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SCM\Drilling &amp; Completion\MEX\Hokchi 2019\SERVICIOS INTEGRADOS\0. Documentos Licitacion\"/>
    </mc:Choice>
  </mc:AlternateContent>
  <xr:revisionPtr revIDLastSave="0" documentId="8_{6FA64C76-AA7E-4268-8322-9DDC9C505889}" xr6:coauthVersionLast="41" xr6:coauthVersionMax="41" xr10:uidLastSave="{00000000-0000-0000-0000-000000000000}"/>
  <bookViews>
    <workbookView xWindow="-120" yWindow="-120" windowWidth="24240" windowHeight="13140" activeTab="1" xr2:uid="{345B5F71-653E-48D2-B4A7-7CF140349247}"/>
  </bookViews>
  <sheets>
    <sheet name="INSTRUCCIONES" sheetId="1" r:id="rId1"/>
    <sheet name="TARIFARIO" sheetId="9" r:id="rId2"/>
    <sheet name="SERVICIO_PESCA" sheetId="6" r:id="rId3"/>
    <sheet name="VALOR_CONTRATO" sheetId="7" r:id="rId4"/>
    <sheet name="COSTO_POZO" sheetId="8" r:id="rId5"/>
  </sheets>
  <externalReferences>
    <externalReference r:id="rId6"/>
    <externalReference r:id="rId7"/>
    <externalReference r:id="rId8"/>
  </externalReferences>
  <definedNames>
    <definedName name="_3__xl5" localSheetId="1" hidden="1">{"Actual Equipment",#N/A,FALSE,"BA D5"}</definedName>
    <definedName name="_3__xl5" hidden="1">{"Actual Equipment",#N/A,FALSE,"BA D5"}</definedName>
    <definedName name="_xlnm._FilterDatabase" localSheetId="1" hidden="1">TARIFARIO!$Q$2:$Q$774</definedName>
    <definedName name="_ok1" localSheetId="1" hidden="1">{"Actual Equipment",#N/A,FALSE,"BA D5"}</definedName>
    <definedName name="_ok1" hidden="1">{"Actual Equipment",#N/A,FALSE,"BA D5"}</definedName>
    <definedName name="_Order1" hidden="1">0</definedName>
    <definedName name="_XC30" localSheetId="1" hidden="1">{"Actual Equipment",#N/A,FALSE,"BA D5"}</definedName>
    <definedName name="_XC30" hidden="1">{"Actual Equipment",#N/A,FALSE,"BA D5"}</definedName>
    <definedName name="_xlnm.Print_Area" localSheetId="0">INSTRUCCIONES!$A$1:$Q$97</definedName>
    <definedName name="_xlnm.Print_Area" localSheetId="1">TARIFARIO!$G$3:$U$774</definedName>
    <definedName name="_xlnm.Print_Area" localSheetId="3">VALOR_CONTRATO!$A$1:$J$27</definedName>
    <definedName name="Datos_Pozos">'[1]Datos Pozos'!$C$3:$PZ$322</definedName>
    <definedName name="forecast" localSheetId="1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forecast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JJJJJJ" localSheetId="1" hidden="1">{"Actual Equipment",#N/A,FALSE,"BA D5"}</definedName>
    <definedName name="JJJJJJ" hidden="1">{"Actual Equipment",#N/A,FALSE,"BA D5"}</definedName>
    <definedName name="LISTA_POZO" localSheetId="4">[2]!TABLA_POZO[POZO]</definedName>
    <definedName name="LISTA_POZO">[1]!TABLA_POZO[POZO]</definedName>
    <definedName name="LISTA_RUBRO" localSheetId="4">[2]!TABLA_RUBRO[RUBRO]</definedName>
    <definedName name="LISTA_RUBRO">[1]!TABLA_RUBRO[RUBRO]</definedName>
    <definedName name="LISTA_SI_NO" localSheetId="4">[2]!TABLA_SI_NO[SI_NO]</definedName>
    <definedName name="LISTA_SI_NO">[1]!TABLA_SI_NO[SI_NO]</definedName>
    <definedName name="LISTA_TARIFARIO" localSheetId="4">[2]!TABLA_TARIFARIO[TARIFARIO]</definedName>
    <definedName name="LISTA_TARIFARIO">[1]!TABLA_TARIFARIO[TARIFARIO]</definedName>
    <definedName name="LISTA_UNIDAD_DE_MEDIDA" localSheetId="4">[2]!TABLA_UNIDAD_DE_MEDIDA[UNIDAD_DE_MEDIDA]</definedName>
    <definedName name="LISTA_UNIDAD_DE_MEDIDA">[1]!TABLA_UNIDAD_DE_MEDIDA[UNIDAD_DE_MEDIDA]</definedName>
    <definedName name="ok" localSheetId="1" hidden="1">{"Actual Equipment",#N/A,FALSE,"BA D5"}</definedName>
    <definedName name="ok" hidden="1">{"Actual Equipment",#N/A,FALSE,"BA D5"}</definedName>
    <definedName name="Opcionesdepozo">'[3]Info y clasific'!$N$71:$N$84</definedName>
    <definedName name="optimum" localSheetId="1" hidden="1">{"Actual Equipment",#N/A,FALSE,"BA D5"}</definedName>
    <definedName name="optimum" hidden="1">{"Actual Equipment",#N/A,FALSE,"BA D5"}</definedName>
    <definedName name="pozo_generado" localSheetId="1">#REF!</definedName>
    <definedName name="pozo_generado">#REF!</definedName>
    <definedName name="test" localSheetId="1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test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wrn.FORECAST." localSheetId="1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wrn.FORECAST.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wrn.FORECAST1." localSheetId="1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wrn.FORECAST1." hidden="1">{#N/A,#N/A,TRUE,"Summary";#N/A,#N/A,TRUE,"Summary EqRigs";#N/A,#N/A,TRUE,"Red Black";#N/A,#N/A,TRUE,"Quarter Summary";#N/A,#N/A,TRUE,"Offshore";#N/A,#N/A,TRUE,"North America";#N/A,#N/A,TRUE,"Latin America";#N/A,#N/A,TRUE,"Europe";#N/A,#N/A,TRUE,"Africa";#N/A,#N/A,TRUE,"Middle East";#N/A,#N/A,TRUE,"Asia Pacific"}</definedName>
    <definedName name="wrn.Job._.Plan." localSheetId="1" hidden="1">{"Original Plan",#N/A,FALSE,"BA D5"}</definedName>
    <definedName name="wrn.Job._.Plan." hidden="1">{"Original Plan",#N/A,FALSE,"BA D5"}</definedName>
    <definedName name="wrn.Payroll." localSheetId="1" hidden="1">{#N/A,#N/A,TRUE,"Summary";"Payroll - Aust Permanent",#N/A,TRUE,"Australia -Permanent";"Payroll - Aust Casuals",#N/A,TRUE,"Australia -Casuals";"Payroll - NZ",#N/A,TRUE,"NZ";"Payroll - PNG",#N/A,TRUE,"PNG";"Payroll - Singapore",#N/A,TRUE,"Singapore"}</definedName>
    <definedName name="wrn.Payroll." hidden="1">{#N/A,#N/A,TRUE,"Summary";"Payroll - Aust Permanent",#N/A,TRUE,"Australia -Permanent";"Payroll - Aust Casuals",#N/A,TRUE,"Australia -Casuals";"Payroll - NZ",#N/A,TRUE,"NZ";"Payroll - PNG",#N/A,TRUE,"PNG";"Payroll - Singapore",#N/A,TRUE,"Singapore"}</definedName>
    <definedName name="wrn.Resumen._.Job._.Performance." localSheetId="1" hidden="1">{"Job Performance",#N/A,FALSE,"BA D5";"Job Performance",#N/A,FALSE,"Bandunga";"Job Performance",#N/A,FALSE,"Ejemplo"}</definedName>
    <definedName name="wrn.Resumen._.Job._.Performance." hidden="1">{"Job Performance",#N/A,FALSE,"BA D5";"Job Performance",#N/A,FALSE,"Bandunga";"Job Performance",#N/A,FALSE,"Ejemplo"}</definedName>
    <definedName name="wrn.Updated._.Equipment." localSheetId="1" hidden="1">{"Actual Equipment",#N/A,FALSE,"BA D5"}</definedName>
    <definedName name="wrn.Updated._.Equipment." hidden="1">{"Actual Equipment",#N/A,FALSE,"BA D5"}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" i="9" l="1"/>
  <c r="AV3" i="9"/>
  <c r="BU3" i="9"/>
  <c r="CT3" i="9"/>
  <c r="DS3" i="9"/>
  <c r="ER3" i="9"/>
  <c r="FQ3" i="9"/>
  <c r="GP3" i="9"/>
  <c r="HO3" i="9"/>
  <c r="IN3" i="9"/>
  <c r="JM3" i="9"/>
  <c r="KL3" i="9"/>
  <c r="LK3" i="9"/>
  <c r="MJ3" i="9"/>
  <c r="NI3" i="9"/>
  <c r="OH3" i="9"/>
  <c r="PG3" i="9"/>
  <c r="QF3" i="9"/>
  <c r="RE3" i="9"/>
  <c r="SD3" i="9"/>
  <c r="TC3" i="9"/>
  <c r="UB3" i="9"/>
  <c r="VA3" i="9"/>
  <c r="AQ8" i="9"/>
  <c r="AR8" i="9" s="1"/>
  <c r="BP8" i="9"/>
  <c r="BQ8" i="9" s="1"/>
  <c r="CH8" i="9"/>
  <c r="CO8" i="9"/>
  <c r="CP8" i="9" s="1"/>
  <c r="DN8" i="9"/>
  <c r="DO8" i="9"/>
  <c r="EF8" i="9"/>
  <c r="EM8" i="9"/>
  <c r="EN8" i="9"/>
  <c r="FM8" i="9"/>
  <c r="GL8" i="9"/>
  <c r="HK8" i="9"/>
  <c r="II8" i="9"/>
  <c r="IJ8" i="9"/>
  <c r="JI8" i="9"/>
  <c r="KH8" i="9"/>
  <c r="LG8" i="9"/>
  <c r="MF8" i="9"/>
  <c r="NE8" i="9"/>
  <c r="NM8" i="9"/>
  <c r="NO8" i="9"/>
  <c r="NQ8" i="9"/>
  <c r="NR9" i="9" s="1"/>
  <c r="NS8" i="9"/>
  <c r="NU8" i="9"/>
  <c r="NW8" i="9"/>
  <c r="NX8" i="9"/>
  <c r="NY8" i="9"/>
  <c r="OA8" i="9"/>
  <c r="OB8" i="9"/>
  <c r="OC8" i="9"/>
  <c r="OD8" i="9" s="1"/>
  <c r="OL8" i="9"/>
  <c r="OO8" i="9"/>
  <c r="OP8" i="9" s="1"/>
  <c r="OQ9" i="9" s="1"/>
  <c r="OR8" i="9"/>
  <c r="OS8" i="9"/>
  <c r="OT8" i="9"/>
  <c r="OV8" i="9"/>
  <c r="OW9" i="9" s="1"/>
  <c r="OW8" i="9"/>
  <c r="OX8" i="9"/>
  <c r="OZ8" i="9"/>
  <c r="PA8" i="9"/>
  <c r="PB8" i="9"/>
  <c r="PC8" i="9" s="1"/>
  <c r="PK8" i="9"/>
  <c r="PN8" i="9"/>
  <c r="PO8" i="9" s="1"/>
  <c r="PP9" i="9" s="1"/>
  <c r="PQ8" i="9"/>
  <c r="PR8" i="9"/>
  <c r="PS8" i="9" s="1"/>
  <c r="PT9" i="9" s="1"/>
  <c r="PU8" i="9"/>
  <c r="PV8" i="9"/>
  <c r="PW8" i="9"/>
  <c r="PY8" i="9"/>
  <c r="PZ8" i="9"/>
  <c r="QA8" i="9"/>
  <c r="QB8" i="9"/>
  <c r="QJ8" i="9"/>
  <c r="QM8" i="9"/>
  <c r="QN8" i="9" s="1"/>
  <c r="QO9" i="9" s="1"/>
  <c r="QP8" i="9"/>
  <c r="QQ8" i="9"/>
  <c r="QT8" i="9"/>
  <c r="QU8" i="9"/>
  <c r="QV8" i="9" s="1"/>
  <c r="QW9" i="9" s="1"/>
  <c r="QX8" i="9"/>
  <c r="QY8" i="9"/>
  <c r="QZ8" i="9"/>
  <c r="RA8" i="9" s="1"/>
  <c r="RI8" i="9"/>
  <c r="RL8" i="9"/>
  <c r="RM8" i="9"/>
  <c r="RO8" i="9"/>
  <c r="RP8" i="9"/>
  <c r="RQ8" i="9" s="1"/>
  <c r="RR9" i="9" s="1"/>
  <c r="RS8" i="9"/>
  <c r="RT8" i="9"/>
  <c r="RW8" i="9"/>
  <c r="RX8" i="9"/>
  <c r="RY8" i="9" s="1"/>
  <c r="RZ8" i="9" s="1"/>
  <c r="SH8" i="9"/>
  <c r="SK8" i="9"/>
  <c r="SL8" i="9"/>
  <c r="SM9" i="9" s="1"/>
  <c r="SP8" i="9"/>
  <c r="SR8" i="9"/>
  <c r="SS8" i="9"/>
  <c r="ST8" i="9" s="1"/>
  <c r="SU9" i="9" s="1"/>
  <c r="SV8" i="9"/>
  <c r="SW8" i="9"/>
  <c r="SX8" i="9"/>
  <c r="SY8" i="9"/>
  <c r="TG8" i="9"/>
  <c r="TJ8" i="9"/>
  <c r="TK8" i="9" s="1"/>
  <c r="TL9" i="9" s="1"/>
  <c r="TM8" i="9"/>
  <c r="TO8" i="9"/>
  <c r="TQ8" i="9"/>
  <c r="TR8" i="9"/>
  <c r="TS8" i="9"/>
  <c r="TT9" i="9" s="1"/>
  <c r="TU8" i="9"/>
  <c r="TV8" i="9"/>
  <c r="TW8" i="9"/>
  <c r="TX8" i="9"/>
  <c r="UF8" i="9"/>
  <c r="UI8" i="9"/>
  <c r="UJ8" i="9"/>
  <c r="UK9" i="9" s="1"/>
  <c r="UL8" i="9"/>
  <c r="UM9" i="9" s="1"/>
  <c r="UN8" i="9"/>
  <c r="UP8" i="9"/>
  <c r="UQ8" i="9"/>
  <c r="UR8" i="9"/>
  <c r="UT8" i="9"/>
  <c r="UU8" i="9"/>
  <c r="UV8" i="9"/>
  <c r="UW8" i="9" s="1"/>
  <c r="VE8" i="9"/>
  <c r="VH8" i="9"/>
  <c r="VI8" i="9" s="1"/>
  <c r="VJ9" i="9" s="1"/>
  <c r="VK8" i="9"/>
  <c r="VM8" i="9"/>
  <c r="VO8" i="9"/>
  <c r="VP8" i="9"/>
  <c r="VQ8" i="9"/>
  <c r="VR9" i="9" s="1"/>
  <c r="VR33" i="9" s="1"/>
  <c r="VV33" i="9" s="1"/>
  <c r="VS8" i="9"/>
  <c r="VT8" i="9"/>
  <c r="VU8" i="9" s="1"/>
  <c r="VV8" i="9" s="1"/>
  <c r="Z9" i="9"/>
  <c r="AB9" i="9"/>
  <c r="AD9" i="9"/>
  <c r="AF9" i="9"/>
  <c r="AH9" i="9"/>
  <c r="AY9" i="9"/>
  <c r="BA9" i="9"/>
  <c r="BC9" i="9"/>
  <c r="BE9" i="9"/>
  <c r="BG9" i="9"/>
  <c r="BX9" i="9"/>
  <c r="BZ9" i="9"/>
  <c r="CB9" i="9"/>
  <c r="CD9" i="9"/>
  <c r="CF9" i="9"/>
  <c r="CW9" i="9"/>
  <c r="CY9" i="9"/>
  <c r="DA9" i="9"/>
  <c r="DC9" i="9"/>
  <c r="DE9" i="9"/>
  <c r="DV9" i="9"/>
  <c r="DX9" i="9"/>
  <c r="DZ9" i="9"/>
  <c r="EB9" i="9"/>
  <c r="ED9" i="9"/>
  <c r="EU9" i="9"/>
  <c r="EW9" i="9"/>
  <c r="EY9" i="9"/>
  <c r="FA9" i="9"/>
  <c r="FC9" i="9"/>
  <c r="FE9" i="9"/>
  <c r="FT9" i="9"/>
  <c r="FV9" i="9"/>
  <c r="FX9" i="9"/>
  <c r="FZ9" i="9"/>
  <c r="GB9" i="9"/>
  <c r="GD9" i="9"/>
  <c r="GS9" i="9"/>
  <c r="GU9" i="9"/>
  <c r="GW9" i="9"/>
  <c r="GY9" i="9"/>
  <c r="HA9" i="9"/>
  <c r="HC9" i="9"/>
  <c r="HR9" i="9"/>
  <c r="HT9" i="9"/>
  <c r="HV9" i="9"/>
  <c r="HX9" i="9"/>
  <c r="HZ9" i="9"/>
  <c r="IB9" i="9"/>
  <c r="NL9" i="9"/>
  <c r="NN9" i="9"/>
  <c r="NP9" i="9"/>
  <c r="NT9" i="9"/>
  <c r="NV9" i="9"/>
  <c r="NX9" i="9"/>
  <c r="NZ9" i="9"/>
  <c r="OK9" i="9"/>
  <c r="OM9" i="9"/>
  <c r="OO9" i="9"/>
  <c r="OS9" i="9"/>
  <c r="OU9" i="9"/>
  <c r="OY9" i="9"/>
  <c r="PJ9" i="9"/>
  <c r="PL9" i="9"/>
  <c r="PN9" i="9"/>
  <c r="PN36" i="9" s="1"/>
  <c r="PR9" i="9"/>
  <c r="PV9" i="9"/>
  <c r="PX9" i="9"/>
  <c r="QI9" i="9"/>
  <c r="QK9" i="9"/>
  <c r="QM9" i="9"/>
  <c r="QU9" i="9"/>
  <c r="RH9" i="9"/>
  <c r="RJ9" i="9"/>
  <c r="RL9" i="9"/>
  <c r="RN9" i="9"/>
  <c r="RP9" i="9"/>
  <c r="SG9" i="9"/>
  <c r="SI9" i="9"/>
  <c r="SK9" i="9"/>
  <c r="SO9" i="9"/>
  <c r="SQ9" i="9"/>
  <c r="SS9" i="9"/>
  <c r="TF9" i="9"/>
  <c r="TH9" i="9"/>
  <c r="TJ9" i="9"/>
  <c r="TJ36" i="9" s="1"/>
  <c r="TX36" i="9" s="1"/>
  <c r="TN9" i="9"/>
  <c r="TP9" i="9"/>
  <c r="TR9" i="9"/>
  <c r="UE9" i="9"/>
  <c r="UG9" i="9"/>
  <c r="UI9" i="9"/>
  <c r="UO9" i="9"/>
  <c r="UO98" i="9" s="1"/>
  <c r="UQ9" i="9"/>
  <c r="US9" i="9"/>
  <c r="US57" i="9" s="1"/>
  <c r="VD9" i="9"/>
  <c r="VF9" i="9"/>
  <c r="VH9" i="9"/>
  <c r="VL9" i="9"/>
  <c r="VN9" i="9"/>
  <c r="VP9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W10" i="9"/>
  <c r="BX10" i="9"/>
  <c r="BY10" i="9"/>
  <c r="BZ10" i="9"/>
  <c r="BZ58" i="9" s="1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V10" i="9"/>
  <c r="CW10" i="9"/>
  <c r="CX10" i="9"/>
  <c r="CY10" i="9"/>
  <c r="CZ10" i="9"/>
  <c r="DA10" i="9"/>
  <c r="DB10" i="9"/>
  <c r="DC10" i="9"/>
  <c r="DD10" i="9"/>
  <c r="DD68" i="9" s="1"/>
  <c r="DE10" i="9"/>
  <c r="DF10" i="9"/>
  <c r="DG10" i="9"/>
  <c r="DH10" i="9"/>
  <c r="DI10" i="9"/>
  <c r="DJ10" i="9"/>
  <c r="DK10" i="9"/>
  <c r="DL10" i="9"/>
  <c r="DM10" i="9"/>
  <c r="DN10" i="9"/>
  <c r="DU10" i="9"/>
  <c r="DV10" i="9"/>
  <c r="DW10" i="9"/>
  <c r="DX10" i="9"/>
  <c r="DY10" i="9"/>
  <c r="DZ10" i="9"/>
  <c r="EA10" i="9"/>
  <c r="EB10" i="9"/>
  <c r="EC10" i="9"/>
  <c r="ED10" i="9"/>
  <c r="EE10" i="9"/>
  <c r="EF10" i="9"/>
  <c r="EG10" i="9"/>
  <c r="EH10" i="9"/>
  <c r="EI10" i="9"/>
  <c r="EJ10" i="9"/>
  <c r="EK10" i="9"/>
  <c r="EL10" i="9"/>
  <c r="EM10" i="9"/>
  <c r="ET10" i="9"/>
  <c r="FM10" i="9" s="1"/>
  <c r="EU10" i="9"/>
  <c r="EV10" i="9"/>
  <c r="EV64" i="9" s="1"/>
  <c r="EW10" i="9"/>
  <c r="EX10" i="9"/>
  <c r="EY10" i="9"/>
  <c r="EZ10" i="9"/>
  <c r="FA10" i="9"/>
  <c r="FB10" i="9"/>
  <c r="FC10" i="9"/>
  <c r="FD10" i="9"/>
  <c r="FE10" i="9"/>
  <c r="FF10" i="9"/>
  <c r="FG10" i="9"/>
  <c r="FH10" i="9"/>
  <c r="FI10" i="9"/>
  <c r="FJ10" i="9"/>
  <c r="FK10" i="9"/>
  <c r="FL10" i="9"/>
  <c r="FS10" i="9"/>
  <c r="FT10" i="9"/>
  <c r="FU10" i="9"/>
  <c r="FV10" i="9"/>
  <c r="FW10" i="9"/>
  <c r="FX10" i="9"/>
  <c r="FY10" i="9"/>
  <c r="FZ10" i="9"/>
  <c r="GA10" i="9"/>
  <c r="GB10" i="9"/>
  <c r="GC10" i="9"/>
  <c r="GD10" i="9"/>
  <c r="GE10" i="9"/>
  <c r="GF10" i="9"/>
  <c r="GG10" i="9"/>
  <c r="GH10" i="9"/>
  <c r="GI10" i="9"/>
  <c r="GJ10" i="9"/>
  <c r="GK10" i="9"/>
  <c r="GR10" i="9"/>
  <c r="GS10" i="9"/>
  <c r="GT10" i="9"/>
  <c r="GU10" i="9"/>
  <c r="GV10" i="9"/>
  <c r="GW10" i="9"/>
  <c r="GX10" i="9"/>
  <c r="GY10" i="9"/>
  <c r="GZ10" i="9"/>
  <c r="HA10" i="9"/>
  <c r="HB10" i="9"/>
  <c r="HC10" i="9"/>
  <c r="HD10" i="9"/>
  <c r="HC143" i="9" s="1"/>
  <c r="HK143" i="9" s="1"/>
  <c r="HE10" i="9"/>
  <c r="HF10" i="9"/>
  <c r="HG10" i="9"/>
  <c r="HH10" i="9"/>
  <c r="HI10" i="9"/>
  <c r="HJ10" i="9"/>
  <c r="HQ10" i="9"/>
  <c r="HR10" i="9"/>
  <c r="HS10" i="9"/>
  <c r="HT10" i="9"/>
  <c r="HU10" i="9"/>
  <c r="HV10" i="9"/>
  <c r="HW10" i="9"/>
  <c r="HX10" i="9"/>
  <c r="HY10" i="9"/>
  <c r="HZ10" i="9"/>
  <c r="IA10" i="9"/>
  <c r="IB10" i="9"/>
  <c r="IC10" i="9"/>
  <c r="ID10" i="9"/>
  <c r="IE10" i="9"/>
  <c r="IF10" i="9"/>
  <c r="IG10" i="9"/>
  <c r="IH10" i="9"/>
  <c r="II10" i="9"/>
  <c r="IP10" i="9"/>
  <c r="IQ10" i="9"/>
  <c r="IR10" i="9"/>
  <c r="IS10" i="9"/>
  <c r="IT10" i="9"/>
  <c r="IU10" i="9"/>
  <c r="IV10" i="9"/>
  <c r="IW10" i="9"/>
  <c r="IX10" i="9"/>
  <c r="IY10" i="9"/>
  <c r="IZ10" i="9"/>
  <c r="JA10" i="9"/>
  <c r="JB10" i="9"/>
  <c r="JC10" i="9"/>
  <c r="JD10" i="9"/>
  <c r="JE10" i="9"/>
  <c r="JF10" i="9"/>
  <c r="JG10" i="9"/>
  <c r="JH10" i="9"/>
  <c r="JO10" i="9"/>
  <c r="JP10" i="9"/>
  <c r="JQ10" i="9"/>
  <c r="JR10" i="9"/>
  <c r="JR73" i="9" s="1"/>
  <c r="JR79" i="9" s="1"/>
  <c r="JS10" i="9"/>
  <c r="JT10" i="9"/>
  <c r="JU10" i="9"/>
  <c r="JV10" i="9"/>
  <c r="JW10" i="9"/>
  <c r="JX10" i="9"/>
  <c r="JY10" i="9"/>
  <c r="JZ10" i="9"/>
  <c r="KA10" i="9"/>
  <c r="KB10" i="9"/>
  <c r="KC10" i="9"/>
  <c r="KD10" i="9"/>
  <c r="KE10" i="9"/>
  <c r="KF10" i="9"/>
  <c r="KG10" i="9"/>
  <c r="KN10" i="9"/>
  <c r="KN74" i="9" s="1"/>
  <c r="KN79" i="9" s="1"/>
  <c r="KO10" i="9"/>
  <c r="KP10" i="9"/>
  <c r="KQ10" i="9"/>
  <c r="KR10" i="9"/>
  <c r="KS10" i="9"/>
  <c r="KT10" i="9"/>
  <c r="KU10" i="9"/>
  <c r="KV10" i="9"/>
  <c r="KW10" i="9"/>
  <c r="KX10" i="9"/>
  <c r="KY10" i="9"/>
  <c r="KZ10" i="9"/>
  <c r="LA10" i="9"/>
  <c r="LB10" i="9"/>
  <c r="LC10" i="9"/>
  <c r="LD10" i="9"/>
  <c r="LE10" i="9"/>
  <c r="LF10" i="9"/>
  <c r="LM10" i="9"/>
  <c r="LN10" i="9"/>
  <c r="LO10" i="9"/>
  <c r="LP10" i="9"/>
  <c r="LQ10" i="9"/>
  <c r="LR10" i="9"/>
  <c r="LR71" i="9" s="1"/>
  <c r="LR79" i="9" s="1"/>
  <c r="LS10" i="9"/>
  <c r="LT10" i="9"/>
  <c r="LU10" i="9"/>
  <c r="LV10" i="9"/>
  <c r="LW10" i="9"/>
  <c r="LX10" i="9"/>
  <c r="LY10" i="9"/>
  <c r="LZ10" i="9"/>
  <c r="MA10" i="9"/>
  <c r="MB10" i="9"/>
  <c r="MC10" i="9"/>
  <c r="MD10" i="9"/>
  <c r="ME10" i="9"/>
  <c r="ML10" i="9"/>
  <c r="MM10" i="9"/>
  <c r="MN10" i="9"/>
  <c r="MN72" i="9" s="1"/>
  <c r="MO10" i="9"/>
  <c r="MP10" i="9"/>
  <c r="MQ10" i="9"/>
  <c r="MR10" i="9"/>
  <c r="MS10" i="9"/>
  <c r="MT10" i="9"/>
  <c r="MU10" i="9"/>
  <c r="MV10" i="9"/>
  <c r="MW10" i="9"/>
  <c r="MX10" i="9"/>
  <c r="MY10" i="9"/>
  <c r="MZ10" i="9"/>
  <c r="NA10" i="9"/>
  <c r="NB10" i="9"/>
  <c r="NC10" i="9"/>
  <c r="ND10" i="9"/>
  <c r="NK10" i="9"/>
  <c r="NL10" i="9"/>
  <c r="NM10" i="9"/>
  <c r="NN10" i="9"/>
  <c r="NO10" i="9"/>
  <c r="NP10" i="9"/>
  <c r="NQ10" i="9"/>
  <c r="NR10" i="9"/>
  <c r="NS10" i="9"/>
  <c r="NT10" i="9"/>
  <c r="NU10" i="9"/>
  <c r="NV10" i="9"/>
  <c r="NW10" i="9"/>
  <c r="NX10" i="9"/>
  <c r="NY10" i="9"/>
  <c r="NZ10" i="9"/>
  <c r="OA10" i="9"/>
  <c r="OB10" i="9"/>
  <c r="OC10" i="9"/>
  <c r="OJ10" i="9"/>
  <c r="OK10" i="9"/>
  <c r="OL10" i="9"/>
  <c r="OM10" i="9"/>
  <c r="ON10" i="9"/>
  <c r="OO10" i="9"/>
  <c r="OP10" i="9"/>
  <c r="OQ10" i="9"/>
  <c r="OR10" i="9"/>
  <c r="OS10" i="9"/>
  <c r="OT10" i="9"/>
  <c r="OU10" i="9"/>
  <c r="OV10" i="9"/>
  <c r="OV68" i="9" s="1"/>
  <c r="OW10" i="9"/>
  <c r="OX10" i="9"/>
  <c r="OY10" i="9"/>
  <c r="OZ10" i="9"/>
  <c r="PA10" i="9"/>
  <c r="PB10" i="9"/>
  <c r="PI10" i="9"/>
  <c r="PJ10" i="9"/>
  <c r="PK10" i="9"/>
  <c r="PL10" i="9"/>
  <c r="PM10" i="9"/>
  <c r="PN10" i="9"/>
  <c r="PO10" i="9"/>
  <c r="PP10" i="9"/>
  <c r="PQ10" i="9"/>
  <c r="PR10" i="9"/>
  <c r="PS10" i="9"/>
  <c r="PT10" i="9"/>
  <c r="PU10" i="9"/>
  <c r="PV10" i="9"/>
  <c r="PW10" i="9"/>
  <c r="PX10" i="9"/>
  <c r="PY10" i="9"/>
  <c r="PZ10" i="9"/>
  <c r="QA10" i="9"/>
  <c r="QH10" i="9"/>
  <c r="QI10" i="9"/>
  <c r="QJ10" i="9"/>
  <c r="QK10" i="9"/>
  <c r="QL10" i="9"/>
  <c r="QM10" i="9"/>
  <c r="QN10" i="9"/>
  <c r="QN83" i="9" s="1"/>
  <c r="QO10" i="9"/>
  <c r="QP10" i="9"/>
  <c r="QQ10" i="9"/>
  <c r="QR10" i="9"/>
  <c r="QS10" i="9"/>
  <c r="QT10" i="9"/>
  <c r="QU10" i="9"/>
  <c r="QV10" i="9"/>
  <c r="QV69" i="9" s="1"/>
  <c r="QW10" i="9"/>
  <c r="QX10" i="9"/>
  <c r="QY10" i="9"/>
  <c r="QZ10" i="9"/>
  <c r="RG10" i="9"/>
  <c r="RH10" i="9"/>
  <c r="RI10" i="9"/>
  <c r="RJ10" i="9"/>
  <c r="RJ58" i="9" s="1"/>
  <c r="RK10" i="9"/>
  <c r="RL10" i="9"/>
  <c r="RM10" i="9"/>
  <c r="RN10" i="9"/>
  <c r="RO10" i="9"/>
  <c r="RP10" i="9"/>
  <c r="RQ10" i="9"/>
  <c r="RR10" i="9"/>
  <c r="RS10" i="9"/>
  <c r="RT10" i="9"/>
  <c r="RU10" i="9"/>
  <c r="RV10" i="9"/>
  <c r="RW10" i="9"/>
  <c r="RX10" i="9"/>
  <c r="RY10" i="9"/>
  <c r="SF10" i="9"/>
  <c r="SG10" i="9"/>
  <c r="SH10" i="9"/>
  <c r="SI10" i="9"/>
  <c r="SJ10" i="9"/>
  <c r="SK10" i="9"/>
  <c r="SL10" i="9"/>
  <c r="SM10" i="9"/>
  <c r="SN10" i="9"/>
  <c r="SN66" i="9" s="1"/>
  <c r="SO10" i="9"/>
  <c r="SP10" i="9"/>
  <c r="SQ10" i="9"/>
  <c r="SR10" i="9"/>
  <c r="SS10" i="9"/>
  <c r="ST10" i="9"/>
  <c r="SU10" i="9"/>
  <c r="SV10" i="9"/>
  <c r="SV85" i="9" s="1"/>
  <c r="SY85" i="9" s="1"/>
  <c r="SW10" i="9"/>
  <c r="SX10" i="9"/>
  <c r="TE10" i="9"/>
  <c r="TF10" i="9"/>
  <c r="TG10" i="9"/>
  <c r="TH10" i="9"/>
  <c r="TI10" i="9"/>
  <c r="TJ10" i="9"/>
  <c r="TK10" i="9"/>
  <c r="TL10" i="9"/>
  <c r="TM10" i="9"/>
  <c r="TN10" i="9"/>
  <c r="TO10" i="9"/>
  <c r="TP10" i="9"/>
  <c r="TQ10" i="9"/>
  <c r="TR10" i="9"/>
  <c r="TR143" i="9" s="1"/>
  <c r="TX143" i="9" s="1"/>
  <c r="TS10" i="9"/>
  <c r="TT10" i="9"/>
  <c r="TU10" i="9"/>
  <c r="TV10" i="9"/>
  <c r="TW10" i="9"/>
  <c r="UD10" i="9"/>
  <c r="UE10" i="9"/>
  <c r="UF10" i="9"/>
  <c r="UF64" i="9" s="1"/>
  <c r="UF79" i="9" s="1"/>
  <c r="UG10" i="9"/>
  <c r="UH10" i="9"/>
  <c r="UI10" i="9"/>
  <c r="UJ10" i="9"/>
  <c r="UK10" i="9"/>
  <c r="UL10" i="9"/>
  <c r="UM10" i="9"/>
  <c r="UN10" i="9"/>
  <c r="UN67" i="9" s="1"/>
  <c r="UO10" i="9"/>
  <c r="UP10" i="9"/>
  <c r="UQ10" i="9"/>
  <c r="UR10" i="9"/>
  <c r="US10" i="9"/>
  <c r="UT10" i="9"/>
  <c r="UU10" i="9"/>
  <c r="UV10" i="9"/>
  <c r="VC10" i="9"/>
  <c r="VD10" i="9"/>
  <c r="VE10" i="9"/>
  <c r="VF10" i="9"/>
  <c r="VG10" i="9"/>
  <c r="VH10" i="9"/>
  <c r="VI10" i="9"/>
  <c r="VJ10" i="9"/>
  <c r="VK10" i="9"/>
  <c r="VL10" i="9"/>
  <c r="VM10" i="9"/>
  <c r="VN10" i="9"/>
  <c r="VO10" i="9"/>
  <c r="VP10" i="9"/>
  <c r="VQ10" i="9"/>
  <c r="VR10" i="9"/>
  <c r="VS10" i="9"/>
  <c r="VT10" i="9"/>
  <c r="VU10" i="9"/>
  <c r="C12" i="9"/>
  <c r="D12" i="9"/>
  <c r="C13" i="9"/>
  <c r="D13" i="9"/>
  <c r="C14" i="9"/>
  <c r="D14" i="9"/>
  <c r="C15" i="9"/>
  <c r="D15" i="9"/>
  <c r="C16" i="9"/>
  <c r="D16" i="9"/>
  <c r="W16" i="9"/>
  <c r="AV16" i="9"/>
  <c r="BU16" i="9"/>
  <c r="CT16" i="9"/>
  <c r="DS16" i="9"/>
  <c r="ER16" i="9"/>
  <c r="FQ16" i="9"/>
  <c r="GP16" i="9"/>
  <c r="HO16" i="9"/>
  <c r="IN16" i="9"/>
  <c r="JM16" i="9"/>
  <c r="KL16" i="9"/>
  <c r="LK16" i="9"/>
  <c r="MJ16" i="9"/>
  <c r="NI16" i="9"/>
  <c r="OH16" i="9"/>
  <c r="PG16" i="9"/>
  <c r="QF16" i="9"/>
  <c r="RE16" i="9"/>
  <c r="SD16" i="9"/>
  <c r="TC16" i="9"/>
  <c r="UB16" i="9"/>
  <c r="VA16" i="9"/>
  <c r="C17" i="9"/>
  <c r="D17" i="9"/>
  <c r="D18" i="9"/>
  <c r="AR18" i="9"/>
  <c r="BQ18" i="9"/>
  <c r="CP18" i="9"/>
  <c r="DO18" i="9"/>
  <c r="EN18" i="9"/>
  <c r="FM18" i="9"/>
  <c r="GL18" i="9"/>
  <c r="HK18" i="9"/>
  <c r="IJ18" i="9"/>
  <c r="JI18" i="9"/>
  <c r="KH18" i="9"/>
  <c r="LG18" i="9"/>
  <c r="MF18" i="9"/>
  <c r="NE18" i="9"/>
  <c r="OD18" i="9"/>
  <c r="PC18" i="9"/>
  <c r="QB18" i="9"/>
  <c r="RA18" i="9"/>
  <c r="RZ18" i="9"/>
  <c r="SY18" i="9"/>
  <c r="TX18" i="9"/>
  <c r="UW18" i="9"/>
  <c r="VV18" i="9"/>
  <c r="I19" i="9"/>
  <c r="Z19" i="9"/>
  <c r="AY19" i="9"/>
  <c r="BQ19" i="9"/>
  <c r="BX19" i="9"/>
  <c r="CP19" i="9"/>
  <c r="CW19" i="9"/>
  <c r="DO19" i="9"/>
  <c r="DV19" i="9"/>
  <c r="EU19" i="9"/>
  <c r="FM19" i="9"/>
  <c r="FT19" i="9"/>
  <c r="GL19" i="9"/>
  <c r="HK19" i="9"/>
  <c r="IJ19" i="9"/>
  <c r="JI19" i="9"/>
  <c r="KH19" i="9"/>
  <c r="LG19" i="9"/>
  <c r="MF19" i="9"/>
  <c r="NE19" i="9"/>
  <c r="NL19" i="9"/>
  <c r="OD19" i="9" s="1"/>
  <c r="OK19" i="9"/>
  <c r="PC19" i="9" s="1"/>
  <c r="PJ19" i="9"/>
  <c r="QB19" i="9" s="1"/>
  <c r="QI19" i="9"/>
  <c r="RA19" i="9" s="1"/>
  <c r="RH19" i="9"/>
  <c r="SG19" i="9"/>
  <c r="SY19" i="9"/>
  <c r="TF19" i="9"/>
  <c r="TX19" i="9" s="1"/>
  <c r="UE19" i="9"/>
  <c r="UW19" i="9" s="1"/>
  <c r="VD19" i="9"/>
  <c r="VV19" i="9"/>
  <c r="AR20" i="9"/>
  <c r="BQ20" i="9"/>
  <c r="CP20" i="9"/>
  <c r="DO20" i="9"/>
  <c r="EN20" i="9"/>
  <c r="FM20" i="9"/>
  <c r="GL20" i="9"/>
  <c r="HK20" i="9"/>
  <c r="IJ20" i="9"/>
  <c r="JI20" i="9"/>
  <c r="KH20" i="9"/>
  <c r="LG20" i="9"/>
  <c r="MF20" i="9"/>
  <c r="NE20" i="9"/>
  <c r="OD20" i="9"/>
  <c r="PC20" i="9"/>
  <c r="QB20" i="9"/>
  <c r="RA20" i="9"/>
  <c r="RZ20" i="9"/>
  <c r="SY20" i="9"/>
  <c r="TX20" i="9"/>
  <c r="UW20" i="9"/>
  <c r="VV20" i="9"/>
  <c r="AB21" i="9"/>
  <c r="AR21" i="9" s="1"/>
  <c r="BA21" i="9"/>
  <c r="BQ21" i="9" s="1"/>
  <c r="BZ21" i="9"/>
  <c r="CP21" i="9"/>
  <c r="CY21" i="9"/>
  <c r="DO21" i="9" s="1"/>
  <c r="DX21" i="9"/>
  <c r="EN21" i="9" s="1"/>
  <c r="EW21" i="9"/>
  <c r="FM21" i="9" s="1"/>
  <c r="FV21" i="9"/>
  <c r="GL21" i="9" s="1"/>
  <c r="HK21" i="9"/>
  <c r="IJ21" i="9"/>
  <c r="JI21" i="9"/>
  <c r="KH21" i="9"/>
  <c r="LG21" i="9"/>
  <c r="MF21" i="9"/>
  <c r="NE21" i="9"/>
  <c r="NN21" i="9"/>
  <c r="OD21" i="9"/>
  <c r="OM21" i="9"/>
  <c r="PL21" i="9"/>
  <c r="QB21" i="9" s="1"/>
  <c r="QK21" i="9"/>
  <c r="RA21" i="9"/>
  <c r="RJ21" i="9"/>
  <c r="RZ21" i="9"/>
  <c r="SI21" i="9"/>
  <c r="SY21" i="9" s="1"/>
  <c r="TH21" i="9"/>
  <c r="TX21" i="9" s="1"/>
  <c r="UG21" i="9"/>
  <c r="VF21" i="9"/>
  <c r="VV21" i="9" s="1"/>
  <c r="AR22" i="9"/>
  <c r="BQ22" i="9"/>
  <c r="CP22" i="9"/>
  <c r="DO22" i="9"/>
  <c r="EN22" i="9"/>
  <c r="FM22" i="9"/>
  <c r="GL22" i="9"/>
  <c r="HK22" i="9"/>
  <c r="IJ22" i="9"/>
  <c r="JI22" i="9"/>
  <c r="KH22" i="9"/>
  <c r="LG22" i="9"/>
  <c r="MF22" i="9"/>
  <c r="NE22" i="9"/>
  <c r="OD22" i="9"/>
  <c r="PC22" i="9"/>
  <c r="QB22" i="9"/>
  <c r="RA22" i="9"/>
  <c r="RZ22" i="9"/>
  <c r="SY22" i="9"/>
  <c r="TX22" i="9"/>
  <c r="UW22" i="9"/>
  <c r="VV22" i="9"/>
  <c r="AR23" i="9"/>
  <c r="BQ23" i="9"/>
  <c r="CP23" i="9"/>
  <c r="DO23" i="9"/>
  <c r="EN23" i="9"/>
  <c r="FM23" i="9"/>
  <c r="GL23" i="9"/>
  <c r="HK23" i="9"/>
  <c r="IJ23" i="9"/>
  <c r="JI23" i="9"/>
  <c r="KH23" i="9"/>
  <c r="LG23" i="9"/>
  <c r="MF23" i="9"/>
  <c r="NE23" i="9"/>
  <c r="OD23" i="9"/>
  <c r="PC23" i="9"/>
  <c r="QB23" i="9"/>
  <c r="RA23" i="9"/>
  <c r="RZ23" i="9"/>
  <c r="SY23" i="9"/>
  <c r="TX23" i="9"/>
  <c r="UW23" i="9"/>
  <c r="VV23" i="9"/>
  <c r="AD24" i="9"/>
  <c r="AR24" i="9"/>
  <c r="BC24" i="9"/>
  <c r="BQ24" i="9"/>
  <c r="CB24" i="9"/>
  <c r="CP24" i="9" s="1"/>
  <c r="DA24" i="9"/>
  <c r="DO24" i="9"/>
  <c r="DZ24" i="9"/>
  <c r="EN24" i="9"/>
  <c r="EY24" i="9"/>
  <c r="FM24" i="9"/>
  <c r="FX24" i="9"/>
  <c r="GL24" i="9" s="1"/>
  <c r="HK24" i="9"/>
  <c r="IJ24" i="9"/>
  <c r="JI24" i="9"/>
  <c r="KH24" i="9"/>
  <c r="LG24" i="9"/>
  <c r="MF24" i="9"/>
  <c r="NE24" i="9"/>
  <c r="OD24" i="9"/>
  <c r="PC24" i="9"/>
  <c r="QB24" i="9"/>
  <c r="RA24" i="9"/>
  <c r="RZ24" i="9"/>
  <c r="SY24" i="9"/>
  <c r="TX24" i="9"/>
  <c r="UW24" i="9"/>
  <c r="VV24" i="9"/>
  <c r="AR25" i="9"/>
  <c r="BQ25" i="9"/>
  <c r="CP25" i="9"/>
  <c r="DO25" i="9"/>
  <c r="EN25" i="9"/>
  <c r="FM25" i="9"/>
  <c r="GL25" i="9"/>
  <c r="HK25" i="9"/>
  <c r="IJ25" i="9"/>
  <c r="JI25" i="9"/>
  <c r="KH25" i="9"/>
  <c r="LG25" i="9"/>
  <c r="MF25" i="9"/>
  <c r="NE25" i="9"/>
  <c r="OD25" i="9"/>
  <c r="PC25" i="9"/>
  <c r="QB25" i="9"/>
  <c r="RA25" i="9"/>
  <c r="RZ25" i="9"/>
  <c r="SY25" i="9"/>
  <c r="TX25" i="9"/>
  <c r="UW25" i="9"/>
  <c r="VV25" i="9"/>
  <c r="AR26" i="9"/>
  <c r="BQ26" i="9"/>
  <c r="CP26" i="9"/>
  <c r="DO26" i="9"/>
  <c r="EN26" i="9"/>
  <c r="FM26" i="9"/>
  <c r="GL26" i="9"/>
  <c r="HK26" i="9"/>
  <c r="IJ26" i="9"/>
  <c r="JI26" i="9"/>
  <c r="KH26" i="9"/>
  <c r="LG26" i="9"/>
  <c r="MF26" i="9"/>
  <c r="NE26" i="9"/>
  <c r="OD26" i="9"/>
  <c r="PC26" i="9"/>
  <c r="QB26" i="9"/>
  <c r="RA26" i="9"/>
  <c r="RZ26" i="9"/>
  <c r="SY26" i="9"/>
  <c r="TX26" i="9"/>
  <c r="UW26" i="9"/>
  <c r="VV26" i="9"/>
  <c r="AF27" i="9"/>
  <c r="BE27" i="9"/>
  <c r="BQ27" i="9"/>
  <c r="CD27" i="9"/>
  <c r="CP27" i="9"/>
  <c r="DC27" i="9"/>
  <c r="DO27" i="9"/>
  <c r="EB27" i="9"/>
  <c r="EN27" i="9" s="1"/>
  <c r="FM27" i="9"/>
  <c r="GL27" i="9"/>
  <c r="HK27" i="9"/>
  <c r="IJ27" i="9"/>
  <c r="JI27" i="9"/>
  <c r="KH27" i="9"/>
  <c r="LG27" i="9"/>
  <c r="MF27" i="9"/>
  <c r="NE27" i="9"/>
  <c r="OD27" i="9"/>
  <c r="PC27" i="9"/>
  <c r="QB27" i="9"/>
  <c r="RA27" i="9"/>
  <c r="RZ27" i="9"/>
  <c r="SY27" i="9"/>
  <c r="TX27" i="9"/>
  <c r="UW27" i="9"/>
  <c r="VV27" i="9"/>
  <c r="AR28" i="9"/>
  <c r="BQ28" i="9"/>
  <c r="CP28" i="9"/>
  <c r="DO28" i="9"/>
  <c r="EN28" i="9"/>
  <c r="FM28" i="9"/>
  <c r="GL28" i="9"/>
  <c r="HK28" i="9"/>
  <c r="IJ28" i="9"/>
  <c r="JI28" i="9"/>
  <c r="KH28" i="9"/>
  <c r="LG28" i="9"/>
  <c r="MF28" i="9"/>
  <c r="NE28" i="9"/>
  <c r="OD28" i="9"/>
  <c r="PC28" i="9"/>
  <c r="QB28" i="9"/>
  <c r="RA28" i="9"/>
  <c r="RZ28" i="9"/>
  <c r="SY28" i="9"/>
  <c r="TX28" i="9"/>
  <c r="UW28" i="9"/>
  <c r="VV28" i="9"/>
  <c r="AR29" i="9"/>
  <c r="BQ29" i="9"/>
  <c r="CP29" i="9"/>
  <c r="DO29" i="9"/>
  <c r="EN29" i="9"/>
  <c r="FM29" i="9"/>
  <c r="GL29" i="9"/>
  <c r="HK29" i="9"/>
  <c r="IJ29" i="9"/>
  <c r="JI29" i="9"/>
  <c r="KH29" i="9"/>
  <c r="LG29" i="9"/>
  <c r="MF29" i="9"/>
  <c r="NE29" i="9"/>
  <c r="OD29" i="9"/>
  <c r="PC29" i="9"/>
  <c r="QB29" i="9"/>
  <c r="RA29" i="9"/>
  <c r="RZ29" i="9"/>
  <c r="SY29" i="9"/>
  <c r="TX29" i="9"/>
  <c r="UW29" i="9"/>
  <c r="VV29" i="9"/>
  <c r="AH30" i="9"/>
  <c r="AR30" i="9"/>
  <c r="BG30" i="9"/>
  <c r="BQ30" i="9"/>
  <c r="CF30" i="9"/>
  <c r="DE30" i="9"/>
  <c r="ED30" i="9"/>
  <c r="EN30" i="9"/>
  <c r="FE30" i="9"/>
  <c r="FM30" i="9"/>
  <c r="GD30" i="9"/>
  <c r="GL30" i="9"/>
  <c r="HK30" i="9"/>
  <c r="IJ30" i="9"/>
  <c r="JI30" i="9"/>
  <c r="KH30" i="9"/>
  <c r="LG30" i="9"/>
  <c r="MF30" i="9"/>
  <c r="NE30" i="9"/>
  <c r="NX30" i="9"/>
  <c r="OW30" i="9"/>
  <c r="PC30" i="9" s="1"/>
  <c r="PV30" i="9"/>
  <c r="QB30" i="9" s="1"/>
  <c r="QU30" i="9"/>
  <c r="RA30" i="9" s="1"/>
  <c r="SS30" i="9"/>
  <c r="SY30" i="9" s="1"/>
  <c r="TR30" i="9"/>
  <c r="TX30" i="9"/>
  <c r="UQ30" i="9"/>
  <c r="VP30" i="9"/>
  <c r="VV30" i="9"/>
  <c r="AR31" i="9"/>
  <c r="BQ31" i="9"/>
  <c r="CP31" i="9"/>
  <c r="DO31" i="9"/>
  <c r="EN31" i="9"/>
  <c r="FM31" i="9"/>
  <c r="GL31" i="9"/>
  <c r="HK31" i="9"/>
  <c r="IJ31" i="9"/>
  <c r="JI31" i="9"/>
  <c r="KH31" i="9"/>
  <c r="LG31" i="9"/>
  <c r="MF31" i="9"/>
  <c r="NE31" i="9"/>
  <c r="OD31" i="9"/>
  <c r="PC31" i="9"/>
  <c r="QB31" i="9"/>
  <c r="RA31" i="9"/>
  <c r="RZ31" i="9"/>
  <c r="SY31" i="9"/>
  <c r="TX31" i="9"/>
  <c r="UW31" i="9"/>
  <c r="VV31" i="9"/>
  <c r="AR32" i="9"/>
  <c r="BQ32" i="9"/>
  <c r="CP32" i="9"/>
  <c r="DO32" i="9"/>
  <c r="EN32" i="9"/>
  <c r="FM32" i="9"/>
  <c r="GL32" i="9"/>
  <c r="HK32" i="9"/>
  <c r="IJ32" i="9"/>
  <c r="JI32" i="9"/>
  <c r="KH32" i="9"/>
  <c r="LG32" i="9"/>
  <c r="MF32" i="9"/>
  <c r="NE32" i="9"/>
  <c r="OD32" i="9"/>
  <c r="PC32" i="9"/>
  <c r="QB32" i="9"/>
  <c r="RA32" i="9"/>
  <c r="RZ32" i="9"/>
  <c r="SY32" i="9"/>
  <c r="TX32" i="9"/>
  <c r="UW32" i="9"/>
  <c r="VV32" i="9"/>
  <c r="AR33" i="9"/>
  <c r="BQ33" i="9"/>
  <c r="CP33" i="9"/>
  <c r="DO33" i="9"/>
  <c r="EN33" i="9"/>
  <c r="FM33" i="9"/>
  <c r="GL33" i="9"/>
  <c r="HK33" i="9"/>
  <c r="IJ33" i="9"/>
  <c r="JI33" i="9"/>
  <c r="KH33" i="9"/>
  <c r="LG33" i="9"/>
  <c r="MF33" i="9"/>
  <c r="NE33" i="9"/>
  <c r="NZ33" i="9"/>
  <c r="OD33" i="9" s="1"/>
  <c r="OY33" i="9"/>
  <c r="PX33" i="9"/>
  <c r="QB33" i="9" s="1"/>
  <c r="QW33" i="9"/>
  <c r="RA33" i="9" s="1"/>
  <c r="SU33" i="9"/>
  <c r="SY33" i="9"/>
  <c r="TT33" i="9"/>
  <c r="TX33" i="9" s="1"/>
  <c r="US33" i="9"/>
  <c r="UW33" i="9" s="1"/>
  <c r="AR34" i="9"/>
  <c r="BQ34" i="9"/>
  <c r="CP34" i="9"/>
  <c r="DO34" i="9"/>
  <c r="EN34" i="9"/>
  <c r="FM34" i="9"/>
  <c r="GL34" i="9"/>
  <c r="HK34" i="9"/>
  <c r="IJ34" i="9"/>
  <c r="JI34" i="9"/>
  <c r="KH34" i="9"/>
  <c r="LG34" i="9"/>
  <c r="MF34" i="9"/>
  <c r="NE34" i="9"/>
  <c r="OD34" i="9"/>
  <c r="PC34" i="9"/>
  <c r="QB34" i="9"/>
  <c r="RA34" i="9"/>
  <c r="RZ34" i="9"/>
  <c r="SY34" i="9"/>
  <c r="TX34" i="9"/>
  <c r="UW34" i="9"/>
  <c r="VV34" i="9"/>
  <c r="AR35" i="9"/>
  <c r="BQ35" i="9"/>
  <c r="CP35" i="9"/>
  <c r="DO35" i="9"/>
  <c r="EN35" i="9"/>
  <c r="FM35" i="9"/>
  <c r="GL35" i="9"/>
  <c r="HK35" i="9"/>
  <c r="IJ35" i="9"/>
  <c r="JI35" i="9"/>
  <c r="KH35" i="9"/>
  <c r="LG35" i="9"/>
  <c r="MF35" i="9"/>
  <c r="NE35" i="9"/>
  <c r="OD35" i="9"/>
  <c r="PC35" i="9"/>
  <c r="QB35" i="9"/>
  <c r="RA35" i="9"/>
  <c r="RZ35" i="9"/>
  <c r="SY35" i="9"/>
  <c r="TX35" i="9"/>
  <c r="UW35" i="9"/>
  <c r="VV35" i="9"/>
  <c r="AR36" i="9"/>
  <c r="BQ36" i="9"/>
  <c r="CP36" i="9"/>
  <c r="DO36" i="9"/>
  <c r="EN36" i="9"/>
  <c r="FM36" i="9"/>
  <c r="GL36" i="9"/>
  <c r="HK36" i="9"/>
  <c r="IJ36" i="9"/>
  <c r="JI36" i="9"/>
  <c r="KH36" i="9"/>
  <c r="LG36" i="9"/>
  <c r="MF36" i="9"/>
  <c r="NE36" i="9"/>
  <c r="NP36" i="9"/>
  <c r="OD36" i="9"/>
  <c r="OO36" i="9"/>
  <c r="PC36" i="9" s="1"/>
  <c r="QB36" i="9"/>
  <c r="QM36" i="9"/>
  <c r="RA36" i="9"/>
  <c r="RL36" i="9"/>
  <c r="RZ36" i="9" s="1"/>
  <c r="SK36" i="9"/>
  <c r="SY36" i="9" s="1"/>
  <c r="UI36" i="9"/>
  <c r="UW36" i="9" s="1"/>
  <c r="VH36" i="9"/>
  <c r="VV36" i="9"/>
  <c r="AR37" i="9"/>
  <c r="BQ37" i="9"/>
  <c r="CP37" i="9"/>
  <c r="DO37" i="9"/>
  <c r="EN37" i="9"/>
  <c r="FM37" i="9"/>
  <c r="GL37" i="9"/>
  <c r="HK37" i="9"/>
  <c r="IJ37" i="9"/>
  <c r="JI37" i="9"/>
  <c r="KH37" i="9"/>
  <c r="LG37" i="9"/>
  <c r="MF37" i="9"/>
  <c r="NE37" i="9"/>
  <c r="OD37" i="9"/>
  <c r="PC37" i="9"/>
  <c r="QB37" i="9"/>
  <c r="RA37" i="9"/>
  <c r="RZ37" i="9"/>
  <c r="SY37" i="9"/>
  <c r="TX37" i="9"/>
  <c r="UW37" i="9"/>
  <c r="VV37" i="9"/>
  <c r="AR38" i="9"/>
  <c r="BQ38" i="9"/>
  <c r="CP38" i="9"/>
  <c r="DO38" i="9"/>
  <c r="EN38" i="9"/>
  <c r="FM38" i="9"/>
  <c r="GL38" i="9"/>
  <c r="HK38" i="9"/>
  <c r="IJ38" i="9"/>
  <c r="JI38" i="9"/>
  <c r="KH38" i="9"/>
  <c r="LG38" i="9"/>
  <c r="MF38" i="9"/>
  <c r="NE38" i="9"/>
  <c r="OD38" i="9"/>
  <c r="PC38" i="9"/>
  <c r="QB38" i="9"/>
  <c r="RA38" i="9"/>
  <c r="RZ38" i="9"/>
  <c r="SY38" i="9"/>
  <c r="TX38" i="9"/>
  <c r="UW38" i="9"/>
  <c r="VV38" i="9"/>
  <c r="AR39" i="9"/>
  <c r="BQ39" i="9"/>
  <c r="CP39" i="9"/>
  <c r="DO39" i="9"/>
  <c r="EN39" i="9"/>
  <c r="FM39" i="9"/>
  <c r="GL39" i="9"/>
  <c r="HK39" i="9"/>
  <c r="IJ39" i="9"/>
  <c r="JI39" i="9"/>
  <c r="KH39" i="9"/>
  <c r="LG39" i="9"/>
  <c r="MF39" i="9"/>
  <c r="NE39" i="9"/>
  <c r="NR39" i="9"/>
  <c r="OD39" i="9" s="1"/>
  <c r="OQ39" i="9"/>
  <c r="PC39" i="9" s="1"/>
  <c r="PP39" i="9"/>
  <c r="QB39" i="9"/>
  <c r="QO39" i="9"/>
  <c r="RN39" i="9"/>
  <c r="RZ39" i="9" s="1"/>
  <c r="SM39" i="9"/>
  <c r="SY39" i="9" s="1"/>
  <c r="TL39" i="9"/>
  <c r="TX39" i="9"/>
  <c r="VJ39" i="9"/>
  <c r="VV39" i="9" s="1"/>
  <c r="AR40" i="9"/>
  <c r="BQ40" i="9"/>
  <c r="CP40" i="9"/>
  <c r="DO40" i="9"/>
  <c r="EN40" i="9"/>
  <c r="FM40" i="9"/>
  <c r="GL40" i="9"/>
  <c r="HK40" i="9"/>
  <c r="IJ40" i="9"/>
  <c r="JI40" i="9"/>
  <c r="KH40" i="9"/>
  <c r="LG40" i="9"/>
  <c r="MF40" i="9"/>
  <c r="NE40" i="9"/>
  <c r="OD40" i="9"/>
  <c r="PC40" i="9"/>
  <c r="QB40" i="9"/>
  <c r="RA40" i="9"/>
  <c r="RZ40" i="9"/>
  <c r="SY40" i="9"/>
  <c r="TX40" i="9"/>
  <c r="UW40" i="9"/>
  <c r="VV40" i="9"/>
  <c r="AR41" i="9"/>
  <c r="BQ41" i="9"/>
  <c r="CP41" i="9"/>
  <c r="DO41" i="9"/>
  <c r="EN41" i="9"/>
  <c r="FM41" i="9"/>
  <c r="GL41" i="9"/>
  <c r="HK41" i="9"/>
  <c r="IJ41" i="9"/>
  <c r="JI41" i="9"/>
  <c r="KH41" i="9"/>
  <c r="LG41" i="9"/>
  <c r="MF41" i="9"/>
  <c r="NE41" i="9"/>
  <c r="OD41" i="9"/>
  <c r="PC41" i="9"/>
  <c r="QB41" i="9"/>
  <c r="RA41" i="9"/>
  <c r="RZ41" i="9"/>
  <c r="SY41" i="9"/>
  <c r="TX41" i="9"/>
  <c r="UW41" i="9"/>
  <c r="VV41" i="9"/>
  <c r="AR42" i="9"/>
  <c r="BQ42" i="9"/>
  <c r="CP42" i="9"/>
  <c r="DO42" i="9"/>
  <c r="EN42" i="9"/>
  <c r="FA42" i="9"/>
  <c r="FM42" i="9"/>
  <c r="FZ42" i="9"/>
  <c r="GL42" i="9"/>
  <c r="HK42" i="9"/>
  <c r="IJ42" i="9"/>
  <c r="JI42" i="9"/>
  <c r="KH42" i="9"/>
  <c r="LG42" i="9"/>
  <c r="MF42" i="9"/>
  <c r="NE42" i="9"/>
  <c r="NT42" i="9"/>
  <c r="OS42" i="9"/>
  <c r="PC42" i="9" s="1"/>
  <c r="PR42" i="9"/>
  <c r="QB42" i="9" s="1"/>
  <c r="RP42" i="9"/>
  <c r="RZ42" i="9"/>
  <c r="SO42" i="9"/>
  <c r="SY42" i="9" s="1"/>
  <c r="TN42" i="9"/>
  <c r="UM42" i="9"/>
  <c r="UW42" i="9"/>
  <c r="VL42" i="9"/>
  <c r="VV42" i="9" s="1"/>
  <c r="AR43" i="9"/>
  <c r="BQ43" i="9"/>
  <c r="CP43" i="9"/>
  <c r="DO43" i="9"/>
  <c r="EN43" i="9"/>
  <c r="FM43" i="9"/>
  <c r="GL43" i="9"/>
  <c r="HK43" i="9"/>
  <c r="IJ43" i="9"/>
  <c r="JI43" i="9"/>
  <c r="KH43" i="9"/>
  <c r="LG43" i="9"/>
  <c r="MF43" i="9"/>
  <c r="NE43" i="9"/>
  <c r="OD43" i="9"/>
  <c r="PC43" i="9"/>
  <c r="QB43" i="9"/>
  <c r="RA43" i="9"/>
  <c r="RZ43" i="9"/>
  <c r="SY43" i="9"/>
  <c r="TX43" i="9"/>
  <c r="UW43" i="9"/>
  <c r="VV43" i="9"/>
  <c r="AR44" i="9"/>
  <c r="BQ44" i="9"/>
  <c r="CP44" i="9"/>
  <c r="DO44" i="9"/>
  <c r="EN44" i="9"/>
  <c r="FM44" i="9"/>
  <c r="GL44" i="9"/>
  <c r="HK44" i="9"/>
  <c r="IJ44" i="9"/>
  <c r="JI44" i="9"/>
  <c r="KH44" i="9"/>
  <c r="LG44" i="9"/>
  <c r="MF44" i="9"/>
  <c r="NE44" i="9"/>
  <c r="OD44" i="9"/>
  <c r="PC44" i="9"/>
  <c r="QB44" i="9"/>
  <c r="RA44" i="9"/>
  <c r="RZ44" i="9"/>
  <c r="SY44" i="9"/>
  <c r="TX44" i="9"/>
  <c r="UW44" i="9"/>
  <c r="VV44" i="9"/>
  <c r="AR45" i="9"/>
  <c r="BQ45" i="9"/>
  <c r="CP45" i="9"/>
  <c r="DO45" i="9"/>
  <c r="EN45" i="9"/>
  <c r="FC45" i="9"/>
  <c r="FC60" i="9" s="1"/>
  <c r="FM45" i="9"/>
  <c r="GB45" i="9"/>
  <c r="GL45" i="9"/>
  <c r="HK45" i="9"/>
  <c r="IJ45" i="9"/>
  <c r="JI45" i="9"/>
  <c r="KH45" i="9"/>
  <c r="LG45" i="9"/>
  <c r="MF45" i="9"/>
  <c r="NE45" i="9"/>
  <c r="NV45" i="9"/>
  <c r="OD45" i="9" s="1"/>
  <c r="OU45" i="9"/>
  <c r="PC45" i="9" s="1"/>
  <c r="PT45" i="9"/>
  <c r="QB45" i="9"/>
  <c r="RR45" i="9"/>
  <c r="RZ45" i="9" s="1"/>
  <c r="SQ45" i="9"/>
  <c r="SY45" i="9"/>
  <c r="TP45" i="9"/>
  <c r="TX45" i="9" s="1"/>
  <c r="VN45" i="9"/>
  <c r="VV45" i="9" s="1"/>
  <c r="AR46" i="9"/>
  <c r="BQ46" i="9"/>
  <c r="CP46" i="9"/>
  <c r="DO46" i="9"/>
  <c r="EN46" i="9"/>
  <c r="FM46" i="9"/>
  <c r="GL46" i="9"/>
  <c r="HK46" i="9"/>
  <c r="IJ46" i="9"/>
  <c r="JI46" i="9"/>
  <c r="KH46" i="9"/>
  <c r="LG46" i="9"/>
  <c r="MF46" i="9"/>
  <c r="NE46" i="9"/>
  <c r="OD46" i="9"/>
  <c r="PC46" i="9"/>
  <c r="QB46" i="9"/>
  <c r="RA46" i="9"/>
  <c r="RZ46" i="9"/>
  <c r="SY46" i="9"/>
  <c r="TX46" i="9"/>
  <c r="UW46" i="9"/>
  <c r="VV46" i="9"/>
  <c r="AR47" i="9"/>
  <c r="BQ47" i="9"/>
  <c r="CP47" i="9"/>
  <c r="DO47" i="9"/>
  <c r="EN47" i="9"/>
  <c r="FM47" i="9"/>
  <c r="GL47" i="9"/>
  <c r="HK47" i="9"/>
  <c r="IJ47" i="9"/>
  <c r="JI47" i="9"/>
  <c r="KH47" i="9"/>
  <c r="LG47" i="9"/>
  <c r="MF47" i="9"/>
  <c r="NE47" i="9"/>
  <c r="OD47" i="9"/>
  <c r="PC47" i="9"/>
  <c r="QB47" i="9"/>
  <c r="RA47" i="9"/>
  <c r="RZ47" i="9"/>
  <c r="SY47" i="9"/>
  <c r="TX47" i="9"/>
  <c r="UW47" i="9"/>
  <c r="VV47" i="9"/>
  <c r="AR48" i="9"/>
  <c r="BQ48" i="9"/>
  <c r="CP48" i="9"/>
  <c r="DO48" i="9"/>
  <c r="EN48" i="9"/>
  <c r="FM48" i="9"/>
  <c r="GL48" i="9"/>
  <c r="HK48" i="9"/>
  <c r="IJ48" i="9"/>
  <c r="JI48" i="9"/>
  <c r="KH48" i="9"/>
  <c r="LG48" i="9"/>
  <c r="MF48" i="9"/>
  <c r="NE48" i="9"/>
  <c r="OD48" i="9"/>
  <c r="PC48" i="9"/>
  <c r="QB48" i="9"/>
  <c r="RA48" i="9"/>
  <c r="RZ48" i="9"/>
  <c r="SY48" i="9"/>
  <c r="TX48" i="9"/>
  <c r="UW48" i="9"/>
  <c r="VV48" i="9"/>
  <c r="AR49" i="9"/>
  <c r="BQ49" i="9"/>
  <c r="CP49" i="9"/>
  <c r="DO49" i="9"/>
  <c r="EN49" i="9"/>
  <c r="FM49" i="9"/>
  <c r="GL49" i="9"/>
  <c r="HK49" i="9"/>
  <c r="IJ49" i="9"/>
  <c r="JI49" i="9"/>
  <c r="KH49" i="9"/>
  <c r="LG49" i="9"/>
  <c r="MF49" i="9"/>
  <c r="NE49" i="9"/>
  <c r="OD49" i="9"/>
  <c r="PC49" i="9"/>
  <c r="QB49" i="9"/>
  <c r="RA49" i="9"/>
  <c r="RZ49" i="9"/>
  <c r="SY49" i="9"/>
  <c r="TX49" i="9"/>
  <c r="UW49" i="9"/>
  <c r="VV49" i="9"/>
  <c r="AR50" i="9"/>
  <c r="BQ50" i="9"/>
  <c r="CP50" i="9"/>
  <c r="DO50" i="9"/>
  <c r="EN50" i="9"/>
  <c r="FM50" i="9"/>
  <c r="GL50" i="9"/>
  <c r="HK50" i="9"/>
  <c r="IJ50" i="9"/>
  <c r="JI50" i="9"/>
  <c r="KH50" i="9"/>
  <c r="LG50" i="9"/>
  <c r="MF50" i="9"/>
  <c r="NE50" i="9"/>
  <c r="OD50" i="9"/>
  <c r="PC50" i="9"/>
  <c r="QB50" i="9"/>
  <c r="RA50" i="9"/>
  <c r="RZ50" i="9"/>
  <c r="SY50" i="9"/>
  <c r="TX50" i="9"/>
  <c r="UW50" i="9"/>
  <c r="VV50" i="9"/>
  <c r="AR51" i="9"/>
  <c r="BQ51" i="9"/>
  <c r="CP51" i="9"/>
  <c r="DO51" i="9"/>
  <c r="EN51" i="9"/>
  <c r="FM51" i="9"/>
  <c r="GL51" i="9"/>
  <c r="HK51" i="9"/>
  <c r="IJ51" i="9"/>
  <c r="JI51" i="9"/>
  <c r="KH51" i="9"/>
  <c r="LG51" i="9"/>
  <c r="MF51" i="9"/>
  <c r="NE51" i="9"/>
  <c r="OD51" i="9"/>
  <c r="PC51" i="9"/>
  <c r="QB51" i="9"/>
  <c r="RA51" i="9"/>
  <c r="RZ51" i="9"/>
  <c r="SY51" i="9"/>
  <c r="TX51" i="9"/>
  <c r="UW51" i="9"/>
  <c r="VV51" i="9"/>
  <c r="AR52" i="9"/>
  <c r="BQ52" i="9"/>
  <c r="CP52" i="9"/>
  <c r="DO52" i="9"/>
  <c r="EN52" i="9"/>
  <c r="FM52" i="9"/>
  <c r="GL52" i="9"/>
  <c r="HK52" i="9"/>
  <c r="IJ52" i="9"/>
  <c r="JI52" i="9"/>
  <c r="KH52" i="9"/>
  <c r="LG52" i="9"/>
  <c r="MF52" i="9"/>
  <c r="NE52" i="9"/>
  <c r="OD52" i="9"/>
  <c r="PC52" i="9"/>
  <c r="QB52" i="9"/>
  <c r="RA52" i="9"/>
  <c r="RZ52" i="9"/>
  <c r="SY52" i="9"/>
  <c r="TX52" i="9"/>
  <c r="UW52" i="9"/>
  <c r="VV52" i="9"/>
  <c r="AR53" i="9"/>
  <c r="BQ53" i="9"/>
  <c r="CP53" i="9"/>
  <c r="DO53" i="9"/>
  <c r="EN53" i="9"/>
  <c r="FM53" i="9"/>
  <c r="GL53" i="9"/>
  <c r="HK53" i="9"/>
  <c r="IJ53" i="9"/>
  <c r="JI53" i="9"/>
  <c r="KH53" i="9"/>
  <c r="LG53" i="9"/>
  <c r="MF53" i="9"/>
  <c r="NE53" i="9"/>
  <c r="NP53" i="9"/>
  <c r="OD53" i="9"/>
  <c r="OO53" i="9"/>
  <c r="PC53" i="9"/>
  <c r="PN53" i="9"/>
  <c r="QB53" i="9" s="1"/>
  <c r="QM53" i="9"/>
  <c r="RA53" i="9" s="1"/>
  <c r="RL53" i="9"/>
  <c r="RZ53" i="9"/>
  <c r="SK53" i="9"/>
  <c r="SY53" i="9"/>
  <c r="UI53" i="9"/>
  <c r="VH53" i="9"/>
  <c r="VV53" i="9"/>
  <c r="AR54" i="9"/>
  <c r="BQ54" i="9"/>
  <c r="CP54" i="9"/>
  <c r="DO54" i="9"/>
  <c r="EN54" i="9"/>
  <c r="FM54" i="9"/>
  <c r="GL54" i="9"/>
  <c r="HK54" i="9"/>
  <c r="IJ54" i="9"/>
  <c r="JI54" i="9"/>
  <c r="KH54" i="9"/>
  <c r="LG54" i="9"/>
  <c r="MF54" i="9"/>
  <c r="NE54" i="9"/>
  <c r="NR54" i="9"/>
  <c r="OD54" i="9"/>
  <c r="OQ54" i="9"/>
  <c r="PC54" i="9"/>
  <c r="PP54" i="9"/>
  <c r="QB54" i="9" s="1"/>
  <c r="QO54" i="9"/>
  <c r="RA54" i="9"/>
  <c r="RN54" i="9"/>
  <c r="RZ54" i="9" s="1"/>
  <c r="SM54" i="9"/>
  <c r="SY54" i="9" s="1"/>
  <c r="TL54" i="9"/>
  <c r="TX54" i="9" s="1"/>
  <c r="VJ54" i="9"/>
  <c r="VV54" i="9"/>
  <c r="AR55" i="9"/>
  <c r="BQ55" i="9"/>
  <c r="CP55" i="9"/>
  <c r="DO55" i="9"/>
  <c r="EN55" i="9"/>
  <c r="FA55" i="9"/>
  <c r="FM55" i="9" s="1"/>
  <c r="GL55" i="9"/>
  <c r="HK55" i="9"/>
  <c r="IJ55" i="9"/>
  <c r="JI55" i="9"/>
  <c r="KH55" i="9"/>
  <c r="LG55" i="9"/>
  <c r="MF55" i="9"/>
  <c r="NE55" i="9"/>
  <c r="NT55" i="9"/>
  <c r="OD55" i="9"/>
  <c r="OS55" i="9"/>
  <c r="PC55" i="9"/>
  <c r="PR55" i="9"/>
  <c r="QB55" i="9"/>
  <c r="RP55" i="9"/>
  <c r="RZ55" i="9" s="1"/>
  <c r="SO55" i="9"/>
  <c r="SY55" i="9"/>
  <c r="TN55" i="9"/>
  <c r="TX55" i="9"/>
  <c r="UM55" i="9"/>
  <c r="UW55" i="9" s="1"/>
  <c r="VL55" i="9"/>
  <c r="VV55" i="9" s="1"/>
  <c r="AR56" i="9"/>
  <c r="BQ56" i="9"/>
  <c r="CP56" i="9"/>
  <c r="DO56" i="9"/>
  <c r="EN56" i="9"/>
  <c r="FC56" i="9"/>
  <c r="FM56" i="9"/>
  <c r="GL56" i="9"/>
  <c r="HK56" i="9"/>
  <c r="IJ56" i="9"/>
  <c r="JI56" i="9"/>
  <c r="KH56" i="9"/>
  <c r="LG56" i="9"/>
  <c r="MF56" i="9"/>
  <c r="NE56" i="9"/>
  <c r="NV56" i="9"/>
  <c r="OD56" i="9"/>
  <c r="OU56" i="9"/>
  <c r="PC56" i="9"/>
  <c r="PT56" i="9"/>
  <c r="QB56" i="9" s="1"/>
  <c r="RR56" i="9"/>
  <c r="RZ56" i="9"/>
  <c r="SQ56" i="9"/>
  <c r="SY56" i="9"/>
  <c r="TP56" i="9"/>
  <c r="TX56" i="9" s="1"/>
  <c r="VN56" i="9"/>
  <c r="VV56" i="9"/>
  <c r="AR57" i="9"/>
  <c r="BQ57" i="9"/>
  <c r="CP57" i="9"/>
  <c r="DO57" i="9"/>
  <c r="EN57" i="9"/>
  <c r="FM57" i="9"/>
  <c r="GL57" i="9"/>
  <c r="HK57" i="9"/>
  <c r="IJ57" i="9"/>
  <c r="JI57" i="9"/>
  <c r="KH57" i="9"/>
  <c r="LG57" i="9"/>
  <c r="MF57" i="9"/>
  <c r="NE57" i="9"/>
  <c r="NZ57" i="9"/>
  <c r="OD57" i="9" s="1"/>
  <c r="OY57" i="9"/>
  <c r="PC57" i="9"/>
  <c r="PX57" i="9"/>
  <c r="QB57" i="9"/>
  <c r="QW57" i="9"/>
  <c r="RA57" i="9"/>
  <c r="SU57" i="9"/>
  <c r="TT57" i="9"/>
  <c r="TX57" i="9"/>
  <c r="VR57" i="9"/>
  <c r="VV57" i="9" s="1"/>
  <c r="AB58" i="9"/>
  <c r="AR58" i="9"/>
  <c r="BA58" i="9"/>
  <c r="BQ58" i="9" s="1"/>
  <c r="CY58" i="9"/>
  <c r="DO58" i="9"/>
  <c r="DX58" i="9"/>
  <c r="EN58" i="9"/>
  <c r="EW58" i="9"/>
  <c r="FV58" i="9"/>
  <c r="GL58" i="9"/>
  <c r="GU58" i="9"/>
  <c r="HK58" i="9"/>
  <c r="HT58" i="9"/>
  <c r="IJ58" i="9"/>
  <c r="JI58" i="9"/>
  <c r="KH58" i="9"/>
  <c r="LG58" i="9"/>
  <c r="MF58" i="9"/>
  <c r="NE58" i="9"/>
  <c r="NN58" i="9"/>
  <c r="OD58" i="9" s="1"/>
  <c r="OM58" i="9"/>
  <c r="PC58" i="9"/>
  <c r="PL58" i="9"/>
  <c r="QB58" i="9"/>
  <c r="QK58" i="9"/>
  <c r="RA58" i="9"/>
  <c r="SI58" i="9"/>
  <c r="SY58" i="9"/>
  <c r="TH58" i="9"/>
  <c r="TX58" i="9"/>
  <c r="UG58" i="9"/>
  <c r="UW58" i="9" s="1"/>
  <c r="VF58" i="9"/>
  <c r="VV58" i="9" s="1"/>
  <c r="AR59" i="9"/>
  <c r="BQ59" i="9"/>
  <c r="CP59" i="9"/>
  <c r="DO59" i="9"/>
  <c r="EN59" i="9"/>
  <c r="FM59" i="9"/>
  <c r="GL59" i="9"/>
  <c r="HK59" i="9"/>
  <c r="IJ59" i="9"/>
  <c r="JI59" i="9"/>
  <c r="KH59" i="9"/>
  <c r="LG59" i="9"/>
  <c r="MF59" i="9"/>
  <c r="NE59" i="9"/>
  <c r="OD59" i="9"/>
  <c r="PC59" i="9"/>
  <c r="QB59" i="9"/>
  <c r="RA59" i="9"/>
  <c r="RZ59" i="9"/>
  <c r="SY59" i="9"/>
  <c r="TX59" i="9"/>
  <c r="UW59" i="9"/>
  <c r="VV59" i="9"/>
  <c r="B60" i="9"/>
  <c r="C60" i="9"/>
  <c r="D60" i="9"/>
  <c r="Y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X60" i="9"/>
  <c r="AY60" i="9"/>
  <c r="AZ60" i="9"/>
  <c r="BB60" i="9"/>
  <c r="BC60" i="9"/>
  <c r="BD60" i="9"/>
  <c r="BE60" i="9"/>
  <c r="BF60" i="9"/>
  <c r="BG60" i="9"/>
  <c r="BH60" i="9"/>
  <c r="BI60" i="9"/>
  <c r="BJ60" i="9"/>
  <c r="BK60" i="9"/>
  <c r="BL60" i="9"/>
  <c r="BM60" i="9"/>
  <c r="BN60" i="9"/>
  <c r="BO60" i="9"/>
  <c r="BP60" i="9"/>
  <c r="BW60" i="9"/>
  <c r="BX60" i="9"/>
  <c r="BY60" i="9"/>
  <c r="CA60" i="9"/>
  <c r="CC60" i="9"/>
  <c r="CD60" i="9"/>
  <c r="CE60" i="9"/>
  <c r="CG60" i="9"/>
  <c r="CH60" i="9"/>
  <c r="CI60" i="9"/>
  <c r="CJ60" i="9"/>
  <c r="CK60" i="9"/>
  <c r="CL60" i="9"/>
  <c r="CM60" i="9"/>
  <c r="CN60" i="9"/>
  <c r="CO60" i="9"/>
  <c r="CV60" i="9"/>
  <c r="CW60" i="9"/>
  <c r="CX60" i="9"/>
  <c r="CY60" i="9"/>
  <c r="CZ60" i="9"/>
  <c r="DA60" i="9"/>
  <c r="DB60" i="9"/>
  <c r="DC60" i="9"/>
  <c r="DD60" i="9"/>
  <c r="DF60" i="9"/>
  <c r="DG60" i="9"/>
  <c r="DH60" i="9"/>
  <c r="DI60" i="9"/>
  <c r="DJ60" i="9"/>
  <c r="DK60" i="9"/>
  <c r="DL60" i="9"/>
  <c r="DM60" i="9"/>
  <c r="DN60" i="9"/>
  <c r="DU60" i="9"/>
  <c r="DW60" i="9"/>
  <c r="DY60" i="9"/>
  <c r="DZ60" i="9"/>
  <c r="EA60" i="9"/>
  <c r="EB60" i="9"/>
  <c r="EC60" i="9"/>
  <c r="ED60" i="9"/>
  <c r="EE60" i="9"/>
  <c r="EF60" i="9"/>
  <c r="EG60" i="9"/>
  <c r="EH60" i="9"/>
  <c r="EI60" i="9"/>
  <c r="EJ60" i="9"/>
  <c r="EK60" i="9"/>
  <c r="EL60" i="9"/>
  <c r="EM60" i="9"/>
  <c r="ET60" i="9"/>
  <c r="EU60" i="9"/>
  <c r="EV60" i="9"/>
  <c r="EX60" i="9"/>
  <c r="EY60" i="9"/>
  <c r="EZ60" i="9"/>
  <c r="FA60" i="9"/>
  <c r="FB60" i="9"/>
  <c r="FD60" i="9"/>
  <c r="FE60" i="9"/>
  <c r="FF60" i="9"/>
  <c r="FG60" i="9"/>
  <c r="FH60" i="9"/>
  <c r="FI60" i="9"/>
  <c r="FJ60" i="9"/>
  <c r="FK60" i="9"/>
  <c r="FL60" i="9"/>
  <c r="FS60" i="9"/>
  <c r="FT60" i="9"/>
  <c r="FU60" i="9"/>
  <c r="FV60" i="9"/>
  <c r="FW60" i="9"/>
  <c r="FY60" i="9"/>
  <c r="FZ60" i="9"/>
  <c r="GA60" i="9"/>
  <c r="GB60" i="9"/>
  <c r="GC60" i="9"/>
  <c r="GD60" i="9"/>
  <c r="GE60" i="9"/>
  <c r="GF60" i="9"/>
  <c r="GG60" i="9"/>
  <c r="GH60" i="9"/>
  <c r="GI60" i="9"/>
  <c r="GJ60" i="9"/>
  <c r="GK60" i="9"/>
  <c r="GR60" i="9"/>
  <c r="GS60" i="9"/>
  <c r="GT60" i="9"/>
  <c r="GU60" i="9"/>
  <c r="GV60" i="9"/>
  <c r="GW60" i="9"/>
  <c r="GX60" i="9"/>
  <c r="GY60" i="9"/>
  <c r="GZ60" i="9"/>
  <c r="HA60" i="9"/>
  <c r="HB60" i="9"/>
  <c r="HC60" i="9"/>
  <c r="HD60" i="9"/>
  <c r="HE60" i="9"/>
  <c r="HF60" i="9"/>
  <c r="HG60" i="9"/>
  <c r="HH60" i="9"/>
  <c r="HI60" i="9"/>
  <c r="HJ60" i="9"/>
  <c r="HQ60" i="9"/>
  <c r="HR60" i="9"/>
  <c r="HS60" i="9"/>
  <c r="HT60" i="9"/>
  <c r="HU60" i="9"/>
  <c r="HV60" i="9"/>
  <c r="HW60" i="9"/>
  <c r="HX60" i="9"/>
  <c r="HY60" i="9"/>
  <c r="HZ60" i="9"/>
  <c r="IA60" i="9"/>
  <c r="IB60" i="9"/>
  <c r="IC60" i="9"/>
  <c r="ID60" i="9"/>
  <c r="IE60" i="9"/>
  <c r="IF60" i="9"/>
  <c r="IG60" i="9"/>
  <c r="IH60" i="9"/>
  <c r="II60" i="9"/>
  <c r="IP60" i="9"/>
  <c r="IQ60" i="9"/>
  <c r="IR60" i="9"/>
  <c r="IS60" i="9"/>
  <c r="IT60" i="9"/>
  <c r="IU60" i="9"/>
  <c r="IV60" i="9"/>
  <c r="IW60" i="9"/>
  <c r="IX60" i="9"/>
  <c r="IY60" i="9"/>
  <c r="IZ60" i="9"/>
  <c r="JA60" i="9"/>
  <c r="JB60" i="9"/>
  <c r="JC60" i="9"/>
  <c r="JD60" i="9"/>
  <c r="JE60" i="9"/>
  <c r="JF60" i="9"/>
  <c r="JG60" i="9"/>
  <c r="JH60" i="9"/>
  <c r="JO60" i="9"/>
  <c r="JP60" i="9"/>
  <c r="JQ60" i="9"/>
  <c r="JR60" i="9"/>
  <c r="JS60" i="9"/>
  <c r="JT60" i="9"/>
  <c r="JU60" i="9"/>
  <c r="JV60" i="9"/>
  <c r="JW60" i="9"/>
  <c r="JX60" i="9"/>
  <c r="JY60" i="9"/>
  <c r="JZ60" i="9"/>
  <c r="KA60" i="9"/>
  <c r="KB60" i="9"/>
  <c r="KC60" i="9"/>
  <c r="KD60" i="9"/>
  <c r="KE60" i="9"/>
  <c r="KF60" i="9"/>
  <c r="KG60" i="9"/>
  <c r="KN60" i="9"/>
  <c r="KO60" i="9"/>
  <c r="KP60" i="9"/>
  <c r="KQ60" i="9"/>
  <c r="KR60" i="9"/>
  <c r="KS60" i="9"/>
  <c r="KT60" i="9"/>
  <c r="KU60" i="9"/>
  <c r="KV60" i="9"/>
  <c r="KW60" i="9"/>
  <c r="KX60" i="9"/>
  <c r="KY60" i="9"/>
  <c r="KZ60" i="9"/>
  <c r="LA60" i="9"/>
  <c r="LB60" i="9"/>
  <c r="LC60" i="9"/>
  <c r="LD60" i="9"/>
  <c r="LE60" i="9"/>
  <c r="LF60" i="9"/>
  <c r="LM60" i="9"/>
  <c r="LN60" i="9"/>
  <c r="LO60" i="9"/>
  <c r="LP60" i="9"/>
  <c r="LQ60" i="9"/>
  <c r="LR60" i="9"/>
  <c r="LS60" i="9"/>
  <c r="LT60" i="9"/>
  <c r="LU60" i="9"/>
  <c r="LV60" i="9"/>
  <c r="LW60" i="9"/>
  <c r="LX60" i="9"/>
  <c r="LY60" i="9"/>
  <c r="LZ60" i="9"/>
  <c r="MA60" i="9"/>
  <c r="MB60" i="9"/>
  <c r="MC60" i="9"/>
  <c r="MD60" i="9"/>
  <c r="ME60" i="9"/>
  <c r="ML60" i="9"/>
  <c r="MM60" i="9"/>
  <c r="MN60" i="9"/>
  <c r="MO60" i="9"/>
  <c r="MP60" i="9"/>
  <c r="MQ60" i="9"/>
  <c r="MR60" i="9"/>
  <c r="MS60" i="9"/>
  <c r="MT60" i="9"/>
  <c r="MU60" i="9"/>
  <c r="MV60" i="9"/>
  <c r="MW60" i="9"/>
  <c r="MX60" i="9"/>
  <c r="MY60" i="9"/>
  <c r="MZ60" i="9"/>
  <c r="NA60" i="9"/>
  <c r="NB60" i="9"/>
  <c r="NC60" i="9"/>
  <c r="ND60" i="9"/>
  <c r="NK60" i="9"/>
  <c r="NL60" i="9"/>
  <c r="NM60" i="9"/>
  <c r="NN60" i="9"/>
  <c r="NO60" i="9"/>
  <c r="NP60" i="9"/>
  <c r="NQ60" i="9"/>
  <c r="NR60" i="9"/>
  <c r="NS60" i="9"/>
  <c r="NU60" i="9"/>
  <c r="NV60" i="9"/>
  <c r="NW60" i="9"/>
  <c r="NY60" i="9"/>
  <c r="NZ60" i="9"/>
  <c r="OA60" i="9"/>
  <c r="OB60" i="9"/>
  <c r="OC60" i="9"/>
  <c r="OJ60" i="9"/>
  <c r="OK60" i="9"/>
  <c r="OL60" i="9"/>
  <c r="ON60" i="9"/>
  <c r="OO60" i="9"/>
  <c r="OP60" i="9"/>
  <c r="OQ60" i="9"/>
  <c r="OR60" i="9"/>
  <c r="OS60" i="9"/>
  <c r="OT60" i="9"/>
  <c r="OU60" i="9"/>
  <c r="OV60" i="9"/>
  <c r="OW60" i="9"/>
  <c r="OX60" i="9"/>
  <c r="OZ60" i="9"/>
  <c r="PA60" i="9"/>
  <c r="PB60" i="9"/>
  <c r="PI60" i="9"/>
  <c r="PJ60" i="9"/>
  <c r="PK60" i="9"/>
  <c r="PL60" i="9"/>
  <c r="PM60" i="9"/>
  <c r="PO60" i="9"/>
  <c r="PP60" i="9"/>
  <c r="PQ60" i="9"/>
  <c r="PR60" i="9"/>
  <c r="PS60" i="9"/>
  <c r="PT60" i="9"/>
  <c r="PU60" i="9"/>
  <c r="PV60" i="9"/>
  <c r="PW60" i="9"/>
  <c r="PX60" i="9"/>
  <c r="PY60" i="9"/>
  <c r="PZ60" i="9"/>
  <c r="QA60" i="9"/>
  <c r="QH60" i="9"/>
  <c r="QI60" i="9"/>
  <c r="QJ60" i="9"/>
  <c r="QK60" i="9"/>
  <c r="QL60" i="9"/>
  <c r="QN60" i="9"/>
  <c r="QP60" i="9"/>
  <c r="QR60" i="9"/>
  <c r="QT60" i="9"/>
  <c r="QU60" i="9"/>
  <c r="QV60" i="9"/>
  <c r="QW60" i="9"/>
  <c r="QX60" i="9"/>
  <c r="QY60" i="9"/>
  <c r="QZ60" i="9"/>
  <c r="RG60" i="9"/>
  <c r="RI60" i="9"/>
  <c r="RK60" i="9"/>
  <c r="RL60" i="9"/>
  <c r="RM60" i="9"/>
  <c r="RN60" i="9"/>
  <c r="RO60" i="9"/>
  <c r="RP60" i="9"/>
  <c r="RQ60" i="9"/>
  <c r="RR60" i="9"/>
  <c r="RS60" i="9"/>
  <c r="RU60" i="9"/>
  <c r="RW60" i="9"/>
  <c r="RX60" i="9"/>
  <c r="RY60" i="9"/>
  <c r="SF60" i="9"/>
  <c r="SG60" i="9"/>
  <c r="SH60" i="9"/>
  <c r="SI60" i="9"/>
  <c r="SJ60" i="9"/>
  <c r="SK60" i="9"/>
  <c r="SL60" i="9"/>
  <c r="SM60" i="9"/>
  <c r="SN60" i="9"/>
  <c r="SO60" i="9"/>
  <c r="SP60" i="9"/>
  <c r="SQ60" i="9"/>
  <c r="SR60" i="9"/>
  <c r="SS60" i="9"/>
  <c r="ST60" i="9"/>
  <c r="SV60" i="9"/>
  <c r="SW60" i="9"/>
  <c r="SX60" i="9"/>
  <c r="TE60" i="9"/>
  <c r="TF60" i="9"/>
  <c r="TG60" i="9"/>
  <c r="TH60" i="9"/>
  <c r="TI60" i="9"/>
  <c r="TK60" i="9"/>
  <c r="TL60" i="9"/>
  <c r="TM60" i="9"/>
  <c r="TO60" i="9"/>
  <c r="TP60" i="9"/>
  <c r="TQ60" i="9"/>
  <c r="TR60" i="9"/>
  <c r="TS60" i="9"/>
  <c r="TT60" i="9"/>
  <c r="TU60" i="9"/>
  <c r="TV60" i="9"/>
  <c r="TW60" i="9"/>
  <c r="UD60" i="9"/>
  <c r="UE60" i="9"/>
  <c r="UF60" i="9"/>
  <c r="UH60" i="9"/>
  <c r="UJ60" i="9"/>
  <c r="UL60" i="9"/>
  <c r="UM60" i="9"/>
  <c r="UN60" i="9"/>
  <c r="UP60" i="9"/>
  <c r="UR60" i="9"/>
  <c r="UT60" i="9"/>
  <c r="UU60" i="9"/>
  <c r="UV60" i="9"/>
  <c r="VC60" i="9"/>
  <c r="VD60" i="9"/>
  <c r="VE60" i="9"/>
  <c r="VF60" i="9"/>
  <c r="VG60" i="9"/>
  <c r="VH60" i="9"/>
  <c r="VI60" i="9"/>
  <c r="VJ60" i="9"/>
  <c r="VK60" i="9"/>
  <c r="VL60" i="9"/>
  <c r="VM60" i="9"/>
  <c r="VN60" i="9"/>
  <c r="VO60" i="9"/>
  <c r="VP60" i="9"/>
  <c r="VQ60" i="9"/>
  <c r="VS60" i="9"/>
  <c r="VT60" i="9"/>
  <c r="VU60" i="9"/>
  <c r="C61" i="9"/>
  <c r="D61" i="9"/>
  <c r="C62" i="9"/>
  <c r="D62" i="9"/>
  <c r="W62" i="9"/>
  <c r="AV62" i="9"/>
  <c r="BU62" i="9"/>
  <c r="CT62" i="9"/>
  <c r="DS62" i="9"/>
  <c r="ER62" i="9"/>
  <c r="FQ62" i="9"/>
  <c r="GP62" i="9"/>
  <c r="HO62" i="9"/>
  <c r="IN62" i="9"/>
  <c r="JM62" i="9"/>
  <c r="KL62" i="9"/>
  <c r="LK62" i="9"/>
  <c r="MJ62" i="9"/>
  <c r="NI62" i="9"/>
  <c r="OH62" i="9"/>
  <c r="PG62" i="9"/>
  <c r="QF62" i="9"/>
  <c r="RE62" i="9"/>
  <c r="SD62" i="9"/>
  <c r="TC62" i="9"/>
  <c r="UB62" i="9"/>
  <c r="VA62" i="9"/>
  <c r="C63" i="9"/>
  <c r="D63" i="9"/>
  <c r="AA64" i="9"/>
  <c r="AR64" i="9"/>
  <c r="AZ64" i="9"/>
  <c r="BQ64" i="9"/>
  <c r="BY64" i="9"/>
  <c r="CP64" i="9"/>
  <c r="CX64" i="9"/>
  <c r="DW64" i="9"/>
  <c r="EN64" i="9" s="1"/>
  <c r="FU64" i="9"/>
  <c r="FU79" i="9" s="1"/>
  <c r="GT64" i="9"/>
  <c r="HK64" i="9" s="1"/>
  <c r="HS64" i="9"/>
  <c r="JI64" i="9"/>
  <c r="KH64" i="9"/>
  <c r="LG64" i="9"/>
  <c r="MF64" i="9"/>
  <c r="NE64" i="9"/>
  <c r="NM64" i="9"/>
  <c r="OD64" i="9" s="1"/>
  <c r="OL64" i="9"/>
  <c r="OL79" i="9" s="1"/>
  <c r="PK64" i="9"/>
  <c r="QB64" i="9" s="1"/>
  <c r="QJ64" i="9"/>
  <c r="RA64" i="9"/>
  <c r="RI64" i="9"/>
  <c r="RZ64" i="9" s="1"/>
  <c r="SH64" i="9"/>
  <c r="SY64" i="9" s="1"/>
  <c r="TG64" i="9"/>
  <c r="TX64" i="9" s="1"/>
  <c r="VE64" i="9"/>
  <c r="VV64" i="9" s="1"/>
  <c r="AC65" i="9"/>
  <c r="AR65" i="9"/>
  <c r="BB65" i="9"/>
  <c r="BQ65" i="9"/>
  <c r="CA65" i="9"/>
  <c r="CA79" i="9" s="1"/>
  <c r="CZ65" i="9"/>
  <c r="DY65" i="9"/>
  <c r="EN65" i="9" s="1"/>
  <c r="EX65" i="9"/>
  <c r="FM65" i="9"/>
  <c r="FW65" i="9"/>
  <c r="GL65" i="9" s="1"/>
  <c r="GV65" i="9"/>
  <c r="HK65" i="9" s="1"/>
  <c r="HU65" i="9"/>
  <c r="IJ65" i="9"/>
  <c r="JI65" i="9"/>
  <c r="KH65" i="9"/>
  <c r="LG65" i="9"/>
  <c r="MF65" i="9"/>
  <c r="NE65" i="9"/>
  <c r="NO65" i="9"/>
  <c r="OD65" i="9"/>
  <c r="ON65" i="9"/>
  <c r="PM65" i="9"/>
  <c r="QB65" i="9" s="1"/>
  <c r="QL65" i="9"/>
  <c r="RA65" i="9"/>
  <c r="RK65" i="9"/>
  <c r="RZ65" i="9"/>
  <c r="SJ65" i="9"/>
  <c r="SY65" i="9" s="1"/>
  <c r="TI65" i="9"/>
  <c r="UH65" i="9"/>
  <c r="UW65" i="9"/>
  <c r="VG65" i="9"/>
  <c r="VV65" i="9"/>
  <c r="AE66" i="9"/>
  <c r="AR66" i="9"/>
  <c r="BD66" i="9"/>
  <c r="BQ66" i="9" s="1"/>
  <c r="CC66" i="9"/>
  <c r="CP66" i="9" s="1"/>
  <c r="DB66" i="9"/>
  <c r="DO66" i="9"/>
  <c r="EA66" i="9"/>
  <c r="EA79" i="9" s="1"/>
  <c r="EN66" i="9"/>
  <c r="EZ66" i="9"/>
  <c r="FM66" i="9"/>
  <c r="FY66" i="9"/>
  <c r="GL66" i="9" s="1"/>
  <c r="GX66" i="9"/>
  <c r="HK66" i="9"/>
  <c r="HW66" i="9"/>
  <c r="IJ66" i="9"/>
  <c r="JI66" i="9"/>
  <c r="KH66" i="9"/>
  <c r="LG66" i="9"/>
  <c r="MF66" i="9"/>
  <c r="NE66" i="9"/>
  <c r="NS66" i="9"/>
  <c r="NS79" i="9" s="1"/>
  <c r="OR66" i="9"/>
  <c r="PC66" i="9" s="1"/>
  <c r="PQ66" i="9"/>
  <c r="QB66" i="9"/>
  <c r="QP66" i="9"/>
  <c r="RA66" i="9"/>
  <c r="RO66" i="9"/>
  <c r="RZ66" i="9" s="1"/>
  <c r="TM66" i="9"/>
  <c r="TX66" i="9"/>
  <c r="UL66" i="9"/>
  <c r="UL79" i="9" s="1"/>
  <c r="UW66" i="9"/>
  <c r="VK66" i="9"/>
  <c r="VK79" i="9" s="1"/>
  <c r="AR67" i="9"/>
  <c r="BQ67" i="9"/>
  <c r="CP67" i="9"/>
  <c r="DO67" i="9"/>
  <c r="EN67" i="9"/>
  <c r="FB67" i="9"/>
  <c r="FM67" i="9"/>
  <c r="GA67" i="9"/>
  <c r="GL67" i="9" s="1"/>
  <c r="GZ67" i="9"/>
  <c r="HY67" i="9"/>
  <c r="IJ67" i="9"/>
  <c r="JI67" i="9"/>
  <c r="KH67" i="9"/>
  <c r="LG67" i="9"/>
  <c r="MF67" i="9"/>
  <c r="NE67" i="9"/>
  <c r="OD67" i="9"/>
  <c r="PC67" i="9"/>
  <c r="QB67" i="9"/>
  <c r="RA67" i="9"/>
  <c r="RZ67" i="9"/>
  <c r="SP67" i="9"/>
  <c r="SY67" i="9" s="1"/>
  <c r="TO67" i="9"/>
  <c r="TX67" i="9"/>
  <c r="VM67" i="9"/>
  <c r="VV67" i="9" s="1"/>
  <c r="AG68" i="9"/>
  <c r="AR68" i="9"/>
  <c r="BF68" i="9"/>
  <c r="BQ68" i="9"/>
  <c r="CE68" i="9"/>
  <c r="CP68" i="9" s="1"/>
  <c r="EC68" i="9"/>
  <c r="EN68" i="9"/>
  <c r="FD68" i="9"/>
  <c r="FD79" i="9" s="1"/>
  <c r="GC68" i="9"/>
  <c r="HB68" i="9"/>
  <c r="HK68" i="9" s="1"/>
  <c r="IA68" i="9"/>
  <c r="IJ68" i="9"/>
  <c r="JI68" i="9"/>
  <c r="KH68" i="9"/>
  <c r="LG68" i="9"/>
  <c r="MF68" i="9"/>
  <c r="NE68" i="9"/>
  <c r="NW68" i="9"/>
  <c r="OD68" i="9" s="1"/>
  <c r="PU68" i="9"/>
  <c r="QB68" i="9" s="1"/>
  <c r="QT68" i="9"/>
  <c r="RA68" i="9"/>
  <c r="RS68" i="9"/>
  <c r="RS79" i="9" s="1"/>
  <c r="SR68" i="9"/>
  <c r="SY68" i="9" s="1"/>
  <c r="TS68" i="9"/>
  <c r="TX68" i="9" s="1"/>
  <c r="TU68" i="9"/>
  <c r="UR68" i="9"/>
  <c r="UT68" i="9"/>
  <c r="UW68" i="9" s="1"/>
  <c r="VQ68" i="9"/>
  <c r="VV68" i="9" s="1"/>
  <c r="VS68" i="9"/>
  <c r="AJ69" i="9"/>
  <c r="BI69" i="9"/>
  <c r="BQ69" i="9"/>
  <c r="CP69" i="9"/>
  <c r="DG69" i="9"/>
  <c r="DG79" i="9" s="1"/>
  <c r="EN69" i="9"/>
  <c r="FG69" i="9"/>
  <c r="GF69" i="9"/>
  <c r="GL69" i="9"/>
  <c r="HE69" i="9"/>
  <c r="HK69" i="9" s="1"/>
  <c r="IJ69" i="9"/>
  <c r="JI69" i="9"/>
  <c r="KH69" i="9"/>
  <c r="LG69" i="9"/>
  <c r="MF69" i="9"/>
  <c r="NE69" i="9"/>
  <c r="NY69" i="9"/>
  <c r="OD69" i="9" s="1"/>
  <c r="OX69" i="9"/>
  <c r="PC69" i="9"/>
  <c r="PW69" i="9"/>
  <c r="QB69" i="9"/>
  <c r="RU69" i="9"/>
  <c r="RZ69" i="9" s="1"/>
  <c r="ST69" i="9"/>
  <c r="SY69" i="9"/>
  <c r="TX69" i="9"/>
  <c r="UW69" i="9"/>
  <c r="VV69" i="9"/>
  <c r="AR70" i="9"/>
  <c r="BQ70" i="9"/>
  <c r="CP70" i="9"/>
  <c r="DO70" i="9"/>
  <c r="EN70" i="9"/>
  <c r="FM70" i="9"/>
  <c r="GL70" i="9"/>
  <c r="HK70" i="9"/>
  <c r="IJ70" i="9"/>
  <c r="JI70" i="9"/>
  <c r="KH70" i="9"/>
  <c r="LG70" i="9"/>
  <c r="MF70" i="9"/>
  <c r="NE70" i="9"/>
  <c r="OD70" i="9"/>
  <c r="PC70" i="9"/>
  <c r="QB70" i="9"/>
  <c r="RA70" i="9"/>
  <c r="RZ70" i="9"/>
  <c r="SY70" i="9"/>
  <c r="TX70" i="9"/>
  <c r="UW70" i="9"/>
  <c r="VV70" i="9"/>
  <c r="AR71" i="9"/>
  <c r="BQ71" i="9"/>
  <c r="CP71" i="9"/>
  <c r="DO71" i="9"/>
  <c r="EN71" i="9"/>
  <c r="FM71" i="9"/>
  <c r="GL71" i="9"/>
  <c r="HK71" i="9"/>
  <c r="IJ71" i="9"/>
  <c r="IP71" i="9"/>
  <c r="IP79" i="9" s="1"/>
  <c r="IQ71" i="9"/>
  <c r="IR71" i="9"/>
  <c r="IS71" i="9"/>
  <c r="IT71" i="9"/>
  <c r="IU71" i="9"/>
  <c r="IU79" i="9" s="1"/>
  <c r="IV71" i="9"/>
  <c r="IV79" i="9" s="1"/>
  <c r="IW71" i="9"/>
  <c r="KH71" i="9"/>
  <c r="LG71" i="9"/>
  <c r="LM71" i="9"/>
  <c r="LM79" i="9" s="1"/>
  <c r="LN71" i="9"/>
  <c r="LN79" i="9" s="1"/>
  <c r="LO71" i="9"/>
  <c r="LP71" i="9"/>
  <c r="LP79" i="9" s="1"/>
  <c r="LQ71" i="9"/>
  <c r="LS71" i="9"/>
  <c r="LS79" i="9" s="1"/>
  <c r="LT71" i="9"/>
  <c r="NE71" i="9"/>
  <c r="OD71" i="9"/>
  <c r="PC71" i="9"/>
  <c r="QB71" i="9"/>
  <c r="RA71" i="9"/>
  <c r="RZ71" i="9"/>
  <c r="SY71" i="9"/>
  <c r="TX71" i="9"/>
  <c r="UW71" i="9"/>
  <c r="VV71" i="9"/>
  <c r="AR72" i="9"/>
  <c r="BQ72" i="9"/>
  <c r="CP72" i="9"/>
  <c r="DO72" i="9"/>
  <c r="EN72" i="9"/>
  <c r="FM72" i="9"/>
  <c r="GL72" i="9"/>
  <c r="HK72" i="9"/>
  <c r="IJ72" i="9"/>
  <c r="JI72" i="9"/>
  <c r="KH72" i="9"/>
  <c r="LG72" i="9"/>
  <c r="MF72" i="9"/>
  <c r="ML72" i="9"/>
  <c r="ML79" i="9" s="1"/>
  <c r="MM72" i="9"/>
  <c r="MO72" i="9"/>
  <c r="MP72" i="9"/>
  <c r="MQ72" i="9"/>
  <c r="MQ79" i="9" s="1"/>
  <c r="MR72" i="9"/>
  <c r="MS72" i="9"/>
  <c r="MS79" i="9" s="1"/>
  <c r="OD72" i="9"/>
  <c r="PC72" i="9"/>
  <c r="QB72" i="9"/>
  <c r="RA72" i="9"/>
  <c r="RZ72" i="9"/>
  <c r="SY72" i="9"/>
  <c r="TX72" i="9"/>
  <c r="UW72" i="9"/>
  <c r="VV72" i="9"/>
  <c r="AR73" i="9"/>
  <c r="BQ73" i="9"/>
  <c r="CP73" i="9"/>
  <c r="DO73" i="9"/>
  <c r="EN73" i="9"/>
  <c r="FM73" i="9"/>
  <c r="GL73" i="9"/>
  <c r="HK73" i="9"/>
  <c r="IJ73" i="9"/>
  <c r="JI73" i="9"/>
  <c r="JO73" i="9"/>
  <c r="JP73" i="9"/>
  <c r="JP79" i="9" s="1"/>
  <c r="JQ73" i="9"/>
  <c r="JS73" i="9"/>
  <c r="JS79" i="9" s="1"/>
  <c r="JT73" i="9"/>
  <c r="JT79" i="9" s="1"/>
  <c r="JU73" i="9"/>
  <c r="JV73" i="9"/>
  <c r="LG73" i="9"/>
  <c r="MF73" i="9"/>
  <c r="NE73" i="9"/>
  <c r="OD73" i="9"/>
  <c r="PC73" i="9"/>
  <c r="QB73" i="9"/>
  <c r="RA73" i="9"/>
  <c r="RZ73" i="9"/>
  <c r="SY73" i="9"/>
  <c r="TX73" i="9"/>
  <c r="UW73" i="9"/>
  <c r="VV73" i="9"/>
  <c r="AR74" i="9"/>
  <c r="BQ74" i="9"/>
  <c r="CP74" i="9"/>
  <c r="DO74" i="9"/>
  <c r="EN74" i="9"/>
  <c r="FM74" i="9"/>
  <c r="GL74" i="9"/>
  <c r="HK74" i="9"/>
  <c r="IJ74" i="9"/>
  <c r="JI74" i="9"/>
  <c r="KH74" i="9"/>
  <c r="KO74" i="9"/>
  <c r="KP74" i="9"/>
  <c r="KP79" i="9" s="1"/>
  <c r="KQ74" i="9"/>
  <c r="KQ79" i="9" s="1"/>
  <c r="KR74" i="9"/>
  <c r="KS74" i="9"/>
  <c r="KS79" i="9" s="1"/>
  <c r="KT74" i="9"/>
  <c r="KT79" i="9" s="1"/>
  <c r="KU74" i="9"/>
  <c r="MF74" i="9"/>
  <c r="NE74" i="9"/>
  <c r="OD74" i="9"/>
  <c r="PC74" i="9"/>
  <c r="QB74" i="9"/>
  <c r="RA74" i="9"/>
  <c r="RZ74" i="9"/>
  <c r="SY74" i="9"/>
  <c r="TX74" i="9"/>
  <c r="UW74" i="9"/>
  <c r="VV74" i="9"/>
  <c r="AR75" i="9"/>
  <c r="BQ75" i="9"/>
  <c r="CP75" i="9"/>
  <c r="DO75" i="9"/>
  <c r="EN75" i="9"/>
  <c r="FM75" i="9"/>
  <c r="GL75" i="9"/>
  <c r="HK75" i="9"/>
  <c r="IJ75" i="9"/>
  <c r="JI75" i="9"/>
  <c r="KH75" i="9"/>
  <c r="LG75" i="9"/>
  <c r="MF75" i="9"/>
  <c r="NE75" i="9"/>
  <c r="OD75" i="9"/>
  <c r="PC75" i="9"/>
  <c r="QB75" i="9"/>
  <c r="RA75" i="9"/>
  <c r="RZ75" i="9"/>
  <c r="SY75" i="9"/>
  <c r="TX75" i="9"/>
  <c r="UW75" i="9"/>
  <c r="VV75" i="9"/>
  <c r="AR76" i="9"/>
  <c r="BQ76" i="9"/>
  <c r="CP76" i="9"/>
  <c r="DO76" i="9"/>
  <c r="EN76" i="9"/>
  <c r="FM76" i="9"/>
  <c r="GL76" i="9"/>
  <c r="HK76" i="9"/>
  <c r="IJ76" i="9"/>
  <c r="JI76" i="9"/>
  <c r="KH76" i="9"/>
  <c r="LG76" i="9"/>
  <c r="MF76" i="9"/>
  <c r="NE76" i="9"/>
  <c r="OD76" i="9"/>
  <c r="PC76" i="9"/>
  <c r="QB76" i="9"/>
  <c r="RA76" i="9"/>
  <c r="RZ76" i="9"/>
  <c r="SY76" i="9"/>
  <c r="TX76" i="9"/>
  <c r="UW76" i="9"/>
  <c r="VV76" i="9"/>
  <c r="AR77" i="9"/>
  <c r="BQ77" i="9"/>
  <c r="CP77" i="9"/>
  <c r="DO77" i="9"/>
  <c r="EN77" i="9"/>
  <c r="FM77" i="9"/>
  <c r="GL77" i="9"/>
  <c r="HK77" i="9"/>
  <c r="IJ77" i="9"/>
  <c r="JI77" i="9"/>
  <c r="KH77" i="9"/>
  <c r="LG77" i="9"/>
  <c r="MF77" i="9"/>
  <c r="NE77" i="9"/>
  <c r="OD77" i="9"/>
  <c r="PC77" i="9"/>
  <c r="QB77" i="9"/>
  <c r="RA77" i="9"/>
  <c r="RZ77" i="9"/>
  <c r="SY77" i="9"/>
  <c r="TX77" i="9"/>
  <c r="UW77" i="9"/>
  <c r="VV77" i="9"/>
  <c r="AR78" i="9"/>
  <c r="BQ78" i="9"/>
  <c r="CP78" i="9"/>
  <c r="DO78" i="9"/>
  <c r="EN78" i="9"/>
  <c r="FM78" i="9"/>
  <c r="GL78" i="9"/>
  <c r="HK78" i="9"/>
  <c r="IJ78" i="9"/>
  <c r="JI78" i="9"/>
  <c r="KH78" i="9"/>
  <c r="LG78" i="9"/>
  <c r="MF78" i="9"/>
  <c r="NE78" i="9"/>
  <c r="OD78" i="9"/>
  <c r="PC78" i="9"/>
  <c r="QB78" i="9"/>
  <c r="RA78" i="9"/>
  <c r="RZ78" i="9"/>
  <c r="SY78" i="9"/>
  <c r="TX78" i="9"/>
  <c r="UW78" i="9"/>
  <c r="VV78" i="9"/>
  <c r="B79" i="9"/>
  <c r="C79" i="9"/>
  <c r="D79" i="9"/>
  <c r="W79" i="9"/>
  <c r="Y79" i="9"/>
  <c r="Z79" i="9"/>
  <c r="AA79" i="9"/>
  <c r="AB79" i="9"/>
  <c r="AC79" i="9"/>
  <c r="AD79" i="9"/>
  <c r="AE79" i="9"/>
  <c r="AF79" i="9"/>
  <c r="AG79" i="9"/>
  <c r="AH79" i="9"/>
  <c r="AI79" i="9"/>
  <c r="AK79" i="9"/>
  <c r="AL79" i="9"/>
  <c r="AM79" i="9"/>
  <c r="AN79" i="9"/>
  <c r="AO79" i="9"/>
  <c r="AP79" i="9"/>
  <c r="AQ79" i="9"/>
  <c r="AV79" i="9"/>
  <c r="AX79" i="9"/>
  <c r="AY79" i="9"/>
  <c r="AZ79" i="9"/>
  <c r="BA79" i="9"/>
  <c r="BB79" i="9"/>
  <c r="BC79" i="9"/>
  <c r="BD79" i="9"/>
  <c r="BE79" i="9"/>
  <c r="BF79" i="9"/>
  <c r="BG79" i="9"/>
  <c r="BH79" i="9"/>
  <c r="BI79" i="9"/>
  <c r="BJ79" i="9"/>
  <c r="BK79" i="9"/>
  <c r="BL79" i="9"/>
  <c r="BM79" i="9"/>
  <c r="BN79" i="9"/>
  <c r="BO79" i="9"/>
  <c r="BP79" i="9"/>
  <c r="BU79" i="9"/>
  <c r="BW79" i="9"/>
  <c r="BX79" i="9"/>
  <c r="BY79" i="9"/>
  <c r="BZ79" i="9"/>
  <c r="CB79" i="9"/>
  <c r="CC79" i="9"/>
  <c r="CD79" i="9"/>
  <c r="CE79" i="9"/>
  <c r="CF79" i="9"/>
  <c r="CG79" i="9"/>
  <c r="CH79" i="9"/>
  <c r="CI79" i="9"/>
  <c r="CJ79" i="9"/>
  <c r="CK79" i="9"/>
  <c r="CL79" i="9"/>
  <c r="CM79" i="9"/>
  <c r="CN79" i="9"/>
  <c r="CO79" i="9"/>
  <c r="CT79" i="9"/>
  <c r="CV79" i="9"/>
  <c r="CW79" i="9"/>
  <c r="CY79" i="9"/>
  <c r="DA79" i="9"/>
  <c r="DB79" i="9"/>
  <c r="DC79" i="9"/>
  <c r="DE79" i="9"/>
  <c r="DF79" i="9"/>
  <c r="DH79" i="9"/>
  <c r="DI79" i="9"/>
  <c r="DJ79" i="9"/>
  <c r="DK79" i="9"/>
  <c r="DL79" i="9"/>
  <c r="DM79" i="9"/>
  <c r="DN79" i="9"/>
  <c r="DS79" i="9"/>
  <c r="DU79" i="9"/>
  <c r="DV79" i="9"/>
  <c r="DX79" i="9"/>
  <c r="DY79" i="9"/>
  <c r="DZ79" i="9"/>
  <c r="EB79" i="9"/>
  <c r="EC79" i="9"/>
  <c r="ED79" i="9"/>
  <c r="EE79" i="9"/>
  <c r="EF79" i="9"/>
  <c r="EG79" i="9"/>
  <c r="EH79" i="9"/>
  <c r="EI79" i="9"/>
  <c r="EJ79" i="9"/>
  <c r="EK79" i="9"/>
  <c r="EL79" i="9"/>
  <c r="EM79" i="9"/>
  <c r="ER79" i="9"/>
  <c r="ET79" i="9"/>
  <c r="EU79" i="9"/>
  <c r="EW79" i="9"/>
  <c r="EX79" i="9"/>
  <c r="EY79" i="9"/>
  <c r="EZ79" i="9"/>
  <c r="FA79" i="9"/>
  <c r="FB79" i="9"/>
  <c r="FC79" i="9"/>
  <c r="FE79" i="9"/>
  <c r="FF79" i="9"/>
  <c r="FH79" i="9"/>
  <c r="FI79" i="9"/>
  <c r="FJ79" i="9"/>
  <c r="FK79" i="9"/>
  <c r="FL79" i="9"/>
  <c r="FQ79" i="9"/>
  <c r="FS79" i="9"/>
  <c r="FT79" i="9"/>
  <c r="FV79" i="9"/>
  <c r="FX79" i="9"/>
  <c r="FZ79" i="9"/>
  <c r="GA79" i="9"/>
  <c r="GB79" i="9"/>
  <c r="GD79" i="9"/>
  <c r="GE79" i="9"/>
  <c r="GF79" i="9"/>
  <c r="GG79" i="9"/>
  <c r="GH79" i="9"/>
  <c r="GI79" i="9"/>
  <c r="GJ79" i="9"/>
  <c r="GK79" i="9"/>
  <c r="GP79" i="9"/>
  <c r="GR79" i="9"/>
  <c r="GS79" i="9"/>
  <c r="GT79" i="9"/>
  <c r="GU79" i="9"/>
  <c r="GW79" i="9"/>
  <c r="GX79" i="9"/>
  <c r="GY79" i="9"/>
  <c r="HA79" i="9"/>
  <c r="HB79" i="9"/>
  <c r="HC79" i="9"/>
  <c r="HD79" i="9"/>
  <c r="HE79" i="9"/>
  <c r="HF79" i="9"/>
  <c r="HG79" i="9"/>
  <c r="HH79" i="9"/>
  <c r="HI79" i="9"/>
  <c r="HJ79" i="9"/>
  <c r="HO79" i="9"/>
  <c r="HQ79" i="9"/>
  <c r="HR79" i="9"/>
  <c r="HT79" i="9"/>
  <c r="HU79" i="9"/>
  <c r="HV79" i="9"/>
  <c r="HW79" i="9"/>
  <c r="HX79" i="9"/>
  <c r="HY79" i="9"/>
  <c r="HZ79" i="9"/>
  <c r="IA79" i="9"/>
  <c r="IB79" i="9"/>
  <c r="IC79" i="9"/>
  <c r="ID79" i="9"/>
  <c r="IE79" i="9"/>
  <c r="IF79" i="9"/>
  <c r="IG79" i="9"/>
  <c r="IH79" i="9"/>
  <c r="II79" i="9"/>
  <c r="IN79" i="9"/>
  <c r="IQ79" i="9"/>
  <c r="IR79" i="9"/>
  <c r="IS79" i="9"/>
  <c r="IT79" i="9"/>
  <c r="IW79" i="9"/>
  <c r="IX79" i="9"/>
  <c r="IY79" i="9"/>
  <c r="IZ79" i="9"/>
  <c r="JA79" i="9"/>
  <c r="JB79" i="9"/>
  <c r="JC79" i="9"/>
  <c r="JD79" i="9"/>
  <c r="JE79" i="9"/>
  <c r="JF79" i="9"/>
  <c r="JG79" i="9"/>
  <c r="JH79" i="9"/>
  <c r="JM79" i="9"/>
  <c r="JO79" i="9"/>
  <c r="JQ79" i="9"/>
  <c r="JU79" i="9"/>
  <c r="JV79" i="9"/>
  <c r="JW79" i="9"/>
  <c r="JX79" i="9"/>
  <c r="JY79" i="9"/>
  <c r="JZ79" i="9"/>
  <c r="KA79" i="9"/>
  <c r="KB79" i="9"/>
  <c r="KC79" i="9"/>
  <c r="KD79" i="9"/>
  <c r="KE79" i="9"/>
  <c r="KF79" i="9"/>
  <c r="KG79" i="9"/>
  <c r="KL79" i="9"/>
  <c r="KR79" i="9"/>
  <c r="KU79" i="9"/>
  <c r="KV79" i="9"/>
  <c r="KW79" i="9"/>
  <c r="KX79" i="9"/>
  <c r="KY79" i="9"/>
  <c r="KZ79" i="9"/>
  <c r="LA79" i="9"/>
  <c r="LB79" i="9"/>
  <c r="LC79" i="9"/>
  <c r="LD79" i="9"/>
  <c r="LE79" i="9"/>
  <c r="LF79" i="9"/>
  <c r="LK79" i="9"/>
  <c r="LO79" i="9"/>
  <c r="LQ79" i="9"/>
  <c r="LT79" i="9"/>
  <c r="LU79" i="9"/>
  <c r="LV79" i="9"/>
  <c r="LW79" i="9"/>
  <c r="LX79" i="9"/>
  <c r="LY79" i="9"/>
  <c r="LZ79" i="9"/>
  <c r="MA79" i="9"/>
  <c r="MB79" i="9"/>
  <c r="MC79" i="9"/>
  <c r="MD79" i="9"/>
  <c r="ME79" i="9"/>
  <c r="MJ79" i="9"/>
  <c r="MM79" i="9"/>
  <c r="MO79" i="9"/>
  <c r="MP79" i="9"/>
  <c r="MR79" i="9"/>
  <c r="MT79" i="9"/>
  <c r="MU79" i="9"/>
  <c r="MV79" i="9"/>
  <c r="MW79" i="9"/>
  <c r="MX79" i="9"/>
  <c r="MY79" i="9"/>
  <c r="MZ79" i="9"/>
  <c r="NA79" i="9"/>
  <c r="NB79" i="9"/>
  <c r="NC79" i="9"/>
  <c r="ND79" i="9"/>
  <c r="NI79" i="9"/>
  <c r="NK79" i="9"/>
  <c r="NL79" i="9"/>
  <c r="NM79" i="9"/>
  <c r="NN79" i="9"/>
  <c r="NO79" i="9"/>
  <c r="NP79" i="9"/>
  <c r="NQ79" i="9"/>
  <c r="NR79" i="9"/>
  <c r="NT79" i="9"/>
  <c r="NU79" i="9"/>
  <c r="NV79" i="9"/>
  <c r="NX79" i="9"/>
  <c r="NY79" i="9"/>
  <c r="NZ79" i="9"/>
  <c r="OA79" i="9"/>
  <c r="OB79" i="9"/>
  <c r="OC79" i="9"/>
  <c r="OH79" i="9"/>
  <c r="OJ79" i="9"/>
  <c r="OK79" i="9"/>
  <c r="OM79" i="9"/>
  <c r="OO79" i="9"/>
  <c r="OP79" i="9"/>
  <c r="OQ79" i="9"/>
  <c r="OR79" i="9"/>
  <c r="OS79" i="9"/>
  <c r="OT79" i="9"/>
  <c r="OU79" i="9"/>
  <c r="OW79" i="9"/>
  <c r="OX79" i="9"/>
  <c r="OY79" i="9"/>
  <c r="OZ79" i="9"/>
  <c r="PA79" i="9"/>
  <c r="PB79" i="9"/>
  <c r="PG79" i="9"/>
  <c r="PI79" i="9"/>
  <c r="PJ79" i="9"/>
  <c r="PL79" i="9"/>
  <c r="PM79" i="9"/>
  <c r="PN79" i="9"/>
  <c r="PO79" i="9"/>
  <c r="PP79" i="9"/>
  <c r="PQ79" i="9"/>
  <c r="PR79" i="9"/>
  <c r="PS79" i="9"/>
  <c r="PT79" i="9"/>
  <c r="PV79" i="9"/>
  <c r="PW79" i="9"/>
  <c r="PX79" i="9"/>
  <c r="PY79" i="9"/>
  <c r="PZ79" i="9"/>
  <c r="QA79" i="9"/>
  <c r="QF79" i="9"/>
  <c r="QH79" i="9"/>
  <c r="QI79" i="9"/>
  <c r="QJ79" i="9"/>
  <c r="QK79" i="9"/>
  <c r="QL79" i="9"/>
  <c r="QM79" i="9"/>
  <c r="QN79" i="9"/>
  <c r="QO79" i="9"/>
  <c r="QP79" i="9"/>
  <c r="QQ79" i="9"/>
  <c r="QR79" i="9"/>
  <c r="QS79" i="9"/>
  <c r="QT79" i="9"/>
  <c r="QU79" i="9"/>
  <c r="QW79" i="9"/>
  <c r="QX79" i="9"/>
  <c r="QY79" i="9"/>
  <c r="QZ79" i="9"/>
  <c r="RE79" i="9"/>
  <c r="RG79" i="9"/>
  <c r="RH79" i="9"/>
  <c r="RI79" i="9"/>
  <c r="RJ79" i="9"/>
  <c r="RK79" i="9"/>
  <c r="RL79" i="9"/>
  <c r="RM79" i="9"/>
  <c r="RN79" i="9"/>
  <c r="RP79" i="9"/>
  <c r="RQ79" i="9"/>
  <c r="RR79" i="9"/>
  <c r="RT79" i="9"/>
  <c r="RU79" i="9"/>
  <c r="RV79" i="9"/>
  <c r="RW79" i="9"/>
  <c r="RX79" i="9"/>
  <c r="RY79" i="9"/>
  <c r="SD79" i="9"/>
  <c r="SF79" i="9"/>
  <c r="SG79" i="9"/>
  <c r="SH79" i="9"/>
  <c r="SI79" i="9"/>
  <c r="SJ79" i="9"/>
  <c r="SK79" i="9"/>
  <c r="SL79" i="9"/>
  <c r="SM79" i="9"/>
  <c r="SO79" i="9"/>
  <c r="SP79" i="9"/>
  <c r="SQ79" i="9"/>
  <c r="SS79" i="9"/>
  <c r="ST79" i="9"/>
  <c r="SU79" i="9"/>
  <c r="SV79" i="9"/>
  <c r="SW79" i="9"/>
  <c r="SX79" i="9"/>
  <c r="TC79" i="9"/>
  <c r="TE79" i="9"/>
  <c r="TF79" i="9"/>
  <c r="TG79" i="9"/>
  <c r="TH79" i="9"/>
  <c r="TJ79" i="9"/>
  <c r="TK79" i="9"/>
  <c r="TL79" i="9"/>
  <c r="TM79" i="9"/>
  <c r="TN79" i="9"/>
  <c r="TO79" i="9"/>
  <c r="TP79" i="9"/>
  <c r="TQ79" i="9"/>
  <c r="TR79" i="9"/>
  <c r="TS79" i="9"/>
  <c r="TT79" i="9"/>
  <c r="TU79" i="9"/>
  <c r="TV79" i="9"/>
  <c r="TW79" i="9"/>
  <c r="UB79" i="9"/>
  <c r="UD79" i="9"/>
  <c r="UE79" i="9"/>
  <c r="UG79" i="9"/>
  <c r="UH79" i="9"/>
  <c r="UI79" i="9"/>
  <c r="UJ79" i="9"/>
  <c r="UK79" i="9"/>
  <c r="UM79" i="9"/>
  <c r="UO79" i="9"/>
  <c r="UP79" i="9"/>
  <c r="UQ79" i="9"/>
  <c r="UR79" i="9"/>
  <c r="US79" i="9"/>
  <c r="UU79" i="9"/>
  <c r="UV79" i="9"/>
  <c r="VA79" i="9"/>
  <c r="VC79" i="9"/>
  <c r="VD79" i="9"/>
  <c r="VE79" i="9"/>
  <c r="VF79" i="9"/>
  <c r="VG79" i="9"/>
  <c r="VH79" i="9"/>
  <c r="VI79" i="9"/>
  <c r="VJ79" i="9"/>
  <c r="VL79" i="9"/>
  <c r="VM79" i="9"/>
  <c r="VN79" i="9"/>
  <c r="VO79" i="9"/>
  <c r="VP79" i="9"/>
  <c r="VQ79" i="9"/>
  <c r="VR79" i="9"/>
  <c r="VS79" i="9"/>
  <c r="VT79" i="9"/>
  <c r="VU79" i="9"/>
  <c r="C80" i="9"/>
  <c r="D80" i="9"/>
  <c r="C81" i="9"/>
  <c r="D81" i="9"/>
  <c r="W81" i="9"/>
  <c r="AV81" i="9"/>
  <c r="BU81" i="9"/>
  <c r="CT81" i="9"/>
  <c r="DS81" i="9"/>
  <c r="ER81" i="9"/>
  <c r="FQ81" i="9"/>
  <c r="GP81" i="9"/>
  <c r="HO81" i="9"/>
  <c r="IN81" i="9"/>
  <c r="JM81" i="9"/>
  <c r="KL81" i="9"/>
  <c r="LK81" i="9"/>
  <c r="MJ81" i="9"/>
  <c r="NI81" i="9"/>
  <c r="OH81" i="9"/>
  <c r="PG81" i="9"/>
  <c r="QF81" i="9"/>
  <c r="RE81" i="9"/>
  <c r="SD81" i="9"/>
  <c r="TC81" i="9"/>
  <c r="UB81" i="9"/>
  <c r="VA81" i="9"/>
  <c r="C82" i="9"/>
  <c r="D82" i="9"/>
  <c r="AR83" i="9"/>
  <c r="BQ83" i="9"/>
  <c r="CP83" i="9"/>
  <c r="DO83" i="9"/>
  <c r="EN83" i="9"/>
  <c r="FM83" i="9"/>
  <c r="GL83" i="9"/>
  <c r="HK83" i="9"/>
  <c r="IJ83" i="9"/>
  <c r="JI83" i="9"/>
  <c r="KH83" i="9"/>
  <c r="LG83" i="9"/>
  <c r="MF83" i="9"/>
  <c r="NE83" i="9"/>
  <c r="NQ83" i="9"/>
  <c r="OP83" i="9"/>
  <c r="PC83" i="9" s="1"/>
  <c r="PO83" i="9"/>
  <c r="QB83" i="9" s="1"/>
  <c r="RM83" i="9"/>
  <c r="RZ83" i="9" s="1"/>
  <c r="SL83" i="9"/>
  <c r="SY83" i="9" s="1"/>
  <c r="TK83" i="9"/>
  <c r="TX83" i="9" s="1"/>
  <c r="UJ83" i="9"/>
  <c r="UW83" i="9"/>
  <c r="VI83" i="9"/>
  <c r="AR84" i="9"/>
  <c r="BQ84" i="9"/>
  <c r="CP84" i="9"/>
  <c r="DO84" i="9"/>
  <c r="EN84" i="9"/>
  <c r="FM84" i="9"/>
  <c r="GL84" i="9"/>
  <c r="HK84" i="9"/>
  <c r="IJ84" i="9"/>
  <c r="JI84" i="9"/>
  <c r="KH84" i="9"/>
  <c r="LG84" i="9"/>
  <c r="MF84" i="9"/>
  <c r="NE84" i="9"/>
  <c r="NU84" i="9"/>
  <c r="OD84" i="9" s="1"/>
  <c r="OT84" i="9"/>
  <c r="PC84" i="9"/>
  <c r="PS84" i="9"/>
  <c r="QR84" i="9"/>
  <c r="RA84" i="9" s="1"/>
  <c r="RQ84" i="9"/>
  <c r="RZ84" i="9" s="1"/>
  <c r="SY84" i="9"/>
  <c r="TX84" i="9"/>
  <c r="UW84" i="9"/>
  <c r="VV84" i="9"/>
  <c r="AR85" i="9"/>
  <c r="BQ85" i="9"/>
  <c r="CP85" i="9"/>
  <c r="DO85" i="9"/>
  <c r="EN85" i="9"/>
  <c r="FM85" i="9"/>
  <c r="GL85" i="9"/>
  <c r="HK85" i="9"/>
  <c r="IJ85" i="9"/>
  <c r="JI85" i="9"/>
  <c r="KH85" i="9"/>
  <c r="LG85" i="9"/>
  <c r="MF85" i="9"/>
  <c r="NE85" i="9"/>
  <c r="OA85" i="9"/>
  <c r="OD85" i="9"/>
  <c r="OZ85" i="9"/>
  <c r="PC85" i="9"/>
  <c r="PY85" i="9"/>
  <c r="QB85" i="9" s="1"/>
  <c r="QX85" i="9"/>
  <c r="RA85" i="9" s="1"/>
  <c r="RW85" i="9"/>
  <c r="RZ85" i="9"/>
  <c r="TU85" i="9"/>
  <c r="UT85" i="9"/>
  <c r="VS85" i="9"/>
  <c r="VV85" i="9" s="1"/>
  <c r="B86" i="9"/>
  <c r="C86" i="9"/>
  <c r="D86" i="9"/>
  <c r="W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V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BK86" i="9"/>
  <c r="BL86" i="9"/>
  <c r="BM86" i="9"/>
  <c r="BN86" i="9"/>
  <c r="BO86" i="9"/>
  <c r="BP86" i="9"/>
  <c r="BU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M86" i="9"/>
  <c r="CN86" i="9"/>
  <c r="CO86" i="9"/>
  <c r="CT86" i="9"/>
  <c r="CV86" i="9"/>
  <c r="CW86" i="9"/>
  <c r="CX86" i="9"/>
  <c r="CY86" i="9"/>
  <c r="CZ86" i="9"/>
  <c r="DA86" i="9"/>
  <c r="DB86" i="9"/>
  <c r="DC86" i="9"/>
  <c r="DD86" i="9"/>
  <c r="DE86" i="9"/>
  <c r="DF86" i="9"/>
  <c r="DG86" i="9"/>
  <c r="DH86" i="9"/>
  <c r="DI86" i="9"/>
  <c r="DJ86" i="9"/>
  <c r="DK86" i="9"/>
  <c r="DL86" i="9"/>
  <c r="DM86" i="9"/>
  <c r="DN86" i="9"/>
  <c r="DS86" i="9"/>
  <c r="DU86" i="9"/>
  <c r="DV86" i="9"/>
  <c r="DW86" i="9"/>
  <c r="DX86" i="9"/>
  <c r="DY86" i="9"/>
  <c r="DZ86" i="9"/>
  <c r="EA86" i="9"/>
  <c r="EB86" i="9"/>
  <c r="EC86" i="9"/>
  <c r="ED86" i="9"/>
  <c r="EE86" i="9"/>
  <c r="EF86" i="9"/>
  <c r="EG86" i="9"/>
  <c r="EH86" i="9"/>
  <c r="EI86" i="9"/>
  <c r="EJ86" i="9"/>
  <c r="EK86" i="9"/>
  <c r="EL86" i="9"/>
  <c r="EM86" i="9"/>
  <c r="ER86" i="9"/>
  <c r="ET86" i="9"/>
  <c r="EU86" i="9"/>
  <c r="EV86" i="9"/>
  <c r="EW86" i="9"/>
  <c r="EX86" i="9"/>
  <c r="EY86" i="9"/>
  <c r="EZ86" i="9"/>
  <c r="FA86" i="9"/>
  <c r="FB86" i="9"/>
  <c r="FC86" i="9"/>
  <c r="FD86" i="9"/>
  <c r="FE86" i="9"/>
  <c r="FF86" i="9"/>
  <c r="FG86" i="9"/>
  <c r="FH86" i="9"/>
  <c r="FI86" i="9"/>
  <c r="FJ86" i="9"/>
  <c r="FK86" i="9"/>
  <c r="FL86" i="9"/>
  <c r="FQ86" i="9"/>
  <c r="FS86" i="9"/>
  <c r="FT86" i="9"/>
  <c r="FU86" i="9"/>
  <c r="FV86" i="9"/>
  <c r="FW86" i="9"/>
  <c r="FX86" i="9"/>
  <c r="FY86" i="9"/>
  <c r="FZ86" i="9"/>
  <c r="GA86" i="9"/>
  <c r="GB86" i="9"/>
  <c r="GC86" i="9"/>
  <c r="GD86" i="9"/>
  <c r="GE86" i="9"/>
  <c r="GF86" i="9"/>
  <c r="GG86" i="9"/>
  <c r="GH86" i="9"/>
  <c r="GI86" i="9"/>
  <c r="GJ86" i="9"/>
  <c r="GK86" i="9"/>
  <c r="GP86" i="9"/>
  <c r="GR86" i="9"/>
  <c r="GS86" i="9"/>
  <c r="GT86" i="9"/>
  <c r="GU86" i="9"/>
  <c r="GV86" i="9"/>
  <c r="GW86" i="9"/>
  <c r="GX86" i="9"/>
  <c r="GY86" i="9"/>
  <c r="GZ86" i="9"/>
  <c r="HA86" i="9"/>
  <c r="HB86" i="9"/>
  <c r="HC86" i="9"/>
  <c r="HD86" i="9"/>
  <c r="HE86" i="9"/>
  <c r="HF86" i="9"/>
  <c r="HG86" i="9"/>
  <c r="HH86" i="9"/>
  <c r="HI86" i="9"/>
  <c r="HJ86" i="9"/>
  <c r="HO86" i="9"/>
  <c r="HQ86" i="9"/>
  <c r="HR86" i="9"/>
  <c r="HS86" i="9"/>
  <c r="HT86" i="9"/>
  <c r="HU86" i="9"/>
  <c r="HV86" i="9"/>
  <c r="HW86" i="9"/>
  <c r="HX86" i="9"/>
  <c r="HY86" i="9"/>
  <c r="HZ86" i="9"/>
  <c r="IA86" i="9"/>
  <c r="IB86" i="9"/>
  <c r="IC86" i="9"/>
  <c r="ID86" i="9"/>
  <c r="IE86" i="9"/>
  <c r="IF86" i="9"/>
  <c r="IG86" i="9"/>
  <c r="IH86" i="9"/>
  <c r="II86" i="9"/>
  <c r="IN86" i="9"/>
  <c r="IP86" i="9"/>
  <c r="IQ86" i="9"/>
  <c r="IR86" i="9"/>
  <c r="IS86" i="9"/>
  <c r="IT86" i="9"/>
  <c r="IU86" i="9"/>
  <c r="IV86" i="9"/>
  <c r="IW86" i="9"/>
  <c r="IX86" i="9"/>
  <c r="IY86" i="9"/>
  <c r="IZ86" i="9"/>
  <c r="JA86" i="9"/>
  <c r="JB86" i="9"/>
  <c r="JC86" i="9"/>
  <c r="JD86" i="9"/>
  <c r="JE86" i="9"/>
  <c r="JF86" i="9"/>
  <c r="JG86" i="9"/>
  <c r="JH86" i="9"/>
  <c r="JM86" i="9"/>
  <c r="JO86" i="9"/>
  <c r="JP86" i="9"/>
  <c r="JQ86" i="9"/>
  <c r="JR86" i="9"/>
  <c r="JS86" i="9"/>
  <c r="JT86" i="9"/>
  <c r="JU86" i="9"/>
  <c r="JV86" i="9"/>
  <c r="JW86" i="9"/>
  <c r="JX86" i="9"/>
  <c r="JY86" i="9"/>
  <c r="JZ86" i="9"/>
  <c r="KA86" i="9"/>
  <c r="KB86" i="9"/>
  <c r="KC86" i="9"/>
  <c r="KD86" i="9"/>
  <c r="KE86" i="9"/>
  <c r="KF86" i="9"/>
  <c r="KG86" i="9"/>
  <c r="KL86" i="9"/>
  <c r="KN86" i="9"/>
  <c r="KO86" i="9"/>
  <c r="KP86" i="9"/>
  <c r="KQ86" i="9"/>
  <c r="KR86" i="9"/>
  <c r="KS86" i="9"/>
  <c r="KT86" i="9"/>
  <c r="KU86" i="9"/>
  <c r="KV86" i="9"/>
  <c r="KW86" i="9"/>
  <c r="KX86" i="9"/>
  <c r="KY86" i="9"/>
  <c r="KZ86" i="9"/>
  <c r="LA86" i="9"/>
  <c r="LB86" i="9"/>
  <c r="LC86" i="9"/>
  <c r="LD86" i="9"/>
  <c r="LE86" i="9"/>
  <c r="LF86" i="9"/>
  <c r="LK86" i="9"/>
  <c r="LM86" i="9"/>
  <c r="LN86" i="9"/>
  <c r="LO86" i="9"/>
  <c r="LP86" i="9"/>
  <c r="LQ86" i="9"/>
  <c r="LR86" i="9"/>
  <c r="LS86" i="9"/>
  <c r="LT86" i="9"/>
  <c r="LU86" i="9"/>
  <c r="LV86" i="9"/>
  <c r="LW86" i="9"/>
  <c r="LX86" i="9"/>
  <c r="LY86" i="9"/>
  <c r="LZ86" i="9"/>
  <c r="MA86" i="9"/>
  <c r="MB86" i="9"/>
  <c r="MC86" i="9"/>
  <c r="MD86" i="9"/>
  <c r="ME86" i="9"/>
  <c r="MJ86" i="9"/>
  <c r="ML86" i="9"/>
  <c r="MM86" i="9"/>
  <c r="MN86" i="9"/>
  <c r="MO86" i="9"/>
  <c r="MP86" i="9"/>
  <c r="MQ86" i="9"/>
  <c r="MR86" i="9"/>
  <c r="MS86" i="9"/>
  <c r="MT86" i="9"/>
  <c r="MU86" i="9"/>
  <c r="MV86" i="9"/>
  <c r="MW86" i="9"/>
  <c r="MX86" i="9"/>
  <c r="MY86" i="9"/>
  <c r="MZ86" i="9"/>
  <c r="NA86" i="9"/>
  <c r="NB86" i="9"/>
  <c r="NC86" i="9"/>
  <c r="ND86" i="9"/>
  <c r="NI86" i="9"/>
  <c r="NK86" i="9"/>
  <c r="NL86" i="9"/>
  <c r="NM86" i="9"/>
  <c r="NN86" i="9"/>
  <c r="NO86" i="9"/>
  <c r="NP86" i="9"/>
  <c r="NR86" i="9"/>
  <c r="NS86" i="9"/>
  <c r="NT86" i="9"/>
  <c r="NV86" i="9"/>
  <c r="NW86" i="9"/>
  <c r="NX86" i="9"/>
  <c r="NY86" i="9"/>
  <c r="NZ86" i="9"/>
  <c r="OA86" i="9"/>
  <c r="OB86" i="9"/>
  <c r="OC86" i="9"/>
  <c r="OH86" i="9"/>
  <c r="OJ86" i="9"/>
  <c r="OK86" i="9"/>
  <c r="OL86" i="9"/>
  <c r="OM86" i="9"/>
  <c r="ON86" i="9"/>
  <c r="OO86" i="9"/>
  <c r="OQ86" i="9"/>
  <c r="OR86" i="9"/>
  <c r="OS86" i="9"/>
  <c r="OT86" i="9"/>
  <c r="OU86" i="9"/>
  <c r="OV86" i="9"/>
  <c r="OW86" i="9"/>
  <c r="OX86" i="9"/>
  <c r="OY86" i="9"/>
  <c r="OZ86" i="9"/>
  <c r="PA86" i="9"/>
  <c r="PB86" i="9"/>
  <c r="PG86" i="9"/>
  <c r="PI86" i="9"/>
  <c r="PJ86" i="9"/>
  <c r="PK86" i="9"/>
  <c r="PL86" i="9"/>
  <c r="PM86" i="9"/>
  <c r="PN86" i="9"/>
  <c r="PO86" i="9"/>
  <c r="PP86" i="9"/>
  <c r="PQ86" i="9"/>
  <c r="PR86" i="9"/>
  <c r="PT86" i="9"/>
  <c r="PU86" i="9"/>
  <c r="PV86" i="9"/>
  <c r="PW86" i="9"/>
  <c r="PX86" i="9"/>
  <c r="PY86" i="9"/>
  <c r="PZ86" i="9"/>
  <c r="QA86" i="9"/>
  <c r="QF86" i="9"/>
  <c r="QH86" i="9"/>
  <c r="QI86" i="9"/>
  <c r="QJ86" i="9"/>
  <c r="QK86" i="9"/>
  <c r="QL86" i="9"/>
  <c r="QM86" i="9"/>
  <c r="QO86" i="9"/>
  <c r="QP86" i="9"/>
  <c r="QQ86" i="9"/>
  <c r="QS86" i="9"/>
  <c r="QT86" i="9"/>
  <c r="QU86" i="9"/>
  <c r="QV86" i="9"/>
  <c r="QW86" i="9"/>
  <c r="QY86" i="9"/>
  <c r="QZ86" i="9"/>
  <c r="RE86" i="9"/>
  <c r="RG86" i="9"/>
  <c r="RH86" i="9"/>
  <c r="RI86" i="9"/>
  <c r="RJ86" i="9"/>
  <c r="RK86" i="9"/>
  <c r="RL86" i="9"/>
  <c r="RN86" i="9"/>
  <c r="RO86" i="9"/>
  <c r="RP86" i="9"/>
  <c r="RQ86" i="9"/>
  <c r="RR86" i="9"/>
  <c r="RS86" i="9"/>
  <c r="RT86" i="9"/>
  <c r="RU86" i="9"/>
  <c r="RV86" i="9"/>
  <c r="RW86" i="9"/>
  <c r="RX86" i="9"/>
  <c r="RY86" i="9"/>
  <c r="SD86" i="9"/>
  <c r="SF86" i="9"/>
  <c r="SG86" i="9"/>
  <c r="SH86" i="9"/>
  <c r="SI86" i="9"/>
  <c r="SJ86" i="9"/>
  <c r="SK86" i="9"/>
  <c r="SL86" i="9"/>
  <c r="SM86" i="9"/>
  <c r="SN86" i="9"/>
  <c r="SO86" i="9"/>
  <c r="SP86" i="9"/>
  <c r="SQ86" i="9"/>
  <c r="SR86" i="9"/>
  <c r="SS86" i="9"/>
  <c r="ST86" i="9"/>
  <c r="SU86" i="9"/>
  <c r="SW86" i="9"/>
  <c r="SX86" i="9"/>
  <c r="TC86" i="9"/>
  <c r="TE86" i="9"/>
  <c r="TF86" i="9"/>
  <c r="TG86" i="9"/>
  <c r="TH86" i="9"/>
  <c r="TI86" i="9"/>
  <c r="TJ86" i="9"/>
  <c r="TK86" i="9"/>
  <c r="TL86" i="9"/>
  <c r="TM86" i="9"/>
  <c r="TN86" i="9"/>
  <c r="TO86" i="9"/>
  <c r="TP86" i="9"/>
  <c r="TQ86" i="9"/>
  <c r="TR86" i="9"/>
  <c r="TS86" i="9"/>
  <c r="TT86" i="9"/>
  <c r="TV86" i="9"/>
  <c r="TW86" i="9"/>
  <c r="UB86" i="9"/>
  <c r="UD86" i="9"/>
  <c r="UE86" i="9"/>
  <c r="UF86" i="9"/>
  <c r="UG86" i="9"/>
  <c r="UH86" i="9"/>
  <c r="UI86" i="9"/>
  <c r="UJ86" i="9"/>
  <c r="UK86" i="9"/>
  <c r="UL86" i="9"/>
  <c r="UM86" i="9"/>
  <c r="UN86" i="9"/>
  <c r="UO86" i="9"/>
  <c r="UP86" i="9"/>
  <c r="UQ86" i="9"/>
  <c r="UR86" i="9"/>
  <c r="US86" i="9"/>
  <c r="UU86" i="9"/>
  <c r="UV86" i="9"/>
  <c r="VA86" i="9"/>
  <c r="VC86" i="9"/>
  <c r="VD86" i="9"/>
  <c r="VE86" i="9"/>
  <c r="VF86" i="9"/>
  <c r="VG86" i="9"/>
  <c r="VH86" i="9"/>
  <c r="VJ86" i="9"/>
  <c r="VK86" i="9"/>
  <c r="VL86" i="9"/>
  <c r="VM86" i="9"/>
  <c r="VN86" i="9"/>
  <c r="VO86" i="9"/>
  <c r="VP86" i="9"/>
  <c r="VQ86" i="9"/>
  <c r="VR86" i="9"/>
  <c r="VT86" i="9"/>
  <c r="VU86" i="9"/>
  <c r="C87" i="9"/>
  <c r="D87" i="9"/>
  <c r="C88" i="9"/>
  <c r="D88" i="9"/>
  <c r="W88" i="9"/>
  <c r="AV88" i="9"/>
  <c r="BU88" i="9"/>
  <c r="CT88" i="9"/>
  <c r="DS88" i="9"/>
  <c r="ER88" i="9"/>
  <c r="FQ88" i="9"/>
  <c r="GP88" i="9"/>
  <c r="HO88" i="9"/>
  <c r="IN88" i="9"/>
  <c r="JM88" i="9"/>
  <c r="KL88" i="9"/>
  <c r="LK88" i="9"/>
  <c r="MJ88" i="9"/>
  <c r="NI88" i="9"/>
  <c r="OH88" i="9"/>
  <c r="PG88" i="9"/>
  <c r="QF88" i="9"/>
  <c r="RE88" i="9"/>
  <c r="SD88" i="9"/>
  <c r="TC88" i="9"/>
  <c r="UB88" i="9"/>
  <c r="VA88" i="9"/>
  <c r="C89" i="9"/>
  <c r="D89" i="9"/>
  <c r="AB90" i="9"/>
  <c r="AR90" i="9" s="1"/>
  <c r="BA90" i="9"/>
  <c r="BQ90" i="9"/>
  <c r="BZ90" i="9"/>
  <c r="CP90" i="9"/>
  <c r="CY90" i="9"/>
  <c r="DX90" i="9"/>
  <c r="EN90" i="9" s="1"/>
  <c r="EW90" i="9"/>
  <c r="FM90" i="9"/>
  <c r="FV90" i="9"/>
  <c r="GL90" i="9"/>
  <c r="GU90" i="9"/>
  <c r="HT90" i="9"/>
  <c r="IJ90" i="9" s="1"/>
  <c r="JI90" i="9"/>
  <c r="KH90" i="9"/>
  <c r="LG90" i="9"/>
  <c r="MF90" i="9"/>
  <c r="NE90" i="9"/>
  <c r="NN90" i="9"/>
  <c r="OD90" i="9" s="1"/>
  <c r="OM90" i="9"/>
  <c r="PC90" i="9" s="1"/>
  <c r="PL90" i="9"/>
  <c r="QB90" i="9" s="1"/>
  <c r="QK90" i="9"/>
  <c r="RA90" i="9" s="1"/>
  <c r="RJ90" i="9"/>
  <c r="RZ90" i="9"/>
  <c r="SI90" i="9"/>
  <c r="TH90" i="9"/>
  <c r="TX90" i="9" s="1"/>
  <c r="UG90" i="9"/>
  <c r="UW90" i="9" s="1"/>
  <c r="VF90" i="9"/>
  <c r="VV90" i="9" s="1"/>
  <c r="AR91" i="9"/>
  <c r="BQ91" i="9"/>
  <c r="CP91" i="9"/>
  <c r="DO91" i="9"/>
  <c r="EN91" i="9"/>
  <c r="FM91" i="9"/>
  <c r="GL91" i="9"/>
  <c r="HK91" i="9"/>
  <c r="IJ91" i="9"/>
  <c r="JI91" i="9"/>
  <c r="KH91" i="9"/>
  <c r="LG91" i="9"/>
  <c r="MF91" i="9"/>
  <c r="NE91" i="9"/>
  <c r="OD91" i="9"/>
  <c r="PC91" i="9"/>
  <c r="QB91" i="9"/>
  <c r="RA91" i="9"/>
  <c r="RZ91" i="9"/>
  <c r="SY91" i="9"/>
  <c r="TX91" i="9"/>
  <c r="UW91" i="9"/>
  <c r="VV91" i="9"/>
  <c r="AD92" i="9"/>
  <c r="AD148" i="9" s="1"/>
  <c r="BC92" i="9"/>
  <c r="BQ92" i="9" s="1"/>
  <c r="CB92" i="9"/>
  <c r="CP92" i="9" s="1"/>
  <c r="DA92" i="9"/>
  <c r="DO92" i="9"/>
  <c r="DZ92" i="9"/>
  <c r="EN92" i="9" s="1"/>
  <c r="EY92" i="9"/>
  <c r="FM92" i="9" s="1"/>
  <c r="FX92" i="9"/>
  <c r="GL92" i="9" s="1"/>
  <c r="GW92" i="9"/>
  <c r="HK92" i="9"/>
  <c r="HV92" i="9"/>
  <c r="HV148" i="9" s="1"/>
  <c r="JI92" i="9"/>
  <c r="KH92" i="9"/>
  <c r="LG92" i="9"/>
  <c r="MF92" i="9"/>
  <c r="NE92" i="9"/>
  <c r="NP92" i="9"/>
  <c r="OD92" i="9"/>
  <c r="OO92" i="9"/>
  <c r="PC92" i="9"/>
  <c r="PN92" i="9"/>
  <c r="QB92" i="9" s="1"/>
  <c r="QM92" i="9"/>
  <c r="RA92" i="9" s="1"/>
  <c r="RL92" i="9"/>
  <c r="RZ92" i="9"/>
  <c r="SK92" i="9"/>
  <c r="SY92" i="9"/>
  <c r="TJ92" i="9"/>
  <c r="UI92" i="9"/>
  <c r="UW92" i="9" s="1"/>
  <c r="VH92" i="9"/>
  <c r="VV92" i="9"/>
  <c r="AR93" i="9"/>
  <c r="BQ93" i="9"/>
  <c r="CP93" i="9"/>
  <c r="DO93" i="9"/>
  <c r="EN93" i="9"/>
  <c r="FM93" i="9"/>
  <c r="GL93" i="9"/>
  <c r="HK93" i="9"/>
  <c r="IJ93" i="9"/>
  <c r="JI93" i="9"/>
  <c r="KH93" i="9"/>
  <c r="LG93" i="9"/>
  <c r="MF93" i="9"/>
  <c r="NE93" i="9"/>
  <c r="OD93" i="9"/>
  <c r="PC93" i="9"/>
  <c r="QB93" i="9"/>
  <c r="RA93" i="9"/>
  <c r="RZ93" i="9"/>
  <c r="SY93" i="9"/>
  <c r="TX93" i="9"/>
  <c r="UW93" i="9"/>
  <c r="VV93" i="9"/>
  <c r="AR94" i="9"/>
  <c r="BQ94" i="9"/>
  <c r="CP94" i="9"/>
  <c r="DO94" i="9"/>
  <c r="EN94" i="9"/>
  <c r="FM94" i="9"/>
  <c r="GL94" i="9"/>
  <c r="HK94" i="9"/>
  <c r="IJ94" i="9"/>
  <c r="JI94" i="9"/>
  <c r="KH94" i="9"/>
  <c r="LG94" i="9"/>
  <c r="MF94" i="9"/>
  <c r="NE94" i="9"/>
  <c r="NR94" i="9"/>
  <c r="OD94" i="9" s="1"/>
  <c r="OQ94" i="9"/>
  <c r="PC94" i="9" s="1"/>
  <c r="PP94" i="9"/>
  <c r="QB94" i="9" s="1"/>
  <c r="QO94" i="9"/>
  <c r="RA94" i="9" s="1"/>
  <c r="RN94" i="9"/>
  <c r="RZ94" i="9" s="1"/>
  <c r="SM94" i="9"/>
  <c r="SM148" i="9" s="1"/>
  <c r="TL94" i="9"/>
  <c r="TX94" i="9" s="1"/>
  <c r="VJ94" i="9"/>
  <c r="VV94" i="9"/>
  <c r="AR95" i="9"/>
  <c r="BQ95" i="9"/>
  <c r="CP95" i="9"/>
  <c r="DO95" i="9"/>
  <c r="EN95" i="9"/>
  <c r="FM95" i="9"/>
  <c r="GL95" i="9"/>
  <c r="HK95" i="9"/>
  <c r="IJ95" i="9"/>
  <c r="JI95" i="9"/>
  <c r="KH95" i="9"/>
  <c r="LG95" i="9"/>
  <c r="MF95" i="9"/>
  <c r="NE95" i="9"/>
  <c r="OD95" i="9"/>
  <c r="PC95" i="9"/>
  <c r="QB95" i="9"/>
  <c r="RA95" i="9"/>
  <c r="RZ95" i="9"/>
  <c r="SY95" i="9"/>
  <c r="TX95" i="9"/>
  <c r="UW95" i="9"/>
  <c r="VV95" i="9"/>
  <c r="AF96" i="9"/>
  <c r="AR96" i="9"/>
  <c r="BE96" i="9"/>
  <c r="BQ96" i="9"/>
  <c r="CD96" i="9"/>
  <c r="CP96" i="9" s="1"/>
  <c r="DC96" i="9"/>
  <c r="DO96" i="9" s="1"/>
  <c r="EB96" i="9"/>
  <c r="EN96" i="9"/>
  <c r="FA96" i="9"/>
  <c r="FM96" i="9"/>
  <c r="FZ96" i="9"/>
  <c r="GL96" i="9" s="1"/>
  <c r="GY96" i="9"/>
  <c r="HK96" i="9" s="1"/>
  <c r="HX96" i="9"/>
  <c r="IJ96" i="9"/>
  <c r="JI96" i="9"/>
  <c r="KH96" i="9"/>
  <c r="LG96" i="9"/>
  <c r="MF96" i="9"/>
  <c r="NE96" i="9"/>
  <c r="NT96" i="9"/>
  <c r="OD96" i="9"/>
  <c r="OS96" i="9"/>
  <c r="OS148" i="9" s="1"/>
  <c r="PR96" i="9"/>
  <c r="QB96" i="9" s="1"/>
  <c r="RP96" i="9"/>
  <c r="RZ96" i="9" s="1"/>
  <c r="SO96" i="9"/>
  <c r="SO148" i="9" s="1"/>
  <c r="TN96" i="9"/>
  <c r="TX96" i="9" s="1"/>
  <c r="UM96" i="9"/>
  <c r="UW96" i="9"/>
  <c r="VL96" i="9"/>
  <c r="VV96" i="9" s="1"/>
  <c r="AR97" i="9"/>
  <c r="BQ97" i="9"/>
  <c r="CP97" i="9"/>
  <c r="DO97" i="9"/>
  <c r="EN97" i="9"/>
  <c r="FM97" i="9"/>
  <c r="GL97" i="9"/>
  <c r="HK97" i="9"/>
  <c r="IJ97" i="9"/>
  <c r="JI97" i="9"/>
  <c r="KH97" i="9"/>
  <c r="LG97" i="9"/>
  <c r="MF97" i="9"/>
  <c r="NE97" i="9"/>
  <c r="OD97" i="9"/>
  <c r="PC97" i="9"/>
  <c r="QB97" i="9"/>
  <c r="RA97" i="9"/>
  <c r="RZ97" i="9"/>
  <c r="SY97" i="9"/>
  <c r="TX97" i="9"/>
  <c r="UW97" i="9"/>
  <c r="VV97" i="9"/>
  <c r="AR98" i="9"/>
  <c r="BQ98" i="9"/>
  <c r="CP98" i="9"/>
  <c r="DO98" i="9"/>
  <c r="EN98" i="9"/>
  <c r="FC98" i="9"/>
  <c r="FM98" i="9"/>
  <c r="GB98" i="9"/>
  <c r="GL98" i="9"/>
  <c r="HA98" i="9"/>
  <c r="HA148" i="9" s="1"/>
  <c r="HZ98" i="9"/>
  <c r="JI98" i="9"/>
  <c r="KH98" i="9"/>
  <c r="LG98" i="9"/>
  <c r="MF98" i="9"/>
  <c r="NE98" i="9"/>
  <c r="NV98" i="9"/>
  <c r="OD98" i="9"/>
  <c r="OU98" i="9"/>
  <c r="PT98" i="9"/>
  <c r="QB98" i="9" s="1"/>
  <c r="RR98" i="9"/>
  <c r="RZ98" i="9"/>
  <c r="SQ98" i="9"/>
  <c r="SY98" i="9"/>
  <c r="TP98" i="9"/>
  <c r="VN98" i="9"/>
  <c r="VV98" i="9"/>
  <c r="AR99" i="9"/>
  <c r="BQ99" i="9"/>
  <c r="CP99" i="9"/>
  <c r="DO99" i="9"/>
  <c r="EN99" i="9"/>
  <c r="FM99" i="9"/>
  <c r="GL99" i="9"/>
  <c r="HK99" i="9"/>
  <c r="IJ99" i="9"/>
  <c r="JI99" i="9"/>
  <c r="KH99" i="9"/>
  <c r="LG99" i="9"/>
  <c r="MF99" i="9"/>
  <c r="NE99" i="9"/>
  <c r="OD99" i="9"/>
  <c r="PC99" i="9"/>
  <c r="QB99" i="9"/>
  <c r="RA99" i="9"/>
  <c r="RZ99" i="9"/>
  <c r="SY99" i="9"/>
  <c r="TX99" i="9"/>
  <c r="UW99" i="9"/>
  <c r="VV99" i="9"/>
  <c r="AR100" i="9"/>
  <c r="BQ100" i="9"/>
  <c r="CP100" i="9"/>
  <c r="DO100" i="9"/>
  <c r="EN100" i="9"/>
  <c r="FM100" i="9"/>
  <c r="GL100" i="9"/>
  <c r="HK100" i="9"/>
  <c r="IJ100" i="9"/>
  <c r="JI100" i="9"/>
  <c r="KH100" i="9"/>
  <c r="LG100" i="9"/>
  <c r="MF100" i="9"/>
  <c r="NE100" i="9"/>
  <c r="OD100" i="9"/>
  <c r="PC100" i="9"/>
  <c r="QB100" i="9"/>
  <c r="RA100" i="9"/>
  <c r="RZ100" i="9"/>
  <c r="SY100" i="9"/>
  <c r="TX100" i="9"/>
  <c r="UW100" i="9"/>
  <c r="VV100" i="9"/>
  <c r="AR101" i="9"/>
  <c r="BQ101" i="9"/>
  <c r="CP101" i="9"/>
  <c r="DO101" i="9"/>
  <c r="EN101" i="9"/>
  <c r="FM101" i="9"/>
  <c r="GL101" i="9"/>
  <c r="HK101" i="9"/>
  <c r="IJ101" i="9"/>
  <c r="JI101" i="9"/>
  <c r="KH101" i="9"/>
  <c r="LG101" i="9"/>
  <c r="MF101" i="9"/>
  <c r="NE101" i="9"/>
  <c r="OD101" i="9"/>
  <c r="PC101" i="9"/>
  <c r="QB101" i="9"/>
  <c r="RA101" i="9"/>
  <c r="RZ101" i="9"/>
  <c r="SY101" i="9"/>
  <c r="TX101" i="9"/>
  <c r="UW101" i="9"/>
  <c r="VV101" i="9"/>
  <c r="AH102" i="9"/>
  <c r="BG102" i="9"/>
  <c r="BQ102" i="9" s="1"/>
  <c r="CF102" i="9"/>
  <c r="CP102" i="9"/>
  <c r="DE102" i="9"/>
  <c r="DO102" i="9"/>
  <c r="ED102" i="9"/>
  <c r="FE102" i="9"/>
  <c r="FM102" i="9" s="1"/>
  <c r="GD102" i="9"/>
  <c r="GL102" i="9"/>
  <c r="HC102" i="9"/>
  <c r="HK102" i="9"/>
  <c r="IB102" i="9"/>
  <c r="IJ102" i="9" s="1"/>
  <c r="JI102" i="9"/>
  <c r="KH102" i="9"/>
  <c r="LG102" i="9"/>
  <c r="MF102" i="9"/>
  <c r="NE102" i="9"/>
  <c r="NX102" i="9"/>
  <c r="OD102" i="9"/>
  <c r="OW102" i="9"/>
  <c r="PC102" i="9"/>
  <c r="PV102" i="9"/>
  <c r="QB102" i="9" s="1"/>
  <c r="QU102" i="9"/>
  <c r="RA102" i="9" s="1"/>
  <c r="SS102" i="9"/>
  <c r="SY102" i="9" s="1"/>
  <c r="TR102" i="9"/>
  <c r="TX102" i="9"/>
  <c r="UQ102" i="9"/>
  <c r="UW102" i="9" s="1"/>
  <c r="VP102" i="9"/>
  <c r="VV102" i="9"/>
  <c r="AR103" i="9"/>
  <c r="BQ103" i="9"/>
  <c r="CP103" i="9"/>
  <c r="DO103" i="9"/>
  <c r="EN103" i="9"/>
  <c r="FM103" i="9"/>
  <c r="GL103" i="9"/>
  <c r="HK103" i="9"/>
  <c r="IJ103" i="9"/>
  <c r="JI103" i="9"/>
  <c r="KH103" i="9"/>
  <c r="LG103" i="9"/>
  <c r="MF103" i="9"/>
  <c r="NE103" i="9"/>
  <c r="OD103" i="9"/>
  <c r="PC103" i="9"/>
  <c r="QB103" i="9"/>
  <c r="RA103" i="9"/>
  <c r="RZ103" i="9"/>
  <c r="SY103" i="9"/>
  <c r="TX103" i="9"/>
  <c r="UW103" i="9"/>
  <c r="VV103" i="9"/>
  <c r="AR104" i="9"/>
  <c r="BQ104" i="9"/>
  <c r="CP104" i="9"/>
  <c r="DO104" i="9"/>
  <c r="EN104" i="9"/>
  <c r="FM104" i="9"/>
  <c r="GL104" i="9"/>
  <c r="HK104" i="9"/>
  <c r="IJ104" i="9"/>
  <c r="JI104" i="9"/>
  <c r="KH104" i="9"/>
  <c r="LG104" i="9"/>
  <c r="MF104" i="9"/>
  <c r="NE104" i="9"/>
  <c r="NZ104" i="9"/>
  <c r="OD104" i="9" s="1"/>
  <c r="OY104" i="9"/>
  <c r="PC104" i="9" s="1"/>
  <c r="PX104" i="9"/>
  <c r="QB104" i="9" s="1"/>
  <c r="QW104" i="9"/>
  <c r="RA104" i="9" s="1"/>
  <c r="SU104" i="9"/>
  <c r="TT104" i="9"/>
  <c r="US104" i="9"/>
  <c r="UW104" i="9" s="1"/>
  <c r="AR105" i="9"/>
  <c r="BQ105" i="9"/>
  <c r="CP105" i="9"/>
  <c r="DO105" i="9"/>
  <c r="EN105" i="9"/>
  <c r="FM105" i="9"/>
  <c r="GL105" i="9"/>
  <c r="HK105" i="9"/>
  <c r="IJ105" i="9"/>
  <c r="JI105" i="9"/>
  <c r="KH105" i="9"/>
  <c r="LG105" i="9"/>
  <c r="MF105" i="9"/>
  <c r="NE105" i="9"/>
  <c r="OD105" i="9"/>
  <c r="PC105" i="9"/>
  <c r="QB105" i="9"/>
  <c r="RA105" i="9"/>
  <c r="RZ105" i="9"/>
  <c r="SY105" i="9"/>
  <c r="TX105" i="9"/>
  <c r="UW105" i="9"/>
  <c r="VV105" i="9"/>
  <c r="AR106" i="9"/>
  <c r="BQ106" i="9"/>
  <c r="CP106" i="9"/>
  <c r="DO106" i="9"/>
  <c r="EN106" i="9"/>
  <c r="FM106" i="9"/>
  <c r="GL106" i="9"/>
  <c r="HK106" i="9"/>
  <c r="IJ106" i="9"/>
  <c r="JI106" i="9"/>
  <c r="KH106" i="9"/>
  <c r="LG106" i="9"/>
  <c r="MF106" i="9"/>
  <c r="NE106" i="9"/>
  <c r="OD106" i="9"/>
  <c r="PC106" i="9"/>
  <c r="QB106" i="9"/>
  <c r="RA106" i="9"/>
  <c r="RZ106" i="9"/>
  <c r="SY106" i="9"/>
  <c r="TX106" i="9"/>
  <c r="UW106" i="9"/>
  <c r="VV106" i="9"/>
  <c r="AR107" i="9"/>
  <c r="BQ107" i="9"/>
  <c r="CP107" i="9"/>
  <c r="DO107" i="9"/>
  <c r="EN107" i="9"/>
  <c r="FM107" i="9"/>
  <c r="GL107" i="9"/>
  <c r="HK107" i="9"/>
  <c r="IJ107" i="9"/>
  <c r="JI107" i="9"/>
  <c r="KH107" i="9"/>
  <c r="LG107" i="9"/>
  <c r="MF107" i="9"/>
  <c r="NE107" i="9"/>
  <c r="OD107" i="9"/>
  <c r="PC107" i="9"/>
  <c r="QB107" i="9"/>
  <c r="RA107" i="9"/>
  <c r="RZ107" i="9"/>
  <c r="SY107" i="9"/>
  <c r="TX107" i="9"/>
  <c r="UW107" i="9"/>
  <c r="VV107" i="9"/>
  <c r="AR108" i="9"/>
  <c r="BQ108" i="9"/>
  <c r="CP108" i="9"/>
  <c r="DO108" i="9"/>
  <c r="EN108" i="9"/>
  <c r="FM108" i="9"/>
  <c r="GL108" i="9"/>
  <c r="HK108" i="9"/>
  <c r="IJ108" i="9"/>
  <c r="JI108" i="9"/>
  <c r="KH108" i="9"/>
  <c r="LG108" i="9"/>
  <c r="MF108" i="9"/>
  <c r="NE108" i="9"/>
  <c r="OD108" i="9"/>
  <c r="PC108" i="9"/>
  <c r="QB108" i="9"/>
  <c r="RA108" i="9"/>
  <c r="RZ108" i="9"/>
  <c r="SY108" i="9"/>
  <c r="TX108" i="9"/>
  <c r="UW108" i="9"/>
  <c r="VV108" i="9"/>
  <c r="AR109" i="9"/>
  <c r="BQ109" i="9"/>
  <c r="CP109" i="9"/>
  <c r="DO109" i="9"/>
  <c r="EN109" i="9"/>
  <c r="FM109" i="9"/>
  <c r="GL109" i="9"/>
  <c r="HK109" i="9"/>
  <c r="IJ109" i="9"/>
  <c r="JI109" i="9"/>
  <c r="KH109" i="9"/>
  <c r="LG109" i="9"/>
  <c r="MF109" i="9"/>
  <c r="NE109" i="9"/>
  <c r="OD109" i="9"/>
  <c r="PC109" i="9"/>
  <c r="QB109" i="9"/>
  <c r="RA109" i="9"/>
  <c r="RZ109" i="9"/>
  <c r="SY109" i="9"/>
  <c r="TX109" i="9"/>
  <c r="UW109" i="9"/>
  <c r="VV109" i="9"/>
  <c r="AR110" i="9"/>
  <c r="BQ110" i="9"/>
  <c r="CP110" i="9"/>
  <c r="DO110" i="9"/>
  <c r="EN110" i="9"/>
  <c r="FM110" i="9"/>
  <c r="GL110" i="9"/>
  <c r="HK110" i="9"/>
  <c r="IJ110" i="9"/>
  <c r="JI110" i="9"/>
  <c r="KH110" i="9"/>
  <c r="LG110" i="9"/>
  <c r="MF110" i="9"/>
  <c r="NE110" i="9"/>
  <c r="OD110" i="9"/>
  <c r="PC110" i="9"/>
  <c r="QB110" i="9"/>
  <c r="RA110" i="9"/>
  <c r="RZ110" i="9"/>
  <c r="SY110" i="9"/>
  <c r="TX110" i="9"/>
  <c r="UW110" i="9"/>
  <c r="VV110" i="9"/>
  <c r="AR111" i="9"/>
  <c r="BQ111" i="9"/>
  <c r="CP111" i="9"/>
  <c r="DO111" i="9"/>
  <c r="EN111" i="9"/>
  <c r="FM111" i="9"/>
  <c r="GL111" i="9"/>
  <c r="HK111" i="9"/>
  <c r="IJ111" i="9"/>
  <c r="JI111" i="9"/>
  <c r="KH111" i="9"/>
  <c r="LG111" i="9"/>
  <c r="MF111" i="9"/>
  <c r="NE111" i="9"/>
  <c r="OD111" i="9"/>
  <c r="PC111" i="9"/>
  <c r="QB111" i="9"/>
  <c r="RA111" i="9"/>
  <c r="RZ111" i="9"/>
  <c r="SY111" i="9"/>
  <c r="TX111" i="9"/>
  <c r="UW111" i="9"/>
  <c r="VV111" i="9"/>
  <c r="AR112" i="9"/>
  <c r="BQ112" i="9"/>
  <c r="CP112" i="9"/>
  <c r="DO112" i="9"/>
  <c r="EN112" i="9"/>
  <c r="FM112" i="9"/>
  <c r="GL112" i="9"/>
  <c r="HK112" i="9"/>
  <c r="IJ112" i="9"/>
  <c r="JI112" i="9"/>
  <c r="KH112" i="9"/>
  <c r="LG112" i="9"/>
  <c r="MF112" i="9"/>
  <c r="NE112" i="9"/>
  <c r="OD112" i="9"/>
  <c r="PC112" i="9"/>
  <c r="QB112" i="9"/>
  <c r="RA112" i="9"/>
  <c r="RZ112" i="9"/>
  <c r="SY112" i="9"/>
  <c r="TX112" i="9"/>
  <c r="UW112" i="9"/>
  <c r="VV112" i="9"/>
  <c r="AR113" i="9"/>
  <c r="BQ113" i="9"/>
  <c r="CP113" i="9"/>
  <c r="DO113" i="9"/>
  <c r="EN113" i="9"/>
  <c r="FM113" i="9"/>
  <c r="GL113" i="9"/>
  <c r="HK113" i="9"/>
  <c r="IJ113" i="9"/>
  <c r="JI113" i="9"/>
  <c r="KH113" i="9"/>
  <c r="LG113" i="9"/>
  <c r="MF113" i="9"/>
  <c r="NE113" i="9"/>
  <c r="OD113" i="9"/>
  <c r="PC113" i="9"/>
  <c r="QB113" i="9"/>
  <c r="RA113" i="9"/>
  <c r="RZ113" i="9"/>
  <c r="SY113" i="9"/>
  <c r="TX113" i="9"/>
  <c r="UW113" i="9"/>
  <c r="VV113" i="9"/>
  <c r="AR114" i="9"/>
  <c r="BQ114" i="9"/>
  <c r="CP114" i="9"/>
  <c r="DO114" i="9"/>
  <c r="EN114" i="9"/>
  <c r="FM114" i="9"/>
  <c r="GL114" i="9"/>
  <c r="HK114" i="9"/>
  <c r="IJ114" i="9"/>
  <c r="JI114" i="9"/>
  <c r="KH114" i="9"/>
  <c r="LG114" i="9"/>
  <c r="MF114" i="9"/>
  <c r="NE114" i="9"/>
  <c r="OD114" i="9"/>
  <c r="PC114" i="9"/>
  <c r="QB114" i="9"/>
  <c r="RA114" i="9"/>
  <c r="RZ114" i="9"/>
  <c r="SY114" i="9"/>
  <c r="TX114" i="9"/>
  <c r="UW114" i="9"/>
  <c r="VV114" i="9"/>
  <c r="AR115" i="9"/>
  <c r="BQ115" i="9"/>
  <c r="CP115" i="9"/>
  <c r="DO115" i="9"/>
  <c r="EN115" i="9"/>
  <c r="FM115" i="9"/>
  <c r="GL115" i="9"/>
  <c r="HK115" i="9"/>
  <c r="IJ115" i="9"/>
  <c r="JI115" i="9"/>
  <c r="KH115" i="9"/>
  <c r="LG115" i="9"/>
  <c r="MF115" i="9"/>
  <c r="NE115" i="9"/>
  <c r="OD115" i="9"/>
  <c r="PC115" i="9"/>
  <c r="QB115" i="9"/>
  <c r="RA115" i="9"/>
  <c r="RZ115" i="9"/>
  <c r="SY115" i="9"/>
  <c r="TX115" i="9"/>
  <c r="UW115" i="9"/>
  <c r="VV115" i="9"/>
  <c r="AR116" i="9"/>
  <c r="BQ116" i="9"/>
  <c r="CP116" i="9"/>
  <c r="DO116" i="9"/>
  <c r="EN116" i="9"/>
  <c r="FM116" i="9"/>
  <c r="GL116" i="9"/>
  <c r="HK116" i="9"/>
  <c r="IJ116" i="9"/>
  <c r="JI116" i="9"/>
  <c r="KH116" i="9"/>
  <c r="LG116" i="9"/>
  <c r="MF116" i="9"/>
  <c r="NE116" i="9"/>
  <c r="OD116" i="9"/>
  <c r="PC116" i="9"/>
  <c r="QB116" i="9"/>
  <c r="RA116" i="9"/>
  <c r="RZ116" i="9"/>
  <c r="SY116" i="9"/>
  <c r="TX116" i="9"/>
  <c r="UW116" i="9"/>
  <c r="VV116" i="9"/>
  <c r="AH117" i="9"/>
  <c r="AH148" i="9" s="1"/>
  <c r="BG117" i="9"/>
  <c r="BQ117" i="9" s="1"/>
  <c r="CF117" i="9"/>
  <c r="CP117" i="9"/>
  <c r="DE117" i="9"/>
  <c r="DO117" i="9"/>
  <c r="ED117" i="9"/>
  <c r="EN117" i="9" s="1"/>
  <c r="FE117" i="9"/>
  <c r="FM117" i="9" s="1"/>
  <c r="GD117" i="9"/>
  <c r="GL117" i="9" s="1"/>
  <c r="HC117" i="9"/>
  <c r="HK117" i="9"/>
  <c r="IB117" i="9"/>
  <c r="IJ117" i="9" s="1"/>
  <c r="JI117" i="9"/>
  <c r="KH117" i="9"/>
  <c r="LG117" i="9"/>
  <c r="MF117" i="9"/>
  <c r="NE117" i="9"/>
  <c r="NX117" i="9"/>
  <c r="OD117" i="9" s="1"/>
  <c r="OW117" i="9"/>
  <c r="PV117" i="9"/>
  <c r="QB117" i="9" s="1"/>
  <c r="QU117" i="9"/>
  <c r="RA117" i="9" s="1"/>
  <c r="SS117" i="9"/>
  <c r="SY117" i="9"/>
  <c r="TR117" i="9"/>
  <c r="TX117" i="9" s="1"/>
  <c r="UQ117" i="9"/>
  <c r="VP117" i="9"/>
  <c r="VV117" i="9" s="1"/>
  <c r="AR118" i="9"/>
  <c r="BQ118" i="9"/>
  <c r="CP118" i="9"/>
  <c r="DO118" i="9"/>
  <c r="EN118" i="9"/>
  <c r="FM118" i="9"/>
  <c r="GL118" i="9"/>
  <c r="HK118" i="9"/>
  <c r="IJ118" i="9"/>
  <c r="JI118" i="9"/>
  <c r="KH118" i="9"/>
  <c r="LG118" i="9"/>
  <c r="MF118" i="9"/>
  <c r="NE118" i="9"/>
  <c r="OD118" i="9"/>
  <c r="PC118" i="9"/>
  <c r="QB118" i="9"/>
  <c r="RA118" i="9"/>
  <c r="RZ118" i="9"/>
  <c r="SY118" i="9"/>
  <c r="TX118" i="9"/>
  <c r="UW118" i="9"/>
  <c r="VV118" i="9"/>
  <c r="AR119" i="9"/>
  <c r="BQ119" i="9"/>
  <c r="CP119" i="9"/>
  <c r="DO119" i="9"/>
  <c r="EN119" i="9"/>
  <c r="FM119" i="9"/>
  <c r="GL119" i="9"/>
  <c r="HK119" i="9"/>
  <c r="IJ119" i="9"/>
  <c r="JI119" i="9"/>
  <c r="KH119" i="9"/>
  <c r="LG119" i="9"/>
  <c r="MF119" i="9"/>
  <c r="NE119" i="9"/>
  <c r="NZ119" i="9"/>
  <c r="OD119" i="9" s="1"/>
  <c r="OY119" i="9"/>
  <c r="PC119" i="9" s="1"/>
  <c r="PX119" i="9"/>
  <c r="QB119" i="9"/>
  <c r="QW119" i="9"/>
  <c r="QW148" i="9" s="1"/>
  <c r="SU119" i="9"/>
  <c r="SY119" i="9" s="1"/>
  <c r="TT119" i="9"/>
  <c r="TX119" i="9" s="1"/>
  <c r="US119" i="9"/>
  <c r="UW119" i="9" s="1"/>
  <c r="AR120" i="9"/>
  <c r="BQ120" i="9"/>
  <c r="CP120" i="9"/>
  <c r="DO120" i="9"/>
  <c r="EN120" i="9"/>
  <c r="FM120" i="9"/>
  <c r="GL120" i="9"/>
  <c r="HK120" i="9"/>
  <c r="IJ120" i="9"/>
  <c r="JI120" i="9"/>
  <c r="KH120" i="9"/>
  <c r="LG120" i="9"/>
  <c r="MF120" i="9"/>
  <c r="NE120" i="9"/>
  <c r="OD120" i="9"/>
  <c r="PC120" i="9"/>
  <c r="QB120" i="9"/>
  <c r="RA120" i="9"/>
  <c r="RZ120" i="9"/>
  <c r="SY120" i="9"/>
  <c r="TX120" i="9"/>
  <c r="UW120" i="9"/>
  <c r="VV120" i="9"/>
  <c r="AR121" i="9"/>
  <c r="BQ121" i="9"/>
  <c r="CP121" i="9"/>
  <c r="DO121" i="9"/>
  <c r="EN121" i="9"/>
  <c r="FM121" i="9"/>
  <c r="GL121" i="9"/>
  <c r="HK121" i="9"/>
  <c r="IJ121" i="9"/>
  <c r="JI121" i="9"/>
  <c r="KH121" i="9"/>
  <c r="LG121" i="9"/>
  <c r="MF121" i="9"/>
  <c r="NE121" i="9"/>
  <c r="OD121" i="9"/>
  <c r="PC121" i="9"/>
  <c r="QB121" i="9"/>
  <c r="RA121" i="9"/>
  <c r="RZ121" i="9"/>
  <c r="SY121" i="9"/>
  <c r="TX121" i="9"/>
  <c r="UW121" i="9"/>
  <c r="VV121" i="9"/>
  <c r="AR122" i="9"/>
  <c r="BQ122" i="9"/>
  <c r="CP122" i="9"/>
  <c r="DO122" i="9"/>
  <c r="EN122" i="9"/>
  <c r="FM122" i="9"/>
  <c r="GL122" i="9"/>
  <c r="HK122" i="9"/>
  <c r="IJ122" i="9"/>
  <c r="JI122" i="9"/>
  <c r="KH122" i="9"/>
  <c r="LG122" i="9"/>
  <c r="MF122" i="9"/>
  <c r="NE122" i="9"/>
  <c r="OD122" i="9"/>
  <c r="PC122" i="9"/>
  <c r="QB122" i="9"/>
  <c r="RA122" i="9"/>
  <c r="RZ122" i="9"/>
  <c r="SY122" i="9"/>
  <c r="TX122" i="9"/>
  <c r="UW122" i="9"/>
  <c r="VV122" i="9"/>
  <c r="AR123" i="9"/>
  <c r="BQ123" i="9"/>
  <c r="CP123" i="9"/>
  <c r="DO123" i="9"/>
  <c r="EN123" i="9"/>
  <c r="FM123" i="9"/>
  <c r="GL123" i="9"/>
  <c r="HK123" i="9"/>
  <c r="IJ123" i="9"/>
  <c r="JI123" i="9"/>
  <c r="KH123" i="9"/>
  <c r="LG123" i="9"/>
  <c r="MF123" i="9"/>
  <c r="NE123" i="9"/>
  <c r="OD123" i="9"/>
  <c r="PC123" i="9"/>
  <c r="QB123" i="9"/>
  <c r="RA123" i="9"/>
  <c r="RZ123" i="9"/>
  <c r="SY123" i="9"/>
  <c r="TX123" i="9"/>
  <c r="UW123" i="9"/>
  <c r="VV123" i="9"/>
  <c r="AR124" i="9"/>
  <c r="BQ124" i="9"/>
  <c r="CP124" i="9"/>
  <c r="DO124" i="9"/>
  <c r="EN124" i="9"/>
  <c r="FM124" i="9"/>
  <c r="GL124" i="9"/>
  <c r="HK124" i="9"/>
  <c r="IJ124" i="9"/>
  <c r="JI124" i="9"/>
  <c r="KH124" i="9"/>
  <c r="LG124" i="9"/>
  <c r="MF124" i="9"/>
  <c r="NE124" i="9"/>
  <c r="OD124" i="9"/>
  <c r="PC124" i="9"/>
  <c r="QB124" i="9"/>
  <c r="RA124" i="9"/>
  <c r="RZ124" i="9"/>
  <c r="SY124" i="9"/>
  <c r="TX124" i="9"/>
  <c r="UW124" i="9"/>
  <c r="VV124" i="9"/>
  <c r="AR125" i="9"/>
  <c r="BQ125" i="9"/>
  <c r="CP125" i="9"/>
  <c r="DO125" i="9"/>
  <c r="EN125" i="9"/>
  <c r="FM125" i="9"/>
  <c r="GL125" i="9"/>
  <c r="HK125" i="9"/>
  <c r="IJ125" i="9"/>
  <c r="JI125" i="9"/>
  <c r="KH125" i="9"/>
  <c r="LG125" i="9"/>
  <c r="MF125" i="9"/>
  <c r="NE125" i="9"/>
  <c r="OD125" i="9"/>
  <c r="PC125" i="9"/>
  <c r="QB125" i="9"/>
  <c r="RA125" i="9"/>
  <c r="RZ125" i="9"/>
  <c r="SY125" i="9"/>
  <c r="TX125" i="9"/>
  <c r="UW125" i="9"/>
  <c r="VV125" i="9"/>
  <c r="AR126" i="9"/>
  <c r="BQ126" i="9"/>
  <c r="CP126" i="9"/>
  <c r="DO126" i="9"/>
  <c r="EN126" i="9"/>
  <c r="FM126" i="9"/>
  <c r="GL126" i="9"/>
  <c r="HK126" i="9"/>
  <c r="IJ126" i="9"/>
  <c r="JI126" i="9"/>
  <c r="KH126" i="9"/>
  <c r="LG126" i="9"/>
  <c r="MF126" i="9"/>
  <c r="NE126" i="9"/>
  <c r="OD126" i="9"/>
  <c r="PC126" i="9"/>
  <c r="QB126" i="9"/>
  <c r="RA126" i="9"/>
  <c r="RZ126" i="9"/>
  <c r="SY126" i="9"/>
  <c r="TX126" i="9"/>
  <c r="UW126" i="9"/>
  <c r="VV126" i="9"/>
  <c r="AR127" i="9"/>
  <c r="BQ127" i="9"/>
  <c r="CP127" i="9"/>
  <c r="DO127" i="9"/>
  <c r="EN127" i="9"/>
  <c r="FM127" i="9"/>
  <c r="GL127" i="9"/>
  <c r="HK127" i="9"/>
  <c r="IJ127" i="9"/>
  <c r="JI127" i="9"/>
  <c r="KH127" i="9"/>
  <c r="LG127" i="9"/>
  <c r="MF127" i="9"/>
  <c r="NE127" i="9"/>
  <c r="OD127" i="9"/>
  <c r="PC127" i="9"/>
  <c r="QB127" i="9"/>
  <c r="RA127" i="9"/>
  <c r="RZ127" i="9"/>
  <c r="SY127" i="9"/>
  <c r="TX127" i="9"/>
  <c r="UW127" i="9"/>
  <c r="VV127" i="9"/>
  <c r="AR128" i="9"/>
  <c r="BQ128" i="9"/>
  <c r="CP128" i="9"/>
  <c r="DO128" i="9"/>
  <c r="EN128" i="9"/>
  <c r="FM128" i="9"/>
  <c r="GL128" i="9"/>
  <c r="HK128" i="9"/>
  <c r="IJ128" i="9"/>
  <c r="JI128" i="9"/>
  <c r="KH128" i="9"/>
  <c r="LG128" i="9"/>
  <c r="MF128" i="9"/>
  <c r="NE128" i="9"/>
  <c r="OD128" i="9"/>
  <c r="PC128" i="9"/>
  <c r="QB128" i="9"/>
  <c r="RA128" i="9"/>
  <c r="RZ128" i="9"/>
  <c r="SY128" i="9"/>
  <c r="TX128" i="9"/>
  <c r="UW128" i="9"/>
  <c r="VV128" i="9"/>
  <c r="AR129" i="9"/>
  <c r="BQ129" i="9"/>
  <c r="CP129" i="9"/>
  <c r="DO129" i="9"/>
  <c r="EN129" i="9"/>
  <c r="FM129" i="9"/>
  <c r="GL129" i="9"/>
  <c r="HK129" i="9"/>
  <c r="IJ129" i="9"/>
  <c r="JI129" i="9"/>
  <c r="KH129" i="9"/>
  <c r="LG129" i="9"/>
  <c r="MF129" i="9"/>
  <c r="NE129" i="9"/>
  <c r="OD129" i="9"/>
  <c r="PC129" i="9"/>
  <c r="QB129" i="9"/>
  <c r="RA129" i="9"/>
  <c r="RZ129" i="9"/>
  <c r="SY129" i="9"/>
  <c r="TX129" i="9"/>
  <c r="UW129" i="9"/>
  <c r="VV129" i="9"/>
  <c r="AR130" i="9"/>
  <c r="BQ130" i="9"/>
  <c r="CP130" i="9"/>
  <c r="DO130" i="9"/>
  <c r="EN130" i="9"/>
  <c r="FM130" i="9"/>
  <c r="GL130" i="9"/>
  <c r="HK130" i="9"/>
  <c r="IJ130" i="9"/>
  <c r="JI130" i="9"/>
  <c r="KH130" i="9"/>
  <c r="LG130" i="9"/>
  <c r="MF130" i="9"/>
  <c r="NE130" i="9"/>
  <c r="OD130" i="9"/>
  <c r="PC130" i="9"/>
  <c r="QB130" i="9"/>
  <c r="RA130" i="9"/>
  <c r="RZ130" i="9"/>
  <c r="SY130" i="9"/>
  <c r="TX130" i="9"/>
  <c r="UW130" i="9"/>
  <c r="VV130" i="9"/>
  <c r="AR131" i="9"/>
  <c r="BQ131" i="9"/>
  <c r="CP131" i="9"/>
  <c r="DO131" i="9"/>
  <c r="EN131" i="9"/>
  <c r="FM131" i="9"/>
  <c r="GL131" i="9"/>
  <c r="HK131" i="9"/>
  <c r="IJ131" i="9"/>
  <c r="JI131" i="9"/>
  <c r="KH131" i="9"/>
  <c r="LG131" i="9"/>
  <c r="MF131" i="9"/>
  <c r="NE131" i="9"/>
  <c r="OD131" i="9"/>
  <c r="PC131" i="9"/>
  <c r="QB131" i="9"/>
  <c r="RA131" i="9"/>
  <c r="RZ131" i="9"/>
  <c r="SY131" i="9"/>
  <c r="TX131" i="9"/>
  <c r="UW131" i="9"/>
  <c r="VV131" i="9"/>
  <c r="AR132" i="9"/>
  <c r="BQ132" i="9"/>
  <c r="CP132" i="9"/>
  <c r="DO132" i="9"/>
  <c r="EN132" i="9"/>
  <c r="FM132" i="9"/>
  <c r="GL132" i="9"/>
  <c r="HK132" i="9"/>
  <c r="IJ132" i="9"/>
  <c r="JI132" i="9"/>
  <c r="KH132" i="9"/>
  <c r="LG132" i="9"/>
  <c r="MF132" i="9"/>
  <c r="NE132" i="9"/>
  <c r="OD132" i="9"/>
  <c r="PC132" i="9"/>
  <c r="QB132" i="9"/>
  <c r="RA132" i="9"/>
  <c r="RZ132" i="9"/>
  <c r="SY132" i="9"/>
  <c r="TX132" i="9"/>
  <c r="UW132" i="9"/>
  <c r="VV132" i="9"/>
  <c r="AR133" i="9"/>
  <c r="BQ133" i="9"/>
  <c r="CP133" i="9"/>
  <c r="DO133" i="9"/>
  <c r="EN133" i="9"/>
  <c r="FM133" i="9"/>
  <c r="GL133" i="9"/>
  <c r="HK133" i="9"/>
  <c r="IJ133" i="9"/>
  <c r="JI133" i="9"/>
  <c r="KH133" i="9"/>
  <c r="LG133" i="9"/>
  <c r="MF133" i="9"/>
  <c r="NE133" i="9"/>
  <c r="OD133" i="9"/>
  <c r="PC133" i="9"/>
  <c r="QB133" i="9"/>
  <c r="RA133" i="9"/>
  <c r="RZ133" i="9"/>
  <c r="SY133" i="9"/>
  <c r="TX133" i="9"/>
  <c r="UW133" i="9"/>
  <c r="VV133" i="9"/>
  <c r="AR134" i="9"/>
  <c r="BQ134" i="9"/>
  <c r="CP134" i="9"/>
  <c r="DO134" i="9"/>
  <c r="EN134" i="9"/>
  <c r="FM134" i="9"/>
  <c r="GL134" i="9"/>
  <c r="HK134" i="9"/>
  <c r="IJ134" i="9"/>
  <c r="JI134" i="9"/>
  <c r="KH134" i="9"/>
  <c r="LG134" i="9"/>
  <c r="MF134" i="9"/>
  <c r="NE134" i="9"/>
  <c r="OD134" i="9"/>
  <c r="PC134" i="9"/>
  <c r="QB134" i="9"/>
  <c r="RA134" i="9"/>
  <c r="RZ134" i="9"/>
  <c r="SY134" i="9"/>
  <c r="TX134" i="9"/>
  <c r="UW134" i="9"/>
  <c r="VV134" i="9"/>
  <c r="AH135" i="9"/>
  <c r="AR135" i="9" s="1"/>
  <c r="BG135" i="9"/>
  <c r="BQ135" i="9" s="1"/>
  <c r="CF135" i="9"/>
  <c r="CP135" i="9"/>
  <c r="DE135" i="9"/>
  <c r="DE148" i="9" s="1"/>
  <c r="ED135" i="9"/>
  <c r="EN135" i="9" s="1"/>
  <c r="FE135" i="9"/>
  <c r="FM135" i="9" s="1"/>
  <c r="GD135" i="9"/>
  <c r="GL135" i="9"/>
  <c r="HC135" i="9"/>
  <c r="HK135" i="9" s="1"/>
  <c r="IB135" i="9"/>
  <c r="IJ135" i="9" s="1"/>
  <c r="JI135" i="9"/>
  <c r="KH135" i="9"/>
  <c r="LG135" i="9"/>
  <c r="MF135" i="9"/>
  <c r="NE135" i="9"/>
  <c r="NX135" i="9"/>
  <c r="OD135" i="9" s="1"/>
  <c r="OW135" i="9"/>
  <c r="PC135" i="9" s="1"/>
  <c r="PV135" i="9"/>
  <c r="QB135" i="9" s="1"/>
  <c r="QU135" i="9"/>
  <c r="RA135" i="9" s="1"/>
  <c r="SS135" i="9"/>
  <c r="SY135" i="9" s="1"/>
  <c r="TR135" i="9"/>
  <c r="TX135" i="9" s="1"/>
  <c r="UQ135" i="9"/>
  <c r="UW135" i="9" s="1"/>
  <c r="VP135" i="9"/>
  <c r="VV135" i="9" s="1"/>
  <c r="AR136" i="9"/>
  <c r="BQ136" i="9"/>
  <c r="CP136" i="9"/>
  <c r="DO136" i="9"/>
  <c r="EN136" i="9"/>
  <c r="FM136" i="9"/>
  <c r="GL136" i="9"/>
  <c r="HK136" i="9"/>
  <c r="IJ136" i="9"/>
  <c r="JI136" i="9"/>
  <c r="KH136" i="9"/>
  <c r="LG136" i="9"/>
  <c r="MF136" i="9"/>
  <c r="NE136" i="9"/>
  <c r="OD136" i="9"/>
  <c r="PC136" i="9"/>
  <c r="QB136" i="9"/>
  <c r="RA136" i="9"/>
  <c r="RZ136" i="9"/>
  <c r="SY136" i="9"/>
  <c r="TX136" i="9"/>
  <c r="UW136" i="9"/>
  <c r="VV136" i="9"/>
  <c r="AR137" i="9"/>
  <c r="BQ137" i="9"/>
  <c r="CP137" i="9"/>
  <c r="DO137" i="9"/>
  <c r="EN137" i="9"/>
  <c r="FM137" i="9"/>
  <c r="GL137" i="9"/>
  <c r="HK137" i="9"/>
  <c r="IJ137" i="9"/>
  <c r="JI137" i="9"/>
  <c r="KH137" i="9"/>
  <c r="LG137" i="9"/>
  <c r="MF137" i="9"/>
  <c r="NE137" i="9"/>
  <c r="NZ137" i="9"/>
  <c r="OD137" i="9" s="1"/>
  <c r="OY137" i="9"/>
  <c r="PC137" i="9" s="1"/>
  <c r="PX137" i="9"/>
  <c r="QB137" i="9"/>
  <c r="QW137" i="9"/>
  <c r="RA137" i="9" s="1"/>
  <c r="SU137" i="9"/>
  <c r="SY137" i="9"/>
  <c r="TT137" i="9"/>
  <c r="TX137" i="9" s="1"/>
  <c r="US137" i="9"/>
  <c r="UW137" i="9" s="1"/>
  <c r="AR138" i="9"/>
  <c r="BQ138" i="9"/>
  <c r="CP138" i="9"/>
  <c r="DO138" i="9"/>
  <c r="EN138" i="9"/>
  <c r="FM138" i="9"/>
  <c r="GL138" i="9"/>
  <c r="HK138" i="9"/>
  <c r="IJ138" i="9"/>
  <c r="JI138" i="9"/>
  <c r="KH138" i="9"/>
  <c r="LG138" i="9"/>
  <c r="MF138" i="9"/>
  <c r="NE138" i="9"/>
  <c r="OD138" i="9"/>
  <c r="PC138" i="9"/>
  <c r="QB138" i="9"/>
  <c r="RA138" i="9"/>
  <c r="RZ138" i="9"/>
  <c r="SY138" i="9"/>
  <c r="TX138" i="9"/>
  <c r="UW138" i="9"/>
  <c r="VV138" i="9"/>
  <c r="AR139" i="9"/>
  <c r="BQ139" i="9"/>
  <c r="CP139" i="9"/>
  <c r="DO139" i="9"/>
  <c r="EN139" i="9"/>
  <c r="FM139" i="9"/>
  <c r="GL139" i="9"/>
  <c r="HK139" i="9"/>
  <c r="IJ139" i="9"/>
  <c r="JI139" i="9"/>
  <c r="KH139" i="9"/>
  <c r="LG139" i="9"/>
  <c r="MF139" i="9"/>
  <c r="NE139" i="9"/>
  <c r="OD139" i="9"/>
  <c r="PC139" i="9"/>
  <c r="QB139" i="9"/>
  <c r="RA139" i="9"/>
  <c r="RZ139" i="9"/>
  <c r="SY139" i="9"/>
  <c r="TX139" i="9"/>
  <c r="UW139" i="9"/>
  <c r="VV139" i="9"/>
  <c r="AR140" i="9"/>
  <c r="BQ140" i="9"/>
  <c r="CP140" i="9"/>
  <c r="DO140" i="9"/>
  <c r="EN140" i="9"/>
  <c r="FM140" i="9"/>
  <c r="GL140" i="9"/>
  <c r="HK140" i="9"/>
  <c r="IJ140" i="9"/>
  <c r="JI140" i="9"/>
  <c r="KH140" i="9"/>
  <c r="LG140" i="9"/>
  <c r="MF140" i="9"/>
  <c r="NE140" i="9"/>
  <c r="OD140" i="9"/>
  <c r="PC140" i="9"/>
  <c r="QB140" i="9"/>
  <c r="RA140" i="9"/>
  <c r="RZ140" i="9"/>
  <c r="SY140" i="9"/>
  <c r="TX140" i="9"/>
  <c r="UW140" i="9"/>
  <c r="VV140" i="9"/>
  <c r="AR141" i="9"/>
  <c r="BQ141" i="9"/>
  <c r="CP141" i="9"/>
  <c r="DO141" i="9"/>
  <c r="EN141" i="9"/>
  <c r="FM141" i="9"/>
  <c r="GL141" i="9"/>
  <c r="HK141" i="9"/>
  <c r="IJ141" i="9"/>
  <c r="JI141" i="9"/>
  <c r="KH141" i="9"/>
  <c r="LG141" i="9"/>
  <c r="MF141" i="9"/>
  <c r="NE141" i="9"/>
  <c r="OD141" i="9"/>
  <c r="PC141" i="9"/>
  <c r="QB141" i="9"/>
  <c r="RA141" i="9"/>
  <c r="RZ141" i="9"/>
  <c r="SY141" i="9"/>
  <c r="TX141" i="9"/>
  <c r="UW141" i="9"/>
  <c r="VV141" i="9"/>
  <c r="AR142" i="9"/>
  <c r="BQ142" i="9"/>
  <c r="CP142" i="9"/>
  <c r="DO142" i="9"/>
  <c r="EN142" i="9"/>
  <c r="FM142" i="9"/>
  <c r="GL142" i="9"/>
  <c r="HK142" i="9"/>
  <c r="IJ142" i="9"/>
  <c r="JI142" i="9"/>
  <c r="KH142" i="9"/>
  <c r="LG142" i="9"/>
  <c r="MF142" i="9"/>
  <c r="NE142" i="9"/>
  <c r="OD142" i="9"/>
  <c r="PC142" i="9"/>
  <c r="QB142" i="9"/>
  <c r="RA142" i="9"/>
  <c r="RZ142" i="9"/>
  <c r="SY142" i="9"/>
  <c r="TX142" i="9"/>
  <c r="UW142" i="9"/>
  <c r="VV142" i="9"/>
  <c r="AH143" i="9"/>
  <c r="AR143" i="9" s="1"/>
  <c r="BG143" i="9"/>
  <c r="BQ143" i="9" s="1"/>
  <c r="CF143" i="9"/>
  <c r="CP143" i="9" s="1"/>
  <c r="DE143" i="9"/>
  <c r="DO143" i="9" s="1"/>
  <c r="ED143" i="9"/>
  <c r="EN143" i="9" s="1"/>
  <c r="FE143" i="9"/>
  <c r="FM143" i="9" s="1"/>
  <c r="GD143" i="9"/>
  <c r="GL143" i="9" s="1"/>
  <c r="IB143" i="9"/>
  <c r="IJ143" i="9"/>
  <c r="JI143" i="9"/>
  <c r="KH143" i="9"/>
  <c r="LG143" i="9"/>
  <c r="MF143" i="9"/>
  <c r="NE143" i="9"/>
  <c r="NX143" i="9"/>
  <c r="OD143" i="9" s="1"/>
  <c r="OW143" i="9"/>
  <c r="PC143" i="9" s="1"/>
  <c r="PV143" i="9"/>
  <c r="QB143" i="9" s="1"/>
  <c r="QU143" i="9"/>
  <c r="RA143" i="9"/>
  <c r="RT143" i="9"/>
  <c r="RZ143" i="9" s="1"/>
  <c r="SS143" i="9"/>
  <c r="SY143" i="9" s="1"/>
  <c r="UQ143" i="9"/>
  <c r="UW143" i="9" s="1"/>
  <c r="VP143" i="9"/>
  <c r="VV143" i="9" s="1"/>
  <c r="AR144" i="9"/>
  <c r="BQ144" i="9"/>
  <c r="CP144" i="9"/>
  <c r="DO144" i="9"/>
  <c r="EN144" i="9"/>
  <c r="FM144" i="9"/>
  <c r="GL144" i="9"/>
  <c r="HK144" i="9"/>
  <c r="IJ144" i="9"/>
  <c r="JI144" i="9"/>
  <c r="KH144" i="9"/>
  <c r="LG144" i="9"/>
  <c r="MF144" i="9"/>
  <c r="NE144" i="9"/>
  <c r="OD144" i="9"/>
  <c r="PC144" i="9"/>
  <c r="QB144" i="9"/>
  <c r="RA144" i="9"/>
  <c r="RZ144" i="9"/>
  <c r="SY144" i="9"/>
  <c r="TX144" i="9"/>
  <c r="UW144" i="9"/>
  <c r="VV144" i="9"/>
  <c r="AR145" i="9"/>
  <c r="BQ145" i="9"/>
  <c r="CP145" i="9"/>
  <c r="DO145" i="9"/>
  <c r="EN145" i="9"/>
  <c r="FM145" i="9"/>
  <c r="GL145" i="9"/>
  <c r="HK145" i="9"/>
  <c r="IJ145" i="9"/>
  <c r="JI145" i="9"/>
  <c r="KH145" i="9"/>
  <c r="LG145" i="9"/>
  <c r="MF145" i="9"/>
  <c r="NE145" i="9"/>
  <c r="OD145" i="9"/>
  <c r="PC145" i="9"/>
  <c r="QB145" i="9"/>
  <c r="RA145" i="9"/>
  <c r="RZ145" i="9"/>
  <c r="SY145" i="9"/>
  <c r="TX145" i="9"/>
  <c r="UW145" i="9"/>
  <c r="VV145" i="9"/>
  <c r="AR146" i="9"/>
  <c r="BQ146" i="9"/>
  <c r="CP146" i="9"/>
  <c r="DO146" i="9"/>
  <c r="EN146" i="9"/>
  <c r="FM146" i="9"/>
  <c r="GL146" i="9"/>
  <c r="HK146" i="9"/>
  <c r="IJ146" i="9"/>
  <c r="JI146" i="9"/>
  <c r="KH146" i="9"/>
  <c r="LG146" i="9"/>
  <c r="MF146" i="9"/>
  <c r="NE146" i="9"/>
  <c r="OD146" i="9"/>
  <c r="PC146" i="9"/>
  <c r="QB146" i="9"/>
  <c r="RA146" i="9"/>
  <c r="RZ146" i="9"/>
  <c r="SY146" i="9"/>
  <c r="TX146" i="9"/>
  <c r="UW146" i="9"/>
  <c r="VV146" i="9"/>
  <c r="C147" i="9"/>
  <c r="D147" i="9"/>
  <c r="AR147" i="9"/>
  <c r="BQ147" i="9"/>
  <c r="CP147" i="9"/>
  <c r="DO147" i="9"/>
  <c r="EN147" i="9"/>
  <c r="FM147" i="9"/>
  <c r="GL147" i="9"/>
  <c r="HK147" i="9"/>
  <c r="IJ147" i="9"/>
  <c r="JI147" i="9"/>
  <c r="KH147" i="9"/>
  <c r="LG147" i="9"/>
  <c r="MF147" i="9"/>
  <c r="NE147" i="9"/>
  <c r="OD147" i="9"/>
  <c r="PC147" i="9"/>
  <c r="QB147" i="9"/>
  <c r="RA147" i="9"/>
  <c r="RZ147" i="9"/>
  <c r="SY147" i="9"/>
  <c r="TX147" i="9"/>
  <c r="UW147" i="9"/>
  <c r="VV147" i="9"/>
  <c r="B148" i="9"/>
  <c r="C148" i="9"/>
  <c r="D148" i="9"/>
  <c r="W148" i="9"/>
  <c r="Y148" i="9"/>
  <c r="Z148" i="9"/>
  <c r="AA148" i="9"/>
  <c r="AB148" i="9"/>
  <c r="AC148" i="9"/>
  <c r="AE148" i="9"/>
  <c r="AF148" i="9"/>
  <c r="AG148" i="9"/>
  <c r="AI148" i="9"/>
  <c r="AJ148" i="9"/>
  <c r="AK148" i="9"/>
  <c r="AL148" i="9"/>
  <c r="AM148" i="9"/>
  <c r="AN148" i="9"/>
  <c r="AO148" i="9"/>
  <c r="AP148" i="9"/>
  <c r="AQ148" i="9"/>
  <c r="AV148" i="9"/>
  <c r="AX148" i="9"/>
  <c r="AY148" i="9"/>
  <c r="AZ148" i="9"/>
  <c r="BA148" i="9"/>
  <c r="BB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U148" i="9"/>
  <c r="BW148" i="9"/>
  <c r="BX148" i="9"/>
  <c r="BY148" i="9"/>
  <c r="BZ148" i="9"/>
  <c r="CA148" i="9"/>
  <c r="CB148" i="9"/>
  <c r="CC148" i="9"/>
  <c r="CE148" i="9"/>
  <c r="CG148" i="9"/>
  <c r="CH148" i="9"/>
  <c r="CI148" i="9"/>
  <c r="CJ148" i="9"/>
  <c r="CK148" i="9"/>
  <c r="CL148" i="9"/>
  <c r="CM148" i="9"/>
  <c r="CN148" i="9"/>
  <c r="CO148" i="9"/>
  <c r="CT148" i="9"/>
  <c r="CV148" i="9"/>
  <c r="CW148" i="9"/>
  <c r="CX148" i="9"/>
  <c r="CZ148" i="9"/>
  <c r="DA148" i="9"/>
  <c r="DB148" i="9"/>
  <c r="DC148" i="9"/>
  <c r="DD148" i="9"/>
  <c r="DF148" i="9"/>
  <c r="DG148" i="9"/>
  <c r="DH148" i="9"/>
  <c r="DI148" i="9"/>
  <c r="DJ148" i="9"/>
  <c r="DK148" i="9"/>
  <c r="DL148" i="9"/>
  <c r="DM148" i="9"/>
  <c r="DN148" i="9"/>
  <c r="DS148" i="9"/>
  <c r="DU148" i="9"/>
  <c r="DV148" i="9"/>
  <c r="DW148" i="9"/>
  <c r="DX148" i="9"/>
  <c r="DY148" i="9"/>
  <c r="DZ148" i="9"/>
  <c r="EA148" i="9"/>
  <c r="EB148" i="9"/>
  <c r="EC148" i="9"/>
  <c r="EE148" i="9"/>
  <c r="EF148" i="9"/>
  <c r="EG148" i="9"/>
  <c r="EH148" i="9"/>
  <c r="EI148" i="9"/>
  <c r="EJ148" i="9"/>
  <c r="EK148" i="9"/>
  <c r="EL148" i="9"/>
  <c r="EM148" i="9"/>
  <c r="ER148" i="9"/>
  <c r="ET148" i="9"/>
  <c r="EU148" i="9"/>
  <c r="EV148" i="9"/>
  <c r="EW148" i="9"/>
  <c r="EX148" i="9"/>
  <c r="EY148" i="9"/>
  <c r="EZ148" i="9"/>
  <c r="FA148" i="9"/>
  <c r="FB148" i="9"/>
  <c r="FC148" i="9"/>
  <c r="FD148" i="9"/>
  <c r="FF148" i="9"/>
  <c r="FG148" i="9"/>
  <c r="FH148" i="9"/>
  <c r="FI148" i="9"/>
  <c r="FJ148" i="9"/>
  <c r="FK148" i="9"/>
  <c r="FL148" i="9"/>
  <c r="FQ148" i="9"/>
  <c r="FS148" i="9"/>
  <c r="FT148" i="9"/>
  <c r="FU148" i="9"/>
  <c r="FV148" i="9"/>
  <c r="FW148" i="9"/>
  <c r="FX148" i="9"/>
  <c r="FY148" i="9"/>
  <c r="FZ148" i="9"/>
  <c r="GA148" i="9"/>
  <c r="GB148" i="9"/>
  <c r="GC148" i="9"/>
  <c r="GD148" i="9"/>
  <c r="GE148" i="9"/>
  <c r="GF148" i="9"/>
  <c r="GG148" i="9"/>
  <c r="GH148" i="9"/>
  <c r="GI148" i="9"/>
  <c r="GJ148" i="9"/>
  <c r="GK148" i="9"/>
  <c r="GP148" i="9"/>
  <c r="GR148" i="9"/>
  <c r="GS148" i="9"/>
  <c r="GT148" i="9"/>
  <c r="GV148" i="9"/>
  <c r="GW148" i="9"/>
  <c r="GX148" i="9"/>
  <c r="GY148" i="9"/>
  <c r="GZ148" i="9"/>
  <c r="HB148" i="9"/>
  <c r="HC148" i="9"/>
  <c r="HD148" i="9"/>
  <c r="HE148" i="9"/>
  <c r="HF148" i="9"/>
  <c r="HG148" i="9"/>
  <c r="HH148" i="9"/>
  <c r="HI148" i="9"/>
  <c r="HJ148" i="9"/>
  <c r="HO148" i="9"/>
  <c r="HQ148" i="9"/>
  <c r="HR148" i="9"/>
  <c r="HS148" i="9"/>
  <c r="HT148" i="9"/>
  <c r="HU148" i="9"/>
  <c r="HW148" i="9"/>
  <c r="HX148" i="9"/>
  <c r="HY148" i="9"/>
  <c r="IA148" i="9"/>
  <c r="IC148" i="9"/>
  <c r="ID148" i="9"/>
  <c r="IE148" i="9"/>
  <c r="IF148" i="9"/>
  <c r="IG148" i="9"/>
  <c r="IH148" i="9"/>
  <c r="II148" i="9"/>
  <c r="IN148" i="9"/>
  <c r="IP148" i="9"/>
  <c r="IQ148" i="9"/>
  <c r="IR148" i="9"/>
  <c r="IS148" i="9"/>
  <c r="IT148" i="9"/>
  <c r="IU148" i="9"/>
  <c r="IV148" i="9"/>
  <c r="IW148" i="9"/>
  <c r="IX148" i="9"/>
  <c r="IY148" i="9"/>
  <c r="IZ148" i="9"/>
  <c r="JA148" i="9"/>
  <c r="JB148" i="9"/>
  <c r="JC148" i="9"/>
  <c r="JD148" i="9"/>
  <c r="JE148" i="9"/>
  <c r="JF148" i="9"/>
  <c r="JG148" i="9"/>
  <c r="JH148" i="9"/>
  <c r="JM148" i="9"/>
  <c r="JO148" i="9"/>
  <c r="JP148" i="9"/>
  <c r="JQ148" i="9"/>
  <c r="JR148" i="9"/>
  <c r="JS148" i="9"/>
  <c r="JT148" i="9"/>
  <c r="JU148" i="9"/>
  <c r="JV148" i="9"/>
  <c r="JW148" i="9"/>
  <c r="JX148" i="9"/>
  <c r="JY148" i="9"/>
  <c r="JZ148" i="9"/>
  <c r="KA148" i="9"/>
  <c r="KB148" i="9"/>
  <c r="KC148" i="9"/>
  <c r="KD148" i="9"/>
  <c r="KE148" i="9"/>
  <c r="KF148" i="9"/>
  <c r="KG148" i="9"/>
  <c r="KL148" i="9"/>
  <c r="KN148" i="9"/>
  <c r="KO148" i="9"/>
  <c r="KP148" i="9"/>
  <c r="KQ148" i="9"/>
  <c r="KR148" i="9"/>
  <c r="KS148" i="9"/>
  <c r="KT148" i="9"/>
  <c r="KU148" i="9"/>
  <c r="KV148" i="9"/>
  <c r="KW148" i="9"/>
  <c r="KX148" i="9"/>
  <c r="KY148" i="9"/>
  <c r="KZ148" i="9"/>
  <c r="LA148" i="9"/>
  <c r="LB148" i="9"/>
  <c r="LC148" i="9"/>
  <c r="LD148" i="9"/>
  <c r="LE148" i="9"/>
  <c r="LF148" i="9"/>
  <c r="LK148" i="9"/>
  <c r="LM148" i="9"/>
  <c r="LN148" i="9"/>
  <c r="LO148" i="9"/>
  <c r="LP148" i="9"/>
  <c r="LQ148" i="9"/>
  <c r="LR148" i="9"/>
  <c r="LS148" i="9"/>
  <c r="LT148" i="9"/>
  <c r="LU148" i="9"/>
  <c r="LV148" i="9"/>
  <c r="LW148" i="9"/>
  <c r="LX148" i="9"/>
  <c r="LY148" i="9"/>
  <c r="LZ148" i="9"/>
  <c r="MA148" i="9"/>
  <c r="MB148" i="9"/>
  <c r="MC148" i="9"/>
  <c r="MD148" i="9"/>
  <c r="ME148" i="9"/>
  <c r="MJ148" i="9"/>
  <c r="ML148" i="9"/>
  <c r="MM148" i="9"/>
  <c r="MN148" i="9"/>
  <c r="MO148" i="9"/>
  <c r="MP148" i="9"/>
  <c r="MQ148" i="9"/>
  <c r="MR148" i="9"/>
  <c r="MS148" i="9"/>
  <c r="MT148" i="9"/>
  <c r="MU148" i="9"/>
  <c r="MV148" i="9"/>
  <c r="MW148" i="9"/>
  <c r="MX148" i="9"/>
  <c r="MY148" i="9"/>
  <c r="MZ148" i="9"/>
  <c r="NA148" i="9"/>
  <c r="NB148" i="9"/>
  <c r="NC148" i="9"/>
  <c r="ND148" i="9"/>
  <c r="NI148" i="9"/>
  <c r="NK148" i="9"/>
  <c r="NL148" i="9"/>
  <c r="NM148" i="9"/>
  <c r="NN148" i="9"/>
  <c r="NO148" i="9"/>
  <c r="NP148" i="9"/>
  <c r="NQ148" i="9"/>
  <c r="NR148" i="9"/>
  <c r="NS148" i="9"/>
  <c r="NT148" i="9"/>
  <c r="NU148" i="9"/>
  <c r="NV148" i="9"/>
  <c r="NW148" i="9"/>
  <c r="NY148" i="9"/>
  <c r="OA148" i="9"/>
  <c r="OB148" i="9"/>
  <c r="OC148" i="9"/>
  <c r="OH148" i="9"/>
  <c r="OJ148" i="9"/>
  <c r="OK148" i="9"/>
  <c r="OL148" i="9"/>
  <c r="OM148" i="9"/>
  <c r="ON148" i="9"/>
  <c r="OO148" i="9"/>
  <c r="OP148" i="9"/>
  <c r="OR148" i="9"/>
  <c r="OT148" i="9"/>
  <c r="OV148" i="9"/>
  <c r="OX148" i="9"/>
  <c r="OZ148" i="9"/>
  <c r="PA148" i="9"/>
  <c r="PB148" i="9"/>
  <c r="PG148" i="9"/>
  <c r="PI148" i="9"/>
  <c r="PJ148" i="9"/>
  <c r="PK148" i="9"/>
  <c r="PL148" i="9"/>
  <c r="PM148" i="9"/>
  <c r="PN148" i="9"/>
  <c r="PO148" i="9"/>
  <c r="PP148" i="9"/>
  <c r="PQ148" i="9"/>
  <c r="PR148" i="9"/>
  <c r="PS148" i="9"/>
  <c r="PT148" i="9"/>
  <c r="PU148" i="9"/>
  <c r="PV148" i="9"/>
  <c r="PW148" i="9"/>
  <c r="PX148" i="9"/>
  <c r="PY148" i="9"/>
  <c r="PZ148" i="9"/>
  <c r="QA148" i="9"/>
  <c r="QF148" i="9"/>
  <c r="QH148" i="9"/>
  <c r="QI148" i="9"/>
  <c r="QJ148" i="9"/>
  <c r="QK148" i="9"/>
  <c r="QL148" i="9"/>
  <c r="QM148" i="9"/>
  <c r="QN148" i="9"/>
  <c r="QO148" i="9"/>
  <c r="QP148" i="9"/>
  <c r="QR148" i="9"/>
  <c r="QT148" i="9"/>
  <c r="QU148" i="9"/>
  <c r="QV148" i="9"/>
  <c r="QX148" i="9"/>
  <c r="QY148" i="9"/>
  <c r="QZ148" i="9"/>
  <c r="RE148" i="9"/>
  <c r="RG148" i="9"/>
  <c r="RH148" i="9"/>
  <c r="RI148" i="9"/>
  <c r="RJ148" i="9"/>
  <c r="RK148" i="9"/>
  <c r="RL148" i="9"/>
  <c r="RM148" i="9"/>
  <c r="RN148" i="9"/>
  <c r="RO148" i="9"/>
  <c r="RQ148" i="9"/>
  <c r="RR148" i="9"/>
  <c r="RS148" i="9"/>
  <c r="RU148" i="9"/>
  <c r="RW148" i="9"/>
  <c r="RX148" i="9"/>
  <c r="RY148" i="9"/>
  <c r="SD148" i="9"/>
  <c r="SF148" i="9"/>
  <c r="SG148" i="9"/>
  <c r="SH148" i="9"/>
  <c r="SJ148" i="9"/>
  <c r="SK148" i="9"/>
  <c r="SL148" i="9"/>
  <c r="SN148" i="9"/>
  <c r="SP148" i="9"/>
  <c r="SQ148" i="9"/>
  <c r="SR148" i="9"/>
  <c r="ST148" i="9"/>
  <c r="SV148" i="9"/>
  <c r="SW148" i="9"/>
  <c r="SX148" i="9"/>
  <c r="TC148" i="9"/>
  <c r="TE148" i="9"/>
  <c r="TF148" i="9"/>
  <c r="TG148" i="9"/>
  <c r="TH148" i="9"/>
  <c r="TI148" i="9"/>
  <c r="TK148" i="9"/>
  <c r="TL148" i="9"/>
  <c r="TM148" i="9"/>
  <c r="TN148" i="9"/>
  <c r="TO148" i="9"/>
  <c r="TQ148" i="9"/>
  <c r="TS148" i="9"/>
  <c r="TU148" i="9"/>
  <c r="TV148" i="9"/>
  <c r="TW148" i="9"/>
  <c r="UB148" i="9"/>
  <c r="UD148" i="9"/>
  <c r="UE148" i="9"/>
  <c r="UF148" i="9"/>
  <c r="UG148" i="9"/>
  <c r="UH148" i="9"/>
  <c r="UI148" i="9"/>
  <c r="UJ148" i="9"/>
  <c r="UL148" i="9"/>
  <c r="UM148" i="9"/>
  <c r="UN148" i="9"/>
  <c r="UP148" i="9"/>
  <c r="UR148" i="9"/>
  <c r="US148" i="9"/>
  <c r="UT148" i="9"/>
  <c r="UU148" i="9"/>
  <c r="UV148" i="9"/>
  <c r="VA148" i="9"/>
  <c r="VC148" i="9"/>
  <c r="VD148" i="9"/>
  <c r="VE148" i="9"/>
  <c r="VF148" i="9"/>
  <c r="VG148" i="9"/>
  <c r="VH148" i="9"/>
  <c r="VI148" i="9"/>
  <c r="VJ148" i="9"/>
  <c r="VK148" i="9"/>
  <c r="VL148" i="9"/>
  <c r="VM148" i="9"/>
  <c r="VN148" i="9"/>
  <c r="VO148" i="9"/>
  <c r="VQ148" i="9"/>
  <c r="VS148" i="9"/>
  <c r="VT148" i="9"/>
  <c r="VU148" i="9"/>
  <c r="C149" i="9"/>
  <c r="D149" i="9"/>
  <c r="C150" i="9"/>
  <c r="D150" i="9"/>
  <c r="C151" i="9"/>
  <c r="D151" i="9"/>
  <c r="C152" i="9"/>
  <c r="D152" i="9"/>
  <c r="C153" i="9"/>
  <c r="D153" i="9"/>
  <c r="W153" i="9"/>
  <c r="AV153" i="9"/>
  <c r="BU153" i="9"/>
  <c r="CT153" i="9"/>
  <c r="DS153" i="9"/>
  <c r="ER153" i="9"/>
  <c r="FQ153" i="9"/>
  <c r="GP153" i="9"/>
  <c r="HO153" i="9"/>
  <c r="IN153" i="9"/>
  <c r="JM153" i="9"/>
  <c r="KL153" i="9"/>
  <c r="LK153" i="9"/>
  <c r="MJ153" i="9"/>
  <c r="NI153" i="9"/>
  <c r="OH153" i="9"/>
  <c r="PG153" i="9"/>
  <c r="QF153" i="9"/>
  <c r="RE153" i="9"/>
  <c r="SD153" i="9"/>
  <c r="TC153" i="9"/>
  <c r="UB153" i="9"/>
  <c r="VA153" i="9"/>
  <c r="C154" i="9"/>
  <c r="D154" i="9"/>
  <c r="AR155" i="9"/>
  <c r="BQ155" i="9"/>
  <c r="CP155" i="9"/>
  <c r="DO155" i="9"/>
  <c r="EN155" i="9"/>
  <c r="FM155" i="9"/>
  <c r="GL155" i="9"/>
  <c r="HK155" i="9"/>
  <c r="IJ155" i="9"/>
  <c r="JI155" i="9"/>
  <c r="KH155" i="9"/>
  <c r="LG155" i="9"/>
  <c r="MF155" i="9"/>
  <c r="NE155" i="9"/>
  <c r="OD155" i="9"/>
  <c r="PC155" i="9"/>
  <c r="QB155" i="9"/>
  <c r="RA155" i="9"/>
  <c r="RZ155" i="9"/>
  <c r="SY155" i="9"/>
  <c r="TX155" i="9"/>
  <c r="UW155" i="9"/>
  <c r="VV155" i="9"/>
  <c r="AR156" i="9"/>
  <c r="BQ156" i="9"/>
  <c r="CP156" i="9"/>
  <c r="DO156" i="9"/>
  <c r="EN156" i="9"/>
  <c r="FM156" i="9"/>
  <c r="GL156" i="9"/>
  <c r="HK156" i="9"/>
  <c r="IJ156" i="9"/>
  <c r="JI156" i="9"/>
  <c r="KH156" i="9"/>
  <c r="LG156" i="9"/>
  <c r="MF156" i="9"/>
  <c r="NE156" i="9"/>
  <c r="OD156" i="9"/>
  <c r="PC156" i="9"/>
  <c r="QB156" i="9"/>
  <c r="RA156" i="9"/>
  <c r="RZ156" i="9"/>
  <c r="SY156" i="9"/>
  <c r="TX156" i="9"/>
  <c r="UW156" i="9"/>
  <c r="VV156" i="9"/>
  <c r="AR157" i="9"/>
  <c r="BQ157" i="9"/>
  <c r="CP157" i="9"/>
  <c r="DO157" i="9"/>
  <c r="EN157" i="9"/>
  <c r="FM157" i="9"/>
  <c r="GL157" i="9"/>
  <c r="HK157" i="9"/>
  <c r="IJ157" i="9"/>
  <c r="JI157" i="9"/>
  <c r="KH157" i="9"/>
  <c r="LG157" i="9"/>
  <c r="MF157" i="9"/>
  <c r="NE157" i="9"/>
  <c r="OD157" i="9"/>
  <c r="PC157" i="9"/>
  <c r="QB157" i="9"/>
  <c r="RA157" i="9"/>
  <c r="RZ157" i="9"/>
  <c r="SY157" i="9"/>
  <c r="TX157" i="9"/>
  <c r="UW157" i="9"/>
  <c r="VV157" i="9"/>
  <c r="AR158" i="9"/>
  <c r="BQ158" i="9"/>
  <c r="CP158" i="9"/>
  <c r="DO158" i="9"/>
  <c r="EN158" i="9"/>
  <c r="FM158" i="9"/>
  <c r="GL158" i="9"/>
  <c r="HK158" i="9"/>
  <c r="IJ158" i="9"/>
  <c r="JI158" i="9"/>
  <c r="KH158" i="9"/>
  <c r="LG158" i="9"/>
  <c r="MF158" i="9"/>
  <c r="NE158" i="9"/>
  <c r="OD158" i="9"/>
  <c r="PC158" i="9"/>
  <c r="QB158" i="9"/>
  <c r="RA158" i="9"/>
  <c r="RZ158" i="9"/>
  <c r="SY158" i="9"/>
  <c r="TX158" i="9"/>
  <c r="UW158" i="9"/>
  <c r="VV158" i="9"/>
  <c r="AR159" i="9"/>
  <c r="BQ159" i="9"/>
  <c r="CP159" i="9"/>
  <c r="DO159" i="9"/>
  <c r="EN159" i="9"/>
  <c r="FM159" i="9"/>
  <c r="GL159" i="9"/>
  <c r="HK159" i="9"/>
  <c r="IJ159" i="9"/>
  <c r="JI159" i="9"/>
  <c r="KH159" i="9"/>
  <c r="LG159" i="9"/>
  <c r="MF159" i="9"/>
  <c r="NE159" i="9"/>
  <c r="OD159" i="9"/>
  <c r="PC159" i="9"/>
  <c r="QB159" i="9"/>
  <c r="RA159" i="9"/>
  <c r="RZ159" i="9"/>
  <c r="SY159" i="9"/>
  <c r="TX159" i="9"/>
  <c r="UW159" i="9"/>
  <c r="VV159" i="9"/>
  <c r="AR160" i="9"/>
  <c r="BQ160" i="9"/>
  <c r="CP160" i="9"/>
  <c r="DO160" i="9"/>
  <c r="EN160" i="9"/>
  <c r="FM160" i="9"/>
  <c r="GL160" i="9"/>
  <c r="HK160" i="9"/>
  <c r="IJ160" i="9"/>
  <c r="JI160" i="9"/>
  <c r="KH160" i="9"/>
  <c r="LG160" i="9"/>
  <c r="MF160" i="9"/>
  <c r="NE160" i="9"/>
  <c r="OD160" i="9"/>
  <c r="PC160" i="9"/>
  <c r="QB160" i="9"/>
  <c r="RA160" i="9"/>
  <c r="RZ160" i="9"/>
  <c r="SY160" i="9"/>
  <c r="TX160" i="9"/>
  <c r="UW160" i="9"/>
  <c r="VV160" i="9"/>
  <c r="AR161" i="9"/>
  <c r="BQ161" i="9"/>
  <c r="CP161" i="9"/>
  <c r="DO161" i="9"/>
  <c r="EN161" i="9"/>
  <c r="FM161" i="9"/>
  <c r="GL161" i="9"/>
  <c r="HK161" i="9"/>
  <c r="IJ161" i="9"/>
  <c r="JI161" i="9"/>
  <c r="KH161" i="9"/>
  <c r="LG161" i="9"/>
  <c r="MF161" i="9"/>
  <c r="NE161" i="9"/>
  <c r="OD161" i="9"/>
  <c r="PC161" i="9"/>
  <c r="QB161" i="9"/>
  <c r="RA161" i="9"/>
  <c r="RZ161" i="9"/>
  <c r="SY161" i="9"/>
  <c r="TX161" i="9"/>
  <c r="UW161" i="9"/>
  <c r="VV161" i="9"/>
  <c r="AR162" i="9"/>
  <c r="BQ162" i="9"/>
  <c r="CP162" i="9"/>
  <c r="DO162" i="9"/>
  <c r="EN162" i="9"/>
  <c r="FM162" i="9"/>
  <c r="GL162" i="9"/>
  <c r="HK162" i="9"/>
  <c r="IJ162" i="9"/>
  <c r="JI162" i="9"/>
  <c r="KH162" i="9"/>
  <c r="LG162" i="9"/>
  <c r="MF162" i="9"/>
  <c r="NE162" i="9"/>
  <c r="OD162" i="9"/>
  <c r="PC162" i="9"/>
  <c r="QB162" i="9"/>
  <c r="RA162" i="9"/>
  <c r="RZ162" i="9"/>
  <c r="SY162" i="9"/>
  <c r="TX162" i="9"/>
  <c r="UW162" i="9"/>
  <c r="VV162" i="9"/>
  <c r="AR163" i="9"/>
  <c r="BQ163" i="9"/>
  <c r="CP163" i="9"/>
  <c r="DO163" i="9"/>
  <c r="EN163" i="9"/>
  <c r="FM163" i="9"/>
  <c r="GL163" i="9"/>
  <c r="HK163" i="9"/>
  <c r="IJ163" i="9"/>
  <c r="JI163" i="9"/>
  <c r="KH163" i="9"/>
  <c r="LG163" i="9"/>
  <c r="MF163" i="9"/>
  <c r="NE163" i="9"/>
  <c r="OD163" i="9"/>
  <c r="PC163" i="9"/>
  <c r="QB163" i="9"/>
  <c r="RA163" i="9"/>
  <c r="RZ163" i="9"/>
  <c r="SY163" i="9"/>
  <c r="TX163" i="9"/>
  <c r="UW163" i="9"/>
  <c r="VV163" i="9"/>
  <c r="AR164" i="9"/>
  <c r="BQ164" i="9"/>
  <c r="CP164" i="9"/>
  <c r="DO164" i="9"/>
  <c r="EN164" i="9"/>
  <c r="FM164" i="9"/>
  <c r="GL164" i="9"/>
  <c r="HK164" i="9"/>
  <c r="IJ164" i="9"/>
  <c r="JI164" i="9"/>
  <c r="KH164" i="9"/>
  <c r="LG164" i="9"/>
  <c r="MF164" i="9"/>
  <c r="NE164" i="9"/>
  <c r="OD164" i="9"/>
  <c r="PC164" i="9"/>
  <c r="QB164" i="9"/>
  <c r="RA164" i="9"/>
  <c r="RZ164" i="9"/>
  <c r="SY164" i="9"/>
  <c r="TX164" i="9"/>
  <c r="UW164" i="9"/>
  <c r="VV164" i="9"/>
  <c r="AR165" i="9"/>
  <c r="BQ165" i="9"/>
  <c r="CP165" i="9"/>
  <c r="DO165" i="9"/>
  <c r="EN165" i="9"/>
  <c r="FM165" i="9"/>
  <c r="GL165" i="9"/>
  <c r="HK165" i="9"/>
  <c r="IJ165" i="9"/>
  <c r="JI165" i="9"/>
  <c r="KH165" i="9"/>
  <c r="LG165" i="9"/>
  <c r="MF165" i="9"/>
  <c r="NE165" i="9"/>
  <c r="OD165" i="9"/>
  <c r="PC165" i="9"/>
  <c r="QB165" i="9"/>
  <c r="RA165" i="9"/>
  <c r="RZ165" i="9"/>
  <c r="SY165" i="9"/>
  <c r="TX165" i="9"/>
  <c r="UW165" i="9"/>
  <c r="VV165" i="9"/>
  <c r="AR166" i="9"/>
  <c r="BQ166" i="9"/>
  <c r="CP166" i="9"/>
  <c r="DO166" i="9"/>
  <c r="EN166" i="9"/>
  <c r="FM166" i="9"/>
  <c r="GL166" i="9"/>
  <c r="HK166" i="9"/>
  <c r="IJ166" i="9"/>
  <c r="JI166" i="9"/>
  <c r="KH166" i="9"/>
  <c r="LG166" i="9"/>
  <c r="MF166" i="9"/>
  <c r="NE166" i="9"/>
  <c r="OD166" i="9"/>
  <c r="PC166" i="9"/>
  <c r="QB166" i="9"/>
  <c r="RA166" i="9"/>
  <c r="RZ166" i="9"/>
  <c r="SY166" i="9"/>
  <c r="TX166" i="9"/>
  <c r="UW166" i="9"/>
  <c r="VV166" i="9"/>
  <c r="AR167" i="9"/>
  <c r="BQ167" i="9"/>
  <c r="CP167" i="9"/>
  <c r="DO167" i="9"/>
  <c r="EN167" i="9"/>
  <c r="FM167" i="9"/>
  <c r="GL167" i="9"/>
  <c r="HK167" i="9"/>
  <c r="IJ167" i="9"/>
  <c r="JI167" i="9"/>
  <c r="KH167" i="9"/>
  <c r="LG167" i="9"/>
  <c r="MF167" i="9"/>
  <c r="NE167" i="9"/>
  <c r="OD167" i="9"/>
  <c r="PC167" i="9"/>
  <c r="QB167" i="9"/>
  <c r="RA167" i="9"/>
  <c r="RZ167" i="9"/>
  <c r="SY167" i="9"/>
  <c r="TX167" i="9"/>
  <c r="UW167" i="9"/>
  <c r="VV167" i="9"/>
  <c r="AR168" i="9"/>
  <c r="BQ168" i="9"/>
  <c r="CP168" i="9"/>
  <c r="DO168" i="9"/>
  <c r="EN168" i="9"/>
  <c r="FM168" i="9"/>
  <c r="GL168" i="9"/>
  <c r="HK168" i="9"/>
  <c r="IJ168" i="9"/>
  <c r="JI168" i="9"/>
  <c r="KH168" i="9"/>
  <c r="LG168" i="9"/>
  <c r="MF168" i="9"/>
  <c r="NE168" i="9"/>
  <c r="OD168" i="9"/>
  <c r="PC168" i="9"/>
  <c r="QB168" i="9"/>
  <c r="RA168" i="9"/>
  <c r="RZ168" i="9"/>
  <c r="SY168" i="9"/>
  <c r="TX168" i="9"/>
  <c r="UW168" i="9"/>
  <c r="VV168" i="9"/>
  <c r="AR169" i="9"/>
  <c r="BQ169" i="9"/>
  <c r="CP169" i="9"/>
  <c r="DO169" i="9"/>
  <c r="EN169" i="9"/>
  <c r="FM169" i="9"/>
  <c r="GL169" i="9"/>
  <c r="HK169" i="9"/>
  <c r="IJ169" i="9"/>
  <c r="JI169" i="9"/>
  <c r="KH169" i="9"/>
  <c r="LG169" i="9"/>
  <c r="MF169" i="9"/>
  <c r="NE169" i="9"/>
  <c r="OD169" i="9"/>
  <c r="PC169" i="9"/>
  <c r="QB169" i="9"/>
  <c r="RA169" i="9"/>
  <c r="RZ169" i="9"/>
  <c r="SY169" i="9"/>
  <c r="TX169" i="9"/>
  <c r="UW169" i="9"/>
  <c r="VV169" i="9"/>
  <c r="AR170" i="9"/>
  <c r="BQ170" i="9"/>
  <c r="CP170" i="9"/>
  <c r="DO170" i="9"/>
  <c r="EN170" i="9"/>
  <c r="FM170" i="9"/>
  <c r="GL170" i="9"/>
  <c r="HK170" i="9"/>
  <c r="IJ170" i="9"/>
  <c r="JI170" i="9"/>
  <c r="KH170" i="9"/>
  <c r="LG170" i="9"/>
  <c r="MF170" i="9"/>
  <c r="NE170" i="9"/>
  <c r="OD170" i="9"/>
  <c r="PC170" i="9"/>
  <c r="QB170" i="9"/>
  <c r="RA170" i="9"/>
  <c r="RZ170" i="9"/>
  <c r="SY170" i="9"/>
  <c r="TX170" i="9"/>
  <c r="UW170" i="9"/>
  <c r="VV170" i="9"/>
  <c r="AR171" i="9"/>
  <c r="BQ171" i="9"/>
  <c r="CP171" i="9"/>
  <c r="DO171" i="9"/>
  <c r="EN171" i="9"/>
  <c r="FM171" i="9"/>
  <c r="GL171" i="9"/>
  <c r="HK171" i="9"/>
  <c r="IJ171" i="9"/>
  <c r="JI171" i="9"/>
  <c r="KH171" i="9"/>
  <c r="LG171" i="9"/>
  <c r="MF171" i="9"/>
  <c r="NE171" i="9"/>
  <c r="OD171" i="9"/>
  <c r="PC171" i="9"/>
  <c r="QB171" i="9"/>
  <c r="RA171" i="9"/>
  <c r="RZ171" i="9"/>
  <c r="SY171" i="9"/>
  <c r="TX171" i="9"/>
  <c r="UW171" i="9"/>
  <c r="VV171" i="9"/>
  <c r="AR172" i="9"/>
  <c r="BQ172" i="9"/>
  <c r="CP172" i="9"/>
  <c r="DO172" i="9"/>
  <c r="EN172" i="9"/>
  <c r="FM172" i="9"/>
  <c r="GL172" i="9"/>
  <c r="HK172" i="9"/>
  <c r="IJ172" i="9"/>
  <c r="JI172" i="9"/>
  <c r="KH172" i="9"/>
  <c r="LG172" i="9"/>
  <c r="MF172" i="9"/>
  <c r="NE172" i="9"/>
  <c r="OD172" i="9"/>
  <c r="PC172" i="9"/>
  <c r="QB172" i="9"/>
  <c r="RA172" i="9"/>
  <c r="RZ172" i="9"/>
  <c r="SY172" i="9"/>
  <c r="TX172" i="9"/>
  <c r="UW172" i="9"/>
  <c r="VV172" i="9"/>
  <c r="AR173" i="9"/>
  <c r="BQ173" i="9"/>
  <c r="CP173" i="9"/>
  <c r="DO173" i="9"/>
  <c r="EN173" i="9"/>
  <c r="FM173" i="9"/>
  <c r="GL173" i="9"/>
  <c r="HK173" i="9"/>
  <c r="IJ173" i="9"/>
  <c r="JI173" i="9"/>
  <c r="KH173" i="9"/>
  <c r="LG173" i="9"/>
  <c r="MF173" i="9"/>
  <c r="NE173" i="9"/>
  <c r="OD173" i="9"/>
  <c r="PC173" i="9"/>
  <c r="QB173" i="9"/>
  <c r="RA173" i="9"/>
  <c r="RZ173" i="9"/>
  <c r="SY173" i="9"/>
  <c r="TX173" i="9"/>
  <c r="UW173" i="9"/>
  <c r="VV173" i="9"/>
  <c r="AR174" i="9"/>
  <c r="BQ174" i="9"/>
  <c r="CP174" i="9"/>
  <c r="DO174" i="9"/>
  <c r="EN174" i="9"/>
  <c r="FM174" i="9"/>
  <c r="GL174" i="9"/>
  <c r="HK174" i="9"/>
  <c r="IJ174" i="9"/>
  <c r="JI174" i="9"/>
  <c r="KH174" i="9"/>
  <c r="LG174" i="9"/>
  <c r="MF174" i="9"/>
  <c r="NE174" i="9"/>
  <c r="OD174" i="9"/>
  <c r="PC174" i="9"/>
  <c r="QB174" i="9"/>
  <c r="RA174" i="9"/>
  <c r="RZ174" i="9"/>
  <c r="SY174" i="9"/>
  <c r="TX174" i="9"/>
  <c r="UW174" i="9"/>
  <c r="VV174" i="9"/>
  <c r="AR175" i="9"/>
  <c r="BQ175" i="9"/>
  <c r="CP175" i="9"/>
  <c r="DO175" i="9"/>
  <c r="EN175" i="9"/>
  <c r="FM175" i="9"/>
  <c r="GL175" i="9"/>
  <c r="HK175" i="9"/>
  <c r="IJ175" i="9"/>
  <c r="JI175" i="9"/>
  <c r="KH175" i="9"/>
  <c r="LG175" i="9"/>
  <c r="MF175" i="9"/>
  <c r="NE175" i="9"/>
  <c r="OD175" i="9"/>
  <c r="PC175" i="9"/>
  <c r="QB175" i="9"/>
  <c r="RA175" i="9"/>
  <c r="RZ175" i="9"/>
  <c r="SY175" i="9"/>
  <c r="TX175" i="9"/>
  <c r="UW175" i="9"/>
  <c r="VV175" i="9"/>
  <c r="AR176" i="9"/>
  <c r="BQ176" i="9"/>
  <c r="CP176" i="9"/>
  <c r="DO176" i="9"/>
  <c r="EN176" i="9"/>
  <c r="FM176" i="9"/>
  <c r="GL176" i="9"/>
  <c r="HK176" i="9"/>
  <c r="IJ176" i="9"/>
  <c r="JI176" i="9"/>
  <c r="KH176" i="9"/>
  <c r="LG176" i="9"/>
  <c r="MF176" i="9"/>
  <c r="NE176" i="9"/>
  <c r="OD176" i="9"/>
  <c r="PC176" i="9"/>
  <c r="QB176" i="9"/>
  <c r="RA176" i="9"/>
  <c r="RZ176" i="9"/>
  <c r="SY176" i="9"/>
  <c r="TX176" i="9"/>
  <c r="UW176" i="9"/>
  <c r="VV176" i="9"/>
  <c r="AR177" i="9"/>
  <c r="BQ177" i="9"/>
  <c r="CP177" i="9"/>
  <c r="DO177" i="9"/>
  <c r="EN177" i="9"/>
  <c r="FM177" i="9"/>
  <c r="GL177" i="9"/>
  <c r="HK177" i="9"/>
  <c r="IJ177" i="9"/>
  <c r="JI177" i="9"/>
  <c r="KH177" i="9"/>
  <c r="LG177" i="9"/>
  <c r="MF177" i="9"/>
  <c r="NE177" i="9"/>
  <c r="OD177" i="9"/>
  <c r="PC177" i="9"/>
  <c r="QB177" i="9"/>
  <c r="RA177" i="9"/>
  <c r="RZ177" i="9"/>
  <c r="SY177" i="9"/>
  <c r="TX177" i="9"/>
  <c r="UW177" i="9"/>
  <c r="VV177" i="9"/>
  <c r="AR178" i="9"/>
  <c r="BQ178" i="9"/>
  <c r="CP178" i="9"/>
  <c r="DO178" i="9"/>
  <c r="EN178" i="9"/>
  <c r="FM178" i="9"/>
  <c r="GL178" i="9"/>
  <c r="HK178" i="9"/>
  <c r="IJ178" i="9"/>
  <c r="JI178" i="9"/>
  <c r="KH178" i="9"/>
  <c r="LG178" i="9"/>
  <c r="MF178" i="9"/>
  <c r="NE178" i="9"/>
  <c r="OD178" i="9"/>
  <c r="PC178" i="9"/>
  <c r="QB178" i="9"/>
  <c r="RA178" i="9"/>
  <c r="RZ178" i="9"/>
  <c r="SY178" i="9"/>
  <c r="TX178" i="9"/>
  <c r="UW178" i="9"/>
  <c r="VV178" i="9"/>
  <c r="B179" i="9"/>
  <c r="C179" i="9"/>
  <c r="D179" i="9"/>
  <c r="W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V179" i="9"/>
  <c r="AX179" i="9"/>
  <c r="AY179" i="9"/>
  <c r="AZ179" i="9"/>
  <c r="BA179" i="9"/>
  <c r="BB179" i="9"/>
  <c r="BC179" i="9"/>
  <c r="BD179" i="9"/>
  <c r="BE179" i="9"/>
  <c r="BF179" i="9"/>
  <c r="BG179" i="9"/>
  <c r="BH179" i="9"/>
  <c r="BI179" i="9"/>
  <c r="BJ179" i="9"/>
  <c r="BK179" i="9"/>
  <c r="BL179" i="9"/>
  <c r="BM179" i="9"/>
  <c r="BN179" i="9"/>
  <c r="BO179" i="9"/>
  <c r="BP179" i="9"/>
  <c r="BU179" i="9"/>
  <c r="BW179" i="9"/>
  <c r="BX179" i="9"/>
  <c r="BY179" i="9"/>
  <c r="BZ179" i="9"/>
  <c r="CA179" i="9"/>
  <c r="CB179" i="9"/>
  <c r="CC179" i="9"/>
  <c r="CD179" i="9"/>
  <c r="CE179" i="9"/>
  <c r="CF179" i="9"/>
  <c r="CG179" i="9"/>
  <c r="CH179" i="9"/>
  <c r="CI179" i="9"/>
  <c r="CJ179" i="9"/>
  <c r="CK179" i="9"/>
  <c r="CL179" i="9"/>
  <c r="CM179" i="9"/>
  <c r="CN179" i="9"/>
  <c r="CO179" i="9"/>
  <c r="CT179" i="9"/>
  <c r="CV179" i="9"/>
  <c r="CW179" i="9"/>
  <c r="CX179" i="9"/>
  <c r="CY179" i="9"/>
  <c r="CZ179" i="9"/>
  <c r="DA179" i="9"/>
  <c r="DB179" i="9"/>
  <c r="DC179" i="9"/>
  <c r="DD179" i="9"/>
  <c r="DE179" i="9"/>
  <c r="DF179" i="9"/>
  <c r="DG179" i="9"/>
  <c r="DH179" i="9"/>
  <c r="DI179" i="9"/>
  <c r="DJ179" i="9"/>
  <c r="DK179" i="9"/>
  <c r="DL179" i="9"/>
  <c r="DM179" i="9"/>
  <c r="DN179" i="9"/>
  <c r="DS179" i="9"/>
  <c r="DU179" i="9"/>
  <c r="DV179" i="9"/>
  <c r="DW179" i="9"/>
  <c r="DX179" i="9"/>
  <c r="DY179" i="9"/>
  <c r="DZ179" i="9"/>
  <c r="EA179" i="9"/>
  <c r="EB179" i="9"/>
  <c r="EC179" i="9"/>
  <c r="ED179" i="9"/>
  <c r="EE179" i="9"/>
  <c r="EF179" i="9"/>
  <c r="EG179" i="9"/>
  <c r="EH179" i="9"/>
  <c r="EI179" i="9"/>
  <c r="EJ179" i="9"/>
  <c r="EK179" i="9"/>
  <c r="EL179" i="9"/>
  <c r="EM179" i="9"/>
  <c r="ER179" i="9"/>
  <c r="ET179" i="9"/>
  <c r="EU179" i="9"/>
  <c r="EV179" i="9"/>
  <c r="EW179" i="9"/>
  <c r="EX179" i="9"/>
  <c r="EY179" i="9"/>
  <c r="EZ179" i="9"/>
  <c r="FA179" i="9"/>
  <c r="FB179" i="9"/>
  <c r="FC179" i="9"/>
  <c r="FD179" i="9"/>
  <c r="FE179" i="9"/>
  <c r="FF179" i="9"/>
  <c r="FG179" i="9"/>
  <c r="FH179" i="9"/>
  <c r="FI179" i="9"/>
  <c r="FJ179" i="9"/>
  <c r="FK179" i="9"/>
  <c r="FL179" i="9"/>
  <c r="FQ179" i="9"/>
  <c r="FS179" i="9"/>
  <c r="FT179" i="9"/>
  <c r="FU179" i="9"/>
  <c r="FV179" i="9"/>
  <c r="FW179" i="9"/>
  <c r="FX179" i="9"/>
  <c r="FY179" i="9"/>
  <c r="FZ179" i="9"/>
  <c r="GA179" i="9"/>
  <c r="GB179" i="9"/>
  <c r="GC179" i="9"/>
  <c r="GD179" i="9"/>
  <c r="GE179" i="9"/>
  <c r="GF179" i="9"/>
  <c r="GG179" i="9"/>
  <c r="GH179" i="9"/>
  <c r="GI179" i="9"/>
  <c r="GJ179" i="9"/>
  <c r="GK179" i="9"/>
  <c r="GP179" i="9"/>
  <c r="GR179" i="9"/>
  <c r="GS179" i="9"/>
  <c r="GT179" i="9"/>
  <c r="GU179" i="9"/>
  <c r="GV179" i="9"/>
  <c r="GW179" i="9"/>
  <c r="GX179" i="9"/>
  <c r="GY179" i="9"/>
  <c r="GZ179" i="9"/>
  <c r="HA179" i="9"/>
  <c r="HB179" i="9"/>
  <c r="HC179" i="9"/>
  <c r="HD179" i="9"/>
  <c r="HE179" i="9"/>
  <c r="HF179" i="9"/>
  <c r="HG179" i="9"/>
  <c r="HH179" i="9"/>
  <c r="HI179" i="9"/>
  <c r="HJ179" i="9"/>
  <c r="HO179" i="9"/>
  <c r="HQ179" i="9"/>
  <c r="HR179" i="9"/>
  <c r="HS179" i="9"/>
  <c r="HT179" i="9"/>
  <c r="HU179" i="9"/>
  <c r="HV179" i="9"/>
  <c r="HW179" i="9"/>
  <c r="HX179" i="9"/>
  <c r="HY179" i="9"/>
  <c r="HZ179" i="9"/>
  <c r="IA179" i="9"/>
  <c r="IB179" i="9"/>
  <c r="IC179" i="9"/>
  <c r="ID179" i="9"/>
  <c r="IE179" i="9"/>
  <c r="IF179" i="9"/>
  <c r="IG179" i="9"/>
  <c r="IH179" i="9"/>
  <c r="II179" i="9"/>
  <c r="IN179" i="9"/>
  <c r="IP179" i="9"/>
  <c r="IQ179" i="9"/>
  <c r="IR179" i="9"/>
  <c r="IS179" i="9"/>
  <c r="IT179" i="9"/>
  <c r="IU179" i="9"/>
  <c r="IV179" i="9"/>
  <c r="IW179" i="9"/>
  <c r="IX179" i="9"/>
  <c r="IY179" i="9"/>
  <c r="IZ179" i="9"/>
  <c r="JA179" i="9"/>
  <c r="JB179" i="9"/>
  <c r="JC179" i="9"/>
  <c r="JD179" i="9"/>
  <c r="JE179" i="9"/>
  <c r="JF179" i="9"/>
  <c r="JG179" i="9"/>
  <c r="JH179" i="9"/>
  <c r="JM179" i="9"/>
  <c r="JO179" i="9"/>
  <c r="JP179" i="9"/>
  <c r="JQ179" i="9"/>
  <c r="JR179" i="9"/>
  <c r="JS179" i="9"/>
  <c r="JT179" i="9"/>
  <c r="JU179" i="9"/>
  <c r="JV179" i="9"/>
  <c r="JW179" i="9"/>
  <c r="JX179" i="9"/>
  <c r="JY179" i="9"/>
  <c r="JZ179" i="9"/>
  <c r="KA179" i="9"/>
  <c r="KB179" i="9"/>
  <c r="KC179" i="9"/>
  <c r="KD179" i="9"/>
  <c r="KE179" i="9"/>
  <c r="KF179" i="9"/>
  <c r="KG179" i="9"/>
  <c r="KL179" i="9"/>
  <c r="KN179" i="9"/>
  <c r="KO179" i="9"/>
  <c r="KP179" i="9"/>
  <c r="KQ179" i="9"/>
  <c r="KR179" i="9"/>
  <c r="KS179" i="9"/>
  <c r="KT179" i="9"/>
  <c r="KU179" i="9"/>
  <c r="KV179" i="9"/>
  <c r="KW179" i="9"/>
  <c r="KX179" i="9"/>
  <c r="KY179" i="9"/>
  <c r="KZ179" i="9"/>
  <c r="LA179" i="9"/>
  <c r="LB179" i="9"/>
  <c r="LC179" i="9"/>
  <c r="LD179" i="9"/>
  <c r="LE179" i="9"/>
  <c r="LF179" i="9"/>
  <c r="LK179" i="9"/>
  <c r="LM179" i="9"/>
  <c r="LN179" i="9"/>
  <c r="LO179" i="9"/>
  <c r="LP179" i="9"/>
  <c r="LQ179" i="9"/>
  <c r="LR179" i="9"/>
  <c r="LS179" i="9"/>
  <c r="LT179" i="9"/>
  <c r="LU179" i="9"/>
  <c r="LV179" i="9"/>
  <c r="LW179" i="9"/>
  <c r="LX179" i="9"/>
  <c r="LY179" i="9"/>
  <c r="LZ179" i="9"/>
  <c r="MA179" i="9"/>
  <c r="MB179" i="9"/>
  <c r="MC179" i="9"/>
  <c r="MD179" i="9"/>
  <c r="ME179" i="9"/>
  <c r="MJ179" i="9"/>
  <c r="ML179" i="9"/>
  <c r="MM179" i="9"/>
  <c r="MN179" i="9"/>
  <c r="MO179" i="9"/>
  <c r="MP179" i="9"/>
  <c r="MQ179" i="9"/>
  <c r="MR179" i="9"/>
  <c r="MS179" i="9"/>
  <c r="MT179" i="9"/>
  <c r="MU179" i="9"/>
  <c r="MV179" i="9"/>
  <c r="MW179" i="9"/>
  <c r="MX179" i="9"/>
  <c r="MY179" i="9"/>
  <c r="MZ179" i="9"/>
  <c r="NA179" i="9"/>
  <c r="NB179" i="9"/>
  <c r="NC179" i="9"/>
  <c r="ND179" i="9"/>
  <c r="NI179" i="9"/>
  <c r="NK179" i="9"/>
  <c r="NL179" i="9"/>
  <c r="NM179" i="9"/>
  <c r="NN179" i="9"/>
  <c r="NO179" i="9"/>
  <c r="NP179" i="9"/>
  <c r="NQ179" i="9"/>
  <c r="NR179" i="9"/>
  <c r="NS179" i="9"/>
  <c r="NT179" i="9"/>
  <c r="NU179" i="9"/>
  <c r="NV179" i="9"/>
  <c r="NW179" i="9"/>
  <c r="NX179" i="9"/>
  <c r="NY179" i="9"/>
  <c r="NZ179" i="9"/>
  <c r="OA179" i="9"/>
  <c r="OB179" i="9"/>
  <c r="OC179" i="9"/>
  <c r="OH179" i="9"/>
  <c r="OJ179" i="9"/>
  <c r="OK179" i="9"/>
  <c r="OL179" i="9"/>
  <c r="OM179" i="9"/>
  <c r="ON179" i="9"/>
  <c r="OO179" i="9"/>
  <c r="OP179" i="9"/>
  <c r="OQ179" i="9"/>
  <c r="OR179" i="9"/>
  <c r="OS179" i="9"/>
  <c r="OT179" i="9"/>
  <c r="OU179" i="9"/>
  <c r="OV179" i="9"/>
  <c r="OW179" i="9"/>
  <c r="OX179" i="9"/>
  <c r="OY179" i="9"/>
  <c r="OZ179" i="9"/>
  <c r="PA179" i="9"/>
  <c r="PB179" i="9"/>
  <c r="PG179" i="9"/>
  <c r="PI179" i="9"/>
  <c r="PJ179" i="9"/>
  <c r="PK179" i="9"/>
  <c r="PL179" i="9"/>
  <c r="PM179" i="9"/>
  <c r="PN179" i="9"/>
  <c r="PO179" i="9"/>
  <c r="PP179" i="9"/>
  <c r="PQ179" i="9"/>
  <c r="PR179" i="9"/>
  <c r="PS179" i="9"/>
  <c r="PT179" i="9"/>
  <c r="PU179" i="9"/>
  <c r="PV179" i="9"/>
  <c r="PW179" i="9"/>
  <c r="PX179" i="9"/>
  <c r="PY179" i="9"/>
  <c r="PZ179" i="9"/>
  <c r="QA179" i="9"/>
  <c r="QF179" i="9"/>
  <c r="QH179" i="9"/>
  <c r="QI179" i="9"/>
  <c r="QJ179" i="9"/>
  <c r="QK179" i="9"/>
  <c r="QL179" i="9"/>
  <c r="QM179" i="9"/>
  <c r="QN179" i="9"/>
  <c r="QO179" i="9"/>
  <c r="QP179" i="9"/>
  <c r="QQ179" i="9"/>
  <c r="QR179" i="9"/>
  <c r="QS179" i="9"/>
  <c r="QT179" i="9"/>
  <c r="QU179" i="9"/>
  <c r="QV179" i="9"/>
  <c r="QW179" i="9"/>
  <c r="QX179" i="9"/>
  <c r="QY179" i="9"/>
  <c r="QZ179" i="9"/>
  <c r="RE179" i="9"/>
  <c r="RG179" i="9"/>
  <c r="RH179" i="9"/>
  <c r="RI179" i="9"/>
  <c r="RJ179" i="9"/>
  <c r="RK179" i="9"/>
  <c r="RL179" i="9"/>
  <c r="RM179" i="9"/>
  <c r="RN179" i="9"/>
  <c r="RO179" i="9"/>
  <c r="RP179" i="9"/>
  <c r="RQ179" i="9"/>
  <c r="RR179" i="9"/>
  <c r="RS179" i="9"/>
  <c r="RT179" i="9"/>
  <c r="RU179" i="9"/>
  <c r="RV179" i="9"/>
  <c r="RW179" i="9"/>
  <c r="RX179" i="9"/>
  <c r="RY179" i="9"/>
  <c r="SD179" i="9"/>
  <c r="SF179" i="9"/>
  <c r="SG179" i="9"/>
  <c r="SH179" i="9"/>
  <c r="SI179" i="9"/>
  <c r="SJ179" i="9"/>
  <c r="SK179" i="9"/>
  <c r="SL179" i="9"/>
  <c r="SM179" i="9"/>
  <c r="SN179" i="9"/>
  <c r="SO179" i="9"/>
  <c r="SP179" i="9"/>
  <c r="SQ179" i="9"/>
  <c r="SR179" i="9"/>
  <c r="SS179" i="9"/>
  <c r="ST179" i="9"/>
  <c r="SU179" i="9"/>
  <c r="SV179" i="9"/>
  <c r="SW179" i="9"/>
  <c r="SX179" i="9"/>
  <c r="TC179" i="9"/>
  <c r="TE179" i="9"/>
  <c r="TF179" i="9"/>
  <c r="TG179" i="9"/>
  <c r="TH179" i="9"/>
  <c r="TI179" i="9"/>
  <c r="TJ179" i="9"/>
  <c r="TK179" i="9"/>
  <c r="TL179" i="9"/>
  <c r="TM179" i="9"/>
  <c r="TN179" i="9"/>
  <c r="TO179" i="9"/>
  <c r="TP179" i="9"/>
  <c r="TQ179" i="9"/>
  <c r="TR179" i="9"/>
  <c r="TS179" i="9"/>
  <c r="TT179" i="9"/>
  <c r="TU179" i="9"/>
  <c r="TV179" i="9"/>
  <c r="TW179" i="9"/>
  <c r="UB179" i="9"/>
  <c r="UD179" i="9"/>
  <c r="UE179" i="9"/>
  <c r="UF179" i="9"/>
  <c r="UG179" i="9"/>
  <c r="UH179" i="9"/>
  <c r="UI179" i="9"/>
  <c r="UJ179" i="9"/>
  <c r="UK179" i="9"/>
  <c r="UL179" i="9"/>
  <c r="UM179" i="9"/>
  <c r="UN179" i="9"/>
  <c r="UO179" i="9"/>
  <c r="UP179" i="9"/>
  <c r="UQ179" i="9"/>
  <c r="UR179" i="9"/>
  <c r="US179" i="9"/>
  <c r="UT179" i="9"/>
  <c r="UU179" i="9"/>
  <c r="UV179" i="9"/>
  <c r="VA179" i="9"/>
  <c r="VC179" i="9"/>
  <c r="VD179" i="9"/>
  <c r="VE179" i="9"/>
  <c r="VF179" i="9"/>
  <c r="VG179" i="9"/>
  <c r="VH179" i="9"/>
  <c r="VI179" i="9"/>
  <c r="VJ179" i="9"/>
  <c r="VK179" i="9"/>
  <c r="VL179" i="9"/>
  <c r="VM179" i="9"/>
  <c r="VN179" i="9"/>
  <c r="VO179" i="9"/>
  <c r="VP179" i="9"/>
  <c r="VQ179" i="9"/>
  <c r="VR179" i="9"/>
  <c r="VS179" i="9"/>
  <c r="VT179" i="9"/>
  <c r="VU179" i="9"/>
  <c r="C180" i="9"/>
  <c r="D180" i="9"/>
  <c r="C181" i="9"/>
  <c r="D181" i="9"/>
  <c r="W181" i="9"/>
  <c r="AV181" i="9"/>
  <c r="BU181" i="9"/>
  <c r="CT181" i="9"/>
  <c r="DS181" i="9"/>
  <c r="ER181" i="9"/>
  <c r="FQ181" i="9"/>
  <c r="GP181" i="9"/>
  <c r="HO181" i="9"/>
  <c r="IN181" i="9"/>
  <c r="JM181" i="9"/>
  <c r="KL181" i="9"/>
  <c r="LK181" i="9"/>
  <c r="MJ181" i="9"/>
  <c r="NI181" i="9"/>
  <c r="OH181" i="9"/>
  <c r="PG181" i="9"/>
  <c r="QF181" i="9"/>
  <c r="RE181" i="9"/>
  <c r="SD181" i="9"/>
  <c r="TC181" i="9"/>
  <c r="UB181" i="9"/>
  <c r="VA181" i="9"/>
  <c r="C182" i="9"/>
  <c r="D182" i="9"/>
  <c r="AR183" i="9"/>
  <c r="BQ183" i="9"/>
  <c r="CP183" i="9"/>
  <c r="DO183" i="9"/>
  <c r="EN183" i="9"/>
  <c r="FM183" i="9"/>
  <c r="GL183" i="9"/>
  <c r="HK183" i="9"/>
  <c r="IJ183" i="9"/>
  <c r="JI183" i="9"/>
  <c r="KH183" i="9"/>
  <c r="LG183" i="9"/>
  <c r="MF183" i="9"/>
  <c r="NE183" i="9"/>
  <c r="OD183" i="9"/>
  <c r="PC183" i="9"/>
  <c r="QB183" i="9"/>
  <c r="RA183" i="9"/>
  <c r="RZ183" i="9"/>
  <c r="SY183" i="9"/>
  <c r="TX183" i="9"/>
  <c r="UW183" i="9"/>
  <c r="VV183" i="9"/>
  <c r="AR184" i="9"/>
  <c r="BQ184" i="9"/>
  <c r="CP184" i="9"/>
  <c r="DO184" i="9"/>
  <c r="EN184" i="9"/>
  <c r="FM184" i="9"/>
  <c r="GL184" i="9"/>
  <c r="HK184" i="9"/>
  <c r="IJ184" i="9"/>
  <c r="JI184" i="9"/>
  <c r="KH184" i="9"/>
  <c r="LG184" i="9"/>
  <c r="MF184" i="9"/>
  <c r="NE184" i="9"/>
  <c r="OD184" i="9"/>
  <c r="PC184" i="9"/>
  <c r="QB184" i="9"/>
  <c r="RA184" i="9"/>
  <c r="RZ184" i="9"/>
  <c r="SY184" i="9"/>
  <c r="TX184" i="9"/>
  <c r="UW184" i="9"/>
  <c r="VV184" i="9"/>
  <c r="AR185" i="9"/>
  <c r="BQ185" i="9"/>
  <c r="CP185" i="9"/>
  <c r="DO185" i="9"/>
  <c r="EN185" i="9"/>
  <c r="FM185" i="9"/>
  <c r="GL185" i="9"/>
  <c r="HK185" i="9"/>
  <c r="IJ185" i="9"/>
  <c r="JI185" i="9"/>
  <c r="KH185" i="9"/>
  <c r="LG185" i="9"/>
  <c r="MF185" i="9"/>
  <c r="NE185" i="9"/>
  <c r="OD185" i="9"/>
  <c r="PC185" i="9"/>
  <c r="QB185" i="9"/>
  <c r="RA185" i="9"/>
  <c r="RZ185" i="9"/>
  <c r="SY185" i="9"/>
  <c r="TX185" i="9"/>
  <c r="UW185" i="9"/>
  <c r="VV185" i="9"/>
  <c r="AR186" i="9"/>
  <c r="BQ186" i="9"/>
  <c r="CP186" i="9"/>
  <c r="DO186" i="9"/>
  <c r="EN186" i="9"/>
  <c r="FM186" i="9"/>
  <c r="GL186" i="9"/>
  <c r="HK186" i="9"/>
  <c r="IJ186" i="9"/>
  <c r="JI186" i="9"/>
  <c r="KH186" i="9"/>
  <c r="LG186" i="9"/>
  <c r="MF186" i="9"/>
  <c r="NE186" i="9"/>
  <c r="OD186" i="9"/>
  <c r="PC186" i="9"/>
  <c r="QB186" i="9"/>
  <c r="RA186" i="9"/>
  <c r="RZ186" i="9"/>
  <c r="SY186" i="9"/>
  <c r="TX186" i="9"/>
  <c r="UW186" i="9"/>
  <c r="VV186" i="9"/>
  <c r="AR187" i="9"/>
  <c r="BQ187" i="9"/>
  <c r="CP187" i="9"/>
  <c r="DO187" i="9"/>
  <c r="EN187" i="9"/>
  <c r="FM187" i="9"/>
  <c r="GL187" i="9"/>
  <c r="HK187" i="9"/>
  <c r="IJ187" i="9"/>
  <c r="JI187" i="9"/>
  <c r="KH187" i="9"/>
  <c r="LG187" i="9"/>
  <c r="MF187" i="9"/>
  <c r="NE187" i="9"/>
  <c r="OD187" i="9"/>
  <c r="PC187" i="9"/>
  <c r="QB187" i="9"/>
  <c r="RA187" i="9"/>
  <c r="RZ187" i="9"/>
  <c r="SY187" i="9"/>
  <c r="TX187" i="9"/>
  <c r="UW187" i="9"/>
  <c r="VV187" i="9"/>
  <c r="AR188" i="9"/>
  <c r="BQ188" i="9"/>
  <c r="CP188" i="9"/>
  <c r="DO188" i="9"/>
  <c r="EN188" i="9"/>
  <c r="FM188" i="9"/>
  <c r="GL188" i="9"/>
  <c r="HK188" i="9"/>
  <c r="IJ188" i="9"/>
  <c r="JI188" i="9"/>
  <c r="KH188" i="9"/>
  <c r="LG188" i="9"/>
  <c r="MF188" i="9"/>
  <c r="NE188" i="9"/>
  <c r="OD188" i="9"/>
  <c r="PC188" i="9"/>
  <c r="QB188" i="9"/>
  <c r="RA188" i="9"/>
  <c r="RZ188" i="9"/>
  <c r="SY188" i="9"/>
  <c r="TX188" i="9"/>
  <c r="UW188" i="9"/>
  <c r="VV188" i="9"/>
  <c r="B189" i="9"/>
  <c r="C189" i="9"/>
  <c r="D189" i="9"/>
  <c r="W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AN189" i="9"/>
  <c r="AO189" i="9"/>
  <c r="AP189" i="9"/>
  <c r="AQ189" i="9"/>
  <c r="AV189" i="9"/>
  <c r="AX189" i="9"/>
  <c r="AY189" i="9"/>
  <c r="AZ189" i="9"/>
  <c r="BA189" i="9"/>
  <c r="BB189" i="9"/>
  <c r="BC189" i="9"/>
  <c r="BD189" i="9"/>
  <c r="BE189" i="9"/>
  <c r="BF189" i="9"/>
  <c r="BG189" i="9"/>
  <c r="BH189" i="9"/>
  <c r="BI189" i="9"/>
  <c r="BJ189" i="9"/>
  <c r="BK189" i="9"/>
  <c r="BL189" i="9"/>
  <c r="BM189" i="9"/>
  <c r="BN189" i="9"/>
  <c r="BO189" i="9"/>
  <c r="BP189" i="9"/>
  <c r="BU189" i="9"/>
  <c r="BW189" i="9"/>
  <c r="BX189" i="9"/>
  <c r="BY189" i="9"/>
  <c r="BZ189" i="9"/>
  <c r="CA189" i="9"/>
  <c r="CB189" i="9"/>
  <c r="CC189" i="9"/>
  <c r="CD189" i="9"/>
  <c r="CE189" i="9"/>
  <c r="CF189" i="9"/>
  <c r="CG189" i="9"/>
  <c r="CH189" i="9"/>
  <c r="CI189" i="9"/>
  <c r="CJ189" i="9"/>
  <c r="CK189" i="9"/>
  <c r="CL189" i="9"/>
  <c r="CM189" i="9"/>
  <c r="CN189" i="9"/>
  <c r="CO189" i="9"/>
  <c r="CT189" i="9"/>
  <c r="CV189" i="9"/>
  <c r="CW189" i="9"/>
  <c r="CX189" i="9"/>
  <c r="CY189" i="9"/>
  <c r="CZ189" i="9"/>
  <c r="DA189" i="9"/>
  <c r="DB189" i="9"/>
  <c r="DC189" i="9"/>
  <c r="DD189" i="9"/>
  <c r="DE189" i="9"/>
  <c r="DF189" i="9"/>
  <c r="DG189" i="9"/>
  <c r="DH189" i="9"/>
  <c r="DI189" i="9"/>
  <c r="DJ189" i="9"/>
  <c r="DK189" i="9"/>
  <c r="DL189" i="9"/>
  <c r="DM189" i="9"/>
  <c r="DN189" i="9"/>
  <c r="DS189" i="9"/>
  <c r="DU189" i="9"/>
  <c r="DV189" i="9"/>
  <c r="DW189" i="9"/>
  <c r="DX189" i="9"/>
  <c r="DY189" i="9"/>
  <c r="DZ189" i="9"/>
  <c r="EA189" i="9"/>
  <c r="EB189" i="9"/>
  <c r="EC189" i="9"/>
  <c r="ED189" i="9"/>
  <c r="EE189" i="9"/>
  <c r="EF189" i="9"/>
  <c r="EG189" i="9"/>
  <c r="EH189" i="9"/>
  <c r="EI189" i="9"/>
  <c r="EJ189" i="9"/>
  <c r="EK189" i="9"/>
  <c r="EL189" i="9"/>
  <c r="EM189" i="9"/>
  <c r="ER189" i="9"/>
  <c r="ET189" i="9"/>
  <c r="EU189" i="9"/>
  <c r="EV189" i="9"/>
  <c r="EW189" i="9"/>
  <c r="EX189" i="9"/>
  <c r="EY189" i="9"/>
  <c r="EZ189" i="9"/>
  <c r="FA189" i="9"/>
  <c r="FB189" i="9"/>
  <c r="FC189" i="9"/>
  <c r="FD189" i="9"/>
  <c r="FE189" i="9"/>
  <c r="FF189" i="9"/>
  <c r="FG189" i="9"/>
  <c r="FH189" i="9"/>
  <c r="FI189" i="9"/>
  <c r="FJ189" i="9"/>
  <c r="FK189" i="9"/>
  <c r="FL189" i="9"/>
  <c r="FQ189" i="9"/>
  <c r="FS189" i="9"/>
  <c r="FT189" i="9"/>
  <c r="FU189" i="9"/>
  <c r="FV189" i="9"/>
  <c r="FW189" i="9"/>
  <c r="FX189" i="9"/>
  <c r="FY189" i="9"/>
  <c r="FZ189" i="9"/>
  <c r="GA189" i="9"/>
  <c r="GB189" i="9"/>
  <c r="GC189" i="9"/>
  <c r="GD189" i="9"/>
  <c r="GE189" i="9"/>
  <c r="GF189" i="9"/>
  <c r="GG189" i="9"/>
  <c r="GH189" i="9"/>
  <c r="GI189" i="9"/>
  <c r="GJ189" i="9"/>
  <c r="GK189" i="9"/>
  <c r="GP189" i="9"/>
  <c r="GR189" i="9"/>
  <c r="GS189" i="9"/>
  <c r="GT189" i="9"/>
  <c r="GU189" i="9"/>
  <c r="GV189" i="9"/>
  <c r="GW189" i="9"/>
  <c r="GX189" i="9"/>
  <c r="GY189" i="9"/>
  <c r="GZ189" i="9"/>
  <c r="HA189" i="9"/>
  <c r="HB189" i="9"/>
  <c r="HC189" i="9"/>
  <c r="HD189" i="9"/>
  <c r="HE189" i="9"/>
  <c r="HF189" i="9"/>
  <c r="HG189" i="9"/>
  <c r="HH189" i="9"/>
  <c r="HI189" i="9"/>
  <c r="HJ189" i="9"/>
  <c r="HO189" i="9"/>
  <c r="HQ189" i="9"/>
  <c r="HR189" i="9"/>
  <c r="HS189" i="9"/>
  <c r="HT189" i="9"/>
  <c r="HU189" i="9"/>
  <c r="HV189" i="9"/>
  <c r="HW189" i="9"/>
  <c r="HX189" i="9"/>
  <c r="HY189" i="9"/>
  <c r="HZ189" i="9"/>
  <c r="IA189" i="9"/>
  <c r="IB189" i="9"/>
  <c r="IC189" i="9"/>
  <c r="ID189" i="9"/>
  <c r="IE189" i="9"/>
  <c r="IF189" i="9"/>
  <c r="IG189" i="9"/>
  <c r="IH189" i="9"/>
  <c r="II189" i="9"/>
  <c r="IN189" i="9"/>
  <c r="IP189" i="9"/>
  <c r="IQ189" i="9"/>
  <c r="IR189" i="9"/>
  <c r="IS189" i="9"/>
  <c r="IT189" i="9"/>
  <c r="IU189" i="9"/>
  <c r="IV189" i="9"/>
  <c r="IW189" i="9"/>
  <c r="IX189" i="9"/>
  <c r="IY189" i="9"/>
  <c r="IZ189" i="9"/>
  <c r="JA189" i="9"/>
  <c r="JB189" i="9"/>
  <c r="JC189" i="9"/>
  <c r="JD189" i="9"/>
  <c r="JE189" i="9"/>
  <c r="JF189" i="9"/>
  <c r="JG189" i="9"/>
  <c r="JH189" i="9"/>
  <c r="JM189" i="9"/>
  <c r="JO189" i="9"/>
  <c r="JP189" i="9"/>
  <c r="JQ189" i="9"/>
  <c r="JR189" i="9"/>
  <c r="JS189" i="9"/>
  <c r="JT189" i="9"/>
  <c r="JU189" i="9"/>
  <c r="JV189" i="9"/>
  <c r="JW189" i="9"/>
  <c r="JX189" i="9"/>
  <c r="JY189" i="9"/>
  <c r="JZ189" i="9"/>
  <c r="KA189" i="9"/>
  <c r="KB189" i="9"/>
  <c r="KC189" i="9"/>
  <c r="KD189" i="9"/>
  <c r="KE189" i="9"/>
  <c r="KF189" i="9"/>
  <c r="KG189" i="9"/>
  <c r="KL189" i="9"/>
  <c r="KN189" i="9"/>
  <c r="KO189" i="9"/>
  <c r="KP189" i="9"/>
  <c r="KQ189" i="9"/>
  <c r="KR189" i="9"/>
  <c r="KS189" i="9"/>
  <c r="KT189" i="9"/>
  <c r="KU189" i="9"/>
  <c r="KV189" i="9"/>
  <c r="KW189" i="9"/>
  <c r="KX189" i="9"/>
  <c r="KY189" i="9"/>
  <c r="KZ189" i="9"/>
  <c r="LA189" i="9"/>
  <c r="LB189" i="9"/>
  <c r="LC189" i="9"/>
  <c r="LD189" i="9"/>
  <c r="LE189" i="9"/>
  <c r="LF189" i="9"/>
  <c r="LK189" i="9"/>
  <c r="LM189" i="9"/>
  <c r="LN189" i="9"/>
  <c r="LO189" i="9"/>
  <c r="LP189" i="9"/>
  <c r="LQ189" i="9"/>
  <c r="LR189" i="9"/>
  <c r="LS189" i="9"/>
  <c r="LT189" i="9"/>
  <c r="LU189" i="9"/>
  <c r="LV189" i="9"/>
  <c r="LW189" i="9"/>
  <c r="LX189" i="9"/>
  <c r="LY189" i="9"/>
  <c r="LZ189" i="9"/>
  <c r="MA189" i="9"/>
  <c r="MB189" i="9"/>
  <c r="MC189" i="9"/>
  <c r="MD189" i="9"/>
  <c r="ME189" i="9"/>
  <c r="MJ189" i="9"/>
  <c r="ML189" i="9"/>
  <c r="MM189" i="9"/>
  <c r="MN189" i="9"/>
  <c r="MO189" i="9"/>
  <c r="MP189" i="9"/>
  <c r="MQ189" i="9"/>
  <c r="MR189" i="9"/>
  <c r="MS189" i="9"/>
  <c r="MT189" i="9"/>
  <c r="MU189" i="9"/>
  <c r="MV189" i="9"/>
  <c r="MW189" i="9"/>
  <c r="MX189" i="9"/>
  <c r="MY189" i="9"/>
  <c r="MZ189" i="9"/>
  <c r="NA189" i="9"/>
  <c r="NB189" i="9"/>
  <c r="NC189" i="9"/>
  <c r="ND189" i="9"/>
  <c r="NI189" i="9"/>
  <c r="NK189" i="9"/>
  <c r="NL189" i="9"/>
  <c r="NM189" i="9"/>
  <c r="NN189" i="9"/>
  <c r="NO189" i="9"/>
  <c r="NP189" i="9"/>
  <c r="NQ189" i="9"/>
  <c r="NR189" i="9"/>
  <c r="NS189" i="9"/>
  <c r="NT189" i="9"/>
  <c r="NU189" i="9"/>
  <c r="NV189" i="9"/>
  <c r="NW189" i="9"/>
  <c r="NX189" i="9"/>
  <c r="NY189" i="9"/>
  <c r="NZ189" i="9"/>
  <c r="OA189" i="9"/>
  <c r="OB189" i="9"/>
  <c r="OC189" i="9"/>
  <c r="OH189" i="9"/>
  <c r="OJ189" i="9"/>
  <c r="OK189" i="9"/>
  <c r="OL189" i="9"/>
  <c r="OM189" i="9"/>
  <c r="ON189" i="9"/>
  <c r="OO189" i="9"/>
  <c r="OP189" i="9"/>
  <c r="OQ189" i="9"/>
  <c r="OR189" i="9"/>
  <c r="OS189" i="9"/>
  <c r="OT189" i="9"/>
  <c r="OU189" i="9"/>
  <c r="OV189" i="9"/>
  <c r="OW189" i="9"/>
  <c r="OX189" i="9"/>
  <c r="OY189" i="9"/>
  <c r="OZ189" i="9"/>
  <c r="PA189" i="9"/>
  <c r="PB189" i="9"/>
  <c r="PG189" i="9"/>
  <c r="PI189" i="9"/>
  <c r="PJ189" i="9"/>
  <c r="PK189" i="9"/>
  <c r="PL189" i="9"/>
  <c r="PM189" i="9"/>
  <c r="PN189" i="9"/>
  <c r="PO189" i="9"/>
  <c r="PP189" i="9"/>
  <c r="PQ189" i="9"/>
  <c r="PR189" i="9"/>
  <c r="PS189" i="9"/>
  <c r="PT189" i="9"/>
  <c r="PU189" i="9"/>
  <c r="PV189" i="9"/>
  <c r="PW189" i="9"/>
  <c r="PX189" i="9"/>
  <c r="PY189" i="9"/>
  <c r="PZ189" i="9"/>
  <c r="QA189" i="9"/>
  <c r="QF189" i="9"/>
  <c r="QH189" i="9"/>
  <c r="QI189" i="9"/>
  <c r="QJ189" i="9"/>
  <c r="QK189" i="9"/>
  <c r="QL189" i="9"/>
  <c r="QM189" i="9"/>
  <c r="QN189" i="9"/>
  <c r="QO189" i="9"/>
  <c r="QP189" i="9"/>
  <c r="QQ189" i="9"/>
  <c r="QR189" i="9"/>
  <c r="QS189" i="9"/>
  <c r="QT189" i="9"/>
  <c r="QU189" i="9"/>
  <c r="QV189" i="9"/>
  <c r="QW189" i="9"/>
  <c r="QX189" i="9"/>
  <c r="QY189" i="9"/>
  <c r="QZ189" i="9"/>
  <c r="RE189" i="9"/>
  <c r="RG189" i="9"/>
  <c r="RH189" i="9"/>
  <c r="RI189" i="9"/>
  <c r="RJ189" i="9"/>
  <c r="RK189" i="9"/>
  <c r="RL189" i="9"/>
  <c r="RM189" i="9"/>
  <c r="RN189" i="9"/>
  <c r="RO189" i="9"/>
  <c r="RP189" i="9"/>
  <c r="RQ189" i="9"/>
  <c r="RR189" i="9"/>
  <c r="RS189" i="9"/>
  <c r="RT189" i="9"/>
  <c r="RU189" i="9"/>
  <c r="RV189" i="9"/>
  <c r="RW189" i="9"/>
  <c r="RX189" i="9"/>
  <c r="RY189" i="9"/>
  <c r="SD189" i="9"/>
  <c r="SF189" i="9"/>
  <c r="SG189" i="9"/>
  <c r="SH189" i="9"/>
  <c r="SI189" i="9"/>
  <c r="SJ189" i="9"/>
  <c r="SK189" i="9"/>
  <c r="SL189" i="9"/>
  <c r="SM189" i="9"/>
  <c r="SN189" i="9"/>
  <c r="SO189" i="9"/>
  <c r="SP189" i="9"/>
  <c r="SQ189" i="9"/>
  <c r="SR189" i="9"/>
  <c r="SS189" i="9"/>
  <c r="ST189" i="9"/>
  <c r="SU189" i="9"/>
  <c r="SV189" i="9"/>
  <c r="SW189" i="9"/>
  <c r="SX189" i="9"/>
  <c r="TC189" i="9"/>
  <c r="TE189" i="9"/>
  <c r="TF189" i="9"/>
  <c r="TG189" i="9"/>
  <c r="TH189" i="9"/>
  <c r="TI189" i="9"/>
  <c r="TJ189" i="9"/>
  <c r="TK189" i="9"/>
  <c r="TL189" i="9"/>
  <c r="TM189" i="9"/>
  <c r="TN189" i="9"/>
  <c r="TO189" i="9"/>
  <c r="TP189" i="9"/>
  <c r="TQ189" i="9"/>
  <c r="TR189" i="9"/>
  <c r="TS189" i="9"/>
  <c r="TT189" i="9"/>
  <c r="TU189" i="9"/>
  <c r="TV189" i="9"/>
  <c r="TW189" i="9"/>
  <c r="UB189" i="9"/>
  <c r="UD189" i="9"/>
  <c r="UE189" i="9"/>
  <c r="UF189" i="9"/>
  <c r="UG189" i="9"/>
  <c r="UH189" i="9"/>
  <c r="UI189" i="9"/>
  <c r="UJ189" i="9"/>
  <c r="UK189" i="9"/>
  <c r="UL189" i="9"/>
  <c r="UM189" i="9"/>
  <c r="UN189" i="9"/>
  <c r="UO189" i="9"/>
  <c r="UP189" i="9"/>
  <c r="UQ189" i="9"/>
  <c r="UR189" i="9"/>
  <c r="US189" i="9"/>
  <c r="UT189" i="9"/>
  <c r="UU189" i="9"/>
  <c r="UV189" i="9"/>
  <c r="VA189" i="9"/>
  <c r="VC189" i="9"/>
  <c r="VD189" i="9"/>
  <c r="VE189" i="9"/>
  <c r="VF189" i="9"/>
  <c r="VG189" i="9"/>
  <c r="VH189" i="9"/>
  <c r="VI189" i="9"/>
  <c r="VJ189" i="9"/>
  <c r="VK189" i="9"/>
  <c r="VL189" i="9"/>
  <c r="VM189" i="9"/>
  <c r="VN189" i="9"/>
  <c r="VO189" i="9"/>
  <c r="VP189" i="9"/>
  <c r="VQ189" i="9"/>
  <c r="VR189" i="9"/>
  <c r="VS189" i="9"/>
  <c r="VT189" i="9"/>
  <c r="VU189" i="9"/>
  <c r="C190" i="9"/>
  <c r="D190" i="9"/>
  <c r="C191" i="9"/>
  <c r="D191" i="9"/>
  <c r="W191" i="9"/>
  <c r="AV191" i="9"/>
  <c r="BU191" i="9"/>
  <c r="CT191" i="9"/>
  <c r="DS191" i="9"/>
  <c r="ER191" i="9"/>
  <c r="FQ191" i="9"/>
  <c r="GP191" i="9"/>
  <c r="HO191" i="9"/>
  <c r="IN191" i="9"/>
  <c r="JM191" i="9"/>
  <c r="KL191" i="9"/>
  <c r="LK191" i="9"/>
  <c r="MJ191" i="9"/>
  <c r="NI191" i="9"/>
  <c r="OH191" i="9"/>
  <c r="PG191" i="9"/>
  <c r="QF191" i="9"/>
  <c r="RE191" i="9"/>
  <c r="SD191" i="9"/>
  <c r="TC191" i="9"/>
  <c r="UB191" i="9"/>
  <c r="VA191" i="9"/>
  <c r="C192" i="9"/>
  <c r="D192" i="9"/>
  <c r="AR193" i="9"/>
  <c r="BQ193" i="9"/>
  <c r="CP193" i="9"/>
  <c r="DO193" i="9"/>
  <c r="EN193" i="9"/>
  <c r="FM193" i="9"/>
  <c r="GL193" i="9"/>
  <c r="HK193" i="9"/>
  <c r="IJ193" i="9"/>
  <c r="JI193" i="9"/>
  <c r="KH193" i="9"/>
  <c r="LG193" i="9"/>
  <c r="MF193" i="9"/>
  <c r="NE193" i="9"/>
  <c r="OD193" i="9"/>
  <c r="PC193" i="9"/>
  <c r="QB193" i="9"/>
  <c r="RA193" i="9"/>
  <c r="RZ193" i="9"/>
  <c r="SY193" i="9"/>
  <c r="TX193" i="9"/>
  <c r="UW193" i="9"/>
  <c r="VV193" i="9"/>
  <c r="AR194" i="9"/>
  <c r="BQ194" i="9"/>
  <c r="CP194" i="9"/>
  <c r="DO194" i="9"/>
  <c r="EN194" i="9"/>
  <c r="FM194" i="9"/>
  <c r="GL194" i="9"/>
  <c r="HK194" i="9"/>
  <c r="IJ194" i="9"/>
  <c r="JI194" i="9"/>
  <c r="KH194" i="9"/>
  <c r="LG194" i="9"/>
  <c r="MF194" i="9"/>
  <c r="NE194" i="9"/>
  <c r="OD194" i="9"/>
  <c r="PC194" i="9"/>
  <c r="QB194" i="9"/>
  <c r="RA194" i="9"/>
  <c r="RZ194" i="9"/>
  <c r="SY194" i="9"/>
  <c r="TX194" i="9"/>
  <c r="UW194" i="9"/>
  <c r="VV194" i="9"/>
  <c r="AR195" i="9"/>
  <c r="BQ195" i="9"/>
  <c r="CP195" i="9"/>
  <c r="DO195" i="9"/>
  <c r="EN195" i="9"/>
  <c r="FM195" i="9"/>
  <c r="GL195" i="9"/>
  <c r="HK195" i="9"/>
  <c r="IJ195" i="9"/>
  <c r="JI195" i="9"/>
  <c r="KH195" i="9"/>
  <c r="LG195" i="9"/>
  <c r="MF195" i="9"/>
  <c r="NE195" i="9"/>
  <c r="OD195" i="9"/>
  <c r="PC195" i="9"/>
  <c r="QB195" i="9"/>
  <c r="RA195" i="9"/>
  <c r="RZ195" i="9"/>
  <c r="SY195" i="9"/>
  <c r="TX195" i="9"/>
  <c r="UW195" i="9"/>
  <c r="VV195" i="9"/>
  <c r="AR196" i="9"/>
  <c r="BQ196" i="9"/>
  <c r="CP196" i="9"/>
  <c r="DO196" i="9"/>
  <c r="EN196" i="9"/>
  <c r="FM196" i="9"/>
  <c r="GL196" i="9"/>
  <c r="HK196" i="9"/>
  <c r="IJ196" i="9"/>
  <c r="JI196" i="9"/>
  <c r="KH196" i="9"/>
  <c r="LG196" i="9"/>
  <c r="MF196" i="9"/>
  <c r="NE196" i="9"/>
  <c r="OD196" i="9"/>
  <c r="PC196" i="9"/>
  <c r="QB196" i="9"/>
  <c r="RA196" i="9"/>
  <c r="RZ196" i="9"/>
  <c r="SY196" i="9"/>
  <c r="TX196" i="9"/>
  <c r="UW196" i="9"/>
  <c r="VV196" i="9"/>
  <c r="AR197" i="9"/>
  <c r="BQ197" i="9"/>
  <c r="CP197" i="9"/>
  <c r="DO197" i="9"/>
  <c r="EN197" i="9"/>
  <c r="FM197" i="9"/>
  <c r="GL197" i="9"/>
  <c r="HK197" i="9"/>
  <c r="IJ197" i="9"/>
  <c r="JI197" i="9"/>
  <c r="KH197" i="9"/>
  <c r="LG197" i="9"/>
  <c r="MF197" i="9"/>
  <c r="NE197" i="9"/>
  <c r="OD197" i="9"/>
  <c r="PC197" i="9"/>
  <c r="QB197" i="9"/>
  <c r="RA197" i="9"/>
  <c r="RZ197" i="9"/>
  <c r="SY197" i="9"/>
  <c r="TX197" i="9"/>
  <c r="UW197" i="9"/>
  <c r="VV197" i="9"/>
  <c r="AR198" i="9"/>
  <c r="BQ198" i="9"/>
  <c r="CP198" i="9"/>
  <c r="DO198" i="9"/>
  <c r="EN198" i="9"/>
  <c r="FM198" i="9"/>
  <c r="GL198" i="9"/>
  <c r="HK198" i="9"/>
  <c r="IJ198" i="9"/>
  <c r="JI198" i="9"/>
  <c r="KH198" i="9"/>
  <c r="LG198" i="9"/>
  <c r="MF198" i="9"/>
  <c r="NE198" i="9"/>
  <c r="OD198" i="9"/>
  <c r="PC198" i="9"/>
  <c r="QB198" i="9"/>
  <c r="RA198" i="9"/>
  <c r="RZ198" i="9"/>
  <c r="SY198" i="9"/>
  <c r="TX198" i="9"/>
  <c r="UW198" i="9"/>
  <c r="VV198" i="9"/>
  <c r="AR199" i="9"/>
  <c r="BQ199" i="9"/>
  <c r="CP199" i="9"/>
  <c r="DO199" i="9"/>
  <c r="EN199" i="9"/>
  <c r="FM199" i="9"/>
  <c r="GL199" i="9"/>
  <c r="HK199" i="9"/>
  <c r="IJ199" i="9"/>
  <c r="JI199" i="9"/>
  <c r="KH199" i="9"/>
  <c r="LG199" i="9"/>
  <c r="MF199" i="9"/>
  <c r="NE199" i="9"/>
  <c r="OD199" i="9"/>
  <c r="PC199" i="9"/>
  <c r="QB199" i="9"/>
  <c r="RA199" i="9"/>
  <c r="RZ199" i="9"/>
  <c r="SY199" i="9"/>
  <c r="TX199" i="9"/>
  <c r="UW199" i="9"/>
  <c r="VV199" i="9"/>
  <c r="AR200" i="9"/>
  <c r="BQ200" i="9"/>
  <c r="CP200" i="9"/>
  <c r="DO200" i="9"/>
  <c r="EN200" i="9"/>
  <c r="FM200" i="9"/>
  <c r="GL200" i="9"/>
  <c r="HK200" i="9"/>
  <c r="IJ200" i="9"/>
  <c r="JI200" i="9"/>
  <c r="KH200" i="9"/>
  <c r="LG200" i="9"/>
  <c r="MF200" i="9"/>
  <c r="NE200" i="9"/>
  <c r="OD200" i="9"/>
  <c r="PC200" i="9"/>
  <c r="QB200" i="9"/>
  <c r="RA200" i="9"/>
  <c r="RZ200" i="9"/>
  <c r="SY200" i="9"/>
  <c r="TX200" i="9"/>
  <c r="UW200" i="9"/>
  <c r="VV200" i="9"/>
  <c r="AR201" i="9"/>
  <c r="BQ201" i="9"/>
  <c r="CP201" i="9"/>
  <c r="DO201" i="9"/>
  <c r="EN201" i="9"/>
  <c r="FM201" i="9"/>
  <c r="GL201" i="9"/>
  <c r="HK201" i="9"/>
  <c r="IJ201" i="9"/>
  <c r="JI201" i="9"/>
  <c r="KH201" i="9"/>
  <c r="LG201" i="9"/>
  <c r="MF201" i="9"/>
  <c r="NE201" i="9"/>
  <c r="OD201" i="9"/>
  <c r="PC201" i="9"/>
  <c r="QB201" i="9"/>
  <c r="RA201" i="9"/>
  <c r="RZ201" i="9"/>
  <c r="SY201" i="9"/>
  <c r="TX201" i="9"/>
  <c r="UW201" i="9"/>
  <c r="VV201" i="9"/>
  <c r="B202" i="9"/>
  <c r="C202" i="9"/>
  <c r="D202" i="9"/>
  <c r="W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AN202" i="9"/>
  <c r="AO202" i="9"/>
  <c r="AP202" i="9"/>
  <c r="AQ202" i="9"/>
  <c r="AV202" i="9"/>
  <c r="AX202" i="9"/>
  <c r="AY202" i="9"/>
  <c r="AZ202" i="9"/>
  <c r="BA202" i="9"/>
  <c r="BB202" i="9"/>
  <c r="BC202" i="9"/>
  <c r="BD202" i="9"/>
  <c r="BE202" i="9"/>
  <c r="BF202" i="9"/>
  <c r="BG202" i="9"/>
  <c r="BH202" i="9"/>
  <c r="BI202" i="9"/>
  <c r="BJ202" i="9"/>
  <c r="BK202" i="9"/>
  <c r="BL202" i="9"/>
  <c r="BM202" i="9"/>
  <c r="BN202" i="9"/>
  <c r="BO202" i="9"/>
  <c r="BP202" i="9"/>
  <c r="BU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T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S202" i="9"/>
  <c r="DU202" i="9"/>
  <c r="EN202" i="9" s="1"/>
  <c r="DV202" i="9"/>
  <c r="DW202" i="9"/>
  <c r="DX202" i="9"/>
  <c r="DY202" i="9"/>
  <c r="DZ202" i="9"/>
  <c r="EA202" i="9"/>
  <c r="EB202" i="9"/>
  <c r="EC202" i="9"/>
  <c r="ED202" i="9"/>
  <c r="EE202" i="9"/>
  <c r="EF202" i="9"/>
  <c r="EG202" i="9"/>
  <c r="EH202" i="9"/>
  <c r="EI202" i="9"/>
  <c r="EJ202" i="9"/>
  <c r="EK202" i="9"/>
  <c r="EL202" i="9"/>
  <c r="EM202" i="9"/>
  <c r="ER202" i="9"/>
  <c r="ET202" i="9"/>
  <c r="EU202" i="9"/>
  <c r="EV202" i="9"/>
  <c r="EW202" i="9"/>
  <c r="EX202" i="9"/>
  <c r="EY202" i="9"/>
  <c r="EZ202" i="9"/>
  <c r="FA202" i="9"/>
  <c r="FB202" i="9"/>
  <c r="FC202" i="9"/>
  <c r="FD202" i="9"/>
  <c r="FE202" i="9"/>
  <c r="FF202" i="9"/>
  <c r="FG202" i="9"/>
  <c r="FH202" i="9"/>
  <c r="FI202" i="9"/>
  <c r="FJ202" i="9"/>
  <c r="FK202" i="9"/>
  <c r="FL202" i="9"/>
  <c r="FQ202" i="9"/>
  <c r="FS202" i="9"/>
  <c r="FT202" i="9"/>
  <c r="FU202" i="9"/>
  <c r="FV202" i="9"/>
  <c r="FW202" i="9"/>
  <c r="FX202" i="9"/>
  <c r="FY202" i="9"/>
  <c r="FZ202" i="9"/>
  <c r="GA202" i="9"/>
  <c r="GB202" i="9"/>
  <c r="GC202" i="9"/>
  <c r="GD202" i="9"/>
  <c r="GE202" i="9"/>
  <c r="GF202" i="9"/>
  <c r="GG202" i="9"/>
  <c r="GH202" i="9"/>
  <c r="GI202" i="9"/>
  <c r="GJ202" i="9"/>
  <c r="GK202" i="9"/>
  <c r="GP202" i="9"/>
  <c r="GR202" i="9"/>
  <c r="GS202" i="9"/>
  <c r="GT202" i="9"/>
  <c r="GU202" i="9"/>
  <c r="GV202" i="9"/>
  <c r="GW202" i="9"/>
  <c r="GX202" i="9"/>
  <c r="GY202" i="9"/>
  <c r="GZ202" i="9"/>
  <c r="HA202" i="9"/>
  <c r="HB202" i="9"/>
  <c r="HC202" i="9"/>
  <c r="HD202" i="9"/>
  <c r="HE202" i="9"/>
  <c r="HF202" i="9"/>
  <c r="HG202" i="9"/>
  <c r="HH202" i="9"/>
  <c r="HI202" i="9"/>
  <c r="HJ202" i="9"/>
  <c r="HO202" i="9"/>
  <c r="HQ202" i="9"/>
  <c r="HR202" i="9"/>
  <c r="HS202" i="9"/>
  <c r="HT202" i="9"/>
  <c r="HU202" i="9"/>
  <c r="HV202" i="9"/>
  <c r="HW202" i="9"/>
  <c r="HX202" i="9"/>
  <c r="HY202" i="9"/>
  <c r="HZ202" i="9"/>
  <c r="IA202" i="9"/>
  <c r="IB202" i="9"/>
  <c r="IC202" i="9"/>
  <c r="ID202" i="9"/>
  <c r="IE202" i="9"/>
  <c r="IF202" i="9"/>
  <c r="IG202" i="9"/>
  <c r="IH202" i="9"/>
  <c r="II202" i="9"/>
  <c r="IN202" i="9"/>
  <c r="IP202" i="9"/>
  <c r="IQ202" i="9"/>
  <c r="IR202" i="9"/>
  <c r="IS202" i="9"/>
  <c r="IT202" i="9"/>
  <c r="IU202" i="9"/>
  <c r="IV202" i="9"/>
  <c r="IW202" i="9"/>
  <c r="IX202" i="9"/>
  <c r="IY202" i="9"/>
  <c r="IZ202" i="9"/>
  <c r="JA202" i="9"/>
  <c r="JB202" i="9"/>
  <c r="JC202" i="9"/>
  <c r="JD202" i="9"/>
  <c r="JE202" i="9"/>
  <c r="JF202" i="9"/>
  <c r="JG202" i="9"/>
  <c r="JH202" i="9"/>
  <c r="JM202" i="9"/>
  <c r="JO202" i="9"/>
  <c r="JP202" i="9"/>
  <c r="JQ202" i="9"/>
  <c r="JR202" i="9"/>
  <c r="JS202" i="9"/>
  <c r="JT202" i="9"/>
  <c r="JU202" i="9"/>
  <c r="JV202" i="9"/>
  <c r="JW202" i="9"/>
  <c r="JX202" i="9"/>
  <c r="JY202" i="9"/>
  <c r="JZ202" i="9"/>
  <c r="KA202" i="9"/>
  <c r="KB202" i="9"/>
  <c r="KC202" i="9"/>
  <c r="KD202" i="9"/>
  <c r="KE202" i="9"/>
  <c r="KF202" i="9"/>
  <c r="KG202" i="9"/>
  <c r="KL202" i="9"/>
  <c r="KN202" i="9"/>
  <c r="KO202" i="9"/>
  <c r="KP202" i="9"/>
  <c r="KQ202" i="9"/>
  <c r="KR202" i="9"/>
  <c r="KS202" i="9"/>
  <c r="KT202" i="9"/>
  <c r="KU202" i="9"/>
  <c r="KV202" i="9"/>
  <c r="KW202" i="9"/>
  <c r="KX202" i="9"/>
  <c r="KY202" i="9"/>
  <c r="KZ202" i="9"/>
  <c r="LA202" i="9"/>
  <c r="LB202" i="9"/>
  <c r="LC202" i="9"/>
  <c r="LD202" i="9"/>
  <c r="LE202" i="9"/>
  <c r="LF202" i="9"/>
  <c r="LK202" i="9"/>
  <c r="LM202" i="9"/>
  <c r="LN202" i="9"/>
  <c r="LO202" i="9"/>
  <c r="LP202" i="9"/>
  <c r="LQ202" i="9"/>
  <c r="LR202" i="9"/>
  <c r="LS202" i="9"/>
  <c r="LT202" i="9"/>
  <c r="LU202" i="9"/>
  <c r="LV202" i="9"/>
  <c r="LW202" i="9"/>
  <c r="LX202" i="9"/>
  <c r="LY202" i="9"/>
  <c r="LZ202" i="9"/>
  <c r="MA202" i="9"/>
  <c r="MB202" i="9"/>
  <c r="MC202" i="9"/>
  <c r="MD202" i="9"/>
  <c r="ME202" i="9"/>
  <c r="MJ202" i="9"/>
  <c r="ML202" i="9"/>
  <c r="MM202" i="9"/>
  <c r="MN202" i="9"/>
  <c r="MO202" i="9"/>
  <c r="MP202" i="9"/>
  <c r="MQ202" i="9"/>
  <c r="MR202" i="9"/>
  <c r="MS202" i="9"/>
  <c r="MT202" i="9"/>
  <c r="MU202" i="9"/>
  <c r="MV202" i="9"/>
  <c r="MW202" i="9"/>
  <c r="MX202" i="9"/>
  <c r="MY202" i="9"/>
  <c r="MZ202" i="9"/>
  <c r="NA202" i="9"/>
  <c r="NB202" i="9"/>
  <c r="NC202" i="9"/>
  <c r="ND202" i="9"/>
  <c r="NI202" i="9"/>
  <c r="NK202" i="9"/>
  <c r="NL202" i="9"/>
  <c r="NM202" i="9"/>
  <c r="NN202" i="9"/>
  <c r="NO202" i="9"/>
  <c r="NP202" i="9"/>
  <c r="NQ202" i="9"/>
  <c r="NR202" i="9"/>
  <c r="NS202" i="9"/>
  <c r="NT202" i="9"/>
  <c r="NU202" i="9"/>
  <c r="NV202" i="9"/>
  <c r="NW202" i="9"/>
  <c r="NX202" i="9"/>
  <c r="NY202" i="9"/>
  <c r="NZ202" i="9"/>
  <c r="OA202" i="9"/>
  <c r="OB202" i="9"/>
  <c r="OC202" i="9"/>
  <c r="OH202" i="9"/>
  <c r="OJ202" i="9"/>
  <c r="OK202" i="9"/>
  <c r="OL202" i="9"/>
  <c r="OM202" i="9"/>
  <c r="ON202" i="9"/>
  <c r="OO202" i="9"/>
  <c r="OP202" i="9"/>
  <c r="OQ202" i="9"/>
  <c r="OR202" i="9"/>
  <c r="OS202" i="9"/>
  <c r="OT202" i="9"/>
  <c r="OU202" i="9"/>
  <c r="OV202" i="9"/>
  <c r="OW202" i="9"/>
  <c r="OX202" i="9"/>
  <c r="OY202" i="9"/>
  <c r="OZ202" i="9"/>
  <c r="PA202" i="9"/>
  <c r="PB202" i="9"/>
  <c r="PG202" i="9"/>
  <c r="PI202" i="9"/>
  <c r="PJ202" i="9"/>
  <c r="PK202" i="9"/>
  <c r="PL202" i="9"/>
  <c r="PM202" i="9"/>
  <c r="PN202" i="9"/>
  <c r="PO202" i="9"/>
  <c r="PP202" i="9"/>
  <c r="PQ202" i="9"/>
  <c r="PR202" i="9"/>
  <c r="PS202" i="9"/>
  <c r="PT202" i="9"/>
  <c r="PU202" i="9"/>
  <c r="PV202" i="9"/>
  <c r="PW202" i="9"/>
  <c r="PX202" i="9"/>
  <c r="PY202" i="9"/>
  <c r="PZ202" i="9"/>
  <c r="QA202" i="9"/>
  <c r="QF202" i="9"/>
  <c r="QH202" i="9"/>
  <c r="QI202" i="9"/>
  <c r="QJ202" i="9"/>
  <c r="QK202" i="9"/>
  <c r="QL202" i="9"/>
  <c r="QM202" i="9"/>
  <c r="QN202" i="9"/>
  <c r="QO202" i="9"/>
  <c r="QP202" i="9"/>
  <c r="QQ202" i="9"/>
  <c r="QR202" i="9"/>
  <c r="QS202" i="9"/>
  <c r="QT202" i="9"/>
  <c r="QU202" i="9"/>
  <c r="QV202" i="9"/>
  <c r="QW202" i="9"/>
  <c r="QX202" i="9"/>
  <c r="QY202" i="9"/>
  <c r="QZ202" i="9"/>
  <c r="RE202" i="9"/>
  <c r="RG202" i="9"/>
  <c r="RH202" i="9"/>
  <c r="RI202" i="9"/>
  <c r="RJ202" i="9"/>
  <c r="RK202" i="9"/>
  <c r="RL202" i="9"/>
  <c r="RM202" i="9"/>
  <c r="RN202" i="9"/>
  <c r="RO202" i="9"/>
  <c r="RP202" i="9"/>
  <c r="RQ202" i="9"/>
  <c r="RR202" i="9"/>
  <c r="RS202" i="9"/>
  <c r="RT202" i="9"/>
  <c r="RU202" i="9"/>
  <c r="RV202" i="9"/>
  <c r="RW202" i="9"/>
  <c r="RX202" i="9"/>
  <c r="RY202" i="9"/>
  <c r="SD202" i="9"/>
  <c r="SF202" i="9"/>
  <c r="SG202" i="9"/>
  <c r="SH202" i="9"/>
  <c r="SI202" i="9"/>
  <c r="SJ202" i="9"/>
  <c r="SK202" i="9"/>
  <c r="SL202" i="9"/>
  <c r="SM202" i="9"/>
  <c r="SN202" i="9"/>
  <c r="SO202" i="9"/>
  <c r="SP202" i="9"/>
  <c r="SQ202" i="9"/>
  <c r="SR202" i="9"/>
  <c r="SS202" i="9"/>
  <c r="ST202" i="9"/>
  <c r="SU202" i="9"/>
  <c r="SV202" i="9"/>
  <c r="SW202" i="9"/>
  <c r="SX202" i="9"/>
  <c r="TC202" i="9"/>
  <c r="TE202" i="9"/>
  <c r="TF202" i="9"/>
  <c r="TG202" i="9"/>
  <c r="TH202" i="9"/>
  <c r="TI202" i="9"/>
  <c r="TJ202" i="9"/>
  <c r="TK202" i="9"/>
  <c r="TL202" i="9"/>
  <c r="TM202" i="9"/>
  <c r="TN202" i="9"/>
  <c r="TO202" i="9"/>
  <c r="TP202" i="9"/>
  <c r="TQ202" i="9"/>
  <c r="TR202" i="9"/>
  <c r="TS202" i="9"/>
  <c r="TT202" i="9"/>
  <c r="TU202" i="9"/>
  <c r="TV202" i="9"/>
  <c r="TW202" i="9"/>
  <c r="UB202" i="9"/>
  <c r="UD202" i="9"/>
  <c r="UE202" i="9"/>
  <c r="UF202" i="9"/>
  <c r="UG202" i="9"/>
  <c r="UH202" i="9"/>
  <c r="UI202" i="9"/>
  <c r="UJ202" i="9"/>
  <c r="UK202" i="9"/>
  <c r="UL202" i="9"/>
  <c r="UM202" i="9"/>
  <c r="UN202" i="9"/>
  <c r="UO202" i="9"/>
  <c r="UP202" i="9"/>
  <c r="UQ202" i="9"/>
  <c r="UR202" i="9"/>
  <c r="US202" i="9"/>
  <c r="UT202" i="9"/>
  <c r="UU202" i="9"/>
  <c r="UV202" i="9"/>
  <c r="VA202" i="9"/>
  <c r="VC202" i="9"/>
  <c r="VD202" i="9"/>
  <c r="VE202" i="9"/>
  <c r="VF202" i="9"/>
  <c r="VG202" i="9"/>
  <c r="VH202" i="9"/>
  <c r="VI202" i="9"/>
  <c r="VJ202" i="9"/>
  <c r="VK202" i="9"/>
  <c r="VL202" i="9"/>
  <c r="VM202" i="9"/>
  <c r="VN202" i="9"/>
  <c r="VO202" i="9"/>
  <c r="VP202" i="9"/>
  <c r="VQ202" i="9"/>
  <c r="VR202" i="9"/>
  <c r="VS202" i="9"/>
  <c r="VT202" i="9"/>
  <c r="VU202" i="9"/>
  <c r="VV202" i="9"/>
  <c r="C203" i="9"/>
  <c r="D203" i="9"/>
  <c r="C204" i="9"/>
  <c r="D204" i="9"/>
  <c r="W204" i="9"/>
  <c r="AV204" i="9"/>
  <c r="BU204" i="9"/>
  <c r="CT204" i="9"/>
  <c r="DS204" i="9"/>
  <c r="ER204" i="9"/>
  <c r="FQ204" i="9"/>
  <c r="GP204" i="9"/>
  <c r="HO204" i="9"/>
  <c r="IN204" i="9"/>
  <c r="JM204" i="9"/>
  <c r="KL204" i="9"/>
  <c r="LK204" i="9"/>
  <c r="MJ204" i="9"/>
  <c r="NI204" i="9"/>
  <c r="OH204" i="9"/>
  <c r="PG204" i="9"/>
  <c r="QF204" i="9"/>
  <c r="RE204" i="9"/>
  <c r="SD204" i="9"/>
  <c r="TC204" i="9"/>
  <c r="UB204" i="9"/>
  <c r="VA204" i="9"/>
  <c r="C205" i="9"/>
  <c r="D205" i="9"/>
  <c r="AR206" i="9"/>
  <c r="BQ206" i="9"/>
  <c r="CP206" i="9"/>
  <c r="DO206" i="9"/>
  <c r="EN206" i="9"/>
  <c r="FM206" i="9"/>
  <c r="GL206" i="9"/>
  <c r="HK206" i="9"/>
  <c r="IJ206" i="9"/>
  <c r="JI206" i="9"/>
  <c r="KH206" i="9"/>
  <c r="LG206" i="9"/>
  <c r="MF206" i="9"/>
  <c r="NE206" i="9"/>
  <c r="OD206" i="9"/>
  <c r="PC206" i="9"/>
  <c r="QB206" i="9"/>
  <c r="RA206" i="9"/>
  <c r="RZ206" i="9"/>
  <c r="SY206" i="9"/>
  <c r="TX206" i="9"/>
  <c r="UW206" i="9"/>
  <c r="VV206" i="9"/>
  <c r="AR207" i="9"/>
  <c r="BQ207" i="9"/>
  <c r="CP207" i="9"/>
  <c r="DO207" i="9"/>
  <c r="EN207" i="9"/>
  <c r="FM207" i="9"/>
  <c r="GL207" i="9"/>
  <c r="HK207" i="9"/>
  <c r="IJ207" i="9"/>
  <c r="JI207" i="9"/>
  <c r="KH207" i="9"/>
  <c r="LG207" i="9"/>
  <c r="MF207" i="9"/>
  <c r="NE207" i="9"/>
  <c r="OD207" i="9"/>
  <c r="PC207" i="9"/>
  <c r="QB207" i="9"/>
  <c r="RA207" i="9"/>
  <c r="RZ207" i="9"/>
  <c r="SY207" i="9"/>
  <c r="TX207" i="9"/>
  <c r="UW207" i="9"/>
  <c r="VV207" i="9"/>
  <c r="AR208" i="9"/>
  <c r="BQ208" i="9"/>
  <c r="CP208" i="9"/>
  <c r="DO208" i="9"/>
  <c r="EN208" i="9"/>
  <c r="FM208" i="9"/>
  <c r="GL208" i="9"/>
  <c r="HK208" i="9"/>
  <c r="IJ208" i="9"/>
  <c r="JI208" i="9"/>
  <c r="KH208" i="9"/>
  <c r="LG208" i="9"/>
  <c r="MF208" i="9"/>
  <c r="NE208" i="9"/>
  <c r="OD208" i="9"/>
  <c r="PC208" i="9"/>
  <c r="QB208" i="9"/>
  <c r="RA208" i="9"/>
  <c r="RZ208" i="9"/>
  <c r="SY208" i="9"/>
  <c r="TX208" i="9"/>
  <c r="UW208" i="9"/>
  <c r="VV208" i="9"/>
  <c r="AR209" i="9"/>
  <c r="BQ209" i="9"/>
  <c r="CP209" i="9"/>
  <c r="DO209" i="9"/>
  <c r="EN209" i="9"/>
  <c r="FM209" i="9"/>
  <c r="GL209" i="9"/>
  <c r="HK209" i="9"/>
  <c r="IJ209" i="9"/>
  <c r="JI209" i="9"/>
  <c r="KH209" i="9"/>
  <c r="LG209" i="9"/>
  <c r="MF209" i="9"/>
  <c r="NE209" i="9"/>
  <c r="OD209" i="9"/>
  <c r="PC209" i="9"/>
  <c r="QB209" i="9"/>
  <c r="RA209" i="9"/>
  <c r="RZ209" i="9"/>
  <c r="SY209" i="9"/>
  <c r="TX209" i="9"/>
  <c r="UW209" i="9"/>
  <c r="VV209" i="9"/>
  <c r="AR210" i="9"/>
  <c r="BQ210" i="9"/>
  <c r="CP210" i="9"/>
  <c r="DO210" i="9"/>
  <c r="EN210" i="9"/>
  <c r="FM210" i="9"/>
  <c r="GL210" i="9"/>
  <c r="HK210" i="9"/>
  <c r="IJ210" i="9"/>
  <c r="JI210" i="9"/>
  <c r="KH210" i="9"/>
  <c r="LG210" i="9"/>
  <c r="MF210" i="9"/>
  <c r="NE210" i="9"/>
  <c r="OD210" i="9"/>
  <c r="PC210" i="9"/>
  <c r="QB210" i="9"/>
  <c r="RA210" i="9"/>
  <c r="RZ210" i="9"/>
  <c r="SY210" i="9"/>
  <c r="TX210" i="9"/>
  <c r="UW210" i="9"/>
  <c r="VV210" i="9"/>
  <c r="AR211" i="9"/>
  <c r="BQ211" i="9"/>
  <c r="CP211" i="9"/>
  <c r="DO211" i="9"/>
  <c r="EN211" i="9"/>
  <c r="FM211" i="9"/>
  <c r="GL211" i="9"/>
  <c r="HK211" i="9"/>
  <c r="IJ211" i="9"/>
  <c r="JI211" i="9"/>
  <c r="KH211" i="9"/>
  <c r="LG211" i="9"/>
  <c r="MF211" i="9"/>
  <c r="NE211" i="9"/>
  <c r="OD211" i="9"/>
  <c r="PC211" i="9"/>
  <c r="QB211" i="9"/>
  <c r="RA211" i="9"/>
  <c r="RZ211" i="9"/>
  <c r="SY211" i="9"/>
  <c r="TX211" i="9"/>
  <c r="UW211" i="9"/>
  <c r="VV211" i="9"/>
  <c r="AR212" i="9"/>
  <c r="BQ212" i="9"/>
  <c r="CP212" i="9"/>
  <c r="DO212" i="9"/>
  <c r="EN212" i="9"/>
  <c r="FM212" i="9"/>
  <c r="GL212" i="9"/>
  <c r="HK212" i="9"/>
  <c r="IJ212" i="9"/>
  <c r="JI212" i="9"/>
  <c r="KH212" i="9"/>
  <c r="LG212" i="9"/>
  <c r="MF212" i="9"/>
  <c r="NE212" i="9"/>
  <c r="OD212" i="9"/>
  <c r="PC212" i="9"/>
  <c r="QB212" i="9"/>
  <c r="RA212" i="9"/>
  <c r="RZ212" i="9"/>
  <c r="SY212" i="9"/>
  <c r="TX212" i="9"/>
  <c r="UW212" i="9"/>
  <c r="VV212" i="9"/>
  <c r="AR213" i="9"/>
  <c r="BQ213" i="9"/>
  <c r="CP213" i="9"/>
  <c r="DO213" i="9"/>
  <c r="EN213" i="9"/>
  <c r="FM213" i="9"/>
  <c r="GL213" i="9"/>
  <c r="HK213" i="9"/>
  <c r="IJ213" i="9"/>
  <c r="JI213" i="9"/>
  <c r="KH213" i="9"/>
  <c r="LG213" i="9"/>
  <c r="MF213" i="9"/>
  <c r="NE213" i="9"/>
  <c r="OD213" i="9"/>
  <c r="PC213" i="9"/>
  <c r="QB213" i="9"/>
  <c r="RA213" i="9"/>
  <c r="RZ213" i="9"/>
  <c r="SY213" i="9"/>
  <c r="TX213" i="9"/>
  <c r="UW213" i="9"/>
  <c r="VV213" i="9"/>
  <c r="AR214" i="9"/>
  <c r="BQ214" i="9"/>
  <c r="CP214" i="9"/>
  <c r="DO214" i="9"/>
  <c r="EN214" i="9"/>
  <c r="FM214" i="9"/>
  <c r="GL214" i="9"/>
  <c r="HK214" i="9"/>
  <c r="IJ214" i="9"/>
  <c r="JI214" i="9"/>
  <c r="KH214" i="9"/>
  <c r="LG214" i="9"/>
  <c r="MF214" i="9"/>
  <c r="NE214" i="9"/>
  <c r="OD214" i="9"/>
  <c r="PC214" i="9"/>
  <c r="QB214" i="9"/>
  <c r="RA214" i="9"/>
  <c r="RZ214" i="9"/>
  <c r="SY214" i="9"/>
  <c r="TX214" i="9"/>
  <c r="UW214" i="9"/>
  <c r="VV214" i="9"/>
  <c r="AR215" i="9"/>
  <c r="BQ215" i="9"/>
  <c r="CP215" i="9"/>
  <c r="DO215" i="9"/>
  <c r="EN215" i="9"/>
  <c r="FM215" i="9"/>
  <c r="GL215" i="9"/>
  <c r="HK215" i="9"/>
  <c r="IJ215" i="9"/>
  <c r="JI215" i="9"/>
  <c r="KH215" i="9"/>
  <c r="LG215" i="9"/>
  <c r="MF215" i="9"/>
  <c r="NE215" i="9"/>
  <c r="OD215" i="9"/>
  <c r="PC215" i="9"/>
  <c r="QB215" i="9"/>
  <c r="RA215" i="9"/>
  <c r="RZ215" i="9"/>
  <c r="SY215" i="9"/>
  <c r="TX215" i="9"/>
  <c r="UW215" i="9"/>
  <c r="VV215" i="9"/>
  <c r="AR216" i="9"/>
  <c r="BQ216" i="9"/>
  <c r="CP216" i="9"/>
  <c r="DO216" i="9"/>
  <c r="EN216" i="9"/>
  <c r="FM216" i="9"/>
  <c r="GL216" i="9"/>
  <c r="HK216" i="9"/>
  <c r="IJ216" i="9"/>
  <c r="JI216" i="9"/>
  <c r="KH216" i="9"/>
  <c r="LG216" i="9"/>
  <c r="MF216" i="9"/>
  <c r="NE216" i="9"/>
  <c r="OD216" i="9"/>
  <c r="PC216" i="9"/>
  <c r="QB216" i="9"/>
  <c r="RA216" i="9"/>
  <c r="RZ216" i="9"/>
  <c r="SY216" i="9"/>
  <c r="TX216" i="9"/>
  <c r="UW216" i="9"/>
  <c r="VV216" i="9"/>
  <c r="AR217" i="9"/>
  <c r="BQ217" i="9"/>
  <c r="CP217" i="9"/>
  <c r="DO217" i="9"/>
  <c r="EN217" i="9"/>
  <c r="FM217" i="9"/>
  <c r="GL217" i="9"/>
  <c r="HK217" i="9"/>
  <c r="IJ217" i="9"/>
  <c r="JI217" i="9"/>
  <c r="KH217" i="9"/>
  <c r="LG217" i="9"/>
  <c r="MF217" i="9"/>
  <c r="NE217" i="9"/>
  <c r="OD217" i="9"/>
  <c r="PC217" i="9"/>
  <c r="QB217" i="9"/>
  <c r="RA217" i="9"/>
  <c r="RZ217" i="9"/>
  <c r="SY217" i="9"/>
  <c r="TX217" i="9"/>
  <c r="UW217" i="9"/>
  <c r="VV217" i="9"/>
  <c r="AR218" i="9"/>
  <c r="BQ218" i="9"/>
  <c r="CP218" i="9"/>
  <c r="DO218" i="9"/>
  <c r="EN218" i="9"/>
  <c r="FM218" i="9"/>
  <c r="GL218" i="9"/>
  <c r="HK218" i="9"/>
  <c r="IJ218" i="9"/>
  <c r="JI218" i="9"/>
  <c r="KH218" i="9"/>
  <c r="LG218" i="9"/>
  <c r="MF218" i="9"/>
  <c r="NE218" i="9"/>
  <c r="OD218" i="9"/>
  <c r="PC218" i="9"/>
  <c r="QB218" i="9"/>
  <c r="RA218" i="9"/>
  <c r="RZ218" i="9"/>
  <c r="SY218" i="9"/>
  <c r="TX218" i="9"/>
  <c r="UW218" i="9"/>
  <c r="VV218" i="9"/>
  <c r="AR219" i="9"/>
  <c r="BQ219" i="9"/>
  <c r="CP219" i="9"/>
  <c r="DO219" i="9"/>
  <c r="EN219" i="9"/>
  <c r="FM219" i="9"/>
  <c r="GL219" i="9"/>
  <c r="HK219" i="9"/>
  <c r="IJ219" i="9"/>
  <c r="JI219" i="9"/>
  <c r="KH219" i="9"/>
  <c r="LG219" i="9"/>
  <c r="MF219" i="9"/>
  <c r="NE219" i="9"/>
  <c r="OD219" i="9"/>
  <c r="PC219" i="9"/>
  <c r="QB219" i="9"/>
  <c r="RA219" i="9"/>
  <c r="RZ219" i="9"/>
  <c r="SY219" i="9"/>
  <c r="TX219" i="9"/>
  <c r="UW219" i="9"/>
  <c r="VV219" i="9"/>
  <c r="AR220" i="9"/>
  <c r="BQ220" i="9"/>
  <c r="CP220" i="9"/>
  <c r="DO220" i="9"/>
  <c r="EN220" i="9"/>
  <c r="FM220" i="9"/>
  <c r="GL220" i="9"/>
  <c r="HK220" i="9"/>
  <c r="IJ220" i="9"/>
  <c r="JI220" i="9"/>
  <c r="KH220" i="9"/>
  <c r="LG220" i="9"/>
  <c r="MF220" i="9"/>
  <c r="NE220" i="9"/>
  <c r="OD220" i="9"/>
  <c r="PC220" i="9"/>
  <c r="QB220" i="9"/>
  <c r="RA220" i="9"/>
  <c r="RZ220" i="9"/>
  <c r="SY220" i="9"/>
  <c r="TX220" i="9"/>
  <c r="UW220" i="9"/>
  <c r="VV220" i="9"/>
  <c r="AR221" i="9"/>
  <c r="BQ221" i="9"/>
  <c r="CP221" i="9"/>
  <c r="DO221" i="9"/>
  <c r="EN221" i="9"/>
  <c r="FM221" i="9"/>
  <c r="GL221" i="9"/>
  <c r="HK221" i="9"/>
  <c r="IJ221" i="9"/>
  <c r="JI221" i="9"/>
  <c r="KH221" i="9"/>
  <c r="LG221" i="9"/>
  <c r="MF221" i="9"/>
  <c r="NE221" i="9"/>
  <c r="OD221" i="9"/>
  <c r="PC221" i="9"/>
  <c r="QB221" i="9"/>
  <c r="RA221" i="9"/>
  <c r="RZ221" i="9"/>
  <c r="SY221" i="9"/>
  <c r="TX221" i="9"/>
  <c r="UW221" i="9"/>
  <c r="VV221" i="9"/>
  <c r="AR222" i="9"/>
  <c r="BQ222" i="9"/>
  <c r="CP222" i="9"/>
  <c r="DO222" i="9"/>
  <c r="EN222" i="9"/>
  <c r="FM222" i="9"/>
  <c r="GL222" i="9"/>
  <c r="HK222" i="9"/>
  <c r="IJ222" i="9"/>
  <c r="JI222" i="9"/>
  <c r="KH222" i="9"/>
  <c r="LG222" i="9"/>
  <c r="MF222" i="9"/>
  <c r="NE222" i="9"/>
  <c r="OD222" i="9"/>
  <c r="PC222" i="9"/>
  <c r="QB222" i="9"/>
  <c r="RA222" i="9"/>
  <c r="RZ222" i="9"/>
  <c r="SY222" i="9"/>
  <c r="TX222" i="9"/>
  <c r="UW222" i="9"/>
  <c r="VV222" i="9"/>
  <c r="AR223" i="9"/>
  <c r="BQ223" i="9"/>
  <c r="CP223" i="9"/>
  <c r="DO223" i="9"/>
  <c r="EN223" i="9"/>
  <c r="FM223" i="9"/>
  <c r="GL223" i="9"/>
  <c r="HK223" i="9"/>
  <c r="IJ223" i="9"/>
  <c r="JI223" i="9"/>
  <c r="KH223" i="9"/>
  <c r="LG223" i="9"/>
  <c r="MF223" i="9"/>
  <c r="NE223" i="9"/>
  <c r="OD223" i="9"/>
  <c r="PC223" i="9"/>
  <c r="QB223" i="9"/>
  <c r="RA223" i="9"/>
  <c r="RZ223" i="9"/>
  <c r="SY223" i="9"/>
  <c r="TX223" i="9"/>
  <c r="UW223" i="9"/>
  <c r="VV223" i="9"/>
  <c r="AR224" i="9"/>
  <c r="BQ224" i="9"/>
  <c r="CP224" i="9"/>
  <c r="DO224" i="9"/>
  <c r="EN224" i="9"/>
  <c r="FM224" i="9"/>
  <c r="GL224" i="9"/>
  <c r="HK224" i="9"/>
  <c r="IJ224" i="9"/>
  <c r="JI224" i="9"/>
  <c r="KH224" i="9"/>
  <c r="LG224" i="9"/>
  <c r="MF224" i="9"/>
  <c r="NE224" i="9"/>
  <c r="OD224" i="9"/>
  <c r="PC224" i="9"/>
  <c r="QB224" i="9"/>
  <c r="RA224" i="9"/>
  <c r="RZ224" i="9"/>
  <c r="SY224" i="9"/>
  <c r="TX224" i="9"/>
  <c r="UW224" i="9"/>
  <c r="VV224" i="9"/>
  <c r="AR225" i="9"/>
  <c r="BQ225" i="9"/>
  <c r="CP225" i="9"/>
  <c r="DO225" i="9"/>
  <c r="EN225" i="9"/>
  <c r="FM225" i="9"/>
  <c r="GL225" i="9"/>
  <c r="HK225" i="9"/>
  <c r="IJ225" i="9"/>
  <c r="JI225" i="9"/>
  <c r="KH225" i="9"/>
  <c r="LG225" i="9"/>
  <c r="MF225" i="9"/>
  <c r="NE225" i="9"/>
  <c r="OD225" i="9"/>
  <c r="PC225" i="9"/>
  <c r="QB225" i="9"/>
  <c r="RA225" i="9"/>
  <c r="RZ225" i="9"/>
  <c r="SY225" i="9"/>
  <c r="TX225" i="9"/>
  <c r="UW225" i="9"/>
  <c r="VV225" i="9"/>
  <c r="B226" i="9"/>
  <c r="C226" i="9"/>
  <c r="D226" i="9"/>
  <c r="W226" i="9"/>
  <c r="Y226" i="9"/>
  <c r="Z226" i="9"/>
  <c r="AA226" i="9"/>
  <c r="AB226" i="9"/>
  <c r="AC226" i="9"/>
  <c r="AD226" i="9"/>
  <c r="AE226" i="9"/>
  <c r="AF226" i="9"/>
  <c r="AG226" i="9"/>
  <c r="AH226" i="9"/>
  <c r="AI226" i="9"/>
  <c r="AJ226" i="9"/>
  <c r="AK226" i="9"/>
  <c r="AL226" i="9"/>
  <c r="AM226" i="9"/>
  <c r="AN226" i="9"/>
  <c r="AO226" i="9"/>
  <c r="AP226" i="9"/>
  <c r="AQ226" i="9"/>
  <c r="AV226" i="9"/>
  <c r="AX226" i="9"/>
  <c r="AY226" i="9"/>
  <c r="AZ226" i="9"/>
  <c r="BA226" i="9"/>
  <c r="BB226" i="9"/>
  <c r="BC226" i="9"/>
  <c r="BD226" i="9"/>
  <c r="BE226" i="9"/>
  <c r="BF226" i="9"/>
  <c r="BG226" i="9"/>
  <c r="BH226" i="9"/>
  <c r="BI226" i="9"/>
  <c r="BJ226" i="9"/>
  <c r="BK226" i="9"/>
  <c r="BL226" i="9"/>
  <c r="BM226" i="9"/>
  <c r="BN226" i="9"/>
  <c r="BO226" i="9"/>
  <c r="BP226" i="9"/>
  <c r="BU226" i="9"/>
  <c r="BW226" i="9"/>
  <c r="BX226" i="9"/>
  <c r="BY226" i="9"/>
  <c r="BZ226" i="9"/>
  <c r="CA226" i="9"/>
  <c r="CB226" i="9"/>
  <c r="CC226" i="9"/>
  <c r="CD226" i="9"/>
  <c r="CE226" i="9"/>
  <c r="CF226" i="9"/>
  <c r="CG226" i="9"/>
  <c r="CH226" i="9"/>
  <c r="CI226" i="9"/>
  <c r="CJ226" i="9"/>
  <c r="CK226" i="9"/>
  <c r="CL226" i="9"/>
  <c r="CM226" i="9"/>
  <c r="CN226" i="9"/>
  <c r="CO226" i="9"/>
  <c r="CT226" i="9"/>
  <c r="CV226" i="9"/>
  <c r="CW226" i="9"/>
  <c r="CX226" i="9"/>
  <c r="CY226" i="9"/>
  <c r="CZ226" i="9"/>
  <c r="DA226" i="9"/>
  <c r="DB226" i="9"/>
  <c r="DC226" i="9"/>
  <c r="DD226" i="9"/>
  <c r="DE226" i="9"/>
  <c r="DF226" i="9"/>
  <c r="DG226" i="9"/>
  <c r="DH226" i="9"/>
  <c r="DI226" i="9"/>
  <c r="DJ226" i="9"/>
  <c r="DK226" i="9"/>
  <c r="DL226" i="9"/>
  <c r="DM226" i="9"/>
  <c r="DN226" i="9"/>
  <c r="DS226" i="9"/>
  <c r="DU226" i="9"/>
  <c r="DV226" i="9"/>
  <c r="DW226" i="9"/>
  <c r="DX226" i="9"/>
  <c r="DY226" i="9"/>
  <c r="DZ226" i="9"/>
  <c r="EA226" i="9"/>
  <c r="EB226" i="9"/>
  <c r="EC226" i="9"/>
  <c r="ED226" i="9"/>
  <c r="EE226" i="9"/>
  <c r="EF226" i="9"/>
  <c r="EG226" i="9"/>
  <c r="EH226" i="9"/>
  <c r="EI226" i="9"/>
  <c r="EJ226" i="9"/>
  <c r="EK226" i="9"/>
  <c r="EL226" i="9"/>
  <c r="EM226" i="9"/>
  <c r="ER226" i="9"/>
  <c r="ET226" i="9"/>
  <c r="EU226" i="9"/>
  <c r="EV226" i="9"/>
  <c r="EW226" i="9"/>
  <c r="EX226" i="9"/>
  <c r="EY226" i="9"/>
  <c r="EZ226" i="9"/>
  <c r="FA226" i="9"/>
  <c r="FB226" i="9"/>
  <c r="FC226" i="9"/>
  <c r="FD226" i="9"/>
  <c r="FE226" i="9"/>
  <c r="FF226" i="9"/>
  <c r="FG226" i="9"/>
  <c r="FH226" i="9"/>
  <c r="FI226" i="9"/>
  <c r="FJ226" i="9"/>
  <c r="FK226" i="9"/>
  <c r="FL226" i="9"/>
  <c r="FQ226" i="9"/>
  <c r="FS226" i="9"/>
  <c r="FT226" i="9"/>
  <c r="FU226" i="9"/>
  <c r="FV226" i="9"/>
  <c r="FW226" i="9"/>
  <c r="FX226" i="9"/>
  <c r="FY226" i="9"/>
  <c r="FZ226" i="9"/>
  <c r="GA226" i="9"/>
  <c r="GB226" i="9"/>
  <c r="GC226" i="9"/>
  <c r="GD226" i="9"/>
  <c r="GE226" i="9"/>
  <c r="GF226" i="9"/>
  <c r="GG226" i="9"/>
  <c r="GH226" i="9"/>
  <c r="GI226" i="9"/>
  <c r="GJ226" i="9"/>
  <c r="GK226" i="9"/>
  <c r="GP226" i="9"/>
  <c r="GR226" i="9"/>
  <c r="GS226" i="9"/>
  <c r="GT226" i="9"/>
  <c r="GU226" i="9"/>
  <c r="GV226" i="9"/>
  <c r="GW226" i="9"/>
  <c r="GX226" i="9"/>
  <c r="GY226" i="9"/>
  <c r="GZ226" i="9"/>
  <c r="HA226" i="9"/>
  <c r="HB226" i="9"/>
  <c r="HC226" i="9"/>
  <c r="HD226" i="9"/>
  <c r="HE226" i="9"/>
  <c r="HF226" i="9"/>
  <c r="HG226" i="9"/>
  <c r="HH226" i="9"/>
  <c r="HI226" i="9"/>
  <c r="HJ226" i="9"/>
  <c r="HO226" i="9"/>
  <c r="HQ226" i="9"/>
  <c r="HR226" i="9"/>
  <c r="HS226" i="9"/>
  <c r="HT226" i="9"/>
  <c r="HU226" i="9"/>
  <c r="HV226" i="9"/>
  <c r="HW226" i="9"/>
  <c r="HX226" i="9"/>
  <c r="HY226" i="9"/>
  <c r="HZ226" i="9"/>
  <c r="IA226" i="9"/>
  <c r="IB226" i="9"/>
  <c r="IC226" i="9"/>
  <c r="ID226" i="9"/>
  <c r="IE226" i="9"/>
  <c r="IF226" i="9"/>
  <c r="IG226" i="9"/>
  <c r="IH226" i="9"/>
  <c r="II226" i="9"/>
  <c r="IN226" i="9"/>
  <c r="IP226" i="9"/>
  <c r="IQ226" i="9"/>
  <c r="IR226" i="9"/>
  <c r="IS226" i="9"/>
  <c r="IT226" i="9"/>
  <c r="IU226" i="9"/>
  <c r="IV226" i="9"/>
  <c r="IW226" i="9"/>
  <c r="IX226" i="9"/>
  <c r="IY226" i="9"/>
  <c r="IZ226" i="9"/>
  <c r="JA226" i="9"/>
  <c r="JB226" i="9"/>
  <c r="JC226" i="9"/>
  <c r="JD226" i="9"/>
  <c r="JE226" i="9"/>
  <c r="JF226" i="9"/>
  <c r="JG226" i="9"/>
  <c r="JH226" i="9"/>
  <c r="JM226" i="9"/>
  <c r="JO226" i="9"/>
  <c r="JP226" i="9"/>
  <c r="JQ226" i="9"/>
  <c r="JR226" i="9"/>
  <c r="JS226" i="9"/>
  <c r="JT226" i="9"/>
  <c r="JU226" i="9"/>
  <c r="JV226" i="9"/>
  <c r="JW226" i="9"/>
  <c r="JX226" i="9"/>
  <c r="JY226" i="9"/>
  <c r="JZ226" i="9"/>
  <c r="KA226" i="9"/>
  <c r="KB226" i="9"/>
  <c r="KC226" i="9"/>
  <c r="KD226" i="9"/>
  <c r="KE226" i="9"/>
  <c r="KF226" i="9"/>
  <c r="KG226" i="9"/>
  <c r="KL226" i="9"/>
  <c r="KN226" i="9"/>
  <c r="KO226" i="9"/>
  <c r="KP226" i="9"/>
  <c r="KQ226" i="9"/>
  <c r="KR226" i="9"/>
  <c r="KS226" i="9"/>
  <c r="KT226" i="9"/>
  <c r="KU226" i="9"/>
  <c r="KV226" i="9"/>
  <c r="KW226" i="9"/>
  <c r="KX226" i="9"/>
  <c r="KY226" i="9"/>
  <c r="KZ226" i="9"/>
  <c r="LA226" i="9"/>
  <c r="LB226" i="9"/>
  <c r="LC226" i="9"/>
  <c r="LD226" i="9"/>
  <c r="LE226" i="9"/>
  <c r="LF226" i="9"/>
  <c r="LK226" i="9"/>
  <c r="LM226" i="9"/>
  <c r="LN226" i="9"/>
  <c r="LO226" i="9"/>
  <c r="LP226" i="9"/>
  <c r="LQ226" i="9"/>
  <c r="LR226" i="9"/>
  <c r="LS226" i="9"/>
  <c r="LT226" i="9"/>
  <c r="LU226" i="9"/>
  <c r="LV226" i="9"/>
  <c r="LW226" i="9"/>
  <c r="LX226" i="9"/>
  <c r="LY226" i="9"/>
  <c r="LZ226" i="9"/>
  <c r="MA226" i="9"/>
  <c r="MB226" i="9"/>
  <c r="MC226" i="9"/>
  <c r="MD226" i="9"/>
  <c r="ME226" i="9"/>
  <c r="MJ226" i="9"/>
  <c r="ML226" i="9"/>
  <c r="MM226" i="9"/>
  <c r="MN226" i="9"/>
  <c r="MO226" i="9"/>
  <c r="MP226" i="9"/>
  <c r="MQ226" i="9"/>
  <c r="MR226" i="9"/>
  <c r="MS226" i="9"/>
  <c r="MT226" i="9"/>
  <c r="MU226" i="9"/>
  <c r="MV226" i="9"/>
  <c r="MW226" i="9"/>
  <c r="MX226" i="9"/>
  <c r="MY226" i="9"/>
  <c r="MZ226" i="9"/>
  <c r="NA226" i="9"/>
  <c r="NB226" i="9"/>
  <c r="NC226" i="9"/>
  <c r="ND226" i="9"/>
  <c r="NI226" i="9"/>
  <c r="NK226" i="9"/>
  <c r="NL226" i="9"/>
  <c r="NM226" i="9"/>
  <c r="NN226" i="9"/>
  <c r="NO226" i="9"/>
  <c r="NP226" i="9"/>
  <c r="NQ226" i="9"/>
  <c r="NR226" i="9"/>
  <c r="NS226" i="9"/>
  <c r="NT226" i="9"/>
  <c r="NU226" i="9"/>
  <c r="NV226" i="9"/>
  <c r="NW226" i="9"/>
  <c r="NX226" i="9"/>
  <c r="NY226" i="9"/>
  <c r="NZ226" i="9"/>
  <c r="OA226" i="9"/>
  <c r="OB226" i="9"/>
  <c r="OC226" i="9"/>
  <c r="OH226" i="9"/>
  <c r="OJ226" i="9"/>
  <c r="OK226" i="9"/>
  <c r="OL226" i="9"/>
  <c r="OM226" i="9"/>
  <c r="ON226" i="9"/>
  <c r="OO226" i="9"/>
  <c r="OP226" i="9"/>
  <c r="OQ226" i="9"/>
  <c r="OR226" i="9"/>
  <c r="OS226" i="9"/>
  <c r="OT226" i="9"/>
  <c r="OU226" i="9"/>
  <c r="OV226" i="9"/>
  <c r="OW226" i="9"/>
  <c r="OX226" i="9"/>
  <c r="OY226" i="9"/>
  <c r="OZ226" i="9"/>
  <c r="PA226" i="9"/>
  <c r="PB226" i="9"/>
  <c r="PG226" i="9"/>
  <c r="PI226" i="9"/>
  <c r="PJ226" i="9"/>
  <c r="PK226" i="9"/>
  <c r="PL226" i="9"/>
  <c r="PM226" i="9"/>
  <c r="PN226" i="9"/>
  <c r="PO226" i="9"/>
  <c r="PP226" i="9"/>
  <c r="PQ226" i="9"/>
  <c r="PR226" i="9"/>
  <c r="PS226" i="9"/>
  <c r="PT226" i="9"/>
  <c r="PU226" i="9"/>
  <c r="PV226" i="9"/>
  <c r="PW226" i="9"/>
  <c r="PX226" i="9"/>
  <c r="PY226" i="9"/>
  <c r="PZ226" i="9"/>
  <c r="QA226" i="9"/>
  <c r="QF226" i="9"/>
  <c r="QH226" i="9"/>
  <c r="QI226" i="9"/>
  <c r="QJ226" i="9"/>
  <c r="QK226" i="9"/>
  <c r="QL226" i="9"/>
  <c r="QM226" i="9"/>
  <c r="QN226" i="9"/>
  <c r="QO226" i="9"/>
  <c r="QP226" i="9"/>
  <c r="QQ226" i="9"/>
  <c r="QR226" i="9"/>
  <c r="QS226" i="9"/>
  <c r="QT226" i="9"/>
  <c r="QU226" i="9"/>
  <c r="QV226" i="9"/>
  <c r="QW226" i="9"/>
  <c r="QX226" i="9"/>
  <c r="QY226" i="9"/>
  <c r="QZ226" i="9"/>
  <c r="RE226" i="9"/>
  <c r="RG226" i="9"/>
  <c r="RH226" i="9"/>
  <c r="RI226" i="9"/>
  <c r="RJ226" i="9"/>
  <c r="RK226" i="9"/>
  <c r="RL226" i="9"/>
  <c r="RM226" i="9"/>
  <c r="RN226" i="9"/>
  <c r="RO226" i="9"/>
  <c r="RP226" i="9"/>
  <c r="RQ226" i="9"/>
  <c r="RR226" i="9"/>
  <c r="RS226" i="9"/>
  <c r="RT226" i="9"/>
  <c r="RU226" i="9"/>
  <c r="RV226" i="9"/>
  <c r="RW226" i="9"/>
  <c r="RX226" i="9"/>
  <c r="RY226" i="9"/>
  <c r="SD226" i="9"/>
  <c r="SF226" i="9"/>
  <c r="SG226" i="9"/>
  <c r="SH226" i="9"/>
  <c r="SI226" i="9"/>
  <c r="SJ226" i="9"/>
  <c r="SK226" i="9"/>
  <c r="SL226" i="9"/>
  <c r="SM226" i="9"/>
  <c r="SN226" i="9"/>
  <c r="SO226" i="9"/>
  <c r="SP226" i="9"/>
  <c r="SQ226" i="9"/>
  <c r="SR226" i="9"/>
  <c r="SS226" i="9"/>
  <c r="ST226" i="9"/>
  <c r="SU226" i="9"/>
  <c r="SV226" i="9"/>
  <c r="SW226" i="9"/>
  <c r="SX226" i="9"/>
  <c r="TC226" i="9"/>
  <c r="TE226" i="9"/>
  <c r="TF226" i="9"/>
  <c r="TG226" i="9"/>
  <c r="TH226" i="9"/>
  <c r="TI226" i="9"/>
  <c r="TJ226" i="9"/>
  <c r="TK226" i="9"/>
  <c r="TL226" i="9"/>
  <c r="TM226" i="9"/>
  <c r="TN226" i="9"/>
  <c r="TO226" i="9"/>
  <c r="TP226" i="9"/>
  <c r="TQ226" i="9"/>
  <c r="TR226" i="9"/>
  <c r="TS226" i="9"/>
  <c r="TT226" i="9"/>
  <c r="TU226" i="9"/>
  <c r="TV226" i="9"/>
  <c r="TW226" i="9"/>
  <c r="UB226" i="9"/>
  <c r="UD226" i="9"/>
  <c r="UE226" i="9"/>
  <c r="UF226" i="9"/>
  <c r="UG226" i="9"/>
  <c r="UH226" i="9"/>
  <c r="UI226" i="9"/>
  <c r="UJ226" i="9"/>
  <c r="UK226" i="9"/>
  <c r="UL226" i="9"/>
  <c r="UM226" i="9"/>
  <c r="UN226" i="9"/>
  <c r="UO226" i="9"/>
  <c r="UP226" i="9"/>
  <c r="UQ226" i="9"/>
  <c r="UR226" i="9"/>
  <c r="US226" i="9"/>
  <c r="UT226" i="9"/>
  <c r="UU226" i="9"/>
  <c r="UV226" i="9"/>
  <c r="VA226" i="9"/>
  <c r="VC226" i="9"/>
  <c r="VD226" i="9"/>
  <c r="VE226" i="9"/>
  <c r="VF226" i="9"/>
  <c r="VG226" i="9"/>
  <c r="VH226" i="9"/>
  <c r="VI226" i="9"/>
  <c r="VJ226" i="9"/>
  <c r="VK226" i="9"/>
  <c r="VL226" i="9"/>
  <c r="VM226" i="9"/>
  <c r="VN226" i="9"/>
  <c r="VO226" i="9"/>
  <c r="VP226" i="9"/>
  <c r="VQ226" i="9"/>
  <c r="VR226" i="9"/>
  <c r="VS226" i="9"/>
  <c r="VT226" i="9"/>
  <c r="VU226" i="9"/>
  <c r="C227" i="9"/>
  <c r="D227" i="9"/>
  <c r="C228" i="9"/>
  <c r="D228" i="9"/>
  <c r="C229" i="9"/>
  <c r="D229" i="9"/>
  <c r="C230" i="9"/>
  <c r="D230" i="9"/>
  <c r="C231" i="9"/>
  <c r="D231" i="9"/>
  <c r="W231" i="9"/>
  <c r="AV231" i="9"/>
  <c r="BU231" i="9"/>
  <c r="CT231" i="9"/>
  <c r="DS231" i="9"/>
  <c r="ER231" i="9"/>
  <c r="FQ231" i="9"/>
  <c r="GP231" i="9"/>
  <c r="HO231" i="9"/>
  <c r="IN231" i="9"/>
  <c r="JM231" i="9"/>
  <c r="KL231" i="9"/>
  <c r="LK231" i="9"/>
  <c r="MJ231" i="9"/>
  <c r="NI231" i="9"/>
  <c r="OH231" i="9"/>
  <c r="PG231" i="9"/>
  <c r="QF231" i="9"/>
  <c r="RE231" i="9"/>
  <c r="SD231" i="9"/>
  <c r="TC231" i="9"/>
  <c r="UB231" i="9"/>
  <c r="VA231" i="9"/>
  <c r="C232" i="9"/>
  <c r="D232" i="9"/>
  <c r="AR233" i="9"/>
  <c r="BQ233" i="9"/>
  <c r="CP233" i="9"/>
  <c r="DO233" i="9"/>
  <c r="EN233" i="9"/>
  <c r="FM233" i="9"/>
  <c r="GL233" i="9"/>
  <c r="HK233" i="9"/>
  <c r="IJ233" i="9"/>
  <c r="JI233" i="9"/>
  <c r="KH233" i="9"/>
  <c r="LG233" i="9"/>
  <c r="MF233" i="9"/>
  <c r="NE233" i="9"/>
  <c r="OD233" i="9"/>
  <c r="PC233" i="9"/>
  <c r="QB233" i="9"/>
  <c r="RA233" i="9"/>
  <c r="RZ233" i="9"/>
  <c r="SY233" i="9"/>
  <c r="TX233" i="9"/>
  <c r="UW233" i="9"/>
  <c r="VV233" i="9"/>
  <c r="AR234" i="9"/>
  <c r="BQ234" i="9"/>
  <c r="CP234" i="9"/>
  <c r="DO234" i="9"/>
  <c r="EN234" i="9"/>
  <c r="FM234" i="9"/>
  <c r="GL234" i="9"/>
  <c r="HK234" i="9"/>
  <c r="IJ234" i="9"/>
  <c r="JI234" i="9"/>
  <c r="KH234" i="9"/>
  <c r="LG234" i="9"/>
  <c r="MF234" i="9"/>
  <c r="NE234" i="9"/>
  <c r="OD234" i="9"/>
  <c r="PC234" i="9"/>
  <c r="QB234" i="9"/>
  <c r="RA234" i="9"/>
  <c r="RZ234" i="9"/>
  <c r="SY234" i="9"/>
  <c r="TX234" i="9"/>
  <c r="UW234" i="9"/>
  <c r="VV234" i="9"/>
  <c r="AA235" i="9"/>
  <c r="AR235" i="9" s="1"/>
  <c r="AZ235" i="9"/>
  <c r="BY235" i="9"/>
  <c r="BY255" i="9" s="1"/>
  <c r="CX235" i="9"/>
  <c r="DO235" i="9" s="1"/>
  <c r="DW235" i="9"/>
  <c r="EN235" i="9" s="1"/>
  <c r="EV235" i="9"/>
  <c r="FM235" i="9" s="1"/>
  <c r="FU235" i="9"/>
  <c r="GL235" i="9" s="1"/>
  <c r="GT235" i="9"/>
  <c r="HS235" i="9"/>
  <c r="IJ235" i="9" s="1"/>
  <c r="JI235" i="9"/>
  <c r="KH235" i="9"/>
  <c r="LG235" i="9"/>
  <c r="MF235" i="9"/>
  <c r="NE235" i="9"/>
  <c r="NM235" i="9"/>
  <c r="OD235" i="9" s="1"/>
  <c r="OL235" i="9"/>
  <c r="PK235" i="9"/>
  <c r="QB235" i="9" s="1"/>
  <c r="QJ235" i="9"/>
  <c r="RA235" i="9" s="1"/>
  <c r="RI235" i="9"/>
  <c r="RZ235" i="9" s="1"/>
  <c r="SH235" i="9"/>
  <c r="SY235" i="9"/>
  <c r="TG235" i="9"/>
  <c r="UF235" i="9"/>
  <c r="UW235" i="9" s="1"/>
  <c r="VE235" i="9"/>
  <c r="VV235" i="9" s="1"/>
  <c r="AR236" i="9"/>
  <c r="BQ236" i="9"/>
  <c r="CP236" i="9"/>
  <c r="DO236" i="9"/>
  <c r="EN236" i="9"/>
  <c r="FM236" i="9"/>
  <c r="GL236" i="9"/>
  <c r="HK236" i="9"/>
  <c r="IJ236" i="9"/>
  <c r="JI236" i="9"/>
  <c r="KH236" i="9"/>
  <c r="LG236" i="9"/>
  <c r="MF236" i="9"/>
  <c r="NE236" i="9"/>
  <c r="OD236" i="9"/>
  <c r="PC236" i="9"/>
  <c r="QB236" i="9"/>
  <c r="RA236" i="9"/>
  <c r="RZ236" i="9"/>
  <c r="SY236" i="9"/>
  <c r="TX236" i="9"/>
  <c r="UW236" i="9"/>
  <c r="VV236" i="9"/>
  <c r="AR237" i="9"/>
  <c r="BQ237" i="9"/>
  <c r="CP237" i="9"/>
  <c r="DO237" i="9"/>
  <c r="EN237" i="9"/>
  <c r="FM237" i="9"/>
  <c r="GL237" i="9"/>
  <c r="HK237" i="9"/>
  <c r="IJ237" i="9"/>
  <c r="JI237" i="9"/>
  <c r="KH237" i="9"/>
  <c r="LG237" i="9"/>
  <c r="MF237" i="9"/>
  <c r="NE237" i="9"/>
  <c r="OD237" i="9"/>
  <c r="PC237" i="9"/>
  <c r="QB237" i="9"/>
  <c r="RA237" i="9"/>
  <c r="RZ237" i="9"/>
  <c r="SY237" i="9"/>
  <c r="TX237" i="9"/>
  <c r="UW237" i="9"/>
  <c r="VV237" i="9"/>
  <c r="AR238" i="9"/>
  <c r="BQ238" i="9"/>
  <c r="CP238" i="9"/>
  <c r="DO238" i="9"/>
  <c r="EN238" i="9"/>
  <c r="FM238" i="9"/>
  <c r="GL238" i="9"/>
  <c r="HK238" i="9"/>
  <c r="IJ238" i="9"/>
  <c r="JI238" i="9"/>
  <c r="KH238" i="9"/>
  <c r="LG238" i="9"/>
  <c r="MF238" i="9"/>
  <c r="NE238" i="9"/>
  <c r="OD238" i="9"/>
  <c r="PC238" i="9"/>
  <c r="QB238" i="9"/>
  <c r="RA238" i="9"/>
  <c r="RZ238" i="9"/>
  <c r="SY238" i="9"/>
  <c r="TX238" i="9"/>
  <c r="UW238" i="9"/>
  <c r="VV238" i="9"/>
  <c r="AC239" i="9"/>
  <c r="AR239" i="9" s="1"/>
  <c r="BB239" i="9"/>
  <c r="BQ239" i="9" s="1"/>
  <c r="CA239" i="9"/>
  <c r="CP239" i="9"/>
  <c r="CZ239" i="9"/>
  <c r="DY239" i="9"/>
  <c r="EN239" i="9" s="1"/>
  <c r="EX239" i="9"/>
  <c r="FM239" i="9" s="1"/>
  <c r="FW239" i="9"/>
  <c r="GL239" i="9"/>
  <c r="GV239" i="9"/>
  <c r="HK239" i="9" s="1"/>
  <c r="HU239" i="9"/>
  <c r="IJ239" i="9" s="1"/>
  <c r="JI239" i="9"/>
  <c r="KH239" i="9"/>
  <c r="LG239" i="9"/>
  <c r="MF239" i="9"/>
  <c r="NE239" i="9"/>
  <c r="NO239" i="9"/>
  <c r="NQ239" i="9"/>
  <c r="NQ255" i="9" s="1"/>
  <c r="ON239" i="9"/>
  <c r="OP239" i="9"/>
  <c r="PC239" i="9"/>
  <c r="PM239" i="9"/>
  <c r="PO239" i="9"/>
  <c r="QL239" i="9"/>
  <c r="RA239" i="9" s="1"/>
  <c r="QN239" i="9"/>
  <c r="RK239" i="9"/>
  <c r="RM239" i="9"/>
  <c r="RZ239" i="9" s="1"/>
  <c r="SJ239" i="9"/>
  <c r="SY239" i="9" s="1"/>
  <c r="SL239" i="9"/>
  <c r="TI239" i="9"/>
  <c r="TK239" i="9"/>
  <c r="TK255" i="9" s="1"/>
  <c r="UH239" i="9"/>
  <c r="UJ239" i="9"/>
  <c r="VG239" i="9"/>
  <c r="VI239" i="9"/>
  <c r="AR240" i="9"/>
  <c r="BQ240" i="9"/>
  <c r="CP240" i="9"/>
  <c r="DO240" i="9"/>
  <c r="EN240" i="9"/>
  <c r="FM240" i="9"/>
  <c r="GL240" i="9"/>
  <c r="HK240" i="9"/>
  <c r="IJ240" i="9"/>
  <c r="JI240" i="9"/>
  <c r="KH240" i="9"/>
  <c r="LG240" i="9"/>
  <c r="MF240" i="9"/>
  <c r="NE240" i="9"/>
  <c r="OD240" i="9"/>
  <c r="PC240" i="9"/>
  <c r="QB240" i="9"/>
  <c r="RA240" i="9"/>
  <c r="RZ240" i="9"/>
  <c r="SY240" i="9"/>
  <c r="TX240" i="9"/>
  <c r="UW240" i="9"/>
  <c r="VV240" i="9"/>
  <c r="AR241" i="9"/>
  <c r="BQ241" i="9"/>
  <c r="CP241" i="9"/>
  <c r="DO241" i="9"/>
  <c r="EN241" i="9"/>
  <c r="FM241" i="9"/>
  <c r="GL241" i="9"/>
  <c r="HK241" i="9"/>
  <c r="IJ241" i="9"/>
  <c r="JI241" i="9"/>
  <c r="KH241" i="9"/>
  <c r="LG241" i="9"/>
  <c r="MF241" i="9"/>
  <c r="NE241" i="9"/>
  <c r="OD241" i="9"/>
  <c r="PC241" i="9"/>
  <c r="QB241" i="9"/>
  <c r="RA241" i="9"/>
  <c r="RZ241" i="9"/>
  <c r="SY241" i="9"/>
  <c r="TX241" i="9"/>
  <c r="UW241" i="9"/>
  <c r="VV241" i="9"/>
  <c r="AC242" i="9"/>
  <c r="BB242" i="9"/>
  <c r="BB255" i="9" s="1"/>
  <c r="CA242" i="9"/>
  <c r="CP242" i="9" s="1"/>
  <c r="CZ242" i="9"/>
  <c r="DO242" i="9" s="1"/>
  <c r="DY242" i="9"/>
  <c r="EN242" i="9" s="1"/>
  <c r="EX242" i="9"/>
  <c r="FM242" i="9" s="1"/>
  <c r="FW242" i="9"/>
  <c r="GV242" i="9"/>
  <c r="HK242" i="9" s="1"/>
  <c r="HU242" i="9"/>
  <c r="IJ242" i="9" s="1"/>
  <c r="JI242" i="9"/>
  <c r="KH242" i="9"/>
  <c r="LG242" i="9"/>
  <c r="MF242" i="9"/>
  <c r="NE242" i="9"/>
  <c r="NO242" i="9"/>
  <c r="OD242" i="9" s="1"/>
  <c r="ON242" i="9"/>
  <c r="PC242" i="9"/>
  <c r="PM242" i="9"/>
  <c r="QB242" i="9" s="1"/>
  <c r="QL242" i="9"/>
  <c r="RK242" i="9"/>
  <c r="RZ242" i="9" s="1"/>
  <c r="SJ242" i="9"/>
  <c r="SY242" i="9" s="1"/>
  <c r="TI242" i="9"/>
  <c r="TX242" i="9" s="1"/>
  <c r="UH242" i="9"/>
  <c r="UW242" i="9" s="1"/>
  <c r="VG242" i="9"/>
  <c r="VV242" i="9"/>
  <c r="AR243" i="9"/>
  <c r="BQ243" i="9"/>
  <c r="CP243" i="9"/>
  <c r="DO243" i="9"/>
  <c r="EN243" i="9"/>
  <c r="FM243" i="9"/>
  <c r="GL243" i="9"/>
  <c r="HK243" i="9"/>
  <c r="IJ243" i="9"/>
  <c r="JI243" i="9"/>
  <c r="KH243" i="9"/>
  <c r="LG243" i="9"/>
  <c r="MF243" i="9"/>
  <c r="NE243" i="9"/>
  <c r="OD243" i="9"/>
  <c r="PC243" i="9"/>
  <c r="QB243" i="9"/>
  <c r="RA243" i="9"/>
  <c r="RZ243" i="9"/>
  <c r="SY243" i="9"/>
  <c r="TX243" i="9"/>
  <c r="UW243" i="9"/>
  <c r="VV243" i="9"/>
  <c r="AR244" i="9"/>
  <c r="BQ244" i="9"/>
  <c r="CP244" i="9"/>
  <c r="DO244" i="9"/>
  <c r="EN244" i="9"/>
  <c r="FM244" i="9"/>
  <c r="GL244" i="9"/>
  <c r="HK244" i="9"/>
  <c r="IJ244" i="9"/>
  <c r="JI244" i="9"/>
  <c r="KH244" i="9"/>
  <c r="LG244" i="9"/>
  <c r="MF244" i="9"/>
  <c r="NE244" i="9"/>
  <c r="OD244" i="9"/>
  <c r="PC244" i="9"/>
  <c r="QB244" i="9"/>
  <c r="RA244" i="9"/>
  <c r="RZ244" i="9"/>
  <c r="SY244" i="9"/>
  <c r="TX244" i="9"/>
  <c r="UW244" i="9"/>
  <c r="VV244" i="9"/>
  <c r="AE245" i="9"/>
  <c r="AR245" i="9" s="1"/>
  <c r="BD245" i="9"/>
  <c r="CC245" i="9"/>
  <c r="DB245" i="9"/>
  <c r="EA245" i="9"/>
  <c r="EA255" i="9" s="1"/>
  <c r="EZ245" i="9"/>
  <c r="FM245" i="9" s="1"/>
  <c r="FB245" i="9"/>
  <c r="FY245" i="9"/>
  <c r="GA245" i="9"/>
  <c r="GX245" i="9"/>
  <c r="GX255" i="9" s="1"/>
  <c r="GZ245" i="9"/>
  <c r="HW245" i="9"/>
  <c r="IJ245" i="9" s="1"/>
  <c r="HY245" i="9"/>
  <c r="JI245" i="9"/>
  <c r="KH245" i="9"/>
  <c r="LG245" i="9"/>
  <c r="MF245" i="9"/>
  <c r="NE245" i="9"/>
  <c r="NS245" i="9"/>
  <c r="OD245" i="9" s="1"/>
  <c r="NU245" i="9"/>
  <c r="OR245" i="9"/>
  <c r="OT245" i="9"/>
  <c r="PQ245" i="9"/>
  <c r="PS245" i="9"/>
  <c r="QP245" i="9"/>
  <c r="RO245" i="9"/>
  <c r="RO255" i="9" s="1"/>
  <c r="RQ245" i="9"/>
  <c r="SN245" i="9"/>
  <c r="SP245" i="9"/>
  <c r="TM245" i="9"/>
  <c r="TX245" i="9" s="1"/>
  <c r="TO245" i="9"/>
  <c r="UN245" i="9"/>
  <c r="VK245" i="9"/>
  <c r="VM245" i="9"/>
  <c r="VV245" i="9"/>
  <c r="AR246" i="9"/>
  <c r="BQ246" i="9"/>
  <c r="CP246" i="9"/>
  <c r="DO246" i="9"/>
  <c r="EN246" i="9"/>
  <c r="FM246" i="9"/>
  <c r="GL246" i="9"/>
  <c r="HK246" i="9"/>
  <c r="IJ246" i="9"/>
  <c r="JI246" i="9"/>
  <c r="KH246" i="9"/>
  <c r="LG246" i="9"/>
  <c r="MF246" i="9"/>
  <c r="NE246" i="9"/>
  <c r="OD246" i="9"/>
  <c r="PC246" i="9"/>
  <c r="QB246" i="9"/>
  <c r="RA246" i="9"/>
  <c r="RZ246" i="9"/>
  <c r="SY246" i="9"/>
  <c r="TX246" i="9"/>
  <c r="UW246" i="9"/>
  <c r="VV246" i="9"/>
  <c r="AR247" i="9"/>
  <c r="BQ247" i="9"/>
  <c r="CP247" i="9"/>
  <c r="DO247" i="9"/>
  <c r="EN247" i="9"/>
  <c r="FM247" i="9"/>
  <c r="GL247" i="9"/>
  <c r="HK247" i="9"/>
  <c r="IJ247" i="9"/>
  <c r="JI247" i="9"/>
  <c r="KH247" i="9"/>
  <c r="LG247" i="9"/>
  <c r="MF247" i="9"/>
  <c r="NE247" i="9"/>
  <c r="OD247" i="9"/>
  <c r="PC247" i="9"/>
  <c r="QB247" i="9"/>
  <c r="RA247" i="9"/>
  <c r="RZ247" i="9"/>
  <c r="SY247" i="9"/>
  <c r="TX247" i="9"/>
  <c r="UW247" i="9"/>
  <c r="VV247" i="9"/>
  <c r="AR248" i="9"/>
  <c r="BQ248" i="9"/>
  <c r="CP248" i="9"/>
  <c r="DO248" i="9"/>
  <c r="EN248" i="9"/>
  <c r="FB248" i="9"/>
  <c r="FM248" i="9" s="1"/>
  <c r="GA248" i="9"/>
  <c r="GL248" i="9" s="1"/>
  <c r="GZ248" i="9"/>
  <c r="HK248" i="9" s="1"/>
  <c r="HY248" i="9"/>
  <c r="IJ248" i="9" s="1"/>
  <c r="JI248" i="9"/>
  <c r="KH248" i="9"/>
  <c r="LG248" i="9"/>
  <c r="MF248" i="9"/>
  <c r="NE248" i="9"/>
  <c r="OD248" i="9"/>
  <c r="PC248" i="9"/>
  <c r="QB248" i="9"/>
  <c r="RA248" i="9"/>
  <c r="RZ248" i="9"/>
  <c r="SY248" i="9"/>
  <c r="TX248" i="9"/>
  <c r="UW248" i="9"/>
  <c r="VV248" i="9"/>
  <c r="AR249" i="9"/>
  <c r="BQ249" i="9"/>
  <c r="CP249" i="9"/>
  <c r="DO249" i="9"/>
  <c r="EN249" i="9"/>
  <c r="FM249" i="9"/>
  <c r="GL249" i="9"/>
  <c r="HK249" i="9"/>
  <c r="IJ249" i="9"/>
  <c r="JI249" i="9"/>
  <c r="KH249" i="9"/>
  <c r="LG249" i="9"/>
  <c r="MF249" i="9"/>
  <c r="NE249" i="9"/>
  <c r="OD249" i="9"/>
  <c r="PC249" i="9"/>
  <c r="QB249" i="9"/>
  <c r="RA249" i="9"/>
  <c r="RZ249" i="9"/>
  <c r="SY249" i="9"/>
  <c r="TX249" i="9"/>
  <c r="UW249" i="9"/>
  <c r="VV249" i="9"/>
  <c r="AR250" i="9"/>
  <c r="BQ250" i="9"/>
  <c r="CP250" i="9"/>
  <c r="DO250" i="9"/>
  <c r="EN250" i="9"/>
  <c r="FM250" i="9"/>
  <c r="GL250" i="9"/>
  <c r="HK250" i="9"/>
  <c r="IJ250" i="9"/>
  <c r="JI250" i="9"/>
  <c r="KH250" i="9"/>
  <c r="LG250" i="9"/>
  <c r="MF250" i="9"/>
  <c r="NE250" i="9"/>
  <c r="OD250" i="9"/>
  <c r="PC250" i="9"/>
  <c r="QB250" i="9"/>
  <c r="RA250" i="9"/>
  <c r="RZ250" i="9"/>
  <c r="SY250" i="9"/>
  <c r="TX250" i="9"/>
  <c r="UW250" i="9"/>
  <c r="VV250" i="9"/>
  <c r="AG251" i="9"/>
  <c r="AJ251" i="9"/>
  <c r="AR251" i="9" s="1"/>
  <c r="BF251" i="9"/>
  <c r="BI251" i="9"/>
  <c r="BI255" i="9" s="1"/>
  <c r="CE251" i="9"/>
  <c r="CP251" i="9" s="1"/>
  <c r="DD251" i="9"/>
  <c r="DG251" i="9"/>
  <c r="EC251" i="9"/>
  <c r="FD251" i="9"/>
  <c r="FM251" i="9" s="1"/>
  <c r="FG251" i="9"/>
  <c r="GC251" i="9"/>
  <c r="GF251" i="9"/>
  <c r="HB251" i="9"/>
  <c r="HK251" i="9" s="1"/>
  <c r="HE251" i="9"/>
  <c r="IA251" i="9"/>
  <c r="IJ251" i="9" s="1"/>
  <c r="JI251" i="9"/>
  <c r="KH251" i="9"/>
  <c r="LG251" i="9"/>
  <c r="MF251" i="9"/>
  <c r="NE251" i="9"/>
  <c r="NW251" i="9"/>
  <c r="OD251" i="9" s="1"/>
  <c r="NY251" i="9"/>
  <c r="NY255" i="9" s="1"/>
  <c r="OA251" i="9"/>
  <c r="OV251" i="9"/>
  <c r="OX251" i="9"/>
  <c r="OX255" i="9" s="1"/>
  <c r="OZ251" i="9"/>
  <c r="OZ255" i="9" s="1"/>
  <c r="PU251" i="9"/>
  <c r="QB251" i="9" s="1"/>
  <c r="PW251" i="9"/>
  <c r="QT251" i="9"/>
  <c r="QV251" i="9"/>
  <c r="QV255" i="9" s="1"/>
  <c r="QX251" i="9"/>
  <c r="RS251" i="9"/>
  <c r="SR251" i="9"/>
  <c r="ST251" i="9"/>
  <c r="SV251" i="9"/>
  <c r="SV255" i="9" s="1"/>
  <c r="TQ251" i="9"/>
  <c r="TX251" i="9" s="1"/>
  <c r="TS251" i="9"/>
  <c r="TU251" i="9"/>
  <c r="UP251" i="9"/>
  <c r="UR251" i="9"/>
  <c r="UW251" i="9" s="1"/>
  <c r="UT251" i="9"/>
  <c r="UT255" i="9" s="1"/>
  <c r="VO251" i="9"/>
  <c r="VQ251" i="9"/>
  <c r="AR252" i="9"/>
  <c r="BQ252" i="9"/>
  <c r="CP252" i="9"/>
  <c r="DO252" i="9"/>
  <c r="EN252" i="9"/>
  <c r="FM252" i="9"/>
  <c r="GL252" i="9"/>
  <c r="HK252" i="9"/>
  <c r="IJ252" i="9"/>
  <c r="JI252" i="9"/>
  <c r="KH252" i="9"/>
  <c r="LG252" i="9"/>
  <c r="MF252" i="9"/>
  <c r="NE252" i="9"/>
  <c r="OD252" i="9"/>
  <c r="PC252" i="9"/>
  <c r="QB252" i="9"/>
  <c r="RA252" i="9"/>
  <c r="RZ252" i="9"/>
  <c r="SY252" i="9"/>
  <c r="TX252" i="9"/>
  <c r="UW252" i="9"/>
  <c r="VV252" i="9"/>
  <c r="AR253" i="9"/>
  <c r="BQ253" i="9"/>
  <c r="CP253" i="9"/>
  <c r="DO253" i="9"/>
  <c r="EN253" i="9"/>
  <c r="FM253" i="9"/>
  <c r="GL253" i="9"/>
  <c r="HK253" i="9"/>
  <c r="IJ253" i="9"/>
  <c r="JI253" i="9"/>
  <c r="KH253" i="9"/>
  <c r="LG253" i="9"/>
  <c r="MF253" i="9"/>
  <c r="NE253" i="9"/>
  <c r="OD253" i="9"/>
  <c r="PC253" i="9"/>
  <c r="QB253" i="9"/>
  <c r="RA253" i="9"/>
  <c r="RZ253" i="9"/>
  <c r="SY253" i="9"/>
  <c r="TX253" i="9"/>
  <c r="UW253" i="9"/>
  <c r="VV253" i="9"/>
  <c r="AG254" i="9"/>
  <c r="BF254" i="9"/>
  <c r="CE254" i="9"/>
  <c r="CE255" i="9" s="1"/>
  <c r="DD254" i="9"/>
  <c r="DO254" i="9" s="1"/>
  <c r="EC254" i="9"/>
  <c r="EN254" i="9" s="1"/>
  <c r="FD254" i="9"/>
  <c r="FD255" i="9" s="1"/>
  <c r="GC254" i="9"/>
  <c r="GL254" i="9" s="1"/>
  <c r="HB254" i="9"/>
  <c r="IA254" i="9"/>
  <c r="IJ254" i="9" s="1"/>
  <c r="JI254" i="9"/>
  <c r="KH254" i="9"/>
  <c r="LG254" i="9"/>
  <c r="MF254" i="9"/>
  <c r="NE254" i="9"/>
  <c r="NW254" i="9"/>
  <c r="OD254" i="9"/>
  <c r="OV254" i="9"/>
  <c r="PC254" i="9"/>
  <c r="PU254" i="9"/>
  <c r="QB254" i="9" s="1"/>
  <c r="RS254" i="9"/>
  <c r="RZ254" i="9" s="1"/>
  <c r="SR254" i="9"/>
  <c r="SY254" i="9"/>
  <c r="TQ254" i="9"/>
  <c r="VO254" i="9"/>
  <c r="B255" i="9"/>
  <c r="C255" i="9"/>
  <c r="D255" i="9"/>
  <c r="W255" i="9"/>
  <c r="Y255" i="9"/>
  <c r="Z255" i="9"/>
  <c r="AA255" i="9"/>
  <c r="AB255" i="9"/>
  <c r="AC255" i="9"/>
  <c r="AD255" i="9"/>
  <c r="AE255" i="9"/>
  <c r="AF255" i="9"/>
  <c r="AG255" i="9"/>
  <c r="AH255" i="9"/>
  <c r="AI255" i="9"/>
  <c r="AJ255" i="9"/>
  <c r="AK255" i="9"/>
  <c r="AL255" i="9"/>
  <c r="AM255" i="9"/>
  <c r="AN255" i="9"/>
  <c r="AO255" i="9"/>
  <c r="AP255" i="9"/>
  <c r="AQ255" i="9"/>
  <c r="AV255" i="9"/>
  <c r="AX255" i="9"/>
  <c r="AY255" i="9"/>
  <c r="BA255" i="9"/>
  <c r="BC255" i="9"/>
  <c r="BE255" i="9"/>
  <c r="BG255" i="9"/>
  <c r="BH255" i="9"/>
  <c r="BJ255" i="9"/>
  <c r="BK255" i="9"/>
  <c r="BL255" i="9"/>
  <c r="BM255" i="9"/>
  <c r="BN255" i="9"/>
  <c r="BO255" i="9"/>
  <c r="BP255" i="9"/>
  <c r="BU255" i="9"/>
  <c r="BW255" i="9"/>
  <c r="BX255" i="9"/>
  <c r="BZ255" i="9"/>
  <c r="CA255" i="9"/>
  <c r="CB255" i="9"/>
  <c r="CD255" i="9"/>
  <c r="CF255" i="9"/>
  <c r="CG255" i="9"/>
  <c r="CH255" i="9"/>
  <c r="CI255" i="9"/>
  <c r="CJ255" i="9"/>
  <c r="CK255" i="9"/>
  <c r="CL255" i="9"/>
  <c r="CM255" i="9"/>
  <c r="CN255" i="9"/>
  <c r="CO255" i="9"/>
  <c r="CT255" i="9"/>
  <c r="CV255" i="9"/>
  <c r="CW255" i="9"/>
  <c r="CX255" i="9"/>
  <c r="CY255" i="9"/>
  <c r="DA255" i="9"/>
  <c r="DC255" i="9"/>
  <c r="DD255" i="9"/>
  <c r="DE255" i="9"/>
  <c r="DF255" i="9"/>
  <c r="DH255" i="9"/>
  <c r="DI255" i="9"/>
  <c r="DJ255" i="9"/>
  <c r="DK255" i="9"/>
  <c r="DL255" i="9"/>
  <c r="DM255" i="9"/>
  <c r="DN255" i="9"/>
  <c r="DS255" i="9"/>
  <c r="DU255" i="9"/>
  <c r="DV255" i="9"/>
  <c r="DW255" i="9"/>
  <c r="DX255" i="9"/>
  <c r="DY255" i="9"/>
  <c r="DZ255" i="9"/>
  <c r="EB255" i="9"/>
  <c r="ED255" i="9"/>
  <c r="EE255" i="9"/>
  <c r="EF255" i="9"/>
  <c r="EG255" i="9"/>
  <c r="EH255" i="9"/>
  <c r="EI255" i="9"/>
  <c r="EJ255" i="9"/>
  <c r="EK255" i="9"/>
  <c r="EL255" i="9"/>
  <c r="EM255" i="9"/>
  <c r="ER255" i="9"/>
  <c r="ET255" i="9"/>
  <c r="EU255" i="9"/>
  <c r="EV255" i="9"/>
  <c r="EW255" i="9"/>
  <c r="EX255" i="9"/>
  <c r="EY255" i="9"/>
  <c r="EZ255" i="9"/>
  <c r="FA255" i="9"/>
  <c r="FC255" i="9"/>
  <c r="FE255" i="9"/>
  <c r="FF255" i="9"/>
  <c r="FG255" i="9"/>
  <c r="FH255" i="9"/>
  <c r="FI255" i="9"/>
  <c r="FJ255" i="9"/>
  <c r="FK255" i="9"/>
  <c r="FL255" i="9"/>
  <c r="FQ255" i="9"/>
  <c r="FS255" i="9"/>
  <c r="FT255" i="9"/>
  <c r="FV255" i="9"/>
  <c r="FX255" i="9"/>
  <c r="FZ255" i="9"/>
  <c r="GA255" i="9"/>
  <c r="GB255" i="9"/>
  <c r="GC255" i="9"/>
  <c r="GD255" i="9"/>
  <c r="GE255" i="9"/>
  <c r="GG255" i="9"/>
  <c r="GH255" i="9"/>
  <c r="GI255" i="9"/>
  <c r="GJ255" i="9"/>
  <c r="GK255" i="9"/>
  <c r="GP255" i="9"/>
  <c r="GR255" i="9"/>
  <c r="GS255" i="9"/>
  <c r="GU255" i="9"/>
  <c r="GW255" i="9"/>
  <c r="GY255" i="9"/>
  <c r="GZ255" i="9"/>
  <c r="HA255" i="9"/>
  <c r="HC255" i="9"/>
  <c r="HD255" i="9"/>
  <c r="HE255" i="9"/>
  <c r="HF255" i="9"/>
  <c r="HG255" i="9"/>
  <c r="HH255" i="9"/>
  <c r="HI255" i="9"/>
  <c r="HJ255" i="9"/>
  <c r="HO255" i="9"/>
  <c r="HQ255" i="9"/>
  <c r="HR255" i="9"/>
  <c r="HS255" i="9"/>
  <c r="HT255" i="9"/>
  <c r="HU255" i="9"/>
  <c r="HV255" i="9"/>
  <c r="HW255" i="9"/>
  <c r="HX255" i="9"/>
  <c r="HY255" i="9"/>
  <c r="HZ255" i="9"/>
  <c r="IA255" i="9"/>
  <c r="IB255" i="9"/>
  <c r="IC255" i="9"/>
  <c r="ID255" i="9"/>
  <c r="IE255" i="9"/>
  <c r="IF255" i="9"/>
  <c r="IG255" i="9"/>
  <c r="IH255" i="9"/>
  <c r="II255" i="9"/>
  <c r="IN255" i="9"/>
  <c r="IP255" i="9"/>
  <c r="IQ255" i="9"/>
  <c r="IR255" i="9"/>
  <c r="IS255" i="9"/>
  <c r="IT255" i="9"/>
  <c r="IU255" i="9"/>
  <c r="IV255" i="9"/>
  <c r="IW255" i="9"/>
  <c r="IX255" i="9"/>
  <c r="IY255" i="9"/>
  <c r="IZ255" i="9"/>
  <c r="JA255" i="9"/>
  <c r="JB255" i="9"/>
  <c r="JC255" i="9"/>
  <c r="JD255" i="9"/>
  <c r="JE255" i="9"/>
  <c r="JF255" i="9"/>
  <c r="JG255" i="9"/>
  <c r="JH255" i="9"/>
  <c r="JM255" i="9"/>
  <c r="JO255" i="9"/>
  <c r="JP255" i="9"/>
  <c r="JQ255" i="9"/>
  <c r="JR255" i="9"/>
  <c r="JS255" i="9"/>
  <c r="JT255" i="9"/>
  <c r="JU255" i="9"/>
  <c r="JV255" i="9"/>
  <c r="JW255" i="9"/>
  <c r="JX255" i="9"/>
  <c r="JY255" i="9"/>
  <c r="JZ255" i="9"/>
  <c r="KA255" i="9"/>
  <c r="KB255" i="9"/>
  <c r="KC255" i="9"/>
  <c r="KD255" i="9"/>
  <c r="KE255" i="9"/>
  <c r="KF255" i="9"/>
  <c r="KG255" i="9"/>
  <c r="KL255" i="9"/>
  <c r="KN255" i="9"/>
  <c r="KO255" i="9"/>
  <c r="KP255" i="9"/>
  <c r="KQ255" i="9"/>
  <c r="KR255" i="9"/>
  <c r="KS255" i="9"/>
  <c r="KT255" i="9"/>
  <c r="KU255" i="9"/>
  <c r="KV255" i="9"/>
  <c r="KW255" i="9"/>
  <c r="KX255" i="9"/>
  <c r="KY255" i="9"/>
  <c r="KZ255" i="9"/>
  <c r="LA255" i="9"/>
  <c r="LB255" i="9"/>
  <c r="LC255" i="9"/>
  <c r="LD255" i="9"/>
  <c r="LE255" i="9"/>
  <c r="LF255" i="9"/>
  <c r="LK255" i="9"/>
  <c r="LM255" i="9"/>
  <c r="LN255" i="9"/>
  <c r="LO255" i="9"/>
  <c r="LP255" i="9"/>
  <c r="LQ255" i="9"/>
  <c r="LR255" i="9"/>
  <c r="LS255" i="9"/>
  <c r="LT255" i="9"/>
  <c r="LU255" i="9"/>
  <c r="LV255" i="9"/>
  <c r="LW255" i="9"/>
  <c r="LX255" i="9"/>
  <c r="LY255" i="9"/>
  <c r="LZ255" i="9"/>
  <c r="MA255" i="9"/>
  <c r="MB255" i="9"/>
  <c r="MC255" i="9"/>
  <c r="MD255" i="9"/>
  <c r="ME255" i="9"/>
  <c r="MJ255" i="9"/>
  <c r="ML255" i="9"/>
  <c r="MM255" i="9"/>
  <c r="MN255" i="9"/>
  <c r="MO255" i="9"/>
  <c r="MP255" i="9"/>
  <c r="MQ255" i="9"/>
  <c r="MR255" i="9"/>
  <c r="MS255" i="9"/>
  <c r="MT255" i="9"/>
  <c r="MU255" i="9"/>
  <c r="MV255" i="9"/>
  <c r="MW255" i="9"/>
  <c r="MX255" i="9"/>
  <c r="MY255" i="9"/>
  <c r="MZ255" i="9"/>
  <c r="NA255" i="9"/>
  <c r="NB255" i="9"/>
  <c r="NC255" i="9"/>
  <c r="ND255" i="9"/>
  <c r="NI255" i="9"/>
  <c r="NK255" i="9"/>
  <c r="NL255" i="9"/>
  <c r="NN255" i="9"/>
  <c r="NO255" i="9"/>
  <c r="NP255" i="9"/>
  <c r="NR255" i="9"/>
  <c r="NS255" i="9"/>
  <c r="NT255" i="9"/>
  <c r="NU255" i="9"/>
  <c r="NV255" i="9"/>
  <c r="NW255" i="9"/>
  <c r="NX255" i="9"/>
  <c r="NZ255" i="9"/>
  <c r="OA255" i="9"/>
  <c r="OB255" i="9"/>
  <c r="OC255" i="9"/>
  <c r="OH255" i="9"/>
  <c r="OJ255" i="9"/>
  <c r="OK255" i="9"/>
  <c r="OM255" i="9"/>
  <c r="ON255" i="9"/>
  <c r="OO255" i="9"/>
  <c r="OP255" i="9"/>
  <c r="OQ255" i="9"/>
  <c r="OR255" i="9"/>
  <c r="OS255" i="9"/>
  <c r="OU255" i="9"/>
  <c r="OV255" i="9"/>
  <c r="OW255" i="9"/>
  <c r="OY255" i="9"/>
  <c r="PA255" i="9"/>
  <c r="PB255" i="9"/>
  <c r="PG255" i="9"/>
  <c r="PI255" i="9"/>
  <c r="PJ255" i="9"/>
  <c r="PK255" i="9"/>
  <c r="PL255" i="9"/>
  <c r="PM255" i="9"/>
  <c r="PN255" i="9"/>
  <c r="PP255" i="9"/>
  <c r="PQ255" i="9"/>
  <c r="PR255" i="9"/>
  <c r="PS255" i="9"/>
  <c r="PT255" i="9"/>
  <c r="PU255" i="9"/>
  <c r="PV255" i="9"/>
  <c r="PW255" i="9"/>
  <c r="PX255" i="9"/>
  <c r="PY255" i="9"/>
  <c r="PZ255" i="9"/>
  <c r="QA255" i="9"/>
  <c r="QF255" i="9"/>
  <c r="QH255" i="9"/>
  <c r="QI255" i="9"/>
  <c r="QJ255" i="9"/>
  <c r="QK255" i="9"/>
  <c r="QM255" i="9"/>
  <c r="QN255" i="9"/>
  <c r="QO255" i="9"/>
  <c r="QP255" i="9"/>
  <c r="QQ255" i="9"/>
  <c r="QS255" i="9"/>
  <c r="QU255" i="9"/>
  <c r="QW255" i="9"/>
  <c r="QX255" i="9"/>
  <c r="QY255" i="9"/>
  <c r="QZ255" i="9"/>
  <c r="RE255" i="9"/>
  <c r="RG255" i="9"/>
  <c r="RH255" i="9"/>
  <c r="RI255" i="9"/>
  <c r="RJ255" i="9"/>
  <c r="RK255" i="9"/>
  <c r="RL255" i="9"/>
  <c r="RM255" i="9"/>
  <c r="RN255" i="9"/>
  <c r="RP255" i="9"/>
  <c r="RQ255" i="9"/>
  <c r="RR255" i="9"/>
  <c r="RS255" i="9"/>
  <c r="RT255" i="9"/>
  <c r="RV255" i="9"/>
  <c r="RW255" i="9"/>
  <c r="RX255" i="9"/>
  <c r="RY255" i="9"/>
  <c r="SD255" i="9"/>
  <c r="SF255" i="9"/>
  <c r="SG255" i="9"/>
  <c r="SH255" i="9"/>
  <c r="SI255" i="9"/>
  <c r="SJ255" i="9"/>
  <c r="SK255" i="9"/>
  <c r="SL255" i="9"/>
  <c r="SM255" i="9"/>
  <c r="SN255" i="9"/>
  <c r="SO255" i="9"/>
  <c r="SP255" i="9"/>
  <c r="SQ255" i="9"/>
  <c r="SR255" i="9"/>
  <c r="SS255" i="9"/>
  <c r="SU255" i="9"/>
  <c r="SW255" i="9"/>
  <c r="SX255" i="9"/>
  <c r="TC255" i="9"/>
  <c r="TE255" i="9"/>
  <c r="TF255" i="9"/>
  <c r="TH255" i="9"/>
  <c r="TI255" i="9"/>
  <c r="TJ255" i="9"/>
  <c r="TL255" i="9"/>
  <c r="TM255" i="9"/>
  <c r="TN255" i="9"/>
  <c r="TO255" i="9"/>
  <c r="TP255" i="9"/>
  <c r="TR255" i="9"/>
  <c r="TS255" i="9"/>
  <c r="TT255" i="9"/>
  <c r="TU255" i="9"/>
  <c r="TV255" i="9"/>
  <c r="TW255" i="9"/>
  <c r="UB255" i="9"/>
  <c r="UD255" i="9"/>
  <c r="UE255" i="9"/>
  <c r="UG255" i="9"/>
  <c r="UH255" i="9"/>
  <c r="UI255" i="9"/>
  <c r="UK255" i="9"/>
  <c r="UM255" i="9"/>
  <c r="UN255" i="9"/>
  <c r="UO255" i="9"/>
  <c r="UQ255" i="9"/>
  <c r="UR255" i="9"/>
  <c r="US255" i="9"/>
  <c r="UU255" i="9"/>
  <c r="UV255" i="9"/>
  <c r="VA255" i="9"/>
  <c r="VC255" i="9"/>
  <c r="VD255" i="9"/>
  <c r="VF255" i="9"/>
  <c r="VG255" i="9"/>
  <c r="VH255" i="9"/>
  <c r="VI255" i="9"/>
  <c r="VJ255" i="9"/>
  <c r="VK255" i="9"/>
  <c r="VL255" i="9"/>
  <c r="VM255" i="9"/>
  <c r="VN255" i="9"/>
  <c r="VP255" i="9"/>
  <c r="VQ255" i="9"/>
  <c r="VR255" i="9"/>
  <c r="VS255" i="9"/>
  <c r="VT255" i="9"/>
  <c r="VU255" i="9"/>
  <c r="C256" i="9"/>
  <c r="D256" i="9"/>
  <c r="C257" i="9"/>
  <c r="D257" i="9"/>
  <c r="W257" i="9"/>
  <c r="AV257" i="9"/>
  <c r="BU257" i="9"/>
  <c r="CT257" i="9"/>
  <c r="DS257" i="9"/>
  <c r="ER257" i="9"/>
  <c r="FQ257" i="9"/>
  <c r="GP257" i="9"/>
  <c r="HO257" i="9"/>
  <c r="IN257" i="9"/>
  <c r="JM257" i="9"/>
  <c r="KL257" i="9"/>
  <c r="LK257" i="9"/>
  <c r="MJ257" i="9"/>
  <c r="NI257" i="9"/>
  <c r="OH257" i="9"/>
  <c r="PG257" i="9"/>
  <c r="QF257" i="9"/>
  <c r="RE257" i="9"/>
  <c r="SD257" i="9"/>
  <c r="TC257" i="9"/>
  <c r="UB257" i="9"/>
  <c r="VA257" i="9"/>
  <c r="C258" i="9"/>
  <c r="D258" i="9"/>
  <c r="AR259" i="9"/>
  <c r="BQ259" i="9"/>
  <c r="CP259" i="9"/>
  <c r="DO259" i="9"/>
  <c r="EN259" i="9"/>
  <c r="FM259" i="9"/>
  <c r="GL259" i="9"/>
  <c r="HK259" i="9"/>
  <c r="IJ259" i="9"/>
  <c r="JI259" i="9"/>
  <c r="KH259" i="9"/>
  <c r="LG259" i="9"/>
  <c r="MF259" i="9"/>
  <c r="NE259" i="9"/>
  <c r="OD259" i="9"/>
  <c r="PC259" i="9"/>
  <c r="QB259" i="9"/>
  <c r="RA259" i="9"/>
  <c r="RZ259" i="9"/>
  <c r="SY259" i="9"/>
  <c r="TX259" i="9"/>
  <c r="UW259" i="9"/>
  <c r="VV259" i="9"/>
  <c r="AR260" i="9"/>
  <c r="BQ260" i="9"/>
  <c r="CP260" i="9"/>
  <c r="DO260" i="9"/>
  <c r="EN260" i="9"/>
  <c r="FM260" i="9"/>
  <c r="GL260" i="9"/>
  <c r="HK260" i="9"/>
  <c r="IJ260" i="9"/>
  <c r="JI260" i="9"/>
  <c r="KH260" i="9"/>
  <c r="LG260" i="9"/>
  <c r="MF260" i="9"/>
  <c r="NE260" i="9"/>
  <c r="OD260" i="9"/>
  <c r="PC260" i="9"/>
  <c r="QB260" i="9"/>
  <c r="RA260" i="9"/>
  <c r="RZ260" i="9"/>
  <c r="SY260" i="9"/>
  <c r="TX260" i="9"/>
  <c r="UW260" i="9"/>
  <c r="VV260" i="9"/>
  <c r="AR261" i="9"/>
  <c r="BQ261" i="9"/>
  <c r="CP261" i="9"/>
  <c r="DO261" i="9"/>
  <c r="EN261" i="9"/>
  <c r="FM261" i="9"/>
  <c r="GL261" i="9"/>
  <c r="HK261" i="9"/>
  <c r="IJ261" i="9"/>
  <c r="JI261" i="9"/>
  <c r="KH261" i="9"/>
  <c r="LG261" i="9"/>
  <c r="MF261" i="9"/>
  <c r="NE261" i="9"/>
  <c r="OD261" i="9"/>
  <c r="PC261" i="9"/>
  <c r="QB261" i="9"/>
  <c r="RA261" i="9"/>
  <c r="RZ261" i="9"/>
  <c r="SY261" i="9"/>
  <c r="TX261" i="9"/>
  <c r="UW261" i="9"/>
  <c r="VV261" i="9"/>
  <c r="AR262" i="9"/>
  <c r="BQ262" i="9"/>
  <c r="CP262" i="9"/>
  <c r="DO262" i="9"/>
  <c r="EN262" i="9"/>
  <c r="FM262" i="9"/>
  <c r="GL262" i="9"/>
  <c r="HK262" i="9"/>
  <c r="IJ262" i="9"/>
  <c r="JI262" i="9"/>
  <c r="KH262" i="9"/>
  <c r="LG262" i="9"/>
  <c r="MF262" i="9"/>
  <c r="NE262" i="9"/>
  <c r="OD262" i="9"/>
  <c r="PC262" i="9"/>
  <c r="QB262" i="9"/>
  <c r="RA262" i="9"/>
  <c r="RZ262" i="9"/>
  <c r="SY262" i="9"/>
  <c r="TX262" i="9"/>
  <c r="UW262" i="9"/>
  <c r="VV262" i="9"/>
  <c r="AR263" i="9"/>
  <c r="BQ263" i="9"/>
  <c r="CP263" i="9"/>
  <c r="DO263" i="9"/>
  <c r="EN263" i="9"/>
  <c r="FM263" i="9"/>
  <c r="GL263" i="9"/>
  <c r="HK263" i="9"/>
  <c r="IJ263" i="9"/>
  <c r="JI263" i="9"/>
  <c r="KH263" i="9"/>
  <c r="LG263" i="9"/>
  <c r="MF263" i="9"/>
  <c r="NE263" i="9"/>
  <c r="OD263" i="9"/>
  <c r="PC263" i="9"/>
  <c r="QB263" i="9"/>
  <c r="RA263" i="9"/>
  <c r="RZ263" i="9"/>
  <c r="SY263" i="9"/>
  <c r="TX263" i="9"/>
  <c r="UW263" i="9"/>
  <c r="VV263" i="9"/>
  <c r="AR264" i="9"/>
  <c r="BQ264" i="9"/>
  <c r="CP264" i="9"/>
  <c r="DO264" i="9"/>
  <c r="EN264" i="9"/>
  <c r="FM264" i="9"/>
  <c r="GL264" i="9"/>
  <c r="HK264" i="9"/>
  <c r="IJ264" i="9"/>
  <c r="JI264" i="9"/>
  <c r="KH264" i="9"/>
  <c r="LG264" i="9"/>
  <c r="MF264" i="9"/>
  <c r="NE264" i="9"/>
  <c r="OD264" i="9"/>
  <c r="PC264" i="9"/>
  <c r="QB264" i="9"/>
  <c r="RA264" i="9"/>
  <c r="RZ264" i="9"/>
  <c r="SY264" i="9"/>
  <c r="TX264" i="9"/>
  <c r="UW264" i="9"/>
  <c r="VV264" i="9"/>
  <c r="AR265" i="9"/>
  <c r="BQ265" i="9"/>
  <c r="CP265" i="9"/>
  <c r="DO265" i="9"/>
  <c r="EN265" i="9"/>
  <c r="FM265" i="9"/>
  <c r="GL265" i="9"/>
  <c r="HK265" i="9"/>
  <c r="IJ265" i="9"/>
  <c r="JI265" i="9"/>
  <c r="KH265" i="9"/>
  <c r="LG265" i="9"/>
  <c r="MF265" i="9"/>
  <c r="NE265" i="9"/>
  <c r="OD265" i="9"/>
  <c r="PC265" i="9"/>
  <c r="QB265" i="9"/>
  <c r="RA265" i="9"/>
  <c r="RZ265" i="9"/>
  <c r="SY265" i="9"/>
  <c r="TX265" i="9"/>
  <c r="UW265" i="9"/>
  <c r="VV265" i="9"/>
  <c r="AR266" i="9"/>
  <c r="BQ266" i="9"/>
  <c r="CP266" i="9"/>
  <c r="DO266" i="9"/>
  <c r="EN266" i="9"/>
  <c r="FM266" i="9"/>
  <c r="GL266" i="9"/>
  <c r="HK266" i="9"/>
  <c r="IJ266" i="9"/>
  <c r="JI266" i="9"/>
  <c r="KH266" i="9"/>
  <c r="LG266" i="9"/>
  <c r="MF266" i="9"/>
  <c r="NE266" i="9"/>
  <c r="OD266" i="9"/>
  <c r="PC266" i="9"/>
  <c r="QB266" i="9"/>
  <c r="RA266" i="9"/>
  <c r="RZ266" i="9"/>
  <c r="SY266" i="9"/>
  <c r="TX266" i="9"/>
  <c r="UW266" i="9"/>
  <c r="VV266" i="9"/>
  <c r="AR267" i="9"/>
  <c r="BQ267" i="9"/>
  <c r="CP267" i="9"/>
  <c r="DO267" i="9"/>
  <c r="EN267" i="9"/>
  <c r="FM267" i="9"/>
  <c r="GL267" i="9"/>
  <c r="HK267" i="9"/>
  <c r="IJ267" i="9"/>
  <c r="JI267" i="9"/>
  <c r="KH267" i="9"/>
  <c r="LG267" i="9"/>
  <c r="MF267" i="9"/>
  <c r="NE267" i="9"/>
  <c r="OD267" i="9"/>
  <c r="PC267" i="9"/>
  <c r="QB267" i="9"/>
  <c r="RA267" i="9"/>
  <c r="RZ267" i="9"/>
  <c r="SY267" i="9"/>
  <c r="TX267" i="9"/>
  <c r="UW267" i="9"/>
  <c r="VV267" i="9"/>
  <c r="AR268" i="9"/>
  <c r="BQ268" i="9"/>
  <c r="CP268" i="9"/>
  <c r="DO268" i="9"/>
  <c r="EN268" i="9"/>
  <c r="FM268" i="9"/>
  <c r="GL268" i="9"/>
  <c r="HK268" i="9"/>
  <c r="IJ268" i="9"/>
  <c r="JI268" i="9"/>
  <c r="KH268" i="9"/>
  <c r="LG268" i="9"/>
  <c r="MF268" i="9"/>
  <c r="NE268" i="9"/>
  <c r="OD268" i="9"/>
  <c r="PC268" i="9"/>
  <c r="QB268" i="9"/>
  <c r="RA268" i="9"/>
  <c r="RZ268" i="9"/>
  <c r="SY268" i="9"/>
  <c r="TX268" i="9"/>
  <c r="UW268" i="9"/>
  <c r="VV268" i="9"/>
  <c r="B269" i="9"/>
  <c r="C269" i="9"/>
  <c r="D269" i="9"/>
  <c r="W269" i="9"/>
  <c r="Y269" i="9"/>
  <c r="Z269" i="9"/>
  <c r="AA269" i="9"/>
  <c r="AB269" i="9"/>
  <c r="AC269" i="9"/>
  <c r="AD269" i="9"/>
  <c r="AE269" i="9"/>
  <c r="AF269" i="9"/>
  <c r="AG269" i="9"/>
  <c r="AH269" i="9"/>
  <c r="AI269" i="9"/>
  <c r="AJ269" i="9"/>
  <c r="AK269" i="9"/>
  <c r="AL269" i="9"/>
  <c r="AM269" i="9"/>
  <c r="AN269" i="9"/>
  <c r="AO269" i="9"/>
  <c r="AP269" i="9"/>
  <c r="AQ269" i="9"/>
  <c r="AV269" i="9"/>
  <c r="AX269" i="9"/>
  <c r="AY269" i="9"/>
  <c r="AZ269" i="9"/>
  <c r="BA269" i="9"/>
  <c r="BB269" i="9"/>
  <c r="BC269" i="9"/>
  <c r="BD269" i="9"/>
  <c r="BE269" i="9"/>
  <c r="BF269" i="9"/>
  <c r="BG269" i="9"/>
  <c r="BH269" i="9"/>
  <c r="BI269" i="9"/>
  <c r="BJ269" i="9"/>
  <c r="BK269" i="9"/>
  <c r="BL269" i="9"/>
  <c r="BM269" i="9"/>
  <c r="BN269" i="9"/>
  <c r="BO269" i="9"/>
  <c r="BP269" i="9"/>
  <c r="BU269" i="9"/>
  <c r="BW269" i="9"/>
  <c r="BX269" i="9"/>
  <c r="BY269" i="9"/>
  <c r="BZ269" i="9"/>
  <c r="CA269" i="9"/>
  <c r="CB269" i="9"/>
  <c r="CC269" i="9"/>
  <c r="CD269" i="9"/>
  <c r="CE269" i="9"/>
  <c r="CF269" i="9"/>
  <c r="CG269" i="9"/>
  <c r="CH269" i="9"/>
  <c r="CI269" i="9"/>
  <c r="CJ269" i="9"/>
  <c r="CK269" i="9"/>
  <c r="CL269" i="9"/>
  <c r="CM269" i="9"/>
  <c r="CN269" i="9"/>
  <c r="CO269" i="9"/>
  <c r="CT269" i="9"/>
  <c r="CV269" i="9"/>
  <c r="CW269" i="9"/>
  <c r="CX269" i="9"/>
  <c r="CY269" i="9"/>
  <c r="CZ269" i="9"/>
  <c r="DA269" i="9"/>
  <c r="DB269" i="9"/>
  <c r="DC269" i="9"/>
  <c r="DD269" i="9"/>
  <c r="DE269" i="9"/>
  <c r="DF269" i="9"/>
  <c r="DG269" i="9"/>
  <c r="DH269" i="9"/>
  <c r="DI269" i="9"/>
  <c r="DJ269" i="9"/>
  <c r="DK269" i="9"/>
  <c r="DL269" i="9"/>
  <c r="DM269" i="9"/>
  <c r="DN269" i="9"/>
  <c r="DS269" i="9"/>
  <c r="DU269" i="9"/>
  <c r="DV269" i="9"/>
  <c r="DW269" i="9"/>
  <c r="DX269" i="9"/>
  <c r="DY269" i="9"/>
  <c r="DZ269" i="9"/>
  <c r="EA269" i="9"/>
  <c r="EB269" i="9"/>
  <c r="EC269" i="9"/>
  <c r="ED269" i="9"/>
  <c r="EE269" i="9"/>
  <c r="EF269" i="9"/>
  <c r="EG269" i="9"/>
  <c r="EH269" i="9"/>
  <c r="EI269" i="9"/>
  <c r="EJ269" i="9"/>
  <c r="EK269" i="9"/>
  <c r="EL269" i="9"/>
  <c r="EM269" i="9"/>
  <c r="ER269" i="9"/>
  <c r="ET269" i="9"/>
  <c r="EU269" i="9"/>
  <c r="EV269" i="9"/>
  <c r="EW269" i="9"/>
  <c r="EX269" i="9"/>
  <c r="EY269" i="9"/>
  <c r="EZ269" i="9"/>
  <c r="FA269" i="9"/>
  <c r="FB269" i="9"/>
  <c r="FC269" i="9"/>
  <c r="FD269" i="9"/>
  <c r="FE269" i="9"/>
  <c r="FF269" i="9"/>
  <c r="FG269" i="9"/>
  <c r="FH269" i="9"/>
  <c r="FI269" i="9"/>
  <c r="FJ269" i="9"/>
  <c r="FK269" i="9"/>
  <c r="FL269" i="9"/>
  <c r="FQ269" i="9"/>
  <c r="FS269" i="9"/>
  <c r="FT269" i="9"/>
  <c r="FU269" i="9"/>
  <c r="FV269" i="9"/>
  <c r="FW269" i="9"/>
  <c r="FX269" i="9"/>
  <c r="FY269" i="9"/>
  <c r="FZ269" i="9"/>
  <c r="GA269" i="9"/>
  <c r="GB269" i="9"/>
  <c r="GC269" i="9"/>
  <c r="GD269" i="9"/>
  <c r="GE269" i="9"/>
  <c r="GF269" i="9"/>
  <c r="GG269" i="9"/>
  <c r="GH269" i="9"/>
  <c r="GI269" i="9"/>
  <c r="GJ269" i="9"/>
  <c r="GK269" i="9"/>
  <c r="GP269" i="9"/>
  <c r="GR269" i="9"/>
  <c r="GS269" i="9"/>
  <c r="GT269" i="9"/>
  <c r="GU269" i="9"/>
  <c r="GV269" i="9"/>
  <c r="GW269" i="9"/>
  <c r="GX269" i="9"/>
  <c r="GY269" i="9"/>
  <c r="GZ269" i="9"/>
  <c r="HA269" i="9"/>
  <c r="HB269" i="9"/>
  <c r="HC269" i="9"/>
  <c r="HD269" i="9"/>
  <c r="HE269" i="9"/>
  <c r="HF269" i="9"/>
  <c r="HG269" i="9"/>
  <c r="HH269" i="9"/>
  <c r="HI269" i="9"/>
  <c r="HJ269" i="9"/>
  <c r="HO269" i="9"/>
  <c r="HQ269" i="9"/>
  <c r="HR269" i="9"/>
  <c r="HS269" i="9"/>
  <c r="HT269" i="9"/>
  <c r="HU269" i="9"/>
  <c r="HV269" i="9"/>
  <c r="HW269" i="9"/>
  <c r="HX269" i="9"/>
  <c r="HY269" i="9"/>
  <c r="HZ269" i="9"/>
  <c r="IA269" i="9"/>
  <c r="IB269" i="9"/>
  <c r="IC269" i="9"/>
  <c r="ID269" i="9"/>
  <c r="IE269" i="9"/>
  <c r="IF269" i="9"/>
  <c r="IG269" i="9"/>
  <c r="IH269" i="9"/>
  <c r="II269" i="9"/>
  <c r="IN269" i="9"/>
  <c r="IP269" i="9"/>
  <c r="IQ269" i="9"/>
  <c r="IR269" i="9"/>
  <c r="IS269" i="9"/>
  <c r="IT269" i="9"/>
  <c r="IU269" i="9"/>
  <c r="IV269" i="9"/>
  <c r="IW269" i="9"/>
  <c r="IX269" i="9"/>
  <c r="IY269" i="9"/>
  <c r="IZ269" i="9"/>
  <c r="JA269" i="9"/>
  <c r="JB269" i="9"/>
  <c r="JC269" i="9"/>
  <c r="JD269" i="9"/>
  <c r="JE269" i="9"/>
  <c r="JF269" i="9"/>
  <c r="JG269" i="9"/>
  <c r="JH269" i="9"/>
  <c r="JM269" i="9"/>
  <c r="JO269" i="9"/>
  <c r="JP269" i="9"/>
  <c r="JQ269" i="9"/>
  <c r="JR269" i="9"/>
  <c r="JS269" i="9"/>
  <c r="JT269" i="9"/>
  <c r="JU269" i="9"/>
  <c r="JV269" i="9"/>
  <c r="JW269" i="9"/>
  <c r="JX269" i="9"/>
  <c r="JY269" i="9"/>
  <c r="JZ269" i="9"/>
  <c r="KA269" i="9"/>
  <c r="KB269" i="9"/>
  <c r="KC269" i="9"/>
  <c r="KD269" i="9"/>
  <c r="KE269" i="9"/>
  <c r="KF269" i="9"/>
  <c r="KG269" i="9"/>
  <c r="KL269" i="9"/>
  <c r="KN269" i="9"/>
  <c r="KO269" i="9"/>
  <c r="KP269" i="9"/>
  <c r="KQ269" i="9"/>
  <c r="KR269" i="9"/>
  <c r="KS269" i="9"/>
  <c r="KT269" i="9"/>
  <c r="KU269" i="9"/>
  <c r="KV269" i="9"/>
  <c r="KW269" i="9"/>
  <c r="KX269" i="9"/>
  <c r="KY269" i="9"/>
  <c r="KZ269" i="9"/>
  <c r="LA269" i="9"/>
  <c r="LB269" i="9"/>
  <c r="LC269" i="9"/>
  <c r="LD269" i="9"/>
  <c r="LE269" i="9"/>
  <c r="LF269" i="9"/>
  <c r="LK269" i="9"/>
  <c r="LM269" i="9"/>
  <c r="LN269" i="9"/>
  <c r="LO269" i="9"/>
  <c r="LP269" i="9"/>
  <c r="LQ269" i="9"/>
  <c r="LR269" i="9"/>
  <c r="LS269" i="9"/>
  <c r="LT269" i="9"/>
  <c r="LU269" i="9"/>
  <c r="LV269" i="9"/>
  <c r="LW269" i="9"/>
  <c r="LX269" i="9"/>
  <c r="LY269" i="9"/>
  <c r="LZ269" i="9"/>
  <c r="MA269" i="9"/>
  <c r="MB269" i="9"/>
  <c r="MC269" i="9"/>
  <c r="MD269" i="9"/>
  <c r="ME269" i="9"/>
  <c r="MJ269" i="9"/>
  <c r="ML269" i="9"/>
  <c r="MM269" i="9"/>
  <c r="MN269" i="9"/>
  <c r="MO269" i="9"/>
  <c r="MP269" i="9"/>
  <c r="MQ269" i="9"/>
  <c r="MR269" i="9"/>
  <c r="MS269" i="9"/>
  <c r="MT269" i="9"/>
  <c r="MU269" i="9"/>
  <c r="MV269" i="9"/>
  <c r="MW269" i="9"/>
  <c r="MX269" i="9"/>
  <c r="MY269" i="9"/>
  <c r="MZ269" i="9"/>
  <c r="NA269" i="9"/>
  <c r="NB269" i="9"/>
  <c r="NC269" i="9"/>
  <c r="ND269" i="9"/>
  <c r="NI269" i="9"/>
  <c r="NK269" i="9"/>
  <c r="NL269" i="9"/>
  <c r="NM269" i="9"/>
  <c r="NN269" i="9"/>
  <c r="NO269" i="9"/>
  <c r="NP269" i="9"/>
  <c r="NQ269" i="9"/>
  <c r="NR269" i="9"/>
  <c r="NS269" i="9"/>
  <c r="NT269" i="9"/>
  <c r="NU269" i="9"/>
  <c r="NV269" i="9"/>
  <c r="NW269" i="9"/>
  <c r="NX269" i="9"/>
  <c r="NY269" i="9"/>
  <c r="NZ269" i="9"/>
  <c r="OA269" i="9"/>
  <c r="OB269" i="9"/>
  <c r="OC269" i="9"/>
  <c r="OH269" i="9"/>
  <c r="OJ269" i="9"/>
  <c r="OK269" i="9"/>
  <c r="OL269" i="9"/>
  <c r="OM269" i="9"/>
  <c r="ON269" i="9"/>
  <c r="OO269" i="9"/>
  <c r="OP269" i="9"/>
  <c r="OQ269" i="9"/>
  <c r="OR269" i="9"/>
  <c r="OS269" i="9"/>
  <c r="OT269" i="9"/>
  <c r="OU269" i="9"/>
  <c r="OV269" i="9"/>
  <c r="OW269" i="9"/>
  <c r="OX269" i="9"/>
  <c r="OY269" i="9"/>
  <c r="OZ269" i="9"/>
  <c r="PA269" i="9"/>
  <c r="PB269" i="9"/>
  <c r="PG269" i="9"/>
  <c r="PI269" i="9"/>
  <c r="PJ269" i="9"/>
  <c r="PK269" i="9"/>
  <c r="PL269" i="9"/>
  <c r="PM269" i="9"/>
  <c r="PN269" i="9"/>
  <c r="PO269" i="9"/>
  <c r="PP269" i="9"/>
  <c r="PQ269" i="9"/>
  <c r="PR269" i="9"/>
  <c r="PS269" i="9"/>
  <c r="PT269" i="9"/>
  <c r="PU269" i="9"/>
  <c r="PV269" i="9"/>
  <c r="PW269" i="9"/>
  <c r="PX269" i="9"/>
  <c r="PY269" i="9"/>
  <c r="PZ269" i="9"/>
  <c r="QA269" i="9"/>
  <c r="QF269" i="9"/>
  <c r="QH269" i="9"/>
  <c r="QI269" i="9"/>
  <c r="QJ269" i="9"/>
  <c r="QK269" i="9"/>
  <c r="QL269" i="9"/>
  <c r="QM269" i="9"/>
  <c r="QN269" i="9"/>
  <c r="QO269" i="9"/>
  <c r="QP269" i="9"/>
  <c r="QQ269" i="9"/>
  <c r="QR269" i="9"/>
  <c r="QS269" i="9"/>
  <c r="QT269" i="9"/>
  <c r="QU269" i="9"/>
  <c r="QV269" i="9"/>
  <c r="QW269" i="9"/>
  <c r="QX269" i="9"/>
  <c r="QY269" i="9"/>
  <c r="QZ269" i="9"/>
  <c r="RE269" i="9"/>
  <c r="RG269" i="9"/>
  <c r="RH269" i="9"/>
  <c r="RI269" i="9"/>
  <c r="RJ269" i="9"/>
  <c r="RK269" i="9"/>
  <c r="RL269" i="9"/>
  <c r="RM269" i="9"/>
  <c r="RN269" i="9"/>
  <c r="RO269" i="9"/>
  <c r="RP269" i="9"/>
  <c r="RQ269" i="9"/>
  <c r="RR269" i="9"/>
  <c r="RS269" i="9"/>
  <c r="RT269" i="9"/>
  <c r="RU269" i="9"/>
  <c r="RV269" i="9"/>
  <c r="RW269" i="9"/>
  <c r="RX269" i="9"/>
  <c r="RY269" i="9"/>
  <c r="SD269" i="9"/>
  <c r="SF269" i="9"/>
  <c r="SG269" i="9"/>
  <c r="SH269" i="9"/>
  <c r="SI269" i="9"/>
  <c r="SJ269" i="9"/>
  <c r="SK269" i="9"/>
  <c r="SL269" i="9"/>
  <c r="SM269" i="9"/>
  <c r="SN269" i="9"/>
  <c r="SO269" i="9"/>
  <c r="SP269" i="9"/>
  <c r="SQ269" i="9"/>
  <c r="SR269" i="9"/>
  <c r="SS269" i="9"/>
  <c r="ST269" i="9"/>
  <c r="SU269" i="9"/>
  <c r="SV269" i="9"/>
  <c r="SW269" i="9"/>
  <c r="SX269" i="9"/>
  <c r="TC269" i="9"/>
  <c r="TE269" i="9"/>
  <c r="TF269" i="9"/>
  <c r="TG269" i="9"/>
  <c r="TH269" i="9"/>
  <c r="TI269" i="9"/>
  <c r="TJ269" i="9"/>
  <c r="TK269" i="9"/>
  <c r="TL269" i="9"/>
  <c r="TM269" i="9"/>
  <c r="TN269" i="9"/>
  <c r="TO269" i="9"/>
  <c r="TP269" i="9"/>
  <c r="TQ269" i="9"/>
  <c r="TR269" i="9"/>
  <c r="TS269" i="9"/>
  <c r="TT269" i="9"/>
  <c r="TU269" i="9"/>
  <c r="TV269" i="9"/>
  <c r="TW269" i="9"/>
  <c r="UB269" i="9"/>
  <c r="UD269" i="9"/>
  <c r="UE269" i="9"/>
  <c r="UF269" i="9"/>
  <c r="UG269" i="9"/>
  <c r="UH269" i="9"/>
  <c r="UI269" i="9"/>
  <c r="UJ269" i="9"/>
  <c r="UK269" i="9"/>
  <c r="UL269" i="9"/>
  <c r="UM269" i="9"/>
  <c r="UN269" i="9"/>
  <c r="UO269" i="9"/>
  <c r="UP269" i="9"/>
  <c r="UQ269" i="9"/>
  <c r="UR269" i="9"/>
  <c r="US269" i="9"/>
  <c r="UT269" i="9"/>
  <c r="UU269" i="9"/>
  <c r="UV269" i="9"/>
  <c r="VA269" i="9"/>
  <c r="VC269" i="9"/>
  <c r="VD269" i="9"/>
  <c r="VE269" i="9"/>
  <c r="VF269" i="9"/>
  <c r="VG269" i="9"/>
  <c r="VH269" i="9"/>
  <c r="VI269" i="9"/>
  <c r="VJ269" i="9"/>
  <c r="VK269" i="9"/>
  <c r="VL269" i="9"/>
  <c r="VM269" i="9"/>
  <c r="VN269" i="9"/>
  <c r="VO269" i="9"/>
  <c r="VP269" i="9"/>
  <c r="VQ269" i="9"/>
  <c r="VR269" i="9"/>
  <c r="VS269" i="9"/>
  <c r="VT269" i="9"/>
  <c r="VU269" i="9"/>
  <c r="C270" i="9"/>
  <c r="D270" i="9"/>
  <c r="C271" i="9"/>
  <c r="D271" i="9"/>
  <c r="W271" i="9"/>
  <c r="AV271" i="9"/>
  <c r="BU271" i="9"/>
  <c r="CT271" i="9"/>
  <c r="DS271" i="9"/>
  <c r="ER271" i="9"/>
  <c r="FQ271" i="9"/>
  <c r="GP271" i="9"/>
  <c r="HO271" i="9"/>
  <c r="IN271" i="9"/>
  <c r="JM271" i="9"/>
  <c r="KL271" i="9"/>
  <c r="LK271" i="9"/>
  <c r="MJ271" i="9"/>
  <c r="NI271" i="9"/>
  <c r="OH271" i="9"/>
  <c r="PG271" i="9"/>
  <c r="QF271" i="9"/>
  <c r="RE271" i="9"/>
  <c r="SD271" i="9"/>
  <c r="TC271" i="9"/>
  <c r="UB271" i="9"/>
  <c r="VA271" i="9"/>
  <c r="C272" i="9"/>
  <c r="D272" i="9"/>
  <c r="AR273" i="9"/>
  <c r="BQ273" i="9"/>
  <c r="CP273" i="9"/>
  <c r="DO273" i="9"/>
  <c r="EN273" i="9"/>
  <c r="FM273" i="9"/>
  <c r="GL273" i="9"/>
  <c r="HK273" i="9"/>
  <c r="IJ273" i="9"/>
  <c r="JI273" i="9"/>
  <c r="KH273" i="9"/>
  <c r="LG273" i="9"/>
  <c r="MF273" i="9"/>
  <c r="NE273" i="9"/>
  <c r="OD273" i="9"/>
  <c r="PC273" i="9"/>
  <c r="QB273" i="9"/>
  <c r="RA273" i="9"/>
  <c r="RZ273" i="9"/>
  <c r="SY273" i="9"/>
  <c r="TX273" i="9"/>
  <c r="UW273" i="9"/>
  <c r="VV273" i="9"/>
  <c r="AR274" i="9"/>
  <c r="BQ274" i="9"/>
  <c r="CP274" i="9"/>
  <c r="DO274" i="9"/>
  <c r="EN274" i="9"/>
  <c r="FM274" i="9"/>
  <c r="GL274" i="9"/>
  <c r="HK274" i="9"/>
  <c r="IJ274" i="9"/>
  <c r="JI274" i="9"/>
  <c r="KH274" i="9"/>
  <c r="LG274" i="9"/>
  <c r="MF274" i="9"/>
  <c r="NE274" i="9"/>
  <c r="OD274" i="9"/>
  <c r="PC274" i="9"/>
  <c r="QB274" i="9"/>
  <c r="RA274" i="9"/>
  <c r="RZ274" i="9"/>
  <c r="SY274" i="9"/>
  <c r="TX274" i="9"/>
  <c r="UW274" i="9"/>
  <c r="VV274" i="9"/>
  <c r="AR275" i="9"/>
  <c r="BQ275" i="9"/>
  <c r="CP275" i="9"/>
  <c r="DO275" i="9"/>
  <c r="EN275" i="9"/>
  <c r="FM275" i="9"/>
  <c r="GL275" i="9"/>
  <c r="HK275" i="9"/>
  <c r="IJ275" i="9"/>
  <c r="JI275" i="9"/>
  <c r="KH275" i="9"/>
  <c r="LG275" i="9"/>
  <c r="MF275" i="9"/>
  <c r="NE275" i="9"/>
  <c r="OD275" i="9"/>
  <c r="PC275" i="9"/>
  <c r="QB275" i="9"/>
  <c r="RA275" i="9"/>
  <c r="RZ275" i="9"/>
  <c r="SY275" i="9"/>
  <c r="TX275" i="9"/>
  <c r="UW275" i="9"/>
  <c r="VV275" i="9"/>
  <c r="AR276" i="9"/>
  <c r="BQ276" i="9"/>
  <c r="CP276" i="9"/>
  <c r="DO276" i="9"/>
  <c r="EN276" i="9"/>
  <c r="FM276" i="9"/>
  <c r="GL276" i="9"/>
  <c r="HK276" i="9"/>
  <c r="IJ276" i="9"/>
  <c r="JI276" i="9"/>
  <c r="KH276" i="9"/>
  <c r="LG276" i="9"/>
  <c r="MF276" i="9"/>
  <c r="NE276" i="9"/>
  <c r="OD276" i="9"/>
  <c r="PC276" i="9"/>
  <c r="QB276" i="9"/>
  <c r="RA276" i="9"/>
  <c r="RZ276" i="9"/>
  <c r="SY276" i="9"/>
  <c r="TX276" i="9"/>
  <c r="UW276" i="9"/>
  <c r="VV276" i="9"/>
  <c r="AR277" i="9"/>
  <c r="BQ277" i="9"/>
  <c r="CP277" i="9"/>
  <c r="DO277" i="9"/>
  <c r="EN277" i="9"/>
  <c r="FM277" i="9"/>
  <c r="GL277" i="9"/>
  <c r="HK277" i="9"/>
  <c r="IJ277" i="9"/>
  <c r="JI277" i="9"/>
  <c r="KH277" i="9"/>
  <c r="LG277" i="9"/>
  <c r="MF277" i="9"/>
  <c r="NE277" i="9"/>
  <c r="OD277" i="9"/>
  <c r="PC277" i="9"/>
  <c r="QB277" i="9"/>
  <c r="RA277" i="9"/>
  <c r="RZ277" i="9"/>
  <c r="SY277" i="9"/>
  <c r="TX277" i="9"/>
  <c r="UW277" i="9"/>
  <c r="VV277" i="9"/>
  <c r="AR278" i="9"/>
  <c r="BQ278" i="9"/>
  <c r="CP278" i="9"/>
  <c r="DO278" i="9"/>
  <c r="EN278" i="9"/>
  <c r="FM278" i="9"/>
  <c r="GL278" i="9"/>
  <c r="HK278" i="9"/>
  <c r="IJ278" i="9"/>
  <c r="JI278" i="9"/>
  <c r="KH278" i="9"/>
  <c r="LG278" i="9"/>
  <c r="MF278" i="9"/>
  <c r="NE278" i="9"/>
  <c r="OD278" i="9"/>
  <c r="PC278" i="9"/>
  <c r="QB278" i="9"/>
  <c r="RA278" i="9"/>
  <c r="RZ278" i="9"/>
  <c r="SY278" i="9"/>
  <c r="TX278" i="9"/>
  <c r="UW278" i="9"/>
  <c r="VV278" i="9"/>
  <c r="AR279" i="9"/>
  <c r="BQ279" i="9"/>
  <c r="CP279" i="9"/>
  <c r="DO279" i="9"/>
  <c r="EN279" i="9"/>
  <c r="FM279" i="9"/>
  <c r="GL279" i="9"/>
  <c r="HK279" i="9"/>
  <c r="IJ279" i="9"/>
  <c r="JI279" i="9"/>
  <c r="KH279" i="9"/>
  <c r="LG279" i="9"/>
  <c r="MF279" i="9"/>
  <c r="NE279" i="9"/>
  <c r="OD279" i="9"/>
  <c r="PC279" i="9"/>
  <c r="QB279" i="9"/>
  <c r="RA279" i="9"/>
  <c r="RZ279" i="9"/>
  <c r="SY279" i="9"/>
  <c r="TX279" i="9"/>
  <c r="UW279" i="9"/>
  <c r="VV279" i="9"/>
  <c r="B280" i="9"/>
  <c r="C280" i="9"/>
  <c r="D280" i="9"/>
  <c r="W280" i="9"/>
  <c r="Y280" i="9"/>
  <c r="Z280" i="9"/>
  <c r="AA280" i="9"/>
  <c r="AB280" i="9"/>
  <c r="AC280" i="9"/>
  <c r="AD280" i="9"/>
  <c r="AE280" i="9"/>
  <c r="AF280" i="9"/>
  <c r="AG280" i="9"/>
  <c r="AH280" i="9"/>
  <c r="AI280" i="9"/>
  <c r="AJ280" i="9"/>
  <c r="AK280" i="9"/>
  <c r="AL280" i="9"/>
  <c r="AM280" i="9"/>
  <c r="AN280" i="9"/>
  <c r="AO280" i="9"/>
  <c r="AP280" i="9"/>
  <c r="AQ280" i="9"/>
  <c r="AV280" i="9"/>
  <c r="AX280" i="9"/>
  <c r="AY280" i="9"/>
  <c r="AZ280" i="9"/>
  <c r="BA280" i="9"/>
  <c r="BB280" i="9"/>
  <c r="BC280" i="9"/>
  <c r="BD280" i="9"/>
  <c r="BE280" i="9"/>
  <c r="BF280" i="9"/>
  <c r="BG280" i="9"/>
  <c r="BH280" i="9"/>
  <c r="BI280" i="9"/>
  <c r="BJ280" i="9"/>
  <c r="BK280" i="9"/>
  <c r="BL280" i="9"/>
  <c r="BM280" i="9"/>
  <c r="BN280" i="9"/>
  <c r="BO280" i="9"/>
  <c r="BP280" i="9"/>
  <c r="BU280" i="9"/>
  <c r="BW280" i="9"/>
  <c r="BX280" i="9"/>
  <c r="BY280" i="9"/>
  <c r="BZ280" i="9"/>
  <c r="CA280" i="9"/>
  <c r="CB280" i="9"/>
  <c r="CC280" i="9"/>
  <c r="CD280" i="9"/>
  <c r="CE280" i="9"/>
  <c r="CF280" i="9"/>
  <c r="CG280" i="9"/>
  <c r="CH280" i="9"/>
  <c r="CI280" i="9"/>
  <c r="CJ280" i="9"/>
  <c r="CK280" i="9"/>
  <c r="CL280" i="9"/>
  <c r="CM280" i="9"/>
  <c r="CN280" i="9"/>
  <c r="CO280" i="9"/>
  <c r="CT280" i="9"/>
  <c r="CV280" i="9"/>
  <c r="CW280" i="9"/>
  <c r="CX280" i="9"/>
  <c r="CY280" i="9"/>
  <c r="CZ280" i="9"/>
  <c r="DA280" i="9"/>
  <c r="DB280" i="9"/>
  <c r="DC280" i="9"/>
  <c r="DD280" i="9"/>
  <c r="DE280" i="9"/>
  <c r="DF280" i="9"/>
  <c r="DG280" i="9"/>
  <c r="DH280" i="9"/>
  <c r="DI280" i="9"/>
  <c r="DJ280" i="9"/>
  <c r="DK280" i="9"/>
  <c r="DL280" i="9"/>
  <c r="DM280" i="9"/>
  <c r="DN280" i="9"/>
  <c r="DS280" i="9"/>
  <c r="DU280" i="9"/>
  <c r="DV280" i="9"/>
  <c r="DW280" i="9"/>
  <c r="DX280" i="9"/>
  <c r="DY280" i="9"/>
  <c r="DZ280" i="9"/>
  <c r="EA280" i="9"/>
  <c r="EB280" i="9"/>
  <c r="EC280" i="9"/>
  <c r="ED280" i="9"/>
  <c r="EE280" i="9"/>
  <c r="EF280" i="9"/>
  <c r="EG280" i="9"/>
  <c r="EH280" i="9"/>
  <c r="EI280" i="9"/>
  <c r="EJ280" i="9"/>
  <c r="EK280" i="9"/>
  <c r="EL280" i="9"/>
  <c r="EM280" i="9"/>
  <c r="ER280" i="9"/>
  <c r="ET280" i="9"/>
  <c r="EU280" i="9"/>
  <c r="EV280" i="9"/>
  <c r="FM280" i="9" s="1"/>
  <c r="H20" i="8" s="1"/>
  <c r="EW280" i="9"/>
  <c r="EX280" i="9"/>
  <c r="EY280" i="9"/>
  <c r="EZ280" i="9"/>
  <c r="FA280" i="9"/>
  <c r="FB280" i="9"/>
  <c r="FC280" i="9"/>
  <c r="FD280" i="9"/>
  <c r="FE280" i="9"/>
  <c r="FF280" i="9"/>
  <c r="FG280" i="9"/>
  <c r="FH280" i="9"/>
  <c r="FI280" i="9"/>
  <c r="FJ280" i="9"/>
  <c r="FK280" i="9"/>
  <c r="FL280" i="9"/>
  <c r="FQ280" i="9"/>
  <c r="FS280" i="9"/>
  <c r="FT280" i="9"/>
  <c r="FU280" i="9"/>
  <c r="FV280" i="9"/>
  <c r="FW280" i="9"/>
  <c r="FX280" i="9"/>
  <c r="FY280" i="9"/>
  <c r="FZ280" i="9"/>
  <c r="GA280" i="9"/>
  <c r="GB280" i="9"/>
  <c r="GC280" i="9"/>
  <c r="GD280" i="9"/>
  <c r="GE280" i="9"/>
  <c r="GF280" i="9"/>
  <c r="GG280" i="9"/>
  <c r="GH280" i="9"/>
  <c r="GI280" i="9"/>
  <c r="GJ280" i="9"/>
  <c r="GK280" i="9"/>
  <c r="GP280" i="9"/>
  <c r="GR280" i="9"/>
  <c r="GS280" i="9"/>
  <c r="GT280" i="9"/>
  <c r="GU280" i="9"/>
  <c r="GV280" i="9"/>
  <c r="GW280" i="9"/>
  <c r="GX280" i="9"/>
  <c r="GY280" i="9"/>
  <c r="GZ280" i="9"/>
  <c r="HA280" i="9"/>
  <c r="HB280" i="9"/>
  <c r="HC280" i="9"/>
  <c r="HD280" i="9"/>
  <c r="HE280" i="9"/>
  <c r="HF280" i="9"/>
  <c r="HG280" i="9"/>
  <c r="HH280" i="9"/>
  <c r="HI280" i="9"/>
  <c r="HJ280" i="9"/>
  <c r="HO280" i="9"/>
  <c r="HQ280" i="9"/>
  <c r="HR280" i="9"/>
  <c r="HS280" i="9"/>
  <c r="HT280" i="9"/>
  <c r="HU280" i="9"/>
  <c r="HV280" i="9"/>
  <c r="HW280" i="9"/>
  <c r="HX280" i="9"/>
  <c r="HY280" i="9"/>
  <c r="HZ280" i="9"/>
  <c r="IA280" i="9"/>
  <c r="IB280" i="9"/>
  <c r="IC280" i="9"/>
  <c r="ID280" i="9"/>
  <c r="IE280" i="9"/>
  <c r="IF280" i="9"/>
  <c r="IG280" i="9"/>
  <c r="IH280" i="9"/>
  <c r="II280" i="9"/>
  <c r="IN280" i="9"/>
  <c r="IP280" i="9"/>
  <c r="IQ280" i="9"/>
  <c r="IR280" i="9"/>
  <c r="IS280" i="9"/>
  <c r="IT280" i="9"/>
  <c r="IU280" i="9"/>
  <c r="IV280" i="9"/>
  <c r="IW280" i="9"/>
  <c r="IX280" i="9"/>
  <c r="IY280" i="9"/>
  <c r="IZ280" i="9"/>
  <c r="JA280" i="9"/>
  <c r="JB280" i="9"/>
  <c r="JC280" i="9"/>
  <c r="JD280" i="9"/>
  <c r="JE280" i="9"/>
  <c r="JF280" i="9"/>
  <c r="JG280" i="9"/>
  <c r="JH280" i="9"/>
  <c r="JM280" i="9"/>
  <c r="JO280" i="9"/>
  <c r="JP280" i="9"/>
  <c r="JQ280" i="9"/>
  <c r="JR280" i="9"/>
  <c r="JS280" i="9"/>
  <c r="JT280" i="9"/>
  <c r="JU280" i="9"/>
  <c r="JV280" i="9"/>
  <c r="JW280" i="9"/>
  <c r="JX280" i="9"/>
  <c r="JY280" i="9"/>
  <c r="JZ280" i="9"/>
  <c r="KA280" i="9"/>
  <c r="KB280" i="9"/>
  <c r="KC280" i="9"/>
  <c r="KD280" i="9"/>
  <c r="KE280" i="9"/>
  <c r="KF280" i="9"/>
  <c r="KG280" i="9"/>
  <c r="KL280" i="9"/>
  <c r="KN280" i="9"/>
  <c r="KO280" i="9"/>
  <c r="KP280" i="9"/>
  <c r="KQ280" i="9"/>
  <c r="KR280" i="9"/>
  <c r="KS280" i="9"/>
  <c r="KT280" i="9"/>
  <c r="KU280" i="9"/>
  <c r="KV280" i="9"/>
  <c r="KW280" i="9"/>
  <c r="KX280" i="9"/>
  <c r="KY280" i="9"/>
  <c r="KZ280" i="9"/>
  <c r="LA280" i="9"/>
  <c r="LB280" i="9"/>
  <c r="LC280" i="9"/>
  <c r="LD280" i="9"/>
  <c r="LE280" i="9"/>
  <c r="LF280" i="9"/>
  <c r="LK280" i="9"/>
  <c r="LM280" i="9"/>
  <c r="LN280" i="9"/>
  <c r="LO280" i="9"/>
  <c r="LP280" i="9"/>
  <c r="LQ280" i="9"/>
  <c r="LR280" i="9"/>
  <c r="LS280" i="9"/>
  <c r="LT280" i="9"/>
  <c r="LU280" i="9"/>
  <c r="LV280" i="9"/>
  <c r="LW280" i="9"/>
  <c r="LX280" i="9"/>
  <c r="LY280" i="9"/>
  <c r="LZ280" i="9"/>
  <c r="MA280" i="9"/>
  <c r="MB280" i="9"/>
  <c r="MC280" i="9"/>
  <c r="MD280" i="9"/>
  <c r="ME280" i="9"/>
  <c r="MJ280" i="9"/>
  <c r="ML280" i="9"/>
  <c r="MM280" i="9"/>
  <c r="MN280" i="9"/>
  <c r="MO280" i="9"/>
  <c r="MP280" i="9"/>
  <c r="MQ280" i="9"/>
  <c r="MR280" i="9"/>
  <c r="MS280" i="9"/>
  <c r="MT280" i="9"/>
  <c r="MU280" i="9"/>
  <c r="MV280" i="9"/>
  <c r="MW280" i="9"/>
  <c r="MX280" i="9"/>
  <c r="MY280" i="9"/>
  <c r="MZ280" i="9"/>
  <c r="NA280" i="9"/>
  <c r="NB280" i="9"/>
  <c r="NC280" i="9"/>
  <c r="ND280" i="9"/>
  <c r="NI280" i="9"/>
  <c r="NK280" i="9"/>
  <c r="NL280" i="9"/>
  <c r="NM280" i="9"/>
  <c r="NN280" i="9"/>
  <c r="NO280" i="9"/>
  <c r="NP280" i="9"/>
  <c r="NQ280" i="9"/>
  <c r="NR280" i="9"/>
  <c r="NS280" i="9"/>
  <c r="NT280" i="9"/>
  <c r="NU280" i="9"/>
  <c r="NV280" i="9"/>
  <c r="NW280" i="9"/>
  <c r="NX280" i="9"/>
  <c r="NY280" i="9"/>
  <c r="NZ280" i="9"/>
  <c r="OA280" i="9"/>
  <c r="OB280" i="9"/>
  <c r="OC280" i="9"/>
  <c r="OH280" i="9"/>
  <c r="OJ280" i="9"/>
  <c r="OK280" i="9"/>
  <c r="OL280" i="9"/>
  <c r="OM280" i="9"/>
  <c r="ON280" i="9"/>
  <c r="OO280" i="9"/>
  <c r="OP280" i="9"/>
  <c r="OQ280" i="9"/>
  <c r="OR280" i="9"/>
  <c r="OS280" i="9"/>
  <c r="OT280" i="9"/>
  <c r="OU280" i="9"/>
  <c r="OV280" i="9"/>
  <c r="OW280" i="9"/>
  <c r="OX280" i="9"/>
  <c r="OY280" i="9"/>
  <c r="OZ280" i="9"/>
  <c r="PA280" i="9"/>
  <c r="PB280" i="9"/>
  <c r="PG280" i="9"/>
  <c r="PI280" i="9"/>
  <c r="PJ280" i="9"/>
  <c r="PK280" i="9"/>
  <c r="PL280" i="9"/>
  <c r="PM280" i="9"/>
  <c r="PN280" i="9"/>
  <c r="PO280" i="9"/>
  <c r="PP280" i="9"/>
  <c r="PQ280" i="9"/>
  <c r="PR280" i="9"/>
  <c r="PS280" i="9"/>
  <c r="PT280" i="9"/>
  <c r="PU280" i="9"/>
  <c r="PV280" i="9"/>
  <c r="PW280" i="9"/>
  <c r="PX280" i="9"/>
  <c r="PY280" i="9"/>
  <c r="PZ280" i="9"/>
  <c r="QA280" i="9"/>
  <c r="QF280" i="9"/>
  <c r="QH280" i="9"/>
  <c r="QI280" i="9"/>
  <c r="QJ280" i="9"/>
  <c r="QK280" i="9"/>
  <c r="QL280" i="9"/>
  <c r="QM280" i="9"/>
  <c r="QN280" i="9"/>
  <c r="QO280" i="9"/>
  <c r="QP280" i="9"/>
  <c r="QQ280" i="9"/>
  <c r="QR280" i="9"/>
  <c r="QS280" i="9"/>
  <c r="QT280" i="9"/>
  <c r="QU280" i="9"/>
  <c r="QV280" i="9"/>
  <c r="QW280" i="9"/>
  <c r="QX280" i="9"/>
  <c r="QY280" i="9"/>
  <c r="QZ280" i="9"/>
  <c r="RE280" i="9"/>
  <c r="RG280" i="9"/>
  <c r="RH280" i="9"/>
  <c r="RI280" i="9"/>
  <c r="RJ280" i="9"/>
  <c r="RK280" i="9"/>
  <c r="RL280" i="9"/>
  <c r="RM280" i="9"/>
  <c r="RN280" i="9"/>
  <c r="RO280" i="9"/>
  <c r="RP280" i="9"/>
  <c r="RQ280" i="9"/>
  <c r="RR280" i="9"/>
  <c r="RS280" i="9"/>
  <c r="RT280" i="9"/>
  <c r="RU280" i="9"/>
  <c r="RV280" i="9"/>
  <c r="RW280" i="9"/>
  <c r="RX280" i="9"/>
  <c r="RY280" i="9"/>
  <c r="SD280" i="9"/>
  <c r="SF280" i="9"/>
  <c r="SG280" i="9"/>
  <c r="SH280" i="9"/>
  <c r="SI280" i="9"/>
  <c r="SJ280" i="9"/>
  <c r="SK280" i="9"/>
  <c r="SL280" i="9"/>
  <c r="SM280" i="9"/>
  <c r="SN280" i="9"/>
  <c r="SO280" i="9"/>
  <c r="SP280" i="9"/>
  <c r="SQ280" i="9"/>
  <c r="SR280" i="9"/>
  <c r="SS280" i="9"/>
  <c r="ST280" i="9"/>
  <c r="SU280" i="9"/>
  <c r="SV280" i="9"/>
  <c r="SW280" i="9"/>
  <c r="SX280" i="9"/>
  <c r="TC280" i="9"/>
  <c r="TE280" i="9"/>
  <c r="TF280" i="9"/>
  <c r="TG280" i="9"/>
  <c r="TH280" i="9"/>
  <c r="TI280" i="9"/>
  <c r="TJ280" i="9"/>
  <c r="TK280" i="9"/>
  <c r="TL280" i="9"/>
  <c r="TM280" i="9"/>
  <c r="TN280" i="9"/>
  <c r="TO280" i="9"/>
  <c r="TP280" i="9"/>
  <c r="TQ280" i="9"/>
  <c r="TR280" i="9"/>
  <c r="TS280" i="9"/>
  <c r="TT280" i="9"/>
  <c r="TU280" i="9"/>
  <c r="TV280" i="9"/>
  <c r="TW280" i="9"/>
  <c r="UB280" i="9"/>
  <c r="UD280" i="9"/>
  <c r="UE280" i="9"/>
  <c r="UF280" i="9"/>
  <c r="UG280" i="9"/>
  <c r="UH280" i="9"/>
  <c r="UI280" i="9"/>
  <c r="UJ280" i="9"/>
  <c r="UK280" i="9"/>
  <c r="UL280" i="9"/>
  <c r="UM280" i="9"/>
  <c r="UN280" i="9"/>
  <c r="UO280" i="9"/>
  <c r="UP280" i="9"/>
  <c r="UQ280" i="9"/>
  <c r="UR280" i="9"/>
  <c r="US280" i="9"/>
  <c r="UT280" i="9"/>
  <c r="UU280" i="9"/>
  <c r="UV280" i="9"/>
  <c r="VA280" i="9"/>
  <c r="VC280" i="9"/>
  <c r="VD280" i="9"/>
  <c r="VE280" i="9"/>
  <c r="VF280" i="9"/>
  <c r="VG280" i="9"/>
  <c r="VH280" i="9"/>
  <c r="VI280" i="9"/>
  <c r="VJ280" i="9"/>
  <c r="VK280" i="9"/>
  <c r="VL280" i="9"/>
  <c r="VM280" i="9"/>
  <c r="VN280" i="9"/>
  <c r="VO280" i="9"/>
  <c r="VP280" i="9"/>
  <c r="VQ280" i="9"/>
  <c r="VR280" i="9"/>
  <c r="VS280" i="9"/>
  <c r="VT280" i="9"/>
  <c r="VU280" i="9"/>
  <c r="C281" i="9"/>
  <c r="D281" i="9"/>
  <c r="C282" i="9"/>
  <c r="D282" i="9"/>
  <c r="W282" i="9"/>
  <c r="AV282" i="9"/>
  <c r="BU282" i="9"/>
  <c r="CT282" i="9"/>
  <c r="DS282" i="9"/>
  <c r="ER282" i="9"/>
  <c r="FQ282" i="9"/>
  <c r="GP282" i="9"/>
  <c r="HO282" i="9"/>
  <c r="IN282" i="9"/>
  <c r="JM282" i="9"/>
  <c r="KL282" i="9"/>
  <c r="LK282" i="9"/>
  <c r="MJ282" i="9"/>
  <c r="NI282" i="9"/>
  <c r="OH282" i="9"/>
  <c r="PG282" i="9"/>
  <c r="QF282" i="9"/>
  <c r="RE282" i="9"/>
  <c r="SD282" i="9"/>
  <c r="TC282" i="9"/>
  <c r="UB282" i="9"/>
  <c r="VA282" i="9"/>
  <c r="C283" i="9"/>
  <c r="D283" i="9"/>
  <c r="AR284" i="9"/>
  <c r="BQ284" i="9"/>
  <c r="CP284" i="9"/>
  <c r="DO284" i="9"/>
  <c r="EN284" i="9"/>
  <c r="FM284" i="9"/>
  <c r="GL284" i="9"/>
  <c r="HK284" i="9"/>
  <c r="IJ284" i="9"/>
  <c r="JI284" i="9"/>
  <c r="KH284" i="9"/>
  <c r="LG284" i="9"/>
  <c r="MF284" i="9"/>
  <c r="NE284" i="9"/>
  <c r="OD284" i="9"/>
  <c r="PC284" i="9"/>
  <c r="QB284" i="9"/>
  <c r="RA284" i="9"/>
  <c r="RZ284" i="9"/>
  <c r="SY284" i="9"/>
  <c r="TX284" i="9"/>
  <c r="UW284" i="9"/>
  <c r="VV284" i="9"/>
  <c r="AR285" i="9"/>
  <c r="BQ285" i="9"/>
  <c r="CP285" i="9"/>
  <c r="DO285" i="9"/>
  <c r="EN285" i="9"/>
  <c r="FM285" i="9"/>
  <c r="GL285" i="9"/>
  <c r="HK285" i="9"/>
  <c r="IJ285" i="9"/>
  <c r="JI285" i="9"/>
  <c r="KH285" i="9"/>
  <c r="LG285" i="9"/>
  <c r="MF285" i="9"/>
  <c r="NE285" i="9"/>
  <c r="OD285" i="9"/>
  <c r="PC285" i="9"/>
  <c r="QB285" i="9"/>
  <c r="RA285" i="9"/>
  <c r="RZ285" i="9"/>
  <c r="SY285" i="9"/>
  <c r="TX285" i="9"/>
  <c r="UW285" i="9"/>
  <c r="VV285" i="9"/>
  <c r="AR286" i="9"/>
  <c r="BQ286" i="9"/>
  <c r="CP286" i="9"/>
  <c r="DO286" i="9"/>
  <c r="EN286" i="9"/>
  <c r="FM286" i="9"/>
  <c r="GL286" i="9"/>
  <c r="HK286" i="9"/>
  <c r="IJ286" i="9"/>
  <c r="JI286" i="9"/>
  <c r="KH286" i="9"/>
  <c r="LG286" i="9"/>
  <c r="MF286" i="9"/>
  <c r="NE286" i="9"/>
  <c r="OD286" i="9"/>
  <c r="PC286" i="9"/>
  <c r="QB286" i="9"/>
  <c r="RA286" i="9"/>
  <c r="RZ286" i="9"/>
  <c r="SY286" i="9"/>
  <c r="TX286" i="9"/>
  <c r="UW286" i="9"/>
  <c r="VV286" i="9"/>
  <c r="AR287" i="9"/>
  <c r="BQ287" i="9"/>
  <c r="CP287" i="9"/>
  <c r="DO287" i="9"/>
  <c r="EN287" i="9"/>
  <c r="FM287" i="9"/>
  <c r="GL287" i="9"/>
  <c r="HK287" i="9"/>
  <c r="IJ287" i="9"/>
  <c r="JI287" i="9"/>
  <c r="KH287" i="9"/>
  <c r="LG287" i="9"/>
  <c r="MF287" i="9"/>
  <c r="NE287" i="9"/>
  <c r="OD287" i="9"/>
  <c r="PC287" i="9"/>
  <c r="QB287" i="9"/>
  <c r="RA287" i="9"/>
  <c r="RZ287" i="9"/>
  <c r="SY287" i="9"/>
  <c r="TX287" i="9"/>
  <c r="UW287" i="9"/>
  <c r="VV287" i="9"/>
  <c r="AR288" i="9"/>
  <c r="BQ288" i="9"/>
  <c r="CP288" i="9"/>
  <c r="DO288" i="9"/>
  <c r="EN288" i="9"/>
  <c r="FM288" i="9"/>
  <c r="GL288" i="9"/>
  <c r="HK288" i="9"/>
  <c r="IJ288" i="9"/>
  <c r="JI288" i="9"/>
  <c r="KH288" i="9"/>
  <c r="LG288" i="9"/>
  <c r="MF288" i="9"/>
  <c r="NE288" i="9"/>
  <c r="OD288" i="9"/>
  <c r="PC288" i="9"/>
  <c r="QB288" i="9"/>
  <c r="RA288" i="9"/>
  <c r="RZ288" i="9"/>
  <c r="SY288" i="9"/>
  <c r="TX288" i="9"/>
  <c r="UW288" i="9"/>
  <c r="VV288" i="9"/>
  <c r="AR289" i="9"/>
  <c r="BQ289" i="9"/>
  <c r="CP289" i="9"/>
  <c r="DO289" i="9"/>
  <c r="EN289" i="9"/>
  <c r="FM289" i="9"/>
  <c r="GL289" i="9"/>
  <c r="HK289" i="9"/>
  <c r="IJ289" i="9"/>
  <c r="JI289" i="9"/>
  <c r="KH289" i="9"/>
  <c r="LG289" i="9"/>
  <c r="MF289" i="9"/>
  <c r="NE289" i="9"/>
  <c r="OD289" i="9"/>
  <c r="PC289" i="9"/>
  <c r="QB289" i="9"/>
  <c r="RA289" i="9"/>
  <c r="RZ289" i="9"/>
  <c r="SY289" i="9"/>
  <c r="TX289" i="9"/>
  <c r="UW289" i="9"/>
  <c r="VV289" i="9"/>
  <c r="AR290" i="9"/>
  <c r="BQ290" i="9"/>
  <c r="CP290" i="9"/>
  <c r="DO290" i="9"/>
  <c r="EN290" i="9"/>
  <c r="FM290" i="9"/>
  <c r="GL290" i="9"/>
  <c r="HK290" i="9"/>
  <c r="IJ290" i="9"/>
  <c r="JI290" i="9"/>
  <c r="KH290" i="9"/>
  <c r="LG290" i="9"/>
  <c r="MF290" i="9"/>
  <c r="NE290" i="9"/>
  <c r="OD290" i="9"/>
  <c r="PC290" i="9"/>
  <c r="QB290" i="9"/>
  <c r="RA290" i="9"/>
  <c r="RZ290" i="9"/>
  <c r="SY290" i="9"/>
  <c r="TX290" i="9"/>
  <c r="UW290" i="9"/>
  <c r="VV290" i="9"/>
  <c r="AR291" i="9"/>
  <c r="BQ291" i="9"/>
  <c r="CP291" i="9"/>
  <c r="DO291" i="9"/>
  <c r="EN291" i="9"/>
  <c r="FM291" i="9"/>
  <c r="GL291" i="9"/>
  <c r="HK291" i="9"/>
  <c r="IJ291" i="9"/>
  <c r="JI291" i="9"/>
  <c r="KH291" i="9"/>
  <c r="LG291" i="9"/>
  <c r="MF291" i="9"/>
  <c r="NE291" i="9"/>
  <c r="OD291" i="9"/>
  <c r="PC291" i="9"/>
  <c r="QB291" i="9"/>
  <c r="RA291" i="9"/>
  <c r="RZ291" i="9"/>
  <c r="SY291" i="9"/>
  <c r="TX291" i="9"/>
  <c r="UW291" i="9"/>
  <c r="VV291" i="9"/>
  <c r="AR292" i="9"/>
  <c r="BQ292" i="9"/>
  <c r="CP292" i="9"/>
  <c r="DO292" i="9"/>
  <c r="EN292" i="9"/>
  <c r="FM292" i="9"/>
  <c r="GL292" i="9"/>
  <c r="HK292" i="9"/>
  <c r="IJ292" i="9"/>
  <c r="JI292" i="9"/>
  <c r="KH292" i="9"/>
  <c r="LG292" i="9"/>
  <c r="MF292" i="9"/>
  <c r="NE292" i="9"/>
  <c r="OD292" i="9"/>
  <c r="PC292" i="9"/>
  <c r="QB292" i="9"/>
  <c r="RA292" i="9"/>
  <c r="RZ292" i="9"/>
  <c r="SY292" i="9"/>
  <c r="TX292" i="9"/>
  <c r="UW292" i="9"/>
  <c r="VV292" i="9"/>
  <c r="AR293" i="9"/>
  <c r="BQ293" i="9"/>
  <c r="CP293" i="9"/>
  <c r="DO293" i="9"/>
  <c r="EN293" i="9"/>
  <c r="FM293" i="9"/>
  <c r="GL293" i="9"/>
  <c r="HK293" i="9"/>
  <c r="IJ293" i="9"/>
  <c r="JI293" i="9"/>
  <c r="KH293" i="9"/>
  <c r="LG293" i="9"/>
  <c r="MF293" i="9"/>
  <c r="NE293" i="9"/>
  <c r="OD293" i="9"/>
  <c r="PC293" i="9"/>
  <c r="QB293" i="9"/>
  <c r="RA293" i="9"/>
  <c r="RZ293" i="9"/>
  <c r="SY293" i="9"/>
  <c r="TX293" i="9"/>
  <c r="UW293" i="9"/>
  <c r="VV293" i="9"/>
  <c r="AR294" i="9"/>
  <c r="BQ294" i="9"/>
  <c r="CP294" i="9"/>
  <c r="DO294" i="9"/>
  <c r="EN294" i="9"/>
  <c r="FM294" i="9"/>
  <c r="GL294" i="9"/>
  <c r="HK294" i="9"/>
  <c r="IJ294" i="9"/>
  <c r="JI294" i="9"/>
  <c r="KH294" i="9"/>
  <c r="LG294" i="9"/>
  <c r="MF294" i="9"/>
  <c r="NE294" i="9"/>
  <c r="OD294" i="9"/>
  <c r="PC294" i="9"/>
  <c r="QB294" i="9"/>
  <c r="RA294" i="9"/>
  <c r="RZ294" i="9"/>
  <c r="SY294" i="9"/>
  <c r="TX294" i="9"/>
  <c r="UW294" i="9"/>
  <c r="VV294" i="9"/>
  <c r="AR295" i="9"/>
  <c r="BQ295" i="9"/>
  <c r="CP295" i="9"/>
  <c r="DO295" i="9"/>
  <c r="EN295" i="9"/>
  <c r="FM295" i="9"/>
  <c r="GL295" i="9"/>
  <c r="HK295" i="9"/>
  <c r="IJ295" i="9"/>
  <c r="JI295" i="9"/>
  <c r="KH295" i="9"/>
  <c r="LG295" i="9"/>
  <c r="MF295" i="9"/>
  <c r="NE295" i="9"/>
  <c r="OD295" i="9"/>
  <c r="PC295" i="9"/>
  <c r="QB295" i="9"/>
  <c r="RA295" i="9"/>
  <c r="RZ295" i="9"/>
  <c r="SY295" i="9"/>
  <c r="TX295" i="9"/>
  <c r="UW295" i="9"/>
  <c r="VV295" i="9"/>
  <c r="AR296" i="9"/>
  <c r="BQ296" i="9"/>
  <c r="CP296" i="9"/>
  <c r="DO296" i="9"/>
  <c r="EN296" i="9"/>
  <c r="FM296" i="9"/>
  <c r="GL296" i="9"/>
  <c r="HK296" i="9"/>
  <c r="IJ296" i="9"/>
  <c r="JI296" i="9"/>
  <c r="KH296" i="9"/>
  <c r="LG296" i="9"/>
  <c r="MF296" i="9"/>
  <c r="NE296" i="9"/>
  <c r="OD296" i="9"/>
  <c r="PC296" i="9"/>
  <c r="QB296" i="9"/>
  <c r="RA296" i="9"/>
  <c r="RZ296" i="9"/>
  <c r="SY296" i="9"/>
  <c r="TX296" i="9"/>
  <c r="UW296" i="9"/>
  <c r="VV296" i="9"/>
  <c r="AR297" i="9"/>
  <c r="BQ297" i="9"/>
  <c r="CP297" i="9"/>
  <c r="DO297" i="9"/>
  <c r="EN297" i="9"/>
  <c r="FM297" i="9"/>
  <c r="GL297" i="9"/>
  <c r="HK297" i="9"/>
  <c r="IJ297" i="9"/>
  <c r="JI297" i="9"/>
  <c r="KH297" i="9"/>
  <c r="LG297" i="9"/>
  <c r="MF297" i="9"/>
  <c r="NE297" i="9"/>
  <c r="OD297" i="9"/>
  <c r="PC297" i="9"/>
  <c r="QB297" i="9"/>
  <c r="RA297" i="9"/>
  <c r="RZ297" i="9"/>
  <c r="SY297" i="9"/>
  <c r="TX297" i="9"/>
  <c r="UW297" i="9"/>
  <c r="VV297" i="9"/>
  <c r="AR298" i="9"/>
  <c r="BQ298" i="9"/>
  <c r="CP298" i="9"/>
  <c r="DO298" i="9"/>
  <c r="EN298" i="9"/>
  <c r="FM298" i="9"/>
  <c r="GL298" i="9"/>
  <c r="HK298" i="9"/>
  <c r="IJ298" i="9"/>
  <c r="JI298" i="9"/>
  <c r="KH298" i="9"/>
  <c r="LG298" i="9"/>
  <c r="MF298" i="9"/>
  <c r="NE298" i="9"/>
  <c r="OD298" i="9"/>
  <c r="PC298" i="9"/>
  <c r="QB298" i="9"/>
  <c r="RA298" i="9"/>
  <c r="RZ298" i="9"/>
  <c r="SY298" i="9"/>
  <c r="TX298" i="9"/>
  <c r="UW298" i="9"/>
  <c r="VV298" i="9"/>
  <c r="AR299" i="9"/>
  <c r="BQ299" i="9"/>
  <c r="CP299" i="9"/>
  <c r="DO299" i="9"/>
  <c r="EN299" i="9"/>
  <c r="FM299" i="9"/>
  <c r="GL299" i="9"/>
  <c r="HK299" i="9"/>
  <c r="IJ299" i="9"/>
  <c r="JI299" i="9"/>
  <c r="KH299" i="9"/>
  <c r="LG299" i="9"/>
  <c r="MF299" i="9"/>
  <c r="NE299" i="9"/>
  <c r="OD299" i="9"/>
  <c r="PC299" i="9"/>
  <c r="QB299" i="9"/>
  <c r="RA299" i="9"/>
  <c r="RZ299" i="9"/>
  <c r="SY299" i="9"/>
  <c r="TX299" i="9"/>
  <c r="UW299" i="9"/>
  <c r="VV299" i="9"/>
  <c r="AR300" i="9"/>
  <c r="BQ300" i="9"/>
  <c r="CP300" i="9"/>
  <c r="DO300" i="9"/>
  <c r="EN300" i="9"/>
  <c r="FM300" i="9"/>
  <c r="GL300" i="9"/>
  <c r="HK300" i="9"/>
  <c r="IJ300" i="9"/>
  <c r="JI300" i="9"/>
  <c r="KH300" i="9"/>
  <c r="LG300" i="9"/>
  <c r="MF300" i="9"/>
  <c r="NE300" i="9"/>
  <c r="OD300" i="9"/>
  <c r="PC300" i="9"/>
  <c r="QB300" i="9"/>
  <c r="RA300" i="9"/>
  <c r="RZ300" i="9"/>
  <c r="SY300" i="9"/>
  <c r="TX300" i="9"/>
  <c r="UW300" i="9"/>
  <c r="VV300" i="9"/>
  <c r="AR301" i="9"/>
  <c r="BQ301" i="9"/>
  <c r="CP301" i="9"/>
  <c r="DO301" i="9"/>
  <c r="EN301" i="9"/>
  <c r="FM301" i="9"/>
  <c r="GL301" i="9"/>
  <c r="HK301" i="9"/>
  <c r="IJ301" i="9"/>
  <c r="JI301" i="9"/>
  <c r="KH301" i="9"/>
  <c r="LG301" i="9"/>
  <c r="MF301" i="9"/>
  <c r="NE301" i="9"/>
  <c r="OD301" i="9"/>
  <c r="PC301" i="9"/>
  <c r="QB301" i="9"/>
  <c r="RA301" i="9"/>
  <c r="RZ301" i="9"/>
  <c r="SY301" i="9"/>
  <c r="TX301" i="9"/>
  <c r="UW301" i="9"/>
  <c r="VV301" i="9"/>
  <c r="AR302" i="9"/>
  <c r="BQ302" i="9"/>
  <c r="CP302" i="9"/>
  <c r="DO302" i="9"/>
  <c r="EN302" i="9"/>
  <c r="FM302" i="9"/>
  <c r="GL302" i="9"/>
  <c r="HK302" i="9"/>
  <c r="IJ302" i="9"/>
  <c r="JI302" i="9"/>
  <c r="KH302" i="9"/>
  <c r="LG302" i="9"/>
  <c r="MF302" i="9"/>
  <c r="NE302" i="9"/>
  <c r="OD302" i="9"/>
  <c r="PC302" i="9"/>
  <c r="QB302" i="9"/>
  <c r="RA302" i="9"/>
  <c r="RZ302" i="9"/>
  <c r="SY302" i="9"/>
  <c r="TX302" i="9"/>
  <c r="UW302" i="9"/>
  <c r="VV302" i="9"/>
  <c r="AR303" i="9"/>
  <c r="BQ303" i="9"/>
  <c r="CP303" i="9"/>
  <c r="DO303" i="9"/>
  <c r="EN303" i="9"/>
  <c r="FM303" i="9"/>
  <c r="GL303" i="9"/>
  <c r="HK303" i="9"/>
  <c r="IJ303" i="9"/>
  <c r="JI303" i="9"/>
  <c r="KH303" i="9"/>
  <c r="LG303" i="9"/>
  <c r="MF303" i="9"/>
  <c r="NE303" i="9"/>
  <c r="OD303" i="9"/>
  <c r="PC303" i="9"/>
  <c r="QB303" i="9"/>
  <c r="RA303" i="9"/>
  <c r="RZ303" i="9"/>
  <c r="SY303" i="9"/>
  <c r="TX303" i="9"/>
  <c r="UW303" i="9"/>
  <c r="VV303" i="9"/>
  <c r="AR304" i="9"/>
  <c r="BQ304" i="9"/>
  <c r="CP304" i="9"/>
  <c r="DO304" i="9"/>
  <c r="EN304" i="9"/>
  <c r="FM304" i="9"/>
  <c r="GL304" i="9"/>
  <c r="HK304" i="9"/>
  <c r="IJ304" i="9"/>
  <c r="JI304" i="9"/>
  <c r="KH304" i="9"/>
  <c r="LG304" i="9"/>
  <c r="MF304" i="9"/>
  <c r="NE304" i="9"/>
  <c r="OD304" i="9"/>
  <c r="PC304" i="9"/>
  <c r="QB304" i="9"/>
  <c r="RA304" i="9"/>
  <c r="RZ304" i="9"/>
  <c r="SY304" i="9"/>
  <c r="TX304" i="9"/>
  <c r="UW304" i="9"/>
  <c r="VV304" i="9"/>
  <c r="AR305" i="9"/>
  <c r="BQ305" i="9"/>
  <c r="CP305" i="9"/>
  <c r="DO305" i="9"/>
  <c r="EN305" i="9"/>
  <c r="FM305" i="9"/>
  <c r="GL305" i="9"/>
  <c r="HK305" i="9"/>
  <c r="IJ305" i="9"/>
  <c r="JI305" i="9"/>
  <c r="KH305" i="9"/>
  <c r="LG305" i="9"/>
  <c r="MF305" i="9"/>
  <c r="NE305" i="9"/>
  <c r="OD305" i="9"/>
  <c r="PC305" i="9"/>
  <c r="QB305" i="9"/>
  <c r="RA305" i="9"/>
  <c r="RZ305" i="9"/>
  <c r="SY305" i="9"/>
  <c r="TX305" i="9"/>
  <c r="UW305" i="9"/>
  <c r="VV305" i="9"/>
  <c r="B306" i="9"/>
  <c r="C306" i="9"/>
  <c r="D306" i="9"/>
  <c r="W306" i="9"/>
  <c r="Y306" i="9"/>
  <c r="Z306" i="9"/>
  <c r="AA306" i="9"/>
  <c r="AB306" i="9"/>
  <c r="AC306" i="9"/>
  <c r="AD306" i="9"/>
  <c r="AE306" i="9"/>
  <c r="AF306" i="9"/>
  <c r="AG306" i="9"/>
  <c r="AH306" i="9"/>
  <c r="AI306" i="9"/>
  <c r="AJ306" i="9"/>
  <c r="AK306" i="9"/>
  <c r="AL306" i="9"/>
  <c r="AM306" i="9"/>
  <c r="AN306" i="9"/>
  <c r="AO306" i="9"/>
  <c r="AP306" i="9"/>
  <c r="AQ306" i="9"/>
  <c r="AV306" i="9"/>
  <c r="AX306" i="9"/>
  <c r="AY306" i="9"/>
  <c r="AZ306" i="9"/>
  <c r="BA306" i="9"/>
  <c r="BQ306" i="9" s="1"/>
  <c r="D21" i="8" s="1"/>
  <c r="BB306" i="9"/>
  <c r="BC306" i="9"/>
  <c r="BD306" i="9"/>
  <c r="BE306" i="9"/>
  <c r="BF306" i="9"/>
  <c r="BG306" i="9"/>
  <c r="BH306" i="9"/>
  <c r="BI306" i="9"/>
  <c r="BJ306" i="9"/>
  <c r="BK306" i="9"/>
  <c r="BL306" i="9"/>
  <c r="BM306" i="9"/>
  <c r="BN306" i="9"/>
  <c r="BO306" i="9"/>
  <c r="BP306" i="9"/>
  <c r="BU306" i="9"/>
  <c r="BW306" i="9"/>
  <c r="BX306" i="9"/>
  <c r="BY306" i="9"/>
  <c r="BZ306" i="9"/>
  <c r="CA306" i="9"/>
  <c r="CB306" i="9"/>
  <c r="CC306" i="9"/>
  <c r="CD306" i="9"/>
  <c r="CE306" i="9"/>
  <c r="CF306" i="9"/>
  <c r="CG306" i="9"/>
  <c r="CH306" i="9"/>
  <c r="CI306" i="9"/>
  <c r="CJ306" i="9"/>
  <c r="CK306" i="9"/>
  <c r="CL306" i="9"/>
  <c r="CM306" i="9"/>
  <c r="CN306" i="9"/>
  <c r="CO306" i="9"/>
  <c r="CT306" i="9"/>
  <c r="CV306" i="9"/>
  <c r="CW306" i="9"/>
  <c r="CX306" i="9"/>
  <c r="CY306" i="9"/>
  <c r="CZ306" i="9"/>
  <c r="DA306" i="9"/>
  <c r="DB306" i="9"/>
  <c r="DC306" i="9"/>
  <c r="DD306" i="9"/>
  <c r="DE306" i="9"/>
  <c r="DF306" i="9"/>
  <c r="DG306" i="9"/>
  <c r="DH306" i="9"/>
  <c r="DI306" i="9"/>
  <c r="DJ306" i="9"/>
  <c r="DK306" i="9"/>
  <c r="DL306" i="9"/>
  <c r="DM306" i="9"/>
  <c r="DN306" i="9"/>
  <c r="DS306" i="9"/>
  <c r="DU306" i="9"/>
  <c r="DV306" i="9"/>
  <c r="DW306" i="9"/>
  <c r="DX306" i="9"/>
  <c r="DY306" i="9"/>
  <c r="DZ306" i="9"/>
  <c r="EA306" i="9"/>
  <c r="EB306" i="9"/>
  <c r="EC306" i="9"/>
  <c r="ED306" i="9"/>
  <c r="EE306" i="9"/>
  <c r="EF306" i="9"/>
  <c r="EG306" i="9"/>
  <c r="EH306" i="9"/>
  <c r="EI306" i="9"/>
  <c r="EJ306" i="9"/>
  <c r="EK306" i="9"/>
  <c r="EL306" i="9"/>
  <c r="EM306" i="9"/>
  <c r="ER306" i="9"/>
  <c r="ET306" i="9"/>
  <c r="EU306" i="9"/>
  <c r="EV306" i="9"/>
  <c r="EW306" i="9"/>
  <c r="EX306" i="9"/>
  <c r="EY306" i="9"/>
  <c r="EZ306" i="9"/>
  <c r="FA306" i="9"/>
  <c r="FB306" i="9"/>
  <c r="FC306" i="9"/>
  <c r="FD306" i="9"/>
  <c r="FE306" i="9"/>
  <c r="FF306" i="9"/>
  <c r="FG306" i="9"/>
  <c r="FH306" i="9"/>
  <c r="FI306" i="9"/>
  <c r="FJ306" i="9"/>
  <c r="FK306" i="9"/>
  <c r="FL306" i="9"/>
  <c r="FQ306" i="9"/>
  <c r="FS306" i="9"/>
  <c r="FT306" i="9"/>
  <c r="FU306" i="9"/>
  <c r="FV306" i="9"/>
  <c r="FW306" i="9"/>
  <c r="FX306" i="9"/>
  <c r="FY306" i="9"/>
  <c r="FZ306" i="9"/>
  <c r="GA306" i="9"/>
  <c r="GB306" i="9"/>
  <c r="GC306" i="9"/>
  <c r="GD306" i="9"/>
  <c r="GE306" i="9"/>
  <c r="GF306" i="9"/>
  <c r="GG306" i="9"/>
  <c r="GH306" i="9"/>
  <c r="GI306" i="9"/>
  <c r="GJ306" i="9"/>
  <c r="GK306" i="9"/>
  <c r="GP306" i="9"/>
  <c r="GR306" i="9"/>
  <c r="GS306" i="9"/>
  <c r="GT306" i="9"/>
  <c r="GU306" i="9"/>
  <c r="GV306" i="9"/>
  <c r="GW306" i="9"/>
  <c r="GX306" i="9"/>
  <c r="GY306" i="9"/>
  <c r="GZ306" i="9"/>
  <c r="HA306" i="9"/>
  <c r="HB306" i="9"/>
  <c r="HC306" i="9"/>
  <c r="HD306" i="9"/>
  <c r="HE306" i="9"/>
  <c r="HF306" i="9"/>
  <c r="HG306" i="9"/>
  <c r="HH306" i="9"/>
  <c r="HI306" i="9"/>
  <c r="HJ306" i="9"/>
  <c r="HO306" i="9"/>
  <c r="HQ306" i="9"/>
  <c r="HR306" i="9"/>
  <c r="HS306" i="9"/>
  <c r="HT306" i="9"/>
  <c r="HU306" i="9"/>
  <c r="HV306" i="9"/>
  <c r="HW306" i="9"/>
  <c r="HX306" i="9"/>
  <c r="HY306" i="9"/>
  <c r="HZ306" i="9"/>
  <c r="IA306" i="9"/>
  <c r="IB306" i="9"/>
  <c r="IC306" i="9"/>
  <c r="ID306" i="9"/>
  <c r="IE306" i="9"/>
  <c r="IF306" i="9"/>
  <c r="IG306" i="9"/>
  <c r="IH306" i="9"/>
  <c r="II306" i="9"/>
  <c r="IN306" i="9"/>
  <c r="IP306" i="9"/>
  <c r="IQ306" i="9"/>
  <c r="IR306" i="9"/>
  <c r="IS306" i="9"/>
  <c r="IT306" i="9"/>
  <c r="IU306" i="9"/>
  <c r="IV306" i="9"/>
  <c r="IW306" i="9"/>
  <c r="IX306" i="9"/>
  <c r="IY306" i="9"/>
  <c r="IZ306" i="9"/>
  <c r="JA306" i="9"/>
  <c r="JB306" i="9"/>
  <c r="JC306" i="9"/>
  <c r="JD306" i="9"/>
  <c r="JE306" i="9"/>
  <c r="JF306" i="9"/>
  <c r="JG306" i="9"/>
  <c r="JH306" i="9"/>
  <c r="JM306" i="9"/>
  <c r="JO306" i="9"/>
  <c r="JP306" i="9"/>
  <c r="JQ306" i="9"/>
  <c r="JR306" i="9"/>
  <c r="JS306" i="9"/>
  <c r="JT306" i="9"/>
  <c r="JU306" i="9"/>
  <c r="JV306" i="9"/>
  <c r="JW306" i="9"/>
  <c r="JX306" i="9"/>
  <c r="JY306" i="9"/>
  <c r="JZ306" i="9"/>
  <c r="KA306" i="9"/>
  <c r="KB306" i="9"/>
  <c r="KC306" i="9"/>
  <c r="KD306" i="9"/>
  <c r="KE306" i="9"/>
  <c r="KF306" i="9"/>
  <c r="KG306" i="9"/>
  <c r="KL306" i="9"/>
  <c r="KN306" i="9"/>
  <c r="KO306" i="9"/>
  <c r="KP306" i="9"/>
  <c r="KQ306" i="9"/>
  <c r="KR306" i="9"/>
  <c r="KS306" i="9"/>
  <c r="KT306" i="9"/>
  <c r="KU306" i="9"/>
  <c r="KV306" i="9"/>
  <c r="KW306" i="9"/>
  <c r="KX306" i="9"/>
  <c r="KY306" i="9"/>
  <c r="KZ306" i="9"/>
  <c r="LA306" i="9"/>
  <c r="LB306" i="9"/>
  <c r="LC306" i="9"/>
  <c r="LD306" i="9"/>
  <c r="LE306" i="9"/>
  <c r="LF306" i="9"/>
  <c r="LK306" i="9"/>
  <c r="LM306" i="9"/>
  <c r="LN306" i="9"/>
  <c r="LO306" i="9"/>
  <c r="LP306" i="9"/>
  <c r="LQ306" i="9"/>
  <c r="LR306" i="9"/>
  <c r="LS306" i="9"/>
  <c r="LT306" i="9"/>
  <c r="LU306" i="9"/>
  <c r="LV306" i="9"/>
  <c r="LW306" i="9"/>
  <c r="LX306" i="9"/>
  <c r="LY306" i="9"/>
  <c r="LZ306" i="9"/>
  <c r="MA306" i="9"/>
  <c r="MB306" i="9"/>
  <c r="MC306" i="9"/>
  <c r="MD306" i="9"/>
  <c r="ME306" i="9"/>
  <c r="MJ306" i="9"/>
  <c r="ML306" i="9"/>
  <c r="MM306" i="9"/>
  <c r="MN306" i="9"/>
  <c r="MO306" i="9"/>
  <c r="MP306" i="9"/>
  <c r="MQ306" i="9"/>
  <c r="MR306" i="9"/>
  <c r="MS306" i="9"/>
  <c r="MT306" i="9"/>
  <c r="MU306" i="9"/>
  <c r="MV306" i="9"/>
  <c r="MW306" i="9"/>
  <c r="MX306" i="9"/>
  <c r="MY306" i="9"/>
  <c r="MZ306" i="9"/>
  <c r="NA306" i="9"/>
  <c r="NB306" i="9"/>
  <c r="NC306" i="9"/>
  <c r="ND306" i="9"/>
  <c r="NI306" i="9"/>
  <c r="NK306" i="9"/>
  <c r="NL306" i="9"/>
  <c r="NM306" i="9"/>
  <c r="NN306" i="9"/>
  <c r="NO306" i="9"/>
  <c r="NP306" i="9"/>
  <c r="NQ306" i="9"/>
  <c r="NR306" i="9"/>
  <c r="NS306" i="9"/>
  <c r="NT306" i="9"/>
  <c r="NU306" i="9"/>
  <c r="NV306" i="9"/>
  <c r="NW306" i="9"/>
  <c r="NX306" i="9"/>
  <c r="NY306" i="9"/>
  <c r="NZ306" i="9"/>
  <c r="OA306" i="9"/>
  <c r="OB306" i="9"/>
  <c r="OC306" i="9"/>
  <c r="OH306" i="9"/>
  <c r="OJ306" i="9"/>
  <c r="OK306" i="9"/>
  <c r="OL306" i="9"/>
  <c r="OM306" i="9"/>
  <c r="ON306" i="9"/>
  <c r="OO306" i="9"/>
  <c r="OP306" i="9"/>
  <c r="OQ306" i="9"/>
  <c r="OR306" i="9"/>
  <c r="OS306" i="9"/>
  <c r="OT306" i="9"/>
  <c r="OU306" i="9"/>
  <c r="OV306" i="9"/>
  <c r="OW306" i="9"/>
  <c r="OX306" i="9"/>
  <c r="OY306" i="9"/>
  <c r="OZ306" i="9"/>
  <c r="PA306" i="9"/>
  <c r="PB306" i="9"/>
  <c r="PG306" i="9"/>
  <c r="PI306" i="9"/>
  <c r="PJ306" i="9"/>
  <c r="PK306" i="9"/>
  <c r="PL306" i="9"/>
  <c r="PM306" i="9"/>
  <c r="PN306" i="9"/>
  <c r="PO306" i="9"/>
  <c r="PP306" i="9"/>
  <c r="PQ306" i="9"/>
  <c r="PR306" i="9"/>
  <c r="PS306" i="9"/>
  <c r="PT306" i="9"/>
  <c r="PU306" i="9"/>
  <c r="PV306" i="9"/>
  <c r="PW306" i="9"/>
  <c r="PX306" i="9"/>
  <c r="PY306" i="9"/>
  <c r="PZ306" i="9"/>
  <c r="QA306" i="9"/>
  <c r="QF306" i="9"/>
  <c r="QH306" i="9"/>
  <c r="QI306" i="9"/>
  <c r="QJ306" i="9"/>
  <c r="QK306" i="9"/>
  <c r="QL306" i="9"/>
  <c r="QM306" i="9"/>
  <c r="QN306" i="9"/>
  <c r="QO306" i="9"/>
  <c r="QP306" i="9"/>
  <c r="QQ306" i="9"/>
  <c r="QR306" i="9"/>
  <c r="QS306" i="9"/>
  <c r="QT306" i="9"/>
  <c r="QU306" i="9"/>
  <c r="QV306" i="9"/>
  <c r="QW306" i="9"/>
  <c r="QX306" i="9"/>
  <c r="QY306" i="9"/>
  <c r="QZ306" i="9"/>
  <c r="RE306" i="9"/>
  <c r="RG306" i="9"/>
  <c r="RH306" i="9"/>
  <c r="RI306" i="9"/>
  <c r="RJ306" i="9"/>
  <c r="RK306" i="9"/>
  <c r="RL306" i="9"/>
  <c r="RM306" i="9"/>
  <c r="RN306" i="9"/>
  <c r="RO306" i="9"/>
  <c r="RP306" i="9"/>
  <c r="RQ306" i="9"/>
  <c r="RR306" i="9"/>
  <c r="RS306" i="9"/>
  <c r="RT306" i="9"/>
  <c r="RU306" i="9"/>
  <c r="RV306" i="9"/>
  <c r="RW306" i="9"/>
  <c r="RX306" i="9"/>
  <c r="RY306" i="9"/>
  <c r="SD306" i="9"/>
  <c r="SF306" i="9"/>
  <c r="SG306" i="9"/>
  <c r="SH306" i="9"/>
  <c r="SI306" i="9"/>
  <c r="SJ306" i="9"/>
  <c r="SK306" i="9"/>
  <c r="SL306" i="9"/>
  <c r="SM306" i="9"/>
  <c r="SN306" i="9"/>
  <c r="SO306" i="9"/>
  <c r="SP306" i="9"/>
  <c r="SQ306" i="9"/>
  <c r="SR306" i="9"/>
  <c r="SS306" i="9"/>
  <c r="ST306" i="9"/>
  <c r="SU306" i="9"/>
  <c r="SV306" i="9"/>
  <c r="SW306" i="9"/>
  <c r="SX306" i="9"/>
  <c r="TC306" i="9"/>
  <c r="TE306" i="9"/>
  <c r="TF306" i="9"/>
  <c r="TG306" i="9"/>
  <c r="TH306" i="9"/>
  <c r="TI306" i="9"/>
  <c r="TJ306" i="9"/>
  <c r="TK306" i="9"/>
  <c r="TX306" i="9" s="1"/>
  <c r="W21" i="8" s="1"/>
  <c r="TL306" i="9"/>
  <c r="TM306" i="9"/>
  <c r="TN306" i="9"/>
  <c r="TO306" i="9"/>
  <c r="TP306" i="9"/>
  <c r="TQ306" i="9"/>
  <c r="TR306" i="9"/>
  <c r="TS306" i="9"/>
  <c r="TT306" i="9"/>
  <c r="TU306" i="9"/>
  <c r="TV306" i="9"/>
  <c r="TW306" i="9"/>
  <c r="UB306" i="9"/>
  <c r="UD306" i="9"/>
  <c r="UE306" i="9"/>
  <c r="UF306" i="9"/>
  <c r="UG306" i="9"/>
  <c r="UH306" i="9"/>
  <c r="UI306" i="9"/>
  <c r="UJ306" i="9"/>
  <c r="UK306" i="9"/>
  <c r="UL306" i="9"/>
  <c r="UM306" i="9"/>
  <c r="UN306" i="9"/>
  <c r="UO306" i="9"/>
  <c r="UP306" i="9"/>
  <c r="UQ306" i="9"/>
  <c r="UR306" i="9"/>
  <c r="US306" i="9"/>
  <c r="UT306" i="9"/>
  <c r="UU306" i="9"/>
  <c r="UV306" i="9"/>
  <c r="VA306" i="9"/>
  <c r="VC306" i="9"/>
  <c r="VD306" i="9"/>
  <c r="VE306" i="9"/>
  <c r="VF306" i="9"/>
  <c r="VG306" i="9"/>
  <c r="VH306" i="9"/>
  <c r="VI306" i="9"/>
  <c r="VJ306" i="9"/>
  <c r="VK306" i="9"/>
  <c r="VL306" i="9"/>
  <c r="VM306" i="9"/>
  <c r="VN306" i="9"/>
  <c r="VO306" i="9"/>
  <c r="VP306" i="9"/>
  <c r="VQ306" i="9"/>
  <c r="VR306" i="9"/>
  <c r="VS306" i="9"/>
  <c r="VT306" i="9"/>
  <c r="VU306" i="9"/>
  <c r="C307" i="9"/>
  <c r="D307" i="9"/>
  <c r="C308" i="9"/>
  <c r="D308" i="9"/>
  <c r="W308" i="9"/>
  <c r="AV308" i="9"/>
  <c r="BU308" i="9"/>
  <c r="CT308" i="9"/>
  <c r="DS308" i="9"/>
  <c r="ER308" i="9"/>
  <c r="FQ308" i="9"/>
  <c r="GP308" i="9"/>
  <c r="HO308" i="9"/>
  <c r="IN308" i="9"/>
  <c r="JM308" i="9"/>
  <c r="KL308" i="9"/>
  <c r="LK308" i="9"/>
  <c r="MJ308" i="9"/>
  <c r="NI308" i="9"/>
  <c r="OH308" i="9"/>
  <c r="PG308" i="9"/>
  <c r="QF308" i="9"/>
  <c r="RE308" i="9"/>
  <c r="SD308" i="9"/>
  <c r="TC308" i="9"/>
  <c r="UB308" i="9"/>
  <c r="VA308" i="9"/>
  <c r="C309" i="9"/>
  <c r="D309" i="9"/>
  <c r="AR310" i="9"/>
  <c r="BQ310" i="9"/>
  <c r="CP310" i="9"/>
  <c r="DO310" i="9"/>
  <c r="EN310" i="9"/>
  <c r="FM310" i="9"/>
  <c r="GL310" i="9"/>
  <c r="HK310" i="9"/>
  <c r="IJ310" i="9"/>
  <c r="JI310" i="9"/>
  <c r="KH310" i="9"/>
  <c r="LG310" i="9"/>
  <c r="MF310" i="9"/>
  <c r="NE310" i="9"/>
  <c r="OD310" i="9"/>
  <c r="PC310" i="9"/>
  <c r="QB310" i="9"/>
  <c r="RA310" i="9"/>
  <c r="RZ310" i="9"/>
  <c r="SY310" i="9"/>
  <c r="TX310" i="9"/>
  <c r="UW310" i="9"/>
  <c r="VV310" i="9"/>
  <c r="AR311" i="9"/>
  <c r="BQ311" i="9"/>
  <c r="CP311" i="9"/>
  <c r="DO311" i="9"/>
  <c r="EN311" i="9"/>
  <c r="FM311" i="9"/>
  <c r="GL311" i="9"/>
  <c r="HK311" i="9"/>
  <c r="IJ311" i="9"/>
  <c r="JI311" i="9"/>
  <c r="KH311" i="9"/>
  <c r="LG311" i="9"/>
  <c r="MF311" i="9"/>
  <c r="NE311" i="9"/>
  <c r="OD311" i="9"/>
  <c r="PC311" i="9"/>
  <c r="QB311" i="9"/>
  <c r="RA311" i="9"/>
  <c r="RZ311" i="9"/>
  <c r="SY311" i="9"/>
  <c r="TX311" i="9"/>
  <c r="UW311" i="9"/>
  <c r="VV311" i="9"/>
  <c r="AR312" i="9"/>
  <c r="BQ312" i="9"/>
  <c r="CP312" i="9"/>
  <c r="DO312" i="9"/>
  <c r="EN312" i="9"/>
  <c r="FM312" i="9"/>
  <c r="GL312" i="9"/>
  <c r="HK312" i="9"/>
  <c r="IJ312" i="9"/>
  <c r="JI312" i="9"/>
  <c r="KH312" i="9"/>
  <c r="LG312" i="9"/>
  <c r="MF312" i="9"/>
  <c r="NE312" i="9"/>
  <c r="OD312" i="9"/>
  <c r="PC312" i="9"/>
  <c r="QB312" i="9"/>
  <c r="RA312" i="9"/>
  <c r="RZ312" i="9"/>
  <c r="SY312" i="9"/>
  <c r="TX312" i="9"/>
  <c r="UW312" i="9"/>
  <c r="VV312" i="9"/>
  <c r="AR313" i="9"/>
  <c r="BQ313" i="9"/>
  <c r="CP313" i="9"/>
  <c r="DO313" i="9"/>
  <c r="EN313" i="9"/>
  <c r="FM313" i="9"/>
  <c r="GL313" i="9"/>
  <c r="HK313" i="9"/>
  <c r="IJ313" i="9"/>
  <c r="JI313" i="9"/>
  <c r="KH313" i="9"/>
  <c r="LG313" i="9"/>
  <c r="MF313" i="9"/>
  <c r="NE313" i="9"/>
  <c r="OD313" i="9"/>
  <c r="PC313" i="9"/>
  <c r="QB313" i="9"/>
  <c r="RA313" i="9"/>
  <c r="RZ313" i="9"/>
  <c r="SY313" i="9"/>
  <c r="TX313" i="9"/>
  <c r="UW313" i="9"/>
  <c r="VV313" i="9"/>
  <c r="AR314" i="9"/>
  <c r="BQ314" i="9"/>
  <c r="CP314" i="9"/>
  <c r="DO314" i="9"/>
  <c r="EN314" i="9"/>
  <c r="FM314" i="9"/>
  <c r="GL314" i="9"/>
  <c r="HK314" i="9"/>
  <c r="IJ314" i="9"/>
  <c r="JI314" i="9"/>
  <c r="KH314" i="9"/>
  <c r="LG314" i="9"/>
  <c r="MF314" i="9"/>
  <c r="NE314" i="9"/>
  <c r="OD314" i="9"/>
  <c r="PC314" i="9"/>
  <c r="QB314" i="9"/>
  <c r="RA314" i="9"/>
  <c r="RZ314" i="9"/>
  <c r="SY314" i="9"/>
  <c r="TX314" i="9"/>
  <c r="UW314" i="9"/>
  <c r="VV314" i="9"/>
  <c r="AR315" i="9"/>
  <c r="BQ315" i="9"/>
  <c r="CP315" i="9"/>
  <c r="DO315" i="9"/>
  <c r="EN315" i="9"/>
  <c r="FM315" i="9"/>
  <c r="GL315" i="9"/>
  <c r="HK315" i="9"/>
  <c r="IJ315" i="9"/>
  <c r="JI315" i="9"/>
  <c r="KH315" i="9"/>
  <c r="LG315" i="9"/>
  <c r="MF315" i="9"/>
  <c r="NE315" i="9"/>
  <c r="OD315" i="9"/>
  <c r="PC315" i="9"/>
  <c r="QB315" i="9"/>
  <c r="RA315" i="9"/>
  <c r="RZ315" i="9"/>
  <c r="SY315" i="9"/>
  <c r="TX315" i="9"/>
  <c r="UW315" i="9"/>
  <c r="VV315" i="9"/>
  <c r="AR316" i="9"/>
  <c r="BQ316" i="9"/>
  <c r="CP316" i="9"/>
  <c r="DO316" i="9"/>
  <c r="EN316" i="9"/>
  <c r="FM316" i="9"/>
  <c r="GL316" i="9"/>
  <c r="HK316" i="9"/>
  <c r="IJ316" i="9"/>
  <c r="JI316" i="9"/>
  <c r="KH316" i="9"/>
  <c r="LG316" i="9"/>
  <c r="MF316" i="9"/>
  <c r="NE316" i="9"/>
  <c r="OD316" i="9"/>
  <c r="PC316" i="9"/>
  <c r="QB316" i="9"/>
  <c r="RA316" i="9"/>
  <c r="RZ316" i="9"/>
  <c r="SY316" i="9"/>
  <c r="TX316" i="9"/>
  <c r="UW316" i="9"/>
  <c r="VV316" i="9"/>
  <c r="AR317" i="9"/>
  <c r="BQ317" i="9"/>
  <c r="CP317" i="9"/>
  <c r="DO317" i="9"/>
  <c r="EN317" i="9"/>
  <c r="FM317" i="9"/>
  <c r="GL317" i="9"/>
  <c r="HK317" i="9"/>
  <c r="IJ317" i="9"/>
  <c r="JI317" i="9"/>
  <c r="KH317" i="9"/>
  <c r="LG317" i="9"/>
  <c r="MF317" i="9"/>
  <c r="NE317" i="9"/>
  <c r="OD317" i="9"/>
  <c r="PC317" i="9"/>
  <c r="QB317" i="9"/>
  <c r="RA317" i="9"/>
  <c r="RZ317" i="9"/>
  <c r="SY317" i="9"/>
  <c r="TX317" i="9"/>
  <c r="UW317" i="9"/>
  <c r="VV317" i="9"/>
  <c r="AR318" i="9"/>
  <c r="BQ318" i="9"/>
  <c r="CP318" i="9"/>
  <c r="DO318" i="9"/>
  <c r="EN318" i="9"/>
  <c r="FM318" i="9"/>
  <c r="GL318" i="9"/>
  <c r="HK318" i="9"/>
  <c r="IJ318" i="9"/>
  <c r="JI318" i="9"/>
  <c r="KH318" i="9"/>
  <c r="LG318" i="9"/>
  <c r="MF318" i="9"/>
  <c r="NE318" i="9"/>
  <c r="OD318" i="9"/>
  <c r="PC318" i="9"/>
  <c r="QB318" i="9"/>
  <c r="RA318" i="9"/>
  <c r="RZ318" i="9"/>
  <c r="SY318" i="9"/>
  <c r="TX318" i="9"/>
  <c r="UW318" i="9"/>
  <c r="VV318" i="9"/>
  <c r="AR319" i="9"/>
  <c r="BQ319" i="9"/>
  <c r="CP319" i="9"/>
  <c r="DO319" i="9"/>
  <c r="EN319" i="9"/>
  <c r="FM319" i="9"/>
  <c r="GL319" i="9"/>
  <c r="HK319" i="9"/>
  <c r="IJ319" i="9"/>
  <c r="JI319" i="9"/>
  <c r="KH319" i="9"/>
  <c r="LG319" i="9"/>
  <c r="MF319" i="9"/>
  <c r="NE319" i="9"/>
  <c r="OD319" i="9"/>
  <c r="PC319" i="9"/>
  <c r="QB319" i="9"/>
  <c r="RA319" i="9"/>
  <c r="RZ319" i="9"/>
  <c r="SY319" i="9"/>
  <c r="TX319" i="9"/>
  <c r="UW319" i="9"/>
  <c r="VV319" i="9"/>
  <c r="AR320" i="9"/>
  <c r="BQ320" i="9"/>
  <c r="CP320" i="9"/>
  <c r="DO320" i="9"/>
  <c r="EN320" i="9"/>
  <c r="FM320" i="9"/>
  <c r="GL320" i="9"/>
  <c r="HK320" i="9"/>
  <c r="IJ320" i="9"/>
  <c r="JI320" i="9"/>
  <c r="KH320" i="9"/>
  <c r="LG320" i="9"/>
  <c r="MF320" i="9"/>
  <c r="NE320" i="9"/>
  <c r="OD320" i="9"/>
  <c r="PC320" i="9"/>
  <c r="QB320" i="9"/>
  <c r="RA320" i="9"/>
  <c r="RZ320" i="9"/>
  <c r="SY320" i="9"/>
  <c r="TX320" i="9"/>
  <c r="UW320" i="9"/>
  <c r="VV320" i="9"/>
  <c r="AR321" i="9"/>
  <c r="BQ321" i="9"/>
  <c r="CP321" i="9"/>
  <c r="DO321" i="9"/>
  <c r="EN321" i="9"/>
  <c r="FM321" i="9"/>
  <c r="GL321" i="9"/>
  <c r="HK321" i="9"/>
  <c r="IJ321" i="9"/>
  <c r="JI321" i="9"/>
  <c r="KH321" i="9"/>
  <c r="LG321" i="9"/>
  <c r="MF321" i="9"/>
  <c r="NE321" i="9"/>
  <c r="OD321" i="9"/>
  <c r="PC321" i="9"/>
  <c r="QB321" i="9"/>
  <c r="RA321" i="9"/>
  <c r="RZ321" i="9"/>
  <c r="SY321" i="9"/>
  <c r="TX321" i="9"/>
  <c r="UW321" i="9"/>
  <c r="VV321" i="9"/>
  <c r="AR322" i="9"/>
  <c r="BQ322" i="9"/>
  <c r="CP322" i="9"/>
  <c r="DO322" i="9"/>
  <c r="EN322" i="9"/>
  <c r="FM322" i="9"/>
  <c r="GL322" i="9"/>
  <c r="HK322" i="9"/>
  <c r="IJ322" i="9"/>
  <c r="JI322" i="9"/>
  <c r="KH322" i="9"/>
  <c r="LG322" i="9"/>
  <c r="MF322" i="9"/>
  <c r="NE322" i="9"/>
  <c r="OD322" i="9"/>
  <c r="PC322" i="9"/>
  <c r="QB322" i="9"/>
  <c r="RA322" i="9"/>
  <c r="RZ322" i="9"/>
  <c r="SY322" i="9"/>
  <c r="TX322" i="9"/>
  <c r="UW322" i="9"/>
  <c r="VV322" i="9"/>
  <c r="AR323" i="9"/>
  <c r="BQ323" i="9"/>
  <c r="CP323" i="9"/>
  <c r="DO323" i="9"/>
  <c r="EN323" i="9"/>
  <c r="FM323" i="9"/>
  <c r="GL323" i="9"/>
  <c r="HK323" i="9"/>
  <c r="IJ323" i="9"/>
  <c r="JI323" i="9"/>
  <c r="KH323" i="9"/>
  <c r="LG323" i="9"/>
  <c r="MF323" i="9"/>
  <c r="NE323" i="9"/>
  <c r="OD323" i="9"/>
  <c r="PC323" i="9"/>
  <c r="QB323" i="9"/>
  <c r="RA323" i="9"/>
  <c r="RZ323" i="9"/>
  <c r="SY323" i="9"/>
  <c r="TX323" i="9"/>
  <c r="UW323" i="9"/>
  <c r="VV323" i="9"/>
  <c r="AR324" i="9"/>
  <c r="BQ324" i="9"/>
  <c r="CP324" i="9"/>
  <c r="DO324" i="9"/>
  <c r="EN324" i="9"/>
  <c r="FM324" i="9"/>
  <c r="GL324" i="9"/>
  <c r="HK324" i="9"/>
  <c r="IJ324" i="9"/>
  <c r="JI324" i="9"/>
  <c r="KH324" i="9"/>
  <c r="LG324" i="9"/>
  <c r="MF324" i="9"/>
  <c r="NE324" i="9"/>
  <c r="OD324" i="9"/>
  <c r="PC324" i="9"/>
  <c r="QB324" i="9"/>
  <c r="RA324" i="9"/>
  <c r="RZ324" i="9"/>
  <c r="SY324" i="9"/>
  <c r="TX324" i="9"/>
  <c r="UW324" i="9"/>
  <c r="VV324" i="9"/>
  <c r="AR325" i="9"/>
  <c r="BQ325" i="9"/>
  <c r="CP325" i="9"/>
  <c r="DO325" i="9"/>
  <c r="EN325" i="9"/>
  <c r="FM325" i="9"/>
  <c r="GL325" i="9"/>
  <c r="HK325" i="9"/>
  <c r="IJ325" i="9"/>
  <c r="JI325" i="9"/>
  <c r="KH325" i="9"/>
  <c r="LG325" i="9"/>
  <c r="MF325" i="9"/>
  <c r="NE325" i="9"/>
  <c r="OD325" i="9"/>
  <c r="PC325" i="9"/>
  <c r="QB325" i="9"/>
  <c r="RA325" i="9"/>
  <c r="RZ325" i="9"/>
  <c r="SY325" i="9"/>
  <c r="TX325" i="9"/>
  <c r="UW325" i="9"/>
  <c r="VV325" i="9"/>
  <c r="AR326" i="9"/>
  <c r="BQ326" i="9"/>
  <c r="CP326" i="9"/>
  <c r="DO326" i="9"/>
  <c r="EN326" i="9"/>
  <c r="FM326" i="9"/>
  <c r="GL326" i="9"/>
  <c r="HK326" i="9"/>
  <c r="IJ326" i="9"/>
  <c r="JI326" i="9"/>
  <c r="KH326" i="9"/>
  <c r="LG326" i="9"/>
  <c r="MF326" i="9"/>
  <c r="NE326" i="9"/>
  <c r="OD326" i="9"/>
  <c r="PC326" i="9"/>
  <c r="QB326" i="9"/>
  <c r="RA326" i="9"/>
  <c r="RZ326" i="9"/>
  <c r="SY326" i="9"/>
  <c r="TX326" i="9"/>
  <c r="UW326" i="9"/>
  <c r="VV326" i="9"/>
  <c r="AR327" i="9"/>
  <c r="BQ327" i="9"/>
  <c r="CP327" i="9"/>
  <c r="DO327" i="9"/>
  <c r="EN327" i="9"/>
  <c r="FM327" i="9"/>
  <c r="GL327" i="9"/>
  <c r="HK327" i="9"/>
  <c r="IJ327" i="9"/>
  <c r="JI327" i="9"/>
  <c r="KH327" i="9"/>
  <c r="LG327" i="9"/>
  <c r="MF327" i="9"/>
  <c r="NE327" i="9"/>
  <c r="OD327" i="9"/>
  <c r="PC327" i="9"/>
  <c r="QB327" i="9"/>
  <c r="RA327" i="9"/>
  <c r="RZ327" i="9"/>
  <c r="SY327" i="9"/>
  <c r="TX327" i="9"/>
  <c r="UW327" i="9"/>
  <c r="VV327" i="9"/>
  <c r="AR328" i="9"/>
  <c r="BQ328" i="9"/>
  <c r="CP328" i="9"/>
  <c r="DO328" i="9"/>
  <c r="EN328" i="9"/>
  <c r="FM328" i="9"/>
  <c r="GL328" i="9"/>
  <c r="HK328" i="9"/>
  <c r="IJ328" i="9"/>
  <c r="JI328" i="9"/>
  <c r="KH328" i="9"/>
  <c r="LG328" i="9"/>
  <c r="MF328" i="9"/>
  <c r="NE328" i="9"/>
  <c r="OD328" i="9"/>
  <c r="PC328" i="9"/>
  <c r="QB328" i="9"/>
  <c r="RA328" i="9"/>
  <c r="RZ328" i="9"/>
  <c r="SY328" i="9"/>
  <c r="TX328" i="9"/>
  <c r="UW328" i="9"/>
  <c r="VV328" i="9"/>
  <c r="AR329" i="9"/>
  <c r="BQ329" i="9"/>
  <c r="CP329" i="9"/>
  <c r="DO329" i="9"/>
  <c r="EN329" i="9"/>
  <c r="FM329" i="9"/>
  <c r="GL329" i="9"/>
  <c r="HK329" i="9"/>
  <c r="IJ329" i="9"/>
  <c r="JI329" i="9"/>
  <c r="KH329" i="9"/>
  <c r="LG329" i="9"/>
  <c r="MF329" i="9"/>
  <c r="NE329" i="9"/>
  <c r="OD329" i="9"/>
  <c r="PC329" i="9"/>
  <c r="QB329" i="9"/>
  <c r="RA329" i="9"/>
  <c r="RZ329" i="9"/>
  <c r="SY329" i="9"/>
  <c r="TX329" i="9"/>
  <c r="UW329" i="9"/>
  <c r="VV329" i="9"/>
  <c r="AR330" i="9"/>
  <c r="BQ330" i="9"/>
  <c r="CP330" i="9"/>
  <c r="DO330" i="9"/>
  <c r="EN330" i="9"/>
  <c r="FM330" i="9"/>
  <c r="GL330" i="9"/>
  <c r="HK330" i="9"/>
  <c r="IJ330" i="9"/>
  <c r="JI330" i="9"/>
  <c r="KH330" i="9"/>
  <c r="LG330" i="9"/>
  <c r="MF330" i="9"/>
  <c r="NE330" i="9"/>
  <c r="OD330" i="9"/>
  <c r="PC330" i="9"/>
  <c r="QB330" i="9"/>
  <c r="RA330" i="9"/>
  <c r="RZ330" i="9"/>
  <c r="SY330" i="9"/>
  <c r="TX330" i="9"/>
  <c r="UW330" i="9"/>
  <c r="VV330" i="9"/>
  <c r="AR331" i="9"/>
  <c r="BQ331" i="9"/>
  <c r="CP331" i="9"/>
  <c r="DO331" i="9"/>
  <c r="EN331" i="9"/>
  <c r="FM331" i="9"/>
  <c r="GL331" i="9"/>
  <c r="HK331" i="9"/>
  <c r="IJ331" i="9"/>
  <c r="JI331" i="9"/>
  <c r="KH331" i="9"/>
  <c r="LG331" i="9"/>
  <c r="MF331" i="9"/>
  <c r="NE331" i="9"/>
  <c r="OD331" i="9"/>
  <c r="PC331" i="9"/>
  <c r="QB331" i="9"/>
  <c r="RA331" i="9"/>
  <c r="RZ331" i="9"/>
  <c r="SY331" i="9"/>
  <c r="TX331" i="9"/>
  <c r="UW331" i="9"/>
  <c r="VV331" i="9"/>
  <c r="AR332" i="9"/>
  <c r="BQ332" i="9"/>
  <c r="CP332" i="9"/>
  <c r="DO332" i="9"/>
  <c r="EN332" i="9"/>
  <c r="FM332" i="9"/>
  <c r="GL332" i="9"/>
  <c r="HK332" i="9"/>
  <c r="IJ332" i="9"/>
  <c r="JI332" i="9"/>
  <c r="KH332" i="9"/>
  <c r="LG332" i="9"/>
  <c r="MF332" i="9"/>
  <c r="NE332" i="9"/>
  <c r="OD332" i="9"/>
  <c r="PC332" i="9"/>
  <c r="QB332" i="9"/>
  <c r="RA332" i="9"/>
  <c r="RZ332" i="9"/>
  <c r="SY332" i="9"/>
  <c r="TX332" i="9"/>
  <c r="UW332" i="9"/>
  <c r="VV332" i="9"/>
  <c r="AR333" i="9"/>
  <c r="BQ333" i="9"/>
  <c r="CP333" i="9"/>
  <c r="DO333" i="9"/>
  <c r="EN333" i="9"/>
  <c r="FM333" i="9"/>
  <c r="GL333" i="9"/>
  <c r="HK333" i="9"/>
  <c r="IJ333" i="9"/>
  <c r="JI333" i="9"/>
  <c r="KH333" i="9"/>
  <c r="LG333" i="9"/>
  <c r="MF333" i="9"/>
  <c r="NE333" i="9"/>
  <c r="OD333" i="9"/>
  <c r="PC333" i="9"/>
  <c r="QB333" i="9"/>
  <c r="RA333" i="9"/>
  <c r="RZ333" i="9"/>
  <c r="SY333" i="9"/>
  <c r="TX333" i="9"/>
  <c r="UW333" i="9"/>
  <c r="VV333" i="9"/>
  <c r="AR334" i="9"/>
  <c r="BQ334" i="9"/>
  <c r="CP334" i="9"/>
  <c r="DO334" i="9"/>
  <c r="EN334" i="9"/>
  <c r="FM334" i="9"/>
  <c r="GL334" i="9"/>
  <c r="HK334" i="9"/>
  <c r="IJ334" i="9"/>
  <c r="JI334" i="9"/>
  <c r="KH334" i="9"/>
  <c r="LG334" i="9"/>
  <c r="MF334" i="9"/>
  <c r="NE334" i="9"/>
  <c r="OD334" i="9"/>
  <c r="PC334" i="9"/>
  <c r="QB334" i="9"/>
  <c r="RA334" i="9"/>
  <c r="RZ334" i="9"/>
  <c r="SY334" i="9"/>
  <c r="TX334" i="9"/>
  <c r="UW334" i="9"/>
  <c r="VV334" i="9"/>
  <c r="B335" i="9"/>
  <c r="C335" i="9"/>
  <c r="D335" i="9"/>
  <c r="W335" i="9"/>
  <c r="Y335" i="9"/>
  <c r="Z335" i="9"/>
  <c r="AA335" i="9"/>
  <c r="AB335" i="9"/>
  <c r="AC335" i="9"/>
  <c r="AD335" i="9"/>
  <c r="AE335" i="9"/>
  <c r="AF335" i="9"/>
  <c r="AG335" i="9"/>
  <c r="AH335" i="9"/>
  <c r="AI335" i="9"/>
  <c r="AJ335" i="9"/>
  <c r="AK335" i="9"/>
  <c r="AL335" i="9"/>
  <c r="AM335" i="9"/>
  <c r="AN335" i="9"/>
  <c r="AO335" i="9"/>
  <c r="AP335" i="9"/>
  <c r="AQ335" i="9"/>
  <c r="AV335" i="9"/>
  <c r="AX335" i="9"/>
  <c r="AY335" i="9"/>
  <c r="AZ335" i="9"/>
  <c r="BA335" i="9"/>
  <c r="BB335" i="9"/>
  <c r="BC335" i="9"/>
  <c r="BD335" i="9"/>
  <c r="BE335" i="9"/>
  <c r="BF335" i="9"/>
  <c r="BG335" i="9"/>
  <c r="BH335" i="9"/>
  <c r="BI335" i="9"/>
  <c r="BJ335" i="9"/>
  <c r="BK335" i="9"/>
  <c r="BL335" i="9"/>
  <c r="BM335" i="9"/>
  <c r="BN335" i="9"/>
  <c r="BO335" i="9"/>
  <c r="BP335" i="9"/>
  <c r="BU335" i="9"/>
  <c r="BW335" i="9"/>
  <c r="BX335" i="9"/>
  <c r="BY335" i="9"/>
  <c r="BZ335" i="9"/>
  <c r="CA335" i="9"/>
  <c r="CB335" i="9"/>
  <c r="CC335" i="9"/>
  <c r="CD335" i="9"/>
  <c r="CE335" i="9"/>
  <c r="CF335" i="9"/>
  <c r="CG335" i="9"/>
  <c r="CH335" i="9"/>
  <c r="CI335" i="9"/>
  <c r="CJ335" i="9"/>
  <c r="CK335" i="9"/>
  <c r="CL335" i="9"/>
  <c r="CM335" i="9"/>
  <c r="CN335" i="9"/>
  <c r="CO335" i="9"/>
  <c r="CT335" i="9"/>
  <c r="CV335" i="9"/>
  <c r="CW335" i="9"/>
  <c r="CX335" i="9"/>
  <c r="CY335" i="9"/>
  <c r="CZ335" i="9"/>
  <c r="DA335" i="9"/>
  <c r="DB335" i="9"/>
  <c r="DC335" i="9"/>
  <c r="DD335" i="9"/>
  <c r="DE335" i="9"/>
  <c r="DF335" i="9"/>
  <c r="DG335" i="9"/>
  <c r="DH335" i="9"/>
  <c r="DI335" i="9"/>
  <c r="DJ335" i="9"/>
  <c r="DK335" i="9"/>
  <c r="DL335" i="9"/>
  <c r="DM335" i="9"/>
  <c r="DN335" i="9"/>
  <c r="DS335" i="9"/>
  <c r="DU335" i="9"/>
  <c r="DV335" i="9"/>
  <c r="DW335" i="9"/>
  <c r="DX335" i="9"/>
  <c r="DY335" i="9"/>
  <c r="DZ335" i="9"/>
  <c r="EA335" i="9"/>
  <c r="EB335" i="9"/>
  <c r="EC335" i="9"/>
  <c r="ED335" i="9"/>
  <c r="EE335" i="9"/>
  <c r="EF335" i="9"/>
  <c r="EG335" i="9"/>
  <c r="EH335" i="9"/>
  <c r="EI335" i="9"/>
  <c r="EJ335" i="9"/>
  <c r="EK335" i="9"/>
  <c r="EL335" i="9"/>
  <c r="EM335" i="9"/>
  <c r="ER335" i="9"/>
  <c r="ET335" i="9"/>
  <c r="EU335" i="9"/>
  <c r="EV335" i="9"/>
  <c r="EW335" i="9"/>
  <c r="EX335" i="9"/>
  <c r="EY335" i="9"/>
  <c r="EZ335" i="9"/>
  <c r="FA335" i="9"/>
  <c r="FB335" i="9"/>
  <c r="FC335" i="9"/>
  <c r="FD335" i="9"/>
  <c r="FE335" i="9"/>
  <c r="FF335" i="9"/>
  <c r="FG335" i="9"/>
  <c r="FH335" i="9"/>
  <c r="FI335" i="9"/>
  <c r="FJ335" i="9"/>
  <c r="FK335" i="9"/>
  <c r="FL335" i="9"/>
  <c r="FQ335" i="9"/>
  <c r="FS335" i="9"/>
  <c r="FT335" i="9"/>
  <c r="FU335" i="9"/>
  <c r="FV335" i="9"/>
  <c r="FW335" i="9"/>
  <c r="FX335" i="9"/>
  <c r="FY335" i="9"/>
  <c r="FZ335" i="9"/>
  <c r="GA335" i="9"/>
  <c r="GB335" i="9"/>
  <c r="GC335" i="9"/>
  <c r="GD335" i="9"/>
  <c r="GE335" i="9"/>
  <c r="GF335" i="9"/>
  <c r="GG335" i="9"/>
  <c r="GH335" i="9"/>
  <c r="GI335" i="9"/>
  <c r="GJ335" i="9"/>
  <c r="GK335" i="9"/>
  <c r="GP335" i="9"/>
  <c r="GR335" i="9"/>
  <c r="GS335" i="9"/>
  <c r="GT335" i="9"/>
  <c r="GU335" i="9"/>
  <c r="GV335" i="9"/>
  <c r="GW335" i="9"/>
  <c r="GX335" i="9"/>
  <c r="GY335" i="9"/>
  <c r="GZ335" i="9"/>
  <c r="HA335" i="9"/>
  <c r="HB335" i="9"/>
  <c r="HC335" i="9"/>
  <c r="HD335" i="9"/>
  <c r="HE335" i="9"/>
  <c r="HF335" i="9"/>
  <c r="HG335" i="9"/>
  <c r="HH335" i="9"/>
  <c r="HI335" i="9"/>
  <c r="HJ335" i="9"/>
  <c r="HO335" i="9"/>
  <c r="HQ335" i="9"/>
  <c r="HR335" i="9"/>
  <c r="HS335" i="9"/>
  <c r="HT335" i="9"/>
  <c r="HU335" i="9"/>
  <c r="HV335" i="9"/>
  <c r="HW335" i="9"/>
  <c r="HX335" i="9"/>
  <c r="HY335" i="9"/>
  <c r="HZ335" i="9"/>
  <c r="IA335" i="9"/>
  <c r="IB335" i="9"/>
  <c r="IC335" i="9"/>
  <c r="ID335" i="9"/>
  <c r="IE335" i="9"/>
  <c r="IF335" i="9"/>
  <c r="IG335" i="9"/>
  <c r="IH335" i="9"/>
  <c r="II335" i="9"/>
  <c r="IN335" i="9"/>
  <c r="IP335" i="9"/>
  <c r="IQ335" i="9"/>
  <c r="IR335" i="9"/>
  <c r="IS335" i="9"/>
  <c r="IT335" i="9"/>
  <c r="IU335" i="9"/>
  <c r="IV335" i="9"/>
  <c r="IW335" i="9"/>
  <c r="IX335" i="9"/>
  <c r="IY335" i="9"/>
  <c r="IZ335" i="9"/>
  <c r="JA335" i="9"/>
  <c r="JB335" i="9"/>
  <c r="JC335" i="9"/>
  <c r="JD335" i="9"/>
  <c r="JE335" i="9"/>
  <c r="JF335" i="9"/>
  <c r="JG335" i="9"/>
  <c r="JH335" i="9"/>
  <c r="JM335" i="9"/>
  <c r="JO335" i="9"/>
  <c r="JP335" i="9"/>
  <c r="JQ335" i="9"/>
  <c r="JR335" i="9"/>
  <c r="JS335" i="9"/>
  <c r="JT335" i="9"/>
  <c r="JU335" i="9"/>
  <c r="JV335" i="9"/>
  <c r="JW335" i="9"/>
  <c r="JX335" i="9"/>
  <c r="JY335" i="9"/>
  <c r="JZ335" i="9"/>
  <c r="KA335" i="9"/>
  <c r="KB335" i="9"/>
  <c r="KC335" i="9"/>
  <c r="KD335" i="9"/>
  <c r="KE335" i="9"/>
  <c r="KF335" i="9"/>
  <c r="KG335" i="9"/>
  <c r="KL335" i="9"/>
  <c r="KN335" i="9"/>
  <c r="KO335" i="9"/>
  <c r="KP335" i="9"/>
  <c r="KQ335" i="9"/>
  <c r="KR335" i="9"/>
  <c r="KS335" i="9"/>
  <c r="KT335" i="9"/>
  <c r="KU335" i="9"/>
  <c r="KV335" i="9"/>
  <c r="KW335" i="9"/>
  <c r="KX335" i="9"/>
  <c r="KY335" i="9"/>
  <c r="KZ335" i="9"/>
  <c r="LA335" i="9"/>
  <c r="LB335" i="9"/>
  <c r="LC335" i="9"/>
  <c r="LD335" i="9"/>
  <c r="LE335" i="9"/>
  <c r="LF335" i="9"/>
  <c r="LK335" i="9"/>
  <c r="LM335" i="9"/>
  <c r="LN335" i="9"/>
  <c r="LO335" i="9"/>
  <c r="LP335" i="9"/>
  <c r="LQ335" i="9"/>
  <c r="LR335" i="9"/>
  <c r="LS335" i="9"/>
  <c r="LT335" i="9"/>
  <c r="LU335" i="9"/>
  <c r="LV335" i="9"/>
  <c r="LW335" i="9"/>
  <c r="LX335" i="9"/>
  <c r="LY335" i="9"/>
  <c r="LZ335" i="9"/>
  <c r="MA335" i="9"/>
  <c r="MB335" i="9"/>
  <c r="MC335" i="9"/>
  <c r="MD335" i="9"/>
  <c r="ME335" i="9"/>
  <c r="MJ335" i="9"/>
  <c r="ML335" i="9"/>
  <c r="MM335" i="9"/>
  <c r="MN335" i="9"/>
  <c r="MO335" i="9"/>
  <c r="MP335" i="9"/>
  <c r="MQ335" i="9"/>
  <c r="MR335" i="9"/>
  <c r="MS335" i="9"/>
  <c r="MT335" i="9"/>
  <c r="MU335" i="9"/>
  <c r="MV335" i="9"/>
  <c r="MW335" i="9"/>
  <c r="MX335" i="9"/>
  <c r="MY335" i="9"/>
  <c r="MZ335" i="9"/>
  <c r="NA335" i="9"/>
  <c r="NB335" i="9"/>
  <c r="NC335" i="9"/>
  <c r="ND335" i="9"/>
  <c r="NI335" i="9"/>
  <c r="NK335" i="9"/>
  <c r="NL335" i="9"/>
  <c r="NM335" i="9"/>
  <c r="NN335" i="9"/>
  <c r="NO335" i="9"/>
  <c r="NP335" i="9"/>
  <c r="NQ335" i="9"/>
  <c r="NR335" i="9"/>
  <c r="NS335" i="9"/>
  <c r="NT335" i="9"/>
  <c r="NU335" i="9"/>
  <c r="NV335" i="9"/>
  <c r="NW335" i="9"/>
  <c r="NX335" i="9"/>
  <c r="NY335" i="9"/>
  <c r="NZ335" i="9"/>
  <c r="OA335" i="9"/>
  <c r="OB335" i="9"/>
  <c r="OC335" i="9"/>
  <c r="OH335" i="9"/>
  <c r="OJ335" i="9"/>
  <c r="OK335" i="9"/>
  <c r="OL335" i="9"/>
  <c r="OM335" i="9"/>
  <c r="ON335" i="9"/>
  <c r="OO335" i="9"/>
  <c r="OP335" i="9"/>
  <c r="OQ335" i="9"/>
  <c r="OR335" i="9"/>
  <c r="OS335" i="9"/>
  <c r="OT335" i="9"/>
  <c r="OU335" i="9"/>
  <c r="OV335" i="9"/>
  <c r="OW335" i="9"/>
  <c r="OX335" i="9"/>
  <c r="OY335" i="9"/>
  <c r="OZ335" i="9"/>
  <c r="PA335" i="9"/>
  <c r="PB335" i="9"/>
  <c r="PG335" i="9"/>
  <c r="PI335" i="9"/>
  <c r="PJ335" i="9"/>
  <c r="PK335" i="9"/>
  <c r="PL335" i="9"/>
  <c r="PM335" i="9"/>
  <c r="PN335" i="9"/>
  <c r="PO335" i="9"/>
  <c r="PP335" i="9"/>
  <c r="PQ335" i="9"/>
  <c r="PR335" i="9"/>
  <c r="PS335" i="9"/>
  <c r="PT335" i="9"/>
  <c r="PU335" i="9"/>
  <c r="PV335" i="9"/>
  <c r="PW335" i="9"/>
  <c r="PX335" i="9"/>
  <c r="PY335" i="9"/>
  <c r="PZ335" i="9"/>
  <c r="QA335" i="9"/>
  <c r="QF335" i="9"/>
  <c r="QH335" i="9"/>
  <c r="QI335" i="9"/>
  <c r="QJ335" i="9"/>
  <c r="QK335" i="9"/>
  <c r="QL335" i="9"/>
  <c r="QM335" i="9"/>
  <c r="QN335" i="9"/>
  <c r="QO335" i="9"/>
  <c r="QP335" i="9"/>
  <c r="QQ335" i="9"/>
  <c r="QR335" i="9"/>
  <c r="QS335" i="9"/>
  <c r="QT335" i="9"/>
  <c r="QU335" i="9"/>
  <c r="QV335" i="9"/>
  <c r="QW335" i="9"/>
  <c r="QX335" i="9"/>
  <c r="QY335" i="9"/>
  <c r="QZ335" i="9"/>
  <c r="RE335" i="9"/>
  <c r="RG335" i="9"/>
  <c r="RH335" i="9"/>
  <c r="RI335" i="9"/>
  <c r="RJ335" i="9"/>
  <c r="RK335" i="9"/>
  <c r="RL335" i="9"/>
  <c r="RM335" i="9"/>
  <c r="RN335" i="9"/>
  <c r="RO335" i="9"/>
  <c r="RP335" i="9"/>
  <c r="RQ335" i="9"/>
  <c r="RR335" i="9"/>
  <c r="RS335" i="9"/>
  <c r="RT335" i="9"/>
  <c r="RU335" i="9"/>
  <c r="RV335" i="9"/>
  <c r="RW335" i="9"/>
  <c r="RX335" i="9"/>
  <c r="RY335" i="9"/>
  <c r="SD335" i="9"/>
  <c r="SF335" i="9"/>
  <c r="SG335" i="9"/>
  <c r="SH335" i="9"/>
  <c r="SI335" i="9"/>
  <c r="SJ335" i="9"/>
  <c r="SK335" i="9"/>
  <c r="SL335" i="9"/>
  <c r="SM335" i="9"/>
  <c r="SN335" i="9"/>
  <c r="SO335" i="9"/>
  <c r="SP335" i="9"/>
  <c r="SQ335" i="9"/>
  <c r="SR335" i="9"/>
  <c r="SS335" i="9"/>
  <c r="ST335" i="9"/>
  <c r="SU335" i="9"/>
  <c r="SV335" i="9"/>
  <c r="SW335" i="9"/>
  <c r="SX335" i="9"/>
  <c r="TC335" i="9"/>
  <c r="TE335" i="9"/>
  <c r="TF335" i="9"/>
  <c r="TG335" i="9"/>
  <c r="TH335" i="9"/>
  <c r="TI335" i="9"/>
  <c r="TJ335" i="9"/>
  <c r="TK335" i="9"/>
  <c r="TL335" i="9"/>
  <c r="TM335" i="9"/>
  <c r="TN335" i="9"/>
  <c r="TO335" i="9"/>
  <c r="TP335" i="9"/>
  <c r="TQ335" i="9"/>
  <c r="TR335" i="9"/>
  <c r="TS335" i="9"/>
  <c r="TT335" i="9"/>
  <c r="TU335" i="9"/>
  <c r="TV335" i="9"/>
  <c r="TW335" i="9"/>
  <c r="UB335" i="9"/>
  <c r="UD335" i="9"/>
  <c r="UE335" i="9"/>
  <c r="UF335" i="9"/>
  <c r="UG335" i="9"/>
  <c r="UH335" i="9"/>
  <c r="UI335" i="9"/>
  <c r="UJ335" i="9"/>
  <c r="UK335" i="9"/>
  <c r="UL335" i="9"/>
  <c r="UM335" i="9"/>
  <c r="UN335" i="9"/>
  <c r="UO335" i="9"/>
  <c r="UP335" i="9"/>
  <c r="UQ335" i="9"/>
  <c r="UR335" i="9"/>
  <c r="US335" i="9"/>
  <c r="UT335" i="9"/>
  <c r="UU335" i="9"/>
  <c r="UV335" i="9"/>
  <c r="VA335" i="9"/>
  <c r="VC335" i="9"/>
  <c r="VD335" i="9"/>
  <c r="VE335" i="9"/>
  <c r="VF335" i="9"/>
  <c r="VG335" i="9"/>
  <c r="VH335" i="9"/>
  <c r="VI335" i="9"/>
  <c r="VJ335" i="9"/>
  <c r="VK335" i="9"/>
  <c r="VL335" i="9"/>
  <c r="VM335" i="9"/>
  <c r="VN335" i="9"/>
  <c r="VO335" i="9"/>
  <c r="VP335" i="9"/>
  <c r="VQ335" i="9"/>
  <c r="VR335" i="9"/>
  <c r="VS335" i="9"/>
  <c r="VT335" i="9"/>
  <c r="VU335" i="9"/>
  <c r="C336" i="9"/>
  <c r="D336" i="9"/>
  <c r="C337" i="9"/>
  <c r="D337" i="9"/>
  <c r="W337" i="9"/>
  <c r="AV337" i="9"/>
  <c r="BU337" i="9"/>
  <c r="CT337" i="9"/>
  <c r="DS337" i="9"/>
  <c r="ER337" i="9"/>
  <c r="FQ337" i="9"/>
  <c r="GP337" i="9"/>
  <c r="HO337" i="9"/>
  <c r="IN337" i="9"/>
  <c r="JM337" i="9"/>
  <c r="KL337" i="9"/>
  <c r="LK337" i="9"/>
  <c r="MJ337" i="9"/>
  <c r="NI337" i="9"/>
  <c r="OH337" i="9"/>
  <c r="PG337" i="9"/>
  <c r="QF337" i="9"/>
  <c r="RE337" i="9"/>
  <c r="SD337" i="9"/>
  <c r="TC337" i="9"/>
  <c r="UB337" i="9"/>
  <c r="VA337" i="9"/>
  <c r="C338" i="9"/>
  <c r="D338" i="9"/>
  <c r="AR339" i="9"/>
  <c r="BQ339" i="9"/>
  <c r="CP339" i="9"/>
  <c r="DO339" i="9"/>
  <c r="EN339" i="9"/>
  <c r="FM339" i="9"/>
  <c r="GL339" i="9"/>
  <c r="HK339" i="9"/>
  <c r="IJ339" i="9"/>
  <c r="JI339" i="9"/>
  <c r="KH339" i="9"/>
  <c r="LG339" i="9"/>
  <c r="MF339" i="9"/>
  <c r="NE339" i="9"/>
  <c r="OD339" i="9"/>
  <c r="PC339" i="9"/>
  <c r="QB339" i="9"/>
  <c r="RA339" i="9"/>
  <c r="RZ339" i="9"/>
  <c r="SY339" i="9"/>
  <c r="TX339" i="9"/>
  <c r="UW339" i="9"/>
  <c r="VV339" i="9"/>
  <c r="AR340" i="9"/>
  <c r="BQ340" i="9"/>
  <c r="CP340" i="9"/>
  <c r="DO340" i="9"/>
  <c r="EN340" i="9"/>
  <c r="FM340" i="9"/>
  <c r="GL340" i="9"/>
  <c r="HK340" i="9"/>
  <c r="IJ340" i="9"/>
  <c r="JI340" i="9"/>
  <c r="KH340" i="9"/>
  <c r="LG340" i="9"/>
  <c r="MF340" i="9"/>
  <c r="NE340" i="9"/>
  <c r="OD340" i="9"/>
  <c r="PC340" i="9"/>
  <c r="QB340" i="9"/>
  <c r="RA340" i="9"/>
  <c r="RZ340" i="9"/>
  <c r="SY340" i="9"/>
  <c r="TX340" i="9"/>
  <c r="UW340" i="9"/>
  <c r="VV340" i="9"/>
  <c r="AR341" i="9"/>
  <c r="BQ341" i="9"/>
  <c r="CP341" i="9"/>
  <c r="DO341" i="9"/>
  <c r="EN341" i="9"/>
  <c r="FM341" i="9"/>
  <c r="GL341" i="9"/>
  <c r="HK341" i="9"/>
  <c r="IJ341" i="9"/>
  <c r="JI341" i="9"/>
  <c r="KH341" i="9"/>
  <c r="LG341" i="9"/>
  <c r="MF341" i="9"/>
  <c r="NE341" i="9"/>
  <c r="OD341" i="9"/>
  <c r="PC341" i="9"/>
  <c r="QB341" i="9"/>
  <c r="RA341" i="9"/>
  <c r="RZ341" i="9"/>
  <c r="SY341" i="9"/>
  <c r="TX341" i="9"/>
  <c r="UW341" i="9"/>
  <c r="VV341" i="9"/>
  <c r="B342" i="9"/>
  <c r="C342" i="9"/>
  <c r="D342" i="9"/>
  <c r="W342" i="9"/>
  <c r="Y342" i="9"/>
  <c r="Z342" i="9"/>
  <c r="AA342" i="9"/>
  <c r="AB342" i="9"/>
  <c r="AC342" i="9"/>
  <c r="AD342" i="9"/>
  <c r="AE342" i="9"/>
  <c r="AF342" i="9"/>
  <c r="AG342" i="9"/>
  <c r="AH342" i="9"/>
  <c r="AI342" i="9"/>
  <c r="AJ342" i="9"/>
  <c r="AK342" i="9"/>
  <c r="AL342" i="9"/>
  <c r="AM342" i="9"/>
  <c r="AN342" i="9"/>
  <c r="AO342" i="9"/>
  <c r="AP342" i="9"/>
  <c r="AQ342" i="9"/>
  <c r="AV342" i="9"/>
  <c r="AX342" i="9"/>
  <c r="AY342" i="9"/>
  <c r="AZ342" i="9"/>
  <c r="BA342" i="9"/>
  <c r="BB342" i="9"/>
  <c r="BC342" i="9"/>
  <c r="BD342" i="9"/>
  <c r="BE342" i="9"/>
  <c r="BF342" i="9"/>
  <c r="BG342" i="9"/>
  <c r="BH342" i="9"/>
  <c r="BI342" i="9"/>
  <c r="BJ342" i="9"/>
  <c r="BK342" i="9"/>
  <c r="BL342" i="9"/>
  <c r="BM342" i="9"/>
  <c r="BN342" i="9"/>
  <c r="BO342" i="9"/>
  <c r="BP342" i="9"/>
  <c r="BU342" i="9"/>
  <c r="BW342" i="9"/>
  <c r="BX342" i="9"/>
  <c r="CP342" i="9" s="1"/>
  <c r="E23" i="8" s="1"/>
  <c r="BY342" i="9"/>
  <c r="BZ342" i="9"/>
  <c r="CA342" i="9"/>
  <c r="CB342" i="9"/>
  <c r="CC342" i="9"/>
  <c r="CD342" i="9"/>
  <c r="CE342" i="9"/>
  <c r="CF342" i="9"/>
  <c r="CG342" i="9"/>
  <c r="CH342" i="9"/>
  <c r="CI342" i="9"/>
  <c r="CJ342" i="9"/>
  <c r="CK342" i="9"/>
  <c r="CL342" i="9"/>
  <c r="CM342" i="9"/>
  <c r="CN342" i="9"/>
  <c r="CO342" i="9"/>
  <c r="CT342" i="9"/>
  <c r="CV342" i="9"/>
  <c r="CW342" i="9"/>
  <c r="CX342" i="9"/>
  <c r="CY342" i="9"/>
  <c r="CZ342" i="9"/>
  <c r="DA342" i="9"/>
  <c r="DB342" i="9"/>
  <c r="DC342" i="9"/>
  <c r="DD342" i="9"/>
  <c r="DE342" i="9"/>
  <c r="DF342" i="9"/>
  <c r="DG342" i="9"/>
  <c r="DH342" i="9"/>
  <c r="DI342" i="9"/>
  <c r="DJ342" i="9"/>
  <c r="DK342" i="9"/>
  <c r="DL342" i="9"/>
  <c r="DM342" i="9"/>
  <c r="DN342" i="9"/>
  <c r="DS342" i="9"/>
  <c r="DU342" i="9"/>
  <c r="DV342" i="9"/>
  <c r="DW342" i="9"/>
  <c r="DX342" i="9"/>
  <c r="DY342" i="9"/>
  <c r="DZ342" i="9"/>
  <c r="EA342" i="9"/>
  <c r="EB342" i="9"/>
  <c r="EC342" i="9"/>
  <c r="ED342" i="9"/>
  <c r="EE342" i="9"/>
  <c r="EF342" i="9"/>
  <c r="EG342" i="9"/>
  <c r="EH342" i="9"/>
  <c r="EI342" i="9"/>
  <c r="EJ342" i="9"/>
  <c r="EK342" i="9"/>
  <c r="EL342" i="9"/>
  <c r="EM342" i="9"/>
  <c r="ER342" i="9"/>
  <c r="ET342" i="9"/>
  <c r="EU342" i="9"/>
  <c r="EV342" i="9"/>
  <c r="EW342" i="9"/>
  <c r="EX342" i="9"/>
  <c r="EY342" i="9"/>
  <c r="EZ342" i="9"/>
  <c r="FA342" i="9"/>
  <c r="FB342" i="9"/>
  <c r="FC342" i="9"/>
  <c r="FD342" i="9"/>
  <c r="FE342" i="9"/>
  <c r="FF342" i="9"/>
  <c r="FG342" i="9"/>
  <c r="FH342" i="9"/>
  <c r="FI342" i="9"/>
  <c r="FJ342" i="9"/>
  <c r="FK342" i="9"/>
  <c r="FL342" i="9"/>
  <c r="FQ342" i="9"/>
  <c r="FS342" i="9"/>
  <c r="FT342" i="9"/>
  <c r="FU342" i="9"/>
  <c r="FV342" i="9"/>
  <c r="FW342" i="9"/>
  <c r="FX342" i="9"/>
  <c r="FY342" i="9"/>
  <c r="FZ342" i="9"/>
  <c r="GA342" i="9"/>
  <c r="GB342" i="9"/>
  <c r="GC342" i="9"/>
  <c r="GD342" i="9"/>
  <c r="GE342" i="9"/>
  <c r="GF342" i="9"/>
  <c r="GG342" i="9"/>
  <c r="GH342" i="9"/>
  <c r="GI342" i="9"/>
  <c r="GJ342" i="9"/>
  <c r="GK342" i="9"/>
  <c r="GP342" i="9"/>
  <c r="GR342" i="9"/>
  <c r="GS342" i="9"/>
  <c r="GT342" i="9"/>
  <c r="GU342" i="9"/>
  <c r="GV342" i="9"/>
  <c r="GW342" i="9"/>
  <c r="GX342" i="9"/>
  <c r="GY342" i="9"/>
  <c r="GZ342" i="9"/>
  <c r="HA342" i="9"/>
  <c r="HB342" i="9"/>
  <c r="HC342" i="9"/>
  <c r="HD342" i="9"/>
  <c r="HE342" i="9"/>
  <c r="HF342" i="9"/>
  <c r="HG342" i="9"/>
  <c r="HH342" i="9"/>
  <c r="HI342" i="9"/>
  <c r="HJ342" i="9"/>
  <c r="HO342" i="9"/>
  <c r="HQ342" i="9"/>
  <c r="HR342" i="9"/>
  <c r="HS342" i="9"/>
  <c r="HT342" i="9"/>
  <c r="HU342" i="9"/>
  <c r="HV342" i="9"/>
  <c r="HW342" i="9"/>
  <c r="HX342" i="9"/>
  <c r="HY342" i="9"/>
  <c r="HZ342" i="9"/>
  <c r="IA342" i="9"/>
  <c r="IB342" i="9"/>
  <c r="IC342" i="9"/>
  <c r="ID342" i="9"/>
  <c r="IE342" i="9"/>
  <c r="IF342" i="9"/>
  <c r="IG342" i="9"/>
  <c r="IH342" i="9"/>
  <c r="II342" i="9"/>
  <c r="IN342" i="9"/>
  <c r="IP342" i="9"/>
  <c r="IQ342" i="9"/>
  <c r="IR342" i="9"/>
  <c r="IS342" i="9"/>
  <c r="IT342" i="9"/>
  <c r="IU342" i="9"/>
  <c r="IV342" i="9"/>
  <c r="IW342" i="9"/>
  <c r="IX342" i="9"/>
  <c r="IY342" i="9"/>
  <c r="IZ342" i="9"/>
  <c r="JA342" i="9"/>
  <c r="JB342" i="9"/>
  <c r="JC342" i="9"/>
  <c r="JD342" i="9"/>
  <c r="JE342" i="9"/>
  <c r="JF342" i="9"/>
  <c r="JG342" i="9"/>
  <c r="JH342" i="9"/>
  <c r="JM342" i="9"/>
  <c r="JO342" i="9"/>
  <c r="JP342" i="9"/>
  <c r="JQ342" i="9"/>
  <c r="JR342" i="9"/>
  <c r="JS342" i="9"/>
  <c r="JT342" i="9"/>
  <c r="JU342" i="9"/>
  <c r="JV342" i="9"/>
  <c r="JW342" i="9"/>
  <c r="JX342" i="9"/>
  <c r="JY342" i="9"/>
  <c r="JZ342" i="9"/>
  <c r="KA342" i="9"/>
  <c r="KB342" i="9"/>
  <c r="KC342" i="9"/>
  <c r="KD342" i="9"/>
  <c r="KE342" i="9"/>
  <c r="KF342" i="9"/>
  <c r="KG342" i="9"/>
  <c r="KL342" i="9"/>
  <c r="KN342" i="9"/>
  <c r="KO342" i="9"/>
  <c r="KP342" i="9"/>
  <c r="KQ342" i="9"/>
  <c r="KR342" i="9"/>
  <c r="KS342" i="9"/>
  <c r="KT342" i="9"/>
  <c r="KU342" i="9"/>
  <c r="KV342" i="9"/>
  <c r="KW342" i="9"/>
  <c r="KX342" i="9"/>
  <c r="KY342" i="9"/>
  <c r="KZ342" i="9"/>
  <c r="LA342" i="9"/>
  <c r="LB342" i="9"/>
  <c r="LC342" i="9"/>
  <c r="LD342" i="9"/>
  <c r="LE342" i="9"/>
  <c r="LF342" i="9"/>
  <c r="LK342" i="9"/>
  <c r="LM342" i="9"/>
  <c r="LN342" i="9"/>
  <c r="LO342" i="9"/>
  <c r="LP342" i="9"/>
  <c r="LQ342" i="9"/>
  <c r="LR342" i="9"/>
  <c r="LS342" i="9"/>
  <c r="LT342" i="9"/>
  <c r="LU342" i="9"/>
  <c r="LV342" i="9"/>
  <c r="LW342" i="9"/>
  <c r="LX342" i="9"/>
  <c r="LY342" i="9"/>
  <c r="LZ342" i="9"/>
  <c r="MA342" i="9"/>
  <c r="MB342" i="9"/>
  <c r="MC342" i="9"/>
  <c r="MD342" i="9"/>
  <c r="ME342" i="9"/>
  <c r="MJ342" i="9"/>
  <c r="ML342" i="9"/>
  <c r="MM342" i="9"/>
  <c r="MN342" i="9"/>
  <c r="MO342" i="9"/>
  <c r="MP342" i="9"/>
  <c r="MQ342" i="9"/>
  <c r="MR342" i="9"/>
  <c r="MS342" i="9"/>
  <c r="MT342" i="9"/>
  <c r="MU342" i="9"/>
  <c r="MV342" i="9"/>
  <c r="MW342" i="9"/>
  <c r="MX342" i="9"/>
  <c r="MY342" i="9"/>
  <c r="MZ342" i="9"/>
  <c r="NA342" i="9"/>
  <c r="NB342" i="9"/>
  <c r="NC342" i="9"/>
  <c r="ND342" i="9"/>
  <c r="NI342" i="9"/>
  <c r="NK342" i="9"/>
  <c r="NL342" i="9"/>
  <c r="NM342" i="9"/>
  <c r="NN342" i="9"/>
  <c r="NO342" i="9"/>
  <c r="NP342" i="9"/>
  <c r="NQ342" i="9"/>
  <c r="NR342" i="9"/>
  <c r="NS342" i="9"/>
  <c r="NT342" i="9"/>
  <c r="NU342" i="9"/>
  <c r="NV342" i="9"/>
  <c r="NW342" i="9"/>
  <c r="NX342" i="9"/>
  <c r="NY342" i="9"/>
  <c r="NZ342" i="9"/>
  <c r="OA342" i="9"/>
  <c r="OB342" i="9"/>
  <c r="OC342" i="9"/>
  <c r="OH342" i="9"/>
  <c r="OJ342" i="9"/>
  <c r="OK342" i="9"/>
  <c r="OL342" i="9"/>
  <c r="OM342" i="9"/>
  <c r="ON342" i="9"/>
  <c r="OO342" i="9"/>
  <c r="OP342" i="9"/>
  <c r="OQ342" i="9"/>
  <c r="OR342" i="9"/>
  <c r="OS342" i="9"/>
  <c r="OT342" i="9"/>
  <c r="OU342" i="9"/>
  <c r="OV342" i="9"/>
  <c r="OW342" i="9"/>
  <c r="OX342" i="9"/>
  <c r="OY342" i="9"/>
  <c r="OZ342" i="9"/>
  <c r="PA342" i="9"/>
  <c r="PB342" i="9"/>
  <c r="PG342" i="9"/>
  <c r="PI342" i="9"/>
  <c r="PJ342" i="9"/>
  <c r="PK342" i="9"/>
  <c r="PL342" i="9"/>
  <c r="PM342" i="9"/>
  <c r="PN342" i="9"/>
  <c r="PO342" i="9"/>
  <c r="PP342" i="9"/>
  <c r="PQ342" i="9"/>
  <c r="PR342" i="9"/>
  <c r="PS342" i="9"/>
  <c r="PT342" i="9"/>
  <c r="PU342" i="9"/>
  <c r="PV342" i="9"/>
  <c r="PW342" i="9"/>
  <c r="PX342" i="9"/>
  <c r="PY342" i="9"/>
  <c r="PZ342" i="9"/>
  <c r="QA342" i="9"/>
  <c r="QF342" i="9"/>
  <c r="QH342" i="9"/>
  <c r="QI342" i="9"/>
  <c r="QJ342" i="9"/>
  <c r="QK342" i="9"/>
  <c r="QL342" i="9"/>
  <c r="QM342" i="9"/>
  <c r="QN342" i="9"/>
  <c r="QO342" i="9"/>
  <c r="QP342" i="9"/>
  <c r="QQ342" i="9"/>
  <c r="QR342" i="9"/>
  <c r="QS342" i="9"/>
  <c r="QT342" i="9"/>
  <c r="QU342" i="9"/>
  <c r="QV342" i="9"/>
  <c r="QW342" i="9"/>
  <c r="QX342" i="9"/>
  <c r="QY342" i="9"/>
  <c r="QZ342" i="9"/>
  <c r="RE342" i="9"/>
  <c r="RG342" i="9"/>
  <c r="RH342" i="9"/>
  <c r="RI342" i="9"/>
  <c r="RJ342" i="9"/>
  <c r="RK342" i="9"/>
  <c r="RL342" i="9"/>
  <c r="RM342" i="9"/>
  <c r="RN342" i="9"/>
  <c r="RO342" i="9"/>
  <c r="RP342" i="9"/>
  <c r="RQ342" i="9"/>
  <c r="RR342" i="9"/>
  <c r="RS342" i="9"/>
  <c r="RT342" i="9"/>
  <c r="RU342" i="9"/>
  <c r="RV342" i="9"/>
  <c r="RW342" i="9"/>
  <c r="RX342" i="9"/>
  <c r="RY342" i="9"/>
  <c r="SD342" i="9"/>
  <c r="SF342" i="9"/>
  <c r="SG342" i="9"/>
  <c r="SH342" i="9"/>
  <c r="SI342" i="9"/>
  <c r="SJ342" i="9"/>
  <c r="SK342" i="9"/>
  <c r="SL342" i="9"/>
  <c r="SM342" i="9"/>
  <c r="SN342" i="9"/>
  <c r="SO342" i="9"/>
  <c r="SP342" i="9"/>
  <c r="SQ342" i="9"/>
  <c r="SR342" i="9"/>
  <c r="SS342" i="9"/>
  <c r="ST342" i="9"/>
  <c r="SU342" i="9"/>
  <c r="SV342" i="9"/>
  <c r="SW342" i="9"/>
  <c r="SX342" i="9"/>
  <c r="TC342" i="9"/>
  <c r="TE342" i="9"/>
  <c r="TF342" i="9"/>
  <c r="TG342" i="9"/>
  <c r="TH342" i="9"/>
  <c r="TI342" i="9"/>
  <c r="TJ342" i="9"/>
  <c r="TK342" i="9"/>
  <c r="TL342" i="9"/>
  <c r="TM342" i="9"/>
  <c r="TN342" i="9"/>
  <c r="TO342" i="9"/>
  <c r="TP342" i="9"/>
  <c r="TQ342" i="9"/>
  <c r="TR342" i="9"/>
  <c r="TS342" i="9"/>
  <c r="TT342" i="9"/>
  <c r="TU342" i="9"/>
  <c r="TV342" i="9"/>
  <c r="TW342" i="9"/>
  <c r="UB342" i="9"/>
  <c r="UD342" i="9"/>
  <c r="UE342" i="9"/>
  <c r="UF342" i="9"/>
  <c r="UG342" i="9"/>
  <c r="UH342" i="9"/>
  <c r="UI342" i="9"/>
  <c r="UJ342" i="9"/>
  <c r="UK342" i="9"/>
  <c r="UL342" i="9"/>
  <c r="UM342" i="9"/>
  <c r="UN342" i="9"/>
  <c r="UO342" i="9"/>
  <c r="UP342" i="9"/>
  <c r="UQ342" i="9"/>
  <c r="UR342" i="9"/>
  <c r="US342" i="9"/>
  <c r="UT342" i="9"/>
  <c r="UU342" i="9"/>
  <c r="UV342" i="9"/>
  <c r="VA342" i="9"/>
  <c r="VC342" i="9"/>
  <c r="VD342" i="9"/>
  <c r="VE342" i="9"/>
  <c r="VF342" i="9"/>
  <c r="VG342" i="9"/>
  <c r="VH342" i="9"/>
  <c r="VI342" i="9"/>
  <c r="VJ342" i="9"/>
  <c r="VK342" i="9"/>
  <c r="VL342" i="9"/>
  <c r="VM342" i="9"/>
  <c r="VN342" i="9"/>
  <c r="VO342" i="9"/>
  <c r="VP342" i="9"/>
  <c r="VQ342" i="9"/>
  <c r="VR342" i="9"/>
  <c r="VS342" i="9"/>
  <c r="VT342" i="9"/>
  <c r="VU342" i="9"/>
  <c r="C343" i="9"/>
  <c r="D343" i="9"/>
  <c r="C344" i="9"/>
  <c r="D344" i="9"/>
  <c r="W344" i="9"/>
  <c r="AV344" i="9"/>
  <c r="BU344" i="9"/>
  <c r="CT344" i="9"/>
  <c r="DS344" i="9"/>
  <c r="ER344" i="9"/>
  <c r="FQ344" i="9"/>
  <c r="GP344" i="9"/>
  <c r="HO344" i="9"/>
  <c r="IN344" i="9"/>
  <c r="JM344" i="9"/>
  <c r="KL344" i="9"/>
  <c r="LK344" i="9"/>
  <c r="MJ344" i="9"/>
  <c r="NI344" i="9"/>
  <c r="OH344" i="9"/>
  <c r="PG344" i="9"/>
  <c r="QF344" i="9"/>
  <c r="RE344" i="9"/>
  <c r="SD344" i="9"/>
  <c r="TC344" i="9"/>
  <c r="UB344" i="9"/>
  <c r="VA344" i="9"/>
  <c r="C345" i="9"/>
  <c r="D345" i="9"/>
  <c r="AR346" i="9"/>
  <c r="BQ346" i="9"/>
  <c r="CP346" i="9"/>
  <c r="DO346" i="9"/>
  <c r="EN346" i="9"/>
  <c r="FM346" i="9"/>
  <c r="GL346" i="9"/>
  <c r="HK346" i="9"/>
  <c r="IJ346" i="9"/>
  <c r="JI346" i="9"/>
  <c r="KH346" i="9"/>
  <c r="LG346" i="9"/>
  <c r="MF346" i="9"/>
  <c r="NE346" i="9"/>
  <c r="OD346" i="9"/>
  <c r="PC346" i="9"/>
  <c r="QB346" i="9"/>
  <c r="RA346" i="9"/>
  <c r="RZ346" i="9"/>
  <c r="SY346" i="9"/>
  <c r="TX346" i="9"/>
  <c r="UW346" i="9"/>
  <c r="VV346" i="9"/>
  <c r="AR347" i="9"/>
  <c r="BQ347" i="9"/>
  <c r="CP347" i="9"/>
  <c r="DO347" i="9"/>
  <c r="EN347" i="9"/>
  <c r="FM347" i="9"/>
  <c r="GL347" i="9"/>
  <c r="HK347" i="9"/>
  <c r="IJ347" i="9"/>
  <c r="JI347" i="9"/>
  <c r="KH347" i="9"/>
  <c r="LG347" i="9"/>
  <c r="MF347" i="9"/>
  <c r="NE347" i="9"/>
  <c r="OD347" i="9"/>
  <c r="PC347" i="9"/>
  <c r="QB347" i="9"/>
  <c r="RA347" i="9"/>
  <c r="RZ347" i="9"/>
  <c r="SY347" i="9"/>
  <c r="TX347" i="9"/>
  <c r="UW347" i="9"/>
  <c r="VV347" i="9"/>
  <c r="GL348" i="9"/>
  <c r="DO348" i="9"/>
  <c r="OD348" i="9"/>
  <c r="SY348" i="9"/>
  <c r="AR349" i="9"/>
  <c r="BQ349" i="9"/>
  <c r="CP349" i="9"/>
  <c r="DO349" i="9"/>
  <c r="EN349" i="9"/>
  <c r="FM349" i="9"/>
  <c r="GL349" i="9"/>
  <c r="HK349" i="9"/>
  <c r="IJ349" i="9"/>
  <c r="JI349" i="9"/>
  <c r="KH349" i="9"/>
  <c r="LG349" i="9"/>
  <c r="MF349" i="9"/>
  <c r="NE349" i="9"/>
  <c r="OD349" i="9"/>
  <c r="PC349" i="9"/>
  <c r="QB349" i="9"/>
  <c r="RA349" i="9"/>
  <c r="RZ349" i="9"/>
  <c r="SY349" i="9"/>
  <c r="TX349" i="9"/>
  <c r="UW349" i="9"/>
  <c r="VV349" i="9"/>
  <c r="AR350" i="9"/>
  <c r="BQ350" i="9"/>
  <c r="CP350" i="9"/>
  <c r="DO350" i="9"/>
  <c r="EN350" i="9"/>
  <c r="FM350" i="9"/>
  <c r="GL350" i="9"/>
  <c r="HK350" i="9"/>
  <c r="IJ350" i="9"/>
  <c r="JI350" i="9"/>
  <c r="KH350" i="9"/>
  <c r="LG350" i="9"/>
  <c r="MF350" i="9"/>
  <c r="NE350" i="9"/>
  <c r="OD350" i="9"/>
  <c r="PC350" i="9"/>
  <c r="QB350" i="9"/>
  <c r="RA350" i="9"/>
  <c r="RZ350" i="9"/>
  <c r="SY350" i="9"/>
  <c r="TX350" i="9"/>
  <c r="UW350" i="9"/>
  <c r="VV350" i="9"/>
  <c r="AR351" i="9"/>
  <c r="BQ351" i="9"/>
  <c r="CP351" i="9"/>
  <c r="DO351" i="9"/>
  <c r="EN351" i="9"/>
  <c r="FM351" i="9"/>
  <c r="GL351" i="9"/>
  <c r="HK351" i="9"/>
  <c r="IJ351" i="9"/>
  <c r="JI351" i="9"/>
  <c r="KH351" i="9"/>
  <c r="LG351" i="9"/>
  <c r="MF351" i="9"/>
  <c r="NE351" i="9"/>
  <c r="OD351" i="9"/>
  <c r="PC351" i="9"/>
  <c r="QB351" i="9"/>
  <c r="RA351" i="9"/>
  <c r="RZ351" i="9"/>
  <c r="SY351" i="9"/>
  <c r="TX351" i="9"/>
  <c r="UW351" i="9"/>
  <c r="VV351" i="9"/>
  <c r="BQ352" i="9"/>
  <c r="GL352" i="9"/>
  <c r="JI352" i="9"/>
  <c r="VV352" i="9"/>
  <c r="AR353" i="9"/>
  <c r="BQ353" i="9"/>
  <c r="CP353" i="9"/>
  <c r="DO353" i="9"/>
  <c r="EN353" i="9"/>
  <c r="FM353" i="9"/>
  <c r="GL353" i="9"/>
  <c r="HK353" i="9"/>
  <c r="IJ353" i="9"/>
  <c r="JI353" i="9"/>
  <c r="KH353" i="9"/>
  <c r="LG353" i="9"/>
  <c r="MF353" i="9"/>
  <c r="NE353" i="9"/>
  <c r="OD353" i="9"/>
  <c r="PC353" i="9"/>
  <c r="QB353" i="9"/>
  <c r="RA353" i="9"/>
  <c r="RZ353" i="9"/>
  <c r="SY353" i="9"/>
  <c r="TX353" i="9"/>
  <c r="UW353" i="9"/>
  <c r="VV353" i="9"/>
  <c r="AR354" i="9"/>
  <c r="BQ354" i="9"/>
  <c r="CP354" i="9"/>
  <c r="DO354" i="9"/>
  <c r="EN354" i="9"/>
  <c r="FM354" i="9"/>
  <c r="GL354" i="9"/>
  <c r="HK354" i="9"/>
  <c r="IJ354" i="9"/>
  <c r="JI354" i="9"/>
  <c r="KH354" i="9"/>
  <c r="LG354" i="9"/>
  <c r="MF354" i="9"/>
  <c r="NE354" i="9"/>
  <c r="OD354" i="9"/>
  <c r="PC354" i="9"/>
  <c r="QB354" i="9"/>
  <c r="RA354" i="9"/>
  <c r="RZ354" i="9"/>
  <c r="SY354" i="9"/>
  <c r="TX354" i="9"/>
  <c r="UW354" i="9"/>
  <c r="VV354" i="9"/>
  <c r="AR355" i="9"/>
  <c r="DO355" i="9"/>
  <c r="EN355" i="9"/>
  <c r="FM355" i="9"/>
  <c r="GL355" i="9"/>
  <c r="HK355" i="9"/>
  <c r="LG355" i="9"/>
  <c r="MF355" i="9"/>
  <c r="NE355" i="9"/>
  <c r="OD355" i="9"/>
  <c r="PC355" i="9"/>
  <c r="SY355" i="9"/>
  <c r="TX355" i="9"/>
  <c r="UW355" i="9"/>
  <c r="VV355" i="9"/>
  <c r="AR356" i="9"/>
  <c r="BQ356" i="9"/>
  <c r="CP356" i="9"/>
  <c r="DO356" i="9"/>
  <c r="EN356" i="9"/>
  <c r="FM356" i="9"/>
  <c r="GL356" i="9"/>
  <c r="HK356" i="9"/>
  <c r="IJ356" i="9"/>
  <c r="JI356" i="9"/>
  <c r="KH356" i="9"/>
  <c r="LG356" i="9"/>
  <c r="MF356" i="9"/>
  <c r="NE356" i="9"/>
  <c r="OD356" i="9"/>
  <c r="PC356" i="9"/>
  <c r="QB356" i="9"/>
  <c r="RA356" i="9"/>
  <c r="RZ356" i="9"/>
  <c r="SY356" i="9"/>
  <c r="TX356" i="9"/>
  <c r="UW356" i="9"/>
  <c r="VV356" i="9"/>
  <c r="BQ357" i="9"/>
  <c r="AR357" i="9"/>
  <c r="FM357" i="9"/>
  <c r="GL357" i="9"/>
  <c r="IJ357" i="9"/>
  <c r="NE357" i="9"/>
  <c r="OD357" i="9"/>
  <c r="QB357" i="9"/>
  <c r="UW357" i="9"/>
  <c r="VV357" i="9"/>
  <c r="AR358" i="9"/>
  <c r="BQ358" i="9"/>
  <c r="CP358" i="9"/>
  <c r="DO358" i="9"/>
  <c r="EN358" i="9"/>
  <c r="FM358" i="9"/>
  <c r="GL358" i="9"/>
  <c r="HK358" i="9"/>
  <c r="IJ358" i="9"/>
  <c r="JI358" i="9"/>
  <c r="KH358" i="9"/>
  <c r="LG358" i="9"/>
  <c r="MF358" i="9"/>
  <c r="NE358" i="9"/>
  <c r="OD358" i="9"/>
  <c r="PC358" i="9"/>
  <c r="QB358" i="9"/>
  <c r="RA358" i="9"/>
  <c r="RZ358" i="9"/>
  <c r="SY358" i="9"/>
  <c r="TX358" i="9"/>
  <c r="UW358" i="9"/>
  <c r="VV358" i="9"/>
  <c r="AR359" i="9"/>
  <c r="BQ359" i="9"/>
  <c r="CP359" i="9"/>
  <c r="DO359" i="9"/>
  <c r="EN359" i="9"/>
  <c r="FM359" i="9"/>
  <c r="GL359" i="9"/>
  <c r="HK359" i="9"/>
  <c r="IJ359" i="9"/>
  <c r="JI359" i="9"/>
  <c r="KH359" i="9"/>
  <c r="LG359" i="9"/>
  <c r="MF359" i="9"/>
  <c r="NE359" i="9"/>
  <c r="OD359" i="9"/>
  <c r="PC359" i="9"/>
  <c r="QB359" i="9"/>
  <c r="RA359" i="9"/>
  <c r="RZ359" i="9"/>
  <c r="SY359" i="9"/>
  <c r="TX359" i="9"/>
  <c r="UW359" i="9"/>
  <c r="VV359" i="9"/>
  <c r="AR360" i="9"/>
  <c r="BQ360" i="9"/>
  <c r="CP360" i="9"/>
  <c r="DO360" i="9"/>
  <c r="EN360" i="9"/>
  <c r="FM360" i="9"/>
  <c r="GL360" i="9"/>
  <c r="HK360" i="9"/>
  <c r="IJ360" i="9"/>
  <c r="JI360" i="9"/>
  <c r="KH360" i="9"/>
  <c r="LG360" i="9"/>
  <c r="MF360" i="9"/>
  <c r="NE360" i="9"/>
  <c r="OD360" i="9"/>
  <c r="PC360" i="9"/>
  <c r="QB360" i="9"/>
  <c r="RA360" i="9"/>
  <c r="RZ360" i="9"/>
  <c r="SY360" i="9"/>
  <c r="TX360" i="9"/>
  <c r="UW360" i="9"/>
  <c r="VV360" i="9"/>
  <c r="B361" i="9"/>
  <c r="C361" i="9"/>
  <c r="D361" i="9"/>
  <c r="W361" i="9"/>
  <c r="Z361" i="9"/>
  <c r="AC361" i="9"/>
  <c r="AK361" i="9"/>
  <c r="AP361" i="9"/>
  <c r="AV361" i="9"/>
  <c r="BE361" i="9"/>
  <c r="BJ361" i="9"/>
  <c r="BM361" i="9"/>
  <c r="BU361" i="9"/>
  <c r="BY361" i="9"/>
  <c r="CD361" i="9"/>
  <c r="CO361" i="9"/>
  <c r="CT361" i="9"/>
  <c r="CX361" i="9"/>
  <c r="DF361" i="9"/>
  <c r="DI361" i="9"/>
  <c r="DS361" i="9"/>
  <c r="DU361" i="9"/>
  <c r="DZ361" i="9"/>
  <c r="EC361" i="9"/>
  <c r="EK361" i="9"/>
  <c r="ER361" i="9"/>
  <c r="FB361" i="9"/>
  <c r="FE361" i="9"/>
  <c r="FJ361" i="9"/>
  <c r="FQ361" i="9"/>
  <c r="FV361" i="9"/>
  <c r="GG361" i="9"/>
  <c r="GP361" i="9"/>
  <c r="GX361" i="9"/>
  <c r="HA361" i="9"/>
  <c r="HO361" i="9"/>
  <c r="HR361" i="9"/>
  <c r="HU361" i="9"/>
  <c r="HZ361" i="9"/>
  <c r="IC361" i="9"/>
  <c r="IH361" i="9"/>
  <c r="IN361" i="9"/>
  <c r="IW361" i="9"/>
  <c r="JB361" i="9"/>
  <c r="JC361" i="9"/>
  <c r="JE361" i="9"/>
  <c r="JM361" i="9"/>
  <c r="JO361" i="9"/>
  <c r="JQ361" i="9"/>
  <c r="JW361" i="9"/>
  <c r="JY361" i="9"/>
  <c r="KD361" i="9"/>
  <c r="KE361" i="9"/>
  <c r="KG361" i="9"/>
  <c r="KL361" i="9"/>
  <c r="KO361" i="9"/>
  <c r="KQ361" i="9"/>
  <c r="KS361" i="9"/>
  <c r="KW361" i="9"/>
  <c r="KX361" i="9"/>
  <c r="KY361" i="9"/>
  <c r="LA361" i="9"/>
  <c r="LE361" i="9"/>
  <c r="LK361" i="9"/>
  <c r="LM361" i="9"/>
  <c r="LQ361" i="9"/>
  <c r="LR361" i="9"/>
  <c r="LS361" i="9"/>
  <c r="LT361" i="9"/>
  <c r="LY361" i="9"/>
  <c r="LZ361" i="9"/>
  <c r="MA361" i="9"/>
  <c r="MB361" i="9"/>
  <c r="MC361" i="9"/>
  <c r="MJ361" i="9"/>
  <c r="ML361" i="9"/>
  <c r="MM361" i="9"/>
  <c r="MN361" i="9"/>
  <c r="MO361" i="9"/>
  <c r="MS361" i="9"/>
  <c r="MT361" i="9"/>
  <c r="MU361" i="9"/>
  <c r="MV361" i="9"/>
  <c r="MW361" i="9"/>
  <c r="MX361" i="9"/>
  <c r="NA361" i="9"/>
  <c r="NB361" i="9"/>
  <c r="NC361" i="9"/>
  <c r="ND361" i="9"/>
  <c r="NI361" i="9"/>
  <c r="NM361" i="9"/>
  <c r="NN361" i="9"/>
  <c r="NO361" i="9"/>
  <c r="NP361" i="9"/>
  <c r="NQ361" i="9"/>
  <c r="NR361" i="9"/>
  <c r="NS361" i="9"/>
  <c r="NT361" i="9"/>
  <c r="NU361" i="9"/>
  <c r="NV361" i="9"/>
  <c r="NW361" i="9"/>
  <c r="NX361" i="9"/>
  <c r="NY361" i="9"/>
  <c r="NZ361" i="9"/>
  <c r="OA361" i="9"/>
  <c r="OB361" i="9"/>
  <c r="OC361" i="9"/>
  <c r="OH361" i="9"/>
  <c r="OJ361" i="9"/>
  <c r="OK361" i="9"/>
  <c r="OL361" i="9"/>
  <c r="OM361" i="9"/>
  <c r="ON361" i="9"/>
  <c r="OO361" i="9"/>
  <c r="OP361" i="9"/>
  <c r="OQ361" i="9"/>
  <c r="OR361" i="9"/>
  <c r="OS361" i="9"/>
  <c r="OT361" i="9"/>
  <c r="OU361" i="9"/>
  <c r="OV361" i="9"/>
  <c r="OW361" i="9"/>
  <c r="OX361" i="9"/>
  <c r="OY361" i="9"/>
  <c r="OZ361" i="9"/>
  <c r="PA361" i="9"/>
  <c r="PB361" i="9"/>
  <c r="PG361" i="9"/>
  <c r="PI361" i="9"/>
  <c r="PJ361" i="9"/>
  <c r="PK361" i="9"/>
  <c r="PL361" i="9"/>
  <c r="PM361" i="9"/>
  <c r="PN361" i="9"/>
  <c r="PO361" i="9"/>
  <c r="PP361" i="9"/>
  <c r="PQ361" i="9"/>
  <c r="PR361" i="9"/>
  <c r="PS361" i="9"/>
  <c r="PT361" i="9"/>
  <c r="PU361" i="9"/>
  <c r="PV361" i="9"/>
  <c r="PW361" i="9"/>
  <c r="PX361" i="9"/>
  <c r="PY361" i="9"/>
  <c r="PZ361" i="9"/>
  <c r="QA361" i="9"/>
  <c r="QF361" i="9"/>
  <c r="QH361" i="9"/>
  <c r="QI361" i="9"/>
  <c r="QJ361" i="9"/>
  <c r="QK361" i="9"/>
  <c r="QL361" i="9"/>
  <c r="QM361" i="9"/>
  <c r="QN361" i="9"/>
  <c r="QO361" i="9"/>
  <c r="QP361" i="9"/>
  <c r="QQ361" i="9"/>
  <c r="QR361" i="9"/>
  <c r="QS361" i="9"/>
  <c r="QT361" i="9"/>
  <c r="QU361" i="9"/>
  <c r="QV361" i="9"/>
  <c r="QW361" i="9"/>
  <c r="QX361" i="9"/>
  <c r="QY361" i="9"/>
  <c r="QZ361" i="9"/>
  <c r="RE361" i="9"/>
  <c r="RG361" i="9"/>
  <c r="RH361" i="9"/>
  <c r="RI361" i="9"/>
  <c r="RJ361" i="9"/>
  <c r="RK361" i="9"/>
  <c r="RL361" i="9"/>
  <c r="RM361" i="9"/>
  <c r="RN361" i="9"/>
  <c r="RO361" i="9"/>
  <c r="RP361" i="9"/>
  <c r="RQ361" i="9"/>
  <c r="RR361" i="9"/>
  <c r="RS361" i="9"/>
  <c r="RT361" i="9"/>
  <c r="RU361" i="9"/>
  <c r="RV361" i="9"/>
  <c r="RW361" i="9"/>
  <c r="RX361" i="9"/>
  <c r="RY361" i="9"/>
  <c r="SD361" i="9"/>
  <c r="SF361" i="9"/>
  <c r="SG361" i="9"/>
  <c r="SH361" i="9"/>
  <c r="SI361" i="9"/>
  <c r="SJ361" i="9"/>
  <c r="SK361" i="9"/>
  <c r="SL361" i="9"/>
  <c r="SM361" i="9"/>
  <c r="SN361" i="9"/>
  <c r="SO361" i="9"/>
  <c r="SP361" i="9"/>
  <c r="SQ361" i="9"/>
  <c r="SR361" i="9"/>
  <c r="SS361" i="9"/>
  <c r="ST361" i="9"/>
  <c r="SU361" i="9"/>
  <c r="SV361" i="9"/>
  <c r="SW361" i="9"/>
  <c r="SX361" i="9"/>
  <c r="TC361" i="9"/>
  <c r="TE361" i="9"/>
  <c r="TF361" i="9"/>
  <c r="TG361" i="9"/>
  <c r="TH361" i="9"/>
  <c r="TI361" i="9"/>
  <c r="TJ361" i="9"/>
  <c r="TK361" i="9"/>
  <c r="TL361" i="9"/>
  <c r="TM361" i="9"/>
  <c r="TN361" i="9"/>
  <c r="TO361" i="9"/>
  <c r="TP361" i="9"/>
  <c r="TQ361" i="9"/>
  <c r="TR361" i="9"/>
  <c r="TS361" i="9"/>
  <c r="TT361" i="9"/>
  <c r="TU361" i="9"/>
  <c r="TV361" i="9"/>
  <c r="TW361" i="9"/>
  <c r="UB361" i="9"/>
  <c r="UD361" i="9"/>
  <c r="UE361" i="9"/>
  <c r="UF361" i="9"/>
  <c r="UG361" i="9"/>
  <c r="UH361" i="9"/>
  <c r="UI361" i="9"/>
  <c r="UJ361" i="9"/>
  <c r="UK361" i="9"/>
  <c r="UL361" i="9"/>
  <c r="UM361" i="9"/>
  <c r="UN361" i="9"/>
  <c r="UO361" i="9"/>
  <c r="UP361" i="9"/>
  <c r="UQ361" i="9"/>
  <c r="UR361" i="9"/>
  <c r="US361" i="9"/>
  <c r="UT361" i="9"/>
  <c r="UU361" i="9"/>
  <c r="UV361" i="9"/>
  <c r="VA361" i="9"/>
  <c r="VC361" i="9"/>
  <c r="VD361" i="9"/>
  <c r="VE361" i="9"/>
  <c r="VF361" i="9"/>
  <c r="VG361" i="9"/>
  <c r="VH361" i="9"/>
  <c r="VI361" i="9"/>
  <c r="VJ361" i="9"/>
  <c r="VK361" i="9"/>
  <c r="VL361" i="9"/>
  <c r="VM361" i="9"/>
  <c r="VN361" i="9"/>
  <c r="VO361" i="9"/>
  <c r="VP361" i="9"/>
  <c r="VQ361" i="9"/>
  <c r="VR361" i="9"/>
  <c r="VS361" i="9"/>
  <c r="VT361" i="9"/>
  <c r="VU361" i="9"/>
  <c r="C362" i="9"/>
  <c r="D362" i="9"/>
  <c r="C363" i="9"/>
  <c r="D363" i="9"/>
  <c r="C364" i="9"/>
  <c r="D364" i="9"/>
  <c r="C365" i="9"/>
  <c r="D365" i="9"/>
  <c r="C366" i="9"/>
  <c r="D366" i="9"/>
  <c r="C367" i="9"/>
  <c r="D367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C374" i="9"/>
  <c r="D374" i="9"/>
  <c r="C375" i="9"/>
  <c r="D375" i="9"/>
  <c r="W375" i="9"/>
  <c r="AV375" i="9"/>
  <c r="BU375" i="9"/>
  <c r="CT375" i="9"/>
  <c r="DS375" i="9"/>
  <c r="ER375" i="9"/>
  <c r="FQ375" i="9"/>
  <c r="GP375" i="9"/>
  <c r="HO375" i="9"/>
  <c r="IN375" i="9"/>
  <c r="JM375" i="9"/>
  <c r="KL375" i="9"/>
  <c r="LK375" i="9"/>
  <c r="MJ375" i="9"/>
  <c r="NI375" i="9"/>
  <c r="OH375" i="9"/>
  <c r="PG375" i="9"/>
  <c r="QF375" i="9"/>
  <c r="RE375" i="9"/>
  <c r="SD375" i="9"/>
  <c r="TC375" i="9"/>
  <c r="UB375" i="9"/>
  <c r="VA375" i="9"/>
  <c r="C376" i="9"/>
  <c r="D376" i="9"/>
  <c r="AR377" i="9"/>
  <c r="BQ377" i="9"/>
  <c r="CP377" i="9"/>
  <c r="DO377" i="9"/>
  <c r="EN377" i="9"/>
  <c r="FM377" i="9"/>
  <c r="GL377" i="9"/>
  <c r="HK377" i="9"/>
  <c r="IJ377" i="9"/>
  <c r="JI377" i="9"/>
  <c r="KH377" i="9"/>
  <c r="LG377" i="9"/>
  <c r="MF377" i="9"/>
  <c r="NE377" i="9"/>
  <c r="OD377" i="9"/>
  <c r="PC377" i="9"/>
  <c r="QB377" i="9"/>
  <c r="RA377" i="9"/>
  <c r="RZ377" i="9"/>
  <c r="SY377" i="9"/>
  <c r="TX377" i="9"/>
  <c r="UW377" i="9"/>
  <c r="VV377" i="9"/>
  <c r="AJ378" i="9"/>
  <c r="BI378" i="9"/>
  <c r="CP378" i="9"/>
  <c r="DG378" i="9"/>
  <c r="EN378" i="9"/>
  <c r="FG378" i="9"/>
  <c r="FM378" i="9"/>
  <c r="GF378" i="9"/>
  <c r="GL378" i="9" s="1"/>
  <c r="HE378" i="9"/>
  <c r="HK378" i="9"/>
  <c r="IJ378" i="9"/>
  <c r="JI378" i="9"/>
  <c r="KH378" i="9"/>
  <c r="LG378" i="9"/>
  <c r="MF378" i="9"/>
  <c r="NE378" i="9"/>
  <c r="OA378" i="9"/>
  <c r="OD378" i="9"/>
  <c r="OZ378" i="9"/>
  <c r="PC378" i="9" s="1"/>
  <c r="QB378" i="9"/>
  <c r="QX378" i="9"/>
  <c r="RA378" i="9" s="1"/>
  <c r="RZ378" i="9"/>
  <c r="SV378" i="9"/>
  <c r="SY378" i="9"/>
  <c r="TU378" i="9"/>
  <c r="TX378" i="9" s="1"/>
  <c r="UT378" i="9"/>
  <c r="VV378" i="9"/>
  <c r="AJ379" i="9"/>
  <c r="AR379" i="9"/>
  <c r="BI379" i="9"/>
  <c r="CP379" i="9"/>
  <c r="DG379" i="9"/>
  <c r="DO379" i="9"/>
  <c r="EN379" i="9"/>
  <c r="FG379" i="9"/>
  <c r="FM379" i="9" s="1"/>
  <c r="GF379" i="9"/>
  <c r="GL379" i="9" s="1"/>
  <c r="HE379" i="9"/>
  <c r="HK379" i="9"/>
  <c r="IJ379" i="9"/>
  <c r="JI379" i="9"/>
  <c r="KH379" i="9"/>
  <c r="LG379" i="9"/>
  <c r="MF379" i="9"/>
  <c r="NE379" i="9"/>
  <c r="OA379" i="9"/>
  <c r="OD379" i="9" s="1"/>
  <c r="OZ379" i="9"/>
  <c r="PC379" i="9" s="1"/>
  <c r="QB379" i="9"/>
  <c r="QX379" i="9"/>
  <c r="RA379" i="9" s="1"/>
  <c r="RZ379" i="9"/>
  <c r="SV379" i="9"/>
  <c r="SY379" i="9"/>
  <c r="TU379" i="9"/>
  <c r="UT379" i="9"/>
  <c r="UW379" i="9" s="1"/>
  <c r="VV379" i="9"/>
  <c r="AR380" i="9"/>
  <c r="BQ380" i="9"/>
  <c r="CP380" i="9"/>
  <c r="DO380" i="9"/>
  <c r="EN380" i="9"/>
  <c r="FM380" i="9"/>
  <c r="GL380" i="9"/>
  <c r="HK380" i="9"/>
  <c r="IJ380" i="9"/>
  <c r="JI380" i="9"/>
  <c r="KH380" i="9"/>
  <c r="LG380" i="9"/>
  <c r="MF380" i="9"/>
  <c r="NE380" i="9"/>
  <c r="OD380" i="9"/>
  <c r="PC380" i="9"/>
  <c r="QB380" i="9"/>
  <c r="RA380" i="9"/>
  <c r="RZ380" i="9"/>
  <c r="SY380" i="9"/>
  <c r="TX380" i="9"/>
  <c r="UW380" i="9"/>
  <c r="VV380" i="9"/>
  <c r="AR381" i="9"/>
  <c r="BQ381" i="9"/>
  <c r="CP381" i="9"/>
  <c r="DO381" i="9"/>
  <c r="EN381" i="9"/>
  <c r="FM381" i="9"/>
  <c r="GL381" i="9"/>
  <c r="HK381" i="9"/>
  <c r="IJ381" i="9"/>
  <c r="JI381" i="9"/>
  <c r="KH381" i="9"/>
  <c r="LG381" i="9"/>
  <c r="MF381" i="9"/>
  <c r="NE381" i="9"/>
  <c r="OD381" i="9"/>
  <c r="PC381" i="9"/>
  <c r="QB381" i="9"/>
  <c r="RA381" i="9"/>
  <c r="RZ381" i="9"/>
  <c r="SY381" i="9"/>
  <c r="TX381" i="9"/>
  <c r="UW381" i="9"/>
  <c r="VV381" i="9"/>
  <c r="AR382" i="9"/>
  <c r="BQ382" i="9"/>
  <c r="CP382" i="9"/>
  <c r="DO382" i="9"/>
  <c r="EN382" i="9"/>
  <c r="FM382" i="9"/>
  <c r="GL382" i="9"/>
  <c r="HK382" i="9"/>
  <c r="IJ382" i="9"/>
  <c r="JI382" i="9"/>
  <c r="KH382" i="9"/>
  <c r="LG382" i="9"/>
  <c r="MF382" i="9"/>
  <c r="NE382" i="9"/>
  <c r="OD382" i="9"/>
  <c r="PC382" i="9"/>
  <c r="QB382" i="9"/>
  <c r="RA382" i="9"/>
  <c r="RZ382" i="9"/>
  <c r="SY382" i="9"/>
  <c r="TX382" i="9"/>
  <c r="UW382" i="9"/>
  <c r="VV382" i="9"/>
  <c r="AR383" i="9"/>
  <c r="BQ383" i="9"/>
  <c r="CP383" i="9"/>
  <c r="DO383" i="9"/>
  <c r="EN383" i="9"/>
  <c r="FM383" i="9"/>
  <c r="GL383" i="9"/>
  <c r="HK383" i="9"/>
  <c r="IJ383" i="9"/>
  <c r="JI383" i="9"/>
  <c r="KH383" i="9"/>
  <c r="LG383" i="9"/>
  <c r="MF383" i="9"/>
  <c r="NE383" i="9"/>
  <c r="OD383" i="9"/>
  <c r="PC383" i="9"/>
  <c r="QB383" i="9"/>
  <c r="RA383" i="9"/>
  <c r="RZ383" i="9"/>
  <c r="SY383" i="9"/>
  <c r="TX383" i="9"/>
  <c r="UW383" i="9"/>
  <c r="VV383" i="9"/>
  <c r="AR384" i="9"/>
  <c r="BQ384" i="9"/>
  <c r="CP384" i="9"/>
  <c r="DO384" i="9"/>
  <c r="EN384" i="9"/>
  <c r="FM384" i="9"/>
  <c r="GL384" i="9"/>
  <c r="HK384" i="9"/>
  <c r="IJ384" i="9"/>
  <c r="JI384" i="9"/>
  <c r="KH384" i="9"/>
  <c r="LG384" i="9"/>
  <c r="MF384" i="9"/>
  <c r="NE384" i="9"/>
  <c r="OD384" i="9"/>
  <c r="PC384" i="9"/>
  <c r="QB384" i="9"/>
  <c r="RA384" i="9"/>
  <c r="RZ384" i="9"/>
  <c r="SY384" i="9"/>
  <c r="TX384" i="9"/>
  <c r="UW384" i="9"/>
  <c r="VV384" i="9"/>
  <c r="AR385" i="9"/>
  <c r="BQ385" i="9"/>
  <c r="CP385" i="9"/>
  <c r="DO385" i="9"/>
  <c r="EN385" i="9"/>
  <c r="FM385" i="9"/>
  <c r="GL385" i="9"/>
  <c r="HK385" i="9"/>
  <c r="IJ385" i="9"/>
  <c r="JI385" i="9"/>
  <c r="KH385" i="9"/>
  <c r="LG385" i="9"/>
  <c r="MF385" i="9"/>
  <c r="NE385" i="9"/>
  <c r="OD385" i="9"/>
  <c r="PC385" i="9"/>
  <c r="QB385" i="9"/>
  <c r="RA385" i="9"/>
  <c r="RZ385" i="9"/>
  <c r="SY385" i="9"/>
  <c r="TX385" i="9"/>
  <c r="UW385" i="9"/>
  <c r="VV385" i="9"/>
  <c r="AR386" i="9"/>
  <c r="BQ386" i="9"/>
  <c r="CP386" i="9"/>
  <c r="DO386" i="9"/>
  <c r="EN386" i="9"/>
  <c r="FM386" i="9"/>
  <c r="GL386" i="9"/>
  <c r="HK386" i="9"/>
  <c r="IJ386" i="9"/>
  <c r="JI386" i="9"/>
  <c r="KH386" i="9"/>
  <c r="LG386" i="9"/>
  <c r="MF386" i="9"/>
  <c r="NE386" i="9"/>
  <c r="OD386" i="9"/>
  <c r="PC386" i="9"/>
  <c r="QB386" i="9"/>
  <c r="RA386" i="9"/>
  <c r="RZ386" i="9"/>
  <c r="SY386" i="9"/>
  <c r="TX386" i="9"/>
  <c r="UW386" i="9"/>
  <c r="VV386" i="9"/>
  <c r="AR387" i="9"/>
  <c r="BQ387" i="9"/>
  <c r="CP387" i="9"/>
  <c r="DO387" i="9"/>
  <c r="EN387" i="9"/>
  <c r="FM387" i="9"/>
  <c r="GL387" i="9"/>
  <c r="HK387" i="9"/>
  <c r="IJ387" i="9"/>
  <c r="JI387" i="9"/>
  <c r="KH387" i="9"/>
  <c r="LG387" i="9"/>
  <c r="MF387" i="9"/>
  <c r="NE387" i="9"/>
  <c r="OD387" i="9"/>
  <c r="PC387" i="9"/>
  <c r="QB387" i="9"/>
  <c r="RA387" i="9"/>
  <c r="RZ387" i="9"/>
  <c r="SY387" i="9"/>
  <c r="TX387" i="9"/>
  <c r="UW387" i="9"/>
  <c r="VV387" i="9"/>
  <c r="AR388" i="9"/>
  <c r="BQ388" i="9"/>
  <c r="CP388" i="9"/>
  <c r="DO388" i="9"/>
  <c r="EN388" i="9"/>
  <c r="FM388" i="9"/>
  <c r="GL388" i="9"/>
  <c r="HK388" i="9"/>
  <c r="IJ388" i="9"/>
  <c r="JI388" i="9"/>
  <c r="KH388" i="9"/>
  <c r="LG388" i="9"/>
  <c r="MF388" i="9"/>
  <c r="NE388" i="9"/>
  <c r="OD388" i="9"/>
  <c r="PC388" i="9"/>
  <c r="QB388" i="9"/>
  <c r="RA388" i="9"/>
  <c r="RZ388" i="9"/>
  <c r="SY388" i="9"/>
  <c r="TX388" i="9"/>
  <c r="UW388" i="9"/>
  <c r="VV388" i="9"/>
  <c r="AR389" i="9"/>
  <c r="BQ389" i="9"/>
  <c r="CP389" i="9"/>
  <c r="DO389" i="9"/>
  <c r="EN389" i="9"/>
  <c r="FM389" i="9"/>
  <c r="GL389" i="9"/>
  <c r="HK389" i="9"/>
  <c r="IJ389" i="9"/>
  <c r="JI389" i="9"/>
  <c r="KH389" i="9"/>
  <c r="LG389" i="9"/>
  <c r="MF389" i="9"/>
  <c r="NE389" i="9"/>
  <c r="OD389" i="9"/>
  <c r="PC389" i="9"/>
  <c r="QB389" i="9"/>
  <c r="RA389" i="9"/>
  <c r="RZ389" i="9"/>
  <c r="SY389" i="9"/>
  <c r="TX389" i="9"/>
  <c r="UW389" i="9"/>
  <c r="VV389" i="9"/>
  <c r="AR390" i="9"/>
  <c r="BQ390" i="9"/>
  <c r="CP390" i="9"/>
  <c r="DO390" i="9"/>
  <c r="EN390" i="9"/>
  <c r="FM390" i="9"/>
  <c r="GL390" i="9"/>
  <c r="HK390" i="9"/>
  <c r="IJ390" i="9"/>
  <c r="JI390" i="9"/>
  <c r="KH390" i="9"/>
  <c r="LG390" i="9"/>
  <c r="MF390" i="9"/>
  <c r="NE390" i="9"/>
  <c r="OD390" i="9"/>
  <c r="PC390" i="9"/>
  <c r="QB390" i="9"/>
  <c r="RA390" i="9"/>
  <c r="RZ390" i="9"/>
  <c r="SY390" i="9"/>
  <c r="TX390" i="9"/>
  <c r="UW390" i="9"/>
  <c r="VV390" i="9"/>
  <c r="AR391" i="9"/>
  <c r="BQ391" i="9"/>
  <c r="CP391" i="9"/>
  <c r="DO391" i="9"/>
  <c r="EN391" i="9"/>
  <c r="FM391" i="9"/>
  <c r="GL391" i="9"/>
  <c r="HK391" i="9"/>
  <c r="IJ391" i="9"/>
  <c r="JI391" i="9"/>
  <c r="KH391" i="9"/>
  <c r="LG391" i="9"/>
  <c r="MF391" i="9"/>
  <c r="NE391" i="9"/>
  <c r="OD391" i="9"/>
  <c r="PC391" i="9"/>
  <c r="QB391" i="9"/>
  <c r="RA391" i="9"/>
  <c r="RZ391" i="9"/>
  <c r="SY391" i="9"/>
  <c r="TX391" i="9"/>
  <c r="UW391" i="9"/>
  <c r="VV391" i="9"/>
  <c r="AR392" i="9"/>
  <c r="BQ392" i="9"/>
  <c r="CP392" i="9"/>
  <c r="DO392" i="9"/>
  <c r="EN392" i="9"/>
  <c r="FM392" i="9"/>
  <c r="GL392" i="9"/>
  <c r="HK392" i="9"/>
  <c r="IJ392" i="9"/>
  <c r="JI392" i="9"/>
  <c r="KH392" i="9"/>
  <c r="LG392" i="9"/>
  <c r="MF392" i="9"/>
  <c r="NE392" i="9"/>
  <c r="OD392" i="9"/>
  <c r="PC392" i="9"/>
  <c r="QB392" i="9"/>
  <c r="RA392" i="9"/>
  <c r="RZ392" i="9"/>
  <c r="SY392" i="9"/>
  <c r="TX392" i="9"/>
  <c r="UW392" i="9"/>
  <c r="VV392" i="9"/>
  <c r="AR393" i="9"/>
  <c r="BQ393" i="9"/>
  <c r="CP393" i="9"/>
  <c r="DO393" i="9"/>
  <c r="EN393" i="9"/>
  <c r="FM393" i="9"/>
  <c r="GL393" i="9"/>
  <c r="HK393" i="9"/>
  <c r="IJ393" i="9"/>
  <c r="JI393" i="9"/>
  <c r="KH393" i="9"/>
  <c r="LG393" i="9"/>
  <c r="MF393" i="9"/>
  <c r="NE393" i="9"/>
  <c r="OD393" i="9"/>
  <c r="PC393" i="9"/>
  <c r="QB393" i="9"/>
  <c r="RA393" i="9"/>
  <c r="RZ393" i="9"/>
  <c r="SY393" i="9"/>
  <c r="TX393" i="9"/>
  <c r="UW393" i="9"/>
  <c r="VV393" i="9"/>
  <c r="AR394" i="9"/>
  <c r="BQ394" i="9"/>
  <c r="CP394" i="9"/>
  <c r="DO394" i="9"/>
  <c r="EN394" i="9"/>
  <c r="FM394" i="9"/>
  <c r="GL394" i="9"/>
  <c r="HK394" i="9"/>
  <c r="IJ394" i="9"/>
  <c r="JI394" i="9"/>
  <c r="KH394" i="9"/>
  <c r="LG394" i="9"/>
  <c r="MF394" i="9"/>
  <c r="NE394" i="9"/>
  <c r="OD394" i="9"/>
  <c r="PC394" i="9"/>
  <c r="QB394" i="9"/>
  <c r="RA394" i="9"/>
  <c r="RZ394" i="9"/>
  <c r="SY394" i="9"/>
  <c r="TX394" i="9"/>
  <c r="UW394" i="9"/>
  <c r="VV394" i="9"/>
  <c r="AR395" i="9"/>
  <c r="BQ395" i="9"/>
  <c r="CP395" i="9"/>
  <c r="DO395" i="9"/>
  <c r="EN395" i="9"/>
  <c r="FM395" i="9"/>
  <c r="GL395" i="9"/>
  <c r="HK395" i="9"/>
  <c r="IJ395" i="9"/>
  <c r="JI395" i="9"/>
  <c r="KH395" i="9"/>
  <c r="LG395" i="9"/>
  <c r="MF395" i="9"/>
  <c r="NE395" i="9"/>
  <c r="OD395" i="9"/>
  <c r="PC395" i="9"/>
  <c r="QB395" i="9"/>
  <c r="RA395" i="9"/>
  <c r="RZ395" i="9"/>
  <c r="SY395" i="9"/>
  <c r="TX395" i="9"/>
  <c r="UW395" i="9"/>
  <c r="VV395" i="9"/>
  <c r="AR396" i="9"/>
  <c r="BQ396" i="9"/>
  <c r="CP396" i="9"/>
  <c r="DO396" i="9"/>
  <c r="EN396" i="9"/>
  <c r="FM396" i="9"/>
  <c r="GL396" i="9"/>
  <c r="HK396" i="9"/>
  <c r="IJ396" i="9"/>
  <c r="JI396" i="9"/>
  <c r="KH396" i="9"/>
  <c r="LG396" i="9"/>
  <c r="MF396" i="9"/>
  <c r="NE396" i="9"/>
  <c r="OD396" i="9"/>
  <c r="PC396" i="9"/>
  <c r="QB396" i="9"/>
  <c r="RA396" i="9"/>
  <c r="RZ396" i="9"/>
  <c r="SY396" i="9"/>
  <c r="TX396" i="9"/>
  <c r="UW396" i="9"/>
  <c r="VV396" i="9"/>
  <c r="AR397" i="9"/>
  <c r="BQ397" i="9"/>
  <c r="CP397" i="9"/>
  <c r="DO397" i="9"/>
  <c r="EN397" i="9"/>
  <c r="FM397" i="9"/>
  <c r="GL397" i="9"/>
  <c r="HK397" i="9"/>
  <c r="IJ397" i="9"/>
  <c r="JI397" i="9"/>
  <c r="KH397" i="9"/>
  <c r="LG397" i="9"/>
  <c r="MF397" i="9"/>
  <c r="NE397" i="9"/>
  <c r="OD397" i="9"/>
  <c r="PC397" i="9"/>
  <c r="QB397" i="9"/>
  <c r="RA397" i="9"/>
  <c r="RZ397" i="9"/>
  <c r="SY397" i="9"/>
  <c r="TX397" i="9"/>
  <c r="UW397" i="9"/>
  <c r="VV397" i="9"/>
  <c r="AJ398" i="9"/>
  <c r="AR398" i="9" s="1"/>
  <c r="BI398" i="9"/>
  <c r="BQ398" i="9" s="1"/>
  <c r="CP398" i="9"/>
  <c r="DG398" i="9"/>
  <c r="DO398" i="9" s="1"/>
  <c r="EN398" i="9"/>
  <c r="FG398" i="9"/>
  <c r="FM398" i="9" s="1"/>
  <c r="GF398" i="9"/>
  <c r="HE398" i="9"/>
  <c r="HK398" i="9" s="1"/>
  <c r="IJ398" i="9"/>
  <c r="JI398" i="9"/>
  <c r="KH398" i="9"/>
  <c r="LG398" i="9"/>
  <c r="MF398" i="9"/>
  <c r="NE398" i="9"/>
  <c r="OA398" i="9"/>
  <c r="OD398" i="9" s="1"/>
  <c r="OZ398" i="9"/>
  <c r="PC398" i="9" s="1"/>
  <c r="QB398" i="9"/>
  <c r="QX398" i="9"/>
  <c r="RZ398" i="9"/>
  <c r="SV398" i="9"/>
  <c r="SY398" i="9"/>
  <c r="TU398" i="9"/>
  <c r="TX398" i="9" s="1"/>
  <c r="UT398" i="9"/>
  <c r="UW398" i="9" s="1"/>
  <c r="VV398" i="9"/>
  <c r="AR399" i="9"/>
  <c r="BQ399" i="9"/>
  <c r="CP399" i="9"/>
  <c r="DO399" i="9"/>
  <c r="EN399" i="9"/>
  <c r="FM399" i="9"/>
  <c r="GL399" i="9"/>
  <c r="HK399" i="9"/>
  <c r="IJ399" i="9"/>
  <c r="JI399" i="9"/>
  <c r="KH399" i="9"/>
  <c r="LG399" i="9"/>
  <c r="MF399" i="9"/>
  <c r="NE399" i="9"/>
  <c r="OD399" i="9"/>
  <c r="PC399" i="9"/>
  <c r="QB399" i="9"/>
  <c r="RA399" i="9"/>
  <c r="RZ399" i="9"/>
  <c r="SY399" i="9"/>
  <c r="TX399" i="9"/>
  <c r="UW399" i="9"/>
  <c r="VV399" i="9"/>
  <c r="AR400" i="9"/>
  <c r="BQ400" i="9"/>
  <c r="CP400" i="9"/>
  <c r="DO400" i="9"/>
  <c r="EN400" i="9"/>
  <c r="FM400" i="9"/>
  <c r="GL400" i="9"/>
  <c r="HK400" i="9"/>
  <c r="IJ400" i="9"/>
  <c r="JI400" i="9"/>
  <c r="KH400" i="9"/>
  <c r="LG400" i="9"/>
  <c r="MF400" i="9"/>
  <c r="NE400" i="9"/>
  <c r="OD400" i="9"/>
  <c r="PC400" i="9"/>
  <c r="QB400" i="9"/>
  <c r="RA400" i="9"/>
  <c r="RZ400" i="9"/>
  <c r="SY400" i="9"/>
  <c r="TX400" i="9"/>
  <c r="UW400" i="9"/>
  <c r="VV400" i="9"/>
  <c r="AR401" i="9"/>
  <c r="BQ401" i="9"/>
  <c r="CP401" i="9"/>
  <c r="DO401" i="9"/>
  <c r="EN401" i="9"/>
  <c r="FM401" i="9"/>
  <c r="GL401" i="9"/>
  <c r="HK401" i="9"/>
  <c r="IJ401" i="9"/>
  <c r="JI401" i="9"/>
  <c r="KH401" i="9"/>
  <c r="LG401" i="9"/>
  <c r="MF401" i="9"/>
  <c r="NE401" i="9"/>
  <c r="OD401" i="9"/>
  <c r="PC401" i="9"/>
  <c r="QB401" i="9"/>
  <c r="RA401" i="9"/>
  <c r="RZ401" i="9"/>
  <c r="SY401" i="9"/>
  <c r="TX401" i="9"/>
  <c r="UW401" i="9"/>
  <c r="VV401" i="9"/>
  <c r="AR402" i="9"/>
  <c r="BQ402" i="9"/>
  <c r="CP402" i="9"/>
  <c r="DO402" i="9"/>
  <c r="EN402" i="9"/>
  <c r="FM402" i="9"/>
  <c r="GL402" i="9"/>
  <c r="HK402" i="9"/>
  <c r="IJ402" i="9"/>
  <c r="JI402" i="9"/>
  <c r="KH402" i="9"/>
  <c r="LG402" i="9"/>
  <c r="MF402" i="9"/>
  <c r="NE402" i="9"/>
  <c r="OD402" i="9"/>
  <c r="PC402" i="9"/>
  <c r="QB402" i="9"/>
  <c r="RA402" i="9"/>
  <c r="RZ402" i="9"/>
  <c r="SY402" i="9"/>
  <c r="TX402" i="9"/>
  <c r="UW402" i="9"/>
  <c r="VV402" i="9"/>
  <c r="AR403" i="9"/>
  <c r="BQ403" i="9"/>
  <c r="CP403" i="9"/>
  <c r="DO403" i="9"/>
  <c r="EN403" i="9"/>
  <c r="FM403" i="9"/>
  <c r="GL403" i="9"/>
  <c r="HK403" i="9"/>
  <c r="IJ403" i="9"/>
  <c r="JI403" i="9"/>
  <c r="KH403" i="9"/>
  <c r="LG403" i="9"/>
  <c r="MF403" i="9"/>
  <c r="NE403" i="9"/>
  <c r="OD403" i="9"/>
  <c r="PC403" i="9"/>
  <c r="QB403" i="9"/>
  <c r="RA403" i="9"/>
  <c r="RZ403" i="9"/>
  <c r="SY403" i="9"/>
  <c r="TX403" i="9"/>
  <c r="UW403" i="9"/>
  <c r="VV403" i="9"/>
  <c r="AR404" i="9"/>
  <c r="BQ404" i="9"/>
  <c r="CP404" i="9"/>
  <c r="DO404" i="9"/>
  <c r="EN404" i="9"/>
  <c r="FM404" i="9"/>
  <c r="GL404" i="9"/>
  <c r="HK404" i="9"/>
  <c r="IJ404" i="9"/>
  <c r="JI404" i="9"/>
  <c r="KH404" i="9"/>
  <c r="LG404" i="9"/>
  <c r="MF404" i="9"/>
  <c r="NE404" i="9"/>
  <c r="OD404" i="9"/>
  <c r="PC404" i="9"/>
  <c r="QB404" i="9"/>
  <c r="RA404" i="9"/>
  <c r="RZ404" i="9"/>
  <c r="SY404" i="9"/>
  <c r="TX404" i="9"/>
  <c r="UW404" i="9"/>
  <c r="VV404" i="9"/>
  <c r="AR405" i="9"/>
  <c r="BQ405" i="9"/>
  <c r="CP405" i="9"/>
  <c r="DO405" i="9"/>
  <c r="EN405" i="9"/>
  <c r="FM405" i="9"/>
  <c r="GL405" i="9"/>
  <c r="HK405" i="9"/>
  <c r="IJ405" i="9"/>
  <c r="JI405" i="9"/>
  <c r="KH405" i="9"/>
  <c r="LG405" i="9"/>
  <c r="MF405" i="9"/>
  <c r="NE405" i="9"/>
  <c r="OD405" i="9"/>
  <c r="PC405" i="9"/>
  <c r="QB405" i="9"/>
  <c r="RA405" i="9"/>
  <c r="RZ405" i="9"/>
  <c r="SY405" i="9"/>
  <c r="TX405" i="9"/>
  <c r="UW405" i="9"/>
  <c r="VV405" i="9"/>
  <c r="AR406" i="9"/>
  <c r="BQ406" i="9"/>
  <c r="CP406" i="9"/>
  <c r="DO406" i="9"/>
  <c r="EN406" i="9"/>
  <c r="FM406" i="9"/>
  <c r="GL406" i="9"/>
  <c r="HK406" i="9"/>
  <c r="IJ406" i="9"/>
  <c r="JI406" i="9"/>
  <c r="KH406" i="9"/>
  <c r="LG406" i="9"/>
  <c r="MF406" i="9"/>
  <c r="NE406" i="9"/>
  <c r="OD406" i="9"/>
  <c r="PC406" i="9"/>
  <c r="QB406" i="9"/>
  <c r="RA406" i="9"/>
  <c r="RZ406" i="9"/>
  <c r="SY406" i="9"/>
  <c r="TX406" i="9"/>
  <c r="UW406" i="9"/>
  <c r="VV406" i="9"/>
  <c r="AR407" i="9"/>
  <c r="BQ407" i="9"/>
  <c r="CP407" i="9"/>
  <c r="DO407" i="9"/>
  <c r="EN407" i="9"/>
  <c r="FM407" i="9"/>
  <c r="GL407" i="9"/>
  <c r="HK407" i="9"/>
  <c r="IJ407" i="9"/>
  <c r="JI407" i="9"/>
  <c r="KH407" i="9"/>
  <c r="LG407" i="9"/>
  <c r="MF407" i="9"/>
  <c r="NE407" i="9"/>
  <c r="OD407" i="9"/>
  <c r="PC407" i="9"/>
  <c r="QB407" i="9"/>
  <c r="RA407" i="9"/>
  <c r="RZ407" i="9"/>
  <c r="SY407" i="9"/>
  <c r="TX407" i="9"/>
  <c r="UW407" i="9"/>
  <c r="VV407" i="9"/>
  <c r="AR408" i="9"/>
  <c r="BQ408" i="9"/>
  <c r="CP408" i="9"/>
  <c r="DO408" i="9"/>
  <c r="EN408" i="9"/>
  <c r="FM408" i="9"/>
  <c r="GL408" i="9"/>
  <c r="HK408" i="9"/>
  <c r="IJ408" i="9"/>
  <c r="JI408" i="9"/>
  <c r="KH408" i="9"/>
  <c r="LG408" i="9"/>
  <c r="MF408" i="9"/>
  <c r="NE408" i="9"/>
  <c r="OD408" i="9"/>
  <c r="PC408" i="9"/>
  <c r="QB408" i="9"/>
  <c r="RA408" i="9"/>
  <c r="RZ408" i="9"/>
  <c r="SY408" i="9"/>
  <c r="TX408" i="9"/>
  <c r="UW408" i="9"/>
  <c r="VV408" i="9"/>
  <c r="AR409" i="9"/>
  <c r="BQ409" i="9"/>
  <c r="CP409" i="9"/>
  <c r="DO409" i="9"/>
  <c r="EN409" i="9"/>
  <c r="FM409" i="9"/>
  <c r="GL409" i="9"/>
  <c r="HK409" i="9"/>
  <c r="IJ409" i="9"/>
  <c r="JI409" i="9"/>
  <c r="KH409" i="9"/>
  <c r="LG409" i="9"/>
  <c r="MF409" i="9"/>
  <c r="NE409" i="9"/>
  <c r="OD409" i="9"/>
  <c r="PC409" i="9"/>
  <c r="QB409" i="9"/>
  <c r="RA409" i="9"/>
  <c r="RZ409" i="9"/>
  <c r="SY409" i="9"/>
  <c r="TX409" i="9"/>
  <c r="UW409" i="9"/>
  <c r="VV409" i="9"/>
  <c r="AR410" i="9"/>
  <c r="BQ410" i="9"/>
  <c r="CP410" i="9"/>
  <c r="DO410" i="9"/>
  <c r="EN410" i="9"/>
  <c r="FM410" i="9"/>
  <c r="GL410" i="9"/>
  <c r="HK410" i="9"/>
  <c r="IJ410" i="9"/>
  <c r="JI410" i="9"/>
  <c r="KH410" i="9"/>
  <c r="LG410" i="9"/>
  <c r="MF410" i="9"/>
  <c r="NE410" i="9"/>
  <c r="OD410" i="9"/>
  <c r="PC410" i="9"/>
  <c r="QB410" i="9"/>
  <c r="RA410" i="9"/>
  <c r="RZ410" i="9"/>
  <c r="SY410" i="9"/>
  <c r="TX410" i="9"/>
  <c r="UW410" i="9"/>
  <c r="VV410" i="9"/>
  <c r="AR411" i="9"/>
  <c r="BQ411" i="9"/>
  <c r="CP411" i="9"/>
  <c r="DO411" i="9"/>
  <c r="EN411" i="9"/>
  <c r="FM411" i="9"/>
  <c r="GL411" i="9"/>
  <c r="HK411" i="9"/>
  <c r="IJ411" i="9"/>
  <c r="JI411" i="9"/>
  <c r="KH411" i="9"/>
  <c r="LG411" i="9"/>
  <c r="MF411" i="9"/>
  <c r="NE411" i="9"/>
  <c r="OD411" i="9"/>
  <c r="PC411" i="9"/>
  <c r="QB411" i="9"/>
  <c r="RA411" i="9"/>
  <c r="RZ411" i="9"/>
  <c r="SY411" i="9"/>
  <c r="TX411" i="9"/>
  <c r="UW411" i="9"/>
  <c r="VV411" i="9"/>
  <c r="AR412" i="9"/>
  <c r="BQ412" i="9"/>
  <c r="CP412" i="9"/>
  <c r="DO412" i="9"/>
  <c r="EN412" i="9"/>
  <c r="FM412" i="9"/>
  <c r="GL412" i="9"/>
  <c r="HK412" i="9"/>
  <c r="IJ412" i="9"/>
  <c r="JI412" i="9"/>
  <c r="KH412" i="9"/>
  <c r="LG412" i="9"/>
  <c r="MF412" i="9"/>
  <c r="NE412" i="9"/>
  <c r="OD412" i="9"/>
  <c r="PC412" i="9"/>
  <c r="QB412" i="9"/>
  <c r="RA412" i="9"/>
  <c r="RZ412" i="9"/>
  <c r="SY412" i="9"/>
  <c r="TX412" i="9"/>
  <c r="UW412" i="9"/>
  <c r="VV412" i="9"/>
  <c r="AR413" i="9"/>
  <c r="BQ413" i="9"/>
  <c r="CP413" i="9"/>
  <c r="DO413" i="9"/>
  <c r="EN413" i="9"/>
  <c r="FM413" i="9"/>
  <c r="GL413" i="9"/>
  <c r="HK413" i="9"/>
  <c r="IJ413" i="9"/>
  <c r="JI413" i="9"/>
  <c r="KH413" i="9"/>
  <c r="LG413" i="9"/>
  <c r="MF413" i="9"/>
  <c r="NE413" i="9"/>
  <c r="OD413" i="9"/>
  <c r="PC413" i="9"/>
  <c r="QB413" i="9"/>
  <c r="RA413" i="9"/>
  <c r="RZ413" i="9"/>
  <c r="SY413" i="9"/>
  <c r="TX413" i="9"/>
  <c r="UW413" i="9"/>
  <c r="VV413" i="9"/>
  <c r="AR414" i="9"/>
  <c r="BQ414" i="9"/>
  <c r="CP414" i="9"/>
  <c r="DO414" i="9"/>
  <c r="EN414" i="9"/>
  <c r="FM414" i="9"/>
  <c r="GL414" i="9"/>
  <c r="HK414" i="9"/>
  <c r="IJ414" i="9"/>
  <c r="JI414" i="9"/>
  <c r="KH414" i="9"/>
  <c r="LG414" i="9"/>
  <c r="MF414" i="9"/>
  <c r="NE414" i="9"/>
  <c r="OD414" i="9"/>
  <c r="PC414" i="9"/>
  <c r="QB414" i="9"/>
  <c r="RA414" i="9"/>
  <c r="RZ414" i="9"/>
  <c r="SY414" i="9"/>
  <c r="TX414" i="9"/>
  <c r="UW414" i="9"/>
  <c r="VV414" i="9"/>
  <c r="AR415" i="9"/>
  <c r="BQ415" i="9"/>
  <c r="CP415" i="9"/>
  <c r="DO415" i="9"/>
  <c r="EN415" i="9"/>
  <c r="FM415" i="9"/>
  <c r="GL415" i="9"/>
  <c r="HK415" i="9"/>
  <c r="IJ415" i="9"/>
  <c r="JI415" i="9"/>
  <c r="KH415" i="9"/>
  <c r="LG415" i="9"/>
  <c r="MF415" i="9"/>
  <c r="NE415" i="9"/>
  <c r="OD415" i="9"/>
  <c r="PC415" i="9"/>
  <c r="QB415" i="9"/>
  <c r="RA415" i="9"/>
  <c r="RZ415" i="9"/>
  <c r="SY415" i="9"/>
  <c r="TX415" i="9"/>
  <c r="UW415" i="9"/>
  <c r="VV415" i="9"/>
  <c r="AR416" i="9"/>
  <c r="BQ416" i="9"/>
  <c r="CP416" i="9"/>
  <c r="DO416" i="9"/>
  <c r="EN416" i="9"/>
  <c r="FM416" i="9"/>
  <c r="GL416" i="9"/>
  <c r="HK416" i="9"/>
  <c r="IJ416" i="9"/>
  <c r="JI416" i="9"/>
  <c r="KH416" i="9"/>
  <c r="LG416" i="9"/>
  <c r="MF416" i="9"/>
  <c r="NE416" i="9"/>
  <c r="OD416" i="9"/>
  <c r="PC416" i="9"/>
  <c r="QB416" i="9"/>
  <c r="RA416" i="9"/>
  <c r="RZ416" i="9"/>
  <c r="SY416" i="9"/>
  <c r="TX416" i="9"/>
  <c r="UW416" i="9"/>
  <c r="VV416" i="9"/>
  <c r="AR417" i="9"/>
  <c r="BQ417" i="9"/>
  <c r="CP417" i="9"/>
  <c r="DO417" i="9"/>
  <c r="EN417" i="9"/>
  <c r="FM417" i="9"/>
  <c r="GL417" i="9"/>
  <c r="HK417" i="9"/>
  <c r="IJ417" i="9"/>
  <c r="JI417" i="9"/>
  <c r="KH417" i="9"/>
  <c r="LG417" i="9"/>
  <c r="MF417" i="9"/>
  <c r="NE417" i="9"/>
  <c r="OD417" i="9"/>
  <c r="PC417" i="9"/>
  <c r="QB417" i="9"/>
  <c r="RA417" i="9"/>
  <c r="RZ417" i="9"/>
  <c r="SY417" i="9"/>
  <c r="TX417" i="9"/>
  <c r="UW417" i="9"/>
  <c r="VV417" i="9"/>
  <c r="AR418" i="9"/>
  <c r="BQ418" i="9"/>
  <c r="CP418" i="9"/>
  <c r="DO418" i="9"/>
  <c r="EN418" i="9"/>
  <c r="FM418" i="9"/>
  <c r="GL418" i="9"/>
  <c r="HK418" i="9"/>
  <c r="IJ418" i="9"/>
  <c r="JI418" i="9"/>
  <c r="KH418" i="9"/>
  <c r="LG418" i="9"/>
  <c r="MF418" i="9"/>
  <c r="NE418" i="9"/>
  <c r="OD418" i="9"/>
  <c r="PC418" i="9"/>
  <c r="QB418" i="9"/>
  <c r="RA418" i="9"/>
  <c r="RZ418" i="9"/>
  <c r="SY418" i="9"/>
  <c r="TX418" i="9"/>
  <c r="UW418" i="9"/>
  <c r="VV418" i="9"/>
  <c r="AR419" i="9"/>
  <c r="BQ419" i="9"/>
  <c r="CP419" i="9"/>
  <c r="DO419" i="9"/>
  <c r="EN419" i="9"/>
  <c r="FM419" i="9"/>
  <c r="GL419" i="9"/>
  <c r="HK419" i="9"/>
  <c r="IJ419" i="9"/>
  <c r="JI419" i="9"/>
  <c r="KH419" i="9"/>
  <c r="LG419" i="9"/>
  <c r="MF419" i="9"/>
  <c r="NE419" i="9"/>
  <c r="OD419" i="9"/>
  <c r="PC419" i="9"/>
  <c r="QB419" i="9"/>
  <c r="RA419" i="9"/>
  <c r="RZ419" i="9"/>
  <c r="SY419" i="9"/>
  <c r="TX419" i="9"/>
  <c r="UW419" i="9"/>
  <c r="VV419" i="9"/>
  <c r="AR420" i="9"/>
  <c r="BQ420" i="9"/>
  <c r="CP420" i="9"/>
  <c r="DO420" i="9"/>
  <c r="EN420" i="9"/>
  <c r="FM420" i="9"/>
  <c r="GL420" i="9"/>
  <c r="HK420" i="9"/>
  <c r="IJ420" i="9"/>
  <c r="JI420" i="9"/>
  <c r="KH420" i="9"/>
  <c r="LG420" i="9"/>
  <c r="MF420" i="9"/>
  <c r="NE420" i="9"/>
  <c r="OD420" i="9"/>
  <c r="PC420" i="9"/>
  <c r="QB420" i="9"/>
  <c r="RA420" i="9"/>
  <c r="RZ420" i="9"/>
  <c r="SY420" i="9"/>
  <c r="TX420" i="9"/>
  <c r="UW420" i="9"/>
  <c r="VV420" i="9"/>
  <c r="AR421" i="9"/>
  <c r="BQ421" i="9"/>
  <c r="CP421" i="9"/>
  <c r="DO421" i="9"/>
  <c r="EN421" i="9"/>
  <c r="FM421" i="9"/>
  <c r="GL421" i="9"/>
  <c r="HK421" i="9"/>
  <c r="IJ421" i="9"/>
  <c r="JI421" i="9"/>
  <c r="KH421" i="9"/>
  <c r="LG421" i="9"/>
  <c r="MF421" i="9"/>
  <c r="NE421" i="9"/>
  <c r="OD421" i="9"/>
  <c r="PC421" i="9"/>
  <c r="QB421" i="9"/>
  <c r="RA421" i="9"/>
  <c r="RZ421" i="9"/>
  <c r="SY421" i="9"/>
  <c r="TX421" i="9"/>
  <c r="UW421" i="9"/>
  <c r="VV421" i="9"/>
  <c r="AR422" i="9"/>
  <c r="BQ422" i="9"/>
  <c r="CP422" i="9"/>
  <c r="DO422" i="9"/>
  <c r="EN422" i="9"/>
  <c r="FM422" i="9"/>
  <c r="GL422" i="9"/>
  <c r="HK422" i="9"/>
  <c r="IJ422" i="9"/>
  <c r="JI422" i="9"/>
  <c r="KH422" i="9"/>
  <c r="LG422" i="9"/>
  <c r="MF422" i="9"/>
  <c r="NE422" i="9"/>
  <c r="OD422" i="9"/>
  <c r="PC422" i="9"/>
  <c r="QB422" i="9"/>
  <c r="RA422" i="9"/>
  <c r="RZ422" i="9"/>
  <c r="SY422" i="9"/>
  <c r="TX422" i="9"/>
  <c r="UW422" i="9"/>
  <c r="VV422" i="9"/>
  <c r="AR423" i="9"/>
  <c r="BQ423" i="9"/>
  <c r="CP423" i="9"/>
  <c r="DO423" i="9"/>
  <c r="EN423" i="9"/>
  <c r="FM423" i="9"/>
  <c r="GL423" i="9"/>
  <c r="HK423" i="9"/>
  <c r="IJ423" i="9"/>
  <c r="JI423" i="9"/>
  <c r="KH423" i="9"/>
  <c r="LG423" i="9"/>
  <c r="MF423" i="9"/>
  <c r="NE423" i="9"/>
  <c r="OD423" i="9"/>
  <c r="PC423" i="9"/>
  <c r="QB423" i="9"/>
  <c r="RA423" i="9"/>
  <c r="RZ423" i="9"/>
  <c r="SY423" i="9"/>
  <c r="TX423" i="9"/>
  <c r="UW423" i="9"/>
  <c r="VV423" i="9"/>
  <c r="AR424" i="9"/>
  <c r="BQ424" i="9"/>
  <c r="CP424" i="9"/>
  <c r="DO424" i="9"/>
  <c r="EN424" i="9"/>
  <c r="FM424" i="9"/>
  <c r="GL424" i="9"/>
  <c r="HK424" i="9"/>
  <c r="IJ424" i="9"/>
  <c r="JI424" i="9"/>
  <c r="KH424" i="9"/>
  <c r="LG424" i="9"/>
  <c r="MF424" i="9"/>
  <c r="NE424" i="9"/>
  <c r="OD424" i="9"/>
  <c r="PC424" i="9"/>
  <c r="QB424" i="9"/>
  <c r="RA424" i="9"/>
  <c r="RZ424" i="9"/>
  <c r="SY424" i="9"/>
  <c r="TX424" i="9"/>
  <c r="UW424" i="9"/>
  <c r="VV424" i="9"/>
  <c r="AR425" i="9"/>
  <c r="BQ425" i="9"/>
  <c r="CP425" i="9"/>
  <c r="DO425" i="9"/>
  <c r="EN425" i="9"/>
  <c r="FM425" i="9"/>
  <c r="GL425" i="9"/>
  <c r="HK425" i="9"/>
  <c r="IJ425" i="9"/>
  <c r="JI425" i="9"/>
  <c r="KH425" i="9"/>
  <c r="LG425" i="9"/>
  <c r="MF425" i="9"/>
  <c r="NE425" i="9"/>
  <c r="OD425" i="9"/>
  <c r="PC425" i="9"/>
  <c r="QB425" i="9"/>
  <c r="RA425" i="9"/>
  <c r="RZ425" i="9"/>
  <c r="SY425" i="9"/>
  <c r="TX425" i="9"/>
  <c r="UW425" i="9"/>
  <c r="VV425" i="9"/>
  <c r="AR426" i="9"/>
  <c r="BQ426" i="9"/>
  <c r="CP426" i="9"/>
  <c r="DO426" i="9"/>
  <c r="EN426" i="9"/>
  <c r="FM426" i="9"/>
  <c r="GL426" i="9"/>
  <c r="HK426" i="9"/>
  <c r="IJ426" i="9"/>
  <c r="JI426" i="9"/>
  <c r="KH426" i="9"/>
  <c r="LG426" i="9"/>
  <c r="MF426" i="9"/>
  <c r="NE426" i="9"/>
  <c r="OD426" i="9"/>
  <c r="PC426" i="9"/>
  <c r="QB426" i="9"/>
  <c r="RA426" i="9"/>
  <c r="RZ426" i="9"/>
  <c r="SY426" i="9"/>
  <c r="TX426" i="9"/>
  <c r="UW426" i="9"/>
  <c r="VV426" i="9"/>
  <c r="AR427" i="9"/>
  <c r="BQ427" i="9"/>
  <c r="CP427" i="9"/>
  <c r="DO427" i="9"/>
  <c r="EN427" i="9"/>
  <c r="FM427" i="9"/>
  <c r="GL427" i="9"/>
  <c r="HK427" i="9"/>
  <c r="IJ427" i="9"/>
  <c r="JI427" i="9"/>
  <c r="KH427" i="9"/>
  <c r="LG427" i="9"/>
  <c r="MF427" i="9"/>
  <c r="NE427" i="9"/>
  <c r="OD427" i="9"/>
  <c r="PC427" i="9"/>
  <c r="QB427" i="9"/>
  <c r="RA427" i="9"/>
  <c r="RZ427" i="9"/>
  <c r="SY427" i="9"/>
  <c r="TX427" i="9"/>
  <c r="UW427" i="9"/>
  <c r="VV427" i="9"/>
  <c r="AR428" i="9"/>
  <c r="BQ428" i="9"/>
  <c r="CP428" i="9"/>
  <c r="DO428" i="9"/>
  <c r="EN428" i="9"/>
  <c r="FM428" i="9"/>
  <c r="GL428" i="9"/>
  <c r="HK428" i="9"/>
  <c r="IJ428" i="9"/>
  <c r="JI428" i="9"/>
  <c r="KH428" i="9"/>
  <c r="LG428" i="9"/>
  <c r="MF428" i="9"/>
  <c r="NE428" i="9"/>
  <c r="OD428" i="9"/>
  <c r="PC428" i="9"/>
  <c r="QB428" i="9"/>
  <c r="RA428" i="9"/>
  <c r="RZ428" i="9"/>
  <c r="SY428" i="9"/>
  <c r="TX428" i="9"/>
  <c r="UW428" i="9"/>
  <c r="VV428" i="9"/>
  <c r="AR429" i="9"/>
  <c r="BQ429" i="9"/>
  <c r="CP429" i="9"/>
  <c r="DO429" i="9"/>
  <c r="EN429" i="9"/>
  <c r="FM429" i="9"/>
  <c r="GL429" i="9"/>
  <c r="HK429" i="9"/>
  <c r="IJ429" i="9"/>
  <c r="JI429" i="9"/>
  <c r="KH429" i="9"/>
  <c r="LG429" i="9"/>
  <c r="MF429" i="9"/>
  <c r="NE429" i="9"/>
  <c r="OD429" i="9"/>
  <c r="PC429" i="9"/>
  <c r="QB429" i="9"/>
  <c r="RA429" i="9"/>
  <c r="RZ429" i="9"/>
  <c r="SY429" i="9"/>
  <c r="TX429" i="9"/>
  <c r="UW429" i="9"/>
  <c r="VV429" i="9"/>
  <c r="AR430" i="9"/>
  <c r="BQ430" i="9"/>
  <c r="CP430" i="9"/>
  <c r="DO430" i="9"/>
  <c r="EN430" i="9"/>
  <c r="FM430" i="9"/>
  <c r="GL430" i="9"/>
  <c r="HK430" i="9"/>
  <c r="IJ430" i="9"/>
  <c r="JI430" i="9"/>
  <c r="KH430" i="9"/>
  <c r="LG430" i="9"/>
  <c r="MF430" i="9"/>
  <c r="NE430" i="9"/>
  <c r="OD430" i="9"/>
  <c r="PC430" i="9"/>
  <c r="QB430" i="9"/>
  <c r="RA430" i="9"/>
  <c r="RZ430" i="9"/>
  <c r="SY430" i="9"/>
  <c r="TX430" i="9"/>
  <c r="UW430" i="9"/>
  <c r="VV430" i="9"/>
  <c r="B431" i="9"/>
  <c r="C431" i="9"/>
  <c r="D431" i="9"/>
  <c r="W431" i="9"/>
  <c r="Y431" i="9"/>
  <c r="Z431" i="9"/>
  <c r="AA431" i="9"/>
  <c r="AB431" i="9"/>
  <c r="AC431" i="9"/>
  <c r="AD431" i="9"/>
  <c r="AE431" i="9"/>
  <c r="AF431" i="9"/>
  <c r="AG431" i="9"/>
  <c r="AH431" i="9"/>
  <c r="AI431" i="9"/>
  <c r="AK431" i="9"/>
  <c r="AL431" i="9"/>
  <c r="AM431" i="9"/>
  <c r="AN431" i="9"/>
  <c r="AO431" i="9"/>
  <c r="AP431" i="9"/>
  <c r="AQ431" i="9"/>
  <c r="AV431" i="9"/>
  <c r="AX431" i="9"/>
  <c r="AY431" i="9"/>
  <c r="AZ431" i="9"/>
  <c r="BA431" i="9"/>
  <c r="BB431" i="9"/>
  <c r="BC431" i="9"/>
  <c r="BD431" i="9"/>
  <c r="BE431" i="9"/>
  <c r="BF431" i="9"/>
  <c r="BG431" i="9"/>
  <c r="BH431" i="9"/>
  <c r="BJ431" i="9"/>
  <c r="BK431" i="9"/>
  <c r="BL431" i="9"/>
  <c r="BM431" i="9"/>
  <c r="BN431" i="9"/>
  <c r="BO431" i="9"/>
  <c r="BP431" i="9"/>
  <c r="BU431" i="9"/>
  <c r="BW431" i="9"/>
  <c r="BX431" i="9"/>
  <c r="BY431" i="9"/>
  <c r="BZ431" i="9"/>
  <c r="CA431" i="9"/>
  <c r="CB431" i="9"/>
  <c r="CC431" i="9"/>
  <c r="CD431" i="9"/>
  <c r="CE431" i="9"/>
  <c r="CF431" i="9"/>
  <c r="CG431" i="9"/>
  <c r="CH431" i="9"/>
  <c r="CI431" i="9"/>
  <c r="CJ431" i="9"/>
  <c r="CK431" i="9"/>
  <c r="CL431" i="9"/>
  <c r="CM431" i="9"/>
  <c r="CN431" i="9"/>
  <c r="CO431" i="9"/>
  <c r="CT431" i="9"/>
  <c r="CV431" i="9"/>
  <c r="CW431" i="9"/>
  <c r="CX431" i="9"/>
  <c r="CY431" i="9"/>
  <c r="CZ431" i="9"/>
  <c r="DA431" i="9"/>
  <c r="DB431" i="9"/>
  <c r="DC431" i="9"/>
  <c r="DD431" i="9"/>
  <c r="DE431" i="9"/>
  <c r="DF431" i="9"/>
  <c r="DH431" i="9"/>
  <c r="DI431" i="9"/>
  <c r="DJ431" i="9"/>
  <c r="DK431" i="9"/>
  <c r="DL431" i="9"/>
  <c r="DM431" i="9"/>
  <c r="DN431" i="9"/>
  <c r="DS431" i="9"/>
  <c r="DU431" i="9"/>
  <c r="DV431" i="9"/>
  <c r="DW431" i="9"/>
  <c r="DX431" i="9"/>
  <c r="DY431" i="9"/>
  <c r="DZ431" i="9"/>
  <c r="EA431" i="9"/>
  <c r="EB431" i="9"/>
  <c r="EC431" i="9"/>
  <c r="ED431" i="9"/>
  <c r="EE431" i="9"/>
  <c r="EF431" i="9"/>
  <c r="EG431" i="9"/>
  <c r="EH431" i="9"/>
  <c r="EI431" i="9"/>
  <c r="EJ431" i="9"/>
  <c r="EK431" i="9"/>
  <c r="EL431" i="9"/>
  <c r="EM431" i="9"/>
  <c r="ER431" i="9"/>
  <c r="ET431" i="9"/>
  <c r="EU431" i="9"/>
  <c r="EV431" i="9"/>
  <c r="EW431" i="9"/>
  <c r="EX431" i="9"/>
  <c r="EY431" i="9"/>
  <c r="EZ431" i="9"/>
  <c r="FA431" i="9"/>
  <c r="FB431" i="9"/>
  <c r="FC431" i="9"/>
  <c r="FD431" i="9"/>
  <c r="FE431" i="9"/>
  <c r="FF431" i="9"/>
  <c r="FG431" i="9"/>
  <c r="FH431" i="9"/>
  <c r="FI431" i="9"/>
  <c r="FJ431" i="9"/>
  <c r="FK431" i="9"/>
  <c r="FL431" i="9"/>
  <c r="FQ431" i="9"/>
  <c r="FS431" i="9"/>
  <c r="FT431" i="9"/>
  <c r="FU431" i="9"/>
  <c r="FV431" i="9"/>
  <c r="FW431" i="9"/>
  <c r="FX431" i="9"/>
  <c r="FY431" i="9"/>
  <c r="FZ431" i="9"/>
  <c r="GA431" i="9"/>
  <c r="GB431" i="9"/>
  <c r="GC431" i="9"/>
  <c r="GD431" i="9"/>
  <c r="GE431" i="9"/>
  <c r="GG431" i="9"/>
  <c r="GH431" i="9"/>
  <c r="GI431" i="9"/>
  <c r="GJ431" i="9"/>
  <c r="GK431" i="9"/>
  <c r="GP431" i="9"/>
  <c r="GR431" i="9"/>
  <c r="GS431" i="9"/>
  <c r="GT431" i="9"/>
  <c r="GU431" i="9"/>
  <c r="GV431" i="9"/>
  <c r="GW431" i="9"/>
  <c r="GX431" i="9"/>
  <c r="GY431" i="9"/>
  <c r="GZ431" i="9"/>
  <c r="HA431" i="9"/>
  <c r="HB431" i="9"/>
  <c r="HC431" i="9"/>
  <c r="HD431" i="9"/>
  <c r="HE431" i="9"/>
  <c r="HF431" i="9"/>
  <c r="HG431" i="9"/>
  <c r="HH431" i="9"/>
  <c r="HI431" i="9"/>
  <c r="HJ431" i="9"/>
  <c r="HO431" i="9"/>
  <c r="HQ431" i="9"/>
  <c r="HR431" i="9"/>
  <c r="HS431" i="9"/>
  <c r="HT431" i="9"/>
  <c r="HU431" i="9"/>
  <c r="HV431" i="9"/>
  <c r="HW431" i="9"/>
  <c r="HX431" i="9"/>
  <c r="HY431" i="9"/>
  <c r="HZ431" i="9"/>
  <c r="IA431" i="9"/>
  <c r="IB431" i="9"/>
  <c r="IC431" i="9"/>
  <c r="ID431" i="9"/>
  <c r="IE431" i="9"/>
  <c r="IF431" i="9"/>
  <c r="IG431" i="9"/>
  <c r="IH431" i="9"/>
  <c r="II431" i="9"/>
  <c r="IN431" i="9"/>
  <c r="IP431" i="9"/>
  <c r="IQ431" i="9"/>
  <c r="IR431" i="9"/>
  <c r="IS431" i="9"/>
  <c r="IT431" i="9"/>
  <c r="IU431" i="9"/>
  <c r="IV431" i="9"/>
  <c r="IW431" i="9"/>
  <c r="IX431" i="9"/>
  <c r="IY431" i="9"/>
  <c r="IZ431" i="9"/>
  <c r="JA431" i="9"/>
  <c r="JB431" i="9"/>
  <c r="JC431" i="9"/>
  <c r="JD431" i="9"/>
  <c r="JE431" i="9"/>
  <c r="JF431" i="9"/>
  <c r="JG431" i="9"/>
  <c r="JH431" i="9"/>
  <c r="JM431" i="9"/>
  <c r="JO431" i="9"/>
  <c r="JP431" i="9"/>
  <c r="JQ431" i="9"/>
  <c r="JR431" i="9"/>
  <c r="JS431" i="9"/>
  <c r="JT431" i="9"/>
  <c r="JU431" i="9"/>
  <c r="JV431" i="9"/>
  <c r="JW431" i="9"/>
  <c r="JX431" i="9"/>
  <c r="JY431" i="9"/>
  <c r="JZ431" i="9"/>
  <c r="KA431" i="9"/>
  <c r="KB431" i="9"/>
  <c r="KC431" i="9"/>
  <c r="KD431" i="9"/>
  <c r="KE431" i="9"/>
  <c r="KF431" i="9"/>
  <c r="KG431" i="9"/>
  <c r="KL431" i="9"/>
  <c r="KN431" i="9"/>
  <c r="KO431" i="9"/>
  <c r="KP431" i="9"/>
  <c r="KQ431" i="9"/>
  <c r="KR431" i="9"/>
  <c r="KS431" i="9"/>
  <c r="KT431" i="9"/>
  <c r="KU431" i="9"/>
  <c r="KV431" i="9"/>
  <c r="KW431" i="9"/>
  <c r="KX431" i="9"/>
  <c r="KY431" i="9"/>
  <c r="KZ431" i="9"/>
  <c r="LA431" i="9"/>
  <c r="LB431" i="9"/>
  <c r="LC431" i="9"/>
  <c r="LD431" i="9"/>
  <c r="LE431" i="9"/>
  <c r="LF431" i="9"/>
  <c r="LK431" i="9"/>
  <c r="LM431" i="9"/>
  <c r="LN431" i="9"/>
  <c r="LO431" i="9"/>
  <c r="LP431" i="9"/>
  <c r="LQ431" i="9"/>
  <c r="LR431" i="9"/>
  <c r="LS431" i="9"/>
  <c r="LT431" i="9"/>
  <c r="LU431" i="9"/>
  <c r="LV431" i="9"/>
  <c r="LW431" i="9"/>
  <c r="LX431" i="9"/>
  <c r="LY431" i="9"/>
  <c r="LZ431" i="9"/>
  <c r="MA431" i="9"/>
  <c r="MB431" i="9"/>
  <c r="MC431" i="9"/>
  <c r="MD431" i="9"/>
  <c r="ME431" i="9"/>
  <c r="MJ431" i="9"/>
  <c r="ML431" i="9"/>
  <c r="MM431" i="9"/>
  <c r="MN431" i="9"/>
  <c r="MO431" i="9"/>
  <c r="MP431" i="9"/>
  <c r="MQ431" i="9"/>
  <c r="MR431" i="9"/>
  <c r="MS431" i="9"/>
  <c r="MT431" i="9"/>
  <c r="MU431" i="9"/>
  <c r="MV431" i="9"/>
  <c r="MW431" i="9"/>
  <c r="MX431" i="9"/>
  <c r="MY431" i="9"/>
  <c r="MZ431" i="9"/>
  <c r="NA431" i="9"/>
  <c r="NB431" i="9"/>
  <c r="NC431" i="9"/>
  <c r="ND431" i="9"/>
  <c r="NI431" i="9"/>
  <c r="NK431" i="9"/>
  <c r="NL431" i="9"/>
  <c r="NM431" i="9"/>
  <c r="NN431" i="9"/>
  <c r="NO431" i="9"/>
  <c r="NP431" i="9"/>
  <c r="NQ431" i="9"/>
  <c r="NR431" i="9"/>
  <c r="NS431" i="9"/>
  <c r="NT431" i="9"/>
  <c r="NU431" i="9"/>
  <c r="NV431" i="9"/>
  <c r="NW431" i="9"/>
  <c r="NX431" i="9"/>
  <c r="NY431" i="9"/>
  <c r="NZ431" i="9"/>
  <c r="OB431" i="9"/>
  <c r="OC431" i="9"/>
  <c r="OH431" i="9"/>
  <c r="OJ431" i="9"/>
  <c r="OK431" i="9"/>
  <c r="OL431" i="9"/>
  <c r="OM431" i="9"/>
  <c r="ON431" i="9"/>
  <c r="OO431" i="9"/>
  <c r="OP431" i="9"/>
  <c r="OQ431" i="9"/>
  <c r="OR431" i="9"/>
  <c r="OS431" i="9"/>
  <c r="OT431" i="9"/>
  <c r="OU431" i="9"/>
  <c r="OV431" i="9"/>
  <c r="OW431" i="9"/>
  <c r="OX431" i="9"/>
  <c r="OY431" i="9"/>
  <c r="OZ431" i="9"/>
  <c r="PA431" i="9"/>
  <c r="PB431" i="9"/>
  <c r="PG431" i="9"/>
  <c r="PI431" i="9"/>
  <c r="PJ431" i="9"/>
  <c r="PK431" i="9"/>
  <c r="PL431" i="9"/>
  <c r="PM431" i="9"/>
  <c r="PN431" i="9"/>
  <c r="PO431" i="9"/>
  <c r="PP431" i="9"/>
  <c r="PQ431" i="9"/>
  <c r="PR431" i="9"/>
  <c r="PS431" i="9"/>
  <c r="PT431" i="9"/>
  <c r="PU431" i="9"/>
  <c r="PV431" i="9"/>
  <c r="PW431" i="9"/>
  <c r="PX431" i="9"/>
  <c r="PY431" i="9"/>
  <c r="PZ431" i="9"/>
  <c r="QA431" i="9"/>
  <c r="QF431" i="9"/>
  <c r="QH431" i="9"/>
  <c r="QI431" i="9"/>
  <c r="QJ431" i="9"/>
  <c r="QK431" i="9"/>
  <c r="QL431" i="9"/>
  <c r="QM431" i="9"/>
  <c r="QN431" i="9"/>
  <c r="QO431" i="9"/>
  <c r="QP431" i="9"/>
  <c r="QQ431" i="9"/>
  <c r="QR431" i="9"/>
  <c r="QS431" i="9"/>
  <c r="QT431" i="9"/>
  <c r="QU431" i="9"/>
  <c r="QV431" i="9"/>
  <c r="QW431" i="9"/>
  <c r="QY431" i="9"/>
  <c r="QZ431" i="9"/>
  <c r="RE431" i="9"/>
  <c r="RG431" i="9"/>
  <c r="RH431" i="9"/>
  <c r="RI431" i="9"/>
  <c r="RJ431" i="9"/>
  <c r="RK431" i="9"/>
  <c r="RL431" i="9"/>
  <c r="RM431" i="9"/>
  <c r="RN431" i="9"/>
  <c r="RO431" i="9"/>
  <c r="RP431" i="9"/>
  <c r="RQ431" i="9"/>
  <c r="RR431" i="9"/>
  <c r="RS431" i="9"/>
  <c r="RT431" i="9"/>
  <c r="RU431" i="9"/>
  <c r="RV431" i="9"/>
  <c r="RW431" i="9"/>
  <c r="RX431" i="9"/>
  <c r="RY431" i="9"/>
  <c r="SD431" i="9"/>
  <c r="SF431" i="9"/>
  <c r="SG431" i="9"/>
  <c r="SH431" i="9"/>
  <c r="SI431" i="9"/>
  <c r="SJ431" i="9"/>
  <c r="SK431" i="9"/>
  <c r="SL431" i="9"/>
  <c r="SM431" i="9"/>
  <c r="SN431" i="9"/>
  <c r="SO431" i="9"/>
  <c r="SP431" i="9"/>
  <c r="SQ431" i="9"/>
  <c r="SR431" i="9"/>
  <c r="SS431" i="9"/>
  <c r="ST431" i="9"/>
  <c r="SU431" i="9"/>
  <c r="SV431" i="9"/>
  <c r="SW431" i="9"/>
  <c r="SX431" i="9"/>
  <c r="TC431" i="9"/>
  <c r="TE431" i="9"/>
  <c r="TF431" i="9"/>
  <c r="TG431" i="9"/>
  <c r="TH431" i="9"/>
  <c r="TI431" i="9"/>
  <c r="TJ431" i="9"/>
  <c r="TK431" i="9"/>
  <c r="TL431" i="9"/>
  <c r="TM431" i="9"/>
  <c r="TN431" i="9"/>
  <c r="TO431" i="9"/>
  <c r="TP431" i="9"/>
  <c r="TQ431" i="9"/>
  <c r="TR431" i="9"/>
  <c r="TS431" i="9"/>
  <c r="TT431" i="9"/>
  <c r="TV431" i="9"/>
  <c r="TW431" i="9"/>
  <c r="UB431" i="9"/>
  <c r="UD431" i="9"/>
  <c r="UE431" i="9"/>
  <c r="UF431" i="9"/>
  <c r="UG431" i="9"/>
  <c r="UH431" i="9"/>
  <c r="UI431" i="9"/>
  <c r="UJ431" i="9"/>
  <c r="UK431" i="9"/>
  <c r="UL431" i="9"/>
  <c r="UM431" i="9"/>
  <c r="UN431" i="9"/>
  <c r="UO431" i="9"/>
  <c r="UP431" i="9"/>
  <c r="UQ431" i="9"/>
  <c r="UR431" i="9"/>
  <c r="US431" i="9"/>
  <c r="UU431" i="9"/>
  <c r="UV431" i="9"/>
  <c r="VA431" i="9"/>
  <c r="VC431" i="9"/>
  <c r="VD431" i="9"/>
  <c r="VE431" i="9"/>
  <c r="VF431" i="9"/>
  <c r="VG431" i="9"/>
  <c r="VH431" i="9"/>
  <c r="VI431" i="9"/>
  <c r="VJ431" i="9"/>
  <c r="VK431" i="9"/>
  <c r="VL431" i="9"/>
  <c r="VM431" i="9"/>
  <c r="VN431" i="9"/>
  <c r="VO431" i="9"/>
  <c r="VP431" i="9"/>
  <c r="VQ431" i="9"/>
  <c r="VR431" i="9"/>
  <c r="VS431" i="9"/>
  <c r="VT431" i="9"/>
  <c r="VU431" i="9"/>
  <c r="C432" i="9"/>
  <c r="D432" i="9"/>
  <c r="C433" i="9"/>
  <c r="D433" i="9"/>
  <c r="C434" i="9"/>
  <c r="D434" i="9"/>
  <c r="C435" i="9"/>
  <c r="D435" i="9"/>
  <c r="C436" i="9"/>
  <c r="D436" i="9"/>
  <c r="W436" i="9"/>
  <c r="AV436" i="9"/>
  <c r="BU436" i="9"/>
  <c r="CT436" i="9"/>
  <c r="DS436" i="9"/>
  <c r="ER436" i="9"/>
  <c r="FQ436" i="9"/>
  <c r="GP436" i="9"/>
  <c r="HO436" i="9"/>
  <c r="IN436" i="9"/>
  <c r="JM436" i="9"/>
  <c r="KL436" i="9"/>
  <c r="LK436" i="9"/>
  <c r="MJ436" i="9"/>
  <c r="NI436" i="9"/>
  <c r="OH436" i="9"/>
  <c r="PG436" i="9"/>
  <c r="QF436" i="9"/>
  <c r="RE436" i="9"/>
  <c r="SD436" i="9"/>
  <c r="TC436" i="9"/>
  <c r="UB436" i="9"/>
  <c r="VA436" i="9"/>
  <c r="C437" i="9"/>
  <c r="D437" i="9"/>
  <c r="AR438" i="9"/>
  <c r="BQ438" i="9"/>
  <c r="CP438" i="9"/>
  <c r="DO438" i="9"/>
  <c r="EN438" i="9"/>
  <c r="FM438" i="9"/>
  <c r="GL438" i="9"/>
  <c r="HK438" i="9"/>
  <c r="IJ438" i="9"/>
  <c r="JI438" i="9"/>
  <c r="KH438" i="9"/>
  <c r="LG438" i="9"/>
  <c r="MF438" i="9"/>
  <c r="NE438" i="9"/>
  <c r="OD438" i="9"/>
  <c r="PC438" i="9"/>
  <c r="QB438" i="9"/>
  <c r="RA438" i="9"/>
  <c r="RZ438" i="9"/>
  <c r="SY438" i="9"/>
  <c r="TX438" i="9"/>
  <c r="UW438" i="9"/>
  <c r="VV438" i="9"/>
  <c r="AR439" i="9"/>
  <c r="BQ439" i="9"/>
  <c r="CP439" i="9"/>
  <c r="DO439" i="9"/>
  <c r="EN439" i="9"/>
  <c r="FM439" i="9"/>
  <c r="GL439" i="9"/>
  <c r="HK439" i="9"/>
  <c r="IJ439" i="9"/>
  <c r="JI439" i="9"/>
  <c r="KH439" i="9"/>
  <c r="LG439" i="9"/>
  <c r="MF439" i="9"/>
  <c r="NE439" i="9"/>
  <c r="OD439" i="9"/>
  <c r="PC439" i="9"/>
  <c r="QB439" i="9"/>
  <c r="RA439" i="9"/>
  <c r="RZ439" i="9"/>
  <c r="SY439" i="9"/>
  <c r="TX439" i="9"/>
  <c r="UW439" i="9"/>
  <c r="VV439" i="9"/>
  <c r="AR440" i="9"/>
  <c r="BQ440" i="9"/>
  <c r="CP440" i="9"/>
  <c r="DO440" i="9"/>
  <c r="EN440" i="9"/>
  <c r="FM440" i="9"/>
  <c r="GL440" i="9"/>
  <c r="HK440" i="9"/>
  <c r="IJ440" i="9"/>
  <c r="JI440" i="9"/>
  <c r="KH440" i="9"/>
  <c r="LG440" i="9"/>
  <c r="MF440" i="9"/>
  <c r="NE440" i="9"/>
  <c r="OD440" i="9"/>
  <c r="PC440" i="9"/>
  <c r="QB440" i="9"/>
  <c r="RA440" i="9"/>
  <c r="RZ440" i="9"/>
  <c r="SY440" i="9"/>
  <c r="TX440" i="9"/>
  <c r="UW440" i="9"/>
  <c r="VV440" i="9"/>
  <c r="AR441" i="9"/>
  <c r="BQ441" i="9"/>
  <c r="CP441" i="9"/>
  <c r="DO441" i="9"/>
  <c r="EN441" i="9"/>
  <c r="FM441" i="9"/>
  <c r="GL441" i="9"/>
  <c r="HK441" i="9"/>
  <c r="IJ441" i="9"/>
  <c r="JI441" i="9"/>
  <c r="KH441" i="9"/>
  <c r="LG441" i="9"/>
  <c r="MF441" i="9"/>
  <c r="NE441" i="9"/>
  <c r="OD441" i="9"/>
  <c r="PC441" i="9"/>
  <c r="QB441" i="9"/>
  <c r="RA441" i="9"/>
  <c r="RZ441" i="9"/>
  <c r="SY441" i="9"/>
  <c r="TX441" i="9"/>
  <c r="UW441" i="9"/>
  <c r="VV441" i="9"/>
  <c r="AR442" i="9"/>
  <c r="BQ442" i="9"/>
  <c r="CP442" i="9"/>
  <c r="DO442" i="9"/>
  <c r="EN442" i="9"/>
  <c r="FM442" i="9"/>
  <c r="GL442" i="9"/>
  <c r="HK442" i="9"/>
  <c r="IJ442" i="9"/>
  <c r="JI442" i="9"/>
  <c r="KH442" i="9"/>
  <c r="LG442" i="9"/>
  <c r="MF442" i="9"/>
  <c r="NE442" i="9"/>
  <c r="OD442" i="9"/>
  <c r="PC442" i="9"/>
  <c r="QB442" i="9"/>
  <c r="RA442" i="9"/>
  <c r="RZ442" i="9"/>
  <c r="SY442" i="9"/>
  <c r="TX442" i="9"/>
  <c r="UW442" i="9"/>
  <c r="VV442" i="9"/>
  <c r="AR443" i="9"/>
  <c r="BQ443" i="9"/>
  <c r="CP443" i="9"/>
  <c r="DO443" i="9"/>
  <c r="EN443" i="9"/>
  <c r="FM443" i="9"/>
  <c r="GL443" i="9"/>
  <c r="HK443" i="9"/>
  <c r="IJ443" i="9"/>
  <c r="JI443" i="9"/>
  <c r="KH443" i="9"/>
  <c r="LG443" i="9"/>
  <c r="MF443" i="9"/>
  <c r="NE443" i="9"/>
  <c r="OD443" i="9"/>
  <c r="PC443" i="9"/>
  <c r="QB443" i="9"/>
  <c r="RA443" i="9"/>
  <c r="RZ443" i="9"/>
  <c r="SY443" i="9"/>
  <c r="TX443" i="9"/>
  <c r="UW443" i="9"/>
  <c r="VV443" i="9"/>
  <c r="AR444" i="9"/>
  <c r="BQ444" i="9"/>
  <c r="CP444" i="9"/>
  <c r="DO444" i="9"/>
  <c r="EN444" i="9"/>
  <c r="FM444" i="9"/>
  <c r="GL444" i="9"/>
  <c r="HK444" i="9"/>
  <c r="IJ444" i="9"/>
  <c r="JI444" i="9"/>
  <c r="KH444" i="9"/>
  <c r="LG444" i="9"/>
  <c r="MF444" i="9"/>
  <c r="NE444" i="9"/>
  <c r="OD444" i="9"/>
  <c r="PC444" i="9"/>
  <c r="QB444" i="9"/>
  <c r="RA444" i="9"/>
  <c r="RZ444" i="9"/>
  <c r="SY444" i="9"/>
  <c r="TX444" i="9"/>
  <c r="UW444" i="9"/>
  <c r="VV444" i="9"/>
  <c r="AR445" i="9"/>
  <c r="BQ445" i="9"/>
  <c r="CP445" i="9"/>
  <c r="DO445" i="9"/>
  <c r="EN445" i="9"/>
  <c r="FM445" i="9"/>
  <c r="GL445" i="9"/>
  <c r="HK445" i="9"/>
  <c r="IJ445" i="9"/>
  <c r="JI445" i="9"/>
  <c r="KH445" i="9"/>
  <c r="LG445" i="9"/>
  <c r="MF445" i="9"/>
  <c r="NE445" i="9"/>
  <c r="OD445" i="9"/>
  <c r="PC445" i="9"/>
  <c r="QB445" i="9"/>
  <c r="RA445" i="9"/>
  <c r="RZ445" i="9"/>
  <c r="SY445" i="9"/>
  <c r="TX445" i="9"/>
  <c r="UW445" i="9"/>
  <c r="VV445" i="9"/>
  <c r="AR446" i="9"/>
  <c r="BQ446" i="9"/>
  <c r="CP446" i="9"/>
  <c r="DO446" i="9"/>
  <c r="EN446" i="9"/>
  <c r="FM446" i="9"/>
  <c r="GL446" i="9"/>
  <c r="HK446" i="9"/>
  <c r="IJ446" i="9"/>
  <c r="JI446" i="9"/>
  <c r="KH446" i="9"/>
  <c r="LG446" i="9"/>
  <c r="MF446" i="9"/>
  <c r="NE446" i="9"/>
  <c r="OD446" i="9"/>
  <c r="PC446" i="9"/>
  <c r="QB446" i="9"/>
  <c r="RA446" i="9"/>
  <c r="RZ446" i="9"/>
  <c r="SY446" i="9"/>
  <c r="TX446" i="9"/>
  <c r="UW446" i="9"/>
  <c r="VV446" i="9"/>
  <c r="AR447" i="9"/>
  <c r="BQ447" i="9"/>
  <c r="CP447" i="9"/>
  <c r="DO447" i="9"/>
  <c r="EN447" i="9"/>
  <c r="FM447" i="9"/>
  <c r="GL447" i="9"/>
  <c r="HK447" i="9"/>
  <c r="IJ447" i="9"/>
  <c r="JI447" i="9"/>
  <c r="KH447" i="9"/>
  <c r="LG447" i="9"/>
  <c r="MF447" i="9"/>
  <c r="NE447" i="9"/>
  <c r="OD447" i="9"/>
  <c r="PC447" i="9"/>
  <c r="QB447" i="9"/>
  <c r="RA447" i="9"/>
  <c r="RZ447" i="9"/>
  <c r="SY447" i="9"/>
  <c r="TX447" i="9"/>
  <c r="UW447" i="9"/>
  <c r="VV447" i="9"/>
  <c r="AR448" i="9"/>
  <c r="BQ448" i="9"/>
  <c r="CP448" i="9"/>
  <c r="DO448" i="9"/>
  <c r="EN448" i="9"/>
  <c r="FM448" i="9"/>
  <c r="GL448" i="9"/>
  <c r="HK448" i="9"/>
  <c r="IJ448" i="9"/>
  <c r="JI448" i="9"/>
  <c r="KH448" i="9"/>
  <c r="LG448" i="9"/>
  <c r="MF448" i="9"/>
  <c r="NE448" i="9"/>
  <c r="OD448" i="9"/>
  <c r="PC448" i="9"/>
  <c r="QB448" i="9"/>
  <c r="RA448" i="9"/>
  <c r="RZ448" i="9"/>
  <c r="SY448" i="9"/>
  <c r="TX448" i="9"/>
  <c r="UW448" i="9"/>
  <c r="VV448" i="9"/>
  <c r="AR449" i="9"/>
  <c r="BQ449" i="9"/>
  <c r="CP449" i="9"/>
  <c r="DO449" i="9"/>
  <c r="EN449" i="9"/>
  <c r="FM449" i="9"/>
  <c r="GL449" i="9"/>
  <c r="HK449" i="9"/>
  <c r="IJ449" i="9"/>
  <c r="JI449" i="9"/>
  <c r="KH449" i="9"/>
  <c r="LG449" i="9"/>
  <c r="MF449" i="9"/>
  <c r="NE449" i="9"/>
  <c r="OD449" i="9"/>
  <c r="PC449" i="9"/>
  <c r="QB449" i="9"/>
  <c r="RA449" i="9"/>
  <c r="RZ449" i="9"/>
  <c r="SY449" i="9"/>
  <c r="TX449" i="9"/>
  <c r="UW449" i="9"/>
  <c r="VV449" i="9"/>
  <c r="AR450" i="9"/>
  <c r="BQ450" i="9"/>
  <c r="CP450" i="9"/>
  <c r="DO450" i="9"/>
  <c r="EN450" i="9"/>
  <c r="FM450" i="9"/>
  <c r="GL450" i="9"/>
  <c r="HK450" i="9"/>
  <c r="IJ450" i="9"/>
  <c r="JI450" i="9"/>
  <c r="KH450" i="9"/>
  <c r="LG450" i="9"/>
  <c r="MF450" i="9"/>
  <c r="NE450" i="9"/>
  <c r="OD450" i="9"/>
  <c r="PC450" i="9"/>
  <c r="QB450" i="9"/>
  <c r="RA450" i="9"/>
  <c r="RZ450" i="9"/>
  <c r="SY450" i="9"/>
  <c r="TX450" i="9"/>
  <c r="UW450" i="9"/>
  <c r="VV450" i="9"/>
  <c r="AR451" i="9"/>
  <c r="BQ451" i="9"/>
  <c r="CP451" i="9"/>
  <c r="DO451" i="9"/>
  <c r="EN451" i="9"/>
  <c r="FM451" i="9"/>
  <c r="GL451" i="9"/>
  <c r="HK451" i="9"/>
  <c r="IJ451" i="9"/>
  <c r="JI451" i="9"/>
  <c r="KH451" i="9"/>
  <c r="LG451" i="9"/>
  <c r="MF451" i="9"/>
  <c r="NE451" i="9"/>
  <c r="OD451" i="9"/>
  <c r="PC451" i="9"/>
  <c r="QB451" i="9"/>
  <c r="RA451" i="9"/>
  <c r="RZ451" i="9"/>
  <c r="SY451" i="9"/>
  <c r="TX451" i="9"/>
  <c r="UW451" i="9"/>
  <c r="VV451" i="9"/>
  <c r="AR452" i="9"/>
  <c r="BQ452" i="9"/>
  <c r="CP452" i="9"/>
  <c r="DO452" i="9"/>
  <c r="EN452" i="9"/>
  <c r="FM452" i="9"/>
  <c r="GL452" i="9"/>
  <c r="HK452" i="9"/>
  <c r="IJ452" i="9"/>
  <c r="JI452" i="9"/>
  <c r="KH452" i="9"/>
  <c r="LG452" i="9"/>
  <c r="MF452" i="9"/>
  <c r="NE452" i="9"/>
  <c r="OD452" i="9"/>
  <c r="PC452" i="9"/>
  <c r="QB452" i="9"/>
  <c r="RA452" i="9"/>
  <c r="RZ452" i="9"/>
  <c r="SY452" i="9"/>
  <c r="TX452" i="9"/>
  <c r="UW452" i="9"/>
  <c r="VV452" i="9"/>
  <c r="AR453" i="9"/>
  <c r="BQ453" i="9"/>
  <c r="CP453" i="9"/>
  <c r="DO453" i="9"/>
  <c r="EN453" i="9"/>
  <c r="FM453" i="9"/>
  <c r="GL453" i="9"/>
  <c r="HK453" i="9"/>
  <c r="IJ453" i="9"/>
  <c r="JI453" i="9"/>
  <c r="KH453" i="9"/>
  <c r="LG453" i="9"/>
  <c r="MF453" i="9"/>
  <c r="NE453" i="9"/>
  <c r="OD453" i="9"/>
  <c r="PC453" i="9"/>
  <c r="QB453" i="9"/>
  <c r="RA453" i="9"/>
  <c r="RZ453" i="9"/>
  <c r="SY453" i="9"/>
  <c r="TX453" i="9"/>
  <c r="UW453" i="9"/>
  <c r="VV453" i="9"/>
  <c r="AR454" i="9"/>
  <c r="BQ454" i="9"/>
  <c r="CP454" i="9"/>
  <c r="DO454" i="9"/>
  <c r="EN454" i="9"/>
  <c r="FM454" i="9"/>
  <c r="GL454" i="9"/>
  <c r="HK454" i="9"/>
  <c r="IJ454" i="9"/>
  <c r="JI454" i="9"/>
  <c r="KH454" i="9"/>
  <c r="LG454" i="9"/>
  <c r="MF454" i="9"/>
  <c r="NE454" i="9"/>
  <c r="OD454" i="9"/>
  <c r="PC454" i="9"/>
  <c r="QB454" i="9"/>
  <c r="RA454" i="9"/>
  <c r="RZ454" i="9"/>
  <c r="SY454" i="9"/>
  <c r="TX454" i="9"/>
  <c r="UW454" i="9"/>
  <c r="VV454" i="9"/>
  <c r="AR455" i="9"/>
  <c r="BQ455" i="9"/>
  <c r="CP455" i="9"/>
  <c r="DO455" i="9"/>
  <c r="EN455" i="9"/>
  <c r="FM455" i="9"/>
  <c r="GL455" i="9"/>
  <c r="HK455" i="9"/>
  <c r="IJ455" i="9"/>
  <c r="JI455" i="9"/>
  <c r="KH455" i="9"/>
  <c r="LG455" i="9"/>
  <c r="MF455" i="9"/>
  <c r="NE455" i="9"/>
  <c r="OD455" i="9"/>
  <c r="PC455" i="9"/>
  <c r="QB455" i="9"/>
  <c r="RA455" i="9"/>
  <c r="RZ455" i="9"/>
  <c r="SY455" i="9"/>
  <c r="TX455" i="9"/>
  <c r="UW455" i="9"/>
  <c r="VV455" i="9"/>
  <c r="AR456" i="9"/>
  <c r="BQ456" i="9"/>
  <c r="CP456" i="9"/>
  <c r="DO456" i="9"/>
  <c r="EN456" i="9"/>
  <c r="FM456" i="9"/>
  <c r="GL456" i="9"/>
  <c r="HK456" i="9"/>
  <c r="IJ456" i="9"/>
  <c r="JI456" i="9"/>
  <c r="KH456" i="9"/>
  <c r="LG456" i="9"/>
  <c r="MF456" i="9"/>
  <c r="NE456" i="9"/>
  <c r="OD456" i="9"/>
  <c r="PC456" i="9"/>
  <c r="QB456" i="9"/>
  <c r="RA456" i="9"/>
  <c r="RZ456" i="9"/>
  <c r="SY456" i="9"/>
  <c r="TX456" i="9"/>
  <c r="UW456" i="9"/>
  <c r="VV456" i="9"/>
  <c r="AR457" i="9"/>
  <c r="BQ457" i="9"/>
  <c r="CP457" i="9"/>
  <c r="DO457" i="9"/>
  <c r="EN457" i="9"/>
  <c r="FM457" i="9"/>
  <c r="GL457" i="9"/>
  <c r="HK457" i="9"/>
  <c r="IJ457" i="9"/>
  <c r="JI457" i="9"/>
  <c r="KH457" i="9"/>
  <c r="LG457" i="9"/>
  <c r="MF457" i="9"/>
  <c r="NE457" i="9"/>
  <c r="OD457" i="9"/>
  <c r="PC457" i="9"/>
  <c r="QB457" i="9"/>
  <c r="RA457" i="9"/>
  <c r="RZ457" i="9"/>
  <c r="SY457" i="9"/>
  <c r="TX457" i="9"/>
  <c r="UW457" i="9"/>
  <c r="VV457" i="9"/>
  <c r="AR458" i="9"/>
  <c r="BQ458" i="9"/>
  <c r="CP458" i="9"/>
  <c r="DO458" i="9"/>
  <c r="EN458" i="9"/>
  <c r="FM458" i="9"/>
  <c r="GL458" i="9"/>
  <c r="HK458" i="9"/>
  <c r="IJ458" i="9"/>
  <c r="JI458" i="9"/>
  <c r="KH458" i="9"/>
  <c r="LG458" i="9"/>
  <c r="MF458" i="9"/>
  <c r="NE458" i="9"/>
  <c r="OD458" i="9"/>
  <c r="PC458" i="9"/>
  <c r="QB458" i="9"/>
  <c r="RA458" i="9"/>
  <c r="RZ458" i="9"/>
  <c r="SY458" i="9"/>
  <c r="TX458" i="9"/>
  <c r="UW458" i="9"/>
  <c r="VV458" i="9"/>
  <c r="AR459" i="9"/>
  <c r="BQ459" i="9"/>
  <c r="CP459" i="9"/>
  <c r="DO459" i="9"/>
  <c r="EN459" i="9"/>
  <c r="FM459" i="9"/>
  <c r="GL459" i="9"/>
  <c r="HK459" i="9"/>
  <c r="IJ459" i="9"/>
  <c r="JI459" i="9"/>
  <c r="KH459" i="9"/>
  <c r="LG459" i="9"/>
  <c r="MF459" i="9"/>
  <c r="NE459" i="9"/>
  <c r="OD459" i="9"/>
  <c r="PC459" i="9"/>
  <c r="QB459" i="9"/>
  <c r="RA459" i="9"/>
  <c r="RZ459" i="9"/>
  <c r="SY459" i="9"/>
  <c r="TX459" i="9"/>
  <c r="UW459" i="9"/>
  <c r="VV459" i="9"/>
  <c r="AR460" i="9"/>
  <c r="BQ460" i="9"/>
  <c r="CP460" i="9"/>
  <c r="DO460" i="9"/>
  <c r="EN460" i="9"/>
  <c r="FM460" i="9"/>
  <c r="GL460" i="9"/>
  <c r="HK460" i="9"/>
  <c r="IJ460" i="9"/>
  <c r="JI460" i="9"/>
  <c r="KH460" i="9"/>
  <c r="LG460" i="9"/>
  <c r="MF460" i="9"/>
  <c r="NE460" i="9"/>
  <c r="OD460" i="9"/>
  <c r="PC460" i="9"/>
  <c r="QB460" i="9"/>
  <c r="RA460" i="9"/>
  <c r="RZ460" i="9"/>
  <c r="SY460" i="9"/>
  <c r="TX460" i="9"/>
  <c r="UW460" i="9"/>
  <c r="VV460" i="9"/>
  <c r="B461" i="9"/>
  <c r="C461" i="9"/>
  <c r="D461" i="9"/>
  <c r="W461" i="9"/>
  <c r="Y461" i="9"/>
  <c r="Z461" i="9"/>
  <c r="AA461" i="9"/>
  <c r="AB461" i="9"/>
  <c r="AC461" i="9"/>
  <c r="AD461" i="9"/>
  <c r="AE461" i="9"/>
  <c r="AF461" i="9"/>
  <c r="AG461" i="9"/>
  <c r="AH461" i="9"/>
  <c r="AI461" i="9"/>
  <c r="AJ461" i="9"/>
  <c r="AK461" i="9"/>
  <c r="AL461" i="9"/>
  <c r="AM461" i="9"/>
  <c r="AN461" i="9"/>
  <c r="AO461" i="9"/>
  <c r="AP461" i="9"/>
  <c r="AQ461" i="9"/>
  <c r="AV461" i="9"/>
  <c r="AX461" i="9"/>
  <c r="AY461" i="9"/>
  <c r="AZ461" i="9"/>
  <c r="BA461" i="9"/>
  <c r="BB461" i="9"/>
  <c r="BC461" i="9"/>
  <c r="BD461" i="9"/>
  <c r="BE461" i="9"/>
  <c r="BF461" i="9"/>
  <c r="BG461" i="9"/>
  <c r="BH461" i="9"/>
  <c r="BI461" i="9"/>
  <c r="BJ461" i="9"/>
  <c r="BK461" i="9"/>
  <c r="BL461" i="9"/>
  <c r="BM461" i="9"/>
  <c r="BN461" i="9"/>
  <c r="BO461" i="9"/>
  <c r="BP461" i="9"/>
  <c r="BU461" i="9"/>
  <c r="BW461" i="9"/>
  <c r="BX461" i="9"/>
  <c r="BY461" i="9"/>
  <c r="BZ461" i="9"/>
  <c r="CA461" i="9"/>
  <c r="CB461" i="9"/>
  <c r="CC461" i="9"/>
  <c r="CD461" i="9"/>
  <c r="CE461" i="9"/>
  <c r="CF461" i="9"/>
  <c r="CG461" i="9"/>
  <c r="CH461" i="9"/>
  <c r="CI461" i="9"/>
  <c r="CJ461" i="9"/>
  <c r="CK461" i="9"/>
  <c r="CL461" i="9"/>
  <c r="CM461" i="9"/>
  <c r="CN461" i="9"/>
  <c r="CO461" i="9"/>
  <c r="CT461" i="9"/>
  <c r="CT485" i="9" s="1"/>
  <c r="CT491" i="9" s="1"/>
  <c r="CT499" i="9" s="1"/>
  <c r="CT519" i="9" s="1"/>
  <c r="CT557" i="9" s="1"/>
  <c r="CV461" i="9"/>
  <c r="CW461" i="9"/>
  <c r="CX461" i="9"/>
  <c r="CY461" i="9"/>
  <c r="CZ461" i="9"/>
  <c r="DA461" i="9"/>
  <c r="DB461" i="9"/>
  <c r="DC461" i="9"/>
  <c r="DD461" i="9"/>
  <c r="DE461" i="9"/>
  <c r="DF461" i="9"/>
  <c r="DG461" i="9"/>
  <c r="DH461" i="9"/>
  <c r="DI461" i="9"/>
  <c r="DJ461" i="9"/>
  <c r="DK461" i="9"/>
  <c r="DL461" i="9"/>
  <c r="DM461" i="9"/>
  <c r="DN461" i="9"/>
  <c r="DS461" i="9"/>
  <c r="DU461" i="9"/>
  <c r="DV461" i="9"/>
  <c r="DW461" i="9"/>
  <c r="DX461" i="9"/>
  <c r="DY461" i="9"/>
  <c r="DZ461" i="9"/>
  <c r="EA461" i="9"/>
  <c r="EB461" i="9"/>
  <c r="EC461" i="9"/>
  <c r="ED461" i="9"/>
  <c r="EE461" i="9"/>
  <c r="EF461" i="9"/>
  <c r="EG461" i="9"/>
  <c r="EH461" i="9"/>
  <c r="EI461" i="9"/>
  <c r="EJ461" i="9"/>
  <c r="EK461" i="9"/>
  <c r="EL461" i="9"/>
  <c r="EM461" i="9"/>
  <c r="ER461" i="9"/>
  <c r="ET461" i="9"/>
  <c r="EU461" i="9"/>
  <c r="EV461" i="9"/>
  <c r="EW461" i="9"/>
  <c r="EX461" i="9"/>
  <c r="EY461" i="9"/>
  <c r="EZ461" i="9"/>
  <c r="FA461" i="9"/>
  <c r="FB461" i="9"/>
  <c r="FC461" i="9"/>
  <c r="FD461" i="9"/>
  <c r="FE461" i="9"/>
  <c r="FF461" i="9"/>
  <c r="FG461" i="9"/>
  <c r="FH461" i="9"/>
  <c r="FI461" i="9"/>
  <c r="FJ461" i="9"/>
  <c r="FK461" i="9"/>
  <c r="FL461" i="9"/>
  <c r="FQ461" i="9"/>
  <c r="FS461" i="9"/>
  <c r="FT461" i="9"/>
  <c r="FU461" i="9"/>
  <c r="FV461" i="9"/>
  <c r="FW461" i="9"/>
  <c r="FX461" i="9"/>
  <c r="FY461" i="9"/>
  <c r="FZ461" i="9"/>
  <c r="GA461" i="9"/>
  <c r="GB461" i="9"/>
  <c r="GC461" i="9"/>
  <c r="GD461" i="9"/>
  <c r="GE461" i="9"/>
  <c r="GF461" i="9"/>
  <c r="GG461" i="9"/>
  <c r="GH461" i="9"/>
  <c r="GI461" i="9"/>
  <c r="GJ461" i="9"/>
  <c r="GK461" i="9"/>
  <c r="GP461" i="9"/>
  <c r="GP485" i="9" s="1"/>
  <c r="GP491" i="9" s="1"/>
  <c r="GP499" i="9" s="1"/>
  <c r="GP519" i="9" s="1"/>
  <c r="GP557" i="9" s="1"/>
  <c r="GR461" i="9"/>
  <c r="GS461" i="9"/>
  <c r="GT461" i="9"/>
  <c r="GU461" i="9"/>
  <c r="GV461" i="9"/>
  <c r="GW461" i="9"/>
  <c r="GX461" i="9"/>
  <c r="GY461" i="9"/>
  <c r="GZ461" i="9"/>
  <c r="HA461" i="9"/>
  <c r="HB461" i="9"/>
  <c r="HC461" i="9"/>
  <c r="HD461" i="9"/>
  <c r="HE461" i="9"/>
  <c r="HF461" i="9"/>
  <c r="HG461" i="9"/>
  <c r="HH461" i="9"/>
  <c r="HI461" i="9"/>
  <c r="HJ461" i="9"/>
  <c r="HO461" i="9"/>
  <c r="HQ461" i="9"/>
  <c r="HR461" i="9"/>
  <c r="HS461" i="9"/>
  <c r="HT461" i="9"/>
  <c r="HU461" i="9"/>
  <c r="HV461" i="9"/>
  <c r="HW461" i="9"/>
  <c r="HX461" i="9"/>
  <c r="HY461" i="9"/>
  <c r="HZ461" i="9"/>
  <c r="IA461" i="9"/>
  <c r="IB461" i="9"/>
  <c r="IC461" i="9"/>
  <c r="ID461" i="9"/>
  <c r="IE461" i="9"/>
  <c r="IF461" i="9"/>
  <c r="IG461" i="9"/>
  <c r="IH461" i="9"/>
  <c r="II461" i="9"/>
  <c r="IN461" i="9"/>
  <c r="IN485" i="9" s="1"/>
  <c r="IN491" i="9" s="1"/>
  <c r="IN499" i="9" s="1"/>
  <c r="IN519" i="9" s="1"/>
  <c r="IN557" i="9" s="1"/>
  <c r="IP461" i="9"/>
  <c r="IQ461" i="9"/>
  <c r="IR461" i="9"/>
  <c r="IS461" i="9"/>
  <c r="IT461" i="9"/>
  <c r="IU461" i="9"/>
  <c r="IV461" i="9"/>
  <c r="IW461" i="9"/>
  <c r="IX461" i="9"/>
  <c r="IY461" i="9"/>
  <c r="IZ461" i="9"/>
  <c r="JA461" i="9"/>
  <c r="JB461" i="9"/>
  <c r="JC461" i="9"/>
  <c r="JD461" i="9"/>
  <c r="JE461" i="9"/>
  <c r="JF461" i="9"/>
  <c r="JG461" i="9"/>
  <c r="JH461" i="9"/>
  <c r="JM461" i="9"/>
  <c r="JO461" i="9"/>
  <c r="JP461" i="9"/>
  <c r="JQ461" i="9"/>
  <c r="JR461" i="9"/>
  <c r="JS461" i="9"/>
  <c r="JT461" i="9"/>
  <c r="JU461" i="9"/>
  <c r="JV461" i="9"/>
  <c r="JW461" i="9"/>
  <c r="JX461" i="9"/>
  <c r="JY461" i="9"/>
  <c r="JZ461" i="9"/>
  <c r="KA461" i="9"/>
  <c r="KB461" i="9"/>
  <c r="KC461" i="9"/>
  <c r="KD461" i="9"/>
  <c r="KE461" i="9"/>
  <c r="KF461" i="9"/>
  <c r="KG461" i="9"/>
  <c r="KL461" i="9"/>
  <c r="KL485" i="9" s="1"/>
  <c r="KL491" i="9" s="1"/>
  <c r="KL499" i="9" s="1"/>
  <c r="KL519" i="9" s="1"/>
  <c r="KL557" i="9" s="1"/>
  <c r="KN461" i="9"/>
  <c r="KO461" i="9"/>
  <c r="KP461" i="9"/>
  <c r="KQ461" i="9"/>
  <c r="KR461" i="9"/>
  <c r="KS461" i="9"/>
  <c r="KT461" i="9"/>
  <c r="KU461" i="9"/>
  <c r="KV461" i="9"/>
  <c r="KW461" i="9"/>
  <c r="KX461" i="9"/>
  <c r="KY461" i="9"/>
  <c r="KZ461" i="9"/>
  <c r="LA461" i="9"/>
  <c r="LB461" i="9"/>
  <c r="LC461" i="9"/>
  <c r="LD461" i="9"/>
  <c r="LE461" i="9"/>
  <c r="LF461" i="9"/>
  <c r="LK461" i="9"/>
  <c r="LM461" i="9"/>
  <c r="LN461" i="9"/>
  <c r="LO461" i="9"/>
  <c r="LP461" i="9"/>
  <c r="LQ461" i="9"/>
  <c r="LR461" i="9"/>
  <c r="LS461" i="9"/>
  <c r="LT461" i="9"/>
  <c r="LU461" i="9"/>
  <c r="LV461" i="9"/>
  <c r="LW461" i="9"/>
  <c r="LX461" i="9"/>
  <c r="LY461" i="9"/>
  <c r="LZ461" i="9"/>
  <c r="MA461" i="9"/>
  <c r="MB461" i="9"/>
  <c r="MC461" i="9"/>
  <c r="MD461" i="9"/>
  <c r="ME461" i="9"/>
  <c r="MJ461" i="9"/>
  <c r="MJ485" i="9" s="1"/>
  <c r="MJ491" i="9" s="1"/>
  <c r="MJ499" i="9" s="1"/>
  <c r="MJ519" i="9" s="1"/>
  <c r="MJ557" i="9" s="1"/>
  <c r="ML461" i="9"/>
  <c r="MM461" i="9"/>
  <c r="MN461" i="9"/>
  <c r="MO461" i="9"/>
  <c r="MP461" i="9"/>
  <c r="MQ461" i="9"/>
  <c r="MR461" i="9"/>
  <c r="MS461" i="9"/>
  <c r="MT461" i="9"/>
  <c r="MU461" i="9"/>
  <c r="MV461" i="9"/>
  <c r="MW461" i="9"/>
  <c r="MX461" i="9"/>
  <c r="MY461" i="9"/>
  <c r="MZ461" i="9"/>
  <c r="NA461" i="9"/>
  <c r="NB461" i="9"/>
  <c r="NC461" i="9"/>
  <c r="ND461" i="9"/>
  <c r="NI461" i="9"/>
  <c r="NI485" i="9" s="1"/>
  <c r="NI491" i="9" s="1"/>
  <c r="NI499" i="9" s="1"/>
  <c r="NI519" i="9" s="1"/>
  <c r="NI557" i="9" s="1"/>
  <c r="NK461" i="9"/>
  <c r="NL461" i="9"/>
  <c r="NM461" i="9"/>
  <c r="NN461" i="9"/>
  <c r="NO461" i="9"/>
  <c r="NP461" i="9"/>
  <c r="NQ461" i="9"/>
  <c r="NR461" i="9"/>
  <c r="NS461" i="9"/>
  <c r="NT461" i="9"/>
  <c r="NU461" i="9"/>
  <c r="NV461" i="9"/>
  <c r="NW461" i="9"/>
  <c r="NX461" i="9"/>
  <c r="NY461" i="9"/>
  <c r="NZ461" i="9"/>
  <c r="OA461" i="9"/>
  <c r="OB461" i="9"/>
  <c r="OC461" i="9"/>
  <c r="OH461" i="9"/>
  <c r="OH485" i="9" s="1"/>
  <c r="OH491" i="9" s="1"/>
  <c r="OH499" i="9" s="1"/>
  <c r="OH519" i="9" s="1"/>
  <c r="OH557" i="9" s="1"/>
  <c r="OJ461" i="9"/>
  <c r="OK461" i="9"/>
  <c r="OL461" i="9"/>
  <c r="OM461" i="9"/>
  <c r="ON461" i="9"/>
  <c r="OO461" i="9"/>
  <c r="OP461" i="9"/>
  <c r="OQ461" i="9"/>
  <c r="OR461" i="9"/>
  <c r="OS461" i="9"/>
  <c r="OT461" i="9"/>
  <c r="OU461" i="9"/>
  <c r="OV461" i="9"/>
  <c r="OW461" i="9"/>
  <c r="OX461" i="9"/>
  <c r="OY461" i="9"/>
  <c r="OZ461" i="9"/>
  <c r="PA461" i="9"/>
  <c r="PB461" i="9"/>
  <c r="PG461" i="9"/>
  <c r="PI461" i="9"/>
  <c r="PJ461" i="9"/>
  <c r="PK461" i="9"/>
  <c r="PL461" i="9"/>
  <c r="PM461" i="9"/>
  <c r="PN461" i="9"/>
  <c r="PO461" i="9"/>
  <c r="PP461" i="9"/>
  <c r="PQ461" i="9"/>
  <c r="PR461" i="9"/>
  <c r="PS461" i="9"/>
  <c r="PT461" i="9"/>
  <c r="PU461" i="9"/>
  <c r="PV461" i="9"/>
  <c r="PW461" i="9"/>
  <c r="PX461" i="9"/>
  <c r="PY461" i="9"/>
  <c r="PZ461" i="9"/>
  <c r="QA461" i="9"/>
  <c r="QF461" i="9"/>
  <c r="QH461" i="9"/>
  <c r="QI461" i="9"/>
  <c r="QJ461" i="9"/>
  <c r="QK461" i="9"/>
  <c r="QL461" i="9"/>
  <c r="QM461" i="9"/>
  <c r="QN461" i="9"/>
  <c r="QO461" i="9"/>
  <c r="QP461" i="9"/>
  <c r="QQ461" i="9"/>
  <c r="QR461" i="9"/>
  <c r="QS461" i="9"/>
  <c r="QT461" i="9"/>
  <c r="QU461" i="9"/>
  <c r="QV461" i="9"/>
  <c r="QW461" i="9"/>
  <c r="QX461" i="9"/>
  <c r="QY461" i="9"/>
  <c r="QZ461" i="9"/>
  <c r="RE461" i="9"/>
  <c r="RG461" i="9"/>
  <c r="RH461" i="9"/>
  <c r="RI461" i="9"/>
  <c r="RJ461" i="9"/>
  <c r="RK461" i="9"/>
  <c r="RL461" i="9"/>
  <c r="RM461" i="9"/>
  <c r="RN461" i="9"/>
  <c r="RO461" i="9"/>
  <c r="RP461" i="9"/>
  <c r="RQ461" i="9"/>
  <c r="RR461" i="9"/>
  <c r="RS461" i="9"/>
  <c r="RT461" i="9"/>
  <c r="RU461" i="9"/>
  <c r="RV461" i="9"/>
  <c r="RW461" i="9"/>
  <c r="RX461" i="9"/>
  <c r="RY461" i="9"/>
  <c r="SD461" i="9"/>
  <c r="SF461" i="9"/>
  <c r="SG461" i="9"/>
  <c r="SH461" i="9"/>
  <c r="SI461" i="9"/>
  <c r="SJ461" i="9"/>
  <c r="SK461" i="9"/>
  <c r="SL461" i="9"/>
  <c r="SM461" i="9"/>
  <c r="SN461" i="9"/>
  <c r="SO461" i="9"/>
  <c r="SP461" i="9"/>
  <c r="SQ461" i="9"/>
  <c r="SR461" i="9"/>
  <c r="SS461" i="9"/>
  <c r="ST461" i="9"/>
  <c r="SU461" i="9"/>
  <c r="SV461" i="9"/>
  <c r="SW461" i="9"/>
  <c r="SX461" i="9"/>
  <c r="TC461" i="9"/>
  <c r="TE461" i="9"/>
  <c r="TF461" i="9"/>
  <c r="TG461" i="9"/>
  <c r="TH461" i="9"/>
  <c r="TI461" i="9"/>
  <c r="TJ461" i="9"/>
  <c r="TK461" i="9"/>
  <c r="TL461" i="9"/>
  <c r="TM461" i="9"/>
  <c r="TN461" i="9"/>
  <c r="TO461" i="9"/>
  <c r="TP461" i="9"/>
  <c r="TQ461" i="9"/>
  <c r="TR461" i="9"/>
  <c r="TS461" i="9"/>
  <c r="TT461" i="9"/>
  <c r="TU461" i="9"/>
  <c r="TV461" i="9"/>
  <c r="TW461" i="9"/>
  <c r="UB461" i="9"/>
  <c r="UD461" i="9"/>
  <c r="UE461" i="9"/>
  <c r="UF461" i="9"/>
  <c r="UG461" i="9"/>
  <c r="UH461" i="9"/>
  <c r="UI461" i="9"/>
  <c r="UJ461" i="9"/>
  <c r="UK461" i="9"/>
  <c r="UL461" i="9"/>
  <c r="UM461" i="9"/>
  <c r="UN461" i="9"/>
  <c r="UO461" i="9"/>
  <c r="UP461" i="9"/>
  <c r="UQ461" i="9"/>
  <c r="UR461" i="9"/>
  <c r="US461" i="9"/>
  <c r="UT461" i="9"/>
  <c r="UU461" i="9"/>
  <c r="UV461" i="9"/>
  <c r="VA461" i="9"/>
  <c r="VC461" i="9"/>
  <c r="VD461" i="9"/>
  <c r="VE461" i="9"/>
  <c r="VF461" i="9"/>
  <c r="VG461" i="9"/>
  <c r="VH461" i="9"/>
  <c r="VI461" i="9"/>
  <c r="VJ461" i="9"/>
  <c r="VK461" i="9"/>
  <c r="VL461" i="9"/>
  <c r="VM461" i="9"/>
  <c r="VN461" i="9"/>
  <c r="VO461" i="9"/>
  <c r="VP461" i="9"/>
  <c r="VQ461" i="9"/>
  <c r="VR461" i="9"/>
  <c r="VS461" i="9"/>
  <c r="VT461" i="9"/>
  <c r="VU461" i="9"/>
  <c r="C462" i="9"/>
  <c r="D462" i="9"/>
  <c r="C463" i="9"/>
  <c r="D463" i="9"/>
  <c r="C464" i="9"/>
  <c r="D464" i="9"/>
  <c r="C465" i="9"/>
  <c r="D465" i="9"/>
  <c r="C466" i="9"/>
  <c r="D466" i="9"/>
  <c r="W466" i="9"/>
  <c r="AV466" i="9"/>
  <c r="BU466" i="9"/>
  <c r="CT466" i="9"/>
  <c r="DS466" i="9"/>
  <c r="ER466" i="9"/>
  <c r="FQ466" i="9"/>
  <c r="GP466" i="9"/>
  <c r="HO466" i="9"/>
  <c r="IN466" i="9"/>
  <c r="JM466" i="9"/>
  <c r="KL466" i="9"/>
  <c r="LK466" i="9"/>
  <c r="MJ466" i="9"/>
  <c r="NI466" i="9"/>
  <c r="OH466" i="9"/>
  <c r="PG466" i="9"/>
  <c r="QF466" i="9"/>
  <c r="RE466" i="9"/>
  <c r="SD466" i="9"/>
  <c r="TC466" i="9"/>
  <c r="UB466" i="9"/>
  <c r="VA466" i="9"/>
  <c r="C467" i="9"/>
  <c r="D467" i="9"/>
  <c r="AR468" i="9"/>
  <c r="BQ468" i="9"/>
  <c r="CP468" i="9"/>
  <c r="DO468" i="9"/>
  <c r="EN468" i="9"/>
  <c r="FM468" i="9"/>
  <c r="GL468" i="9"/>
  <c r="HK468" i="9"/>
  <c r="IJ468" i="9"/>
  <c r="JI468" i="9"/>
  <c r="KH468" i="9"/>
  <c r="LG468" i="9"/>
  <c r="MF468" i="9"/>
  <c r="NE468" i="9"/>
  <c r="OD468" i="9"/>
  <c r="PC468" i="9"/>
  <c r="QB468" i="9"/>
  <c r="RA468" i="9"/>
  <c r="RZ468" i="9"/>
  <c r="SY468" i="9"/>
  <c r="TX468" i="9"/>
  <c r="UW468" i="9"/>
  <c r="VV468" i="9"/>
  <c r="AR469" i="9"/>
  <c r="BQ469" i="9"/>
  <c r="CP469" i="9"/>
  <c r="DO469" i="9"/>
  <c r="EN469" i="9"/>
  <c r="FM469" i="9"/>
  <c r="GL469" i="9"/>
  <c r="HK469" i="9"/>
  <c r="IJ469" i="9"/>
  <c r="JI469" i="9"/>
  <c r="KH469" i="9"/>
  <c r="LG469" i="9"/>
  <c r="MF469" i="9"/>
  <c r="NE469" i="9"/>
  <c r="OD469" i="9"/>
  <c r="PC469" i="9"/>
  <c r="QB469" i="9"/>
  <c r="RA469" i="9"/>
  <c r="RZ469" i="9"/>
  <c r="SY469" i="9"/>
  <c r="TX469" i="9"/>
  <c r="UW469" i="9"/>
  <c r="VV469" i="9"/>
  <c r="AR470" i="9"/>
  <c r="BQ470" i="9"/>
  <c r="CP470" i="9"/>
  <c r="DO470" i="9"/>
  <c r="EN470" i="9"/>
  <c r="FM470" i="9"/>
  <c r="GL470" i="9"/>
  <c r="HK470" i="9"/>
  <c r="IJ470" i="9"/>
  <c r="JI470" i="9"/>
  <c r="KH470" i="9"/>
  <c r="LG470" i="9"/>
  <c r="MF470" i="9"/>
  <c r="NE470" i="9"/>
  <c r="OD470" i="9"/>
  <c r="PC470" i="9"/>
  <c r="QB470" i="9"/>
  <c r="RA470" i="9"/>
  <c r="RZ470" i="9"/>
  <c r="SY470" i="9"/>
  <c r="TX470" i="9"/>
  <c r="UW470" i="9"/>
  <c r="VV470" i="9"/>
  <c r="AR471" i="9"/>
  <c r="BQ471" i="9"/>
  <c r="CP471" i="9"/>
  <c r="DO471" i="9"/>
  <c r="EN471" i="9"/>
  <c r="FM471" i="9"/>
  <c r="GL471" i="9"/>
  <c r="HK471" i="9"/>
  <c r="IJ471" i="9"/>
  <c r="JI471" i="9"/>
  <c r="KH471" i="9"/>
  <c r="LG471" i="9"/>
  <c r="MF471" i="9"/>
  <c r="NE471" i="9"/>
  <c r="OD471" i="9"/>
  <c r="PC471" i="9"/>
  <c r="QB471" i="9"/>
  <c r="RA471" i="9"/>
  <c r="RZ471" i="9"/>
  <c r="SY471" i="9"/>
  <c r="TX471" i="9"/>
  <c r="UW471" i="9"/>
  <c r="VV471" i="9"/>
  <c r="AQ472" i="9"/>
  <c r="AR472" i="9"/>
  <c r="BQ472" i="9"/>
  <c r="CO472" i="9"/>
  <c r="CP472" i="9"/>
  <c r="DO472" i="9"/>
  <c r="EM472" i="9"/>
  <c r="EN472" i="9"/>
  <c r="FL472" i="9"/>
  <c r="FM472" i="9"/>
  <c r="GL472" i="9"/>
  <c r="HK472" i="9"/>
  <c r="II472" i="9"/>
  <c r="IJ472" i="9"/>
  <c r="JH472" i="9"/>
  <c r="JI472" i="9"/>
  <c r="KH472" i="9"/>
  <c r="LF472" i="9"/>
  <c r="LG472" i="9" s="1"/>
  <c r="MF472" i="9"/>
  <c r="NE472" i="9"/>
  <c r="OC472" i="9"/>
  <c r="PC472" i="9"/>
  <c r="QA472" i="9"/>
  <c r="QA485" i="9" s="1"/>
  <c r="RA472" i="9"/>
  <c r="RY472" i="9"/>
  <c r="RZ472" i="9"/>
  <c r="SX472" i="9"/>
  <c r="SY472" i="9" s="1"/>
  <c r="TX472" i="9"/>
  <c r="UW472" i="9"/>
  <c r="VU472" i="9"/>
  <c r="AR473" i="9"/>
  <c r="BQ473" i="9"/>
  <c r="CP473" i="9"/>
  <c r="DO473" i="9"/>
  <c r="EN473" i="9"/>
  <c r="FM473" i="9"/>
  <c r="GL473" i="9"/>
  <c r="HK473" i="9"/>
  <c r="IJ473" i="9"/>
  <c r="JI473" i="9"/>
  <c r="KH473" i="9"/>
  <c r="LG473" i="9"/>
  <c r="MF473" i="9"/>
  <c r="NE473" i="9"/>
  <c r="OD473" i="9"/>
  <c r="PC473" i="9"/>
  <c r="QB473" i="9"/>
  <c r="RA473" i="9"/>
  <c r="RZ473" i="9"/>
  <c r="SY473" i="9"/>
  <c r="TX473" i="9"/>
  <c r="UW473" i="9"/>
  <c r="VV473" i="9"/>
  <c r="AR474" i="9"/>
  <c r="BQ474" i="9"/>
  <c r="CP474" i="9"/>
  <c r="DO474" i="9"/>
  <c r="EN474" i="9"/>
  <c r="FM474" i="9"/>
  <c r="GL474" i="9"/>
  <c r="HK474" i="9"/>
  <c r="IJ474" i="9"/>
  <c r="JI474" i="9"/>
  <c r="KH474" i="9"/>
  <c r="LG474" i="9"/>
  <c r="MF474" i="9"/>
  <c r="NE474" i="9"/>
  <c r="OD474" i="9"/>
  <c r="PC474" i="9"/>
  <c r="QB474" i="9"/>
  <c r="RA474" i="9"/>
  <c r="RZ474" i="9"/>
  <c r="SY474" i="9"/>
  <c r="TX474" i="9"/>
  <c r="UW474" i="9"/>
  <c r="VV474" i="9"/>
  <c r="AR475" i="9"/>
  <c r="BQ475" i="9"/>
  <c r="CP475" i="9"/>
  <c r="DO475" i="9"/>
  <c r="EN475" i="9"/>
  <c r="FM475" i="9"/>
  <c r="GL475" i="9"/>
  <c r="HK475" i="9"/>
  <c r="IJ475" i="9"/>
  <c r="JI475" i="9"/>
  <c r="KH475" i="9"/>
  <c r="LG475" i="9"/>
  <c r="MF475" i="9"/>
  <c r="NE475" i="9"/>
  <c r="OD475" i="9"/>
  <c r="PC475" i="9"/>
  <c r="QB475" i="9"/>
  <c r="RA475" i="9"/>
  <c r="RZ475" i="9"/>
  <c r="SY475" i="9"/>
  <c r="TX475" i="9"/>
  <c r="UW475" i="9"/>
  <c r="VV475" i="9"/>
  <c r="AQ476" i="9"/>
  <c r="AR476" i="9"/>
  <c r="BQ476" i="9"/>
  <c r="CO476" i="9"/>
  <c r="CP476" i="9"/>
  <c r="DO476" i="9"/>
  <c r="EM476" i="9"/>
  <c r="EN476" i="9"/>
  <c r="FL476" i="9"/>
  <c r="FM476" i="9"/>
  <c r="GL476" i="9"/>
  <c r="HK476" i="9"/>
  <c r="II476" i="9"/>
  <c r="IJ476" i="9"/>
  <c r="JH476" i="9"/>
  <c r="JI476" i="9"/>
  <c r="KH476" i="9"/>
  <c r="LF476" i="9"/>
  <c r="LG476" i="9" s="1"/>
  <c r="MF476" i="9"/>
  <c r="NE476" i="9"/>
  <c r="OC476" i="9"/>
  <c r="OD476" i="9" s="1"/>
  <c r="PC476" i="9"/>
  <c r="QA476" i="9"/>
  <c r="QB476" i="9" s="1"/>
  <c r="RA476" i="9"/>
  <c r="RY476" i="9"/>
  <c r="RZ476" i="9"/>
  <c r="SX476" i="9"/>
  <c r="SY476" i="9" s="1"/>
  <c r="TX476" i="9"/>
  <c r="UW476" i="9"/>
  <c r="VU476" i="9"/>
  <c r="VV476" i="9" s="1"/>
  <c r="AR477" i="9"/>
  <c r="BQ477" i="9"/>
  <c r="CP477" i="9"/>
  <c r="DO477" i="9"/>
  <c r="EN477" i="9"/>
  <c r="FM477" i="9"/>
  <c r="GL477" i="9"/>
  <c r="HK477" i="9"/>
  <c r="IJ477" i="9"/>
  <c r="JI477" i="9"/>
  <c r="KH477" i="9"/>
  <c r="LG477" i="9"/>
  <c r="MF477" i="9"/>
  <c r="NE477" i="9"/>
  <c r="OD477" i="9"/>
  <c r="PC477" i="9"/>
  <c r="QB477" i="9"/>
  <c r="RA477" i="9"/>
  <c r="RZ477" i="9"/>
  <c r="SY477" i="9"/>
  <c r="TX477" i="9"/>
  <c r="UW477" i="9"/>
  <c r="VV477" i="9"/>
  <c r="AR478" i="9"/>
  <c r="BQ478" i="9"/>
  <c r="CP478" i="9"/>
  <c r="DO478" i="9"/>
  <c r="EN478" i="9"/>
  <c r="FM478" i="9"/>
  <c r="GL478" i="9"/>
  <c r="HK478" i="9"/>
  <c r="IJ478" i="9"/>
  <c r="JI478" i="9"/>
  <c r="KH478" i="9"/>
  <c r="LG478" i="9"/>
  <c r="MF478" i="9"/>
  <c r="NE478" i="9"/>
  <c r="OD478" i="9"/>
  <c r="PC478" i="9"/>
  <c r="QB478" i="9"/>
  <c r="RA478" i="9"/>
  <c r="RZ478" i="9"/>
  <c r="SY478" i="9"/>
  <c r="TX478" i="9"/>
  <c r="UW478" i="9"/>
  <c r="VV478" i="9"/>
  <c r="AR479" i="9"/>
  <c r="BQ479" i="9"/>
  <c r="CP479" i="9"/>
  <c r="DO479" i="9"/>
  <c r="EN479" i="9"/>
  <c r="FM479" i="9"/>
  <c r="GL479" i="9"/>
  <c r="HK479" i="9"/>
  <c r="IJ479" i="9"/>
  <c r="JI479" i="9"/>
  <c r="KH479" i="9"/>
  <c r="LG479" i="9"/>
  <c r="MF479" i="9"/>
  <c r="NE479" i="9"/>
  <c r="OD479" i="9"/>
  <c r="PC479" i="9"/>
  <c r="QB479" i="9"/>
  <c r="RA479" i="9"/>
  <c r="RZ479" i="9"/>
  <c r="SY479" i="9"/>
  <c r="TX479" i="9"/>
  <c r="UW479" i="9"/>
  <c r="VV479" i="9"/>
  <c r="AR480" i="9"/>
  <c r="BQ480" i="9"/>
  <c r="CP480" i="9"/>
  <c r="DO480" i="9"/>
  <c r="EN480" i="9"/>
  <c r="FM480" i="9"/>
  <c r="GL480" i="9"/>
  <c r="HK480" i="9"/>
  <c r="IJ480" i="9"/>
  <c r="JI480" i="9"/>
  <c r="KH480" i="9"/>
  <c r="LG480" i="9"/>
  <c r="MF480" i="9"/>
  <c r="NE480" i="9"/>
  <c r="OD480" i="9"/>
  <c r="PC480" i="9"/>
  <c r="QB480" i="9"/>
  <c r="RA480" i="9"/>
  <c r="RZ480" i="9"/>
  <c r="SY480" i="9"/>
  <c r="TX480" i="9"/>
  <c r="UW480" i="9"/>
  <c r="VV480" i="9"/>
  <c r="AR481" i="9"/>
  <c r="BQ481" i="9"/>
  <c r="CP481" i="9"/>
  <c r="DO481" i="9"/>
  <c r="EN481" i="9"/>
  <c r="FM481" i="9"/>
  <c r="GL481" i="9"/>
  <c r="HK481" i="9"/>
  <c r="IJ481" i="9"/>
  <c r="JI481" i="9"/>
  <c r="KH481" i="9"/>
  <c r="LG481" i="9"/>
  <c r="MF481" i="9"/>
  <c r="NE481" i="9"/>
  <c r="OD481" i="9"/>
  <c r="PC481" i="9"/>
  <c r="QB481" i="9"/>
  <c r="RA481" i="9"/>
  <c r="RZ481" i="9"/>
  <c r="SY481" i="9"/>
  <c r="TX481" i="9"/>
  <c r="UW481" i="9"/>
  <c r="VV481" i="9"/>
  <c r="AQ482" i="9"/>
  <c r="AR482" i="9"/>
  <c r="BQ482" i="9"/>
  <c r="CP482" i="9"/>
  <c r="DO482" i="9"/>
  <c r="EN482" i="9"/>
  <c r="FL482" i="9"/>
  <c r="FM482" i="9"/>
  <c r="GL482" i="9"/>
  <c r="HK482" i="9"/>
  <c r="IJ482" i="9"/>
  <c r="JH482" i="9"/>
  <c r="KH482" i="9"/>
  <c r="LF482" i="9"/>
  <c r="LG482" i="9" s="1"/>
  <c r="MF482" i="9"/>
  <c r="NE482" i="9"/>
  <c r="OC482" i="9"/>
  <c r="OD482" i="9"/>
  <c r="PC482" i="9"/>
  <c r="QB482" i="9"/>
  <c r="RA482" i="9"/>
  <c r="RZ482" i="9"/>
  <c r="SX482" i="9"/>
  <c r="SY482" i="9"/>
  <c r="TX482" i="9"/>
  <c r="UW482" i="9"/>
  <c r="VV482" i="9"/>
  <c r="AR483" i="9"/>
  <c r="BQ483" i="9"/>
  <c r="CP483" i="9"/>
  <c r="DO483" i="9"/>
  <c r="EN483" i="9"/>
  <c r="FM483" i="9"/>
  <c r="GL483" i="9"/>
  <c r="HK483" i="9"/>
  <c r="IJ483" i="9"/>
  <c r="JI483" i="9"/>
  <c r="KH483" i="9"/>
  <c r="LG483" i="9"/>
  <c r="MF483" i="9"/>
  <c r="NE483" i="9"/>
  <c r="OD483" i="9"/>
  <c r="PC483" i="9"/>
  <c r="QB483" i="9"/>
  <c r="RA483" i="9"/>
  <c r="RZ483" i="9"/>
  <c r="SY483" i="9"/>
  <c r="TX483" i="9"/>
  <c r="UW483" i="9"/>
  <c r="VV483" i="9"/>
  <c r="C484" i="9"/>
  <c r="D484" i="9"/>
  <c r="AR484" i="9"/>
  <c r="BQ484" i="9"/>
  <c r="CP484" i="9"/>
  <c r="DO484" i="9"/>
  <c r="EN484" i="9"/>
  <c r="FM484" i="9"/>
  <c r="GL484" i="9"/>
  <c r="HK484" i="9"/>
  <c r="IJ484" i="9"/>
  <c r="JI484" i="9"/>
  <c r="KH484" i="9"/>
  <c r="LG484" i="9"/>
  <c r="MF484" i="9"/>
  <c r="NE484" i="9"/>
  <c r="OD484" i="9"/>
  <c r="PC484" i="9"/>
  <c r="QB484" i="9"/>
  <c r="RA484" i="9"/>
  <c r="RZ484" i="9"/>
  <c r="SY484" i="9"/>
  <c r="TX484" i="9"/>
  <c r="UW484" i="9"/>
  <c r="VV484" i="9"/>
  <c r="B485" i="9"/>
  <c r="C485" i="9"/>
  <c r="D485" i="9"/>
  <c r="W485" i="9"/>
  <c r="Y485" i="9"/>
  <c r="Z485" i="9"/>
  <c r="AA485" i="9"/>
  <c r="AB485" i="9"/>
  <c r="AC485" i="9"/>
  <c r="AD485" i="9"/>
  <c r="AE485" i="9"/>
  <c r="AF485" i="9"/>
  <c r="AG485" i="9"/>
  <c r="AH485" i="9"/>
  <c r="AI485" i="9"/>
  <c r="AJ485" i="9"/>
  <c r="AK485" i="9"/>
  <c r="AL485" i="9"/>
  <c r="AM485" i="9"/>
  <c r="AN485" i="9"/>
  <c r="AO485" i="9"/>
  <c r="AP485" i="9"/>
  <c r="AQ485" i="9"/>
  <c r="AV485" i="9"/>
  <c r="AX485" i="9"/>
  <c r="AY485" i="9"/>
  <c r="AZ485" i="9"/>
  <c r="BA485" i="9"/>
  <c r="BB485" i="9"/>
  <c r="BC485" i="9"/>
  <c r="BD485" i="9"/>
  <c r="BE485" i="9"/>
  <c r="BF485" i="9"/>
  <c r="BG485" i="9"/>
  <c r="BH485" i="9"/>
  <c r="BI485" i="9"/>
  <c r="BJ485" i="9"/>
  <c r="BK485" i="9"/>
  <c r="BL485" i="9"/>
  <c r="BM485" i="9"/>
  <c r="BN485" i="9"/>
  <c r="BO485" i="9"/>
  <c r="BP485" i="9"/>
  <c r="BU485" i="9"/>
  <c r="BW485" i="9"/>
  <c r="BX485" i="9"/>
  <c r="BY485" i="9"/>
  <c r="BZ485" i="9"/>
  <c r="CA485" i="9"/>
  <c r="CB485" i="9"/>
  <c r="CC485" i="9"/>
  <c r="CD485" i="9"/>
  <c r="CE485" i="9"/>
  <c r="CF485" i="9"/>
  <c r="CG485" i="9"/>
  <c r="CH485" i="9"/>
  <c r="CI485" i="9"/>
  <c r="CJ485" i="9"/>
  <c r="CK485" i="9"/>
  <c r="CL485" i="9"/>
  <c r="CM485" i="9"/>
  <c r="CN485" i="9"/>
  <c r="CO485" i="9"/>
  <c r="CV485" i="9"/>
  <c r="CW485" i="9"/>
  <c r="CX485" i="9"/>
  <c r="CY485" i="9"/>
  <c r="CZ485" i="9"/>
  <c r="DA485" i="9"/>
  <c r="DB485" i="9"/>
  <c r="DC485" i="9"/>
  <c r="DD485" i="9"/>
  <c r="DE485" i="9"/>
  <c r="DF485" i="9"/>
  <c r="DG485" i="9"/>
  <c r="DH485" i="9"/>
  <c r="DI485" i="9"/>
  <c r="DJ485" i="9"/>
  <c r="DK485" i="9"/>
  <c r="DL485" i="9"/>
  <c r="DM485" i="9"/>
  <c r="DN485" i="9"/>
  <c r="DS485" i="9"/>
  <c r="DU485" i="9"/>
  <c r="DV485" i="9"/>
  <c r="DW485" i="9"/>
  <c r="DX485" i="9"/>
  <c r="DY485" i="9"/>
  <c r="DZ485" i="9"/>
  <c r="EA485" i="9"/>
  <c r="EB485" i="9"/>
  <c r="EC485" i="9"/>
  <c r="ED485" i="9"/>
  <c r="EE485" i="9"/>
  <c r="EF485" i="9"/>
  <c r="EG485" i="9"/>
  <c r="EH485" i="9"/>
  <c r="EI485" i="9"/>
  <c r="EJ485" i="9"/>
  <c r="EK485" i="9"/>
  <c r="EL485" i="9"/>
  <c r="EM485" i="9"/>
  <c r="ER485" i="9"/>
  <c r="ER491" i="9" s="1"/>
  <c r="ER499" i="9" s="1"/>
  <c r="ER519" i="9" s="1"/>
  <c r="ER557" i="9" s="1"/>
  <c r="ET485" i="9"/>
  <c r="EU485" i="9"/>
  <c r="EV485" i="9"/>
  <c r="EW485" i="9"/>
  <c r="EX485" i="9"/>
  <c r="EY485" i="9"/>
  <c r="EZ485" i="9"/>
  <c r="FA485" i="9"/>
  <c r="FB485" i="9"/>
  <c r="FC485" i="9"/>
  <c r="FD485" i="9"/>
  <c r="FE485" i="9"/>
  <c r="FF485" i="9"/>
  <c r="FG485" i="9"/>
  <c r="FH485" i="9"/>
  <c r="FI485" i="9"/>
  <c r="FJ485" i="9"/>
  <c r="FK485" i="9"/>
  <c r="FQ485" i="9"/>
  <c r="FS485" i="9"/>
  <c r="FT485" i="9"/>
  <c r="FU485" i="9"/>
  <c r="FV485" i="9"/>
  <c r="FW485" i="9"/>
  <c r="FX485" i="9"/>
  <c r="FY485" i="9"/>
  <c r="FZ485" i="9"/>
  <c r="GA485" i="9"/>
  <c r="GB485" i="9"/>
  <c r="GC485" i="9"/>
  <c r="GD485" i="9"/>
  <c r="GE485" i="9"/>
  <c r="GF485" i="9"/>
  <c r="GG485" i="9"/>
  <c r="GH485" i="9"/>
  <c r="GI485" i="9"/>
  <c r="GJ485" i="9"/>
  <c r="GK485" i="9"/>
  <c r="GR485" i="9"/>
  <c r="GS485" i="9"/>
  <c r="GT485" i="9"/>
  <c r="GU485" i="9"/>
  <c r="GV485" i="9"/>
  <c r="GW485" i="9"/>
  <c r="GX485" i="9"/>
  <c r="GY485" i="9"/>
  <c r="GZ485" i="9"/>
  <c r="HA485" i="9"/>
  <c r="HB485" i="9"/>
  <c r="HC485" i="9"/>
  <c r="HD485" i="9"/>
  <c r="HE485" i="9"/>
  <c r="HF485" i="9"/>
  <c r="HG485" i="9"/>
  <c r="HH485" i="9"/>
  <c r="HI485" i="9"/>
  <c r="HJ485" i="9"/>
  <c r="HO485" i="9"/>
  <c r="HQ485" i="9"/>
  <c r="HR485" i="9"/>
  <c r="HS485" i="9"/>
  <c r="HT485" i="9"/>
  <c r="HU485" i="9"/>
  <c r="HV485" i="9"/>
  <c r="HW485" i="9"/>
  <c r="HX485" i="9"/>
  <c r="HY485" i="9"/>
  <c r="HZ485" i="9"/>
  <c r="IA485" i="9"/>
  <c r="IB485" i="9"/>
  <c r="IC485" i="9"/>
  <c r="ID485" i="9"/>
  <c r="IE485" i="9"/>
  <c r="IF485" i="9"/>
  <c r="IG485" i="9"/>
  <c r="IH485" i="9"/>
  <c r="II485" i="9"/>
  <c r="IP485" i="9"/>
  <c r="IQ485" i="9"/>
  <c r="IR485" i="9"/>
  <c r="IS485" i="9"/>
  <c r="IT485" i="9"/>
  <c r="IU485" i="9"/>
  <c r="IV485" i="9"/>
  <c r="IW485" i="9"/>
  <c r="IX485" i="9"/>
  <c r="IY485" i="9"/>
  <c r="IZ485" i="9"/>
  <c r="JA485" i="9"/>
  <c r="JB485" i="9"/>
  <c r="JC485" i="9"/>
  <c r="JD485" i="9"/>
  <c r="JE485" i="9"/>
  <c r="JF485" i="9"/>
  <c r="JG485" i="9"/>
  <c r="JM485" i="9"/>
  <c r="JO485" i="9"/>
  <c r="JP485" i="9"/>
  <c r="JQ485" i="9"/>
  <c r="JR485" i="9"/>
  <c r="JS485" i="9"/>
  <c r="JT485" i="9"/>
  <c r="JU485" i="9"/>
  <c r="JV485" i="9"/>
  <c r="JW485" i="9"/>
  <c r="JX485" i="9"/>
  <c r="JY485" i="9"/>
  <c r="JZ485" i="9"/>
  <c r="KA485" i="9"/>
  <c r="KB485" i="9"/>
  <c r="KC485" i="9"/>
  <c r="KD485" i="9"/>
  <c r="KE485" i="9"/>
  <c r="KF485" i="9"/>
  <c r="KG485" i="9"/>
  <c r="KN485" i="9"/>
  <c r="KO485" i="9"/>
  <c r="KP485" i="9"/>
  <c r="KQ485" i="9"/>
  <c r="KR485" i="9"/>
  <c r="KS485" i="9"/>
  <c r="KT485" i="9"/>
  <c r="KU485" i="9"/>
  <c r="KV485" i="9"/>
  <c r="KW485" i="9"/>
  <c r="KX485" i="9"/>
  <c r="KY485" i="9"/>
  <c r="KZ485" i="9"/>
  <c r="LA485" i="9"/>
  <c r="LB485" i="9"/>
  <c r="LC485" i="9"/>
  <c r="LD485" i="9"/>
  <c r="LE485" i="9"/>
  <c r="LK485" i="9"/>
  <c r="LM485" i="9"/>
  <c r="LN485" i="9"/>
  <c r="LO485" i="9"/>
  <c r="LP485" i="9"/>
  <c r="LQ485" i="9"/>
  <c r="LR485" i="9"/>
  <c r="LS485" i="9"/>
  <c r="LT485" i="9"/>
  <c r="LU485" i="9"/>
  <c r="LV485" i="9"/>
  <c r="LW485" i="9"/>
  <c r="LX485" i="9"/>
  <c r="LY485" i="9"/>
  <c r="LZ485" i="9"/>
  <c r="MA485" i="9"/>
  <c r="MB485" i="9"/>
  <c r="MC485" i="9"/>
  <c r="MD485" i="9"/>
  <c r="ME485" i="9"/>
  <c r="ML485" i="9"/>
  <c r="MM485" i="9"/>
  <c r="MN485" i="9"/>
  <c r="MO485" i="9"/>
  <c r="MP485" i="9"/>
  <c r="MQ485" i="9"/>
  <c r="MR485" i="9"/>
  <c r="MS485" i="9"/>
  <c r="MT485" i="9"/>
  <c r="MU485" i="9"/>
  <c r="MV485" i="9"/>
  <c r="MW485" i="9"/>
  <c r="MX485" i="9"/>
  <c r="MY485" i="9"/>
  <c r="MZ485" i="9"/>
  <c r="NA485" i="9"/>
  <c r="NB485" i="9"/>
  <c r="NC485" i="9"/>
  <c r="ND485" i="9"/>
  <c r="NK485" i="9"/>
  <c r="NL485" i="9"/>
  <c r="NM485" i="9"/>
  <c r="NN485" i="9"/>
  <c r="NO485" i="9"/>
  <c r="NP485" i="9"/>
  <c r="NQ485" i="9"/>
  <c r="NR485" i="9"/>
  <c r="NS485" i="9"/>
  <c r="NT485" i="9"/>
  <c r="NU485" i="9"/>
  <c r="NV485" i="9"/>
  <c r="NW485" i="9"/>
  <c r="NX485" i="9"/>
  <c r="NY485" i="9"/>
  <c r="NZ485" i="9"/>
  <c r="OA485" i="9"/>
  <c r="OB485" i="9"/>
  <c r="OJ485" i="9"/>
  <c r="OK485" i="9"/>
  <c r="OL485" i="9"/>
  <c r="OM485" i="9"/>
  <c r="ON485" i="9"/>
  <c r="OO485" i="9"/>
  <c r="OP485" i="9"/>
  <c r="OQ485" i="9"/>
  <c r="OR485" i="9"/>
  <c r="OS485" i="9"/>
  <c r="OT485" i="9"/>
  <c r="OU485" i="9"/>
  <c r="OV485" i="9"/>
  <c r="OW485" i="9"/>
  <c r="OX485" i="9"/>
  <c r="OY485" i="9"/>
  <c r="OZ485" i="9"/>
  <c r="PA485" i="9"/>
  <c r="PB485" i="9"/>
  <c r="PG485" i="9"/>
  <c r="PI485" i="9"/>
  <c r="PJ485" i="9"/>
  <c r="PK485" i="9"/>
  <c r="PL485" i="9"/>
  <c r="PM485" i="9"/>
  <c r="PN485" i="9"/>
  <c r="PO485" i="9"/>
  <c r="PP485" i="9"/>
  <c r="PQ485" i="9"/>
  <c r="PR485" i="9"/>
  <c r="PS485" i="9"/>
  <c r="PT485" i="9"/>
  <c r="PU485" i="9"/>
  <c r="PV485" i="9"/>
  <c r="PW485" i="9"/>
  <c r="PX485" i="9"/>
  <c r="PY485" i="9"/>
  <c r="PZ485" i="9"/>
  <c r="QF485" i="9"/>
  <c r="QH485" i="9"/>
  <c r="QI485" i="9"/>
  <c r="QJ485" i="9"/>
  <c r="QK485" i="9"/>
  <c r="QL485" i="9"/>
  <c r="QM485" i="9"/>
  <c r="QN485" i="9"/>
  <c r="QO485" i="9"/>
  <c r="QP485" i="9"/>
  <c r="QQ485" i="9"/>
  <c r="QR485" i="9"/>
  <c r="QS485" i="9"/>
  <c r="QT485" i="9"/>
  <c r="QU485" i="9"/>
  <c r="QV485" i="9"/>
  <c r="QW485" i="9"/>
  <c r="QX485" i="9"/>
  <c r="QY485" i="9"/>
  <c r="QZ485" i="9"/>
  <c r="RE485" i="9"/>
  <c r="RE491" i="9" s="1"/>
  <c r="RE499" i="9" s="1"/>
  <c r="RE519" i="9" s="1"/>
  <c r="RE557" i="9" s="1"/>
  <c r="RG485" i="9"/>
  <c r="RH485" i="9"/>
  <c r="RI485" i="9"/>
  <c r="RJ485" i="9"/>
  <c r="RK485" i="9"/>
  <c r="RL485" i="9"/>
  <c r="RM485" i="9"/>
  <c r="RN485" i="9"/>
  <c r="RO485" i="9"/>
  <c r="RP485" i="9"/>
  <c r="RQ485" i="9"/>
  <c r="RR485" i="9"/>
  <c r="RS485" i="9"/>
  <c r="RT485" i="9"/>
  <c r="RU485" i="9"/>
  <c r="RV485" i="9"/>
  <c r="RW485" i="9"/>
  <c r="RX485" i="9"/>
  <c r="RY485" i="9"/>
  <c r="SD485" i="9"/>
  <c r="SD491" i="9" s="1"/>
  <c r="SD499" i="9" s="1"/>
  <c r="SD519" i="9" s="1"/>
  <c r="SD557" i="9" s="1"/>
  <c r="SF485" i="9"/>
  <c r="SG485" i="9"/>
  <c r="SH485" i="9"/>
  <c r="SI485" i="9"/>
  <c r="SJ485" i="9"/>
  <c r="SK485" i="9"/>
  <c r="SL485" i="9"/>
  <c r="SM485" i="9"/>
  <c r="SN485" i="9"/>
  <c r="SO485" i="9"/>
  <c r="SP485" i="9"/>
  <c r="SQ485" i="9"/>
  <c r="SR485" i="9"/>
  <c r="SS485" i="9"/>
  <c r="ST485" i="9"/>
  <c r="SU485" i="9"/>
  <c r="SV485" i="9"/>
  <c r="SW485" i="9"/>
  <c r="SX485" i="9"/>
  <c r="TC485" i="9"/>
  <c r="TE485" i="9"/>
  <c r="TF485" i="9"/>
  <c r="TG485" i="9"/>
  <c r="TH485" i="9"/>
  <c r="TI485" i="9"/>
  <c r="TJ485" i="9"/>
  <c r="TK485" i="9"/>
  <c r="TL485" i="9"/>
  <c r="TM485" i="9"/>
  <c r="TN485" i="9"/>
  <c r="TO485" i="9"/>
  <c r="TP485" i="9"/>
  <c r="TQ485" i="9"/>
  <c r="TR485" i="9"/>
  <c r="TS485" i="9"/>
  <c r="TT485" i="9"/>
  <c r="TU485" i="9"/>
  <c r="TV485" i="9"/>
  <c r="TW485" i="9"/>
  <c r="UB485" i="9"/>
  <c r="UD485" i="9"/>
  <c r="UE485" i="9"/>
  <c r="UF485" i="9"/>
  <c r="UG485" i="9"/>
  <c r="UH485" i="9"/>
  <c r="UI485" i="9"/>
  <c r="UJ485" i="9"/>
  <c r="UK485" i="9"/>
  <c r="UL485" i="9"/>
  <c r="UM485" i="9"/>
  <c r="UN485" i="9"/>
  <c r="UO485" i="9"/>
  <c r="UP485" i="9"/>
  <c r="UQ485" i="9"/>
  <c r="UR485" i="9"/>
  <c r="US485" i="9"/>
  <c r="UT485" i="9"/>
  <c r="UU485" i="9"/>
  <c r="UV485" i="9"/>
  <c r="VA485" i="9"/>
  <c r="VA491" i="9" s="1"/>
  <c r="VA499" i="9" s="1"/>
  <c r="VA519" i="9" s="1"/>
  <c r="VA557" i="9" s="1"/>
  <c r="VC485" i="9"/>
  <c r="VD485" i="9"/>
  <c r="VE485" i="9"/>
  <c r="VF485" i="9"/>
  <c r="VG485" i="9"/>
  <c r="VH485" i="9"/>
  <c r="VI485" i="9"/>
  <c r="VJ485" i="9"/>
  <c r="VK485" i="9"/>
  <c r="VL485" i="9"/>
  <c r="VM485" i="9"/>
  <c r="VN485" i="9"/>
  <c r="VO485" i="9"/>
  <c r="VP485" i="9"/>
  <c r="VQ485" i="9"/>
  <c r="VR485" i="9"/>
  <c r="VS485" i="9"/>
  <c r="VT485" i="9"/>
  <c r="C486" i="9"/>
  <c r="D486" i="9"/>
  <c r="C487" i="9"/>
  <c r="D487" i="9"/>
  <c r="W487" i="9"/>
  <c r="AV487" i="9"/>
  <c r="BU487" i="9"/>
  <c r="CT487" i="9"/>
  <c r="DS487" i="9"/>
  <c r="ER487" i="9"/>
  <c r="FQ487" i="9"/>
  <c r="GP487" i="9"/>
  <c r="HO487" i="9"/>
  <c r="IN487" i="9"/>
  <c r="JM487" i="9"/>
  <c r="KL487" i="9"/>
  <c r="LK487" i="9"/>
  <c r="MJ487" i="9"/>
  <c r="NI487" i="9"/>
  <c r="OH487" i="9"/>
  <c r="PG487" i="9"/>
  <c r="QF487" i="9"/>
  <c r="RE487" i="9"/>
  <c r="SD487" i="9"/>
  <c r="TC487" i="9"/>
  <c r="UB487" i="9"/>
  <c r="VA487" i="9"/>
  <c r="C488" i="9"/>
  <c r="D488" i="9"/>
  <c r="AR489" i="9"/>
  <c r="BQ489" i="9"/>
  <c r="CP489" i="9"/>
  <c r="DO489" i="9"/>
  <c r="EN489" i="9"/>
  <c r="FM489" i="9"/>
  <c r="GL489" i="9"/>
  <c r="HK489" i="9"/>
  <c r="IJ489" i="9"/>
  <c r="JI489" i="9"/>
  <c r="KH489" i="9"/>
  <c r="LG489" i="9"/>
  <c r="MF489" i="9"/>
  <c r="NE489" i="9"/>
  <c r="OD489" i="9"/>
  <c r="PC489" i="9"/>
  <c r="QB489" i="9"/>
  <c r="RA489" i="9"/>
  <c r="RZ489" i="9"/>
  <c r="SY489" i="9"/>
  <c r="TX489" i="9"/>
  <c r="UW489" i="9"/>
  <c r="VV489" i="9"/>
  <c r="AR490" i="9"/>
  <c r="BQ490" i="9"/>
  <c r="CP490" i="9"/>
  <c r="DO490" i="9"/>
  <c r="EN490" i="9"/>
  <c r="FM490" i="9"/>
  <c r="GL490" i="9"/>
  <c r="HK490" i="9"/>
  <c r="IJ490" i="9"/>
  <c r="JI490" i="9"/>
  <c r="KH490" i="9"/>
  <c r="LG490" i="9"/>
  <c r="MF490" i="9"/>
  <c r="NE490" i="9"/>
  <c r="OD490" i="9"/>
  <c r="PC490" i="9"/>
  <c r="QB490" i="9"/>
  <c r="RA490" i="9"/>
  <c r="RZ490" i="9"/>
  <c r="SY490" i="9"/>
  <c r="TX490" i="9"/>
  <c r="UW490" i="9"/>
  <c r="VV490" i="9"/>
  <c r="B491" i="9"/>
  <c r="C491" i="9"/>
  <c r="D491" i="9"/>
  <c r="W491" i="9"/>
  <c r="Y491" i="9"/>
  <c r="Z491" i="9"/>
  <c r="AA491" i="9"/>
  <c r="AB491" i="9"/>
  <c r="AC491" i="9"/>
  <c r="AD491" i="9"/>
  <c r="AE491" i="9"/>
  <c r="AF491" i="9"/>
  <c r="AG491" i="9"/>
  <c r="AH491" i="9"/>
  <c r="AI491" i="9"/>
  <c r="AJ491" i="9"/>
  <c r="AK491" i="9"/>
  <c r="AL491" i="9"/>
  <c r="AM491" i="9"/>
  <c r="AN491" i="9"/>
  <c r="AO491" i="9"/>
  <c r="AP491" i="9"/>
  <c r="AQ491" i="9"/>
  <c r="AV491" i="9"/>
  <c r="AX491" i="9"/>
  <c r="AY491" i="9"/>
  <c r="AZ491" i="9"/>
  <c r="BA491" i="9"/>
  <c r="BB491" i="9"/>
  <c r="BC491" i="9"/>
  <c r="BD491" i="9"/>
  <c r="BE491" i="9"/>
  <c r="BF491" i="9"/>
  <c r="BG491" i="9"/>
  <c r="BH491" i="9"/>
  <c r="BI491" i="9"/>
  <c r="BJ491" i="9"/>
  <c r="BK491" i="9"/>
  <c r="BL491" i="9"/>
  <c r="BM491" i="9"/>
  <c r="BN491" i="9"/>
  <c r="BO491" i="9"/>
  <c r="BP491" i="9"/>
  <c r="BU491" i="9"/>
  <c r="BU499" i="9" s="1"/>
  <c r="BU519" i="9" s="1"/>
  <c r="BU557" i="9" s="1"/>
  <c r="BW491" i="9"/>
  <c r="BX491" i="9"/>
  <c r="BY491" i="9"/>
  <c r="BZ491" i="9"/>
  <c r="CA491" i="9"/>
  <c r="CB491" i="9"/>
  <c r="CC491" i="9"/>
  <c r="CD491" i="9"/>
  <c r="CE491" i="9"/>
  <c r="CF491" i="9"/>
  <c r="CG491" i="9"/>
  <c r="CH491" i="9"/>
  <c r="CI491" i="9"/>
  <c r="CJ491" i="9"/>
  <c r="CK491" i="9"/>
  <c r="CL491" i="9"/>
  <c r="CM491" i="9"/>
  <c r="CN491" i="9"/>
  <c r="CO491" i="9"/>
  <c r="CV491" i="9"/>
  <c r="CW491" i="9"/>
  <c r="CX491" i="9"/>
  <c r="CY491" i="9"/>
  <c r="CZ491" i="9"/>
  <c r="DA491" i="9"/>
  <c r="DB491" i="9"/>
  <c r="DC491" i="9"/>
  <c r="DD491" i="9"/>
  <c r="DE491" i="9"/>
  <c r="DF491" i="9"/>
  <c r="DG491" i="9"/>
  <c r="DH491" i="9"/>
  <c r="DI491" i="9"/>
  <c r="DJ491" i="9"/>
  <c r="DK491" i="9"/>
  <c r="DL491" i="9"/>
  <c r="DM491" i="9"/>
  <c r="DN491" i="9"/>
  <c r="DS491" i="9"/>
  <c r="DS499" i="9" s="1"/>
  <c r="DS519" i="9" s="1"/>
  <c r="DS557" i="9" s="1"/>
  <c r="DU491" i="9"/>
  <c r="DV491" i="9"/>
  <c r="DW491" i="9"/>
  <c r="DX491" i="9"/>
  <c r="DY491" i="9"/>
  <c r="DZ491" i="9"/>
  <c r="EA491" i="9"/>
  <c r="EB491" i="9"/>
  <c r="EC491" i="9"/>
  <c r="ED491" i="9"/>
  <c r="EE491" i="9"/>
  <c r="EF491" i="9"/>
  <c r="EG491" i="9"/>
  <c r="EH491" i="9"/>
  <c r="EI491" i="9"/>
  <c r="EJ491" i="9"/>
  <c r="EK491" i="9"/>
  <c r="EL491" i="9"/>
  <c r="EM491" i="9"/>
  <c r="ET491" i="9"/>
  <c r="EU491" i="9"/>
  <c r="EV491" i="9"/>
  <c r="EW491" i="9"/>
  <c r="EX491" i="9"/>
  <c r="EY491" i="9"/>
  <c r="EZ491" i="9"/>
  <c r="FA491" i="9"/>
  <c r="FB491" i="9"/>
  <c r="FC491" i="9"/>
  <c r="FD491" i="9"/>
  <c r="FE491" i="9"/>
  <c r="FF491" i="9"/>
  <c r="FG491" i="9"/>
  <c r="FH491" i="9"/>
  <c r="FI491" i="9"/>
  <c r="FJ491" i="9"/>
  <c r="FK491" i="9"/>
  <c r="FL491" i="9"/>
  <c r="FQ491" i="9"/>
  <c r="FQ499" i="9" s="1"/>
  <c r="FQ519" i="9" s="1"/>
  <c r="FQ557" i="9" s="1"/>
  <c r="FS491" i="9"/>
  <c r="FT491" i="9"/>
  <c r="FU491" i="9"/>
  <c r="FV491" i="9"/>
  <c r="FW491" i="9"/>
  <c r="FX491" i="9"/>
  <c r="FY491" i="9"/>
  <c r="FZ491" i="9"/>
  <c r="GA491" i="9"/>
  <c r="GB491" i="9"/>
  <c r="GC491" i="9"/>
  <c r="GD491" i="9"/>
  <c r="GE491" i="9"/>
  <c r="GF491" i="9"/>
  <c r="GG491" i="9"/>
  <c r="GH491" i="9"/>
  <c r="GI491" i="9"/>
  <c r="GJ491" i="9"/>
  <c r="GK491" i="9"/>
  <c r="GR491" i="9"/>
  <c r="GS491" i="9"/>
  <c r="GT491" i="9"/>
  <c r="GU491" i="9"/>
  <c r="GV491" i="9"/>
  <c r="GW491" i="9"/>
  <c r="GX491" i="9"/>
  <c r="GY491" i="9"/>
  <c r="GZ491" i="9"/>
  <c r="HA491" i="9"/>
  <c r="HB491" i="9"/>
  <c r="HC491" i="9"/>
  <c r="HD491" i="9"/>
  <c r="HE491" i="9"/>
  <c r="HF491" i="9"/>
  <c r="HG491" i="9"/>
  <c r="HH491" i="9"/>
  <c r="HI491" i="9"/>
  <c r="HJ491" i="9"/>
  <c r="HO491" i="9"/>
  <c r="HO499" i="9" s="1"/>
  <c r="HO519" i="9" s="1"/>
  <c r="HO557" i="9" s="1"/>
  <c r="HQ491" i="9"/>
  <c r="HR491" i="9"/>
  <c r="HS491" i="9"/>
  <c r="HT491" i="9"/>
  <c r="HU491" i="9"/>
  <c r="HV491" i="9"/>
  <c r="HW491" i="9"/>
  <c r="HX491" i="9"/>
  <c r="HY491" i="9"/>
  <c r="HZ491" i="9"/>
  <c r="IA491" i="9"/>
  <c r="IB491" i="9"/>
  <c r="IC491" i="9"/>
  <c r="ID491" i="9"/>
  <c r="IE491" i="9"/>
  <c r="IF491" i="9"/>
  <c r="IG491" i="9"/>
  <c r="IH491" i="9"/>
  <c r="II491" i="9"/>
  <c r="IP491" i="9"/>
  <c r="IQ491" i="9"/>
  <c r="IR491" i="9"/>
  <c r="IS491" i="9"/>
  <c r="IT491" i="9"/>
  <c r="IU491" i="9"/>
  <c r="IV491" i="9"/>
  <c r="IW491" i="9"/>
  <c r="IX491" i="9"/>
  <c r="IY491" i="9"/>
  <c r="IZ491" i="9"/>
  <c r="JA491" i="9"/>
  <c r="JB491" i="9"/>
  <c r="JC491" i="9"/>
  <c r="JD491" i="9"/>
  <c r="JE491" i="9"/>
  <c r="JF491" i="9"/>
  <c r="JG491" i="9"/>
  <c r="JH491" i="9"/>
  <c r="JM491" i="9"/>
  <c r="JM499" i="9" s="1"/>
  <c r="JM519" i="9" s="1"/>
  <c r="JM557" i="9" s="1"/>
  <c r="JO491" i="9"/>
  <c r="JP491" i="9"/>
  <c r="JQ491" i="9"/>
  <c r="JR491" i="9"/>
  <c r="JS491" i="9"/>
  <c r="JT491" i="9"/>
  <c r="JU491" i="9"/>
  <c r="JV491" i="9"/>
  <c r="JW491" i="9"/>
  <c r="JX491" i="9"/>
  <c r="JY491" i="9"/>
  <c r="JZ491" i="9"/>
  <c r="KA491" i="9"/>
  <c r="KB491" i="9"/>
  <c r="KC491" i="9"/>
  <c r="KD491" i="9"/>
  <c r="KE491" i="9"/>
  <c r="KF491" i="9"/>
  <c r="KG491" i="9"/>
  <c r="KN491" i="9"/>
  <c r="KO491" i="9"/>
  <c r="KP491" i="9"/>
  <c r="KQ491" i="9"/>
  <c r="KR491" i="9"/>
  <c r="KS491" i="9"/>
  <c r="KT491" i="9"/>
  <c r="KU491" i="9"/>
  <c r="KV491" i="9"/>
  <c r="KW491" i="9"/>
  <c r="KX491" i="9"/>
  <c r="KY491" i="9"/>
  <c r="KZ491" i="9"/>
  <c r="LA491" i="9"/>
  <c r="LB491" i="9"/>
  <c r="LC491" i="9"/>
  <c r="LD491" i="9"/>
  <c r="LE491" i="9"/>
  <c r="LF491" i="9"/>
  <c r="LK491" i="9"/>
  <c r="LK499" i="9" s="1"/>
  <c r="LK519" i="9" s="1"/>
  <c r="LK557" i="9" s="1"/>
  <c r="LM491" i="9"/>
  <c r="LN491" i="9"/>
  <c r="LO491" i="9"/>
  <c r="LP491" i="9"/>
  <c r="LQ491" i="9"/>
  <c r="LR491" i="9"/>
  <c r="LS491" i="9"/>
  <c r="LT491" i="9"/>
  <c r="LU491" i="9"/>
  <c r="LV491" i="9"/>
  <c r="LW491" i="9"/>
  <c r="LX491" i="9"/>
  <c r="LY491" i="9"/>
  <c r="LZ491" i="9"/>
  <c r="MA491" i="9"/>
  <c r="MB491" i="9"/>
  <c r="MC491" i="9"/>
  <c r="MD491" i="9"/>
  <c r="ME491" i="9"/>
  <c r="ML491" i="9"/>
  <c r="MM491" i="9"/>
  <c r="MN491" i="9"/>
  <c r="MO491" i="9"/>
  <c r="MP491" i="9"/>
  <c r="MQ491" i="9"/>
  <c r="MR491" i="9"/>
  <c r="MS491" i="9"/>
  <c r="MT491" i="9"/>
  <c r="MU491" i="9"/>
  <c r="MV491" i="9"/>
  <c r="MW491" i="9"/>
  <c r="MX491" i="9"/>
  <c r="MY491" i="9"/>
  <c r="MZ491" i="9"/>
  <c r="NA491" i="9"/>
  <c r="NB491" i="9"/>
  <c r="NC491" i="9"/>
  <c r="ND491" i="9"/>
  <c r="NK491" i="9"/>
  <c r="NL491" i="9"/>
  <c r="NM491" i="9"/>
  <c r="NN491" i="9"/>
  <c r="NO491" i="9"/>
  <c r="NP491" i="9"/>
  <c r="NQ491" i="9"/>
  <c r="NR491" i="9"/>
  <c r="NS491" i="9"/>
  <c r="NT491" i="9"/>
  <c r="NU491" i="9"/>
  <c r="NV491" i="9"/>
  <c r="NW491" i="9"/>
  <c r="NX491" i="9"/>
  <c r="NY491" i="9"/>
  <c r="NZ491" i="9"/>
  <c r="OA491" i="9"/>
  <c r="OB491" i="9"/>
  <c r="OC491" i="9"/>
  <c r="OJ491" i="9"/>
  <c r="OK491" i="9"/>
  <c r="OL491" i="9"/>
  <c r="OM491" i="9"/>
  <c r="ON491" i="9"/>
  <c r="OO491" i="9"/>
  <c r="OP491" i="9"/>
  <c r="OQ491" i="9"/>
  <c r="OR491" i="9"/>
  <c r="OS491" i="9"/>
  <c r="OT491" i="9"/>
  <c r="OU491" i="9"/>
  <c r="OV491" i="9"/>
  <c r="OW491" i="9"/>
  <c r="OX491" i="9"/>
  <c r="OY491" i="9"/>
  <c r="OZ491" i="9"/>
  <c r="PA491" i="9"/>
  <c r="PB491" i="9"/>
  <c r="PG491" i="9"/>
  <c r="PG499" i="9" s="1"/>
  <c r="PG519" i="9" s="1"/>
  <c r="PG557" i="9" s="1"/>
  <c r="PI491" i="9"/>
  <c r="PJ491" i="9"/>
  <c r="PK491" i="9"/>
  <c r="PL491" i="9"/>
  <c r="QB491" i="9" s="1"/>
  <c r="S34" i="8" s="1"/>
  <c r="PM491" i="9"/>
  <c r="PN491" i="9"/>
  <c r="PO491" i="9"/>
  <c r="PP491" i="9"/>
  <c r="PQ491" i="9"/>
  <c r="PR491" i="9"/>
  <c r="PS491" i="9"/>
  <c r="PT491" i="9"/>
  <c r="PU491" i="9"/>
  <c r="PV491" i="9"/>
  <c r="PW491" i="9"/>
  <c r="PX491" i="9"/>
  <c r="PY491" i="9"/>
  <c r="PZ491" i="9"/>
  <c r="QA491" i="9"/>
  <c r="QF491" i="9"/>
  <c r="QH491" i="9"/>
  <c r="QI491" i="9"/>
  <c r="QJ491" i="9"/>
  <c r="QK491" i="9"/>
  <c r="QL491" i="9"/>
  <c r="QM491" i="9"/>
  <c r="QN491" i="9"/>
  <c r="QO491" i="9"/>
  <c r="QP491" i="9"/>
  <c r="QQ491" i="9"/>
  <c r="QR491" i="9"/>
  <c r="QS491" i="9"/>
  <c r="QT491" i="9"/>
  <c r="QU491" i="9"/>
  <c r="QV491" i="9"/>
  <c r="QW491" i="9"/>
  <c r="QX491" i="9"/>
  <c r="QY491" i="9"/>
  <c r="QZ491" i="9"/>
  <c r="RG491" i="9"/>
  <c r="RH491" i="9"/>
  <c r="RI491" i="9"/>
  <c r="RJ491" i="9"/>
  <c r="RK491" i="9"/>
  <c r="RL491" i="9"/>
  <c r="RM491" i="9"/>
  <c r="RN491" i="9"/>
  <c r="RO491" i="9"/>
  <c r="RP491" i="9"/>
  <c r="RQ491" i="9"/>
  <c r="RR491" i="9"/>
  <c r="RS491" i="9"/>
  <c r="RT491" i="9"/>
  <c r="RU491" i="9"/>
  <c r="RV491" i="9"/>
  <c r="RW491" i="9"/>
  <c r="RX491" i="9"/>
  <c r="RY491" i="9"/>
  <c r="SF491" i="9"/>
  <c r="SG491" i="9"/>
  <c r="SH491" i="9"/>
  <c r="SI491" i="9"/>
  <c r="SJ491" i="9"/>
  <c r="SK491" i="9"/>
  <c r="SL491" i="9"/>
  <c r="SM491" i="9"/>
  <c r="SN491" i="9"/>
  <c r="SO491" i="9"/>
  <c r="SP491" i="9"/>
  <c r="SQ491" i="9"/>
  <c r="SR491" i="9"/>
  <c r="SS491" i="9"/>
  <c r="ST491" i="9"/>
  <c r="SU491" i="9"/>
  <c r="SV491" i="9"/>
  <c r="SW491" i="9"/>
  <c r="SX491" i="9"/>
  <c r="TC491" i="9"/>
  <c r="TC499" i="9" s="1"/>
  <c r="TC519" i="9" s="1"/>
  <c r="TC557" i="9" s="1"/>
  <c r="TE491" i="9"/>
  <c r="TF491" i="9"/>
  <c r="TG491" i="9"/>
  <c r="TH491" i="9"/>
  <c r="TI491" i="9"/>
  <c r="TJ491" i="9"/>
  <c r="TK491" i="9"/>
  <c r="TL491" i="9"/>
  <c r="TM491" i="9"/>
  <c r="TN491" i="9"/>
  <c r="TO491" i="9"/>
  <c r="TP491" i="9"/>
  <c r="TQ491" i="9"/>
  <c r="TR491" i="9"/>
  <c r="TS491" i="9"/>
  <c r="TT491" i="9"/>
  <c r="TU491" i="9"/>
  <c r="TV491" i="9"/>
  <c r="TW491" i="9"/>
  <c r="UB491" i="9"/>
  <c r="UB499" i="9" s="1"/>
  <c r="UB519" i="9" s="1"/>
  <c r="UB557" i="9" s="1"/>
  <c r="UD491" i="9"/>
  <c r="UE491" i="9"/>
  <c r="UF491" i="9"/>
  <c r="UG491" i="9"/>
  <c r="UH491" i="9"/>
  <c r="UI491" i="9"/>
  <c r="UJ491" i="9"/>
  <c r="UK491" i="9"/>
  <c r="UL491" i="9"/>
  <c r="UM491" i="9"/>
  <c r="UN491" i="9"/>
  <c r="UO491" i="9"/>
  <c r="UP491" i="9"/>
  <c r="UQ491" i="9"/>
  <c r="UR491" i="9"/>
  <c r="US491" i="9"/>
  <c r="UT491" i="9"/>
  <c r="UU491" i="9"/>
  <c r="UV491" i="9"/>
  <c r="VC491" i="9"/>
  <c r="VD491" i="9"/>
  <c r="VE491" i="9"/>
  <c r="VF491" i="9"/>
  <c r="VG491" i="9"/>
  <c r="VH491" i="9"/>
  <c r="VI491" i="9"/>
  <c r="VJ491" i="9"/>
  <c r="VK491" i="9"/>
  <c r="VL491" i="9"/>
  <c r="VM491" i="9"/>
  <c r="VN491" i="9"/>
  <c r="VO491" i="9"/>
  <c r="VP491" i="9"/>
  <c r="VQ491" i="9"/>
  <c r="VR491" i="9"/>
  <c r="VS491" i="9"/>
  <c r="VT491" i="9"/>
  <c r="VU491" i="9"/>
  <c r="C492" i="9"/>
  <c r="D492" i="9"/>
  <c r="C493" i="9"/>
  <c r="D493" i="9"/>
  <c r="W493" i="9"/>
  <c r="AV493" i="9"/>
  <c r="BU493" i="9"/>
  <c r="CT493" i="9"/>
  <c r="DS493" i="9"/>
  <c r="ER493" i="9"/>
  <c r="FQ493" i="9"/>
  <c r="GP493" i="9"/>
  <c r="HO493" i="9"/>
  <c r="IN493" i="9"/>
  <c r="JM493" i="9"/>
  <c r="KL493" i="9"/>
  <c r="LK493" i="9"/>
  <c r="MJ493" i="9"/>
  <c r="NI493" i="9"/>
  <c r="OH493" i="9"/>
  <c r="PG493" i="9"/>
  <c r="QF493" i="9"/>
  <c r="RE493" i="9"/>
  <c r="SD493" i="9"/>
  <c r="TC493" i="9"/>
  <c r="UB493" i="9"/>
  <c r="VA493" i="9"/>
  <c r="C494" i="9"/>
  <c r="D494" i="9"/>
  <c r="AR495" i="9"/>
  <c r="BQ495" i="9"/>
  <c r="CP495" i="9"/>
  <c r="DO495" i="9"/>
  <c r="EN495" i="9"/>
  <c r="FM495" i="9"/>
  <c r="GL495" i="9"/>
  <c r="HK495" i="9"/>
  <c r="IJ495" i="9"/>
  <c r="JI495" i="9"/>
  <c r="KH495" i="9"/>
  <c r="LG495" i="9"/>
  <c r="MF495" i="9"/>
  <c r="NE495" i="9"/>
  <c r="OD495" i="9"/>
  <c r="PC495" i="9"/>
  <c r="QB495" i="9"/>
  <c r="RA495" i="9"/>
  <c r="RZ495" i="9"/>
  <c r="SY495" i="9"/>
  <c r="TX495" i="9"/>
  <c r="UW495" i="9"/>
  <c r="VV495" i="9"/>
  <c r="AR496" i="9"/>
  <c r="BQ496" i="9"/>
  <c r="CP496" i="9"/>
  <c r="DO496" i="9"/>
  <c r="EN496" i="9"/>
  <c r="FM496" i="9"/>
  <c r="GL496" i="9"/>
  <c r="HK496" i="9"/>
  <c r="IJ496" i="9"/>
  <c r="JI496" i="9"/>
  <c r="KH496" i="9"/>
  <c r="LG496" i="9"/>
  <c r="MF496" i="9"/>
  <c r="NE496" i="9"/>
  <c r="OD496" i="9"/>
  <c r="PC496" i="9"/>
  <c r="QB496" i="9"/>
  <c r="RA496" i="9"/>
  <c r="RZ496" i="9"/>
  <c r="SY496" i="9"/>
  <c r="TX496" i="9"/>
  <c r="UW496" i="9"/>
  <c r="VV496" i="9"/>
  <c r="AR497" i="9"/>
  <c r="BQ497" i="9"/>
  <c r="CP497" i="9"/>
  <c r="DO497" i="9"/>
  <c r="EN497" i="9"/>
  <c r="FM497" i="9"/>
  <c r="GL497" i="9"/>
  <c r="HK497" i="9"/>
  <c r="IJ497" i="9"/>
  <c r="JI497" i="9"/>
  <c r="KH497" i="9"/>
  <c r="LG497" i="9"/>
  <c r="MF497" i="9"/>
  <c r="NE497" i="9"/>
  <c r="OD497" i="9"/>
  <c r="PC497" i="9"/>
  <c r="QB497" i="9"/>
  <c r="RA497" i="9"/>
  <c r="RZ497" i="9"/>
  <c r="SY497" i="9"/>
  <c r="TX497" i="9"/>
  <c r="UW497" i="9"/>
  <c r="VV497" i="9"/>
  <c r="AR498" i="9"/>
  <c r="BQ498" i="9"/>
  <c r="CP498" i="9"/>
  <c r="DO498" i="9"/>
  <c r="EN498" i="9"/>
  <c r="FM498" i="9"/>
  <c r="GL498" i="9"/>
  <c r="HK498" i="9"/>
  <c r="IJ498" i="9"/>
  <c r="JI498" i="9"/>
  <c r="KH498" i="9"/>
  <c r="LG498" i="9"/>
  <c r="MF498" i="9"/>
  <c r="NE498" i="9"/>
  <c r="OD498" i="9"/>
  <c r="PC498" i="9"/>
  <c r="QB498" i="9"/>
  <c r="RA498" i="9"/>
  <c r="RZ498" i="9"/>
  <c r="SY498" i="9"/>
  <c r="TX498" i="9"/>
  <c r="UW498" i="9"/>
  <c r="VV498" i="9"/>
  <c r="B499" i="9"/>
  <c r="C499" i="9"/>
  <c r="D499" i="9"/>
  <c r="W499" i="9"/>
  <c r="W519" i="9" s="1"/>
  <c r="W557" i="9" s="1"/>
  <c r="Y499" i="9"/>
  <c r="Z499" i="9"/>
  <c r="AA499" i="9"/>
  <c r="AB499" i="9"/>
  <c r="AC499" i="9"/>
  <c r="AD499" i="9"/>
  <c r="AE499" i="9"/>
  <c r="AF499" i="9"/>
  <c r="AG499" i="9"/>
  <c r="AH499" i="9"/>
  <c r="AI499" i="9"/>
  <c r="AJ499" i="9"/>
  <c r="AK499" i="9"/>
  <c r="AL499" i="9"/>
  <c r="AM499" i="9"/>
  <c r="AN499" i="9"/>
  <c r="AO499" i="9"/>
  <c r="AP499" i="9"/>
  <c r="AQ499" i="9"/>
  <c r="AV499" i="9"/>
  <c r="AV519" i="9" s="1"/>
  <c r="AV557" i="9" s="1"/>
  <c r="AX499" i="9"/>
  <c r="AY499" i="9"/>
  <c r="AZ499" i="9"/>
  <c r="BA499" i="9"/>
  <c r="BB499" i="9"/>
  <c r="BC499" i="9"/>
  <c r="BD499" i="9"/>
  <c r="BE499" i="9"/>
  <c r="BF499" i="9"/>
  <c r="BG499" i="9"/>
  <c r="BH499" i="9"/>
  <c r="BI499" i="9"/>
  <c r="BJ499" i="9"/>
  <c r="BK499" i="9"/>
  <c r="BL499" i="9"/>
  <c r="BM499" i="9"/>
  <c r="BN499" i="9"/>
  <c r="BO499" i="9"/>
  <c r="BP499" i="9"/>
  <c r="BW499" i="9"/>
  <c r="BX499" i="9"/>
  <c r="BY499" i="9"/>
  <c r="BZ499" i="9"/>
  <c r="CA499" i="9"/>
  <c r="CB499" i="9"/>
  <c r="CC499" i="9"/>
  <c r="CD499" i="9"/>
  <c r="CE499" i="9"/>
  <c r="CF499" i="9"/>
  <c r="CG499" i="9"/>
  <c r="CH499" i="9"/>
  <c r="CI499" i="9"/>
  <c r="CJ499" i="9"/>
  <c r="CK499" i="9"/>
  <c r="CL499" i="9"/>
  <c r="CM499" i="9"/>
  <c r="CN499" i="9"/>
  <c r="CO499" i="9"/>
  <c r="CV499" i="9"/>
  <c r="CW499" i="9"/>
  <c r="CX499" i="9"/>
  <c r="CY499" i="9"/>
  <c r="CZ499" i="9"/>
  <c r="DA499" i="9"/>
  <c r="DB499" i="9"/>
  <c r="DC499" i="9"/>
  <c r="DD499" i="9"/>
  <c r="DE499" i="9"/>
  <c r="DF499" i="9"/>
  <c r="DG499" i="9"/>
  <c r="DH499" i="9"/>
  <c r="DI499" i="9"/>
  <c r="DJ499" i="9"/>
  <c r="DK499" i="9"/>
  <c r="DL499" i="9"/>
  <c r="DM499" i="9"/>
  <c r="DN499" i="9"/>
  <c r="DU499" i="9"/>
  <c r="DV499" i="9"/>
  <c r="DW499" i="9"/>
  <c r="DX499" i="9"/>
  <c r="DY499" i="9"/>
  <c r="DZ499" i="9"/>
  <c r="EA499" i="9"/>
  <c r="EB499" i="9"/>
  <c r="EC499" i="9"/>
  <c r="ED499" i="9"/>
  <c r="EE499" i="9"/>
  <c r="EF499" i="9"/>
  <c r="EG499" i="9"/>
  <c r="EH499" i="9"/>
  <c r="EI499" i="9"/>
  <c r="EJ499" i="9"/>
  <c r="EK499" i="9"/>
  <c r="EL499" i="9"/>
  <c r="EM499" i="9"/>
  <c r="ET499" i="9"/>
  <c r="EU499" i="9"/>
  <c r="EV499" i="9"/>
  <c r="EW499" i="9"/>
  <c r="EX499" i="9"/>
  <c r="EY499" i="9"/>
  <c r="EZ499" i="9"/>
  <c r="FA499" i="9"/>
  <c r="FB499" i="9"/>
  <c r="FC499" i="9"/>
  <c r="FD499" i="9"/>
  <c r="FE499" i="9"/>
  <c r="FF499" i="9"/>
  <c r="FG499" i="9"/>
  <c r="FH499" i="9"/>
  <c r="FI499" i="9"/>
  <c r="FJ499" i="9"/>
  <c r="FK499" i="9"/>
  <c r="FL499" i="9"/>
  <c r="FS499" i="9"/>
  <c r="FT499" i="9"/>
  <c r="FU499" i="9"/>
  <c r="FV499" i="9"/>
  <c r="FW499" i="9"/>
  <c r="FX499" i="9"/>
  <c r="FY499" i="9"/>
  <c r="FZ499" i="9"/>
  <c r="GA499" i="9"/>
  <c r="GB499" i="9"/>
  <c r="GC499" i="9"/>
  <c r="GD499" i="9"/>
  <c r="GE499" i="9"/>
  <c r="GF499" i="9"/>
  <c r="GG499" i="9"/>
  <c r="GH499" i="9"/>
  <c r="GI499" i="9"/>
  <c r="GJ499" i="9"/>
  <c r="GK499" i="9"/>
  <c r="GR499" i="9"/>
  <c r="GS499" i="9"/>
  <c r="GT499" i="9"/>
  <c r="GU499" i="9"/>
  <c r="GV499" i="9"/>
  <c r="GW499" i="9"/>
  <c r="GX499" i="9"/>
  <c r="GY499" i="9"/>
  <c r="GZ499" i="9"/>
  <c r="HA499" i="9"/>
  <c r="HB499" i="9"/>
  <c r="HC499" i="9"/>
  <c r="HD499" i="9"/>
  <c r="HE499" i="9"/>
  <c r="HF499" i="9"/>
  <c r="HG499" i="9"/>
  <c r="HH499" i="9"/>
  <c r="HI499" i="9"/>
  <c r="HJ499" i="9"/>
  <c r="HQ499" i="9"/>
  <c r="HR499" i="9"/>
  <c r="HS499" i="9"/>
  <c r="HT499" i="9"/>
  <c r="HU499" i="9"/>
  <c r="HV499" i="9"/>
  <c r="HW499" i="9"/>
  <c r="HX499" i="9"/>
  <c r="HY499" i="9"/>
  <c r="HZ499" i="9"/>
  <c r="IA499" i="9"/>
  <c r="IB499" i="9"/>
  <c r="IC499" i="9"/>
  <c r="ID499" i="9"/>
  <c r="IE499" i="9"/>
  <c r="IF499" i="9"/>
  <c r="IG499" i="9"/>
  <c r="IH499" i="9"/>
  <c r="II499" i="9"/>
  <c r="IP499" i="9"/>
  <c r="IQ499" i="9"/>
  <c r="IR499" i="9"/>
  <c r="IS499" i="9"/>
  <c r="IT499" i="9"/>
  <c r="IU499" i="9"/>
  <c r="IV499" i="9"/>
  <c r="IW499" i="9"/>
  <c r="IX499" i="9"/>
  <c r="IY499" i="9"/>
  <c r="IZ499" i="9"/>
  <c r="JA499" i="9"/>
  <c r="JB499" i="9"/>
  <c r="JC499" i="9"/>
  <c r="JD499" i="9"/>
  <c r="JE499" i="9"/>
  <c r="JF499" i="9"/>
  <c r="JG499" i="9"/>
  <c r="JH499" i="9"/>
  <c r="JO499" i="9"/>
  <c r="JP499" i="9"/>
  <c r="JQ499" i="9"/>
  <c r="JR499" i="9"/>
  <c r="JS499" i="9"/>
  <c r="JT499" i="9"/>
  <c r="JU499" i="9"/>
  <c r="JV499" i="9"/>
  <c r="JW499" i="9"/>
  <c r="JX499" i="9"/>
  <c r="JY499" i="9"/>
  <c r="JZ499" i="9"/>
  <c r="KA499" i="9"/>
  <c r="KB499" i="9"/>
  <c r="KC499" i="9"/>
  <c r="KD499" i="9"/>
  <c r="KE499" i="9"/>
  <c r="KF499" i="9"/>
  <c r="KG499" i="9"/>
  <c r="KN499" i="9"/>
  <c r="KO499" i="9"/>
  <c r="KP499" i="9"/>
  <c r="KQ499" i="9"/>
  <c r="KR499" i="9"/>
  <c r="KS499" i="9"/>
  <c r="KT499" i="9"/>
  <c r="KU499" i="9"/>
  <c r="KV499" i="9"/>
  <c r="KW499" i="9"/>
  <c r="KX499" i="9"/>
  <c r="KY499" i="9"/>
  <c r="KZ499" i="9"/>
  <c r="LA499" i="9"/>
  <c r="LB499" i="9"/>
  <c r="LC499" i="9"/>
  <c r="LD499" i="9"/>
  <c r="LE499" i="9"/>
  <c r="LF499" i="9"/>
  <c r="LM499" i="9"/>
  <c r="LN499" i="9"/>
  <c r="LO499" i="9"/>
  <c r="LP499" i="9"/>
  <c r="LQ499" i="9"/>
  <c r="LR499" i="9"/>
  <c r="LS499" i="9"/>
  <c r="LT499" i="9"/>
  <c r="LU499" i="9"/>
  <c r="LV499" i="9"/>
  <c r="LW499" i="9"/>
  <c r="LX499" i="9"/>
  <c r="LY499" i="9"/>
  <c r="LZ499" i="9"/>
  <c r="MA499" i="9"/>
  <c r="MB499" i="9"/>
  <c r="MC499" i="9"/>
  <c r="MD499" i="9"/>
  <c r="ME499" i="9"/>
  <c r="ML499" i="9"/>
  <c r="MM499" i="9"/>
  <c r="MN499" i="9"/>
  <c r="MO499" i="9"/>
  <c r="MP499" i="9"/>
  <c r="MQ499" i="9"/>
  <c r="MR499" i="9"/>
  <c r="MS499" i="9"/>
  <c r="MT499" i="9"/>
  <c r="MU499" i="9"/>
  <c r="MV499" i="9"/>
  <c r="MW499" i="9"/>
  <c r="MX499" i="9"/>
  <c r="MY499" i="9"/>
  <c r="MZ499" i="9"/>
  <c r="NA499" i="9"/>
  <c r="NB499" i="9"/>
  <c r="NC499" i="9"/>
  <c r="ND499" i="9"/>
  <c r="NK499" i="9"/>
  <c r="NL499" i="9"/>
  <c r="NM499" i="9"/>
  <c r="NN499" i="9"/>
  <c r="NO499" i="9"/>
  <c r="NP499" i="9"/>
  <c r="NQ499" i="9"/>
  <c r="NR499" i="9"/>
  <c r="NS499" i="9"/>
  <c r="NT499" i="9"/>
  <c r="NU499" i="9"/>
  <c r="NV499" i="9"/>
  <c r="NW499" i="9"/>
  <c r="NX499" i="9"/>
  <c r="NY499" i="9"/>
  <c r="NZ499" i="9"/>
  <c r="OA499" i="9"/>
  <c r="OB499" i="9"/>
  <c r="OC499" i="9"/>
  <c r="OJ499" i="9"/>
  <c r="OK499" i="9"/>
  <c r="OL499" i="9"/>
  <c r="OM499" i="9"/>
  <c r="ON499" i="9"/>
  <c r="OO499" i="9"/>
  <c r="OP499" i="9"/>
  <c r="OQ499" i="9"/>
  <c r="OR499" i="9"/>
  <c r="OS499" i="9"/>
  <c r="OT499" i="9"/>
  <c r="OU499" i="9"/>
  <c r="OV499" i="9"/>
  <c r="OW499" i="9"/>
  <c r="OX499" i="9"/>
  <c r="OY499" i="9"/>
  <c r="OZ499" i="9"/>
  <c r="PA499" i="9"/>
  <c r="PB499" i="9"/>
  <c r="PI499" i="9"/>
  <c r="PJ499" i="9"/>
  <c r="PK499" i="9"/>
  <c r="PL499" i="9"/>
  <c r="PM499" i="9"/>
  <c r="PN499" i="9"/>
  <c r="PO499" i="9"/>
  <c r="PP499" i="9"/>
  <c r="PQ499" i="9"/>
  <c r="PR499" i="9"/>
  <c r="PS499" i="9"/>
  <c r="PT499" i="9"/>
  <c r="PU499" i="9"/>
  <c r="PV499" i="9"/>
  <c r="PW499" i="9"/>
  <c r="PX499" i="9"/>
  <c r="PY499" i="9"/>
  <c r="PZ499" i="9"/>
  <c r="QA499" i="9"/>
  <c r="QF499" i="9"/>
  <c r="QF519" i="9" s="1"/>
  <c r="QF557" i="9" s="1"/>
  <c r="QH499" i="9"/>
  <c r="QI499" i="9"/>
  <c r="QJ499" i="9"/>
  <c r="QK499" i="9"/>
  <c r="QL499" i="9"/>
  <c r="QM499" i="9"/>
  <c r="QN499" i="9"/>
  <c r="QO499" i="9"/>
  <c r="QP499" i="9"/>
  <c r="QQ499" i="9"/>
  <c r="QR499" i="9"/>
  <c r="QS499" i="9"/>
  <c r="QT499" i="9"/>
  <c r="QU499" i="9"/>
  <c r="QV499" i="9"/>
  <c r="QW499" i="9"/>
  <c r="QX499" i="9"/>
  <c r="QY499" i="9"/>
  <c r="QZ499" i="9"/>
  <c r="RG499" i="9"/>
  <c r="RH499" i="9"/>
  <c r="RI499" i="9"/>
  <c r="RJ499" i="9"/>
  <c r="RK499" i="9"/>
  <c r="RL499" i="9"/>
  <c r="RM499" i="9"/>
  <c r="RN499" i="9"/>
  <c r="RO499" i="9"/>
  <c r="RP499" i="9"/>
  <c r="RQ499" i="9"/>
  <c r="RR499" i="9"/>
  <c r="RS499" i="9"/>
  <c r="RT499" i="9"/>
  <c r="RU499" i="9"/>
  <c r="RV499" i="9"/>
  <c r="RW499" i="9"/>
  <c r="RX499" i="9"/>
  <c r="RY499" i="9"/>
  <c r="SF499" i="9"/>
  <c r="SG499" i="9"/>
  <c r="SH499" i="9"/>
  <c r="SI499" i="9"/>
  <c r="SJ499" i="9"/>
  <c r="SK499" i="9"/>
  <c r="SL499" i="9"/>
  <c r="SM499" i="9"/>
  <c r="SN499" i="9"/>
  <c r="SO499" i="9"/>
  <c r="SP499" i="9"/>
  <c r="SQ499" i="9"/>
  <c r="SR499" i="9"/>
  <c r="SS499" i="9"/>
  <c r="ST499" i="9"/>
  <c r="SU499" i="9"/>
  <c r="SV499" i="9"/>
  <c r="SW499" i="9"/>
  <c r="SX499" i="9"/>
  <c r="TE499" i="9"/>
  <c r="TF499" i="9"/>
  <c r="TG499" i="9"/>
  <c r="TH499" i="9"/>
  <c r="TI499" i="9"/>
  <c r="TJ499" i="9"/>
  <c r="TK499" i="9"/>
  <c r="TL499" i="9"/>
  <c r="TM499" i="9"/>
  <c r="TN499" i="9"/>
  <c r="TO499" i="9"/>
  <c r="TP499" i="9"/>
  <c r="TQ499" i="9"/>
  <c r="TR499" i="9"/>
  <c r="TS499" i="9"/>
  <c r="TT499" i="9"/>
  <c r="TU499" i="9"/>
  <c r="TV499" i="9"/>
  <c r="TW499" i="9"/>
  <c r="UD499" i="9"/>
  <c r="UE499" i="9"/>
  <c r="UF499" i="9"/>
  <c r="UG499" i="9"/>
  <c r="UH499" i="9"/>
  <c r="UI499" i="9"/>
  <c r="UJ499" i="9"/>
  <c r="UK499" i="9"/>
  <c r="UL499" i="9"/>
  <c r="UM499" i="9"/>
  <c r="UN499" i="9"/>
  <c r="UO499" i="9"/>
  <c r="UP499" i="9"/>
  <c r="UQ499" i="9"/>
  <c r="UR499" i="9"/>
  <c r="US499" i="9"/>
  <c r="UT499" i="9"/>
  <c r="UU499" i="9"/>
  <c r="UV499" i="9"/>
  <c r="VC499" i="9"/>
  <c r="VD499" i="9"/>
  <c r="VE499" i="9"/>
  <c r="VF499" i="9"/>
  <c r="VG499" i="9"/>
  <c r="VH499" i="9"/>
  <c r="VI499" i="9"/>
  <c r="VJ499" i="9"/>
  <c r="VK499" i="9"/>
  <c r="VL499" i="9"/>
  <c r="VM499" i="9"/>
  <c r="VN499" i="9"/>
  <c r="VO499" i="9"/>
  <c r="VP499" i="9"/>
  <c r="VQ499" i="9"/>
  <c r="VR499" i="9"/>
  <c r="VS499" i="9"/>
  <c r="VT499" i="9"/>
  <c r="VU499" i="9"/>
  <c r="C500" i="9"/>
  <c r="D500" i="9"/>
  <c r="C501" i="9"/>
  <c r="D501" i="9"/>
  <c r="C502" i="9"/>
  <c r="D502" i="9"/>
  <c r="W502" i="9"/>
  <c r="AV502" i="9"/>
  <c r="BU502" i="9"/>
  <c r="CT502" i="9"/>
  <c r="DS502" i="9"/>
  <c r="ER502" i="9"/>
  <c r="FQ502" i="9"/>
  <c r="GP502" i="9"/>
  <c r="HO502" i="9"/>
  <c r="IN502" i="9"/>
  <c r="JM502" i="9"/>
  <c r="KL502" i="9"/>
  <c r="LK502" i="9"/>
  <c r="MJ502" i="9"/>
  <c r="NI502" i="9"/>
  <c r="OH502" i="9"/>
  <c r="PG502" i="9"/>
  <c r="QF502" i="9"/>
  <c r="RE502" i="9"/>
  <c r="SD502" i="9"/>
  <c r="TC502" i="9"/>
  <c r="UB502" i="9"/>
  <c r="VA502" i="9"/>
  <c r="C503" i="9"/>
  <c r="D503" i="9"/>
  <c r="AR504" i="9"/>
  <c r="BQ504" i="9"/>
  <c r="CP504" i="9"/>
  <c r="DO504" i="9"/>
  <c r="EN504" i="9"/>
  <c r="FM504" i="9"/>
  <c r="GL504" i="9"/>
  <c r="HK504" i="9"/>
  <c r="IJ504" i="9"/>
  <c r="JI504" i="9"/>
  <c r="KH504" i="9"/>
  <c r="LG504" i="9"/>
  <c r="MF504" i="9"/>
  <c r="NE504" i="9"/>
  <c r="OD504" i="9"/>
  <c r="PC504" i="9"/>
  <c r="QB504" i="9"/>
  <c r="RA504" i="9"/>
  <c r="RZ504" i="9"/>
  <c r="SY504" i="9"/>
  <c r="TX504" i="9"/>
  <c r="UW504" i="9"/>
  <c r="VV504" i="9"/>
  <c r="AR505" i="9"/>
  <c r="BQ505" i="9"/>
  <c r="CP505" i="9"/>
  <c r="DO505" i="9"/>
  <c r="EN505" i="9"/>
  <c r="FM505" i="9"/>
  <c r="GL505" i="9"/>
  <c r="HK505" i="9"/>
  <c r="IJ505" i="9"/>
  <c r="JI505" i="9"/>
  <c r="KH505" i="9"/>
  <c r="LG505" i="9"/>
  <c r="MF505" i="9"/>
  <c r="NE505" i="9"/>
  <c r="OD505" i="9"/>
  <c r="PC505" i="9"/>
  <c r="QB505" i="9"/>
  <c r="RA505" i="9"/>
  <c r="RZ505" i="9"/>
  <c r="SY505" i="9"/>
  <c r="TX505" i="9"/>
  <c r="UW505" i="9"/>
  <c r="VV505" i="9"/>
  <c r="AR506" i="9"/>
  <c r="BQ506" i="9"/>
  <c r="CP506" i="9"/>
  <c r="DO506" i="9"/>
  <c r="EN506" i="9"/>
  <c r="FM506" i="9"/>
  <c r="GL506" i="9"/>
  <c r="HK506" i="9"/>
  <c r="IJ506" i="9"/>
  <c r="JI506" i="9"/>
  <c r="KH506" i="9"/>
  <c r="LG506" i="9"/>
  <c r="MF506" i="9"/>
  <c r="NE506" i="9"/>
  <c r="OD506" i="9"/>
  <c r="PC506" i="9"/>
  <c r="QB506" i="9"/>
  <c r="RA506" i="9"/>
  <c r="RZ506" i="9"/>
  <c r="SY506" i="9"/>
  <c r="TX506" i="9"/>
  <c r="UW506" i="9"/>
  <c r="VV506" i="9"/>
  <c r="AR507" i="9"/>
  <c r="BQ507" i="9"/>
  <c r="CP507" i="9"/>
  <c r="DO507" i="9"/>
  <c r="EN507" i="9"/>
  <c r="FM507" i="9"/>
  <c r="GL507" i="9"/>
  <c r="HK507" i="9"/>
  <c r="IJ507" i="9"/>
  <c r="JI507" i="9"/>
  <c r="KH507" i="9"/>
  <c r="LG507" i="9"/>
  <c r="MF507" i="9"/>
  <c r="NE507" i="9"/>
  <c r="OD507" i="9"/>
  <c r="PC507" i="9"/>
  <c r="QB507" i="9"/>
  <c r="RA507" i="9"/>
  <c r="RZ507" i="9"/>
  <c r="SY507" i="9"/>
  <c r="TX507" i="9"/>
  <c r="UW507" i="9"/>
  <c r="VV507" i="9"/>
  <c r="C508" i="9"/>
  <c r="D508" i="9"/>
  <c r="AR508" i="9"/>
  <c r="BQ508" i="9"/>
  <c r="CP508" i="9"/>
  <c r="DO508" i="9"/>
  <c r="EN508" i="9"/>
  <c r="FM508" i="9"/>
  <c r="GL508" i="9"/>
  <c r="HK508" i="9"/>
  <c r="IJ508" i="9"/>
  <c r="JI508" i="9"/>
  <c r="KH508" i="9"/>
  <c r="LG508" i="9"/>
  <c r="MF508" i="9"/>
  <c r="NE508" i="9"/>
  <c r="OD508" i="9"/>
  <c r="PC508" i="9"/>
  <c r="QB508" i="9"/>
  <c r="RA508" i="9"/>
  <c r="RZ508" i="9"/>
  <c r="SY508" i="9"/>
  <c r="TX508" i="9"/>
  <c r="UW508" i="9"/>
  <c r="VV508" i="9"/>
  <c r="C509" i="9"/>
  <c r="D509" i="9"/>
  <c r="AR509" i="9"/>
  <c r="BQ509" i="9"/>
  <c r="CP509" i="9"/>
  <c r="DO509" i="9"/>
  <c r="EN509" i="9"/>
  <c r="FM509" i="9"/>
  <c r="GL509" i="9"/>
  <c r="HK509" i="9"/>
  <c r="IJ509" i="9"/>
  <c r="JI509" i="9"/>
  <c r="KH509" i="9"/>
  <c r="LG509" i="9"/>
  <c r="MF509" i="9"/>
  <c r="NE509" i="9"/>
  <c r="OD509" i="9"/>
  <c r="PC509" i="9"/>
  <c r="QB509" i="9"/>
  <c r="RA509" i="9"/>
  <c r="RZ509" i="9"/>
  <c r="SY509" i="9"/>
  <c r="TX509" i="9"/>
  <c r="UW509" i="9"/>
  <c r="VV509" i="9"/>
  <c r="C510" i="9"/>
  <c r="D510" i="9"/>
  <c r="AR510" i="9"/>
  <c r="BQ510" i="9"/>
  <c r="CP510" i="9"/>
  <c r="DO510" i="9"/>
  <c r="EN510" i="9"/>
  <c r="FM510" i="9"/>
  <c r="GL510" i="9"/>
  <c r="HK510" i="9"/>
  <c r="IJ510" i="9"/>
  <c r="JI510" i="9"/>
  <c r="KH510" i="9"/>
  <c r="LG510" i="9"/>
  <c r="MF510" i="9"/>
  <c r="NE510" i="9"/>
  <c r="OD510" i="9"/>
  <c r="PC510" i="9"/>
  <c r="QB510" i="9"/>
  <c r="RA510" i="9"/>
  <c r="RZ510" i="9"/>
  <c r="SY510" i="9"/>
  <c r="TX510" i="9"/>
  <c r="UW510" i="9"/>
  <c r="VV510" i="9"/>
  <c r="C511" i="9"/>
  <c r="D511" i="9"/>
  <c r="AR511" i="9"/>
  <c r="BQ511" i="9"/>
  <c r="CP511" i="9"/>
  <c r="DO511" i="9"/>
  <c r="EN511" i="9"/>
  <c r="FM511" i="9"/>
  <c r="GL511" i="9"/>
  <c r="HK511" i="9"/>
  <c r="IJ511" i="9"/>
  <c r="JI511" i="9"/>
  <c r="KH511" i="9"/>
  <c r="LG511" i="9"/>
  <c r="MF511" i="9"/>
  <c r="NE511" i="9"/>
  <c r="OD511" i="9"/>
  <c r="PC511" i="9"/>
  <c r="QB511" i="9"/>
  <c r="RA511" i="9"/>
  <c r="RZ511" i="9"/>
  <c r="SY511" i="9"/>
  <c r="TX511" i="9"/>
  <c r="UW511" i="9"/>
  <c r="VV511" i="9"/>
  <c r="C512" i="9"/>
  <c r="D512" i="9"/>
  <c r="AR512" i="9"/>
  <c r="BQ512" i="9"/>
  <c r="CP512" i="9"/>
  <c r="DO512" i="9"/>
  <c r="EN512" i="9"/>
  <c r="FM512" i="9"/>
  <c r="GL512" i="9"/>
  <c r="HK512" i="9"/>
  <c r="IJ512" i="9"/>
  <c r="JI512" i="9"/>
  <c r="KH512" i="9"/>
  <c r="LG512" i="9"/>
  <c r="MF512" i="9"/>
  <c r="NE512" i="9"/>
  <c r="OD512" i="9"/>
  <c r="PC512" i="9"/>
  <c r="QB512" i="9"/>
  <c r="RA512" i="9"/>
  <c r="RZ512" i="9"/>
  <c r="SY512" i="9"/>
  <c r="TX512" i="9"/>
  <c r="UW512" i="9"/>
  <c r="VV512" i="9"/>
  <c r="C513" i="9"/>
  <c r="D513" i="9"/>
  <c r="AR513" i="9"/>
  <c r="BQ513" i="9"/>
  <c r="CP513" i="9"/>
  <c r="DO513" i="9"/>
  <c r="EN513" i="9"/>
  <c r="FM513" i="9"/>
  <c r="GL513" i="9"/>
  <c r="HK513" i="9"/>
  <c r="IJ513" i="9"/>
  <c r="JI513" i="9"/>
  <c r="KH513" i="9"/>
  <c r="LG513" i="9"/>
  <c r="MF513" i="9"/>
  <c r="NE513" i="9"/>
  <c r="OD513" i="9"/>
  <c r="PC513" i="9"/>
  <c r="QB513" i="9"/>
  <c r="RA513" i="9"/>
  <c r="RZ513" i="9"/>
  <c r="SY513" i="9"/>
  <c r="TX513" i="9"/>
  <c r="UW513" i="9"/>
  <c r="VV513" i="9"/>
  <c r="C514" i="9"/>
  <c r="D514" i="9"/>
  <c r="AR514" i="9"/>
  <c r="BQ514" i="9"/>
  <c r="CP514" i="9"/>
  <c r="DO514" i="9"/>
  <c r="EN514" i="9"/>
  <c r="FM514" i="9"/>
  <c r="GL514" i="9"/>
  <c r="HK514" i="9"/>
  <c r="IJ514" i="9"/>
  <c r="JI514" i="9"/>
  <c r="KH514" i="9"/>
  <c r="LG514" i="9"/>
  <c r="MF514" i="9"/>
  <c r="NE514" i="9"/>
  <c r="OD514" i="9"/>
  <c r="PC514" i="9"/>
  <c r="QB514" i="9"/>
  <c r="RA514" i="9"/>
  <c r="RZ514" i="9"/>
  <c r="SY514" i="9"/>
  <c r="TX514" i="9"/>
  <c r="UW514" i="9"/>
  <c r="VV514" i="9"/>
  <c r="C515" i="9"/>
  <c r="D515" i="9"/>
  <c r="AR515" i="9"/>
  <c r="BQ515" i="9"/>
  <c r="CP515" i="9"/>
  <c r="DO515" i="9"/>
  <c r="EN515" i="9"/>
  <c r="FM515" i="9"/>
  <c r="GL515" i="9"/>
  <c r="HK515" i="9"/>
  <c r="IJ515" i="9"/>
  <c r="JI515" i="9"/>
  <c r="KH515" i="9"/>
  <c r="LG515" i="9"/>
  <c r="MF515" i="9"/>
  <c r="NE515" i="9"/>
  <c r="OD515" i="9"/>
  <c r="PC515" i="9"/>
  <c r="QB515" i="9"/>
  <c r="RA515" i="9"/>
  <c r="RZ515" i="9"/>
  <c r="SY515" i="9"/>
  <c r="TX515" i="9"/>
  <c r="UW515" i="9"/>
  <c r="VV515" i="9"/>
  <c r="C516" i="9"/>
  <c r="D516" i="9"/>
  <c r="AR516" i="9"/>
  <c r="BQ516" i="9"/>
  <c r="CP516" i="9"/>
  <c r="DO516" i="9"/>
  <c r="EN516" i="9"/>
  <c r="FM516" i="9"/>
  <c r="GL516" i="9"/>
  <c r="HK516" i="9"/>
  <c r="IJ516" i="9"/>
  <c r="JI516" i="9"/>
  <c r="KH516" i="9"/>
  <c r="LG516" i="9"/>
  <c r="MF516" i="9"/>
  <c r="NE516" i="9"/>
  <c r="OD516" i="9"/>
  <c r="PC516" i="9"/>
  <c r="QB516" i="9"/>
  <c r="RA516" i="9"/>
  <c r="RZ516" i="9"/>
  <c r="SY516" i="9"/>
  <c r="TX516" i="9"/>
  <c r="UW516" i="9"/>
  <c r="VV516" i="9"/>
  <c r="C517" i="9"/>
  <c r="D517" i="9"/>
  <c r="AR517" i="9"/>
  <c r="BQ517" i="9"/>
  <c r="CP517" i="9"/>
  <c r="DO517" i="9"/>
  <c r="EN517" i="9"/>
  <c r="FM517" i="9"/>
  <c r="GL517" i="9"/>
  <c r="HK517" i="9"/>
  <c r="IJ517" i="9"/>
  <c r="JI517" i="9"/>
  <c r="KH517" i="9"/>
  <c r="LG517" i="9"/>
  <c r="MF517" i="9"/>
  <c r="NE517" i="9"/>
  <c r="OD517" i="9"/>
  <c r="PC517" i="9"/>
  <c r="QB517" i="9"/>
  <c r="RA517" i="9"/>
  <c r="RZ517" i="9"/>
  <c r="SY517" i="9"/>
  <c r="TX517" i="9"/>
  <c r="UW517" i="9"/>
  <c r="VV517" i="9"/>
  <c r="C518" i="9"/>
  <c r="D518" i="9"/>
  <c r="AR518" i="9"/>
  <c r="BQ518" i="9"/>
  <c r="CP518" i="9"/>
  <c r="DO518" i="9"/>
  <c r="EN518" i="9"/>
  <c r="FM518" i="9"/>
  <c r="GL518" i="9"/>
  <c r="HK518" i="9"/>
  <c r="IJ518" i="9"/>
  <c r="JI518" i="9"/>
  <c r="KH518" i="9"/>
  <c r="LG518" i="9"/>
  <c r="MF518" i="9"/>
  <c r="NE518" i="9"/>
  <c r="OD518" i="9"/>
  <c r="PC518" i="9"/>
  <c r="QB518" i="9"/>
  <c r="RA518" i="9"/>
  <c r="RZ518" i="9"/>
  <c r="SY518" i="9"/>
  <c r="TX518" i="9"/>
  <c r="UW518" i="9"/>
  <c r="VV518" i="9"/>
  <c r="B519" i="9"/>
  <c r="C519" i="9"/>
  <c r="D519" i="9"/>
  <c r="Y519" i="9"/>
  <c r="Z519" i="9"/>
  <c r="AA519" i="9"/>
  <c r="AB519" i="9"/>
  <c r="AC519" i="9"/>
  <c r="AD519" i="9"/>
  <c r="AE519" i="9"/>
  <c r="AF519" i="9"/>
  <c r="AG519" i="9"/>
  <c r="AH519" i="9"/>
  <c r="AI519" i="9"/>
  <c r="AJ519" i="9"/>
  <c r="AK519" i="9"/>
  <c r="AL519" i="9"/>
  <c r="AM519" i="9"/>
  <c r="AN519" i="9"/>
  <c r="AO519" i="9"/>
  <c r="AP519" i="9"/>
  <c r="AQ519" i="9"/>
  <c r="AX519" i="9"/>
  <c r="AY519" i="9"/>
  <c r="AZ519" i="9"/>
  <c r="BA519" i="9"/>
  <c r="BB519" i="9"/>
  <c r="BC519" i="9"/>
  <c r="BD519" i="9"/>
  <c r="BE519" i="9"/>
  <c r="BF519" i="9"/>
  <c r="BG519" i="9"/>
  <c r="BH519" i="9"/>
  <c r="BI519" i="9"/>
  <c r="BJ519" i="9"/>
  <c r="BK519" i="9"/>
  <c r="BL519" i="9"/>
  <c r="BM519" i="9"/>
  <c r="BN519" i="9"/>
  <c r="BO519" i="9"/>
  <c r="BP519" i="9"/>
  <c r="BW519" i="9"/>
  <c r="BX519" i="9"/>
  <c r="BY519" i="9"/>
  <c r="BZ519" i="9"/>
  <c r="CA519" i="9"/>
  <c r="CB519" i="9"/>
  <c r="CC519" i="9"/>
  <c r="CD519" i="9"/>
  <c r="CE519" i="9"/>
  <c r="CF519" i="9"/>
  <c r="CG519" i="9"/>
  <c r="CH519" i="9"/>
  <c r="CI519" i="9"/>
  <c r="CJ519" i="9"/>
  <c r="CK519" i="9"/>
  <c r="CL519" i="9"/>
  <c r="CM519" i="9"/>
  <c r="CN519" i="9"/>
  <c r="CO519" i="9"/>
  <c r="CV519" i="9"/>
  <c r="DO519" i="9" s="1"/>
  <c r="F36" i="8" s="1"/>
  <c r="CW519" i="9"/>
  <c r="CX519" i="9"/>
  <c r="CY519" i="9"/>
  <c r="CZ519" i="9"/>
  <c r="DA519" i="9"/>
  <c r="DB519" i="9"/>
  <c r="DC519" i="9"/>
  <c r="DD519" i="9"/>
  <c r="DE519" i="9"/>
  <c r="DF519" i="9"/>
  <c r="DG519" i="9"/>
  <c r="DH519" i="9"/>
  <c r="DI519" i="9"/>
  <c r="DJ519" i="9"/>
  <c r="DK519" i="9"/>
  <c r="DL519" i="9"/>
  <c r="DM519" i="9"/>
  <c r="DN519" i="9"/>
  <c r="DU519" i="9"/>
  <c r="DV519" i="9"/>
  <c r="DW519" i="9"/>
  <c r="DX519" i="9"/>
  <c r="DY519" i="9"/>
  <c r="DZ519" i="9"/>
  <c r="EA519" i="9"/>
  <c r="EB519" i="9"/>
  <c r="EC519" i="9"/>
  <c r="ED519" i="9"/>
  <c r="EE519" i="9"/>
  <c r="EF519" i="9"/>
  <c r="EG519" i="9"/>
  <c r="EH519" i="9"/>
  <c r="EI519" i="9"/>
  <c r="EJ519" i="9"/>
  <c r="EK519" i="9"/>
  <c r="EL519" i="9"/>
  <c r="EM519" i="9"/>
  <c r="ET519" i="9"/>
  <c r="EU519" i="9"/>
  <c r="EV519" i="9"/>
  <c r="EW519" i="9"/>
  <c r="EX519" i="9"/>
  <c r="EY519" i="9"/>
  <c r="EZ519" i="9"/>
  <c r="FA519" i="9"/>
  <c r="FB519" i="9"/>
  <c r="FC519" i="9"/>
  <c r="FD519" i="9"/>
  <c r="FE519" i="9"/>
  <c r="FF519" i="9"/>
  <c r="FG519" i="9"/>
  <c r="FH519" i="9"/>
  <c r="FI519" i="9"/>
  <c r="FJ519" i="9"/>
  <c r="FK519" i="9"/>
  <c r="FL519" i="9"/>
  <c r="FS519" i="9"/>
  <c r="FT519" i="9"/>
  <c r="FU519" i="9"/>
  <c r="FV519" i="9"/>
  <c r="FW519" i="9"/>
  <c r="FX519" i="9"/>
  <c r="FY519" i="9"/>
  <c r="FZ519" i="9"/>
  <c r="GA519" i="9"/>
  <c r="GB519" i="9"/>
  <c r="GC519" i="9"/>
  <c r="GD519" i="9"/>
  <c r="GE519" i="9"/>
  <c r="GF519" i="9"/>
  <c r="GG519" i="9"/>
  <c r="GH519" i="9"/>
  <c r="GI519" i="9"/>
  <c r="GJ519" i="9"/>
  <c r="GK519" i="9"/>
  <c r="GR519" i="9"/>
  <c r="GS519" i="9"/>
  <c r="GT519" i="9"/>
  <c r="GU519" i="9"/>
  <c r="GV519" i="9"/>
  <c r="GW519" i="9"/>
  <c r="GX519" i="9"/>
  <c r="GY519" i="9"/>
  <c r="GZ519" i="9"/>
  <c r="HA519" i="9"/>
  <c r="HB519" i="9"/>
  <c r="HC519" i="9"/>
  <c r="HD519" i="9"/>
  <c r="HE519" i="9"/>
  <c r="HF519" i="9"/>
  <c r="HG519" i="9"/>
  <c r="HH519" i="9"/>
  <c r="HI519" i="9"/>
  <c r="HJ519" i="9"/>
  <c r="HQ519" i="9"/>
  <c r="HR519" i="9"/>
  <c r="HS519" i="9"/>
  <c r="HT519" i="9"/>
  <c r="HU519" i="9"/>
  <c r="HV519" i="9"/>
  <c r="HW519" i="9"/>
  <c r="HX519" i="9"/>
  <c r="HY519" i="9"/>
  <c r="HZ519" i="9"/>
  <c r="IA519" i="9"/>
  <c r="IB519" i="9"/>
  <c r="IC519" i="9"/>
  <c r="ID519" i="9"/>
  <c r="IE519" i="9"/>
  <c r="IF519" i="9"/>
  <c r="IG519" i="9"/>
  <c r="IH519" i="9"/>
  <c r="II519" i="9"/>
  <c r="IP519" i="9"/>
  <c r="IQ519" i="9"/>
  <c r="IR519" i="9"/>
  <c r="IS519" i="9"/>
  <c r="IT519" i="9"/>
  <c r="IU519" i="9"/>
  <c r="IV519" i="9"/>
  <c r="IW519" i="9"/>
  <c r="IX519" i="9"/>
  <c r="IY519" i="9"/>
  <c r="IZ519" i="9"/>
  <c r="JA519" i="9"/>
  <c r="JB519" i="9"/>
  <c r="JC519" i="9"/>
  <c r="JD519" i="9"/>
  <c r="JE519" i="9"/>
  <c r="JF519" i="9"/>
  <c r="JG519" i="9"/>
  <c r="JH519" i="9"/>
  <c r="JO519" i="9"/>
  <c r="JP519" i="9"/>
  <c r="JQ519" i="9"/>
  <c r="JR519" i="9"/>
  <c r="JS519" i="9"/>
  <c r="JT519" i="9"/>
  <c r="JU519" i="9"/>
  <c r="JV519" i="9"/>
  <c r="JW519" i="9"/>
  <c r="JX519" i="9"/>
  <c r="JY519" i="9"/>
  <c r="JZ519" i="9"/>
  <c r="KA519" i="9"/>
  <c r="KB519" i="9"/>
  <c r="KC519" i="9"/>
  <c r="KD519" i="9"/>
  <c r="KE519" i="9"/>
  <c r="KF519" i="9"/>
  <c r="KG519" i="9"/>
  <c r="KN519" i="9"/>
  <c r="LG519" i="9" s="1"/>
  <c r="KO519" i="9"/>
  <c r="KP519" i="9"/>
  <c r="KQ519" i="9"/>
  <c r="KR519" i="9"/>
  <c r="KS519" i="9"/>
  <c r="KT519" i="9"/>
  <c r="KU519" i="9"/>
  <c r="KV519" i="9"/>
  <c r="KW519" i="9"/>
  <c r="KX519" i="9"/>
  <c r="KY519" i="9"/>
  <c r="KZ519" i="9"/>
  <c r="LA519" i="9"/>
  <c r="LB519" i="9"/>
  <c r="LC519" i="9"/>
  <c r="LD519" i="9"/>
  <c r="LE519" i="9"/>
  <c r="LF519" i="9"/>
  <c r="LM519" i="9"/>
  <c r="LN519" i="9"/>
  <c r="LO519" i="9"/>
  <c r="LP519" i="9"/>
  <c r="LQ519" i="9"/>
  <c r="LR519" i="9"/>
  <c r="LS519" i="9"/>
  <c r="LT519" i="9"/>
  <c r="LU519" i="9"/>
  <c r="LV519" i="9"/>
  <c r="LW519" i="9"/>
  <c r="LX519" i="9"/>
  <c r="LY519" i="9"/>
  <c r="LZ519" i="9"/>
  <c r="MA519" i="9"/>
  <c r="MB519" i="9"/>
  <c r="MC519" i="9"/>
  <c r="MD519" i="9"/>
  <c r="ME519" i="9"/>
  <c r="ML519" i="9"/>
  <c r="MM519" i="9"/>
  <c r="MN519" i="9"/>
  <c r="MO519" i="9"/>
  <c r="MP519" i="9"/>
  <c r="MQ519" i="9"/>
  <c r="MR519" i="9"/>
  <c r="MS519" i="9"/>
  <c r="MT519" i="9"/>
  <c r="MU519" i="9"/>
  <c r="MV519" i="9"/>
  <c r="MW519" i="9"/>
  <c r="MX519" i="9"/>
  <c r="MY519" i="9"/>
  <c r="MZ519" i="9"/>
  <c r="NA519" i="9"/>
  <c r="NB519" i="9"/>
  <c r="NC519" i="9"/>
  <c r="ND519" i="9"/>
  <c r="NK519" i="9"/>
  <c r="NL519" i="9"/>
  <c r="NM519" i="9"/>
  <c r="NN519" i="9"/>
  <c r="NO519" i="9"/>
  <c r="NP519" i="9"/>
  <c r="NQ519" i="9"/>
  <c r="NR519" i="9"/>
  <c r="NS519" i="9"/>
  <c r="NT519" i="9"/>
  <c r="NU519" i="9"/>
  <c r="NV519" i="9"/>
  <c r="NW519" i="9"/>
  <c r="NX519" i="9"/>
  <c r="NY519" i="9"/>
  <c r="NZ519" i="9"/>
  <c r="OA519" i="9"/>
  <c r="OB519" i="9"/>
  <c r="OC519" i="9"/>
  <c r="OJ519" i="9"/>
  <c r="OK519" i="9"/>
  <c r="OL519" i="9"/>
  <c r="OM519" i="9"/>
  <c r="ON519" i="9"/>
  <c r="OO519" i="9"/>
  <c r="OP519" i="9"/>
  <c r="OQ519" i="9"/>
  <c r="OR519" i="9"/>
  <c r="OS519" i="9"/>
  <c r="OT519" i="9"/>
  <c r="OU519" i="9"/>
  <c r="OV519" i="9"/>
  <c r="OW519" i="9"/>
  <c r="OX519" i="9"/>
  <c r="OY519" i="9"/>
  <c r="OZ519" i="9"/>
  <c r="PA519" i="9"/>
  <c r="PB519" i="9"/>
  <c r="PI519" i="9"/>
  <c r="PJ519" i="9"/>
  <c r="PK519" i="9"/>
  <c r="PL519" i="9"/>
  <c r="PM519" i="9"/>
  <c r="PN519" i="9"/>
  <c r="PO519" i="9"/>
  <c r="PP519" i="9"/>
  <c r="PQ519" i="9"/>
  <c r="PR519" i="9"/>
  <c r="PS519" i="9"/>
  <c r="PT519" i="9"/>
  <c r="PU519" i="9"/>
  <c r="PV519" i="9"/>
  <c r="PW519" i="9"/>
  <c r="PX519" i="9"/>
  <c r="PY519" i="9"/>
  <c r="PZ519" i="9"/>
  <c r="QA519" i="9"/>
  <c r="QH519" i="9"/>
  <c r="QI519" i="9"/>
  <c r="QJ519" i="9"/>
  <c r="QK519" i="9"/>
  <c r="QL519" i="9"/>
  <c r="QM519" i="9"/>
  <c r="QN519" i="9"/>
  <c r="QO519" i="9"/>
  <c r="QP519" i="9"/>
  <c r="QQ519" i="9"/>
  <c r="QR519" i="9"/>
  <c r="QS519" i="9"/>
  <c r="QT519" i="9"/>
  <c r="QU519" i="9"/>
  <c r="QV519" i="9"/>
  <c r="QW519" i="9"/>
  <c r="QX519" i="9"/>
  <c r="QY519" i="9"/>
  <c r="QZ519" i="9"/>
  <c r="RG519" i="9"/>
  <c r="RH519" i="9"/>
  <c r="RI519" i="9"/>
  <c r="RJ519" i="9"/>
  <c r="RK519" i="9"/>
  <c r="RL519" i="9"/>
  <c r="RM519" i="9"/>
  <c r="RN519" i="9"/>
  <c r="RO519" i="9"/>
  <c r="RP519" i="9"/>
  <c r="RQ519" i="9"/>
  <c r="RR519" i="9"/>
  <c r="RS519" i="9"/>
  <c r="RT519" i="9"/>
  <c r="RU519" i="9"/>
  <c r="RV519" i="9"/>
  <c r="RW519" i="9"/>
  <c r="RX519" i="9"/>
  <c r="RY519" i="9"/>
  <c r="SF519" i="9"/>
  <c r="SG519" i="9"/>
  <c r="SH519" i="9"/>
  <c r="SI519" i="9"/>
  <c r="SJ519" i="9"/>
  <c r="SK519" i="9"/>
  <c r="SL519" i="9"/>
  <c r="SM519" i="9"/>
  <c r="SN519" i="9"/>
  <c r="SO519" i="9"/>
  <c r="SP519" i="9"/>
  <c r="SQ519" i="9"/>
  <c r="SR519" i="9"/>
  <c r="SS519" i="9"/>
  <c r="ST519" i="9"/>
  <c r="SU519" i="9"/>
  <c r="SV519" i="9"/>
  <c r="SW519" i="9"/>
  <c r="SX519" i="9"/>
  <c r="TE519" i="9"/>
  <c r="TF519" i="9"/>
  <c r="TG519" i="9"/>
  <c r="TH519" i="9"/>
  <c r="TI519" i="9"/>
  <c r="TJ519" i="9"/>
  <c r="TK519" i="9"/>
  <c r="TL519" i="9"/>
  <c r="TM519" i="9"/>
  <c r="TN519" i="9"/>
  <c r="TO519" i="9"/>
  <c r="TP519" i="9"/>
  <c r="TQ519" i="9"/>
  <c r="TR519" i="9"/>
  <c r="TS519" i="9"/>
  <c r="TT519" i="9"/>
  <c r="TU519" i="9"/>
  <c r="TV519" i="9"/>
  <c r="TW519" i="9"/>
  <c r="UD519" i="9"/>
  <c r="UE519" i="9"/>
  <c r="UF519" i="9"/>
  <c r="UG519" i="9"/>
  <c r="UH519" i="9"/>
  <c r="UI519" i="9"/>
  <c r="UJ519" i="9"/>
  <c r="UK519" i="9"/>
  <c r="UL519" i="9"/>
  <c r="UM519" i="9"/>
  <c r="UN519" i="9"/>
  <c r="UO519" i="9"/>
  <c r="UP519" i="9"/>
  <c r="UQ519" i="9"/>
  <c r="UR519" i="9"/>
  <c r="US519" i="9"/>
  <c r="UT519" i="9"/>
  <c r="UU519" i="9"/>
  <c r="UV519" i="9"/>
  <c r="VC519" i="9"/>
  <c r="VD519" i="9"/>
  <c r="VE519" i="9"/>
  <c r="VF519" i="9"/>
  <c r="VG519" i="9"/>
  <c r="VH519" i="9"/>
  <c r="VI519" i="9"/>
  <c r="VJ519" i="9"/>
  <c r="VK519" i="9"/>
  <c r="VL519" i="9"/>
  <c r="VM519" i="9"/>
  <c r="VN519" i="9"/>
  <c r="VO519" i="9"/>
  <c r="VP519" i="9"/>
  <c r="VQ519" i="9"/>
  <c r="VR519" i="9"/>
  <c r="VS519" i="9"/>
  <c r="VT519" i="9"/>
  <c r="VU519" i="9"/>
  <c r="C520" i="9"/>
  <c r="D520" i="9"/>
  <c r="C521" i="9"/>
  <c r="D521" i="9"/>
  <c r="C522" i="9"/>
  <c r="D522" i="9"/>
  <c r="C523" i="9"/>
  <c r="D523" i="9"/>
  <c r="C524" i="9"/>
  <c r="D524" i="9"/>
  <c r="W524" i="9"/>
  <c r="AV524" i="9"/>
  <c r="BU524" i="9"/>
  <c r="CT524" i="9"/>
  <c r="DS524" i="9"/>
  <c r="ER524" i="9"/>
  <c r="FQ524" i="9"/>
  <c r="GP524" i="9"/>
  <c r="HO524" i="9"/>
  <c r="IN524" i="9"/>
  <c r="JM524" i="9"/>
  <c r="KL524" i="9"/>
  <c r="LK524" i="9"/>
  <c r="MJ524" i="9"/>
  <c r="NI524" i="9"/>
  <c r="OH524" i="9"/>
  <c r="PG524" i="9"/>
  <c r="QF524" i="9"/>
  <c r="RE524" i="9"/>
  <c r="SD524" i="9"/>
  <c r="TC524" i="9"/>
  <c r="UB524" i="9"/>
  <c r="VA524" i="9"/>
  <c r="C525" i="9"/>
  <c r="D525" i="9"/>
  <c r="AR526" i="9"/>
  <c r="BQ526" i="9"/>
  <c r="CP526" i="9"/>
  <c r="DO526" i="9"/>
  <c r="EN526" i="9"/>
  <c r="FM526" i="9"/>
  <c r="GL526" i="9"/>
  <c r="HK526" i="9"/>
  <c r="IJ526" i="9"/>
  <c r="JI526" i="9"/>
  <c r="KH526" i="9"/>
  <c r="LG526" i="9"/>
  <c r="MF526" i="9"/>
  <c r="NE526" i="9"/>
  <c r="OD526" i="9"/>
  <c r="PC526" i="9"/>
  <c r="QB526" i="9"/>
  <c r="RA526" i="9"/>
  <c r="RZ526" i="9"/>
  <c r="SY526" i="9"/>
  <c r="TX526" i="9"/>
  <c r="UW526" i="9"/>
  <c r="VV526" i="9"/>
  <c r="AR527" i="9"/>
  <c r="BQ527" i="9"/>
  <c r="CP527" i="9"/>
  <c r="DO527" i="9"/>
  <c r="EN527" i="9"/>
  <c r="FM527" i="9"/>
  <c r="GL527" i="9"/>
  <c r="HK527" i="9"/>
  <c r="IJ527" i="9"/>
  <c r="JI527" i="9"/>
  <c r="KH527" i="9"/>
  <c r="LG527" i="9"/>
  <c r="MF527" i="9"/>
  <c r="NE527" i="9"/>
  <c r="OD527" i="9"/>
  <c r="PC527" i="9"/>
  <c r="QB527" i="9"/>
  <c r="RA527" i="9"/>
  <c r="RZ527" i="9"/>
  <c r="SY527" i="9"/>
  <c r="TX527" i="9"/>
  <c r="UW527" i="9"/>
  <c r="VV527" i="9"/>
  <c r="AR528" i="9"/>
  <c r="BQ528" i="9"/>
  <c r="CP528" i="9"/>
  <c r="DO528" i="9"/>
  <c r="EN528" i="9"/>
  <c r="FM528" i="9"/>
  <c r="GL528" i="9"/>
  <c r="HK528" i="9"/>
  <c r="IJ528" i="9"/>
  <c r="JI528" i="9"/>
  <c r="KH528" i="9"/>
  <c r="LG528" i="9"/>
  <c r="MF528" i="9"/>
  <c r="NE528" i="9"/>
  <c r="OD528" i="9"/>
  <c r="PC528" i="9"/>
  <c r="QB528" i="9"/>
  <c r="RA528" i="9"/>
  <c r="RZ528" i="9"/>
  <c r="SY528" i="9"/>
  <c r="TX528" i="9"/>
  <c r="UW528" i="9"/>
  <c r="VV528" i="9"/>
  <c r="AR529" i="9"/>
  <c r="BQ529" i="9"/>
  <c r="CP529" i="9"/>
  <c r="DO529" i="9"/>
  <c r="EN529" i="9"/>
  <c r="FM529" i="9"/>
  <c r="GL529" i="9"/>
  <c r="HK529" i="9"/>
  <c r="IJ529" i="9"/>
  <c r="JI529" i="9"/>
  <c r="KH529" i="9"/>
  <c r="LG529" i="9"/>
  <c r="MF529" i="9"/>
  <c r="NE529" i="9"/>
  <c r="OD529" i="9"/>
  <c r="PC529" i="9"/>
  <c r="QB529" i="9"/>
  <c r="RA529" i="9"/>
  <c r="RZ529" i="9"/>
  <c r="SY529" i="9"/>
  <c r="TX529" i="9"/>
  <c r="UW529" i="9"/>
  <c r="VV529" i="9"/>
  <c r="AR530" i="9"/>
  <c r="BQ530" i="9"/>
  <c r="CP530" i="9"/>
  <c r="DO530" i="9"/>
  <c r="EN530" i="9"/>
  <c r="FM530" i="9"/>
  <c r="GL530" i="9"/>
  <c r="HK530" i="9"/>
  <c r="IJ530" i="9"/>
  <c r="JI530" i="9"/>
  <c r="KH530" i="9"/>
  <c r="LG530" i="9"/>
  <c r="MF530" i="9"/>
  <c r="NE530" i="9"/>
  <c r="OD530" i="9"/>
  <c r="PC530" i="9"/>
  <c r="QB530" i="9"/>
  <c r="RA530" i="9"/>
  <c r="RZ530" i="9"/>
  <c r="SY530" i="9"/>
  <c r="TX530" i="9"/>
  <c r="UW530" i="9"/>
  <c r="VV530" i="9"/>
  <c r="AR531" i="9"/>
  <c r="BQ531" i="9"/>
  <c r="CP531" i="9"/>
  <c r="DO531" i="9"/>
  <c r="EN531" i="9"/>
  <c r="FM531" i="9"/>
  <c r="GL531" i="9"/>
  <c r="HK531" i="9"/>
  <c r="IJ531" i="9"/>
  <c r="JI531" i="9"/>
  <c r="KH531" i="9"/>
  <c r="LG531" i="9"/>
  <c r="MF531" i="9"/>
  <c r="NE531" i="9"/>
  <c r="OD531" i="9"/>
  <c r="PC531" i="9"/>
  <c r="QB531" i="9"/>
  <c r="RA531" i="9"/>
  <c r="RZ531" i="9"/>
  <c r="SY531" i="9"/>
  <c r="TX531" i="9"/>
  <c r="UW531" i="9"/>
  <c r="VV531" i="9"/>
  <c r="AR532" i="9"/>
  <c r="BQ532" i="9"/>
  <c r="CP532" i="9"/>
  <c r="DO532" i="9"/>
  <c r="EN532" i="9"/>
  <c r="FM532" i="9"/>
  <c r="GL532" i="9"/>
  <c r="HK532" i="9"/>
  <c r="IJ532" i="9"/>
  <c r="JI532" i="9"/>
  <c r="KH532" i="9"/>
  <c r="LG532" i="9"/>
  <c r="MF532" i="9"/>
  <c r="NE532" i="9"/>
  <c r="OD532" i="9"/>
  <c r="PC532" i="9"/>
  <c r="QB532" i="9"/>
  <c r="RA532" i="9"/>
  <c r="RZ532" i="9"/>
  <c r="SY532" i="9"/>
  <c r="TX532" i="9"/>
  <c r="UW532" i="9"/>
  <c r="VV532" i="9"/>
  <c r="AR533" i="9"/>
  <c r="BQ533" i="9"/>
  <c r="CP533" i="9"/>
  <c r="DO533" i="9"/>
  <c r="EN533" i="9"/>
  <c r="FM533" i="9"/>
  <c r="GL533" i="9"/>
  <c r="HK533" i="9"/>
  <c r="IJ533" i="9"/>
  <c r="JI533" i="9"/>
  <c r="KH533" i="9"/>
  <c r="LG533" i="9"/>
  <c r="MF533" i="9"/>
  <c r="NE533" i="9"/>
  <c r="OD533" i="9"/>
  <c r="PC533" i="9"/>
  <c r="QB533" i="9"/>
  <c r="RA533" i="9"/>
  <c r="RZ533" i="9"/>
  <c r="SY533" i="9"/>
  <c r="TX533" i="9"/>
  <c r="UW533" i="9"/>
  <c r="VV533" i="9"/>
  <c r="AR534" i="9"/>
  <c r="BQ534" i="9"/>
  <c r="CP534" i="9"/>
  <c r="DO534" i="9"/>
  <c r="EN534" i="9"/>
  <c r="FM534" i="9"/>
  <c r="GL534" i="9"/>
  <c r="HK534" i="9"/>
  <c r="IJ534" i="9"/>
  <c r="JI534" i="9"/>
  <c r="KH534" i="9"/>
  <c r="LG534" i="9"/>
  <c r="MF534" i="9"/>
  <c r="NE534" i="9"/>
  <c r="OD534" i="9"/>
  <c r="PC534" i="9"/>
  <c r="QB534" i="9"/>
  <c r="RA534" i="9"/>
  <c r="RZ534" i="9"/>
  <c r="SY534" i="9"/>
  <c r="TX534" i="9"/>
  <c r="UW534" i="9"/>
  <c r="VV534" i="9"/>
  <c r="AR535" i="9"/>
  <c r="BQ535" i="9"/>
  <c r="CP535" i="9"/>
  <c r="DO535" i="9"/>
  <c r="EN535" i="9"/>
  <c r="FM535" i="9"/>
  <c r="GL535" i="9"/>
  <c r="HK535" i="9"/>
  <c r="IJ535" i="9"/>
  <c r="JI535" i="9"/>
  <c r="KH535" i="9"/>
  <c r="LG535" i="9"/>
  <c r="MF535" i="9"/>
  <c r="NE535" i="9"/>
  <c r="OD535" i="9"/>
  <c r="PC535" i="9"/>
  <c r="QB535" i="9"/>
  <c r="RA535" i="9"/>
  <c r="RZ535" i="9"/>
  <c r="SY535" i="9"/>
  <c r="TX535" i="9"/>
  <c r="UW535" i="9"/>
  <c r="VV535" i="9"/>
  <c r="AR536" i="9"/>
  <c r="BQ536" i="9"/>
  <c r="CP536" i="9"/>
  <c r="DO536" i="9"/>
  <c r="EN536" i="9"/>
  <c r="FM536" i="9"/>
  <c r="GL536" i="9"/>
  <c r="HK536" i="9"/>
  <c r="IJ536" i="9"/>
  <c r="JI536" i="9"/>
  <c r="KH536" i="9"/>
  <c r="LG536" i="9"/>
  <c r="MF536" i="9"/>
  <c r="NE536" i="9"/>
  <c r="OD536" i="9"/>
  <c r="PC536" i="9"/>
  <c r="QB536" i="9"/>
  <c r="RA536" i="9"/>
  <c r="RZ536" i="9"/>
  <c r="SY536" i="9"/>
  <c r="TX536" i="9"/>
  <c r="UW536" i="9"/>
  <c r="VV536" i="9"/>
  <c r="AR537" i="9"/>
  <c r="BQ537" i="9"/>
  <c r="CP537" i="9"/>
  <c r="DO537" i="9"/>
  <c r="EN537" i="9"/>
  <c r="FM537" i="9"/>
  <c r="GL537" i="9"/>
  <c r="HK537" i="9"/>
  <c r="IJ537" i="9"/>
  <c r="JI537" i="9"/>
  <c r="KH537" i="9"/>
  <c r="LG537" i="9"/>
  <c r="MF537" i="9"/>
  <c r="NE537" i="9"/>
  <c r="OD537" i="9"/>
  <c r="PC537" i="9"/>
  <c r="QB537" i="9"/>
  <c r="RA537" i="9"/>
  <c r="RZ537" i="9"/>
  <c r="SY537" i="9"/>
  <c r="TX537" i="9"/>
  <c r="UW537" i="9"/>
  <c r="VV537" i="9"/>
  <c r="AR538" i="9"/>
  <c r="BQ538" i="9"/>
  <c r="CP538" i="9"/>
  <c r="DO538" i="9"/>
  <c r="EN538" i="9"/>
  <c r="FM538" i="9"/>
  <c r="GL538" i="9"/>
  <c r="HK538" i="9"/>
  <c r="IJ538" i="9"/>
  <c r="JI538" i="9"/>
  <c r="KH538" i="9"/>
  <c r="LG538" i="9"/>
  <c r="MF538" i="9"/>
  <c r="NE538" i="9"/>
  <c r="OD538" i="9"/>
  <c r="PC538" i="9"/>
  <c r="QB538" i="9"/>
  <c r="RA538" i="9"/>
  <c r="RZ538" i="9"/>
  <c r="SY538" i="9"/>
  <c r="TX538" i="9"/>
  <c r="UW538" i="9"/>
  <c r="VV538" i="9"/>
  <c r="AR539" i="9"/>
  <c r="BQ539" i="9"/>
  <c r="CP539" i="9"/>
  <c r="DO539" i="9"/>
  <c r="EN539" i="9"/>
  <c r="FM539" i="9"/>
  <c r="GL539" i="9"/>
  <c r="HK539" i="9"/>
  <c r="IJ539" i="9"/>
  <c r="JI539" i="9"/>
  <c r="KH539" i="9"/>
  <c r="LG539" i="9"/>
  <c r="MF539" i="9"/>
  <c r="NE539" i="9"/>
  <c r="OD539" i="9"/>
  <c r="PC539" i="9"/>
  <c r="QB539" i="9"/>
  <c r="RA539" i="9"/>
  <c r="RZ539" i="9"/>
  <c r="SY539" i="9"/>
  <c r="TX539" i="9"/>
  <c r="UW539" i="9"/>
  <c r="VV539" i="9"/>
  <c r="AR540" i="9"/>
  <c r="BQ540" i="9"/>
  <c r="CP540" i="9"/>
  <c r="DO540" i="9"/>
  <c r="EN540" i="9"/>
  <c r="FM540" i="9"/>
  <c r="GL540" i="9"/>
  <c r="HK540" i="9"/>
  <c r="IJ540" i="9"/>
  <c r="JI540" i="9"/>
  <c r="KH540" i="9"/>
  <c r="LG540" i="9"/>
  <c r="MF540" i="9"/>
  <c r="NE540" i="9"/>
  <c r="OD540" i="9"/>
  <c r="PC540" i="9"/>
  <c r="QB540" i="9"/>
  <c r="RA540" i="9"/>
  <c r="RZ540" i="9"/>
  <c r="SY540" i="9"/>
  <c r="TX540" i="9"/>
  <c r="UW540" i="9"/>
  <c r="VV540" i="9"/>
  <c r="AR541" i="9"/>
  <c r="BQ541" i="9"/>
  <c r="CP541" i="9"/>
  <c r="DO541" i="9"/>
  <c r="EN541" i="9"/>
  <c r="FM541" i="9"/>
  <c r="GL541" i="9"/>
  <c r="HK541" i="9"/>
  <c r="IJ541" i="9"/>
  <c r="JI541" i="9"/>
  <c r="KH541" i="9"/>
  <c r="LG541" i="9"/>
  <c r="MF541" i="9"/>
  <c r="NE541" i="9"/>
  <c r="OD541" i="9"/>
  <c r="PC541" i="9"/>
  <c r="QB541" i="9"/>
  <c r="RA541" i="9"/>
  <c r="RZ541" i="9"/>
  <c r="SY541" i="9"/>
  <c r="TX541" i="9"/>
  <c r="UW541" i="9"/>
  <c r="VV541" i="9"/>
  <c r="AR542" i="9"/>
  <c r="BQ542" i="9"/>
  <c r="CP542" i="9"/>
  <c r="DO542" i="9"/>
  <c r="EN542" i="9"/>
  <c r="FM542" i="9"/>
  <c r="GL542" i="9"/>
  <c r="HK542" i="9"/>
  <c r="IJ542" i="9"/>
  <c r="JI542" i="9"/>
  <c r="KH542" i="9"/>
  <c r="LG542" i="9"/>
  <c r="MF542" i="9"/>
  <c r="NE542" i="9"/>
  <c r="OD542" i="9"/>
  <c r="PC542" i="9"/>
  <c r="QB542" i="9"/>
  <c r="RA542" i="9"/>
  <c r="RZ542" i="9"/>
  <c r="SY542" i="9"/>
  <c r="TX542" i="9"/>
  <c r="UW542" i="9"/>
  <c r="VV542" i="9"/>
  <c r="AR543" i="9"/>
  <c r="BQ543" i="9"/>
  <c r="CP543" i="9"/>
  <c r="DO543" i="9"/>
  <c r="EN543" i="9"/>
  <c r="FM543" i="9"/>
  <c r="GL543" i="9"/>
  <c r="HK543" i="9"/>
  <c r="IJ543" i="9"/>
  <c r="JI543" i="9"/>
  <c r="KH543" i="9"/>
  <c r="LG543" i="9"/>
  <c r="MF543" i="9"/>
  <c r="NE543" i="9"/>
  <c r="OD543" i="9"/>
  <c r="PC543" i="9"/>
  <c r="QB543" i="9"/>
  <c r="RA543" i="9"/>
  <c r="RZ543" i="9"/>
  <c r="SY543" i="9"/>
  <c r="TX543" i="9"/>
  <c r="UW543" i="9"/>
  <c r="VV543" i="9"/>
  <c r="AR544" i="9"/>
  <c r="BQ544" i="9"/>
  <c r="CP544" i="9"/>
  <c r="DO544" i="9"/>
  <c r="EN544" i="9"/>
  <c r="FM544" i="9"/>
  <c r="GL544" i="9"/>
  <c r="HK544" i="9"/>
  <c r="IJ544" i="9"/>
  <c r="JI544" i="9"/>
  <c r="KH544" i="9"/>
  <c r="LG544" i="9"/>
  <c r="MF544" i="9"/>
  <c r="NE544" i="9"/>
  <c r="OD544" i="9"/>
  <c r="PC544" i="9"/>
  <c r="QB544" i="9"/>
  <c r="RA544" i="9"/>
  <c r="RZ544" i="9"/>
  <c r="SY544" i="9"/>
  <c r="TX544" i="9"/>
  <c r="UW544" i="9"/>
  <c r="VV544" i="9"/>
  <c r="AR545" i="9"/>
  <c r="BQ545" i="9"/>
  <c r="CP545" i="9"/>
  <c r="DO545" i="9"/>
  <c r="EN545" i="9"/>
  <c r="FM545" i="9"/>
  <c r="GL545" i="9"/>
  <c r="HK545" i="9"/>
  <c r="IJ545" i="9"/>
  <c r="JI545" i="9"/>
  <c r="KH545" i="9"/>
  <c r="LG545" i="9"/>
  <c r="MF545" i="9"/>
  <c r="NE545" i="9"/>
  <c r="OD545" i="9"/>
  <c r="PC545" i="9"/>
  <c r="QB545" i="9"/>
  <c r="RA545" i="9"/>
  <c r="RZ545" i="9"/>
  <c r="SY545" i="9"/>
  <c r="TX545" i="9"/>
  <c r="UW545" i="9"/>
  <c r="VV545" i="9"/>
  <c r="AR546" i="9"/>
  <c r="BQ546" i="9"/>
  <c r="CP546" i="9"/>
  <c r="DO546" i="9"/>
  <c r="EN546" i="9"/>
  <c r="FM546" i="9"/>
  <c r="GL546" i="9"/>
  <c r="HK546" i="9"/>
  <c r="IJ546" i="9"/>
  <c r="JI546" i="9"/>
  <c r="KH546" i="9"/>
  <c r="LG546" i="9"/>
  <c r="MF546" i="9"/>
  <c r="NE546" i="9"/>
  <c r="OD546" i="9"/>
  <c r="PC546" i="9"/>
  <c r="QB546" i="9"/>
  <c r="RA546" i="9"/>
  <c r="RZ546" i="9"/>
  <c r="SY546" i="9"/>
  <c r="TX546" i="9"/>
  <c r="UW546" i="9"/>
  <c r="VV546" i="9"/>
  <c r="AR547" i="9"/>
  <c r="BQ547" i="9"/>
  <c r="CP547" i="9"/>
  <c r="DO547" i="9"/>
  <c r="EN547" i="9"/>
  <c r="FM547" i="9"/>
  <c r="GL547" i="9"/>
  <c r="HK547" i="9"/>
  <c r="IJ547" i="9"/>
  <c r="JI547" i="9"/>
  <c r="KH547" i="9"/>
  <c r="LG547" i="9"/>
  <c r="MF547" i="9"/>
  <c r="NE547" i="9"/>
  <c r="OD547" i="9"/>
  <c r="PC547" i="9"/>
  <c r="QB547" i="9"/>
  <c r="RA547" i="9"/>
  <c r="RZ547" i="9"/>
  <c r="SY547" i="9"/>
  <c r="TX547" i="9"/>
  <c r="UW547" i="9"/>
  <c r="VV547" i="9"/>
  <c r="AR548" i="9"/>
  <c r="BQ548" i="9"/>
  <c r="CP548" i="9"/>
  <c r="DO548" i="9"/>
  <c r="EN548" i="9"/>
  <c r="FM548" i="9"/>
  <c r="GL548" i="9"/>
  <c r="HK548" i="9"/>
  <c r="IJ548" i="9"/>
  <c r="JI548" i="9"/>
  <c r="KH548" i="9"/>
  <c r="LG548" i="9"/>
  <c r="MF548" i="9"/>
  <c r="NE548" i="9"/>
  <c r="OD548" i="9"/>
  <c r="PC548" i="9"/>
  <c r="QB548" i="9"/>
  <c r="RA548" i="9"/>
  <c r="RZ548" i="9"/>
  <c r="SY548" i="9"/>
  <c r="TX548" i="9"/>
  <c r="UW548" i="9"/>
  <c r="VV548" i="9"/>
  <c r="AR549" i="9"/>
  <c r="BQ549" i="9"/>
  <c r="CP549" i="9"/>
  <c r="DO549" i="9"/>
  <c r="EN549" i="9"/>
  <c r="FM549" i="9"/>
  <c r="GL549" i="9"/>
  <c r="HK549" i="9"/>
  <c r="IJ549" i="9"/>
  <c r="JI549" i="9"/>
  <c r="KH549" i="9"/>
  <c r="LG549" i="9"/>
  <c r="MF549" i="9"/>
  <c r="NE549" i="9"/>
  <c r="OD549" i="9"/>
  <c r="PC549" i="9"/>
  <c r="QB549" i="9"/>
  <c r="RA549" i="9"/>
  <c r="RZ549" i="9"/>
  <c r="SY549" i="9"/>
  <c r="TX549" i="9"/>
  <c r="UW549" i="9"/>
  <c r="VV549" i="9"/>
  <c r="AR550" i="9"/>
  <c r="BQ550" i="9"/>
  <c r="CP550" i="9"/>
  <c r="DO550" i="9"/>
  <c r="EN550" i="9"/>
  <c r="FM550" i="9"/>
  <c r="GL550" i="9"/>
  <c r="HK550" i="9"/>
  <c r="IJ550" i="9"/>
  <c r="JI550" i="9"/>
  <c r="KH550" i="9"/>
  <c r="LG550" i="9"/>
  <c r="MF550" i="9"/>
  <c r="NE550" i="9"/>
  <c r="OD550" i="9"/>
  <c r="PC550" i="9"/>
  <c r="QB550" i="9"/>
  <c r="RA550" i="9"/>
  <c r="RZ550" i="9"/>
  <c r="SY550" i="9"/>
  <c r="TX550" i="9"/>
  <c r="UW550" i="9"/>
  <c r="VV550" i="9"/>
  <c r="AR551" i="9"/>
  <c r="BQ551" i="9"/>
  <c r="CP551" i="9"/>
  <c r="DO551" i="9"/>
  <c r="EN551" i="9"/>
  <c r="FM551" i="9"/>
  <c r="GL551" i="9"/>
  <c r="HK551" i="9"/>
  <c r="IJ551" i="9"/>
  <c r="JI551" i="9"/>
  <c r="KH551" i="9"/>
  <c r="LG551" i="9"/>
  <c r="MF551" i="9"/>
  <c r="NE551" i="9"/>
  <c r="OD551" i="9"/>
  <c r="PC551" i="9"/>
  <c r="QB551" i="9"/>
  <c r="RA551" i="9"/>
  <c r="RZ551" i="9"/>
  <c r="SY551" i="9"/>
  <c r="TX551" i="9"/>
  <c r="UW551" i="9"/>
  <c r="VV551" i="9"/>
  <c r="C552" i="9"/>
  <c r="D552" i="9"/>
  <c r="AR552" i="9"/>
  <c r="BQ552" i="9"/>
  <c r="CP552" i="9"/>
  <c r="DO552" i="9"/>
  <c r="EN552" i="9"/>
  <c r="FM552" i="9"/>
  <c r="GL552" i="9"/>
  <c r="HK552" i="9"/>
  <c r="IJ552" i="9"/>
  <c r="JI552" i="9"/>
  <c r="KH552" i="9"/>
  <c r="LG552" i="9"/>
  <c r="MF552" i="9"/>
  <c r="NE552" i="9"/>
  <c r="OD552" i="9"/>
  <c r="PC552" i="9"/>
  <c r="QB552" i="9"/>
  <c r="RA552" i="9"/>
  <c r="RZ552" i="9"/>
  <c r="SY552" i="9"/>
  <c r="TX552" i="9"/>
  <c r="UW552" i="9"/>
  <c r="VV552" i="9"/>
  <c r="C553" i="9"/>
  <c r="D553" i="9"/>
  <c r="AR553" i="9"/>
  <c r="BQ553" i="9"/>
  <c r="CP553" i="9"/>
  <c r="DO553" i="9"/>
  <c r="EN553" i="9"/>
  <c r="FM553" i="9"/>
  <c r="GL553" i="9"/>
  <c r="HK553" i="9"/>
  <c r="IJ553" i="9"/>
  <c r="JI553" i="9"/>
  <c r="KH553" i="9"/>
  <c r="LG553" i="9"/>
  <c r="MF553" i="9"/>
  <c r="NE553" i="9"/>
  <c r="OD553" i="9"/>
  <c r="PC553" i="9"/>
  <c r="QB553" i="9"/>
  <c r="RA553" i="9"/>
  <c r="RZ553" i="9"/>
  <c r="SY553" i="9"/>
  <c r="TX553" i="9"/>
  <c r="UW553" i="9"/>
  <c r="VV553" i="9"/>
  <c r="C554" i="9"/>
  <c r="D554" i="9"/>
  <c r="AR554" i="9"/>
  <c r="BQ554" i="9"/>
  <c r="CP554" i="9"/>
  <c r="DO554" i="9"/>
  <c r="EN554" i="9"/>
  <c r="FM554" i="9"/>
  <c r="GL554" i="9"/>
  <c r="HK554" i="9"/>
  <c r="IJ554" i="9"/>
  <c r="JI554" i="9"/>
  <c r="KH554" i="9"/>
  <c r="LG554" i="9"/>
  <c r="MF554" i="9"/>
  <c r="NE554" i="9"/>
  <c r="OD554" i="9"/>
  <c r="PC554" i="9"/>
  <c r="QB554" i="9"/>
  <c r="RA554" i="9"/>
  <c r="RZ554" i="9"/>
  <c r="SY554" i="9"/>
  <c r="TX554" i="9"/>
  <c r="UW554" i="9"/>
  <c r="VV554" i="9"/>
  <c r="C555" i="9"/>
  <c r="D555" i="9"/>
  <c r="AR555" i="9"/>
  <c r="BQ555" i="9"/>
  <c r="CP555" i="9"/>
  <c r="DO555" i="9"/>
  <c r="EN555" i="9"/>
  <c r="FM555" i="9"/>
  <c r="GL555" i="9"/>
  <c r="HK555" i="9"/>
  <c r="IJ555" i="9"/>
  <c r="JI555" i="9"/>
  <c r="KH555" i="9"/>
  <c r="LG555" i="9"/>
  <c r="MF555" i="9"/>
  <c r="NE555" i="9"/>
  <c r="OD555" i="9"/>
  <c r="PC555" i="9"/>
  <c r="QB555" i="9"/>
  <c r="RA555" i="9"/>
  <c r="RZ555" i="9"/>
  <c r="SY555" i="9"/>
  <c r="TX555" i="9"/>
  <c r="UW555" i="9"/>
  <c r="VV555" i="9"/>
  <c r="C556" i="9"/>
  <c r="D556" i="9"/>
  <c r="AR556" i="9"/>
  <c r="BQ556" i="9"/>
  <c r="CP556" i="9"/>
  <c r="DO556" i="9"/>
  <c r="EN556" i="9"/>
  <c r="FM556" i="9"/>
  <c r="GL556" i="9"/>
  <c r="HK556" i="9"/>
  <c r="IJ556" i="9"/>
  <c r="JI556" i="9"/>
  <c r="KH556" i="9"/>
  <c r="LG556" i="9"/>
  <c r="MF556" i="9"/>
  <c r="NE556" i="9"/>
  <c r="OD556" i="9"/>
  <c r="PC556" i="9"/>
  <c r="QB556" i="9"/>
  <c r="RA556" i="9"/>
  <c r="RZ556" i="9"/>
  <c r="SY556" i="9"/>
  <c r="TX556" i="9"/>
  <c r="UW556" i="9"/>
  <c r="VV556" i="9"/>
  <c r="B557" i="9"/>
  <c r="C557" i="9"/>
  <c r="D557" i="9"/>
  <c r="Y557" i="9"/>
  <c r="Z557" i="9"/>
  <c r="AA557" i="9"/>
  <c r="AB557" i="9"/>
  <c r="AC557" i="9"/>
  <c r="AD557" i="9"/>
  <c r="AE557" i="9"/>
  <c r="AF557" i="9"/>
  <c r="AG557" i="9"/>
  <c r="AH557" i="9"/>
  <c r="AI557" i="9"/>
  <c r="AJ557" i="9"/>
  <c r="AK557" i="9"/>
  <c r="AL557" i="9"/>
  <c r="AM557" i="9"/>
  <c r="AN557" i="9"/>
  <c r="AO557" i="9"/>
  <c r="AP557" i="9"/>
  <c r="AQ557" i="9"/>
  <c r="AX557" i="9"/>
  <c r="AY557" i="9"/>
  <c r="AZ557" i="9"/>
  <c r="BA557" i="9"/>
  <c r="BB557" i="9"/>
  <c r="BC557" i="9"/>
  <c r="BD557" i="9"/>
  <c r="BE557" i="9"/>
  <c r="BF557" i="9"/>
  <c r="BG557" i="9"/>
  <c r="BH557" i="9"/>
  <c r="BI557" i="9"/>
  <c r="BJ557" i="9"/>
  <c r="BK557" i="9"/>
  <c r="BL557" i="9"/>
  <c r="BM557" i="9"/>
  <c r="BN557" i="9"/>
  <c r="BO557" i="9"/>
  <c r="BP557" i="9"/>
  <c r="BW557" i="9"/>
  <c r="BX557" i="9"/>
  <c r="BY557" i="9"/>
  <c r="BZ557" i="9"/>
  <c r="CA557" i="9"/>
  <c r="CB557" i="9"/>
  <c r="CC557" i="9"/>
  <c r="CD557" i="9"/>
  <c r="CE557" i="9"/>
  <c r="CF557" i="9"/>
  <c r="CG557" i="9"/>
  <c r="CH557" i="9"/>
  <c r="CI557" i="9"/>
  <c r="CJ557" i="9"/>
  <c r="CK557" i="9"/>
  <c r="CL557" i="9"/>
  <c r="CM557" i="9"/>
  <c r="CN557" i="9"/>
  <c r="CO557" i="9"/>
  <c r="CV557" i="9"/>
  <c r="CW557" i="9"/>
  <c r="CX557" i="9"/>
  <c r="CY557" i="9"/>
  <c r="CZ557" i="9"/>
  <c r="DA557" i="9"/>
  <c r="DB557" i="9"/>
  <c r="DC557" i="9"/>
  <c r="DD557" i="9"/>
  <c r="DE557" i="9"/>
  <c r="DF557" i="9"/>
  <c r="DG557" i="9"/>
  <c r="DH557" i="9"/>
  <c r="DI557" i="9"/>
  <c r="DJ557" i="9"/>
  <c r="DK557" i="9"/>
  <c r="DL557" i="9"/>
  <c r="DM557" i="9"/>
  <c r="DN557" i="9"/>
  <c r="DU557" i="9"/>
  <c r="DV557" i="9"/>
  <c r="DW557" i="9"/>
  <c r="DX557" i="9"/>
  <c r="DY557" i="9"/>
  <c r="DZ557" i="9"/>
  <c r="EA557" i="9"/>
  <c r="EB557" i="9"/>
  <c r="EC557" i="9"/>
  <c r="ED557" i="9"/>
  <c r="EE557" i="9"/>
  <c r="EF557" i="9"/>
  <c r="EG557" i="9"/>
  <c r="EH557" i="9"/>
  <c r="EI557" i="9"/>
  <c r="EJ557" i="9"/>
  <c r="EK557" i="9"/>
  <c r="EL557" i="9"/>
  <c r="EM557" i="9"/>
  <c r="ET557" i="9"/>
  <c r="EU557" i="9"/>
  <c r="EV557" i="9"/>
  <c r="EW557" i="9"/>
  <c r="EX557" i="9"/>
  <c r="EY557" i="9"/>
  <c r="EZ557" i="9"/>
  <c r="FA557" i="9"/>
  <c r="FB557" i="9"/>
  <c r="FC557" i="9"/>
  <c r="FD557" i="9"/>
  <c r="FE557" i="9"/>
  <c r="FF557" i="9"/>
  <c r="FG557" i="9"/>
  <c r="FH557" i="9"/>
  <c r="FI557" i="9"/>
  <c r="FJ557" i="9"/>
  <c r="FK557" i="9"/>
  <c r="FL557" i="9"/>
  <c r="FS557" i="9"/>
  <c r="FT557" i="9"/>
  <c r="FU557" i="9"/>
  <c r="FV557" i="9"/>
  <c r="FW557" i="9"/>
  <c r="FX557" i="9"/>
  <c r="FY557" i="9"/>
  <c r="FZ557" i="9"/>
  <c r="GA557" i="9"/>
  <c r="GB557" i="9"/>
  <c r="GC557" i="9"/>
  <c r="GD557" i="9"/>
  <c r="GE557" i="9"/>
  <c r="GF557" i="9"/>
  <c r="GG557" i="9"/>
  <c r="GH557" i="9"/>
  <c r="GI557" i="9"/>
  <c r="GJ557" i="9"/>
  <c r="GK557" i="9"/>
  <c r="GR557" i="9"/>
  <c r="HK557" i="9" s="1"/>
  <c r="J39" i="8" s="1"/>
  <c r="J38" i="8" s="1"/>
  <c r="GS557" i="9"/>
  <c r="GT557" i="9"/>
  <c r="GU557" i="9"/>
  <c r="GV557" i="9"/>
  <c r="GW557" i="9"/>
  <c r="GX557" i="9"/>
  <c r="GY557" i="9"/>
  <c r="GZ557" i="9"/>
  <c r="HA557" i="9"/>
  <c r="HB557" i="9"/>
  <c r="HC557" i="9"/>
  <c r="HD557" i="9"/>
  <c r="HE557" i="9"/>
  <c r="HF557" i="9"/>
  <c r="HG557" i="9"/>
  <c r="HH557" i="9"/>
  <c r="HI557" i="9"/>
  <c r="HJ557" i="9"/>
  <c r="HQ557" i="9"/>
  <c r="HR557" i="9"/>
  <c r="HS557" i="9"/>
  <c r="HT557" i="9"/>
  <c r="HU557" i="9"/>
  <c r="HV557" i="9"/>
  <c r="HW557" i="9"/>
  <c r="HX557" i="9"/>
  <c r="HY557" i="9"/>
  <c r="HZ557" i="9"/>
  <c r="IA557" i="9"/>
  <c r="IB557" i="9"/>
  <c r="IC557" i="9"/>
  <c r="ID557" i="9"/>
  <c r="IE557" i="9"/>
  <c r="IF557" i="9"/>
  <c r="IG557" i="9"/>
  <c r="IH557" i="9"/>
  <c r="II557" i="9"/>
  <c r="IP557" i="9"/>
  <c r="IQ557" i="9"/>
  <c r="IR557" i="9"/>
  <c r="IS557" i="9"/>
  <c r="IT557" i="9"/>
  <c r="IU557" i="9"/>
  <c r="IV557" i="9"/>
  <c r="IW557" i="9"/>
  <c r="IX557" i="9"/>
  <c r="IY557" i="9"/>
  <c r="IZ557" i="9"/>
  <c r="JA557" i="9"/>
  <c r="JB557" i="9"/>
  <c r="JC557" i="9"/>
  <c r="JD557" i="9"/>
  <c r="JE557" i="9"/>
  <c r="JF557" i="9"/>
  <c r="JG557" i="9"/>
  <c r="JH557" i="9"/>
  <c r="JO557" i="9"/>
  <c r="JP557" i="9"/>
  <c r="JQ557" i="9"/>
  <c r="JR557" i="9"/>
  <c r="JS557" i="9"/>
  <c r="JT557" i="9"/>
  <c r="JU557" i="9"/>
  <c r="JV557" i="9"/>
  <c r="JW557" i="9"/>
  <c r="JX557" i="9"/>
  <c r="JY557" i="9"/>
  <c r="JZ557" i="9"/>
  <c r="KA557" i="9"/>
  <c r="KB557" i="9"/>
  <c r="KC557" i="9"/>
  <c r="KD557" i="9"/>
  <c r="KE557" i="9"/>
  <c r="KF557" i="9"/>
  <c r="KG557" i="9"/>
  <c r="KN557" i="9"/>
  <c r="KO557" i="9"/>
  <c r="KP557" i="9"/>
  <c r="KQ557" i="9"/>
  <c r="KR557" i="9"/>
  <c r="KS557" i="9"/>
  <c r="KT557" i="9"/>
  <c r="KU557" i="9"/>
  <c r="KV557" i="9"/>
  <c r="KW557" i="9"/>
  <c r="KX557" i="9"/>
  <c r="KY557" i="9"/>
  <c r="KZ557" i="9"/>
  <c r="LA557" i="9"/>
  <c r="LB557" i="9"/>
  <c r="LC557" i="9"/>
  <c r="LD557" i="9"/>
  <c r="LE557" i="9"/>
  <c r="LF557" i="9"/>
  <c r="LM557" i="9"/>
  <c r="LN557" i="9"/>
  <c r="LO557" i="9"/>
  <c r="LP557" i="9"/>
  <c r="LQ557" i="9"/>
  <c r="LR557" i="9"/>
  <c r="LS557" i="9"/>
  <c r="LT557" i="9"/>
  <c r="LU557" i="9"/>
  <c r="LV557" i="9"/>
  <c r="LW557" i="9"/>
  <c r="LX557" i="9"/>
  <c r="LY557" i="9"/>
  <c r="LZ557" i="9"/>
  <c r="MA557" i="9"/>
  <c r="MB557" i="9"/>
  <c r="MC557" i="9"/>
  <c r="MD557" i="9"/>
  <c r="ME557" i="9"/>
  <c r="ML557" i="9"/>
  <c r="MM557" i="9"/>
  <c r="MN557" i="9"/>
  <c r="MO557" i="9"/>
  <c r="MP557" i="9"/>
  <c r="MQ557" i="9"/>
  <c r="MR557" i="9"/>
  <c r="MS557" i="9"/>
  <c r="MT557" i="9"/>
  <c r="MU557" i="9"/>
  <c r="MV557" i="9"/>
  <c r="MW557" i="9"/>
  <c r="MX557" i="9"/>
  <c r="MY557" i="9"/>
  <c r="MZ557" i="9"/>
  <c r="NA557" i="9"/>
  <c r="NB557" i="9"/>
  <c r="NC557" i="9"/>
  <c r="ND557" i="9"/>
  <c r="NK557" i="9"/>
  <c r="NL557" i="9"/>
  <c r="NM557" i="9"/>
  <c r="NN557" i="9"/>
  <c r="NO557" i="9"/>
  <c r="NP557" i="9"/>
  <c r="NQ557" i="9"/>
  <c r="NR557" i="9"/>
  <c r="NS557" i="9"/>
  <c r="NT557" i="9"/>
  <c r="NU557" i="9"/>
  <c r="NV557" i="9"/>
  <c r="NW557" i="9"/>
  <c r="NX557" i="9"/>
  <c r="NY557" i="9"/>
  <c r="NZ557" i="9"/>
  <c r="OA557" i="9"/>
  <c r="OB557" i="9"/>
  <c r="OC557" i="9"/>
  <c r="OJ557" i="9"/>
  <c r="OK557" i="9"/>
  <c r="OL557" i="9"/>
  <c r="OM557" i="9"/>
  <c r="ON557" i="9"/>
  <c r="OO557" i="9"/>
  <c r="OP557" i="9"/>
  <c r="OQ557" i="9"/>
  <c r="OR557" i="9"/>
  <c r="OS557" i="9"/>
  <c r="OT557" i="9"/>
  <c r="OU557" i="9"/>
  <c r="OV557" i="9"/>
  <c r="OW557" i="9"/>
  <c r="OX557" i="9"/>
  <c r="OY557" i="9"/>
  <c r="OZ557" i="9"/>
  <c r="PA557" i="9"/>
  <c r="PB557" i="9"/>
  <c r="PI557" i="9"/>
  <c r="PJ557" i="9"/>
  <c r="PK557" i="9"/>
  <c r="PL557" i="9"/>
  <c r="PM557" i="9"/>
  <c r="PN557" i="9"/>
  <c r="PO557" i="9"/>
  <c r="PP557" i="9"/>
  <c r="PQ557" i="9"/>
  <c r="PR557" i="9"/>
  <c r="PS557" i="9"/>
  <c r="PT557" i="9"/>
  <c r="PU557" i="9"/>
  <c r="PV557" i="9"/>
  <c r="PW557" i="9"/>
  <c r="PX557" i="9"/>
  <c r="PY557" i="9"/>
  <c r="PZ557" i="9"/>
  <c r="QA557" i="9"/>
  <c r="QH557" i="9"/>
  <c r="QI557" i="9"/>
  <c r="QJ557" i="9"/>
  <c r="QK557" i="9"/>
  <c r="QL557" i="9"/>
  <c r="QM557" i="9"/>
  <c r="QN557" i="9"/>
  <c r="QO557" i="9"/>
  <c r="QP557" i="9"/>
  <c r="QQ557" i="9"/>
  <c r="QR557" i="9"/>
  <c r="QS557" i="9"/>
  <c r="QT557" i="9"/>
  <c r="QU557" i="9"/>
  <c r="QV557" i="9"/>
  <c r="QW557" i="9"/>
  <c r="QX557" i="9"/>
  <c r="QY557" i="9"/>
  <c r="QZ557" i="9"/>
  <c r="RG557" i="9"/>
  <c r="RH557" i="9"/>
  <c r="RI557" i="9"/>
  <c r="RJ557" i="9"/>
  <c r="RK557" i="9"/>
  <c r="RL557" i="9"/>
  <c r="RM557" i="9"/>
  <c r="RN557" i="9"/>
  <c r="RO557" i="9"/>
  <c r="RP557" i="9"/>
  <c r="RQ557" i="9"/>
  <c r="RR557" i="9"/>
  <c r="RS557" i="9"/>
  <c r="RT557" i="9"/>
  <c r="RU557" i="9"/>
  <c r="RV557" i="9"/>
  <c r="RW557" i="9"/>
  <c r="RX557" i="9"/>
  <c r="RY557" i="9"/>
  <c r="SF557" i="9"/>
  <c r="SG557" i="9"/>
  <c r="SH557" i="9"/>
  <c r="SI557" i="9"/>
  <c r="SJ557" i="9"/>
  <c r="SK557" i="9"/>
  <c r="SL557" i="9"/>
  <c r="SM557" i="9"/>
  <c r="SN557" i="9"/>
  <c r="SO557" i="9"/>
  <c r="SP557" i="9"/>
  <c r="SQ557" i="9"/>
  <c r="SR557" i="9"/>
  <c r="SS557" i="9"/>
  <c r="ST557" i="9"/>
  <c r="SU557" i="9"/>
  <c r="SV557" i="9"/>
  <c r="SW557" i="9"/>
  <c r="SX557" i="9"/>
  <c r="TE557" i="9"/>
  <c r="TF557" i="9"/>
  <c r="TG557" i="9"/>
  <c r="TH557" i="9"/>
  <c r="TI557" i="9"/>
  <c r="TJ557" i="9"/>
  <c r="TK557" i="9"/>
  <c r="TL557" i="9"/>
  <c r="TM557" i="9"/>
  <c r="TN557" i="9"/>
  <c r="TO557" i="9"/>
  <c r="TP557" i="9"/>
  <c r="TQ557" i="9"/>
  <c r="TR557" i="9"/>
  <c r="TS557" i="9"/>
  <c r="TT557" i="9"/>
  <c r="TU557" i="9"/>
  <c r="TV557" i="9"/>
  <c r="TW557" i="9"/>
  <c r="UD557" i="9"/>
  <c r="UE557" i="9"/>
  <c r="UF557" i="9"/>
  <c r="UG557" i="9"/>
  <c r="UH557" i="9"/>
  <c r="UI557" i="9"/>
  <c r="UJ557" i="9"/>
  <c r="UK557" i="9"/>
  <c r="UL557" i="9"/>
  <c r="UM557" i="9"/>
  <c r="UN557" i="9"/>
  <c r="UO557" i="9"/>
  <c r="UP557" i="9"/>
  <c r="UQ557" i="9"/>
  <c r="UR557" i="9"/>
  <c r="US557" i="9"/>
  <c r="UT557" i="9"/>
  <c r="UU557" i="9"/>
  <c r="UV557" i="9"/>
  <c r="VC557" i="9"/>
  <c r="VD557" i="9"/>
  <c r="VE557" i="9"/>
  <c r="VF557" i="9"/>
  <c r="VG557" i="9"/>
  <c r="VH557" i="9"/>
  <c r="VI557" i="9"/>
  <c r="VJ557" i="9"/>
  <c r="VK557" i="9"/>
  <c r="VL557" i="9"/>
  <c r="VM557" i="9"/>
  <c r="VN557" i="9"/>
  <c r="VO557" i="9"/>
  <c r="VP557" i="9"/>
  <c r="VQ557" i="9"/>
  <c r="VR557" i="9"/>
  <c r="VS557" i="9"/>
  <c r="VT557" i="9"/>
  <c r="VU557" i="9"/>
  <c r="C558" i="9"/>
  <c r="D558" i="9"/>
  <c r="C559" i="9"/>
  <c r="D559" i="9"/>
  <c r="C560" i="9"/>
  <c r="D560" i="9"/>
  <c r="C561" i="9"/>
  <c r="D561" i="9"/>
  <c r="C562" i="9"/>
  <c r="D562" i="9"/>
  <c r="W562" i="9"/>
  <c r="AV562" i="9"/>
  <c r="BU562" i="9"/>
  <c r="CT562" i="9"/>
  <c r="DS562" i="9"/>
  <c r="ER562" i="9"/>
  <c r="FQ562" i="9"/>
  <c r="GP562" i="9"/>
  <c r="HO562" i="9"/>
  <c r="IN562" i="9"/>
  <c r="JM562" i="9"/>
  <c r="KL562" i="9"/>
  <c r="LK562" i="9"/>
  <c r="MJ562" i="9"/>
  <c r="NI562" i="9"/>
  <c r="OH562" i="9"/>
  <c r="PG562" i="9"/>
  <c r="QF562" i="9"/>
  <c r="RE562" i="9"/>
  <c r="SD562" i="9"/>
  <c r="TC562" i="9"/>
  <c r="UB562" i="9"/>
  <c r="VA562" i="9"/>
  <c r="C563" i="9"/>
  <c r="D563" i="9"/>
  <c r="AR564" i="9"/>
  <c r="BQ564" i="9"/>
  <c r="CP564" i="9"/>
  <c r="DO564" i="9"/>
  <c r="EN564" i="9"/>
  <c r="FM564" i="9"/>
  <c r="GL564" i="9"/>
  <c r="HK564" i="9"/>
  <c r="IJ564" i="9"/>
  <c r="JI564" i="9"/>
  <c r="KH564" i="9"/>
  <c r="LG564" i="9"/>
  <c r="MF564" i="9"/>
  <c r="NE564" i="9"/>
  <c r="OD564" i="9"/>
  <c r="PC564" i="9"/>
  <c r="QB564" i="9"/>
  <c r="RA564" i="9"/>
  <c r="RZ564" i="9"/>
  <c r="SY564" i="9"/>
  <c r="TX564" i="9"/>
  <c r="UW564" i="9"/>
  <c r="VV564" i="9"/>
  <c r="AR565" i="9"/>
  <c r="BQ565" i="9"/>
  <c r="CP565" i="9"/>
  <c r="DO565" i="9"/>
  <c r="EN565" i="9"/>
  <c r="FM565" i="9"/>
  <c r="GL565" i="9"/>
  <c r="HK565" i="9"/>
  <c r="IJ565" i="9"/>
  <c r="JI565" i="9"/>
  <c r="KH565" i="9"/>
  <c r="LG565" i="9"/>
  <c r="MF565" i="9"/>
  <c r="NE565" i="9"/>
  <c r="OD565" i="9"/>
  <c r="PC565" i="9"/>
  <c r="QB565" i="9"/>
  <c r="RA565" i="9"/>
  <c r="RZ565" i="9"/>
  <c r="SY565" i="9"/>
  <c r="TX565" i="9"/>
  <c r="UW565" i="9"/>
  <c r="VV565" i="9"/>
  <c r="AR566" i="9"/>
  <c r="BQ566" i="9"/>
  <c r="CP566" i="9"/>
  <c r="DO566" i="9"/>
  <c r="EN566" i="9"/>
  <c r="FM566" i="9"/>
  <c r="GL566" i="9"/>
  <c r="HK566" i="9"/>
  <c r="IJ566" i="9"/>
  <c r="JI566" i="9"/>
  <c r="KH566" i="9"/>
  <c r="LG566" i="9"/>
  <c r="MF566" i="9"/>
  <c r="NE566" i="9"/>
  <c r="OD566" i="9"/>
  <c r="PC566" i="9"/>
  <c r="QB566" i="9"/>
  <c r="RA566" i="9"/>
  <c r="RZ566" i="9"/>
  <c r="SY566" i="9"/>
  <c r="TX566" i="9"/>
  <c r="UW566" i="9"/>
  <c r="VV566" i="9"/>
  <c r="AR567" i="9"/>
  <c r="BQ567" i="9"/>
  <c r="CP567" i="9"/>
  <c r="DO567" i="9"/>
  <c r="EN567" i="9"/>
  <c r="FM567" i="9"/>
  <c r="GL567" i="9"/>
  <c r="HK567" i="9"/>
  <c r="IJ567" i="9"/>
  <c r="JI567" i="9"/>
  <c r="KH567" i="9"/>
  <c r="LG567" i="9"/>
  <c r="MF567" i="9"/>
  <c r="NE567" i="9"/>
  <c r="OD567" i="9"/>
  <c r="PC567" i="9"/>
  <c r="QB567" i="9"/>
  <c r="RA567" i="9"/>
  <c r="RZ567" i="9"/>
  <c r="SY567" i="9"/>
  <c r="TX567" i="9"/>
  <c r="UW567" i="9"/>
  <c r="VV567" i="9"/>
  <c r="AR568" i="9"/>
  <c r="BQ568" i="9"/>
  <c r="CP568" i="9"/>
  <c r="DO568" i="9"/>
  <c r="EN568" i="9"/>
  <c r="FM568" i="9"/>
  <c r="GL568" i="9"/>
  <c r="HK568" i="9"/>
  <c r="IJ568" i="9"/>
  <c r="JI568" i="9"/>
  <c r="KH568" i="9"/>
  <c r="LG568" i="9"/>
  <c r="MF568" i="9"/>
  <c r="NE568" i="9"/>
  <c r="OD568" i="9"/>
  <c r="PC568" i="9"/>
  <c r="QB568" i="9"/>
  <c r="RA568" i="9"/>
  <c r="RZ568" i="9"/>
  <c r="SY568" i="9"/>
  <c r="TX568" i="9"/>
  <c r="UW568" i="9"/>
  <c r="VV568" i="9"/>
  <c r="AR569" i="9"/>
  <c r="BQ569" i="9"/>
  <c r="CP569" i="9"/>
  <c r="DO569" i="9"/>
  <c r="EN569" i="9"/>
  <c r="FM569" i="9"/>
  <c r="GL569" i="9"/>
  <c r="HK569" i="9"/>
  <c r="IJ569" i="9"/>
  <c r="JI569" i="9"/>
  <c r="KH569" i="9"/>
  <c r="LG569" i="9"/>
  <c r="MF569" i="9"/>
  <c r="NE569" i="9"/>
  <c r="OD569" i="9"/>
  <c r="PC569" i="9"/>
  <c r="QB569" i="9"/>
  <c r="RA569" i="9"/>
  <c r="RZ569" i="9"/>
  <c r="SY569" i="9"/>
  <c r="TX569" i="9"/>
  <c r="UW569" i="9"/>
  <c r="VV569" i="9"/>
  <c r="AR570" i="9"/>
  <c r="BQ570" i="9"/>
  <c r="CP570" i="9"/>
  <c r="DO570" i="9"/>
  <c r="EN570" i="9"/>
  <c r="FM570" i="9"/>
  <c r="GL570" i="9"/>
  <c r="HK570" i="9"/>
  <c r="IJ570" i="9"/>
  <c r="JI570" i="9"/>
  <c r="KH570" i="9"/>
  <c r="LG570" i="9"/>
  <c r="MF570" i="9"/>
  <c r="NE570" i="9"/>
  <c r="OD570" i="9"/>
  <c r="PC570" i="9"/>
  <c r="QB570" i="9"/>
  <c r="RA570" i="9"/>
  <c r="RZ570" i="9"/>
  <c r="SY570" i="9"/>
  <c r="TX570" i="9"/>
  <c r="UW570" i="9"/>
  <c r="VV570" i="9"/>
  <c r="AR571" i="9"/>
  <c r="BQ571" i="9"/>
  <c r="CP571" i="9"/>
  <c r="DO571" i="9"/>
  <c r="EN571" i="9"/>
  <c r="FM571" i="9"/>
  <c r="GL571" i="9"/>
  <c r="HK571" i="9"/>
  <c r="IJ571" i="9"/>
  <c r="JI571" i="9"/>
  <c r="KH571" i="9"/>
  <c r="LG571" i="9"/>
  <c r="MF571" i="9"/>
  <c r="NE571" i="9"/>
  <c r="OD571" i="9"/>
  <c r="PC571" i="9"/>
  <c r="QB571" i="9"/>
  <c r="RA571" i="9"/>
  <c r="RZ571" i="9"/>
  <c r="SY571" i="9"/>
  <c r="TX571" i="9"/>
  <c r="UW571" i="9"/>
  <c r="VV571" i="9"/>
  <c r="AR572" i="9"/>
  <c r="BQ572" i="9"/>
  <c r="CP572" i="9"/>
  <c r="DO572" i="9"/>
  <c r="EN572" i="9"/>
  <c r="FM572" i="9"/>
  <c r="GL572" i="9"/>
  <c r="HK572" i="9"/>
  <c r="IJ572" i="9"/>
  <c r="JI572" i="9"/>
  <c r="KH572" i="9"/>
  <c r="LG572" i="9"/>
  <c r="MF572" i="9"/>
  <c r="NE572" i="9"/>
  <c r="OD572" i="9"/>
  <c r="PC572" i="9"/>
  <c r="QB572" i="9"/>
  <c r="RA572" i="9"/>
  <c r="RZ572" i="9"/>
  <c r="SY572" i="9"/>
  <c r="TX572" i="9"/>
  <c r="UW572" i="9"/>
  <c r="VV572" i="9"/>
  <c r="AR573" i="9"/>
  <c r="BQ573" i="9"/>
  <c r="CP573" i="9"/>
  <c r="DO573" i="9"/>
  <c r="EN573" i="9"/>
  <c r="FM573" i="9"/>
  <c r="GL573" i="9"/>
  <c r="HK573" i="9"/>
  <c r="IJ573" i="9"/>
  <c r="JI573" i="9"/>
  <c r="KH573" i="9"/>
  <c r="LG573" i="9"/>
  <c r="MF573" i="9"/>
  <c r="NE573" i="9"/>
  <c r="OD573" i="9"/>
  <c r="PC573" i="9"/>
  <c r="QB573" i="9"/>
  <c r="RA573" i="9"/>
  <c r="RZ573" i="9"/>
  <c r="SY573" i="9"/>
  <c r="TX573" i="9"/>
  <c r="UW573" i="9"/>
  <c r="VV573" i="9"/>
  <c r="AR574" i="9"/>
  <c r="BQ574" i="9"/>
  <c r="CP574" i="9"/>
  <c r="DO574" i="9"/>
  <c r="EN574" i="9"/>
  <c r="FM574" i="9"/>
  <c r="GL574" i="9"/>
  <c r="HK574" i="9"/>
  <c r="IJ574" i="9"/>
  <c r="JI574" i="9"/>
  <c r="KH574" i="9"/>
  <c r="LG574" i="9"/>
  <c r="MF574" i="9"/>
  <c r="NE574" i="9"/>
  <c r="OD574" i="9"/>
  <c r="PC574" i="9"/>
  <c r="QB574" i="9"/>
  <c r="RA574" i="9"/>
  <c r="RZ574" i="9"/>
  <c r="SY574" i="9"/>
  <c r="TX574" i="9"/>
  <c r="UW574" i="9"/>
  <c r="VV574" i="9"/>
  <c r="AR575" i="9"/>
  <c r="BQ575" i="9"/>
  <c r="CP575" i="9"/>
  <c r="DO575" i="9"/>
  <c r="EN575" i="9"/>
  <c r="FM575" i="9"/>
  <c r="GL575" i="9"/>
  <c r="HK575" i="9"/>
  <c r="IJ575" i="9"/>
  <c r="JI575" i="9"/>
  <c r="KH575" i="9"/>
  <c r="LG575" i="9"/>
  <c r="MF575" i="9"/>
  <c r="NE575" i="9"/>
  <c r="OD575" i="9"/>
  <c r="PC575" i="9"/>
  <c r="QB575" i="9"/>
  <c r="RA575" i="9"/>
  <c r="RZ575" i="9"/>
  <c r="SY575" i="9"/>
  <c r="TX575" i="9"/>
  <c r="UW575" i="9"/>
  <c r="VV575" i="9"/>
  <c r="AR576" i="9"/>
  <c r="BQ576" i="9"/>
  <c r="CP576" i="9"/>
  <c r="DO576" i="9"/>
  <c r="EN576" i="9"/>
  <c r="FM576" i="9"/>
  <c r="GL576" i="9"/>
  <c r="HK576" i="9"/>
  <c r="IJ576" i="9"/>
  <c r="JI576" i="9"/>
  <c r="KH576" i="9"/>
  <c r="LG576" i="9"/>
  <c r="MF576" i="9"/>
  <c r="NE576" i="9"/>
  <c r="OD576" i="9"/>
  <c r="PC576" i="9"/>
  <c r="QB576" i="9"/>
  <c r="RA576" i="9"/>
  <c r="RZ576" i="9"/>
  <c r="SY576" i="9"/>
  <c r="TX576" i="9"/>
  <c r="UW576" i="9"/>
  <c r="VV576" i="9"/>
  <c r="AR577" i="9"/>
  <c r="BQ577" i="9"/>
  <c r="CP577" i="9"/>
  <c r="DO577" i="9"/>
  <c r="EN577" i="9"/>
  <c r="FM577" i="9"/>
  <c r="GL577" i="9"/>
  <c r="HK577" i="9"/>
  <c r="IJ577" i="9"/>
  <c r="JI577" i="9"/>
  <c r="KH577" i="9"/>
  <c r="LG577" i="9"/>
  <c r="MF577" i="9"/>
  <c r="NE577" i="9"/>
  <c r="OD577" i="9"/>
  <c r="PC577" i="9"/>
  <c r="QB577" i="9"/>
  <c r="RA577" i="9"/>
  <c r="RZ577" i="9"/>
  <c r="SY577" i="9"/>
  <c r="TX577" i="9"/>
  <c r="UW577" i="9"/>
  <c r="VV577" i="9"/>
  <c r="AR578" i="9"/>
  <c r="BQ578" i="9"/>
  <c r="CP578" i="9"/>
  <c r="DO578" i="9"/>
  <c r="EN578" i="9"/>
  <c r="FM578" i="9"/>
  <c r="GL578" i="9"/>
  <c r="HK578" i="9"/>
  <c r="IJ578" i="9"/>
  <c r="JI578" i="9"/>
  <c r="KH578" i="9"/>
  <c r="LG578" i="9"/>
  <c r="MF578" i="9"/>
  <c r="NE578" i="9"/>
  <c r="OD578" i="9"/>
  <c r="PC578" i="9"/>
  <c r="QB578" i="9"/>
  <c r="RA578" i="9"/>
  <c r="RZ578" i="9"/>
  <c r="SY578" i="9"/>
  <c r="TX578" i="9"/>
  <c r="UW578" i="9"/>
  <c r="VV578" i="9"/>
  <c r="AR579" i="9"/>
  <c r="BQ579" i="9"/>
  <c r="CP579" i="9"/>
  <c r="DO579" i="9"/>
  <c r="EN579" i="9"/>
  <c r="FM579" i="9"/>
  <c r="GL579" i="9"/>
  <c r="HK579" i="9"/>
  <c r="IJ579" i="9"/>
  <c r="JI579" i="9"/>
  <c r="KH579" i="9"/>
  <c r="LG579" i="9"/>
  <c r="MF579" i="9"/>
  <c r="NE579" i="9"/>
  <c r="OD579" i="9"/>
  <c r="PC579" i="9"/>
  <c r="QB579" i="9"/>
  <c r="RA579" i="9"/>
  <c r="RZ579" i="9"/>
  <c r="SY579" i="9"/>
  <c r="TX579" i="9"/>
  <c r="UW579" i="9"/>
  <c r="VV579" i="9"/>
  <c r="AR580" i="9"/>
  <c r="BQ580" i="9"/>
  <c r="CP580" i="9"/>
  <c r="DO580" i="9"/>
  <c r="EN580" i="9"/>
  <c r="FM580" i="9"/>
  <c r="GL580" i="9"/>
  <c r="HK580" i="9"/>
  <c r="IJ580" i="9"/>
  <c r="JI580" i="9"/>
  <c r="KH580" i="9"/>
  <c r="LG580" i="9"/>
  <c r="MF580" i="9"/>
  <c r="NE580" i="9"/>
  <c r="OD580" i="9"/>
  <c r="PC580" i="9"/>
  <c r="QB580" i="9"/>
  <c r="RA580" i="9"/>
  <c r="RZ580" i="9"/>
  <c r="SY580" i="9"/>
  <c r="TX580" i="9"/>
  <c r="UW580" i="9"/>
  <c r="VV580" i="9"/>
  <c r="AR581" i="9"/>
  <c r="BQ581" i="9"/>
  <c r="CP581" i="9"/>
  <c r="DO581" i="9"/>
  <c r="EN581" i="9"/>
  <c r="FM581" i="9"/>
  <c r="GL581" i="9"/>
  <c r="HK581" i="9"/>
  <c r="IJ581" i="9"/>
  <c r="JI581" i="9"/>
  <c r="KH581" i="9"/>
  <c r="LG581" i="9"/>
  <c r="MF581" i="9"/>
  <c r="NE581" i="9"/>
  <c r="OD581" i="9"/>
  <c r="PC581" i="9"/>
  <c r="QB581" i="9"/>
  <c r="RA581" i="9"/>
  <c r="RZ581" i="9"/>
  <c r="SY581" i="9"/>
  <c r="TX581" i="9"/>
  <c r="UW581" i="9"/>
  <c r="VV581" i="9"/>
  <c r="AR582" i="9"/>
  <c r="BQ582" i="9"/>
  <c r="CP582" i="9"/>
  <c r="DO582" i="9"/>
  <c r="EN582" i="9"/>
  <c r="FM582" i="9"/>
  <c r="GL582" i="9"/>
  <c r="HK582" i="9"/>
  <c r="IJ582" i="9"/>
  <c r="JI582" i="9"/>
  <c r="KH582" i="9"/>
  <c r="LG582" i="9"/>
  <c r="MF582" i="9"/>
  <c r="NE582" i="9"/>
  <c r="OD582" i="9"/>
  <c r="PC582" i="9"/>
  <c r="QB582" i="9"/>
  <c r="RA582" i="9"/>
  <c r="RZ582" i="9"/>
  <c r="SY582" i="9"/>
  <c r="TX582" i="9"/>
  <c r="UW582" i="9"/>
  <c r="VV582" i="9"/>
  <c r="AR583" i="9"/>
  <c r="BQ583" i="9"/>
  <c r="CP583" i="9"/>
  <c r="DO583" i="9"/>
  <c r="EN583" i="9"/>
  <c r="FM583" i="9"/>
  <c r="GL583" i="9"/>
  <c r="HK583" i="9"/>
  <c r="IJ583" i="9"/>
  <c r="JI583" i="9"/>
  <c r="KH583" i="9"/>
  <c r="LG583" i="9"/>
  <c r="MF583" i="9"/>
  <c r="NE583" i="9"/>
  <c r="OD583" i="9"/>
  <c r="PC583" i="9"/>
  <c r="QB583" i="9"/>
  <c r="RA583" i="9"/>
  <c r="RZ583" i="9"/>
  <c r="SY583" i="9"/>
  <c r="TX583" i="9"/>
  <c r="UW583" i="9"/>
  <c r="VV583" i="9"/>
  <c r="B584" i="9"/>
  <c r="C584" i="9"/>
  <c r="D584" i="9"/>
  <c r="W584" i="9"/>
  <c r="Y584" i="9"/>
  <c r="Z584" i="9"/>
  <c r="AA584" i="9"/>
  <c r="AB584" i="9"/>
  <c r="AC584" i="9"/>
  <c r="AD584" i="9"/>
  <c r="AE584" i="9"/>
  <c r="AF584" i="9"/>
  <c r="AG584" i="9"/>
  <c r="AH584" i="9"/>
  <c r="AI584" i="9"/>
  <c r="AJ584" i="9"/>
  <c r="AK584" i="9"/>
  <c r="AL584" i="9"/>
  <c r="AM584" i="9"/>
  <c r="AN584" i="9"/>
  <c r="AO584" i="9"/>
  <c r="AP584" i="9"/>
  <c r="AQ584" i="9"/>
  <c r="AV584" i="9"/>
  <c r="AX584" i="9"/>
  <c r="AY584" i="9"/>
  <c r="AZ584" i="9"/>
  <c r="BA584" i="9"/>
  <c r="BB584" i="9"/>
  <c r="BC584" i="9"/>
  <c r="BD584" i="9"/>
  <c r="BE584" i="9"/>
  <c r="BF584" i="9"/>
  <c r="BG584" i="9"/>
  <c r="BH584" i="9"/>
  <c r="BI584" i="9"/>
  <c r="BJ584" i="9"/>
  <c r="BK584" i="9"/>
  <c r="BL584" i="9"/>
  <c r="BM584" i="9"/>
  <c r="BN584" i="9"/>
  <c r="BO584" i="9"/>
  <c r="BP584" i="9"/>
  <c r="BU584" i="9"/>
  <c r="BW584" i="9"/>
  <c r="BX584" i="9"/>
  <c r="BY584" i="9"/>
  <c r="BZ584" i="9"/>
  <c r="CA584" i="9"/>
  <c r="CB584" i="9"/>
  <c r="CC584" i="9"/>
  <c r="CD584" i="9"/>
  <c r="CE584" i="9"/>
  <c r="CF584" i="9"/>
  <c r="CG584" i="9"/>
  <c r="CH584" i="9"/>
  <c r="CI584" i="9"/>
  <c r="CJ584" i="9"/>
  <c r="CK584" i="9"/>
  <c r="CL584" i="9"/>
  <c r="CM584" i="9"/>
  <c r="CN584" i="9"/>
  <c r="CO584" i="9"/>
  <c r="CT584" i="9"/>
  <c r="CV584" i="9"/>
  <c r="CW584" i="9"/>
  <c r="CX584" i="9"/>
  <c r="CY584" i="9"/>
  <c r="CZ584" i="9"/>
  <c r="DA584" i="9"/>
  <c r="DB584" i="9"/>
  <c r="DC584" i="9"/>
  <c r="DD584" i="9"/>
  <c r="DE584" i="9"/>
  <c r="DF584" i="9"/>
  <c r="DG584" i="9"/>
  <c r="DH584" i="9"/>
  <c r="DI584" i="9"/>
  <c r="DJ584" i="9"/>
  <c r="DK584" i="9"/>
  <c r="DL584" i="9"/>
  <c r="DM584" i="9"/>
  <c r="DN584" i="9"/>
  <c r="DS584" i="9"/>
  <c r="DU584" i="9"/>
  <c r="DV584" i="9"/>
  <c r="DW584" i="9"/>
  <c r="DX584" i="9"/>
  <c r="DY584" i="9"/>
  <c r="DZ584" i="9"/>
  <c r="EA584" i="9"/>
  <c r="EB584" i="9"/>
  <c r="EC584" i="9"/>
  <c r="ED584" i="9"/>
  <c r="EE584" i="9"/>
  <c r="EF584" i="9"/>
  <c r="EG584" i="9"/>
  <c r="EH584" i="9"/>
  <c r="EI584" i="9"/>
  <c r="EJ584" i="9"/>
  <c r="EK584" i="9"/>
  <c r="EL584" i="9"/>
  <c r="EM584" i="9"/>
  <c r="ER584" i="9"/>
  <c r="ET584" i="9"/>
  <c r="EU584" i="9"/>
  <c r="EV584" i="9"/>
  <c r="EW584" i="9"/>
  <c r="EX584" i="9"/>
  <c r="EY584" i="9"/>
  <c r="EZ584" i="9"/>
  <c r="FA584" i="9"/>
  <c r="FB584" i="9"/>
  <c r="FC584" i="9"/>
  <c r="FD584" i="9"/>
  <c r="FE584" i="9"/>
  <c r="FF584" i="9"/>
  <c r="FG584" i="9"/>
  <c r="FH584" i="9"/>
  <c r="FI584" i="9"/>
  <c r="FJ584" i="9"/>
  <c r="FK584" i="9"/>
  <c r="FL584" i="9"/>
  <c r="FQ584" i="9"/>
  <c r="FS584" i="9"/>
  <c r="FT584" i="9"/>
  <c r="FU584" i="9"/>
  <c r="FV584" i="9"/>
  <c r="FW584" i="9"/>
  <c r="FX584" i="9"/>
  <c r="FY584" i="9"/>
  <c r="FZ584" i="9"/>
  <c r="GA584" i="9"/>
  <c r="GB584" i="9"/>
  <c r="GC584" i="9"/>
  <c r="GD584" i="9"/>
  <c r="GE584" i="9"/>
  <c r="GF584" i="9"/>
  <c r="GG584" i="9"/>
  <c r="GH584" i="9"/>
  <c r="GI584" i="9"/>
  <c r="GJ584" i="9"/>
  <c r="GK584" i="9"/>
  <c r="GP584" i="9"/>
  <c r="GR584" i="9"/>
  <c r="GS584" i="9"/>
  <c r="GT584" i="9"/>
  <c r="GU584" i="9"/>
  <c r="GV584" i="9"/>
  <c r="GW584" i="9"/>
  <c r="GX584" i="9"/>
  <c r="GY584" i="9"/>
  <c r="GZ584" i="9"/>
  <c r="HA584" i="9"/>
  <c r="HB584" i="9"/>
  <c r="HC584" i="9"/>
  <c r="HD584" i="9"/>
  <c r="HE584" i="9"/>
  <c r="HF584" i="9"/>
  <c r="HG584" i="9"/>
  <c r="HH584" i="9"/>
  <c r="HI584" i="9"/>
  <c r="HJ584" i="9"/>
  <c r="HO584" i="9"/>
  <c r="HQ584" i="9"/>
  <c r="HR584" i="9"/>
  <c r="HS584" i="9"/>
  <c r="HT584" i="9"/>
  <c r="HU584" i="9"/>
  <c r="HV584" i="9"/>
  <c r="HW584" i="9"/>
  <c r="HX584" i="9"/>
  <c r="HY584" i="9"/>
  <c r="HZ584" i="9"/>
  <c r="IA584" i="9"/>
  <c r="IB584" i="9"/>
  <c r="IC584" i="9"/>
  <c r="ID584" i="9"/>
  <c r="IE584" i="9"/>
  <c r="IF584" i="9"/>
  <c r="IG584" i="9"/>
  <c r="IH584" i="9"/>
  <c r="II584" i="9"/>
  <c r="IN584" i="9"/>
  <c r="IP584" i="9"/>
  <c r="IQ584" i="9"/>
  <c r="IR584" i="9"/>
  <c r="IS584" i="9"/>
  <c r="IT584" i="9"/>
  <c r="IU584" i="9"/>
  <c r="IV584" i="9"/>
  <c r="IW584" i="9"/>
  <c r="IX584" i="9"/>
  <c r="IY584" i="9"/>
  <c r="IZ584" i="9"/>
  <c r="JA584" i="9"/>
  <c r="JB584" i="9"/>
  <c r="JC584" i="9"/>
  <c r="JD584" i="9"/>
  <c r="JE584" i="9"/>
  <c r="JF584" i="9"/>
  <c r="JG584" i="9"/>
  <c r="JH584" i="9"/>
  <c r="JM584" i="9"/>
  <c r="JO584" i="9"/>
  <c r="JP584" i="9"/>
  <c r="JQ584" i="9"/>
  <c r="JR584" i="9"/>
  <c r="JS584" i="9"/>
  <c r="JT584" i="9"/>
  <c r="JU584" i="9"/>
  <c r="JV584" i="9"/>
  <c r="JW584" i="9"/>
  <c r="JX584" i="9"/>
  <c r="JY584" i="9"/>
  <c r="JZ584" i="9"/>
  <c r="KA584" i="9"/>
  <c r="KB584" i="9"/>
  <c r="KC584" i="9"/>
  <c r="KD584" i="9"/>
  <c r="KE584" i="9"/>
  <c r="KF584" i="9"/>
  <c r="KG584" i="9"/>
  <c r="KL584" i="9"/>
  <c r="KN584" i="9"/>
  <c r="KO584" i="9"/>
  <c r="KP584" i="9"/>
  <c r="KQ584" i="9"/>
  <c r="KR584" i="9"/>
  <c r="KS584" i="9"/>
  <c r="KT584" i="9"/>
  <c r="KU584" i="9"/>
  <c r="KV584" i="9"/>
  <c r="KW584" i="9"/>
  <c r="KX584" i="9"/>
  <c r="KY584" i="9"/>
  <c r="KZ584" i="9"/>
  <c r="LA584" i="9"/>
  <c r="LB584" i="9"/>
  <c r="LC584" i="9"/>
  <c r="LD584" i="9"/>
  <c r="LE584" i="9"/>
  <c r="LF584" i="9"/>
  <c r="LK584" i="9"/>
  <c r="LM584" i="9"/>
  <c r="LN584" i="9"/>
  <c r="LO584" i="9"/>
  <c r="LP584" i="9"/>
  <c r="LQ584" i="9"/>
  <c r="LR584" i="9"/>
  <c r="LS584" i="9"/>
  <c r="LT584" i="9"/>
  <c r="LU584" i="9"/>
  <c r="LV584" i="9"/>
  <c r="LW584" i="9"/>
  <c r="LX584" i="9"/>
  <c r="LY584" i="9"/>
  <c r="LZ584" i="9"/>
  <c r="MA584" i="9"/>
  <c r="MB584" i="9"/>
  <c r="MC584" i="9"/>
  <c r="MD584" i="9"/>
  <c r="ME584" i="9"/>
  <c r="MJ584" i="9"/>
  <c r="ML584" i="9"/>
  <c r="MM584" i="9"/>
  <c r="MN584" i="9"/>
  <c r="MO584" i="9"/>
  <c r="MP584" i="9"/>
  <c r="MQ584" i="9"/>
  <c r="MR584" i="9"/>
  <c r="MS584" i="9"/>
  <c r="MT584" i="9"/>
  <c r="MU584" i="9"/>
  <c r="MV584" i="9"/>
  <c r="MW584" i="9"/>
  <c r="MX584" i="9"/>
  <c r="MY584" i="9"/>
  <c r="MZ584" i="9"/>
  <c r="NA584" i="9"/>
  <c r="NB584" i="9"/>
  <c r="NC584" i="9"/>
  <c r="ND584" i="9"/>
  <c r="NI584" i="9"/>
  <c r="NK584" i="9"/>
  <c r="NL584" i="9"/>
  <c r="NM584" i="9"/>
  <c r="NN584" i="9"/>
  <c r="NO584" i="9"/>
  <c r="NP584" i="9"/>
  <c r="NQ584" i="9"/>
  <c r="NR584" i="9"/>
  <c r="NS584" i="9"/>
  <c r="NT584" i="9"/>
  <c r="NU584" i="9"/>
  <c r="NV584" i="9"/>
  <c r="NW584" i="9"/>
  <c r="NX584" i="9"/>
  <c r="NY584" i="9"/>
  <c r="NZ584" i="9"/>
  <c r="OA584" i="9"/>
  <c r="OB584" i="9"/>
  <c r="OC584" i="9"/>
  <c r="OH584" i="9"/>
  <c r="OJ584" i="9"/>
  <c r="OK584" i="9"/>
  <c r="OL584" i="9"/>
  <c r="OM584" i="9"/>
  <c r="ON584" i="9"/>
  <c r="OO584" i="9"/>
  <c r="OP584" i="9"/>
  <c r="OQ584" i="9"/>
  <c r="OR584" i="9"/>
  <c r="OS584" i="9"/>
  <c r="OT584" i="9"/>
  <c r="OU584" i="9"/>
  <c r="OV584" i="9"/>
  <c r="OW584" i="9"/>
  <c r="OX584" i="9"/>
  <c r="OY584" i="9"/>
  <c r="OZ584" i="9"/>
  <c r="PA584" i="9"/>
  <c r="PB584" i="9"/>
  <c r="PG584" i="9"/>
  <c r="PI584" i="9"/>
  <c r="PJ584" i="9"/>
  <c r="PK584" i="9"/>
  <c r="PL584" i="9"/>
  <c r="PM584" i="9"/>
  <c r="PN584" i="9"/>
  <c r="PO584" i="9"/>
  <c r="PP584" i="9"/>
  <c r="PQ584" i="9"/>
  <c r="PR584" i="9"/>
  <c r="PS584" i="9"/>
  <c r="PT584" i="9"/>
  <c r="PU584" i="9"/>
  <c r="PV584" i="9"/>
  <c r="PW584" i="9"/>
  <c r="PX584" i="9"/>
  <c r="PY584" i="9"/>
  <c r="PZ584" i="9"/>
  <c r="QA584" i="9"/>
  <c r="QF584" i="9"/>
  <c r="QH584" i="9"/>
  <c r="QI584" i="9"/>
  <c r="QJ584" i="9"/>
  <c r="QK584" i="9"/>
  <c r="QL584" i="9"/>
  <c r="QM584" i="9"/>
  <c r="QN584" i="9"/>
  <c r="QO584" i="9"/>
  <c r="QP584" i="9"/>
  <c r="QQ584" i="9"/>
  <c r="QR584" i="9"/>
  <c r="QS584" i="9"/>
  <c r="QT584" i="9"/>
  <c r="QU584" i="9"/>
  <c r="QV584" i="9"/>
  <c r="QW584" i="9"/>
  <c r="QX584" i="9"/>
  <c r="QY584" i="9"/>
  <c r="QZ584" i="9"/>
  <c r="RE584" i="9"/>
  <c r="RG584" i="9"/>
  <c r="RH584" i="9"/>
  <c r="RI584" i="9"/>
  <c r="RJ584" i="9"/>
  <c r="RK584" i="9"/>
  <c r="RL584" i="9"/>
  <c r="RM584" i="9"/>
  <c r="RN584" i="9"/>
  <c r="RO584" i="9"/>
  <c r="RP584" i="9"/>
  <c r="RQ584" i="9"/>
  <c r="RR584" i="9"/>
  <c r="RS584" i="9"/>
  <c r="RT584" i="9"/>
  <c r="RU584" i="9"/>
  <c r="RV584" i="9"/>
  <c r="RW584" i="9"/>
  <c r="RX584" i="9"/>
  <c r="RY584" i="9"/>
  <c r="SD584" i="9"/>
  <c r="SF584" i="9"/>
  <c r="SG584" i="9"/>
  <c r="SH584" i="9"/>
  <c r="SI584" i="9"/>
  <c r="SJ584" i="9"/>
  <c r="SK584" i="9"/>
  <c r="SL584" i="9"/>
  <c r="SM584" i="9"/>
  <c r="SN584" i="9"/>
  <c r="SO584" i="9"/>
  <c r="SP584" i="9"/>
  <c r="SQ584" i="9"/>
  <c r="SR584" i="9"/>
  <c r="SS584" i="9"/>
  <c r="ST584" i="9"/>
  <c r="SU584" i="9"/>
  <c r="SV584" i="9"/>
  <c r="SW584" i="9"/>
  <c r="SX584" i="9"/>
  <c r="TC584" i="9"/>
  <c r="TE584" i="9"/>
  <c r="TF584" i="9"/>
  <c r="TG584" i="9"/>
  <c r="TH584" i="9"/>
  <c r="TI584" i="9"/>
  <c r="TJ584" i="9"/>
  <c r="TK584" i="9"/>
  <c r="TL584" i="9"/>
  <c r="TM584" i="9"/>
  <c r="TN584" i="9"/>
  <c r="TO584" i="9"/>
  <c r="TP584" i="9"/>
  <c r="TQ584" i="9"/>
  <c r="TR584" i="9"/>
  <c r="TS584" i="9"/>
  <c r="TT584" i="9"/>
  <c r="TU584" i="9"/>
  <c r="TV584" i="9"/>
  <c r="TW584" i="9"/>
  <c r="UB584" i="9"/>
  <c r="UD584" i="9"/>
  <c r="UE584" i="9"/>
  <c r="UF584" i="9"/>
  <c r="UG584" i="9"/>
  <c r="UH584" i="9"/>
  <c r="UI584" i="9"/>
  <c r="UJ584" i="9"/>
  <c r="UK584" i="9"/>
  <c r="UL584" i="9"/>
  <c r="UM584" i="9"/>
  <c r="UN584" i="9"/>
  <c r="UO584" i="9"/>
  <c r="UP584" i="9"/>
  <c r="UQ584" i="9"/>
  <c r="UR584" i="9"/>
  <c r="US584" i="9"/>
  <c r="UT584" i="9"/>
  <c r="UU584" i="9"/>
  <c r="UV584" i="9"/>
  <c r="VA584" i="9"/>
  <c r="VC584" i="9"/>
  <c r="VD584" i="9"/>
  <c r="VE584" i="9"/>
  <c r="VF584" i="9"/>
  <c r="VG584" i="9"/>
  <c r="VH584" i="9"/>
  <c r="VI584" i="9"/>
  <c r="VJ584" i="9"/>
  <c r="VK584" i="9"/>
  <c r="VL584" i="9"/>
  <c r="VM584" i="9"/>
  <c r="VN584" i="9"/>
  <c r="VO584" i="9"/>
  <c r="VP584" i="9"/>
  <c r="VQ584" i="9"/>
  <c r="VR584" i="9"/>
  <c r="VS584" i="9"/>
  <c r="VT584" i="9"/>
  <c r="VU584" i="9"/>
  <c r="VV584" i="9"/>
  <c r="C585" i="9"/>
  <c r="D585" i="9"/>
  <c r="C586" i="9"/>
  <c r="D586" i="9"/>
  <c r="C587" i="9"/>
  <c r="D587" i="9"/>
  <c r="C588" i="9"/>
  <c r="D588" i="9"/>
  <c r="C589" i="9"/>
  <c r="D589" i="9"/>
  <c r="W589" i="9"/>
  <c r="AV589" i="9"/>
  <c r="BU589" i="9"/>
  <c r="CT589" i="9"/>
  <c r="DS589" i="9"/>
  <c r="ER589" i="9"/>
  <c r="FQ589" i="9"/>
  <c r="GP589" i="9"/>
  <c r="HO589" i="9"/>
  <c r="IN589" i="9"/>
  <c r="JM589" i="9"/>
  <c r="KL589" i="9"/>
  <c r="LK589" i="9"/>
  <c r="MJ589" i="9"/>
  <c r="NI589" i="9"/>
  <c r="OH589" i="9"/>
  <c r="PG589" i="9"/>
  <c r="QF589" i="9"/>
  <c r="RE589" i="9"/>
  <c r="SD589" i="9"/>
  <c r="TC589" i="9"/>
  <c r="UB589" i="9"/>
  <c r="VA589" i="9"/>
  <c r="C590" i="9"/>
  <c r="D590" i="9"/>
  <c r="AR591" i="9"/>
  <c r="BQ591" i="9"/>
  <c r="CP591" i="9"/>
  <c r="DO591" i="9"/>
  <c r="EN591" i="9"/>
  <c r="FM591" i="9"/>
  <c r="GL591" i="9"/>
  <c r="HK591" i="9"/>
  <c r="IJ591" i="9"/>
  <c r="JI591" i="9"/>
  <c r="KH591" i="9"/>
  <c r="LG591" i="9"/>
  <c r="MF591" i="9"/>
  <c r="NE591" i="9"/>
  <c r="OD591" i="9"/>
  <c r="PC591" i="9"/>
  <c r="QB591" i="9"/>
  <c r="RA591" i="9"/>
  <c r="RZ591" i="9"/>
  <c r="SY591" i="9"/>
  <c r="TX591" i="9"/>
  <c r="UW591" i="9"/>
  <c r="VV591" i="9"/>
  <c r="AR592" i="9"/>
  <c r="BQ592" i="9"/>
  <c r="CP592" i="9"/>
  <c r="DO592" i="9"/>
  <c r="EN592" i="9"/>
  <c r="FM592" i="9"/>
  <c r="GL592" i="9"/>
  <c r="HK592" i="9"/>
  <c r="IJ592" i="9"/>
  <c r="JI592" i="9"/>
  <c r="KH592" i="9"/>
  <c r="LG592" i="9"/>
  <c r="MF592" i="9"/>
  <c r="NE592" i="9"/>
  <c r="OD592" i="9"/>
  <c r="PC592" i="9"/>
  <c r="QB592" i="9"/>
  <c r="RA592" i="9"/>
  <c r="RZ592" i="9"/>
  <c r="SY592" i="9"/>
  <c r="TX592" i="9"/>
  <c r="UW592" i="9"/>
  <c r="VV592" i="9"/>
  <c r="AR593" i="9"/>
  <c r="BQ593" i="9"/>
  <c r="CP593" i="9"/>
  <c r="DO593" i="9"/>
  <c r="EN593" i="9"/>
  <c r="FM593" i="9"/>
  <c r="GL593" i="9"/>
  <c r="HK593" i="9"/>
  <c r="IJ593" i="9"/>
  <c r="JI593" i="9"/>
  <c r="KH593" i="9"/>
  <c r="LG593" i="9"/>
  <c r="MF593" i="9"/>
  <c r="NE593" i="9"/>
  <c r="OD593" i="9"/>
  <c r="PC593" i="9"/>
  <c r="QB593" i="9"/>
  <c r="RA593" i="9"/>
  <c r="RZ593" i="9"/>
  <c r="SY593" i="9"/>
  <c r="TX593" i="9"/>
  <c r="UW593" i="9"/>
  <c r="VV593" i="9"/>
  <c r="AR594" i="9"/>
  <c r="BQ594" i="9"/>
  <c r="CP594" i="9"/>
  <c r="DO594" i="9"/>
  <c r="EN594" i="9"/>
  <c r="FM594" i="9"/>
  <c r="GL594" i="9"/>
  <c r="HK594" i="9"/>
  <c r="IJ594" i="9"/>
  <c r="JI594" i="9"/>
  <c r="KH594" i="9"/>
  <c r="LG594" i="9"/>
  <c r="MF594" i="9"/>
  <c r="NE594" i="9"/>
  <c r="OD594" i="9"/>
  <c r="PC594" i="9"/>
  <c r="QB594" i="9"/>
  <c r="RA594" i="9"/>
  <c r="RZ594" i="9"/>
  <c r="SY594" i="9"/>
  <c r="TX594" i="9"/>
  <c r="UW594" i="9"/>
  <c r="VV594" i="9"/>
  <c r="AR595" i="9"/>
  <c r="BQ595" i="9"/>
  <c r="CP595" i="9"/>
  <c r="DO595" i="9"/>
  <c r="EN595" i="9"/>
  <c r="FM595" i="9"/>
  <c r="GL595" i="9"/>
  <c r="HK595" i="9"/>
  <c r="IJ595" i="9"/>
  <c r="JI595" i="9"/>
  <c r="KH595" i="9"/>
  <c r="LG595" i="9"/>
  <c r="MF595" i="9"/>
  <c r="NE595" i="9"/>
  <c r="OD595" i="9"/>
  <c r="PC595" i="9"/>
  <c r="QB595" i="9"/>
  <c r="RA595" i="9"/>
  <c r="RZ595" i="9"/>
  <c r="SY595" i="9"/>
  <c r="TX595" i="9"/>
  <c r="UW595" i="9"/>
  <c r="VV595" i="9"/>
  <c r="AR596" i="9"/>
  <c r="BQ596" i="9"/>
  <c r="CP596" i="9"/>
  <c r="DO596" i="9"/>
  <c r="EN596" i="9"/>
  <c r="FM596" i="9"/>
  <c r="GL596" i="9"/>
  <c r="HK596" i="9"/>
  <c r="IJ596" i="9"/>
  <c r="JI596" i="9"/>
  <c r="KH596" i="9"/>
  <c r="LG596" i="9"/>
  <c r="MF596" i="9"/>
  <c r="NE596" i="9"/>
  <c r="OD596" i="9"/>
  <c r="PC596" i="9"/>
  <c r="QB596" i="9"/>
  <c r="RA596" i="9"/>
  <c r="RZ596" i="9"/>
  <c r="SY596" i="9"/>
  <c r="TX596" i="9"/>
  <c r="UW596" i="9"/>
  <c r="VV596" i="9"/>
  <c r="AR597" i="9"/>
  <c r="BQ597" i="9"/>
  <c r="CP597" i="9"/>
  <c r="DO597" i="9"/>
  <c r="EN597" i="9"/>
  <c r="FM597" i="9"/>
  <c r="GL597" i="9"/>
  <c r="HK597" i="9"/>
  <c r="IJ597" i="9"/>
  <c r="JI597" i="9"/>
  <c r="KH597" i="9"/>
  <c r="LG597" i="9"/>
  <c r="MF597" i="9"/>
  <c r="NE597" i="9"/>
  <c r="OD597" i="9"/>
  <c r="PC597" i="9"/>
  <c r="QB597" i="9"/>
  <c r="RA597" i="9"/>
  <c r="RZ597" i="9"/>
  <c r="SY597" i="9"/>
  <c r="TX597" i="9"/>
  <c r="UW597" i="9"/>
  <c r="VV597" i="9"/>
  <c r="AR598" i="9"/>
  <c r="BQ598" i="9"/>
  <c r="CP598" i="9"/>
  <c r="DO598" i="9"/>
  <c r="EN598" i="9"/>
  <c r="FM598" i="9"/>
  <c r="GL598" i="9"/>
  <c r="HK598" i="9"/>
  <c r="IJ598" i="9"/>
  <c r="JI598" i="9"/>
  <c r="KH598" i="9"/>
  <c r="LG598" i="9"/>
  <c r="MF598" i="9"/>
  <c r="NE598" i="9"/>
  <c r="OD598" i="9"/>
  <c r="PC598" i="9"/>
  <c r="QB598" i="9"/>
  <c r="RA598" i="9"/>
  <c r="RZ598" i="9"/>
  <c r="SY598" i="9"/>
  <c r="TX598" i="9"/>
  <c r="UW598" i="9"/>
  <c r="VV598" i="9"/>
  <c r="AR599" i="9"/>
  <c r="BQ599" i="9"/>
  <c r="CP599" i="9"/>
  <c r="DO599" i="9"/>
  <c r="EN599" i="9"/>
  <c r="FM599" i="9"/>
  <c r="GL599" i="9"/>
  <c r="HK599" i="9"/>
  <c r="IJ599" i="9"/>
  <c r="JI599" i="9"/>
  <c r="KH599" i="9"/>
  <c r="LG599" i="9"/>
  <c r="MF599" i="9"/>
  <c r="NE599" i="9"/>
  <c r="OD599" i="9"/>
  <c r="PC599" i="9"/>
  <c r="QB599" i="9"/>
  <c r="RA599" i="9"/>
  <c r="RZ599" i="9"/>
  <c r="SY599" i="9"/>
  <c r="TX599" i="9"/>
  <c r="UW599" i="9"/>
  <c r="VV599" i="9"/>
  <c r="AR600" i="9"/>
  <c r="BQ600" i="9"/>
  <c r="CP600" i="9"/>
  <c r="DO600" i="9"/>
  <c r="EN600" i="9"/>
  <c r="FM600" i="9"/>
  <c r="GL600" i="9"/>
  <c r="HK600" i="9"/>
  <c r="IJ600" i="9"/>
  <c r="JI600" i="9"/>
  <c r="KH600" i="9"/>
  <c r="LG600" i="9"/>
  <c r="MF600" i="9"/>
  <c r="NE600" i="9"/>
  <c r="OD600" i="9"/>
  <c r="PC600" i="9"/>
  <c r="QB600" i="9"/>
  <c r="RA600" i="9"/>
  <c r="RZ600" i="9"/>
  <c r="SY600" i="9"/>
  <c r="TX600" i="9"/>
  <c r="UW600" i="9"/>
  <c r="VV600" i="9"/>
  <c r="AR601" i="9"/>
  <c r="BQ601" i="9"/>
  <c r="CP601" i="9"/>
  <c r="DO601" i="9"/>
  <c r="EN601" i="9"/>
  <c r="FM601" i="9"/>
  <c r="GL601" i="9"/>
  <c r="HK601" i="9"/>
  <c r="IJ601" i="9"/>
  <c r="JI601" i="9"/>
  <c r="KH601" i="9"/>
  <c r="LG601" i="9"/>
  <c r="MF601" i="9"/>
  <c r="NE601" i="9"/>
  <c r="OD601" i="9"/>
  <c r="PC601" i="9"/>
  <c r="QB601" i="9"/>
  <c r="RA601" i="9"/>
  <c r="RZ601" i="9"/>
  <c r="SY601" i="9"/>
  <c r="TX601" i="9"/>
  <c r="UW601" i="9"/>
  <c r="VV601" i="9"/>
  <c r="AR602" i="9"/>
  <c r="BQ602" i="9"/>
  <c r="CP602" i="9"/>
  <c r="DO602" i="9"/>
  <c r="EN602" i="9"/>
  <c r="FM602" i="9"/>
  <c r="GL602" i="9"/>
  <c r="HK602" i="9"/>
  <c r="IJ602" i="9"/>
  <c r="JI602" i="9"/>
  <c r="KH602" i="9"/>
  <c r="LG602" i="9"/>
  <c r="MF602" i="9"/>
  <c r="NE602" i="9"/>
  <c r="OD602" i="9"/>
  <c r="PC602" i="9"/>
  <c r="QB602" i="9"/>
  <c r="RA602" i="9"/>
  <c r="RZ602" i="9"/>
  <c r="SY602" i="9"/>
  <c r="TX602" i="9"/>
  <c r="UW602" i="9"/>
  <c r="VV602" i="9"/>
  <c r="AR603" i="9"/>
  <c r="BQ603" i="9"/>
  <c r="CP603" i="9"/>
  <c r="DO603" i="9"/>
  <c r="EN603" i="9"/>
  <c r="FM603" i="9"/>
  <c r="GL603" i="9"/>
  <c r="HK603" i="9"/>
  <c r="IJ603" i="9"/>
  <c r="JI603" i="9"/>
  <c r="KH603" i="9"/>
  <c r="LG603" i="9"/>
  <c r="MF603" i="9"/>
  <c r="NE603" i="9"/>
  <c r="OD603" i="9"/>
  <c r="PC603" i="9"/>
  <c r="QB603" i="9"/>
  <c r="RA603" i="9"/>
  <c r="RZ603" i="9"/>
  <c r="SY603" i="9"/>
  <c r="TX603" i="9"/>
  <c r="UW603" i="9"/>
  <c r="VV603" i="9"/>
  <c r="AR604" i="9"/>
  <c r="BQ604" i="9"/>
  <c r="CP604" i="9"/>
  <c r="DO604" i="9"/>
  <c r="EN604" i="9"/>
  <c r="FM604" i="9"/>
  <c r="GL604" i="9"/>
  <c r="HK604" i="9"/>
  <c r="IJ604" i="9"/>
  <c r="JI604" i="9"/>
  <c r="KH604" i="9"/>
  <c r="LG604" i="9"/>
  <c r="MF604" i="9"/>
  <c r="NE604" i="9"/>
  <c r="OD604" i="9"/>
  <c r="PC604" i="9"/>
  <c r="QB604" i="9"/>
  <c r="RA604" i="9"/>
  <c r="RZ604" i="9"/>
  <c r="SY604" i="9"/>
  <c r="TX604" i="9"/>
  <c r="UW604" i="9"/>
  <c r="VV604" i="9"/>
  <c r="C605" i="9"/>
  <c r="D605" i="9"/>
  <c r="AR605" i="9"/>
  <c r="BQ605" i="9"/>
  <c r="CP605" i="9"/>
  <c r="DO605" i="9"/>
  <c r="EN605" i="9"/>
  <c r="FM605" i="9"/>
  <c r="GL605" i="9"/>
  <c r="HK605" i="9"/>
  <c r="IJ605" i="9"/>
  <c r="JI605" i="9"/>
  <c r="KH605" i="9"/>
  <c r="LG605" i="9"/>
  <c r="MF605" i="9"/>
  <c r="NE605" i="9"/>
  <c r="OD605" i="9"/>
  <c r="PC605" i="9"/>
  <c r="QB605" i="9"/>
  <c r="RA605" i="9"/>
  <c r="RZ605" i="9"/>
  <c r="SY605" i="9"/>
  <c r="TX605" i="9"/>
  <c r="UW605" i="9"/>
  <c r="VV605" i="9"/>
  <c r="C606" i="9"/>
  <c r="D606" i="9"/>
  <c r="AR606" i="9"/>
  <c r="BQ606" i="9"/>
  <c r="CP606" i="9"/>
  <c r="DO606" i="9"/>
  <c r="EN606" i="9"/>
  <c r="FM606" i="9"/>
  <c r="GL606" i="9"/>
  <c r="HK606" i="9"/>
  <c r="IJ606" i="9"/>
  <c r="JI606" i="9"/>
  <c r="KH606" i="9"/>
  <c r="LG606" i="9"/>
  <c r="MF606" i="9"/>
  <c r="NE606" i="9"/>
  <c r="OD606" i="9"/>
  <c r="PC606" i="9"/>
  <c r="QB606" i="9"/>
  <c r="RA606" i="9"/>
  <c r="RZ606" i="9"/>
  <c r="SY606" i="9"/>
  <c r="TX606" i="9"/>
  <c r="UW606" i="9"/>
  <c r="VV606" i="9"/>
  <c r="C607" i="9"/>
  <c r="D607" i="9"/>
  <c r="AR607" i="9"/>
  <c r="BQ607" i="9"/>
  <c r="CP607" i="9"/>
  <c r="DO607" i="9"/>
  <c r="EN607" i="9"/>
  <c r="FM607" i="9"/>
  <c r="GL607" i="9"/>
  <c r="HK607" i="9"/>
  <c r="IJ607" i="9"/>
  <c r="JI607" i="9"/>
  <c r="KH607" i="9"/>
  <c r="LG607" i="9"/>
  <c r="MF607" i="9"/>
  <c r="NE607" i="9"/>
  <c r="OD607" i="9"/>
  <c r="PC607" i="9"/>
  <c r="QB607" i="9"/>
  <c r="RA607" i="9"/>
  <c r="RZ607" i="9"/>
  <c r="SY607" i="9"/>
  <c r="TX607" i="9"/>
  <c r="UW607" i="9"/>
  <c r="VV607" i="9"/>
  <c r="C608" i="9"/>
  <c r="D608" i="9"/>
  <c r="AR608" i="9"/>
  <c r="BQ608" i="9"/>
  <c r="CP608" i="9"/>
  <c r="DO608" i="9"/>
  <c r="EN608" i="9"/>
  <c r="FM608" i="9"/>
  <c r="GL608" i="9"/>
  <c r="HK608" i="9"/>
  <c r="IJ608" i="9"/>
  <c r="JI608" i="9"/>
  <c r="KH608" i="9"/>
  <c r="LG608" i="9"/>
  <c r="MF608" i="9"/>
  <c r="NE608" i="9"/>
  <c r="OD608" i="9"/>
  <c r="PC608" i="9"/>
  <c r="QB608" i="9"/>
  <c r="RA608" i="9"/>
  <c r="RZ608" i="9"/>
  <c r="SY608" i="9"/>
  <c r="TX608" i="9"/>
  <c r="UW608" i="9"/>
  <c r="VV608" i="9"/>
  <c r="C609" i="9"/>
  <c r="D609" i="9"/>
  <c r="AR609" i="9"/>
  <c r="BQ609" i="9"/>
  <c r="CP609" i="9"/>
  <c r="DO609" i="9"/>
  <c r="EN609" i="9"/>
  <c r="FM609" i="9"/>
  <c r="GL609" i="9"/>
  <c r="HK609" i="9"/>
  <c r="IJ609" i="9"/>
  <c r="JI609" i="9"/>
  <c r="KH609" i="9"/>
  <c r="LG609" i="9"/>
  <c r="MF609" i="9"/>
  <c r="NE609" i="9"/>
  <c r="OD609" i="9"/>
  <c r="PC609" i="9"/>
  <c r="QB609" i="9"/>
  <c r="RA609" i="9"/>
  <c r="RZ609" i="9"/>
  <c r="SY609" i="9"/>
  <c r="TX609" i="9"/>
  <c r="UW609" i="9"/>
  <c r="VV609" i="9"/>
  <c r="C610" i="9"/>
  <c r="D610" i="9"/>
  <c r="AR610" i="9"/>
  <c r="BQ610" i="9"/>
  <c r="CP610" i="9"/>
  <c r="DO610" i="9"/>
  <c r="EN610" i="9"/>
  <c r="FM610" i="9"/>
  <c r="GL610" i="9"/>
  <c r="HK610" i="9"/>
  <c r="IJ610" i="9"/>
  <c r="JI610" i="9"/>
  <c r="KH610" i="9"/>
  <c r="LG610" i="9"/>
  <c r="MF610" i="9"/>
  <c r="NE610" i="9"/>
  <c r="OD610" i="9"/>
  <c r="PC610" i="9"/>
  <c r="QB610" i="9"/>
  <c r="RA610" i="9"/>
  <c r="RZ610" i="9"/>
  <c r="SY610" i="9"/>
  <c r="TX610" i="9"/>
  <c r="UW610" i="9"/>
  <c r="VV610" i="9"/>
  <c r="C611" i="9"/>
  <c r="D611" i="9"/>
  <c r="AR611" i="9"/>
  <c r="BQ611" i="9"/>
  <c r="CP611" i="9"/>
  <c r="DO611" i="9"/>
  <c r="EN611" i="9"/>
  <c r="FM611" i="9"/>
  <c r="GL611" i="9"/>
  <c r="HK611" i="9"/>
  <c r="IJ611" i="9"/>
  <c r="JI611" i="9"/>
  <c r="KH611" i="9"/>
  <c r="LG611" i="9"/>
  <c r="MF611" i="9"/>
  <c r="NE611" i="9"/>
  <c r="OD611" i="9"/>
  <c r="PC611" i="9"/>
  <c r="QB611" i="9"/>
  <c r="RA611" i="9"/>
  <c r="RZ611" i="9"/>
  <c r="SY611" i="9"/>
  <c r="TX611" i="9"/>
  <c r="UW611" i="9"/>
  <c r="VV611" i="9"/>
  <c r="C612" i="9"/>
  <c r="D612" i="9"/>
  <c r="AR612" i="9"/>
  <c r="BQ612" i="9"/>
  <c r="CP612" i="9"/>
  <c r="DO612" i="9"/>
  <c r="EN612" i="9"/>
  <c r="FM612" i="9"/>
  <c r="GL612" i="9"/>
  <c r="HK612" i="9"/>
  <c r="IJ612" i="9"/>
  <c r="JI612" i="9"/>
  <c r="KH612" i="9"/>
  <c r="LG612" i="9"/>
  <c r="MF612" i="9"/>
  <c r="NE612" i="9"/>
  <c r="OD612" i="9"/>
  <c r="PC612" i="9"/>
  <c r="QB612" i="9"/>
  <c r="RA612" i="9"/>
  <c r="RZ612" i="9"/>
  <c r="SY612" i="9"/>
  <c r="TX612" i="9"/>
  <c r="UW612" i="9"/>
  <c r="VV612" i="9"/>
  <c r="C613" i="9"/>
  <c r="D613" i="9"/>
  <c r="AR613" i="9"/>
  <c r="BQ613" i="9"/>
  <c r="CP613" i="9"/>
  <c r="DO613" i="9"/>
  <c r="EN613" i="9"/>
  <c r="FM613" i="9"/>
  <c r="GL613" i="9"/>
  <c r="HK613" i="9"/>
  <c r="IJ613" i="9"/>
  <c r="JI613" i="9"/>
  <c r="KH613" i="9"/>
  <c r="LG613" i="9"/>
  <c r="MF613" i="9"/>
  <c r="NE613" i="9"/>
  <c r="OD613" i="9"/>
  <c r="PC613" i="9"/>
  <c r="QB613" i="9"/>
  <c r="RA613" i="9"/>
  <c r="RZ613" i="9"/>
  <c r="SY613" i="9"/>
  <c r="TX613" i="9"/>
  <c r="UW613" i="9"/>
  <c r="VV613" i="9"/>
  <c r="C614" i="9"/>
  <c r="D614" i="9"/>
  <c r="Y614" i="9"/>
  <c r="Z614" i="9"/>
  <c r="AA614" i="9"/>
  <c r="AB614" i="9"/>
  <c r="AC614" i="9"/>
  <c r="AD614" i="9"/>
  <c r="AE614" i="9"/>
  <c r="AF614" i="9"/>
  <c r="AG614" i="9"/>
  <c r="AH614" i="9"/>
  <c r="AI614" i="9"/>
  <c r="AJ614" i="9"/>
  <c r="AK614" i="9"/>
  <c r="AL614" i="9"/>
  <c r="AM614" i="9"/>
  <c r="AN614" i="9"/>
  <c r="AO614" i="9"/>
  <c r="AP614" i="9"/>
  <c r="AQ614" i="9"/>
  <c r="AX614" i="9"/>
  <c r="AY614" i="9"/>
  <c r="AZ614" i="9"/>
  <c r="BA614" i="9"/>
  <c r="BB614" i="9"/>
  <c r="BC614" i="9"/>
  <c r="BD614" i="9"/>
  <c r="BE614" i="9"/>
  <c r="BF614" i="9"/>
  <c r="BG614" i="9"/>
  <c r="BH614" i="9"/>
  <c r="BI614" i="9"/>
  <c r="BJ614" i="9"/>
  <c r="BK614" i="9"/>
  <c r="BL614" i="9"/>
  <c r="BM614" i="9"/>
  <c r="BN614" i="9"/>
  <c r="BO614" i="9"/>
  <c r="BP614" i="9"/>
  <c r="BW614" i="9"/>
  <c r="BX614" i="9"/>
  <c r="BY614" i="9"/>
  <c r="BZ614" i="9"/>
  <c r="CA614" i="9"/>
  <c r="CB614" i="9"/>
  <c r="CC614" i="9"/>
  <c r="CD614" i="9"/>
  <c r="CE614" i="9"/>
  <c r="CF614" i="9"/>
  <c r="CG614" i="9"/>
  <c r="CH614" i="9"/>
  <c r="CI614" i="9"/>
  <c r="CJ614" i="9"/>
  <c r="CK614" i="9"/>
  <c r="CL614" i="9"/>
  <c r="CM614" i="9"/>
  <c r="CN614" i="9"/>
  <c r="CO614" i="9"/>
  <c r="CV614" i="9"/>
  <c r="CW614" i="9"/>
  <c r="CX614" i="9"/>
  <c r="CY614" i="9"/>
  <c r="CZ614" i="9"/>
  <c r="DA614" i="9"/>
  <c r="DB614" i="9"/>
  <c r="DC614" i="9"/>
  <c r="DD614" i="9"/>
  <c r="DE614" i="9"/>
  <c r="DF614" i="9"/>
  <c r="DG614" i="9"/>
  <c r="DH614" i="9"/>
  <c r="DI614" i="9"/>
  <c r="DJ614" i="9"/>
  <c r="DK614" i="9"/>
  <c r="DL614" i="9"/>
  <c r="DM614" i="9"/>
  <c r="DN614" i="9"/>
  <c r="DU614" i="9"/>
  <c r="DV614" i="9"/>
  <c r="DW614" i="9"/>
  <c r="DX614" i="9"/>
  <c r="DY614" i="9"/>
  <c r="DZ614" i="9"/>
  <c r="EA614" i="9"/>
  <c r="EB614" i="9"/>
  <c r="EC614" i="9"/>
  <c r="ED614" i="9"/>
  <c r="EE614" i="9"/>
  <c r="EF614" i="9"/>
  <c r="EG614" i="9"/>
  <c r="EH614" i="9"/>
  <c r="EI614" i="9"/>
  <c r="EJ614" i="9"/>
  <c r="EK614" i="9"/>
  <c r="EL614" i="9"/>
  <c r="EM614" i="9"/>
  <c r="ET614" i="9"/>
  <c r="EU614" i="9"/>
  <c r="EV614" i="9"/>
  <c r="EW614" i="9"/>
  <c r="EX614" i="9"/>
  <c r="EY614" i="9"/>
  <c r="EZ614" i="9"/>
  <c r="FA614" i="9"/>
  <c r="FB614" i="9"/>
  <c r="FC614" i="9"/>
  <c r="FD614" i="9"/>
  <c r="FE614" i="9"/>
  <c r="FF614" i="9"/>
  <c r="FG614" i="9"/>
  <c r="FH614" i="9"/>
  <c r="FI614" i="9"/>
  <c r="FJ614" i="9"/>
  <c r="FK614" i="9"/>
  <c r="FL614" i="9"/>
  <c r="FS614" i="9"/>
  <c r="FT614" i="9"/>
  <c r="FU614" i="9"/>
  <c r="FV614" i="9"/>
  <c r="FW614" i="9"/>
  <c r="FX614" i="9"/>
  <c r="FY614" i="9"/>
  <c r="FZ614" i="9"/>
  <c r="GA614" i="9"/>
  <c r="GB614" i="9"/>
  <c r="GC614" i="9"/>
  <c r="GD614" i="9"/>
  <c r="GE614" i="9"/>
  <c r="GF614" i="9"/>
  <c r="GG614" i="9"/>
  <c r="GH614" i="9"/>
  <c r="GI614" i="9"/>
  <c r="GJ614" i="9"/>
  <c r="GK614" i="9"/>
  <c r="GR614" i="9"/>
  <c r="GS614" i="9"/>
  <c r="GT614" i="9"/>
  <c r="GU614" i="9"/>
  <c r="GV614" i="9"/>
  <c r="GW614" i="9"/>
  <c r="GX614" i="9"/>
  <c r="GY614" i="9"/>
  <c r="GZ614" i="9"/>
  <c r="HA614" i="9"/>
  <c r="HB614" i="9"/>
  <c r="HC614" i="9"/>
  <c r="HD614" i="9"/>
  <c r="HE614" i="9"/>
  <c r="HF614" i="9"/>
  <c r="HG614" i="9"/>
  <c r="HH614" i="9"/>
  <c r="HI614" i="9"/>
  <c r="HJ614" i="9"/>
  <c r="HQ614" i="9"/>
  <c r="HR614" i="9"/>
  <c r="HS614" i="9"/>
  <c r="HT614" i="9"/>
  <c r="HU614" i="9"/>
  <c r="HV614" i="9"/>
  <c r="HW614" i="9"/>
  <c r="HX614" i="9"/>
  <c r="HY614" i="9"/>
  <c r="HZ614" i="9"/>
  <c r="IA614" i="9"/>
  <c r="IB614" i="9"/>
  <c r="IC614" i="9"/>
  <c r="ID614" i="9"/>
  <c r="IE614" i="9"/>
  <c r="IF614" i="9"/>
  <c r="IG614" i="9"/>
  <c r="IH614" i="9"/>
  <c r="II614" i="9"/>
  <c r="IP614" i="9"/>
  <c r="IQ614" i="9"/>
  <c r="IR614" i="9"/>
  <c r="IS614" i="9"/>
  <c r="IT614" i="9"/>
  <c r="IU614" i="9"/>
  <c r="IV614" i="9"/>
  <c r="IW614" i="9"/>
  <c r="IX614" i="9"/>
  <c r="IY614" i="9"/>
  <c r="IZ614" i="9"/>
  <c r="JA614" i="9"/>
  <c r="JB614" i="9"/>
  <c r="JC614" i="9"/>
  <c r="JD614" i="9"/>
  <c r="JE614" i="9"/>
  <c r="JF614" i="9"/>
  <c r="JG614" i="9"/>
  <c r="JH614" i="9"/>
  <c r="JO614" i="9"/>
  <c r="JP614" i="9"/>
  <c r="JQ614" i="9"/>
  <c r="JR614" i="9"/>
  <c r="JS614" i="9"/>
  <c r="JT614" i="9"/>
  <c r="JU614" i="9"/>
  <c r="JV614" i="9"/>
  <c r="JW614" i="9"/>
  <c r="JX614" i="9"/>
  <c r="JY614" i="9"/>
  <c r="JZ614" i="9"/>
  <c r="KA614" i="9"/>
  <c r="KB614" i="9"/>
  <c r="KC614" i="9"/>
  <c r="KD614" i="9"/>
  <c r="KE614" i="9"/>
  <c r="KF614" i="9"/>
  <c r="KG614" i="9"/>
  <c r="KN614" i="9"/>
  <c r="KO614" i="9"/>
  <c r="KP614" i="9"/>
  <c r="KQ614" i="9"/>
  <c r="KR614" i="9"/>
  <c r="KS614" i="9"/>
  <c r="KT614" i="9"/>
  <c r="KU614" i="9"/>
  <c r="KV614" i="9"/>
  <c r="KW614" i="9"/>
  <c r="KX614" i="9"/>
  <c r="KY614" i="9"/>
  <c r="KZ614" i="9"/>
  <c r="LA614" i="9"/>
  <c r="LB614" i="9"/>
  <c r="LC614" i="9"/>
  <c r="LD614" i="9"/>
  <c r="LE614" i="9"/>
  <c r="LF614" i="9"/>
  <c r="LM614" i="9"/>
  <c r="LN614" i="9"/>
  <c r="LO614" i="9"/>
  <c r="LP614" i="9"/>
  <c r="LQ614" i="9"/>
  <c r="LR614" i="9"/>
  <c r="LS614" i="9"/>
  <c r="LT614" i="9"/>
  <c r="LU614" i="9"/>
  <c r="LV614" i="9"/>
  <c r="LW614" i="9"/>
  <c r="LX614" i="9"/>
  <c r="LY614" i="9"/>
  <c r="LZ614" i="9"/>
  <c r="MA614" i="9"/>
  <c r="MB614" i="9"/>
  <c r="MC614" i="9"/>
  <c r="MD614" i="9"/>
  <c r="ME614" i="9"/>
  <c r="ML614" i="9"/>
  <c r="MM614" i="9"/>
  <c r="MN614" i="9"/>
  <c r="MO614" i="9"/>
  <c r="MP614" i="9"/>
  <c r="MQ614" i="9"/>
  <c r="MR614" i="9"/>
  <c r="MS614" i="9"/>
  <c r="MT614" i="9"/>
  <c r="MU614" i="9"/>
  <c r="MV614" i="9"/>
  <c r="MW614" i="9"/>
  <c r="MX614" i="9"/>
  <c r="MY614" i="9"/>
  <c r="MZ614" i="9"/>
  <c r="NA614" i="9"/>
  <c r="NB614" i="9"/>
  <c r="NC614" i="9"/>
  <c r="ND614" i="9"/>
  <c r="NK614" i="9"/>
  <c r="NL614" i="9"/>
  <c r="NM614" i="9"/>
  <c r="NN614" i="9"/>
  <c r="NO614" i="9"/>
  <c r="NP614" i="9"/>
  <c r="NQ614" i="9"/>
  <c r="NR614" i="9"/>
  <c r="NS614" i="9"/>
  <c r="NT614" i="9"/>
  <c r="NU614" i="9"/>
  <c r="NV614" i="9"/>
  <c r="NW614" i="9"/>
  <c r="NX614" i="9"/>
  <c r="NY614" i="9"/>
  <c r="NZ614" i="9"/>
  <c r="OA614" i="9"/>
  <c r="OB614" i="9"/>
  <c r="OC614" i="9"/>
  <c r="OJ614" i="9"/>
  <c r="OK614" i="9"/>
  <c r="OL614" i="9"/>
  <c r="OM614" i="9"/>
  <c r="PC614" i="9" s="1"/>
  <c r="R45" i="8" s="1"/>
  <c r="R44" i="8" s="1"/>
  <c r="ON614" i="9"/>
  <c r="OO614" i="9"/>
  <c r="OP614" i="9"/>
  <c r="OQ614" i="9"/>
  <c r="OR614" i="9"/>
  <c r="OS614" i="9"/>
  <c r="OT614" i="9"/>
  <c r="OU614" i="9"/>
  <c r="OV614" i="9"/>
  <c r="OW614" i="9"/>
  <c r="OX614" i="9"/>
  <c r="OY614" i="9"/>
  <c r="OZ614" i="9"/>
  <c r="PA614" i="9"/>
  <c r="PB614" i="9"/>
  <c r="PI614" i="9"/>
  <c r="PJ614" i="9"/>
  <c r="PK614" i="9"/>
  <c r="PL614" i="9"/>
  <c r="PM614" i="9"/>
  <c r="PN614" i="9"/>
  <c r="PO614" i="9"/>
  <c r="PP614" i="9"/>
  <c r="PQ614" i="9"/>
  <c r="PR614" i="9"/>
  <c r="PS614" i="9"/>
  <c r="PT614" i="9"/>
  <c r="PU614" i="9"/>
  <c r="PV614" i="9"/>
  <c r="PW614" i="9"/>
  <c r="PX614" i="9"/>
  <c r="PY614" i="9"/>
  <c r="PZ614" i="9"/>
  <c r="QA614" i="9"/>
  <c r="QH614" i="9"/>
  <c r="QI614" i="9"/>
  <c r="QJ614" i="9"/>
  <c r="QK614" i="9"/>
  <c r="QL614" i="9"/>
  <c r="QM614" i="9"/>
  <c r="QN614" i="9"/>
  <c r="QO614" i="9"/>
  <c r="QP614" i="9"/>
  <c r="QQ614" i="9"/>
  <c r="QR614" i="9"/>
  <c r="QS614" i="9"/>
  <c r="QT614" i="9"/>
  <c r="QU614" i="9"/>
  <c r="QV614" i="9"/>
  <c r="QW614" i="9"/>
  <c r="QX614" i="9"/>
  <c r="QY614" i="9"/>
  <c r="QZ614" i="9"/>
  <c r="RG614" i="9"/>
  <c r="RH614" i="9"/>
  <c r="RI614" i="9"/>
  <c r="RJ614" i="9"/>
  <c r="RK614" i="9"/>
  <c r="RL614" i="9"/>
  <c r="RM614" i="9"/>
  <c r="RN614" i="9"/>
  <c r="RO614" i="9"/>
  <c r="RP614" i="9"/>
  <c r="RQ614" i="9"/>
  <c r="RR614" i="9"/>
  <c r="RS614" i="9"/>
  <c r="RT614" i="9"/>
  <c r="RU614" i="9"/>
  <c r="RV614" i="9"/>
  <c r="RW614" i="9"/>
  <c r="RX614" i="9"/>
  <c r="RY614" i="9"/>
  <c r="SF614" i="9"/>
  <c r="SG614" i="9"/>
  <c r="SH614" i="9"/>
  <c r="SI614" i="9"/>
  <c r="SJ614" i="9"/>
  <c r="SK614" i="9"/>
  <c r="SL614" i="9"/>
  <c r="SM614" i="9"/>
  <c r="SN614" i="9"/>
  <c r="SO614" i="9"/>
  <c r="SP614" i="9"/>
  <c r="SQ614" i="9"/>
  <c r="SR614" i="9"/>
  <c r="SS614" i="9"/>
  <c r="ST614" i="9"/>
  <c r="SU614" i="9"/>
  <c r="SV614" i="9"/>
  <c r="SW614" i="9"/>
  <c r="SX614" i="9"/>
  <c r="TE614" i="9"/>
  <c r="TF614" i="9"/>
  <c r="TG614" i="9"/>
  <c r="TH614" i="9"/>
  <c r="TI614" i="9"/>
  <c r="TJ614" i="9"/>
  <c r="TK614" i="9"/>
  <c r="TL614" i="9"/>
  <c r="TM614" i="9"/>
  <c r="TN614" i="9"/>
  <c r="TO614" i="9"/>
  <c r="TP614" i="9"/>
  <c r="TQ614" i="9"/>
  <c r="TR614" i="9"/>
  <c r="TS614" i="9"/>
  <c r="TT614" i="9"/>
  <c r="TU614" i="9"/>
  <c r="TV614" i="9"/>
  <c r="TW614" i="9"/>
  <c r="UD614" i="9"/>
  <c r="UE614" i="9"/>
  <c r="UF614" i="9"/>
  <c r="UG614" i="9"/>
  <c r="UH614" i="9"/>
  <c r="UI614" i="9"/>
  <c r="UJ614" i="9"/>
  <c r="UK614" i="9"/>
  <c r="UL614" i="9"/>
  <c r="UM614" i="9"/>
  <c r="UN614" i="9"/>
  <c r="UO614" i="9"/>
  <c r="UP614" i="9"/>
  <c r="UQ614" i="9"/>
  <c r="UR614" i="9"/>
  <c r="US614" i="9"/>
  <c r="UT614" i="9"/>
  <c r="UU614" i="9"/>
  <c r="UV614" i="9"/>
  <c r="VC614" i="9"/>
  <c r="VD614" i="9"/>
  <c r="VE614" i="9"/>
  <c r="VF614" i="9"/>
  <c r="VG614" i="9"/>
  <c r="VH614" i="9"/>
  <c r="VI614" i="9"/>
  <c r="VJ614" i="9"/>
  <c r="VK614" i="9"/>
  <c r="VL614" i="9"/>
  <c r="VM614" i="9"/>
  <c r="VN614" i="9"/>
  <c r="VO614" i="9"/>
  <c r="VP614" i="9"/>
  <c r="VQ614" i="9"/>
  <c r="VR614" i="9"/>
  <c r="VS614" i="9"/>
  <c r="VT614" i="9"/>
  <c r="VU614" i="9"/>
  <c r="C615" i="9"/>
  <c r="D615" i="9"/>
  <c r="C616" i="9"/>
  <c r="D616" i="9"/>
  <c r="C617" i="9"/>
  <c r="D617" i="9"/>
  <c r="C618" i="9"/>
  <c r="D618" i="9"/>
  <c r="C619" i="9"/>
  <c r="D619" i="9"/>
  <c r="W619" i="9"/>
  <c r="AV619" i="9"/>
  <c r="BU619" i="9"/>
  <c r="CT619" i="9"/>
  <c r="DS619" i="9"/>
  <c r="ER619" i="9"/>
  <c r="FQ619" i="9"/>
  <c r="GP619" i="9"/>
  <c r="HO619" i="9"/>
  <c r="IN619" i="9"/>
  <c r="JM619" i="9"/>
  <c r="KL619" i="9"/>
  <c r="LK619" i="9"/>
  <c r="MJ619" i="9"/>
  <c r="NI619" i="9"/>
  <c r="OH619" i="9"/>
  <c r="PG619" i="9"/>
  <c r="QF619" i="9"/>
  <c r="RE619" i="9"/>
  <c r="SD619" i="9"/>
  <c r="TC619" i="9"/>
  <c r="UB619" i="9"/>
  <c r="VA619" i="9"/>
  <c r="C620" i="9"/>
  <c r="D620" i="9"/>
  <c r="AR621" i="9"/>
  <c r="BQ621" i="9"/>
  <c r="CP621" i="9"/>
  <c r="DO621" i="9"/>
  <c r="EN621" i="9"/>
  <c r="FM621" i="9"/>
  <c r="GL621" i="9"/>
  <c r="HK621" i="9"/>
  <c r="IJ621" i="9"/>
  <c r="JI621" i="9"/>
  <c r="KH621" i="9"/>
  <c r="LG621" i="9"/>
  <c r="MF621" i="9"/>
  <c r="NE621" i="9"/>
  <c r="OD621" i="9"/>
  <c r="PC621" i="9"/>
  <c r="QB621" i="9"/>
  <c r="RA621" i="9"/>
  <c r="RZ621" i="9"/>
  <c r="SY621" i="9"/>
  <c r="TX621" i="9"/>
  <c r="UW621" i="9"/>
  <c r="VV621" i="9"/>
  <c r="AR622" i="9"/>
  <c r="BQ622" i="9"/>
  <c r="CP622" i="9"/>
  <c r="DO622" i="9"/>
  <c r="EN622" i="9"/>
  <c r="FM622" i="9"/>
  <c r="GL622" i="9"/>
  <c r="HK622" i="9"/>
  <c r="IJ622" i="9"/>
  <c r="JI622" i="9"/>
  <c r="KH622" i="9"/>
  <c r="LG622" i="9"/>
  <c r="MF622" i="9"/>
  <c r="NE622" i="9"/>
  <c r="OD622" i="9"/>
  <c r="PC622" i="9"/>
  <c r="QB622" i="9"/>
  <c r="RA622" i="9"/>
  <c r="RZ622" i="9"/>
  <c r="SY622" i="9"/>
  <c r="TX622" i="9"/>
  <c r="UW622" i="9"/>
  <c r="VV622" i="9"/>
  <c r="AR623" i="9"/>
  <c r="BQ623" i="9"/>
  <c r="CP623" i="9"/>
  <c r="DO623" i="9"/>
  <c r="EN623" i="9"/>
  <c r="FM623" i="9"/>
  <c r="GL623" i="9"/>
  <c r="HK623" i="9"/>
  <c r="IJ623" i="9"/>
  <c r="JI623" i="9"/>
  <c r="KH623" i="9"/>
  <c r="LG623" i="9"/>
  <c r="MF623" i="9"/>
  <c r="NE623" i="9"/>
  <c r="OD623" i="9"/>
  <c r="PC623" i="9"/>
  <c r="QB623" i="9"/>
  <c r="RA623" i="9"/>
  <c r="RZ623" i="9"/>
  <c r="SY623" i="9"/>
  <c r="TX623" i="9"/>
  <c r="UW623" i="9"/>
  <c r="VV623" i="9"/>
  <c r="AR624" i="9"/>
  <c r="BQ624" i="9"/>
  <c r="CP624" i="9"/>
  <c r="DO624" i="9"/>
  <c r="EN624" i="9"/>
  <c r="FM624" i="9"/>
  <c r="GL624" i="9"/>
  <c r="HK624" i="9"/>
  <c r="IJ624" i="9"/>
  <c r="JI624" i="9"/>
  <c r="KH624" i="9"/>
  <c r="LG624" i="9"/>
  <c r="MF624" i="9"/>
  <c r="NE624" i="9"/>
  <c r="OD624" i="9"/>
  <c r="PC624" i="9"/>
  <c r="QB624" i="9"/>
  <c r="RA624" i="9"/>
  <c r="RZ624" i="9"/>
  <c r="SY624" i="9"/>
  <c r="TX624" i="9"/>
  <c r="UW624" i="9"/>
  <c r="VV624" i="9"/>
  <c r="AR625" i="9"/>
  <c r="BQ625" i="9"/>
  <c r="CP625" i="9"/>
  <c r="DO625" i="9"/>
  <c r="EN625" i="9"/>
  <c r="FM625" i="9"/>
  <c r="GL625" i="9"/>
  <c r="HK625" i="9"/>
  <c r="IJ625" i="9"/>
  <c r="JI625" i="9"/>
  <c r="KH625" i="9"/>
  <c r="LG625" i="9"/>
  <c r="MF625" i="9"/>
  <c r="NE625" i="9"/>
  <c r="OD625" i="9"/>
  <c r="PC625" i="9"/>
  <c r="QB625" i="9"/>
  <c r="RA625" i="9"/>
  <c r="RZ625" i="9"/>
  <c r="SY625" i="9"/>
  <c r="TX625" i="9"/>
  <c r="UW625" i="9"/>
  <c r="VV625" i="9"/>
  <c r="AR626" i="9"/>
  <c r="BQ626" i="9"/>
  <c r="CP626" i="9"/>
  <c r="DO626" i="9"/>
  <c r="EN626" i="9"/>
  <c r="FM626" i="9"/>
  <c r="GL626" i="9"/>
  <c r="HK626" i="9"/>
  <c r="IJ626" i="9"/>
  <c r="JI626" i="9"/>
  <c r="KH626" i="9"/>
  <c r="LG626" i="9"/>
  <c r="MF626" i="9"/>
  <c r="NE626" i="9"/>
  <c r="OD626" i="9"/>
  <c r="PC626" i="9"/>
  <c r="QB626" i="9"/>
  <c r="RA626" i="9"/>
  <c r="RZ626" i="9"/>
  <c r="SY626" i="9"/>
  <c r="TX626" i="9"/>
  <c r="UW626" i="9"/>
  <c r="VV626" i="9"/>
  <c r="AR627" i="9"/>
  <c r="BQ627" i="9"/>
  <c r="CP627" i="9"/>
  <c r="DO627" i="9"/>
  <c r="EN627" i="9"/>
  <c r="FM627" i="9"/>
  <c r="GL627" i="9"/>
  <c r="HK627" i="9"/>
  <c r="IJ627" i="9"/>
  <c r="JI627" i="9"/>
  <c r="KH627" i="9"/>
  <c r="LG627" i="9"/>
  <c r="MF627" i="9"/>
  <c r="NE627" i="9"/>
  <c r="OD627" i="9"/>
  <c r="PC627" i="9"/>
  <c r="QB627" i="9"/>
  <c r="RA627" i="9"/>
  <c r="RZ627" i="9"/>
  <c r="SY627" i="9"/>
  <c r="TX627" i="9"/>
  <c r="UW627" i="9"/>
  <c r="VV627" i="9"/>
  <c r="AR628" i="9"/>
  <c r="BQ628" i="9"/>
  <c r="CP628" i="9"/>
  <c r="DO628" i="9"/>
  <c r="EN628" i="9"/>
  <c r="FM628" i="9"/>
  <c r="GL628" i="9"/>
  <c r="HK628" i="9"/>
  <c r="IJ628" i="9"/>
  <c r="JI628" i="9"/>
  <c r="KH628" i="9"/>
  <c r="LG628" i="9"/>
  <c r="MF628" i="9"/>
  <c r="NE628" i="9"/>
  <c r="OD628" i="9"/>
  <c r="PC628" i="9"/>
  <c r="QB628" i="9"/>
  <c r="RA628" i="9"/>
  <c r="RZ628" i="9"/>
  <c r="SY628" i="9"/>
  <c r="TX628" i="9"/>
  <c r="UW628" i="9"/>
  <c r="VV628" i="9"/>
  <c r="AR629" i="9"/>
  <c r="BQ629" i="9"/>
  <c r="CP629" i="9"/>
  <c r="DO629" i="9"/>
  <c r="EN629" i="9"/>
  <c r="FM629" i="9"/>
  <c r="GL629" i="9"/>
  <c r="HK629" i="9"/>
  <c r="IJ629" i="9"/>
  <c r="JI629" i="9"/>
  <c r="KH629" i="9"/>
  <c r="LG629" i="9"/>
  <c r="MF629" i="9"/>
  <c r="NE629" i="9"/>
  <c r="OD629" i="9"/>
  <c r="PC629" i="9"/>
  <c r="QB629" i="9"/>
  <c r="RA629" i="9"/>
  <c r="RZ629" i="9"/>
  <c r="SY629" i="9"/>
  <c r="TX629" i="9"/>
  <c r="UW629" i="9"/>
  <c r="VV629" i="9"/>
  <c r="C630" i="9"/>
  <c r="D630" i="9"/>
  <c r="Y630" i="9"/>
  <c r="Z630" i="9"/>
  <c r="AA630" i="9"/>
  <c r="AB630" i="9"/>
  <c r="AC630" i="9"/>
  <c r="AD630" i="9"/>
  <c r="AE630" i="9"/>
  <c r="AF630" i="9"/>
  <c r="AG630" i="9"/>
  <c r="AH630" i="9"/>
  <c r="AI630" i="9"/>
  <c r="AJ630" i="9"/>
  <c r="AK630" i="9"/>
  <c r="AL630" i="9"/>
  <c r="AM630" i="9"/>
  <c r="AN630" i="9"/>
  <c r="AO630" i="9"/>
  <c r="AP630" i="9"/>
  <c r="AQ630" i="9"/>
  <c r="AR630" i="9"/>
  <c r="AX630" i="9"/>
  <c r="AY630" i="9"/>
  <c r="AZ630" i="9"/>
  <c r="BA630" i="9"/>
  <c r="BB630" i="9"/>
  <c r="BC630" i="9"/>
  <c r="BD630" i="9"/>
  <c r="BE630" i="9"/>
  <c r="BF630" i="9"/>
  <c r="BG630" i="9"/>
  <c r="BH630" i="9"/>
  <c r="BI630" i="9"/>
  <c r="BJ630" i="9"/>
  <c r="BK630" i="9"/>
  <c r="BL630" i="9"/>
  <c r="BM630" i="9"/>
  <c r="BN630" i="9"/>
  <c r="BO630" i="9"/>
  <c r="BP630" i="9"/>
  <c r="BW630" i="9"/>
  <c r="BX630" i="9"/>
  <c r="BY630" i="9"/>
  <c r="BZ630" i="9"/>
  <c r="CA630" i="9"/>
  <c r="CB630" i="9"/>
  <c r="CC630" i="9"/>
  <c r="CD630" i="9"/>
  <c r="CE630" i="9"/>
  <c r="CF630" i="9"/>
  <c r="CG630" i="9"/>
  <c r="CH630" i="9"/>
  <c r="CI630" i="9"/>
  <c r="CJ630" i="9"/>
  <c r="CK630" i="9"/>
  <c r="CL630" i="9"/>
  <c r="CM630" i="9"/>
  <c r="CN630" i="9"/>
  <c r="CO630" i="9"/>
  <c r="CV630" i="9"/>
  <c r="CW630" i="9"/>
  <c r="CX630" i="9"/>
  <c r="CY630" i="9"/>
  <c r="CZ630" i="9"/>
  <c r="DA630" i="9"/>
  <c r="DB630" i="9"/>
  <c r="DC630" i="9"/>
  <c r="DD630" i="9"/>
  <c r="DE630" i="9"/>
  <c r="DF630" i="9"/>
  <c r="DG630" i="9"/>
  <c r="DH630" i="9"/>
  <c r="DI630" i="9"/>
  <c r="DJ630" i="9"/>
  <c r="DK630" i="9"/>
  <c r="DL630" i="9"/>
  <c r="DM630" i="9"/>
  <c r="DN630" i="9"/>
  <c r="DU630" i="9"/>
  <c r="DV630" i="9"/>
  <c r="DW630" i="9"/>
  <c r="DX630" i="9"/>
  <c r="DY630" i="9"/>
  <c r="DZ630" i="9"/>
  <c r="EN630" i="9" s="1"/>
  <c r="G48" i="8" s="1"/>
  <c r="G47" i="8" s="1"/>
  <c r="EA630" i="9"/>
  <c r="EB630" i="9"/>
  <c r="EC630" i="9"/>
  <c r="ED630" i="9"/>
  <c r="EE630" i="9"/>
  <c r="EF630" i="9"/>
  <c r="EG630" i="9"/>
  <c r="EH630" i="9"/>
  <c r="EI630" i="9"/>
  <c r="EJ630" i="9"/>
  <c r="EK630" i="9"/>
  <c r="EL630" i="9"/>
  <c r="EM630" i="9"/>
  <c r="ET630" i="9"/>
  <c r="EU630" i="9"/>
  <c r="EV630" i="9"/>
  <c r="EW630" i="9"/>
  <c r="EX630" i="9"/>
  <c r="EY630" i="9"/>
  <c r="EZ630" i="9"/>
  <c r="FA630" i="9"/>
  <c r="FB630" i="9"/>
  <c r="FC630" i="9"/>
  <c r="FD630" i="9"/>
  <c r="FE630" i="9"/>
  <c r="FF630" i="9"/>
  <c r="FG630" i="9"/>
  <c r="FH630" i="9"/>
  <c r="FI630" i="9"/>
  <c r="FJ630" i="9"/>
  <c r="FK630" i="9"/>
  <c r="FL630" i="9"/>
  <c r="FS630" i="9"/>
  <c r="FT630" i="9"/>
  <c r="FU630" i="9"/>
  <c r="GL630" i="9" s="1"/>
  <c r="I48" i="8" s="1"/>
  <c r="I47" i="8" s="1"/>
  <c r="FV630" i="9"/>
  <c r="FW630" i="9"/>
  <c r="FX630" i="9"/>
  <c r="FY630" i="9"/>
  <c r="FZ630" i="9"/>
  <c r="GA630" i="9"/>
  <c r="GB630" i="9"/>
  <c r="GC630" i="9"/>
  <c r="GD630" i="9"/>
  <c r="GE630" i="9"/>
  <c r="GF630" i="9"/>
  <c r="GG630" i="9"/>
  <c r="GH630" i="9"/>
  <c r="GI630" i="9"/>
  <c r="GJ630" i="9"/>
  <c r="GK630" i="9"/>
  <c r="GR630" i="9"/>
  <c r="GS630" i="9"/>
  <c r="GT630" i="9"/>
  <c r="GU630" i="9"/>
  <c r="GV630" i="9"/>
  <c r="GW630" i="9"/>
  <c r="GX630" i="9"/>
  <c r="GY630" i="9"/>
  <c r="GZ630" i="9"/>
  <c r="HA630" i="9"/>
  <c r="HB630" i="9"/>
  <c r="HC630" i="9"/>
  <c r="HD630" i="9"/>
  <c r="HE630" i="9"/>
  <c r="HF630" i="9"/>
  <c r="HG630" i="9"/>
  <c r="HH630" i="9"/>
  <c r="HI630" i="9"/>
  <c r="HJ630" i="9"/>
  <c r="HQ630" i="9"/>
  <c r="HR630" i="9"/>
  <c r="HS630" i="9"/>
  <c r="HT630" i="9"/>
  <c r="HU630" i="9"/>
  <c r="HV630" i="9"/>
  <c r="HW630" i="9"/>
  <c r="HX630" i="9"/>
  <c r="HY630" i="9"/>
  <c r="HZ630" i="9"/>
  <c r="IA630" i="9"/>
  <c r="IB630" i="9"/>
  <c r="IC630" i="9"/>
  <c r="ID630" i="9"/>
  <c r="IE630" i="9"/>
  <c r="IF630" i="9"/>
  <c r="IG630" i="9"/>
  <c r="IH630" i="9"/>
  <c r="II630" i="9"/>
  <c r="IP630" i="9"/>
  <c r="IQ630" i="9"/>
  <c r="IR630" i="9"/>
  <c r="IS630" i="9"/>
  <c r="IT630" i="9"/>
  <c r="IU630" i="9"/>
  <c r="IV630" i="9"/>
  <c r="IW630" i="9"/>
  <c r="IX630" i="9"/>
  <c r="IY630" i="9"/>
  <c r="IZ630" i="9"/>
  <c r="JA630" i="9"/>
  <c r="JB630" i="9"/>
  <c r="JC630" i="9"/>
  <c r="JD630" i="9"/>
  <c r="JE630" i="9"/>
  <c r="JF630" i="9"/>
  <c r="JG630" i="9"/>
  <c r="JH630" i="9"/>
  <c r="JO630" i="9"/>
  <c r="JP630" i="9"/>
  <c r="JQ630" i="9"/>
  <c r="JR630" i="9"/>
  <c r="JS630" i="9"/>
  <c r="JT630" i="9"/>
  <c r="JU630" i="9"/>
  <c r="JV630" i="9"/>
  <c r="JW630" i="9"/>
  <c r="JX630" i="9"/>
  <c r="JY630" i="9"/>
  <c r="JZ630" i="9"/>
  <c r="KA630" i="9"/>
  <c r="KB630" i="9"/>
  <c r="KC630" i="9"/>
  <c r="KD630" i="9"/>
  <c r="KE630" i="9"/>
  <c r="KF630" i="9"/>
  <c r="KG630" i="9"/>
  <c r="KN630" i="9"/>
  <c r="KO630" i="9"/>
  <c r="KP630" i="9"/>
  <c r="KQ630" i="9"/>
  <c r="KR630" i="9"/>
  <c r="KS630" i="9"/>
  <c r="KT630" i="9"/>
  <c r="KU630" i="9"/>
  <c r="KV630" i="9"/>
  <c r="KW630" i="9"/>
  <c r="KX630" i="9"/>
  <c r="KY630" i="9"/>
  <c r="KZ630" i="9"/>
  <c r="LA630" i="9"/>
  <c r="LB630" i="9"/>
  <c r="LC630" i="9"/>
  <c r="LD630" i="9"/>
  <c r="LE630" i="9"/>
  <c r="LF630" i="9"/>
  <c r="LM630" i="9"/>
  <c r="LN630" i="9"/>
  <c r="LO630" i="9"/>
  <c r="LP630" i="9"/>
  <c r="LQ630" i="9"/>
  <c r="LR630" i="9"/>
  <c r="LS630" i="9"/>
  <c r="LT630" i="9"/>
  <c r="LU630" i="9"/>
  <c r="LV630" i="9"/>
  <c r="LW630" i="9"/>
  <c r="LX630" i="9"/>
  <c r="LY630" i="9"/>
  <c r="LZ630" i="9"/>
  <c r="MA630" i="9"/>
  <c r="MB630" i="9"/>
  <c r="MC630" i="9"/>
  <c r="MD630" i="9"/>
  <c r="ME630" i="9"/>
  <c r="ML630" i="9"/>
  <c r="MM630" i="9"/>
  <c r="MN630" i="9"/>
  <c r="MO630" i="9"/>
  <c r="MP630" i="9"/>
  <c r="MQ630" i="9"/>
  <c r="MR630" i="9"/>
  <c r="MS630" i="9"/>
  <c r="MT630" i="9"/>
  <c r="MU630" i="9"/>
  <c r="MV630" i="9"/>
  <c r="MW630" i="9"/>
  <c r="MX630" i="9"/>
  <c r="MY630" i="9"/>
  <c r="MZ630" i="9"/>
  <c r="NA630" i="9"/>
  <c r="NB630" i="9"/>
  <c r="NC630" i="9"/>
  <c r="ND630" i="9"/>
  <c r="NK630" i="9"/>
  <c r="NL630" i="9"/>
  <c r="NM630" i="9"/>
  <c r="NN630" i="9"/>
  <c r="NO630" i="9"/>
  <c r="NP630" i="9"/>
  <c r="NQ630" i="9"/>
  <c r="NR630" i="9"/>
  <c r="NS630" i="9"/>
  <c r="NT630" i="9"/>
  <c r="NU630" i="9"/>
  <c r="NV630" i="9"/>
  <c r="NW630" i="9"/>
  <c r="NX630" i="9"/>
  <c r="NY630" i="9"/>
  <c r="NZ630" i="9"/>
  <c r="OA630" i="9"/>
  <c r="OB630" i="9"/>
  <c r="OC630" i="9"/>
  <c r="OJ630" i="9"/>
  <c r="OK630" i="9"/>
  <c r="OL630" i="9"/>
  <c r="OM630" i="9"/>
  <c r="ON630" i="9"/>
  <c r="OO630" i="9"/>
  <c r="OP630" i="9"/>
  <c r="OQ630" i="9"/>
  <c r="OR630" i="9"/>
  <c r="OS630" i="9"/>
  <c r="OT630" i="9"/>
  <c r="OU630" i="9"/>
  <c r="OV630" i="9"/>
  <c r="OW630" i="9"/>
  <c r="OX630" i="9"/>
  <c r="OY630" i="9"/>
  <c r="OZ630" i="9"/>
  <c r="PA630" i="9"/>
  <c r="PB630" i="9"/>
  <c r="PI630" i="9"/>
  <c r="PJ630" i="9"/>
  <c r="QB630" i="9" s="1"/>
  <c r="S48" i="8" s="1"/>
  <c r="S47" i="8" s="1"/>
  <c r="PK630" i="9"/>
  <c r="PL630" i="9"/>
  <c r="PM630" i="9"/>
  <c r="PN630" i="9"/>
  <c r="PO630" i="9"/>
  <c r="PP630" i="9"/>
  <c r="PQ630" i="9"/>
  <c r="PR630" i="9"/>
  <c r="PS630" i="9"/>
  <c r="PT630" i="9"/>
  <c r="PU630" i="9"/>
  <c r="PV630" i="9"/>
  <c r="PW630" i="9"/>
  <c r="PX630" i="9"/>
  <c r="PY630" i="9"/>
  <c r="PZ630" i="9"/>
  <c r="QA630" i="9"/>
  <c r="QH630" i="9"/>
  <c r="QI630" i="9"/>
  <c r="QJ630" i="9"/>
  <c r="QK630" i="9"/>
  <c r="QL630" i="9"/>
  <c r="QM630" i="9"/>
  <c r="QN630" i="9"/>
  <c r="QO630" i="9"/>
  <c r="QP630" i="9"/>
  <c r="QQ630" i="9"/>
  <c r="QR630" i="9"/>
  <c r="QS630" i="9"/>
  <c r="QT630" i="9"/>
  <c r="QU630" i="9"/>
  <c r="QV630" i="9"/>
  <c r="QW630" i="9"/>
  <c r="QX630" i="9"/>
  <c r="QY630" i="9"/>
  <c r="QZ630" i="9"/>
  <c r="RG630" i="9"/>
  <c r="RH630" i="9"/>
  <c r="RI630" i="9"/>
  <c r="RJ630" i="9"/>
  <c r="RK630" i="9"/>
  <c r="RL630" i="9"/>
  <c r="RM630" i="9"/>
  <c r="RN630" i="9"/>
  <c r="RO630" i="9"/>
  <c r="RP630" i="9"/>
  <c r="RQ630" i="9"/>
  <c r="RR630" i="9"/>
  <c r="RS630" i="9"/>
  <c r="RT630" i="9"/>
  <c r="RU630" i="9"/>
  <c r="RV630" i="9"/>
  <c r="RW630" i="9"/>
  <c r="RX630" i="9"/>
  <c r="RY630" i="9"/>
  <c r="SF630" i="9"/>
  <c r="SG630" i="9"/>
  <c r="SH630" i="9"/>
  <c r="SI630" i="9"/>
  <c r="SJ630" i="9"/>
  <c r="SK630" i="9"/>
  <c r="SL630" i="9"/>
  <c r="SM630" i="9"/>
  <c r="SN630" i="9"/>
  <c r="SO630" i="9"/>
  <c r="SP630" i="9"/>
  <c r="SQ630" i="9"/>
  <c r="SR630" i="9"/>
  <c r="SS630" i="9"/>
  <c r="ST630" i="9"/>
  <c r="SU630" i="9"/>
  <c r="SV630" i="9"/>
  <c r="SW630" i="9"/>
  <c r="SX630" i="9"/>
  <c r="TE630" i="9"/>
  <c r="TF630" i="9"/>
  <c r="TG630" i="9"/>
  <c r="TH630" i="9"/>
  <c r="TI630" i="9"/>
  <c r="TJ630" i="9"/>
  <c r="TK630" i="9"/>
  <c r="TL630" i="9"/>
  <c r="TM630" i="9"/>
  <c r="TN630" i="9"/>
  <c r="TO630" i="9"/>
  <c r="TP630" i="9"/>
  <c r="TQ630" i="9"/>
  <c r="TR630" i="9"/>
  <c r="TS630" i="9"/>
  <c r="TT630" i="9"/>
  <c r="TU630" i="9"/>
  <c r="TV630" i="9"/>
  <c r="TW630" i="9"/>
  <c r="TX630" i="9"/>
  <c r="UD630" i="9"/>
  <c r="UE630" i="9"/>
  <c r="UF630" i="9"/>
  <c r="UG630" i="9"/>
  <c r="UH630" i="9"/>
  <c r="UI630" i="9"/>
  <c r="UJ630" i="9"/>
  <c r="UK630" i="9"/>
  <c r="UL630" i="9"/>
  <c r="UM630" i="9"/>
  <c r="UN630" i="9"/>
  <c r="UO630" i="9"/>
  <c r="UP630" i="9"/>
  <c r="UQ630" i="9"/>
  <c r="UR630" i="9"/>
  <c r="US630" i="9"/>
  <c r="UT630" i="9"/>
  <c r="UU630" i="9"/>
  <c r="UV630" i="9"/>
  <c r="VC630" i="9"/>
  <c r="VD630" i="9"/>
  <c r="VE630" i="9"/>
  <c r="VF630" i="9"/>
  <c r="VG630" i="9"/>
  <c r="VH630" i="9"/>
  <c r="VI630" i="9"/>
  <c r="VJ630" i="9"/>
  <c r="VK630" i="9"/>
  <c r="VL630" i="9"/>
  <c r="VM630" i="9"/>
  <c r="VN630" i="9"/>
  <c r="VO630" i="9"/>
  <c r="VP630" i="9"/>
  <c r="VQ630" i="9"/>
  <c r="VR630" i="9"/>
  <c r="VS630" i="9"/>
  <c r="VT630" i="9"/>
  <c r="VU630" i="9"/>
  <c r="C631" i="9"/>
  <c r="D631" i="9"/>
  <c r="C632" i="9"/>
  <c r="D632" i="9"/>
  <c r="C633" i="9"/>
  <c r="D633" i="9"/>
  <c r="C634" i="9"/>
  <c r="D634" i="9"/>
  <c r="C635" i="9"/>
  <c r="D635" i="9"/>
  <c r="W635" i="9"/>
  <c r="AV635" i="9"/>
  <c r="BU635" i="9"/>
  <c r="CT635" i="9"/>
  <c r="DS635" i="9"/>
  <c r="ER635" i="9"/>
  <c r="FQ635" i="9"/>
  <c r="GP635" i="9"/>
  <c r="HO635" i="9"/>
  <c r="IN635" i="9"/>
  <c r="JM635" i="9"/>
  <c r="KL635" i="9"/>
  <c r="LK635" i="9"/>
  <c r="MJ635" i="9"/>
  <c r="NI635" i="9"/>
  <c r="OH635" i="9"/>
  <c r="PG635" i="9"/>
  <c r="QF635" i="9"/>
  <c r="RE635" i="9"/>
  <c r="SD635" i="9"/>
  <c r="TC635" i="9"/>
  <c r="UB635" i="9"/>
  <c r="VA635" i="9"/>
  <c r="C636" i="9"/>
  <c r="D636" i="9"/>
  <c r="AR637" i="9"/>
  <c r="BQ637" i="9"/>
  <c r="CP637" i="9"/>
  <c r="DO637" i="9"/>
  <c r="EN637" i="9"/>
  <c r="FM637" i="9"/>
  <c r="GL637" i="9"/>
  <c r="HK637" i="9"/>
  <c r="IJ637" i="9"/>
  <c r="JI637" i="9"/>
  <c r="KH637" i="9"/>
  <c r="LG637" i="9"/>
  <c r="MF637" i="9"/>
  <c r="NE637" i="9"/>
  <c r="OD637" i="9"/>
  <c r="PC637" i="9"/>
  <c r="QB637" i="9"/>
  <c r="RA637" i="9"/>
  <c r="RZ637" i="9"/>
  <c r="SY637" i="9"/>
  <c r="TX637" i="9"/>
  <c r="UW637" i="9"/>
  <c r="VV637" i="9"/>
  <c r="AR638" i="9"/>
  <c r="BQ638" i="9"/>
  <c r="CP638" i="9"/>
  <c r="DO638" i="9"/>
  <c r="EN638" i="9"/>
  <c r="FM638" i="9"/>
  <c r="GL638" i="9"/>
  <c r="HK638" i="9"/>
  <c r="IJ638" i="9"/>
  <c r="JI638" i="9"/>
  <c r="KH638" i="9"/>
  <c r="LG638" i="9"/>
  <c r="MF638" i="9"/>
  <c r="NE638" i="9"/>
  <c r="OD638" i="9"/>
  <c r="PC638" i="9"/>
  <c r="QB638" i="9"/>
  <c r="RA638" i="9"/>
  <c r="RZ638" i="9"/>
  <c r="SY638" i="9"/>
  <c r="TX638" i="9"/>
  <c r="UW638" i="9"/>
  <c r="VV638" i="9"/>
  <c r="AR639" i="9"/>
  <c r="BQ639" i="9"/>
  <c r="CP639" i="9"/>
  <c r="DO639" i="9"/>
  <c r="EN639" i="9"/>
  <c r="FM639" i="9"/>
  <c r="GL639" i="9"/>
  <c r="HK639" i="9"/>
  <c r="IJ639" i="9"/>
  <c r="JI639" i="9"/>
  <c r="KH639" i="9"/>
  <c r="LG639" i="9"/>
  <c r="MF639" i="9"/>
  <c r="NE639" i="9"/>
  <c r="OD639" i="9"/>
  <c r="PC639" i="9"/>
  <c r="QB639" i="9"/>
  <c r="RA639" i="9"/>
  <c r="RZ639" i="9"/>
  <c r="SY639" i="9"/>
  <c r="TX639" i="9"/>
  <c r="UW639" i="9"/>
  <c r="VV639" i="9"/>
  <c r="AR640" i="9"/>
  <c r="BQ640" i="9"/>
  <c r="CP640" i="9"/>
  <c r="DO640" i="9"/>
  <c r="EN640" i="9"/>
  <c r="FM640" i="9"/>
  <c r="GL640" i="9"/>
  <c r="HK640" i="9"/>
  <c r="IJ640" i="9"/>
  <c r="JI640" i="9"/>
  <c r="KH640" i="9"/>
  <c r="LG640" i="9"/>
  <c r="MF640" i="9"/>
  <c r="NE640" i="9"/>
  <c r="OD640" i="9"/>
  <c r="PC640" i="9"/>
  <c r="QB640" i="9"/>
  <c r="RA640" i="9"/>
  <c r="RZ640" i="9"/>
  <c r="SY640" i="9"/>
  <c r="TX640" i="9"/>
  <c r="UW640" i="9"/>
  <c r="VV640" i="9"/>
  <c r="AR641" i="9"/>
  <c r="BQ641" i="9"/>
  <c r="CP641" i="9"/>
  <c r="DO641" i="9"/>
  <c r="EN641" i="9"/>
  <c r="FM641" i="9"/>
  <c r="GL641" i="9"/>
  <c r="HK641" i="9"/>
  <c r="IJ641" i="9"/>
  <c r="JI641" i="9"/>
  <c r="KH641" i="9"/>
  <c r="LG641" i="9"/>
  <c r="MF641" i="9"/>
  <c r="NE641" i="9"/>
  <c r="OD641" i="9"/>
  <c r="PC641" i="9"/>
  <c r="QB641" i="9"/>
  <c r="RA641" i="9"/>
  <c r="RZ641" i="9"/>
  <c r="SY641" i="9"/>
  <c r="TX641" i="9"/>
  <c r="UW641" i="9"/>
  <c r="VV641" i="9"/>
  <c r="AR642" i="9"/>
  <c r="BQ642" i="9"/>
  <c r="CP642" i="9"/>
  <c r="DO642" i="9"/>
  <c r="EN642" i="9"/>
  <c r="FM642" i="9"/>
  <c r="GL642" i="9"/>
  <c r="HK642" i="9"/>
  <c r="IJ642" i="9"/>
  <c r="JI642" i="9"/>
  <c r="KH642" i="9"/>
  <c r="LG642" i="9"/>
  <c r="MF642" i="9"/>
  <c r="NE642" i="9"/>
  <c r="OD642" i="9"/>
  <c r="PC642" i="9"/>
  <c r="QB642" i="9"/>
  <c r="RA642" i="9"/>
  <c r="RZ642" i="9"/>
  <c r="SY642" i="9"/>
  <c r="TX642" i="9"/>
  <c r="UW642" i="9"/>
  <c r="VV642" i="9"/>
  <c r="AR643" i="9"/>
  <c r="BQ643" i="9"/>
  <c r="CP643" i="9"/>
  <c r="DO643" i="9"/>
  <c r="EN643" i="9"/>
  <c r="FM643" i="9"/>
  <c r="GL643" i="9"/>
  <c r="HK643" i="9"/>
  <c r="IJ643" i="9"/>
  <c r="JI643" i="9"/>
  <c r="KH643" i="9"/>
  <c r="LG643" i="9"/>
  <c r="MF643" i="9"/>
  <c r="NE643" i="9"/>
  <c r="OD643" i="9"/>
  <c r="PC643" i="9"/>
  <c r="QB643" i="9"/>
  <c r="RA643" i="9"/>
  <c r="RZ643" i="9"/>
  <c r="SY643" i="9"/>
  <c r="TX643" i="9"/>
  <c r="UW643" i="9"/>
  <c r="VV643" i="9"/>
  <c r="AR644" i="9"/>
  <c r="BQ644" i="9"/>
  <c r="CP644" i="9"/>
  <c r="DO644" i="9"/>
  <c r="EN644" i="9"/>
  <c r="FM644" i="9"/>
  <c r="GL644" i="9"/>
  <c r="HK644" i="9"/>
  <c r="IJ644" i="9"/>
  <c r="JI644" i="9"/>
  <c r="KH644" i="9"/>
  <c r="LG644" i="9"/>
  <c r="MF644" i="9"/>
  <c r="NE644" i="9"/>
  <c r="OD644" i="9"/>
  <c r="PC644" i="9"/>
  <c r="QB644" i="9"/>
  <c r="RA644" i="9"/>
  <c r="RZ644" i="9"/>
  <c r="SY644" i="9"/>
  <c r="TX644" i="9"/>
  <c r="UW644" i="9"/>
  <c r="VV644" i="9"/>
  <c r="AR645" i="9"/>
  <c r="BQ645" i="9"/>
  <c r="CP645" i="9"/>
  <c r="DO645" i="9"/>
  <c r="EN645" i="9"/>
  <c r="FM645" i="9"/>
  <c r="GL645" i="9"/>
  <c r="HK645" i="9"/>
  <c r="IJ645" i="9"/>
  <c r="JI645" i="9"/>
  <c r="KH645" i="9"/>
  <c r="LG645" i="9"/>
  <c r="MF645" i="9"/>
  <c r="NE645" i="9"/>
  <c r="OD645" i="9"/>
  <c r="PC645" i="9"/>
  <c r="QB645" i="9"/>
  <c r="RA645" i="9"/>
  <c r="RZ645" i="9"/>
  <c r="SY645" i="9"/>
  <c r="TX645" i="9"/>
  <c r="UW645" i="9"/>
  <c r="VV645" i="9"/>
  <c r="AR646" i="9"/>
  <c r="BQ646" i="9"/>
  <c r="CP646" i="9"/>
  <c r="DO646" i="9"/>
  <c r="EN646" i="9"/>
  <c r="FM646" i="9"/>
  <c r="GL646" i="9"/>
  <c r="HK646" i="9"/>
  <c r="IJ646" i="9"/>
  <c r="JI646" i="9"/>
  <c r="KH646" i="9"/>
  <c r="LG646" i="9"/>
  <c r="MF646" i="9"/>
  <c r="NE646" i="9"/>
  <c r="OD646" i="9"/>
  <c r="PC646" i="9"/>
  <c r="QB646" i="9"/>
  <c r="RA646" i="9"/>
  <c r="RZ646" i="9"/>
  <c r="SY646" i="9"/>
  <c r="TX646" i="9"/>
  <c r="UW646" i="9"/>
  <c r="VV646" i="9"/>
  <c r="AR647" i="9"/>
  <c r="BQ647" i="9"/>
  <c r="CP647" i="9"/>
  <c r="DO647" i="9"/>
  <c r="EN647" i="9"/>
  <c r="FM647" i="9"/>
  <c r="GL647" i="9"/>
  <c r="HK647" i="9"/>
  <c r="IJ647" i="9"/>
  <c r="JI647" i="9"/>
  <c r="KH647" i="9"/>
  <c r="LG647" i="9"/>
  <c r="MF647" i="9"/>
  <c r="NE647" i="9"/>
  <c r="OD647" i="9"/>
  <c r="PC647" i="9"/>
  <c r="QB647" i="9"/>
  <c r="RA647" i="9"/>
  <c r="RZ647" i="9"/>
  <c r="SY647" i="9"/>
  <c r="TX647" i="9"/>
  <c r="UW647" i="9"/>
  <c r="VV647" i="9"/>
  <c r="AR648" i="9"/>
  <c r="BQ648" i="9"/>
  <c r="CP648" i="9"/>
  <c r="DO648" i="9"/>
  <c r="EN648" i="9"/>
  <c r="FM648" i="9"/>
  <c r="GL648" i="9"/>
  <c r="HK648" i="9"/>
  <c r="IJ648" i="9"/>
  <c r="JI648" i="9"/>
  <c r="KH648" i="9"/>
  <c r="LG648" i="9"/>
  <c r="MF648" i="9"/>
  <c r="NE648" i="9"/>
  <c r="OD648" i="9"/>
  <c r="PC648" i="9"/>
  <c r="QB648" i="9"/>
  <c r="RA648" i="9"/>
  <c r="RZ648" i="9"/>
  <c r="SY648" i="9"/>
  <c r="TX648" i="9"/>
  <c r="UW648" i="9"/>
  <c r="VV648" i="9"/>
  <c r="AR649" i="9"/>
  <c r="BQ649" i="9"/>
  <c r="CP649" i="9"/>
  <c r="DO649" i="9"/>
  <c r="EN649" i="9"/>
  <c r="FM649" i="9"/>
  <c r="GL649" i="9"/>
  <c r="HK649" i="9"/>
  <c r="IJ649" i="9"/>
  <c r="JI649" i="9"/>
  <c r="KH649" i="9"/>
  <c r="LG649" i="9"/>
  <c r="MF649" i="9"/>
  <c r="NE649" i="9"/>
  <c r="OD649" i="9"/>
  <c r="PC649" i="9"/>
  <c r="QB649" i="9"/>
  <c r="RA649" i="9"/>
  <c r="RZ649" i="9"/>
  <c r="SY649" i="9"/>
  <c r="TX649" i="9"/>
  <c r="UW649" i="9"/>
  <c r="VV649" i="9"/>
  <c r="AR650" i="9"/>
  <c r="BQ650" i="9"/>
  <c r="CP650" i="9"/>
  <c r="DO650" i="9"/>
  <c r="EN650" i="9"/>
  <c r="FM650" i="9"/>
  <c r="GL650" i="9"/>
  <c r="HK650" i="9"/>
  <c r="IJ650" i="9"/>
  <c r="JI650" i="9"/>
  <c r="KH650" i="9"/>
  <c r="LG650" i="9"/>
  <c r="MF650" i="9"/>
  <c r="NE650" i="9"/>
  <c r="OD650" i="9"/>
  <c r="PC650" i="9"/>
  <c r="QB650" i="9"/>
  <c r="RA650" i="9"/>
  <c r="RZ650" i="9"/>
  <c r="SY650" i="9"/>
  <c r="TX650" i="9"/>
  <c r="UW650" i="9"/>
  <c r="VV650" i="9"/>
  <c r="AR651" i="9"/>
  <c r="BQ651" i="9"/>
  <c r="CP651" i="9"/>
  <c r="DO651" i="9"/>
  <c r="EN651" i="9"/>
  <c r="FM651" i="9"/>
  <c r="GL651" i="9"/>
  <c r="HK651" i="9"/>
  <c r="IJ651" i="9"/>
  <c r="JI651" i="9"/>
  <c r="KH651" i="9"/>
  <c r="LG651" i="9"/>
  <c r="MF651" i="9"/>
  <c r="NE651" i="9"/>
  <c r="OD651" i="9"/>
  <c r="PC651" i="9"/>
  <c r="QB651" i="9"/>
  <c r="RA651" i="9"/>
  <c r="RZ651" i="9"/>
  <c r="SY651" i="9"/>
  <c r="TX651" i="9"/>
  <c r="UW651" i="9"/>
  <c r="VV651" i="9"/>
  <c r="AR652" i="9"/>
  <c r="BQ652" i="9"/>
  <c r="CP652" i="9"/>
  <c r="DO652" i="9"/>
  <c r="EN652" i="9"/>
  <c r="FM652" i="9"/>
  <c r="GL652" i="9"/>
  <c r="HK652" i="9"/>
  <c r="IJ652" i="9"/>
  <c r="JI652" i="9"/>
  <c r="KH652" i="9"/>
  <c r="LG652" i="9"/>
  <c r="MF652" i="9"/>
  <c r="NE652" i="9"/>
  <c r="OD652" i="9"/>
  <c r="PC652" i="9"/>
  <c r="QB652" i="9"/>
  <c r="RA652" i="9"/>
  <c r="RZ652" i="9"/>
  <c r="SY652" i="9"/>
  <c r="TX652" i="9"/>
  <c r="UW652" i="9"/>
  <c r="VV652" i="9"/>
  <c r="AR653" i="9"/>
  <c r="BQ653" i="9"/>
  <c r="CP653" i="9"/>
  <c r="DO653" i="9"/>
  <c r="EN653" i="9"/>
  <c r="FM653" i="9"/>
  <c r="GL653" i="9"/>
  <c r="HK653" i="9"/>
  <c r="IJ653" i="9"/>
  <c r="JI653" i="9"/>
  <c r="KH653" i="9"/>
  <c r="LG653" i="9"/>
  <c r="MF653" i="9"/>
  <c r="NE653" i="9"/>
  <c r="OD653" i="9"/>
  <c r="PC653" i="9"/>
  <c r="QB653" i="9"/>
  <c r="RA653" i="9"/>
  <c r="RZ653" i="9"/>
  <c r="SY653" i="9"/>
  <c r="TX653" i="9"/>
  <c r="UW653" i="9"/>
  <c r="VV653" i="9"/>
  <c r="AR654" i="9"/>
  <c r="BQ654" i="9"/>
  <c r="CP654" i="9"/>
  <c r="DO654" i="9"/>
  <c r="EN654" i="9"/>
  <c r="FM654" i="9"/>
  <c r="GL654" i="9"/>
  <c r="HK654" i="9"/>
  <c r="IJ654" i="9"/>
  <c r="JI654" i="9"/>
  <c r="KH654" i="9"/>
  <c r="LG654" i="9"/>
  <c r="MF654" i="9"/>
  <c r="NE654" i="9"/>
  <c r="OD654" i="9"/>
  <c r="PC654" i="9"/>
  <c r="QB654" i="9"/>
  <c r="RA654" i="9"/>
  <c r="RZ654" i="9"/>
  <c r="SY654" i="9"/>
  <c r="TX654" i="9"/>
  <c r="UW654" i="9"/>
  <c r="VV654" i="9"/>
  <c r="AR655" i="9"/>
  <c r="BQ655" i="9"/>
  <c r="CP655" i="9"/>
  <c r="DO655" i="9"/>
  <c r="EN655" i="9"/>
  <c r="FM655" i="9"/>
  <c r="GL655" i="9"/>
  <c r="HK655" i="9"/>
  <c r="IJ655" i="9"/>
  <c r="JI655" i="9"/>
  <c r="KH655" i="9"/>
  <c r="LG655" i="9"/>
  <c r="MF655" i="9"/>
  <c r="NE655" i="9"/>
  <c r="OD655" i="9"/>
  <c r="PC655" i="9"/>
  <c r="QB655" i="9"/>
  <c r="RA655" i="9"/>
  <c r="RZ655" i="9"/>
  <c r="SY655" i="9"/>
  <c r="TX655" i="9"/>
  <c r="UW655" i="9"/>
  <c r="VV655" i="9"/>
  <c r="AR656" i="9"/>
  <c r="BQ656" i="9"/>
  <c r="CP656" i="9"/>
  <c r="DO656" i="9"/>
  <c r="EN656" i="9"/>
  <c r="FM656" i="9"/>
  <c r="GL656" i="9"/>
  <c r="HK656" i="9"/>
  <c r="IJ656" i="9"/>
  <c r="JI656" i="9"/>
  <c r="KH656" i="9"/>
  <c r="LG656" i="9"/>
  <c r="MF656" i="9"/>
  <c r="NE656" i="9"/>
  <c r="OD656" i="9"/>
  <c r="PC656" i="9"/>
  <c r="QB656" i="9"/>
  <c r="RA656" i="9"/>
  <c r="RZ656" i="9"/>
  <c r="SY656" i="9"/>
  <c r="TX656" i="9"/>
  <c r="UW656" i="9"/>
  <c r="VV656" i="9"/>
  <c r="AR657" i="9"/>
  <c r="BQ657" i="9"/>
  <c r="CP657" i="9"/>
  <c r="DO657" i="9"/>
  <c r="EN657" i="9"/>
  <c r="FM657" i="9"/>
  <c r="GL657" i="9"/>
  <c r="HK657" i="9"/>
  <c r="IJ657" i="9"/>
  <c r="JI657" i="9"/>
  <c r="KH657" i="9"/>
  <c r="LG657" i="9"/>
  <c r="MF657" i="9"/>
  <c r="NE657" i="9"/>
  <c r="OD657" i="9"/>
  <c r="PC657" i="9"/>
  <c r="QB657" i="9"/>
  <c r="RA657" i="9"/>
  <c r="RZ657" i="9"/>
  <c r="SY657" i="9"/>
  <c r="TX657" i="9"/>
  <c r="UW657" i="9"/>
  <c r="VV657" i="9"/>
  <c r="AR658" i="9"/>
  <c r="BQ658" i="9"/>
  <c r="CP658" i="9"/>
  <c r="DO658" i="9"/>
  <c r="EN658" i="9"/>
  <c r="FM658" i="9"/>
  <c r="GL658" i="9"/>
  <c r="HK658" i="9"/>
  <c r="IJ658" i="9"/>
  <c r="JI658" i="9"/>
  <c r="KH658" i="9"/>
  <c r="LG658" i="9"/>
  <c r="MF658" i="9"/>
  <c r="NE658" i="9"/>
  <c r="OD658" i="9"/>
  <c r="PC658" i="9"/>
  <c r="QB658" i="9"/>
  <c r="RA658" i="9"/>
  <c r="RZ658" i="9"/>
  <c r="SY658" i="9"/>
  <c r="TX658" i="9"/>
  <c r="UW658" i="9"/>
  <c r="VV658" i="9"/>
  <c r="AR659" i="9"/>
  <c r="BQ659" i="9"/>
  <c r="CP659" i="9"/>
  <c r="DO659" i="9"/>
  <c r="EN659" i="9"/>
  <c r="FM659" i="9"/>
  <c r="GL659" i="9"/>
  <c r="HK659" i="9"/>
  <c r="IJ659" i="9"/>
  <c r="JI659" i="9"/>
  <c r="KH659" i="9"/>
  <c r="LG659" i="9"/>
  <c r="MF659" i="9"/>
  <c r="NE659" i="9"/>
  <c r="OD659" i="9"/>
  <c r="PC659" i="9"/>
  <c r="QB659" i="9"/>
  <c r="RA659" i="9"/>
  <c r="RZ659" i="9"/>
  <c r="SY659" i="9"/>
  <c r="TX659" i="9"/>
  <c r="UW659" i="9"/>
  <c r="VV659" i="9"/>
  <c r="AR660" i="9"/>
  <c r="BQ660" i="9"/>
  <c r="CP660" i="9"/>
  <c r="DO660" i="9"/>
  <c r="EN660" i="9"/>
  <c r="FM660" i="9"/>
  <c r="GL660" i="9"/>
  <c r="HK660" i="9"/>
  <c r="IJ660" i="9"/>
  <c r="JI660" i="9"/>
  <c r="KH660" i="9"/>
  <c r="LG660" i="9"/>
  <c r="MF660" i="9"/>
  <c r="NE660" i="9"/>
  <c r="OD660" i="9"/>
  <c r="PC660" i="9"/>
  <c r="QB660" i="9"/>
  <c r="RA660" i="9"/>
  <c r="RZ660" i="9"/>
  <c r="SY660" i="9"/>
  <c r="TX660" i="9"/>
  <c r="UW660" i="9"/>
  <c r="VV660" i="9"/>
  <c r="AR661" i="9"/>
  <c r="BQ661" i="9"/>
  <c r="CP661" i="9"/>
  <c r="DO661" i="9"/>
  <c r="EN661" i="9"/>
  <c r="FM661" i="9"/>
  <c r="GL661" i="9"/>
  <c r="HK661" i="9"/>
  <c r="IJ661" i="9"/>
  <c r="JI661" i="9"/>
  <c r="KH661" i="9"/>
  <c r="LG661" i="9"/>
  <c r="MF661" i="9"/>
  <c r="NE661" i="9"/>
  <c r="OD661" i="9"/>
  <c r="PC661" i="9"/>
  <c r="QB661" i="9"/>
  <c r="RA661" i="9"/>
  <c r="RZ661" i="9"/>
  <c r="SY661" i="9"/>
  <c r="TX661" i="9"/>
  <c r="UW661" i="9"/>
  <c r="VV661" i="9"/>
  <c r="AR662" i="9"/>
  <c r="BQ662" i="9"/>
  <c r="CP662" i="9"/>
  <c r="DO662" i="9"/>
  <c r="EN662" i="9"/>
  <c r="FM662" i="9"/>
  <c r="GL662" i="9"/>
  <c r="HK662" i="9"/>
  <c r="IJ662" i="9"/>
  <c r="JI662" i="9"/>
  <c r="KH662" i="9"/>
  <c r="LG662" i="9"/>
  <c r="MF662" i="9"/>
  <c r="NE662" i="9"/>
  <c r="OD662" i="9"/>
  <c r="PC662" i="9"/>
  <c r="QB662" i="9"/>
  <c r="RA662" i="9"/>
  <c r="RZ662" i="9"/>
  <c r="SY662" i="9"/>
  <c r="TX662" i="9"/>
  <c r="UW662" i="9"/>
  <c r="VV662" i="9"/>
  <c r="AR663" i="9"/>
  <c r="BQ663" i="9"/>
  <c r="CP663" i="9"/>
  <c r="DO663" i="9"/>
  <c r="EN663" i="9"/>
  <c r="FM663" i="9"/>
  <c r="GL663" i="9"/>
  <c r="HK663" i="9"/>
  <c r="IJ663" i="9"/>
  <c r="JI663" i="9"/>
  <c r="KH663" i="9"/>
  <c r="LG663" i="9"/>
  <c r="MF663" i="9"/>
  <c r="NE663" i="9"/>
  <c r="OD663" i="9"/>
  <c r="PC663" i="9"/>
  <c r="QB663" i="9"/>
  <c r="RA663" i="9"/>
  <c r="RZ663" i="9"/>
  <c r="SY663" i="9"/>
  <c r="TX663" i="9"/>
  <c r="UW663" i="9"/>
  <c r="VV663" i="9"/>
  <c r="AR664" i="9"/>
  <c r="BQ664" i="9"/>
  <c r="CP664" i="9"/>
  <c r="DO664" i="9"/>
  <c r="EN664" i="9"/>
  <c r="FM664" i="9"/>
  <c r="GL664" i="9"/>
  <c r="HK664" i="9"/>
  <c r="IJ664" i="9"/>
  <c r="JI664" i="9"/>
  <c r="KH664" i="9"/>
  <c r="LG664" i="9"/>
  <c r="MF664" i="9"/>
  <c r="NE664" i="9"/>
  <c r="OD664" i="9"/>
  <c r="PC664" i="9"/>
  <c r="QB664" i="9"/>
  <c r="RA664" i="9"/>
  <c r="RZ664" i="9"/>
  <c r="SY664" i="9"/>
  <c r="TX664" i="9"/>
  <c r="UW664" i="9"/>
  <c r="VV664" i="9"/>
  <c r="AR665" i="9"/>
  <c r="BQ665" i="9"/>
  <c r="CP665" i="9"/>
  <c r="DO665" i="9"/>
  <c r="EN665" i="9"/>
  <c r="FM665" i="9"/>
  <c r="GL665" i="9"/>
  <c r="HK665" i="9"/>
  <c r="IJ665" i="9"/>
  <c r="JI665" i="9"/>
  <c r="KH665" i="9"/>
  <c r="LG665" i="9"/>
  <c r="MF665" i="9"/>
  <c r="NE665" i="9"/>
  <c r="OD665" i="9"/>
  <c r="PC665" i="9"/>
  <c r="QB665" i="9"/>
  <c r="RA665" i="9"/>
  <c r="RZ665" i="9"/>
  <c r="SY665" i="9"/>
  <c r="TX665" i="9"/>
  <c r="UW665" i="9"/>
  <c r="VV665" i="9"/>
  <c r="AR666" i="9"/>
  <c r="BQ666" i="9"/>
  <c r="CP666" i="9"/>
  <c r="DO666" i="9"/>
  <c r="EN666" i="9"/>
  <c r="FM666" i="9"/>
  <c r="GL666" i="9"/>
  <c r="HK666" i="9"/>
  <c r="IJ666" i="9"/>
  <c r="JI666" i="9"/>
  <c r="KH666" i="9"/>
  <c r="LG666" i="9"/>
  <c r="MF666" i="9"/>
  <c r="NE666" i="9"/>
  <c r="OD666" i="9"/>
  <c r="PC666" i="9"/>
  <c r="QB666" i="9"/>
  <c r="RA666" i="9"/>
  <c r="RZ666" i="9"/>
  <c r="SY666" i="9"/>
  <c r="TX666" i="9"/>
  <c r="UW666" i="9"/>
  <c r="VV666" i="9"/>
  <c r="AR667" i="9"/>
  <c r="BQ667" i="9"/>
  <c r="CP667" i="9"/>
  <c r="DO667" i="9"/>
  <c r="EN667" i="9"/>
  <c r="FM667" i="9"/>
  <c r="GL667" i="9"/>
  <c r="HK667" i="9"/>
  <c r="IJ667" i="9"/>
  <c r="JI667" i="9"/>
  <c r="KH667" i="9"/>
  <c r="LG667" i="9"/>
  <c r="MF667" i="9"/>
  <c r="NE667" i="9"/>
  <c r="OD667" i="9"/>
  <c r="PC667" i="9"/>
  <c r="QB667" i="9"/>
  <c r="RA667" i="9"/>
  <c r="RZ667" i="9"/>
  <c r="SY667" i="9"/>
  <c r="TX667" i="9"/>
  <c r="UW667" i="9"/>
  <c r="VV667" i="9"/>
  <c r="AR668" i="9"/>
  <c r="BQ668" i="9"/>
  <c r="CP668" i="9"/>
  <c r="DO668" i="9"/>
  <c r="EN668" i="9"/>
  <c r="FM668" i="9"/>
  <c r="GL668" i="9"/>
  <c r="HK668" i="9"/>
  <c r="IJ668" i="9"/>
  <c r="JI668" i="9"/>
  <c r="KH668" i="9"/>
  <c r="LG668" i="9"/>
  <c r="MF668" i="9"/>
  <c r="NE668" i="9"/>
  <c r="OD668" i="9"/>
  <c r="PC668" i="9"/>
  <c r="QB668" i="9"/>
  <c r="RA668" i="9"/>
  <c r="RZ668" i="9"/>
  <c r="SY668" i="9"/>
  <c r="TX668" i="9"/>
  <c r="UW668" i="9"/>
  <c r="VV668" i="9"/>
  <c r="AR669" i="9"/>
  <c r="BQ669" i="9"/>
  <c r="CP669" i="9"/>
  <c r="DO669" i="9"/>
  <c r="EN669" i="9"/>
  <c r="FM669" i="9"/>
  <c r="GL669" i="9"/>
  <c r="HK669" i="9"/>
  <c r="IJ669" i="9"/>
  <c r="JI669" i="9"/>
  <c r="KH669" i="9"/>
  <c r="LG669" i="9"/>
  <c r="MF669" i="9"/>
  <c r="NE669" i="9"/>
  <c r="OD669" i="9"/>
  <c r="PC669" i="9"/>
  <c r="QB669" i="9"/>
  <c r="RA669" i="9"/>
  <c r="RZ669" i="9"/>
  <c r="SY669" i="9"/>
  <c r="TX669" i="9"/>
  <c r="UW669" i="9"/>
  <c r="VV669" i="9"/>
  <c r="AR670" i="9"/>
  <c r="BQ670" i="9"/>
  <c r="CP670" i="9"/>
  <c r="DO670" i="9"/>
  <c r="EN670" i="9"/>
  <c r="FM670" i="9"/>
  <c r="GL670" i="9"/>
  <c r="HK670" i="9"/>
  <c r="IJ670" i="9"/>
  <c r="JI670" i="9"/>
  <c r="KH670" i="9"/>
  <c r="LG670" i="9"/>
  <c r="MF670" i="9"/>
  <c r="NE670" i="9"/>
  <c r="OD670" i="9"/>
  <c r="PC670" i="9"/>
  <c r="QB670" i="9"/>
  <c r="RA670" i="9"/>
  <c r="RZ670" i="9"/>
  <c r="SY670" i="9"/>
  <c r="TX670" i="9"/>
  <c r="UW670" i="9"/>
  <c r="VV670" i="9"/>
  <c r="AR671" i="9"/>
  <c r="BQ671" i="9"/>
  <c r="CP671" i="9"/>
  <c r="DO671" i="9"/>
  <c r="EN671" i="9"/>
  <c r="FM671" i="9"/>
  <c r="GL671" i="9"/>
  <c r="HK671" i="9"/>
  <c r="IJ671" i="9"/>
  <c r="JI671" i="9"/>
  <c r="KH671" i="9"/>
  <c r="LG671" i="9"/>
  <c r="MF671" i="9"/>
  <c r="NE671" i="9"/>
  <c r="OD671" i="9"/>
  <c r="PC671" i="9"/>
  <c r="QB671" i="9"/>
  <c r="RA671" i="9"/>
  <c r="RZ671" i="9"/>
  <c r="SY671" i="9"/>
  <c r="TX671" i="9"/>
  <c r="UW671" i="9"/>
  <c r="VV671" i="9"/>
  <c r="AR672" i="9"/>
  <c r="BQ672" i="9"/>
  <c r="CP672" i="9"/>
  <c r="DO672" i="9"/>
  <c r="EN672" i="9"/>
  <c r="FM672" i="9"/>
  <c r="GL672" i="9"/>
  <c r="HK672" i="9"/>
  <c r="IJ672" i="9"/>
  <c r="JI672" i="9"/>
  <c r="KH672" i="9"/>
  <c r="LG672" i="9"/>
  <c r="MF672" i="9"/>
  <c r="NE672" i="9"/>
  <c r="OD672" i="9"/>
  <c r="PC672" i="9"/>
  <c r="QB672" i="9"/>
  <c r="RA672" i="9"/>
  <c r="RZ672" i="9"/>
  <c r="SY672" i="9"/>
  <c r="TX672" i="9"/>
  <c r="UW672" i="9"/>
  <c r="VV672" i="9"/>
  <c r="AR673" i="9"/>
  <c r="BQ673" i="9"/>
  <c r="CP673" i="9"/>
  <c r="DO673" i="9"/>
  <c r="EN673" i="9"/>
  <c r="FM673" i="9"/>
  <c r="GL673" i="9"/>
  <c r="HK673" i="9"/>
  <c r="IJ673" i="9"/>
  <c r="JI673" i="9"/>
  <c r="KH673" i="9"/>
  <c r="LG673" i="9"/>
  <c r="MF673" i="9"/>
  <c r="NE673" i="9"/>
  <c r="OD673" i="9"/>
  <c r="PC673" i="9"/>
  <c r="QB673" i="9"/>
  <c r="RA673" i="9"/>
  <c r="RZ673" i="9"/>
  <c r="SY673" i="9"/>
  <c r="TX673" i="9"/>
  <c r="UW673" i="9"/>
  <c r="VV673" i="9"/>
  <c r="AR674" i="9"/>
  <c r="BQ674" i="9"/>
  <c r="CP674" i="9"/>
  <c r="DO674" i="9"/>
  <c r="EN674" i="9"/>
  <c r="FM674" i="9"/>
  <c r="GL674" i="9"/>
  <c r="HK674" i="9"/>
  <c r="IJ674" i="9"/>
  <c r="JI674" i="9"/>
  <c r="KH674" i="9"/>
  <c r="LG674" i="9"/>
  <c r="MF674" i="9"/>
  <c r="NE674" i="9"/>
  <c r="OD674" i="9"/>
  <c r="PC674" i="9"/>
  <c r="QB674" i="9"/>
  <c r="RA674" i="9"/>
  <c r="RZ674" i="9"/>
  <c r="SY674" i="9"/>
  <c r="TX674" i="9"/>
  <c r="UW674" i="9"/>
  <c r="VV674" i="9"/>
  <c r="AR675" i="9"/>
  <c r="BQ675" i="9"/>
  <c r="CP675" i="9"/>
  <c r="DO675" i="9"/>
  <c r="EN675" i="9"/>
  <c r="FM675" i="9"/>
  <c r="GL675" i="9"/>
  <c r="HK675" i="9"/>
  <c r="IJ675" i="9"/>
  <c r="JI675" i="9"/>
  <c r="KH675" i="9"/>
  <c r="LG675" i="9"/>
  <c r="MF675" i="9"/>
  <c r="NE675" i="9"/>
  <c r="OD675" i="9"/>
  <c r="PC675" i="9"/>
  <c r="QB675" i="9"/>
  <c r="RA675" i="9"/>
  <c r="RZ675" i="9"/>
  <c r="SY675" i="9"/>
  <c r="TX675" i="9"/>
  <c r="UW675" i="9"/>
  <c r="VV675" i="9"/>
  <c r="AR676" i="9"/>
  <c r="BQ676" i="9"/>
  <c r="CP676" i="9"/>
  <c r="DO676" i="9"/>
  <c r="EN676" i="9"/>
  <c r="FM676" i="9"/>
  <c r="GL676" i="9"/>
  <c r="HK676" i="9"/>
  <c r="IJ676" i="9"/>
  <c r="JI676" i="9"/>
  <c r="KH676" i="9"/>
  <c r="LG676" i="9"/>
  <c r="MF676" i="9"/>
  <c r="NE676" i="9"/>
  <c r="OD676" i="9"/>
  <c r="PC676" i="9"/>
  <c r="QB676" i="9"/>
  <c r="RA676" i="9"/>
  <c r="RZ676" i="9"/>
  <c r="SY676" i="9"/>
  <c r="TX676" i="9"/>
  <c r="UW676" i="9"/>
  <c r="VV676" i="9"/>
  <c r="AR677" i="9"/>
  <c r="BQ677" i="9"/>
  <c r="CP677" i="9"/>
  <c r="DO677" i="9"/>
  <c r="EN677" i="9"/>
  <c r="FM677" i="9"/>
  <c r="GL677" i="9"/>
  <c r="HK677" i="9"/>
  <c r="IJ677" i="9"/>
  <c r="JI677" i="9"/>
  <c r="KH677" i="9"/>
  <c r="LG677" i="9"/>
  <c r="MF677" i="9"/>
  <c r="NE677" i="9"/>
  <c r="OD677" i="9"/>
  <c r="PC677" i="9"/>
  <c r="QB677" i="9"/>
  <c r="RA677" i="9"/>
  <c r="RZ677" i="9"/>
  <c r="SY677" i="9"/>
  <c r="TX677" i="9"/>
  <c r="UW677" i="9"/>
  <c r="VV677" i="9"/>
  <c r="AR678" i="9"/>
  <c r="BQ678" i="9"/>
  <c r="CP678" i="9"/>
  <c r="DO678" i="9"/>
  <c r="EN678" i="9"/>
  <c r="FM678" i="9"/>
  <c r="GL678" i="9"/>
  <c r="HK678" i="9"/>
  <c r="IJ678" i="9"/>
  <c r="JI678" i="9"/>
  <c r="KH678" i="9"/>
  <c r="LG678" i="9"/>
  <c r="MF678" i="9"/>
  <c r="NE678" i="9"/>
  <c r="OD678" i="9"/>
  <c r="PC678" i="9"/>
  <c r="QB678" i="9"/>
  <c r="RA678" i="9"/>
  <c r="RZ678" i="9"/>
  <c r="SY678" i="9"/>
  <c r="TX678" i="9"/>
  <c r="UW678" i="9"/>
  <c r="VV678" i="9"/>
  <c r="AR679" i="9"/>
  <c r="BQ679" i="9"/>
  <c r="CP679" i="9"/>
  <c r="DO679" i="9"/>
  <c r="EN679" i="9"/>
  <c r="FM679" i="9"/>
  <c r="GL679" i="9"/>
  <c r="HK679" i="9"/>
  <c r="IJ679" i="9"/>
  <c r="JI679" i="9"/>
  <c r="KH679" i="9"/>
  <c r="LG679" i="9"/>
  <c r="MF679" i="9"/>
  <c r="NE679" i="9"/>
  <c r="OD679" i="9"/>
  <c r="PC679" i="9"/>
  <c r="QB679" i="9"/>
  <c r="RA679" i="9"/>
  <c r="RZ679" i="9"/>
  <c r="SY679" i="9"/>
  <c r="TX679" i="9"/>
  <c r="UW679" i="9"/>
  <c r="VV679" i="9"/>
  <c r="AR680" i="9"/>
  <c r="BQ680" i="9"/>
  <c r="CP680" i="9"/>
  <c r="DO680" i="9"/>
  <c r="EN680" i="9"/>
  <c r="FM680" i="9"/>
  <c r="GL680" i="9"/>
  <c r="HK680" i="9"/>
  <c r="IJ680" i="9"/>
  <c r="JI680" i="9"/>
  <c r="KH680" i="9"/>
  <c r="LG680" i="9"/>
  <c r="MF680" i="9"/>
  <c r="NE680" i="9"/>
  <c r="OD680" i="9"/>
  <c r="PC680" i="9"/>
  <c r="QB680" i="9"/>
  <c r="RA680" i="9"/>
  <c r="RZ680" i="9"/>
  <c r="SY680" i="9"/>
  <c r="TX680" i="9"/>
  <c r="UW680" i="9"/>
  <c r="VV680" i="9"/>
  <c r="AR681" i="9"/>
  <c r="BQ681" i="9"/>
  <c r="CP681" i="9"/>
  <c r="DO681" i="9"/>
  <c r="EN681" i="9"/>
  <c r="FM681" i="9"/>
  <c r="GL681" i="9"/>
  <c r="HK681" i="9"/>
  <c r="IJ681" i="9"/>
  <c r="JI681" i="9"/>
  <c r="KH681" i="9"/>
  <c r="LG681" i="9"/>
  <c r="MF681" i="9"/>
  <c r="NE681" i="9"/>
  <c r="OD681" i="9"/>
  <c r="PC681" i="9"/>
  <c r="QB681" i="9"/>
  <c r="RA681" i="9"/>
  <c r="RZ681" i="9"/>
  <c r="SY681" i="9"/>
  <c r="TX681" i="9"/>
  <c r="UW681" i="9"/>
  <c r="VV681" i="9"/>
  <c r="AR682" i="9"/>
  <c r="BQ682" i="9"/>
  <c r="CP682" i="9"/>
  <c r="DO682" i="9"/>
  <c r="EN682" i="9"/>
  <c r="FM682" i="9"/>
  <c r="GL682" i="9"/>
  <c r="HK682" i="9"/>
  <c r="IJ682" i="9"/>
  <c r="JI682" i="9"/>
  <c r="KH682" i="9"/>
  <c r="LG682" i="9"/>
  <c r="MF682" i="9"/>
  <c r="NE682" i="9"/>
  <c r="OD682" i="9"/>
  <c r="PC682" i="9"/>
  <c r="QB682" i="9"/>
  <c r="RA682" i="9"/>
  <c r="RZ682" i="9"/>
  <c r="SY682" i="9"/>
  <c r="TX682" i="9"/>
  <c r="UW682" i="9"/>
  <c r="VV682" i="9"/>
  <c r="AR683" i="9"/>
  <c r="BQ683" i="9"/>
  <c r="CP683" i="9"/>
  <c r="DO683" i="9"/>
  <c r="EN683" i="9"/>
  <c r="FM683" i="9"/>
  <c r="GL683" i="9"/>
  <c r="HK683" i="9"/>
  <c r="IJ683" i="9"/>
  <c r="JI683" i="9"/>
  <c r="KH683" i="9"/>
  <c r="LG683" i="9"/>
  <c r="MF683" i="9"/>
  <c r="NE683" i="9"/>
  <c r="OD683" i="9"/>
  <c r="PC683" i="9"/>
  <c r="QB683" i="9"/>
  <c r="RA683" i="9"/>
  <c r="RZ683" i="9"/>
  <c r="SY683" i="9"/>
  <c r="TX683" i="9"/>
  <c r="UW683" i="9"/>
  <c r="VV683" i="9"/>
  <c r="AR684" i="9"/>
  <c r="BQ684" i="9"/>
  <c r="CP684" i="9"/>
  <c r="DO684" i="9"/>
  <c r="EN684" i="9"/>
  <c r="FM684" i="9"/>
  <c r="GL684" i="9"/>
  <c r="HK684" i="9"/>
  <c r="IJ684" i="9"/>
  <c r="JI684" i="9"/>
  <c r="KH684" i="9"/>
  <c r="LG684" i="9"/>
  <c r="MF684" i="9"/>
  <c r="NE684" i="9"/>
  <c r="OD684" i="9"/>
  <c r="PC684" i="9"/>
  <c r="QB684" i="9"/>
  <c r="RA684" i="9"/>
  <c r="RZ684" i="9"/>
  <c r="SY684" i="9"/>
  <c r="TX684" i="9"/>
  <c r="UW684" i="9"/>
  <c r="VV684" i="9"/>
  <c r="AR685" i="9"/>
  <c r="BQ685" i="9"/>
  <c r="CP685" i="9"/>
  <c r="DO685" i="9"/>
  <c r="EN685" i="9"/>
  <c r="FM685" i="9"/>
  <c r="GL685" i="9"/>
  <c r="HK685" i="9"/>
  <c r="IJ685" i="9"/>
  <c r="JI685" i="9"/>
  <c r="KH685" i="9"/>
  <c r="LG685" i="9"/>
  <c r="MF685" i="9"/>
  <c r="NE685" i="9"/>
  <c r="OD685" i="9"/>
  <c r="PC685" i="9"/>
  <c r="QB685" i="9"/>
  <c r="RA685" i="9"/>
  <c r="RZ685" i="9"/>
  <c r="SY685" i="9"/>
  <c r="TX685" i="9"/>
  <c r="UW685" i="9"/>
  <c r="VV685" i="9"/>
  <c r="AR686" i="9"/>
  <c r="BQ686" i="9"/>
  <c r="CP686" i="9"/>
  <c r="DO686" i="9"/>
  <c r="EN686" i="9"/>
  <c r="FM686" i="9"/>
  <c r="GL686" i="9"/>
  <c r="HK686" i="9"/>
  <c r="IJ686" i="9"/>
  <c r="JI686" i="9"/>
  <c r="KH686" i="9"/>
  <c r="LG686" i="9"/>
  <c r="MF686" i="9"/>
  <c r="NE686" i="9"/>
  <c r="OD686" i="9"/>
  <c r="PC686" i="9"/>
  <c r="QB686" i="9"/>
  <c r="RA686" i="9"/>
  <c r="RZ686" i="9"/>
  <c r="SY686" i="9"/>
  <c r="TX686" i="9"/>
  <c r="UW686" i="9"/>
  <c r="VV686" i="9"/>
  <c r="AR687" i="9"/>
  <c r="BQ687" i="9"/>
  <c r="CP687" i="9"/>
  <c r="DO687" i="9"/>
  <c r="EN687" i="9"/>
  <c r="FM687" i="9"/>
  <c r="GL687" i="9"/>
  <c r="HK687" i="9"/>
  <c r="IJ687" i="9"/>
  <c r="JI687" i="9"/>
  <c r="KH687" i="9"/>
  <c r="LG687" i="9"/>
  <c r="MF687" i="9"/>
  <c r="NE687" i="9"/>
  <c r="OD687" i="9"/>
  <c r="PC687" i="9"/>
  <c r="QB687" i="9"/>
  <c r="RA687" i="9"/>
  <c r="RZ687" i="9"/>
  <c r="SY687" i="9"/>
  <c r="TX687" i="9"/>
  <c r="UW687" i="9"/>
  <c r="VV687" i="9"/>
  <c r="AR688" i="9"/>
  <c r="BQ688" i="9"/>
  <c r="CP688" i="9"/>
  <c r="DO688" i="9"/>
  <c r="EN688" i="9"/>
  <c r="FM688" i="9"/>
  <c r="GL688" i="9"/>
  <c r="HK688" i="9"/>
  <c r="IJ688" i="9"/>
  <c r="JI688" i="9"/>
  <c r="KH688" i="9"/>
  <c r="LG688" i="9"/>
  <c r="MF688" i="9"/>
  <c r="NE688" i="9"/>
  <c r="OD688" i="9"/>
  <c r="PC688" i="9"/>
  <c r="QB688" i="9"/>
  <c r="RA688" i="9"/>
  <c r="RZ688" i="9"/>
  <c r="SY688" i="9"/>
  <c r="TX688" i="9"/>
  <c r="UW688" i="9"/>
  <c r="VV688" i="9"/>
  <c r="AR689" i="9"/>
  <c r="BQ689" i="9"/>
  <c r="CP689" i="9"/>
  <c r="DO689" i="9"/>
  <c r="EN689" i="9"/>
  <c r="FM689" i="9"/>
  <c r="GL689" i="9"/>
  <c r="HK689" i="9"/>
  <c r="IJ689" i="9"/>
  <c r="JI689" i="9"/>
  <c r="KH689" i="9"/>
  <c r="LG689" i="9"/>
  <c r="MF689" i="9"/>
  <c r="NE689" i="9"/>
  <c r="OD689" i="9"/>
  <c r="PC689" i="9"/>
  <c r="QB689" i="9"/>
  <c r="RA689" i="9"/>
  <c r="RZ689" i="9"/>
  <c r="SY689" i="9"/>
  <c r="TX689" i="9"/>
  <c r="UW689" i="9"/>
  <c r="VV689" i="9"/>
  <c r="AR690" i="9"/>
  <c r="BQ690" i="9"/>
  <c r="CP690" i="9"/>
  <c r="DO690" i="9"/>
  <c r="EN690" i="9"/>
  <c r="FM690" i="9"/>
  <c r="GL690" i="9"/>
  <c r="HK690" i="9"/>
  <c r="IJ690" i="9"/>
  <c r="JI690" i="9"/>
  <c r="KH690" i="9"/>
  <c r="LG690" i="9"/>
  <c r="MF690" i="9"/>
  <c r="NE690" i="9"/>
  <c r="OD690" i="9"/>
  <c r="PC690" i="9"/>
  <c r="QB690" i="9"/>
  <c r="RA690" i="9"/>
  <c r="RZ690" i="9"/>
  <c r="SY690" i="9"/>
  <c r="TX690" i="9"/>
  <c r="UW690" i="9"/>
  <c r="VV690" i="9"/>
  <c r="AR691" i="9"/>
  <c r="BQ691" i="9"/>
  <c r="CP691" i="9"/>
  <c r="DO691" i="9"/>
  <c r="EN691" i="9"/>
  <c r="FM691" i="9"/>
  <c r="GL691" i="9"/>
  <c r="HK691" i="9"/>
  <c r="IJ691" i="9"/>
  <c r="JI691" i="9"/>
  <c r="KH691" i="9"/>
  <c r="LG691" i="9"/>
  <c r="MF691" i="9"/>
  <c r="NE691" i="9"/>
  <c r="OD691" i="9"/>
  <c r="PC691" i="9"/>
  <c r="QB691" i="9"/>
  <c r="RA691" i="9"/>
  <c r="RZ691" i="9"/>
  <c r="SY691" i="9"/>
  <c r="TX691" i="9"/>
  <c r="UW691" i="9"/>
  <c r="VV691" i="9"/>
  <c r="AR692" i="9"/>
  <c r="BQ692" i="9"/>
  <c r="CP692" i="9"/>
  <c r="DO692" i="9"/>
  <c r="EN692" i="9"/>
  <c r="FM692" i="9"/>
  <c r="GL692" i="9"/>
  <c r="HK692" i="9"/>
  <c r="IJ692" i="9"/>
  <c r="JI692" i="9"/>
  <c r="KH692" i="9"/>
  <c r="LG692" i="9"/>
  <c r="MF692" i="9"/>
  <c r="NE692" i="9"/>
  <c r="OD692" i="9"/>
  <c r="PC692" i="9"/>
  <c r="QB692" i="9"/>
  <c r="RA692" i="9"/>
  <c r="RZ692" i="9"/>
  <c r="SY692" i="9"/>
  <c r="TX692" i="9"/>
  <c r="UW692" i="9"/>
  <c r="VV692" i="9"/>
  <c r="AR693" i="9"/>
  <c r="BQ693" i="9"/>
  <c r="CP693" i="9"/>
  <c r="DO693" i="9"/>
  <c r="EN693" i="9"/>
  <c r="FM693" i="9"/>
  <c r="GL693" i="9"/>
  <c r="HK693" i="9"/>
  <c r="IJ693" i="9"/>
  <c r="JI693" i="9"/>
  <c r="KH693" i="9"/>
  <c r="LG693" i="9"/>
  <c r="MF693" i="9"/>
  <c r="NE693" i="9"/>
  <c r="OD693" i="9"/>
  <c r="PC693" i="9"/>
  <c r="QB693" i="9"/>
  <c r="RA693" i="9"/>
  <c r="RZ693" i="9"/>
  <c r="SY693" i="9"/>
  <c r="TX693" i="9"/>
  <c r="UW693" i="9"/>
  <c r="VV693" i="9"/>
  <c r="AR694" i="9"/>
  <c r="BQ694" i="9"/>
  <c r="CP694" i="9"/>
  <c r="DO694" i="9"/>
  <c r="EN694" i="9"/>
  <c r="FM694" i="9"/>
  <c r="GL694" i="9"/>
  <c r="HK694" i="9"/>
  <c r="IJ694" i="9"/>
  <c r="JI694" i="9"/>
  <c r="KH694" i="9"/>
  <c r="LG694" i="9"/>
  <c r="MF694" i="9"/>
  <c r="NE694" i="9"/>
  <c r="OD694" i="9"/>
  <c r="PC694" i="9"/>
  <c r="QB694" i="9"/>
  <c r="RA694" i="9"/>
  <c r="RZ694" i="9"/>
  <c r="SY694" i="9"/>
  <c r="TX694" i="9"/>
  <c r="UW694" i="9"/>
  <c r="VV694" i="9"/>
  <c r="AR695" i="9"/>
  <c r="BQ695" i="9"/>
  <c r="CP695" i="9"/>
  <c r="DO695" i="9"/>
  <c r="EN695" i="9"/>
  <c r="FM695" i="9"/>
  <c r="GL695" i="9"/>
  <c r="HK695" i="9"/>
  <c r="IJ695" i="9"/>
  <c r="JI695" i="9"/>
  <c r="KH695" i="9"/>
  <c r="LG695" i="9"/>
  <c r="MF695" i="9"/>
  <c r="NE695" i="9"/>
  <c r="OD695" i="9"/>
  <c r="PC695" i="9"/>
  <c r="QB695" i="9"/>
  <c r="RA695" i="9"/>
  <c r="RZ695" i="9"/>
  <c r="SY695" i="9"/>
  <c r="TX695" i="9"/>
  <c r="UW695" i="9"/>
  <c r="VV695" i="9"/>
  <c r="AR696" i="9"/>
  <c r="BQ696" i="9"/>
  <c r="CP696" i="9"/>
  <c r="DO696" i="9"/>
  <c r="EN696" i="9"/>
  <c r="FM696" i="9"/>
  <c r="GL696" i="9"/>
  <c r="HK696" i="9"/>
  <c r="IJ696" i="9"/>
  <c r="JI696" i="9"/>
  <c r="KH696" i="9"/>
  <c r="LG696" i="9"/>
  <c r="MF696" i="9"/>
  <c r="NE696" i="9"/>
  <c r="OD696" i="9"/>
  <c r="PC696" i="9"/>
  <c r="QB696" i="9"/>
  <c r="RA696" i="9"/>
  <c r="RZ696" i="9"/>
  <c r="SY696" i="9"/>
  <c r="TX696" i="9"/>
  <c r="UW696" i="9"/>
  <c r="VV696" i="9"/>
  <c r="AR697" i="9"/>
  <c r="BQ697" i="9"/>
  <c r="CP697" i="9"/>
  <c r="DO697" i="9"/>
  <c r="EN697" i="9"/>
  <c r="FM697" i="9"/>
  <c r="GL697" i="9"/>
  <c r="HK697" i="9"/>
  <c r="IJ697" i="9"/>
  <c r="JI697" i="9"/>
  <c r="KH697" i="9"/>
  <c r="LG697" i="9"/>
  <c r="MF697" i="9"/>
  <c r="NE697" i="9"/>
  <c r="OD697" i="9"/>
  <c r="PC697" i="9"/>
  <c r="QB697" i="9"/>
  <c r="RA697" i="9"/>
  <c r="RZ697" i="9"/>
  <c r="SY697" i="9"/>
  <c r="TX697" i="9"/>
  <c r="UW697" i="9"/>
  <c r="VV697" i="9"/>
  <c r="AR698" i="9"/>
  <c r="BQ698" i="9"/>
  <c r="CP698" i="9"/>
  <c r="DO698" i="9"/>
  <c r="EN698" i="9"/>
  <c r="FM698" i="9"/>
  <c r="GL698" i="9"/>
  <c r="HK698" i="9"/>
  <c r="IJ698" i="9"/>
  <c r="JI698" i="9"/>
  <c r="KH698" i="9"/>
  <c r="LG698" i="9"/>
  <c r="MF698" i="9"/>
  <c r="NE698" i="9"/>
  <c r="OD698" i="9"/>
  <c r="PC698" i="9"/>
  <c r="QB698" i="9"/>
  <c r="RA698" i="9"/>
  <c r="RZ698" i="9"/>
  <c r="SY698" i="9"/>
  <c r="TX698" i="9"/>
  <c r="UW698" i="9"/>
  <c r="VV698" i="9"/>
  <c r="AR699" i="9"/>
  <c r="BQ699" i="9"/>
  <c r="CP699" i="9"/>
  <c r="DO699" i="9"/>
  <c r="EN699" i="9"/>
  <c r="FM699" i="9"/>
  <c r="GL699" i="9"/>
  <c r="HK699" i="9"/>
  <c r="IJ699" i="9"/>
  <c r="JI699" i="9"/>
  <c r="KH699" i="9"/>
  <c r="LG699" i="9"/>
  <c r="MF699" i="9"/>
  <c r="NE699" i="9"/>
  <c r="OD699" i="9"/>
  <c r="PC699" i="9"/>
  <c r="QB699" i="9"/>
  <c r="RA699" i="9"/>
  <c r="RZ699" i="9"/>
  <c r="SY699" i="9"/>
  <c r="TX699" i="9"/>
  <c r="UW699" i="9"/>
  <c r="VV699" i="9"/>
  <c r="AR700" i="9"/>
  <c r="BQ700" i="9"/>
  <c r="CP700" i="9"/>
  <c r="DO700" i="9"/>
  <c r="EN700" i="9"/>
  <c r="FM700" i="9"/>
  <c r="GL700" i="9"/>
  <c r="HK700" i="9"/>
  <c r="IJ700" i="9"/>
  <c r="JI700" i="9"/>
  <c r="KH700" i="9"/>
  <c r="LG700" i="9"/>
  <c r="MF700" i="9"/>
  <c r="NE700" i="9"/>
  <c r="OD700" i="9"/>
  <c r="PC700" i="9"/>
  <c r="QB700" i="9"/>
  <c r="RA700" i="9"/>
  <c r="RZ700" i="9"/>
  <c r="SY700" i="9"/>
  <c r="TX700" i="9"/>
  <c r="UW700" i="9"/>
  <c r="VV700" i="9"/>
  <c r="AR701" i="9"/>
  <c r="BQ701" i="9"/>
  <c r="CP701" i="9"/>
  <c r="DO701" i="9"/>
  <c r="EN701" i="9"/>
  <c r="FM701" i="9"/>
  <c r="GL701" i="9"/>
  <c r="HK701" i="9"/>
  <c r="IJ701" i="9"/>
  <c r="JI701" i="9"/>
  <c r="KH701" i="9"/>
  <c r="LG701" i="9"/>
  <c r="MF701" i="9"/>
  <c r="NE701" i="9"/>
  <c r="OD701" i="9"/>
  <c r="PC701" i="9"/>
  <c r="QB701" i="9"/>
  <c r="RA701" i="9"/>
  <c r="RZ701" i="9"/>
  <c r="SY701" i="9"/>
  <c r="TX701" i="9"/>
  <c r="UW701" i="9"/>
  <c r="VV701" i="9"/>
  <c r="AR702" i="9"/>
  <c r="BQ702" i="9"/>
  <c r="CP702" i="9"/>
  <c r="DO702" i="9"/>
  <c r="EN702" i="9"/>
  <c r="FM702" i="9"/>
  <c r="GL702" i="9"/>
  <c r="HK702" i="9"/>
  <c r="IJ702" i="9"/>
  <c r="JI702" i="9"/>
  <c r="KH702" i="9"/>
  <c r="LG702" i="9"/>
  <c r="MF702" i="9"/>
  <c r="NE702" i="9"/>
  <c r="OD702" i="9"/>
  <c r="PC702" i="9"/>
  <c r="QB702" i="9"/>
  <c r="RA702" i="9"/>
  <c r="RZ702" i="9"/>
  <c r="SY702" i="9"/>
  <c r="TX702" i="9"/>
  <c r="UW702" i="9"/>
  <c r="VV702" i="9"/>
  <c r="AR703" i="9"/>
  <c r="BQ703" i="9"/>
  <c r="CP703" i="9"/>
  <c r="DO703" i="9"/>
  <c r="EN703" i="9"/>
  <c r="FM703" i="9"/>
  <c r="GL703" i="9"/>
  <c r="HK703" i="9"/>
  <c r="IJ703" i="9"/>
  <c r="JI703" i="9"/>
  <c r="KH703" i="9"/>
  <c r="LG703" i="9"/>
  <c r="MF703" i="9"/>
  <c r="NE703" i="9"/>
  <c r="OD703" i="9"/>
  <c r="PC703" i="9"/>
  <c r="QB703" i="9"/>
  <c r="RA703" i="9"/>
  <c r="RZ703" i="9"/>
  <c r="SY703" i="9"/>
  <c r="TX703" i="9"/>
  <c r="UW703" i="9"/>
  <c r="VV703" i="9"/>
  <c r="AR704" i="9"/>
  <c r="BQ704" i="9"/>
  <c r="CP704" i="9"/>
  <c r="DO704" i="9"/>
  <c r="EN704" i="9"/>
  <c r="FM704" i="9"/>
  <c r="GL704" i="9"/>
  <c r="HK704" i="9"/>
  <c r="IJ704" i="9"/>
  <c r="JI704" i="9"/>
  <c r="KH704" i="9"/>
  <c r="LG704" i="9"/>
  <c r="MF704" i="9"/>
  <c r="NE704" i="9"/>
  <c r="OD704" i="9"/>
  <c r="PC704" i="9"/>
  <c r="QB704" i="9"/>
  <c r="RA704" i="9"/>
  <c r="RZ704" i="9"/>
  <c r="SY704" i="9"/>
  <c r="TX704" i="9"/>
  <c r="UW704" i="9"/>
  <c r="VV704" i="9"/>
  <c r="AR705" i="9"/>
  <c r="BQ705" i="9"/>
  <c r="CP705" i="9"/>
  <c r="DO705" i="9"/>
  <c r="EN705" i="9"/>
  <c r="FM705" i="9"/>
  <c r="GL705" i="9"/>
  <c r="HK705" i="9"/>
  <c r="IJ705" i="9"/>
  <c r="JI705" i="9"/>
  <c r="KH705" i="9"/>
  <c r="LG705" i="9"/>
  <c r="MF705" i="9"/>
  <c r="NE705" i="9"/>
  <c r="OD705" i="9"/>
  <c r="PC705" i="9"/>
  <c r="QB705" i="9"/>
  <c r="RA705" i="9"/>
  <c r="RZ705" i="9"/>
  <c r="SY705" i="9"/>
  <c r="TX705" i="9"/>
  <c r="UW705" i="9"/>
  <c r="VV705" i="9"/>
  <c r="AR706" i="9"/>
  <c r="BQ706" i="9"/>
  <c r="CP706" i="9"/>
  <c r="DO706" i="9"/>
  <c r="EN706" i="9"/>
  <c r="FM706" i="9"/>
  <c r="GL706" i="9"/>
  <c r="HK706" i="9"/>
  <c r="IJ706" i="9"/>
  <c r="JI706" i="9"/>
  <c r="KH706" i="9"/>
  <c r="LG706" i="9"/>
  <c r="MF706" i="9"/>
  <c r="NE706" i="9"/>
  <c r="OD706" i="9"/>
  <c r="PC706" i="9"/>
  <c r="QB706" i="9"/>
  <c r="RA706" i="9"/>
  <c r="RZ706" i="9"/>
  <c r="SY706" i="9"/>
  <c r="TX706" i="9"/>
  <c r="UW706" i="9"/>
  <c r="VV706" i="9"/>
  <c r="AR707" i="9"/>
  <c r="BQ707" i="9"/>
  <c r="CP707" i="9"/>
  <c r="DO707" i="9"/>
  <c r="EN707" i="9"/>
  <c r="FM707" i="9"/>
  <c r="GL707" i="9"/>
  <c r="HK707" i="9"/>
  <c r="IJ707" i="9"/>
  <c r="JI707" i="9"/>
  <c r="KH707" i="9"/>
  <c r="LG707" i="9"/>
  <c r="MF707" i="9"/>
  <c r="NE707" i="9"/>
  <c r="OD707" i="9"/>
  <c r="PC707" i="9"/>
  <c r="QB707" i="9"/>
  <c r="RA707" i="9"/>
  <c r="RZ707" i="9"/>
  <c r="SY707" i="9"/>
  <c r="TX707" i="9"/>
  <c r="UW707" i="9"/>
  <c r="VV707" i="9"/>
  <c r="AR708" i="9"/>
  <c r="BQ708" i="9"/>
  <c r="CP708" i="9"/>
  <c r="DO708" i="9"/>
  <c r="EN708" i="9"/>
  <c r="FM708" i="9"/>
  <c r="GL708" i="9"/>
  <c r="HK708" i="9"/>
  <c r="IJ708" i="9"/>
  <c r="JI708" i="9"/>
  <c r="KH708" i="9"/>
  <c r="LG708" i="9"/>
  <c r="MF708" i="9"/>
  <c r="NE708" i="9"/>
  <c r="OD708" i="9"/>
  <c r="PC708" i="9"/>
  <c r="QB708" i="9"/>
  <c r="RA708" i="9"/>
  <c r="RZ708" i="9"/>
  <c r="SY708" i="9"/>
  <c r="TX708" i="9"/>
  <c r="UW708" i="9"/>
  <c r="VV708" i="9"/>
  <c r="AR709" i="9"/>
  <c r="BQ709" i="9"/>
  <c r="CP709" i="9"/>
  <c r="DO709" i="9"/>
  <c r="EN709" i="9"/>
  <c r="FM709" i="9"/>
  <c r="GL709" i="9"/>
  <c r="HK709" i="9"/>
  <c r="IJ709" i="9"/>
  <c r="JI709" i="9"/>
  <c r="KH709" i="9"/>
  <c r="LG709" i="9"/>
  <c r="MF709" i="9"/>
  <c r="NE709" i="9"/>
  <c r="OD709" i="9"/>
  <c r="PC709" i="9"/>
  <c r="QB709" i="9"/>
  <c r="RA709" i="9"/>
  <c r="RZ709" i="9"/>
  <c r="SY709" i="9"/>
  <c r="TX709" i="9"/>
  <c r="UW709" i="9"/>
  <c r="VV709" i="9"/>
  <c r="AR710" i="9"/>
  <c r="BQ710" i="9"/>
  <c r="CP710" i="9"/>
  <c r="DO710" i="9"/>
  <c r="EN710" i="9"/>
  <c r="FM710" i="9"/>
  <c r="GL710" i="9"/>
  <c r="HK710" i="9"/>
  <c r="IJ710" i="9"/>
  <c r="JI710" i="9"/>
  <c r="KH710" i="9"/>
  <c r="LG710" i="9"/>
  <c r="MF710" i="9"/>
  <c r="NE710" i="9"/>
  <c r="OD710" i="9"/>
  <c r="PC710" i="9"/>
  <c r="QB710" i="9"/>
  <c r="RA710" i="9"/>
  <c r="RZ710" i="9"/>
  <c r="SY710" i="9"/>
  <c r="TX710" i="9"/>
  <c r="UW710" i="9"/>
  <c r="VV710" i="9"/>
  <c r="AR711" i="9"/>
  <c r="BQ711" i="9"/>
  <c r="CP711" i="9"/>
  <c r="DO711" i="9"/>
  <c r="EN711" i="9"/>
  <c r="FM711" i="9"/>
  <c r="GL711" i="9"/>
  <c r="HK711" i="9"/>
  <c r="IJ711" i="9"/>
  <c r="JI711" i="9"/>
  <c r="KH711" i="9"/>
  <c r="LG711" i="9"/>
  <c r="MF711" i="9"/>
  <c r="NE711" i="9"/>
  <c r="OD711" i="9"/>
  <c r="PC711" i="9"/>
  <c r="QB711" i="9"/>
  <c r="RA711" i="9"/>
  <c r="RZ711" i="9"/>
  <c r="SY711" i="9"/>
  <c r="TX711" i="9"/>
  <c r="UW711" i="9"/>
  <c r="VV711" i="9"/>
  <c r="AR712" i="9"/>
  <c r="BQ712" i="9"/>
  <c r="CP712" i="9"/>
  <c r="DO712" i="9"/>
  <c r="EN712" i="9"/>
  <c r="FM712" i="9"/>
  <c r="GL712" i="9"/>
  <c r="HK712" i="9"/>
  <c r="IJ712" i="9"/>
  <c r="JI712" i="9"/>
  <c r="KH712" i="9"/>
  <c r="LG712" i="9"/>
  <c r="MF712" i="9"/>
  <c r="NE712" i="9"/>
  <c r="OD712" i="9"/>
  <c r="PC712" i="9"/>
  <c r="QB712" i="9"/>
  <c r="RA712" i="9"/>
  <c r="RZ712" i="9"/>
  <c r="SY712" i="9"/>
  <c r="TX712" i="9"/>
  <c r="UW712" i="9"/>
  <c r="VV712" i="9"/>
  <c r="AR713" i="9"/>
  <c r="BQ713" i="9"/>
  <c r="CP713" i="9"/>
  <c r="DO713" i="9"/>
  <c r="EN713" i="9"/>
  <c r="FM713" i="9"/>
  <c r="GL713" i="9"/>
  <c r="HK713" i="9"/>
  <c r="IJ713" i="9"/>
  <c r="JI713" i="9"/>
  <c r="KH713" i="9"/>
  <c r="LG713" i="9"/>
  <c r="MF713" i="9"/>
  <c r="NE713" i="9"/>
  <c r="OD713" i="9"/>
  <c r="PC713" i="9"/>
  <c r="QB713" i="9"/>
  <c r="RA713" i="9"/>
  <c r="RZ713" i="9"/>
  <c r="SY713" i="9"/>
  <c r="TX713" i="9"/>
  <c r="UW713" i="9"/>
  <c r="VV713" i="9"/>
  <c r="AR714" i="9"/>
  <c r="BQ714" i="9"/>
  <c r="CP714" i="9"/>
  <c r="DO714" i="9"/>
  <c r="EN714" i="9"/>
  <c r="FM714" i="9"/>
  <c r="GL714" i="9"/>
  <c r="HK714" i="9"/>
  <c r="IJ714" i="9"/>
  <c r="JI714" i="9"/>
  <c r="KH714" i="9"/>
  <c r="LG714" i="9"/>
  <c r="MF714" i="9"/>
  <c r="NE714" i="9"/>
  <c r="OD714" i="9"/>
  <c r="PC714" i="9"/>
  <c r="QB714" i="9"/>
  <c r="RA714" i="9"/>
  <c r="RZ714" i="9"/>
  <c r="SY714" i="9"/>
  <c r="TX714" i="9"/>
  <c r="UW714" i="9"/>
  <c r="VV714" i="9"/>
  <c r="AR715" i="9"/>
  <c r="BQ715" i="9"/>
  <c r="CP715" i="9"/>
  <c r="DO715" i="9"/>
  <c r="EN715" i="9"/>
  <c r="FM715" i="9"/>
  <c r="GL715" i="9"/>
  <c r="HK715" i="9"/>
  <c r="IJ715" i="9"/>
  <c r="JI715" i="9"/>
  <c r="KH715" i="9"/>
  <c r="LG715" i="9"/>
  <c r="MF715" i="9"/>
  <c r="NE715" i="9"/>
  <c r="OD715" i="9"/>
  <c r="PC715" i="9"/>
  <c r="QB715" i="9"/>
  <c r="RA715" i="9"/>
  <c r="RZ715" i="9"/>
  <c r="SY715" i="9"/>
  <c r="TX715" i="9"/>
  <c r="UW715" i="9"/>
  <c r="VV715" i="9"/>
  <c r="AR716" i="9"/>
  <c r="BQ716" i="9"/>
  <c r="CP716" i="9"/>
  <c r="DO716" i="9"/>
  <c r="EN716" i="9"/>
  <c r="FM716" i="9"/>
  <c r="GL716" i="9"/>
  <c r="HK716" i="9"/>
  <c r="IJ716" i="9"/>
  <c r="JI716" i="9"/>
  <c r="KH716" i="9"/>
  <c r="LG716" i="9"/>
  <c r="MF716" i="9"/>
  <c r="NE716" i="9"/>
  <c r="OD716" i="9"/>
  <c r="PC716" i="9"/>
  <c r="QB716" i="9"/>
  <c r="RA716" i="9"/>
  <c r="RZ716" i="9"/>
  <c r="SY716" i="9"/>
  <c r="TX716" i="9"/>
  <c r="UW716" i="9"/>
  <c r="VV716" i="9"/>
  <c r="AR717" i="9"/>
  <c r="BQ717" i="9"/>
  <c r="CP717" i="9"/>
  <c r="DO717" i="9"/>
  <c r="EN717" i="9"/>
  <c r="FM717" i="9"/>
  <c r="GL717" i="9"/>
  <c r="HK717" i="9"/>
  <c r="IJ717" i="9"/>
  <c r="JI717" i="9"/>
  <c r="KH717" i="9"/>
  <c r="LG717" i="9"/>
  <c r="MF717" i="9"/>
  <c r="NE717" i="9"/>
  <c r="OD717" i="9"/>
  <c r="PC717" i="9"/>
  <c r="QB717" i="9"/>
  <c r="RA717" i="9"/>
  <c r="RZ717" i="9"/>
  <c r="SY717" i="9"/>
  <c r="TX717" i="9"/>
  <c r="UW717" i="9"/>
  <c r="VV717" i="9"/>
  <c r="AR718" i="9"/>
  <c r="BQ718" i="9"/>
  <c r="CP718" i="9"/>
  <c r="DO718" i="9"/>
  <c r="EN718" i="9"/>
  <c r="FM718" i="9"/>
  <c r="GL718" i="9"/>
  <c r="HK718" i="9"/>
  <c r="IJ718" i="9"/>
  <c r="JI718" i="9"/>
  <c r="KH718" i="9"/>
  <c r="LG718" i="9"/>
  <c r="MF718" i="9"/>
  <c r="NE718" i="9"/>
  <c r="OD718" i="9"/>
  <c r="PC718" i="9"/>
  <c r="QB718" i="9"/>
  <c r="RA718" i="9"/>
  <c r="RZ718" i="9"/>
  <c r="SY718" i="9"/>
  <c r="TX718" i="9"/>
  <c r="UW718" i="9"/>
  <c r="VV718" i="9"/>
  <c r="AR719" i="9"/>
  <c r="BQ719" i="9"/>
  <c r="CP719" i="9"/>
  <c r="DO719" i="9"/>
  <c r="EN719" i="9"/>
  <c r="FM719" i="9"/>
  <c r="GL719" i="9"/>
  <c r="HK719" i="9"/>
  <c r="IJ719" i="9"/>
  <c r="JI719" i="9"/>
  <c r="KH719" i="9"/>
  <c r="LG719" i="9"/>
  <c r="MF719" i="9"/>
  <c r="NE719" i="9"/>
  <c r="OD719" i="9"/>
  <c r="PC719" i="9"/>
  <c r="QB719" i="9"/>
  <c r="RA719" i="9"/>
  <c r="RZ719" i="9"/>
  <c r="SY719" i="9"/>
  <c r="TX719" i="9"/>
  <c r="UW719" i="9"/>
  <c r="VV719" i="9"/>
  <c r="AR720" i="9"/>
  <c r="BQ720" i="9"/>
  <c r="CP720" i="9"/>
  <c r="DO720" i="9"/>
  <c r="EN720" i="9"/>
  <c r="FM720" i="9"/>
  <c r="GL720" i="9"/>
  <c r="HK720" i="9"/>
  <c r="IJ720" i="9"/>
  <c r="JI720" i="9"/>
  <c r="KH720" i="9"/>
  <c r="LG720" i="9"/>
  <c r="MF720" i="9"/>
  <c r="NE720" i="9"/>
  <c r="OD720" i="9"/>
  <c r="PC720" i="9"/>
  <c r="QB720" i="9"/>
  <c r="RA720" i="9"/>
  <c r="RZ720" i="9"/>
  <c r="SY720" i="9"/>
  <c r="TX720" i="9"/>
  <c r="UW720" i="9"/>
  <c r="VV720" i="9"/>
  <c r="AR721" i="9"/>
  <c r="BQ721" i="9"/>
  <c r="CP721" i="9"/>
  <c r="DO721" i="9"/>
  <c r="EN721" i="9"/>
  <c r="FM721" i="9"/>
  <c r="GL721" i="9"/>
  <c r="HK721" i="9"/>
  <c r="IJ721" i="9"/>
  <c r="JI721" i="9"/>
  <c r="KH721" i="9"/>
  <c r="LG721" i="9"/>
  <c r="MF721" i="9"/>
  <c r="NE721" i="9"/>
  <c r="OD721" i="9"/>
  <c r="PC721" i="9"/>
  <c r="QB721" i="9"/>
  <c r="RA721" i="9"/>
  <c r="RZ721" i="9"/>
  <c r="SY721" i="9"/>
  <c r="TX721" i="9"/>
  <c r="UW721" i="9"/>
  <c r="VV721" i="9"/>
  <c r="AR722" i="9"/>
  <c r="BQ722" i="9"/>
  <c r="CP722" i="9"/>
  <c r="DO722" i="9"/>
  <c r="EN722" i="9"/>
  <c r="FM722" i="9"/>
  <c r="GL722" i="9"/>
  <c r="HK722" i="9"/>
  <c r="IJ722" i="9"/>
  <c r="JI722" i="9"/>
  <c r="KH722" i="9"/>
  <c r="LG722" i="9"/>
  <c r="MF722" i="9"/>
  <c r="NE722" i="9"/>
  <c r="OD722" i="9"/>
  <c r="PC722" i="9"/>
  <c r="QB722" i="9"/>
  <c r="RA722" i="9"/>
  <c r="RZ722" i="9"/>
  <c r="SY722" i="9"/>
  <c r="TX722" i="9"/>
  <c r="UW722" i="9"/>
  <c r="VV722" i="9"/>
  <c r="AR723" i="9"/>
  <c r="BQ723" i="9"/>
  <c r="CP723" i="9"/>
  <c r="DO723" i="9"/>
  <c r="EN723" i="9"/>
  <c r="FM723" i="9"/>
  <c r="GL723" i="9"/>
  <c r="HK723" i="9"/>
  <c r="IJ723" i="9"/>
  <c r="JI723" i="9"/>
  <c r="KH723" i="9"/>
  <c r="LG723" i="9"/>
  <c r="MF723" i="9"/>
  <c r="NE723" i="9"/>
  <c r="OD723" i="9"/>
  <c r="PC723" i="9"/>
  <c r="QB723" i="9"/>
  <c r="RA723" i="9"/>
  <c r="RZ723" i="9"/>
  <c r="SY723" i="9"/>
  <c r="TX723" i="9"/>
  <c r="UW723" i="9"/>
  <c r="VV723" i="9"/>
  <c r="AR724" i="9"/>
  <c r="BQ724" i="9"/>
  <c r="CP724" i="9"/>
  <c r="DO724" i="9"/>
  <c r="EN724" i="9"/>
  <c r="FM724" i="9"/>
  <c r="GL724" i="9"/>
  <c r="HK724" i="9"/>
  <c r="IJ724" i="9"/>
  <c r="JI724" i="9"/>
  <c r="KH724" i="9"/>
  <c r="LG724" i="9"/>
  <c r="MF724" i="9"/>
  <c r="NE724" i="9"/>
  <c r="OD724" i="9"/>
  <c r="PC724" i="9"/>
  <c r="QB724" i="9"/>
  <c r="RA724" i="9"/>
  <c r="RZ724" i="9"/>
  <c r="SY724" i="9"/>
  <c r="TX724" i="9"/>
  <c r="UW724" i="9"/>
  <c r="VV724" i="9"/>
  <c r="AR725" i="9"/>
  <c r="BQ725" i="9"/>
  <c r="CP725" i="9"/>
  <c r="DO725" i="9"/>
  <c r="EN725" i="9"/>
  <c r="FM725" i="9"/>
  <c r="GL725" i="9"/>
  <c r="HK725" i="9"/>
  <c r="IJ725" i="9"/>
  <c r="JI725" i="9"/>
  <c r="KH725" i="9"/>
  <c r="LG725" i="9"/>
  <c r="MF725" i="9"/>
  <c r="NE725" i="9"/>
  <c r="OD725" i="9"/>
  <c r="PC725" i="9"/>
  <c r="QB725" i="9"/>
  <c r="RA725" i="9"/>
  <c r="RZ725" i="9"/>
  <c r="SY725" i="9"/>
  <c r="TX725" i="9"/>
  <c r="UW725" i="9"/>
  <c r="VV725" i="9"/>
  <c r="AR726" i="9"/>
  <c r="BQ726" i="9"/>
  <c r="CP726" i="9"/>
  <c r="DO726" i="9"/>
  <c r="EN726" i="9"/>
  <c r="FM726" i="9"/>
  <c r="GL726" i="9"/>
  <c r="HK726" i="9"/>
  <c r="IJ726" i="9"/>
  <c r="JI726" i="9"/>
  <c r="KH726" i="9"/>
  <c r="LG726" i="9"/>
  <c r="MF726" i="9"/>
  <c r="NE726" i="9"/>
  <c r="OD726" i="9"/>
  <c r="PC726" i="9"/>
  <c r="QB726" i="9"/>
  <c r="RA726" i="9"/>
  <c r="RZ726" i="9"/>
  <c r="SY726" i="9"/>
  <c r="TX726" i="9"/>
  <c r="UW726" i="9"/>
  <c r="VV726" i="9"/>
  <c r="C727" i="9"/>
  <c r="D727" i="9"/>
  <c r="Y727" i="9"/>
  <c r="Z727" i="9"/>
  <c r="AA727" i="9"/>
  <c r="AB727" i="9"/>
  <c r="AC727" i="9"/>
  <c r="AD727" i="9"/>
  <c r="AE727" i="9"/>
  <c r="AF727" i="9"/>
  <c r="AG727" i="9"/>
  <c r="AH727" i="9"/>
  <c r="AI727" i="9"/>
  <c r="AJ727" i="9"/>
  <c r="AK727" i="9"/>
  <c r="AL727" i="9"/>
  <c r="AM727" i="9"/>
  <c r="AN727" i="9"/>
  <c r="AO727" i="9"/>
  <c r="AP727" i="9"/>
  <c r="AQ727" i="9"/>
  <c r="AX727" i="9"/>
  <c r="AY727" i="9"/>
  <c r="AZ727" i="9"/>
  <c r="BA727" i="9"/>
  <c r="BB727" i="9"/>
  <c r="BC727" i="9"/>
  <c r="BD727" i="9"/>
  <c r="BE727" i="9"/>
  <c r="BF727" i="9"/>
  <c r="BG727" i="9"/>
  <c r="BH727" i="9"/>
  <c r="BI727" i="9"/>
  <c r="BJ727" i="9"/>
  <c r="BK727" i="9"/>
  <c r="BL727" i="9"/>
  <c r="BM727" i="9"/>
  <c r="BN727" i="9"/>
  <c r="BO727" i="9"/>
  <c r="BP727" i="9"/>
  <c r="BW727" i="9"/>
  <c r="BX727" i="9"/>
  <c r="BY727" i="9"/>
  <c r="BZ727" i="9"/>
  <c r="CA727" i="9"/>
  <c r="CB727" i="9"/>
  <c r="CC727" i="9"/>
  <c r="CD727" i="9"/>
  <c r="CE727" i="9"/>
  <c r="CF727" i="9"/>
  <c r="CG727" i="9"/>
  <c r="CH727" i="9"/>
  <c r="CI727" i="9"/>
  <c r="CJ727" i="9"/>
  <c r="CK727" i="9"/>
  <c r="CL727" i="9"/>
  <c r="CM727" i="9"/>
  <c r="CN727" i="9"/>
  <c r="CO727" i="9"/>
  <c r="CV727" i="9"/>
  <c r="CW727" i="9"/>
  <c r="CX727" i="9"/>
  <c r="CY727" i="9"/>
  <c r="CZ727" i="9"/>
  <c r="DA727" i="9"/>
  <c r="DB727" i="9"/>
  <c r="DC727" i="9"/>
  <c r="DD727" i="9"/>
  <c r="DE727" i="9"/>
  <c r="DF727" i="9"/>
  <c r="DG727" i="9"/>
  <c r="DH727" i="9"/>
  <c r="DI727" i="9"/>
  <c r="DJ727" i="9"/>
  <c r="DK727" i="9"/>
  <c r="DL727" i="9"/>
  <c r="DM727" i="9"/>
  <c r="DN727" i="9"/>
  <c r="DU727" i="9"/>
  <c r="DV727" i="9"/>
  <c r="DW727" i="9"/>
  <c r="DX727" i="9"/>
  <c r="DY727" i="9"/>
  <c r="DZ727" i="9"/>
  <c r="EA727" i="9"/>
  <c r="EB727" i="9"/>
  <c r="EC727" i="9"/>
  <c r="ED727" i="9"/>
  <c r="EE727" i="9"/>
  <c r="EF727" i="9"/>
  <c r="EG727" i="9"/>
  <c r="EH727" i="9"/>
  <c r="EI727" i="9"/>
  <c r="EJ727" i="9"/>
  <c r="EK727" i="9"/>
  <c r="EL727" i="9"/>
  <c r="EM727" i="9"/>
  <c r="ET727" i="9"/>
  <c r="EU727" i="9"/>
  <c r="EV727" i="9"/>
  <c r="EW727" i="9"/>
  <c r="EX727" i="9"/>
  <c r="EY727" i="9"/>
  <c r="EZ727" i="9"/>
  <c r="FA727" i="9"/>
  <c r="FB727" i="9"/>
  <c r="FC727" i="9"/>
  <c r="FD727" i="9"/>
  <c r="FE727" i="9"/>
  <c r="FF727" i="9"/>
  <c r="FG727" i="9"/>
  <c r="FH727" i="9"/>
  <c r="FI727" i="9"/>
  <c r="FJ727" i="9"/>
  <c r="FK727" i="9"/>
  <c r="FL727" i="9"/>
  <c r="FS727" i="9"/>
  <c r="FT727" i="9"/>
  <c r="FU727" i="9"/>
  <c r="FV727" i="9"/>
  <c r="FW727" i="9"/>
  <c r="FX727" i="9"/>
  <c r="FY727" i="9"/>
  <c r="FZ727" i="9"/>
  <c r="GA727" i="9"/>
  <c r="GB727" i="9"/>
  <c r="GC727" i="9"/>
  <c r="GD727" i="9"/>
  <c r="GE727" i="9"/>
  <c r="GF727" i="9"/>
  <c r="GG727" i="9"/>
  <c r="GH727" i="9"/>
  <c r="GI727" i="9"/>
  <c r="GJ727" i="9"/>
  <c r="GK727" i="9"/>
  <c r="GR727" i="9"/>
  <c r="GS727" i="9"/>
  <c r="GT727" i="9"/>
  <c r="GU727" i="9"/>
  <c r="GV727" i="9"/>
  <c r="GW727" i="9"/>
  <c r="GX727" i="9"/>
  <c r="GY727" i="9"/>
  <c r="GZ727" i="9"/>
  <c r="HA727" i="9"/>
  <c r="HB727" i="9"/>
  <c r="HC727" i="9"/>
  <c r="HD727" i="9"/>
  <c r="HE727" i="9"/>
  <c r="HF727" i="9"/>
  <c r="HG727" i="9"/>
  <c r="HH727" i="9"/>
  <c r="HI727" i="9"/>
  <c r="HJ727" i="9"/>
  <c r="HQ727" i="9"/>
  <c r="HR727" i="9"/>
  <c r="HS727" i="9"/>
  <c r="HT727" i="9"/>
  <c r="HU727" i="9"/>
  <c r="HV727" i="9"/>
  <c r="HW727" i="9"/>
  <c r="HX727" i="9"/>
  <c r="HY727" i="9"/>
  <c r="HZ727" i="9"/>
  <c r="IA727" i="9"/>
  <c r="IB727" i="9"/>
  <c r="IC727" i="9"/>
  <c r="ID727" i="9"/>
  <c r="IE727" i="9"/>
  <c r="IF727" i="9"/>
  <c r="IG727" i="9"/>
  <c r="IH727" i="9"/>
  <c r="II727" i="9"/>
  <c r="IP727" i="9"/>
  <c r="IQ727" i="9"/>
  <c r="IR727" i="9"/>
  <c r="IS727" i="9"/>
  <c r="IT727" i="9"/>
  <c r="IU727" i="9"/>
  <c r="IV727" i="9"/>
  <c r="IW727" i="9"/>
  <c r="IX727" i="9"/>
  <c r="IY727" i="9"/>
  <c r="IZ727" i="9"/>
  <c r="JA727" i="9"/>
  <c r="JB727" i="9"/>
  <c r="JC727" i="9"/>
  <c r="JD727" i="9"/>
  <c r="JE727" i="9"/>
  <c r="JF727" i="9"/>
  <c r="JG727" i="9"/>
  <c r="JH727" i="9"/>
  <c r="JO727" i="9"/>
  <c r="JP727" i="9"/>
  <c r="JQ727" i="9"/>
  <c r="JR727" i="9"/>
  <c r="JS727" i="9"/>
  <c r="JT727" i="9"/>
  <c r="JU727" i="9"/>
  <c r="JV727" i="9"/>
  <c r="JW727" i="9"/>
  <c r="JX727" i="9"/>
  <c r="JY727" i="9"/>
  <c r="JZ727" i="9"/>
  <c r="KA727" i="9"/>
  <c r="KB727" i="9"/>
  <c r="KC727" i="9"/>
  <c r="KD727" i="9"/>
  <c r="KE727" i="9"/>
  <c r="KF727" i="9"/>
  <c r="KG727" i="9"/>
  <c r="KN727" i="9"/>
  <c r="KO727" i="9"/>
  <c r="KP727" i="9"/>
  <c r="KQ727" i="9"/>
  <c r="KR727" i="9"/>
  <c r="KS727" i="9"/>
  <c r="KT727" i="9"/>
  <c r="KU727" i="9"/>
  <c r="KV727" i="9"/>
  <c r="KW727" i="9"/>
  <c r="KX727" i="9"/>
  <c r="KY727" i="9"/>
  <c r="KZ727" i="9"/>
  <c r="LA727" i="9"/>
  <c r="LB727" i="9"/>
  <c r="LC727" i="9"/>
  <c r="LD727" i="9"/>
  <c r="LE727" i="9"/>
  <c r="LF727" i="9"/>
  <c r="LM727" i="9"/>
  <c r="LN727" i="9"/>
  <c r="LO727" i="9"/>
  <c r="LP727" i="9"/>
  <c r="LQ727" i="9"/>
  <c r="LR727" i="9"/>
  <c r="LS727" i="9"/>
  <c r="LT727" i="9"/>
  <c r="LU727" i="9"/>
  <c r="LV727" i="9"/>
  <c r="LW727" i="9"/>
  <c r="LX727" i="9"/>
  <c r="LY727" i="9"/>
  <c r="LZ727" i="9"/>
  <c r="MA727" i="9"/>
  <c r="MB727" i="9"/>
  <c r="MC727" i="9"/>
  <c r="MD727" i="9"/>
  <c r="ME727" i="9"/>
  <c r="ML727" i="9"/>
  <c r="MM727" i="9"/>
  <c r="MN727" i="9"/>
  <c r="MO727" i="9"/>
  <c r="MP727" i="9"/>
  <c r="MQ727" i="9"/>
  <c r="MR727" i="9"/>
  <c r="MS727" i="9"/>
  <c r="MT727" i="9"/>
  <c r="MU727" i="9"/>
  <c r="MV727" i="9"/>
  <c r="MW727" i="9"/>
  <c r="MX727" i="9"/>
  <c r="MY727" i="9"/>
  <c r="MZ727" i="9"/>
  <c r="NA727" i="9"/>
  <c r="NB727" i="9"/>
  <c r="NC727" i="9"/>
  <c r="ND727" i="9"/>
  <c r="NK727" i="9"/>
  <c r="NL727" i="9"/>
  <c r="NM727" i="9"/>
  <c r="NN727" i="9"/>
  <c r="NO727" i="9"/>
  <c r="NP727" i="9"/>
  <c r="NQ727" i="9"/>
  <c r="NR727" i="9"/>
  <c r="NS727" i="9"/>
  <c r="NT727" i="9"/>
  <c r="NU727" i="9"/>
  <c r="NV727" i="9"/>
  <c r="NW727" i="9"/>
  <c r="NX727" i="9"/>
  <c r="NY727" i="9"/>
  <c r="NZ727" i="9"/>
  <c r="OA727" i="9"/>
  <c r="OB727" i="9"/>
  <c r="OC727" i="9"/>
  <c r="OJ727" i="9"/>
  <c r="OK727" i="9"/>
  <c r="OL727" i="9"/>
  <c r="OM727" i="9"/>
  <c r="ON727" i="9"/>
  <c r="OO727" i="9"/>
  <c r="OP727" i="9"/>
  <c r="OQ727" i="9"/>
  <c r="OR727" i="9"/>
  <c r="OS727" i="9"/>
  <c r="OT727" i="9"/>
  <c r="OU727" i="9"/>
  <c r="OV727" i="9"/>
  <c r="OW727" i="9"/>
  <c r="OX727" i="9"/>
  <c r="OY727" i="9"/>
  <c r="OZ727" i="9"/>
  <c r="PA727" i="9"/>
  <c r="PB727" i="9"/>
  <c r="PI727" i="9"/>
  <c r="PJ727" i="9"/>
  <c r="PK727" i="9"/>
  <c r="PL727" i="9"/>
  <c r="PM727" i="9"/>
  <c r="PN727" i="9"/>
  <c r="PO727" i="9"/>
  <c r="PP727" i="9"/>
  <c r="PQ727" i="9"/>
  <c r="PR727" i="9"/>
  <c r="PS727" i="9"/>
  <c r="PT727" i="9"/>
  <c r="PU727" i="9"/>
  <c r="PV727" i="9"/>
  <c r="PW727" i="9"/>
  <c r="PX727" i="9"/>
  <c r="PY727" i="9"/>
  <c r="PZ727" i="9"/>
  <c r="QA727" i="9"/>
  <c r="QH727" i="9"/>
  <c r="QI727" i="9"/>
  <c r="QJ727" i="9"/>
  <c r="QK727" i="9"/>
  <c r="QL727" i="9"/>
  <c r="QM727" i="9"/>
  <c r="QN727" i="9"/>
  <c r="QO727" i="9"/>
  <c r="QP727" i="9"/>
  <c r="QQ727" i="9"/>
  <c r="QR727" i="9"/>
  <c r="QS727" i="9"/>
  <c r="QT727" i="9"/>
  <c r="QU727" i="9"/>
  <c r="QV727" i="9"/>
  <c r="QW727" i="9"/>
  <c r="QX727" i="9"/>
  <c r="QY727" i="9"/>
  <c r="QZ727" i="9"/>
  <c r="RG727" i="9"/>
  <c r="RH727" i="9"/>
  <c r="RI727" i="9"/>
  <c r="RJ727" i="9"/>
  <c r="RK727" i="9"/>
  <c r="RL727" i="9"/>
  <c r="RM727" i="9"/>
  <c r="RN727" i="9"/>
  <c r="RO727" i="9"/>
  <c r="RP727" i="9"/>
  <c r="RQ727" i="9"/>
  <c r="RR727" i="9"/>
  <c r="RS727" i="9"/>
  <c r="RT727" i="9"/>
  <c r="RU727" i="9"/>
  <c r="RV727" i="9"/>
  <c r="RW727" i="9"/>
  <c r="RX727" i="9"/>
  <c r="RY727" i="9"/>
  <c r="SF727" i="9"/>
  <c r="SG727" i="9"/>
  <c r="SH727" i="9"/>
  <c r="SI727" i="9"/>
  <c r="SJ727" i="9"/>
  <c r="SK727" i="9"/>
  <c r="SL727" i="9"/>
  <c r="SM727" i="9"/>
  <c r="SN727" i="9"/>
  <c r="SO727" i="9"/>
  <c r="SP727" i="9"/>
  <c r="SQ727" i="9"/>
  <c r="SR727" i="9"/>
  <c r="SS727" i="9"/>
  <c r="ST727" i="9"/>
  <c r="SU727" i="9"/>
  <c r="SV727" i="9"/>
  <c r="SW727" i="9"/>
  <c r="SX727" i="9"/>
  <c r="TE727" i="9"/>
  <c r="TF727" i="9"/>
  <c r="TG727" i="9"/>
  <c r="TH727" i="9"/>
  <c r="TI727" i="9"/>
  <c r="TJ727" i="9"/>
  <c r="TK727" i="9"/>
  <c r="TL727" i="9"/>
  <c r="TM727" i="9"/>
  <c r="TN727" i="9"/>
  <c r="TO727" i="9"/>
  <c r="TP727" i="9"/>
  <c r="TQ727" i="9"/>
  <c r="TR727" i="9"/>
  <c r="TS727" i="9"/>
  <c r="TT727" i="9"/>
  <c r="TU727" i="9"/>
  <c r="TV727" i="9"/>
  <c r="TW727" i="9"/>
  <c r="UD727" i="9"/>
  <c r="UE727" i="9"/>
  <c r="UF727" i="9"/>
  <c r="UG727" i="9"/>
  <c r="UH727" i="9"/>
  <c r="UI727" i="9"/>
  <c r="UJ727" i="9"/>
  <c r="UK727" i="9"/>
  <c r="UL727" i="9"/>
  <c r="UM727" i="9"/>
  <c r="UN727" i="9"/>
  <c r="UO727" i="9"/>
  <c r="UP727" i="9"/>
  <c r="UQ727" i="9"/>
  <c r="UR727" i="9"/>
  <c r="US727" i="9"/>
  <c r="UT727" i="9"/>
  <c r="UU727" i="9"/>
  <c r="UV727" i="9"/>
  <c r="VC727" i="9"/>
  <c r="VD727" i="9"/>
  <c r="VE727" i="9"/>
  <c r="VF727" i="9"/>
  <c r="VG727" i="9"/>
  <c r="VH727" i="9"/>
  <c r="VI727" i="9"/>
  <c r="VJ727" i="9"/>
  <c r="VK727" i="9"/>
  <c r="VL727" i="9"/>
  <c r="VM727" i="9"/>
  <c r="VN727" i="9"/>
  <c r="VO727" i="9"/>
  <c r="VP727" i="9"/>
  <c r="VQ727" i="9"/>
  <c r="VR727" i="9"/>
  <c r="VS727" i="9"/>
  <c r="VT727" i="9"/>
  <c r="VU727" i="9"/>
  <c r="C728" i="9"/>
  <c r="D728" i="9"/>
  <c r="C729" i="9"/>
  <c r="D729" i="9"/>
  <c r="C730" i="9"/>
  <c r="D730" i="9"/>
  <c r="C731" i="9"/>
  <c r="D731" i="9"/>
  <c r="C732" i="9"/>
  <c r="D732" i="9"/>
  <c r="W732" i="9"/>
  <c r="AV732" i="9"/>
  <c r="BU732" i="9"/>
  <c r="CT732" i="9"/>
  <c r="DS732" i="9"/>
  <c r="ER732" i="9"/>
  <c r="FQ732" i="9"/>
  <c r="GP732" i="9"/>
  <c r="HO732" i="9"/>
  <c r="IN732" i="9"/>
  <c r="JM732" i="9"/>
  <c r="KL732" i="9"/>
  <c r="LK732" i="9"/>
  <c r="MJ732" i="9"/>
  <c r="NI732" i="9"/>
  <c r="OH732" i="9"/>
  <c r="PG732" i="9"/>
  <c r="QF732" i="9"/>
  <c r="RE732" i="9"/>
  <c r="SD732" i="9"/>
  <c r="TC732" i="9"/>
  <c r="UB732" i="9"/>
  <c r="VA732" i="9"/>
  <c r="AR733" i="9"/>
  <c r="CP733" i="9"/>
  <c r="IJ733" i="9"/>
  <c r="LG733" i="9"/>
  <c r="QB733" i="9"/>
  <c r="AR734" i="9"/>
  <c r="BQ734" i="9"/>
  <c r="IJ734" i="9"/>
  <c r="KH734" i="9"/>
  <c r="QB734" i="9"/>
  <c r="IJ735" i="9"/>
  <c r="AR735" i="9"/>
  <c r="QB735" i="9"/>
  <c r="SY735" i="9"/>
  <c r="IJ736" i="9"/>
  <c r="HK736" i="9"/>
  <c r="JI736" i="9"/>
  <c r="QB736" i="9"/>
  <c r="RZ736" i="9"/>
  <c r="FM737" i="9"/>
  <c r="AR737" i="9"/>
  <c r="IJ737" i="9"/>
  <c r="PC737" i="9"/>
  <c r="QB737" i="9"/>
  <c r="HK738" i="9"/>
  <c r="GL738" i="9"/>
  <c r="FM739" i="9"/>
  <c r="AR739" i="9"/>
  <c r="EN739" i="9"/>
  <c r="IJ739" i="9"/>
  <c r="JI739" i="9"/>
  <c r="OD739" i="9"/>
  <c r="RA739" i="9"/>
  <c r="RZ739" i="9"/>
  <c r="UW739" i="9"/>
  <c r="VV739" i="9"/>
  <c r="HK740" i="9"/>
  <c r="GL740" i="9"/>
  <c r="OD740" i="9"/>
  <c r="VV740" i="9"/>
  <c r="AR741" i="9"/>
  <c r="BQ741" i="9"/>
  <c r="CP741" i="9"/>
  <c r="DO741" i="9"/>
  <c r="EN741" i="9"/>
  <c r="FM741" i="9"/>
  <c r="GL741" i="9"/>
  <c r="HK741" i="9"/>
  <c r="IJ741" i="9"/>
  <c r="JI741" i="9"/>
  <c r="KH741" i="9"/>
  <c r="LG741" i="9"/>
  <c r="MF741" i="9"/>
  <c r="NE741" i="9"/>
  <c r="OD741" i="9"/>
  <c r="PC741" i="9"/>
  <c r="QB741" i="9"/>
  <c r="RA741" i="9"/>
  <c r="RZ741" i="9"/>
  <c r="SY741" i="9"/>
  <c r="TX741" i="9"/>
  <c r="UW741" i="9"/>
  <c r="VV741" i="9"/>
  <c r="AR742" i="9"/>
  <c r="BQ742" i="9"/>
  <c r="CP742" i="9"/>
  <c r="DO742" i="9"/>
  <c r="EN742" i="9"/>
  <c r="FM742" i="9"/>
  <c r="GL742" i="9"/>
  <c r="HK742" i="9"/>
  <c r="IJ742" i="9"/>
  <c r="JI742" i="9"/>
  <c r="KH742" i="9"/>
  <c r="LG742" i="9"/>
  <c r="MF742" i="9"/>
  <c r="NE742" i="9"/>
  <c r="OD742" i="9"/>
  <c r="PC742" i="9"/>
  <c r="QB742" i="9"/>
  <c r="RA742" i="9"/>
  <c r="RZ742" i="9"/>
  <c r="SY742" i="9"/>
  <c r="TX742" i="9"/>
  <c r="UW742" i="9"/>
  <c r="VV742" i="9"/>
  <c r="AR743" i="9"/>
  <c r="BQ743" i="9"/>
  <c r="CP743" i="9"/>
  <c r="DO743" i="9"/>
  <c r="EN743" i="9"/>
  <c r="FM743" i="9"/>
  <c r="GL743" i="9"/>
  <c r="HK743" i="9"/>
  <c r="IJ743" i="9"/>
  <c r="JI743" i="9"/>
  <c r="KH743" i="9"/>
  <c r="LG743" i="9"/>
  <c r="MF743" i="9"/>
  <c r="NE743" i="9"/>
  <c r="OD743" i="9"/>
  <c r="PC743" i="9"/>
  <c r="QB743" i="9"/>
  <c r="RA743" i="9"/>
  <c r="RZ743" i="9"/>
  <c r="SY743" i="9"/>
  <c r="TX743" i="9"/>
  <c r="UW743" i="9"/>
  <c r="VV743" i="9"/>
  <c r="AR744" i="9"/>
  <c r="BQ744" i="9"/>
  <c r="CP744" i="9"/>
  <c r="DO744" i="9"/>
  <c r="EN744" i="9"/>
  <c r="FM744" i="9"/>
  <c r="GL744" i="9"/>
  <c r="HK744" i="9"/>
  <c r="IJ744" i="9"/>
  <c r="JI744" i="9"/>
  <c r="KH744" i="9"/>
  <c r="LG744" i="9"/>
  <c r="MF744" i="9"/>
  <c r="NE744" i="9"/>
  <c r="OD744" i="9"/>
  <c r="PC744" i="9"/>
  <c r="QB744" i="9"/>
  <c r="RA744" i="9"/>
  <c r="RZ744" i="9"/>
  <c r="SY744" i="9"/>
  <c r="TX744" i="9"/>
  <c r="UW744" i="9"/>
  <c r="VV744" i="9"/>
  <c r="AR745" i="9"/>
  <c r="BQ745" i="9"/>
  <c r="CP745" i="9"/>
  <c r="DO745" i="9"/>
  <c r="EN745" i="9"/>
  <c r="FM745" i="9"/>
  <c r="GL745" i="9"/>
  <c r="HK745" i="9"/>
  <c r="IJ745" i="9"/>
  <c r="JI745" i="9"/>
  <c r="KH745" i="9"/>
  <c r="LG745" i="9"/>
  <c r="MF745" i="9"/>
  <c r="NE745" i="9"/>
  <c r="OD745" i="9"/>
  <c r="PC745" i="9"/>
  <c r="QB745" i="9"/>
  <c r="RA745" i="9"/>
  <c r="RZ745" i="9"/>
  <c r="SY745" i="9"/>
  <c r="TX745" i="9"/>
  <c r="UW745" i="9"/>
  <c r="VV745" i="9"/>
  <c r="AR746" i="9"/>
  <c r="BQ746" i="9"/>
  <c r="CP746" i="9"/>
  <c r="DO746" i="9"/>
  <c r="EN746" i="9"/>
  <c r="FM746" i="9"/>
  <c r="GL746" i="9"/>
  <c r="HK746" i="9"/>
  <c r="IJ746" i="9"/>
  <c r="JI746" i="9"/>
  <c r="KH746" i="9"/>
  <c r="LG746" i="9"/>
  <c r="MF746" i="9"/>
  <c r="NE746" i="9"/>
  <c r="OD746" i="9"/>
  <c r="PC746" i="9"/>
  <c r="QB746" i="9"/>
  <c r="RA746" i="9"/>
  <c r="RZ746" i="9"/>
  <c r="SY746" i="9"/>
  <c r="TX746" i="9"/>
  <c r="UW746" i="9"/>
  <c r="VV746" i="9"/>
  <c r="AR747" i="9"/>
  <c r="BQ747" i="9"/>
  <c r="CP747" i="9"/>
  <c r="DO747" i="9"/>
  <c r="EN747" i="9"/>
  <c r="FM747" i="9"/>
  <c r="GL747" i="9"/>
  <c r="HK747" i="9"/>
  <c r="IJ747" i="9"/>
  <c r="JI747" i="9"/>
  <c r="KH747" i="9"/>
  <c r="LG747" i="9"/>
  <c r="MF747" i="9"/>
  <c r="NE747" i="9"/>
  <c r="OD747" i="9"/>
  <c r="PC747" i="9"/>
  <c r="QB747" i="9"/>
  <c r="RA747" i="9"/>
  <c r="RZ747" i="9"/>
  <c r="SY747" i="9"/>
  <c r="TX747" i="9"/>
  <c r="UW747" i="9"/>
  <c r="VV747" i="9"/>
  <c r="AR748" i="9"/>
  <c r="BQ748" i="9"/>
  <c r="CP748" i="9"/>
  <c r="DO748" i="9"/>
  <c r="EN748" i="9"/>
  <c r="FM748" i="9"/>
  <c r="GL748" i="9"/>
  <c r="HK748" i="9"/>
  <c r="IJ748" i="9"/>
  <c r="JI748" i="9"/>
  <c r="KH748" i="9"/>
  <c r="LG748" i="9"/>
  <c r="MF748" i="9"/>
  <c r="NE748" i="9"/>
  <c r="OD748" i="9"/>
  <c r="PC748" i="9"/>
  <c r="QB748" i="9"/>
  <c r="RA748" i="9"/>
  <c r="RZ748" i="9"/>
  <c r="SY748" i="9"/>
  <c r="TX748" i="9"/>
  <c r="UW748" i="9"/>
  <c r="VV748" i="9"/>
  <c r="AR749" i="9"/>
  <c r="BQ749" i="9"/>
  <c r="CP749" i="9"/>
  <c r="DO749" i="9"/>
  <c r="EN749" i="9"/>
  <c r="FM749" i="9"/>
  <c r="GL749" i="9"/>
  <c r="HK749" i="9"/>
  <c r="IJ749" i="9"/>
  <c r="JI749" i="9"/>
  <c r="KH749" i="9"/>
  <c r="LG749" i="9"/>
  <c r="MF749" i="9"/>
  <c r="NE749" i="9"/>
  <c r="OD749" i="9"/>
  <c r="PC749" i="9"/>
  <c r="QB749" i="9"/>
  <c r="RA749" i="9"/>
  <c r="RZ749" i="9"/>
  <c r="SY749" i="9"/>
  <c r="TX749" i="9"/>
  <c r="UW749" i="9"/>
  <c r="VV749" i="9"/>
  <c r="AR750" i="9"/>
  <c r="BQ750" i="9"/>
  <c r="CP750" i="9"/>
  <c r="DO750" i="9"/>
  <c r="EN750" i="9"/>
  <c r="FM750" i="9"/>
  <c r="GL750" i="9"/>
  <c r="HK750" i="9"/>
  <c r="IJ750" i="9"/>
  <c r="JI750" i="9"/>
  <c r="KH750" i="9"/>
  <c r="LG750" i="9"/>
  <c r="MF750" i="9"/>
  <c r="NE750" i="9"/>
  <c r="OD750" i="9"/>
  <c r="PC750" i="9"/>
  <c r="QB750" i="9"/>
  <c r="RA750" i="9"/>
  <c r="RZ750" i="9"/>
  <c r="SY750" i="9"/>
  <c r="TX750" i="9"/>
  <c r="UW750" i="9"/>
  <c r="VV750" i="9"/>
  <c r="AR751" i="9"/>
  <c r="BQ751" i="9"/>
  <c r="CP751" i="9"/>
  <c r="DO751" i="9"/>
  <c r="EN751" i="9"/>
  <c r="FM751" i="9"/>
  <c r="GL751" i="9"/>
  <c r="HK751" i="9"/>
  <c r="IJ751" i="9"/>
  <c r="JI751" i="9"/>
  <c r="KH751" i="9"/>
  <c r="LG751" i="9"/>
  <c r="MF751" i="9"/>
  <c r="NE751" i="9"/>
  <c r="OD751" i="9"/>
  <c r="PC751" i="9"/>
  <c r="QB751" i="9"/>
  <c r="RA751" i="9"/>
  <c r="RZ751" i="9"/>
  <c r="SY751" i="9"/>
  <c r="TX751" i="9"/>
  <c r="UW751" i="9"/>
  <c r="VV751" i="9"/>
  <c r="AR752" i="9"/>
  <c r="BQ752" i="9"/>
  <c r="CP752" i="9"/>
  <c r="DO752" i="9"/>
  <c r="EN752" i="9"/>
  <c r="FM752" i="9"/>
  <c r="GL752" i="9"/>
  <c r="HK752" i="9"/>
  <c r="IJ752" i="9"/>
  <c r="JI752" i="9"/>
  <c r="KH752" i="9"/>
  <c r="LG752" i="9"/>
  <c r="MF752" i="9"/>
  <c r="NE752" i="9"/>
  <c r="OD752" i="9"/>
  <c r="PC752" i="9"/>
  <c r="QB752" i="9"/>
  <c r="RA752" i="9"/>
  <c r="RZ752" i="9"/>
  <c r="SY752" i="9"/>
  <c r="TX752" i="9"/>
  <c r="UW752" i="9"/>
  <c r="VV752" i="9"/>
  <c r="AR753" i="9"/>
  <c r="BQ753" i="9"/>
  <c r="CP753" i="9"/>
  <c r="DO753" i="9"/>
  <c r="EN753" i="9"/>
  <c r="FM753" i="9"/>
  <c r="GL753" i="9"/>
  <c r="HK753" i="9"/>
  <c r="IJ753" i="9"/>
  <c r="JI753" i="9"/>
  <c r="KH753" i="9"/>
  <c r="LG753" i="9"/>
  <c r="MF753" i="9"/>
  <c r="NE753" i="9"/>
  <c r="OD753" i="9"/>
  <c r="PC753" i="9"/>
  <c r="QB753" i="9"/>
  <c r="RA753" i="9"/>
  <c r="RZ753" i="9"/>
  <c r="SY753" i="9"/>
  <c r="TX753" i="9"/>
  <c r="UW753" i="9"/>
  <c r="VV753" i="9"/>
  <c r="AR754" i="9"/>
  <c r="BQ754" i="9"/>
  <c r="CP754" i="9"/>
  <c r="DO754" i="9"/>
  <c r="EN754" i="9"/>
  <c r="FM754" i="9"/>
  <c r="GL754" i="9"/>
  <c r="HK754" i="9"/>
  <c r="IJ754" i="9"/>
  <c r="JI754" i="9"/>
  <c r="KH754" i="9"/>
  <c r="LG754" i="9"/>
  <c r="MF754" i="9"/>
  <c r="NE754" i="9"/>
  <c r="OD754" i="9"/>
  <c r="PC754" i="9"/>
  <c r="QB754" i="9"/>
  <c r="RA754" i="9"/>
  <c r="RZ754" i="9"/>
  <c r="SY754" i="9"/>
  <c r="TX754" i="9"/>
  <c r="UW754" i="9"/>
  <c r="VV754" i="9"/>
  <c r="AR755" i="9"/>
  <c r="BQ755" i="9"/>
  <c r="CP755" i="9"/>
  <c r="DO755" i="9"/>
  <c r="EN755" i="9"/>
  <c r="FM755" i="9"/>
  <c r="GL755" i="9"/>
  <c r="HK755" i="9"/>
  <c r="IJ755" i="9"/>
  <c r="JI755" i="9"/>
  <c r="KH755" i="9"/>
  <c r="LG755" i="9"/>
  <c r="MF755" i="9"/>
  <c r="NE755" i="9"/>
  <c r="OD755" i="9"/>
  <c r="PC755" i="9"/>
  <c r="QB755" i="9"/>
  <c r="RA755" i="9"/>
  <c r="RZ755" i="9"/>
  <c r="SY755" i="9"/>
  <c r="TX755" i="9"/>
  <c r="UW755" i="9"/>
  <c r="VV755" i="9"/>
  <c r="AR756" i="9"/>
  <c r="BQ756" i="9"/>
  <c r="CP756" i="9"/>
  <c r="DO756" i="9"/>
  <c r="EN756" i="9"/>
  <c r="FM756" i="9"/>
  <c r="GL756" i="9"/>
  <c r="HK756" i="9"/>
  <c r="IJ756" i="9"/>
  <c r="JI756" i="9"/>
  <c r="KH756" i="9"/>
  <c r="LG756" i="9"/>
  <c r="MF756" i="9"/>
  <c r="NE756" i="9"/>
  <c r="OD756" i="9"/>
  <c r="PC756" i="9"/>
  <c r="QB756" i="9"/>
  <c r="RA756" i="9"/>
  <c r="RZ756" i="9"/>
  <c r="SY756" i="9"/>
  <c r="TX756" i="9"/>
  <c r="UW756" i="9"/>
  <c r="VV756" i="9"/>
  <c r="AR757" i="9"/>
  <c r="BQ757" i="9"/>
  <c r="CP757" i="9"/>
  <c r="DO757" i="9"/>
  <c r="EN757" i="9"/>
  <c r="FM757" i="9"/>
  <c r="GL757" i="9"/>
  <c r="HK757" i="9"/>
  <c r="IJ757" i="9"/>
  <c r="JI757" i="9"/>
  <c r="KH757" i="9"/>
  <c r="LG757" i="9"/>
  <c r="MF757" i="9"/>
  <c r="NE757" i="9"/>
  <c r="OD757" i="9"/>
  <c r="PC757" i="9"/>
  <c r="QB757" i="9"/>
  <c r="RA757" i="9"/>
  <c r="RZ757" i="9"/>
  <c r="SY757" i="9"/>
  <c r="TX757" i="9"/>
  <c r="UW757" i="9"/>
  <c r="VV757" i="9"/>
  <c r="AR758" i="9"/>
  <c r="BQ758" i="9"/>
  <c r="CP758" i="9"/>
  <c r="DO758" i="9"/>
  <c r="EN758" i="9"/>
  <c r="FM758" i="9"/>
  <c r="GL758" i="9"/>
  <c r="HK758" i="9"/>
  <c r="IJ758" i="9"/>
  <c r="JI758" i="9"/>
  <c r="KH758" i="9"/>
  <c r="LG758" i="9"/>
  <c r="MF758" i="9"/>
  <c r="NE758" i="9"/>
  <c r="OD758" i="9"/>
  <c r="PC758" i="9"/>
  <c r="QB758" i="9"/>
  <c r="RA758" i="9"/>
  <c r="RZ758" i="9"/>
  <c r="SY758" i="9"/>
  <c r="TX758" i="9"/>
  <c r="UW758" i="9"/>
  <c r="VV758" i="9"/>
  <c r="Z759" i="9"/>
  <c r="AH759" i="9"/>
  <c r="AP759" i="9"/>
  <c r="BC759" i="9"/>
  <c r="BK759" i="9"/>
  <c r="BX759" i="9"/>
  <c r="CD759" i="9"/>
  <c r="CF759" i="9"/>
  <c r="CL759" i="9"/>
  <c r="CN759" i="9"/>
  <c r="CY759" i="9"/>
  <c r="DA759" i="9"/>
  <c r="DG759" i="9"/>
  <c r="DI759" i="9"/>
  <c r="DV759" i="9"/>
  <c r="EB759" i="9"/>
  <c r="ED759" i="9"/>
  <c r="EJ759" i="9"/>
  <c r="EL759" i="9"/>
  <c r="EW759" i="9"/>
  <c r="EY759" i="9"/>
  <c r="FE759" i="9"/>
  <c r="FG759" i="9"/>
  <c r="FT759" i="9"/>
  <c r="FZ759" i="9"/>
  <c r="GB759" i="9"/>
  <c r="GH759" i="9"/>
  <c r="GJ759" i="9"/>
  <c r="GU759" i="9"/>
  <c r="GW759" i="9"/>
  <c r="HC759" i="9"/>
  <c r="HE759" i="9"/>
  <c r="HR759" i="9"/>
  <c r="HX759" i="9"/>
  <c r="HZ759" i="9"/>
  <c r="IF759" i="9"/>
  <c r="IH759" i="9"/>
  <c r="IS759" i="9"/>
  <c r="IU759" i="9"/>
  <c r="JA759" i="9"/>
  <c r="JC759" i="9"/>
  <c r="JP759" i="9"/>
  <c r="JV759" i="9"/>
  <c r="JX759" i="9"/>
  <c r="KD759" i="9"/>
  <c r="KF759" i="9"/>
  <c r="KQ759" i="9"/>
  <c r="KS759" i="9"/>
  <c r="KY759" i="9"/>
  <c r="LA759" i="9"/>
  <c r="LN759" i="9"/>
  <c r="LT759" i="9"/>
  <c r="LV759" i="9"/>
  <c r="MB759" i="9"/>
  <c r="MD759" i="9"/>
  <c r="MO759" i="9"/>
  <c r="MQ759" i="9"/>
  <c r="MW759" i="9"/>
  <c r="MY759" i="9"/>
  <c r="NL759" i="9"/>
  <c r="NR759" i="9"/>
  <c r="NT759" i="9"/>
  <c r="NZ759" i="9"/>
  <c r="OB759" i="9"/>
  <c r="OM759" i="9"/>
  <c r="OO759" i="9"/>
  <c r="OU759" i="9"/>
  <c r="OW759" i="9"/>
  <c r="PJ759" i="9"/>
  <c r="PP759" i="9"/>
  <c r="PR759" i="9"/>
  <c r="PX759" i="9"/>
  <c r="PZ759" i="9"/>
  <c r="QK759" i="9"/>
  <c r="QM759" i="9"/>
  <c r="QS759" i="9"/>
  <c r="QU759" i="9"/>
  <c r="RH759" i="9"/>
  <c r="RN759" i="9"/>
  <c r="RP759" i="9"/>
  <c r="RV759" i="9"/>
  <c r="RX759" i="9"/>
  <c r="SI759" i="9"/>
  <c r="SK759" i="9"/>
  <c r="SQ759" i="9"/>
  <c r="SS759" i="9"/>
  <c r="TF759" i="9"/>
  <c r="TL759" i="9"/>
  <c r="TN759" i="9"/>
  <c r="TT759" i="9"/>
  <c r="TV759" i="9"/>
  <c r="UG759" i="9"/>
  <c r="UI759" i="9"/>
  <c r="UO759" i="9"/>
  <c r="UQ759" i="9"/>
  <c r="VD759" i="9"/>
  <c r="VI759" i="9"/>
  <c r="VJ759" i="9"/>
  <c r="VL759" i="9"/>
  <c r="VQ759" i="9"/>
  <c r="VR759" i="9"/>
  <c r="VT759" i="9"/>
  <c r="G14" i="8"/>
  <c r="Y14" i="8"/>
  <c r="N36" i="8"/>
  <c r="Y42" i="8"/>
  <c r="Y41" i="8" s="1"/>
  <c r="C48" i="8"/>
  <c r="C47" i="8" s="1"/>
  <c r="W48" i="8"/>
  <c r="W47" i="8" s="1"/>
  <c r="OA431" i="9" l="1"/>
  <c r="PN60" i="9"/>
  <c r="QB60" i="9" s="1"/>
  <c r="S6" i="8" s="1"/>
  <c r="GL64" i="9"/>
  <c r="RP148" i="9"/>
  <c r="PU79" i="9"/>
  <c r="DO69" i="9"/>
  <c r="RZ280" i="9"/>
  <c r="U20" i="8" s="1"/>
  <c r="GL335" i="9"/>
  <c r="I22" i="8" s="1"/>
  <c r="JI306" i="9"/>
  <c r="L21" i="8" s="1"/>
  <c r="EN306" i="9"/>
  <c r="G21" i="8" s="1"/>
  <c r="AR226" i="9"/>
  <c r="C15" i="8" s="1"/>
  <c r="TX179" i="9"/>
  <c r="W12" i="8" s="1"/>
  <c r="RZ461" i="9"/>
  <c r="U30" i="8" s="1"/>
  <c r="U29" i="8" s="1"/>
  <c r="IJ431" i="9"/>
  <c r="K27" i="8" s="1"/>
  <c r="K26" i="8" s="1"/>
  <c r="IJ491" i="9"/>
  <c r="K34" i="8" s="1"/>
  <c r="OD335" i="9"/>
  <c r="Q22" i="8" s="1"/>
  <c r="OD306" i="9"/>
  <c r="Q21" i="8" s="1"/>
  <c r="GL179" i="9"/>
  <c r="I12" i="8" s="1"/>
  <c r="UW269" i="9"/>
  <c r="X19" i="8" s="1"/>
  <c r="FM269" i="9"/>
  <c r="H19" i="8" s="1"/>
  <c r="QB739" i="9"/>
  <c r="HK739" i="9"/>
  <c r="VV738" i="9"/>
  <c r="OD737" i="9"/>
  <c r="KH735" i="9"/>
  <c r="SY614" i="9"/>
  <c r="V45" i="8" s="1"/>
  <c r="V44" i="8" s="1"/>
  <c r="RZ614" i="9"/>
  <c r="U45" i="8" s="1"/>
  <c r="U44" i="8" s="1"/>
  <c r="NE614" i="9"/>
  <c r="P45" i="8" s="1"/>
  <c r="P44" i="8" s="1"/>
  <c r="RZ342" i="9"/>
  <c r="U23" i="8" s="1"/>
  <c r="KH342" i="9"/>
  <c r="M23" i="8" s="1"/>
  <c r="PC739" i="9"/>
  <c r="GL739" i="9"/>
  <c r="OD738" i="9"/>
  <c r="KH737" i="9"/>
  <c r="HK735" i="9"/>
  <c r="HK734" i="9"/>
  <c r="HK733" i="9"/>
  <c r="AR727" i="9"/>
  <c r="C51" i="8" s="1"/>
  <c r="C50" i="8" s="1"/>
  <c r="SY630" i="9"/>
  <c r="V48" i="8" s="1"/>
  <c r="V47" i="8" s="1"/>
  <c r="OD630" i="9"/>
  <c r="Q48" i="8" s="1"/>
  <c r="Q47" i="8" s="1"/>
  <c r="DO614" i="9"/>
  <c r="F45" i="8" s="1"/>
  <c r="F44" i="8" s="1"/>
  <c r="CP614" i="9"/>
  <c r="E45" i="8" s="1"/>
  <c r="E44" i="8" s="1"/>
  <c r="SY519" i="9"/>
  <c r="V36" i="8" s="1"/>
  <c r="QB519" i="9"/>
  <c r="S36" i="8" s="1"/>
  <c r="TX499" i="9"/>
  <c r="W35" i="8" s="1"/>
  <c r="SY499" i="9"/>
  <c r="V35" i="8" s="1"/>
  <c r="UT431" i="9"/>
  <c r="UW378" i="9"/>
  <c r="BQ378" i="9"/>
  <c r="BI431" i="9"/>
  <c r="BQ431" i="9" s="1"/>
  <c r="D27" i="8" s="1"/>
  <c r="D26" i="8" s="1"/>
  <c r="QB361" i="9"/>
  <c r="S24" i="8" s="1"/>
  <c r="MF739" i="9"/>
  <c r="DO739" i="9"/>
  <c r="HK737" i="9"/>
  <c r="SY727" i="9"/>
  <c r="V51" i="8" s="1"/>
  <c r="V50" i="8" s="1"/>
  <c r="RZ727" i="9"/>
  <c r="U51" i="8" s="1"/>
  <c r="U50" i="8" s="1"/>
  <c r="KH727" i="9"/>
  <c r="M51" i="8" s="1"/>
  <c r="M50" i="8" s="1"/>
  <c r="CP727" i="9"/>
  <c r="E51" i="8" s="1"/>
  <c r="E50" i="8" s="1"/>
  <c r="DO630" i="9"/>
  <c r="F48" i="8" s="1"/>
  <c r="F47" i="8" s="1"/>
  <c r="RA614" i="9"/>
  <c r="T45" i="8" s="1"/>
  <c r="T44" i="8" s="1"/>
  <c r="OD584" i="9"/>
  <c r="Q42" i="8" s="1"/>
  <c r="Q41" i="8" s="1"/>
  <c r="DO557" i="9"/>
  <c r="F39" i="8" s="1"/>
  <c r="F38" i="8" s="1"/>
  <c r="AR491" i="9"/>
  <c r="C34" i="8" s="1"/>
  <c r="QB431" i="9"/>
  <c r="S27" i="8" s="1"/>
  <c r="S26" i="8" s="1"/>
  <c r="AJ431" i="9"/>
  <c r="AR431" i="9" s="1"/>
  <c r="C27" i="8" s="1"/>
  <c r="C26" i="8" s="1"/>
  <c r="RA69" i="9"/>
  <c r="QV79" i="9"/>
  <c r="RA83" i="9"/>
  <c r="QN86" i="9"/>
  <c r="TX739" i="9"/>
  <c r="LG739" i="9"/>
  <c r="CP739" i="9"/>
  <c r="SY737" i="9"/>
  <c r="GL737" i="9"/>
  <c r="AR736" i="9"/>
  <c r="SY734" i="9"/>
  <c r="TX733" i="9"/>
  <c r="RZ630" i="9"/>
  <c r="U48" i="8" s="1"/>
  <c r="U47" i="8" s="1"/>
  <c r="JI614" i="9"/>
  <c r="L45" i="8" s="1"/>
  <c r="L44" i="8" s="1"/>
  <c r="BQ614" i="9"/>
  <c r="D45" i="8" s="1"/>
  <c r="D44" i="8" s="1"/>
  <c r="NE557" i="9"/>
  <c r="P39" i="8" s="1"/>
  <c r="P38" i="8" s="1"/>
  <c r="NE499" i="9"/>
  <c r="P35" i="8" s="1"/>
  <c r="FM499" i="9"/>
  <c r="H35" i="8" s="1"/>
  <c r="PC461" i="9"/>
  <c r="R30" i="8" s="1"/>
  <c r="R29" i="8" s="1"/>
  <c r="SY739" i="9"/>
  <c r="KH739" i="9"/>
  <c r="BQ739" i="9"/>
  <c r="RZ737" i="9"/>
  <c r="RA734" i="9"/>
  <c r="RZ733" i="9"/>
  <c r="MF727" i="9"/>
  <c r="O51" i="8" s="1"/>
  <c r="O50" i="8" s="1"/>
  <c r="EN727" i="9"/>
  <c r="G51" i="8" s="1"/>
  <c r="G50" i="8" s="1"/>
  <c r="VV630" i="9"/>
  <c r="Y48" i="8" s="1"/>
  <c r="Y47" i="8" s="1"/>
  <c r="KH630" i="9"/>
  <c r="M48" i="8" s="1"/>
  <c r="M47" i="8" s="1"/>
  <c r="UW614" i="9"/>
  <c r="X45" i="8" s="1"/>
  <c r="X44" i="8" s="1"/>
  <c r="LG614" i="9"/>
  <c r="N45" i="8" s="1"/>
  <c r="N44" i="8" s="1"/>
  <c r="HK614" i="9"/>
  <c r="J45" i="8" s="1"/>
  <c r="J44" i="8" s="1"/>
  <c r="KH499" i="9"/>
  <c r="M35" i="8" s="1"/>
  <c r="DO485" i="9"/>
  <c r="F33" i="8" s="1"/>
  <c r="CP461" i="9"/>
  <c r="E30" i="8" s="1"/>
  <c r="E29" i="8" s="1"/>
  <c r="VV335" i="9"/>
  <c r="Y22" i="8" s="1"/>
  <c r="UW727" i="9"/>
  <c r="X51" i="8" s="1"/>
  <c r="X50" i="8" s="1"/>
  <c r="BQ727" i="9"/>
  <c r="D51" i="8" s="1"/>
  <c r="D50" i="8" s="1"/>
  <c r="MF630" i="9"/>
  <c r="O48" i="8" s="1"/>
  <c r="O47" i="8" s="1"/>
  <c r="IJ630" i="9"/>
  <c r="K48" i="8" s="1"/>
  <c r="K47" i="8" s="1"/>
  <c r="HK630" i="9"/>
  <c r="J48" i="8" s="1"/>
  <c r="J47" i="8" s="1"/>
  <c r="CP630" i="9"/>
  <c r="E48" i="8" s="1"/>
  <c r="E47" i="8" s="1"/>
  <c r="FM614" i="9"/>
  <c r="H45" i="8" s="1"/>
  <c r="H44" i="8" s="1"/>
  <c r="GL584" i="9"/>
  <c r="I42" i="8" s="1"/>
  <c r="I41" i="8" s="1"/>
  <c r="PC557" i="9"/>
  <c r="R39" i="8" s="1"/>
  <c r="R38" i="8" s="1"/>
  <c r="HK519" i="9"/>
  <c r="J36" i="8" s="1"/>
  <c r="NE584" i="9"/>
  <c r="P42" i="8" s="1"/>
  <c r="P41" i="8" s="1"/>
  <c r="JI584" i="9"/>
  <c r="L42" i="8" s="1"/>
  <c r="L41" i="8" s="1"/>
  <c r="JI431" i="9"/>
  <c r="L27" i="8" s="1"/>
  <c r="L26" i="8" s="1"/>
  <c r="GL398" i="9"/>
  <c r="GF431" i="9"/>
  <c r="NE630" i="9"/>
  <c r="P48" i="8" s="1"/>
  <c r="P47" i="8" s="1"/>
  <c r="MF614" i="9"/>
  <c r="O45" i="8" s="1"/>
  <c r="O44" i="8" s="1"/>
  <c r="SY584" i="9"/>
  <c r="V42" i="8" s="1"/>
  <c r="V41" i="8" s="1"/>
  <c r="EN584" i="9"/>
  <c r="G42" i="8" s="1"/>
  <c r="G41" i="8" s="1"/>
  <c r="CP584" i="9"/>
  <c r="E42" i="8" s="1"/>
  <c r="E41" i="8" s="1"/>
  <c r="OD557" i="9"/>
  <c r="Q39" i="8" s="1"/>
  <c r="Q38" i="8" s="1"/>
  <c r="NE519" i="9"/>
  <c r="P36" i="8" s="1"/>
  <c r="BQ519" i="9"/>
  <c r="D36" i="8" s="1"/>
  <c r="VV499" i="9"/>
  <c r="Y35" i="8" s="1"/>
  <c r="LG499" i="9"/>
  <c r="N35" i="8" s="1"/>
  <c r="GL499" i="9"/>
  <c r="I35" i="8" s="1"/>
  <c r="CP499" i="9"/>
  <c r="E35" i="8" s="1"/>
  <c r="JI491" i="9"/>
  <c r="L34" i="8" s="1"/>
  <c r="FM491" i="9"/>
  <c r="H34" i="8" s="1"/>
  <c r="UW485" i="9"/>
  <c r="X33" i="8" s="1"/>
  <c r="KH485" i="9"/>
  <c r="M33" i="8" s="1"/>
  <c r="HK461" i="9"/>
  <c r="J30" i="8" s="1"/>
  <c r="J29" i="8" s="1"/>
  <c r="TX335" i="9"/>
  <c r="W22" i="8" s="1"/>
  <c r="IJ335" i="9"/>
  <c r="K22" i="8" s="1"/>
  <c r="RA306" i="9"/>
  <c r="T21" i="8" s="1"/>
  <c r="UW280" i="9"/>
  <c r="X20" i="8" s="1"/>
  <c r="UF255" i="9"/>
  <c r="DO245" i="9"/>
  <c r="DB255" i="9"/>
  <c r="RA242" i="9"/>
  <c r="QL255" i="9"/>
  <c r="PC202" i="9"/>
  <c r="R14" i="8" s="1"/>
  <c r="UW117" i="9"/>
  <c r="UQ148" i="9"/>
  <c r="SS148" i="9"/>
  <c r="TX92" i="9"/>
  <c r="TJ148" i="9"/>
  <c r="DO90" i="9"/>
  <c r="CY148" i="9"/>
  <c r="UW85" i="9"/>
  <c r="UT86" i="9"/>
  <c r="UW64" i="9"/>
  <c r="SY57" i="9"/>
  <c r="SU60" i="9"/>
  <c r="SY60" i="9" s="1"/>
  <c r="V6" i="8" s="1"/>
  <c r="TX42" i="9"/>
  <c r="TN60" i="9"/>
  <c r="OD30" i="9"/>
  <c r="NX60" i="9"/>
  <c r="PC630" i="9"/>
  <c r="R48" i="8" s="1"/>
  <c r="R47" i="8" s="1"/>
  <c r="OD614" i="9"/>
  <c r="Q45" i="8" s="1"/>
  <c r="Q44" i="8" s="1"/>
  <c r="LG584" i="9"/>
  <c r="N42" i="8" s="1"/>
  <c r="N41" i="8" s="1"/>
  <c r="UW557" i="9"/>
  <c r="X39" i="8" s="1"/>
  <c r="X38" i="8" s="1"/>
  <c r="LG557" i="9"/>
  <c r="N39" i="8" s="1"/>
  <c r="N38" i="8" s="1"/>
  <c r="GL557" i="9"/>
  <c r="I39" i="8" s="1"/>
  <c r="I38" i="8" s="1"/>
  <c r="BQ557" i="9"/>
  <c r="D39" i="8" s="1"/>
  <c r="D38" i="8" s="1"/>
  <c r="PC519" i="9"/>
  <c r="R36" i="8" s="1"/>
  <c r="AR519" i="9"/>
  <c r="C36" i="8" s="1"/>
  <c r="PC499" i="9"/>
  <c r="R35" i="8" s="1"/>
  <c r="EN499" i="9"/>
  <c r="G35" i="8" s="1"/>
  <c r="RA491" i="9"/>
  <c r="T34" i="8" s="1"/>
  <c r="NE491" i="9"/>
  <c r="P34" i="8" s="1"/>
  <c r="LG491" i="9"/>
  <c r="N34" i="8" s="1"/>
  <c r="HK491" i="9"/>
  <c r="J34" i="8" s="1"/>
  <c r="SY485" i="9"/>
  <c r="V33" i="8" s="1"/>
  <c r="HK485" i="9"/>
  <c r="J33" i="8" s="1"/>
  <c r="MF431" i="9"/>
  <c r="O27" i="8" s="1"/>
  <c r="O26" i="8" s="1"/>
  <c r="GL431" i="9"/>
  <c r="I27" i="8" s="1"/>
  <c r="I26" i="8" s="1"/>
  <c r="DO342" i="9"/>
  <c r="F23" i="8" s="1"/>
  <c r="MF335" i="9"/>
  <c r="O22" i="8" s="1"/>
  <c r="KH335" i="9"/>
  <c r="M22" i="8" s="1"/>
  <c r="JI335" i="9"/>
  <c r="L22" i="8" s="1"/>
  <c r="AR335" i="9"/>
  <c r="C22" i="8" s="1"/>
  <c r="UW306" i="9"/>
  <c r="X21" i="8" s="1"/>
  <c r="NE280" i="9"/>
  <c r="P20" i="8" s="1"/>
  <c r="GL280" i="9"/>
  <c r="I20" i="8" s="1"/>
  <c r="LG255" i="9"/>
  <c r="N18" i="8" s="1"/>
  <c r="JI255" i="9"/>
  <c r="L18" i="8" s="1"/>
  <c r="BQ254" i="9"/>
  <c r="BF255" i="9"/>
  <c r="GF255" i="9"/>
  <c r="GL251" i="9"/>
  <c r="CC255" i="9"/>
  <c r="CP255" i="9" s="1"/>
  <c r="E18" i="8" s="1"/>
  <c r="CP245" i="9"/>
  <c r="OL255" i="9"/>
  <c r="PC235" i="9"/>
  <c r="HK235" i="9"/>
  <c r="GT255" i="9"/>
  <c r="RZ202" i="9"/>
  <c r="U14" i="8" s="1"/>
  <c r="KH202" i="9"/>
  <c r="M14" i="8" s="1"/>
  <c r="CD148" i="9"/>
  <c r="TX98" i="9"/>
  <c r="TP148" i="9"/>
  <c r="HK86" i="9"/>
  <c r="J8" i="8" s="1"/>
  <c r="DO65" i="9"/>
  <c r="CZ79" i="9"/>
  <c r="PC33" i="9"/>
  <c r="OY60" i="9"/>
  <c r="OY12" i="9" s="1"/>
  <c r="UW30" i="9"/>
  <c r="UQ60" i="9"/>
  <c r="RA630" i="9"/>
  <c r="T48" i="8" s="1"/>
  <c r="T47" i="8" s="1"/>
  <c r="BQ630" i="9"/>
  <c r="D48" i="8" s="1"/>
  <c r="D47" i="8" s="1"/>
  <c r="QB614" i="9"/>
  <c r="S45" i="8" s="1"/>
  <c r="S44" i="8" s="1"/>
  <c r="AR614" i="9"/>
  <c r="C45" i="8" s="1"/>
  <c r="C44" i="8" s="1"/>
  <c r="UW584" i="9"/>
  <c r="X42" i="8" s="1"/>
  <c r="X41" i="8" s="1"/>
  <c r="RA584" i="9"/>
  <c r="T42" i="8" s="1"/>
  <c r="T41" i="8" s="1"/>
  <c r="DO584" i="9"/>
  <c r="F42" i="8" s="1"/>
  <c r="F41" i="8" s="1"/>
  <c r="TX557" i="9"/>
  <c r="W39" i="8" s="1"/>
  <c r="W38" i="8" s="1"/>
  <c r="RZ557" i="9"/>
  <c r="U39" i="8" s="1"/>
  <c r="U38" i="8" s="1"/>
  <c r="QB557" i="9"/>
  <c r="S39" i="8" s="1"/>
  <c r="S38" i="8" s="1"/>
  <c r="VV519" i="9"/>
  <c r="Y36" i="8" s="1"/>
  <c r="TX519" i="9"/>
  <c r="W36" i="8" s="1"/>
  <c r="RA519" i="9"/>
  <c r="T36" i="8" s="1"/>
  <c r="KH519" i="9"/>
  <c r="M36" i="8" s="1"/>
  <c r="FM519" i="9"/>
  <c r="H36" i="8" s="1"/>
  <c r="IJ499" i="9"/>
  <c r="K35" i="8" s="1"/>
  <c r="UW491" i="9"/>
  <c r="X34" i="8" s="1"/>
  <c r="SY491" i="9"/>
  <c r="V34" i="8" s="1"/>
  <c r="PC491" i="9"/>
  <c r="R34" i="8" s="1"/>
  <c r="KH461" i="9"/>
  <c r="M30" i="8" s="1"/>
  <c r="M29" i="8" s="1"/>
  <c r="VV431" i="9"/>
  <c r="Y27" i="8" s="1"/>
  <c r="Y26" i="8" s="1"/>
  <c r="EN335" i="9"/>
  <c r="G22" i="8" s="1"/>
  <c r="CP335" i="9"/>
  <c r="E22" i="8" s="1"/>
  <c r="BQ335" i="9"/>
  <c r="D22" i="8" s="1"/>
  <c r="SY306" i="9"/>
  <c r="V21" i="8" s="1"/>
  <c r="BQ245" i="9"/>
  <c r="BD255" i="9"/>
  <c r="HK90" i="9"/>
  <c r="GU148" i="9"/>
  <c r="PC65" i="9"/>
  <c r="ON79" i="9"/>
  <c r="UW53" i="9"/>
  <c r="UI60" i="9"/>
  <c r="LG335" i="9"/>
  <c r="N22" i="8" s="1"/>
  <c r="MF306" i="9"/>
  <c r="O21" i="8" s="1"/>
  <c r="NE269" i="9"/>
  <c r="P19" i="8" s="1"/>
  <c r="VV254" i="9"/>
  <c r="VO255" i="9"/>
  <c r="HK254" i="9"/>
  <c r="HB255" i="9"/>
  <c r="ST255" i="9"/>
  <c r="SY251" i="9"/>
  <c r="UW239" i="9"/>
  <c r="UJ255" i="9"/>
  <c r="TG255" i="9"/>
  <c r="TX235" i="9"/>
  <c r="CP226" i="9"/>
  <c r="E15" i="8" s="1"/>
  <c r="HK179" i="9"/>
  <c r="J12" i="8" s="1"/>
  <c r="GL148" i="9"/>
  <c r="I9" i="8" s="1"/>
  <c r="TX65" i="9"/>
  <c r="TI79" i="9"/>
  <c r="DO64" i="9"/>
  <c r="CX79" i="9"/>
  <c r="RA39" i="9"/>
  <c r="QO60" i="9"/>
  <c r="UW67" i="9"/>
  <c r="UN79" i="9"/>
  <c r="SY66" i="9"/>
  <c r="SN79" i="9"/>
  <c r="RZ58" i="9"/>
  <c r="RJ60" i="9"/>
  <c r="PC68" i="9"/>
  <c r="OV79" i="9"/>
  <c r="NE72" i="9"/>
  <c r="MN79" i="9"/>
  <c r="EV79" i="9"/>
  <c r="FM64" i="9"/>
  <c r="DD79" i="9"/>
  <c r="DO68" i="9"/>
  <c r="CP58" i="9"/>
  <c r="BZ60" i="9"/>
  <c r="UW57" i="9"/>
  <c r="US60" i="9"/>
  <c r="UL245" i="9"/>
  <c r="UK94" i="9"/>
  <c r="UK54" i="9"/>
  <c r="UW54" i="9" s="1"/>
  <c r="UK39" i="9"/>
  <c r="UW630" i="9"/>
  <c r="X48" i="8" s="1"/>
  <c r="X47" i="8" s="1"/>
  <c r="FM630" i="9"/>
  <c r="H48" i="8" s="1"/>
  <c r="H47" i="8" s="1"/>
  <c r="TX614" i="9"/>
  <c r="W45" i="8" s="1"/>
  <c r="W44" i="8" s="1"/>
  <c r="EN614" i="9"/>
  <c r="G45" i="8" s="1"/>
  <c r="G44" i="8" s="1"/>
  <c r="PC584" i="9"/>
  <c r="R42" i="8" s="1"/>
  <c r="R41" i="8" s="1"/>
  <c r="FM584" i="9"/>
  <c r="H42" i="8" s="1"/>
  <c r="H41" i="8" s="1"/>
  <c r="BQ584" i="9"/>
  <c r="D42" i="8" s="1"/>
  <c r="D41" i="8" s="1"/>
  <c r="RA557" i="9"/>
  <c r="T39" i="8" s="1"/>
  <c r="T38" i="8" s="1"/>
  <c r="MF557" i="9"/>
  <c r="O39" i="8" s="1"/>
  <c r="O38" i="8" s="1"/>
  <c r="KH557" i="9"/>
  <c r="M39" i="8" s="1"/>
  <c r="M38" i="8" s="1"/>
  <c r="IJ557" i="9"/>
  <c r="K39" i="8" s="1"/>
  <c r="K38" i="8" s="1"/>
  <c r="UW519" i="9"/>
  <c r="X36" i="8" s="1"/>
  <c r="DO499" i="9"/>
  <c r="F35" i="8" s="1"/>
  <c r="BQ499" i="9"/>
  <c r="D35" i="8" s="1"/>
  <c r="KH491" i="9"/>
  <c r="M34" i="8" s="1"/>
  <c r="GL491" i="9"/>
  <c r="I34" i="8" s="1"/>
  <c r="CP491" i="9"/>
  <c r="E34" i="8" s="1"/>
  <c r="RZ485" i="9"/>
  <c r="U33" i="8" s="1"/>
  <c r="VV461" i="9"/>
  <c r="Y30" i="8" s="1"/>
  <c r="Y29" i="8" s="1"/>
  <c r="AR378" i="9"/>
  <c r="VV361" i="9"/>
  <c r="Y24" i="8" s="1"/>
  <c r="RZ361" i="9"/>
  <c r="U24" i="8" s="1"/>
  <c r="QB342" i="9"/>
  <c r="S23" i="8" s="1"/>
  <c r="PC335" i="9"/>
  <c r="R22" i="8" s="1"/>
  <c r="DO335" i="9"/>
  <c r="F22" i="8" s="1"/>
  <c r="VV306" i="9"/>
  <c r="Y21" i="8" s="1"/>
  <c r="FM306" i="9"/>
  <c r="H21" i="8" s="1"/>
  <c r="SY269" i="9"/>
  <c r="V19" i="8" s="1"/>
  <c r="RA269" i="9"/>
  <c r="T19" i="8" s="1"/>
  <c r="MF255" i="9"/>
  <c r="O18" i="8" s="1"/>
  <c r="KH255" i="9"/>
  <c r="M18" i="8" s="1"/>
  <c r="TX254" i="9"/>
  <c r="TQ255" i="9"/>
  <c r="FY255" i="9"/>
  <c r="GL245" i="9"/>
  <c r="GL242" i="9"/>
  <c r="FW255" i="9"/>
  <c r="QB226" i="9"/>
  <c r="S15" i="8" s="1"/>
  <c r="LG226" i="9"/>
  <c r="N15" i="8" s="1"/>
  <c r="TX202" i="9"/>
  <c r="W14" i="8" s="1"/>
  <c r="UW189" i="9"/>
  <c r="X13" i="8" s="1"/>
  <c r="DO189" i="9"/>
  <c r="F13" i="8" s="1"/>
  <c r="BQ189" i="9"/>
  <c r="D13" i="8" s="1"/>
  <c r="GL68" i="9"/>
  <c r="GC79" i="9"/>
  <c r="RZ19" i="9"/>
  <c r="RH60" i="9"/>
  <c r="D19" i="9"/>
  <c r="I20" i="9"/>
  <c r="D20" i="9" s="1"/>
  <c r="VV614" i="9"/>
  <c r="Y45" i="8" s="1"/>
  <c r="Y44" i="8" s="1"/>
  <c r="GL614" i="9"/>
  <c r="I45" i="8" s="1"/>
  <c r="I44" i="8" s="1"/>
  <c r="QB584" i="9"/>
  <c r="S42" i="8" s="1"/>
  <c r="S41" i="8" s="1"/>
  <c r="HK584" i="9"/>
  <c r="J42" i="8" s="1"/>
  <c r="J41" i="8" s="1"/>
  <c r="FM557" i="9"/>
  <c r="H39" i="8" s="1"/>
  <c r="H38" i="8" s="1"/>
  <c r="OD519" i="9"/>
  <c r="Q36" i="8" s="1"/>
  <c r="MF519" i="9"/>
  <c r="O36" i="8" s="1"/>
  <c r="JI519" i="9"/>
  <c r="L36" i="8" s="1"/>
  <c r="CP519" i="9"/>
  <c r="E36" i="8" s="1"/>
  <c r="UW499" i="9"/>
  <c r="X35" i="8" s="1"/>
  <c r="QB499" i="9"/>
  <c r="S35" i="8" s="1"/>
  <c r="OD499" i="9"/>
  <c r="Q35" i="8" s="1"/>
  <c r="MF499" i="9"/>
  <c r="O35" i="8" s="1"/>
  <c r="HK499" i="9"/>
  <c r="J35" i="8" s="1"/>
  <c r="RZ491" i="9"/>
  <c r="U34" i="8" s="1"/>
  <c r="EN491" i="9"/>
  <c r="G34" i="8" s="1"/>
  <c r="NE485" i="9"/>
  <c r="P33" i="8" s="1"/>
  <c r="IJ342" i="9"/>
  <c r="K23" i="8" s="1"/>
  <c r="GL342" i="9"/>
  <c r="I23" i="8" s="1"/>
  <c r="NE335" i="9"/>
  <c r="P22" i="8" s="1"/>
  <c r="HK335" i="9"/>
  <c r="J22" i="8" s="1"/>
  <c r="PC306" i="9"/>
  <c r="R21" i="8" s="1"/>
  <c r="LG280" i="9"/>
  <c r="N20" i="8" s="1"/>
  <c r="JI280" i="9"/>
  <c r="L20" i="8" s="1"/>
  <c r="NE255" i="9"/>
  <c r="P18" i="8" s="1"/>
  <c r="QB239" i="9"/>
  <c r="PO255" i="9"/>
  <c r="VV226" i="9"/>
  <c r="Y15" i="8" s="1"/>
  <c r="TX226" i="9"/>
  <c r="W15" i="8" s="1"/>
  <c r="IJ226" i="9"/>
  <c r="K15" i="8" s="1"/>
  <c r="GL226" i="9"/>
  <c r="I15" i="8" s="1"/>
  <c r="EN226" i="9"/>
  <c r="G15" i="8" s="1"/>
  <c r="HK148" i="9"/>
  <c r="J9" i="8" s="1"/>
  <c r="FE148" i="9"/>
  <c r="FM148" i="9" s="1"/>
  <c r="H9" i="8" s="1"/>
  <c r="SY90" i="9"/>
  <c r="SI148" i="9"/>
  <c r="SV86" i="9"/>
  <c r="JI86" i="9"/>
  <c r="L8" i="8" s="1"/>
  <c r="VV79" i="9"/>
  <c r="Y7" i="8" s="1"/>
  <c r="JI79" i="9"/>
  <c r="L7" i="8" s="1"/>
  <c r="FM58" i="9"/>
  <c r="EW60" i="9"/>
  <c r="FM60" i="9" s="1"/>
  <c r="H6" i="8" s="1"/>
  <c r="UW21" i="9"/>
  <c r="UG60" i="9"/>
  <c r="PC21" i="9"/>
  <c r="OM60" i="9"/>
  <c r="PC60" i="9" s="1"/>
  <c r="R6" i="8" s="1"/>
  <c r="UO148" i="9"/>
  <c r="UW98" i="9"/>
  <c r="JI630" i="9"/>
  <c r="L48" i="8" s="1"/>
  <c r="L47" i="8" s="1"/>
  <c r="IJ614" i="9"/>
  <c r="K45" i="8" s="1"/>
  <c r="K44" i="8" s="1"/>
  <c r="TX584" i="9"/>
  <c r="W42" i="8" s="1"/>
  <c r="W41" i="8" s="1"/>
  <c r="RZ584" i="9"/>
  <c r="U42" i="8" s="1"/>
  <c r="U41" i="8" s="1"/>
  <c r="IJ584" i="9"/>
  <c r="K42" i="8" s="1"/>
  <c r="K41" i="8" s="1"/>
  <c r="VV557" i="9"/>
  <c r="Y39" i="8" s="1"/>
  <c r="Y38" i="8" s="1"/>
  <c r="JI557" i="9"/>
  <c r="L39" i="8" s="1"/>
  <c r="L38" i="8" s="1"/>
  <c r="EN557" i="9"/>
  <c r="G39" i="8" s="1"/>
  <c r="G38" i="8" s="1"/>
  <c r="IJ519" i="9"/>
  <c r="K36" i="8" s="1"/>
  <c r="GL519" i="9"/>
  <c r="I36" i="8" s="1"/>
  <c r="RZ499" i="9"/>
  <c r="U35" i="8" s="1"/>
  <c r="OD491" i="9"/>
  <c r="Q34" i="8" s="1"/>
  <c r="MF491" i="9"/>
  <c r="O34" i="8" s="1"/>
  <c r="PC485" i="9"/>
  <c r="R33" i="8" s="1"/>
  <c r="EN485" i="9"/>
  <c r="G33" i="8" s="1"/>
  <c r="SY461" i="9"/>
  <c r="V30" i="8" s="1"/>
  <c r="V29" i="8" s="1"/>
  <c r="MF461" i="9"/>
  <c r="O30" i="8" s="1"/>
  <c r="O29" i="8" s="1"/>
  <c r="AR342" i="9"/>
  <c r="C23" i="8" s="1"/>
  <c r="FM335" i="9"/>
  <c r="H22" i="8" s="1"/>
  <c r="RZ306" i="9"/>
  <c r="U21" i="8" s="1"/>
  <c r="QB306" i="9"/>
  <c r="S21" i="8" s="1"/>
  <c r="AR255" i="9"/>
  <c r="C18" i="8" s="1"/>
  <c r="DO251" i="9"/>
  <c r="DG255" i="9"/>
  <c r="PC245" i="9"/>
  <c r="OT255" i="9"/>
  <c r="TX239" i="9"/>
  <c r="NE226" i="9"/>
  <c r="P15" i="8" s="1"/>
  <c r="OD179" i="9"/>
  <c r="Q12" i="8" s="1"/>
  <c r="OW148" i="9"/>
  <c r="KH79" i="9"/>
  <c r="M7" i="8" s="1"/>
  <c r="AR69" i="9"/>
  <c r="AJ79" i="9"/>
  <c r="HK67" i="9"/>
  <c r="GZ79" i="9"/>
  <c r="IJ64" i="9"/>
  <c r="HS79" i="9"/>
  <c r="OD42" i="9"/>
  <c r="NT60" i="9"/>
  <c r="LG630" i="9"/>
  <c r="N48" i="8" s="1"/>
  <c r="N47" i="8" s="1"/>
  <c r="KH614" i="9"/>
  <c r="M45" i="8" s="1"/>
  <c r="M44" i="8" s="1"/>
  <c r="MF584" i="9"/>
  <c r="O42" i="8" s="1"/>
  <c r="O41" i="8" s="1"/>
  <c r="KH584" i="9"/>
  <c r="M42" i="8" s="1"/>
  <c r="M41" i="8" s="1"/>
  <c r="AR584" i="9"/>
  <c r="C42" i="8" s="1"/>
  <c r="C41" i="8" s="1"/>
  <c r="SY557" i="9"/>
  <c r="V39" i="8" s="1"/>
  <c r="V38" i="8" s="1"/>
  <c r="CP557" i="9"/>
  <c r="E39" i="8" s="1"/>
  <c r="E38" i="8" s="1"/>
  <c r="AR557" i="9"/>
  <c r="C39" i="8" s="1"/>
  <c r="C38" i="8" s="1"/>
  <c r="RZ519" i="9"/>
  <c r="U36" i="8" s="1"/>
  <c r="EN519" i="9"/>
  <c r="G36" i="8" s="1"/>
  <c r="RA499" i="9"/>
  <c r="T35" i="8" s="1"/>
  <c r="JI499" i="9"/>
  <c r="L35" i="8" s="1"/>
  <c r="AR499" i="9"/>
  <c r="C35" i="8" s="1"/>
  <c r="VV491" i="9"/>
  <c r="Y34" i="8" s="1"/>
  <c r="TX491" i="9"/>
  <c r="W34" i="8" s="1"/>
  <c r="BQ491" i="9"/>
  <c r="D34" i="8" s="1"/>
  <c r="GL485" i="9"/>
  <c r="I33" i="8" s="1"/>
  <c r="I32" i="8" s="1"/>
  <c r="CP485" i="9"/>
  <c r="E33" i="8" s="1"/>
  <c r="E32" i="8" s="1"/>
  <c r="KH306" i="9"/>
  <c r="M21" i="8" s="1"/>
  <c r="AZ255" i="9"/>
  <c r="BQ235" i="9"/>
  <c r="HK202" i="9"/>
  <c r="J14" i="8" s="1"/>
  <c r="SY189" i="9"/>
  <c r="V13" i="8" s="1"/>
  <c r="LG189" i="9"/>
  <c r="N13" i="8" s="1"/>
  <c r="TX104" i="9"/>
  <c r="TT148" i="9"/>
  <c r="PC98" i="9"/>
  <c r="OU148" i="9"/>
  <c r="IJ98" i="9"/>
  <c r="HZ148" i="9"/>
  <c r="FM69" i="9"/>
  <c r="FG79" i="9"/>
  <c r="CP30" i="9"/>
  <c r="CF60" i="9"/>
  <c r="HK10" i="9"/>
  <c r="LG269" i="9"/>
  <c r="N19" i="8" s="1"/>
  <c r="NM255" i="9"/>
  <c r="OD255" i="9" s="1"/>
  <c r="Q18" i="8" s="1"/>
  <c r="UP254" i="9"/>
  <c r="VV251" i="9"/>
  <c r="QB245" i="9"/>
  <c r="OD239" i="9"/>
  <c r="UW226" i="9"/>
  <c r="X15" i="8" s="1"/>
  <c r="OD226" i="9"/>
  <c r="Q15" i="8" s="1"/>
  <c r="MF226" i="9"/>
  <c r="O15" i="8" s="1"/>
  <c r="DO226" i="9"/>
  <c r="F15" i="8" s="1"/>
  <c r="VV179" i="9"/>
  <c r="Y12" i="8" s="1"/>
  <c r="TR148" i="9"/>
  <c r="DO135" i="9"/>
  <c r="RA119" i="9"/>
  <c r="PC117" i="9"/>
  <c r="SU148" i="9"/>
  <c r="SY148" i="9" s="1"/>
  <c r="V9" i="8" s="1"/>
  <c r="AR86" i="9"/>
  <c r="C8" i="8" s="1"/>
  <c r="SR79" i="9"/>
  <c r="DW79" i="9"/>
  <c r="EN79" i="9" s="1"/>
  <c r="G7" i="8" s="1"/>
  <c r="CP79" i="9"/>
  <c r="E7" i="8" s="1"/>
  <c r="AR79" i="9"/>
  <c r="C7" i="8" s="1"/>
  <c r="FM68" i="9"/>
  <c r="NE60" i="9"/>
  <c r="P6" i="8" s="1"/>
  <c r="UO56" i="9"/>
  <c r="UW56" i="9" s="1"/>
  <c r="KH73" i="9"/>
  <c r="NE10" i="9"/>
  <c r="FM226" i="9"/>
  <c r="H15" i="8" s="1"/>
  <c r="CP202" i="9"/>
  <c r="E14" i="8" s="1"/>
  <c r="OD189" i="9"/>
  <c r="Q13" i="8" s="1"/>
  <c r="RZ179" i="9"/>
  <c r="U12" i="8" s="1"/>
  <c r="KH148" i="9"/>
  <c r="M9" i="8" s="1"/>
  <c r="VR119" i="9"/>
  <c r="VV119" i="9" s="1"/>
  <c r="SY255" i="9"/>
  <c r="V18" i="8" s="1"/>
  <c r="QB255" i="9"/>
  <c r="S18" i="8" s="1"/>
  <c r="IJ255" i="9"/>
  <c r="K18" i="8" s="1"/>
  <c r="FB255" i="9"/>
  <c r="FM255" i="9" s="1"/>
  <c r="H18" i="8" s="1"/>
  <c r="BQ251" i="9"/>
  <c r="SY245" i="9"/>
  <c r="SY226" i="9"/>
  <c r="V15" i="8" s="1"/>
  <c r="RA226" i="9"/>
  <c r="T15" i="8" s="1"/>
  <c r="PC226" i="9"/>
  <c r="R15" i="8" s="1"/>
  <c r="MF202" i="9"/>
  <c r="O14" i="8" s="1"/>
  <c r="IJ179" i="9"/>
  <c r="K12" i="8" s="1"/>
  <c r="DO148" i="9"/>
  <c r="F9" i="8" s="1"/>
  <c r="VR137" i="9"/>
  <c r="VV137" i="9" s="1"/>
  <c r="IJ79" i="9"/>
  <c r="K7" i="8" s="1"/>
  <c r="LG74" i="9"/>
  <c r="GL269" i="9"/>
  <c r="I19" i="8" s="1"/>
  <c r="CZ255" i="9"/>
  <c r="DO255" i="9" s="1"/>
  <c r="F18" i="8" s="1"/>
  <c r="JI226" i="9"/>
  <c r="L15" i="8" s="1"/>
  <c r="HK226" i="9"/>
  <c r="J15" i="8" s="1"/>
  <c r="IJ202" i="9"/>
  <c r="K14" i="8" s="1"/>
  <c r="NZ148" i="9"/>
  <c r="JI148" i="9"/>
  <c r="L9" i="8" s="1"/>
  <c r="AR148" i="9"/>
  <c r="C9" i="8" s="1"/>
  <c r="UT79" i="9"/>
  <c r="PK79" i="9"/>
  <c r="BQ79" i="9"/>
  <c r="D7" i="8" s="1"/>
  <c r="UO45" i="9"/>
  <c r="MF10" i="9"/>
  <c r="VE255" i="9"/>
  <c r="BQ255" i="9"/>
  <c r="D18" i="8" s="1"/>
  <c r="RA251" i="9"/>
  <c r="EC255" i="9"/>
  <c r="VV239" i="9"/>
  <c r="RZ226" i="9"/>
  <c r="U15" i="8" s="1"/>
  <c r="BQ226" i="9"/>
  <c r="D15" i="8" s="1"/>
  <c r="NE189" i="9"/>
  <c r="P13" i="8" s="1"/>
  <c r="FM189" i="9"/>
  <c r="H13" i="8" s="1"/>
  <c r="MF148" i="9"/>
  <c r="O9" i="8" s="1"/>
  <c r="BC148" i="9"/>
  <c r="BQ148" i="9" s="1"/>
  <c r="D9" i="8" s="1"/>
  <c r="VR104" i="9"/>
  <c r="VS86" i="9"/>
  <c r="RM86" i="9"/>
  <c r="NU86" i="9"/>
  <c r="FY79" i="9"/>
  <c r="KH226" i="9"/>
  <c r="M15" i="8" s="1"/>
  <c r="PC189" i="9"/>
  <c r="R13" i="8" s="1"/>
  <c r="MF179" i="9"/>
  <c r="O12" i="8" s="1"/>
  <c r="BQ179" i="9"/>
  <c r="D12" i="8" s="1"/>
  <c r="QB148" i="9"/>
  <c r="S9" i="8" s="1"/>
  <c r="NE148" i="9"/>
  <c r="P9" i="8" s="1"/>
  <c r="LG148" i="9"/>
  <c r="N9" i="8" s="1"/>
  <c r="ED148" i="9"/>
  <c r="EN148" i="9" s="1"/>
  <c r="G9" i="8" s="1"/>
  <c r="FM79" i="9"/>
  <c r="H7" i="8" s="1"/>
  <c r="JI71" i="9"/>
  <c r="VR60" i="9"/>
  <c r="LG60" i="9"/>
  <c r="N6" i="8" s="1"/>
  <c r="OD10" i="9"/>
  <c r="GL10" i="9"/>
  <c r="R32" i="8"/>
  <c r="P32" i="8"/>
  <c r="J32" i="8"/>
  <c r="VS759" i="9"/>
  <c r="VK759" i="9"/>
  <c r="VC759" i="9"/>
  <c r="UP759" i="9"/>
  <c r="UH759" i="9"/>
  <c r="TU759" i="9"/>
  <c r="TM759" i="9"/>
  <c r="TE759" i="9"/>
  <c r="SR759" i="9"/>
  <c r="SR12" i="9" s="1"/>
  <c r="SJ759" i="9"/>
  <c r="RW759" i="9"/>
  <c r="RO759" i="9"/>
  <c r="RG759" i="9"/>
  <c r="QT759" i="9"/>
  <c r="QL759" i="9"/>
  <c r="PY759" i="9"/>
  <c r="PQ759" i="9"/>
  <c r="PQ12" i="9" s="1"/>
  <c r="PI759" i="9"/>
  <c r="OV759" i="9"/>
  <c r="ON759" i="9"/>
  <c r="OA759" i="9"/>
  <c r="NS759" i="9"/>
  <c r="NK759" i="9"/>
  <c r="MX759" i="9"/>
  <c r="MP759" i="9"/>
  <c r="MC759" i="9"/>
  <c r="LU759" i="9"/>
  <c r="LM759" i="9"/>
  <c r="KZ759" i="9"/>
  <c r="KR759" i="9"/>
  <c r="KE759" i="9"/>
  <c r="JW759" i="9"/>
  <c r="JW12" i="9" s="1"/>
  <c r="JO759" i="9"/>
  <c r="JB759" i="9"/>
  <c r="IT759" i="9"/>
  <c r="IG759" i="9"/>
  <c r="HY759" i="9"/>
  <c r="HQ759" i="9"/>
  <c r="HD759" i="9"/>
  <c r="GV759" i="9"/>
  <c r="GI759" i="9"/>
  <c r="GA759" i="9"/>
  <c r="FS759" i="9"/>
  <c r="FF759" i="9"/>
  <c r="EX759" i="9"/>
  <c r="EK759" i="9"/>
  <c r="EC759" i="9"/>
  <c r="DU759" i="9"/>
  <c r="DH759" i="9"/>
  <c r="CZ759" i="9"/>
  <c r="CM759" i="9"/>
  <c r="CE759" i="9"/>
  <c r="BW759" i="9"/>
  <c r="BJ759" i="9"/>
  <c r="BB759" i="9"/>
  <c r="AO759" i="9"/>
  <c r="AG759" i="9"/>
  <c r="Y759" i="9"/>
  <c r="UW740" i="9"/>
  <c r="NE740" i="9"/>
  <c r="FM740" i="9"/>
  <c r="UW738" i="9"/>
  <c r="NE738" i="9"/>
  <c r="FM738" i="9"/>
  <c r="BQ737" i="9"/>
  <c r="JI737" i="9"/>
  <c r="RA737" i="9"/>
  <c r="RA736" i="9"/>
  <c r="RZ735" i="9"/>
  <c r="RZ734" i="9"/>
  <c r="JI734" i="9"/>
  <c r="SY733" i="9"/>
  <c r="KH733" i="9"/>
  <c r="TX727" i="9"/>
  <c r="W51" i="8" s="1"/>
  <c r="W50" i="8" s="1"/>
  <c r="PC727" i="9"/>
  <c r="R51" i="8" s="1"/>
  <c r="R50" i="8" s="1"/>
  <c r="HK727" i="9"/>
  <c r="J51" i="8" s="1"/>
  <c r="J50" i="8" s="1"/>
  <c r="BI759" i="9"/>
  <c r="BA759" i="9"/>
  <c r="AN759" i="9"/>
  <c r="AF759" i="9"/>
  <c r="TX740" i="9"/>
  <c r="MF740" i="9"/>
  <c r="EN740" i="9"/>
  <c r="TX738" i="9"/>
  <c r="MF738" i="9"/>
  <c r="EN738" i="9"/>
  <c r="FM736" i="9"/>
  <c r="NE736" i="9"/>
  <c r="UW736" i="9"/>
  <c r="BQ735" i="9"/>
  <c r="JI735" i="9"/>
  <c r="RA735" i="9"/>
  <c r="VV727" i="9"/>
  <c r="Y51" i="8" s="1"/>
  <c r="Y50" i="8" s="1"/>
  <c r="UV759" i="9"/>
  <c r="UN759" i="9"/>
  <c r="UF759" i="9"/>
  <c r="TS759" i="9"/>
  <c r="TK759" i="9"/>
  <c r="SX759" i="9"/>
  <c r="SP759" i="9"/>
  <c r="SH759" i="9"/>
  <c r="RU759" i="9"/>
  <c r="RM759" i="9"/>
  <c r="QZ759" i="9"/>
  <c r="QR759" i="9"/>
  <c r="QJ759" i="9"/>
  <c r="PW759" i="9"/>
  <c r="PO759" i="9"/>
  <c r="PB759" i="9"/>
  <c r="OT759" i="9"/>
  <c r="OL759" i="9"/>
  <c r="NY759" i="9"/>
  <c r="NY12" i="9" s="1"/>
  <c r="NQ759" i="9"/>
  <c r="ND759" i="9"/>
  <c r="MV759" i="9"/>
  <c r="MN759" i="9"/>
  <c r="MA759" i="9"/>
  <c r="LS759" i="9"/>
  <c r="LF759" i="9"/>
  <c r="KX759" i="9"/>
  <c r="KP759" i="9"/>
  <c r="KC759" i="9"/>
  <c r="JU759" i="9"/>
  <c r="JH759" i="9"/>
  <c r="IZ759" i="9"/>
  <c r="IR759" i="9"/>
  <c r="IE759" i="9"/>
  <c r="HW759" i="9"/>
  <c r="HJ759" i="9"/>
  <c r="HB759" i="9"/>
  <c r="GT759" i="9"/>
  <c r="GG759" i="9"/>
  <c r="FY759" i="9"/>
  <c r="FL759" i="9"/>
  <c r="FD759" i="9"/>
  <c r="EV759" i="9"/>
  <c r="EI759" i="9"/>
  <c r="EA759" i="9"/>
  <c r="DN759" i="9"/>
  <c r="DF759" i="9"/>
  <c r="CX759" i="9"/>
  <c r="CK759" i="9"/>
  <c r="CC759" i="9"/>
  <c r="BP759" i="9"/>
  <c r="BH759" i="9"/>
  <c r="AZ759" i="9"/>
  <c r="AM759" i="9"/>
  <c r="AE759" i="9"/>
  <c r="SY740" i="9"/>
  <c r="LG740" i="9"/>
  <c r="DO740" i="9"/>
  <c r="SY738" i="9"/>
  <c r="LG738" i="9"/>
  <c r="DO738" i="9"/>
  <c r="PC736" i="9"/>
  <c r="GL736" i="9"/>
  <c r="PC735" i="9"/>
  <c r="GL735" i="9"/>
  <c r="FM734" i="9"/>
  <c r="NE734" i="9"/>
  <c r="UW734" i="9"/>
  <c r="BQ733" i="9"/>
  <c r="JI733" i="9"/>
  <c r="RA733" i="9"/>
  <c r="RA727" i="9"/>
  <c r="T51" i="8" s="1"/>
  <c r="T50" i="8" s="1"/>
  <c r="JI727" i="9"/>
  <c r="L51" i="8" s="1"/>
  <c r="L50" i="8" s="1"/>
  <c r="VP759" i="9"/>
  <c r="VH759" i="9"/>
  <c r="UU759" i="9"/>
  <c r="UM759" i="9"/>
  <c r="UE759" i="9"/>
  <c r="TR759" i="9"/>
  <c r="TJ759" i="9"/>
  <c r="SW759" i="9"/>
  <c r="SO759" i="9"/>
  <c r="SG759" i="9"/>
  <c r="RT759" i="9"/>
  <c r="RL759" i="9"/>
  <c r="QY759" i="9"/>
  <c r="QQ759" i="9"/>
  <c r="QI759" i="9"/>
  <c r="PV759" i="9"/>
  <c r="PN759" i="9"/>
  <c r="PA759" i="9"/>
  <c r="OS759" i="9"/>
  <c r="OK759" i="9"/>
  <c r="NX759" i="9"/>
  <c r="NP759" i="9"/>
  <c r="NC759" i="9"/>
  <c r="MU759" i="9"/>
  <c r="MM759" i="9"/>
  <c r="LZ759" i="9"/>
  <c r="LR759" i="9"/>
  <c r="LE759" i="9"/>
  <c r="KW759" i="9"/>
  <c r="KO759" i="9"/>
  <c r="KB759" i="9"/>
  <c r="JT759" i="9"/>
  <c r="JG759" i="9"/>
  <c r="IY759" i="9"/>
  <c r="IQ759" i="9"/>
  <c r="ID759" i="9"/>
  <c r="HV759" i="9"/>
  <c r="HI759" i="9"/>
  <c r="HA759" i="9"/>
  <c r="GS759" i="9"/>
  <c r="GF759" i="9"/>
  <c r="FX759" i="9"/>
  <c r="FK759" i="9"/>
  <c r="FC759" i="9"/>
  <c r="EU759" i="9"/>
  <c r="EH759" i="9"/>
  <c r="DZ759" i="9"/>
  <c r="DM759" i="9"/>
  <c r="DE759" i="9"/>
  <c r="CW759" i="9"/>
  <c r="CJ759" i="9"/>
  <c r="CB759" i="9"/>
  <c r="BO759" i="9"/>
  <c r="BG759" i="9"/>
  <c r="AY759" i="9"/>
  <c r="AL759" i="9"/>
  <c r="AD759" i="9"/>
  <c r="RZ740" i="9"/>
  <c r="KH740" i="9"/>
  <c r="CP740" i="9"/>
  <c r="RZ738" i="9"/>
  <c r="KH738" i="9"/>
  <c r="CP738" i="9"/>
  <c r="VV737" i="9"/>
  <c r="NE737" i="9"/>
  <c r="EN737" i="9"/>
  <c r="OD736" i="9"/>
  <c r="EN736" i="9"/>
  <c r="OD735" i="9"/>
  <c r="FM735" i="9"/>
  <c r="PC734" i="9"/>
  <c r="GL734" i="9"/>
  <c r="PC733" i="9"/>
  <c r="GL733" i="9"/>
  <c r="OD727" i="9"/>
  <c r="Q51" i="8" s="1"/>
  <c r="Q50" i="8" s="1"/>
  <c r="GL727" i="9"/>
  <c r="I51" i="8" s="1"/>
  <c r="I50" i="8" s="1"/>
  <c r="VO759" i="9"/>
  <c r="VG759" i="9"/>
  <c r="UT759" i="9"/>
  <c r="UL759" i="9"/>
  <c r="UD759" i="9"/>
  <c r="TQ759" i="9"/>
  <c r="TI759" i="9"/>
  <c r="SV759" i="9"/>
  <c r="SN759" i="9"/>
  <c r="SF759" i="9"/>
  <c r="RS759" i="9"/>
  <c r="RK759" i="9"/>
  <c r="QX759" i="9"/>
  <c r="QP759" i="9"/>
  <c r="QH759" i="9"/>
  <c r="PU759" i="9"/>
  <c r="PM759" i="9"/>
  <c r="OZ759" i="9"/>
  <c r="OR759" i="9"/>
  <c r="OJ759" i="9"/>
  <c r="NW759" i="9"/>
  <c r="NO759" i="9"/>
  <c r="NB759" i="9"/>
  <c r="MT759" i="9"/>
  <c r="ML759" i="9"/>
  <c r="LY759" i="9"/>
  <c r="LQ759" i="9"/>
  <c r="LD759" i="9"/>
  <c r="KV759" i="9"/>
  <c r="KN759" i="9"/>
  <c r="KA759" i="9"/>
  <c r="JS759" i="9"/>
  <c r="JF759" i="9"/>
  <c r="IX759" i="9"/>
  <c r="IP759" i="9"/>
  <c r="IC759" i="9"/>
  <c r="HU759" i="9"/>
  <c r="HH759" i="9"/>
  <c r="GZ759" i="9"/>
  <c r="GR759" i="9"/>
  <c r="GE759" i="9"/>
  <c r="FW759" i="9"/>
  <c r="FJ759" i="9"/>
  <c r="FB759" i="9"/>
  <c r="ET759" i="9"/>
  <c r="EG759" i="9"/>
  <c r="DY759" i="9"/>
  <c r="DL759" i="9"/>
  <c r="DD759" i="9"/>
  <c r="CV759" i="9"/>
  <c r="CI759" i="9"/>
  <c r="CA759" i="9"/>
  <c r="BN759" i="9"/>
  <c r="BF759" i="9"/>
  <c r="AX759" i="9"/>
  <c r="AK759" i="9"/>
  <c r="AC759" i="9"/>
  <c r="RA740" i="9"/>
  <c r="JI740" i="9"/>
  <c r="BQ740" i="9"/>
  <c r="NE739" i="9"/>
  <c r="RA738" i="9"/>
  <c r="JI738" i="9"/>
  <c r="BQ738" i="9"/>
  <c r="UW737" i="9"/>
  <c r="MF737" i="9"/>
  <c r="DO737" i="9"/>
  <c r="VV736" i="9"/>
  <c r="MF736" i="9"/>
  <c r="DO736" i="9"/>
  <c r="VV735" i="9"/>
  <c r="NE735" i="9"/>
  <c r="EN735" i="9"/>
  <c r="OD734" i="9"/>
  <c r="EN734" i="9"/>
  <c r="OD733" i="9"/>
  <c r="FM733" i="9"/>
  <c r="LG727" i="9"/>
  <c r="N51" i="8" s="1"/>
  <c r="N50" i="8" s="1"/>
  <c r="DO727" i="9"/>
  <c r="F51" i="8" s="1"/>
  <c r="F50" i="8" s="1"/>
  <c r="VN759" i="9"/>
  <c r="VF759" i="9"/>
  <c r="US759" i="9"/>
  <c r="UK759" i="9"/>
  <c r="TP759" i="9"/>
  <c r="TH759" i="9"/>
  <c r="SU759" i="9"/>
  <c r="SM759" i="9"/>
  <c r="RR759" i="9"/>
  <c r="RJ759" i="9"/>
  <c r="QW759" i="9"/>
  <c r="QO759" i="9"/>
  <c r="PT759" i="9"/>
  <c r="PL759" i="9"/>
  <c r="OY759" i="9"/>
  <c r="OQ759" i="9"/>
  <c r="NV759" i="9"/>
  <c r="NN759" i="9"/>
  <c r="NA759" i="9"/>
  <c r="MS759" i="9"/>
  <c r="LX759" i="9"/>
  <c r="LP759" i="9"/>
  <c r="LC759" i="9"/>
  <c r="KU759" i="9"/>
  <c r="JZ759" i="9"/>
  <c r="JR759" i="9"/>
  <c r="JE759" i="9"/>
  <c r="IW759" i="9"/>
  <c r="IB759" i="9"/>
  <c r="HT759" i="9"/>
  <c r="HG759" i="9"/>
  <c r="GY759" i="9"/>
  <c r="GD759" i="9"/>
  <c r="FV759" i="9"/>
  <c r="FI759" i="9"/>
  <c r="FA759" i="9"/>
  <c r="EF759" i="9"/>
  <c r="DX759" i="9"/>
  <c r="DK759" i="9"/>
  <c r="DC759" i="9"/>
  <c r="CH759" i="9"/>
  <c r="BZ759" i="9"/>
  <c r="BM759" i="9"/>
  <c r="BE759" i="9"/>
  <c r="AJ759" i="9"/>
  <c r="AB759" i="9"/>
  <c r="QB740" i="9"/>
  <c r="IJ740" i="9"/>
  <c r="AR740" i="9"/>
  <c r="QB738" i="9"/>
  <c r="IJ738" i="9"/>
  <c r="AR738" i="9"/>
  <c r="TX737" i="9"/>
  <c r="LG737" i="9"/>
  <c r="CP737" i="9"/>
  <c r="TX736" i="9"/>
  <c r="LG736" i="9"/>
  <c r="CP736" i="9"/>
  <c r="UW735" i="9"/>
  <c r="MF735" i="9"/>
  <c r="DO735" i="9"/>
  <c r="VV734" i="9"/>
  <c r="MF734" i="9"/>
  <c r="DO734" i="9"/>
  <c r="VV733" i="9"/>
  <c r="NE733" i="9"/>
  <c r="EN733" i="9"/>
  <c r="QB727" i="9"/>
  <c r="S51" i="8" s="1"/>
  <c r="S50" i="8" s="1"/>
  <c r="IJ727" i="9"/>
  <c r="K51" i="8" s="1"/>
  <c r="K50" i="8" s="1"/>
  <c r="VU759" i="9"/>
  <c r="VM759" i="9"/>
  <c r="VE759" i="9"/>
  <c r="UR759" i="9"/>
  <c r="UJ759" i="9"/>
  <c r="TW759" i="9"/>
  <c r="TO759" i="9"/>
  <c r="TG759" i="9"/>
  <c r="ST759" i="9"/>
  <c r="SL759" i="9"/>
  <c r="RY759" i="9"/>
  <c r="RQ759" i="9"/>
  <c r="RI759" i="9"/>
  <c r="QV759" i="9"/>
  <c r="QN759" i="9"/>
  <c r="QA759" i="9"/>
  <c r="PS759" i="9"/>
  <c r="PK759" i="9"/>
  <c r="OX759" i="9"/>
  <c r="OP759" i="9"/>
  <c r="OC759" i="9"/>
  <c r="NU759" i="9"/>
  <c r="NM759" i="9"/>
  <c r="MZ759" i="9"/>
  <c r="MR759" i="9"/>
  <c r="ME759" i="9"/>
  <c r="LW759" i="9"/>
  <c r="LO759" i="9"/>
  <c r="LB759" i="9"/>
  <c r="KT759" i="9"/>
  <c r="KG759" i="9"/>
  <c r="JY759" i="9"/>
  <c r="JQ759" i="9"/>
  <c r="JD759" i="9"/>
  <c r="IV759" i="9"/>
  <c r="II759" i="9"/>
  <c r="IA759" i="9"/>
  <c r="HS759" i="9"/>
  <c r="HF759" i="9"/>
  <c r="GX759" i="9"/>
  <c r="GK759" i="9"/>
  <c r="GC759" i="9"/>
  <c r="FU759" i="9"/>
  <c r="FH759" i="9"/>
  <c r="EZ759" i="9"/>
  <c r="EM759" i="9"/>
  <c r="EE759" i="9"/>
  <c r="DW759" i="9"/>
  <c r="DJ759" i="9"/>
  <c r="DB759" i="9"/>
  <c r="CO759" i="9"/>
  <c r="CG759" i="9"/>
  <c r="BY759" i="9"/>
  <c r="BL759" i="9"/>
  <c r="BD759" i="9"/>
  <c r="AQ759" i="9"/>
  <c r="AI759" i="9"/>
  <c r="AA759" i="9"/>
  <c r="PC740" i="9"/>
  <c r="PC738" i="9"/>
  <c r="SY736" i="9"/>
  <c r="KH736" i="9"/>
  <c r="BQ736" i="9"/>
  <c r="TX735" i="9"/>
  <c r="LG735" i="9"/>
  <c r="CP735" i="9"/>
  <c r="TX734" i="9"/>
  <c r="LG734" i="9"/>
  <c r="CP734" i="9"/>
  <c r="UW733" i="9"/>
  <c r="MF733" i="9"/>
  <c r="DO733" i="9"/>
  <c r="NE727" i="9"/>
  <c r="P51" i="8" s="1"/>
  <c r="P50" i="8" s="1"/>
  <c r="FM727" i="9"/>
  <c r="H51" i="8" s="1"/>
  <c r="H50" i="8" s="1"/>
  <c r="QB485" i="9"/>
  <c r="S33" i="8" s="1"/>
  <c r="S32" i="8" s="1"/>
  <c r="OD461" i="9"/>
  <c r="Q30" i="8" s="1"/>
  <c r="Q29" i="8" s="1"/>
  <c r="NE431" i="9"/>
  <c r="P27" i="8" s="1"/>
  <c r="P26" i="8" s="1"/>
  <c r="DO378" i="9"/>
  <c r="DG431" i="9"/>
  <c r="DO431" i="9" s="1"/>
  <c r="F27" i="8" s="1"/>
  <c r="F26" i="8" s="1"/>
  <c r="UW335" i="9"/>
  <c r="X22" i="8" s="1"/>
  <c r="IJ461" i="9"/>
  <c r="K30" i="8" s="1"/>
  <c r="K29" i="8" s="1"/>
  <c r="UW431" i="9"/>
  <c r="X27" i="8" s="1"/>
  <c r="X26" i="8" s="1"/>
  <c r="FM431" i="9"/>
  <c r="H27" i="8" s="1"/>
  <c r="H26" i="8" s="1"/>
  <c r="PC361" i="9"/>
  <c r="R24" i="8" s="1"/>
  <c r="FM342" i="9"/>
  <c r="H23" i="8" s="1"/>
  <c r="MF485" i="9"/>
  <c r="O33" i="8" s="1"/>
  <c r="O32" i="8" s="1"/>
  <c r="BQ485" i="9"/>
  <c r="D33" i="8" s="1"/>
  <c r="D32" i="8" s="1"/>
  <c r="FL485" i="9"/>
  <c r="FM485" i="9" s="1"/>
  <c r="H33" i="8" s="1"/>
  <c r="H32" i="8" s="1"/>
  <c r="UW461" i="9"/>
  <c r="X30" i="8" s="1"/>
  <c r="X29" i="8" s="1"/>
  <c r="LG461" i="9"/>
  <c r="N30" i="8" s="1"/>
  <c r="N29" i="8" s="1"/>
  <c r="GL461" i="9"/>
  <c r="I30" i="8" s="1"/>
  <c r="I29" i="8" s="1"/>
  <c r="EN461" i="9"/>
  <c r="G30" i="8" s="1"/>
  <c r="G29" i="8" s="1"/>
  <c r="SY431" i="9"/>
  <c r="V27" i="8" s="1"/>
  <c r="V26" i="8" s="1"/>
  <c r="PC431" i="9"/>
  <c r="R27" i="8" s="1"/>
  <c r="R26" i="8" s="1"/>
  <c r="RA398" i="9"/>
  <c r="QX431" i="9"/>
  <c r="RA431" i="9" s="1"/>
  <c r="T27" i="8" s="1"/>
  <c r="T26" i="8" s="1"/>
  <c r="IJ485" i="9"/>
  <c r="K33" i="8" s="1"/>
  <c r="K32" i="8" s="1"/>
  <c r="QB472" i="9"/>
  <c r="RA461" i="9"/>
  <c r="T30" i="8" s="1"/>
  <c r="T29" i="8" s="1"/>
  <c r="AR461" i="9"/>
  <c r="C30" i="8" s="1"/>
  <c r="C29" i="8" s="1"/>
  <c r="HK431" i="9"/>
  <c r="J27" i="8" s="1"/>
  <c r="J26" i="8" s="1"/>
  <c r="TX379" i="9"/>
  <c r="TU431" i="9"/>
  <c r="TX431" i="9" s="1"/>
  <c r="W27" i="8" s="1"/>
  <c r="W26" i="8" s="1"/>
  <c r="RA485" i="9"/>
  <c r="T33" i="8" s="1"/>
  <c r="T32" i="8" s="1"/>
  <c r="VV472" i="9"/>
  <c r="VU485" i="9"/>
  <c r="VV485" i="9" s="1"/>
  <c r="Y33" i="8" s="1"/>
  <c r="Y32" i="8" s="1"/>
  <c r="NE461" i="9"/>
  <c r="P30" i="8" s="1"/>
  <c r="P29" i="8" s="1"/>
  <c r="DO461" i="9"/>
  <c r="F30" i="8" s="1"/>
  <c r="F29" i="8" s="1"/>
  <c r="SY361" i="9"/>
  <c r="V24" i="8" s="1"/>
  <c r="LF485" i="9"/>
  <c r="LG485" i="9" s="1"/>
  <c r="N33" i="8" s="1"/>
  <c r="N32" i="8" s="1"/>
  <c r="JI482" i="9"/>
  <c r="JH485" i="9"/>
  <c r="JI485" i="9" s="1"/>
  <c r="L33" i="8" s="1"/>
  <c r="L32" i="8" s="1"/>
  <c r="JI461" i="9"/>
  <c r="L30" i="8" s="1"/>
  <c r="L29" i="8" s="1"/>
  <c r="TX485" i="9"/>
  <c r="W33" i="8" s="1"/>
  <c r="W32" i="8" s="1"/>
  <c r="AR485" i="9"/>
  <c r="C33" i="8" s="1"/>
  <c r="C32" i="8" s="1"/>
  <c r="OC485" i="9"/>
  <c r="OD485" i="9" s="1"/>
  <c r="Q33" i="8" s="1"/>
  <c r="Q32" i="8" s="1"/>
  <c r="OD472" i="9"/>
  <c r="TX461" i="9"/>
  <c r="W30" i="8" s="1"/>
  <c r="W29" i="8" s="1"/>
  <c r="FM461" i="9"/>
  <c r="H30" i="8" s="1"/>
  <c r="H29" i="8" s="1"/>
  <c r="RZ431" i="9"/>
  <c r="U27" i="8" s="1"/>
  <c r="U26" i="8" s="1"/>
  <c r="OD431" i="9"/>
  <c r="Q27" i="8" s="1"/>
  <c r="Q26" i="8" s="1"/>
  <c r="LG431" i="9"/>
  <c r="N27" i="8" s="1"/>
  <c r="N26" i="8" s="1"/>
  <c r="KH431" i="9"/>
  <c r="M27" i="8" s="1"/>
  <c r="M26" i="8" s="1"/>
  <c r="CP431" i="9"/>
  <c r="E27" i="8" s="1"/>
  <c r="E26" i="8" s="1"/>
  <c r="TX361" i="9"/>
  <c r="W24" i="8" s="1"/>
  <c r="DO491" i="9"/>
  <c r="F34" i="8" s="1"/>
  <c r="F32" i="8" s="1"/>
  <c r="QB461" i="9"/>
  <c r="S30" i="8" s="1"/>
  <c r="S29" i="8" s="1"/>
  <c r="BQ461" i="9"/>
  <c r="D30" i="8" s="1"/>
  <c r="D29" i="8" s="1"/>
  <c r="EN431" i="9"/>
  <c r="G27" i="8" s="1"/>
  <c r="G26" i="8" s="1"/>
  <c r="UW361" i="9"/>
  <c r="X24" i="8" s="1"/>
  <c r="RA361" i="9"/>
  <c r="T24" i="8" s="1"/>
  <c r="PC342" i="9"/>
  <c r="R23" i="8" s="1"/>
  <c r="LU361" i="9"/>
  <c r="LF361" i="9"/>
  <c r="KP361" i="9"/>
  <c r="JV361" i="9"/>
  <c r="IT361" i="9"/>
  <c r="IT12" i="9" s="1"/>
  <c r="HI361" i="9"/>
  <c r="GD361" i="9"/>
  <c r="EW361" i="9"/>
  <c r="CL361" i="9"/>
  <c r="BB361" i="9"/>
  <c r="RA352" i="9"/>
  <c r="LG348" i="9"/>
  <c r="SY342" i="9"/>
  <c r="V23" i="8" s="1"/>
  <c r="HK342" i="9"/>
  <c r="J23" i="8" s="1"/>
  <c r="BQ379" i="9"/>
  <c r="HF361" i="9"/>
  <c r="FY361" i="9"/>
  <c r="ET361" i="9"/>
  <c r="DN361" i="9"/>
  <c r="CG361" i="9"/>
  <c r="OD352" i="9"/>
  <c r="RA342" i="9"/>
  <c r="T23" i="8" s="1"/>
  <c r="LG342" i="9"/>
  <c r="N23" i="8" s="1"/>
  <c r="QB335" i="9"/>
  <c r="S22" i="8" s="1"/>
  <c r="JI342" i="9"/>
  <c r="L23" i="8" s="1"/>
  <c r="RZ335" i="9"/>
  <c r="U22" i="8" s="1"/>
  <c r="RA335" i="9"/>
  <c r="T22" i="8" s="1"/>
  <c r="HK348" i="9"/>
  <c r="PC348" i="9"/>
  <c r="AD361" i="9"/>
  <c r="AL361" i="9"/>
  <c r="AX361" i="9"/>
  <c r="BF361" i="9"/>
  <c r="BN361" i="9"/>
  <c r="BZ361" i="9"/>
  <c r="BZ12" i="9" s="1"/>
  <c r="CH361" i="9"/>
  <c r="DB361" i="9"/>
  <c r="DJ361" i="9"/>
  <c r="DV361" i="9"/>
  <c r="ED361" i="9"/>
  <c r="EL361" i="9"/>
  <c r="EX361" i="9"/>
  <c r="FF361" i="9"/>
  <c r="FZ361" i="9"/>
  <c r="GH361" i="9"/>
  <c r="GT361" i="9"/>
  <c r="HB361" i="9"/>
  <c r="HJ361" i="9"/>
  <c r="HV361" i="9"/>
  <c r="ID361" i="9"/>
  <c r="IP361" i="9"/>
  <c r="IX361" i="9"/>
  <c r="JF361" i="9"/>
  <c r="JR361" i="9"/>
  <c r="JZ361" i="9"/>
  <c r="KT361" i="9"/>
  <c r="LB361" i="9"/>
  <c r="LN361" i="9"/>
  <c r="LV361" i="9"/>
  <c r="MD361" i="9"/>
  <c r="MP361" i="9"/>
  <c r="AR348" i="9"/>
  <c r="IJ348" i="9"/>
  <c r="QB348" i="9"/>
  <c r="AE361" i="9"/>
  <c r="AM361" i="9"/>
  <c r="AM12" i="9" s="1"/>
  <c r="AY361" i="9"/>
  <c r="BG361" i="9"/>
  <c r="BO361" i="9"/>
  <c r="CA361" i="9"/>
  <c r="CI361" i="9"/>
  <c r="DC361" i="9"/>
  <c r="DK361" i="9"/>
  <c r="DW361" i="9"/>
  <c r="EE361" i="9"/>
  <c r="EM361" i="9"/>
  <c r="EY361" i="9"/>
  <c r="FG361" i="9"/>
  <c r="FS361" i="9"/>
  <c r="GA361" i="9"/>
  <c r="GI361" i="9"/>
  <c r="GU361" i="9"/>
  <c r="HC361" i="9"/>
  <c r="HW361" i="9"/>
  <c r="IE361" i="9"/>
  <c r="IQ361" i="9"/>
  <c r="IY361" i="9"/>
  <c r="JG361" i="9"/>
  <c r="JS361" i="9"/>
  <c r="KA361" i="9"/>
  <c r="KU361" i="9"/>
  <c r="LC361" i="9"/>
  <c r="LO361" i="9"/>
  <c r="LW361" i="9"/>
  <c r="ME361" i="9"/>
  <c r="MQ361" i="9"/>
  <c r="MY361" i="9"/>
  <c r="NK361" i="9"/>
  <c r="NK12" i="9" s="1"/>
  <c r="BQ348" i="9"/>
  <c r="JI348" i="9"/>
  <c r="RA348" i="9"/>
  <c r="AF361" i="9"/>
  <c r="AN361" i="9"/>
  <c r="AZ361" i="9"/>
  <c r="BH361" i="9"/>
  <c r="BP361" i="9"/>
  <c r="CB361" i="9"/>
  <c r="CJ361" i="9"/>
  <c r="CV361" i="9"/>
  <c r="DD361" i="9"/>
  <c r="DL361" i="9"/>
  <c r="DX361" i="9"/>
  <c r="EF361" i="9"/>
  <c r="EZ361" i="9"/>
  <c r="FH361" i="9"/>
  <c r="FT361" i="9"/>
  <c r="GB361" i="9"/>
  <c r="GJ361" i="9"/>
  <c r="GV361" i="9"/>
  <c r="HD361" i="9"/>
  <c r="HX361" i="9"/>
  <c r="HX12" i="9" s="1"/>
  <c r="IF361" i="9"/>
  <c r="IR361" i="9"/>
  <c r="IZ361" i="9"/>
  <c r="JH361" i="9"/>
  <c r="JT361" i="9"/>
  <c r="KB361" i="9"/>
  <c r="KN361" i="9"/>
  <c r="KV361" i="9"/>
  <c r="LD361" i="9"/>
  <c r="LP361" i="9"/>
  <c r="LX361" i="9"/>
  <c r="MR361" i="9"/>
  <c r="MZ361" i="9"/>
  <c r="NL361" i="9"/>
  <c r="CP348" i="9"/>
  <c r="KH348" i="9"/>
  <c r="RZ348" i="9"/>
  <c r="Y361" i="9"/>
  <c r="Y12" i="9" s="1"/>
  <c r="AG361" i="9"/>
  <c r="AO361" i="9"/>
  <c r="BA361" i="9"/>
  <c r="BI361" i="9"/>
  <c r="CC361" i="9"/>
  <c r="CK361" i="9"/>
  <c r="CW361" i="9"/>
  <c r="DE361" i="9"/>
  <c r="DM361" i="9"/>
  <c r="DY361" i="9"/>
  <c r="EG361" i="9"/>
  <c r="FA361" i="9"/>
  <c r="FI361" i="9"/>
  <c r="FU361" i="9"/>
  <c r="GC361" i="9"/>
  <c r="GK361" i="9"/>
  <c r="GW361" i="9"/>
  <c r="HE361" i="9"/>
  <c r="HQ361" i="9"/>
  <c r="HY361" i="9"/>
  <c r="IG361" i="9"/>
  <c r="IS361" i="9"/>
  <c r="IS12" i="9" s="1"/>
  <c r="JA361" i="9"/>
  <c r="JU361" i="9"/>
  <c r="KC361" i="9"/>
  <c r="EN348" i="9"/>
  <c r="MF348" i="9"/>
  <c r="TX348" i="9"/>
  <c r="AA361" i="9"/>
  <c r="AI361" i="9"/>
  <c r="AI12" i="9" s="1"/>
  <c r="AQ361" i="9"/>
  <c r="BC361" i="9"/>
  <c r="BK361" i="9"/>
  <c r="BW361" i="9"/>
  <c r="CE361" i="9"/>
  <c r="CM361" i="9"/>
  <c r="CY361" i="9"/>
  <c r="DG361" i="9"/>
  <c r="EA361" i="9"/>
  <c r="EI361" i="9"/>
  <c r="EU361" i="9"/>
  <c r="FC361" i="9"/>
  <c r="FK361" i="9"/>
  <c r="FW361" i="9"/>
  <c r="GE361" i="9"/>
  <c r="GY361" i="9"/>
  <c r="HG361" i="9"/>
  <c r="HS361" i="9"/>
  <c r="IA361" i="9"/>
  <c r="II361" i="9"/>
  <c r="IU361" i="9"/>
  <c r="FM348" i="9"/>
  <c r="NE348" i="9"/>
  <c r="UW348" i="9"/>
  <c r="AB361" i="9"/>
  <c r="AJ361" i="9"/>
  <c r="BD361" i="9"/>
  <c r="BL361" i="9"/>
  <c r="BX361" i="9"/>
  <c r="CF361" i="9"/>
  <c r="CN361" i="9"/>
  <c r="CZ361" i="9"/>
  <c r="DH361" i="9"/>
  <c r="EB361" i="9"/>
  <c r="EJ361" i="9"/>
  <c r="EV361" i="9"/>
  <c r="FD361" i="9"/>
  <c r="FL361" i="9"/>
  <c r="FX361" i="9"/>
  <c r="GF361" i="9"/>
  <c r="GR361" i="9"/>
  <c r="GZ361" i="9"/>
  <c r="HH361" i="9"/>
  <c r="HT361" i="9"/>
  <c r="IB361" i="9"/>
  <c r="IV361" i="9"/>
  <c r="JD361" i="9"/>
  <c r="JP361" i="9"/>
  <c r="JX361" i="9"/>
  <c r="KF361" i="9"/>
  <c r="KR361" i="9"/>
  <c r="KZ361" i="9"/>
  <c r="TX342" i="9"/>
  <c r="W23" i="8" s="1"/>
  <c r="BQ342" i="9"/>
  <c r="D23" i="8" s="1"/>
  <c r="GS361" i="9"/>
  <c r="EH361" i="9"/>
  <c r="DA361" i="9"/>
  <c r="AH361" i="9"/>
  <c r="VV342" i="9"/>
  <c r="Y23" i="8" s="1"/>
  <c r="UW342" i="9"/>
  <c r="X23" i="8" s="1"/>
  <c r="MF342" i="9"/>
  <c r="O23" i="8" s="1"/>
  <c r="SY335" i="9"/>
  <c r="V22" i="8" s="1"/>
  <c r="CP352" i="9"/>
  <c r="KH352" i="9"/>
  <c r="RZ352" i="9"/>
  <c r="DO352" i="9"/>
  <c r="LG352" i="9"/>
  <c r="SY352" i="9"/>
  <c r="EN352" i="9"/>
  <c r="MF352" i="9"/>
  <c r="TX352" i="9"/>
  <c r="FM352" i="9"/>
  <c r="NE352" i="9"/>
  <c r="UW352" i="9"/>
  <c r="HK352" i="9"/>
  <c r="PC352" i="9"/>
  <c r="AR352" i="9"/>
  <c r="IJ352" i="9"/>
  <c r="QB352" i="9"/>
  <c r="VV348" i="9"/>
  <c r="OD342" i="9"/>
  <c r="Q23" i="8" s="1"/>
  <c r="NE342" i="9"/>
  <c r="P23" i="8" s="1"/>
  <c r="EN342" i="9"/>
  <c r="G23" i="8" s="1"/>
  <c r="PC357" i="9"/>
  <c r="HK357" i="9"/>
  <c r="LG306" i="9"/>
  <c r="N21" i="8" s="1"/>
  <c r="RA280" i="9"/>
  <c r="T20" i="8" s="1"/>
  <c r="QB280" i="9"/>
  <c r="S20" i="8" s="1"/>
  <c r="HK280" i="9"/>
  <c r="J20" i="8" s="1"/>
  <c r="MF269" i="9"/>
  <c r="O19" i="8" s="1"/>
  <c r="IJ280" i="9"/>
  <c r="K20" i="8" s="1"/>
  <c r="EN269" i="9"/>
  <c r="G19" i="8" s="1"/>
  <c r="DO306" i="9"/>
  <c r="F21" i="8" s="1"/>
  <c r="VV280" i="9"/>
  <c r="Y20" i="8" s="1"/>
  <c r="DO280" i="9"/>
  <c r="F20" i="8" s="1"/>
  <c r="BQ280" i="9"/>
  <c r="D20" i="8" s="1"/>
  <c r="AR280" i="9"/>
  <c r="C20" i="8" s="1"/>
  <c r="PC269" i="9"/>
  <c r="R19" i="8" s="1"/>
  <c r="TX357" i="9"/>
  <c r="MF357" i="9"/>
  <c r="EN357" i="9"/>
  <c r="TX280" i="9"/>
  <c r="W20" i="8" s="1"/>
  <c r="KH280" i="9"/>
  <c r="M20" i="8" s="1"/>
  <c r="QB269" i="9"/>
  <c r="S19" i="8" s="1"/>
  <c r="S17" i="8" s="1"/>
  <c r="HK269" i="9"/>
  <c r="J19" i="8" s="1"/>
  <c r="SY357" i="9"/>
  <c r="LG357" i="9"/>
  <c r="DO357" i="9"/>
  <c r="RZ355" i="9"/>
  <c r="KH355" i="9"/>
  <c r="CP355" i="9"/>
  <c r="GL306" i="9"/>
  <c r="I21" i="8" s="1"/>
  <c r="OD280" i="9"/>
  <c r="Q20" i="8" s="1"/>
  <c r="CP280" i="9"/>
  <c r="E20" i="8" s="1"/>
  <c r="JI269" i="9"/>
  <c r="L19" i="8" s="1"/>
  <c r="IJ269" i="9"/>
  <c r="K19" i="8" s="1"/>
  <c r="RZ357" i="9"/>
  <c r="KH357" i="9"/>
  <c r="CP357" i="9"/>
  <c r="RA355" i="9"/>
  <c r="JI355" i="9"/>
  <c r="BQ355" i="9"/>
  <c r="IJ306" i="9"/>
  <c r="K21" i="8" s="1"/>
  <c r="HK306" i="9"/>
  <c r="J21" i="8" s="1"/>
  <c r="MF280" i="9"/>
  <c r="O20" i="8" s="1"/>
  <c r="RZ269" i="9"/>
  <c r="U19" i="8" s="1"/>
  <c r="DO269" i="9"/>
  <c r="F19" i="8" s="1"/>
  <c r="BQ269" i="9"/>
  <c r="D19" i="8" s="1"/>
  <c r="AR269" i="9"/>
  <c r="C19" i="8" s="1"/>
  <c r="EN255" i="9"/>
  <c r="G18" i="8" s="1"/>
  <c r="RA357" i="9"/>
  <c r="JI357" i="9"/>
  <c r="QB355" i="9"/>
  <c r="IJ355" i="9"/>
  <c r="CP306" i="9"/>
  <c r="E21" i="8" s="1"/>
  <c r="EN280" i="9"/>
  <c r="G20" i="8" s="1"/>
  <c r="VV269" i="9"/>
  <c r="Y19" i="8" s="1"/>
  <c r="KH269" i="9"/>
  <c r="M19" i="8" s="1"/>
  <c r="NE306" i="9"/>
  <c r="P21" i="8" s="1"/>
  <c r="AR306" i="9"/>
  <c r="C21" i="8" s="1"/>
  <c r="SY280" i="9"/>
  <c r="V20" i="8" s="1"/>
  <c r="PC280" i="9"/>
  <c r="R20" i="8" s="1"/>
  <c r="TX269" i="9"/>
  <c r="W19" i="8" s="1"/>
  <c r="OD269" i="9"/>
  <c r="Q19" i="8" s="1"/>
  <c r="CP269" i="9"/>
  <c r="E19" i="8" s="1"/>
  <c r="FU255" i="9"/>
  <c r="GL255" i="9" s="1"/>
  <c r="I18" i="8" s="1"/>
  <c r="CP254" i="9"/>
  <c r="HK245" i="9"/>
  <c r="QB202" i="9"/>
  <c r="S14" i="8" s="1"/>
  <c r="JI202" i="9"/>
  <c r="L14" i="8" s="1"/>
  <c r="UW179" i="9"/>
  <c r="X12" i="8" s="1"/>
  <c r="CP179" i="9"/>
  <c r="E12" i="8" s="1"/>
  <c r="AR179" i="9"/>
  <c r="C12" i="8" s="1"/>
  <c r="GV255" i="9"/>
  <c r="HK255" i="9" s="1"/>
  <c r="J18" i="8" s="1"/>
  <c r="PC251" i="9"/>
  <c r="EN251" i="9"/>
  <c r="RZ245" i="9"/>
  <c r="EN245" i="9"/>
  <c r="FM202" i="9"/>
  <c r="H14" i="8" s="1"/>
  <c r="VV189" i="9"/>
  <c r="Y13" i="8" s="1"/>
  <c r="QB189" i="9"/>
  <c r="S13" i="8" s="1"/>
  <c r="JI189" i="9"/>
  <c r="L13" i="8" s="1"/>
  <c r="HK189" i="9"/>
  <c r="J13" i="8" s="1"/>
  <c r="J11" i="8" s="1"/>
  <c r="SY179" i="9"/>
  <c r="V12" i="8" s="1"/>
  <c r="PC179" i="9"/>
  <c r="R12" i="8" s="1"/>
  <c r="R11" i="8" s="1"/>
  <c r="JI179" i="9"/>
  <c r="L12" i="8" s="1"/>
  <c r="FM254" i="9"/>
  <c r="BQ242" i="9"/>
  <c r="DO239" i="9"/>
  <c r="CP235" i="9"/>
  <c r="OD202" i="9"/>
  <c r="Q14" i="8" s="1"/>
  <c r="Q11" i="8" s="1"/>
  <c r="DO202" i="9"/>
  <c r="F14" i="8" s="1"/>
  <c r="TX189" i="9"/>
  <c r="W13" i="8" s="1"/>
  <c r="W11" i="8" s="1"/>
  <c r="NE179" i="9"/>
  <c r="P12" i="8" s="1"/>
  <c r="UW202" i="9"/>
  <c r="X14" i="8" s="1"/>
  <c r="BQ202" i="9"/>
  <c r="D14" i="8" s="1"/>
  <c r="D11" i="8" s="1"/>
  <c r="RZ189" i="9"/>
  <c r="U13" i="8" s="1"/>
  <c r="U11" i="8" s="1"/>
  <c r="IJ189" i="9"/>
  <c r="K13" i="8" s="1"/>
  <c r="LG179" i="9"/>
  <c r="N12" i="8" s="1"/>
  <c r="EN179" i="9"/>
  <c r="G12" i="8" s="1"/>
  <c r="AR254" i="9"/>
  <c r="AR242" i="9"/>
  <c r="SY202" i="9"/>
  <c r="V14" i="8" s="1"/>
  <c r="MF189" i="9"/>
  <c r="O13" i="8" s="1"/>
  <c r="O11" i="8" s="1"/>
  <c r="FM179" i="9"/>
  <c r="H12" i="8" s="1"/>
  <c r="DO179" i="9"/>
  <c r="F12" i="8" s="1"/>
  <c r="RA202" i="9"/>
  <c r="T14" i="8" s="1"/>
  <c r="GL202" i="9"/>
  <c r="I14" i="8" s="1"/>
  <c r="KH189" i="9"/>
  <c r="M13" i="8" s="1"/>
  <c r="GL189" i="9"/>
  <c r="I13" i="8" s="1"/>
  <c r="AR189" i="9"/>
  <c r="C13" i="8" s="1"/>
  <c r="QB179" i="9"/>
  <c r="S12" i="8" s="1"/>
  <c r="NE202" i="9"/>
  <c r="P14" i="8" s="1"/>
  <c r="AR202" i="9"/>
  <c r="C14" i="8" s="1"/>
  <c r="EN189" i="9"/>
  <c r="G13" i="8" s="1"/>
  <c r="LG202" i="9"/>
  <c r="N14" i="8" s="1"/>
  <c r="RA189" i="9"/>
  <c r="T13" i="8" s="1"/>
  <c r="CP189" i="9"/>
  <c r="E13" i="8" s="1"/>
  <c r="RA179" i="9"/>
  <c r="T12" i="8" s="1"/>
  <c r="KH179" i="9"/>
  <c r="M12" i="8" s="1"/>
  <c r="VP148" i="9"/>
  <c r="NX148" i="9"/>
  <c r="OD148" i="9" s="1"/>
  <c r="Q9" i="8" s="1"/>
  <c r="IB148" i="9"/>
  <c r="IJ148" i="9" s="1"/>
  <c r="K9" i="8" s="1"/>
  <c r="CF148" i="9"/>
  <c r="CP148" i="9" s="1"/>
  <c r="E9" i="8" s="1"/>
  <c r="UW86" i="9"/>
  <c r="X8" i="8" s="1"/>
  <c r="VI86" i="9"/>
  <c r="VV83" i="9"/>
  <c r="RN12" i="9"/>
  <c r="FE12" i="9"/>
  <c r="OY148" i="9"/>
  <c r="OQ148" i="9"/>
  <c r="AR117" i="9"/>
  <c r="SY104" i="9"/>
  <c r="EN102" i="9"/>
  <c r="AR102" i="9"/>
  <c r="HK98" i="9"/>
  <c r="SY96" i="9"/>
  <c r="PC96" i="9"/>
  <c r="SY94" i="9"/>
  <c r="IJ92" i="9"/>
  <c r="AR92" i="9"/>
  <c r="LG86" i="9"/>
  <c r="N8" i="8" s="1"/>
  <c r="KH86" i="9"/>
  <c r="M8" i="8" s="1"/>
  <c r="NQ86" i="9"/>
  <c r="OD86" i="9" s="1"/>
  <c r="Q8" i="8" s="1"/>
  <c r="OD83" i="9"/>
  <c r="PC79" i="9"/>
  <c r="R7" i="8" s="1"/>
  <c r="BQ86" i="9"/>
  <c r="D8" i="8" s="1"/>
  <c r="SY79" i="9"/>
  <c r="V7" i="8" s="1"/>
  <c r="SY86" i="9"/>
  <c r="V8" i="8" s="1"/>
  <c r="MF86" i="9"/>
  <c r="O8" i="8" s="1"/>
  <c r="DO86" i="9"/>
  <c r="F8" i="8" s="1"/>
  <c r="CP86" i="9"/>
  <c r="E8" i="8" s="1"/>
  <c r="TX79" i="9"/>
  <c r="W7" i="8" s="1"/>
  <c r="VF12" i="9"/>
  <c r="RZ86" i="9"/>
  <c r="U8" i="8" s="1"/>
  <c r="NE86" i="9"/>
  <c r="P8" i="8" s="1"/>
  <c r="UW79" i="9"/>
  <c r="X7" i="8" s="1"/>
  <c r="VU12" i="9"/>
  <c r="UI12" i="9"/>
  <c r="QK12" i="9"/>
  <c r="EN86" i="9"/>
  <c r="G8" i="8" s="1"/>
  <c r="QB79" i="9"/>
  <c r="S7" i="8" s="1"/>
  <c r="MF79" i="9"/>
  <c r="O7" i="8" s="1"/>
  <c r="TL12" i="9"/>
  <c r="IJ86" i="9"/>
  <c r="K8" i="8" s="1"/>
  <c r="FM86" i="9"/>
  <c r="H8" i="8" s="1"/>
  <c r="PS86" i="9"/>
  <c r="QB86" i="9" s="1"/>
  <c r="S8" i="8" s="1"/>
  <c r="QB84" i="9"/>
  <c r="RA79" i="9"/>
  <c r="T7" i="8" s="1"/>
  <c r="NE79" i="9"/>
  <c r="P7" i="8" s="1"/>
  <c r="SN12" i="9"/>
  <c r="GY12" i="9"/>
  <c r="GL86" i="9"/>
  <c r="I8" i="8" s="1"/>
  <c r="TU86" i="9"/>
  <c r="TX85" i="9"/>
  <c r="CG12" i="9"/>
  <c r="VK12" i="9"/>
  <c r="VC12" i="9"/>
  <c r="UH12" i="9"/>
  <c r="TM12" i="9"/>
  <c r="TE12" i="9"/>
  <c r="SJ12" i="9"/>
  <c r="RW12" i="9"/>
  <c r="RG12" i="9"/>
  <c r="QL12" i="9"/>
  <c r="PY12" i="9"/>
  <c r="OV12" i="9"/>
  <c r="ON12" i="9"/>
  <c r="OA12" i="9"/>
  <c r="NS12" i="9"/>
  <c r="MX12" i="9"/>
  <c r="MC12" i="9"/>
  <c r="LU12" i="9"/>
  <c r="LM12" i="9"/>
  <c r="KZ12" i="9"/>
  <c r="KR12" i="9"/>
  <c r="KE12" i="9"/>
  <c r="JB12" i="9"/>
  <c r="IG12" i="9"/>
  <c r="HY12" i="9"/>
  <c r="HQ12" i="9"/>
  <c r="HD12" i="9"/>
  <c r="GA12" i="9"/>
  <c r="DD12" i="9"/>
  <c r="BM12" i="9"/>
  <c r="BE12" i="9"/>
  <c r="AJ12" i="9"/>
  <c r="DE60" i="9"/>
  <c r="DO30" i="9"/>
  <c r="DJ12" i="9"/>
  <c r="QR86" i="9"/>
  <c r="RO79" i="9"/>
  <c r="RZ79" i="9" s="1"/>
  <c r="U7" i="8" s="1"/>
  <c r="NW79" i="9"/>
  <c r="OD79" i="9" s="1"/>
  <c r="Q7" i="8" s="1"/>
  <c r="FW79" i="9"/>
  <c r="GL79" i="9" s="1"/>
  <c r="I7" i="8" s="1"/>
  <c r="RZ68" i="9"/>
  <c r="VV66" i="9"/>
  <c r="OD66" i="9"/>
  <c r="CP65" i="9"/>
  <c r="PC64" i="9"/>
  <c r="VJ12" i="9"/>
  <c r="UG12" i="9"/>
  <c r="TT12" i="9"/>
  <c r="SQ12" i="9"/>
  <c r="SI12" i="9"/>
  <c r="PX12" i="9"/>
  <c r="PP12" i="9"/>
  <c r="OU12" i="9"/>
  <c r="OM12" i="9"/>
  <c r="NZ12" i="9"/>
  <c r="NR12" i="9"/>
  <c r="MW12" i="9"/>
  <c r="MO12" i="9"/>
  <c r="MB12" i="9"/>
  <c r="LT12" i="9"/>
  <c r="KY12" i="9"/>
  <c r="KQ12" i="9"/>
  <c r="KD12" i="9"/>
  <c r="JV12" i="9"/>
  <c r="JI60" i="9"/>
  <c r="L6" i="8" s="1"/>
  <c r="L5" i="8" s="1"/>
  <c r="JA12" i="9"/>
  <c r="IF12" i="9"/>
  <c r="HK60" i="9"/>
  <c r="J6" i="8" s="1"/>
  <c r="HC12" i="9"/>
  <c r="GU12" i="9"/>
  <c r="GH12" i="9"/>
  <c r="FZ12" i="9"/>
  <c r="DC12" i="9"/>
  <c r="CH12" i="9"/>
  <c r="PI12" i="9"/>
  <c r="BP12" i="9"/>
  <c r="VQ12" i="9"/>
  <c r="VI12" i="9"/>
  <c r="UV12" i="9"/>
  <c r="UN12" i="9"/>
  <c r="UF12" i="9"/>
  <c r="TS12" i="9"/>
  <c r="TK12" i="9"/>
  <c r="SX12" i="9"/>
  <c r="SP12" i="9"/>
  <c r="SH12" i="9"/>
  <c r="RM12" i="9"/>
  <c r="QZ12" i="9"/>
  <c r="QJ12" i="9"/>
  <c r="PW12" i="9"/>
  <c r="PO12" i="9"/>
  <c r="PB12" i="9"/>
  <c r="OT12" i="9"/>
  <c r="OL12" i="9"/>
  <c r="NQ12" i="9"/>
  <c r="ND12" i="9"/>
  <c r="MV12" i="9"/>
  <c r="MN12" i="9"/>
  <c r="MA12" i="9"/>
  <c r="LS12" i="9"/>
  <c r="LF12" i="9"/>
  <c r="KX12" i="9"/>
  <c r="KP12" i="9"/>
  <c r="KC12" i="9"/>
  <c r="JU12" i="9"/>
  <c r="HW12" i="9"/>
  <c r="GT12" i="9"/>
  <c r="EG12" i="9"/>
  <c r="DK12" i="9"/>
  <c r="BX12" i="9"/>
  <c r="UW10" i="9"/>
  <c r="QX86" i="9"/>
  <c r="QX12" i="9" s="1"/>
  <c r="KO79" i="9"/>
  <c r="LG79" i="9" s="1"/>
  <c r="N7" i="8" s="1"/>
  <c r="N5" i="8" s="1"/>
  <c r="MF71" i="9"/>
  <c r="VP12" i="9"/>
  <c r="VH12" i="9"/>
  <c r="UU12" i="9"/>
  <c r="UM12" i="9"/>
  <c r="UE12" i="9"/>
  <c r="TR12" i="9"/>
  <c r="SW12" i="9"/>
  <c r="SO12" i="9"/>
  <c r="SG12" i="9"/>
  <c r="RL12" i="9"/>
  <c r="QY12" i="9"/>
  <c r="QI12" i="9"/>
  <c r="PV12" i="9"/>
  <c r="PN12" i="9"/>
  <c r="PA12" i="9"/>
  <c r="OS12" i="9"/>
  <c r="OK12" i="9"/>
  <c r="NP12" i="9"/>
  <c r="NC12" i="9"/>
  <c r="MU12" i="9"/>
  <c r="MM12" i="9"/>
  <c r="LZ12" i="9"/>
  <c r="FA12" i="9"/>
  <c r="EF12" i="9"/>
  <c r="DX60" i="9"/>
  <c r="DX12" i="9" s="1"/>
  <c r="DA12" i="9"/>
  <c r="BW12" i="9"/>
  <c r="BJ12" i="9"/>
  <c r="BB12" i="9"/>
  <c r="AO12" i="9"/>
  <c r="AG12" i="9"/>
  <c r="FC12" i="9"/>
  <c r="MD12" i="9"/>
  <c r="GV79" i="9"/>
  <c r="HK79" i="9" s="1"/>
  <c r="J7" i="8" s="1"/>
  <c r="VO12" i="9"/>
  <c r="VG12" i="9"/>
  <c r="UT12" i="9"/>
  <c r="UD12" i="9"/>
  <c r="TQ12" i="9"/>
  <c r="TI12" i="9"/>
  <c r="SV12" i="9"/>
  <c r="SF12" i="9"/>
  <c r="RS12" i="9"/>
  <c r="RK12" i="9"/>
  <c r="QP12" i="9"/>
  <c r="QH12" i="9"/>
  <c r="PU12" i="9"/>
  <c r="PM12" i="9"/>
  <c r="OZ12" i="9"/>
  <c r="OR12" i="9"/>
  <c r="OJ12" i="9"/>
  <c r="NW12" i="9"/>
  <c r="NO12" i="9"/>
  <c r="NB12" i="9"/>
  <c r="MT12" i="9"/>
  <c r="ML12" i="9"/>
  <c r="JF12" i="9"/>
  <c r="HH12" i="9"/>
  <c r="GE12" i="9"/>
  <c r="FV12" i="9"/>
  <c r="FI12" i="9"/>
  <c r="CZ12" i="9"/>
  <c r="CM12" i="9"/>
  <c r="CE12" i="9"/>
  <c r="BI12" i="9"/>
  <c r="BA60" i="9"/>
  <c r="KN12" i="9"/>
  <c r="VV60" i="9"/>
  <c r="Y6" i="8" s="1"/>
  <c r="VN12" i="9"/>
  <c r="US12" i="9"/>
  <c r="TP12" i="9"/>
  <c r="TH12" i="9"/>
  <c r="SM12" i="9"/>
  <c r="RR12" i="9"/>
  <c r="RJ12" i="9"/>
  <c r="QW12" i="9"/>
  <c r="QO12" i="9"/>
  <c r="PT12" i="9"/>
  <c r="PL12" i="9"/>
  <c r="OQ12" i="9"/>
  <c r="OD60" i="9"/>
  <c r="Q6" i="8" s="1"/>
  <c r="NV12" i="9"/>
  <c r="NN12" i="9"/>
  <c r="NA12" i="9"/>
  <c r="MS12" i="9"/>
  <c r="MF60" i="9"/>
  <c r="O6" i="8" s="1"/>
  <c r="O5" i="8" s="1"/>
  <c r="LX12" i="9"/>
  <c r="LP12" i="9"/>
  <c r="LC12" i="9"/>
  <c r="KU12" i="9"/>
  <c r="KH60" i="9"/>
  <c r="M6" i="8" s="1"/>
  <c r="M5" i="8" s="1"/>
  <c r="JZ12" i="9"/>
  <c r="JR12" i="9"/>
  <c r="JE12" i="9"/>
  <c r="IW12" i="9"/>
  <c r="IJ60" i="9"/>
  <c r="K6" i="8" s="1"/>
  <c r="IB12" i="9"/>
  <c r="HT12" i="9"/>
  <c r="HG12" i="9"/>
  <c r="GD12" i="9"/>
  <c r="FH12" i="9"/>
  <c r="EY12" i="9"/>
  <c r="DU12" i="9"/>
  <c r="DH12" i="9"/>
  <c r="CY12" i="9"/>
  <c r="CL12" i="9"/>
  <c r="CD12" i="9"/>
  <c r="VM12" i="9"/>
  <c r="VE12" i="9"/>
  <c r="UR12" i="9"/>
  <c r="UJ12" i="9"/>
  <c r="TW12" i="9"/>
  <c r="TO12" i="9"/>
  <c r="TG12" i="9"/>
  <c r="ST12" i="9"/>
  <c r="SL12" i="9"/>
  <c r="RY12" i="9"/>
  <c r="RQ12" i="9"/>
  <c r="RI12" i="9"/>
  <c r="QV12" i="9"/>
  <c r="QN12" i="9"/>
  <c r="QA12" i="9"/>
  <c r="PS12" i="9"/>
  <c r="PK12" i="9"/>
  <c r="OX12" i="9"/>
  <c r="OC12" i="9"/>
  <c r="NU12" i="9"/>
  <c r="NM12" i="9"/>
  <c r="MZ12" i="9"/>
  <c r="MR12" i="9"/>
  <c r="ME12" i="9"/>
  <c r="LO12" i="9"/>
  <c r="JQ12" i="9"/>
  <c r="II12" i="9"/>
  <c r="GK12" i="9"/>
  <c r="EX12" i="9"/>
  <c r="EK12" i="9"/>
  <c r="EC12" i="9"/>
  <c r="DO60" i="9"/>
  <c r="F6" i="8" s="1"/>
  <c r="DG12" i="9"/>
  <c r="AR19" i="9"/>
  <c r="Z60" i="9"/>
  <c r="Z12" i="9" s="1"/>
  <c r="OP86" i="9"/>
  <c r="PC86" i="9" s="1"/>
  <c r="R8" i="8" s="1"/>
  <c r="VT12" i="9"/>
  <c r="VL12" i="9"/>
  <c r="VD12" i="9"/>
  <c r="UQ12" i="9"/>
  <c r="TV12" i="9"/>
  <c r="TN12" i="9"/>
  <c r="TF12" i="9"/>
  <c r="SS12" i="9"/>
  <c r="SK12" i="9"/>
  <c r="RX12" i="9"/>
  <c r="RP12" i="9"/>
  <c r="RH12" i="9"/>
  <c r="QU12" i="9"/>
  <c r="QM60" i="9"/>
  <c r="QM12" i="9" s="1"/>
  <c r="PZ12" i="9"/>
  <c r="PR12" i="9"/>
  <c r="PJ12" i="9"/>
  <c r="OW12" i="9"/>
  <c r="OO12" i="9"/>
  <c r="OB12" i="9"/>
  <c r="NT12" i="9"/>
  <c r="NL12" i="9"/>
  <c r="MY12" i="9"/>
  <c r="MQ12" i="9"/>
  <c r="LA12" i="9"/>
  <c r="JC12" i="9"/>
  <c r="HZ12" i="9"/>
  <c r="GB12" i="9"/>
  <c r="FS12" i="9"/>
  <c r="FF12" i="9"/>
  <c r="EW12" i="9"/>
  <c r="EJ12" i="9"/>
  <c r="EB12" i="9"/>
  <c r="DN12" i="9"/>
  <c r="BF12" i="9"/>
  <c r="AC12" i="9"/>
  <c r="EN19" i="9"/>
  <c r="DV60" i="9"/>
  <c r="LW12" i="9"/>
  <c r="LB12" i="9"/>
  <c r="KT12" i="9"/>
  <c r="KG12" i="9"/>
  <c r="JY12" i="9"/>
  <c r="JD12" i="9"/>
  <c r="IV12" i="9"/>
  <c r="IA12" i="9"/>
  <c r="HS12" i="9"/>
  <c r="HF12" i="9"/>
  <c r="GX12" i="9"/>
  <c r="GC12" i="9"/>
  <c r="FU12" i="9"/>
  <c r="EZ12" i="9"/>
  <c r="EM12" i="9"/>
  <c r="EE12" i="9"/>
  <c r="DW12" i="9"/>
  <c r="DB12" i="9"/>
  <c r="CO12" i="9"/>
  <c r="BY12" i="9"/>
  <c r="BL12" i="9"/>
  <c r="BD12" i="9"/>
  <c r="AQ12" i="9"/>
  <c r="AA12" i="9"/>
  <c r="LV12" i="9"/>
  <c r="LN12" i="9"/>
  <c r="KS12" i="9"/>
  <c r="KF12" i="9"/>
  <c r="JX12" i="9"/>
  <c r="JP12" i="9"/>
  <c r="IU12" i="9"/>
  <c r="IH12" i="9"/>
  <c r="HR12" i="9"/>
  <c r="HE12" i="9"/>
  <c r="GW12" i="9"/>
  <c r="GJ12" i="9"/>
  <c r="FT12" i="9"/>
  <c r="FG12" i="9"/>
  <c r="EL12" i="9"/>
  <c r="ED12" i="9"/>
  <c r="DI12" i="9"/>
  <c r="CN12" i="9"/>
  <c r="CF12" i="9"/>
  <c r="BK12" i="9"/>
  <c r="BC12" i="9"/>
  <c r="AP12" i="9"/>
  <c r="AH12" i="9"/>
  <c r="TJ53" i="9"/>
  <c r="AN12" i="9"/>
  <c r="AF12" i="9"/>
  <c r="AR27" i="9"/>
  <c r="I21" i="9"/>
  <c r="JH12" i="9"/>
  <c r="IZ12" i="9"/>
  <c r="IR12" i="9"/>
  <c r="IE12" i="9"/>
  <c r="HJ12" i="9"/>
  <c r="HB12" i="9"/>
  <c r="GG12" i="9"/>
  <c r="FY12" i="9"/>
  <c r="FL12" i="9"/>
  <c r="FD12" i="9"/>
  <c r="EI12" i="9"/>
  <c r="EA12" i="9"/>
  <c r="DF12" i="9"/>
  <c r="CX12" i="9"/>
  <c r="CK12" i="9"/>
  <c r="CC12" i="9"/>
  <c r="BH12" i="9"/>
  <c r="AZ12" i="9"/>
  <c r="AE12" i="9"/>
  <c r="LR12" i="9"/>
  <c r="LE12" i="9"/>
  <c r="KW12" i="9"/>
  <c r="KO12" i="9"/>
  <c r="KB12" i="9"/>
  <c r="JT12" i="9"/>
  <c r="JG12" i="9"/>
  <c r="IY12" i="9"/>
  <c r="IQ12" i="9"/>
  <c r="ID12" i="9"/>
  <c r="HV12" i="9"/>
  <c r="HI12" i="9"/>
  <c r="HA12" i="9"/>
  <c r="GS12" i="9"/>
  <c r="GF12" i="9"/>
  <c r="FX60" i="9"/>
  <c r="FK12" i="9"/>
  <c r="EU12" i="9"/>
  <c r="EH12" i="9"/>
  <c r="DZ12" i="9"/>
  <c r="DM12" i="9"/>
  <c r="CW12" i="9"/>
  <c r="CJ12" i="9"/>
  <c r="CB60" i="9"/>
  <c r="CB12" i="9" s="1"/>
  <c r="BO12" i="9"/>
  <c r="BG12" i="9"/>
  <c r="AY12" i="9"/>
  <c r="AL12" i="9"/>
  <c r="AD12" i="9"/>
  <c r="LY12" i="9"/>
  <c r="LQ12" i="9"/>
  <c r="LD12" i="9"/>
  <c r="KV12" i="9"/>
  <c r="KA12" i="9"/>
  <c r="JS12" i="9"/>
  <c r="IX12" i="9"/>
  <c r="IP12" i="9"/>
  <c r="IC12" i="9"/>
  <c r="HU12" i="9"/>
  <c r="GZ12" i="9"/>
  <c r="GR12" i="9"/>
  <c r="FW12" i="9"/>
  <c r="FJ12" i="9"/>
  <c r="FB12" i="9"/>
  <c r="ET12" i="9"/>
  <c r="DY12" i="9"/>
  <c r="DL12" i="9"/>
  <c r="CV12" i="9"/>
  <c r="CI12" i="9"/>
  <c r="CA12" i="9"/>
  <c r="BN12" i="9"/>
  <c r="AX12" i="9"/>
  <c r="AK12" i="9"/>
  <c r="VV10" i="9"/>
  <c r="SY10" i="9"/>
  <c r="LG10" i="9"/>
  <c r="BQ10" i="9"/>
  <c r="QB10" i="9"/>
  <c r="IJ10" i="9"/>
  <c r="QR8" i="9"/>
  <c r="QS9" i="9" s="1"/>
  <c r="QQ9" i="9"/>
  <c r="RZ10" i="9"/>
  <c r="KH10" i="9"/>
  <c r="CP10" i="9"/>
  <c r="C18" i="9"/>
  <c r="PC10" i="9"/>
  <c r="DO10" i="9"/>
  <c r="RU8" i="9"/>
  <c r="RV9" i="9" s="1"/>
  <c r="RT9" i="9"/>
  <c r="TX10" i="9"/>
  <c r="EN10" i="9"/>
  <c r="RA10" i="9"/>
  <c r="JI10" i="9"/>
  <c r="AR10" i="9"/>
  <c r="SU12" i="9" l="1"/>
  <c r="TX255" i="9"/>
  <c r="W18" i="8" s="1"/>
  <c r="W17" i="8" s="1"/>
  <c r="I11" i="8"/>
  <c r="VV86" i="9"/>
  <c r="Y8" i="8" s="1"/>
  <c r="NX12" i="9"/>
  <c r="VV255" i="9"/>
  <c r="Y18" i="8" s="1"/>
  <c r="Y11" i="8"/>
  <c r="P5" i="8"/>
  <c r="K11" i="8"/>
  <c r="PC148" i="9"/>
  <c r="R9" i="8" s="1"/>
  <c r="R5" i="8" s="1"/>
  <c r="L11" i="8"/>
  <c r="MP12" i="9"/>
  <c r="VS12" i="9"/>
  <c r="EN361" i="9"/>
  <c r="G24" i="8" s="1"/>
  <c r="UW254" i="9"/>
  <c r="UP255" i="9"/>
  <c r="UP12" i="9" s="1"/>
  <c r="DO79" i="9"/>
  <c r="F7" i="8" s="1"/>
  <c r="F5" i="8" s="1"/>
  <c r="MF361" i="9"/>
  <c r="O24" i="8" s="1"/>
  <c r="UW94" i="9"/>
  <c r="UK148" i="9"/>
  <c r="UW148" i="9" s="1"/>
  <c r="X9" i="8" s="1"/>
  <c r="PC255" i="9"/>
  <c r="R18" i="8" s="1"/>
  <c r="R17" i="8" s="1"/>
  <c r="TX148" i="9"/>
  <c r="W9" i="8" s="1"/>
  <c r="F11" i="8"/>
  <c r="NE361" i="9"/>
  <c r="P24" i="8" s="1"/>
  <c r="VV104" i="9"/>
  <c r="VR148" i="9"/>
  <c r="VR12" i="9" s="1"/>
  <c r="U32" i="8"/>
  <c r="UW245" i="9"/>
  <c r="UL255" i="9"/>
  <c r="TU12" i="9"/>
  <c r="V32" i="8"/>
  <c r="M32" i="8"/>
  <c r="H5" i="8"/>
  <c r="X32" i="8"/>
  <c r="Y17" i="8"/>
  <c r="EV12" i="9"/>
  <c r="FM12" i="9" s="1"/>
  <c r="F10" i="7" s="1"/>
  <c r="KH361" i="9"/>
  <c r="M24" i="8" s="1"/>
  <c r="M17" i="8" s="1"/>
  <c r="GI12" i="9"/>
  <c r="AB12" i="9"/>
  <c r="AR12" i="9" s="1"/>
  <c r="F5" i="7" s="1"/>
  <c r="FM759" i="9"/>
  <c r="H54" i="8" s="1"/>
  <c r="H53" i="8" s="1"/>
  <c r="UW759" i="9"/>
  <c r="X54" i="8" s="1"/>
  <c r="X53" i="8" s="1"/>
  <c r="UO60" i="9"/>
  <c r="UO12" i="9" s="1"/>
  <c r="UW45" i="9"/>
  <c r="V17" i="8"/>
  <c r="G32" i="8"/>
  <c r="UK60" i="9"/>
  <c r="UW39" i="9"/>
  <c r="S5" i="8"/>
  <c r="QS56" i="9"/>
  <c r="QS45" i="9"/>
  <c r="QS98" i="9"/>
  <c r="QT254" i="9"/>
  <c r="K5" i="8"/>
  <c r="KH759" i="9"/>
  <c r="M54" i="8" s="1"/>
  <c r="M53" i="8" s="1"/>
  <c r="JI12" i="9"/>
  <c r="F14" i="7" s="1"/>
  <c r="G14" i="7" s="1"/>
  <c r="TX53" i="9"/>
  <c r="TJ60" i="9"/>
  <c r="DV12" i="9"/>
  <c r="EN12" i="9" s="1"/>
  <c r="F9" i="7" s="1"/>
  <c r="EN60" i="9"/>
  <c r="G6" i="8" s="1"/>
  <c r="G5" i="8" s="1"/>
  <c r="C19" i="9"/>
  <c r="C20" i="9" s="1"/>
  <c r="C21" i="9" s="1"/>
  <c r="QB12" i="9"/>
  <c r="G7" i="7" s="1"/>
  <c r="IJ12" i="9"/>
  <c r="F13" i="7" s="1"/>
  <c r="RO12" i="9"/>
  <c r="P11" i="8"/>
  <c r="LG361" i="9"/>
  <c r="N24" i="8" s="1"/>
  <c r="N17" i="8" s="1"/>
  <c r="BQ361" i="9"/>
  <c r="D24" i="8" s="1"/>
  <c r="D17" i="8" s="1"/>
  <c r="PC759" i="9"/>
  <c r="R54" i="8" s="1"/>
  <c r="R53" i="8" s="1"/>
  <c r="EN759" i="9"/>
  <c r="G54" i="8" s="1"/>
  <c r="G53" i="8" s="1"/>
  <c r="TX759" i="9"/>
  <c r="W54" i="8" s="1"/>
  <c r="W53" i="8" s="1"/>
  <c r="LG12" i="9"/>
  <c r="F16" i="7" s="1"/>
  <c r="G16" i="7" s="1"/>
  <c r="DE12" i="9"/>
  <c r="DO12" i="9" s="1"/>
  <c r="F8" i="7" s="1"/>
  <c r="MF12" i="9"/>
  <c r="F17" i="7" s="1"/>
  <c r="G17" i="7" s="1"/>
  <c r="GL361" i="9"/>
  <c r="I24" i="8" s="1"/>
  <c r="I17" i="8" s="1"/>
  <c r="JI759" i="9"/>
  <c r="L54" i="8" s="1"/>
  <c r="L53" i="8" s="1"/>
  <c r="OD759" i="9"/>
  <c r="Q54" i="8" s="1"/>
  <c r="Q53" i="8" s="1"/>
  <c r="D21" i="9"/>
  <c r="I22" i="9"/>
  <c r="CP12" i="9"/>
  <c r="F7" i="7" s="1"/>
  <c r="J5" i="8"/>
  <c r="TX86" i="9"/>
  <c r="W8" i="8" s="1"/>
  <c r="M11" i="8"/>
  <c r="IJ361" i="9"/>
  <c r="K24" i="8" s="1"/>
  <c r="K17" i="8" s="1"/>
  <c r="FM361" i="9"/>
  <c r="H24" i="8" s="1"/>
  <c r="H17" i="8" s="1"/>
  <c r="DO759" i="9"/>
  <c r="F54" i="8" s="1"/>
  <c r="F53" i="8" s="1"/>
  <c r="SY759" i="9"/>
  <c r="V54" i="8" s="1"/>
  <c r="V53" i="8" s="1"/>
  <c r="IJ759" i="9"/>
  <c r="K54" i="8" s="1"/>
  <c r="K53" i="8" s="1"/>
  <c r="T11" i="8"/>
  <c r="V11" i="8"/>
  <c r="G17" i="8"/>
  <c r="CP361" i="9"/>
  <c r="E24" i="8" s="1"/>
  <c r="E17" i="8" s="1"/>
  <c r="DO361" i="9"/>
  <c r="F24" i="8" s="1"/>
  <c r="F17" i="8" s="1"/>
  <c r="NE759" i="9"/>
  <c r="P54" i="8" s="1"/>
  <c r="P53" i="8" s="1"/>
  <c r="CP759" i="9"/>
  <c r="E54" i="8" s="1"/>
  <c r="E53" i="8" s="1"/>
  <c r="RZ759" i="9"/>
  <c r="U54" i="8" s="1"/>
  <c r="U53" i="8" s="1"/>
  <c r="RV33" i="9"/>
  <c r="RV57" i="9"/>
  <c r="RV104" i="9"/>
  <c r="RV119" i="9"/>
  <c r="RV137" i="9"/>
  <c r="BA12" i="9"/>
  <c r="BQ12" i="9" s="1"/>
  <c r="F6" i="7" s="1"/>
  <c r="BQ60" i="9"/>
  <c r="D6" i="8" s="1"/>
  <c r="D5" i="8" s="1"/>
  <c r="JO12" i="9"/>
  <c r="KH12" i="9" s="1"/>
  <c r="F15" i="7" s="1"/>
  <c r="G15" i="7" s="1"/>
  <c r="S11" i="8"/>
  <c r="C11" i="8"/>
  <c r="O17" i="8"/>
  <c r="HK759" i="9"/>
  <c r="J54" i="8" s="1"/>
  <c r="J53" i="8" s="1"/>
  <c r="MF759" i="9"/>
  <c r="O54" i="8" s="1"/>
  <c r="O53" i="8" s="1"/>
  <c r="SY12" i="9"/>
  <c r="G10" i="7" s="1"/>
  <c r="RA86" i="9"/>
  <c r="T8" i="8" s="1"/>
  <c r="H11" i="8"/>
  <c r="G11" i="8"/>
  <c r="E11" i="8"/>
  <c r="AR361" i="9"/>
  <c r="C24" i="8" s="1"/>
  <c r="C17" i="8" s="1"/>
  <c r="JI361" i="9"/>
  <c r="L24" i="8" s="1"/>
  <c r="L17" i="8" s="1"/>
  <c r="L3" i="8" s="1"/>
  <c r="BQ759" i="9"/>
  <c r="D54" i="8" s="1"/>
  <c r="D53" i="8" s="1"/>
  <c r="RA759" i="9"/>
  <c r="T54" i="8" s="1"/>
  <c r="T53" i="8" s="1"/>
  <c r="GL759" i="9"/>
  <c r="I54" i="8" s="1"/>
  <c r="I53" i="8" s="1"/>
  <c r="VV759" i="9"/>
  <c r="Y54" i="8" s="1"/>
  <c r="Y53" i="8" s="1"/>
  <c r="RT30" i="9"/>
  <c r="RT102" i="9"/>
  <c r="RT117" i="9"/>
  <c r="RZ117" i="9" s="1"/>
  <c r="RT135" i="9"/>
  <c r="RU251" i="9"/>
  <c r="QQ42" i="9"/>
  <c r="QQ55" i="9"/>
  <c r="QQ96" i="9"/>
  <c r="QR245" i="9"/>
  <c r="FX12" i="9"/>
  <c r="GL60" i="9"/>
  <c r="I6" i="8" s="1"/>
  <c r="I5" i="8" s="1"/>
  <c r="OP12" i="9"/>
  <c r="PC12" i="9" s="1"/>
  <c r="G6" i="7" s="1"/>
  <c r="Q5" i="8"/>
  <c r="NE12" i="9"/>
  <c r="F18" i="7" s="1"/>
  <c r="G18" i="7" s="1"/>
  <c r="AR60" i="9"/>
  <c r="C6" i="8" s="1"/>
  <c r="C5" i="8" s="1"/>
  <c r="GV12" i="9"/>
  <c r="HK12" i="9" s="1"/>
  <c r="F12" i="7" s="1"/>
  <c r="OD12" i="9"/>
  <c r="G5" i="7" s="1"/>
  <c r="CP60" i="9"/>
  <c r="E6" i="8" s="1"/>
  <c r="E5" i="8" s="1"/>
  <c r="V5" i="8"/>
  <c r="N11" i="8"/>
  <c r="N3" i="8" s="1"/>
  <c r="X11" i="8"/>
  <c r="P17" i="8"/>
  <c r="HK361" i="9"/>
  <c r="J24" i="8" s="1"/>
  <c r="J17" i="8" s="1"/>
  <c r="OD361" i="9"/>
  <c r="Q24" i="8" s="1"/>
  <c r="Q17" i="8" s="1"/>
  <c r="LG759" i="9"/>
  <c r="N54" i="8" s="1"/>
  <c r="N53" i="8" s="1"/>
  <c r="AR759" i="9"/>
  <c r="C54" i="8" s="1"/>
  <c r="C53" i="8" s="1"/>
  <c r="QB759" i="9"/>
  <c r="S54" i="8" s="1"/>
  <c r="S53" i="8" s="1"/>
  <c r="VV12" i="9" l="1"/>
  <c r="G13" i="7" s="1"/>
  <c r="V3" i="8"/>
  <c r="D3" i="8"/>
  <c r="F3" i="8"/>
  <c r="M3" i="8"/>
  <c r="GL12" i="9"/>
  <c r="F11" i="7" s="1"/>
  <c r="F19" i="7" s="1"/>
  <c r="P3" i="8"/>
  <c r="O3" i="8"/>
  <c r="UW255" i="9"/>
  <c r="X18" i="8" s="1"/>
  <c r="X17" i="8" s="1"/>
  <c r="UL12" i="9"/>
  <c r="R3" i="8"/>
  <c r="UK12" i="9"/>
  <c r="UW60" i="9"/>
  <c r="X6" i="8" s="1"/>
  <c r="X5" i="8" s="1"/>
  <c r="VV148" i="9"/>
  <c r="Y9" i="8" s="1"/>
  <c r="Y5" i="8" s="1"/>
  <c r="Y3" i="8" s="1"/>
  <c r="H3" i="8"/>
  <c r="RT148" i="9"/>
  <c r="RZ102" i="9"/>
  <c r="RZ57" i="9"/>
  <c r="K3" i="8"/>
  <c r="RA245" i="9"/>
  <c r="QR255" i="9"/>
  <c r="RZ30" i="9"/>
  <c r="RT60" i="9"/>
  <c r="RZ33" i="9"/>
  <c r="RV60" i="9"/>
  <c r="RA254" i="9"/>
  <c r="QT255" i="9"/>
  <c r="QT12" i="9" s="1"/>
  <c r="QS148" i="9"/>
  <c r="RA98" i="9"/>
  <c r="RA96" i="9"/>
  <c r="QQ148" i="9"/>
  <c r="C3" i="8"/>
  <c r="RA55" i="9"/>
  <c r="RA45" i="9"/>
  <c r="QS60" i="9"/>
  <c r="QS12" i="9" s="1"/>
  <c r="QQ60" i="9"/>
  <c r="RA42" i="9"/>
  <c r="G3" i="8"/>
  <c r="RA56" i="9"/>
  <c r="Q3" i="8"/>
  <c r="RU255" i="9"/>
  <c r="RZ251" i="9"/>
  <c r="RZ137" i="9"/>
  <c r="J3" i="8"/>
  <c r="RZ135" i="9"/>
  <c r="RZ119" i="9"/>
  <c r="TJ12" i="9"/>
  <c r="TX12" i="9" s="1"/>
  <c r="G11" i="7" s="1"/>
  <c r="TX60" i="9"/>
  <c r="W6" i="8" s="1"/>
  <c r="W5" i="8" s="1"/>
  <c r="W3" i="8" s="1"/>
  <c r="E3" i="8"/>
  <c r="I3" i="8"/>
  <c r="RZ104" i="9"/>
  <c r="RV148" i="9"/>
  <c r="C22" i="9"/>
  <c r="D22" i="9"/>
  <c r="I23" i="9"/>
  <c r="S3" i="8"/>
  <c r="X3" i="8" l="1"/>
  <c r="UW12" i="9"/>
  <c r="G12" i="7" s="1"/>
  <c r="RV12" i="9"/>
  <c r="RU12" i="9"/>
  <c r="RZ255" i="9"/>
  <c r="U18" i="8" s="1"/>
  <c r="U17" i="8" s="1"/>
  <c r="QQ12" i="9"/>
  <c r="RA60" i="9"/>
  <c r="T6" i="8" s="1"/>
  <c r="RA148" i="9"/>
  <c r="T9" i="8" s="1"/>
  <c r="D23" i="9"/>
  <c r="I24" i="9"/>
  <c r="C23" i="9"/>
  <c r="RT12" i="9"/>
  <c r="RZ60" i="9"/>
  <c r="U6" i="8" s="1"/>
  <c r="RZ148" i="9"/>
  <c r="U9" i="8" s="1"/>
  <c r="RA255" i="9"/>
  <c r="T18" i="8" s="1"/>
  <c r="T17" i="8" s="1"/>
  <c r="QR12" i="9"/>
  <c r="F26" i="7"/>
  <c r="F21" i="7"/>
  <c r="F24" i="7"/>
  <c r="RZ12" i="9" l="1"/>
  <c r="G9" i="7" s="1"/>
  <c r="RA12" i="9"/>
  <c r="G8" i="7" s="1"/>
  <c r="T5" i="8"/>
  <c r="T3" i="8" s="1"/>
  <c r="C24" i="9"/>
  <c r="D24" i="9"/>
  <c r="I25" i="9"/>
  <c r="U5" i="8"/>
  <c r="U3" i="8" s="1"/>
  <c r="G19" i="7" l="1"/>
  <c r="G26" i="7" s="1"/>
  <c r="G21" i="7"/>
  <c r="C25" i="9"/>
  <c r="D25" i="9"/>
  <c r="I26" i="9"/>
  <c r="G24" i="7" l="1"/>
  <c r="D26" i="9"/>
  <c r="I27" i="9"/>
  <c r="C26" i="9"/>
  <c r="D27" i="9" l="1"/>
  <c r="I28" i="9"/>
  <c r="C27" i="9"/>
  <c r="D28" i="9" l="1"/>
  <c r="I29" i="9"/>
  <c r="C28" i="9"/>
  <c r="C29" i="9" l="1"/>
  <c r="D29" i="9"/>
  <c r="I30" i="9"/>
  <c r="C30" i="9" l="1"/>
  <c r="D30" i="9"/>
  <c r="I31" i="9"/>
  <c r="I32" i="9" l="1"/>
  <c r="C31" i="9"/>
  <c r="D31" i="9"/>
  <c r="D32" i="9" l="1"/>
  <c r="I33" i="9"/>
  <c r="C32" i="9"/>
  <c r="C33" i="9" l="1"/>
  <c r="D33" i="9"/>
  <c r="I34" i="9"/>
  <c r="C34" i="9" l="1"/>
  <c r="D34" i="9"/>
  <c r="I35" i="9"/>
  <c r="C35" i="9" l="1"/>
  <c r="I36" i="9"/>
  <c r="D35" i="9"/>
  <c r="D36" i="9" l="1"/>
  <c r="I37" i="9"/>
  <c r="C36" i="9"/>
  <c r="D37" i="9" l="1"/>
  <c r="C37" i="9"/>
  <c r="I38" i="9"/>
  <c r="I39" i="9" l="1"/>
  <c r="C38" i="9"/>
  <c r="D38" i="9"/>
  <c r="I40" i="9" l="1"/>
  <c r="C39" i="9"/>
  <c r="D39" i="9"/>
  <c r="I41" i="9" l="1"/>
  <c r="C40" i="9"/>
  <c r="D40" i="9"/>
  <c r="C41" i="9" l="1"/>
  <c r="D41" i="9"/>
  <c r="I42" i="9"/>
  <c r="D42" i="9" l="1"/>
  <c r="I43" i="9"/>
  <c r="C42" i="9"/>
  <c r="I44" i="9" l="1"/>
  <c r="C43" i="9"/>
  <c r="D43" i="9"/>
  <c r="C44" i="9" l="1"/>
  <c r="D44" i="9"/>
  <c r="I45" i="9"/>
  <c r="C45" i="9" l="1"/>
  <c r="D45" i="9"/>
  <c r="I46" i="9"/>
  <c r="I47" i="9" s="1"/>
  <c r="I48" i="9" s="1"/>
  <c r="I49" i="9" s="1"/>
  <c r="C49" i="9" l="1"/>
  <c r="D49" i="9"/>
  <c r="I50" i="9"/>
  <c r="D50" i="9" l="1"/>
  <c r="C50" i="9"/>
  <c r="I51" i="9"/>
  <c r="I52" i="9" l="1"/>
  <c r="I53" i="9" s="1"/>
  <c r="C51" i="9"/>
  <c r="D51" i="9"/>
  <c r="C53" i="9" l="1"/>
  <c r="D53" i="9"/>
  <c r="I54" i="9"/>
  <c r="I55" i="9" s="1"/>
  <c r="I56" i="9" s="1"/>
  <c r="C56" i="9" l="1"/>
  <c r="D56" i="9"/>
  <c r="I57" i="9"/>
  <c r="I58" i="9" l="1"/>
  <c r="C57" i="9"/>
  <c r="D57" i="9"/>
  <c r="I59" i="9" l="1"/>
  <c r="C58" i="9"/>
  <c r="D58" i="9"/>
  <c r="C59" i="9" l="1"/>
  <c r="D59" i="9"/>
  <c r="I64" i="9"/>
  <c r="C64" i="9" l="1"/>
  <c r="D64" i="9"/>
  <c r="I65" i="9"/>
  <c r="I66" i="9" l="1"/>
  <c r="C65" i="9"/>
  <c r="D65" i="9"/>
  <c r="I67" i="9" l="1"/>
  <c r="C66" i="9"/>
  <c r="D66" i="9"/>
  <c r="D67" i="9" l="1"/>
  <c r="I68" i="9"/>
  <c r="C67" i="9"/>
  <c r="C68" i="9" l="1"/>
  <c r="D68" i="9"/>
  <c r="I69" i="9"/>
  <c r="C69" i="9" l="1"/>
  <c r="D69" i="9"/>
  <c r="I70" i="9"/>
  <c r="C70" i="9" l="1"/>
  <c r="D70" i="9"/>
  <c r="I71" i="9"/>
  <c r="I72" i="9" l="1"/>
  <c r="C71" i="9"/>
  <c r="D71" i="9"/>
  <c r="D72" i="9" l="1"/>
  <c r="I73" i="9"/>
  <c r="C72" i="9"/>
  <c r="C73" i="9" l="1"/>
  <c r="D73" i="9"/>
  <c r="I74" i="9"/>
  <c r="I75" i="9" l="1"/>
  <c r="C74" i="9"/>
  <c r="D74" i="9"/>
  <c r="C75" i="9" l="1"/>
  <c r="D75" i="9"/>
  <c r="I83" i="9"/>
  <c r="I84" i="9" l="1"/>
  <c r="C83" i="9"/>
  <c r="D83" i="9"/>
  <c r="D84" i="9" l="1"/>
  <c r="I85" i="9"/>
  <c r="C84" i="9"/>
  <c r="D85" i="9" l="1"/>
  <c r="I90" i="9"/>
  <c r="C85" i="9"/>
  <c r="C90" i="9" l="1"/>
  <c r="I91" i="9"/>
  <c r="D90" i="9"/>
  <c r="C91" i="9" l="1"/>
  <c r="D91" i="9"/>
  <c r="I92" i="9"/>
  <c r="I93" i="9" l="1"/>
  <c r="C92" i="9"/>
  <c r="D92" i="9"/>
  <c r="I94" i="9" l="1"/>
  <c r="C93" i="9"/>
  <c r="D93" i="9"/>
  <c r="C94" i="9" l="1"/>
  <c r="D94" i="9"/>
  <c r="I95" i="9"/>
  <c r="I96" i="9" l="1"/>
  <c r="C95" i="9"/>
  <c r="D95" i="9"/>
  <c r="C96" i="9" l="1"/>
  <c r="D96" i="9"/>
  <c r="I97" i="9"/>
  <c r="I98" i="9" l="1"/>
  <c r="C97" i="9"/>
  <c r="D97" i="9"/>
  <c r="C98" i="9" l="1"/>
  <c r="D98" i="9"/>
  <c r="I99" i="9"/>
  <c r="C99" i="9" l="1"/>
  <c r="D99" i="9"/>
  <c r="I100" i="9"/>
  <c r="I101" i="9" l="1"/>
  <c r="C100" i="9"/>
  <c r="D100" i="9"/>
  <c r="I102" i="9" l="1"/>
  <c r="C101" i="9"/>
  <c r="D101" i="9"/>
  <c r="I103" i="9" l="1"/>
  <c r="C102" i="9"/>
  <c r="D102" i="9"/>
  <c r="I104" i="9" l="1"/>
  <c r="C103" i="9"/>
  <c r="D103" i="9"/>
  <c r="C104" i="9" l="1"/>
  <c r="D104" i="9"/>
  <c r="I105" i="9"/>
  <c r="I106" i="9" l="1"/>
  <c r="C105" i="9"/>
  <c r="D105" i="9"/>
  <c r="C106" i="9" l="1"/>
  <c r="D106" i="9"/>
  <c r="I107" i="9"/>
  <c r="I108" i="9" l="1"/>
  <c r="C107" i="9"/>
  <c r="D107" i="9"/>
  <c r="I109" i="9" l="1"/>
  <c r="C108" i="9"/>
  <c r="D108" i="9"/>
  <c r="C109" i="9" l="1"/>
  <c r="D109" i="9"/>
  <c r="I110" i="9"/>
  <c r="I111" i="9" l="1"/>
  <c r="C110" i="9"/>
  <c r="D110" i="9"/>
  <c r="D111" i="9" l="1"/>
  <c r="I112" i="9"/>
  <c r="C111" i="9"/>
  <c r="C112" i="9" l="1"/>
  <c r="D112" i="9"/>
  <c r="I113" i="9"/>
  <c r="I114" i="9" l="1"/>
  <c r="C113" i="9"/>
  <c r="D113" i="9"/>
  <c r="C114" i="9" l="1"/>
  <c r="D114" i="9"/>
  <c r="I115" i="9"/>
  <c r="I116" i="9" l="1"/>
  <c r="C115" i="9"/>
  <c r="D115" i="9"/>
  <c r="I117" i="9" l="1"/>
  <c r="C116" i="9"/>
  <c r="D116" i="9"/>
  <c r="I118" i="9" l="1"/>
  <c r="C117" i="9"/>
  <c r="D117" i="9"/>
  <c r="I119" i="9" l="1"/>
  <c r="C118" i="9"/>
  <c r="D118" i="9"/>
  <c r="C119" i="9" l="1"/>
  <c r="D119" i="9"/>
  <c r="I120" i="9"/>
  <c r="I121" i="9" l="1"/>
  <c r="C120" i="9"/>
  <c r="D120" i="9"/>
  <c r="C121" i="9" l="1"/>
  <c r="D121" i="9"/>
  <c r="I122" i="9"/>
  <c r="I123" i="9" l="1"/>
  <c r="C122" i="9"/>
  <c r="D122" i="9"/>
  <c r="I124" i="9" l="1"/>
  <c r="C123" i="9"/>
  <c r="D123" i="9"/>
  <c r="C124" i="9" l="1"/>
  <c r="D124" i="9"/>
  <c r="I125" i="9"/>
  <c r="I126" i="9" l="1"/>
  <c r="C125" i="9"/>
  <c r="D125" i="9"/>
  <c r="D126" i="9" l="1"/>
  <c r="I127" i="9"/>
  <c r="C126" i="9"/>
  <c r="C127" i="9" l="1"/>
  <c r="D127" i="9"/>
  <c r="I128" i="9"/>
  <c r="I129" i="9" l="1"/>
  <c r="C128" i="9"/>
  <c r="D128" i="9"/>
  <c r="C129" i="9" l="1"/>
  <c r="D129" i="9"/>
  <c r="I130" i="9"/>
  <c r="I131" i="9" l="1"/>
  <c r="C130" i="9"/>
  <c r="D130" i="9"/>
  <c r="I132" i="9" l="1"/>
  <c r="C131" i="9"/>
  <c r="D131" i="9"/>
  <c r="C132" i="9" l="1"/>
  <c r="D132" i="9"/>
  <c r="I133" i="9"/>
  <c r="I134" i="9" l="1"/>
  <c r="C133" i="9"/>
  <c r="D133" i="9"/>
  <c r="D134" i="9" l="1"/>
  <c r="I135" i="9"/>
  <c r="C134" i="9"/>
  <c r="I136" i="9" l="1"/>
  <c r="C135" i="9"/>
  <c r="D135" i="9"/>
  <c r="D136" i="9" l="1"/>
  <c r="I137" i="9"/>
  <c r="C136" i="9"/>
  <c r="I138" i="9" l="1"/>
  <c r="C137" i="9"/>
  <c r="D137" i="9"/>
  <c r="I139" i="9" l="1"/>
  <c r="C138" i="9"/>
  <c r="D138" i="9"/>
  <c r="C139" i="9" l="1"/>
  <c r="D139" i="9"/>
  <c r="I140" i="9"/>
  <c r="I141" i="9" l="1"/>
  <c r="C140" i="9"/>
  <c r="D140" i="9"/>
  <c r="D141" i="9" l="1"/>
  <c r="I142" i="9"/>
  <c r="C141" i="9"/>
  <c r="C142" i="9" l="1"/>
  <c r="D142" i="9"/>
  <c r="I143" i="9"/>
  <c r="I144" i="9" l="1"/>
  <c r="C143" i="9"/>
  <c r="D143" i="9"/>
  <c r="C144" i="9" l="1"/>
  <c r="D144" i="9"/>
  <c r="I145" i="9"/>
  <c r="I155" i="9" l="1"/>
  <c r="C145" i="9"/>
  <c r="D145" i="9"/>
  <c r="C155" i="9" l="1"/>
  <c r="D155" i="9"/>
  <c r="I156" i="9"/>
  <c r="I157" i="9" l="1"/>
  <c r="C156" i="9"/>
  <c r="D156" i="9"/>
  <c r="D157" i="9" l="1"/>
  <c r="I158" i="9"/>
  <c r="C157" i="9"/>
  <c r="C158" i="9" l="1"/>
  <c r="D158" i="9"/>
  <c r="I159" i="9"/>
  <c r="I160" i="9" l="1"/>
  <c r="D159" i="9"/>
  <c r="C159" i="9"/>
  <c r="C160" i="9" l="1"/>
  <c r="D160" i="9"/>
  <c r="I161" i="9"/>
  <c r="I162" i="9" l="1"/>
  <c r="C161" i="9"/>
  <c r="D161" i="9"/>
  <c r="I163" i="9" l="1"/>
  <c r="C162" i="9"/>
  <c r="D162" i="9"/>
  <c r="C163" i="9" l="1"/>
  <c r="D163" i="9"/>
  <c r="I164" i="9"/>
  <c r="I165" i="9" l="1"/>
  <c r="C164" i="9"/>
  <c r="D164" i="9"/>
  <c r="I166" i="9" l="1"/>
  <c r="C165" i="9"/>
  <c r="D165" i="9"/>
  <c r="C166" i="9" l="1"/>
  <c r="D166" i="9"/>
  <c r="I167" i="9"/>
  <c r="I168" i="9" l="1"/>
  <c r="C167" i="9"/>
  <c r="D167" i="9"/>
  <c r="D168" i="9" l="1"/>
  <c r="I169" i="9"/>
  <c r="C168" i="9"/>
  <c r="C169" i="9" l="1"/>
  <c r="D169" i="9"/>
  <c r="I170" i="9"/>
  <c r="I171" i="9" l="1"/>
  <c r="D170" i="9"/>
  <c r="C170" i="9"/>
  <c r="C171" i="9" l="1"/>
  <c r="D171" i="9"/>
  <c r="I172" i="9"/>
  <c r="I173" i="9" l="1"/>
  <c r="C172" i="9"/>
  <c r="D172" i="9"/>
  <c r="I174" i="9" l="1"/>
  <c r="C173" i="9"/>
  <c r="D173" i="9"/>
  <c r="C174" i="9" l="1"/>
  <c r="D174" i="9"/>
  <c r="I175" i="9"/>
  <c r="I176" i="9" l="1"/>
  <c r="C175" i="9"/>
  <c r="D175" i="9"/>
  <c r="D176" i="9" l="1"/>
  <c r="I177" i="9"/>
  <c r="C176" i="9"/>
  <c r="C177" i="9" l="1"/>
  <c r="D177" i="9"/>
  <c r="I178" i="9"/>
  <c r="D178" i="9" l="1"/>
  <c r="C178" i="9"/>
  <c r="I183" i="9"/>
  <c r="I184" i="9" l="1"/>
  <c r="D183" i="9"/>
  <c r="C183" i="9"/>
  <c r="C184" i="9" l="1"/>
  <c r="D184" i="9"/>
  <c r="I185" i="9"/>
  <c r="C185" i="9" l="1"/>
  <c r="D185" i="9"/>
  <c r="I186" i="9"/>
  <c r="I187" i="9" l="1"/>
  <c r="C186" i="9"/>
  <c r="D186" i="9"/>
  <c r="D187" i="9" l="1"/>
  <c r="I188" i="9"/>
  <c r="C187" i="9"/>
  <c r="C188" i="9" l="1"/>
  <c r="I193" i="9"/>
  <c r="D188" i="9"/>
  <c r="C193" i="9" l="1"/>
  <c r="D193" i="9"/>
  <c r="I194" i="9"/>
  <c r="I195" i="9" l="1"/>
  <c r="D194" i="9"/>
  <c r="C194" i="9"/>
  <c r="C195" i="9" l="1"/>
  <c r="D195" i="9"/>
  <c r="I196" i="9"/>
  <c r="C196" i="9" l="1"/>
  <c r="D196" i="9"/>
  <c r="I197" i="9"/>
  <c r="I198" i="9" l="1"/>
  <c r="C197" i="9"/>
  <c r="D197" i="9"/>
  <c r="C198" i="9" l="1"/>
  <c r="D198" i="9"/>
  <c r="I199" i="9"/>
  <c r="C199" i="9" l="1"/>
  <c r="D199" i="9"/>
  <c r="I200" i="9"/>
  <c r="I201" i="9" l="1"/>
  <c r="C200" i="9"/>
  <c r="D200" i="9"/>
  <c r="D201" i="9" l="1"/>
  <c r="C201" i="9"/>
  <c r="I206" i="9"/>
  <c r="I207" i="9" l="1"/>
  <c r="D206" i="9"/>
  <c r="C206" i="9"/>
  <c r="C207" i="9" l="1"/>
  <c r="D207" i="9"/>
  <c r="I208" i="9"/>
  <c r="I209" i="9" l="1"/>
  <c r="C208" i="9"/>
  <c r="D208" i="9"/>
  <c r="C209" i="9" l="1"/>
  <c r="D209" i="9"/>
  <c r="I210" i="9"/>
  <c r="C210" i="9" l="1"/>
  <c r="D210" i="9"/>
  <c r="I211" i="9"/>
  <c r="I212" i="9" l="1"/>
  <c r="C211" i="9"/>
  <c r="D211" i="9"/>
  <c r="D212" i="9" l="1"/>
  <c r="I213" i="9"/>
  <c r="C212" i="9"/>
  <c r="C213" i="9" l="1"/>
  <c r="I214" i="9"/>
  <c r="D213" i="9"/>
  <c r="I215" i="9" l="1"/>
  <c r="D214" i="9"/>
  <c r="C214" i="9"/>
  <c r="C215" i="9" l="1"/>
  <c r="D215" i="9"/>
  <c r="I216" i="9"/>
  <c r="I217" i="9" l="1"/>
  <c r="C216" i="9"/>
  <c r="D216" i="9"/>
  <c r="C217" i="9" l="1"/>
  <c r="D217" i="9"/>
  <c r="I218" i="9"/>
  <c r="C218" i="9" l="1"/>
  <c r="D218" i="9"/>
  <c r="I219" i="9"/>
  <c r="I220" i="9" l="1"/>
  <c r="C219" i="9"/>
  <c r="D219" i="9"/>
  <c r="D220" i="9" l="1"/>
  <c r="I221" i="9"/>
  <c r="C220" i="9"/>
  <c r="C221" i="9" l="1"/>
  <c r="I222" i="9"/>
  <c r="D221" i="9"/>
  <c r="C222" i="9" l="1"/>
  <c r="D222" i="9"/>
  <c r="I223" i="9"/>
  <c r="I224" i="9" l="1"/>
  <c r="C223" i="9"/>
  <c r="D223" i="9"/>
  <c r="D224" i="9" l="1"/>
  <c r="I225" i="9"/>
  <c r="C224" i="9"/>
  <c r="I233" i="9" l="1"/>
  <c r="C225" i="9"/>
  <c r="D225" i="9"/>
  <c r="I234" i="9" l="1"/>
  <c r="C233" i="9"/>
  <c r="D233" i="9"/>
  <c r="C234" i="9" l="1"/>
  <c r="D234" i="9"/>
  <c r="I235" i="9"/>
  <c r="I236" i="9" l="1"/>
  <c r="C235" i="9"/>
  <c r="D235" i="9"/>
  <c r="C236" i="9" l="1"/>
  <c r="D236" i="9"/>
  <c r="I237" i="9"/>
  <c r="I238" i="9" l="1"/>
  <c r="C237" i="9"/>
  <c r="D237" i="9"/>
  <c r="D238" i="9" l="1"/>
  <c r="I239" i="9"/>
  <c r="C238" i="9"/>
  <c r="C239" i="9" l="1"/>
  <c r="I240" i="9"/>
  <c r="D239" i="9"/>
  <c r="C240" i="9" l="1"/>
  <c r="D240" i="9"/>
  <c r="I241" i="9"/>
  <c r="I242" i="9" l="1"/>
  <c r="C241" i="9"/>
  <c r="D241" i="9"/>
  <c r="I243" i="9" l="1"/>
  <c r="C242" i="9"/>
  <c r="D242" i="9"/>
  <c r="I244" i="9" l="1"/>
  <c r="C243" i="9"/>
  <c r="D243" i="9"/>
  <c r="I245" i="9" l="1"/>
  <c r="C244" i="9"/>
  <c r="D244" i="9"/>
  <c r="C245" i="9" l="1"/>
  <c r="D245" i="9"/>
  <c r="I246" i="9"/>
  <c r="I247" i="9" l="1"/>
  <c r="C246" i="9"/>
  <c r="D246" i="9"/>
  <c r="I248" i="9" l="1"/>
  <c r="C247" i="9"/>
  <c r="D247" i="9"/>
  <c r="C248" i="9" l="1"/>
  <c r="D248" i="9"/>
  <c r="I249" i="9"/>
  <c r="C249" i="9" l="1"/>
  <c r="D249" i="9"/>
  <c r="I250" i="9"/>
  <c r="I251" i="9" l="1"/>
  <c r="C250" i="9"/>
  <c r="D250" i="9"/>
  <c r="I252" i="9" l="1"/>
  <c r="C251" i="9"/>
  <c r="D251" i="9"/>
  <c r="C252" i="9" l="1"/>
  <c r="D252" i="9"/>
  <c r="I253" i="9"/>
  <c r="I254" i="9" l="1"/>
  <c r="C253" i="9"/>
  <c r="D253" i="9"/>
  <c r="I259" i="9" l="1"/>
  <c r="C254" i="9"/>
  <c r="D254" i="9"/>
  <c r="I260" i="9" l="1"/>
  <c r="C259" i="9"/>
  <c r="D259" i="9"/>
  <c r="C260" i="9" l="1"/>
  <c r="D260" i="9"/>
  <c r="I261" i="9"/>
  <c r="I262" i="9" l="1"/>
  <c r="D261" i="9"/>
  <c r="C261" i="9"/>
  <c r="D262" i="9" l="1"/>
  <c r="C262" i="9"/>
  <c r="I263" i="9"/>
  <c r="C263" i="9" l="1"/>
  <c r="D263" i="9"/>
  <c r="I264" i="9"/>
  <c r="I265" i="9" l="1"/>
  <c r="C264" i="9"/>
  <c r="D264" i="9"/>
  <c r="C265" i="9" l="1"/>
  <c r="D265" i="9"/>
  <c r="I266" i="9"/>
  <c r="I267" i="9" l="1"/>
  <c r="C266" i="9"/>
  <c r="D266" i="9"/>
  <c r="I268" i="9" l="1"/>
  <c r="C267" i="9"/>
  <c r="D267" i="9"/>
  <c r="C268" i="9" l="1"/>
  <c r="I273" i="9"/>
  <c r="D268" i="9"/>
  <c r="D273" i="9" l="1"/>
  <c r="C273" i="9"/>
  <c r="I274" i="9"/>
  <c r="C274" i="9" l="1"/>
  <c r="D274" i="9"/>
  <c r="I275" i="9"/>
  <c r="I276" i="9" l="1"/>
  <c r="C275" i="9"/>
  <c r="D275" i="9"/>
  <c r="C276" i="9" l="1"/>
  <c r="D276" i="9"/>
  <c r="I277" i="9"/>
  <c r="I278" i="9" l="1"/>
  <c r="C277" i="9"/>
  <c r="D277" i="9"/>
  <c r="I279" i="9" l="1"/>
  <c r="C278" i="9"/>
  <c r="D278" i="9"/>
  <c r="C279" i="9" l="1"/>
  <c r="I284" i="9"/>
  <c r="D279" i="9"/>
  <c r="D284" i="9" l="1"/>
  <c r="C284" i="9"/>
  <c r="I285" i="9"/>
  <c r="C285" i="9" l="1"/>
  <c r="D285" i="9"/>
  <c r="I286" i="9"/>
  <c r="I287" i="9" l="1"/>
  <c r="D286" i="9"/>
  <c r="C286" i="9"/>
  <c r="C287" i="9" l="1"/>
  <c r="D287" i="9"/>
  <c r="I288" i="9"/>
  <c r="I289" i="9" l="1"/>
  <c r="C288" i="9"/>
  <c r="D288" i="9"/>
  <c r="I290" i="9" l="1"/>
  <c r="C289" i="9"/>
  <c r="D289" i="9"/>
  <c r="C290" i="9" l="1"/>
  <c r="D290" i="9"/>
  <c r="I291" i="9"/>
  <c r="I292" i="9" l="1"/>
  <c r="C291" i="9"/>
  <c r="D291" i="9"/>
  <c r="D292" i="9" l="1"/>
  <c r="C292" i="9"/>
  <c r="I293" i="9"/>
  <c r="C293" i="9" l="1"/>
  <c r="D293" i="9"/>
  <c r="I294" i="9"/>
  <c r="I295" i="9" l="1"/>
  <c r="D294" i="9"/>
  <c r="C294" i="9"/>
  <c r="C295" i="9" l="1"/>
  <c r="D295" i="9"/>
  <c r="I296" i="9"/>
  <c r="I297" i="9" l="1"/>
  <c r="C296" i="9"/>
  <c r="D296" i="9"/>
  <c r="I298" i="9" l="1"/>
  <c r="C297" i="9"/>
  <c r="D297" i="9"/>
  <c r="C298" i="9" l="1"/>
  <c r="D298" i="9"/>
  <c r="I299" i="9"/>
  <c r="I300" i="9" l="1"/>
  <c r="C299" i="9"/>
  <c r="D299" i="9"/>
  <c r="D300" i="9" l="1"/>
  <c r="C300" i="9"/>
  <c r="I301" i="9"/>
  <c r="C301" i="9" l="1"/>
  <c r="D301" i="9"/>
  <c r="I302" i="9"/>
  <c r="I303" i="9" l="1"/>
  <c r="D302" i="9"/>
  <c r="C302" i="9"/>
  <c r="C303" i="9" l="1"/>
  <c r="D303" i="9"/>
  <c r="I304" i="9"/>
  <c r="I305" i="9" l="1"/>
  <c r="C304" i="9"/>
  <c r="D304" i="9"/>
  <c r="C305" i="9" l="1"/>
  <c r="D305" i="9"/>
  <c r="I310" i="9"/>
  <c r="I311" i="9" l="1"/>
  <c r="C310" i="9"/>
  <c r="D310" i="9"/>
  <c r="C311" i="9" l="1"/>
  <c r="D311" i="9"/>
  <c r="I312" i="9"/>
  <c r="I313" i="9" l="1"/>
  <c r="C312" i="9"/>
  <c r="D312" i="9"/>
  <c r="I314" i="9" l="1"/>
  <c r="C313" i="9"/>
  <c r="D313" i="9"/>
  <c r="C314" i="9" l="1"/>
  <c r="D314" i="9"/>
  <c r="I315" i="9"/>
  <c r="I316" i="9" l="1"/>
  <c r="C315" i="9"/>
  <c r="D315" i="9"/>
  <c r="D316" i="9" l="1"/>
  <c r="I317" i="9"/>
  <c r="C316" i="9"/>
  <c r="C317" i="9" l="1"/>
  <c r="D317" i="9"/>
  <c r="I318" i="9"/>
  <c r="I319" i="9" l="1"/>
  <c r="C318" i="9"/>
  <c r="D318" i="9"/>
  <c r="C319" i="9" l="1"/>
  <c r="D319" i="9"/>
  <c r="I320" i="9"/>
  <c r="I321" i="9" l="1"/>
  <c r="C320" i="9"/>
  <c r="D320" i="9"/>
  <c r="I322" i="9" l="1"/>
  <c r="C321" i="9"/>
  <c r="D321" i="9"/>
  <c r="C322" i="9" l="1"/>
  <c r="D322" i="9"/>
  <c r="I323" i="9"/>
  <c r="I324" i="9" l="1"/>
  <c r="C323" i="9"/>
  <c r="D323" i="9"/>
  <c r="D324" i="9" l="1"/>
  <c r="I325" i="9"/>
  <c r="C324" i="9"/>
  <c r="C325" i="9" l="1"/>
  <c r="D325" i="9"/>
  <c r="I326" i="9"/>
  <c r="I327" i="9" l="1"/>
  <c r="C326" i="9"/>
  <c r="D326" i="9"/>
  <c r="C327" i="9" l="1"/>
  <c r="D327" i="9"/>
  <c r="I328" i="9"/>
  <c r="I329" i="9" l="1"/>
  <c r="C328" i="9"/>
  <c r="D328" i="9"/>
  <c r="I330" i="9" l="1"/>
  <c r="C329" i="9"/>
  <c r="D329" i="9"/>
  <c r="C330" i="9" l="1"/>
  <c r="D330" i="9"/>
  <c r="I331" i="9"/>
  <c r="I332" i="9" l="1"/>
  <c r="C331" i="9"/>
  <c r="D331" i="9"/>
  <c r="D332" i="9" l="1"/>
  <c r="I333" i="9"/>
  <c r="C332" i="9"/>
  <c r="C333" i="9" l="1"/>
  <c r="D333" i="9"/>
  <c r="I334" i="9"/>
  <c r="C334" i="9" l="1"/>
  <c r="D334" i="9"/>
  <c r="I339" i="9"/>
  <c r="I340" i="9" l="1"/>
  <c r="C339" i="9"/>
  <c r="D339" i="9"/>
  <c r="I341" i="9" l="1"/>
  <c r="C340" i="9"/>
  <c r="D340" i="9"/>
  <c r="C341" i="9" l="1"/>
  <c r="I346" i="9"/>
  <c r="D341" i="9"/>
  <c r="I347" i="9" l="1"/>
  <c r="C346" i="9"/>
  <c r="D346" i="9"/>
  <c r="C347" i="9" l="1"/>
  <c r="D347" i="9"/>
  <c r="I348" i="9"/>
  <c r="I349" i="9" l="1"/>
  <c r="D348" i="9"/>
  <c r="C348" i="9"/>
  <c r="C349" i="9" l="1"/>
  <c r="D349" i="9"/>
  <c r="I350" i="9"/>
  <c r="I351" i="9" l="1"/>
  <c r="C350" i="9"/>
  <c r="D350" i="9"/>
  <c r="I352" i="9" l="1"/>
  <c r="C351" i="9"/>
  <c r="D351" i="9"/>
  <c r="C352" i="9" l="1"/>
  <c r="D352" i="9"/>
  <c r="I353" i="9"/>
  <c r="I354" i="9" l="1"/>
  <c r="C353" i="9"/>
  <c r="D353" i="9"/>
  <c r="C354" i="9" l="1"/>
  <c r="D354" i="9"/>
  <c r="I355" i="9"/>
  <c r="I356" i="9" l="1"/>
  <c r="C355" i="9"/>
  <c r="D355" i="9"/>
  <c r="D356" i="9" l="1"/>
  <c r="C356" i="9"/>
  <c r="I357" i="9"/>
  <c r="I358" i="9" l="1"/>
  <c r="C357" i="9"/>
  <c r="D357" i="9"/>
  <c r="I359" i="9" l="1"/>
  <c r="C358" i="9"/>
  <c r="D358" i="9"/>
  <c r="C359" i="9" l="1"/>
  <c r="D359" i="9"/>
  <c r="I360" i="9"/>
  <c r="D360" i="9" l="1"/>
  <c r="C360" i="9"/>
  <c r="I377" i="9"/>
  <c r="I378" i="9" l="1"/>
  <c r="C377" i="9"/>
  <c r="D377" i="9"/>
  <c r="C378" i="9" l="1"/>
  <c r="I379" i="9"/>
  <c r="D378" i="9"/>
  <c r="C379" i="9" l="1"/>
  <c r="D379" i="9"/>
  <c r="I380" i="9"/>
  <c r="I381" i="9" l="1"/>
  <c r="C380" i="9"/>
  <c r="D380" i="9"/>
  <c r="D381" i="9" l="1"/>
  <c r="I382" i="9"/>
  <c r="C381" i="9"/>
  <c r="C382" i="9" l="1"/>
  <c r="D382" i="9"/>
  <c r="I383" i="9"/>
  <c r="I384" i="9" l="1"/>
  <c r="C383" i="9"/>
  <c r="D383" i="9"/>
  <c r="C384" i="9" l="1"/>
  <c r="D384" i="9"/>
  <c r="I385" i="9"/>
  <c r="I386" i="9" l="1"/>
  <c r="C385" i="9"/>
  <c r="D385" i="9"/>
  <c r="I387" i="9" l="1"/>
  <c r="C386" i="9"/>
  <c r="D386" i="9"/>
  <c r="C387" i="9" l="1"/>
  <c r="D387" i="9"/>
  <c r="I388" i="9"/>
  <c r="I389" i="9" l="1"/>
  <c r="C388" i="9"/>
  <c r="D388" i="9"/>
  <c r="D389" i="9" l="1"/>
  <c r="I390" i="9"/>
  <c r="C389" i="9"/>
  <c r="C390" i="9" l="1"/>
  <c r="D390" i="9"/>
  <c r="I391" i="9"/>
  <c r="I392" i="9" l="1"/>
  <c r="C391" i="9"/>
  <c r="D391" i="9"/>
  <c r="C392" i="9" l="1"/>
  <c r="D392" i="9"/>
  <c r="I393" i="9"/>
  <c r="I394" i="9" l="1"/>
  <c r="C393" i="9"/>
  <c r="D393" i="9"/>
  <c r="I395" i="9" l="1"/>
  <c r="C394" i="9"/>
  <c r="D394" i="9"/>
  <c r="C395" i="9" l="1"/>
  <c r="D395" i="9"/>
  <c r="I396" i="9"/>
  <c r="I397" i="9" l="1"/>
  <c r="C396" i="9"/>
  <c r="D396" i="9"/>
  <c r="D397" i="9" l="1"/>
  <c r="I398" i="9"/>
  <c r="C397" i="9"/>
  <c r="C398" i="9" l="1"/>
  <c r="I399" i="9"/>
  <c r="D398" i="9"/>
  <c r="D399" i="9" l="1"/>
  <c r="I400" i="9"/>
  <c r="I401" i="9" s="1"/>
  <c r="I402" i="9" s="1"/>
  <c r="C402" i="9" l="1"/>
  <c r="D402" i="9"/>
  <c r="I403" i="9"/>
  <c r="I404" i="9" l="1"/>
  <c r="C403" i="9"/>
  <c r="D403" i="9"/>
  <c r="D404" i="9" l="1"/>
  <c r="I405" i="9"/>
  <c r="C404" i="9"/>
  <c r="C405" i="9" l="1"/>
  <c r="D405" i="9"/>
  <c r="I406" i="9"/>
  <c r="I407" i="9" l="1"/>
  <c r="C406" i="9"/>
  <c r="D406" i="9"/>
  <c r="C407" i="9" l="1"/>
  <c r="D407" i="9"/>
  <c r="I408" i="9"/>
  <c r="I409" i="9" l="1"/>
  <c r="C408" i="9"/>
  <c r="D408" i="9"/>
  <c r="I410" i="9" l="1"/>
  <c r="C409" i="9"/>
  <c r="D409" i="9"/>
  <c r="C410" i="9" l="1"/>
  <c r="D410" i="9"/>
  <c r="I411" i="9"/>
  <c r="I412" i="9" l="1"/>
  <c r="C411" i="9"/>
  <c r="D411" i="9"/>
  <c r="D412" i="9" l="1"/>
  <c r="I413" i="9"/>
  <c r="C412" i="9"/>
  <c r="C413" i="9" l="1"/>
  <c r="D413" i="9"/>
  <c r="I414" i="9"/>
  <c r="I415" i="9" l="1"/>
  <c r="C414" i="9"/>
  <c r="D414" i="9"/>
  <c r="C415" i="9" l="1"/>
  <c r="D415" i="9"/>
  <c r="I416" i="9"/>
  <c r="I417" i="9" l="1"/>
  <c r="C416" i="9"/>
  <c r="D416" i="9"/>
  <c r="I418" i="9" l="1"/>
  <c r="C417" i="9"/>
  <c r="D417" i="9"/>
  <c r="C418" i="9" l="1"/>
  <c r="D418" i="9"/>
  <c r="I419" i="9"/>
  <c r="I420" i="9" l="1"/>
  <c r="C419" i="9"/>
  <c r="D419" i="9"/>
  <c r="D420" i="9" l="1"/>
  <c r="I421" i="9"/>
  <c r="C420" i="9"/>
  <c r="C421" i="9" l="1"/>
  <c r="D421" i="9"/>
  <c r="I422" i="9"/>
  <c r="I423" i="9" l="1"/>
  <c r="C422" i="9"/>
  <c r="D422" i="9"/>
  <c r="C423" i="9" l="1"/>
  <c r="D423" i="9"/>
  <c r="I424" i="9"/>
  <c r="I425" i="9" l="1"/>
  <c r="C424" i="9"/>
  <c r="D424" i="9"/>
  <c r="I426" i="9" l="1"/>
  <c r="C425" i="9"/>
  <c r="D425" i="9"/>
  <c r="C426" i="9" l="1"/>
  <c r="D426" i="9"/>
  <c r="I427" i="9"/>
  <c r="I428" i="9" l="1"/>
  <c r="C427" i="9"/>
  <c r="D427" i="9"/>
  <c r="D428" i="9" l="1"/>
  <c r="I429" i="9"/>
  <c r="C428" i="9"/>
  <c r="C429" i="9" l="1"/>
  <c r="D429" i="9"/>
  <c r="I430" i="9"/>
  <c r="I438" i="9" l="1"/>
  <c r="C430" i="9"/>
  <c r="D430" i="9"/>
  <c r="C438" i="9" l="1"/>
  <c r="D438" i="9"/>
  <c r="I439" i="9"/>
  <c r="I440" i="9" l="1"/>
  <c r="C439" i="9"/>
  <c r="D439" i="9"/>
  <c r="D440" i="9" l="1"/>
  <c r="I441" i="9"/>
  <c r="C440" i="9"/>
  <c r="C441" i="9" l="1"/>
  <c r="D441" i="9"/>
  <c r="I442" i="9"/>
  <c r="I443" i="9" l="1"/>
  <c r="C442" i="9"/>
  <c r="D442" i="9"/>
  <c r="C443" i="9" l="1"/>
  <c r="D443" i="9"/>
  <c r="I444" i="9"/>
  <c r="I445" i="9" l="1"/>
  <c r="C444" i="9"/>
  <c r="D444" i="9"/>
  <c r="I446" i="9" l="1"/>
  <c r="C445" i="9"/>
  <c r="D445" i="9"/>
  <c r="C446" i="9" l="1"/>
  <c r="D446" i="9"/>
  <c r="I447" i="9"/>
  <c r="I448" i="9" l="1"/>
  <c r="C447" i="9"/>
  <c r="D447" i="9"/>
  <c r="D448" i="9" l="1"/>
  <c r="I449" i="9"/>
  <c r="C448" i="9"/>
  <c r="C449" i="9" l="1"/>
  <c r="D449" i="9"/>
  <c r="I450" i="9"/>
  <c r="I451" i="9" l="1"/>
  <c r="C450" i="9"/>
  <c r="D450" i="9"/>
  <c r="D451" i="9" l="1"/>
  <c r="I452" i="9"/>
  <c r="C451" i="9"/>
  <c r="C452" i="9" l="1"/>
  <c r="D452" i="9"/>
  <c r="I453" i="9"/>
  <c r="I454" i="9" l="1"/>
  <c r="C453" i="9"/>
  <c r="D453" i="9"/>
  <c r="C454" i="9" l="1"/>
  <c r="D454" i="9"/>
  <c r="I455" i="9"/>
  <c r="I456" i="9" l="1"/>
  <c r="C455" i="9"/>
  <c r="D455" i="9"/>
  <c r="I457" i="9" l="1"/>
  <c r="C456" i="9"/>
  <c r="D456" i="9"/>
  <c r="C457" i="9" l="1"/>
  <c r="D457" i="9"/>
  <c r="I458" i="9"/>
  <c r="I459" i="9" l="1"/>
  <c r="C458" i="9"/>
  <c r="D458" i="9"/>
  <c r="D459" i="9" l="1"/>
  <c r="I460" i="9"/>
  <c r="C459" i="9"/>
  <c r="I468" i="9" l="1"/>
  <c r="C460" i="9"/>
  <c r="D460" i="9"/>
  <c r="I469" i="9" l="1"/>
  <c r="C468" i="9"/>
  <c r="D468" i="9"/>
  <c r="C469" i="9" l="1"/>
  <c r="D469" i="9"/>
  <c r="I470" i="9"/>
  <c r="I471" i="9" l="1"/>
  <c r="C470" i="9"/>
  <c r="D470" i="9"/>
  <c r="D471" i="9" l="1"/>
  <c r="I472" i="9"/>
  <c r="C471" i="9"/>
  <c r="C472" i="9" l="1"/>
  <c r="D472" i="9"/>
  <c r="I473" i="9"/>
  <c r="C473" i="9" l="1"/>
  <c r="D473" i="9"/>
  <c r="I474" i="9"/>
  <c r="I475" i="9" l="1"/>
  <c r="C474" i="9"/>
  <c r="D474" i="9"/>
  <c r="D475" i="9" l="1"/>
  <c r="I476" i="9"/>
  <c r="C475" i="9"/>
  <c r="D476" i="9" l="1"/>
  <c r="I477" i="9"/>
  <c r="C476" i="9"/>
  <c r="C477" i="9" l="1"/>
  <c r="D477" i="9"/>
  <c r="I478" i="9"/>
  <c r="I479" i="9" l="1"/>
  <c r="C478" i="9"/>
  <c r="D478" i="9"/>
  <c r="D479" i="9" l="1"/>
  <c r="I480" i="9"/>
  <c r="C479" i="9"/>
  <c r="C480" i="9" l="1"/>
  <c r="D480" i="9"/>
  <c r="I481" i="9"/>
  <c r="C481" i="9" l="1"/>
  <c r="D481" i="9"/>
  <c r="I482" i="9"/>
  <c r="C482" i="9" l="1"/>
  <c r="D482" i="9"/>
  <c r="I483" i="9"/>
  <c r="C483" i="9" l="1"/>
  <c r="D483" i="9"/>
  <c r="I489" i="9"/>
  <c r="C489" i="9" l="1"/>
  <c r="D489" i="9"/>
  <c r="I490" i="9"/>
  <c r="D490" i="9" l="1"/>
  <c r="I495" i="9"/>
  <c r="C490" i="9"/>
  <c r="D495" i="9" l="1"/>
  <c r="I496" i="9"/>
  <c r="C495" i="9"/>
  <c r="C496" i="9" l="1"/>
  <c r="D496" i="9"/>
  <c r="I497" i="9"/>
  <c r="I498" i="9" l="1"/>
  <c r="C497" i="9"/>
  <c r="D497" i="9"/>
  <c r="C498" i="9" l="1"/>
  <c r="D498" i="9"/>
  <c r="I504" i="9"/>
  <c r="C504" i="9" l="1"/>
  <c r="D504" i="9"/>
  <c r="I505" i="9"/>
  <c r="I506" i="9" l="1"/>
  <c r="C505" i="9"/>
  <c r="D505" i="9"/>
  <c r="I507" i="9" l="1"/>
  <c r="C506" i="9"/>
  <c r="D506" i="9"/>
  <c r="C507" i="9" l="1"/>
  <c r="D507" i="9"/>
  <c r="I526" i="9"/>
  <c r="C526" i="9" l="1"/>
  <c r="D526" i="9"/>
  <c r="I527" i="9"/>
  <c r="I528" i="9" l="1"/>
  <c r="C527" i="9"/>
  <c r="D527" i="9"/>
  <c r="D528" i="9" l="1"/>
  <c r="I529" i="9"/>
  <c r="C528" i="9"/>
  <c r="C529" i="9" l="1"/>
  <c r="D529" i="9"/>
  <c r="I530" i="9"/>
  <c r="I531" i="9" l="1"/>
  <c r="C530" i="9"/>
  <c r="D530" i="9"/>
  <c r="C531" i="9" l="1"/>
  <c r="D531" i="9"/>
  <c r="I532" i="9"/>
  <c r="I533" i="9" l="1"/>
  <c r="C532" i="9"/>
  <c r="D532" i="9"/>
  <c r="I534" i="9" l="1"/>
  <c r="C533" i="9"/>
  <c r="D533" i="9"/>
  <c r="C534" i="9" l="1"/>
  <c r="D534" i="9"/>
  <c r="I535" i="9"/>
  <c r="I536" i="9" l="1"/>
  <c r="C535" i="9"/>
  <c r="D535" i="9"/>
  <c r="D536" i="9" l="1"/>
  <c r="I537" i="9"/>
  <c r="C536" i="9"/>
  <c r="C537" i="9" l="1"/>
  <c r="D537" i="9"/>
  <c r="I538" i="9"/>
  <c r="I539" i="9" l="1"/>
  <c r="C538" i="9"/>
  <c r="D538" i="9"/>
  <c r="C539" i="9" l="1"/>
  <c r="D539" i="9"/>
  <c r="I540" i="9"/>
  <c r="I541" i="9" l="1"/>
  <c r="C540" i="9"/>
  <c r="D540" i="9"/>
  <c r="I542" i="9" l="1"/>
  <c r="C541" i="9"/>
  <c r="D541" i="9"/>
  <c r="C542" i="9" l="1"/>
  <c r="D542" i="9"/>
  <c r="I543" i="9"/>
  <c r="I544" i="9" l="1"/>
  <c r="C543" i="9"/>
  <c r="D543" i="9"/>
  <c r="D544" i="9" l="1"/>
  <c r="I545" i="9"/>
  <c r="C544" i="9"/>
  <c r="C545" i="9" l="1"/>
  <c r="D545" i="9"/>
  <c r="I546" i="9"/>
  <c r="I547" i="9" l="1"/>
  <c r="C546" i="9"/>
  <c r="D546" i="9"/>
  <c r="C547" i="9" l="1"/>
  <c r="D547" i="9"/>
  <c r="I548" i="9"/>
  <c r="I549" i="9" l="1"/>
  <c r="C548" i="9"/>
  <c r="D548" i="9"/>
  <c r="I550" i="9" l="1"/>
  <c r="C549" i="9"/>
  <c r="D549" i="9"/>
  <c r="C550" i="9" l="1"/>
  <c r="D550" i="9"/>
  <c r="I551" i="9"/>
  <c r="C551" i="9" l="1"/>
  <c r="D551" i="9"/>
  <c r="I564" i="9"/>
  <c r="I565" i="9" l="1"/>
  <c r="C564" i="9"/>
  <c r="D564" i="9"/>
  <c r="C565" i="9" l="1"/>
  <c r="D565" i="9"/>
  <c r="I566" i="9"/>
  <c r="I567" i="9" l="1"/>
  <c r="C566" i="9"/>
  <c r="D566" i="9"/>
  <c r="I568" i="9" l="1"/>
  <c r="C567" i="9"/>
  <c r="D567" i="9"/>
  <c r="C568" i="9" l="1"/>
  <c r="D568" i="9"/>
  <c r="I569" i="9"/>
  <c r="I570" i="9" l="1"/>
  <c r="C569" i="9"/>
  <c r="D569" i="9"/>
  <c r="D570" i="9" l="1"/>
  <c r="I571" i="9"/>
  <c r="C570" i="9"/>
  <c r="C571" i="9" l="1"/>
  <c r="D571" i="9"/>
  <c r="I572" i="9"/>
  <c r="I573" i="9" l="1"/>
  <c r="C572" i="9"/>
  <c r="D572" i="9"/>
  <c r="C573" i="9" l="1"/>
  <c r="D573" i="9"/>
  <c r="I574" i="9"/>
  <c r="I575" i="9" l="1"/>
  <c r="C574" i="9"/>
  <c r="D574" i="9"/>
  <c r="I576" i="9" l="1"/>
  <c r="C575" i="9"/>
  <c r="D575" i="9"/>
  <c r="C576" i="9" l="1"/>
  <c r="D576" i="9"/>
  <c r="I577" i="9"/>
  <c r="I578" i="9" l="1"/>
  <c r="C577" i="9"/>
  <c r="D577" i="9"/>
  <c r="D578" i="9" l="1"/>
  <c r="I579" i="9"/>
  <c r="C578" i="9"/>
  <c r="C579" i="9" l="1"/>
  <c r="D579" i="9"/>
  <c r="I580" i="9"/>
  <c r="I581" i="9" l="1"/>
  <c r="C580" i="9"/>
  <c r="D580" i="9"/>
  <c r="C581" i="9" l="1"/>
  <c r="D581" i="9"/>
  <c r="I582" i="9"/>
  <c r="I583" i="9" l="1"/>
  <c r="C582" i="9"/>
  <c r="D582" i="9"/>
  <c r="I591" i="9" l="1"/>
  <c r="C583" i="9"/>
  <c r="D583" i="9"/>
  <c r="C591" i="9" l="1"/>
  <c r="D591" i="9"/>
  <c r="I592" i="9"/>
  <c r="I593" i="9" l="1"/>
  <c r="C592" i="9"/>
  <c r="D592" i="9"/>
  <c r="C593" i="9" l="1"/>
  <c r="D593" i="9"/>
  <c r="I594" i="9"/>
  <c r="I595" i="9" l="1"/>
  <c r="C594" i="9"/>
  <c r="D594" i="9"/>
  <c r="I596" i="9" l="1"/>
  <c r="C595" i="9"/>
  <c r="D595" i="9"/>
  <c r="C596" i="9" l="1"/>
  <c r="D596" i="9"/>
  <c r="I597" i="9"/>
  <c r="I598" i="9" l="1"/>
  <c r="C597" i="9"/>
  <c r="D597" i="9"/>
  <c r="D598" i="9" l="1"/>
  <c r="I599" i="9"/>
  <c r="C598" i="9"/>
  <c r="C599" i="9" l="1"/>
  <c r="D599" i="9"/>
  <c r="I600" i="9"/>
  <c r="I601" i="9" l="1"/>
  <c r="C600" i="9"/>
  <c r="D600" i="9"/>
  <c r="C601" i="9" l="1"/>
  <c r="D601" i="9"/>
  <c r="I602" i="9"/>
  <c r="I603" i="9" l="1"/>
  <c r="C602" i="9"/>
  <c r="D602" i="9"/>
  <c r="I604" i="9" l="1"/>
  <c r="C603" i="9"/>
  <c r="D603" i="9"/>
  <c r="I621" i="9" l="1"/>
  <c r="C604" i="9"/>
  <c r="D604" i="9"/>
  <c r="I622" i="9" l="1"/>
  <c r="C621" i="9"/>
  <c r="D621" i="9"/>
  <c r="C622" i="9" l="1"/>
  <c r="D622" i="9"/>
  <c r="I623" i="9"/>
  <c r="I624" i="9" l="1"/>
  <c r="C623" i="9"/>
  <c r="D623" i="9"/>
  <c r="D624" i="9" l="1"/>
  <c r="I625" i="9"/>
  <c r="C624" i="9"/>
  <c r="C625" i="9" l="1"/>
  <c r="D625" i="9"/>
  <c r="I626" i="9"/>
  <c r="I627" i="9" l="1"/>
  <c r="C626" i="9"/>
  <c r="D626" i="9"/>
  <c r="C627" i="9" l="1"/>
  <c r="D627" i="9"/>
  <c r="I628" i="9"/>
  <c r="I629" i="9" l="1"/>
  <c r="C628" i="9"/>
  <c r="D628" i="9"/>
  <c r="I637" i="9" l="1"/>
  <c r="C629" i="9"/>
  <c r="D629" i="9"/>
  <c r="C637" i="9" l="1"/>
  <c r="D637" i="9"/>
  <c r="I638" i="9"/>
  <c r="I639" i="9" l="1"/>
  <c r="C638" i="9"/>
  <c r="D638" i="9"/>
  <c r="C639" i="9" l="1"/>
  <c r="D639" i="9"/>
  <c r="I640" i="9"/>
  <c r="I641" i="9" l="1"/>
  <c r="C640" i="9"/>
  <c r="D640" i="9"/>
  <c r="I642" i="9" l="1"/>
  <c r="C641" i="9"/>
  <c r="D641" i="9"/>
  <c r="C642" i="9" l="1"/>
  <c r="D642" i="9"/>
  <c r="I643" i="9"/>
  <c r="I644" i="9" l="1"/>
  <c r="C643" i="9"/>
  <c r="D643" i="9"/>
  <c r="D644" i="9" l="1"/>
  <c r="I645" i="9"/>
  <c r="C644" i="9"/>
  <c r="C645" i="9" l="1"/>
  <c r="D645" i="9"/>
  <c r="I646" i="9"/>
  <c r="I647" i="9" l="1"/>
  <c r="C646" i="9"/>
  <c r="D646" i="9"/>
  <c r="C647" i="9" l="1"/>
  <c r="D647" i="9"/>
  <c r="I648" i="9"/>
  <c r="I649" i="9" l="1"/>
  <c r="C648" i="9"/>
  <c r="D648" i="9"/>
  <c r="I650" i="9" l="1"/>
  <c r="C649" i="9"/>
  <c r="D649" i="9"/>
  <c r="C650" i="9" l="1"/>
  <c r="D650" i="9"/>
  <c r="I651" i="9"/>
  <c r="I652" i="9" l="1"/>
  <c r="C651" i="9"/>
  <c r="D651" i="9"/>
  <c r="D652" i="9" l="1"/>
  <c r="I653" i="9"/>
  <c r="C652" i="9"/>
  <c r="C653" i="9" l="1"/>
  <c r="D653" i="9"/>
  <c r="I654" i="9"/>
  <c r="I655" i="9" l="1"/>
  <c r="C654" i="9"/>
  <c r="D654" i="9"/>
  <c r="C655" i="9" l="1"/>
  <c r="D655" i="9"/>
  <c r="I656" i="9"/>
  <c r="I657" i="9" l="1"/>
  <c r="C656" i="9"/>
  <c r="D656" i="9"/>
  <c r="I658" i="9" l="1"/>
  <c r="C657" i="9"/>
  <c r="D657" i="9"/>
  <c r="C658" i="9" l="1"/>
  <c r="D658" i="9"/>
  <c r="I659" i="9"/>
  <c r="I660" i="9" l="1"/>
  <c r="C659" i="9"/>
  <c r="D659" i="9"/>
  <c r="D660" i="9" l="1"/>
  <c r="I661" i="9"/>
  <c r="C660" i="9"/>
  <c r="C661" i="9" l="1"/>
  <c r="D661" i="9"/>
  <c r="I662" i="9"/>
  <c r="I663" i="9" l="1"/>
  <c r="C662" i="9"/>
  <c r="D662" i="9"/>
  <c r="C663" i="9" l="1"/>
  <c r="D663" i="9"/>
  <c r="I664" i="9"/>
  <c r="I665" i="9" l="1"/>
  <c r="C664" i="9"/>
  <c r="D664" i="9"/>
  <c r="I666" i="9" l="1"/>
  <c r="C665" i="9"/>
  <c r="D665" i="9"/>
  <c r="C666" i="9" l="1"/>
  <c r="D666" i="9"/>
  <c r="I667" i="9"/>
  <c r="I668" i="9" l="1"/>
  <c r="C667" i="9"/>
  <c r="D667" i="9"/>
  <c r="D668" i="9" l="1"/>
  <c r="I669" i="9"/>
  <c r="C668" i="9"/>
  <c r="C669" i="9" l="1"/>
  <c r="D669" i="9"/>
  <c r="I670" i="9"/>
  <c r="I671" i="9" l="1"/>
  <c r="C670" i="9"/>
  <c r="D670" i="9"/>
  <c r="C671" i="9" l="1"/>
  <c r="D671" i="9"/>
  <c r="I672" i="9"/>
  <c r="I673" i="9" l="1"/>
  <c r="C672" i="9"/>
  <c r="D672" i="9"/>
  <c r="I674" i="9" l="1"/>
  <c r="C673" i="9"/>
  <c r="D673" i="9"/>
  <c r="C674" i="9" l="1"/>
  <c r="D674" i="9"/>
  <c r="I675" i="9"/>
  <c r="I676" i="9" l="1"/>
  <c r="C675" i="9"/>
  <c r="D675" i="9"/>
  <c r="D676" i="9" l="1"/>
  <c r="I677" i="9"/>
  <c r="C676" i="9"/>
  <c r="C677" i="9" l="1"/>
  <c r="D677" i="9"/>
  <c r="I678" i="9"/>
  <c r="I679" i="9" l="1"/>
  <c r="C678" i="9"/>
  <c r="D678" i="9"/>
  <c r="C679" i="9" l="1"/>
  <c r="D679" i="9"/>
  <c r="I680" i="9"/>
  <c r="I681" i="9" l="1"/>
  <c r="C680" i="9"/>
  <c r="D680" i="9"/>
  <c r="I682" i="9" l="1"/>
  <c r="C681" i="9"/>
  <c r="D681" i="9"/>
  <c r="C682" i="9" l="1"/>
  <c r="D682" i="9"/>
  <c r="I683" i="9"/>
  <c r="I684" i="9" l="1"/>
  <c r="C683" i="9"/>
  <c r="D683" i="9"/>
  <c r="D684" i="9" l="1"/>
  <c r="I685" i="9"/>
  <c r="C684" i="9"/>
  <c r="C685" i="9" l="1"/>
  <c r="D685" i="9"/>
  <c r="I686" i="9"/>
  <c r="I687" i="9" l="1"/>
  <c r="C686" i="9"/>
  <c r="D686" i="9"/>
  <c r="C687" i="9" l="1"/>
  <c r="D687" i="9"/>
  <c r="I688" i="9"/>
  <c r="I689" i="9" l="1"/>
  <c r="C688" i="9"/>
  <c r="D688" i="9"/>
  <c r="I690" i="9" l="1"/>
  <c r="C689" i="9"/>
  <c r="D689" i="9"/>
  <c r="C690" i="9" l="1"/>
  <c r="D690" i="9"/>
  <c r="I691" i="9"/>
  <c r="I692" i="9" l="1"/>
  <c r="C691" i="9"/>
  <c r="D691" i="9"/>
  <c r="D692" i="9" l="1"/>
  <c r="I693" i="9"/>
  <c r="C692" i="9"/>
  <c r="C693" i="9" l="1"/>
  <c r="D693" i="9"/>
  <c r="I694" i="9"/>
  <c r="I695" i="9" l="1"/>
  <c r="C694" i="9"/>
  <c r="D694" i="9"/>
  <c r="C695" i="9" l="1"/>
  <c r="D695" i="9"/>
  <c r="I696" i="9"/>
  <c r="I697" i="9" l="1"/>
  <c r="C696" i="9"/>
  <c r="D696" i="9"/>
  <c r="I698" i="9" l="1"/>
  <c r="C697" i="9"/>
  <c r="D697" i="9"/>
  <c r="C698" i="9" l="1"/>
  <c r="D698" i="9"/>
  <c r="I699" i="9"/>
  <c r="I700" i="9" l="1"/>
  <c r="C699" i="9"/>
  <c r="D699" i="9"/>
  <c r="D700" i="9" l="1"/>
  <c r="I701" i="9"/>
  <c r="C700" i="9"/>
  <c r="C701" i="9" l="1"/>
  <c r="D701" i="9"/>
  <c r="I702" i="9"/>
  <c r="I703" i="9" l="1"/>
  <c r="C702" i="9"/>
  <c r="D702" i="9"/>
  <c r="C703" i="9" l="1"/>
  <c r="D703" i="9"/>
  <c r="I704" i="9"/>
  <c r="I705" i="9" l="1"/>
  <c r="C704" i="9"/>
  <c r="D704" i="9"/>
  <c r="I706" i="9" l="1"/>
  <c r="C705" i="9"/>
  <c r="D705" i="9"/>
  <c r="C706" i="9" l="1"/>
  <c r="D706" i="9"/>
  <c r="I707" i="9"/>
  <c r="I708" i="9" l="1"/>
  <c r="C707" i="9"/>
  <c r="D707" i="9"/>
  <c r="D708" i="9" l="1"/>
  <c r="I709" i="9"/>
  <c r="C708" i="9"/>
  <c r="C709" i="9" l="1"/>
  <c r="D709" i="9"/>
  <c r="I710" i="9"/>
  <c r="I711" i="9" l="1"/>
  <c r="C710" i="9"/>
  <c r="D710" i="9"/>
  <c r="C711" i="9" l="1"/>
  <c r="D711" i="9"/>
  <c r="I712" i="9"/>
  <c r="I713" i="9" l="1"/>
  <c r="C712" i="9"/>
  <c r="D712" i="9"/>
  <c r="I714" i="9" l="1"/>
  <c r="C713" i="9"/>
  <c r="D713" i="9"/>
  <c r="C714" i="9" l="1"/>
  <c r="D714" i="9"/>
  <c r="I715" i="9"/>
  <c r="I716" i="9" l="1"/>
  <c r="C715" i="9"/>
  <c r="D715" i="9"/>
  <c r="D716" i="9" l="1"/>
  <c r="I717" i="9"/>
  <c r="C716" i="9"/>
  <c r="C717" i="9" l="1"/>
  <c r="D717" i="9"/>
  <c r="I718" i="9"/>
  <c r="I719" i="9" l="1"/>
  <c r="C718" i="9"/>
  <c r="D718" i="9"/>
  <c r="C719" i="9" l="1"/>
  <c r="D719" i="9"/>
  <c r="I720" i="9"/>
  <c r="I721" i="9" l="1"/>
  <c r="C720" i="9"/>
  <c r="D720" i="9"/>
  <c r="I722" i="9" l="1"/>
  <c r="C721" i="9"/>
  <c r="D721" i="9"/>
  <c r="C722" i="9" l="1"/>
  <c r="D722" i="9"/>
  <c r="I723" i="9"/>
  <c r="I724" i="9" l="1"/>
  <c r="C723" i="9"/>
  <c r="D723" i="9"/>
  <c r="D724" i="9" l="1"/>
  <c r="I725" i="9"/>
  <c r="C724" i="9"/>
  <c r="C725" i="9" l="1"/>
  <c r="D725" i="9"/>
  <c r="I726" i="9"/>
  <c r="C726" i="9" l="1"/>
  <c r="D726" i="9"/>
  <c r="I733" i="9"/>
  <c r="I734" i="9" l="1"/>
  <c r="C733" i="9"/>
  <c r="D733" i="9"/>
  <c r="C734" i="9" l="1"/>
  <c r="D734" i="9"/>
  <c r="I735" i="9"/>
  <c r="I736" i="9" l="1"/>
  <c r="C735" i="9"/>
  <c r="D735" i="9"/>
  <c r="C736" i="9" l="1"/>
  <c r="D736" i="9"/>
  <c r="I737" i="9"/>
  <c r="C737" i="9" l="1"/>
  <c r="D737" i="9"/>
  <c r="I738" i="9"/>
  <c r="I739" i="9" l="1"/>
  <c r="C738" i="9"/>
  <c r="D738" i="9"/>
  <c r="C739" i="9" l="1"/>
  <c r="D739" i="9"/>
  <c r="I740" i="9"/>
  <c r="I741" i="9" l="1"/>
  <c r="C740" i="9"/>
  <c r="D740" i="9"/>
  <c r="C741" i="9" l="1"/>
  <c r="D741" i="9"/>
  <c r="I742" i="9"/>
  <c r="I743" i="9" l="1"/>
  <c r="C742" i="9"/>
  <c r="D742" i="9"/>
  <c r="I744" i="9" l="1"/>
  <c r="C743" i="9"/>
  <c r="D743" i="9"/>
  <c r="C744" i="9" l="1"/>
  <c r="D744" i="9"/>
  <c r="I745" i="9"/>
  <c r="I746" i="9" l="1"/>
  <c r="C745" i="9"/>
  <c r="D745" i="9"/>
  <c r="D746" i="9" l="1"/>
  <c r="I747" i="9"/>
  <c r="C746" i="9"/>
  <c r="C747" i="9" l="1"/>
  <c r="D747" i="9"/>
  <c r="I748" i="9"/>
  <c r="I749" i="9" l="1"/>
  <c r="C748" i="9"/>
  <c r="D748" i="9"/>
  <c r="C749" i="9" l="1"/>
  <c r="D749" i="9"/>
  <c r="I750" i="9"/>
  <c r="I751" i="9" l="1"/>
  <c r="C750" i="9"/>
  <c r="D750" i="9"/>
  <c r="I752" i="9" l="1"/>
  <c r="C751" i="9"/>
  <c r="D751" i="9"/>
  <c r="C752" i="9" l="1"/>
  <c r="D752" i="9"/>
  <c r="I753" i="9"/>
  <c r="I754" i="9" l="1"/>
  <c r="C753" i="9"/>
  <c r="D753" i="9"/>
  <c r="D754" i="9" l="1"/>
  <c r="I755" i="9"/>
  <c r="C754" i="9"/>
  <c r="C755" i="9" l="1"/>
  <c r="D755" i="9"/>
  <c r="I756" i="9"/>
  <c r="I757" i="9" l="1"/>
  <c r="C756" i="9"/>
  <c r="D756" i="9"/>
  <c r="C757" i="9" l="1"/>
  <c r="D757" i="9"/>
  <c r="I758" i="9"/>
  <c r="C758" i="9" l="1"/>
  <c r="D758" i="9"/>
</calcChain>
</file>

<file path=xl/sharedStrings.xml><?xml version="1.0" encoding="utf-8"?>
<sst xmlns="http://schemas.openxmlformats.org/spreadsheetml/2006/main" count="2972" uniqueCount="801">
  <si>
    <t>PLANILLA DE COTIZACIÓN | INSTRUCTIVO</t>
  </si>
  <si>
    <t>1. Completar Razón Social de la Contratista</t>
  </si>
  <si>
    <t>2. Llenado del Tarifario</t>
  </si>
  <si>
    <r>
      <rPr>
        <b/>
        <sz val="11"/>
        <color theme="1"/>
        <rFont val="Calibri"/>
        <family val="2"/>
        <scheme val="minor"/>
      </rPr>
      <t>a.</t>
    </r>
    <r>
      <rPr>
        <sz val="11"/>
        <color theme="1"/>
        <rFont val="Calibri"/>
        <family val="2"/>
        <scheme val="minor"/>
      </rPr>
      <t xml:space="preserve"> En este documento se asentarán los precios unitarios en dólares estadounidenses que oferta el licitante para cada uno de </t>
    </r>
  </si>
  <si>
    <t xml:space="preserve"> los conceptos de trabajo, debiendo contener el cien por ciento de los conceptos solicitados por LA EMPRESA.</t>
  </si>
  <si>
    <r>
      <rPr>
        <b/>
        <sz val="11"/>
        <color theme="1"/>
        <rFont val="Calibri"/>
        <family val="2"/>
        <scheme val="minor"/>
      </rPr>
      <t>b.</t>
    </r>
    <r>
      <rPr>
        <sz val="11"/>
        <color theme="1"/>
        <rFont val="Calibri"/>
        <family val="2"/>
        <scheme val="minor"/>
      </rPr>
      <t xml:space="preserve"> Las columnas [1], [2], [3.1] y [4.1] deben respetarse lo señalado por LA EMPRESA</t>
    </r>
  </si>
  <si>
    <r>
      <rPr>
        <b/>
        <sz val="11"/>
        <color theme="1"/>
        <rFont val="Calibri"/>
        <family val="2"/>
        <scheme val="minor"/>
      </rPr>
      <t>c.</t>
    </r>
    <r>
      <rPr>
        <sz val="11"/>
        <color theme="1"/>
        <rFont val="Calibri"/>
        <family val="2"/>
        <scheme val="minor"/>
      </rPr>
      <t xml:space="preserve"> La columna [3.2] es el precio ofertado por el licitante para TARIFA OPERATIVA para este concepto.</t>
    </r>
  </si>
  <si>
    <r>
      <rPr>
        <b/>
        <sz val="11"/>
        <color theme="1"/>
        <rFont val="Calibri"/>
        <family val="2"/>
        <scheme val="minor"/>
      </rPr>
      <t>d.</t>
    </r>
    <r>
      <rPr>
        <sz val="11"/>
        <color theme="1"/>
        <rFont val="Calibri"/>
        <family val="2"/>
        <scheme val="minor"/>
      </rPr>
      <t xml:space="preserve"> La columna [4.2] es el precio ofertado por el licitante para TARIFA COMPLEMENTARIA para este concepto.</t>
    </r>
  </si>
  <si>
    <t xml:space="preserve">NOTA: Los precios unitarios propuestos en la columnas [3.2] y [4.2], no podrán ser modificados o corregidos, ni sujetos a subsanación. </t>
  </si>
  <si>
    <t>3. Estructura del Tarifario</t>
  </si>
  <si>
    <t>El presente Tarifario se encuentra estructurado de la siguiente manera:</t>
  </si>
  <si>
    <t>1. | Perforación</t>
  </si>
  <si>
    <t>1.1 | Perforación</t>
  </si>
  <si>
    <t>1.2 | Fases Planas</t>
  </si>
  <si>
    <t>1.3 | Contingencia - Fases Planas</t>
  </si>
  <si>
    <t>1.4 | LWD</t>
  </si>
  <si>
    <t>2. | Corrida de Tubulares &amp; Auxiliares</t>
  </si>
  <si>
    <t>2.1 | Corrida de Tubulares</t>
  </si>
  <si>
    <t>2.2 | Recuperación de Tubulares</t>
  </si>
  <si>
    <t>2.3 | Pesca y Corte Revestimineto</t>
  </si>
  <si>
    <t>2.4 | Servicio y Materiales de Colgadores de Tubería Corta (Liner Hangers)</t>
  </si>
  <si>
    <t>3. | Cementación</t>
  </si>
  <si>
    <t>3.1 | Lechadas</t>
  </si>
  <si>
    <t>3.2 | Lechadas Remediación Y Tapones De Cemento</t>
  </si>
  <si>
    <t>3.3 | Colchones</t>
  </si>
  <si>
    <t>3.4 | Servicios(*1)</t>
  </si>
  <si>
    <t>3.5 | Herramientas Y Materiales</t>
  </si>
  <si>
    <t>3.6 | Dispositivo De Doble Etapa</t>
  </si>
  <si>
    <t>3.7 | Centralizadores</t>
  </si>
  <si>
    <t>4. |  Perfilaje Wireline</t>
  </si>
  <si>
    <t>4.1 | Wireline</t>
  </si>
  <si>
    <t>5. | Fluidos</t>
  </si>
  <si>
    <t>5.1 | Fluidos</t>
  </si>
  <si>
    <t>6. | Servicios de Bombeo Gravel Pack</t>
  </si>
  <si>
    <t>6.1 | Consumibles</t>
  </si>
  <si>
    <t>6.2 | Herramientas de Alquiler</t>
  </si>
  <si>
    <t>6.3 | Servicios - Días Adicionales</t>
  </si>
  <si>
    <t>7. | TCP-DST-ESP</t>
  </si>
  <si>
    <t>7.1 | TCP-DST-ESP</t>
  </si>
  <si>
    <t>8.1 | Pesca</t>
  </si>
  <si>
    <t>4. Cantidades Utilizadas</t>
  </si>
  <si>
    <t>5. Costo Pozo</t>
  </si>
  <si>
    <t>En la hoja COSTO_POZO se resumen los costos abierto por rubro.</t>
  </si>
  <si>
    <t>6. Valor de Contrato</t>
  </si>
  <si>
    <t>En la hoja VALOR_CONTRATO se estima el valor de contrato teniendo en cuenta los dos pozos a construirse, ponderando el costo</t>
  </si>
  <si>
    <t>de cada uno con su contingencia.</t>
  </si>
  <si>
    <t>A continuación se detallan los campos a ser completados por la Contratista. Los mismos están establecidos entre las columnas I y S:</t>
  </si>
  <si>
    <t>6.4 | Otros Servicios y Herramientas</t>
  </si>
  <si>
    <t>9. | Slickline</t>
  </si>
  <si>
    <t>9.1 | Slickline</t>
  </si>
  <si>
    <t>10. | Aforo</t>
  </si>
  <si>
    <t>10.1 | Aforo</t>
  </si>
  <si>
    <t>11. | Coiled Tubing</t>
  </si>
  <si>
    <t>11.1 | Coiled Tubing</t>
  </si>
  <si>
    <t>12. | Wireline Hueco Entubado</t>
  </si>
  <si>
    <t>12.1 | Wireline Hueco Entubado</t>
  </si>
  <si>
    <t xml:space="preserve">Hokchi-7; Hokchi-15; Hokchi-8H; Hokchi-12H; Hokchi-9H; Hokchi-11; Hokchi-13; Hokchi-14; Hokchi-10H (y sus respectivos contingentes). </t>
  </si>
  <si>
    <t xml:space="preserve">Hokchi-2DEL; Hokchi-3DEL; Hokchi-4DEL; Hokchi-5DEL; Hokchi-6DEL; </t>
  </si>
  <si>
    <r>
      <t xml:space="preserve">Entre las columnas W y VV se incluyen los detalles de </t>
    </r>
    <r>
      <rPr>
        <b/>
        <i/>
        <sz val="11"/>
        <color theme="1"/>
        <rFont val="Calibri"/>
        <family val="2"/>
        <scheme val="minor"/>
      </rPr>
      <t xml:space="preserve">Profundidades (metros) y Duración (días) </t>
    </r>
    <r>
      <rPr>
        <sz val="11"/>
        <color theme="1"/>
        <rFont val="Calibri"/>
        <family val="2"/>
        <scheme val="minor"/>
      </rPr>
      <t>de los Pozos de Referencia O1,</t>
    </r>
  </si>
  <si>
    <t>7. Descuento Comercial</t>
  </si>
  <si>
    <t xml:space="preserve">En el casos en el que El CONTRATISTA se encuentre participando en alguna otra licitación, el mismo podrá presentar en la celda W7 </t>
  </si>
  <si>
    <t>un descuento  en términos porcentuales por adjudicación de ambas licitaciones, el cual se verá reflejado en la hoja VALOR_CONTRATO</t>
  </si>
  <si>
    <t>Hokchi-7</t>
  </si>
  <si>
    <t>Hokchi-15</t>
  </si>
  <si>
    <t>Hokchi-8H</t>
  </si>
  <si>
    <t>Hokchi-12H</t>
  </si>
  <si>
    <t>Hokchi-9H</t>
  </si>
  <si>
    <t>Hokchi-11</t>
  </si>
  <si>
    <t>Hokchi-13</t>
  </si>
  <si>
    <t>Hokchi-14</t>
  </si>
  <si>
    <t>Hokchi-10H</t>
  </si>
  <si>
    <t>Hokchi-2DEL</t>
  </si>
  <si>
    <t>Hokchi-3DEL</t>
  </si>
  <si>
    <t>Hokchi-4DEL</t>
  </si>
  <si>
    <t>Hokchi-5DEL</t>
  </si>
  <si>
    <t>Hokchi-6DEL</t>
  </si>
  <si>
    <t>Hokchi-7 Contingente</t>
  </si>
  <si>
    <t>Hokchi-15 Contingente</t>
  </si>
  <si>
    <t>Hokchi-8H Contingente</t>
  </si>
  <si>
    <t>Hokchi-12H Contingente</t>
  </si>
  <si>
    <t>Hokchi-9H Contingente</t>
  </si>
  <si>
    <t>Hokchi-11 Contingente</t>
  </si>
  <si>
    <t>Hokchi-13 Contingente</t>
  </si>
  <si>
    <t>Hokchi-14 Contingente</t>
  </si>
  <si>
    <t>Hokchi-10H Contingente</t>
  </si>
  <si>
    <t>1. | PERFORACION</t>
  </si>
  <si>
    <t>1.1 | TARIFAS DE PERFORACIÓN</t>
  </si>
  <si>
    <t>1.2 | TARIFAS FASES PLANAS</t>
  </si>
  <si>
    <t>1.3 | TARIFAS DE CONTINGENCIA -FASES PLANAS</t>
  </si>
  <si>
    <t>1.4 | TARIFAS DE TARIFAS LWD</t>
  </si>
  <si>
    <t>2. | CORRIDA DE TUBULARES &amp; AUXILIARES</t>
  </si>
  <si>
    <t>2.1 | TARIFAS DE SERVICIO DE CORRIDA DE TUBULARES</t>
  </si>
  <si>
    <t>2.2 | TARIFAS DE SERVICIO DE RECUPERACION DE TUBULARES (CONTINGENCIA)</t>
  </si>
  <si>
    <t>2.3 | TARIFAS DE PESCA Y CORTE REVESTIMIENTO</t>
  </si>
  <si>
    <t>2.4 | TARIFAS DE SERVICIO Y MATERIALES DE COLGADORES DE TUBERIA CORTA (LINER HANGERS)</t>
  </si>
  <si>
    <t>3. | CEMENTACIÓN</t>
  </si>
  <si>
    <t>3.1 | TARIFAS SERVICIOS DE CEMENTACIÓN - LECHADAS</t>
  </si>
  <si>
    <t>3.2 | TARIFAS SERVICIOS DE CEMENTACIÓN - LECHADAS REMEDIACIÓN Y TAPONES DE CEMENTO</t>
  </si>
  <si>
    <t>3.3 | TARIFAS SERVICIOS DE CEMENTACIÓN - COLCHONES</t>
  </si>
  <si>
    <t>3.4 | TARIFAS SERVICIOS DE CEMENTACIÓN - SERVICIOS(*1)</t>
  </si>
  <si>
    <t>3.5 | TARIFAS SERVICIOS DE CEMENTACIÓN - HERRAMIENTAS Y MATERIALES</t>
  </si>
  <si>
    <t>3.6 | TARIFAS SERVICIOS DE CEMENTACIÓN - DISPOSITIVO DE DOBLE ETAPA</t>
  </si>
  <si>
    <t>3.7 | TARIFAS SERVICIOS DE CEMENTACIÓN - CENTRALIZADORES</t>
  </si>
  <si>
    <t>4. |  PERFILAJE WIRELINE</t>
  </si>
  <si>
    <t>4.1 | TARIFAS SERVICIOS DE PERFILAJE WIRELINE</t>
  </si>
  <si>
    <t>5. | FLUIDOS</t>
  </si>
  <si>
    <t>5.1 | TARIFAS SERVICIOS DE FLUIDOS</t>
  </si>
  <si>
    <t>6. | SERVICIOS DE BOMBEO GRAVEL PACK</t>
  </si>
  <si>
    <t>6.1 | CONSUMIBLES</t>
  </si>
  <si>
    <t>6.2 | HERRAMIENTAS DE ALQUILER</t>
  </si>
  <si>
    <t>6.3 | SERVICIOS - DIAS ADICIONALES</t>
  </si>
  <si>
    <t>6.5 | OTROS SERVICIOS Y HERRAMIENTAS</t>
  </si>
  <si>
    <t>7.1 | TCP</t>
  </si>
  <si>
    <t>8. | PESCA</t>
  </si>
  <si>
    <t>8.1 | TARIFAS SERVICIOS DE PESCA</t>
  </si>
  <si>
    <t>9. | SLICKLINE</t>
  </si>
  <si>
    <t>9.1 | TARIFAS SLICKLINE</t>
  </si>
  <si>
    <t>10. | AFORO</t>
  </si>
  <si>
    <t>10.1 | TARIFAS AFORO</t>
  </si>
  <si>
    <t>11. | COILED TUBING</t>
  </si>
  <si>
    <t>11.1 | TARIFAS CT</t>
  </si>
  <si>
    <t>12. | WIRELINE HUECO ENTUBADO</t>
  </si>
  <si>
    <t>12.1 | TARIFAS WL HUECO ENTUBADO</t>
  </si>
  <si>
    <t>TOTAL</t>
  </si>
  <si>
    <t>Total con descuento</t>
  </si>
  <si>
    <t xml:space="preserve">Descuento </t>
  </si>
  <si>
    <t>(*) No se contemplan contingencias.</t>
  </si>
  <si>
    <t>Total</t>
  </si>
  <si>
    <t>(*)</t>
  </si>
  <si>
    <t>[US$]</t>
  </si>
  <si>
    <t>Pozo</t>
  </si>
  <si>
    <t>Total pozos con contingencias</t>
  </si>
  <si>
    <t>Total pozos sin contingencia</t>
  </si>
  <si>
    <t>VALOR DEL CONTRATO</t>
  </si>
  <si>
    <t/>
  </si>
  <si>
    <t>(O común en caso de proposiciones conjuntas)</t>
  </si>
  <si>
    <t>Nombre y firma del representante legal</t>
  </si>
  <si>
    <t>Nombre o Razón Social</t>
  </si>
  <si>
    <t>de</t>
  </si>
  <si>
    <t>Lugar y Fecha</t>
  </si>
  <si>
    <t>Total [US$]</t>
  </si>
  <si>
    <t>No Aplica</t>
  </si>
  <si>
    <t>Lump Sum</t>
  </si>
  <si>
    <t>PUNZADO CIRCULACIÓN - Punzado de Circulación</t>
  </si>
  <si>
    <t>CORTE DE TUBERÍA - Corte en Tubería (químico flama o mecánico), tubing 4-1/2" a -5 1/2"</t>
  </si>
  <si>
    <t>CORTE DE TUBERÍA - Corte en Tubería (químico flama o mecánico), tubing 2-7/8" a 3-1/2"</t>
  </si>
  <si>
    <t>RECUPERACIÓN DE CAÑERÍAS (BACKOFF) - Backoff en todas las tuberías</t>
  </si>
  <si>
    <t>SISTEMA DE PATINES - Punzado o servicios de hueco entubado</t>
  </si>
  <si>
    <t>EVALUACIÓN INTEGRIDAD - Detección de fugas por métodos sónicos o similares</t>
  </si>
  <si>
    <t>Metro Registrado</t>
  </si>
  <si>
    <t>EVALUACIÓN INTEGRIDAD - Multifinger y espesores electromagnéticos, 5" y 7"</t>
  </si>
  <si>
    <t>MAPA DE CORROSIÓN - Mapa de corrosión hta. Ultrasónica 5"</t>
  </si>
  <si>
    <t>MAPA DE CEMENTO - Mapa de Cemento en 5"</t>
  </si>
  <si>
    <t>EVALUACION DE CEMENTO - Evaluación de Cemento 5"</t>
  </si>
  <si>
    <t>Metro</t>
  </si>
  <si>
    <t>Metro adicional Cañones de 3 1/8”, 10 spf o mayor, BH, HMX</t>
  </si>
  <si>
    <t>Metro adicional Cañones de 2 ⅞’’ o 2 ¾”, 6 spf o mayor, BH, HMX</t>
  </si>
  <si>
    <t>Metro adicional Cañones de 2 ⅞’’ o 2 ¾”, 6 spf, fase 60°, DP, HMX</t>
  </si>
  <si>
    <t>Metro adicional Cañones de 4 ½’’, mínimo 4 spf, fase 180°, con cargas tipoBH, HMX</t>
  </si>
  <si>
    <t>Metro adicional Cañones de 4 ½’’ o similar, mínimo 18 spf, fase 60°/120°, BH, HMX</t>
  </si>
  <si>
    <t>Metro adicional Cañones de 4 ½’’ o similar, mínimo 6 spf, fase 60°/120°, BH, HMX</t>
  </si>
  <si>
    <t>Metro adicional Cañones de 4 ½’’ o similar, mínimo 4 spf, fase 180°, DP, HMX</t>
  </si>
  <si>
    <t xml:space="preserve"> Metro adicional Cañones de 4 ½’’ o similar, mínimo 5 spf fase 72°, DP HMX</t>
  </si>
  <si>
    <t>Operación</t>
  </si>
  <si>
    <t>Operación de Cañones de 3 1/8”, 10 spf o mayor, BH, HMX. Incluye 10 mts de punzado</t>
  </si>
  <si>
    <t>Operación de Cañones de 2 ⅞’’ o 2 ¾”, 6 spf o mayor, BH, HMX. Incluye 10 mts de punzado</t>
  </si>
  <si>
    <t>Operación de Cañones de 2 ⅞’’ o 2 ¾”, 6 spf, fase 60°, DP, HMX. Incluye 10 mts de punzado</t>
  </si>
  <si>
    <t>Operación de Cañones de 4 ½’’, mínimo 4 spf, fase 180°, con cargas tipoBH, HMX. Incluyte 10 mts de punzado</t>
  </si>
  <si>
    <t>Operación de cañones de 4 ½’’ o similar, mínimo 18 spf, fase 60°/120°, BH, HMX. Incluye 10 mts de punzado</t>
  </si>
  <si>
    <t>Operación de Cañones de 4 ½’’ o similar, mínimo 6 spf, fase 60°/120°, BH, HMX. Incluye 10 mts de punzado</t>
  </si>
  <si>
    <t>Operación de Cañones de 4 ½’’ o similar, mínimo 4 spf, fase 180°, DP, HMX. Incluye 10 mts de punzado</t>
  </si>
  <si>
    <t>Operacion Cañones de 4 ½’’ o similar, mínimo 5 spf fase 72°, DP HMX, incluye 10 mts de punzado</t>
  </si>
  <si>
    <t>Día</t>
  </si>
  <si>
    <t>Día Extra Circulación de fluidos hasta 4500 m - CT 1.75''</t>
  </si>
  <si>
    <t>Día Extra Circulación de fluidos hasta 3700 m - CT 1.75''</t>
  </si>
  <si>
    <t>Día Extra Tapon de cemento de hasta 100 m balanceado con CT - Profundidad máxima alcanzada 4500 m - CT 1.75''</t>
  </si>
  <si>
    <t>Día Extra Tapon de cemento de hasta 100 m balanceado con CT - Profundidad máxima alcanzada 3700 m - CT 1.75''</t>
  </si>
  <si>
    <t>Día Extra Estimulación matricial con ácidos de hasta el 28% de concentración hasta 4500 m - CT 1.75''</t>
  </si>
  <si>
    <t>Día Extra Estimulación matricial con ácidos de hasta el 28% de concentración hasta 3700 m - CT 1.75''</t>
  </si>
  <si>
    <t>Día Extra Operaciones de TCP con CT hasta 4500 m - CT 1.75''</t>
  </si>
  <si>
    <t>Día Extra Operaciones de TCP con CT hasta 3700 m - CT 1.75''</t>
  </si>
  <si>
    <t>Día Extra Rotado de tapones u otras herramientas de completacion hasta 4500 m - CT 1.75''</t>
  </si>
  <si>
    <t>Día Extra Rotado de tapones u otras herramientas de completacion hasta 3700 m - CT 1.75''</t>
  </si>
  <si>
    <t>Día Extra Pescas con CT hasta 4500 m - CT 1.75''</t>
  </si>
  <si>
    <t>Día Extra Pescas con CT hasta 3700 m - CT 1.75''</t>
  </si>
  <si>
    <t>Día Extra Asentamiento de herramientas hasta 4500 m - CT 1.75''</t>
  </si>
  <si>
    <t>Día Extra Asentamiento de herramientas hasta 3700 m - CT 1.75''</t>
  </si>
  <si>
    <t>Día Extra Arranque de pozo hasta 3800 m - CT 1.75''</t>
  </si>
  <si>
    <t>Día Extra Arranque de pozo hasta 3000 m - CT 1.75''</t>
  </si>
  <si>
    <t>Día Extra Lavado de arena hasta 4500 m - CT 1.75''</t>
  </si>
  <si>
    <t>Día Extra Lavado de arena hasta 3700 m - CT 1.75''</t>
  </si>
  <si>
    <t>Circulación de fluidos hasta 4500 m - CT 1.75''</t>
  </si>
  <si>
    <t>Circulación de fluidos hasta 3700 m - CT 1.75''</t>
  </si>
  <si>
    <t>Tapon de cemento de hasta 100 m balanceado con CT - Profundidad máxima alcanzada 4500 m - CT 1.75''</t>
  </si>
  <si>
    <t>Tapon de cemento de hasta 100 m balanceado con CT - Profundidad máxima alcanzada 3700 m - CT 1.75''</t>
  </si>
  <si>
    <t>Estimulación matricial con ácidos de hasta el 28% de concentración hasta 4500 m - CT 1.75''</t>
  </si>
  <si>
    <t>Estimulación matricial con ácidos de hasta el 28% de concentración hasta 3700 m - CT 1.75''</t>
  </si>
  <si>
    <t>Operaciones de TCP con CT hasta 4500 m - CT 1.75''</t>
  </si>
  <si>
    <t>Operaciones de TCP con CT hasta 3700 m - CT 1.75''</t>
  </si>
  <si>
    <t>Rotado de tapones u otras herramientas de completacion hasta 4500 m - CT 1.75''</t>
  </si>
  <si>
    <t>Rotado de tapones u otras herramientas de completacion hasta 3700 m - CT 1.75''</t>
  </si>
  <si>
    <t>Pescas con CT hasta 4500 m - CT 1.75''</t>
  </si>
  <si>
    <t>Pescas con CT hasta 3700 m - CT 1.75''</t>
  </si>
  <si>
    <t>Asentamiento de herramientas hasta 4500 m - CT 1.75''</t>
  </si>
  <si>
    <t>Asentamiento de herramientas hasta 3700 m - CT 1.75''</t>
  </si>
  <si>
    <t>Arranque de pozo hasta 3800 m - CT 1.75''</t>
  </si>
  <si>
    <t>Arranque de pozo hasta 3000 m - CT 1.75''</t>
  </si>
  <si>
    <t>Lavado de arena hasta 4500 m - CT 1.75''</t>
  </si>
  <si>
    <t>Lavado de arena hasta 3700 m - CT 1.75''</t>
  </si>
  <si>
    <t>Operación cancelada - Circulación de fluidos - CT 1.75''</t>
  </si>
  <si>
    <t>Operación cancelada - Tapón de cemento - CT 1.75''</t>
  </si>
  <si>
    <t>Operación cancelada - Estimulación matricial - CT 1.75''</t>
  </si>
  <si>
    <t>Operación cancelada - Operaciones de TCP - CT 1.75''</t>
  </si>
  <si>
    <t>Operación cancelada - Rotado de tapones u otras herramientas de completación - CT 1.75''</t>
  </si>
  <si>
    <t>Operación cancelada - Pescas con CT - CT 1.75''</t>
  </si>
  <si>
    <t>Operación cancelada - Asentamiento de herramientas - CT 1.75''</t>
  </si>
  <si>
    <t>Operación cancelada - Arranque de pozo - CT 1.75''</t>
  </si>
  <si>
    <t>Operación cancelada - Lavado de Arena - CT 1.75''</t>
  </si>
  <si>
    <t>Día Extra Circulación de fluidos hasta 4500 m - CT 1.5''</t>
  </si>
  <si>
    <t>Día Extra Circulación de fluidos hasta 3700 m - CT 1.5''</t>
  </si>
  <si>
    <t>Día Extra Tapon de cemento de hasta 100 m balanceado con CT - Profundidad máxima alcanzada 4500 m - CT 1.5''</t>
  </si>
  <si>
    <t>Día Extra Tapon de cemento de hasta 100 m balanceado con CT - Profundidad máxima alcanzada 3700 m - CT 1.5''</t>
  </si>
  <si>
    <t>Día Extra Estimulación matricial con ácidos de hasta el 28% de concentración hasta 4500 m - CT 1.5''</t>
  </si>
  <si>
    <t>Día Extra Estimulación matricial con ácidos de hasta el 28% de concentración hasta 3700 m - CT 1.5''</t>
  </si>
  <si>
    <t>Día Extra Operaciones de TCP con CT hasta 4500 m - CT 1.5''</t>
  </si>
  <si>
    <t>Día Extra Operaciones de TCP con CT hasta 3700 m - CT 1.5''</t>
  </si>
  <si>
    <t>Día Extra Rotado de tapones u otras herramientas de completacion hasta 4500 m - CT 1.5''</t>
  </si>
  <si>
    <t>Día Extra Rotado de tapones u otras herramientas de completacion hasta 3700 m - CT 1.5''</t>
  </si>
  <si>
    <t>Día Extra Pescas con CT hasta 4500 m - CT 1.5''</t>
  </si>
  <si>
    <t>Día Extra Pescas con CT hasta 3700 m - CT 1.5''</t>
  </si>
  <si>
    <t>Día Extra Asentamiento de herramientas hasta 4500 m - CT 1.5''</t>
  </si>
  <si>
    <t>Día Extra Asentamiento de herramientas hasta 3700 m - CT 1.5''</t>
  </si>
  <si>
    <t>Día Extra Arranque de pozo hasta 3800 m - CT 1.5''</t>
  </si>
  <si>
    <t>Día Extra Arranque de pozo hasta 3000 m - CT 1.5''</t>
  </si>
  <si>
    <t>Día Extra Lavado de arena hasta 4500 m - CT 1.5''</t>
  </si>
  <si>
    <t>Día Extra Lavado de arena hasta 3700 m - CT 1.5''</t>
  </si>
  <si>
    <t>Circulación de fluidos hasta 4500 m - CT 1.5''</t>
  </si>
  <si>
    <t>Circulación de fluidos hasta 3700 m - CT 1.5''</t>
  </si>
  <si>
    <t>Tapon de cemento de hasta 100 m balanceado con CT - Profundidad máxima alcanzada 4500 m - CT 1.5''</t>
  </si>
  <si>
    <t>Tapon de cemento de hasta 100 m balanceado con CT - Profundidad máxima alcanzada 3700 m - CT 1.5''</t>
  </si>
  <si>
    <t>Estimulación matricial con ácidos de hasta el 28% de concentración hasta 4500 m - CT 1.5''</t>
  </si>
  <si>
    <t>Estimulación matricial con ácidos de hasta el 28% de concentración hasta 3700 m - CT 1.5''</t>
  </si>
  <si>
    <t>Operaciones de TCP con CT hasta 4500 m - CT 1.5''</t>
  </si>
  <si>
    <t>Operaciones de TCP con CT hasta 3700 m - CT 1.5''</t>
  </si>
  <si>
    <t>Rotado de tapones u otras herramientas de completacion hasta 4500 m - CT 1.5''</t>
  </si>
  <si>
    <t>Rotado de tapones u otras herramientas de completacion hasta 3700 m - CT 1.5''</t>
  </si>
  <si>
    <t>Pescas con CT hasta 4500 m - CT 1.5''</t>
  </si>
  <si>
    <t>Pescas con CT hasta 3700 m - CT 1.5''</t>
  </si>
  <si>
    <t>Asentamiento de herramientas hasta 4500 m - CT 1.5''</t>
  </si>
  <si>
    <t>Asentamiento de herramientas hasta 3700 m - CT 1.5''</t>
  </si>
  <si>
    <t>Arranque de pozo hasta 3800 m - CT 1.5''</t>
  </si>
  <si>
    <t>Arranque de pozo hasta 3000 m - CT 1.5''</t>
  </si>
  <si>
    <t>Lavado de arena hasta 4500 m - CT 1.5''</t>
  </si>
  <si>
    <t>Lavado de arena hasta 3700 m - CT 1.5''</t>
  </si>
  <si>
    <t>Operación cancelada - Circulación de fluidos - CT 1.5''</t>
  </si>
  <si>
    <t>Operación cancelada - Tapón de cemento - CT 1.5''</t>
  </si>
  <si>
    <t>Operación cancelada - Estimulación matricial - CT 1.5''</t>
  </si>
  <si>
    <t>Operación cancelada - Operaciones de TCP - CT 1.5''</t>
  </si>
  <si>
    <t>Operación cancelada - Rotado de tapones u otras herramientas de completación - CT 1.5''</t>
  </si>
  <si>
    <t>Operación cancelada - Pescas con CT - CT 1.5''</t>
  </si>
  <si>
    <t>Operación cancelada - Asentamiento de herramientas - CT 1.5''</t>
  </si>
  <si>
    <t>Operación cancelada - Arranque de pozo - CT 1.5''</t>
  </si>
  <si>
    <t>Operación cancelada - Lavado de Arena - CT 1.5''</t>
  </si>
  <si>
    <t>Unidad</t>
  </si>
  <si>
    <t>Muestra adicional</t>
  </si>
  <si>
    <t>Ensayo de pozo con medidor multifásico . Día adicional</t>
  </si>
  <si>
    <t>Prueba de giro - Día adicional</t>
  </si>
  <si>
    <t>Muestreo de pozo</t>
  </si>
  <si>
    <t>Ensayo de pozo con medidor multifásico</t>
  </si>
  <si>
    <t>Prueba de giro (sin medidor multifásico)</t>
  </si>
  <si>
    <t>Operación cancelada - Muestreo de pozo</t>
  </si>
  <si>
    <t>Operación cancelada - Ensayo de pozo</t>
  </si>
  <si>
    <t>Operación cancelada - Prueba de giro</t>
  </si>
  <si>
    <t>Alquiler diario set de memory gauges</t>
  </si>
  <si>
    <t>Operación de pesca</t>
  </si>
  <si>
    <t>Recuperación de memory gauges</t>
  </si>
  <si>
    <t>Bajada de memory gauges</t>
  </si>
  <si>
    <t>Bajada bloque de impresión</t>
  </si>
  <si>
    <t>Calibración de pozo</t>
  </si>
  <si>
    <t>Recuperación de tapon + prong</t>
  </si>
  <si>
    <t>Bajada de tapon + prong</t>
  </si>
  <si>
    <t>Operación cancelada - Recuperación de memory gauges</t>
  </si>
  <si>
    <t>Operación cancelada - Bajada de memory gauges</t>
  </si>
  <si>
    <t>Operación cancelada - Bajada bloque de impresión</t>
  </si>
  <si>
    <t>Operación cancelada - Calibración de pozo</t>
  </si>
  <si>
    <t>Operación cancelada - Recuperación de tapon + prong</t>
  </si>
  <si>
    <t>Operación cancelada - Bajada de tapon + prong</t>
  </si>
  <si>
    <t>Radioactive Marker</t>
  </si>
  <si>
    <t>Pip tag</t>
  </si>
  <si>
    <t>Metro adicional de TCP 4 1/2'' alta penetracion fase 180°</t>
  </si>
  <si>
    <t>Operación overbalance de Cañoneo TCP 4 1/2'' Alta Penetracion fase 180° incluye 10 mts de punzado</t>
  </si>
  <si>
    <t>Operación underbalance de Cañoneo TCP 4 1/2'' Alta Penetracion fase 180° incluye 10 mts de punzado</t>
  </si>
  <si>
    <t>Metro adicional de TCP 4 1/2'' Big Hole fase 180°</t>
  </si>
  <si>
    <t>Operación overbalance de Cañoneo TCP 4 1/2'' big hole fase 180° incluye 10 mts de punzado</t>
  </si>
  <si>
    <t>Operación underbalance de Cañoneo TCP 4 1/2'' big hole fase 180° incluye 10 mts de punzado</t>
  </si>
  <si>
    <t>Metro adicional de TCP 2 7/8'' Alta penetracion fase 180°</t>
  </si>
  <si>
    <t>Operación underbalance de Cañoneo TCP 2 7/8''Alta penetracion fase 180° incluye 10 metro de mts de punzado</t>
  </si>
  <si>
    <t>Operación overbalance de Cañoneo TCP 2 7/8'' Alta penetracion fase 180° incluye 10 metro de mts de punzado</t>
  </si>
  <si>
    <t>Metro adicional de TCP 2 7/8'' Big Hole fase 180°</t>
  </si>
  <si>
    <t>Operación underbalance de Cañoneo TCP 2 7/8'' Underbalace, big hole fase 180° incluye 10 mts de punzado</t>
  </si>
  <si>
    <t>Operación overbalance de Cañoneo TCP 2 7/8''  big hole fase 180° incluye 10 mts de punzado</t>
  </si>
  <si>
    <t>Metro adicional de TCP 4 1/2'' Alta penetracion fase 60°</t>
  </si>
  <si>
    <t>Operación overbalance de Cañoneo TCP 4 1/2'' Alta Penetracion fase 60° incluye 10 mts de punzado</t>
  </si>
  <si>
    <t>Operación underbalance de Cañoneo TCP 4 1/2'' Alta Penetracion fase 60° incluye 10 mts de punzado</t>
  </si>
  <si>
    <t>Metro adicional de TCP 4 1/2'' Big Hole fase 60°</t>
  </si>
  <si>
    <t>Operación overbalance de Cañoneo TCP 4 1/2'' big hole fase 60° incluye 10 mts de punzado</t>
  </si>
  <si>
    <t>Operación underbalance de Cañoneo TCP 4 1/2'' big hole fase 60° incluye 10 mts de punzado</t>
  </si>
  <si>
    <t>Metro adicional de TCP 2 7/8'' Alta penetracion fase 60°</t>
  </si>
  <si>
    <t>Operación underbalance de Cañoneo TCP 2 7/8''Alta penetracion fase 60° incluye 10 metro de mts de punzado</t>
  </si>
  <si>
    <t>Operación overbalance de Cañoneo TCP 2 7/8'' Alta penetracion fase 60° incluye 10 metro de mts de punzado</t>
  </si>
  <si>
    <t>Metro adicional de TCP 2 7/8'' Big Hole fase 60°</t>
  </si>
  <si>
    <t>Operación underbalance de Cañoneo TCP 2 7/8'' Underbalace, big hole fase 60° incluye 10 mts de punzado</t>
  </si>
  <si>
    <t>Operación overbalance de Cañoneo TCP 2 7/8''  big hole fase 60° incluye 10 mts de punzado</t>
  </si>
  <si>
    <t>7. CAÑONEO</t>
  </si>
  <si>
    <t>Operación de frac pack embarcado cancelada</t>
  </si>
  <si>
    <t>Operación de HOHG embarcado cancelada</t>
  </si>
  <si>
    <t>Operación de frac pack cancelada</t>
  </si>
  <si>
    <t>Operación de HOHG cancelada</t>
  </si>
  <si>
    <t>Cargo offshore Personal de Bombeo</t>
  </si>
  <si>
    <t xml:space="preserve">Cargo offshore por Ingeniero de Gravel Pack </t>
  </si>
  <si>
    <t>Cargo día adicional set de bombeo para frac pack (above 6 days)</t>
  </si>
  <si>
    <t>Cargo día adicional set de bombeo para HOHGP (above 6 days)</t>
  </si>
  <si>
    <t>Lump Sum para 6 días de preparación, alquiler y operación para el set de bombeo de frac pack que incluye pero no está limitado a:
Qty 1 - Bomba Triplex  &gt;600 HHP fluid end
Qty 3 - Bomba Triplex &gt;2000 HHP fluid end
Qty 2 - Blender 0,5-4 ppa, mayor 15 bpm con power pack
Qty 2 - Silo &gt;15000 lbs (de no estar incluido en el mezclador de grava) 
Qty 2 - 50 bbls mixing blenders with power pack
Qty 2 - tanque de almacenamiento 240 bbls
Qty 2 - tanque de almacenamiento 120 bbls
qty 10 -  tanque de almacenamiento ácido 550gal
Qty 1 - Cabina de Control.
Qty 2 Generadores para equipos de adquisición de datos
Qty 4 Bombas centrífugas con power pack
Qty 2 - Densitómetro
Qty 2 - Caudalímetro de turbina
Qty 2 - Unidad de filtrado vertical
Qty 2 - Unidad de filtrado de cartucho
Caja de herramientas
Incluye cargos de mov y demov de todos los equipos y accesorios
El precio debe incluir el equipo de back up requerido</t>
  </si>
  <si>
    <r>
      <rPr>
        <b/>
        <sz val="9"/>
        <rFont val="Arial"/>
        <family val="2"/>
      </rPr>
      <t xml:space="preserve">Lump Sum para 6 días de preparación, alquiler y operación </t>
    </r>
    <r>
      <rPr>
        <sz val="9"/>
        <rFont val="Arial"/>
        <family val="2"/>
      </rPr>
      <t>de HOHGP que incluye pero no está limitado a:
Qty 1 - Bomba Triplex  &gt;600 HHP fluid end
Qty 3 - Bomba Triplex &gt;1100 HHP fluid end
Qty 2 - Blender 0,5-4 ppa, 15 bpm con power pack
Qty 2 - Silo &gt;15000 lbs (de no estar incluido en el mezclador de grava) 
Qty 2 - 50 bbls mixing blenders with power pack
Qty 2 - tanque de almacenamiento 240 bbls
Qty 2 - tanque de almacenamiento 120 bbls
qty 10 -  tanque de almacenamiento ácido 550gal
Qty 1 - Cabina de Control.
Qty 2 Generadores para equipos de adquisición de datos
Qty 4 Bombas centrífugas con power pack
Qty 2 - Densitómetro
Qty 2 - Caudalímetro de turbina
Qty 2 - Unidad de filtrado vertical
Qty 2 - Unidad de filtrado de cartucho
Caja de herramientas
Incluye cargos de mov y demov de todos los equipos y accesorios</t>
    </r>
  </si>
  <si>
    <t>Galon</t>
  </si>
  <si>
    <t>Neutralizador de ácido</t>
  </si>
  <si>
    <t>Barril</t>
  </si>
  <si>
    <t>Píldora de Control de Pérdidas + CaCO3 para control de pérdidas luego de realizar punzados</t>
  </si>
  <si>
    <t>Cartuchos de 2 Microns para Unidad de Filtrado</t>
  </si>
  <si>
    <t>Libras</t>
  </si>
  <si>
    <t>Tierras de Diatomeas para Unidad de Filtración</t>
  </si>
  <si>
    <t>Galón</t>
  </si>
  <si>
    <t>Inhibidor de Corrosión para HCl 15%</t>
  </si>
  <si>
    <t>Xlink Gel</t>
  </si>
  <si>
    <t>Linear Gel</t>
  </si>
  <si>
    <t>Solvente diseñado para mover grasa de tubería, óxido o incrustaciones de la tubería de trabajo en tanques de 550 gal</t>
  </si>
  <si>
    <t>Ácido Acético hasta el 10% en tanques de 550 gal</t>
  </si>
  <si>
    <t>Ácido HF hasta el 3% en tanques de 550 gal</t>
  </si>
  <si>
    <t>Ácido Fórmico hasta el 10% en tanques de 550 gal</t>
  </si>
  <si>
    <t>Acido HCl hasta el 15% en tanques de 550 gal</t>
  </si>
  <si>
    <t>Ceramic Proppant
Size 20/40
Paquete: 3000 lbs big bags</t>
  </si>
  <si>
    <t>Ceramic Proppant
Size 16/30
Paquete: 3000 lbs big bags</t>
  </si>
  <si>
    <t>Grava RP 19C  standard API
Size 20/40
Paquete: 3000 lbs big bags</t>
  </si>
  <si>
    <t>Grava RP 19C  standard API
Size 16/30
Paquete: 3000 lbs big bags</t>
  </si>
  <si>
    <t>Unidad de transporte de cutting neumático</t>
  </si>
  <si>
    <t xml:space="preserve">Unidad de vacío de o similar </t>
  </si>
  <si>
    <t>Cajas Efectivas de recolección de recortes y residuos-Dos Bocas</t>
  </si>
  <si>
    <t>Tonelada</t>
  </si>
  <si>
    <t>Recolección, transporte terrestre, tratamiento y disposición final  de recortes y residuos contaminados base aceite</t>
  </si>
  <si>
    <t>Recolección, transporte terrestre, tratamiento y disposición final  de recortes y residuos contaminados base agua</t>
  </si>
  <si>
    <t>Incremento de densidad con barita (GE mínima: 4,2)</t>
  </si>
  <si>
    <t>Metro Cúbico</t>
  </si>
  <si>
    <t xml:space="preserve">Volumen de completación perdido a formación -Salmuera de CaCl2+CaBr2 </t>
  </si>
  <si>
    <t xml:space="preserve">Volumen de completación perdido a formación -Salmuera de Cloruro de Calcio </t>
  </si>
  <si>
    <t>Volumen de completación perdido a formación -  Salmuera de Cloruro de Sodio</t>
  </si>
  <si>
    <t>Volumen de completación perdido a formación -  Fluido de Completacion</t>
  </si>
  <si>
    <t xml:space="preserve">Salmuera de CaCl2+CaBr2 </t>
  </si>
  <si>
    <t>Salmuera de Cloruro de Calcio</t>
  </si>
  <si>
    <t>Salmuera de Cloruro de Sodio</t>
  </si>
  <si>
    <t>Fluido de completación  limpieza químico/mecánica. Incluye filtración</t>
  </si>
  <si>
    <t>Píldora liberación de tubería</t>
  </si>
  <si>
    <t>Píldora control de perdida de circulación - base aceite Contingencias</t>
  </si>
  <si>
    <t>Píldora control de perdida de circulación - base agua Contingencias</t>
  </si>
  <si>
    <t>Volumen de fluido de perforación por acondicionamiento base aceite Contingencias</t>
  </si>
  <si>
    <t>Volumen de fluido de perforación perdido hacia la formación base aceite - Fase 8 1/2" Contingencias</t>
  </si>
  <si>
    <t>Volumen de fluido de perforación perdido hacia la formación base aceite - Fase 12 1/4" (incluye 10 5/8") Contingencias</t>
  </si>
  <si>
    <t>Volumen de fluido de perforación perdido hacia la formación base aceite - Fase 17 1/2" (incluye 14 3/4") Contingencias</t>
  </si>
  <si>
    <t>Volumen de fluido de perforación perdido hacia la formación base agua - Fase 17 1/2" Contingencias</t>
  </si>
  <si>
    <t>Volumen de fluido de perforación perdido hacia la formación base agua - Fase 26" Contingencias</t>
  </si>
  <si>
    <t>EQUIPO DE PRESIÓN CON INYECCIÓN - Equipo de Presión Inyección de grasa (contingencia)</t>
  </si>
  <si>
    <t>CORTE DE TUBERÍA - Corte realizado en Revestimiento</t>
  </si>
  <si>
    <t>CORTE DE TUBERÍA - Corte en Sarta de Perforación</t>
  </si>
  <si>
    <t>RECUPERACIÓN DE CAÑERÍAS (BACKOFF) - Recuperación realizado en Tubería de OD 11 3/4” (contingencia)</t>
  </si>
  <si>
    <t>RECUPERACIÓN DE CAÑERÍAS (BACKOFF) - Recuperación realizado en Tubería de OD 5" (contingencia)</t>
  </si>
  <si>
    <t>RECUPERACIÓN DE CAÑERÍAS (BACKOFF) - Recuperación realizado en Tubería de OD 7” - 7-5/8"</t>
  </si>
  <si>
    <t>RECUPERACIÓN DE CAÑERÍAS (BACKOFF) - Recuperación realizado en Tubería de OD 9 5/8”</t>
  </si>
  <si>
    <t xml:space="preserve">RECUPERACIÓN DE CAÑERÍAS (BACKOFF) - Recuperación realizado en Tubería de OD 13-3/8”-13-5/8" </t>
  </si>
  <si>
    <t>RECUPERACIÓN DE CAÑERÍAS (BACKOFF) - Recuperación realizado en Tubería de OD 16”</t>
  </si>
  <si>
    <t>RECUPERACIÓN DE CAÑERÍAS (BACKOFF) - Recuperación realizado en Tubería de OD 20”</t>
  </si>
  <si>
    <t>RECUPERACIÓN DE CAÑERÍAS (BACKOFF) - Recuperación realizado en Tubería de OD 30”</t>
  </si>
  <si>
    <t>RECUPERACIÓN DE CAÑERÍAS (BACKOFF) - Recuperación en Sarta de Perforación</t>
  </si>
  <si>
    <t>Corte Exitoso</t>
  </si>
  <si>
    <t>SECCIONAMIENTO DE TUBERÍA - Seccionamiento de Cupla</t>
  </si>
  <si>
    <t>PUNZADO AUXILIAR - Para reparación de trabajo de cemento. Por operación</t>
  </si>
  <si>
    <t>Elemento Fijado Exitosamente</t>
  </si>
  <si>
    <t>FIJACION DE ELEMENTOS MECÁNICOS - Bajada y Fijación de Elementos Mecánicos con cable. Incluye carrera de Calibre.</t>
  </si>
  <si>
    <t>MAPA DE CEMENTO - Mapa de Cemento en 13 3/8" a 13 5/8"</t>
  </si>
  <si>
    <t>MAPA DE CEMENTO - Mapa de Cemento en 11 3/4"-11 7/8"</t>
  </si>
  <si>
    <t>MAPA DE CEMENTO - Mapa de Cemento en 9 5/8"</t>
  </si>
  <si>
    <t>MAPA DE CEMENTO - Mapa de Cemento en 5 5 1/2"</t>
  </si>
  <si>
    <t>MAPA DE CEMENTO - Mapa de Cemento en 7" a 7-5/8"</t>
  </si>
  <si>
    <t>EVALUACION DE CEMENTO - Evaluación de Cemento 5-5 1/2"</t>
  </si>
  <si>
    <t>EVALUACION DE CEMENTO - Evaluación de Cemento 7" a 7-5/8"</t>
  </si>
  <si>
    <t>EVALUACION DE CEMENTO - Evaluación de Cemento 9 5/8"</t>
  </si>
  <si>
    <t>EVALUACION DE CEMENTO - Evaluación de Cemento 11 3/4"</t>
  </si>
  <si>
    <t>EVALUACION DE CEMENTO - Evaluación de Cemento 13-3/8" A 13-5/8"</t>
  </si>
  <si>
    <t>MAPA DE CEMENTO - Mapa de Cemento 20" - 16"</t>
  </si>
  <si>
    <t>REGISTRO GIROSCOPICO - Registro Giroscópico</t>
  </si>
  <si>
    <t>SISTEMA DE PATINES - Para perfilaje y Toma de muestras</t>
  </si>
  <si>
    <t>REGISTRO PERFIL ASISTIDO - Registro con Perfil Asistido por Tubería de Perforación (cañeria)</t>
  </si>
  <si>
    <t>Muestra</t>
  </si>
  <si>
    <t>ANALISIS DE MUESTRA - Análisis PVT de muestras. Incluye transporte y alquiler de botellas.</t>
  </si>
  <si>
    <t>Kilómetro</t>
  </si>
  <si>
    <t>ANALISIS DE MUESTRA - Transporte de Botellas PVT, para su envío a laboratorio dentro de México</t>
  </si>
  <si>
    <t>ANALISIS DE MUESTRA - Alquiler de Botellas PVT para guardar las muestras</t>
  </si>
  <si>
    <t>Hora</t>
  </si>
  <si>
    <t>TOMA DE MUESTRA PROBETA TESTIGO - Toma de muestra con sistema testigo con bombeo auxiliar para limpieza efectiva. Se pagará por hora de bombeo de limpieza. Redondeo a 15min</t>
  </si>
  <si>
    <t>TOMA DE MUESTRA - Bombeo de Fluídos, fracción de 15min</t>
  </si>
  <si>
    <t>TOMA DE MUESTRA - Toma de Muestra</t>
  </si>
  <si>
    <t>Identificación de Fluido</t>
  </si>
  <si>
    <t>IDENTIFICACION DE FLUIDOS - Identificación de Fluidos, sin toma de muestra</t>
  </si>
  <si>
    <t>SOPORTE TÉCNICO PRESIONES / MUESTRAS - En tiempo real, técnico especialista en oficina del cliente para soporte de toma de muestres. Por operación</t>
  </si>
  <si>
    <t>Ensayo Válido</t>
  </si>
  <si>
    <t>ENSAYO DE PRESIONES - Ensayo de Presiones</t>
  </si>
  <si>
    <t>PERFILES BASICOS - Registro Mineralógico (Espectroscopia) de alta resolución, Rayos Gamma Espectral, Resonancia Magnética nuclear e Imagen Resistiva en lodo base aceite.</t>
  </si>
  <si>
    <t>Testigo</t>
  </si>
  <si>
    <t>TESTIGOS ROTADOS - Testigos Rotados</t>
  </si>
  <si>
    <t>BUZAMIENTO - Buzamiento</t>
  </si>
  <si>
    <t>IMAGEN MICRORESISTIVA - Imagen Resistiva en lodo base aceite</t>
  </si>
  <si>
    <t>PERFILES BASICOS - Cáliper de 6 Brazos, Rayos Gamma</t>
  </si>
  <si>
    <t>PERFILES BASICOS - Rayos Gamma Espectral</t>
  </si>
  <si>
    <t>PERFILES BASICOS - Resonancia Magnética nuclear</t>
  </si>
  <si>
    <t>PERFILES BASICOS - Registro Mineralógico (Espectroscopia) de alta resolución</t>
  </si>
  <si>
    <t>PERFILES BASICOS - Resistividad, Rayos Gamma, Porosidad Neutrónica, Densidad de Formación con Factor Fotoelectrico, Registro Sónico de onda completa (PyS) en modo orientado y Caliper de 4 o 6 brazos  (FEfull)</t>
  </si>
  <si>
    <t>PERFILES BASICOS - Porosidad Neutrónica, Densidad de Formación con Factor Fotoelectrico (FEwRA)</t>
  </si>
  <si>
    <t>PERFILES BASICOS - Registro Sónico de onda completa (PyS) en modo orientado.</t>
  </si>
  <si>
    <t>PERFILES BASICOS - Resistividad, Rayos Gamma, Caliper de 4 o 6 brazos y SP.</t>
  </si>
  <si>
    <t>(*4) Este cargo por set incluye 1 centralizador + 2 stop collars. Ver Anexo Precios que define la cantidad por diametro y el tipo de centralizador y anillo de tope.</t>
  </si>
  <si>
    <t>cantidad por diametro</t>
  </si>
  <si>
    <t>(*3)  Este cargo por set incluye 1 dispositivo de doble etapa, 1 packer inflable y 1 juego de tapones.Ver Anexo Precios que define la</t>
  </si>
  <si>
    <t>la cantidad por diametro</t>
  </si>
  <si>
    <t xml:space="preserve">(*2) Este cargo por set incluye 1 zapato flotador, 1 collar flotador, 2 tapones inferiores y 1 tapon superior. Ver Anexo Precios que define </t>
  </si>
  <si>
    <t xml:space="preserve">descriptos en el Anexo Precios. </t>
  </si>
  <si>
    <t xml:space="preserve">(*1) Este cargo incluye (sin que esto sea limitante ) todo lo que sea personal, equipamiento, ensayos de laboratorio, ejecucion, etc - </t>
  </si>
  <si>
    <t>Notas</t>
  </si>
  <si>
    <t>Centralizador Rigido 7"</t>
  </si>
  <si>
    <t>Centralizador Rigido 9 5/8"</t>
  </si>
  <si>
    <t>Centralizador Rigido 13 3/8"</t>
  </si>
  <si>
    <t>Set</t>
  </si>
  <si>
    <t>Centralizador "1 pieza" de 5" + Anillo de tope (*4)</t>
  </si>
  <si>
    <t>Centralizador "1 pieza" de 7" + Anillo de tope (*4)</t>
  </si>
  <si>
    <t>Centralizador "1 pieza UR" de 9 5/8" + Anillo tipo "Ace Ratchet Collar" (*4)</t>
  </si>
  <si>
    <t>Centralizador "1 pieza" de 9 5/8" + Anillo de tope (*4)</t>
  </si>
  <si>
    <t>Centralizador Tipo ICCS de 11 3/4"</t>
  </si>
  <si>
    <t>Centralizador "1 pieza" de 11 3/4" + Anillo tipo "Ace Ratchet Collar" (*4)</t>
  </si>
  <si>
    <t>Centralizador "1 pieza UR" de 13 3/8" + Anillo tipo "Ace Ratchet Collar" (*4)</t>
  </si>
  <si>
    <t>Centralizador "1 pieza" de 13 3/8" + Anillo de tope (*4)</t>
  </si>
  <si>
    <t>Centralizador tipo ICCS 16"</t>
  </si>
  <si>
    <t>Centralizador "1 pieza" de 16" + Anillo tipo "Ace Ratchet Collar" (*4)</t>
  </si>
  <si>
    <t>Centralizador de flejes de 20" + Anillo de tope (*4)</t>
  </si>
  <si>
    <t>Centralizador de flejes de 30" + Anillo de tope (*4)</t>
  </si>
  <si>
    <t>DV tool c/ pkr inflables 20" (*3)</t>
  </si>
  <si>
    <t>DV tool c/ pkr inflables 13 3/8" (*3)</t>
  </si>
  <si>
    <t>DV tool c/ pkr inflables 9 5/8" (*3)</t>
  </si>
  <si>
    <t>Zapato Rimador y Collar flotador 5"</t>
  </si>
  <si>
    <t>Equipo de Flotacion y Tapones 7"</t>
  </si>
  <si>
    <t>Equipo de Flotacion y Tapones 9 5/8" (*2)</t>
  </si>
  <si>
    <t>Zapato Rimador y Collar flotador 11 3/4"</t>
  </si>
  <si>
    <t>Equipo de Flotacion y Tapones 13 3/8" (*2)</t>
  </si>
  <si>
    <t>Zapato Rimador y Collar flotador  16"</t>
  </si>
  <si>
    <t>Equipo de Flotacion y Tapones 20" (*2)</t>
  </si>
  <si>
    <t>Equipo de Flotacion y Tapones 30" (*2)</t>
  </si>
  <si>
    <t>Tapon "N" 7"</t>
  </si>
  <si>
    <t>Tapon "N" 7 5/8"</t>
  </si>
  <si>
    <t>Tapon "N" 9 5/8"</t>
  </si>
  <si>
    <t>Tapon "N" 11 3/4"</t>
  </si>
  <si>
    <r>
      <t>Tapon "N" 13 3/8"</t>
    </r>
    <r>
      <rPr>
        <strike/>
        <sz val="11"/>
        <rFont val="Calibri"/>
        <family val="2"/>
        <scheme val="minor"/>
      </rPr>
      <t xml:space="preserve"> </t>
    </r>
  </si>
  <si>
    <t>Tapon "N" 16"</t>
  </si>
  <si>
    <t>Tapon "N" 20"</t>
  </si>
  <si>
    <t>Tapon "K" 7"</t>
  </si>
  <si>
    <t>Tapon "K" 7 5/8"</t>
  </si>
  <si>
    <t>Tapon "K" 9 5/8"</t>
  </si>
  <si>
    <t>Tapon "K" 11 3/4"</t>
  </si>
  <si>
    <t>Tapon "K" 13 3/8"</t>
  </si>
  <si>
    <t>Tapon "K" 16"</t>
  </si>
  <si>
    <t>Tapon "K" 20"</t>
  </si>
  <si>
    <t>PKR Hinchable 9 5/8"</t>
  </si>
  <si>
    <t xml:space="preserve">PKR Hinchable 13 3/8 " </t>
  </si>
  <si>
    <t>PKR Hinchable 20 "</t>
  </si>
  <si>
    <t>Alquiler PKR Recuperable + valvula torm. de 7"</t>
  </si>
  <si>
    <t>Alquiler PKR Recuperable + valvula torm. de 9 5/8"</t>
  </si>
  <si>
    <t>Alquiler PKR Recuperable + valvula torm. de 11 3/4"</t>
  </si>
  <si>
    <t>Alquiler PKR Recuperable + valvula torm. de 13 3/8"</t>
  </si>
  <si>
    <t>Alquiler PKR Recuperable + valvula torm. de 16"</t>
  </si>
  <si>
    <t>Alquiler PKR Recuperable + valvula torm. de 20"</t>
  </si>
  <si>
    <t>Cargo Operador de PKR Recuperable personal día adicional</t>
  </si>
  <si>
    <t>Cargo Operador de PKR Recuperable</t>
  </si>
  <si>
    <t>Cargo por cementaciones remediales y Tapones de Cemento personal dia adicional</t>
  </si>
  <si>
    <t>Cargo por cementaciones remediales y Tapones de Cemento x circulacion</t>
  </si>
  <si>
    <t>Cargo por Bombeo personal día adicional</t>
  </si>
  <si>
    <t>Cargo por Bombeo</t>
  </si>
  <si>
    <t>Cargo por Silo Adicional - Requerido para cementaciones criticas</t>
  </si>
  <si>
    <t>Cargo por Batch Mixer - Requerido para cementaciones criticas</t>
  </si>
  <si>
    <t>Cargo cementación Aislacion personal día adicional</t>
  </si>
  <si>
    <t>Cargo Basico cementación Aislacion 9 5/8" y 7"</t>
  </si>
  <si>
    <t>Cargo cementación Intermedia personal día adicional</t>
  </si>
  <si>
    <t>Cargo Basico cementación Intermedia 11 3/4"</t>
  </si>
  <si>
    <t>Cargo cementación Superficie personal día adicional</t>
  </si>
  <si>
    <t>Cargo Basico cementación Superficie (16" y 20")</t>
  </si>
  <si>
    <t>Cargo cementación Conductora 30" personal día adicional</t>
  </si>
  <si>
    <t>Cargo Basico cementación Conductora 30"</t>
  </si>
  <si>
    <t>Colchón Químico Base Agua</t>
  </si>
  <si>
    <t>Colchón Químico Base Aceite (Colchón Químico base Aceite)</t>
  </si>
  <si>
    <t>Colchón Mecánico Densidad Variable Base Agua (Colchón Mecánico Base Aceite)</t>
  </si>
  <si>
    <t>Colchón Mecánico Densidad Variable Base Agua (Colchón Mecánico Base Agua)</t>
  </si>
  <si>
    <t>Colchón Obturante tipo 3, (COB 3)</t>
  </si>
  <si>
    <t>Colchón Obturante tipo 2, (COB 2)</t>
  </si>
  <si>
    <t>Colchón Obturante tipo 1, (COB 1)</t>
  </si>
  <si>
    <t>Lechada Tapón de perdidas Alto esfuerzo compresivo</t>
  </si>
  <si>
    <t>Lechada Tapón de perdidas Bajo esfuerzo compresivo</t>
  </si>
  <si>
    <t>Lechada Tapón de Desvío</t>
  </si>
  <si>
    <t>Lechada Tapon de Abandono  Zona de interés</t>
  </si>
  <si>
    <t>Lechada Tapon de Abandono Intermedia</t>
  </si>
  <si>
    <t>Lechada Tapon de Abandono Superficie</t>
  </si>
  <si>
    <t>Lechada Remediación Zapato y Tope de Liner Aislación</t>
  </si>
  <si>
    <t>Lechada Remediación Zapato y Tope de Liner Intermedia</t>
  </si>
  <si>
    <t>Lechada Remediación Zapato y Tope de Liner Guía</t>
  </si>
  <si>
    <t>Lechada Remediación Zapato Conductora</t>
  </si>
  <si>
    <t>Lechada Relleno Casing/Liner Aislacion - Control de Gas</t>
  </si>
  <si>
    <t>Lechada Relleno Casing/Liner Aislacion - Control de Filtrado</t>
  </si>
  <si>
    <t>Lechada Principal Casing/Liner Aislacion - Control de Filtrado</t>
  </si>
  <si>
    <t>Lechada Principal Casing/Liner Aislacion - Control de Gas</t>
  </si>
  <si>
    <t>Lechada Principal Casing/Liner Aislacion - Control de Filtrado Alta Densidad</t>
  </si>
  <si>
    <t>Lechada Principal Casing/Liner Aislacion - Control de Gas Alta Densidad</t>
  </si>
  <si>
    <t>Lechada Relleno Casing/Liner Intermedio - Control de Gas</t>
  </si>
  <si>
    <t>Lechada Relleno Casing /Liner Intermedio - Control de Filtrado</t>
  </si>
  <si>
    <t>Lechada Relleno Casing /Liner Intermedio - Convencional</t>
  </si>
  <si>
    <t>Lechada Principal Casing /Liner Intermedio - Control de Gas</t>
  </si>
  <si>
    <t>Lechada Principal Casing /Liner Intermedio - Control de Filtrado</t>
  </si>
  <si>
    <t>Lechada Principal Casing /Liner Intermedio - Convencional</t>
  </si>
  <si>
    <t>Lechada Relleno Casing/Liner Superficie - Control de Gas</t>
  </si>
  <si>
    <t>Lechada Relleno Casing/Liner Superficie - Control de Filtrado</t>
  </si>
  <si>
    <t>Lechada Relleno Casing/Liner Superficie - Convencional</t>
  </si>
  <si>
    <t>Lechada Principal Casing/Liner Superficie - Control de Gas</t>
  </si>
  <si>
    <t>Lechada Principal Casing/Liner Superficie - Control de Filtrado</t>
  </si>
  <si>
    <t>Lechada Principal Casing/Liner Superficie - Convencional</t>
  </si>
  <si>
    <t>Lechada Principal Casing Conductor - Control de Filtrado</t>
  </si>
  <si>
    <t>Lechada Principal Casing Conductor - Convencional</t>
  </si>
  <si>
    <t>Lechada Relleno Casing Conductor - Control de Filtrado</t>
  </si>
  <si>
    <t>Lechada Relleno Casing Conductor - Convencional</t>
  </si>
  <si>
    <t xml:space="preserve">Servicio de provisión e instalación de Tieback Packer 5" x7"  </t>
  </si>
  <si>
    <t>Servicio de provisión e instalación de Seal Assembly en liner 9-5/8” para extender el revestimiento colgado de 9-5/8” x 11-3/4" hasta superficie (tieback).</t>
  </si>
  <si>
    <t>Servicio de provisión e instalación de Seal Assembly en liner 9-5/8” para extender el revestimiento colgado de 9-5/8” x 13-3/8" hasta superficie (tieback).</t>
  </si>
  <si>
    <t>Servicio de provisión e instalación de Tieback Packer 16" x 20"</t>
  </si>
  <si>
    <t>Servicio de provisión e instalación de Sistema de Colgador de 16”  x 20”. Incluye cargos por disponibilidad Ensamblaje Back Up, Tieback Packer a bajar en segunda carrera en caso que falle Top Packer</t>
  </si>
  <si>
    <t>Servicio de provision e instalacion de Sistema de Colgador con Top Packer 5" x 7"
Incluye cargos por disponibilidad Ensamble Back Up</t>
  </si>
  <si>
    <t xml:space="preserve">Servicio de provisión e instalación de Tieback Packer 7" x 9 5/8" </t>
  </si>
  <si>
    <t>Servicio de provision e instalación de Sistema de Colgador con Top Packer 7” x 9 5/8”
Incluye cargos por disponibilidad Ensamble Back Up</t>
  </si>
  <si>
    <t>Servicio de provisión e instalación de Tieback Packer para Liner Hanger Expandible 9 5/8 x 11 3/4".</t>
  </si>
  <si>
    <t>Servicio de provision e instalacion de Sistema de Colgador Expandible con Top Packer 9 5/8” x 11 3/4”
Incluye cargos por disponibilidad Ensamble Back Up</t>
  </si>
  <si>
    <t>Servicio de provisión e instalación de Tieback Packer para Liner Hanger Hidraulico 9 5/8 x 11 3/4".</t>
  </si>
  <si>
    <t>Servicio de provision e instalacion de Sistema de Colgador Hidraulico con Top Packer 9 5/8” x 11 3/4”
Incluye cargos por disponibilidad Ensamble Back Up</t>
  </si>
  <si>
    <t>Servicio de provisión e instalación de Tieback Packer para Liner Hanger Expandible 11 3/4” x 13 3/8”</t>
  </si>
  <si>
    <t>Servicio de provisión e instalación de Sistema de Colgador Expandible con Top Packer de 11 3/4” x 13 3/8”
Incluye cargos por disponibilidad Ensamblaje Back Up</t>
  </si>
  <si>
    <t>Servicio de provisión e instalación de Tieback Packer para Liner Hanger Hidraulico 11 3/4” x 13 3/8”</t>
  </si>
  <si>
    <t>Servicio de provisión e instalación de Sistema de Colgador Hidraulico con Top Packer de 11 3/4” x 13 3/8”
Incluye cargos por disponibilidad Ensamblaje Back Up</t>
  </si>
  <si>
    <t>Servicio de provisión e instalación de Tieback Packer para Liner Hanger Expandible 9 5/8" x 13 3/8".</t>
  </si>
  <si>
    <t>Servicio de provision e instalación de Sistema de Colgador Expandible con Top Packer 9 5/8” x 13 3/8”
Incluye cargos por disponibilidad Ensamble Back Up</t>
  </si>
  <si>
    <t>Servicio de provisión e instalación de Tieback Packer para Liner Hanger Hidraulico 9 5/8" x 13 3/8".</t>
  </si>
  <si>
    <t>Servicio de provision e instalación de Sistema de Colgador Hidraulico con Top Packer 9 5/8” x 13 3/8”
Incluye cargos por disponibilidad Ensamble Back Up</t>
  </si>
  <si>
    <t>Tarifa Diaria de Stand-by para herramientas y personal cuando estén mas de catorce días esperando a bordo en el Jack Up para realizar un trabajo.</t>
  </si>
  <si>
    <t xml:space="preserve">Servicio (personal y equipo) de provisión, instalación y apertura de ventana para revestimiento de 9 5/8”, con cuña desviadora </t>
  </si>
  <si>
    <t xml:space="preserve">Servicio (personal y equipo) de provisión, instalación y apertura de ventana para revestimiento de 11-3/4”, con cuña desviadora </t>
  </si>
  <si>
    <t xml:space="preserve">Servicio (personal y equipo) de provisión, instalación y apertura de ventana para revestimiento de 13 3/8", con cuña desviadora </t>
  </si>
  <si>
    <t>Cuñas - Cucharas Desviadoras (Whipstock)</t>
  </si>
  <si>
    <t>Servicio (personal y equipo) de Corte de casing / TR de 9 5/8",  con cortador interno a profundidad.</t>
  </si>
  <si>
    <t>Servicio (personal y equipo) de Corte de casing / TR de 13 3/8", con cortador interno a profundidad.</t>
  </si>
  <si>
    <t>Servicio (personal y equipo) de corte de casing / TR de 20",  con cortador interno, a profundidad.</t>
  </si>
  <si>
    <t>Servicio (personal y equipo) de Corte de casing / TR de 30", , con cortador interno, a una profundidad.</t>
  </si>
  <si>
    <t>Servicio de Personal y Set de Herramientas y Backup para recuperacion de tuberia de revestimiento 20" desde 200 - 300 m MD. (Contingencia Somera)</t>
  </si>
  <si>
    <t>Servicio de Personal,  Set de Herramientas (principal y back up) para la recuperacion de las tuberia de revestimiento de 9-5/8", 13-3/8", 20" y 30" desde el lecho marino (profundidad de 30 metros de agua).</t>
  </si>
  <si>
    <t>Servicio de Personal y Set de Herramientas y Backup para recuperacion de tuberia de revestimiento 9 5/8" desde el lecho marino (profundidad de 30 metros de agua).</t>
  </si>
  <si>
    <t>Servicio de Personal y Set de Herramientas y Backup para recuperacion de tuberia de revestimiento 13 3/8" desde el lecho marino (profundidad de 30 metros de agua).</t>
  </si>
  <si>
    <t>Servicio de Personal y Set de Herramientas y Backup para recuperacion de tuberia de revestimiento 20" desde el lecho marino (profundidad de 30 metros de agua).</t>
  </si>
  <si>
    <t>Servicio de Personal y Set de Herramientas y Backup para recuperacion de tuberia de Conductor 30" desde el lecho marino (profundidad de 30 metros de agua).</t>
  </si>
  <si>
    <t xml:space="preserve">Servicio de Personal, Set de Herramientas y Backup para recuperacion de Tuberia Produccion 5" y 5 1/2 " </t>
  </si>
  <si>
    <t xml:space="preserve">Servicio de Personal, Set de Herramientas y Backup para corrida de Tuberia Produccion 5" y 5 1/2 " </t>
  </si>
  <si>
    <t>Servicio de Personal, Set de Herramientas y Backup para recuperacion de Tuberia Produccion 4" y 4 1/2"</t>
  </si>
  <si>
    <t>Servicio de Personal, Set de Herramientas y Backup para corrida de Tuberia Produccion 4" y 4 1/2"</t>
  </si>
  <si>
    <t xml:space="preserve">Servicio de Personal, Set de Herramientas y Backup para recuperacion de Tuberia Produccion 3 1/2" </t>
  </si>
  <si>
    <t xml:space="preserve">Servicio de Personal, Set de Herramientas y Backup para corrida de Tuberia Produccion 3 1/2" </t>
  </si>
  <si>
    <t xml:space="preserve">Servicio de Personal, Set de Herramientas y Backup para recuperacion de Tuberia Produccion 2 3/8" y 2 7/8" </t>
  </si>
  <si>
    <t xml:space="preserve">Servicio de Personal, Set de Herramientas y Backup para corrida de Tuberia Produccion 2 3/8" y 2 7/8" </t>
  </si>
  <si>
    <t xml:space="preserve">Servicio de corrida de tubulares (personal y equipo), con sistema impulsor-conductor de tubería corta 5" </t>
  </si>
  <si>
    <t xml:space="preserve">Servicio de corrida de tubulares (personal y equipo), con sistema impulsor-conductor de tubería corta 7" </t>
  </si>
  <si>
    <t xml:space="preserve">Servicio de corrida de tubulares (personal y equipo), con sistema impulsor-conductor de tubería corta de 9 5/8" </t>
  </si>
  <si>
    <t xml:space="preserve">Servicio de corrida de tubulares (personal y equipo), con sistema impulsor-conductor de tubería corta de 11 7/8"-11 3/4" </t>
  </si>
  <si>
    <t>Servicio de corrida de tubulares (personal y equipo), con sistema impulsor-conductor de tubería de revestimiento para 13 3/8"</t>
  </si>
  <si>
    <t xml:space="preserve">Servicio de corrida de tubulares (personal y equipo), con sistema impulsor-conductor de tubería de revestimiento para 16" </t>
  </si>
  <si>
    <t xml:space="preserve">Servicio de corrida de tubulares (personal y equipo), con sistema impulsor-conductor de tubería de revestimiento para 20" </t>
  </si>
  <si>
    <t xml:space="preserve">Servicio de corrida de tubulares (personal y equipo), con sistema impulsor-conductor de tubería de revestimiento para 30" </t>
  </si>
  <si>
    <t xml:space="preserve">Servicio de Personal, Set de Herramientas y Backup para corrida de TR corta de 5" </t>
  </si>
  <si>
    <t xml:space="preserve">Servicio de Personal, Set de Herramientas y Backup para corrida de TR corta de 7" </t>
  </si>
  <si>
    <t>Servicio de Personal, Set de Herramientas y Backup para corrida de revestimiento de 9 5/8"</t>
  </si>
  <si>
    <t xml:space="preserve">Servicio de Personal, Set de Herramientas y Backup para corrida de TR corta de 11 7/8" - 11 3/4" </t>
  </si>
  <si>
    <t xml:space="preserve">Servicio de Personal, Set de Herramientas y Backup para corrida de revestimiento de 13 3/8" </t>
  </si>
  <si>
    <t xml:space="preserve">Servicio de Personal, Set de Herramientas y Backup para corrida de revestimiento de 16" </t>
  </si>
  <si>
    <t xml:space="preserve">Servicio de Personal, Set de Herramientas y Backup para corrida de revestimiento de 20" </t>
  </si>
  <si>
    <t>Servicio de Personal, Set de Herramientas y Backup para corrida de revestimiento de 30"</t>
  </si>
  <si>
    <t>Registro con LWD de Toma de Presión de Formación y mostreo de fluido en tiempo real y memoria (6")</t>
  </si>
  <si>
    <t>Registro con LWD de Toma de Presión de Formación en tiempo real y memoria (6")</t>
  </si>
  <si>
    <t>Registro con LWD de Toma de Presión de Formación y mostreo de fluido en tiempo real y memoria (8.5 a 10.625")</t>
  </si>
  <si>
    <t>Registro con LWD de Toma de Presión de Formación en tiempo real y memoria (8.5 a 10.625")</t>
  </si>
  <si>
    <t>Registro con LWD de Toma de Presión de Formación y mostreo de fluido en tiempo real y memoria (12.25" a 14 3/4")</t>
  </si>
  <si>
    <t>Registro con LWD de Toma de Presión de Formación en tiempo real y memoria (12.25" a 14 3/4")</t>
  </si>
  <si>
    <t xml:space="preserve">Servicio de Registro de Geoposicionamiento-Geomodelamiento y monitoreo (incluye modelado) </t>
  </si>
  <si>
    <t>Registro densidad neutrón mientras se perfora en modo memoria. (6")</t>
  </si>
  <si>
    <t>Registro densidad neutrón mientras se perfora en tiempo real. (6")</t>
  </si>
  <si>
    <t>Registro densidad neutrón mientras se perfora en modo memoria. (8.5")</t>
  </si>
  <si>
    <t>Registro densidad neutrón mientras se perfora en tiempo real. (8.5")</t>
  </si>
  <si>
    <t>Registro densidad neutrón mientras se perfora en modo memoria. (10.625")</t>
  </si>
  <si>
    <t>Registro densidad neutrón mientras se perfora en tiempo real. (10.625")</t>
  </si>
  <si>
    <t>Registro densidad neutrón mientras se perfora en modo memoria. (12.25")</t>
  </si>
  <si>
    <t>Registro densidad neutrón mientras se perfora en tiempo real. (12.25")</t>
  </si>
  <si>
    <t>Registro densidad neutrón mientras se perfora en modo memoria. (14.75")</t>
  </si>
  <si>
    <t>Registro densidad neutrón mientras se perfora en tiempo real. (14.75")</t>
  </si>
  <si>
    <t>Registro sónico onda solo P mientras se perfora en modo memoria. (hueco de 6" a 7 5/8")</t>
  </si>
  <si>
    <t>Registro sónico onda solo P mientras se perfora en tiempo real. (hueco de 6" a 7 5/8")</t>
  </si>
  <si>
    <t>Registro sónico onda solo P mientras se perfora en modo memoria. (hueco de 8.5" a 10.625")</t>
  </si>
  <si>
    <t>Registro sónico onda solo P mientras se perfora en tiempo real. (hueco de 8.5" a 10.625")</t>
  </si>
  <si>
    <t>Registro sónico onda solo P mientras se perfora en modo memoria. (hueco de 12.25" a 14.75")</t>
  </si>
  <si>
    <t>Registro sónico onda solo P mientras se perfora en tiempo real. (hueco de 12.25" a 14.75")</t>
  </si>
  <si>
    <t>Registro sónico onda solo P mientras se perfora en modo memoria. (hueco de 16" a 28")</t>
  </si>
  <si>
    <t>Registro sónico onda solo P mientras se perfora en tiempo real. (hueco de 16" a 28")</t>
  </si>
  <si>
    <t>Registro sónico onda (P&amp;S) mientras se perfora en modo memoria. (6" - 6 1/2")</t>
  </si>
  <si>
    <t xml:space="preserve">Registro sónico onda (P&amp;S) mientras se perfora en tiempo real. (6" - 6 1/2") </t>
  </si>
  <si>
    <t>Registro sónico onda (P&amp;S) mientras se perfora en modo memoria. (8.5")</t>
  </si>
  <si>
    <t xml:space="preserve">Registro sónico onda (P&amp;S) mientras se perfora en tiempo real. (8.5") </t>
  </si>
  <si>
    <t>Registro sónico onda (P&amp;S) mientras se perfora en modo memoria. (10.625")</t>
  </si>
  <si>
    <t xml:space="preserve">Registro sónico onda (P&amp;S) mientras se perfora en tiempo real. (10.625") </t>
  </si>
  <si>
    <t>Registro sónico onda (P&amp;S) mientras se perfora en modo memoria. (12.25")</t>
  </si>
  <si>
    <t xml:space="preserve">Registro sónico onda (P&amp;S) mientras se perfora en tiempo real. (12.25") </t>
  </si>
  <si>
    <t>Registro sónico onda (P&amp;S) mientras se perfora en modo memoria. (14.75")</t>
  </si>
  <si>
    <t xml:space="preserve">Registro sónico onda (P&amp;S) mientras se perfora en tiempo real. (14.75") </t>
  </si>
  <si>
    <t>Registro sónico onda (P&amp;S) mientras se perfora en modo memoria. (17.5")</t>
  </si>
  <si>
    <t xml:space="preserve">Registro sónico onda (P&amp;S) mientras se perfora en tiempo real. (17.5") </t>
  </si>
  <si>
    <t xml:space="preserve">Registro sónico onda (P&amp;S) mientras se perfora en tiempo real. (26") </t>
  </si>
  <si>
    <t>Metro Perforado</t>
  </si>
  <si>
    <t>Registro resistividad  Azimutal y rayos gamma mientras se perfora en memoria . (6")</t>
  </si>
  <si>
    <t>Registro resistividad  Azimutal y rayos gamma mientras se perfora en tiempo real. (6")</t>
  </si>
  <si>
    <t>Registro resistividad y rayos gamma mientras se perfora en modo memoria. (6")</t>
  </si>
  <si>
    <t>Registro resistividad y rayos gamma mientras se perfora en tiempo real. (6")</t>
  </si>
  <si>
    <t>Registro resistividad y rayos gamma mientras se perfora en modo memoria. (8.5")</t>
  </si>
  <si>
    <t>Registro resistividad y rayos gamma mientras se perfora en tiempo real. (8.5")</t>
  </si>
  <si>
    <t>Registro resistividad  Azimutal y rayos gamma mientras se perfora en memoria . (8.5")</t>
  </si>
  <si>
    <t>Registro resistividad  Azimutal y rayos gamma mientras se perfora en tiempo real. (8.5")</t>
  </si>
  <si>
    <t>Registro resistividad y rayos gamma mientras se perfora en modo memoria. (10.625")</t>
  </si>
  <si>
    <t>Registro resistividad y rayos gamma mientras se perfora en tiempo real. (10.625")</t>
  </si>
  <si>
    <t>Registro resistividad y rayos gamma mientras se perfora en modo memoria. (12.25")</t>
  </si>
  <si>
    <t>Registro resistividad y rayos gamma mientras se perfora en tiempo real. (12.25")</t>
  </si>
  <si>
    <t>Registro resistividad y rayos gamma mientras se perfora en modo memoria. (14.75")</t>
  </si>
  <si>
    <t>Registro resistividad y rayos gamma mientras se perfora en tiempo real. (14.75")</t>
  </si>
  <si>
    <t>Registro resistividad y rayos gamma mientras se perfora en modo memoria. (17.5")</t>
  </si>
  <si>
    <t>Registro resistividad y rayos gamma mientras se perfora en tiempo real. (17.5")</t>
  </si>
  <si>
    <t>Registro resistividad y rayos gamma mientras se perfora en modo memoria. (26")</t>
  </si>
  <si>
    <t>Registro resistividad y rayos gamma mientras se perfora en tiempo real. (26")</t>
  </si>
  <si>
    <t>Contingencia Profunda:  Acondiciona y baja Liner de 5".</t>
  </si>
  <si>
    <t xml:space="preserve">Contingencia Intermedia: Pozo tipo A Acondiciona y baja Liner 11 3/4". </t>
  </si>
  <si>
    <t>Contingencia Somera: Acondiciona y baja Liner 16"</t>
  </si>
  <si>
    <t>Tarifa de Servicios integrados durante la fase plana de abandonar el pozo.</t>
  </si>
  <si>
    <r>
      <t xml:space="preserve">d)  Servicios Integrados durante la fase plana para Instalar Tieback de 30", 20" y 13 3/8"  con rotación de tapones y acondicionamiento WBCO para los diámetros 12 1/4", 8 1/2",6" y desplazamiento final por fluido completación.  </t>
    </r>
    <r>
      <rPr>
        <b/>
        <sz val="10"/>
        <rFont val="Calibri"/>
        <family val="2"/>
        <scheme val="minor"/>
      </rPr>
      <t>Pozo Con Disparos.</t>
    </r>
  </si>
  <si>
    <r>
      <t xml:space="preserve">c) Tarifa de  Servicios Integrados durante la fase plana para Instalar Tieback de 30", 20" y 13 3/8" con rotación de tapones y acondicionamiento WBCO para los diámetros 12 1/4", 8 1/2",6" y desplazamiento final por fluido completación.  </t>
    </r>
    <r>
      <rPr>
        <b/>
        <sz val="11"/>
        <rFont val="Calibri"/>
        <family val="2"/>
        <scheme val="minor"/>
      </rPr>
      <t>Pozo Sin Disparos.</t>
    </r>
  </si>
  <si>
    <r>
      <t xml:space="preserve">b) Tarifa de Servicios Integrados durante la fase plana para Instalar Tieback de 30", 20",  13 3/8" y 9 5/8" con rotación de tapones utilizando fluido de control, acondicionamiento WBCO para los diámetros 8 1/2",6" y desplazamiento final por fluido completación. </t>
    </r>
    <r>
      <rPr>
        <b/>
        <sz val="10"/>
        <rFont val="Calibri"/>
        <family val="2"/>
        <scheme val="minor"/>
      </rPr>
      <t>Pozo Con Disparos.</t>
    </r>
  </si>
  <si>
    <r>
      <t xml:space="preserve">a) Tarifa de Servicios Integrados durante la fase plana para Instalar Tieback de 30", 20",  13 3/8" y 9 5/8" con rotación de tapones y acondicionamiento WBCO para los diámetros 8 1/2",6" y desplazamiento final por fluido completación. </t>
    </r>
    <r>
      <rPr>
        <b/>
        <sz val="11"/>
        <rFont val="Calibri"/>
        <family val="2"/>
        <scheme val="minor"/>
      </rPr>
      <t>Pozo Sin Disparos.</t>
    </r>
  </si>
  <si>
    <t>Tarifa de Servicios integrados durante la fase plana de acondicionar, limpiar, probar positiva y negativamente los Liners y limpiar el pozo para desplazarlo a fluido de pruebas.</t>
  </si>
  <si>
    <t>Tarifa durante fase plana para la corrida del TR DE PRODUCCION 7"</t>
  </si>
  <si>
    <t>Tarifa durante fase plana para la corrida del TR DE PRODUCCION 9 5/8"</t>
  </si>
  <si>
    <t xml:space="preserve">Tarifa durante fase plana para la corrida del TR CORTA INTERMEDIA 11 7/8"-11 3/4" de contingencia </t>
  </si>
  <si>
    <t>Tarifa durante fase plana para la corrida del TR INTERMEDIA 13 3/8"</t>
  </si>
  <si>
    <t>Tarifa durante fase plana para la corrida del TR SUPERFICIAL 20"</t>
  </si>
  <si>
    <t>Tarifa durante fase plana para la corrida del TR CONDUCTORA 30"</t>
  </si>
  <si>
    <t xml:space="preserve">Tarifa de  registro Gyroscopico </t>
  </si>
  <si>
    <t xml:space="preserve">Tarifa de Gyro While Drilling (GWD) combinada (Tarifa Adicional) con cualqier tarifa  que inclye MWD </t>
  </si>
  <si>
    <t>Metro perforado</t>
  </si>
  <si>
    <t>Tarifa de  Ensanchador Concentrico de Hueco Hasta 9-1/2"</t>
  </si>
  <si>
    <t>Tarifa de  Ensanchador Concentrico de Hueco Hasta 12 1/4"</t>
  </si>
  <si>
    <t>Tarifa de  Ensanchador Concentrico de Hueco Hasta 14 3/4"</t>
  </si>
  <si>
    <t>Tarifa de  Ensanchador Concentrico de Hueco Hasta 17 1/2"</t>
  </si>
  <si>
    <t>Tarifa de  Ensanchador Concentrico de Hueco Hasta 20"</t>
  </si>
  <si>
    <t xml:space="preserve">Tarifa de perforación BHA de 6 x 7 1/2" con RSS y MWD </t>
  </si>
  <si>
    <t xml:space="preserve">Tarifa de perforación BHA de 6 x 7 1/2" con Motor con MWD </t>
  </si>
  <si>
    <t xml:space="preserve">Tarifa de perforación BHA Rotario de 6 x 7 1/2" con MWD </t>
  </si>
  <si>
    <t xml:space="preserve">Tarifa de perforación con BHA de 8 1/2" X 9 1/2" con RSS  con MWD para TR CORTA DE PRODUCCION </t>
  </si>
  <si>
    <t>Tarifa de perforación con BHA de 8 1/2" X 9 1/2" con motor con MWD para TR CORTA DE PRODUCCION</t>
  </si>
  <si>
    <t xml:space="preserve">Tarifa de perforación con BHA rotario de 8 1/2" X 9 1/2" con MWD para TR CORTA DE PRODUCCION </t>
  </si>
  <si>
    <t xml:space="preserve">Tarifa de perforación con BHA de 10 5/8" X 12 1/4" con RSS con MWD para TR DE PRODUCCION </t>
  </si>
  <si>
    <t xml:space="preserve">Tarifa de perforación con BHA de 10 5/8" X 12 1/4" con motor con MWD para TR DE PRODUCCION </t>
  </si>
  <si>
    <t xml:space="preserve">Tarifa de perforación con BHA rotario de 10 5/8" X 12 1/4" con MWD para TR DE PRODUCCION </t>
  </si>
  <si>
    <t xml:space="preserve">Tarifa de perforación con BHA de 12 1/4" X 14 3/4" con RSS con MWD para TR CORTA INTERMEDIA 11 3/4"-11 7/8" de contingencia </t>
  </si>
  <si>
    <t xml:space="preserve">Tarifa de perforación con  BHA de 12 1/4" X 14 3/4" con motor con MWD para la TR CORTA INTERMEDIA 11 7/8" de contingencia </t>
  </si>
  <si>
    <t>Tarifa de  perforación con BHA rotario de 12 1/4" X 14 3/4" con MWD para la TR CORTA INTERMEDIA 11 7/8" de contingencia</t>
  </si>
  <si>
    <t xml:space="preserve">Tarifa de perforación con BHA de 14 3/4" X 17 1/2" con RSS con MWD para TR INTERMEDIA </t>
  </si>
  <si>
    <t xml:space="preserve">Tarifa de perforación con  BHA de 14 3/4" X 17 1/2" con motor con MWD para la TR INTERMEDIA </t>
  </si>
  <si>
    <t xml:space="preserve">Tarifa de  perforación con BHA rotario de 14 3/4" X 17 1/2" con MWD para la TR INTERMEDIA </t>
  </si>
  <si>
    <t xml:space="preserve">Tarifa de perforación con BHA de 17 1/2" X 20" con RSS con MWD para TR CORTA SUPERFICIAL 16" de contingencia </t>
  </si>
  <si>
    <t xml:space="preserve">Tarifa de perforación con  BHA de 17 1/2" X 20" con motor con MWD para la TR CORTA SUPERFICIAL 16" de contingencia </t>
  </si>
  <si>
    <t xml:space="preserve">Tarifa de  perforación con BHA rotario de 17 1/2" x 20" con MWD para la TR CORTA SUPERFICIAL 16" de contingencia </t>
  </si>
  <si>
    <t xml:space="preserve">Tarifa de perforación BHA de 6" con RSS y MWD </t>
  </si>
  <si>
    <t xml:space="preserve">Tarifa de perforación BHA de 6 " con motor y MWD </t>
  </si>
  <si>
    <t xml:space="preserve">Tarifa de perforación BHA rotario de 6 " con MWD </t>
  </si>
  <si>
    <t xml:space="preserve">Tarifa de perforación BHA de 8 1/2" con RSS y MWD </t>
  </si>
  <si>
    <t xml:space="preserve">Tarifa de perforación BHA de 8-1/2" con Motor y MWD </t>
  </si>
  <si>
    <t xml:space="preserve">Tarifa de perforación BHA rotario de 8-1/2" con MWD </t>
  </si>
  <si>
    <t>Tarifa de perforación con BHA de 12 1/4" con RSS con MWD para TR DE PRODUCCION</t>
  </si>
  <si>
    <t xml:space="preserve">Tarifa de perforación con BHA de 12 1/4" con Motor con MWD para TR DE PRODUCCION </t>
  </si>
  <si>
    <t>Tarifa de perforación con BHA rotario de 12 1/4" con MWD para TR DE PRODUCCION</t>
  </si>
  <si>
    <t>Tarifa de perforación con BHA de 17 1/2" con RSS con MWD para TR INTERMEDIA</t>
  </si>
  <si>
    <t xml:space="preserve">Tarifa de perforación con BHA de 17 1/2" con Motor con MWD para la TR INTERMEDIA </t>
  </si>
  <si>
    <t xml:space="preserve">Tarifa de perforación con BHA rotario de 17 1/2" con MWD para la TR INTERMEDIA </t>
  </si>
  <si>
    <t xml:space="preserve">Tarifa de perforación con  BHA de 26" con motor con MWD para la TR SUPERFICIAL </t>
  </si>
  <si>
    <t xml:space="preserve">Tarifa de  perforación con BHA rotario de 26" con MWD para la TR SUPERFICIAL </t>
  </si>
  <si>
    <t>Tarifa de perforación con BHA de 36" con MWD y Motor para la TR CONDUCTORA</t>
  </si>
  <si>
    <t>Tarifa de perforación con BHA rotario de 36" con MWD, para la TR CONDUCTORA,</t>
  </si>
  <si>
    <t>Cantidad</t>
  </si>
  <si>
    <t>IDs</t>
  </si>
  <si>
    <t>Secciones</t>
  </si>
  <si>
    <t>Duración [días]</t>
  </si>
  <si>
    <t>US$</t>
  </si>
  <si>
    <t>Medida</t>
  </si>
  <si>
    <t>[2] Descripción</t>
  </si>
  <si>
    <t>[1] Código</t>
  </si>
  <si>
    <t>Celda</t>
  </si>
  <si>
    <t>Títulos &amp;</t>
  </si>
  <si>
    <t>Sub-Total</t>
  </si>
  <si>
    <t>Avance [MD]</t>
  </si>
  <si>
    <t>[4.2]</t>
  </si>
  <si>
    <t>[4.1] Unidad de</t>
  </si>
  <si>
    <t>[3.2]</t>
  </si>
  <si>
    <t>[3.1] Unidad de</t>
  </si>
  <si>
    <t>Profundidad [mMD]</t>
  </si>
  <si>
    <t>[4] Tarifa Complementaria</t>
  </si>
  <si>
    <t>[3] Tarifa Operativa</t>
  </si>
  <si>
    <t>Logging</t>
  </si>
  <si>
    <t>LN 5"</t>
  </si>
  <si>
    <t>6x7 1/2"</t>
  </si>
  <si>
    <t>LN 7"</t>
  </si>
  <si>
    <t>8 1/2"</t>
  </si>
  <si>
    <t>LN 9.625"</t>
  </si>
  <si>
    <t>10 5/8"x12.25"</t>
  </si>
  <si>
    <t>Ln 11 3/4"</t>
  </si>
  <si>
    <t>12 1/4"x14"</t>
  </si>
  <si>
    <t>13.375"</t>
  </si>
  <si>
    <t>14 3/4"x17 1/2"</t>
  </si>
  <si>
    <t>LN 16"</t>
  </si>
  <si>
    <t>17 1/2"x20"</t>
  </si>
  <si>
    <t>20"</t>
  </si>
  <si>
    <t>26"</t>
  </si>
  <si>
    <t>30"</t>
  </si>
  <si>
    <t>36"</t>
  </si>
  <si>
    <t>PRE</t>
  </si>
  <si>
    <t>Fase</t>
  </si>
  <si>
    <t>17.5"</t>
  </si>
  <si>
    <t>LN 9 5/8"</t>
  </si>
  <si>
    <t>10 5/8"x12 1/4"</t>
  </si>
  <si>
    <t>LN 11 3/4"</t>
  </si>
  <si>
    <t>7" Liner</t>
  </si>
  <si>
    <t>12 1/4"x14 3/4"</t>
  </si>
  <si>
    <t>12.25"</t>
  </si>
  <si>
    <t>Descuento Comercial</t>
  </si>
  <si>
    <t>Completion</t>
  </si>
  <si>
    <t xml:space="preserve">OH </t>
  </si>
  <si>
    <t>Flat</t>
  </si>
  <si>
    <t>DRLG</t>
  </si>
  <si>
    <t>Contratista</t>
  </si>
  <si>
    <t>Wellbore Displacement</t>
  </si>
  <si>
    <t>WBCO  6"</t>
  </si>
  <si>
    <t>WBCO  8 1/2"</t>
  </si>
  <si>
    <t>Tieback 9 5/8"</t>
  </si>
  <si>
    <t>Tieback 13 3/8"</t>
  </si>
  <si>
    <t>Tieback 20</t>
  </si>
  <si>
    <t xml:space="preserve">Conductor </t>
  </si>
  <si>
    <t>WBCO 12 1/4"</t>
  </si>
  <si>
    <t xml:space="preserve">Tieback 9 5/8" </t>
  </si>
  <si>
    <t>HOKCHI</t>
  </si>
  <si>
    <t>Area</t>
  </si>
  <si>
    <t>PLANILLA DE COTIZACIÓN | ENCABEZADO</t>
  </si>
  <si>
    <t>AUXILIARES</t>
  </si>
  <si>
    <t>Unidad de Medida: Se deberá seleccionar la Unidad de Medida:  Unidad para los consumibles, y Operación para el servicio de herramientas.</t>
  </si>
  <si>
    <t>UNIDAD_DE_MEDIDA</t>
  </si>
  <si>
    <t>Kilogramo</t>
  </si>
  <si>
    <t>Estación</t>
  </si>
  <si>
    <t>Litro</t>
  </si>
  <si>
    <t>Persona/Día</t>
  </si>
  <si>
    <t>CCU/Día</t>
  </si>
  <si>
    <t>Cantidad de barcos</t>
  </si>
  <si>
    <t>item 1</t>
  </si>
  <si>
    <t>item 2</t>
  </si>
  <si>
    <t>item 3</t>
  </si>
  <si>
    <t>item 4</t>
  </si>
  <si>
    <t>item 5</t>
  </si>
  <si>
    <t>item 6</t>
  </si>
  <si>
    <t>item 7</t>
  </si>
  <si>
    <t>TARIFAS SERVICIOS DE PESCA</t>
  </si>
  <si>
    <t>Evaluacion de cemento para lechadas Ligeras para casing (5"-13 3/8")</t>
  </si>
  <si>
    <t>SISTEMA TRACTOR PARA ASISTIR CAÑONEO EN POZO DE ALTO ANGULO</t>
  </si>
  <si>
    <t>REGISTRO PERFIL ASISTIDO -TRACTOR</t>
  </si>
  <si>
    <t xml:space="preserve">Tarifa de perforación Motor de Fondo (4 3/4"-8") de Alto torque BH 0 para RSS </t>
  </si>
  <si>
    <t>La Contratista deberá completar información únicamente en la hoja TARIFARIO y en la hoja SERVICIO_PESCA</t>
  </si>
  <si>
    <t>8. | Pesca (*2)</t>
  </si>
  <si>
    <t xml:space="preserve">(*2) Se deberá completar la tabla en la hoja SERVICIO_PESCA con todos los items y herramientas. </t>
  </si>
  <si>
    <t>.nm 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</si>
</sst>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.00;[Red]&quot;$&quot;\ \-#,##0.00"/>
    <numFmt numFmtId="165" formatCode="#,##0.00_ ;\-#,##0.00\ "/>
    <numFmt numFmtId="166" formatCode="#,##0.0"/>
    <numFmt numFmtId="167" formatCode="#,##0.000"/>
    <numFmt numFmtId="168" formatCode="_-&quot;$&quot;* #,##0.00_-;\-&quot;$&quot;* #,##0.00_-;_-&quot;$&quot;* &quot;-&quot;??_-;_-@_-"/>
    <numFmt numFmtId="169" formatCode="_ &quot;$&quot;\ * #,##0.00_ ;_ &quot;$&quot;\ * \-#,##0.00_ ;_ &quot;$&quot;\ * &quot;-&quot;??_ ;_ @_ "/>
    <numFmt numFmtId="170" formatCode="_ * #,##0.00_ ;_ * \-#,##0.00_ ;_ * &quot;-&quot;??_ ;_ @_ "/>
    <numFmt numFmtId="171" formatCode="&quot;$&quot;\ \ \ \ #,##0.00_);[Red]\(&quot;$&quot;#,##0.00\)"/>
    <numFmt numFmtId="172" formatCode="0.0"/>
    <numFmt numFmtId="173" formatCode="_(* #,##0.0_);_(* \(#,##0.0\);_(* &quot;-&quot;??_);_(@_)"/>
    <numFmt numFmtId="174" formatCode="#,##0.00_)\ ;\(#,##0.00\)\ ;&quot;- &quot;"/>
    <numFmt numFmtId="175" formatCode="#,##0.000\ \ ;\(#,##0.000\)\ ;&quot; --  &quot;"/>
    <numFmt numFmtId="176" formatCode="0.0&quot;  &quot;"/>
    <numFmt numFmtId="177" formatCode="&quot;S$&quot;#,##0;[Red]\-&quot;S$&quot;#,##0"/>
    <numFmt numFmtId="178" formatCode="_([$€-2]\ * #,##0.00_);_([$€-2]\ * \(#,##0.00\);_([$€-2]\ * &quot;-&quot;??_)"/>
    <numFmt numFmtId="179" formatCode="#,##0.0;[Red]\(#,##0.0\);\-"/>
    <numFmt numFmtId="180" formatCode="_-* #,##0.00\ _F_-;\-* #,##0.00\ _F_-;_-* &quot;-&quot;??\ _F_-;_-@_-"/>
    <numFmt numFmtId="181" formatCode="0.00\°"/>
    <numFmt numFmtId="182" formatCode="0_)"/>
  </numFmts>
  <fonts count="7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trike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name val="Times New Roman"/>
      <family val="1"/>
    </font>
    <font>
      <i/>
      <sz val="11"/>
      <color indexed="23"/>
      <name val="Calibri"/>
      <family val="2"/>
    </font>
    <font>
      <sz val="10"/>
      <name val="Times New Roman"/>
      <family val="1"/>
    </font>
    <font>
      <u/>
      <sz val="9.5"/>
      <color indexed="36"/>
      <name val="Geneva"/>
    </font>
    <font>
      <sz val="8"/>
      <name val="Helvetic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Geneva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Times New Roman Cyr"/>
      <family val="1"/>
    </font>
    <font>
      <sz val="9"/>
      <name val="Times New Roman"/>
      <family val="1"/>
    </font>
    <font>
      <b/>
      <sz val="8"/>
      <name val="MS Sans Serif"/>
      <family val="2"/>
    </font>
    <font>
      <sz val="11"/>
      <name val="Univers 45 Light"/>
      <family val="2"/>
    </font>
    <font>
      <sz val="10"/>
      <color indexed="22"/>
      <name val="Arial"/>
      <family val="2"/>
    </font>
    <font>
      <sz val="10"/>
      <name val="Helvetica"/>
      <family val="2"/>
    </font>
    <font>
      <b/>
      <sz val="8"/>
      <color indexed="8"/>
      <name val="Arial"/>
      <family val="2"/>
    </font>
    <font>
      <sz val="10"/>
      <name val="Univers 45 Light"/>
      <family val="2"/>
    </font>
    <font>
      <sz val="6"/>
      <name val="Helvetica"/>
      <family val="2"/>
    </font>
    <font>
      <sz val="6"/>
      <color indexed="10"/>
      <name val="Helvetica"/>
      <family val="2"/>
    </font>
    <font>
      <sz val="10"/>
      <name val="MS Sans Serif"/>
      <family val="2"/>
    </font>
    <font>
      <b/>
      <u/>
      <sz val="14"/>
      <name val="TimesNewRomanPS"/>
    </font>
    <font>
      <sz val="12"/>
      <name val="TimesNewRomanPS"/>
    </font>
    <font>
      <b/>
      <sz val="12"/>
      <name val="TimesNewRomanPS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b/>
      <sz val="8"/>
      <name val="Helvetica"/>
      <family val="2"/>
    </font>
    <font>
      <sz val="10"/>
      <name val="Arial Cyr"/>
    </font>
    <font>
      <sz val="10"/>
      <name val="Verdana"/>
      <family val="2"/>
    </font>
    <font>
      <sz val="10"/>
      <color indexed="10"/>
      <name val="Geneva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u/>
      <sz val="10"/>
      <color theme="10"/>
      <name val="Arial"/>
      <family val="2"/>
    </font>
    <font>
      <sz val="10"/>
      <name val="Tahoma"/>
      <family val="2"/>
    </font>
    <font>
      <sz val="11"/>
      <color rgb="FF000000"/>
      <name val="Calibri"/>
      <family val="2"/>
    </font>
  </fonts>
  <fills count="6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Trellis">
        <fgColor indexed="10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9"/>
      </patternFill>
    </fill>
    <fill>
      <patternFill patternType="solid">
        <fgColor indexed="29"/>
        <bgColor indexed="10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0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theme="1" tint="0.499984740745262"/>
      </left>
      <right style="thin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hair">
        <color theme="1" tint="0.499984740745262"/>
      </left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ck">
        <color theme="0"/>
      </left>
      <right/>
      <top/>
      <bottom style="thin">
        <color theme="1" tint="0.499984740745262"/>
      </bottom>
      <diagonal/>
    </border>
    <border>
      <left/>
      <right style="thick">
        <color theme="0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/>
      <diagonal/>
    </border>
    <border>
      <left/>
      <right style="thin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 style="thin">
        <color theme="1" tint="0.499984740745262"/>
      </left>
      <right/>
      <top style="hair">
        <color theme="1" tint="0.499984740745262"/>
      </top>
      <bottom/>
      <diagonal/>
    </border>
    <border>
      <left/>
      <right style="thin">
        <color theme="1" tint="0.499984740745262"/>
      </right>
      <top/>
      <bottom style="hair">
        <color theme="1" tint="0.499984740745262"/>
      </bottom>
      <diagonal/>
    </border>
    <border>
      <left style="thin">
        <color theme="1" tint="0.499984740745262"/>
      </left>
      <right/>
      <top/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thin">
        <color theme="1" tint="0.499984740745262"/>
      </bottom>
      <diagonal/>
    </border>
    <border>
      <left style="hair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 style="hair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/>
      <diagonal/>
    </border>
    <border>
      <left/>
      <right/>
      <top/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ck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9"/>
      </left>
      <right style="double">
        <color indexed="8"/>
      </right>
      <top style="double">
        <color indexed="9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32993">
    <xf numFmtId="0" fontId="0" fillId="0" borderId="0"/>
    <xf numFmtId="0" fontId="3" fillId="0" borderId="0"/>
    <xf numFmtId="0" fontId="3" fillId="0" borderId="0"/>
    <xf numFmtId="0" fontId="3" fillId="0" borderId="0"/>
    <xf numFmtId="4" fontId="5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173" fontId="3" fillId="0" borderId="0" applyProtection="0">
      <protection locked="0"/>
    </xf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9" fontId="53" fillId="0" borderId="0" applyNumberFormat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5" borderId="0" applyNumberFormat="0" applyBorder="0" applyAlignment="0" applyProtection="0"/>
    <xf numFmtId="0" fontId="24" fillId="29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31" borderId="0" applyNumberFormat="0" applyBorder="0" applyAlignment="0" applyProtection="0"/>
    <xf numFmtId="0" fontId="24" fillId="39" borderId="0" applyNumberFormat="0" applyBorder="0" applyAlignment="0" applyProtection="0"/>
    <xf numFmtId="0" fontId="2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72" fillId="4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72" fillId="44" borderId="0" applyNumberFormat="0" applyBorder="0" applyAlignment="0" applyProtection="0"/>
    <xf numFmtId="0" fontId="54" fillId="0" borderId="0"/>
    <xf numFmtId="174" fontId="50" fillId="0" borderId="0" applyFont="0" applyFill="0" applyBorder="0" applyProtection="0">
      <alignment horizontal="right"/>
    </xf>
    <xf numFmtId="175" fontId="55" fillId="0" borderId="0" applyFont="0" applyFill="0" applyBorder="0" applyProtection="0">
      <alignment horizontal="right"/>
    </xf>
    <xf numFmtId="0" fontId="27" fillId="16" borderId="0" applyNumberFormat="0" applyBorder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9" fillId="47" borderId="78" applyNumberFormat="0" applyAlignment="0" applyProtection="0"/>
    <xf numFmtId="0" fontId="42" fillId="0" borderId="79" applyNumberFormat="0" applyFill="0" applyAlignment="0" applyProtection="0"/>
    <xf numFmtId="0" fontId="29" fillId="47" borderId="78" applyNumberFormat="0" applyAlignment="0" applyProtection="0"/>
    <xf numFmtId="0" fontId="29" fillId="35" borderId="78" applyNumberFormat="0" applyAlignment="0" applyProtection="0"/>
    <xf numFmtId="0" fontId="29" fillId="47" borderId="78" applyNumberFormat="0" applyAlignment="0" applyProtection="0"/>
    <xf numFmtId="0" fontId="29" fillId="47" borderId="78" applyNumberFormat="0" applyAlignment="0" applyProtection="0"/>
    <xf numFmtId="0" fontId="29" fillId="35" borderId="78" applyNumberFormat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80" applyNumberFormat="0" applyFill="0" applyAlignment="0" applyProtection="0"/>
    <xf numFmtId="42" fontId="34" fillId="0" borderId="81" applyBorder="0"/>
    <xf numFmtId="44" fontId="2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176" fontId="57" fillId="0" borderId="0">
      <protection locked="0"/>
    </xf>
    <xf numFmtId="0" fontId="56" fillId="0" borderId="80" applyNumberFormat="0" applyFill="0" applyAlignment="0" applyProtection="0"/>
    <xf numFmtId="177" fontId="3" fillId="0" borderId="0">
      <protection locked="0"/>
    </xf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41" fillId="0" borderId="0" applyNumberFormat="0" applyFill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7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41" borderId="0" applyNumberFormat="0" applyBorder="0" applyAlignment="0" applyProtection="0"/>
    <xf numFmtId="0" fontId="33" fillId="19" borderId="77" applyNumberFormat="0" applyAlignment="0" applyProtection="0"/>
    <xf numFmtId="0" fontId="34" fillId="51" borderId="0"/>
    <xf numFmtId="0" fontId="57" fillId="0" borderId="0"/>
    <xf numFmtId="178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6" fillId="0" borderId="0">
      <alignment wrapText="1"/>
    </xf>
    <xf numFmtId="177" fontId="3" fillId="0" borderId="0">
      <protection locked="0"/>
    </xf>
    <xf numFmtId="0" fontId="38" fillId="0" borderId="0"/>
    <xf numFmtId="0" fontId="38" fillId="0" borderId="0"/>
    <xf numFmtId="0" fontId="36" fillId="0" borderId="82" applyNumberFormat="0" applyBorder="0" applyAlignment="0" applyProtection="0">
      <protection locked="0"/>
    </xf>
    <xf numFmtId="0" fontId="27" fillId="16" borderId="0" applyNumberFormat="0" applyBorder="0" applyAlignment="0" applyProtection="0"/>
    <xf numFmtId="0" fontId="27" fillId="38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38" borderId="0" applyNumberFormat="0" applyBorder="0" applyAlignment="0" applyProtection="0"/>
    <xf numFmtId="49" fontId="58" fillId="52" borderId="83">
      <alignment horizontal="center" vertical="center"/>
    </xf>
    <xf numFmtId="0" fontId="74" fillId="0" borderId="85" applyNumberFormat="0" applyFill="0" applyAlignment="0" applyProtection="0"/>
    <xf numFmtId="0" fontId="39" fillId="0" borderId="84" applyNumberFormat="0" applyFill="0" applyAlignment="0" applyProtection="0"/>
    <xf numFmtId="0" fontId="39" fillId="0" borderId="84" applyNumberFormat="0" applyFill="0" applyAlignment="0" applyProtection="0"/>
    <xf numFmtId="0" fontId="74" fillId="0" borderId="85" applyNumberFormat="0" applyFill="0" applyAlignment="0" applyProtection="0"/>
    <xf numFmtId="0" fontId="75" fillId="0" borderId="86" applyNumberFormat="0" applyFill="0" applyAlignment="0" applyProtection="0"/>
    <xf numFmtId="0" fontId="40" fillId="0" borderId="86" applyNumberFormat="0" applyFill="0" applyAlignment="0" applyProtection="0"/>
    <xf numFmtId="0" fontId="40" fillId="0" borderId="86" applyNumberFormat="0" applyFill="0" applyAlignment="0" applyProtection="0"/>
    <xf numFmtId="0" fontId="75" fillId="0" borderId="86" applyNumberFormat="0" applyFill="0" applyAlignment="0" applyProtection="0"/>
    <xf numFmtId="0" fontId="32" fillId="0" borderId="88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0" fontId="32" fillId="0" borderId="88" applyNumberFormat="0" applyFill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6" fillId="15" borderId="0" applyNumberFormat="0" applyBorder="0" applyAlignment="0" applyProtection="0"/>
    <xf numFmtId="0" fontId="33" fillId="19" borderId="77" applyNumberFormat="0" applyAlignment="0" applyProtection="0"/>
    <xf numFmtId="179" fontId="59" fillId="53" borderId="89" applyAlignment="0">
      <alignment horizontal="center"/>
      <protection locked="0"/>
    </xf>
    <xf numFmtId="0" fontId="33" fillId="19" borderId="77" applyNumberFormat="0" applyAlignment="0" applyProtection="0"/>
    <xf numFmtId="0" fontId="33" fillId="19" borderId="77" applyNumberFormat="0" applyAlignment="0" applyProtection="0"/>
    <xf numFmtId="179" fontId="59" fillId="53" borderId="89" applyAlignment="0">
      <alignment horizontal="center"/>
      <protection locked="0"/>
    </xf>
    <xf numFmtId="0" fontId="42" fillId="0" borderId="79" applyNumberFormat="0" applyFill="0" applyAlignment="0" applyProtection="0"/>
    <xf numFmtId="0" fontId="30" fillId="0" borderId="79" applyNumberFormat="0" applyFill="0" applyAlignment="0" applyProtection="0"/>
    <xf numFmtId="0" fontId="42" fillId="0" borderId="79" applyNumberFormat="0" applyFill="0" applyAlignment="0" applyProtection="0"/>
    <xf numFmtId="0" fontId="42" fillId="0" borderId="79" applyNumberFormat="0" applyFill="0" applyAlignment="0" applyProtection="0"/>
    <xf numFmtId="0" fontId="30" fillId="0" borderId="79" applyNumberFormat="0" applyFill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0" fontId="3" fillId="0" borderId="0" applyFill="0" applyBorder="0" applyAlignment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4" borderId="0" applyNumberFormat="0" applyBorder="0" applyAlignment="0" applyProtection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4" fillId="0" borderId="0"/>
    <xf numFmtId="0" fontId="70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4" fillId="0" borderId="0"/>
    <xf numFmtId="16" fontId="60" fillId="0" borderId="90" applyNumberFormat="0" applyBorder="0" applyAlignment="0">
      <alignment horizontal="center"/>
    </xf>
    <xf numFmtId="0" fontId="61" fillId="0" borderId="91" applyBorder="0">
      <alignment horizontal="center"/>
    </xf>
    <xf numFmtId="0" fontId="3" fillId="0" borderId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181" fontId="3" fillId="57" borderId="94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9" fontId="34" fillId="58" borderId="0">
      <alignment wrapText="1"/>
    </xf>
    <xf numFmtId="0" fontId="62" fillId="0" borderId="0" applyNumberFormat="0" applyFont="0" applyFill="0" applyBorder="0" applyAlignment="0" applyProtection="0">
      <alignment horizontal="left"/>
    </xf>
    <xf numFmtId="0" fontId="46" fillId="59" borderId="95"/>
    <xf numFmtId="0" fontId="46" fillId="59" borderId="95"/>
    <xf numFmtId="0" fontId="46" fillId="59" borderId="95"/>
    <xf numFmtId="0" fontId="46" fillId="59" borderId="95"/>
    <xf numFmtId="0" fontId="46" fillId="59" borderId="95"/>
    <xf numFmtId="0" fontId="46" fillId="59" borderId="95"/>
    <xf numFmtId="0" fontId="45" fillId="45" borderId="93" applyNumberFormat="0" applyAlignment="0" applyProtection="0"/>
    <xf numFmtId="0" fontId="47" fillId="0" borderId="0" applyNumberFormat="0" applyFill="0" applyBorder="0" applyAlignment="0" applyProtection="0"/>
    <xf numFmtId="0" fontId="38" fillId="0" borderId="2"/>
    <xf numFmtId="0" fontId="63" fillId="0" borderId="0" applyProtection="0">
      <alignment vertical="center"/>
    </xf>
    <xf numFmtId="0" fontId="64" fillId="0" borderId="0" applyProtection="0">
      <alignment vertical="center"/>
    </xf>
    <xf numFmtId="0" fontId="65" fillId="0" borderId="0"/>
    <xf numFmtId="182" fontId="51" fillId="0" borderId="96">
      <alignment horizontal="justify" vertical="top" wrapText="1"/>
    </xf>
    <xf numFmtId="0" fontId="3" fillId="60" borderId="97"/>
    <xf numFmtId="0" fontId="35" fillId="0" borderId="0" applyNumberFormat="0" applyFill="0" applyBorder="0" applyAlignment="0" applyProtection="0"/>
    <xf numFmtId="12" fontId="66" fillId="0" borderId="0" applyFill="0" applyBorder="0"/>
    <xf numFmtId="12" fontId="66" fillId="0" borderId="0"/>
    <xf numFmtId="12" fontId="67" fillId="0" borderId="98" applyBorder="0" applyAlignment="0">
      <alignment horizont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68" fillId="0" borderId="99"/>
    <xf numFmtId="0" fontId="49" fillId="0" borderId="0" applyNumberFormat="0" applyFill="0" applyBorder="0" applyAlignment="0" applyProtection="0"/>
    <xf numFmtId="0" fontId="39" fillId="0" borderId="84" applyNumberFormat="0" applyFill="0" applyAlignment="0" applyProtection="0"/>
    <xf numFmtId="0" fontId="40" fillId="0" borderId="86" applyNumberFormat="0" applyFill="0" applyAlignment="0" applyProtection="0"/>
    <xf numFmtId="0" fontId="41" fillId="0" borderId="87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3" fontId="71" fillId="0" borderId="1"/>
    <xf numFmtId="3" fontId="71" fillId="0" borderId="1"/>
    <xf numFmtId="3" fontId="71" fillId="0" borderId="1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0" fontId="44" fillId="0" borderId="0">
      <alignment vertical="top" wrapText="1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7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41" borderId="0" applyNumberFormat="0" applyBorder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9" fillId="0" borderId="84" applyNumberFormat="0" applyFill="0" applyAlignment="0" applyProtection="0"/>
    <xf numFmtId="0" fontId="40" fillId="0" borderId="86" applyNumberFormat="0" applyFill="0" applyAlignment="0" applyProtection="0"/>
    <xf numFmtId="0" fontId="41" fillId="0" borderId="87" applyNumberFormat="0" applyFill="0" applyAlignment="0" applyProtection="0"/>
    <xf numFmtId="0" fontId="41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29" fillId="47" borderId="78" applyNumberFormat="0" applyAlignment="0" applyProtection="0"/>
    <xf numFmtId="0" fontId="49" fillId="0" borderId="0" applyNumberFormat="0" applyFill="0" applyBorder="0" applyAlignment="0" applyProtection="0"/>
    <xf numFmtId="0" fontId="43" fillId="55" borderId="0" applyNumberFormat="0" applyBorder="0" applyAlignment="0" applyProtection="0"/>
    <xf numFmtId="0" fontId="26" fillId="15" borderId="0" applyNumberFormat="0" applyBorder="0" applyAlignment="0" applyProtection="0"/>
    <xf numFmtId="0" fontId="35" fillId="0" borderId="0" applyNumberFormat="0" applyFill="0" applyBorder="0" applyAlignment="0" applyProtection="0"/>
    <xf numFmtId="0" fontId="69" fillId="56" borderId="92" applyNumberFormat="0" applyFont="0" applyAlignment="0" applyProtection="0"/>
    <xf numFmtId="0" fontId="42" fillId="0" borderId="79" applyNumberFormat="0" applyFill="0" applyAlignment="0" applyProtection="0"/>
    <xf numFmtId="4" fontId="52" fillId="0" borderId="0">
      <alignment vertical="center"/>
    </xf>
    <xf numFmtId="0" fontId="48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3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73" fontId="3" fillId="0" borderId="0" applyProtection="0">
      <protection locked="0"/>
    </xf>
    <xf numFmtId="173" fontId="3" fillId="0" borderId="0" applyProtection="0">
      <protection locked="0"/>
    </xf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174" fontId="50" fillId="0" borderId="0" applyFont="0" applyFill="0" applyBorder="0" applyProtection="0">
      <alignment horizontal="right"/>
    </xf>
    <xf numFmtId="174" fontId="50" fillId="0" borderId="0" applyFont="0" applyFill="0" applyBorder="0" applyProtection="0">
      <alignment horizontal="right"/>
    </xf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57" fillId="0" borderId="0"/>
    <xf numFmtId="0" fontId="57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49" fontId="58" fillId="52" borderId="83">
      <alignment horizontal="center" vertical="center"/>
    </xf>
    <xf numFmtId="0" fontId="39" fillId="0" borderId="84" applyNumberFormat="0" applyFill="0" applyAlignment="0" applyProtection="0"/>
    <xf numFmtId="0" fontId="40" fillId="0" borderId="86" applyNumberFormat="0" applyFill="0" applyAlignment="0" applyProtection="0"/>
    <xf numFmtId="0" fontId="41" fillId="0" borderId="87" applyNumberFormat="0" applyFill="0" applyAlignment="0" applyProtection="0"/>
    <xf numFmtId="0" fontId="32" fillId="0" borderId="88" applyNumberFormat="0" applyFill="0" applyAlignment="0" applyProtection="0"/>
    <xf numFmtId="0" fontId="32" fillId="0" borderId="88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0" fontId="3" fillId="0" borderId="0" applyFill="0" applyBorder="0" applyAlignment="0"/>
    <xf numFmtId="180" fontId="3" fillId="0" borderId="0" applyFill="0" applyBorder="0" applyAlignment="0"/>
    <xf numFmtId="0" fontId="43" fillId="54" borderId="0" applyNumberFormat="0" applyBorder="0" applyAlignment="0" applyProtection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9" fillId="0" borderId="84" applyNumberFormat="0" applyFill="0" applyAlignment="0" applyProtection="0"/>
    <xf numFmtId="0" fontId="39" fillId="0" borderId="84" applyNumberFormat="0" applyFill="0" applyAlignment="0" applyProtection="0"/>
    <xf numFmtId="0" fontId="40" fillId="0" borderId="86" applyNumberFormat="0" applyFill="0" applyAlignment="0" applyProtection="0"/>
    <xf numFmtId="0" fontId="40" fillId="0" borderId="86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0" fontId="41" fillId="0" borderId="8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9" fillId="47" borderId="78" applyNumberFormat="0" applyAlignment="0" applyProtection="0"/>
    <xf numFmtId="0" fontId="29" fillId="47" borderId="78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42" fillId="0" borderId="79" applyNumberFormat="0" applyFill="0" applyAlignment="0" applyProtection="0"/>
    <xf numFmtId="0" fontId="42" fillId="0" borderId="7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" fillId="0" borderId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" fillId="0" borderId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73" fillId="46" borderId="77" applyNumberFormat="0" applyAlignment="0" applyProtection="0"/>
    <xf numFmtId="0" fontId="6" fillId="0" borderId="0"/>
    <xf numFmtId="0" fontId="6" fillId="0" borderId="0"/>
    <xf numFmtId="0" fontId="28" fillId="45" borderId="77" applyNumberFormat="0" applyAlignment="0" applyProtection="0"/>
    <xf numFmtId="0" fontId="6" fillId="0" borderId="0"/>
    <xf numFmtId="170" fontId="6" fillId="0" borderId="0" applyFont="0" applyFill="0" applyBorder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" fillId="0" borderId="0"/>
    <xf numFmtId="0" fontId="6" fillId="0" borderId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" fillId="0" borderId="0"/>
    <xf numFmtId="0" fontId="6" fillId="0" borderId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69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24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169" fontId="3" fillId="0" borderId="0" applyFont="0" applyFill="0" applyBorder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6" fillId="0" borderId="0" applyNumberFormat="0" applyFill="0" applyBorder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169" fontId="3" fillId="0" borderId="0" applyFont="0" applyFill="0" applyBorder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6" fillId="0" borderId="0" applyNumberFormat="0" applyFill="0" applyBorder="0" applyAlignment="0" applyProtection="0"/>
    <xf numFmtId="0" fontId="69" fillId="56" borderId="92" applyNumberFormat="0" applyFon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43" fontId="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69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24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6" fillId="0" borderId="0" applyNumberFormat="0" applyFill="0" applyBorder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6" fillId="0" borderId="0" applyNumberFormat="0" applyFill="0" applyBorder="0" applyAlignment="0" applyProtection="0"/>
    <xf numFmtId="0" fontId="69" fillId="56" borderId="92" applyNumberFormat="0" applyFon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Protection="0">
      <protection locked="0"/>
    </xf>
    <xf numFmtId="0" fontId="29" fillId="47" borderId="78" applyNumberFormat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3" fillId="0" borderId="0">
      <protection locked="0"/>
    </xf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7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41" borderId="0" applyNumberFormat="0" applyBorder="0" applyAlignment="0" applyProtection="0"/>
    <xf numFmtId="178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7" fillId="16" borderId="0" applyNumberFormat="0" applyBorder="0" applyAlignment="0" applyProtection="0"/>
    <xf numFmtId="0" fontId="4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0" fontId="33" fillId="19" borderId="77" applyNumberFormat="0" applyAlignment="0" applyProtection="0"/>
    <xf numFmtId="0" fontId="42" fillId="0" borderId="79" applyNumberFormat="0" applyFill="0" applyAlignment="0" applyProtection="0"/>
    <xf numFmtId="4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0" fontId="3" fillId="0" borderId="0" applyFill="0" applyBorder="0" applyAlignment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Protection="0">
      <protection locked="0"/>
    </xf>
    <xf numFmtId="173" fontId="3" fillId="0" borderId="0" applyProtection="0">
      <protection locked="0"/>
    </xf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0" fontId="3" fillId="0" borderId="0" applyFill="0" applyBorder="0" applyAlignment="0"/>
    <xf numFmtId="180" fontId="3" fillId="0" borderId="0" applyFill="0" applyBorder="0" applyAlignment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49" fontId="3" fillId="61" borderId="102">
      <alignment horizontal="center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169" fontId="3" fillId="0" borderId="0" applyFont="0" applyFill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69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4" fillId="33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69" fillId="56" borderId="92" applyNumberFormat="0" applyFon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76" fillId="0" borderId="0" applyNumberFormat="0" applyFill="0" applyBorder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" fillId="56" borderId="92" applyNumberFormat="0" applyFon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169" fontId="3" fillId="0" borderId="0" applyFont="0" applyFill="0" applyBorder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73" fillId="46" borderId="77" applyNumberForma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45" fillId="46" borderId="93" applyNumberFormat="0" applyAlignment="0" applyProtection="0"/>
    <xf numFmtId="0" fontId="24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45" fillId="46" borderId="93" applyNumberFormat="0" applyAlignment="0" applyProtection="0"/>
    <xf numFmtId="0" fontId="31" fillId="0" borderId="101" applyNumberFormat="0" applyFill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1" applyNumberFormat="0" applyFill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" fillId="56" borderId="92" applyNumberFormat="0" applyFon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169" fontId="3" fillId="0" borderId="0" applyFont="0" applyFill="0" applyBorder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6" fillId="0" borderId="0" applyNumberFormat="0" applyFill="0" applyBorder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31" fillId="0" borderId="100" applyNumberFormat="0" applyFill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76" fillId="0" borderId="0" applyNumberFormat="0" applyFill="0" applyBorder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24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3" fillId="56" borderId="92" applyNumberFormat="0" applyFont="0" applyAlignment="0" applyProtection="0"/>
    <xf numFmtId="0" fontId="24" fillId="33" borderId="92" applyNumberFormat="0" applyFont="0" applyAlignment="0" applyProtection="0"/>
    <xf numFmtId="169" fontId="3" fillId="0" borderId="0" applyFont="0" applyFill="0" applyBorder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24" fillId="33" borderId="92" applyNumberFormat="0" applyFont="0" applyAlignment="0" applyProtection="0"/>
    <xf numFmtId="0" fontId="73" fillId="46" borderId="77" applyNumberFormat="0" applyAlignment="0" applyProtection="0"/>
    <xf numFmtId="0" fontId="73" fillId="46" borderId="77" applyNumberFormat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31" fillId="0" borderId="100" applyNumberFormat="0" applyFill="0" applyAlignment="0" applyProtection="0"/>
    <xf numFmtId="0" fontId="76" fillId="0" borderId="0" applyNumberFormat="0" applyFill="0" applyBorder="0" applyAlignment="0" applyProtection="0"/>
    <xf numFmtId="0" fontId="69" fillId="56" borderId="92" applyNumberFormat="0" applyFont="0" applyAlignment="0" applyProtection="0"/>
    <xf numFmtId="0" fontId="28" fillId="45" borderId="77" applyNumberFormat="0" applyAlignment="0" applyProtection="0"/>
    <xf numFmtId="0" fontId="33" fillId="19" borderId="77" applyNumberFormat="0" applyAlignment="0" applyProtection="0"/>
    <xf numFmtId="0" fontId="31" fillId="0" borderId="101" applyNumberFormat="0" applyFill="0" applyAlignment="0" applyProtection="0"/>
    <xf numFmtId="0" fontId="31" fillId="0" borderId="100" applyNumberFormat="0" applyFill="0" applyAlignment="0" applyProtection="0"/>
    <xf numFmtId="0" fontId="45" fillId="45" borderId="93" applyNumberFormat="0" applyAlignment="0" applyProtection="0"/>
    <xf numFmtId="0" fontId="45" fillId="46" borderId="93" applyNumberFormat="0" applyAlignment="0" applyProtection="0"/>
    <xf numFmtId="0" fontId="45" fillId="46" borderId="93" applyNumberForma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" fillId="56" borderId="92" applyNumberFormat="0" applyFont="0" applyAlignment="0" applyProtection="0"/>
    <xf numFmtId="0" fontId="33" fillId="19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28" fillId="45" borderId="77" applyNumberFormat="0" applyAlignment="0" applyProtection="0"/>
    <xf numFmtId="0" fontId="73" fillId="46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33" fillId="19" borderId="77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45" fillId="45" borderId="93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28" fillId="45" borderId="77" applyNumberFormat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31" fillId="0" borderId="101" applyNumberFormat="0" applyFill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0" fontId="69" fillId="56" borderId="92" applyNumberFormat="0" applyFont="0" applyAlignment="0" applyProtection="0"/>
    <xf numFmtId="169" fontId="6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77" fillId="0" borderId="0"/>
    <xf numFmtId="0" fontId="77" fillId="0" borderId="0"/>
    <xf numFmtId="0" fontId="3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43">
    <xf numFmtId="0" fontId="0" fillId="0" borderId="0" xfId="0"/>
    <xf numFmtId="0" fontId="0" fillId="2" borderId="0" xfId="0" applyFill="1" applyProtection="1"/>
    <xf numFmtId="0" fontId="1" fillId="2" borderId="0" xfId="1" applyFont="1" applyFill="1" applyAlignment="1" applyProtection="1"/>
    <xf numFmtId="0" fontId="0" fillId="0" borderId="0" xfId="0" applyProtection="1"/>
    <xf numFmtId="0" fontId="2" fillId="0" borderId="1" xfId="0" applyFont="1" applyBorder="1" applyProtection="1"/>
    <xf numFmtId="0" fontId="0" fillId="0" borderId="1" xfId="0" applyBorder="1" applyProtection="1"/>
    <xf numFmtId="0" fontId="0" fillId="0" borderId="0" xfId="0" applyAlignment="1" applyProtection="1">
      <alignment horizontal="left" indent="1"/>
    </xf>
    <xf numFmtId="0" fontId="4" fillId="0" borderId="0" xfId="0" applyFont="1" applyFill="1" applyBorder="1" applyAlignment="1" applyProtection="1">
      <alignment horizontal="centerContinuous" wrapText="1"/>
    </xf>
    <xf numFmtId="0" fontId="0" fillId="0" borderId="0" xfId="0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Continuous" vertical="center" wrapText="1"/>
    </xf>
    <xf numFmtId="164" fontId="4" fillId="0" borderId="0" xfId="0" applyNumberFormat="1" applyFont="1" applyFill="1" applyBorder="1" applyAlignment="1" applyProtection="1">
      <alignment horizontal="centerContinuous" vertical="center" wrapText="1"/>
    </xf>
    <xf numFmtId="0" fontId="2" fillId="0" borderId="0" xfId="0" applyFont="1" applyAlignment="1" applyProtection="1">
      <alignment horizontal="left" indent="1"/>
    </xf>
    <xf numFmtId="0" fontId="2" fillId="0" borderId="0" xfId="0" applyFont="1" applyProtection="1"/>
    <xf numFmtId="0" fontId="2" fillId="0" borderId="0" xfId="0" applyFont="1" applyAlignment="1">
      <alignment horizontal="center" vertical="center"/>
    </xf>
    <xf numFmtId="0" fontId="2" fillId="0" borderId="1" xfId="0" applyFont="1" applyBorder="1"/>
    <xf numFmtId="3" fontId="2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 indent="4"/>
    </xf>
    <xf numFmtId="3" fontId="8" fillId="0" borderId="2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 indent="4"/>
    </xf>
    <xf numFmtId="3" fontId="8" fillId="0" borderId="3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9" fillId="0" borderId="0" xfId="0" applyFon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3" fontId="11" fillId="0" borderId="4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4" xfId="0" applyFont="1" applyBorder="1" applyAlignment="1">
      <alignment horizontal="center"/>
    </xf>
    <xf numFmtId="0" fontId="4" fillId="2" borderId="0" xfId="0" applyFont="1" applyFill="1"/>
    <xf numFmtId="0" fontId="12" fillId="0" borderId="0" xfId="0" applyFont="1"/>
    <xf numFmtId="3" fontId="10" fillId="0" borderId="4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2" fillId="0" borderId="0" xfId="0" applyFont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14" fillId="0" borderId="1" xfId="0" applyFont="1" applyBorder="1"/>
    <xf numFmtId="0" fontId="4" fillId="0" borderId="0" xfId="0" applyFont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1" fillId="4" borderId="0" xfId="2" applyFont="1" applyFill="1" applyAlignment="1" applyProtection="1"/>
    <xf numFmtId="0" fontId="1" fillId="0" borderId="0" xfId="2" applyFont="1" applyFill="1" applyAlignment="1" applyProtection="1"/>
    <xf numFmtId="3" fontId="4" fillId="0" borderId="0" xfId="0" applyNumberFormat="1" applyFont="1" applyProtection="1"/>
    <xf numFmtId="0" fontId="4" fillId="0" borderId="6" xfId="0" applyFont="1" applyBorder="1" applyProtection="1"/>
    <xf numFmtId="0" fontId="4" fillId="0" borderId="7" xfId="0" applyFont="1" applyBorder="1" applyProtection="1"/>
    <xf numFmtId="0" fontId="15" fillId="0" borderId="8" xfId="0" applyFont="1" applyBorder="1" applyAlignment="1" applyProtection="1">
      <alignment horizontal="left" indent="1"/>
    </xf>
    <xf numFmtId="0" fontId="4" fillId="0" borderId="9" xfId="0" applyFont="1" applyBorder="1" applyProtection="1"/>
    <xf numFmtId="0" fontId="4" fillId="0" borderId="0" xfId="0" applyFont="1" applyBorder="1" applyProtection="1"/>
    <xf numFmtId="0" fontId="15" fillId="0" borderId="10" xfId="0" applyFont="1" applyBorder="1" applyAlignment="1" applyProtection="1">
      <alignment horizontal="left" indent="1"/>
    </xf>
    <xf numFmtId="0" fontId="6" fillId="0" borderId="9" xfId="0" applyFont="1" applyBorder="1" applyAlignment="1" applyProtection="1">
      <alignment horizontal="left" vertical="center"/>
    </xf>
    <xf numFmtId="0" fontId="6" fillId="0" borderId="1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0" fillId="0" borderId="10" xfId="0" applyFont="1" applyBorder="1" applyAlignment="1" applyProtection="1">
      <alignment horizontal="left" vertical="center" indent="1"/>
    </xf>
    <xf numFmtId="0" fontId="6" fillId="0" borderId="9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10" xfId="0" applyFont="1" applyBorder="1" applyAlignment="1" applyProtection="1">
      <alignment horizontal="left" vertical="center" indent="1"/>
    </xf>
    <xf numFmtId="0" fontId="6" fillId="0" borderId="1" xfId="0" applyFont="1" applyBorder="1" applyAlignment="1" applyProtection="1">
      <alignment vertical="center"/>
    </xf>
    <xf numFmtId="0" fontId="4" fillId="0" borderId="1" xfId="0" applyFont="1" applyBorder="1" applyProtection="1"/>
    <xf numFmtId="0" fontId="4" fillId="0" borderId="0" xfId="0" applyFont="1" applyBorder="1" applyAlignment="1" applyProtection="1">
      <alignment horizontal="center"/>
    </xf>
    <xf numFmtId="0" fontId="4" fillId="0" borderId="11" xfId="0" applyFont="1" applyBorder="1" applyProtection="1"/>
    <xf numFmtId="0" fontId="4" fillId="0" borderId="12" xfId="0" applyFont="1" applyBorder="1" applyProtection="1"/>
    <xf numFmtId="0" fontId="4" fillId="0" borderId="13" xfId="0" applyFont="1" applyBorder="1" applyProtection="1"/>
    <xf numFmtId="0" fontId="16" fillId="0" borderId="6" xfId="0" applyFont="1" applyBorder="1" applyAlignment="1" applyProtection="1">
      <alignment horizontal="left" vertical="center"/>
    </xf>
    <xf numFmtId="0" fontId="16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left" vertical="center"/>
    </xf>
    <xf numFmtId="0" fontId="0" fillId="0" borderId="10" xfId="0" applyFont="1" applyBorder="1" applyAlignment="1" applyProtection="1">
      <alignment horizontal="left" vertical="center"/>
    </xf>
    <xf numFmtId="0" fontId="2" fillId="0" borderId="13" xfId="0" applyFont="1" applyBorder="1" applyAlignment="1" applyProtection="1">
      <alignment horizontal="left" vertical="center"/>
    </xf>
    <xf numFmtId="3" fontId="17" fillId="5" borderId="14" xfId="0" applyNumberFormat="1" applyFont="1" applyFill="1" applyBorder="1" applyAlignment="1" applyProtection="1"/>
    <xf numFmtId="3" fontId="17" fillId="0" borderId="15" xfId="0" applyNumberFormat="1" applyFont="1" applyBorder="1" applyAlignment="1" applyProtection="1"/>
    <xf numFmtId="0" fontId="4" fillId="0" borderId="0" xfId="0" applyFont="1" applyAlignment="1" applyProtection="1"/>
    <xf numFmtId="0" fontId="17" fillId="0" borderId="14" xfId="0" applyFont="1" applyBorder="1" applyAlignment="1" applyProtection="1"/>
    <xf numFmtId="0" fontId="17" fillId="5" borderId="16" xfId="0" applyFont="1" applyFill="1" applyBorder="1" applyAlignment="1" applyProtection="1">
      <alignment horizontal="center"/>
    </xf>
    <xf numFmtId="0" fontId="17" fillId="5" borderId="17" xfId="0" applyFont="1" applyFill="1" applyBorder="1" applyAlignment="1" applyProtection="1">
      <alignment horizontal="center"/>
    </xf>
    <xf numFmtId="0" fontId="17" fillId="5" borderId="15" xfId="0" applyFont="1" applyFill="1" applyBorder="1" applyAlignment="1" applyProtection="1">
      <alignment horizontal="center"/>
    </xf>
    <xf numFmtId="3" fontId="17" fillId="5" borderId="18" xfId="0" applyNumberFormat="1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right" vertical="center"/>
    </xf>
    <xf numFmtId="0" fontId="4" fillId="0" borderId="21" xfId="0" applyFont="1" applyBorder="1" applyAlignment="1" applyProtection="1">
      <alignment horizontal="right" vertical="center"/>
    </xf>
    <xf numFmtId="0" fontId="4" fillId="5" borderId="18" xfId="0" applyFont="1" applyFill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165" fontId="4" fillId="6" borderId="22" xfId="0" applyNumberFormat="1" applyFont="1" applyFill="1" applyBorder="1" applyAlignment="1" applyProtection="1">
      <alignment vertical="center"/>
      <protection locked="0"/>
    </xf>
    <xf numFmtId="164" fontId="4" fillId="0" borderId="23" xfId="0" applyNumberFormat="1" applyFont="1" applyBorder="1" applyAlignment="1" applyProtection="1">
      <alignment horizontal="center" vertical="center" wrapText="1"/>
    </xf>
    <xf numFmtId="165" fontId="4" fillId="6" borderId="24" xfId="0" applyNumberFormat="1" applyFont="1" applyFill="1" applyBorder="1" applyAlignment="1" applyProtection="1">
      <alignment vertical="center"/>
      <protection locked="0"/>
    </xf>
    <xf numFmtId="0" fontId="4" fillId="0" borderId="23" xfId="0" applyFont="1" applyFill="1" applyBorder="1" applyAlignment="1" applyProtection="1">
      <alignment horizontal="center" vertical="center" wrapText="1"/>
    </xf>
    <xf numFmtId="0" fontId="4" fillId="0" borderId="25" xfId="0" applyFont="1" applyFill="1" applyBorder="1" applyAlignment="1" applyProtection="1">
      <alignment horizontal="centerContinuous" wrapText="1"/>
    </xf>
    <xf numFmtId="0" fontId="4" fillId="0" borderId="26" xfId="0" applyFont="1" applyFill="1" applyBorder="1" applyAlignment="1" applyProtection="1">
      <alignment horizontal="centerContinuous" wrapText="1"/>
    </xf>
    <xf numFmtId="0" fontId="4" fillId="0" borderId="27" xfId="0" applyFont="1" applyFill="1" applyBorder="1" applyAlignment="1" applyProtection="1">
      <alignment horizontal="centerContinuous" wrapText="1"/>
    </xf>
    <xf numFmtId="0" fontId="4" fillId="0" borderId="28" xfId="0" applyFont="1" applyFill="1" applyBorder="1" applyAlignment="1" applyProtection="1">
      <alignment horizontal="centerContinuous" wrapText="1"/>
    </xf>
    <xf numFmtId="0" fontId="4" fillId="0" borderId="20" xfId="0" applyFont="1" applyFill="1" applyBorder="1" applyProtection="1"/>
    <xf numFmtId="0" fontId="4" fillId="0" borderId="20" xfId="0" applyFont="1" applyBorder="1" applyProtection="1"/>
    <xf numFmtId="164" fontId="4" fillId="0" borderId="20" xfId="0" applyNumberFormat="1" applyFont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0" fontId="4" fillId="0" borderId="31" xfId="0" applyFont="1" applyFill="1" applyBorder="1" applyAlignment="1" applyProtection="1">
      <alignment horizontal="centerContinuous" wrapText="1"/>
    </xf>
    <xf numFmtId="0" fontId="4" fillId="0" borderId="32" xfId="0" applyFont="1" applyFill="1" applyBorder="1" applyAlignment="1" applyProtection="1">
      <alignment horizontal="centerContinuous" wrapText="1"/>
    </xf>
    <xf numFmtId="0" fontId="4" fillId="0" borderId="19" xfId="0" applyFont="1" applyFill="1" applyBorder="1" applyAlignment="1" applyProtection="1">
      <alignment horizontal="centerContinuous" wrapText="1"/>
    </xf>
    <xf numFmtId="0" fontId="4" fillId="0" borderId="33" xfId="0" applyFont="1" applyFill="1" applyBorder="1" applyAlignment="1" applyProtection="1">
      <alignment horizontal="centerContinuous" wrapText="1"/>
    </xf>
    <xf numFmtId="0" fontId="4" fillId="0" borderId="19" xfId="0" applyFont="1" applyFill="1" applyBorder="1" applyAlignment="1" applyProtection="1">
      <alignment horizontal="center" wrapText="1"/>
    </xf>
    <xf numFmtId="3" fontId="17" fillId="5" borderId="34" xfId="0" applyNumberFormat="1" applyFont="1" applyFill="1" applyBorder="1" applyAlignment="1" applyProtection="1">
      <alignment vertical="center"/>
    </xf>
    <xf numFmtId="0" fontId="4" fillId="0" borderId="35" xfId="0" applyFont="1" applyBorder="1" applyAlignment="1" applyProtection="1">
      <alignment horizontal="righ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36" xfId="0" applyFont="1" applyBorder="1" applyAlignment="1" applyProtection="1">
      <alignment horizontal="right" vertical="center"/>
    </xf>
    <xf numFmtId="0" fontId="4" fillId="5" borderId="34" xfId="0" applyFont="1" applyFill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wrapText="1"/>
    </xf>
    <xf numFmtId="0" fontId="1" fillId="4" borderId="0" xfId="2" applyFont="1" applyFill="1" applyAlignment="1" applyProtection="1">
      <alignment wrapText="1"/>
    </xf>
    <xf numFmtId="0" fontId="1" fillId="0" borderId="0" xfId="2" applyFont="1" applyFill="1" applyAlignment="1" applyProtection="1">
      <alignment wrapText="1"/>
    </xf>
    <xf numFmtId="0" fontId="4" fillId="0" borderId="0" xfId="0" applyFont="1" applyAlignment="1" applyProtection="1">
      <alignment horizontal="center" wrapText="1"/>
    </xf>
    <xf numFmtId="164" fontId="4" fillId="0" borderId="30" xfId="0" applyNumberFormat="1" applyFont="1" applyBorder="1" applyAlignment="1" applyProtection="1">
      <alignment horizontal="center" vertical="center" wrapText="1"/>
    </xf>
    <xf numFmtId="0" fontId="4" fillId="0" borderId="39" xfId="0" applyFont="1" applyFill="1" applyBorder="1" applyAlignment="1" applyProtection="1">
      <alignment horizontal="centerContinuous" wrapText="1"/>
    </xf>
    <xf numFmtId="0" fontId="1" fillId="4" borderId="0" xfId="2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7" fillId="5" borderId="16" xfId="0" applyFont="1" applyFill="1" applyBorder="1" applyAlignment="1" applyProtection="1">
      <alignment horizontal="centerContinuous"/>
    </xf>
    <xf numFmtId="0" fontId="17" fillId="5" borderId="17" xfId="0" applyFont="1" applyFill="1" applyBorder="1" applyAlignment="1" applyProtection="1">
      <alignment horizontal="centerContinuous"/>
    </xf>
    <xf numFmtId="0" fontId="17" fillId="7" borderId="17" xfId="0" applyFont="1" applyFill="1" applyBorder="1" applyAlignment="1" applyProtection="1">
      <alignment horizontal="centerContinuous"/>
    </xf>
    <xf numFmtId="0" fontId="17" fillId="0" borderId="15" xfId="0" applyFont="1" applyFill="1" applyBorder="1" applyAlignment="1" applyProtection="1">
      <alignment horizontal="center"/>
    </xf>
    <xf numFmtId="0" fontId="4" fillId="8" borderId="0" xfId="0" applyFont="1" applyFill="1" applyProtection="1"/>
    <xf numFmtId="3" fontId="4" fillId="0" borderId="19" xfId="0" applyNumberFormat="1" applyFont="1" applyBorder="1" applyAlignment="1" applyProtection="1">
      <alignment horizontal="right" vertical="center"/>
    </xf>
    <xf numFmtId="3" fontId="4" fillId="0" borderId="20" xfId="0" applyNumberFormat="1" applyFont="1" applyBorder="1" applyAlignment="1" applyProtection="1">
      <alignment horizontal="right" vertical="center"/>
    </xf>
    <xf numFmtId="3" fontId="4" fillId="0" borderId="21" xfId="0" applyNumberFormat="1" applyFont="1" applyBorder="1" applyAlignment="1" applyProtection="1">
      <alignment horizontal="right" vertical="center"/>
    </xf>
    <xf numFmtId="3" fontId="4" fillId="0" borderId="20" xfId="0" applyNumberFormat="1" applyFont="1" applyBorder="1" applyAlignment="1" applyProtection="1">
      <alignment horizontal="center" vertical="center"/>
    </xf>
    <xf numFmtId="165" fontId="4" fillId="5" borderId="40" xfId="0" applyNumberFormat="1" applyFont="1" applyFill="1" applyBorder="1" applyAlignment="1" applyProtection="1">
      <alignment vertical="center"/>
    </xf>
    <xf numFmtId="164" fontId="4" fillId="7" borderId="23" xfId="0" applyNumberFormat="1" applyFont="1" applyFill="1" applyBorder="1" applyAlignment="1" applyProtection="1">
      <alignment horizontal="center" vertical="center" wrapText="1"/>
    </xf>
    <xf numFmtId="165" fontId="4" fillId="7" borderId="23" xfId="0" applyNumberFormat="1" applyFont="1" applyFill="1" applyBorder="1" applyAlignment="1" applyProtection="1">
      <alignment vertical="center"/>
    </xf>
    <xf numFmtId="0" fontId="0" fillId="7" borderId="23" xfId="0" applyFill="1" applyBorder="1" applyAlignment="1" applyProtection="1">
      <alignment horizontal="center" vertical="center" wrapText="1"/>
    </xf>
    <xf numFmtId="0" fontId="4" fillId="7" borderId="25" xfId="0" applyFont="1" applyFill="1" applyBorder="1" applyAlignment="1" applyProtection="1">
      <alignment horizontal="centerContinuous" wrapText="1"/>
    </xf>
    <xf numFmtId="0" fontId="4" fillId="7" borderId="26" xfId="0" applyFont="1" applyFill="1" applyBorder="1" applyAlignment="1" applyProtection="1">
      <alignment horizontal="centerContinuous" wrapText="1"/>
    </xf>
    <xf numFmtId="0" fontId="4" fillId="7" borderId="27" xfId="0" applyFont="1" applyFill="1" applyBorder="1" applyAlignment="1" applyProtection="1">
      <alignment horizontal="centerContinuous" wrapText="1"/>
    </xf>
    <xf numFmtId="0" fontId="0" fillId="7" borderId="41" xfId="0" applyFill="1" applyBorder="1" applyAlignment="1" applyProtection="1">
      <alignment horizontal="center" vertical="center" wrapText="1"/>
    </xf>
    <xf numFmtId="165" fontId="4" fillId="5" borderId="42" xfId="0" applyNumberFormat="1" applyFont="1" applyFill="1" applyBorder="1" applyAlignment="1" applyProtection="1">
      <alignment vertical="center"/>
    </xf>
    <xf numFmtId="164" fontId="4" fillId="7" borderId="20" xfId="0" applyNumberFormat="1" applyFont="1" applyFill="1" applyBorder="1" applyAlignment="1" applyProtection="1">
      <alignment horizontal="center" vertical="center" wrapText="1"/>
    </xf>
    <xf numFmtId="165" fontId="4" fillId="7" borderId="20" xfId="0" applyNumberFormat="1" applyFont="1" applyFill="1" applyBorder="1" applyAlignment="1" applyProtection="1">
      <alignment vertical="center"/>
    </xf>
    <xf numFmtId="0" fontId="0" fillId="7" borderId="20" xfId="0" applyFill="1" applyBorder="1" applyAlignment="1" applyProtection="1">
      <alignment horizontal="center" vertical="center" wrapText="1"/>
    </xf>
    <xf numFmtId="0" fontId="4" fillId="7" borderId="31" xfId="0" applyFont="1" applyFill="1" applyBorder="1" applyAlignment="1" applyProtection="1">
      <alignment horizontal="centerContinuous" wrapText="1"/>
    </xf>
    <xf numFmtId="0" fontId="4" fillId="7" borderId="32" xfId="0" applyFont="1" applyFill="1" applyBorder="1" applyAlignment="1" applyProtection="1">
      <alignment horizontal="centerContinuous" wrapText="1"/>
    </xf>
    <xf numFmtId="0" fontId="4" fillId="7" borderId="19" xfId="0" applyFont="1" applyFill="1" applyBorder="1" applyAlignment="1" applyProtection="1">
      <alignment horizontal="centerContinuous" wrapText="1"/>
    </xf>
    <xf numFmtId="0" fontId="0" fillId="7" borderId="21" xfId="0" applyFill="1" applyBorder="1" applyAlignment="1" applyProtection="1">
      <alignment horizontal="center" vertical="center" wrapText="1"/>
    </xf>
    <xf numFmtId="3" fontId="17" fillId="5" borderId="43" xfId="0" applyNumberFormat="1" applyFont="1" applyFill="1" applyBorder="1" applyAlignment="1" applyProtection="1">
      <alignment vertical="center"/>
    </xf>
    <xf numFmtId="3" fontId="4" fillId="0" borderId="44" xfId="0" applyNumberFormat="1" applyFont="1" applyBorder="1" applyAlignment="1" applyProtection="1">
      <alignment horizontal="right" vertical="center"/>
    </xf>
    <xf numFmtId="3" fontId="4" fillId="0" borderId="45" xfId="0" applyNumberFormat="1" applyFont="1" applyBorder="1" applyAlignment="1" applyProtection="1">
      <alignment horizontal="right" vertical="center"/>
    </xf>
    <xf numFmtId="3" fontId="4" fillId="0" borderId="46" xfId="0" applyNumberFormat="1" applyFont="1" applyBorder="1" applyAlignment="1" applyProtection="1">
      <alignment horizontal="right" vertical="center"/>
    </xf>
    <xf numFmtId="0" fontId="4" fillId="5" borderId="43" xfId="0" applyFont="1" applyFill="1" applyBorder="1" applyAlignment="1" applyProtection="1">
      <alignment horizontal="center" vertical="center"/>
    </xf>
    <xf numFmtId="3" fontId="4" fillId="0" borderId="45" xfId="0" applyNumberFormat="1" applyFont="1" applyBorder="1" applyAlignment="1" applyProtection="1">
      <alignment horizontal="center" vertical="center"/>
    </xf>
    <xf numFmtId="3" fontId="4" fillId="0" borderId="35" xfId="0" applyNumberFormat="1" applyFont="1" applyBorder="1" applyAlignment="1" applyProtection="1">
      <alignment horizontal="right" vertical="center"/>
    </xf>
    <xf numFmtId="3" fontId="4" fillId="0" borderId="30" xfId="0" applyNumberFormat="1" applyFont="1" applyBorder="1" applyAlignment="1" applyProtection="1">
      <alignment horizontal="right" vertical="center"/>
    </xf>
    <xf numFmtId="3" fontId="4" fillId="0" borderId="36" xfId="0" applyNumberFormat="1" applyFont="1" applyBorder="1" applyAlignment="1" applyProtection="1">
      <alignment horizontal="right" vertical="center"/>
    </xf>
    <xf numFmtId="3" fontId="4" fillId="0" borderId="30" xfId="0" applyNumberFormat="1" applyFont="1" applyBorder="1" applyAlignment="1" applyProtection="1">
      <alignment horizontal="center" vertical="center"/>
    </xf>
    <xf numFmtId="0" fontId="1" fillId="8" borderId="0" xfId="2" applyFont="1" applyFill="1" applyAlignment="1" applyProtection="1"/>
    <xf numFmtId="0" fontId="1" fillId="8" borderId="0" xfId="2" applyFont="1" applyFill="1" applyAlignment="1" applyProtection="1">
      <alignment horizontal="center"/>
    </xf>
    <xf numFmtId="0" fontId="4" fillId="9" borderId="0" xfId="0" applyFont="1" applyFill="1" applyProtection="1"/>
    <xf numFmtId="0" fontId="1" fillId="9" borderId="0" xfId="2" applyFont="1" applyFill="1" applyAlignment="1" applyProtection="1"/>
    <xf numFmtId="0" fontId="1" fillId="9" borderId="0" xfId="2" applyFont="1" applyFill="1" applyAlignment="1" applyProtection="1">
      <alignment horizontal="center"/>
    </xf>
    <xf numFmtId="165" fontId="4" fillId="6" borderId="23" xfId="0" applyNumberFormat="1" applyFont="1" applyFill="1" applyBorder="1" applyAlignment="1" applyProtection="1">
      <alignment vertical="center"/>
    </xf>
    <xf numFmtId="0" fontId="0" fillId="0" borderId="23" xfId="0" applyFill="1" applyBorder="1" applyAlignment="1" applyProtection="1">
      <alignment horizontal="center" vertical="center" wrapText="1"/>
    </xf>
    <xf numFmtId="0" fontId="0" fillId="0" borderId="41" xfId="0" applyFill="1" applyBorder="1" applyAlignment="1" applyProtection="1">
      <alignment horizontal="center" vertical="center" wrapText="1"/>
    </xf>
    <xf numFmtId="0" fontId="4" fillId="3" borderId="0" xfId="0" applyFont="1" applyFill="1" applyProtection="1"/>
    <xf numFmtId="3" fontId="17" fillId="0" borderId="24" xfId="0" applyNumberFormat="1" applyFont="1" applyBorder="1" applyAlignment="1" applyProtection="1"/>
    <xf numFmtId="3" fontId="17" fillId="0" borderId="24" xfId="0" applyNumberFormat="1" applyFont="1" applyBorder="1" applyAlignment="1" applyProtection="1">
      <alignment horizontal="center"/>
    </xf>
    <xf numFmtId="0" fontId="17" fillId="0" borderId="15" xfId="0" applyFont="1" applyFill="1" applyBorder="1" applyAlignment="1" applyProtection="1">
      <alignment horizontal="centerContinuous"/>
    </xf>
    <xf numFmtId="0" fontId="20" fillId="0" borderId="0" xfId="0" applyFont="1" applyProtection="1"/>
    <xf numFmtId="0" fontId="20" fillId="0" borderId="47" xfId="0" applyFont="1" applyBorder="1" applyAlignment="1" applyProtection="1">
      <alignment horizontal="center" vertical="center"/>
    </xf>
    <xf numFmtId="0" fontId="1" fillId="3" borderId="0" xfId="2" applyFont="1" applyFill="1" applyAlignment="1" applyProtection="1"/>
    <xf numFmtId="0" fontId="1" fillId="3" borderId="0" xfId="2" applyFont="1" applyFill="1" applyAlignment="1" applyProtection="1">
      <alignment horizontal="center"/>
    </xf>
    <xf numFmtId="0" fontId="4" fillId="10" borderId="0" xfId="0" applyFont="1" applyFill="1" applyProtection="1"/>
    <xf numFmtId="166" fontId="4" fillId="0" borderId="20" xfId="0" applyNumberFormat="1" applyFont="1" applyBorder="1" applyAlignment="1" applyProtection="1">
      <alignment horizontal="right" vertical="center"/>
    </xf>
    <xf numFmtId="166" fontId="4" fillId="0" borderId="19" xfId="0" applyNumberFormat="1" applyFont="1" applyBorder="1" applyAlignment="1" applyProtection="1">
      <alignment horizontal="right" vertical="center"/>
    </xf>
    <xf numFmtId="0" fontId="1" fillId="10" borderId="0" xfId="2" applyFont="1" applyFill="1" applyAlignment="1" applyProtection="1"/>
    <xf numFmtId="0" fontId="1" fillId="10" borderId="0" xfId="2" applyFont="1" applyFill="1" applyAlignment="1" applyProtection="1">
      <alignment horizontal="center"/>
    </xf>
    <xf numFmtId="0" fontId="4" fillId="11" borderId="0" xfId="0" applyFont="1" applyFill="1" applyProtection="1"/>
    <xf numFmtId="0" fontId="16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7" fillId="0" borderId="7" xfId="0" applyFont="1" applyBorder="1" applyAlignment="1" applyProtection="1">
      <alignment horizontal="left" vertical="center"/>
    </xf>
    <xf numFmtId="0" fontId="0" fillId="0" borderId="8" xfId="0" applyFont="1" applyBorder="1" applyAlignment="1" applyProtection="1">
      <alignment horizontal="left" vertical="center"/>
    </xf>
    <xf numFmtId="0" fontId="1" fillId="11" borderId="0" xfId="2" applyFont="1" applyFill="1" applyAlignment="1" applyProtection="1"/>
    <xf numFmtId="0" fontId="1" fillId="11" borderId="0" xfId="2" applyFont="1" applyFill="1" applyAlignment="1" applyProtection="1">
      <alignment horizontal="center"/>
    </xf>
    <xf numFmtId="0" fontId="17" fillId="5" borderId="15" xfId="0" applyFont="1" applyFill="1" applyBorder="1" applyAlignment="1" applyProtection="1">
      <alignment horizontal="centerContinuous"/>
    </xf>
    <xf numFmtId="1" fontId="4" fillId="0" borderId="20" xfId="0" applyNumberFormat="1" applyFont="1" applyBorder="1" applyAlignment="1" applyProtection="1">
      <alignment horizontal="right" vertical="center"/>
    </xf>
    <xf numFmtId="1" fontId="4" fillId="0" borderId="20" xfId="0" applyNumberFormat="1" applyFont="1" applyBorder="1" applyAlignment="1" applyProtection="1">
      <alignment horizontal="center" vertical="center"/>
    </xf>
    <xf numFmtId="0" fontId="4" fillId="12" borderId="0" xfId="0" applyFont="1" applyFill="1" applyProtection="1"/>
    <xf numFmtId="0" fontId="1" fillId="12" borderId="0" xfId="2" applyFont="1" applyFill="1" applyAlignment="1" applyProtection="1"/>
    <xf numFmtId="0" fontId="1" fillId="12" borderId="0" xfId="2" applyFont="1" applyFill="1" applyAlignment="1" applyProtection="1">
      <alignment horizontal="center"/>
    </xf>
    <xf numFmtId="165" fontId="4" fillId="6" borderId="48" xfId="0" applyNumberFormat="1" applyFont="1" applyFill="1" applyBorder="1" applyAlignment="1" applyProtection="1">
      <alignment vertical="center"/>
      <protection locked="0"/>
    </xf>
    <xf numFmtId="164" fontId="4" fillId="0" borderId="45" xfId="0" applyNumberFormat="1" applyFont="1" applyBorder="1" applyAlignment="1" applyProtection="1">
      <alignment horizontal="center" vertical="center" wrapText="1"/>
    </xf>
    <xf numFmtId="165" fontId="4" fillId="6" borderId="45" xfId="0" applyNumberFormat="1" applyFont="1" applyFill="1" applyBorder="1" applyAlignment="1" applyProtection="1">
      <alignment vertical="center"/>
      <protection locked="0"/>
    </xf>
    <xf numFmtId="0" fontId="4" fillId="0" borderId="45" xfId="0" applyFont="1" applyFill="1" applyBorder="1" applyAlignment="1" applyProtection="1">
      <alignment horizontal="center" vertical="center" wrapText="1"/>
    </xf>
    <xf numFmtId="0" fontId="4" fillId="0" borderId="49" xfId="0" applyFont="1" applyFill="1" applyBorder="1" applyAlignment="1" applyProtection="1">
      <alignment horizontal="centerContinuous" wrapText="1"/>
    </xf>
    <xf numFmtId="0" fontId="4" fillId="0" borderId="50" xfId="0" applyFont="1" applyFill="1" applyBorder="1" applyAlignment="1" applyProtection="1">
      <alignment horizontal="centerContinuous" wrapText="1"/>
    </xf>
    <xf numFmtId="0" fontId="4" fillId="0" borderId="44" xfId="0" applyFont="1" applyFill="1" applyBorder="1" applyAlignment="1" applyProtection="1">
      <alignment horizontal="centerContinuous" wrapText="1"/>
    </xf>
    <xf numFmtId="3" fontId="17" fillId="5" borderId="51" xfId="0" applyNumberFormat="1" applyFont="1" applyFill="1" applyBorder="1" applyAlignment="1" applyProtection="1">
      <alignment vertical="center"/>
    </xf>
    <xf numFmtId="0" fontId="4" fillId="0" borderId="52" xfId="0" applyFont="1" applyBorder="1" applyAlignment="1" applyProtection="1">
      <alignment horizontal="right" vertical="center"/>
    </xf>
    <xf numFmtId="0" fontId="4" fillId="0" borderId="53" xfId="0" applyFont="1" applyBorder="1" applyAlignment="1" applyProtection="1">
      <alignment horizontal="right" vertical="center"/>
    </xf>
    <xf numFmtId="0" fontId="4" fillId="0" borderId="10" xfId="0" applyFont="1" applyBorder="1" applyAlignment="1" applyProtection="1">
      <alignment horizontal="right" vertical="center"/>
    </xf>
    <xf numFmtId="0" fontId="4" fillId="5" borderId="51" xfId="0" applyFont="1" applyFill="1" applyBorder="1" applyAlignment="1" applyProtection="1">
      <alignment horizontal="center" vertical="center"/>
    </xf>
    <xf numFmtId="0" fontId="4" fillId="0" borderId="53" xfId="0" applyFont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4" fillId="13" borderId="0" xfId="0" applyFont="1" applyFill="1" applyProtection="1"/>
    <xf numFmtId="0" fontId="2" fillId="0" borderId="0" xfId="0" applyFont="1" applyAlignment="1" applyProtection="1">
      <alignment horizontal="justify" vertical="center"/>
    </xf>
    <xf numFmtId="0" fontId="4" fillId="0" borderId="0" xfId="0" applyFont="1" applyBorder="1" applyAlignment="1" applyProtection="1">
      <alignment horizontal="right" vertical="center"/>
    </xf>
    <xf numFmtId="0" fontId="1" fillId="13" borderId="0" xfId="2" applyFont="1" applyFill="1" applyAlignment="1" applyProtection="1"/>
    <xf numFmtId="0" fontId="1" fillId="13" borderId="0" xfId="2" applyFont="1" applyFill="1" applyAlignment="1" applyProtection="1">
      <alignment horizontal="center"/>
    </xf>
    <xf numFmtId="3" fontId="17" fillId="0" borderId="15" xfId="0" applyNumberFormat="1" applyFont="1" applyBorder="1" applyAlignment="1" applyProtection="1">
      <alignment horizontal="center"/>
    </xf>
    <xf numFmtId="166" fontId="4" fillId="0" borderId="21" xfId="0" applyNumberFormat="1" applyFont="1" applyBorder="1" applyAlignment="1" applyProtection="1">
      <alignment horizontal="right" vertical="center"/>
    </xf>
    <xf numFmtId="166" fontId="4" fillId="0" borderId="20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166" fontId="4" fillId="0" borderId="52" xfId="0" applyNumberFormat="1" applyFont="1" applyBorder="1" applyAlignment="1" applyProtection="1">
      <alignment horizontal="right" vertical="center"/>
    </xf>
    <xf numFmtId="166" fontId="4" fillId="0" borderId="53" xfId="0" applyNumberFormat="1" applyFont="1" applyBorder="1" applyAlignment="1" applyProtection="1">
      <alignment horizontal="right" vertical="center"/>
    </xf>
    <xf numFmtId="166" fontId="4" fillId="0" borderId="10" xfId="0" applyNumberFormat="1" applyFont="1" applyBorder="1" applyAlignment="1" applyProtection="1">
      <alignment horizontal="right" vertical="center"/>
    </xf>
    <xf numFmtId="166" fontId="4" fillId="0" borderId="0" xfId="0" applyNumberFormat="1" applyFont="1" applyBorder="1" applyAlignment="1" applyProtection="1">
      <alignment horizontal="right" vertical="center"/>
    </xf>
    <xf numFmtId="166" fontId="4" fillId="0" borderId="53" xfId="0" applyNumberFormat="1" applyFont="1" applyBorder="1" applyAlignment="1" applyProtection="1">
      <alignment horizontal="center" vertical="center"/>
    </xf>
    <xf numFmtId="166" fontId="4" fillId="0" borderId="32" xfId="0" applyNumberFormat="1" applyFont="1" applyBorder="1" applyAlignment="1" applyProtection="1">
      <alignment horizontal="right" vertical="center"/>
    </xf>
    <xf numFmtId="166" fontId="4" fillId="0" borderId="31" xfId="0" applyNumberFormat="1" applyFont="1" applyBorder="1" applyAlignment="1" applyProtection="1">
      <alignment horizontal="right" vertical="center"/>
    </xf>
    <xf numFmtId="166" fontId="4" fillId="0" borderId="35" xfId="0" applyNumberFormat="1" applyFont="1" applyBorder="1" applyAlignment="1" applyProtection="1">
      <alignment horizontal="right" vertical="center"/>
    </xf>
    <xf numFmtId="166" fontId="4" fillId="0" borderId="30" xfId="0" applyNumberFormat="1" applyFont="1" applyBorder="1" applyAlignment="1" applyProtection="1">
      <alignment horizontal="right" vertical="center"/>
    </xf>
    <xf numFmtId="166" fontId="4" fillId="0" borderId="36" xfId="0" applyNumberFormat="1" applyFont="1" applyBorder="1" applyAlignment="1" applyProtection="1">
      <alignment horizontal="right" vertical="center"/>
    </xf>
    <xf numFmtId="166" fontId="4" fillId="0" borderId="30" xfId="0" applyNumberFormat="1" applyFont="1" applyBorder="1" applyAlignment="1" applyProtection="1">
      <alignment horizontal="center" vertical="center"/>
    </xf>
    <xf numFmtId="0" fontId="4" fillId="0" borderId="36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20" xfId="0" applyFont="1" applyFill="1" applyBorder="1" applyAlignment="1" applyProtection="1">
      <alignment horizontal="right" vertical="center"/>
    </xf>
    <xf numFmtId="0" fontId="4" fillId="0" borderId="21" xfId="0" applyFont="1" applyFill="1" applyBorder="1" applyAlignment="1" applyProtection="1">
      <alignment horizontal="right" vertical="center"/>
    </xf>
    <xf numFmtId="0" fontId="4" fillId="0" borderId="20" xfId="0" applyFont="1" applyFill="1" applyBorder="1" applyAlignment="1" applyProtection="1">
      <alignment horizontal="center" vertical="center"/>
    </xf>
    <xf numFmtId="166" fontId="4" fillId="0" borderId="20" xfId="0" applyNumberFormat="1" applyFont="1" applyFill="1" applyBorder="1" applyAlignment="1" applyProtection="1">
      <alignment horizontal="right" vertical="center"/>
    </xf>
    <xf numFmtId="0" fontId="17" fillId="13" borderId="0" xfId="2" applyFont="1" applyFill="1" applyAlignment="1" applyProtection="1"/>
    <xf numFmtId="0" fontId="0" fillId="0" borderId="20" xfId="0" applyBorder="1" applyProtection="1"/>
    <xf numFmtId="167" fontId="0" fillId="0" borderId="0" xfId="0" applyNumberFormat="1" applyProtection="1"/>
    <xf numFmtId="0" fontId="4" fillId="2" borderId="0" xfId="0" applyFont="1" applyFill="1" applyProtection="1"/>
    <xf numFmtId="0" fontId="17" fillId="0" borderId="0" xfId="0" applyFont="1" applyAlignment="1" applyProtection="1">
      <alignment horizontal="left" vertical="center"/>
    </xf>
    <xf numFmtId="0" fontId="17" fillId="0" borderId="0" xfId="0" applyFont="1" applyProtection="1"/>
    <xf numFmtId="166" fontId="17" fillId="5" borderId="54" xfId="0" applyNumberFormat="1" applyFont="1" applyFill="1" applyBorder="1" applyAlignment="1" applyProtection="1">
      <alignment horizontal="right"/>
    </xf>
    <xf numFmtId="166" fontId="4" fillId="0" borderId="55" xfId="0" applyNumberFormat="1" applyFont="1" applyFill="1" applyBorder="1" applyAlignment="1" applyProtection="1">
      <alignment horizontal="right"/>
    </xf>
    <xf numFmtId="166" fontId="4" fillId="0" borderId="26" xfId="0" applyNumberFormat="1" applyFont="1" applyFill="1" applyBorder="1" applyAlignment="1" applyProtection="1">
      <alignment horizontal="right"/>
    </xf>
    <xf numFmtId="167" fontId="4" fillId="0" borderId="23" xfId="0" applyNumberFormat="1" applyFont="1" applyFill="1" applyBorder="1" applyAlignment="1" applyProtection="1">
      <alignment horizontal="right"/>
    </xf>
    <xf numFmtId="167" fontId="0" fillId="0" borderId="23" xfId="0" applyNumberFormat="1" applyFill="1" applyBorder="1" applyAlignment="1" applyProtection="1">
      <alignment horizontal="right"/>
    </xf>
    <xf numFmtId="167" fontId="0" fillId="0" borderId="23" xfId="0" applyNumberFormat="1" applyFill="1" applyBorder="1" applyAlignment="1" applyProtection="1">
      <alignment horizontal="center"/>
    </xf>
    <xf numFmtId="167" fontId="0" fillId="0" borderId="28" xfId="0" applyNumberFormat="1" applyFill="1" applyBorder="1" applyAlignment="1" applyProtection="1">
      <alignment horizontal="right"/>
    </xf>
    <xf numFmtId="0" fontId="0" fillId="0" borderId="54" xfId="0" applyBorder="1" applyProtection="1"/>
    <xf numFmtId="0" fontId="17" fillId="0" borderId="7" xfId="0" applyFont="1" applyBorder="1" applyAlignment="1" applyProtection="1">
      <alignment horizontal="centerContinuous"/>
    </xf>
    <xf numFmtId="0" fontId="17" fillId="0" borderId="56" xfId="0" applyFont="1" applyBorder="1" applyAlignment="1" applyProtection="1">
      <alignment horizontal="centerContinuous"/>
    </xf>
    <xf numFmtId="0" fontId="17" fillId="0" borderId="57" xfId="0" applyFont="1" applyFill="1" applyBorder="1" applyAlignment="1" applyProtection="1">
      <alignment horizontal="centerContinuous"/>
    </xf>
    <xf numFmtId="0" fontId="17" fillId="0" borderId="56" xfId="0" applyFont="1" applyFill="1" applyBorder="1" applyAlignment="1" applyProtection="1">
      <alignment horizontal="centerContinuous"/>
    </xf>
    <xf numFmtId="0" fontId="17" fillId="0" borderId="7" xfId="0" applyFont="1" applyFill="1" applyBorder="1" applyAlignment="1" applyProtection="1">
      <alignment horizontal="centerContinuous"/>
    </xf>
    <xf numFmtId="3" fontId="17" fillId="5" borderId="58" xfId="0" applyNumberFormat="1" applyFont="1" applyFill="1" applyBorder="1" applyAlignment="1" applyProtection="1">
      <alignment horizontal="right"/>
    </xf>
    <xf numFmtId="3" fontId="0" fillId="0" borderId="59" xfId="0" applyNumberFormat="1" applyBorder="1" applyAlignment="1" applyProtection="1">
      <alignment horizontal="right"/>
    </xf>
    <xf numFmtId="3" fontId="4" fillId="0" borderId="60" xfId="0" applyNumberFormat="1" applyFont="1" applyBorder="1" applyAlignment="1" applyProtection="1">
      <alignment horizontal="right"/>
    </xf>
    <xf numFmtId="3" fontId="4" fillId="0" borderId="61" xfId="0" applyNumberFormat="1" applyFont="1" applyBorder="1" applyAlignment="1" applyProtection="1">
      <alignment horizontal="right"/>
    </xf>
    <xf numFmtId="3" fontId="0" fillId="0" borderId="60" xfId="0" applyNumberFormat="1" applyBorder="1" applyAlignment="1" applyProtection="1">
      <alignment horizontal="right"/>
    </xf>
    <xf numFmtId="3" fontId="0" fillId="0" borderId="62" xfId="0" applyNumberFormat="1" applyBorder="1" applyAlignment="1" applyProtection="1">
      <alignment horizontal="right"/>
    </xf>
    <xf numFmtId="0" fontId="0" fillId="0" borderId="58" xfId="0" applyBorder="1" applyProtection="1"/>
    <xf numFmtId="3" fontId="0" fillId="0" borderId="61" xfId="0" applyNumberFormat="1" applyBorder="1" applyAlignment="1" applyProtection="1">
      <alignment horizontal="right"/>
    </xf>
    <xf numFmtId="3" fontId="0" fillId="0" borderId="60" xfId="0" applyNumberFormat="1" applyBorder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7" fillId="0" borderId="0" xfId="0" applyFont="1" applyFill="1" applyAlignment="1" applyProtection="1">
      <alignment horizontal="center"/>
    </xf>
    <xf numFmtId="0" fontId="17" fillId="0" borderId="0" xfId="0" applyFont="1" applyFill="1" applyProtection="1"/>
    <xf numFmtId="3" fontId="17" fillId="5" borderId="18" xfId="0" applyNumberFormat="1" applyFont="1" applyFill="1" applyBorder="1" applyAlignment="1" applyProtection="1">
      <alignment horizontal="right"/>
    </xf>
    <xf numFmtId="3" fontId="4" fillId="0" borderId="63" xfId="0" applyNumberFormat="1" applyFont="1" applyBorder="1" applyAlignment="1" applyProtection="1">
      <alignment horizontal="right"/>
    </xf>
    <xf numFmtId="3" fontId="4" fillId="0" borderId="45" xfId="0" applyNumberFormat="1" applyFont="1" applyFill="1" applyBorder="1" applyAlignment="1" applyProtection="1">
      <alignment horizontal="right"/>
    </xf>
    <xf numFmtId="3" fontId="4" fillId="0" borderId="50" xfId="0" applyNumberFormat="1" applyFont="1" applyFill="1" applyBorder="1" applyAlignment="1" applyProtection="1">
      <alignment horizontal="right"/>
    </xf>
    <xf numFmtId="3" fontId="4" fillId="0" borderId="45" xfId="0" applyNumberFormat="1" applyFont="1" applyBorder="1" applyAlignment="1" applyProtection="1">
      <alignment horizontal="right"/>
    </xf>
    <xf numFmtId="3" fontId="0" fillId="0" borderId="45" xfId="0" applyNumberFormat="1" applyFill="1" applyBorder="1" applyAlignment="1" applyProtection="1">
      <alignment horizontal="right"/>
    </xf>
    <xf numFmtId="3" fontId="0" fillId="0" borderId="64" xfId="0" applyNumberFormat="1" applyFill="1" applyBorder="1" applyAlignment="1" applyProtection="1">
      <alignment horizontal="right"/>
    </xf>
    <xf numFmtId="0" fontId="0" fillId="0" borderId="18" xfId="0" applyFill="1" applyBorder="1" applyProtection="1"/>
    <xf numFmtId="0" fontId="0" fillId="0" borderId="18" xfId="0" applyBorder="1" applyProtection="1"/>
    <xf numFmtId="3" fontId="4" fillId="0" borderId="50" xfId="0" applyNumberFormat="1" applyFont="1" applyBorder="1" applyAlignment="1" applyProtection="1">
      <alignment horizontal="right"/>
    </xf>
    <xf numFmtId="3" fontId="0" fillId="0" borderId="45" xfId="0" applyNumberFormat="1" applyFill="1" applyBorder="1" applyAlignment="1" applyProtection="1">
      <alignment horizontal="center"/>
    </xf>
    <xf numFmtId="0" fontId="0" fillId="0" borderId="43" xfId="0" applyBorder="1" applyProtection="1"/>
    <xf numFmtId="0" fontId="2" fillId="5" borderId="65" xfId="0" applyFont="1" applyFill="1" applyBorder="1" applyAlignment="1" applyProtection="1">
      <alignment horizontal="center"/>
    </xf>
    <xf numFmtId="0" fontId="17" fillId="0" borderId="66" xfId="0" applyFont="1" applyBorder="1" applyAlignment="1" applyProtection="1">
      <alignment horizontal="center"/>
    </xf>
    <xf numFmtId="0" fontId="17" fillId="0" borderId="67" xfId="0" applyFont="1" applyBorder="1" applyAlignment="1" applyProtection="1">
      <alignment horizontal="center"/>
    </xf>
    <xf numFmtId="0" fontId="17" fillId="0" borderId="68" xfId="0" applyFont="1" applyBorder="1" applyAlignment="1" applyProtection="1">
      <alignment horizontal="center"/>
    </xf>
    <xf numFmtId="0" fontId="2" fillId="0" borderId="67" xfId="0" applyFont="1" applyBorder="1" applyAlignment="1" applyProtection="1">
      <alignment horizontal="center"/>
    </xf>
    <xf numFmtId="0" fontId="2" fillId="0" borderId="69" xfId="0" applyFont="1" applyBorder="1" applyAlignment="1" applyProtection="1">
      <alignment horizontal="center"/>
    </xf>
    <xf numFmtId="0" fontId="2" fillId="0" borderId="65" xfId="0" applyFont="1" applyBorder="1" applyProtection="1"/>
    <xf numFmtId="0" fontId="17" fillId="0" borderId="68" xfId="0" applyFont="1" applyBorder="1" applyAlignment="1" applyProtection="1">
      <alignment horizontal="center" vertical="center" wrapText="1"/>
    </xf>
    <xf numFmtId="0" fontId="4" fillId="0" borderId="0" xfId="0" applyFont="1" applyFill="1" applyAlignment="1" applyProtection="1"/>
    <xf numFmtId="0" fontId="4" fillId="0" borderId="16" xfId="0" applyFont="1" applyBorder="1" applyProtection="1"/>
    <xf numFmtId="0" fontId="4" fillId="0" borderId="15" xfId="0" applyFont="1" applyBorder="1" applyProtection="1"/>
    <xf numFmtId="0" fontId="4" fillId="5" borderId="51" xfId="0" applyFont="1" applyFill="1" applyBorder="1" applyAlignment="1" applyProtection="1">
      <alignment horizontal="center"/>
    </xf>
    <xf numFmtId="0" fontId="17" fillId="0" borderId="53" xfId="0" applyFont="1" applyBorder="1" applyAlignment="1" applyProtection="1">
      <alignment horizontal="center"/>
    </xf>
    <xf numFmtId="0" fontId="17" fillId="0" borderId="70" xfId="0" applyFont="1" applyBorder="1" applyAlignment="1" applyProtection="1">
      <alignment horizontal="center"/>
    </xf>
    <xf numFmtId="0" fontId="4" fillId="0" borderId="51" xfId="0" applyFont="1" applyBorder="1" applyProtection="1"/>
    <xf numFmtId="0" fontId="17" fillId="0" borderId="53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left"/>
    </xf>
    <xf numFmtId="0" fontId="4" fillId="5" borderId="71" xfId="0" applyFont="1" applyFill="1" applyBorder="1" applyAlignment="1" applyProtection="1">
      <alignment horizontal="center"/>
    </xf>
    <xf numFmtId="0" fontId="17" fillId="0" borderId="72" xfId="0" applyFont="1" applyBorder="1" applyAlignment="1" applyProtection="1">
      <alignment horizontal="center"/>
    </xf>
    <xf numFmtId="0" fontId="17" fillId="0" borderId="73" xfId="0" applyFont="1" applyBorder="1" applyAlignment="1" applyProtection="1">
      <alignment horizontal="center"/>
    </xf>
    <xf numFmtId="0" fontId="17" fillId="0" borderId="74" xfId="0" applyFont="1" applyBorder="1" applyAlignment="1" applyProtection="1">
      <alignment horizontal="center"/>
    </xf>
    <xf numFmtId="0" fontId="17" fillId="0" borderId="75" xfId="0" applyFont="1" applyBorder="1" applyAlignment="1" applyProtection="1">
      <alignment horizontal="center"/>
    </xf>
    <xf numFmtId="0" fontId="4" fillId="0" borderId="71" xfId="0" applyFont="1" applyBorder="1" applyProtection="1"/>
    <xf numFmtId="0" fontId="17" fillId="0" borderId="74" xfId="0" applyFont="1" applyBorder="1" applyAlignment="1" applyProtection="1">
      <alignment horizontal="center" vertical="center" wrapText="1"/>
    </xf>
    <xf numFmtId="0" fontId="23" fillId="0" borderId="0" xfId="0" applyFont="1" applyFill="1" applyAlignment="1" applyProtection="1">
      <alignment horizontal="justify"/>
    </xf>
    <xf numFmtId="0" fontId="17" fillId="0" borderId="0" xfId="0" applyFont="1" applyFill="1" applyAlignment="1" applyProtection="1">
      <alignment horizontal="justify"/>
    </xf>
    <xf numFmtId="0" fontId="4" fillId="7" borderId="0" xfId="2" applyFont="1" applyFill="1" applyAlignment="1" applyProtection="1"/>
    <xf numFmtId="0" fontId="1" fillId="2" borderId="0" xfId="2" applyFont="1" applyFill="1" applyAlignment="1" applyProtection="1"/>
    <xf numFmtId="0" fontId="4" fillId="2" borderId="0" xfId="2" applyFont="1" applyFill="1" applyAlignment="1" applyProtection="1"/>
    <xf numFmtId="0" fontId="4" fillId="0" borderId="0" xfId="2" applyFont="1" applyFill="1" applyAlignment="1" applyProtection="1"/>
    <xf numFmtId="0" fontId="1" fillId="2" borderId="0" xfId="2" applyFont="1" applyFill="1" applyAlignment="1" applyProtection="1">
      <alignment horizontal="center"/>
    </xf>
    <xf numFmtId="0" fontId="17" fillId="2" borderId="0" xfId="2" applyFont="1" applyFill="1" applyAlignment="1" applyProtection="1"/>
    <xf numFmtId="165" fontId="4" fillId="6" borderId="30" xfId="0" applyNumberFormat="1" applyFont="1" applyFill="1" applyBorder="1" applyAlignment="1" applyProtection="1">
      <alignment vertical="center"/>
      <protection locked="0"/>
    </xf>
    <xf numFmtId="165" fontId="4" fillId="6" borderId="29" xfId="0" applyNumberFormat="1" applyFont="1" applyFill="1" applyBorder="1" applyAlignment="1" applyProtection="1">
      <alignment vertical="center"/>
      <protection locked="0"/>
    </xf>
    <xf numFmtId="0" fontId="4" fillId="0" borderId="35" xfId="0" applyFont="1" applyFill="1" applyBorder="1" applyAlignment="1" applyProtection="1">
      <alignment horizontal="centerContinuous" wrapText="1"/>
    </xf>
    <xf numFmtId="0" fontId="4" fillId="0" borderId="38" xfId="0" applyFont="1" applyFill="1" applyBorder="1" applyAlignment="1" applyProtection="1">
      <alignment horizontal="centerContinuous" wrapText="1"/>
    </xf>
    <xf numFmtId="0" fontId="4" fillId="0" borderId="37" xfId="0" applyFont="1" applyFill="1" applyBorder="1" applyAlignment="1" applyProtection="1">
      <alignment horizontal="centerContinuous" wrapText="1"/>
    </xf>
    <xf numFmtId="0" fontId="4" fillId="0" borderId="30" xfId="0" applyFont="1" applyFill="1" applyBorder="1" applyAlignment="1" applyProtection="1">
      <alignment horizontal="center" vertical="center" wrapText="1"/>
    </xf>
    <xf numFmtId="9" fontId="0" fillId="0" borderId="0" xfId="32992" applyFont="1" applyAlignment="1">
      <alignment horizontal="center"/>
    </xf>
    <xf numFmtId="0" fontId="12" fillId="0" borderId="103" xfId="0" applyFont="1" applyFill="1" applyBorder="1" applyAlignment="1">
      <alignment horizontal="left"/>
    </xf>
    <xf numFmtId="165" fontId="4" fillId="6" borderId="40" xfId="0" applyNumberFormat="1" applyFont="1" applyFill="1" applyBorder="1" applyAlignment="1" applyProtection="1">
      <alignment vertical="center"/>
    </xf>
    <xf numFmtId="0" fontId="4" fillId="7" borderId="23" xfId="0" applyFont="1" applyFill="1" applyBorder="1" applyAlignment="1" applyProtection="1">
      <alignment horizontal="center" vertical="center" wrapText="1"/>
    </xf>
    <xf numFmtId="0" fontId="4" fillId="7" borderId="25" xfId="0" applyFont="1" applyFill="1" applyBorder="1" applyAlignment="1" applyProtection="1">
      <alignment horizontal="centerContinuous" vertical="center" wrapText="1"/>
    </xf>
    <xf numFmtId="0" fontId="4" fillId="7" borderId="26" xfId="0" applyFont="1" applyFill="1" applyBorder="1" applyAlignment="1" applyProtection="1">
      <alignment horizontal="centerContinuous" vertical="center" wrapText="1"/>
    </xf>
    <xf numFmtId="0" fontId="4" fillId="0" borderId="104" xfId="0" applyFont="1" applyFill="1" applyBorder="1" applyAlignment="1" applyProtection="1">
      <alignment horizontal="center" vertical="center" wrapText="1"/>
    </xf>
    <xf numFmtId="165" fontId="4" fillId="6" borderId="42" xfId="0" applyNumberFormat="1" applyFont="1" applyFill="1" applyBorder="1" applyAlignment="1" applyProtection="1">
      <alignment vertical="center"/>
    </xf>
    <xf numFmtId="165" fontId="4" fillId="6" borderId="20" xfId="0" applyNumberFormat="1" applyFont="1" applyFill="1" applyBorder="1" applyAlignment="1" applyProtection="1">
      <alignment vertical="center"/>
    </xf>
    <xf numFmtId="0" fontId="4" fillId="7" borderId="20" xfId="0" applyFont="1" applyFill="1" applyBorder="1" applyAlignment="1" applyProtection="1">
      <alignment horizontal="center" vertical="center" wrapText="1"/>
    </xf>
    <xf numFmtId="0" fontId="4" fillId="7" borderId="31" xfId="0" applyFont="1" applyFill="1" applyBorder="1" applyAlignment="1" applyProtection="1">
      <alignment horizontal="centerContinuous" vertical="center" wrapText="1"/>
    </xf>
    <xf numFmtId="0" fontId="4" fillId="7" borderId="32" xfId="0" applyFont="1" applyFill="1" applyBorder="1" applyAlignment="1" applyProtection="1">
      <alignment horizontal="centerContinuous" vertical="center" wrapText="1"/>
    </xf>
    <xf numFmtId="0" fontId="4" fillId="7" borderId="32" xfId="0" applyFont="1" applyFill="1" applyBorder="1" applyAlignment="1" applyProtection="1">
      <alignment vertical="center" wrapText="1"/>
    </xf>
    <xf numFmtId="0" fontId="4" fillId="7" borderId="19" xfId="0" applyFont="1" applyFill="1" applyBorder="1" applyAlignment="1" applyProtection="1">
      <alignment vertical="center" wrapText="1"/>
    </xf>
    <xf numFmtId="0" fontId="4" fillId="7" borderId="19" xfId="0" applyFont="1" applyFill="1" applyBorder="1" applyAlignment="1" applyProtection="1">
      <alignment horizontal="centerContinuous" vertical="center" wrapText="1"/>
    </xf>
    <xf numFmtId="164" fontId="4" fillId="7" borderId="30" xfId="0" applyNumberFormat="1" applyFont="1" applyFill="1" applyBorder="1" applyAlignment="1" applyProtection="1">
      <alignment horizontal="center" vertical="center" wrapText="1"/>
    </xf>
    <xf numFmtId="0" fontId="78" fillId="0" borderId="76" xfId="0" applyFont="1" applyBorder="1" applyAlignment="1" applyProtection="1">
      <alignment vertical="center"/>
    </xf>
    <xf numFmtId="0" fontId="16" fillId="0" borderId="0" xfId="0" applyFont="1" applyProtection="1"/>
    <xf numFmtId="0" fontId="4" fillId="0" borderId="39" xfId="0" applyFont="1" applyFill="1" applyBorder="1" applyAlignment="1" applyProtection="1">
      <alignment horizontal="left" wrapText="1"/>
      <protection locked="0"/>
    </xf>
    <xf numFmtId="0" fontId="4" fillId="0" borderId="35" xfId="0" applyFont="1" applyFill="1" applyBorder="1" applyAlignment="1" applyProtection="1">
      <alignment horizontal="centerContinuous" wrapText="1"/>
      <protection locked="0"/>
    </xf>
    <xf numFmtId="0" fontId="4" fillId="0" borderId="38" xfId="0" applyFont="1" applyFill="1" applyBorder="1" applyAlignment="1" applyProtection="1">
      <alignment horizontal="centerContinuous" wrapText="1"/>
      <protection locked="0"/>
    </xf>
    <xf numFmtId="0" fontId="4" fillId="0" borderId="37" xfId="0" applyFont="1" applyFill="1" applyBorder="1" applyAlignment="1" applyProtection="1">
      <alignment horizontal="centerContinuous" wrapText="1"/>
      <protection locked="0"/>
    </xf>
    <xf numFmtId="0" fontId="4" fillId="0" borderId="30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7" fillId="0" borderId="73" xfId="0" applyFont="1" applyBorder="1" applyAlignment="1" applyProtection="1">
      <alignment horizontal="center" vertical="center" wrapText="1"/>
    </xf>
    <xf numFmtId="0" fontId="17" fillId="0" borderId="53" xfId="0" applyFont="1" applyBorder="1" applyAlignment="1" applyProtection="1">
      <alignment horizontal="center" vertical="center" wrapText="1"/>
    </xf>
    <xf numFmtId="0" fontId="17" fillId="0" borderId="67" xfId="0" applyFont="1" applyBorder="1" applyAlignment="1" applyProtection="1">
      <alignment horizontal="center" vertical="center" wrapText="1"/>
    </xf>
    <xf numFmtId="0" fontId="4" fillId="7" borderId="27" xfId="0" applyFont="1" applyFill="1" applyBorder="1" applyAlignment="1" applyProtection="1">
      <alignment horizontal="center" vertical="center" wrapText="1"/>
    </xf>
    <xf numFmtId="0" fontId="4" fillId="7" borderId="26" xfId="0" applyFont="1" applyFill="1" applyBorder="1" applyAlignment="1" applyProtection="1">
      <alignment horizontal="center" vertical="center" wrapText="1"/>
    </xf>
    <xf numFmtId="0" fontId="2" fillId="0" borderId="75" xfId="0" applyFont="1" applyBorder="1" applyAlignment="1" applyProtection="1">
      <alignment horizontal="center" vertical="center" wrapText="1"/>
    </xf>
    <xf numFmtId="0" fontId="2" fillId="0" borderId="70" xfId="0" applyFont="1" applyBorder="1" applyAlignment="1" applyProtection="1">
      <alignment horizontal="center" vertical="center" wrapText="1"/>
    </xf>
    <xf numFmtId="0" fontId="2" fillId="0" borderId="69" xfId="0" applyFont="1" applyBorder="1" applyAlignment="1" applyProtection="1">
      <alignment horizontal="center" vertical="center" wrapText="1"/>
    </xf>
    <xf numFmtId="0" fontId="17" fillId="6" borderId="15" xfId="0" applyFont="1" applyFill="1" applyBorder="1" applyAlignment="1" applyProtection="1">
      <alignment horizontal="center"/>
      <protection locked="0"/>
    </xf>
    <xf numFmtId="0" fontId="17" fillId="6" borderId="17" xfId="0" applyFont="1" applyFill="1" applyBorder="1" applyAlignment="1" applyProtection="1">
      <alignment horizontal="center"/>
      <protection locked="0"/>
    </xf>
    <xf numFmtId="0" fontId="17" fillId="6" borderId="16" xfId="0" applyFont="1" applyFill="1" applyBorder="1" applyAlignment="1" applyProtection="1">
      <alignment horizontal="center"/>
      <protection locked="0"/>
    </xf>
    <xf numFmtId="9" fontId="17" fillId="6" borderId="15" xfId="0" applyNumberFormat="1" applyFont="1" applyFill="1" applyBorder="1" applyAlignment="1" applyProtection="1">
      <alignment horizontal="center"/>
      <protection locked="0"/>
    </xf>
    <xf numFmtId="0" fontId="17" fillId="0" borderId="15" xfId="0" applyFont="1" applyBorder="1" applyAlignment="1" applyProtection="1">
      <alignment horizontal="center"/>
    </xf>
    <xf numFmtId="0" fontId="17" fillId="0" borderId="17" xfId="0" applyFont="1" applyBorder="1" applyAlignment="1" applyProtection="1">
      <alignment horizontal="center"/>
    </xf>
    <xf numFmtId="0" fontId="17" fillId="0" borderId="16" xfId="0" applyFont="1" applyBorder="1" applyAlignment="1" applyProtection="1">
      <alignment horizontal="center"/>
    </xf>
    <xf numFmtId="0" fontId="1" fillId="2" borderId="0" xfId="0" applyFont="1" applyFill="1" applyAlignment="1">
      <alignment horizontal="center"/>
    </xf>
  </cellXfs>
  <cellStyles count="32993">
    <cellStyle name="_Schedules" xfId="4" xr:uid="{69AB0E82-19A4-4C7F-BC4F-57C8853380BE}"/>
    <cellStyle name="=C:\WINNT35\SYSTEM32\COMMAND.COM" xfId="5" xr:uid="{759B5419-D0E1-4B25-B2D6-5FDA6A01119B}"/>
    <cellStyle name="=C:\WINNT35\SYSTEM32\COMMAND.COM 10" xfId="6" xr:uid="{11193F25-240F-4ED6-B2B8-BE1201DC029F}"/>
    <cellStyle name="=C:\WINNT35\SYSTEM32\COMMAND.COM 10 2" xfId="1155" xr:uid="{51AE97DD-DED9-4974-94A9-40502D93782B}"/>
    <cellStyle name="=C:\WINNT35\SYSTEM32\COMMAND.COM 10 2 2" xfId="22479" xr:uid="{D92F901E-FBB1-4F07-B3B4-6D68F35F0C5E}"/>
    <cellStyle name="=C:\WINNT35\SYSTEM32\COMMAND.COM 10 3" xfId="1156" xr:uid="{EBF36F3C-50B0-417D-8345-63B1E1A5F1F2}"/>
    <cellStyle name="=C:\WINNT35\SYSTEM32\COMMAND.COM 10 3 2" xfId="22480" xr:uid="{495236DE-8CEC-4AC6-A68F-983039BFB140}"/>
    <cellStyle name="=C:\WINNT35\SYSTEM32\COMMAND.COM 10 4" xfId="21651" xr:uid="{F6C0C0E7-8742-4799-9E74-3D671359B123}"/>
    <cellStyle name="=C:\WINNT35\SYSTEM32\COMMAND.COM 11" xfId="7" xr:uid="{78453392-22D6-4D6D-9D97-B417B1569011}"/>
    <cellStyle name="=C:\WINNT35\SYSTEM32\COMMAND.COM 11 2" xfId="1157" xr:uid="{B63CCE29-A266-4D08-9D00-7286134FA947}"/>
    <cellStyle name="=C:\WINNT35\SYSTEM32\COMMAND.COM 11 2 2" xfId="22481" xr:uid="{6B8D6943-F233-4925-81DC-2EEFD1CBB6CF}"/>
    <cellStyle name="=C:\WINNT35\SYSTEM32\COMMAND.COM 11 3" xfId="1158" xr:uid="{C0E0A4E3-7047-40D7-97AB-FFE83C46C9EA}"/>
    <cellStyle name="=C:\WINNT35\SYSTEM32\COMMAND.COM 11 3 2" xfId="22482" xr:uid="{99B12667-58F0-4896-A258-B587B296759A}"/>
    <cellStyle name="=C:\WINNT35\SYSTEM32\COMMAND.COM 11 4" xfId="21652" xr:uid="{FB2C3BCA-2131-4088-93FA-0481B5350803}"/>
    <cellStyle name="=C:\WINNT35\SYSTEM32\COMMAND.COM 12" xfId="8" xr:uid="{836BD2D9-315D-4861-8873-34D7BF289737}"/>
    <cellStyle name="=C:\WINNT35\SYSTEM32\COMMAND.COM 12 2" xfId="1159" xr:uid="{FFA9A765-3FB1-43D3-A6FB-25FCA6A5BBBD}"/>
    <cellStyle name="=C:\WINNT35\SYSTEM32\COMMAND.COM 12 2 2" xfId="22483" xr:uid="{68C0854C-0EBA-4382-8597-80395051C967}"/>
    <cellStyle name="=C:\WINNT35\SYSTEM32\COMMAND.COM 12 3" xfId="1160" xr:uid="{69EB45D4-D735-435B-9A53-3BDFC1DA237B}"/>
    <cellStyle name="=C:\WINNT35\SYSTEM32\COMMAND.COM 12 3 2" xfId="22484" xr:uid="{9559B748-64F2-4DC1-9A97-243D550C61E8}"/>
    <cellStyle name="=C:\WINNT35\SYSTEM32\COMMAND.COM 12 4" xfId="21653" xr:uid="{370B80FB-6B32-4199-8D3B-FCCAE9BA9593}"/>
    <cellStyle name="=C:\WINNT35\SYSTEM32\COMMAND.COM 13" xfId="9" xr:uid="{57E850B4-0F52-492F-B778-7543E75B8DB8}"/>
    <cellStyle name="=C:\WINNT35\SYSTEM32\COMMAND.COM 13 2" xfId="1161" xr:uid="{A346006D-D626-4978-A41B-EF8B68BC814A}"/>
    <cellStyle name="=C:\WINNT35\SYSTEM32\COMMAND.COM 13 2 2" xfId="22485" xr:uid="{02124BE3-A667-4A46-A958-57076DB7D901}"/>
    <cellStyle name="=C:\WINNT35\SYSTEM32\COMMAND.COM 13 3" xfId="1162" xr:uid="{EB5F2A30-BB87-4BBE-95CA-EF03DB8F28B7}"/>
    <cellStyle name="=C:\WINNT35\SYSTEM32\COMMAND.COM 13 3 2" xfId="22486" xr:uid="{DD7BEE9C-AFF3-4D17-A494-8679D3B86F31}"/>
    <cellStyle name="=C:\WINNT35\SYSTEM32\COMMAND.COM 13 4" xfId="21654" xr:uid="{9DD3FD29-8631-413A-9305-EAA048F8EE62}"/>
    <cellStyle name="=C:\WINNT35\SYSTEM32\COMMAND.COM 14" xfId="10" xr:uid="{5B53C67A-FC4C-41C2-BF19-FFD1C4CCF02B}"/>
    <cellStyle name="=C:\WINNT35\SYSTEM32\COMMAND.COM 14 2" xfId="1163" xr:uid="{7B635687-EDBB-4E50-B1A3-4C78CBA78D6D}"/>
    <cellStyle name="=C:\WINNT35\SYSTEM32\COMMAND.COM 14 2 2" xfId="22487" xr:uid="{D1D87D5D-9124-4835-8167-7701D68E6821}"/>
    <cellStyle name="=C:\WINNT35\SYSTEM32\COMMAND.COM 14 3" xfId="1164" xr:uid="{3977D7BD-C2C3-4B80-BB91-525F80EF6DC1}"/>
    <cellStyle name="=C:\WINNT35\SYSTEM32\COMMAND.COM 14 3 2" xfId="22488" xr:uid="{DDA06417-9EB1-4944-81EB-6299EFC92E72}"/>
    <cellStyle name="=C:\WINNT35\SYSTEM32\COMMAND.COM 14 4" xfId="21655" xr:uid="{885ADB03-9895-4412-B47D-4E330059B3C8}"/>
    <cellStyle name="=C:\WINNT35\SYSTEM32\COMMAND.COM 15" xfId="11" xr:uid="{01DF2A31-5605-4F04-9DDD-0B814BB04275}"/>
    <cellStyle name="=C:\WINNT35\SYSTEM32\COMMAND.COM 15 2" xfId="1165" xr:uid="{57AECA95-EA21-4909-94C5-76351D69A7D6}"/>
    <cellStyle name="=C:\WINNT35\SYSTEM32\COMMAND.COM 15 2 2" xfId="22489" xr:uid="{B8EC85C7-4F98-485C-8527-6F3BA5D54D7A}"/>
    <cellStyle name="=C:\WINNT35\SYSTEM32\COMMAND.COM 15 3" xfId="1166" xr:uid="{1F0D0242-AC52-4FF4-9DE8-24B3FD274714}"/>
    <cellStyle name="=C:\WINNT35\SYSTEM32\COMMAND.COM 15 3 2" xfId="22490" xr:uid="{15C7DDC0-3366-412B-84EB-F4871CD00E9D}"/>
    <cellStyle name="=C:\WINNT35\SYSTEM32\COMMAND.COM 15 4" xfId="21656" xr:uid="{2D450EC1-D4EC-4069-8DA1-B0547049A413}"/>
    <cellStyle name="=C:\WINNT35\SYSTEM32\COMMAND.COM 16" xfId="12" xr:uid="{4F83B043-458D-466F-87C1-D83734EA276D}"/>
    <cellStyle name="=C:\WINNT35\SYSTEM32\COMMAND.COM 16 2" xfId="1167" xr:uid="{E3464423-A5A3-42AD-B992-7E9F524E4664}"/>
    <cellStyle name="=C:\WINNT35\SYSTEM32\COMMAND.COM 16 2 2" xfId="22491" xr:uid="{E0DB89CE-615D-4F76-9E79-729C90B01B02}"/>
    <cellStyle name="=C:\WINNT35\SYSTEM32\COMMAND.COM 16 3" xfId="1168" xr:uid="{26CE7CA3-866F-4E68-9AEF-4CEE7EF27F17}"/>
    <cellStyle name="=C:\WINNT35\SYSTEM32\COMMAND.COM 16 3 2" xfId="22492" xr:uid="{D1ABF1B6-ABC9-41DF-9066-539C1AF612BC}"/>
    <cellStyle name="=C:\WINNT35\SYSTEM32\COMMAND.COM 16 4" xfId="21657" xr:uid="{A79BC511-4634-4574-A295-378B293C7A5E}"/>
    <cellStyle name="=C:\WINNT35\SYSTEM32\COMMAND.COM 17" xfId="13" xr:uid="{A3AD5BAB-565B-4084-8569-BA919C1E9B89}"/>
    <cellStyle name="=C:\WINNT35\SYSTEM32\COMMAND.COM 17 2" xfId="1169" xr:uid="{E8DEEC7A-38C1-4826-9B5B-0707A568772D}"/>
    <cellStyle name="=C:\WINNT35\SYSTEM32\COMMAND.COM 17 2 2" xfId="22493" xr:uid="{4D2C3E03-B01D-4E09-ABD3-8488695B64D4}"/>
    <cellStyle name="=C:\WINNT35\SYSTEM32\COMMAND.COM 17 3" xfId="1170" xr:uid="{2BA6F2DE-054D-4CD3-91E0-A815DDC40291}"/>
    <cellStyle name="=C:\WINNT35\SYSTEM32\COMMAND.COM 17 3 2" xfId="22494" xr:uid="{407650A0-2113-4F0B-B2EC-84DBF9967D2D}"/>
    <cellStyle name="=C:\WINNT35\SYSTEM32\COMMAND.COM 17 4" xfId="21658" xr:uid="{3379913E-DE2E-42AA-BD52-4CBD63E65B59}"/>
    <cellStyle name="=C:\WINNT35\SYSTEM32\COMMAND.COM 18" xfId="14" xr:uid="{9D33ED5B-42AE-4E00-AB7C-40D9B57CE17C}"/>
    <cellStyle name="=C:\WINNT35\SYSTEM32\COMMAND.COM 18 2" xfId="1171" xr:uid="{BC42292E-D929-41F1-BA6F-625BB582ECBE}"/>
    <cellStyle name="=C:\WINNT35\SYSTEM32\COMMAND.COM 18 2 2" xfId="22495" xr:uid="{6B2AD17B-C53C-4F6C-9A77-EF7CDC2EB5EB}"/>
    <cellStyle name="=C:\WINNT35\SYSTEM32\COMMAND.COM 18 3" xfId="1172" xr:uid="{3235C4F4-1BE2-4FFF-9B7A-8AD9AB950A25}"/>
    <cellStyle name="=C:\WINNT35\SYSTEM32\COMMAND.COM 18 3 2" xfId="22496" xr:uid="{7370080A-D04A-44F4-89B9-083B96E9E429}"/>
    <cellStyle name="=C:\WINNT35\SYSTEM32\COMMAND.COM 18 4" xfId="21659" xr:uid="{CE54C00F-E8EC-44D5-A812-F42F545F6F5F}"/>
    <cellStyle name="=C:\WINNT35\SYSTEM32\COMMAND.COM 19" xfId="15" xr:uid="{CAB79956-F0A2-4334-9EC4-73FFEC050F82}"/>
    <cellStyle name="=C:\WINNT35\SYSTEM32\COMMAND.COM 19 2" xfId="1173" xr:uid="{8E6E5852-B32C-4B6D-8953-8CE20A6CAC43}"/>
    <cellStyle name="=C:\WINNT35\SYSTEM32\COMMAND.COM 19 2 2" xfId="22497" xr:uid="{052898EE-91C2-4586-B78C-C5F780D6189B}"/>
    <cellStyle name="=C:\WINNT35\SYSTEM32\COMMAND.COM 19 3" xfId="1174" xr:uid="{2030F60C-E517-4824-BD30-452E0F3AFF9B}"/>
    <cellStyle name="=C:\WINNT35\SYSTEM32\COMMAND.COM 19 3 2" xfId="22498" xr:uid="{D255D010-8865-4FFF-8B26-7A8A1A96A5B0}"/>
    <cellStyle name="=C:\WINNT35\SYSTEM32\COMMAND.COM 19 4" xfId="21660" xr:uid="{B0682AD6-F7D2-4982-BE9F-8F6228EAB3F2}"/>
    <cellStyle name="=C:\WINNT35\SYSTEM32\COMMAND.COM 2" xfId="16" xr:uid="{2AFB1A19-032A-405F-A631-0B4213B83FA0}"/>
    <cellStyle name="=C:\WINNT35\SYSTEM32\COMMAND.COM 2 10" xfId="17" xr:uid="{9ED2117D-AAC7-4BCD-959D-237BF4E446BB}"/>
    <cellStyle name="=C:\WINNT35\SYSTEM32\COMMAND.COM 2 10 2" xfId="1175" xr:uid="{459D5033-14CB-44F4-8AC4-8CACFAB155B4}"/>
    <cellStyle name="=C:\WINNT35\SYSTEM32\COMMAND.COM 2 10 2 2" xfId="22499" xr:uid="{8CFA2188-CAF5-468B-8182-3E01936ED7E5}"/>
    <cellStyle name="=C:\WINNT35\SYSTEM32\COMMAND.COM 2 10 3" xfId="1176" xr:uid="{AA82AD3C-25C2-42B0-9298-3E2F6F86C0B8}"/>
    <cellStyle name="=C:\WINNT35\SYSTEM32\COMMAND.COM 2 10 3 2" xfId="22500" xr:uid="{3AE63FA1-EB33-489D-9437-7EF17121910B}"/>
    <cellStyle name="=C:\WINNT35\SYSTEM32\COMMAND.COM 2 10 4" xfId="21662" xr:uid="{CBEC2960-163F-45AC-940D-FF821844C64C}"/>
    <cellStyle name="=C:\WINNT35\SYSTEM32\COMMAND.COM 2 11" xfId="18" xr:uid="{85D01227-66CA-46C5-AA56-22A6892D201C}"/>
    <cellStyle name="=C:\WINNT35\SYSTEM32\COMMAND.COM 2 11 2" xfId="1177" xr:uid="{0D362898-F5DD-4B15-83D0-22E83AF5F950}"/>
    <cellStyle name="=C:\WINNT35\SYSTEM32\COMMAND.COM 2 11 2 2" xfId="22501" xr:uid="{625F3187-7658-4224-9912-8F5CB140F05B}"/>
    <cellStyle name="=C:\WINNT35\SYSTEM32\COMMAND.COM 2 11 3" xfId="1178" xr:uid="{067C0197-B407-4AD2-8964-6D53C39E12D0}"/>
    <cellStyle name="=C:\WINNT35\SYSTEM32\COMMAND.COM 2 11 3 2" xfId="22502" xr:uid="{31545C73-0ED8-4C00-8DE6-B24C4E1FCA98}"/>
    <cellStyle name="=C:\WINNT35\SYSTEM32\COMMAND.COM 2 11 4" xfId="21663" xr:uid="{5297627B-BCE7-49B1-A0A3-8FAC7F325149}"/>
    <cellStyle name="=C:\WINNT35\SYSTEM32\COMMAND.COM 2 12" xfId="19" xr:uid="{1829D4CA-812F-45A8-8891-7F6BC2CB0521}"/>
    <cellStyle name="=C:\WINNT35\SYSTEM32\COMMAND.COM 2 12 2" xfId="1179" xr:uid="{7195C317-6615-4AFC-811F-37E7BD524858}"/>
    <cellStyle name="=C:\WINNT35\SYSTEM32\COMMAND.COM 2 12 2 2" xfId="22503" xr:uid="{B64199C1-16CB-411D-89FE-17C5F245C97B}"/>
    <cellStyle name="=C:\WINNT35\SYSTEM32\COMMAND.COM 2 12 3" xfId="1180" xr:uid="{EAF11BE9-6E03-41B0-8F42-4FA7B4D11486}"/>
    <cellStyle name="=C:\WINNT35\SYSTEM32\COMMAND.COM 2 12 3 2" xfId="22504" xr:uid="{765854F4-99B6-418B-8B23-8FAE176EBB46}"/>
    <cellStyle name="=C:\WINNT35\SYSTEM32\COMMAND.COM 2 12 4" xfId="21664" xr:uid="{42FF6291-7B43-4481-9D74-7A494BABB09A}"/>
    <cellStyle name="=C:\WINNT35\SYSTEM32\COMMAND.COM 2 13" xfId="20" xr:uid="{13ACEFB0-688E-4C5D-85D2-43E42BB8B97D}"/>
    <cellStyle name="=C:\WINNT35\SYSTEM32\COMMAND.COM 2 13 2" xfId="1181" xr:uid="{B7EF563A-4A4F-4DD7-AB08-C41799301004}"/>
    <cellStyle name="=C:\WINNT35\SYSTEM32\COMMAND.COM 2 13 2 2" xfId="22505" xr:uid="{47BE3A90-641B-40CB-A3F4-563A22313B3B}"/>
    <cellStyle name="=C:\WINNT35\SYSTEM32\COMMAND.COM 2 13 3" xfId="1182" xr:uid="{E6AE8253-86F3-4CA6-9851-EBCD232C3677}"/>
    <cellStyle name="=C:\WINNT35\SYSTEM32\COMMAND.COM 2 13 3 2" xfId="22506" xr:uid="{F2BD6BCE-D91F-4504-97FA-28602F4DD53A}"/>
    <cellStyle name="=C:\WINNT35\SYSTEM32\COMMAND.COM 2 13 4" xfId="21665" xr:uid="{554241C5-E6D1-4CE3-85C4-2576077FBD67}"/>
    <cellStyle name="=C:\WINNT35\SYSTEM32\COMMAND.COM 2 14" xfId="21" xr:uid="{A6937165-CDB6-47CD-B9F1-08C7B33958EB}"/>
    <cellStyle name="=C:\WINNT35\SYSTEM32\COMMAND.COM 2 14 2" xfId="1183" xr:uid="{3B4DDD2A-B2B8-4FFF-8E60-2EB264C72273}"/>
    <cellStyle name="=C:\WINNT35\SYSTEM32\COMMAND.COM 2 14 2 2" xfId="22507" xr:uid="{BD2A9484-27A9-4137-894E-C485044C1F63}"/>
    <cellStyle name="=C:\WINNT35\SYSTEM32\COMMAND.COM 2 14 3" xfId="1184" xr:uid="{298734A2-8100-426F-ADA8-C7B241687F86}"/>
    <cellStyle name="=C:\WINNT35\SYSTEM32\COMMAND.COM 2 14 3 2" xfId="22508" xr:uid="{9B2EFB5C-54BA-42B0-B011-4D1BE36AA8D8}"/>
    <cellStyle name="=C:\WINNT35\SYSTEM32\COMMAND.COM 2 14 4" xfId="21666" xr:uid="{0E7BD7EC-79AC-4201-A556-9E68035E7095}"/>
    <cellStyle name="=C:\WINNT35\SYSTEM32\COMMAND.COM 2 15" xfId="22" xr:uid="{5A71A053-8DAA-4076-A9DC-1A9D6F48BAFB}"/>
    <cellStyle name="=C:\WINNT35\SYSTEM32\COMMAND.COM 2 15 2" xfId="1185" xr:uid="{DD6D60B2-5A13-4981-B78D-4200B983AA16}"/>
    <cellStyle name="=C:\WINNT35\SYSTEM32\COMMAND.COM 2 15 2 2" xfId="22509" xr:uid="{6FB277B3-6F51-4386-B60B-A3FCB3148550}"/>
    <cellStyle name="=C:\WINNT35\SYSTEM32\COMMAND.COM 2 15 3" xfId="1186" xr:uid="{97B9AD34-8C77-4C33-876A-DBEDB341A9BF}"/>
    <cellStyle name="=C:\WINNT35\SYSTEM32\COMMAND.COM 2 15 3 2" xfId="22510" xr:uid="{33E2FB3E-A760-4A7A-BCF2-52C313982ED7}"/>
    <cellStyle name="=C:\WINNT35\SYSTEM32\COMMAND.COM 2 15 4" xfId="21667" xr:uid="{A3AF2459-9A84-41B6-ACCA-BFE4BB1BFF5A}"/>
    <cellStyle name="=C:\WINNT35\SYSTEM32\COMMAND.COM 2 16" xfId="23" xr:uid="{D15B61F3-FE70-41CC-A9C3-667153D11856}"/>
    <cellStyle name="=C:\WINNT35\SYSTEM32\COMMAND.COM 2 16 2" xfId="1187" xr:uid="{C51F4FC8-1C07-4B85-93D4-CB0DB07B204B}"/>
    <cellStyle name="=C:\WINNT35\SYSTEM32\COMMAND.COM 2 16 2 2" xfId="22511" xr:uid="{CC2C1998-6F93-4EF1-B941-2630626F39BE}"/>
    <cellStyle name="=C:\WINNT35\SYSTEM32\COMMAND.COM 2 16 3" xfId="1188" xr:uid="{22FFEA15-D73C-4844-87BC-43BFFF34A419}"/>
    <cellStyle name="=C:\WINNT35\SYSTEM32\COMMAND.COM 2 16 3 2" xfId="22512" xr:uid="{68CA5D18-4DD2-4332-BBB0-43653D35D90C}"/>
    <cellStyle name="=C:\WINNT35\SYSTEM32\COMMAND.COM 2 16 4" xfId="21668" xr:uid="{B990DB8D-444A-4335-BEB7-9F695B2A642C}"/>
    <cellStyle name="=C:\WINNT35\SYSTEM32\COMMAND.COM 2 17" xfId="24" xr:uid="{86D3701D-87F6-4CE0-8EA4-9CC12FD80227}"/>
    <cellStyle name="=C:\WINNT35\SYSTEM32\COMMAND.COM 2 17 2" xfId="1189" xr:uid="{3035B574-30EC-4B9D-A9BA-1CD617ACE5AF}"/>
    <cellStyle name="=C:\WINNT35\SYSTEM32\COMMAND.COM 2 17 2 2" xfId="22513" xr:uid="{77D10F36-694B-4B51-850E-018173257531}"/>
    <cellStyle name="=C:\WINNT35\SYSTEM32\COMMAND.COM 2 17 3" xfId="1190" xr:uid="{AFA274AC-A450-483E-B505-B3CE9010BCAA}"/>
    <cellStyle name="=C:\WINNT35\SYSTEM32\COMMAND.COM 2 17 3 2" xfId="22514" xr:uid="{EA621B18-A4BB-46F1-9516-B038D6795A36}"/>
    <cellStyle name="=C:\WINNT35\SYSTEM32\COMMAND.COM 2 17 4" xfId="21669" xr:uid="{28AF1950-1CF4-4819-9BBF-DA1B66FF28A8}"/>
    <cellStyle name="=C:\WINNT35\SYSTEM32\COMMAND.COM 2 18" xfId="25" xr:uid="{AA3EB4F9-9550-45A4-A5EA-87087AE5EF09}"/>
    <cellStyle name="=C:\WINNT35\SYSTEM32\COMMAND.COM 2 18 2" xfId="1191" xr:uid="{1C4418A4-E89D-42F0-8725-137AA2682009}"/>
    <cellStyle name="=C:\WINNT35\SYSTEM32\COMMAND.COM 2 18 2 2" xfId="22515" xr:uid="{D07CA411-1065-4E37-8618-EA5E4789C3C7}"/>
    <cellStyle name="=C:\WINNT35\SYSTEM32\COMMAND.COM 2 18 3" xfId="1192" xr:uid="{CFE8645E-E56C-4E99-A432-D17D1EA8BEF8}"/>
    <cellStyle name="=C:\WINNT35\SYSTEM32\COMMAND.COM 2 18 3 2" xfId="22516" xr:uid="{6B4E4978-977B-44A1-9875-07B72B91B6D5}"/>
    <cellStyle name="=C:\WINNT35\SYSTEM32\COMMAND.COM 2 18 4" xfId="21670" xr:uid="{2D9BF178-F422-4B63-BFFC-3269F95716E1}"/>
    <cellStyle name="=C:\WINNT35\SYSTEM32\COMMAND.COM 2 19" xfId="26" xr:uid="{5DEDA6FA-1C65-4CB4-A77F-81D2E4E9A27A}"/>
    <cellStyle name="=C:\WINNT35\SYSTEM32\COMMAND.COM 2 19 2" xfId="1193" xr:uid="{85518360-5B7A-439D-B9A4-CA98DA9CC6F2}"/>
    <cellStyle name="=C:\WINNT35\SYSTEM32\COMMAND.COM 2 19 2 2" xfId="22517" xr:uid="{9C4B2CBA-D4F0-40F8-BAEB-CF8456C6C5F0}"/>
    <cellStyle name="=C:\WINNT35\SYSTEM32\COMMAND.COM 2 19 3" xfId="1194" xr:uid="{BA0B97E0-E70D-45D9-B7CD-B488C74369A0}"/>
    <cellStyle name="=C:\WINNT35\SYSTEM32\COMMAND.COM 2 19 3 2" xfId="22518" xr:uid="{ACC26BF5-6688-4A93-9D6E-4E9F9F8570B1}"/>
    <cellStyle name="=C:\WINNT35\SYSTEM32\COMMAND.COM 2 19 4" xfId="21671" xr:uid="{FBFC8BBB-ACD8-4E6B-A634-DCA8E8A1EDAB}"/>
    <cellStyle name="=C:\WINNT35\SYSTEM32\COMMAND.COM 2 2" xfId="27" xr:uid="{3B069725-907B-466B-AF17-2B64445E7F07}"/>
    <cellStyle name="=C:\WINNT35\SYSTEM32\COMMAND.COM 2 2 2" xfId="1195" xr:uid="{631C076B-91CE-4A86-8110-2FFCA8CA948B}"/>
    <cellStyle name="=C:\WINNT35\SYSTEM32\COMMAND.COM 2 2 2 2" xfId="22519" xr:uid="{999C552A-0CD5-4FDC-8669-CA27B66FB73D}"/>
    <cellStyle name="=C:\WINNT35\SYSTEM32\COMMAND.COM 2 2 3" xfId="1196" xr:uid="{D2321084-CB52-4840-9A3D-683AE9ED85E8}"/>
    <cellStyle name="=C:\WINNT35\SYSTEM32\COMMAND.COM 2 2 3 2" xfId="22520" xr:uid="{1F6A8C76-55C4-40E5-88C2-9330C76A5CD4}"/>
    <cellStyle name="=C:\WINNT35\SYSTEM32\COMMAND.COM 2 2 4" xfId="21672" xr:uid="{CE3BBD2C-F024-4F39-AB40-CCC7529B174B}"/>
    <cellStyle name="=C:\WINNT35\SYSTEM32\COMMAND.COM 2 20" xfId="28" xr:uid="{9944BD25-A1B6-4FA8-8BF3-E62696369C9C}"/>
    <cellStyle name="=C:\WINNT35\SYSTEM32\COMMAND.COM 2 20 2" xfId="1197" xr:uid="{1FB90C52-7F4B-47B0-8CE5-88383BEC4BC2}"/>
    <cellStyle name="=C:\WINNT35\SYSTEM32\COMMAND.COM 2 20 2 2" xfId="22521" xr:uid="{EC303377-14E5-4D3E-94BF-D4B75893233C}"/>
    <cellStyle name="=C:\WINNT35\SYSTEM32\COMMAND.COM 2 20 3" xfId="1198" xr:uid="{31A6587B-CDA5-41A9-BA44-FFC6F4E19E25}"/>
    <cellStyle name="=C:\WINNT35\SYSTEM32\COMMAND.COM 2 20 3 2" xfId="22522" xr:uid="{B345D668-99AA-4F8B-844A-91D50E03DB3C}"/>
    <cellStyle name="=C:\WINNT35\SYSTEM32\COMMAND.COM 2 20 4" xfId="21673" xr:uid="{83D468FF-E507-44E1-9E39-EBEEE15F2C59}"/>
    <cellStyle name="=C:\WINNT35\SYSTEM32\COMMAND.COM 2 21" xfId="29" xr:uid="{82F09A75-DE63-4E1E-BF5B-21AD1A5A8B01}"/>
    <cellStyle name="=C:\WINNT35\SYSTEM32\COMMAND.COM 2 21 2" xfId="1199" xr:uid="{0D871695-3EBE-46FC-8085-D68BB572771D}"/>
    <cellStyle name="=C:\WINNT35\SYSTEM32\COMMAND.COM 2 21 2 2" xfId="22523" xr:uid="{60588161-421D-4A7B-B3F7-AD43F05133F7}"/>
    <cellStyle name="=C:\WINNT35\SYSTEM32\COMMAND.COM 2 21 3" xfId="1200" xr:uid="{BFB21D24-C7EB-4EF6-8F04-370F708023CB}"/>
    <cellStyle name="=C:\WINNT35\SYSTEM32\COMMAND.COM 2 21 3 2" xfId="22524" xr:uid="{B4A5A816-7606-443C-B47E-45EA471F915B}"/>
    <cellStyle name="=C:\WINNT35\SYSTEM32\COMMAND.COM 2 21 4" xfId="21674" xr:uid="{D93CE164-1D1B-4404-80C0-39B8A910CCAD}"/>
    <cellStyle name="=C:\WINNT35\SYSTEM32\COMMAND.COM 2 22" xfId="30" xr:uid="{68B48451-F30D-47D9-A5A8-BC3A3E1F2AA5}"/>
    <cellStyle name="=C:\WINNT35\SYSTEM32\COMMAND.COM 2 22 2" xfId="1201" xr:uid="{E70F82EB-75BF-4F0E-A1AF-AEF190591ED9}"/>
    <cellStyle name="=C:\WINNT35\SYSTEM32\COMMAND.COM 2 22 2 2" xfId="22525" xr:uid="{F3A60B42-83CE-42E7-B875-3ADC906F355A}"/>
    <cellStyle name="=C:\WINNT35\SYSTEM32\COMMAND.COM 2 22 3" xfId="1202" xr:uid="{8B50066E-5C0B-4D26-888C-B816312996D9}"/>
    <cellStyle name="=C:\WINNT35\SYSTEM32\COMMAND.COM 2 22 3 2" xfId="22526" xr:uid="{71AE219D-BB02-467B-A033-ECA6803923E1}"/>
    <cellStyle name="=C:\WINNT35\SYSTEM32\COMMAND.COM 2 22 4" xfId="21675" xr:uid="{375E036A-6BDF-429F-8DF2-14DA90A5B0B9}"/>
    <cellStyle name="=C:\WINNT35\SYSTEM32\COMMAND.COM 2 23" xfId="31" xr:uid="{809DA8BA-E30E-426C-B82F-533325E27852}"/>
    <cellStyle name="=C:\WINNT35\SYSTEM32\COMMAND.COM 2 23 2" xfId="1203" xr:uid="{D34F5293-0F92-4EA5-8E9B-26C96484D329}"/>
    <cellStyle name="=C:\WINNT35\SYSTEM32\COMMAND.COM 2 23 2 2" xfId="22527" xr:uid="{0B9F8BF5-BB64-498E-8C9F-318C86F83BF1}"/>
    <cellStyle name="=C:\WINNT35\SYSTEM32\COMMAND.COM 2 23 3" xfId="1204" xr:uid="{12C1DB2B-064A-4A9D-9E43-04EA6D10C0E8}"/>
    <cellStyle name="=C:\WINNT35\SYSTEM32\COMMAND.COM 2 23 3 2" xfId="22528" xr:uid="{375DF7DD-30C2-4C91-B09A-C0A4EA3C529B}"/>
    <cellStyle name="=C:\WINNT35\SYSTEM32\COMMAND.COM 2 23 4" xfId="21676" xr:uid="{8905410F-84AF-4F60-BB2B-D440222FD741}"/>
    <cellStyle name="=C:\WINNT35\SYSTEM32\COMMAND.COM 2 24" xfId="32" xr:uid="{794AFE8A-30C3-4785-88F4-8F73AFD23E70}"/>
    <cellStyle name="=C:\WINNT35\SYSTEM32\COMMAND.COM 2 24 2" xfId="1205" xr:uid="{8BF0F6C0-8B60-490E-926B-E4D40CB93CC6}"/>
    <cellStyle name="=C:\WINNT35\SYSTEM32\COMMAND.COM 2 24 2 2" xfId="22529" xr:uid="{8F217102-6881-4012-99BC-093F7B225E0D}"/>
    <cellStyle name="=C:\WINNT35\SYSTEM32\COMMAND.COM 2 24 3" xfId="1206" xr:uid="{D27B270A-A4AC-4F38-8B71-19F960C00808}"/>
    <cellStyle name="=C:\WINNT35\SYSTEM32\COMMAND.COM 2 24 3 2" xfId="22530" xr:uid="{BE238804-8B23-4B62-A984-5FEE6472E89D}"/>
    <cellStyle name="=C:\WINNT35\SYSTEM32\COMMAND.COM 2 24 4" xfId="21677" xr:uid="{B2EA13DF-CE11-475C-9723-22633240CEE5}"/>
    <cellStyle name="=C:\WINNT35\SYSTEM32\COMMAND.COM 2 25" xfId="33" xr:uid="{37D16EEE-E6DC-460B-A738-B6D30DC212BD}"/>
    <cellStyle name="=C:\WINNT35\SYSTEM32\COMMAND.COM 2 25 2" xfId="1207" xr:uid="{CD556771-B311-4E2E-B397-544241B52FB9}"/>
    <cellStyle name="=C:\WINNT35\SYSTEM32\COMMAND.COM 2 25 2 2" xfId="22531" xr:uid="{B86804CB-4697-45E6-9C07-A77F791F3531}"/>
    <cellStyle name="=C:\WINNT35\SYSTEM32\COMMAND.COM 2 25 3" xfId="1208" xr:uid="{417D412E-7BB9-4A1E-815A-2B9321B9CA40}"/>
    <cellStyle name="=C:\WINNT35\SYSTEM32\COMMAND.COM 2 25 3 2" xfId="22532" xr:uid="{DC31A182-99F9-4141-B07C-58541847A33E}"/>
    <cellStyle name="=C:\WINNT35\SYSTEM32\COMMAND.COM 2 25 4" xfId="21678" xr:uid="{D82AE27D-87DC-4D0B-AEDE-00E1C820FC28}"/>
    <cellStyle name="=C:\WINNT35\SYSTEM32\COMMAND.COM 2 26" xfId="34" xr:uid="{F9C26D0A-ABF1-4264-B82D-1F5EF031C813}"/>
    <cellStyle name="=C:\WINNT35\SYSTEM32\COMMAND.COM 2 26 2" xfId="1209" xr:uid="{76782119-11F5-4695-B1AE-02D3E8DA1B28}"/>
    <cellStyle name="=C:\WINNT35\SYSTEM32\COMMAND.COM 2 26 2 2" xfId="22533" xr:uid="{A280CE9C-C7AA-43BA-9659-676BB91943E2}"/>
    <cellStyle name="=C:\WINNT35\SYSTEM32\COMMAND.COM 2 26 3" xfId="1210" xr:uid="{A6C9FF3B-39EC-4F78-BC8E-6D304349E246}"/>
    <cellStyle name="=C:\WINNT35\SYSTEM32\COMMAND.COM 2 26 3 2" xfId="22534" xr:uid="{4010E5F6-9B90-4189-8ECE-14494D89D2DB}"/>
    <cellStyle name="=C:\WINNT35\SYSTEM32\COMMAND.COM 2 26 4" xfId="21679" xr:uid="{2C1EF203-BC71-488A-A6F8-02C4BB01E926}"/>
    <cellStyle name="=C:\WINNT35\SYSTEM32\COMMAND.COM 2 27" xfId="35" xr:uid="{84B93BF5-2516-4B73-BDD8-DF318585F41D}"/>
    <cellStyle name="=C:\WINNT35\SYSTEM32\COMMAND.COM 2 27 2" xfId="1211" xr:uid="{CCE2BDC3-AC2D-456B-A544-CB8004A29E90}"/>
    <cellStyle name="=C:\WINNT35\SYSTEM32\COMMAND.COM 2 27 2 2" xfId="22535" xr:uid="{FA85CD18-A2DD-4D43-A971-75A71E8889E6}"/>
    <cellStyle name="=C:\WINNT35\SYSTEM32\COMMAND.COM 2 27 3" xfId="1212" xr:uid="{133246F2-E6F1-44B7-AF1A-DEBCE1719419}"/>
    <cellStyle name="=C:\WINNT35\SYSTEM32\COMMAND.COM 2 27 3 2" xfId="22536" xr:uid="{8F4D5CA2-89BB-4B3E-9CAB-B08716E33C31}"/>
    <cellStyle name="=C:\WINNT35\SYSTEM32\COMMAND.COM 2 27 4" xfId="21680" xr:uid="{6FB1AE62-5B8B-41D9-9B72-983BB1CD7099}"/>
    <cellStyle name="=C:\WINNT35\SYSTEM32\COMMAND.COM 2 28" xfId="36" xr:uid="{311D3062-CDF5-4782-8A06-CF3C82D55D64}"/>
    <cellStyle name="=C:\WINNT35\SYSTEM32\COMMAND.COM 2 28 2" xfId="1213" xr:uid="{424ADD2E-C502-44A6-980C-4D28E25522FF}"/>
    <cellStyle name="=C:\WINNT35\SYSTEM32\COMMAND.COM 2 28 2 2" xfId="22537" xr:uid="{52315D31-0B06-4352-8B66-686A5D7DE464}"/>
    <cellStyle name="=C:\WINNT35\SYSTEM32\COMMAND.COM 2 28 3" xfId="1214" xr:uid="{287462D6-4A75-4177-8B39-0E947B9F1B84}"/>
    <cellStyle name="=C:\WINNT35\SYSTEM32\COMMAND.COM 2 28 3 2" xfId="22538" xr:uid="{8A279635-26DC-47A6-81B8-8136A59BFA0D}"/>
    <cellStyle name="=C:\WINNT35\SYSTEM32\COMMAND.COM 2 28 4" xfId="21681" xr:uid="{6EC69633-B027-49E7-9DBE-7A1A3A9F0355}"/>
    <cellStyle name="=C:\WINNT35\SYSTEM32\COMMAND.COM 2 29" xfId="37" xr:uid="{C897C3DC-857F-4636-B1A7-399667CEE06B}"/>
    <cellStyle name="=C:\WINNT35\SYSTEM32\COMMAND.COM 2 29 2" xfId="1215" xr:uid="{E16DDA14-284B-48B5-84D5-B794A252A942}"/>
    <cellStyle name="=C:\WINNT35\SYSTEM32\COMMAND.COM 2 29 2 2" xfId="22539" xr:uid="{15F26153-7321-4B93-BB4F-A0485A8167E1}"/>
    <cellStyle name="=C:\WINNT35\SYSTEM32\COMMAND.COM 2 29 3" xfId="1216" xr:uid="{39DB2794-CF24-420B-86D8-FC4EA09A462C}"/>
    <cellStyle name="=C:\WINNT35\SYSTEM32\COMMAND.COM 2 29 3 2" xfId="22540" xr:uid="{311415CD-27E5-491C-A48D-BB5E13E7F47D}"/>
    <cellStyle name="=C:\WINNT35\SYSTEM32\COMMAND.COM 2 29 4" xfId="21682" xr:uid="{62DB0D6B-0755-4797-9B8D-360AB4E178BE}"/>
    <cellStyle name="=C:\WINNT35\SYSTEM32\COMMAND.COM 2 3" xfId="38" xr:uid="{02322147-2666-4C37-A3A8-23C9311E4599}"/>
    <cellStyle name="=C:\WINNT35\SYSTEM32\COMMAND.COM 2 3 2" xfId="1217" xr:uid="{0E5CDA92-994A-4023-9C22-30303036E020}"/>
    <cellStyle name="=C:\WINNT35\SYSTEM32\COMMAND.COM 2 3 2 2" xfId="22541" xr:uid="{BA58D67C-AD3F-44CA-8CA7-966B1228BDD2}"/>
    <cellStyle name="=C:\WINNT35\SYSTEM32\COMMAND.COM 2 3 3" xfId="1218" xr:uid="{E3927D9F-C090-4EDE-B28F-AD40DDC88DB3}"/>
    <cellStyle name="=C:\WINNT35\SYSTEM32\COMMAND.COM 2 3 3 2" xfId="22542" xr:uid="{53295A8B-FFE0-4BD5-B0F1-CA08B007E469}"/>
    <cellStyle name="=C:\WINNT35\SYSTEM32\COMMAND.COM 2 3 4" xfId="21683" xr:uid="{9D481AF9-3F05-4947-ABE6-7444881C905A}"/>
    <cellStyle name="=C:\WINNT35\SYSTEM32\COMMAND.COM 2 30" xfId="39" xr:uid="{EBA4030E-0777-4103-8FF8-F3592B91834F}"/>
    <cellStyle name="=C:\WINNT35\SYSTEM32\COMMAND.COM 2 30 2" xfId="1219" xr:uid="{0FA35ADE-4EF3-4493-884E-41C6EFA29AEE}"/>
    <cellStyle name="=C:\WINNT35\SYSTEM32\COMMAND.COM 2 30 2 2" xfId="22543" xr:uid="{203C93ED-B573-4F83-9941-2CB4A483F79E}"/>
    <cellStyle name="=C:\WINNT35\SYSTEM32\COMMAND.COM 2 30 3" xfId="1220" xr:uid="{3A218F98-728D-458E-AB4C-A704189F3AAB}"/>
    <cellStyle name="=C:\WINNT35\SYSTEM32\COMMAND.COM 2 30 3 2" xfId="22544" xr:uid="{B1DAFBE5-69B2-4727-AF5A-CA68938880C7}"/>
    <cellStyle name="=C:\WINNT35\SYSTEM32\COMMAND.COM 2 30 4" xfId="21684" xr:uid="{637711E1-A409-4476-BB14-0D2773D7E186}"/>
    <cellStyle name="=C:\WINNT35\SYSTEM32\COMMAND.COM 2 31" xfId="40" xr:uid="{0038A98C-C22D-424E-9437-5A2C2E67F9FA}"/>
    <cellStyle name="=C:\WINNT35\SYSTEM32\COMMAND.COM 2 31 2" xfId="1221" xr:uid="{DDD2906B-B28F-469B-A58B-3F3688C42C0D}"/>
    <cellStyle name="=C:\WINNT35\SYSTEM32\COMMAND.COM 2 31 2 2" xfId="22545" xr:uid="{5123A363-0BBC-44F1-AC3D-7CFF25217DB7}"/>
    <cellStyle name="=C:\WINNT35\SYSTEM32\COMMAND.COM 2 31 3" xfId="1222" xr:uid="{209DF8BA-940D-4A3F-A2BD-557F8CCA5EB3}"/>
    <cellStyle name="=C:\WINNT35\SYSTEM32\COMMAND.COM 2 31 3 2" xfId="22546" xr:uid="{5E1C6147-380B-4732-B1DC-3B94451118DD}"/>
    <cellStyle name="=C:\WINNT35\SYSTEM32\COMMAND.COM 2 31 4" xfId="21685" xr:uid="{6819417B-1DF8-4F19-98EE-0513BAF92A9C}"/>
    <cellStyle name="=C:\WINNT35\SYSTEM32\COMMAND.COM 2 32" xfId="41" xr:uid="{D4FBF89C-BC10-42D7-94C1-AF18EA39957D}"/>
    <cellStyle name="=C:\WINNT35\SYSTEM32\COMMAND.COM 2 32 2" xfId="1223" xr:uid="{030462E7-951C-4C85-8B03-895AFFD19E30}"/>
    <cellStyle name="=C:\WINNT35\SYSTEM32\COMMAND.COM 2 32 2 2" xfId="22547" xr:uid="{40F6148C-2BDB-4AD6-9EA1-98F994B61DE6}"/>
    <cellStyle name="=C:\WINNT35\SYSTEM32\COMMAND.COM 2 32 3" xfId="1224" xr:uid="{8171B723-01BD-4CA5-9054-EA69685BCF55}"/>
    <cellStyle name="=C:\WINNT35\SYSTEM32\COMMAND.COM 2 32 3 2" xfId="22548" xr:uid="{F32AC3BE-7756-4DC0-B064-C5CEEC58BD55}"/>
    <cellStyle name="=C:\WINNT35\SYSTEM32\COMMAND.COM 2 32 4" xfId="21686" xr:uid="{E018198C-89B4-4847-B707-D030D6E168BE}"/>
    <cellStyle name="=C:\WINNT35\SYSTEM32\COMMAND.COM 2 33" xfId="42" xr:uid="{BEF6EA6B-6629-45C2-B0E3-32A509E33CA3}"/>
    <cellStyle name="=C:\WINNT35\SYSTEM32\COMMAND.COM 2 33 2" xfId="1225" xr:uid="{58DD691A-27E6-44BB-BB9B-9F23523C1E16}"/>
    <cellStyle name="=C:\WINNT35\SYSTEM32\COMMAND.COM 2 33 2 2" xfId="22549" xr:uid="{F5C66FD7-5093-4669-A372-3D3C5CAB3384}"/>
    <cellStyle name="=C:\WINNT35\SYSTEM32\COMMAND.COM 2 33 3" xfId="1226" xr:uid="{8B1B0A59-4C0F-4F61-B474-08DED3C27AEF}"/>
    <cellStyle name="=C:\WINNT35\SYSTEM32\COMMAND.COM 2 33 3 2" xfId="22550" xr:uid="{9E1C2EA4-CD86-4CAE-8B19-22BCDE312252}"/>
    <cellStyle name="=C:\WINNT35\SYSTEM32\COMMAND.COM 2 33 4" xfId="21687" xr:uid="{D1D9D29C-ABB4-4625-A264-A394889FD584}"/>
    <cellStyle name="=C:\WINNT35\SYSTEM32\COMMAND.COM 2 34" xfId="43" xr:uid="{706B519D-5E0A-44C0-931D-8286053FFA0D}"/>
    <cellStyle name="=C:\WINNT35\SYSTEM32\COMMAND.COM 2 34 2" xfId="1227" xr:uid="{B810B2AD-B824-4C11-A750-B9E3A6B61084}"/>
    <cellStyle name="=C:\WINNT35\SYSTEM32\COMMAND.COM 2 34 2 2" xfId="22551" xr:uid="{DBB252CA-CF8E-4E5D-A66A-376F67EAFBE3}"/>
    <cellStyle name="=C:\WINNT35\SYSTEM32\COMMAND.COM 2 34 3" xfId="1228" xr:uid="{D1468133-B43C-4CFE-8EEC-2EEAAB6AC40D}"/>
    <cellStyle name="=C:\WINNT35\SYSTEM32\COMMAND.COM 2 34 3 2" xfId="22552" xr:uid="{42F278CB-3ECD-43A1-B866-62B79794B97C}"/>
    <cellStyle name="=C:\WINNT35\SYSTEM32\COMMAND.COM 2 34 4" xfId="21688" xr:uid="{28D0E753-9452-470D-973B-82BCC213ABA4}"/>
    <cellStyle name="=C:\WINNT35\SYSTEM32\COMMAND.COM 2 35" xfId="44" xr:uid="{ECA5FD41-4E89-4499-B47F-918E4B377088}"/>
    <cellStyle name="=C:\WINNT35\SYSTEM32\COMMAND.COM 2 35 2" xfId="1229" xr:uid="{A10400A6-1B63-4DFE-9E09-386DBAA1CE8F}"/>
    <cellStyle name="=C:\WINNT35\SYSTEM32\COMMAND.COM 2 35 2 2" xfId="22553" xr:uid="{F5DDF9CD-BB45-465B-B2D5-86335E514F97}"/>
    <cellStyle name="=C:\WINNT35\SYSTEM32\COMMAND.COM 2 35 3" xfId="1230" xr:uid="{B7309F0C-C633-44B7-842B-8A0A0C9AD60D}"/>
    <cellStyle name="=C:\WINNT35\SYSTEM32\COMMAND.COM 2 35 3 2" xfId="22554" xr:uid="{D7C83343-0821-469F-B08D-707624BAFDA9}"/>
    <cellStyle name="=C:\WINNT35\SYSTEM32\COMMAND.COM 2 35 4" xfId="21689" xr:uid="{F309717C-AE62-4E80-855C-FF793AB31742}"/>
    <cellStyle name="=C:\WINNT35\SYSTEM32\COMMAND.COM 2 36" xfId="1231" xr:uid="{AC9DE8BF-EC1E-4CC2-B64C-EEA6E7AD660F}"/>
    <cellStyle name="=C:\WINNT35\SYSTEM32\COMMAND.COM 2 36 2" xfId="22555" xr:uid="{4CA11D4C-CE48-45AC-BDC4-16793B61BD5D}"/>
    <cellStyle name="=C:\WINNT35\SYSTEM32\COMMAND.COM 2 37" xfId="1232" xr:uid="{EB80862F-066C-4CC5-B476-4A2E7B60AF4E}"/>
    <cellStyle name="=C:\WINNT35\SYSTEM32\COMMAND.COM 2 37 2" xfId="22556" xr:uid="{ADD52097-EEF8-434C-9488-F24472F8E704}"/>
    <cellStyle name="=C:\WINNT35\SYSTEM32\COMMAND.COM 2 38" xfId="21661" xr:uid="{332446C6-EDD2-4B02-A272-92A53F004BE7}"/>
    <cellStyle name="=C:\WINNT35\SYSTEM32\COMMAND.COM 2 4" xfId="45" xr:uid="{19BFF1B3-32BF-487A-B83C-332A275A904F}"/>
    <cellStyle name="=C:\WINNT35\SYSTEM32\COMMAND.COM 2 4 2" xfId="1233" xr:uid="{4419CD09-F80E-4E70-8ADC-23A0433DCA47}"/>
    <cellStyle name="=C:\WINNT35\SYSTEM32\COMMAND.COM 2 4 2 2" xfId="22557" xr:uid="{74FE361A-3AEB-473D-BC20-C9904921047B}"/>
    <cellStyle name="=C:\WINNT35\SYSTEM32\COMMAND.COM 2 4 3" xfId="1234" xr:uid="{E1D4EE3A-BAF8-4CCE-A8F1-36F8FEBD4EE4}"/>
    <cellStyle name="=C:\WINNT35\SYSTEM32\COMMAND.COM 2 4 3 2" xfId="22558" xr:uid="{18695246-E416-4664-A49C-CC50A4E2F9CA}"/>
    <cellStyle name="=C:\WINNT35\SYSTEM32\COMMAND.COM 2 4 4" xfId="21690" xr:uid="{43373980-4B9C-4F00-BFFC-45C30FD27F40}"/>
    <cellStyle name="=C:\WINNT35\SYSTEM32\COMMAND.COM 2 5" xfId="46" xr:uid="{211AB265-9EF4-4465-A2C5-9F324F07A30B}"/>
    <cellStyle name="=C:\WINNT35\SYSTEM32\COMMAND.COM 2 5 2" xfId="1235" xr:uid="{042BA466-D031-4B05-96D6-EE5A5612CD9F}"/>
    <cellStyle name="=C:\WINNT35\SYSTEM32\COMMAND.COM 2 5 2 2" xfId="22559" xr:uid="{AEEFF056-CE52-4068-B6A0-EB7C7E3130CB}"/>
    <cellStyle name="=C:\WINNT35\SYSTEM32\COMMAND.COM 2 5 3" xfId="1236" xr:uid="{4147BB82-1F64-4B83-816C-85C472E1F552}"/>
    <cellStyle name="=C:\WINNT35\SYSTEM32\COMMAND.COM 2 5 3 2" xfId="22560" xr:uid="{C081BD26-113A-4448-ADBB-467F59A3CDDB}"/>
    <cellStyle name="=C:\WINNT35\SYSTEM32\COMMAND.COM 2 5 4" xfId="21691" xr:uid="{25F513C2-8451-4EEC-B6C6-9FB3203810A6}"/>
    <cellStyle name="=C:\WINNT35\SYSTEM32\COMMAND.COM 2 6" xfId="47" xr:uid="{BC8E4DA5-0EB7-4283-AD53-C7BE4EAFD924}"/>
    <cellStyle name="=C:\WINNT35\SYSTEM32\COMMAND.COM 2 6 2" xfId="1237" xr:uid="{7F436099-7363-4127-A259-00B796B80E00}"/>
    <cellStyle name="=C:\WINNT35\SYSTEM32\COMMAND.COM 2 6 2 2" xfId="22561" xr:uid="{1A82B510-E145-47C7-9BE9-28F564320850}"/>
    <cellStyle name="=C:\WINNT35\SYSTEM32\COMMAND.COM 2 6 3" xfId="1238" xr:uid="{D5FC7DA3-8D02-4FA4-B7E9-1DCE291EF5D3}"/>
    <cellStyle name="=C:\WINNT35\SYSTEM32\COMMAND.COM 2 6 3 2" xfId="22562" xr:uid="{22B6C7CD-65D3-4205-B66F-4D1D3F860E80}"/>
    <cellStyle name="=C:\WINNT35\SYSTEM32\COMMAND.COM 2 6 4" xfId="21692" xr:uid="{63D49AA8-2B31-400A-8F5B-51776EBD4B37}"/>
    <cellStyle name="=C:\WINNT35\SYSTEM32\COMMAND.COM 2 7" xfId="48" xr:uid="{6E316CF8-3898-493A-9971-01323C66301B}"/>
    <cellStyle name="=C:\WINNT35\SYSTEM32\COMMAND.COM 2 7 2" xfId="1239" xr:uid="{63E461F5-7B18-4F2E-A865-F5C0FE148B9F}"/>
    <cellStyle name="=C:\WINNT35\SYSTEM32\COMMAND.COM 2 7 2 2" xfId="22563" xr:uid="{CB6A6B5E-6AC7-4FCD-99E1-72119180595E}"/>
    <cellStyle name="=C:\WINNT35\SYSTEM32\COMMAND.COM 2 7 3" xfId="1240" xr:uid="{1DED18A1-6532-4A30-8777-F03B1BB2161C}"/>
    <cellStyle name="=C:\WINNT35\SYSTEM32\COMMAND.COM 2 7 3 2" xfId="22564" xr:uid="{B6161A20-7242-4F6A-B9A8-EE20D65C2452}"/>
    <cellStyle name="=C:\WINNT35\SYSTEM32\COMMAND.COM 2 7 4" xfId="21693" xr:uid="{F32F613E-7FA9-4533-98B1-FC48DFD5AEEB}"/>
    <cellStyle name="=C:\WINNT35\SYSTEM32\COMMAND.COM 2 8" xfId="49" xr:uid="{57E1299D-FD78-4FEC-8A42-7B7F03323008}"/>
    <cellStyle name="=C:\WINNT35\SYSTEM32\COMMAND.COM 2 8 2" xfId="1241" xr:uid="{667D1F5D-8C75-4EA1-958E-C690FAD517B0}"/>
    <cellStyle name="=C:\WINNT35\SYSTEM32\COMMAND.COM 2 8 2 2" xfId="22565" xr:uid="{38B32671-76C4-4E47-84F5-15C6F6B439DA}"/>
    <cellStyle name="=C:\WINNT35\SYSTEM32\COMMAND.COM 2 8 3" xfId="1242" xr:uid="{681FAFFC-5C4D-4963-B40D-832B1A09D352}"/>
    <cellStyle name="=C:\WINNT35\SYSTEM32\COMMAND.COM 2 8 3 2" xfId="22566" xr:uid="{162D5E5E-8286-4DA0-A3E3-28569D27431E}"/>
    <cellStyle name="=C:\WINNT35\SYSTEM32\COMMAND.COM 2 8 4" xfId="21694" xr:uid="{CDAF8026-7468-44C2-B249-1E7DE142495F}"/>
    <cellStyle name="=C:\WINNT35\SYSTEM32\COMMAND.COM 2 9" xfId="50" xr:uid="{87FC968E-B500-4D5C-BC10-94AF798CC9A6}"/>
    <cellStyle name="=C:\WINNT35\SYSTEM32\COMMAND.COM 2 9 2" xfId="1243" xr:uid="{B93A7094-B2F5-4E6A-846D-5FCBBF69B377}"/>
    <cellStyle name="=C:\WINNT35\SYSTEM32\COMMAND.COM 2 9 2 2" xfId="22567" xr:uid="{463AF0A3-3A66-43ED-A1AF-0A51FCE079F9}"/>
    <cellStyle name="=C:\WINNT35\SYSTEM32\COMMAND.COM 2 9 3" xfId="1244" xr:uid="{14AC76C7-B696-49CC-9250-D8B48392D9AB}"/>
    <cellStyle name="=C:\WINNT35\SYSTEM32\COMMAND.COM 2 9 3 2" xfId="22568" xr:uid="{7E0982ED-A05E-4443-B751-62381C1274EA}"/>
    <cellStyle name="=C:\WINNT35\SYSTEM32\COMMAND.COM 2 9 4" xfId="21695" xr:uid="{EC5372B9-F6A8-4DA5-9DE3-5788E9505B5B}"/>
    <cellStyle name="=C:\WINNT35\SYSTEM32\COMMAND.COM 2_110906 COST MAPALE-1 OFFSHORE WELL V 5" xfId="51" xr:uid="{BDEEFBDA-6BBF-4F61-8F7E-CF69D1902328}"/>
    <cellStyle name="=C:\WINNT35\SYSTEM32\COMMAND.COM 20" xfId="52" xr:uid="{3D3FE26B-572C-4B47-83D1-D0562E0DB0B0}"/>
    <cellStyle name="=C:\WINNT35\SYSTEM32\COMMAND.COM 20 2" xfId="1245" xr:uid="{7D16C58B-76E0-4FF4-89CC-31AF2E9D81A3}"/>
    <cellStyle name="=C:\WINNT35\SYSTEM32\COMMAND.COM 20 2 2" xfId="22569" xr:uid="{FBEDC2D4-6F5C-4A47-96CC-7A0FE875EAD0}"/>
    <cellStyle name="=C:\WINNT35\SYSTEM32\COMMAND.COM 20 3" xfId="1246" xr:uid="{7D0216B1-2084-4B95-BD27-B9EA4577907A}"/>
    <cellStyle name="=C:\WINNT35\SYSTEM32\COMMAND.COM 20 3 2" xfId="22570" xr:uid="{358B6B63-BED5-464B-88E9-368B35413CD6}"/>
    <cellStyle name="=C:\WINNT35\SYSTEM32\COMMAND.COM 20 4" xfId="21696" xr:uid="{46CA326B-4EF8-444B-B5BC-3019F4895742}"/>
    <cellStyle name="=C:\WINNT35\SYSTEM32\COMMAND.COM 21" xfId="53" xr:uid="{EA977780-E87D-43BF-8D69-0066AC4A2CE7}"/>
    <cellStyle name="=C:\WINNT35\SYSTEM32\COMMAND.COM 21 2" xfId="1247" xr:uid="{656D2878-AF53-4327-8A63-8CE879828B99}"/>
    <cellStyle name="=C:\WINNT35\SYSTEM32\COMMAND.COM 21 2 2" xfId="22571" xr:uid="{9FE60EAF-1B22-43D4-B1FF-1F6D2673C36D}"/>
    <cellStyle name="=C:\WINNT35\SYSTEM32\COMMAND.COM 21 3" xfId="1248" xr:uid="{50E2A2B6-9FAF-4E1C-BE84-48FFC0E5C287}"/>
    <cellStyle name="=C:\WINNT35\SYSTEM32\COMMAND.COM 21 3 2" xfId="22572" xr:uid="{BC0BE2F7-AD34-47F0-BF24-21DBA39444DF}"/>
    <cellStyle name="=C:\WINNT35\SYSTEM32\COMMAND.COM 21 4" xfId="21697" xr:uid="{5C998CF6-1DA8-4FA4-8BC2-4CE75BAC605C}"/>
    <cellStyle name="=C:\WINNT35\SYSTEM32\COMMAND.COM 22" xfId="54" xr:uid="{64CFD390-77C5-43A2-B243-5D0B2B4081E3}"/>
    <cellStyle name="=C:\WINNT35\SYSTEM32\COMMAND.COM 22 2" xfId="1249" xr:uid="{7F6EE00C-EEC3-400D-8DBC-A82B3CD1873E}"/>
    <cellStyle name="=C:\WINNT35\SYSTEM32\COMMAND.COM 22 2 2" xfId="22573" xr:uid="{46BF2AB3-20FA-4928-9996-3F5AAF0BA299}"/>
    <cellStyle name="=C:\WINNT35\SYSTEM32\COMMAND.COM 22 3" xfId="1250" xr:uid="{AB3584D0-6A76-4F43-AF2C-8D828F334E18}"/>
    <cellStyle name="=C:\WINNT35\SYSTEM32\COMMAND.COM 22 3 2" xfId="22574" xr:uid="{4543399B-3022-4D24-B739-E2CC0915F6A6}"/>
    <cellStyle name="=C:\WINNT35\SYSTEM32\COMMAND.COM 22 4" xfId="21698" xr:uid="{43D8645E-57F3-4921-88DF-C974C55C2E01}"/>
    <cellStyle name="=C:\WINNT35\SYSTEM32\COMMAND.COM 23" xfId="55" xr:uid="{02E42A32-D4F5-415C-A67C-8646D74065C3}"/>
    <cellStyle name="=C:\WINNT35\SYSTEM32\COMMAND.COM 23 2" xfId="1251" xr:uid="{511A5626-3B87-4AE9-8937-F9D5817471F7}"/>
    <cellStyle name="=C:\WINNT35\SYSTEM32\COMMAND.COM 23 2 2" xfId="22575" xr:uid="{D6BFE7CA-B8BF-4DEE-A7E8-DA8130DD8B8C}"/>
    <cellStyle name="=C:\WINNT35\SYSTEM32\COMMAND.COM 23 3" xfId="1252" xr:uid="{95B9852C-16C1-4247-A419-183D403E2617}"/>
    <cellStyle name="=C:\WINNT35\SYSTEM32\COMMAND.COM 23 3 2" xfId="22576" xr:uid="{2C484E7D-7EB7-4DF5-8359-10571D8CF6A5}"/>
    <cellStyle name="=C:\WINNT35\SYSTEM32\COMMAND.COM 23 4" xfId="21699" xr:uid="{AA72FB6C-A960-4864-85C8-0E37811651CC}"/>
    <cellStyle name="=C:\WINNT35\SYSTEM32\COMMAND.COM 24" xfId="56" xr:uid="{61417CDD-55DD-4DD1-B85F-15DACB36BD27}"/>
    <cellStyle name="=C:\WINNT35\SYSTEM32\COMMAND.COM 24 2" xfId="1253" xr:uid="{6B73CC68-688B-49D6-95FF-2F44A82E33B1}"/>
    <cellStyle name="=C:\WINNT35\SYSTEM32\COMMAND.COM 24 2 2" xfId="22577" xr:uid="{4FB2A325-CE03-4EC0-B424-CE5BB4256E83}"/>
    <cellStyle name="=C:\WINNT35\SYSTEM32\COMMAND.COM 24 3" xfId="1254" xr:uid="{C25EB682-B8E3-4866-9227-A2A289344E6D}"/>
    <cellStyle name="=C:\WINNT35\SYSTEM32\COMMAND.COM 24 3 2" xfId="22578" xr:uid="{6621EC40-72B8-4DE5-87D8-D5B2EE791E6F}"/>
    <cellStyle name="=C:\WINNT35\SYSTEM32\COMMAND.COM 24 4" xfId="21700" xr:uid="{4F42FF4A-6B0F-4103-ABA0-4DB8614ED449}"/>
    <cellStyle name="=C:\WINNT35\SYSTEM32\COMMAND.COM 25" xfId="57" xr:uid="{3D365F01-6CF9-4129-8BEC-91C54BD3433A}"/>
    <cellStyle name="=C:\WINNT35\SYSTEM32\COMMAND.COM 25 2" xfId="1255" xr:uid="{E10304C5-FBD1-4C10-8663-5BA85ECF2357}"/>
    <cellStyle name="=C:\WINNT35\SYSTEM32\COMMAND.COM 25 2 2" xfId="22579" xr:uid="{B8AC7DAC-44FD-4124-AD54-F0A83EDA648B}"/>
    <cellStyle name="=C:\WINNT35\SYSTEM32\COMMAND.COM 25 3" xfId="1256" xr:uid="{2B036ED6-76AC-4A0D-87F0-39B4BDDD2925}"/>
    <cellStyle name="=C:\WINNT35\SYSTEM32\COMMAND.COM 25 3 2" xfId="22580" xr:uid="{832B93A9-BF19-462F-90B8-E9DA183E95D3}"/>
    <cellStyle name="=C:\WINNT35\SYSTEM32\COMMAND.COM 25 4" xfId="21701" xr:uid="{79B5BC6F-3404-4A18-82B6-015C4B4C48F2}"/>
    <cellStyle name="=C:\WINNT35\SYSTEM32\COMMAND.COM 26" xfId="58" xr:uid="{582AF1CD-C9B1-4336-A921-F63A87D80B51}"/>
    <cellStyle name="=C:\WINNT35\SYSTEM32\COMMAND.COM 26 2" xfId="1257" xr:uid="{BBAFB6C4-B868-4004-876F-3D297A83207C}"/>
    <cellStyle name="=C:\WINNT35\SYSTEM32\COMMAND.COM 26 2 2" xfId="22581" xr:uid="{4CF9DA3D-CA58-45DF-8980-3725C865438B}"/>
    <cellStyle name="=C:\WINNT35\SYSTEM32\COMMAND.COM 26 3" xfId="1258" xr:uid="{4B60598C-ACB7-42C9-B44F-C924BC67A2A5}"/>
    <cellStyle name="=C:\WINNT35\SYSTEM32\COMMAND.COM 26 3 2" xfId="22582" xr:uid="{5C24CA46-C322-4E5B-97AE-19E982C25D4F}"/>
    <cellStyle name="=C:\WINNT35\SYSTEM32\COMMAND.COM 26 4" xfId="21702" xr:uid="{0B75A41A-5096-42EB-95C1-0618F85C8CD7}"/>
    <cellStyle name="=C:\WINNT35\SYSTEM32\COMMAND.COM 27" xfId="59" xr:uid="{A378D433-CC84-40F5-A8E8-04CD445317F7}"/>
    <cellStyle name="=C:\WINNT35\SYSTEM32\COMMAND.COM 27 2" xfId="1259" xr:uid="{F7F662F1-4C90-4F33-954D-2E051ED5E103}"/>
    <cellStyle name="=C:\WINNT35\SYSTEM32\COMMAND.COM 27 2 2" xfId="22583" xr:uid="{69056B0D-B25C-4BCB-87BF-FEA8570F4BDD}"/>
    <cellStyle name="=C:\WINNT35\SYSTEM32\COMMAND.COM 27 3" xfId="1260" xr:uid="{9E6F3312-5C0C-48F8-8DEF-6A94C1F441A4}"/>
    <cellStyle name="=C:\WINNT35\SYSTEM32\COMMAND.COM 27 3 2" xfId="22584" xr:uid="{9F0E46A8-BB08-4633-8B59-9610B2304117}"/>
    <cellStyle name="=C:\WINNT35\SYSTEM32\COMMAND.COM 27 4" xfId="21703" xr:uid="{C7836043-1CD7-4507-9313-F8BEAF5FE9C0}"/>
    <cellStyle name="=C:\WINNT35\SYSTEM32\COMMAND.COM 28" xfId="60" xr:uid="{728CDFA8-AC51-4D5C-AEC7-183334AD09A3}"/>
    <cellStyle name="=C:\WINNT35\SYSTEM32\COMMAND.COM 28 2" xfId="1261" xr:uid="{BBCD49D3-4B90-4A26-826F-97DA283E89ED}"/>
    <cellStyle name="=C:\WINNT35\SYSTEM32\COMMAND.COM 28 2 2" xfId="22585" xr:uid="{65824C61-76E0-4133-974E-B9C0CB1A3A66}"/>
    <cellStyle name="=C:\WINNT35\SYSTEM32\COMMAND.COM 28 3" xfId="1262" xr:uid="{822A5FD5-267E-4BF2-8D09-8255DB65DFAE}"/>
    <cellStyle name="=C:\WINNT35\SYSTEM32\COMMAND.COM 28 3 2" xfId="22586" xr:uid="{E41E533D-F56A-4D19-80FE-843E2E2CCEA0}"/>
    <cellStyle name="=C:\WINNT35\SYSTEM32\COMMAND.COM 28 4" xfId="21704" xr:uid="{099200E1-FFB7-42CF-B9EE-DAFCC1C2DCFE}"/>
    <cellStyle name="=C:\WINNT35\SYSTEM32\COMMAND.COM 29" xfId="61" xr:uid="{9BD3723D-46DC-46E2-A86C-82030255E236}"/>
    <cellStyle name="=C:\WINNT35\SYSTEM32\COMMAND.COM 29 2" xfId="1263" xr:uid="{18C64ACE-89C3-430C-A470-1CD7C960926B}"/>
    <cellStyle name="=C:\WINNT35\SYSTEM32\COMMAND.COM 29 2 2" xfId="22587" xr:uid="{52ACB967-13C0-4676-BB06-C7200C389E9D}"/>
    <cellStyle name="=C:\WINNT35\SYSTEM32\COMMAND.COM 29 3" xfId="1264" xr:uid="{8AD4A564-3DA0-42D4-81A9-F08F3864787C}"/>
    <cellStyle name="=C:\WINNT35\SYSTEM32\COMMAND.COM 29 3 2" xfId="22588" xr:uid="{E26918AC-D19C-47F2-AFE9-E8F2BDA58D69}"/>
    <cellStyle name="=C:\WINNT35\SYSTEM32\COMMAND.COM 29 4" xfId="21705" xr:uid="{8E701F7D-44B9-402B-A7EA-28ECEED07FEE}"/>
    <cellStyle name="=C:\WINNT35\SYSTEM32\COMMAND.COM 3" xfId="62" xr:uid="{B5A4702C-5A51-4B96-8F45-AD6FAF78E5C4}"/>
    <cellStyle name="=C:\WINNT35\SYSTEM32\COMMAND.COM 3 10" xfId="63" xr:uid="{88DEA217-D6F2-43B2-8695-BB5B355B67BD}"/>
    <cellStyle name="=C:\WINNT35\SYSTEM32\COMMAND.COM 3 10 2" xfId="1265" xr:uid="{DD594880-9C5D-4A89-9CA2-972A7D03BC5B}"/>
    <cellStyle name="=C:\WINNT35\SYSTEM32\COMMAND.COM 3 10 2 2" xfId="22589" xr:uid="{AAFE666A-FE87-4E99-8955-4EC79F790305}"/>
    <cellStyle name="=C:\WINNT35\SYSTEM32\COMMAND.COM 3 10 3" xfId="1266" xr:uid="{CEF03688-8BC0-4D09-A9DB-800C5E5812C2}"/>
    <cellStyle name="=C:\WINNT35\SYSTEM32\COMMAND.COM 3 10 3 2" xfId="22590" xr:uid="{FDFA0FA9-34A6-42E4-9C04-97ADFF80B73A}"/>
    <cellStyle name="=C:\WINNT35\SYSTEM32\COMMAND.COM 3 10 4" xfId="21707" xr:uid="{18CDBDDC-CEE3-4AEC-9156-E383F405F381}"/>
    <cellStyle name="=C:\WINNT35\SYSTEM32\COMMAND.COM 3 11" xfId="64" xr:uid="{1A1A44DB-9FF1-4D72-A256-F6F8A41EF077}"/>
    <cellStyle name="=C:\WINNT35\SYSTEM32\COMMAND.COM 3 11 2" xfId="1267" xr:uid="{58B37B30-BF32-41EC-B830-7408E99208FD}"/>
    <cellStyle name="=C:\WINNT35\SYSTEM32\COMMAND.COM 3 11 2 2" xfId="22591" xr:uid="{4ED8F23C-EBFD-45D9-921E-D92F15A96225}"/>
    <cellStyle name="=C:\WINNT35\SYSTEM32\COMMAND.COM 3 11 3" xfId="1268" xr:uid="{08EBFCB5-2414-4451-8C58-1FCE933BDB5B}"/>
    <cellStyle name="=C:\WINNT35\SYSTEM32\COMMAND.COM 3 11 3 2" xfId="22592" xr:uid="{712FF4E6-417B-4541-BC4D-0FD02EF9743B}"/>
    <cellStyle name="=C:\WINNT35\SYSTEM32\COMMAND.COM 3 11 4" xfId="21708" xr:uid="{F403F7E1-2C6B-4B02-AA14-7DB1B845D81B}"/>
    <cellStyle name="=C:\WINNT35\SYSTEM32\COMMAND.COM 3 12" xfId="65" xr:uid="{53D0B57C-3A70-4FBF-9141-69241EAF62D5}"/>
    <cellStyle name="=C:\WINNT35\SYSTEM32\COMMAND.COM 3 12 2" xfId="1269" xr:uid="{3F283F47-DBAB-4FBB-98A5-09B0EE1A2869}"/>
    <cellStyle name="=C:\WINNT35\SYSTEM32\COMMAND.COM 3 12 2 2" xfId="22593" xr:uid="{EE24F801-A8FE-4E57-92B5-ABD5958F3022}"/>
    <cellStyle name="=C:\WINNT35\SYSTEM32\COMMAND.COM 3 12 3" xfId="1270" xr:uid="{3C451B9F-CDC6-4E76-9825-FB27AC8BAA7D}"/>
    <cellStyle name="=C:\WINNT35\SYSTEM32\COMMAND.COM 3 12 3 2" xfId="22594" xr:uid="{C1D346C0-A58B-4CE5-8AD2-AF088122CE25}"/>
    <cellStyle name="=C:\WINNT35\SYSTEM32\COMMAND.COM 3 12 4" xfId="21709" xr:uid="{2D3D7E65-3882-486D-A46C-BF64D407EFA6}"/>
    <cellStyle name="=C:\WINNT35\SYSTEM32\COMMAND.COM 3 13" xfId="66" xr:uid="{1CB24A8E-A9DB-4B20-B035-C1D5CC4D3C4B}"/>
    <cellStyle name="=C:\WINNT35\SYSTEM32\COMMAND.COM 3 13 2" xfId="1271" xr:uid="{516AE22A-4E83-4862-9979-A2CAEFDFF482}"/>
    <cellStyle name="=C:\WINNT35\SYSTEM32\COMMAND.COM 3 13 2 2" xfId="22595" xr:uid="{A4E03176-980F-4B86-8897-19E1C740760C}"/>
    <cellStyle name="=C:\WINNT35\SYSTEM32\COMMAND.COM 3 13 3" xfId="1272" xr:uid="{74D0B735-095E-4135-A646-4DB554D9C393}"/>
    <cellStyle name="=C:\WINNT35\SYSTEM32\COMMAND.COM 3 13 3 2" xfId="22596" xr:uid="{1F772B62-FBC1-4CF7-80DC-06BAEF8EFA89}"/>
    <cellStyle name="=C:\WINNT35\SYSTEM32\COMMAND.COM 3 13 4" xfId="21710" xr:uid="{6F28DB49-44A4-4FBF-9F95-34714A5E4082}"/>
    <cellStyle name="=C:\WINNT35\SYSTEM32\COMMAND.COM 3 14" xfId="67" xr:uid="{2141EC10-381C-4728-BBFE-698D8A8329C4}"/>
    <cellStyle name="=C:\WINNT35\SYSTEM32\COMMAND.COM 3 14 2" xfId="1273" xr:uid="{A533CB56-90B2-4279-9070-B93B1609DDAC}"/>
    <cellStyle name="=C:\WINNT35\SYSTEM32\COMMAND.COM 3 14 2 2" xfId="22597" xr:uid="{5FD85354-B77B-42CB-8055-9F6E9AD66D11}"/>
    <cellStyle name="=C:\WINNT35\SYSTEM32\COMMAND.COM 3 14 3" xfId="1274" xr:uid="{CDADA6E1-C4BD-4B4F-8292-549579286C24}"/>
    <cellStyle name="=C:\WINNT35\SYSTEM32\COMMAND.COM 3 14 3 2" xfId="22598" xr:uid="{03E78F42-F879-4359-88A5-8B4EEA166547}"/>
    <cellStyle name="=C:\WINNT35\SYSTEM32\COMMAND.COM 3 14 4" xfId="21711" xr:uid="{EF51894D-7D26-4C7C-B9FE-FE6DB8F0C72C}"/>
    <cellStyle name="=C:\WINNT35\SYSTEM32\COMMAND.COM 3 15" xfId="68" xr:uid="{B4DEFB7D-368B-4127-A842-F775BA468267}"/>
    <cellStyle name="=C:\WINNT35\SYSTEM32\COMMAND.COM 3 15 2" xfId="1275" xr:uid="{C0B93F4C-E7D8-4674-8598-AF562E68D808}"/>
    <cellStyle name="=C:\WINNT35\SYSTEM32\COMMAND.COM 3 15 2 2" xfId="22599" xr:uid="{AE19B0F3-8397-496C-8217-5170885EFF99}"/>
    <cellStyle name="=C:\WINNT35\SYSTEM32\COMMAND.COM 3 15 3" xfId="1276" xr:uid="{D86DA580-36A2-4B17-B344-68CBEFC279AB}"/>
    <cellStyle name="=C:\WINNT35\SYSTEM32\COMMAND.COM 3 15 3 2" xfId="22600" xr:uid="{8331C0FE-E0D5-42A8-82E9-CF7728023379}"/>
    <cellStyle name="=C:\WINNT35\SYSTEM32\COMMAND.COM 3 15 4" xfId="21712" xr:uid="{5E6D71BE-8000-40EA-869D-EEAFF568A76C}"/>
    <cellStyle name="=C:\WINNT35\SYSTEM32\COMMAND.COM 3 16" xfId="69" xr:uid="{C8C0F63C-572D-4D33-8B94-137F065E8575}"/>
    <cellStyle name="=C:\WINNT35\SYSTEM32\COMMAND.COM 3 16 2" xfId="1277" xr:uid="{E2FA261E-BBA4-496D-B92B-F16A3BD3CE20}"/>
    <cellStyle name="=C:\WINNT35\SYSTEM32\COMMAND.COM 3 16 2 2" xfId="22601" xr:uid="{EBE83561-FA09-4607-9460-EE04BFD9736F}"/>
    <cellStyle name="=C:\WINNT35\SYSTEM32\COMMAND.COM 3 16 3" xfId="1278" xr:uid="{CAA79911-547C-4C6D-AAA6-57308D8344EB}"/>
    <cellStyle name="=C:\WINNT35\SYSTEM32\COMMAND.COM 3 16 3 2" xfId="22602" xr:uid="{4B6F9F0A-2AC5-4CB2-902B-BBF8A4C6129C}"/>
    <cellStyle name="=C:\WINNT35\SYSTEM32\COMMAND.COM 3 16 4" xfId="21713" xr:uid="{811A24D5-7C7D-453B-80B2-11F86CC7A086}"/>
    <cellStyle name="=C:\WINNT35\SYSTEM32\COMMAND.COM 3 17" xfId="70" xr:uid="{3775AFEC-2D6F-4E6D-B642-1794CF56F5B3}"/>
    <cellStyle name="=C:\WINNT35\SYSTEM32\COMMAND.COM 3 17 2" xfId="1279" xr:uid="{F889FFAE-7630-4EF2-89F2-57D9E53A1601}"/>
    <cellStyle name="=C:\WINNT35\SYSTEM32\COMMAND.COM 3 17 2 2" xfId="22603" xr:uid="{04F5D948-1591-4261-944C-0AFD7823B7B3}"/>
    <cellStyle name="=C:\WINNT35\SYSTEM32\COMMAND.COM 3 17 3" xfId="1280" xr:uid="{5E2F57D4-7370-4719-9F04-671EFBFF29E6}"/>
    <cellStyle name="=C:\WINNT35\SYSTEM32\COMMAND.COM 3 17 3 2" xfId="22604" xr:uid="{9ACBA4A1-0F94-4C8B-9044-E2C9C0AC0820}"/>
    <cellStyle name="=C:\WINNT35\SYSTEM32\COMMAND.COM 3 17 4" xfId="21714" xr:uid="{2C7BF48F-4AC7-4EC1-B0FA-D461BA2DAD5C}"/>
    <cellStyle name="=C:\WINNT35\SYSTEM32\COMMAND.COM 3 18" xfId="71" xr:uid="{961927A9-12CD-4420-84DA-C9EDF1718C09}"/>
    <cellStyle name="=C:\WINNT35\SYSTEM32\COMMAND.COM 3 18 2" xfId="1281" xr:uid="{539E1F81-C8BE-4A92-B358-5EA82B0632EC}"/>
    <cellStyle name="=C:\WINNT35\SYSTEM32\COMMAND.COM 3 18 2 2" xfId="22605" xr:uid="{446772EF-BD47-4F4A-948F-E812F3D28A1F}"/>
    <cellStyle name="=C:\WINNT35\SYSTEM32\COMMAND.COM 3 18 3" xfId="1282" xr:uid="{C5B70B71-6A84-4CC0-A0DD-455C41E086A7}"/>
    <cellStyle name="=C:\WINNT35\SYSTEM32\COMMAND.COM 3 18 3 2" xfId="22606" xr:uid="{F1DE100E-C707-43C8-8565-9B2019197CD9}"/>
    <cellStyle name="=C:\WINNT35\SYSTEM32\COMMAND.COM 3 18 4" xfId="21715" xr:uid="{84F51986-C50B-4DBA-BE39-DA4DEAA155C1}"/>
    <cellStyle name="=C:\WINNT35\SYSTEM32\COMMAND.COM 3 19" xfId="72" xr:uid="{CFFA9504-3D23-4EBD-B8C3-4CFBEE595E35}"/>
    <cellStyle name="=C:\WINNT35\SYSTEM32\COMMAND.COM 3 19 2" xfId="1283" xr:uid="{1E61C4A8-C37E-44F3-81CD-6DED9CA446F4}"/>
    <cellStyle name="=C:\WINNT35\SYSTEM32\COMMAND.COM 3 19 2 2" xfId="22607" xr:uid="{3DE5E67A-4915-4B5E-831B-86C4EEBF561F}"/>
    <cellStyle name="=C:\WINNT35\SYSTEM32\COMMAND.COM 3 19 3" xfId="1284" xr:uid="{28D0FB55-EBFD-466E-B35C-39B8C6FDC3C1}"/>
    <cellStyle name="=C:\WINNT35\SYSTEM32\COMMAND.COM 3 19 3 2" xfId="22608" xr:uid="{203FBAEC-C2CB-4213-8E09-69E3F415B5E9}"/>
    <cellStyle name="=C:\WINNT35\SYSTEM32\COMMAND.COM 3 19 4" xfId="21716" xr:uid="{882B2141-9F0B-4DE4-91A8-62E4DF7A539B}"/>
    <cellStyle name="=C:\WINNT35\SYSTEM32\COMMAND.COM 3 2" xfId="73" xr:uid="{2E48A03F-4E70-4DA5-A9DF-7C82AA47D1E1}"/>
    <cellStyle name="=C:\WINNT35\SYSTEM32\COMMAND.COM 3 2 2" xfId="1285" xr:uid="{F8A54A32-BF55-4CE8-BFC5-AB5337E49E08}"/>
    <cellStyle name="=C:\WINNT35\SYSTEM32\COMMAND.COM 3 2 2 2" xfId="22609" xr:uid="{F4EA37EF-D31F-41C6-93DF-4E518775EC45}"/>
    <cellStyle name="=C:\WINNT35\SYSTEM32\COMMAND.COM 3 2 3" xfId="1286" xr:uid="{58037484-AAD5-4FE8-B5F6-FA2B1D2FAF58}"/>
    <cellStyle name="=C:\WINNT35\SYSTEM32\COMMAND.COM 3 2 3 2" xfId="22610" xr:uid="{C2C5B834-6C8B-4C0C-A3E6-0F4487773A2C}"/>
    <cellStyle name="=C:\WINNT35\SYSTEM32\COMMAND.COM 3 2 4" xfId="21717" xr:uid="{14353ECD-53FB-46D5-872F-1F325C57C4F3}"/>
    <cellStyle name="=C:\WINNT35\SYSTEM32\COMMAND.COM 3 20" xfId="74" xr:uid="{3CF8B7CA-FA9B-4EDB-AFF0-49BFD4F537EA}"/>
    <cellStyle name="=C:\WINNT35\SYSTEM32\COMMAND.COM 3 20 2" xfId="1287" xr:uid="{C8CB41D1-98F9-41D3-A343-9AA3958F2B25}"/>
    <cellStyle name="=C:\WINNT35\SYSTEM32\COMMAND.COM 3 20 2 2" xfId="22611" xr:uid="{07F76F8E-F778-415C-B872-99B9CDBE7934}"/>
    <cellStyle name="=C:\WINNT35\SYSTEM32\COMMAND.COM 3 20 3" xfId="1288" xr:uid="{952E04EF-6801-4DC1-95B8-5ABA5604A3D6}"/>
    <cellStyle name="=C:\WINNT35\SYSTEM32\COMMAND.COM 3 20 3 2" xfId="22612" xr:uid="{AED0268F-6E1C-4FFD-871D-BB179EF0175F}"/>
    <cellStyle name="=C:\WINNT35\SYSTEM32\COMMAND.COM 3 20 4" xfId="21718" xr:uid="{B984000C-23AD-4D38-989B-929B4FE02914}"/>
    <cellStyle name="=C:\WINNT35\SYSTEM32\COMMAND.COM 3 21" xfId="75" xr:uid="{1BAED195-B65D-4070-B3AC-05DBE51AF71D}"/>
    <cellStyle name="=C:\WINNT35\SYSTEM32\COMMAND.COM 3 21 2" xfId="1289" xr:uid="{2C5E4805-1AB2-4B01-A5C2-734C3317B54F}"/>
    <cellStyle name="=C:\WINNT35\SYSTEM32\COMMAND.COM 3 21 2 2" xfId="22613" xr:uid="{9EB7005F-FE17-4F83-86C7-9ABD87C8A6A8}"/>
    <cellStyle name="=C:\WINNT35\SYSTEM32\COMMAND.COM 3 21 3" xfId="1290" xr:uid="{30578680-3BF6-4942-874C-2410AE4ED778}"/>
    <cellStyle name="=C:\WINNT35\SYSTEM32\COMMAND.COM 3 21 3 2" xfId="22614" xr:uid="{5DE9E931-1D9D-47A6-ABC7-EB55BD9CECE1}"/>
    <cellStyle name="=C:\WINNT35\SYSTEM32\COMMAND.COM 3 21 4" xfId="21719" xr:uid="{9326E45E-63CC-43B6-8F6E-E94C56038821}"/>
    <cellStyle name="=C:\WINNT35\SYSTEM32\COMMAND.COM 3 22" xfId="76" xr:uid="{6C546E63-A53F-46A5-A887-AD0A4E4CDF41}"/>
    <cellStyle name="=C:\WINNT35\SYSTEM32\COMMAND.COM 3 22 2" xfId="1291" xr:uid="{69B0AA22-F5F8-4E9E-AB34-BACA8D3FD81C}"/>
    <cellStyle name="=C:\WINNT35\SYSTEM32\COMMAND.COM 3 22 2 2" xfId="22615" xr:uid="{63E415C3-ED18-4076-844F-128B42372AFE}"/>
    <cellStyle name="=C:\WINNT35\SYSTEM32\COMMAND.COM 3 22 3" xfId="1292" xr:uid="{9749CB21-41C4-48C9-9B88-8C41A242E7C4}"/>
    <cellStyle name="=C:\WINNT35\SYSTEM32\COMMAND.COM 3 22 3 2" xfId="22616" xr:uid="{7C25BAF2-DD52-4D37-BADB-ABC98AB13B6C}"/>
    <cellStyle name="=C:\WINNT35\SYSTEM32\COMMAND.COM 3 22 4" xfId="21720" xr:uid="{3B701231-5FF6-42F2-8C4F-16AB9383D7CB}"/>
    <cellStyle name="=C:\WINNT35\SYSTEM32\COMMAND.COM 3 23" xfId="77" xr:uid="{A14C48A7-3A5D-4BAF-87AD-3F2E4EDD5563}"/>
    <cellStyle name="=C:\WINNT35\SYSTEM32\COMMAND.COM 3 23 2" xfId="1293" xr:uid="{5500CFC0-AAC3-4C26-8042-638963866DAC}"/>
    <cellStyle name="=C:\WINNT35\SYSTEM32\COMMAND.COM 3 23 2 2" xfId="22617" xr:uid="{DB387D5B-1198-4F2D-9DBA-1E6E5BF9D62A}"/>
    <cellStyle name="=C:\WINNT35\SYSTEM32\COMMAND.COM 3 23 3" xfId="1294" xr:uid="{F4540A91-F805-4036-8757-A5E3E944D931}"/>
    <cellStyle name="=C:\WINNT35\SYSTEM32\COMMAND.COM 3 23 3 2" xfId="22618" xr:uid="{8F54D5E8-98C1-4138-9280-A94F2FB06129}"/>
    <cellStyle name="=C:\WINNT35\SYSTEM32\COMMAND.COM 3 23 4" xfId="21721" xr:uid="{6B94F1B3-2977-467A-B3D7-4A800D4FD51B}"/>
    <cellStyle name="=C:\WINNT35\SYSTEM32\COMMAND.COM 3 24" xfId="78" xr:uid="{577AF9FB-FD8C-47C6-BE44-7E937E8E6FC5}"/>
    <cellStyle name="=C:\WINNT35\SYSTEM32\COMMAND.COM 3 24 2" xfId="1295" xr:uid="{DE716C13-2C0B-4E13-8AEA-77626C5223B3}"/>
    <cellStyle name="=C:\WINNT35\SYSTEM32\COMMAND.COM 3 24 2 2" xfId="22619" xr:uid="{7315228C-DD92-4CC0-BBE0-E0714A99F57F}"/>
    <cellStyle name="=C:\WINNT35\SYSTEM32\COMMAND.COM 3 24 3" xfId="1296" xr:uid="{037E1444-382E-4186-9BC7-F6CC30121D0E}"/>
    <cellStyle name="=C:\WINNT35\SYSTEM32\COMMAND.COM 3 24 3 2" xfId="22620" xr:uid="{B735C97A-CF24-4244-A508-329D0CE16313}"/>
    <cellStyle name="=C:\WINNT35\SYSTEM32\COMMAND.COM 3 24 4" xfId="21722" xr:uid="{151252BA-3840-42B7-A96F-817F3F83E7FD}"/>
    <cellStyle name="=C:\WINNT35\SYSTEM32\COMMAND.COM 3 25" xfId="79" xr:uid="{556D90AD-585E-4FF8-9D66-A438DC46023E}"/>
    <cellStyle name="=C:\WINNT35\SYSTEM32\COMMAND.COM 3 25 2" xfId="1297" xr:uid="{C0ECD3B5-1F62-42A0-AC23-33A4EF130FFC}"/>
    <cellStyle name="=C:\WINNT35\SYSTEM32\COMMAND.COM 3 25 2 2" xfId="22621" xr:uid="{C3254680-C471-483D-80C6-8D416750A19C}"/>
    <cellStyle name="=C:\WINNT35\SYSTEM32\COMMAND.COM 3 25 3" xfId="1298" xr:uid="{26031D19-03A9-471E-AF9A-889012F53F91}"/>
    <cellStyle name="=C:\WINNT35\SYSTEM32\COMMAND.COM 3 25 3 2" xfId="22622" xr:uid="{0970D872-72B0-461C-96F5-2D1C63F2F0B2}"/>
    <cellStyle name="=C:\WINNT35\SYSTEM32\COMMAND.COM 3 25 4" xfId="21723" xr:uid="{AC94979B-113A-4CD1-AD5C-C767D3526D53}"/>
    <cellStyle name="=C:\WINNT35\SYSTEM32\COMMAND.COM 3 26" xfId="80" xr:uid="{F5979560-C481-47CE-95C8-3AE7C94F3198}"/>
    <cellStyle name="=C:\WINNT35\SYSTEM32\COMMAND.COM 3 26 2" xfId="1299" xr:uid="{C42CE7E4-C803-444D-ACB6-446A5BBD4E68}"/>
    <cellStyle name="=C:\WINNT35\SYSTEM32\COMMAND.COM 3 26 2 2" xfId="22623" xr:uid="{FAD8AE05-3F1F-45BA-BBD7-E39DB2C4B817}"/>
    <cellStyle name="=C:\WINNT35\SYSTEM32\COMMAND.COM 3 26 3" xfId="1300" xr:uid="{68526990-4839-46F9-AC20-F3548B923912}"/>
    <cellStyle name="=C:\WINNT35\SYSTEM32\COMMAND.COM 3 26 3 2" xfId="22624" xr:uid="{D12F6F2B-B2CE-4D8B-8DCA-11C0F6CA532F}"/>
    <cellStyle name="=C:\WINNT35\SYSTEM32\COMMAND.COM 3 26 4" xfId="21724" xr:uid="{C6177D12-DD59-4C3A-8E9D-B877EB9DECB4}"/>
    <cellStyle name="=C:\WINNT35\SYSTEM32\COMMAND.COM 3 27" xfId="81" xr:uid="{79B92FD5-0565-4495-A09C-272F8A4ACCF7}"/>
    <cellStyle name="=C:\WINNT35\SYSTEM32\COMMAND.COM 3 27 2" xfId="1301" xr:uid="{A36C0951-252A-4C85-88E2-604A6FD06BEB}"/>
    <cellStyle name="=C:\WINNT35\SYSTEM32\COMMAND.COM 3 27 2 2" xfId="22625" xr:uid="{DA0524E7-AD00-436C-96D2-26DAFC05FA68}"/>
    <cellStyle name="=C:\WINNT35\SYSTEM32\COMMAND.COM 3 27 3" xfId="1302" xr:uid="{20548EA1-A64C-4488-A1CD-328ACCFDA737}"/>
    <cellStyle name="=C:\WINNT35\SYSTEM32\COMMAND.COM 3 27 3 2" xfId="22626" xr:uid="{3C00F8C7-C7A0-48D4-9210-731DA8E0D832}"/>
    <cellStyle name="=C:\WINNT35\SYSTEM32\COMMAND.COM 3 27 4" xfId="21725" xr:uid="{2D17D45A-8DBA-48C3-8728-4C85100727D8}"/>
    <cellStyle name="=C:\WINNT35\SYSTEM32\COMMAND.COM 3 28" xfId="82" xr:uid="{FCD9C6BE-92E3-41B9-AF01-18BF213FDEB1}"/>
    <cellStyle name="=C:\WINNT35\SYSTEM32\COMMAND.COM 3 28 2" xfId="1303" xr:uid="{EB509A13-D68A-4800-9F2D-0F3BB095179B}"/>
    <cellStyle name="=C:\WINNT35\SYSTEM32\COMMAND.COM 3 28 2 2" xfId="22627" xr:uid="{7C53810A-3FCB-43AB-94C8-005CEC7BA906}"/>
    <cellStyle name="=C:\WINNT35\SYSTEM32\COMMAND.COM 3 28 3" xfId="1304" xr:uid="{1DE77168-002F-4B8C-BB53-069D1EC5004E}"/>
    <cellStyle name="=C:\WINNT35\SYSTEM32\COMMAND.COM 3 28 3 2" xfId="22628" xr:uid="{AE6EA464-32FB-4CEA-9027-7E703DFFD4B9}"/>
    <cellStyle name="=C:\WINNT35\SYSTEM32\COMMAND.COM 3 28 4" xfId="21726" xr:uid="{67E2C93E-F254-4E0C-B90D-9632189A539A}"/>
    <cellStyle name="=C:\WINNT35\SYSTEM32\COMMAND.COM 3 29" xfId="83" xr:uid="{1349E0FE-39A4-4B28-9F37-488EF03271DB}"/>
    <cellStyle name="=C:\WINNT35\SYSTEM32\COMMAND.COM 3 29 2" xfId="1305" xr:uid="{56818107-1FFF-4DB8-BB88-578F33FFC697}"/>
    <cellStyle name="=C:\WINNT35\SYSTEM32\COMMAND.COM 3 29 2 2" xfId="22629" xr:uid="{B3693014-2338-4355-A384-4305C23C2C97}"/>
    <cellStyle name="=C:\WINNT35\SYSTEM32\COMMAND.COM 3 29 3" xfId="1306" xr:uid="{3089E48B-4D50-4914-BB39-710843EA2B6F}"/>
    <cellStyle name="=C:\WINNT35\SYSTEM32\COMMAND.COM 3 29 3 2" xfId="22630" xr:uid="{EF89F242-B984-4D6D-B6B2-B97A4BC3D732}"/>
    <cellStyle name="=C:\WINNT35\SYSTEM32\COMMAND.COM 3 29 4" xfId="21727" xr:uid="{3DBFE27A-BCDC-4AD4-99AC-D841CA9FF2D7}"/>
    <cellStyle name="=C:\WINNT35\SYSTEM32\COMMAND.COM 3 3" xfId="84" xr:uid="{22F1B031-0FA2-419B-942F-9AA7A0E7F8FB}"/>
    <cellStyle name="=C:\WINNT35\SYSTEM32\COMMAND.COM 3 3 2" xfId="1307" xr:uid="{364DBBBF-D75C-4977-A29F-5FA1D334D437}"/>
    <cellStyle name="=C:\WINNT35\SYSTEM32\COMMAND.COM 3 3 2 2" xfId="22631" xr:uid="{8E51AD1C-FE70-48C9-820F-41FE3DE1571C}"/>
    <cellStyle name="=C:\WINNT35\SYSTEM32\COMMAND.COM 3 3 3" xfId="1308" xr:uid="{B5CE0065-211D-4D3A-8713-B8DA627BE931}"/>
    <cellStyle name="=C:\WINNT35\SYSTEM32\COMMAND.COM 3 3 3 2" xfId="22632" xr:uid="{E7AED828-5797-4602-82AE-0525BA976048}"/>
    <cellStyle name="=C:\WINNT35\SYSTEM32\COMMAND.COM 3 3 4" xfId="21728" xr:uid="{1F167502-218E-4E07-A5C2-E1A49759A4E4}"/>
    <cellStyle name="=C:\WINNT35\SYSTEM32\COMMAND.COM 3 30" xfId="85" xr:uid="{4162DDF4-F9A8-4100-BE32-0B6D152A8ACF}"/>
    <cellStyle name="=C:\WINNT35\SYSTEM32\COMMAND.COM 3 30 2" xfId="1309" xr:uid="{B88AE8A3-D631-4A2B-BA08-8FCEB59FFD64}"/>
    <cellStyle name="=C:\WINNT35\SYSTEM32\COMMAND.COM 3 30 2 2" xfId="22633" xr:uid="{BFC1F637-02D8-4EB2-AC77-1594B263635E}"/>
    <cellStyle name="=C:\WINNT35\SYSTEM32\COMMAND.COM 3 30 3" xfId="1310" xr:uid="{732352FE-F55A-4BDC-9CF2-C45E7B80610F}"/>
    <cellStyle name="=C:\WINNT35\SYSTEM32\COMMAND.COM 3 30 3 2" xfId="22634" xr:uid="{57D3052E-E2B0-4E05-AAC0-C4E4D7959CDE}"/>
    <cellStyle name="=C:\WINNT35\SYSTEM32\COMMAND.COM 3 30 4" xfId="21729" xr:uid="{8AB3BFC5-FC4B-48AB-983F-BA2E4E3929E6}"/>
    <cellStyle name="=C:\WINNT35\SYSTEM32\COMMAND.COM 3 31" xfId="86" xr:uid="{8165484C-8C20-49BD-9D84-8670BB1D2D81}"/>
    <cellStyle name="=C:\WINNT35\SYSTEM32\COMMAND.COM 3 31 2" xfId="1311" xr:uid="{CF59D5B0-B077-4BB0-8F2B-CE1E512DB040}"/>
    <cellStyle name="=C:\WINNT35\SYSTEM32\COMMAND.COM 3 31 2 2" xfId="22635" xr:uid="{8A1C6AD1-83C1-434B-B073-D2B8C13698F5}"/>
    <cellStyle name="=C:\WINNT35\SYSTEM32\COMMAND.COM 3 31 3" xfId="1312" xr:uid="{7353EC0E-68C4-40EB-B5F0-30A057EC1DB8}"/>
    <cellStyle name="=C:\WINNT35\SYSTEM32\COMMAND.COM 3 31 3 2" xfId="22636" xr:uid="{DB5AA457-60AD-4C37-B57B-3E03703EEB1C}"/>
    <cellStyle name="=C:\WINNT35\SYSTEM32\COMMAND.COM 3 31 4" xfId="21730" xr:uid="{C5AC9202-98C8-4B65-8833-E0F13236B4F3}"/>
    <cellStyle name="=C:\WINNT35\SYSTEM32\COMMAND.COM 3 32" xfId="87" xr:uid="{B5C20C32-4F58-437B-9827-2E3C57549599}"/>
    <cellStyle name="=C:\WINNT35\SYSTEM32\COMMAND.COM 3 32 2" xfId="1313" xr:uid="{1A21F807-BA66-49B8-B32B-4368A2097FF1}"/>
    <cellStyle name="=C:\WINNT35\SYSTEM32\COMMAND.COM 3 32 2 2" xfId="22637" xr:uid="{DFD74A9A-1EBE-4049-91C2-043E9419FEF8}"/>
    <cellStyle name="=C:\WINNT35\SYSTEM32\COMMAND.COM 3 32 3" xfId="1314" xr:uid="{3B89D3C1-A9D3-4274-82BA-9E711CCE96E9}"/>
    <cellStyle name="=C:\WINNT35\SYSTEM32\COMMAND.COM 3 32 3 2" xfId="22638" xr:uid="{868032BC-32CC-46C1-9CC5-560F4A7DB364}"/>
    <cellStyle name="=C:\WINNT35\SYSTEM32\COMMAND.COM 3 32 4" xfId="21731" xr:uid="{F31D8694-EF39-4B81-9A1A-AFB35E119A69}"/>
    <cellStyle name="=C:\WINNT35\SYSTEM32\COMMAND.COM 3 33" xfId="88" xr:uid="{8C9C99C9-6D6D-4B7C-BA56-828C77FC0AEE}"/>
    <cellStyle name="=C:\WINNT35\SYSTEM32\COMMAND.COM 3 33 2" xfId="1315" xr:uid="{20BE4A24-0B89-4C8A-9838-1E87271E92DB}"/>
    <cellStyle name="=C:\WINNT35\SYSTEM32\COMMAND.COM 3 33 2 2" xfId="22639" xr:uid="{EC5BB5BE-691E-4064-879A-63A435DED104}"/>
    <cellStyle name="=C:\WINNT35\SYSTEM32\COMMAND.COM 3 33 3" xfId="1316" xr:uid="{6618EDB8-43FD-413D-AAEA-B1E21B951629}"/>
    <cellStyle name="=C:\WINNT35\SYSTEM32\COMMAND.COM 3 33 3 2" xfId="22640" xr:uid="{4CB69D89-68D0-4F3D-BC3E-2A91AF247BAC}"/>
    <cellStyle name="=C:\WINNT35\SYSTEM32\COMMAND.COM 3 33 4" xfId="21732" xr:uid="{2A8B2E04-21D8-4A34-92E7-2F0B14F19F56}"/>
    <cellStyle name="=C:\WINNT35\SYSTEM32\COMMAND.COM 3 34" xfId="89" xr:uid="{167AF493-735D-4C7A-ADB2-07E8DF69A6E9}"/>
    <cellStyle name="=C:\WINNT35\SYSTEM32\COMMAND.COM 3 34 2" xfId="1317" xr:uid="{ECF4F946-A1C4-44FA-9CE2-4F73D4C24798}"/>
    <cellStyle name="=C:\WINNT35\SYSTEM32\COMMAND.COM 3 34 2 2" xfId="22641" xr:uid="{31CB59DF-799D-4562-8CAF-F64395C5843E}"/>
    <cellStyle name="=C:\WINNT35\SYSTEM32\COMMAND.COM 3 34 3" xfId="1318" xr:uid="{A3FCBC70-2884-4BDE-9B9D-8FD58F5DCA3E}"/>
    <cellStyle name="=C:\WINNT35\SYSTEM32\COMMAND.COM 3 34 3 2" xfId="22642" xr:uid="{54FDCB15-4E8A-4D08-B9E6-30B252304DB7}"/>
    <cellStyle name="=C:\WINNT35\SYSTEM32\COMMAND.COM 3 34 4" xfId="21733" xr:uid="{40F62F78-6630-4878-9A90-9CC2EB2D2E8D}"/>
    <cellStyle name="=C:\WINNT35\SYSTEM32\COMMAND.COM 3 35" xfId="90" xr:uid="{A3DE07E5-265E-40F6-966E-801905401AB6}"/>
    <cellStyle name="=C:\WINNT35\SYSTEM32\COMMAND.COM 3 35 2" xfId="1319" xr:uid="{62589927-3B4F-43D0-9136-824AA74F5556}"/>
    <cellStyle name="=C:\WINNT35\SYSTEM32\COMMAND.COM 3 35 2 2" xfId="22643" xr:uid="{DA00B33C-AE2F-4E1A-8312-77F8709C4495}"/>
    <cellStyle name="=C:\WINNT35\SYSTEM32\COMMAND.COM 3 35 3" xfId="1320" xr:uid="{4C3FD646-3718-4CDE-A784-47FF0CF15770}"/>
    <cellStyle name="=C:\WINNT35\SYSTEM32\COMMAND.COM 3 35 3 2" xfId="22644" xr:uid="{0935AA56-024D-41B3-9593-3F1E63E67312}"/>
    <cellStyle name="=C:\WINNT35\SYSTEM32\COMMAND.COM 3 35 4" xfId="21734" xr:uid="{7A736671-EF1C-4104-A404-C754201AC854}"/>
    <cellStyle name="=C:\WINNT35\SYSTEM32\COMMAND.COM 3 36" xfId="1321" xr:uid="{4A86F4B0-1215-4A04-976F-F6555C293C64}"/>
    <cellStyle name="=C:\WINNT35\SYSTEM32\COMMAND.COM 3 36 2" xfId="22645" xr:uid="{478202E9-4E03-43DA-AC42-5136BAE3A122}"/>
    <cellStyle name="=C:\WINNT35\SYSTEM32\COMMAND.COM 3 37" xfId="1322" xr:uid="{269C88C0-DD69-4659-96F4-E3E39816C33E}"/>
    <cellStyle name="=C:\WINNT35\SYSTEM32\COMMAND.COM 3 37 2" xfId="22646" xr:uid="{BF71B352-5621-4AA1-8F81-A8D95A16F806}"/>
    <cellStyle name="=C:\WINNT35\SYSTEM32\COMMAND.COM 3 38" xfId="21706" xr:uid="{7F4F8FCE-DEE0-4A07-AECB-11E7261CA12E}"/>
    <cellStyle name="=C:\WINNT35\SYSTEM32\COMMAND.COM 3 4" xfId="91" xr:uid="{5BA6FAC2-F7C7-42E3-A92E-0F6EED77433B}"/>
    <cellStyle name="=C:\WINNT35\SYSTEM32\COMMAND.COM 3 4 2" xfId="1323" xr:uid="{53380F40-A1F2-40DA-A3F9-F81FC9663949}"/>
    <cellStyle name="=C:\WINNT35\SYSTEM32\COMMAND.COM 3 4 2 2" xfId="22647" xr:uid="{1182602B-25A5-449A-ACCD-BA3D6F7729E9}"/>
    <cellStyle name="=C:\WINNT35\SYSTEM32\COMMAND.COM 3 4 3" xfId="1324" xr:uid="{F01A5553-0E15-49B8-956F-069C32391CCE}"/>
    <cellStyle name="=C:\WINNT35\SYSTEM32\COMMAND.COM 3 4 3 2" xfId="22648" xr:uid="{94A72115-8B63-4EC9-B17E-FCC670208597}"/>
    <cellStyle name="=C:\WINNT35\SYSTEM32\COMMAND.COM 3 4 4" xfId="21735" xr:uid="{D278AA16-9815-4AA9-A1C8-568D40BBD6D8}"/>
    <cellStyle name="=C:\WINNT35\SYSTEM32\COMMAND.COM 3 5" xfId="92" xr:uid="{05FE5F58-C909-4719-9E28-5B44C467DE29}"/>
    <cellStyle name="=C:\WINNT35\SYSTEM32\COMMAND.COM 3 5 2" xfId="1325" xr:uid="{F7405762-F442-4804-855C-64FF896A4A30}"/>
    <cellStyle name="=C:\WINNT35\SYSTEM32\COMMAND.COM 3 5 2 2" xfId="22649" xr:uid="{5123C594-6342-4143-8D9C-071A8250B1DE}"/>
    <cellStyle name="=C:\WINNT35\SYSTEM32\COMMAND.COM 3 5 3" xfId="1326" xr:uid="{F84C46FF-0EE5-4C80-B69B-363B70A931BD}"/>
    <cellStyle name="=C:\WINNT35\SYSTEM32\COMMAND.COM 3 5 3 2" xfId="22650" xr:uid="{BD09F34A-BC4E-48BC-A425-8460972AD7C1}"/>
    <cellStyle name="=C:\WINNT35\SYSTEM32\COMMAND.COM 3 5 4" xfId="21736" xr:uid="{12E9A522-7742-414E-8753-56BE74FAF354}"/>
    <cellStyle name="=C:\WINNT35\SYSTEM32\COMMAND.COM 3 6" xfId="93" xr:uid="{04494987-A1A0-4558-8C05-F1F7319E9F96}"/>
    <cellStyle name="=C:\WINNT35\SYSTEM32\COMMAND.COM 3 6 2" xfId="1327" xr:uid="{BAACD70F-06AE-4BE2-84EF-7FF9BBD8CF0E}"/>
    <cellStyle name="=C:\WINNT35\SYSTEM32\COMMAND.COM 3 6 2 2" xfId="22651" xr:uid="{6C1BE2EA-CFB3-4665-86B1-DDBFA211BE7C}"/>
    <cellStyle name="=C:\WINNT35\SYSTEM32\COMMAND.COM 3 6 3" xfId="1328" xr:uid="{C1B78E52-90BA-4E48-8FDC-0FFF209BF78E}"/>
    <cellStyle name="=C:\WINNT35\SYSTEM32\COMMAND.COM 3 6 3 2" xfId="22652" xr:uid="{D4097C21-1CD9-4F71-A534-7725313C4F78}"/>
    <cellStyle name="=C:\WINNT35\SYSTEM32\COMMAND.COM 3 6 4" xfId="21737" xr:uid="{17DBEBBC-A2D7-46DC-A4EB-DBE8C4AADA56}"/>
    <cellStyle name="=C:\WINNT35\SYSTEM32\COMMAND.COM 3 7" xfId="94" xr:uid="{48BC39AB-1E24-4F1D-B746-28D4B1613ACB}"/>
    <cellStyle name="=C:\WINNT35\SYSTEM32\COMMAND.COM 3 7 2" xfId="1329" xr:uid="{B185954F-B9B5-46E2-94BA-C5917943A4AC}"/>
    <cellStyle name="=C:\WINNT35\SYSTEM32\COMMAND.COM 3 7 2 2" xfId="22653" xr:uid="{6033E5BD-0599-4D92-B8B2-AF8F9C6BA33A}"/>
    <cellStyle name="=C:\WINNT35\SYSTEM32\COMMAND.COM 3 7 3" xfId="1330" xr:uid="{68CFAA13-FD55-487E-8E2C-B9B78F504378}"/>
    <cellStyle name="=C:\WINNT35\SYSTEM32\COMMAND.COM 3 7 3 2" xfId="22654" xr:uid="{52F3E3AD-AEE3-4792-A1AF-1E2A62DD6A9F}"/>
    <cellStyle name="=C:\WINNT35\SYSTEM32\COMMAND.COM 3 7 4" xfId="21738" xr:uid="{211FEFFB-3DFA-4882-9235-0F5C59FB63D8}"/>
    <cellStyle name="=C:\WINNT35\SYSTEM32\COMMAND.COM 3 8" xfId="95" xr:uid="{A5ADAD14-E057-46F5-8036-21A52D41BF5A}"/>
    <cellStyle name="=C:\WINNT35\SYSTEM32\COMMAND.COM 3 8 2" xfId="1331" xr:uid="{4B627758-E164-4EC6-8A0D-1BE72CD3F850}"/>
    <cellStyle name="=C:\WINNT35\SYSTEM32\COMMAND.COM 3 8 2 2" xfId="22655" xr:uid="{91C7497A-9F8A-4FB5-A951-0342D8890809}"/>
    <cellStyle name="=C:\WINNT35\SYSTEM32\COMMAND.COM 3 8 3" xfId="1332" xr:uid="{2328F5D4-7CA1-4A39-A14C-48023EC85214}"/>
    <cellStyle name="=C:\WINNT35\SYSTEM32\COMMAND.COM 3 8 3 2" xfId="22656" xr:uid="{77D64B98-F1BF-435E-A85A-D39EA3781ADB}"/>
    <cellStyle name="=C:\WINNT35\SYSTEM32\COMMAND.COM 3 8 4" xfId="21739" xr:uid="{E6D8588B-A4F5-4BEB-AF4F-448C8224188C}"/>
    <cellStyle name="=C:\WINNT35\SYSTEM32\COMMAND.COM 3 9" xfId="96" xr:uid="{886E44A4-063A-4267-A0A8-0B31FA78E53D}"/>
    <cellStyle name="=C:\WINNT35\SYSTEM32\COMMAND.COM 3 9 2" xfId="1333" xr:uid="{FAA7B862-811F-46D2-BCCB-DA4C47D17558}"/>
    <cellStyle name="=C:\WINNT35\SYSTEM32\COMMAND.COM 3 9 2 2" xfId="22657" xr:uid="{14E4F69C-EC71-4665-B97E-B6B25A2E82C1}"/>
    <cellStyle name="=C:\WINNT35\SYSTEM32\COMMAND.COM 3 9 3" xfId="1334" xr:uid="{C7732612-F283-436B-A491-2D7AEA1A4EB4}"/>
    <cellStyle name="=C:\WINNT35\SYSTEM32\COMMAND.COM 3 9 3 2" xfId="22658" xr:uid="{7A7A6722-6C28-4301-AF58-23547071A54C}"/>
    <cellStyle name="=C:\WINNT35\SYSTEM32\COMMAND.COM 3 9 4" xfId="21740" xr:uid="{21A97C8D-2F2D-4D52-B415-A0D17B196C57}"/>
    <cellStyle name="=C:\WINNT35\SYSTEM32\COMMAND.COM 3_110906 COST MAPALE-1 OFFSHORE WELL V 5" xfId="97" xr:uid="{2A0BCBAC-E8EA-45C7-8D62-0C599D41BA20}"/>
    <cellStyle name="=C:\WINNT35\SYSTEM32\COMMAND.COM 30" xfId="98" xr:uid="{AC38487F-A889-4E2A-84B2-E2ED13E4D689}"/>
    <cellStyle name="=C:\WINNT35\SYSTEM32\COMMAND.COM 30 2" xfId="1335" xr:uid="{A7E36F9B-980F-44D9-AA1A-92E9A341DE32}"/>
    <cellStyle name="=C:\WINNT35\SYSTEM32\COMMAND.COM 30 2 2" xfId="22659" xr:uid="{663AF416-63E9-4630-9F77-98B7CD2C8E1B}"/>
    <cellStyle name="=C:\WINNT35\SYSTEM32\COMMAND.COM 30 3" xfId="1336" xr:uid="{179B010C-1F2F-4A11-9B8F-849AE58F2DF6}"/>
    <cellStyle name="=C:\WINNT35\SYSTEM32\COMMAND.COM 30 3 2" xfId="22660" xr:uid="{DF73E118-046B-45E6-8A6E-AEF49402D753}"/>
    <cellStyle name="=C:\WINNT35\SYSTEM32\COMMAND.COM 30 4" xfId="21741" xr:uid="{87EBD3F6-D6E2-4921-9E61-19C0DF9AC66A}"/>
    <cellStyle name="=C:\WINNT35\SYSTEM32\COMMAND.COM 31" xfId="99" xr:uid="{134161B2-6DA0-4E6D-BFD0-BFFE799F7A99}"/>
    <cellStyle name="=C:\WINNT35\SYSTEM32\COMMAND.COM 31 2" xfId="1337" xr:uid="{9FA5E1C7-1F1D-49F0-891B-CE8549E9E27F}"/>
    <cellStyle name="=C:\WINNT35\SYSTEM32\COMMAND.COM 31 2 2" xfId="22661" xr:uid="{C07B598D-6CEA-4B18-94EF-6BFD1281CB21}"/>
    <cellStyle name="=C:\WINNT35\SYSTEM32\COMMAND.COM 31 3" xfId="1338" xr:uid="{49E8B913-D24C-455A-A8B9-F79A46CDB7B0}"/>
    <cellStyle name="=C:\WINNT35\SYSTEM32\COMMAND.COM 31 3 2" xfId="22662" xr:uid="{D1C67182-2F17-4C0E-9B17-57E2DBD049C5}"/>
    <cellStyle name="=C:\WINNT35\SYSTEM32\COMMAND.COM 31 4" xfId="21742" xr:uid="{7F6D410B-8D79-4E11-90F6-328D9BFA9FB3}"/>
    <cellStyle name="=C:\WINNT35\SYSTEM32\COMMAND.COM 32" xfId="100" xr:uid="{01EA6DA5-7A34-4D2F-83A1-D22DB26AB1F4}"/>
    <cellStyle name="=C:\WINNT35\SYSTEM32\COMMAND.COM 32 2" xfId="1339" xr:uid="{4A96F7B6-DB03-4F1D-BD41-3687EE5ACE28}"/>
    <cellStyle name="=C:\WINNT35\SYSTEM32\COMMAND.COM 32 2 2" xfId="22663" xr:uid="{90CDBEBD-A4BE-4955-97ED-06875EE45EFC}"/>
    <cellStyle name="=C:\WINNT35\SYSTEM32\COMMAND.COM 32 3" xfId="1340" xr:uid="{693BB86F-B1E8-457F-9066-FFC89E7230AE}"/>
    <cellStyle name="=C:\WINNT35\SYSTEM32\COMMAND.COM 32 3 2" xfId="22664" xr:uid="{E2BB8CC4-36BC-42DF-8050-41F1D4C54B76}"/>
    <cellStyle name="=C:\WINNT35\SYSTEM32\COMMAND.COM 32 4" xfId="21743" xr:uid="{6A703309-7986-4713-8FA0-DB64BD8B96B3}"/>
    <cellStyle name="=C:\WINNT35\SYSTEM32\COMMAND.COM 33" xfId="101" xr:uid="{EFBCD923-B1EB-42BD-A89A-C27DD6673E62}"/>
    <cellStyle name="=C:\WINNT35\SYSTEM32\COMMAND.COM 33 2" xfId="1341" xr:uid="{86908ECF-FD3C-4398-99B7-7197D2C30B9F}"/>
    <cellStyle name="=C:\WINNT35\SYSTEM32\COMMAND.COM 33 2 2" xfId="22665" xr:uid="{C96A6A67-5DC4-42D2-A10E-1106A4345FFB}"/>
    <cellStyle name="=C:\WINNT35\SYSTEM32\COMMAND.COM 33 3" xfId="1342" xr:uid="{9110916B-D9D5-450E-86A2-C8B4F8E5454A}"/>
    <cellStyle name="=C:\WINNT35\SYSTEM32\COMMAND.COM 33 3 2" xfId="22666" xr:uid="{6370DA37-0CE5-4CF8-9608-4196DDFFB79D}"/>
    <cellStyle name="=C:\WINNT35\SYSTEM32\COMMAND.COM 33 4" xfId="21744" xr:uid="{18DF45CE-AB48-47E0-93DD-347B1370DF8A}"/>
    <cellStyle name="=C:\WINNT35\SYSTEM32\COMMAND.COM 34" xfId="102" xr:uid="{FEC8CCEB-90F6-4C12-9EC3-2233E6AE5CCD}"/>
    <cellStyle name="=C:\WINNT35\SYSTEM32\COMMAND.COM 34 2" xfId="1343" xr:uid="{F34B405D-8062-4FD6-9762-74A94F37AAE3}"/>
    <cellStyle name="=C:\WINNT35\SYSTEM32\COMMAND.COM 34 2 2" xfId="22667" xr:uid="{B9E7A447-F722-4734-8E47-87AD3FA4079D}"/>
    <cellStyle name="=C:\WINNT35\SYSTEM32\COMMAND.COM 34 3" xfId="1344" xr:uid="{AEDF68C3-E849-4C51-A60F-24D6B70565A5}"/>
    <cellStyle name="=C:\WINNT35\SYSTEM32\COMMAND.COM 34 3 2" xfId="22668" xr:uid="{820E9BD4-ABEB-4781-A2A7-19AEA1A7B6DC}"/>
    <cellStyle name="=C:\WINNT35\SYSTEM32\COMMAND.COM 34 4" xfId="21745" xr:uid="{245CA6B6-D227-4FB3-8856-0A34659A6E5C}"/>
    <cellStyle name="=C:\WINNT35\SYSTEM32\COMMAND.COM 35" xfId="103" xr:uid="{DE543F0A-F01F-4693-A4C6-64EBE7B5CADB}"/>
    <cellStyle name="=C:\WINNT35\SYSTEM32\COMMAND.COM 35 2" xfId="1345" xr:uid="{1CDC2323-C6E7-4C5C-8F7A-20359614CB0D}"/>
    <cellStyle name="=C:\WINNT35\SYSTEM32\COMMAND.COM 35 2 2" xfId="22669" xr:uid="{8C8A9A3E-9BEE-4296-BE7D-426F339196E0}"/>
    <cellStyle name="=C:\WINNT35\SYSTEM32\COMMAND.COM 35 3" xfId="1346" xr:uid="{617AF18B-C788-4ECE-AEC7-1FEE78FFB59A}"/>
    <cellStyle name="=C:\WINNT35\SYSTEM32\COMMAND.COM 35 3 2" xfId="22670" xr:uid="{FC088AD0-3C92-4D92-9CA2-D759D745718B}"/>
    <cellStyle name="=C:\WINNT35\SYSTEM32\COMMAND.COM 35 4" xfId="21746" xr:uid="{0BE9B2FF-7E00-43E9-A423-300D5F40C7C2}"/>
    <cellStyle name="=C:\WINNT35\SYSTEM32\COMMAND.COM 36" xfId="104" xr:uid="{C1F222A4-E2CB-491A-9D12-E0B5E428F983}"/>
    <cellStyle name="=C:\WINNT35\SYSTEM32\COMMAND.COM 36 2" xfId="1347" xr:uid="{789352C1-8D76-4542-8A17-2FF3AD5CEE56}"/>
    <cellStyle name="=C:\WINNT35\SYSTEM32\COMMAND.COM 36 2 2" xfId="22671" xr:uid="{8EBA4136-AFDD-44BE-889A-AB8D38FE0DB2}"/>
    <cellStyle name="=C:\WINNT35\SYSTEM32\COMMAND.COM 36 3" xfId="1348" xr:uid="{2F05770A-A68C-4F5C-B18F-15AF7BFB6904}"/>
    <cellStyle name="=C:\WINNT35\SYSTEM32\COMMAND.COM 36 3 2" xfId="22672" xr:uid="{2681DA92-9391-4948-8614-D039CEBD90E5}"/>
    <cellStyle name="=C:\WINNT35\SYSTEM32\COMMAND.COM 36 4" xfId="21747" xr:uid="{D2B57010-3A5D-4774-87BC-F01D7D3B3B6C}"/>
    <cellStyle name="=C:\WINNT35\SYSTEM32\COMMAND.COM 37" xfId="105" xr:uid="{6B9CF612-AA8A-4CDD-A504-17645A6436A4}"/>
    <cellStyle name="=C:\WINNT35\SYSTEM32\COMMAND.COM 37 2" xfId="1349" xr:uid="{DC1E8ABC-2DF4-4B9D-B22D-0D14762C00A9}"/>
    <cellStyle name="=C:\WINNT35\SYSTEM32\COMMAND.COM 37 2 2" xfId="22673" xr:uid="{8C9239FE-1AA5-4AF5-A7F0-E226C8FA8DD2}"/>
    <cellStyle name="=C:\WINNT35\SYSTEM32\COMMAND.COM 37 3" xfId="1350" xr:uid="{13CFD27E-66D0-41B8-B2DC-F3B5FB67DF8C}"/>
    <cellStyle name="=C:\WINNT35\SYSTEM32\COMMAND.COM 37 3 2" xfId="22674" xr:uid="{9021EC1A-C6D5-464C-8B16-8891FCF5F33B}"/>
    <cellStyle name="=C:\WINNT35\SYSTEM32\COMMAND.COM 37 4" xfId="21748" xr:uid="{9FF4E675-6CEE-49D0-B0F4-370A921607C9}"/>
    <cellStyle name="=C:\WINNT35\SYSTEM32\COMMAND.COM 38" xfId="106" xr:uid="{9731634E-1CA6-4C12-BC2D-E5695D30A47C}"/>
    <cellStyle name="=C:\WINNT35\SYSTEM32\COMMAND.COM 38 2" xfId="1351" xr:uid="{1AC2828B-7115-4BEB-B493-EDE68A574B16}"/>
    <cellStyle name="=C:\WINNT35\SYSTEM32\COMMAND.COM 38 2 2" xfId="22675" xr:uid="{A5278710-1920-4F1A-827B-D193CD21764B}"/>
    <cellStyle name="=C:\WINNT35\SYSTEM32\COMMAND.COM 38 3" xfId="1352" xr:uid="{48437961-9517-43BE-A57D-D3E14982BD01}"/>
    <cellStyle name="=C:\WINNT35\SYSTEM32\COMMAND.COM 38 3 2" xfId="22676" xr:uid="{523F666F-171E-4096-8E96-22E7F6A43919}"/>
    <cellStyle name="=C:\WINNT35\SYSTEM32\COMMAND.COM 38 4" xfId="21749" xr:uid="{617A72E9-E784-4060-A1D8-1C7F40CFBD78}"/>
    <cellStyle name="=C:\WINNT35\SYSTEM32\COMMAND.COM 39" xfId="107" xr:uid="{EC875267-89B3-4C49-A1D9-DFA0083328E4}"/>
    <cellStyle name="=C:\WINNT35\SYSTEM32\COMMAND.COM 39 2" xfId="1353" xr:uid="{16396687-B59D-4E45-9D1B-371AF970E08A}"/>
    <cellStyle name="=C:\WINNT35\SYSTEM32\COMMAND.COM 39 2 2" xfId="22677" xr:uid="{602CDB30-EDCD-42CC-8D7F-9C0C8BAACDA6}"/>
    <cellStyle name="=C:\WINNT35\SYSTEM32\COMMAND.COM 39 3" xfId="1354" xr:uid="{13642AA2-13AC-4447-81D4-7EC398FC47B6}"/>
    <cellStyle name="=C:\WINNT35\SYSTEM32\COMMAND.COM 39 3 2" xfId="22678" xr:uid="{5E867DC1-1022-440A-BA65-362CFEDF4069}"/>
    <cellStyle name="=C:\WINNT35\SYSTEM32\COMMAND.COM 39 4" xfId="21750" xr:uid="{5E30044D-9C80-44F7-8D82-06F9F1C5E1DF}"/>
    <cellStyle name="=C:\WINNT35\SYSTEM32\COMMAND.COM 4" xfId="108" xr:uid="{0704B91A-A726-44AC-BDA9-8E20236F353E}"/>
    <cellStyle name="=C:\WINNT35\SYSTEM32\COMMAND.COM 4 2" xfId="1355" xr:uid="{F288A703-0937-4F45-8988-7E5DDC797168}"/>
    <cellStyle name="=C:\WINNT35\SYSTEM32\COMMAND.COM 4 2 2" xfId="22679" xr:uid="{9420EA8F-4D45-4108-9B58-2C17F776B49E}"/>
    <cellStyle name="=C:\WINNT35\SYSTEM32\COMMAND.COM 4 3" xfId="1356" xr:uid="{283021C8-449E-4FB7-9E5A-2D873B452CAE}"/>
    <cellStyle name="=C:\WINNT35\SYSTEM32\COMMAND.COM 4 3 2" xfId="22680" xr:uid="{42B72544-DCF8-402B-B31A-55B5EE1A1200}"/>
    <cellStyle name="=C:\WINNT35\SYSTEM32\COMMAND.COM 4 4" xfId="21751" xr:uid="{AFE1D6EB-B62C-442E-90C0-CE29D3834A40}"/>
    <cellStyle name="=C:\WINNT35\SYSTEM32\COMMAND.COM 40" xfId="109" xr:uid="{FA50E078-6307-444C-8E58-5C9BB795C58D}"/>
    <cellStyle name="=C:\WINNT35\SYSTEM32\COMMAND.COM 40 2" xfId="1357" xr:uid="{5CB5E475-E5F0-4C67-BF5D-22D3E8544B04}"/>
    <cellStyle name="=C:\WINNT35\SYSTEM32\COMMAND.COM 40 2 2" xfId="22681" xr:uid="{69FD3807-EFA2-4DCF-B014-903E2B31F8D7}"/>
    <cellStyle name="=C:\WINNT35\SYSTEM32\COMMAND.COM 40 3" xfId="1358" xr:uid="{1A34EDF8-ED22-4390-A190-66ECE99726F5}"/>
    <cellStyle name="=C:\WINNT35\SYSTEM32\COMMAND.COM 40 3 2" xfId="22682" xr:uid="{931B4D3B-0016-4A5E-9601-B3DE59F2D0A7}"/>
    <cellStyle name="=C:\WINNT35\SYSTEM32\COMMAND.COM 40 4" xfId="21752" xr:uid="{A7A91B5F-77E6-4628-853E-7167659CB8A1}"/>
    <cellStyle name="=C:\WINNT35\SYSTEM32\COMMAND.COM 41" xfId="110" xr:uid="{D648D1B4-81A6-4F8B-A3E5-48FD8BC000A0}"/>
    <cellStyle name="=C:\WINNT35\SYSTEM32\COMMAND.COM 41 2" xfId="1359" xr:uid="{D3ABBA1C-6910-4896-A044-3D4B1237A03C}"/>
    <cellStyle name="=C:\WINNT35\SYSTEM32\COMMAND.COM 41 2 2" xfId="22683" xr:uid="{15092336-DF23-40FF-9053-084327CBFA7F}"/>
    <cellStyle name="=C:\WINNT35\SYSTEM32\COMMAND.COM 41 3" xfId="1360" xr:uid="{3D1681BE-5DBF-4DFB-99D9-FF3CE1C96AAF}"/>
    <cellStyle name="=C:\WINNT35\SYSTEM32\COMMAND.COM 41 3 2" xfId="22684" xr:uid="{A14A6124-F323-4E50-A489-1802DE7D84D9}"/>
    <cellStyle name="=C:\WINNT35\SYSTEM32\COMMAND.COM 41 4" xfId="21753" xr:uid="{AEA80C78-A078-49CA-90AE-53499F749EF9}"/>
    <cellStyle name="=C:\WINNT35\SYSTEM32\COMMAND.COM 42" xfId="111" xr:uid="{58D7C1AB-B1FC-4751-8B4E-8E4F349AD7E2}"/>
    <cellStyle name="=C:\WINNT35\SYSTEM32\COMMAND.COM 42 2" xfId="1361" xr:uid="{005466E0-1378-4134-AB1C-EBA6F5B5BAC7}"/>
    <cellStyle name="=C:\WINNT35\SYSTEM32\COMMAND.COM 42 2 2" xfId="22685" xr:uid="{96921BCF-750E-4D48-9073-BCC239D1578E}"/>
    <cellStyle name="=C:\WINNT35\SYSTEM32\COMMAND.COM 42 3" xfId="1362" xr:uid="{D4DDCD14-9A4D-4E66-84AD-0104C8AC3714}"/>
    <cellStyle name="=C:\WINNT35\SYSTEM32\COMMAND.COM 42 3 2" xfId="22686" xr:uid="{FDE970E2-6751-450B-8D30-6E1D36685B25}"/>
    <cellStyle name="=C:\WINNT35\SYSTEM32\COMMAND.COM 42 4" xfId="21754" xr:uid="{569529AE-DD1C-49A2-876F-7828B74B45F4}"/>
    <cellStyle name="=C:\WINNT35\SYSTEM32\COMMAND.COM 43" xfId="112" xr:uid="{84CF0739-0AD8-4E0D-A9CD-7AE67BD74584}"/>
    <cellStyle name="=C:\WINNT35\SYSTEM32\COMMAND.COM 43 2" xfId="1363" xr:uid="{9E030FB7-42B6-4EF5-A6C5-8B51909F6968}"/>
    <cellStyle name="=C:\WINNT35\SYSTEM32\COMMAND.COM 43 2 2" xfId="22687" xr:uid="{DF763B5E-676C-45D1-A887-61A045270763}"/>
    <cellStyle name="=C:\WINNT35\SYSTEM32\COMMAND.COM 43 3" xfId="1364" xr:uid="{1F544461-8A27-4819-895B-A233FE0BDEC9}"/>
    <cellStyle name="=C:\WINNT35\SYSTEM32\COMMAND.COM 43 3 2" xfId="22688" xr:uid="{41920B36-7282-4AE8-A506-2410A8F3264E}"/>
    <cellStyle name="=C:\WINNT35\SYSTEM32\COMMAND.COM 43 4" xfId="21755" xr:uid="{212F82C4-CE7F-4FAD-9819-2260D11D64E7}"/>
    <cellStyle name="=C:\WINNT35\SYSTEM32\COMMAND.COM 44" xfId="113" xr:uid="{34B42483-D88A-4AEC-A4D2-1E16AD2C47FC}"/>
    <cellStyle name="=C:\WINNT35\SYSTEM32\COMMAND.COM 44 2" xfId="1365" xr:uid="{18CB5B31-75D7-4377-BDAD-DA0FF35E2B80}"/>
    <cellStyle name="=C:\WINNT35\SYSTEM32\COMMAND.COM 44 2 2" xfId="22689" xr:uid="{C97863B2-90BA-4FD4-9BEA-CD8DC6FBF17D}"/>
    <cellStyle name="=C:\WINNT35\SYSTEM32\COMMAND.COM 44 3" xfId="1366" xr:uid="{D71E35CF-E59D-464A-817F-B5E7DF033F6B}"/>
    <cellStyle name="=C:\WINNT35\SYSTEM32\COMMAND.COM 44 3 2" xfId="22690" xr:uid="{F680F2F6-465F-4DDF-87C7-DD7B8E6BBDB4}"/>
    <cellStyle name="=C:\WINNT35\SYSTEM32\COMMAND.COM 44 4" xfId="21756" xr:uid="{1C312AF9-B87D-4AD2-AA5D-AFF1F68ED7F8}"/>
    <cellStyle name="=C:\WINNT35\SYSTEM32\COMMAND.COM 45" xfId="114" xr:uid="{605A1134-83C1-4647-9FDF-8FCFF182906E}"/>
    <cellStyle name="=C:\WINNT35\SYSTEM32\COMMAND.COM 45 2" xfId="1367" xr:uid="{5AF115A9-DE50-49E2-8FF2-760CE89F55FA}"/>
    <cellStyle name="=C:\WINNT35\SYSTEM32\COMMAND.COM 45 2 2" xfId="22691" xr:uid="{FE2D83C2-2CA5-4475-99A6-2B3EA305FDD5}"/>
    <cellStyle name="=C:\WINNT35\SYSTEM32\COMMAND.COM 45 3" xfId="1368" xr:uid="{A3F90A0C-109E-4B01-835F-656DA75284A7}"/>
    <cellStyle name="=C:\WINNT35\SYSTEM32\COMMAND.COM 45 3 2" xfId="22692" xr:uid="{81A6518B-8D15-4C3A-941F-8BB44D8FE155}"/>
    <cellStyle name="=C:\WINNT35\SYSTEM32\COMMAND.COM 45 4" xfId="21757" xr:uid="{E766EADA-E60F-46DA-A5FF-CD7F0D5C6C6A}"/>
    <cellStyle name="=C:\WINNT35\SYSTEM32\COMMAND.COM 46" xfId="115" xr:uid="{564A2F8F-9F03-4E38-9953-991E68D3C3D4}"/>
    <cellStyle name="=C:\WINNT35\SYSTEM32\COMMAND.COM 46 2" xfId="1369" xr:uid="{AD3C26DE-3B55-48D7-A626-9C32347264DE}"/>
    <cellStyle name="=C:\WINNT35\SYSTEM32\COMMAND.COM 46 2 2" xfId="22693" xr:uid="{4C511A0A-3275-4721-B5A9-55F869F8C869}"/>
    <cellStyle name="=C:\WINNT35\SYSTEM32\COMMAND.COM 46 3" xfId="1370" xr:uid="{FD469BCE-56AE-46E3-998C-4E6653A86A6E}"/>
    <cellStyle name="=C:\WINNT35\SYSTEM32\COMMAND.COM 46 3 2" xfId="22694" xr:uid="{76BBDD37-8414-4DE3-A468-D8BBACCB7904}"/>
    <cellStyle name="=C:\WINNT35\SYSTEM32\COMMAND.COM 46 4" xfId="21758" xr:uid="{101658A9-0A29-4D0D-8865-CF9330D5E6EF}"/>
    <cellStyle name="=C:\WINNT35\SYSTEM32\COMMAND.COM 47" xfId="21650" xr:uid="{E93B0134-8723-4EE1-87C7-EA8E4504647E}"/>
    <cellStyle name="=C:\WINNT35\SYSTEM32\COMMAND.COM 5" xfId="116" xr:uid="{EF109812-371E-4D00-9F75-BDAE305085EC}"/>
    <cellStyle name="=C:\WINNT35\SYSTEM32\COMMAND.COM 5 2" xfId="1371" xr:uid="{A76BFCC3-4818-4881-AAFD-5AED987D7062}"/>
    <cellStyle name="=C:\WINNT35\SYSTEM32\COMMAND.COM 5 2 2" xfId="22695" xr:uid="{431A67D9-10D0-42CE-810D-A13CE073A5E7}"/>
    <cellStyle name="=C:\WINNT35\SYSTEM32\COMMAND.COM 5 3" xfId="1372" xr:uid="{96EC9EF4-FBEA-453F-BB52-AAF929667DD4}"/>
    <cellStyle name="=C:\WINNT35\SYSTEM32\COMMAND.COM 5 3 2" xfId="22696" xr:uid="{75C3ABFE-438F-4E6A-9BFE-C612188415E4}"/>
    <cellStyle name="=C:\WINNT35\SYSTEM32\COMMAND.COM 5 4" xfId="21759" xr:uid="{7F0B3FE0-6758-44F7-84F4-266E97EBBDB8}"/>
    <cellStyle name="=C:\WINNT35\SYSTEM32\COMMAND.COM 6" xfId="117" xr:uid="{8DC39132-560A-4AAC-88A9-F9196910C5DC}"/>
    <cellStyle name="=C:\WINNT35\SYSTEM32\COMMAND.COM 6 2" xfId="1373" xr:uid="{04E50600-3E1E-4142-A666-967B9289C985}"/>
    <cellStyle name="=C:\WINNT35\SYSTEM32\COMMAND.COM 6 2 2" xfId="22697" xr:uid="{32F62EE4-0021-438C-A0D7-9E45B860233D}"/>
    <cellStyle name="=C:\WINNT35\SYSTEM32\COMMAND.COM 6 3" xfId="1374" xr:uid="{8475C404-4FB3-40A2-A734-86EDDE3E4EFA}"/>
    <cellStyle name="=C:\WINNT35\SYSTEM32\COMMAND.COM 6 3 2" xfId="22698" xr:uid="{D9E6586E-6412-4F89-B1A2-2626F54448A3}"/>
    <cellStyle name="=C:\WINNT35\SYSTEM32\COMMAND.COM 6 4" xfId="21760" xr:uid="{59838FC3-B972-4B28-BC72-800B1D67440C}"/>
    <cellStyle name="=C:\WINNT35\SYSTEM32\COMMAND.COM 7" xfId="118" xr:uid="{003BC646-3B84-49F2-A510-150B865EC0C5}"/>
    <cellStyle name="=C:\WINNT35\SYSTEM32\COMMAND.COM 7 2" xfId="1375" xr:uid="{BE4091E7-F0FE-4ADD-93D9-8CB801249B1F}"/>
    <cellStyle name="=C:\WINNT35\SYSTEM32\COMMAND.COM 7 2 2" xfId="22699" xr:uid="{583ADD3B-93EC-4292-ADFB-A8A395A07102}"/>
    <cellStyle name="=C:\WINNT35\SYSTEM32\COMMAND.COM 7 3" xfId="1376" xr:uid="{27848550-7E2E-41E2-968C-8E089D702FE1}"/>
    <cellStyle name="=C:\WINNT35\SYSTEM32\COMMAND.COM 7 3 2" xfId="22700" xr:uid="{8225F030-C678-45DF-BEE8-E30372EA94FA}"/>
    <cellStyle name="=C:\WINNT35\SYSTEM32\COMMAND.COM 7 4" xfId="21761" xr:uid="{C4433F38-AEA4-40A4-80C8-E3252BFB8C8D}"/>
    <cellStyle name="=C:\WINNT35\SYSTEM32\COMMAND.COM 8" xfId="119" xr:uid="{8EF0D5A2-BE19-462A-9ECC-5DBA1DF28C5C}"/>
    <cellStyle name="=C:\WINNT35\SYSTEM32\COMMAND.COM 8 2" xfId="1377" xr:uid="{D468A33D-41F4-418D-A495-834011804517}"/>
    <cellStyle name="=C:\WINNT35\SYSTEM32\COMMAND.COM 8 2 2" xfId="22701" xr:uid="{EF776A5C-18D0-4A14-AB7A-A624D82BB215}"/>
    <cellStyle name="=C:\WINNT35\SYSTEM32\COMMAND.COM 8 3" xfId="1378" xr:uid="{94FCE57F-C040-42FC-AD5D-C8DB905E8B9F}"/>
    <cellStyle name="=C:\WINNT35\SYSTEM32\COMMAND.COM 8 3 2" xfId="22702" xr:uid="{51948625-66EC-4800-8D8D-E7D83010D1E1}"/>
    <cellStyle name="=C:\WINNT35\SYSTEM32\COMMAND.COM 8 4" xfId="21762" xr:uid="{80BF6E4D-1E9A-458E-A9F6-87238EA94118}"/>
    <cellStyle name="=C:\WINNT35\SYSTEM32\COMMAND.COM 9" xfId="120" xr:uid="{0CE2A98C-64C7-44C2-901B-13426A9056BC}"/>
    <cellStyle name="=C:\WINNT35\SYSTEM32\COMMAND.COM 9 2" xfId="1379" xr:uid="{8C4E889B-775F-4AA6-8CEC-1F144E2031AC}"/>
    <cellStyle name="=C:\WINNT35\SYSTEM32\COMMAND.COM 9 2 2" xfId="22703" xr:uid="{87B1D2D1-AE5B-422E-B45D-1AF72FDEE7C6}"/>
    <cellStyle name="=C:\WINNT35\SYSTEM32\COMMAND.COM 9 3" xfId="1380" xr:uid="{BC7B4001-CE82-44CE-8FDB-E579F200A4BB}"/>
    <cellStyle name="=C:\WINNT35\SYSTEM32\COMMAND.COM 9 3 2" xfId="22704" xr:uid="{284A5057-B91F-4F27-AB5F-09227F38B812}"/>
    <cellStyle name="=C:\WINNT35\SYSTEM32\COMMAND.COM 9 4" xfId="21763" xr:uid="{07A4711D-34F5-4C1B-93C3-74A1C7769070}"/>
    <cellStyle name="=C:\WINNT35\SYSTEM32\COMMAND.COM_100106 TTRD_SORAC" xfId="121" xr:uid="{02A8E7F5-07AC-4506-8699-9822C2A8A837}"/>
    <cellStyle name="0,0_x000d__x000d_NA_x000d__x000d_" xfId="122" xr:uid="{FFBE9A94-8312-49F7-AE92-6F3DB9D31FFD}"/>
    <cellStyle name="0,0_x000d__x000d_NA_x000d__x000d_ 2" xfId="123" xr:uid="{29798B5B-3D07-408C-B245-5F03DBCB1560}"/>
    <cellStyle name="0,0_x000d__x000d_NA_x000d__x000d_ 2 2" xfId="124" xr:uid="{0904F11E-FEC7-4B10-8955-1929A734DD2D}"/>
    <cellStyle name="0,0_x000d__x000d_NA_x000d__x000d_ 2 2 2" xfId="1381" xr:uid="{BC85DE32-F992-4631-BF99-A35EE766E6A5}"/>
    <cellStyle name="0,0_x000d__x000d_NA_x000d__x000d_ 2 2 2 2" xfId="22705" xr:uid="{14D15358-8F90-4438-ADEC-3E7779C17477}"/>
    <cellStyle name="0,0_x000d__x000d_NA_x000d__x000d_ 2 2 3" xfId="1382" xr:uid="{B66D59CB-04C5-45AF-9944-25208D1EA2A7}"/>
    <cellStyle name="0,0_x000d__x000d_NA_x000d__x000d_ 2 2 3 2" xfId="22706" xr:uid="{226D3651-945D-40D5-9A28-7599B1DDC011}"/>
    <cellStyle name="0,0_x000d__x000d_NA_x000d__x000d_ 2 2 4" xfId="21766" xr:uid="{580A2684-90BD-4338-B643-5C84E60DC13E}"/>
    <cellStyle name="0,0_x000d__x000d_NA_x000d__x000d_ 2 3" xfId="21765" xr:uid="{E9028CE9-93C4-4782-B71E-9B3095B33BB0}"/>
    <cellStyle name="0,0_x000d__x000d_NA_x000d__x000d_ 2_Stimulation" xfId="125" xr:uid="{C918FD1C-0144-430B-BF00-D37BB22B81C1}"/>
    <cellStyle name="0,0_x000d__x000d_NA_x000d__x000d_ 3" xfId="126" xr:uid="{191C240A-C431-4C3C-BED9-92DD31F3A1C3}"/>
    <cellStyle name="0,0_x000d__x000d_NA_x000d__x000d_ 3 2" xfId="1383" xr:uid="{905272A6-5910-4064-AB92-D9AEF76486AA}"/>
    <cellStyle name="0,0_x000d__x000d_NA_x000d__x000d_ 3 2 2" xfId="22707" xr:uid="{C50F1A30-4270-4776-9FDF-CAE9D5CA9004}"/>
    <cellStyle name="0,0_x000d__x000d_NA_x000d__x000d_ 3 3" xfId="1384" xr:uid="{FD787AEE-3CFB-4630-871C-3F457D5D1A9D}"/>
    <cellStyle name="0,0_x000d__x000d_NA_x000d__x000d_ 3 3 2" xfId="22708" xr:uid="{8FF35D60-A6FC-41E9-847E-1C84FCCD4AD6}"/>
    <cellStyle name="0,0_x000d__x000d_NA_x000d__x000d_ 3 4" xfId="21767" xr:uid="{0625E26D-1CEE-48FA-80C2-A8E440101BA1}"/>
    <cellStyle name="0,0_x000d__x000d_NA_x000d__x000d_ 4" xfId="21764" xr:uid="{9F253F0D-A18E-4638-8087-9442412E7155}"/>
    <cellStyle name="0,0_x000d__x000d_NA_x000d__x000d__Costos WM florena Tb" xfId="127" xr:uid="{0909F4FF-A929-42C3-9DCC-6F3FE8FDECC6}"/>
    <cellStyle name="20% - Accent1 2" xfId="128" xr:uid="{B8957F85-9662-4CFF-B694-129C920FC4EE}"/>
    <cellStyle name="20% - Accent1 3" xfId="129" xr:uid="{CFD240D8-1962-4048-9446-137901B9220E}"/>
    <cellStyle name="20% - Accent1 4" xfId="1385" xr:uid="{61D11A41-25B4-4B4F-983E-64193F7B852B}"/>
    <cellStyle name="20% - Accent2 2" xfId="130" xr:uid="{C01CDEB6-DB82-4099-9536-30B2509EB210}"/>
    <cellStyle name="20% - Accent2 3" xfId="131" xr:uid="{3448BC29-F767-4512-85CB-7EBE635E0663}"/>
    <cellStyle name="20% - Accent2 4" xfId="1386" xr:uid="{A70D387F-1A6E-4AC5-9CBF-C5C8DA8DB0C6}"/>
    <cellStyle name="20% - Accent3 2" xfId="132" xr:uid="{92950428-7E0A-4896-A59D-1AA4BB1788E5}"/>
    <cellStyle name="20% - Accent3 3" xfId="133" xr:uid="{AE5A6EAE-3F60-4D59-9276-DF62B3198BD2}"/>
    <cellStyle name="20% - Accent3 4" xfId="1387" xr:uid="{E3C138DC-DD35-48D6-B51C-3FA5FAA9D47A}"/>
    <cellStyle name="20% - Accent4 2" xfId="134" xr:uid="{82DD24A6-065A-4C91-956D-47E71ED23A85}"/>
    <cellStyle name="20% - Accent4 3" xfId="135" xr:uid="{BBD51382-6EE7-4695-B4DD-3B36DCCB2007}"/>
    <cellStyle name="20% - Accent4 4" xfId="1388" xr:uid="{36A00152-C180-4197-9ABC-3F6BA593A6DB}"/>
    <cellStyle name="20% - Accent5 2" xfId="136" xr:uid="{83FDE752-7963-4BE3-B8EF-3930AA6021F0}"/>
    <cellStyle name="20% - Accent5 3" xfId="137" xr:uid="{3A2920EF-1AF3-4184-B855-88054F73DF8C}"/>
    <cellStyle name="20% - Accent5 4" xfId="1389" xr:uid="{07CC2853-5BE6-4CBC-A4F8-797CC29EB9EB}"/>
    <cellStyle name="20% - Accent6 2" xfId="138" xr:uid="{C7F05FB4-A9E8-4BD1-BD9D-12D0D0CDB5D7}"/>
    <cellStyle name="20% - Accent6 3" xfId="139" xr:uid="{5E4CB946-FEDF-426A-9AB6-BCAA715D6181}"/>
    <cellStyle name="20% - Accent6 4" xfId="1390" xr:uid="{43BDC9F8-39D2-4B39-BF25-C36345AFB882}"/>
    <cellStyle name="20% - Énfasis1 2" xfId="140" xr:uid="{139A2F90-1CD3-43AC-8878-3620E495589E}"/>
    <cellStyle name="20% - Énfasis2 2" xfId="141" xr:uid="{4EC2781E-AF69-4419-9609-A06F1DC7ABFB}"/>
    <cellStyle name="20% - Énfasis3 2" xfId="142" xr:uid="{9D1834D2-A363-4B5F-BD7B-B0E32A75BD5F}"/>
    <cellStyle name="20% - Énfasis4 2" xfId="143" xr:uid="{C8F8B308-0C68-4577-8EC5-73EFF6067825}"/>
    <cellStyle name="20% - Énfasis5 2" xfId="144" xr:uid="{8F8C94B8-0BDE-43BB-B419-FB35C4CC169C}"/>
    <cellStyle name="20% - Énfasis6 2" xfId="145" xr:uid="{24430724-7155-409E-9B72-67A7A5400E86}"/>
    <cellStyle name="20% - Акцент1" xfId="146" xr:uid="{39047A58-8A9B-4139-9393-5B8847E6749D}"/>
    <cellStyle name="20% - Акцент1 2" xfId="1391" xr:uid="{065DFC50-EB0C-4E43-85B9-719A56689031}"/>
    <cellStyle name="20% - Акцент1 3" xfId="1392" xr:uid="{7820531C-CB6A-4F98-A3B8-4FC221143FA3}"/>
    <cellStyle name="20% - Акцент2" xfId="147" xr:uid="{F0AF503B-A207-4F79-A684-B979ED9102B9}"/>
    <cellStyle name="20% - Акцент2 2" xfId="1393" xr:uid="{C345A2D5-6D50-4627-86F6-CD6D14BC115F}"/>
    <cellStyle name="20% - Акцент2 3" xfId="1394" xr:uid="{BDA38777-DF4A-47D2-95DA-98D68D2ECAE2}"/>
    <cellStyle name="20% - Акцент3" xfId="148" xr:uid="{5A53FC3D-C61E-4C57-8EF4-E0430D0D26DE}"/>
    <cellStyle name="20% - Акцент3 2" xfId="1395" xr:uid="{14423A23-EF71-4F78-9731-B4C1836673A0}"/>
    <cellStyle name="20% - Акцент3 3" xfId="1396" xr:uid="{53970B2A-67F1-4992-9ED8-841979CACD97}"/>
    <cellStyle name="20% - Акцент4" xfId="149" xr:uid="{1FF157F0-342E-47E5-8785-2F774F0D233B}"/>
    <cellStyle name="20% - Акцент4 2" xfId="1397" xr:uid="{4940BABD-04AE-41AE-BAB3-AC182FD6986E}"/>
    <cellStyle name="20% - Акцент4 3" xfId="1398" xr:uid="{CAAC4CA1-8401-4776-BDD1-E2A6C4679F66}"/>
    <cellStyle name="20% - Акцент5" xfId="150" xr:uid="{EAD9E337-0735-4501-AF8D-3DFE01ED65BD}"/>
    <cellStyle name="20% - Акцент5 2" xfId="1399" xr:uid="{ACF57482-9262-4BC4-9EEB-8B5B3CBBEF8E}"/>
    <cellStyle name="20% - Акцент5 3" xfId="1400" xr:uid="{7DBC0B58-DA24-4886-AADE-8B76CECF7E9A}"/>
    <cellStyle name="20% - Акцент6" xfId="151" xr:uid="{0191CDED-67CF-4702-83FB-FF1F7B90E0F5}"/>
    <cellStyle name="20% - Акцент6 2" xfId="1401" xr:uid="{DC1AFD0C-4E72-41B5-8ADF-520D921C08DB}"/>
    <cellStyle name="20% - Акцент6 3" xfId="1402" xr:uid="{6F05A843-64DE-4ED9-9F58-A31134D5EB2D}"/>
    <cellStyle name="2decimal" xfId="152" xr:uid="{4E4DDD54-2E05-4F21-9B06-FB3AB3BF0BC1}"/>
    <cellStyle name="2decimal 2" xfId="1403" xr:uid="{57E85506-3E95-4AB2-AF91-382DCA6BA6E5}"/>
    <cellStyle name="2decimal 2 2" xfId="22709" xr:uid="{85D7B4B0-8701-4E15-9E12-E465780A4F1A}"/>
    <cellStyle name="2decimal 3" xfId="1404" xr:uid="{611298BD-80DA-461B-8DD7-13A8C3437AB8}"/>
    <cellStyle name="2decimal 3 2" xfId="22710" xr:uid="{F0B784DF-6A43-49F2-AF4F-AEFCA5A281CC}"/>
    <cellStyle name="2decimal 4" xfId="21768" xr:uid="{10CF0414-8B5F-4C5E-B6AD-28D991E7260C}"/>
    <cellStyle name="40% - Accent1 2" xfId="153" xr:uid="{BB4FCF2A-0497-4372-B23F-03FD00B49335}"/>
    <cellStyle name="40% - Accent1 3" xfId="154" xr:uid="{2361C31E-AEA3-4B6C-96B3-D5C9FFE2C8A7}"/>
    <cellStyle name="40% - Accent1 4" xfId="1405" xr:uid="{A0BF388F-8BFF-42E4-9F83-C75A4DB825D5}"/>
    <cellStyle name="40% - Accent2 2" xfId="155" xr:uid="{97101E93-6828-412B-BA06-C069BE069510}"/>
    <cellStyle name="40% - Accent2 3" xfId="156" xr:uid="{430595BF-BA85-4D19-ABB1-C072F60B863B}"/>
    <cellStyle name="40% - Accent2 4" xfId="1406" xr:uid="{A45CABB9-9898-48F3-A79A-EE7519828561}"/>
    <cellStyle name="40% - Accent3 2" xfId="157" xr:uid="{64B7B463-8046-4D46-BBC7-84FC42DBE94D}"/>
    <cellStyle name="40% - Accent3 3" xfId="158" xr:uid="{CA127840-6BFA-4A01-914D-A25786B880CF}"/>
    <cellStyle name="40% - Accent3 4" xfId="1407" xr:uid="{E3AD0FAF-5596-489A-B31E-E7FA22181D96}"/>
    <cellStyle name="40% - Accent4 2" xfId="159" xr:uid="{E5F3060A-AE5D-423E-8453-236B3E60352D}"/>
    <cellStyle name="40% - Accent4 3" xfId="160" xr:uid="{75CF9433-01CA-4C12-B717-AA5EDACA096F}"/>
    <cellStyle name="40% - Accent4 4" xfId="1408" xr:uid="{6DA297D8-8304-4ED5-B895-4937B362DBC4}"/>
    <cellStyle name="40% - Accent5 2" xfId="161" xr:uid="{03C74AC2-07AE-42AB-A736-693C1187150A}"/>
    <cellStyle name="40% - Accent5 3" xfId="162" xr:uid="{88B93AB6-5065-4B29-BC5F-36D1C6627E2E}"/>
    <cellStyle name="40% - Accent5 4" xfId="1409" xr:uid="{BD278E45-0CD0-4941-803C-2126F6563342}"/>
    <cellStyle name="40% - Accent6 2" xfId="163" xr:uid="{26D35C3B-E2FF-4034-8A20-0CDD8A3D3B63}"/>
    <cellStyle name="40% - Accent6 3" xfId="164" xr:uid="{403D777F-4B72-41AF-B816-C58961C06A87}"/>
    <cellStyle name="40% - Accent6 4" xfId="1410" xr:uid="{1A8DEE00-6F32-4805-AA69-D2E32A8405BF}"/>
    <cellStyle name="40% - Énfasis1 2" xfId="165" xr:uid="{9BBA76D7-A384-494E-858E-4508B98676AE}"/>
    <cellStyle name="40% - Énfasis2 2" xfId="166" xr:uid="{D6E1662F-5127-42DD-811E-0039C8AD03CD}"/>
    <cellStyle name="40% - Énfasis3 2" xfId="167" xr:uid="{21254D64-8BA0-4781-944F-6E884D4CEC4F}"/>
    <cellStyle name="40% - Énfasis4 2" xfId="168" xr:uid="{E17B06ED-A30B-40F0-905D-78E71334EC0A}"/>
    <cellStyle name="40% - Énfasis5 2" xfId="169" xr:uid="{89C3DF8B-C228-45AA-90C3-1C78A830A582}"/>
    <cellStyle name="40% - Énfasis6 2" xfId="170" xr:uid="{2FD254FC-90F3-4EE3-B76E-FC09781C3004}"/>
    <cellStyle name="40% - Акцент1" xfId="171" xr:uid="{91A74451-8206-43E8-9344-41F582ACD079}"/>
    <cellStyle name="40% - Акцент1 2" xfId="1411" xr:uid="{92EB8FF0-A7E3-4C6C-A0F6-BCF42CFE35F6}"/>
    <cellStyle name="40% - Акцент1 3" xfId="1412" xr:uid="{695F93B6-F7A6-4263-B369-23FB030B6BDF}"/>
    <cellStyle name="40% - Акцент2" xfId="172" xr:uid="{AC72BA74-CD08-4C69-8C4E-BBBE7373FB57}"/>
    <cellStyle name="40% - Акцент2 2" xfId="1413" xr:uid="{DE81E99B-BED0-4EA3-9C96-CD4D416FF52E}"/>
    <cellStyle name="40% - Акцент2 3" xfId="1414" xr:uid="{91E314B9-BD40-4871-8F5B-FF440DD3310E}"/>
    <cellStyle name="40% - Акцент3" xfId="173" xr:uid="{8B4934C7-8658-4112-9669-1F7FFEE659A4}"/>
    <cellStyle name="40% - Акцент3 2" xfId="1415" xr:uid="{44F90824-1D70-4902-BE61-00E10EC4CA8F}"/>
    <cellStyle name="40% - Акцент3 3" xfId="1416" xr:uid="{F9E978C3-CD35-400D-BE06-C0ACE09580BA}"/>
    <cellStyle name="40% - Акцент4" xfId="174" xr:uid="{71AF1844-FDB0-455C-83CB-C0FDE9294282}"/>
    <cellStyle name="40% - Акцент4 2" xfId="1417" xr:uid="{45C8BF87-0F49-41D9-9580-205AACD9F59B}"/>
    <cellStyle name="40% - Акцент4 3" xfId="1418" xr:uid="{0D00753F-CB2A-48E8-845C-B64689AE4EDD}"/>
    <cellStyle name="40% - Акцент5" xfId="175" xr:uid="{42B7A10B-2FA5-4AC1-9F00-A32248F7F505}"/>
    <cellStyle name="40% - Акцент5 2" xfId="1419" xr:uid="{E535D4D3-0189-42B6-B547-D21CF9660DBA}"/>
    <cellStyle name="40% - Акцент5 3" xfId="1420" xr:uid="{5797FCFE-1FB4-4557-9913-14F162AD31C4}"/>
    <cellStyle name="40% - Акцент6" xfId="176" xr:uid="{E259CCB4-B0F1-44D9-9632-4A9A59CE6E8B}"/>
    <cellStyle name="40% - Акцент6 2" xfId="1421" xr:uid="{6FF56EDB-ECAC-425E-8146-070CF8F4BAFA}"/>
    <cellStyle name="40% - Акцент6 3" xfId="1422" xr:uid="{861E2584-0005-47F0-AB8E-CECE49ABC271}"/>
    <cellStyle name="60% - Accent1 2" xfId="177" xr:uid="{714660FB-75FF-42AC-BC79-F955D0C13B7E}"/>
    <cellStyle name="60% - Accent1 3" xfId="178" xr:uid="{9B1C0877-4D98-43C5-A1B4-47457F56CF9A}"/>
    <cellStyle name="60% - Accent1 4" xfId="1423" xr:uid="{4CEF8570-831F-434B-A2E9-21D74A9F3E43}"/>
    <cellStyle name="60% - Accent2 2" xfId="179" xr:uid="{623BE18F-0F5F-4353-AB9B-DA254B030159}"/>
    <cellStyle name="60% - Accent2 3" xfId="180" xr:uid="{CA87D292-42BC-481F-83F2-DEC0E1ADFB39}"/>
    <cellStyle name="60% - Accent2 4" xfId="1424" xr:uid="{B8D06544-796C-448F-9CE9-D43C4FB5FCC8}"/>
    <cellStyle name="60% - Accent3 2" xfId="181" xr:uid="{9B23FFB3-DE52-4E07-AA08-5010E461FBBB}"/>
    <cellStyle name="60% - Accent3 3" xfId="182" xr:uid="{99AD3000-1DD2-4FB5-BC8A-099809388EF6}"/>
    <cellStyle name="60% - Accent3 4" xfId="1425" xr:uid="{F176C13F-EF89-49BD-8728-1C015560E2A8}"/>
    <cellStyle name="60% - Accent4 2" xfId="183" xr:uid="{632A8ECA-5BB5-4005-A069-16694A037662}"/>
    <cellStyle name="60% - Accent4 3" xfId="184" xr:uid="{7D58DF12-05E4-4067-AA57-325E5C2DDC1B}"/>
    <cellStyle name="60% - Accent4 4" xfId="1426" xr:uid="{5C51A25E-EE1C-449E-8DFD-C14C4E96EBB6}"/>
    <cellStyle name="60% - Accent5 2" xfId="185" xr:uid="{D23FA2AD-3D75-4C93-80AC-DF06F55BE70E}"/>
    <cellStyle name="60% - Accent5 3" xfId="186" xr:uid="{0FCA61B8-A94A-488E-AD3A-52294CA37978}"/>
    <cellStyle name="60% - Accent5 4" xfId="1427" xr:uid="{A54C2E6B-A225-4A6E-BA2F-E075D974DA44}"/>
    <cellStyle name="60% - Accent6 2" xfId="187" xr:uid="{0C4B78B0-C605-44E5-9841-9DCE9EE6D86E}"/>
    <cellStyle name="60% - Accent6 3" xfId="188" xr:uid="{B9FF06C2-F813-4A64-89CA-00B3949548ED}"/>
    <cellStyle name="60% - Accent6 4" xfId="1428" xr:uid="{40FD46C9-6AC5-48A2-A609-E94AEE5F7C24}"/>
    <cellStyle name="60% - Énfasis1 2" xfId="189" xr:uid="{F16A9F91-D984-4C42-9E37-420EB79DCEE5}"/>
    <cellStyle name="60% - Énfasis2 2" xfId="190" xr:uid="{1F8BF1CB-AA44-4C77-A654-16FBFAA8EDC2}"/>
    <cellStyle name="60% - Énfasis3 2" xfId="191" xr:uid="{61152B25-9A76-459D-B566-71F9750BD9D5}"/>
    <cellStyle name="60% - Énfasis4 2" xfId="192" xr:uid="{802E1DF4-C7C5-4CF3-8ACC-7128AA87FDDD}"/>
    <cellStyle name="60% - Énfasis5 2" xfId="193" xr:uid="{11332690-075A-4558-AF00-7295FB68D9BE}"/>
    <cellStyle name="60% - Énfasis6 2" xfId="194" xr:uid="{AC3BB5CC-94B9-4DAD-8334-B4B00003AADB}"/>
    <cellStyle name="60% - Акцент1" xfId="195" xr:uid="{E2EC1DF2-D848-4CA1-9DE0-13650CA47BA5}"/>
    <cellStyle name="60% - Акцент1 2" xfId="1429" xr:uid="{B7D353BF-173B-4771-8256-AE026814D148}"/>
    <cellStyle name="60% - Акцент1 3" xfId="1430" xr:uid="{821433FE-531A-4DD8-A8AE-F01E09AF22D9}"/>
    <cellStyle name="60% - Акцент2" xfId="196" xr:uid="{7F322ABC-3AED-496E-82C5-DEC4CFAA6988}"/>
    <cellStyle name="60% - Акцент2 2" xfId="1431" xr:uid="{B81CE4E1-E708-43C3-B0A8-6755BB5C45E7}"/>
    <cellStyle name="60% - Акцент2 3" xfId="1432" xr:uid="{FC4A4AEE-74BF-4F6A-9A7C-74844C249153}"/>
    <cellStyle name="60% - Акцент3" xfId="197" xr:uid="{7254713D-9CA7-439F-B951-36A0FE3771EE}"/>
    <cellStyle name="60% - Акцент3 2" xfId="1433" xr:uid="{2CB66033-ECCE-4E52-AF82-5AE21E6A9E62}"/>
    <cellStyle name="60% - Акцент3 3" xfId="1434" xr:uid="{92E0F0FF-9955-4D90-9D96-A961447C5820}"/>
    <cellStyle name="60% - Акцент4" xfId="198" xr:uid="{E5F5145F-1699-4147-9E84-8F6DF49B7ABD}"/>
    <cellStyle name="60% - Акцент4 2" xfId="1435" xr:uid="{F08B2FEE-E279-4FF1-83B8-2FFF6813C93E}"/>
    <cellStyle name="60% - Акцент4 3" xfId="1436" xr:uid="{C4720A84-3BFC-4A35-ADAA-86DE567E5E20}"/>
    <cellStyle name="60% - Акцент5" xfId="199" xr:uid="{2340BD50-6D72-4027-91DA-7B891EA69FC9}"/>
    <cellStyle name="60% - Акцент5 2" xfId="1437" xr:uid="{C698D520-62C8-4572-A5BB-61CF41FD5433}"/>
    <cellStyle name="60% - Акцент5 3" xfId="1438" xr:uid="{36B4B054-C90D-4A4E-8BE4-9F8871A3E887}"/>
    <cellStyle name="60% - Акцент6" xfId="200" xr:uid="{6BF36CDC-35CE-4F1E-88CD-DA42C9F79B69}"/>
    <cellStyle name="60% - Акцент6 2" xfId="1439" xr:uid="{2C94CD11-5A14-42B8-B2B0-F11FE43B105C}"/>
    <cellStyle name="60% - Акцент6 3" xfId="1440" xr:uid="{97E11FE8-0A29-4D20-9F38-DEAA5765CF22}"/>
    <cellStyle name="75" xfId="201" xr:uid="{50C2594F-2C9A-49A6-A083-FEC793D710D1}"/>
    <cellStyle name="Accent1 - 20%" xfId="202" xr:uid="{D9F01CCF-04A1-44E0-AA1B-7B469835ABED}"/>
    <cellStyle name="Accent1 - 40%" xfId="203" xr:uid="{94A11D6E-FF5F-4341-A7B9-D9000D5E67CA}"/>
    <cellStyle name="Accent1 - 60%" xfId="204" xr:uid="{47D6543F-96E8-4AE0-9452-68DB8A757977}"/>
    <cellStyle name="Accent1 10" xfId="1441" xr:uid="{58C33985-4CE9-4E44-96C2-457AD3960491}"/>
    <cellStyle name="Accent1 11" xfId="1442" xr:uid="{83181792-FD5F-4071-A182-CA2B1CCC20D7}"/>
    <cellStyle name="Accent1 12" xfId="1443" xr:uid="{63ECB414-7059-4AD4-BB02-A415CA6862CD}"/>
    <cellStyle name="Accent1 13" xfId="1444" xr:uid="{3997C48F-BC78-4989-B5D5-F25599D1052A}"/>
    <cellStyle name="Accent1 14" xfId="1445" xr:uid="{5E14C7CE-B598-44B2-8F2D-6BA4102E3017}"/>
    <cellStyle name="Accent1 15" xfId="1446" xr:uid="{5B81FE88-58D8-456D-AAE9-0874E7B6CCCC}"/>
    <cellStyle name="Accent1 16" xfId="1447" xr:uid="{BBECFACA-C8B0-42EA-9190-640C5F45DDB0}"/>
    <cellStyle name="Accent1 17" xfId="1448" xr:uid="{CF70896F-4A96-49DF-A4B5-D00942CF007A}"/>
    <cellStyle name="Accent1 18" xfId="1449" xr:uid="{BBF4ABC1-B87E-424C-9C0B-9EBF10180BA6}"/>
    <cellStyle name="Accent1 19" xfId="1450" xr:uid="{4275D616-8713-40D0-BC22-EC59E8200E70}"/>
    <cellStyle name="Accent1 2" xfId="205" xr:uid="{C65666DB-D51F-448D-8A93-23E4E1277754}"/>
    <cellStyle name="Accent1 2 2" xfId="206" xr:uid="{2356688A-6048-4125-8A90-FB63ACDAF5DA}"/>
    <cellStyle name="Accent1 2_111226 Casing Running Cost Mapale wells" xfId="207" xr:uid="{C24E4561-18E2-45A3-B79A-D84FE77A3C2F}"/>
    <cellStyle name="Accent1 20" xfId="1451" xr:uid="{B55BA550-0759-421B-B8DA-FAB0B69D00C4}"/>
    <cellStyle name="Accent1 21" xfId="1452" xr:uid="{4D3CEA7D-1A6C-460B-A1AC-B6FA8376848B}"/>
    <cellStyle name="Accent1 22" xfId="1453" xr:uid="{F312B7F4-AA1F-46F0-96FE-79A1F5CEFC80}"/>
    <cellStyle name="Accent1 23" xfId="1454" xr:uid="{B137E012-31FA-4568-BC63-79E399CDACD2}"/>
    <cellStyle name="Accent1 24" xfId="1455" xr:uid="{320D4952-DCA9-4859-A33B-83F9C97F0261}"/>
    <cellStyle name="Accent1 25" xfId="1456" xr:uid="{42DCCAA4-4687-423D-B2B5-7CF4666EEFB2}"/>
    <cellStyle name="Accent1 26" xfId="1457" xr:uid="{780F8E9F-0624-4F60-8ABD-6132D1DE208C}"/>
    <cellStyle name="Accent1 27" xfId="1458" xr:uid="{BE675B76-B14B-4057-8540-9E35C0F56304}"/>
    <cellStyle name="Accent1 28" xfId="1459" xr:uid="{13D1239A-C632-4954-B6DF-A23A06E96FCB}"/>
    <cellStyle name="Accent1 29" xfId="1460" xr:uid="{0C0A11E9-1E7E-4844-9199-89D07B6ED43A}"/>
    <cellStyle name="Accent1 3" xfId="208" xr:uid="{1C9E0D5B-1DE0-44AD-8B98-1F19ED158CC5}"/>
    <cellStyle name="Accent1 30" xfId="21888" xr:uid="{618E8698-B821-445F-9C8A-3BD75959A45E}"/>
    <cellStyle name="Accent1 4" xfId="1461" xr:uid="{3CBB4E97-F108-4F5D-B7B3-4B94F66C86B2}"/>
    <cellStyle name="Accent1 5" xfId="1462" xr:uid="{0635FA2C-03E5-46C4-8581-E023DA733551}"/>
    <cellStyle name="Accent1 6" xfId="1463" xr:uid="{6370910B-53BF-424F-A2C9-5B540B94B618}"/>
    <cellStyle name="Accent1 7" xfId="1464" xr:uid="{9C695C23-4CAF-4892-9037-048A891A64B7}"/>
    <cellStyle name="Accent1 8" xfId="1465" xr:uid="{C940EF1B-9DBE-41B0-840A-21707D3F723E}"/>
    <cellStyle name="Accent1 9" xfId="1466" xr:uid="{25E99898-BB67-4BB5-9947-93FA933B9453}"/>
    <cellStyle name="Accent2 - 20%" xfId="209" xr:uid="{29BB9B49-4549-42F5-AB58-D88DFED89001}"/>
    <cellStyle name="Accent2 - 40%" xfId="210" xr:uid="{D9881491-B2AB-4474-9BF8-27F4ACA62D93}"/>
    <cellStyle name="Accent2 - 60%" xfId="211" xr:uid="{7D4FEEAD-3313-42AC-8F94-C371E8883ACF}"/>
    <cellStyle name="Accent2 10" xfId="1467" xr:uid="{2149586D-A62A-48DA-BB95-3F28AF38360E}"/>
    <cellStyle name="Accent2 11" xfId="1468" xr:uid="{33333E00-1079-4A15-B858-C98C2A70F0C8}"/>
    <cellStyle name="Accent2 12" xfId="1469" xr:uid="{5E608AD7-35CD-4A39-991E-15DFBB4355EE}"/>
    <cellStyle name="Accent2 13" xfId="1470" xr:uid="{C62324CE-7C31-447F-9BEE-81A822867429}"/>
    <cellStyle name="Accent2 14" xfId="1471" xr:uid="{C9108705-878F-413E-A443-D86AD8B972E8}"/>
    <cellStyle name="Accent2 15" xfId="1472" xr:uid="{DD6C914F-40EF-46B4-9311-1F5A220C7C25}"/>
    <cellStyle name="Accent2 16" xfId="1473" xr:uid="{0223B436-6FAE-4E1E-B1B9-DE8DFF996EBA}"/>
    <cellStyle name="Accent2 17" xfId="1474" xr:uid="{24F0DF6C-8C79-4022-BB04-2E12AF1CDD7F}"/>
    <cellStyle name="Accent2 18" xfId="1475" xr:uid="{394231BE-7750-4CA6-8A21-8684AC2EC325}"/>
    <cellStyle name="Accent2 19" xfId="1476" xr:uid="{B73E2262-EE4B-43E4-BAEE-C68F3165B58B}"/>
    <cellStyle name="Accent2 2" xfId="212" xr:uid="{35022D2E-7219-4DE0-800B-8FDFC97C79B4}"/>
    <cellStyle name="Accent2 2 2" xfId="213" xr:uid="{F1497FAA-F2B5-4785-88CA-79AE64BC2362}"/>
    <cellStyle name="Accent2 2_111226 Casing Running Cost Mapale wells" xfId="214" xr:uid="{C95533CE-5B93-43A4-9672-97955E655C0D}"/>
    <cellStyle name="Accent2 20" xfId="1477" xr:uid="{B856C71D-1467-472B-A729-A8A2D916C34D}"/>
    <cellStyle name="Accent2 21" xfId="1478" xr:uid="{3BCC6E0A-E415-43CE-9F1E-11B9D571B9ED}"/>
    <cellStyle name="Accent2 22" xfId="1479" xr:uid="{78A612EC-8908-498C-A688-BB342AD891A0}"/>
    <cellStyle name="Accent2 23" xfId="1480" xr:uid="{DE8C387C-3ECD-4734-864D-DF5D7AEC89F0}"/>
    <cellStyle name="Accent2 24" xfId="1481" xr:uid="{AF13D9C2-4890-4B5A-B6E2-4BE3CF8AC0AE}"/>
    <cellStyle name="Accent2 25" xfId="1482" xr:uid="{76A326B3-44BF-45D4-9EA8-E828C1438CEB}"/>
    <cellStyle name="Accent2 26" xfId="1483" xr:uid="{560B99FB-2CF8-4A2B-BFD4-6B48E2A3CE48}"/>
    <cellStyle name="Accent2 27" xfId="1484" xr:uid="{98E64F45-FFCA-413D-BEA4-487BD1A90868}"/>
    <cellStyle name="Accent2 28" xfId="1485" xr:uid="{9107CEE8-5C7C-43C0-B4CD-DA2BBD3EB66D}"/>
    <cellStyle name="Accent2 29" xfId="1486" xr:uid="{443DCC05-60BE-4A5E-869B-49730DAC3060}"/>
    <cellStyle name="Accent2 3" xfId="215" xr:uid="{FAC59F67-FA56-4427-B108-97E69532B628}"/>
    <cellStyle name="Accent2 30" xfId="21889" xr:uid="{40E99270-16E4-4FEF-97D6-00B36F5BC1A0}"/>
    <cellStyle name="Accent2 4" xfId="1487" xr:uid="{F625340A-746A-4D6B-A79C-3460183E3069}"/>
    <cellStyle name="Accent2 5" xfId="1488" xr:uid="{2796713C-F391-4069-8324-640FDE2868C6}"/>
    <cellStyle name="Accent2 6" xfId="1489" xr:uid="{FD587C53-7FF8-4FA9-820F-0E022B38951E}"/>
    <cellStyle name="Accent2 7" xfId="1490" xr:uid="{8F682C2B-BB27-427C-A7C3-2B6DDB2A689D}"/>
    <cellStyle name="Accent2 8" xfId="1491" xr:uid="{51ED37DF-9E67-4F58-A8A7-280B8A277CB3}"/>
    <cellStyle name="Accent2 9" xfId="1492" xr:uid="{9B22C3BE-AA74-44B2-8A17-2F806D762DBC}"/>
    <cellStyle name="Accent3 - 20%" xfId="216" xr:uid="{13811F50-1820-4277-B268-991D1615B8CA}"/>
    <cellStyle name="Accent3 - 40%" xfId="217" xr:uid="{BDB36A95-CFCF-4FA4-9B33-47B1A37CE279}"/>
    <cellStyle name="Accent3 - 60%" xfId="218" xr:uid="{AF52BD3A-2814-404E-954A-0B5CEDAF5B86}"/>
    <cellStyle name="Accent3 10" xfId="1493" xr:uid="{62BEF7E0-C061-460B-8747-AEA2D392B44E}"/>
    <cellStyle name="Accent3 11" xfId="1494" xr:uid="{6E1F6D9C-ABF2-4108-B9A8-6D585AC7AC67}"/>
    <cellStyle name="Accent3 12" xfId="1495" xr:uid="{94114B70-7BB9-4CD4-8188-282E252AD008}"/>
    <cellStyle name="Accent3 13" xfId="1496" xr:uid="{9AEC3205-01C6-4B0C-8583-D793D4B6738B}"/>
    <cellStyle name="Accent3 14" xfId="1497" xr:uid="{0C542D6F-20BF-42FF-8B75-19D0F6E36089}"/>
    <cellStyle name="Accent3 15" xfId="1498" xr:uid="{71F0A17A-2FBA-4777-A4D7-DD5FD899B371}"/>
    <cellStyle name="Accent3 16" xfId="1499" xr:uid="{862456FE-F696-4BD2-946B-4FB25C4B9BC8}"/>
    <cellStyle name="Accent3 17" xfId="1500" xr:uid="{4303BB00-5694-47CA-8B0B-56B900733FA1}"/>
    <cellStyle name="Accent3 18" xfId="1501" xr:uid="{EC57A3AC-4577-45A6-867C-FB739C595EA9}"/>
    <cellStyle name="Accent3 19" xfId="1502" xr:uid="{E4FA052E-9426-4078-A397-87046808734D}"/>
    <cellStyle name="Accent3 2" xfId="219" xr:uid="{BFDF31DC-76AD-4183-8AAA-5064FAE4CEAE}"/>
    <cellStyle name="Accent3 2 2" xfId="220" xr:uid="{D85A3476-7401-4609-B568-8C452D657C13}"/>
    <cellStyle name="Accent3 2_111226 Casing Running Cost Mapale wells" xfId="221" xr:uid="{E9EE63F7-B481-45B3-9A89-169E09DD63EE}"/>
    <cellStyle name="Accent3 20" xfId="1503" xr:uid="{FBD4A04E-7AEC-4F2D-90A7-05F729ED407B}"/>
    <cellStyle name="Accent3 21" xfId="1504" xr:uid="{1831198E-624D-4A79-AE7A-F10518F69A38}"/>
    <cellStyle name="Accent3 22" xfId="1505" xr:uid="{72E16779-4DDB-4490-8821-ED15FA066EC2}"/>
    <cellStyle name="Accent3 23" xfId="1506" xr:uid="{BA243ACF-6059-43EE-B0B1-767313A37D19}"/>
    <cellStyle name="Accent3 24" xfId="1507" xr:uid="{4310881D-0B37-483D-ADE0-D9D153523243}"/>
    <cellStyle name="Accent3 25" xfId="1508" xr:uid="{4D49E332-CD3E-4D69-B278-9FEE3ED2E74D}"/>
    <cellStyle name="Accent3 26" xfId="1509" xr:uid="{677A65D7-CA6E-4E8D-9618-693153B6A2E1}"/>
    <cellStyle name="Accent3 27" xfId="1510" xr:uid="{FB2C50FB-1453-41C8-AAFE-2724EF6A5E5A}"/>
    <cellStyle name="Accent3 28" xfId="1511" xr:uid="{34543BED-76B0-4729-A521-17E1C9B5F38E}"/>
    <cellStyle name="Accent3 29" xfId="1512" xr:uid="{F018B3DB-AD02-46F8-8606-65CEE2D9E7B1}"/>
    <cellStyle name="Accent3 3" xfId="222" xr:uid="{F8BA4640-65BD-4299-8242-4C1E52F82E74}"/>
    <cellStyle name="Accent3 30" xfId="21890" xr:uid="{DF770A17-D86B-458C-8DF5-D56895A85AC8}"/>
    <cellStyle name="Accent3 4" xfId="1513" xr:uid="{5823CDBA-8CD4-4E0B-BC97-4EAB2025C817}"/>
    <cellStyle name="Accent3 5" xfId="1514" xr:uid="{51317415-735F-4BDC-B214-2AF83408007E}"/>
    <cellStyle name="Accent3 6" xfId="1515" xr:uid="{25B04EA7-C31F-487C-A6A5-DC26BF44EA9A}"/>
    <cellStyle name="Accent3 7" xfId="1516" xr:uid="{B55CE823-7F49-4E76-9C4B-81622FA5765C}"/>
    <cellStyle name="Accent3 8" xfId="1517" xr:uid="{363E4939-9824-43FB-889A-0B63EC298313}"/>
    <cellStyle name="Accent3 9" xfId="1518" xr:uid="{C49E10B7-269E-4AE3-8861-411A2608C059}"/>
    <cellStyle name="Accent4 - 20%" xfId="223" xr:uid="{9649691F-1273-479D-BE53-477BAA45BB50}"/>
    <cellStyle name="Accent4 - 40%" xfId="224" xr:uid="{942CBB66-BF21-4CE4-BEB9-4C0126E3ADFC}"/>
    <cellStyle name="Accent4 - 60%" xfId="225" xr:uid="{82098EB9-C6F4-4563-BB17-8362D4915457}"/>
    <cellStyle name="Accent4 10" xfId="1519" xr:uid="{86BB078A-1518-4AF8-8B2C-32E3E2189D65}"/>
    <cellStyle name="Accent4 11" xfId="1520" xr:uid="{3B67AFD2-5B50-451D-B075-3E4967FBC8FF}"/>
    <cellStyle name="Accent4 12" xfId="1521" xr:uid="{236D1148-4EC1-4A0D-B7AB-56080C3CDD5E}"/>
    <cellStyle name="Accent4 13" xfId="1522" xr:uid="{D5326DCE-3C9B-4A0D-A25D-6F7BDD5A9221}"/>
    <cellStyle name="Accent4 14" xfId="1523" xr:uid="{45165F28-C9EB-4E18-95A5-B3CAE6BAB7A4}"/>
    <cellStyle name="Accent4 15" xfId="1524" xr:uid="{4E05A90A-5E31-460C-8571-28196E3721DD}"/>
    <cellStyle name="Accent4 16" xfId="1525" xr:uid="{9ADA651A-2D99-454B-9431-1C63BE80E94A}"/>
    <cellStyle name="Accent4 17" xfId="1526" xr:uid="{A71C8F1F-4ED7-4660-B46C-9AD700DBB1A5}"/>
    <cellStyle name="Accent4 18" xfId="1527" xr:uid="{CE240650-D03A-4D51-8ED1-5BF2FB326A8D}"/>
    <cellStyle name="Accent4 19" xfId="1528" xr:uid="{1E1585D3-0EAD-410E-8FCC-A5D82B4A8473}"/>
    <cellStyle name="Accent4 2" xfId="226" xr:uid="{BFD0B877-A58B-4929-AED5-FA6F286F8E00}"/>
    <cellStyle name="Accent4 2 2" xfId="227" xr:uid="{5F11DB1C-B794-48BA-AF7D-C4A238C39E38}"/>
    <cellStyle name="Accent4 2_111226 Casing Running Cost Mapale wells" xfId="228" xr:uid="{DB5D216E-47D0-41D6-95F9-22EE1F6A31B8}"/>
    <cellStyle name="Accent4 20" xfId="1529" xr:uid="{B7BA846A-8EDA-454C-BB1B-509EE049F83F}"/>
    <cellStyle name="Accent4 21" xfId="1530" xr:uid="{B2C17395-FFDF-4B36-B813-644CE22C1461}"/>
    <cellStyle name="Accent4 22" xfId="1531" xr:uid="{06E1A1EA-008E-438B-9524-04632D0D6C34}"/>
    <cellStyle name="Accent4 23" xfId="1532" xr:uid="{319C2337-5336-4445-AD51-5468AFB62DFA}"/>
    <cellStyle name="Accent4 24" xfId="1533" xr:uid="{9E2E1706-837D-48CB-BB11-98C515D3189B}"/>
    <cellStyle name="Accent4 25" xfId="1534" xr:uid="{96B43D09-370B-435B-B562-031D4CD04956}"/>
    <cellStyle name="Accent4 26" xfId="1535" xr:uid="{CEBF9119-6D9C-4763-9AB4-21DD4B1E101D}"/>
    <cellStyle name="Accent4 27" xfId="1536" xr:uid="{D52EC036-0CED-4AE3-B721-9813F4B549A4}"/>
    <cellStyle name="Accent4 28" xfId="1537" xr:uid="{41D438AE-E1BA-4DC7-990B-C7F918477E04}"/>
    <cellStyle name="Accent4 29" xfId="1538" xr:uid="{A6A0C920-8843-47E9-85EB-EDF55280C9C6}"/>
    <cellStyle name="Accent4 3" xfId="229" xr:uid="{0FC6B092-3C35-4008-A425-5E8839B6134F}"/>
    <cellStyle name="Accent4 30" xfId="21891" xr:uid="{E20010F4-4478-41B4-8220-A2F4C55384B0}"/>
    <cellStyle name="Accent4 4" xfId="1539" xr:uid="{252EB92F-8A67-4DF6-8DE7-388607029813}"/>
    <cellStyle name="Accent4 5" xfId="1540" xr:uid="{014442A8-BA30-40C5-A381-2FEC030ACD6A}"/>
    <cellStyle name="Accent4 6" xfId="1541" xr:uid="{DFE7EE5C-4EF3-40FE-8B17-5CEC76F6CE29}"/>
    <cellStyle name="Accent4 7" xfId="1542" xr:uid="{6E6D8FAE-DFCB-46B1-BBFE-B9A7D06B1FD7}"/>
    <cellStyle name="Accent4 8" xfId="1543" xr:uid="{95C0A1BE-108A-4E7E-A8E6-6FF324812C25}"/>
    <cellStyle name="Accent4 9" xfId="1544" xr:uid="{C9F1DB61-EF8C-4220-B3FC-1C5E20BF0E7A}"/>
    <cellStyle name="Accent5 - 20%" xfId="230" xr:uid="{ADB0A6FD-A9AA-4D65-8A00-F03C0545CC05}"/>
    <cellStyle name="Accent5 - 40%" xfId="231" xr:uid="{6D2B375E-DCFC-40CC-8EC7-BD017494C3DC}"/>
    <cellStyle name="Accent5 - 60%" xfId="232" xr:uid="{5EDE3270-D4C8-4504-910C-13C2AA1C5C5F}"/>
    <cellStyle name="Accent5 10" xfId="1545" xr:uid="{AB60F63F-007E-4D5C-ACC3-9D3B0BF01EC2}"/>
    <cellStyle name="Accent5 11" xfId="1546" xr:uid="{DD214EEE-47D4-41A2-9E89-822D86F25388}"/>
    <cellStyle name="Accent5 12" xfId="1547" xr:uid="{E01E0A7D-6CF1-430C-AA25-109B24D14932}"/>
    <cellStyle name="Accent5 13" xfId="1548" xr:uid="{BD42966E-A3ED-45AB-8AE4-B24F06D3CDEE}"/>
    <cellStyle name="Accent5 14" xfId="1549" xr:uid="{DB1FD5D6-23D0-464A-A87B-02D9ED51C930}"/>
    <cellStyle name="Accent5 15" xfId="1550" xr:uid="{F2713719-AF4B-4E8A-B93B-3DB1849A2762}"/>
    <cellStyle name="Accent5 16" xfId="1551" xr:uid="{1DF3245A-16E9-4FAB-AD85-324291EBBDD7}"/>
    <cellStyle name="Accent5 17" xfId="1552" xr:uid="{6100ACE6-3ED8-493F-B57F-C79BE1B5218A}"/>
    <cellStyle name="Accent5 18" xfId="1553" xr:uid="{C62DB402-187F-40EB-B51A-38601B33ECCD}"/>
    <cellStyle name="Accent5 19" xfId="1554" xr:uid="{8530188B-E6D1-45F0-9465-2CE0C2D6B042}"/>
    <cellStyle name="Accent5 2" xfId="233" xr:uid="{9D259117-39F0-4EDA-997D-43027E65C17F}"/>
    <cellStyle name="Accent5 2 2" xfId="234" xr:uid="{0DB71DB8-1613-4B12-89D6-E4364F98AABB}"/>
    <cellStyle name="Accent5 2_111226 Casing Running Cost Mapale wells" xfId="235" xr:uid="{D2436454-0427-4384-8799-4504A2D8F471}"/>
    <cellStyle name="Accent5 20" xfId="1555" xr:uid="{FF60264D-963A-467A-89D7-8BA28DE037E5}"/>
    <cellStyle name="Accent5 21" xfId="1556" xr:uid="{B91B9BDF-289B-4A41-99E0-3F41CCBE6C98}"/>
    <cellStyle name="Accent5 22" xfId="1557" xr:uid="{5A7E85E4-44A7-4993-B336-534D418CAC82}"/>
    <cellStyle name="Accent5 23" xfId="1558" xr:uid="{B0216A4B-DDDA-42E2-8B9B-FFEB6FCED9BD}"/>
    <cellStyle name="Accent5 24" xfId="1559" xr:uid="{8DE2E598-2E07-4059-A0B3-C5AC51F8F4C4}"/>
    <cellStyle name="Accent5 25" xfId="1560" xr:uid="{E2F2699A-5F36-4A57-A8DE-FFC99A34C0CE}"/>
    <cellStyle name="Accent5 26" xfId="1561" xr:uid="{819EB1F3-1784-44DD-9B05-4900BB0C4BD4}"/>
    <cellStyle name="Accent5 27" xfId="1562" xr:uid="{CED0F4EC-134B-4810-AC7F-6302E4F8CCF6}"/>
    <cellStyle name="Accent5 28" xfId="1563" xr:uid="{F36DC945-2559-43E0-BA0F-DBC5DF7CA59D}"/>
    <cellStyle name="Accent5 29" xfId="1564" xr:uid="{39654D8A-BDEF-4706-BF46-4C7F7F080F30}"/>
    <cellStyle name="Accent5 3" xfId="236" xr:uid="{52C8605E-3F2B-46D4-BE32-C7B019AB7E9F}"/>
    <cellStyle name="Accent5 30" xfId="21892" xr:uid="{6F73B587-E3E2-461C-B4BD-D28EA7C0AB3C}"/>
    <cellStyle name="Accent5 4" xfId="1565" xr:uid="{5B8D9C08-8FD0-4EE5-8DF7-515A588A5EA1}"/>
    <cellStyle name="Accent5 5" xfId="1566" xr:uid="{D5D9E862-6CD2-49D1-B2AE-723D26E4FA82}"/>
    <cellStyle name="Accent5 6" xfId="1567" xr:uid="{AE03A574-FAD5-4488-AE6C-25E5FF0E39E5}"/>
    <cellStyle name="Accent5 7" xfId="1568" xr:uid="{E05C715F-A1E2-4336-A0B8-09224BFDC7BA}"/>
    <cellStyle name="Accent5 8" xfId="1569" xr:uid="{F0383B0A-16CE-4578-8C46-98779184746B}"/>
    <cellStyle name="Accent5 9" xfId="1570" xr:uid="{CEE4E025-3C76-496B-9953-9FB5745D5164}"/>
    <cellStyle name="Accent6 - 20%" xfId="237" xr:uid="{D84F4534-A6EB-4784-8B07-0A261ECF4A39}"/>
    <cellStyle name="Accent6 - 40%" xfId="238" xr:uid="{80007D99-E5A4-4B0E-90D0-089088BF255F}"/>
    <cellStyle name="Accent6 - 60%" xfId="239" xr:uid="{5C46B630-6C54-41B3-8280-30B47D83EC73}"/>
    <cellStyle name="Accent6 10" xfId="1571" xr:uid="{C47341D6-9DD4-4B21-B879-7D913AF359B7}"/>
    <cellStyle name="Accent6 11" xfId="1572" xr:uid="{B4B17F44-DBF9-4426-B9C1-D3389FBBF89A}"/>
    <cellStyle name="Accent6 12" xfId="1573" xr:uid="{B7348C8B-5C6C-4F72-B844-F6380835C984}"/>
    <cellStyle name="Accent6 13" xfId="1574" xr:uid="{C5116F4F-7B6A-4372-B495-03C66729C4F5}"/>
    <cellStyle name="Accent6 14" xfId="1575" xr:uid="{EB9B6999-96CD-438F-88B3-639B23317EDB}"/>
    <cellStyle name="Accent6 15" xfId="1576" xr:uid="{2DD86CB8-8B9D-4F63-BD67-F80D0434F473}"/>
    <cellStyle name="Accent6 16" xfId="1577" xr:uid="{173B6F44-63C2-48C8-A6EC-5505F3F15F52}"/>
    <cellStyle name="Accent6 17" xfId="1578" xr:uid="{DE017417-FD8F-4796-A275-630C8E795D92}"/>
    <cellStyle name="Accent6 18" xfId="1579" xr:uid="{9534AE30-B1BC-40F1-968A-88F13F9D009E}"/>
    <cellStyle name="Accent6 19" xfId="1580" xr:uid="{200B4604-E585-4474-B8E1-C1F3B42260B1}"/>
    <cellStyle name="Accent6 2" xfId="240" xr:uid="{66541250-032B-46D1-8E31-34F529A15180}"/>
    <cellStyle name="Accent6 2 2" xfId="241" xr:uid="{D2A6EF2A-4FB2-4C0A-820C-CCCE76127931}"/>
    <cellStyle name="Accent6 2_111226 Casing Running Cost Mapale wells" xfId="242" xr:uid="{FEDC7950-E0F7-446E-ABA8-235DCB6B204B}"/>
    <cellStyle name="Accent6 20" xfId="1581" xr:uid="{37FE5419-AEF1-42C1-B1C4-52D1C9910797}"/>
    <cellStyle name="Accent6 21" xfId="1582" xr:uid="{4E2672AD-FF5A-498E-A8F8-7630058AEB85}"/>
    <cellStyle name="Accent6 22" xfId="1583" xr:uid="{E3388ECA-D28B-4D17-82DB-0D58187136D7}"/>
    <cellStyle name="Accent6 23" xfId="1584" xr:uid="{F327F3E2-B42F-452E-BFB6-96627C3CCDEE}"/>
    <cellStyle name="Accent6 24" xfId="1585" xr:uid="{E4F15DF6-B5B7-412B-B60C-DB0B1AEFC6A7}"/>
    <cellStyle name="Accent6 25" xfId="1586" xr:uid="{624F1342-E0DB-4CA3-8238-EF5244546277}"/>
    <cellStyle name="Accent6 26" xfId="1587" xr:uid="{4C92E3C5-A520-4CD0-A606-1ABC40DDD341}"/>
    <cellStyle name="Accent6 27" xfId="1588" xr:uid="{906D4287-63DF-4FF8-A4E8-B593C5DB0B3A}"/>
    <cellStyle name="Accent6 28" xfId="1589" xr:uid="{E26026CE-58BE-4AB8-A67A-3B5C64DD1D79}"/>
    <cellStyle name="Accent6 29" xfId="1590" xr:uid="{4DABB932-49D3-45CB-8F02-0B2303EC96ED}"/>
    <cellStyle name="Accent6 3" xfId="243" xr:uid="{6F8E2A3F-CDC3-4CB0-9129-4226350921E4}"/>
    <cellStyle name="Accent6 30" xfId="21893" xr:uid="{7C7042DD-751B-47C0-A44D-9F077CFACA2C}"/>
    <cellStyle name="Accent6 4" xfId="1591" xr:uid="{48F59B7F-B61C-42C8-885F-2ADFEC9F18E6}"/>
    <cellStyle name="Accent6 5" xfId="1592" xr:uid="{38C2C57F-D30C-4C49-94FE-CAAEF0C42011}"/>
    <cellStyle name="Accent6 6" xfId="1593" xr:uid="{7CA85DE7-C6DC-48DB-916A-1D013625BCDA}"/>
    <cellStyle name="Accent6 7" xfId="1594" xr:uid="{AB4CEDE2-5E2E-4354-8285-B9E4D9E294A2}"/>
    <cellStyle name="Accent6 8" xfId="1595" xr:uid="{0906BC84-A01F-4170-BD32-DDE6C22ABBAE}"/>
    <cellStyle name="Accent6 9" xfId="1596" xr:uid="{C95856CC-291D-4867-8889-0DE154DD959B}"/>
    <cellStyle name="Bad 2" xfId="244" xr:uid="{310D6FF5-CF42-4A65-8C8C-B1FDCA356BB5}"/>
    <cellStyle name="Bad 2 2" xfId="245" xr:uid="{6CF46293-AD98-4835-8FB6-43CD42C1F02D}"/>
    <cellStyle name="Bad 2_111226 Casing Running Cost Mapale wells" xfId="246" xr:uid="{36089F14-7D33-48A8-B2E5-2BCF624A4AD8}"/>
    <cellStyle name="Bad 3" xfId="247" xr:uid="{B25A9F10-782E-4721-BEF7-029D4B3F3F4F}"/>
    <cellStyle name="Bad 4" xfId="1597" xr:uid="{3498228D-A30B-4134-BB57-4DABD8B26FFD}"/>
    <cellStyle name="Bold_8" xfId="248" xr:uid="{28F61A15-7CA6-4AB8-A4D6-25CF51D0CDC8}"/>
    <cellStyle name="Brackets (2)" xfId="249" xr:uid="{8E279291-3785-4AEF-AB5C-CCC64D27F712}"/>
    <cellStyle name="Brackets (2) 2" xfId="1598" xr:uid="{B27A2055-1AA5-4EB5-88EF-AE00D46A1DCC}"/>
    <cellStyle name="Brackets (2) 3" xfId="1599" xr:uid="{DF42DF7E-1473-45E8-914E-E4F23833113C}"/>
    <cellStyle name="Brackets (3)" xfId="250" xr:uid="{07985F0F-BB63-43FD-A7E1-34BF06BDA5BB}"/>
    <cellStyle name="Buena" xfId="21903" xr:uid="{47BF222E-E93C-427B-9CBB-7B94A1592562}"/>
    <cellStyle name="Buena 2" xfId="251" xr:uid="{36529589-3211-405B-B7EC-0A518F496DE3}"/>
    <cellStyle name="Buena 3" xfId="436" xr:uid="{D2218017-3E4D-4076-9959-5C96950E99F4}"/>
    <cellStyle name="Calculation 10" xfId="1600" xr:uid="{8F14227D-94D4-41A8-B9BC-A803B346679F}"/>
    <cellStyle name="Calculation 10 2" xfId="5969" xr:uid="{220C912F-F755-4189-9F8F-40B2AFB3973D}"/>
    <cellStyle name="Calculation 10 2 2" xfId="14621" xr:uid="{380C8609-8DDD-432B-857D-968FB8FB2A19}"/>
    <cellStyle name="Calculation 10 2 3" xfId="25953" xr:uid="{DAB41ECA-63A1-47A2-9FB3-155D248DF031}"/>
    <cellStyle name="Calculation 10 3" xfId="6708" xr:uid="{F6717479-F119-4424-BF7A-489ECC4D7C57}"/>
    <cellStyle name="Calculation 10 3 2" xfId="15348" xr:uid="{5962ADDE-0AA9-430A-B36B-EADF4AC51D1C}"/>
    <cellStyle name="Calculation 10 3 3" xfId="26680" xr:uid="{03E64540-E156-4390-A402-39F71C162D36}"/>
    <cellStyle name="Calculation 10 4" xfId="5938" xr:uid="{AB368425-6A74-489E-A1E4-C7AE817D2958}"/>
    <cellStyle name="Calculation 10 4 2" xfId="14590" xr:uid="{8FAD2291-E0D0-442B-ACC2-04D03C60C01F}"/>
    <cellStyle name="Calculation 10 4 3" xfId="25922" xr:uid="{4774B26E-E076-444C-B061-7255224A78E6}"/>
    <cellStyle name="Calculation 10 5" xfId="9864" xr:uid="{6D846F29-07AD-420D-8BD9-33B24D2DFB0E}"/>
    <cellStyle name="Calculation 10 5 2" xfId="18491" xr:uid="{5017CC9A-006C-45C8-8B69-0AEEF9E49272}"/>
    <cellStyle name="Calculation 10 5 3" xfId="29825" xr:uid="{149441D3-DE21-47D9-8C5E-8B6F88222853}"/>
    <cellStyle name="Calculation 10 6" xfId="6520" xr:uid="{0D18A7EB-84BA-4285-B54B-4AFC55249B95}"/>
    <cellStyle name="Calculation 10 6 2" xfId="15172" xr:uid="{B9913FF3-B975-405D-8C89-83028BE52784}"/>
    <cellStyle name="Calculation 10 6 3" xfId="26504" xr:uid="{605FBC94-4BDF-49F9-95B3-E8C8D113EE23}"/>
    <cellStyle name="Calculation 10 7" xfId="12153" xr:uid="{95E5B5B1-B683-4BB1-B875-C98BC93B2CEF}"/>
    <cellStyle name="Calculation 10 7 2" xfId="20777" xr:uid="{C6A790E2-F20D-4A7C-835F-D70A89DFDCB8}"/>
    <cellStyle name="Calculation 10 7 3" xfId="32114" xr:uid="{95E11D15-1923-424A-B20A-1EDE710AAA62}"/>
    <cellStyle name="Calculation 10 8" xfId="7915" xr:uid="{ACBFA875-7D82-425C-891A-573FA38C13FA}"/>
    <cellStyle name="Calculation 10 8 2" xfId="16553" xr:uid="{47F6704B-DFFE-48FC-855B-A2FDBBFDADA4}"/>
    <cellStyle name="Calculation 10 8 3" xfId="27885" xr:uid="{4642064E-7DBA-447D-8E9B-99184C66B199}"/>
    <cellStyle name="Calculation 11" xfId="1601" xr:uid="{6551A04E-B4AA-4AEC-9CD6-2DCB9486B7DF}"/>
    <cellStyle name="Calculation 11 2" xfId="5970" xr:uid="{76C6E9F7-59CD-48B4-A0B0-D8166D209ADA}"/>
    <cellStyle name="Calculation 11 2 2" xfId="14622" xr:uid="{9881FC96-8FA2-40C3-948F-9D527A80EA3F}"/>
    <cellStyle name="Calculation 11 2 3" xfId="25954" xr:uid="{C3591EA2-7CE6-47A0-A758-B42FFBE7E010}"/>
    <cellStyle name="Calculation 11 3" xfId="5533" xr:uid="{701837A3-D406-4137-9DAF-15F04FC45074}"/>
    <cellStyle name="Calculation 11 3 2" xfId="14185" xr:uid="{B0ED676C-E797-4C6C-978C-03F04400A130}"/>
    <cellStyle name="Calculation 11 3 3" xfId="25517" xr:uid="{0D5AD70A-5868-4BCA-8776-96A9647992C7}"/>
    <cellStyle name="Calculation 11 4" xfId="5939" xr:uid="{1CB50E0A-9715-4833-B64A-093EE26846F1}"/>
    <cellStyle name="Calculation 11 4 2" xfId="14591" xr:uid="{C10E7BE3-343A-433B-86B8-91F436C35BB5}"/>
    <cellStyle name="Calculation 11 4 3" xfId="25923" xr:uid="{03B0102E-0564-493E-84D2-B14C871286F4}"/>
    <cellStyle name="Calculation 11 5" xfId="9863" xr:uid="{E63032BD-0D30-4D97-AA6A-46B9FA2CE988}"/>
    <cellStyle name="Calculation 11 5 2" xfId="18490" xr:uid="{014AFF37-0CCE-4DD8-B518-CC280209BF7E}"/>
    <cellStyle name="Calculation 11 5 3" xfId="29824" xr:uid="{1E862BF2-963B-49EB-A81F-89425FF10D22}"/>
    <cellStyle name="Calculation 11 6" xfId="6521" xr:uid="{0C4E9DE3-241B-4709-91F7-135EF888C95A}"/>
    <cellStyle name="Calculation 11 6 2" xfId="15173" xr:uid="{0009C201-CBD7-42AB-A266-81F28CBE42BD}"/>
    <cellStyle name="Calculation 11 6 3" xfId="26505" xr:uid="{A64522EC-8A1C-40A9-A2E9-793F90D401A2}"/>
    <cellStyle name="Calculation 11 7" xfId="12152" xr:uid="{5C821446-BA4A-4789-BC9E-B0E908EF6DBE}"/>
    <cellStyle name="Calculation 11 7 2" xfId="20776" xr:uid="{51EECC03-E115-4071-A715-CBD624228143}"/>
    <cellStyle name="Calculation 11 7 3" xfId="32113" xr:uid="{90C25023-86C2-4C4F-9033-309711F6572F}"/>
    <cellStyle name="Calculation 11 8" xfId="5913" xr:uid="{22A53AC3-C20D-4CB6-B052-08CC1E94C046}"/>
    <cellStyle name="Calculation 11 8 2" xfId="14565" xr:uid="{0C2C0C29-EDEF-44D6-A018-EBC6CF226EEB}"/>
    <cellStyle name="Calculation 11 8 3" xfId="25897" xr:uid="{2C7E5F43-2DC9-40DD-9BEA-06BD29A8C84C}"/>
    <cellStyle name="Calculation 12" xfId="1602" xr:uid="{8EC0FFE9-4C4F-47CE-B48D-7BCD52C40C90}"/>
    <cellStyle name="Calculation 12 2" xfId="5971" xr:uid="{6AB45E7F-AB59-4BA3-A0FC-A0C19851ED18}"/>
    <cellStyle name="Calculation 12 2 2" xfId="14623" xr:uid="{D06E4886-A250-4C6B-B9FF-56AE373E6F35}"/>
    <cellStyle name="Calculation 12 2 3" xfId="25955" xr:uid="{880B36F9-F943-4ACB-B758-C3BFF95CBFC2}"/>
    <cellStyle name="Calculation 12 3" xfId="6707" xr:uid="{387EF114-BAB2-4D30-9302-4FB39E361B8B}"/>
    <cellStyle name="Calculation 12 3 2" xfId="15347" xr:uid="{F5426C03-9B5F-48C9-B78C-46810C7326FD}"/>
    <cellStyle name="Calculation 12 3 3" xfId="26679" xr:uid="{0A1BC229-A9FA-47DB-8402-69B0B68A2607}"/>
    <cellStyle name="Calculation 12 4" xfId="4595" xr:uid="{1A285171-4071-4251-A0C7-012AB5069D63}"/>
    <cellStyle name="Calculation 12 4 2" xfId="13256" xr:uid="{94D6BB8F-53F5-4B11-88F3-8C89CFFD7BA2}"/>
    <cellStyle name="Calculation 12 4 3" xfId="24588" xr:uid="{8CACE36D-2592-4913-9DCE-C60CBBEE03F3}"/>
    <cellStyle name="Calculation 12 5" xfId="9862" xr:uid="{26BCF310-5F5B-449D-91F5-D24EDE13F922}"/>
    <cellStyle name="Calculation 12 5 2" xfId="18489" xr:uid="{CE557C65-A1A1-4DBC-A957-6B8E598D12B8}"/>
    <cellStyle name="Calculation 12 5 3" xfId="29823" xr:uid="{1AEBB084-C7F7-4FF5-8B28-EC4DBDC70ACD}"/>
    <cellStyle name="Calculation 12 6" xfId="9281" xr:uid="{A55147AC-5193-4119-B345-6DA693FAC838}"/>
    <cellStyle name="Calculation 12 6 2" xfId="17909" xr:uid="{C50B33BB-B3FF-4CE0-A530-80B997E6C283}"/>
    <cellStyle name="Calculation 12 6 3" xfId="29242" xr:uid="{8D76E098-475E-4422-AA72-1861F766FFF1}"/>
    <cellStyle name="Calculation 12 7" xfId="12151" xr:uid="{8FFD5AB2-3467-426A-8B06-18F12A4E322B}"/>
    <cellStyle name="Calculation 12 7 2" xfId="20775" xr:uid="{CB3D2274-FD5A-445A-9E53-89F7B9929DCB}"/>
    <cellStyle name="Calculation 12 7 3" xfId="32112" xr:uid="{2E2EE6C5-6CB7-4387-9CD8-4B0B553B9682}"/>
    <cellStyle name="Calculation 12 8" xfId="10909" xr:uid="{F1965569-D245-4C2D-9BFA-39FBCC2A838D}"/>
    <cellStyle name="Calculation 12 8 2" xfId="19535" xr:uid="{534CA87B-8EB3-480A-A8CF-4F9C945AB25D}"/>
    <cellStyle name="Calculation 12 8 3" xfId="30870" xr:uid="{BA9DF928-27B6-4ACA-8186-6E6016F2E536}"/>
    <cellStyle name="Calculation 13" xfId="1603" xr:uid="{8FC3AF61-CA3E-4D57-9F23-D44DF9C9E034}"/>
    <cellStyle name="Calculation 13 2" xfId="5972" xr:uid="{6A34E729-20D7-4D9B-B072-422ECEAB46EF}"/>
    <cellStyle name="Calculation 13 2 2" xfId="14624" xr:uid="{582ABD03-6001-4F14-A42D-49F689AD4D16}"/>
    <cellStyle name="Calculation 13 2 3" xfId="25956" xr:uid="{B146C2CE-1F35-4EC8-872A-D767DCCC6DEC}"/>
    <cellStyle name="Calculation 13 3" xfId="6706" xr:uid="{EAE4D212-C76F-4AF8-B018-B23495FCC93E}"/>
    <cellStyle name="Calculation 13 3 2" xfId="15346" xr:uid="{A4A93A39-AE1D-4138-A389-6D5E2D43B4D7}"/>
    <cellStyle name="Calculation 13 3 3" xfId="26678" xr:uid="{C8AA4010-FB3D-4CA6-86BA-22BBE97D1919}"/>
    <cellStyle name="Calculation 13 4" xfId="8066" xr:uid="{75230ED4-AB6A-4D0A-B39E-C02E8BC9CBED}"/>
    <cellStyle name="Calculation 13 4 2" xfId="16704" xr:uid="{D94E9090-C925-4B5A-B72E-2F8E5FB1F602}"/>
    <cellStyle name="Calculation 13 4 3" xfId="28036" xr:uid="{24AFD91A-B7B1-4D01-BC6C-3CD87A501315}"/>
    <cellStyle name="Calculation 13 5" xfId="9861" xr:uid="{9FB20624-BC45-4D86-A186-16282905B064}"/>
    <cellStyle name="Calculation 13 5 2" xfId="18488" xr:uid="{E7A56492-C68B-40B9-B0B9-68A0EEFE951F}"/>
    <cellStyle name="Calculation 13 5 3" xfId="29822" xr:uid="{DA549E1F-DF66-45E4-BA35-756783A9E9F6}"/>
    <cellStyle name="Calculation 13 6" xfId="10432" xr:uid="{54979A68-90F4-43AD-BDB0-5EA6425F3DC1}"/>
    <cellStyle name="Calculation 13 6 2" xfId="19059" xr:uid="{3B02D420-EAD4-45C7-BC88-04DAEE486D81}"/>
    <cellStyle name="Calculation 13 6 3" xfId="30393" xr:uid="{24DB22A3-CAD8-451D-9515-963403A77F6E}"/>
    <cellStyle name="Calculation 13 7" xfId="12150" xr:uid="{7EFD9E9C-05B1-499B-8C3D-F6F856D2F2A3}"/>
    <cellStyle name="Calculation 13 7 2" xfId="20774" xr:uid="{A830EFF0-7501-4402-876B-51F6BA6655D4}"/>
    <cellStyle name="Calculation 13 7 3" xfId="32111" xr:uid="{301DD364-1D6D-428C-983A-B4BA35B622E7}"/>
    <cellStyle name="Calculation 13 8" xfId="12440" xr:uid="{94D8C55D-6D08-4664-B6A2-9255111BE989}"/>
    <cellStyle name="Calculation 13 8 2" xfId="21064" xr:uid="{E7B400C5-94F5-4E28-A6BD-202A19971727}"/>
    <cellStyle name="Calculation 13 8 3" xfId="32401" xr:uid="{3BB22284-D209-428D-A59F-F7D4C38AD56E}"/>
    <cellStyle name="Calculation 14" xfId="1604" xr:uid="{ED935D2D-11C7-4A8B-A45F-EEF3CCA21758}"/>
    <cellStyle name="Calculation 14 2" xfId="5973" xr:uid="{3825F8CB-CE25-46BB-99F4-137D9642A1D8}"/>
    <cellStyle name="Calculation 14 2 2" xfId="14625" xr:uid="{47335428-5EDE-4E43-B96B-7CAD1DDA7626}"/>
    <cellStyle name="Calculation 14 2 3" xfId="25957" xr:uid="{637B5C1F-3D47-4D28-B542-D710F1087B9C}"/>
    <cellStyle name="Calculation 14 3" xfId="6705" xr:uid="{8388A4B0-6BC8-4049-9EC2-E2E376A19FA6}"/>
    <cellStyle name="Calculation 14 3 2" xfId="15345" xr:uid="{5A88670B-121A-4AE0-ADD3-A16CC9158402}"/>
    <cellStyle name="Calculation 14 3 3" xfId="26677" xr:uid="{4875D08E-B08E-44AE-9A3E-9923B6A943DA}"/>
    <cellStyle name="Calculation 14 4" xfId="4596" xr:uid="{EE7D0285-5399-4732-A095-79C45F9E9297}"/>
    <cellStyle name="Calculation 14 4 2" xfId="13257" xr:uid="{8F1FF0DF-91A0-40DC-8A9B-15D9CBDCD501}"/>
    <cellStyle name="Calculation 14 4 3" xfId="24589" xr:uid="{40EFAAB0-1E3B-4A1F-9D69-6C6F8D547E81}"/>
    <cellStyle name="Calculation 14 5" xfId="9860" xr:uid="{2DC0CD3E-1866-495B-88AF-EF7B3A905526}"/>
    <cellStyle name="Calculation 14 5 2" xfId="18487" xr:uid="{AB6034BD-DFB0-459D-AF3D-70FD877E9521}"/>
    <cellStyle name="Calculation 14 5 3" xfId="29821" xr:uid="{41484E9C-AFC8-4DCF-B5DC-423C3A44ACFB}"/>
    <cellStyle name="Calculation 14 6" xfId="8229" xr:uid="{B166DD9F-D43E-43E2-AE31-DF590BDEABA0}"/>
    <cellStyle name="Calculation 14 6 2" xfId="16867" xr:uid="{BFB98CA1-84B0-48CF-B72C-C882ADD7BBD8}"/>
    <cellStyle name="Calculation 14 6 3" xfId="28199" xr:uid="{16426E04-452C-4CEA-B8D6-ED63F7EE9063}"/>
    <cellStyle name="Calculation 14 7" xfId="12149" xr:uid="{E97004A2-D0B3-4B94-ABE4-43F6E4C50C6E}"/>
    <cellStyle name="Calculation 14 7 2" xfId="20773" xr:uid="{BC6638A2-AB9C-4B3E-B038-E82A6D2645ED}"/>
    <cellStyle name="Calculation 14 7 3" xfId="32110" xr:uid="{A0D4E476-85DC-487A-9591-4A34379B6ECC}"/>
    <cellStyle name="Calculation 14 8" xfId="4587" xr:uid="{EA7F4926-DE7F-48F7-9D9C-AA8E5B28A28C}"/>
    <cellStyle name="Calculation 14 8 2" xfId="13248" xr:uid="{E83BE52F-A289-4E2A-B936-C122265F0371}"/>
    <cellStyle name="Calculation 14 8 3" xfId="24580" xr:uid="{F182F342-3A18-4F07-A071-CD9E6EF72779}"/>
    <cellStyle name="Calculation 15" xfId="1605" xr:uid="{5B97604A-D2D1-4CF5-8A6A-00FA41DB6319}"/>
    <cellStyle name="Calculation 15 2" xfId="5974" xr:uid="{095D1065-1358-4199-8491-202A745AD632}"/>
    <cellStyle name="Calculation 15 2 2" xfId="14626" xr:uid="{2326FDFD-BB20-4FE9-B6EB-6D9EB89928FE}"/>
    <cellStyle name="Calculation 15 2 3" xfId="25958" xr:uid="{3B7DF25F-1D31-455D-8AED-099891D3686C}"/>
    <cellStyle name="Calculation 15 3" xfId="4896" xr:uid="{1215AA57-B140-48D4-B0AE-DD1B56B61889}"/>
    <cellStyle name="Calculation 15 3 2" xfId="13555" xr:uid="{F8F3CFC3-6C9B-4E36-9876-CF3016D8FE41}"/>
    <cellStyle name="Calculation 15 3 3" xfId="24887" xr:uid="{234D7EE6-004D-4218-A679-DFAFE5E82E74}"/>
    <cellStyle name="Calculation 15 4" xfId="4597" xr:uid="{F870E294-63ED-4FCC-B685-F798FE4D19D3}"/>
    <cellStyle name="Calculation 15 4 2" xfId="13258" xr:uid="{838076C4-886D-410A-80A8-0A45E4D13C2A}"/>
    <cellStyle name="Calculation 15 4 3" xfId="24590" xr:uid="{805547C2-A3AD-4531-B294-8778BD8465F2}"/>
    <cellStyle name="Calculation 15 5" xfId="9859" xr:uid="{4CF03916-9DAC-4CF9-B7F9-FC70226A7D0B}"/>
    <cellStyle name="Calculation 15 5 2" xfId="18486" xr:uid="{C83DCA6A-252A-48CA-8747-27D6F25086C8}"/>
    <cellStyle name="Calculation 15 5 3" xfId="29820" xr:uid="{BBBDB91E-369D-47D5-A743-99D5FB935ACE}"/>
    <cellStyle name="Calculation 15 6" xfId="6522" xr:uid="{11CBC46A-CADD-433F-BEB3-52877593EB5B}"/>
    <cellStyle name="Calculation 15 6 2" xfId="15174" xr:uid="{E9D41D6B-0706-4501-854E-D824FCEEEF82}"/>
    <cellStyle name="Calculation 15 6 3" xfId="26506" xr:uid="{80544851-13FF-442F-9993-55AC13D237F7}"/>
    <cellStyle name="Calculation 15 7" xfId="12148" xr:uid="{20A939A4-040E-47FB-B67A-28796943EEFF}"/>
    <cellStyle name="Calculation 15 7 2" xfId="20772" xr:uid="{EC12F864-A252-4FB3-B6E8-16335D3BB0A8}"/>
    <cellStyle name="Calculation 15 7 3" xfId="32109" xr:uid="{7B43F13C-EDAC-4247-98E2-06E68CC26719}"/>
    <cellStyle name="Calculation 15 8" xfId="10396" xr:uid="{9D8F2151-F62C-4B3C-A9E6-5621ABBC71BE}"/>
    <cellStyle name="Calculation 15 8 2" xfId="19023" xr:uid="{B5B2A89C-5DDC-4223-B885-05EB7FC9D36D}"/>
    <cellStyle name="Calculation 15 8 3" xfId="30357" xr:uid="{B8034665-0273-43F9-B682-FCDAD44FFADC}"/>
    <cellStyle name="Calculation 16" xfId="1606" xr:uid="{AC8183DA-5EE2-4FE0-9A60-2C9C4B3939BC}"/>
    <cellStyle name="Calculation 16 2" xfId="5975" xr:uid="{E72D1BF8-2678-474A-8932-5878BE6A7DA7}"/>
    <cellStyle name="Calculation 16 2 2" xfId="14627" xr:uid="{41364D0B-470E-446B-A491-E72720CF66F1}"/>
    <cellStyle name="Calculation 16 2 3" xfId="25959" xr:uid="{C8EE42A1-981E-409D-BA4F-B17BDCC352E3}"/>
    <cellStyle name="Calculation 16 3" xfId="6704" xr:uid="{1B5EB869-DCEA-4338-B385-928C24A7E1B4}"/>
    <cellStyle name="Calculation 16 3 2" xfId="15344" xr:uid="{9490BEA2-753A-42A1-A701-0EF1C6B4CE0D}"/>
    <cellStyle name="Calculation 16 3 3" xfId="26676" xr:uid="{6EDEC2B4-67FC-4CB2-B64C-DAF0B29C605A}"/>
    <cellStyle name="Calculation 16 4" xfId="5940" xr:uid="{FDC41A3F-2165-483F-B40E-15B292E4CB62}"/>
    <cellStyle name="Calculation 16 4 2" xfId="14592" xr:uid="{25B29ACB-FC08-4E42-ABBA-EB9F126A588E}"/>
    <cellStyle name="Calculation 16 4 3" xfId="25924" xr:uid="{2CE1B210-D943-46E0-B141-9897F63F129C}"/>
    <cellStyle name="Calculation 16 5" xfId="9858" xr:uid="{A359E940-97E3-40F8-9A7B-25E923BA6013}"/>
    <cellStyle name="Calculation 16 5 2" xfId="18485" xr:uid="{EA00E8E0-305B-4B2F-A5B3-AAAC4D13F91A}"/>
    <cellStyle name="Calculation 16 5 3" xfId="29819" xr:uid="{8C8FBCE6-E101-4988-8E2A-F678C1603FD6}"/>
    <cellStyle name="Calculation 16 6" xfId="9280" xr:uid="{69EAD043-1D66-4C50-99FC-6A9B216D0F67}"/>
    <cellStyle name="Calculation 16 6 2" xfId="17908" xr:uid="{2A194374-1BC8-47E5-B0F2-A5CAF761EB25}"/>
    <cellStyle name="Calculation 16 6 3" xfId="29241" xr:uid="{D9931B41-6CB7-4755-8306-13B283B59561}"/>
    <cellStyle name="Calculation 16 7" xfId="12147" xr:uid="{3875492F-7753-425D-90BC-CF1646DBD4D7}"/>
    <cellStyle name="Calculation 16 7 2" xfId="20771" xr:uid="{662090F3-2840-44A6-88EF-85E960D9B003}"/>
    <cellStyle name="Calculation 16 7 3" xfId="32108" xr:uid="{20BAA9FB-2F27-4EB8-AE85-54D9BC43AE75}"/>
    <cellStyle name="Calculation 16 8" xfId="10205" xr:uid="{F2927A64-AA1C-4724-BAD3-7DADF65D54A8}"/>
    <cellStyle name="Calculation 16 8 2" xfId="18832" xr:uid="{C059C94E-56D8-42AF-B65C-7AC619DAE0F0}"/>
    <cellStyle name="Calculation 16 8 3" xfId="30166" xr:uid="{5A7EC0C5-43C3-4073-BE31-D76C8C2D6907}"/>
    <cellStyle name="Calculation 17" xfId="1607" xr:uid="{4C01D55F-9732-4612-8659-9CAFA4277FB8}"/>
    <cellStyle name="Calculation 17 2" xfId="5976" xr:uid="{5E182EC5-B757-44E7-B039-1F9EAAB577AA}"/>
    <cellStyle name="Calculation 17 2 2" xfId="14628" xr:uid="{CBCC1C16-84F9-4B46-81A0-31A80643A1CE}"/>
    <cellStyle name="Calculation 17 2 3" xfId="25960" xr:uid="{350876B4-AF73-416B-9158-28A321F37560}"/>
    <cellStyle name="Calculation 17 3" xfId="6703" xr:uid="{BC390977-F9C5-4B35-A0DD-ACCAE85497D0}"/>
    <cellStyle name="Calculation 17 3 2" xfId="15343" xr:uid="{4FE58E55-37B2-4BE1-B79F-0422C65C998B}"/>
    <cellStyle name="Calculation 17 3 3" xfId="26675" xr:uid="{ABCD83F6-4076-47B4-AE42-45D526E6DDD0}"/>
    <cellStyle name="Calculation 17 4" xfId="5941" xr:uid="{CB88EA52-9BF1-4466-94B5-94D22BE75631}"/>
    <cellStyle name="Calculation 17 4 2" xfId="14593" xr:uid="{1E3D11CA-6DE3-4668-B2C1-198BA49677F8}"/>
    <cellStyle name="Calculation 17 4 3" xfId="25925" xr:uid="{3F9B71BA-9043-48B3-B85D-6003EB84ECD9}"/>
    <cellStyle name="Calculation 17 5" xfId="9857" xr:uid="{1426DF84-4CE6-4175-8472-0A60365B6A09}"/>
    <cellStyle name="Calculation 17 5 2" xfId="18484" xr:uid="{CE1F0EF6-91EB-4381-8BC7-F4C3EDD90CAF}"/>
    <cellStyle name="Calculation 17 5 3" xfId="29818" xr:uid="{EA47A01A-50ED-4CFE-A894-EDCD27A4567A}"/>
    <cellStyle name="Calculation 17 6" xfId="5150" xr:uid="{A1A89E61-33B3-45C1-BBD5-891BCE336DD9}"/>
    <cellStyle name="Calculation 17 6 2" xfId="13809" xr:uid="{D5B1C693-7DF2-4E00-BAEB-C4C6915DF327}"/>
    <cellStyle name="Calculation 17 6 3" xfId="25141" xr:uid="{3289E90A-D710-420D-AEEF-BD9A7CAEE555}"/>
    <cellStyle name="Calculation 17 7" xfId="12146" xr:uid="{52984966-F311-47CE-A546-00F99A7E378E}"/>
    <cellStyle name="Calculation 17 7 2" xfId="20770" xr:uid="{AF05987B-B1A8-43EF-BE20-6E12F518978A}"/>
    <cellStyle name="Calculation 17 7 3" xfId="32107" xr:uid="{2668D157-0171-4709-8BBB-16FF6E5E67AA}"/>
    <cellStyle name="Calculation 17 8" xfId="7776" xr:uid="{440D43C7-4780-4BC7-AF9B-9EC6DCCDA80F}"/>
    <cellStyle name="Calculation 17 8 2" xfId="16414" xr:uid="{0D9FAA9D-B95C-4892-99C2-841B4E539081}"/>
    <cellStyle name="Calculation 17 8 3" xfId="27746" xr:uid="{2591E9B4-9ABE-470F-B718-592F64010ED0}"/>
    <cellStyle name="Calculation 18" xfId="1608" xr:uid="{ECC77A7D-4CBD-4576-944A-6C48B7392BBE}"/>
    <cellStyle name="Calculation 18 2" xfId="5977" xr:uid="{377DA458-FC4D-496B-832A-30F1B337A0A6}"/>
    <cellStyle name="Calculation 18 2 2" xfId="14629" xr:uid="{30459C5B-BEBA-49DD-AD0A-E91E0F0E759B}"/>
    <cellStyle name="Calculation 18 2 3" xfId="25961" xr:uid="{BCB91C53-3339-47D3-B60B-29A56B83785C}"/>
    <cellStyle name="Calculation 18 3" xfId="4895" xr:uid="{FC8612A6-CF7F-4668-B985-04BC31FC67D0}"/>
    <cellStyle name="Calculation 18 3 2" xfId="13554" xr:uid="{667D96B6-18BC-4567-A33B-EF7E1C2493BE}"/>
    <cellStyle name="Calculation 18 3 3" xfId="24886" xr:uid="{168DE6F5-A66B-4054-B892-2DE9E97CB2A7}"/>
    <cellStyle name="Calculation 18 4" xfId="8067" xr:uid="{0ADCA0F5-B919-493A-A4A8-34C055BA9D50}"/>
    <cellStyle name="Calculation 18 4 2" xfId="16705" xr:uid="{62E30E04-46B0-4CD3-8DD8-1F00AD04AF4E}"/>
    <cellStyle name="Calculation 18 4 3" xfId="28037" xr:uid="{80896CBA-C427-4E1B-BEF6-6ADAE5E3CC38}"/>
    <cellStyle name="Calculation 18 5" xfId="9856" xr:uid="{0249F489-862E-49C0-AFF9-442155282CDF}"/>
    <cellStyle name="Calculation 18 5 2" xfId="18483" xr:uid="{2816D057-C989-445D-A832-4DBC25061A99}"/>
    <cellStyle name="Calculation 18 5 3" xfId="29817" xr:uid="{0A330565-7EA1-453C-87CB-660E3F2B7387}"/>
    <cellStyle name="Calculation 18 6" xfId="10433" xr:uid="{E95380E4-12A0-4AC7-90D4-309670B3E30E}"/>
    <cellStyle name="Calculation 18 6 2" xfId="19060" xr:uid="{7109A616-F2DE-4A36-A167-142FBC1FBC58}"/>
    <cellStyle name="Calculation 18 6 3" xfId="30394" xr:uid="{E5865FDF-D101-4BBF-9227-06998B4F27D0}"/>
    <cellStyle name="Calculation 18 7" xfId="12145" xr:uid="{C046E284-DCFF-417C-82FB-81A2C85FB215}"/>
    <cellStyle name="Calculation 18 7 2" xfId="20769" xr:uid="{FB4845DA-624E-4B03-955B-247346CF188C}"/>
    <cellStyle name="Calculation 18 7 3" xfId="32106" xr:uid="{8B971683-83D0-4EEB-83C4-592D6DBB4711}"/>
    <cellStyle name="Calculation 18 8" xfId="11530" xr:uid="{BD0645E7-FD45-43D9-AF75-AD0614589B53}"/>
    <cellStyle name="Calculation 18 8 2" xfId="20155" xr:uid="{85D1B809-E5AD-4F65-872E-C5AE44F1E1C3}"/>
    <cellStyle name="Calculation 18 8 3" xfId="31491" xr:uid="{B94CE288-8F7D-4E68-829F-8272D5C6D291}"/>
    <cellStyle name="Calculation 2" xfId="252" xr:uid="{9EC2ABCD-5F86-4F42-A7AD-AFC827356B86}"/>
    <cellStyle name="Calculation 2 10" xfId="1609" xr:uid="{D9921EE9-536D-47B0-98A7-FE213FE5E1B6}"/>
    <cellStyle name="Calculation 2 10 2" xfId="5978" xr:uid="{CAD0E230-D22E-4908-811E-DA0E39134461}"/>
    <cellStyle name="Calculation 2 10 2 2" xfId="14630" xr:uid="{42F1AD1C-9505-4BD0-9051-E17E2263C5C4}"/>
    <cellStyle name="Calculation 2 10 2 3" xfId="25962" xr:uid="{90A25838-27CC-4F47-B1F4-E2E01729060C}"/>
    <cellStyle name="Calculation 2 10 3" xfId="6702" xr:uid="{8FBDD876-6DCA-4C43-AD00-C7D4FCE6334C}"/>
    <cellStyle name="Calculation 2 10 3 2" xfId="15342" xr:uid="{2C35ECF4-8B4F-4F71-9AB5-CBD8A00FC612}"/>
    <cellStyle name="Calculation 2 10 3 3" xfId="26674" xr:uid="{E2B41563-3A8E-4834-9D58-4958F462340E}"/>
    <cellStyle name="Calculation 2 10 4" xfId="5261" xr:uid="{24E8003F-23D5-47BA-A531-3638BA3C66C8}"/>
    <cellStyle name="Calculation 2 10 4 2" xfId="13920" xr:uid="{4E0BAF7D-14A6-4A35-AC8F-6AAAF708171C}"/>
    <cellStyle name="Calculation 2 10 4 3" xfId="25252" xr:uid="{D79F7432-11BD-44B7-AEA8-E7771AA40AD4}"/>
    <cellStyle name="Calculation 2 10 5" xfId="9855" xr:uid="{BEF4868B-9575-472A-AE5A-F2482B9425B0}"/>
    <cellStyle name="Calculation 2 10 5 2" xfId="18482" xr:uid="{B46377AA-E440-4121-9AE7-70A85771D8AA}"/>
    <cellStyle name="Calculation 2 10 5 3" xfId="29816" xr:uid="{076423F3-16A3-4264-A4EC-E82A3DC3B91C}"/>
    <cellStyle name="Calculation 2 10 6" xfId="10434" xr:uid="{5FB4BB9B-741A-47D4-969B-951545E7B1EC}"/>
    <cellStyle name="Calculation 2 10 6 2" xfId="19061" xr:uid="{A9C1CB8C-CBE8-4557-99FA-0519B1A9A9B3}"/>
    <cellStyle name="Calculation 2 10 6 3" xfId="30395" xr:uid="{CB792253-FA4F-4045-A27C-B4CE68C8C006}"/>
    <cellStyle name="Calculation 2 10 7" xfId="12144" xr:uid="{FF32BFF2-A4B6-4ECB-B0FD-1AC18CAA0FD2}"/>
    <cellStyle name="Calculation 2 10 7 2" xfId="20768" xr:uid="{578C5A9F-1434-411B-9D7A-D3C59AF0608B}"/>
    <cellStyle name="Calculation 2 10 7 3" xfId="32105" xr:uid="{8A56C827-256D-42B4-A630-7A3D74B7DAAD}"/>
    <cellStyle name="Calculation 2 10 8" xfId="12441" xr:uid="{977202F3-35B1-4D8C-BCBA-A4EE14D5BC6A}"/>
    <cellStyle name="Calculation 2 10 8 2" xfId="21065" xr:uid="{9238C2E3-3BF5-483E-A0E9-47C2B0F23E0B}"/>
    <cellStyle name="Calculation 2 10 8 3" xfId="32402" xr:uid="{1F222A70-96F9-421E-85A7-D7D4EE019234}"/>
    <cellStyle name="Calculation 2 11" xfId="1610" xr:uid="{652908A9-99A1-4549-880B-292A098EEEEE}"/>
    <cellStyle name="Calculation 2 11 2" xfId="5979" xr:uid="{981282FE-A5D1-4C30-80F6-954BC15D1870}"/>
    <cellStyle name="Calculation 2 11 2 2" xfId="14631" xr:uid="{9B864241-F5EC-4039-A372-9BAE2C77511D}"/>
    <cellStyle name="Calculation 2 11 2 3" xfId="25963" xr:uid="{58CD0AEC-1364-492D-943A-31C8CBB5EABC}"/>
    <cellStyle name="Calculation 2 11 3" xfId="6701" xr:uid="{E5D6FCE7-1A40-42DF-A2F5-3349BF828872}"/>
    <cellStyle name="Calculation 2 11 3 2" xfId="15341" xr:uid="{1B8DDD5E-635A-4907-A031-B286FC9C6A11}"/>
    <cellStyle name="Calculation 2 11 3 3" xfId="26673" xr:uid="{F37C369F-F056-4DD3-BA16-515D6F5E1E6C}"/>
    <cellStyle name="Calculation 2 11 4" xfId="5065" xr:uid="{6C614C6E-3EC1-4566-83E4-E374CC17D5BA}"/>
    <cellStyle name="Calculation 2 11 4 2" xfId="13724" xr:uid="{494624F0-509D-4F2C-A6AF-3B1655A80408}"/>
    <cellStyle name="Calculation 2 11 4 3" xfId="25056" xr:uid="{69C3449E-E064-4E13-B83A-DEA37A5BC386}"/>
    <cellStyle name="Calculation 2 11 5" xfId="9854" xr:uid="{F7ED0912-61FC-4D2E-B6AD-F844C5849F90}"/>
    <cellStyle name="Calculation 2 11 5 2" xfId="18481" xr:uid="{F426CF32-AFE2-4C27-8929-3AC78456C543}"/>
    <cellStyle name="Calculation 2 11 5 3" xfId="29815" xr:uid="{6E9362B1-C8ED-4EE3-A470-44ABABF75387}"/>
    <cellStyle name="Calculation 2 11 6" xfId="10126" xr:uid="{4D3C580A-A7CA-40D8-8194-B08D723DC140}"/>
    <cellStyle name="Calculation 2 11 6 2" xfId="18753" xr:uid="{F69357B6-B88F-4BFF-A7A0-3E17F723DE9E}"/>
    <cellStyle name="Calculation 2 11 6 3" xfId="30087" xr:uid="{5EE52073-C093-4B9E-9F2F-73A3F1FE9DD0}"/>
    <cellStyle name="Calculation 2 11 7" xfId="12143" xr:uid="{3AC4EB04-79EA-43C0-BAAB-D6A4EA5B96CB}"/>
    <cellStyle name="Calculation 2 11 7 2" xfId="20767" xr:uid="{A4A78118-2E9E-4713-B08A-2504A7128D06}"/>
    <cellStyle name="Calculation 2 11 7 3" xfId="32104" xr:uid="{FDB5DE42-EEED-411D-9DD9-EC7FA1FD4009}"/>
    <cellStyle name="Calculation 2 11 8" xfId="12414" xr:uid="{C4E891DB-3F3F-4607-A9A0-D0E68275A1F5}"/>
    <cellStyle name="Calculation 2 11 8 2" xfId="21038" xr:uid="{E6FFCBB4-9402-41DB-99C3-017991DD852F}"/>
    <cellStyle name="Calculation 2 11 8 3" xfId="32375" xr:uid="{D651DABC-4E79-4225-9D59-62F6789F7F49}"/>
    <cellStyle name="Calculation 2 12" xfId="1611" xr:uid="{31CF943A-56DD-4628-B9EB-BA62DAD5E743}"/>
    <cellStyle name="Calculation 2 12 2" xfId="5980" xr:uid="{982207FC-2F02-4335-A14B-3D7FFD49AFCB}"/>
    <cellStyle name="Calculation 2 12 2 2" xfId="14632" xr:uid="{1CB03188-607A-4E35-960D-45FB9196E6C5}"/>
    <cellStyle name="Calculation 2 12 2 3" xfId="25964" xr:uid="{9D33F15D-ED97-407B-8809-21882285BC92}"/>
    <cellStyle name="Calculation 2 12 3" xfId="4894" xr:uid="{15048CE2-62BF-453B-9CBB-1854EE22E6F8}"/>
    <cellStyle name="Calculation 2 12 3 2" xfId="13553" xr:uid="{3123544E-D896-451A-95D9-6F507603E5C0}"/>
    <cellStyle name="Calculation 2 12 3 3" xfId="24885" xr:uid="{8E8A7E79-B687-402B-A2F5-778DA1254774}"/>
    <cellStyle name="Calculation 2 12 4" xfId="5064" xr:uid="{A0CC6B4F-B368-4A6E-8DD4-B122702E232C}"/>
    <cellStyle name="Calculation 2 12 4 2" xfId="13723" xr:uid="{9ED8AA11-9E37-4EE3-B970-ECA889711C72}"/>
    <cellStyle name="Calculation 2 12 4 3" xfId="25055" xr:uid="{FF7C2097-169C-490E-ABF9-6F2F4BB0E5CF}"/>
    <cellStyle name="Calculation 2 12 5" xfId="9853" xr:uid="{63AF4E06-E699-40B3-A23E-5E72EB40D4C9}"/>
    <cellStyle name="Calculation 2 12 5 2" xfId="18480" xr:uid="{CB0FD235-4E5F-42BE-B0F3-9A7220AEF897}"/>
    <cellStyle name="Calculation 2 12 5 3" xfId="29814" xr:uid="{AA4A12B3-1C89-4050-830C-B792A292BC02}"/>
    <cellStyle name="Calculation 2 12 6" xfId="10124" xr:uid="{CE9CC541-4738-4196-8663-A21E470EA084}"/>
    <cellStyle name="Calculation 2 12 6 2" xfId="18751" xr:uid="{479865B3-85C2-4893-AFDC-9D2D1B9C6B7F}"/>
    <cellStyle name="Calculation 2 12 6 3" xfId="30085" xr:uid="{068B4A8F-D468-4B3B-83A9-4EFE85515387}"/>
    <cellStyle name="Calculation 2 12 7" xfId="12142" xr:uid="{3B72A465-BED5-4556-A1FD-67D390903BB5}"/>
    <cellStyle name="Calculation 2 12 7 2" xfId="20766" xr:uid="{97A5646C-F922-4FBC-9B40-BC40362AA0B1}"/>
    <cellStyle name="Calculation 2 12 7 3" xfId="32103" xr:uid="{E23B4B2D-4D6C-49B6-9F36-17E2591EEB1C}"/>
    <cellStyle name="Calculation 2 12 8" xfId="12412" xr:uid="{5800D2DE-FEC1-4A3F-A03B-91D8369219F2}"/>
    <cellStyle name="Calculation 2 12 8 2" xfId="21036" xr:uid="{0CC96E4D-0DD2-4291-8298-ADEF52C49AAF}"/>
    <cellStyle name="Calculation 2 12 8 3" xfId="32373" xr:uid="{0F384A7E-44C0-42C5-A006-74B16E416A07}"/>
    <cellStyle name="Calculation 2 13" xfId="1612" xr:uid="{0343D193-1A37-4BBA-A710-8001C7A62D8B}"/>
    <cellStyle name="Calculation 2 13 2" xfId="5981" xr:uid="{D2E2F741-C453-430B-AC4D-1A3536B83BA4}"/>
    <cellStyle name="Calculation 2 13 2 2" xfId="14633" xr:uid="{8CC6A92F-68C7-416F-9273-A0C569BC2609}"/>
    <cellStyle name="Calculation 2 13 2 3" xfId="25965" xr:uid="{20BE0AC7-A665-49C5-85D4-0092F84FA0AB}"/>
    <cellStyle name="Calculation 2 13 3" xfId="6700" xr:uid="{C1214718-4276-4D1B-84A2-4F5B768E0106}"/>
    <cellStyle name="Calculation 2 13 3 2" xfId="15340" xr:uid="{AE9907DD-1C33-4887-B4E3-8323E2EC5BA6}"/>
    <cellStyle name="Calculation 2 13 3 3" xfId="26672" xr:uid="{5E4136D7-A807-4681-9627-5928636E6FF5}"/>
    <cellStyle name="Calculation 2 13 4" xfId="7710" xr:uid="{A8F9F2AB-6B6C-4DC3-AF08-BF4CE9C7EB88}"/>
    <cellStyle name="Calculation 2 13 4 2" xfId="16348" xr:uid="{5DB5BFF7-D76A-46E6-8013-634010CCEE0E}"/>
    <cellStyle name="Calculation 2 13 4 3" xfId="27680" xr:uid="{0D3B446F-1DEB-4BE8-87E3-619A198AB3D6}"/>
    <cellStyle name="Calculation 2 13 5" xfId="9852" xr:uid="{01445B3E-5316-413D-9A2D-DBB6D7B3429C}"/>
    <cellStyle name="Calculation 2 13 5 2" xfId="18479" xr:uid="{CDE8E629-75A4-4346-A398-EFCEA64E207D}"/>
    <cellStyle name="Calculation 2 13 5 3" xfId="29813" xr:uid="{CD1AA6C2-5E5D-41A9-958B-D7C06979E2AD}"/>
    <cellStyle name="Calculation 2 13 6" xfId="10125" xr:uid="{8E0942A0-15DD-4DA3-B653-7FA5E117EF51}"/>
    <cellStyle name="Calculation 2 13 6 2" xfId="18752" xr:uid="{7E99902F-AA85-4660-B261-25207C3C441C}"/>
    <cellStyle name="Calculation 2 13 6 3" xfId="30086" xr:uid="{CB00DD52-5984-4FA9-8662-7959133684FF}"/>
    <cellStyle name="Calculation 2 13 7" xfId="12141" xr:uid="{CB310667-1BA7-423F-A525-4064930CF777}"/>
    <cellStyle name="Calculation 2 13 7 2" xfId="20765" xr:uid="{9DAA5052-F049-439F-BBC3-30E73F34495A}"/>
    <cellStyle name="Calculation 2 13 7 3" xfId="32102" xr:uid="{CD50B9C3-382B-42B3-9F79-9555AA807F92}"/>
    <cellStyle name="Calculation 2 13 8" xfId="11540" xr:uid="{757DBAE8-A46D-4703-A7E7-1B0BAD014E09}"/>
    <cellStyle name="Calculation 2 13 8 2" xfId="20165" xr:uid="{D78FAD7C-81D4-4F8B-97EC-0693CA8972B9}"/>
    <cellStyle name="Calculation 2 13 8 3" xfId="31501" xr:uid="{7B8E5189-73B9-4630-AD65-0A1284D33ACA}"/>
    <cellStyle name="Calculation 2 14" xfId="1613" xr:uid="{3C36275F-643F-435F-A43C-E4AAE7247868}"/>
    <cellStyle name="Calculation 2 14 2" xfId="5982" xr:uid="{2DDF1FDE-855D-424D-9559-2F6BA4965EB9}"/>
    <cellStyle name="Calculation 2 14 2 2" xfId="14634" xr:uid="{514ED790-DBD4-4DC3-963D-82721908328A}"/>
    <cellStyle name="Calculation 2 14 2 3" xfId="25966" xr:uid="{1258735F-82A8-4B80-88D3-837C16ED9A77}"/>
    <cellStyle name="Calculation 2 14 3" xfId="6699" xr:uid="{9B67B715-EA82-46B3-9D22-6F5B501924C8}"/>
    <cellStyle name="Calculation 2 14 3 2" xfId="15339" xr:uid="{DB26DB3D-E622-4233-AA82-7689F5D12066}"/>
    <cellStyle name="Calculation 2 14 3 3" xfId="26671" xr:uid="{77884ED2-021D-4D0D-9AEF-668A03BA762A}"/>
    <cellStyle name="Calculation 2 14 4" xfId="7709" xr:uid="{6CD8A62A-E7AE-4958-9BF2-7DF759774965}"/>
    <cellStyle name="Calculation 2 14 4 2" xfId="16347" xr:uid="{8179EA95-AB18-4EA8-A68D-98DD83E8C2CB}"/>
    <cellStyle name="Calculation 2 14 4 3" xfId="27679" xr:uid="{C8AD58FC-5B92-4238-9EB0-80D40504DA75}"/>
    <cellStyle name="Calculation 2 14 5" xfId="9851" xr:uid="{40ED69BC-972B-4DFA-811B-363D4F58886A}"/>
    <cellStyle name="Calculation 2 14 5 2" xfId="18478" xr:uid="{D6BA07FA-0050-4B8E-A5E1-B9A3D1879F94}"/>
    <cellStyle name="Calculation 2 14 5 3" xfId="29812" xr:uid="{5DE34129-7434-407B-A316-E89969BC4711}"/>
    <cellStyle name="Calculation 2 14 6" xfId="5179" xr:uid="{F798E0EE-8D50-4144-959C-9A1238617338}"/>
    <cellStyle name="Calculation 2 14 6 2" xfId="13838" xr:uid="{D9FFAA7F-E7E1-4EAB-8E65-55196264A112}"/>
    <cellStyle name="Calculation 2 14 6 3" xfId="25170" xr:uid="{90A4EE2E-436A-4FDD-A35E-DCA61134AD9B}"/>
    <cellStyle name="Calculation 2 14 7" xfId="12140" xr:uid="{4E8BBF4E-BA9A-428C-8AC8-BFD8A775FCDC}"/>
    <cellStyle name="Calculation 2 14 7 2" xfId="20764" xr:uid="{A3F6B577-D12B-431A-ADFC-DFE678FF4196}"/>
    <cellStyle name="Calculation 2 14 7 3" xfId="32101" xr:uid="{255F3256-9898-48A6-95E2-D7A84D1C4B98}"/>
    <cellStyle name="Calculation 2 14 8" xfId="12413" xr:uid="{34187C5A-F183-4F96-A4BA-BD691932EB1D}"/>
    <cellStyle name="Calculation 2 14 8 2" xfId="21037" xr:uid="{F819945E-55E9-40E4-92CE-B2957468A83D}"/>
    <cellStyle name="Calculation 2 14 8 3" xfId="32374" xr:uid="{91AC16B7-B106-4B26-A6AF-3EF393EB237C}"/>
    <cellStyle name="Calculation 2 15" xfId="1614" xr:uid="{A118AE1D-8701-4883-835E-DB69B1F4C611}"/>
    <cellStyle name="Calculation 2 15 2" xfId="5983" xr:uid="{F2BB73EA-5669-485C-9B55-AF3B3AEA7128}"/>
    <cellStyle name="Calculation 2 15 2 2" xfId="14635" xr:uid="{FB82FC34-68EE-44D7-84B3-D473161DC769}"/>
    <cellStyle name="Calculation 2 15 2 3" xfId="25967" xr:uid="{E65531BC-4B97-43B8-A9C9-0F2F3567EBEE}"/>
    <cellStyle name="Calculation 2 15 3" xfId="4893" xr:uid="{55E3EB8A-AE3E-45DD-998E-5A738851B176}"/>
    <cellStyle name="Calculation 2 15 3 2" xfId="13552" xr:uid="{62727D3E-5DC5-4634-9D8B-FD3EC5C10848}"/>
    <cellStyle name="Calculation 2 15 3 3" xfId="24884" xr:uid="{79099133-A776-41CC-843E-4B53C33D46A9}"/>
    <cellStyle name="Calculation 2 15 4" xfId="7711" xr:uid="{600D971F-71C6-4245-AAB8-A381C94B82E9}"/>
    <cellStyle name="Calculation 2 15 4 2" xfId="16349" xr:uid="{C17AFD21-197B-4484-A8D4-52A6E0364AF9}"/>
    <cellStyle name="Calculation 2 15 4 3" xfId="27681" xr:uid="{8798C654-0256-4065-A013-D52D958E725A}"/>
    <cellStyle name="Calculation 2 15 5" xfId="9850" xr:uid="{7FB6628A-7C68-45D9-B980-0B8A196D58F4}"/>
    <cellStyle name="Calculation 2 15 5 2" xfId="18477" xr:uid="{A825183A-5E43-4A4D-B811-F5F33882F0E2}"/>
    <cellStyle name="Calculation 2 15 5 3" xfId="29811" xr:uid="{57A6C3F9-3CC2-45D8-BD46-D20B1E8691CD}"/>
    <cellStyle name="Calculation 2 15 6" xfId="9101" xr:uid="{F2B70D9A-B029-4B89-9600-6DD4768A03A8}"/>
    <cellStyle name="Calculation 2 15 6 2" xfId="17729" xr:uid="{734ADB1A-71F6-4EAA-AA2C-803CEF8C483A}"/>
    <cellStyle name="Calculation 2 15 6 3" xfId="29062" xr:uid="{04256FF7-A5C5-4518-80E6-109937E7270D}"/>
    <cellStyle name="Calculation 2 15 7" xfId="12139" xr:uid="{E3E14DCC-9D12-47E0-BDD8-5F3814B4B44E}"/>
    <cellStyle name="Calculation 2 15 7 2" xfId="20763" xr:uid="{53FFCE26-2F0C-4688-B371-A42E76691739}"/>
    <cellStyle name="Calculation 2 15 7 3" xfId="32100" xr:uid="{206A9787-6D00-4B48-BFF0-F6C2B748CF2C}"/>
    <cellStyle name="Calculation 2 15 8" xfId="12415" xr:uid="{03209A36-9489-4432-93A2-28C69C5EEFB5}"/>
    <cellStyle name="Calculation 2 15 8 2" xfId="21039" xr:uid="{18E0CD3A-E432-4BBB-92BD-A8A473532E56}"/>
    <cellStyle name="Calculation 2 15 8 3" xfId="32376" xr:uid="{EA563757-EE1C-4B11-9189-CFAC457BC90F}"/>
    <cellStyle name="Calculation 2 16" xfId="1615" xr:uid="{471AA3D0-EA84-438E-9CBC-32BC35BA6736}"/>
    <cellStyle name="Calculation 2 16 2" xfId="5984" xr:uid="{84195045-7072-4FD6-886B-5995BD8814D6}"/>
    <cellStyle name="Calculation 2 16 2 2" xfId="14636" xr:uid="{00503BC5-4581-4271-B034-EB17964CBFA1}"/>
    <cellStyle name="Calculation 2 16 2 3" xfId="25968" xr:uid="{57C6CB13-ADF8-4E84-9139-38A96A34D281}"/>
    <cellStyle name="Calculation 2 16 3" xfId="6698" xr:uid="{705B4624-F5E6-4449-9E4B-3F7B191C9823}"/>
    <cellStyle name="Calculation 2 16 3 2" xfId="15338" xr:uid="{E0CBAFB8-4226-4184-BEF7-B453F16550C1}"/>
    <cellStyle name="Calculation 2 16 3 3" xfId="26670" xr:uid="{89261358-E29F-4AFD-847F-0B404DAE7BB9}"/>
    <cellStyle name="Calculation 2 16 4" xfId="5066" xr:uid="{6B57A4BE-DD92-4D1E-8A1C-1C8FBF575EE7}"/>
    <cellStyle name="Calculation 2 16 4 2" xfId="13725" xr:uid="{04011CEC-8920-4CA9-A4CF-576AAE01F215}"/>
    <cellStyle name="Calculation 2 16 4 3" xfId="25057" xr:uid="{EC85E463-64FE-421E-9E62-8546FC86D222}"/>
    <cellStyle name="Calculation 2 16 5" xfId="9849" xr:uid="{CD8C614D-27B5-49A4-BBE0-0D7E8B788C9D}"/>
    <cellStyle name="Calculation 2 16 5 2" xfId="18476" xr:uid="{256165CA-D51A-4C26-BF97-47B4E5C6EB8C}"/>
    <cellStyle name="Calculation 2 16 5 3" xfId="29810" xr:uid="{0AE1D1DC-0DC1-4842-8BD2-8DD99E3CFD02}"/>
    <cellStyle name="Calculation 2 16 6" xfId="10128" xr:uid="{97C24ACE-123A-4629-AB2A-D6E41355C76B}"/>
    <cellStyle name="Calculation 2 16 6 2" xfId="18755" xr:uid="{B1D99B4B-C86B-4D91-8D65-59D562D978B9}"/>
    <cellStyle name="Calculation 2 16 6 3" xfId="30089" xr:uid="{D587A12E-EBB8-46A0-807C-F41529C0EC03}"/>
    <cellStyle name="Calculation 2 16 7" xfId="12138" xr:uid="{EF379AF9-13C9-4B02-A1E3-72062137A09C}"/>
    <cellStyle name="Calculation 2 16 7 2" xfId="20762" xr:uid="{FBFCBD75-7F48-4C46-B1CB-5FA126FF4B17}"/>
    <cellStyle name="Calculation 2 16 7 3" xfId="32099" xr:uid="{4AC3AE16-4CF0-4D95-92CD-B340907986BD}"/>
    <cellStyle name="Calculation 2 16 8" xfId="12416" xr:uid="{BE4FEE94-6E59-440C-8F1B-E33B34B4ADA6}"/>
    <cellStyle name="Calculation 2 16 8 2" xfId="21040" xr:uid="{06761ED4-32C7-4DBC-A8CE-709898721484}"/>
    <cellStyle name="Calculation 2 16 8 3" xfId="32377" xr:uid="{C31731B1-D55C-494B-BF91-CBA426F5158B}"/>
    <cellStyle name="Calculation 2 17" xfId="1616" xr:uid="{2E114F08-BFAC-4236-BA21-3FE5D807F3E7}"/>
    <cellStyle name="Calculation 2 17 2" xfId="5985" xr:uid="{637E27B1-EAB1-4B85-B32C-BE455948524A}"/>
    <cellStyle name="Calculation 2 17 2 2" xfId="14637" xr:uid="{41C4CA76-0053-479E-8426-F9C5662BD1B6}"/>
    <cellStyle name="Calculation 2 17 2 3" xfId="25969" xr:uid="{52E93EE0-A4BD-430B-92F2-37E03D7707EF}"/>
    <cellStyle name="Calculation 2 17 3" xfId="6697" xr:uid="{A50C5B5A-3520-4092-A626-EADCF9E2B3A8}"/>
    <cellStyle name="Calculation 2 17 3 2" xfId="15337" xr:uid="{89D16B19-1F47-4640-A79C-9791331289C2}"/>
    <cellStyle name="Calculation 2 17 3 3" xfId="26669" xr:uid="{38179CCF-98E9-436A-9233-06F0B9BF846C}"/>
    <cellStyle name="Calculation 2 17 4" xfId="5942" xr:uid="{F6B93D1F-2635-453C-AD5A-122628458170}"/>
    <cellStyle name="Calculation 2 17 4 2" xfId="14594" xr:uid="{DFF3F7A1-E66C-4783-BCE3-FE7C9DDF1731}"/>
    <cellStyle name="Calculation 2 17 4 3" xfId="25926" xr:uid="{81E72FC6-AFBD-46E0-9A33-8F0E25D11D64}"/>
    <cellStyle name="Calculation 2 17 5" xfId="9848" xr:uid="{1F5B23A6-9B3E-48C0-BED5-9E7EACE0C492}"/>
    <cellStyle name="Calculation 2 17 5 2" xfId="18475" xr:uid="{446D38EF-10F6-4EBD-BE2B-2DCB932850EB}"/>
    <cellStyle name="Calculation 2 17 5 3" xfId="29809" xr:uid="{2B30348B-1624-4849-9D2F-55057EC0479C}"/>
    <cellStyle name="Calculation 2 17 6" xfId="4796" xr:uid="{BB4040E4-D81C-499F-B2F9-82DF39D1EC46}"/>
    <cellStyle name="Calculation 2 17 6 2" xfId="13457" xr:uid="{79685E8B-69BF-4DA2-92AB-C03E2A06D394}"/>
    <cellStyle name="Calculation 2 17 6 3" xfId="24789" xr:uid="{1F6E4DE1-657A-422B-BF32-01756E3ACE13}"/>
    <cellStyle name="Calculation 2 17 7" xfId="12137" xr:uid="{E736A664-075A-4EAD-BE18-461063D0BBD9}"/>
    <cellStyle name="Calculation 2 17 7 2" xfId="20761" xr:uid="{621ACCB3-2EBF-4126-BA46-49741B6DD12B}"/>
    <cellStyle name="Calculation 2 17 7 3" xfId="32098" xr:uid="{6036ACB9-74AA-4477-B12D-BE9C7CF733C2}"/>
    <cellStyle name="Calculation 2 17 8" xfId="9460" xr:uid="{8D13D131-871C-42DE-BE15-0312B21BA288}"/>
    <cellStyle name="Calculation 2 17 8 2" xfId="18088" xr:uid="{4A382CC1-F544-44F4-8154-1E9A81790E89}"/>
    <cellStyle name="Calculation 2 17 8 3" xfId="29421" xr:uid="{76AC9EA7-C6B3-406D-8FB7-4CEEAD5A678D}"/>
    <cellStyle name="Calculation 2 18" xfId="4610" xr:uid="{02B8C797-B111-4066-B48C-B1592D95B581}"/>
    <cellStyle name="Calculation 2 18 2" xfId="13271" xr:uid="{1BCBAC54-A69B-4ABA-8711-D33DB5A30608}"/>
    <cellStyle name="Calculation 2 18 3" xfId="24603" xr:uid="{24C4ED00-B7A9-4CCC-AFE5-997BC9F32E43}"/>
    <cellStyle name="Calculation 2 19" xfId="5360" xr:uid="{9DA75444-F061-4ACE-9FDF-D815EF146202}"/>
    <cellStyle name="Calculation 2 19 2" xfId="14019" xr:uid="{051BDEFC-C226-4D4E-A98F-A29CC0C9BB02}"/>
    <cellStyle name="Calculation 2 19 3" xfId="25351" xr:uid="{52769CBF-6E25-427D-A73C-82D9289EB9C2}"/>
    <cellStyle name="Calculation 2 2" xfId="253" xr:uid="{E37E7508-A0CA-40A1-BD7F-D55B07BF8CAE}"/>
    <cellStyle name="Calculation 2 2 10" xfId="1617" xr:uid="{702115D3-3078-4AF7-B328-C4F6CB788AB6}"/>
    <cellStyle name="Calculation 2 2 10 2" xfId="5986" xr:uid="{18A84E17-CA46-4DEB-9EC0-93C89E4D543B}"/>
    <cellStyle name="Calculation 2 2 10 2 2" xfId="14638" xr:uid="{7D85B247-9F07-4A88-9861-163C9ED56FF5}"/>
    <cellStyle name="Calculation 2 2 10 2 3" xfId="25970" xr:uid="{D091976B-5210-4A54-9968-8D1636EBF27D}"/>
    <cellStyle name="Calculation 2 2 10 3" xfId="4892" xr:uid="{4E773AF0-3988-4AB2-B7BE-8F2264E11D6D}"/>
    <cellStyle name="Calculation 2 2 10 3 2" xfId="13551" xr:uid="{7E8217EF-AA5B-4C57-83B0-EC1D1208C184}"/>
    <cellStyle name="Calculation 2 2 10 3 3" xfId="24883" xr:uid="{4D117484-A59B-432F-A47E-04571D7C820A}"/>
    <cellStyle name="Calculation 2 2 10 4" xfId="7712" xr:uid="{2036D22E-15C8-4005-824F-7D912B6A540A}"/>
    <cellStyle name="Calculation 2 2 10 4 2" xfId="16350" xr:uid="{208562A8-FB55-42E1-BE51-132DC857069D}"/>
    <cellStyle name="Calculation 2 2 10 4 3" xfId="27682" xr:uid="{63AC2CC6-DB96-4B01-B292-C7E579C3A1F4}"/>
    <cellStyle name="Calculation 2 2 10 5" xfId="9847" xr:uid="{03AF4DA8-078F-4654-B42C-30C6709D7854}"/>
    <cellStyle name="Calculation 2 2 10 5 2" xfId="18474" xr:uid="{CF913744-33A8-4007-AF97-F0B7F25CB96E}"/>
    <cellStyle name="Calculation 2 2 10 5 3" xfId="29808" xr:uid="{6B855A49-818E-46A8-AEAE-4387ED39CBED}"/>
    <cellStyle name="Calculation 2 2 10 6" xfId="10127" xr:uid="{14BD8FD1-C19E-4A3C-85E3-4FA0C9CAA47D}"/>
    <cellStyle name="Calculation 2 2 10 6 2" xfId="18754" xr:uid="{E89C5E23-9257-4738-A4E5-E5AE507DEC9A}"/>
    <cellStyle name="Calculation 2 2 10 6 3" xfId="30088" xr:uid="{26D1C65D-0215-4138-8FB9-C7D6B5DE6C3A}"/>
    <cellStyle name="Calculation 2 2 10 7" xfId="12136" xr:uid="{A7539BEC-9428-4DB4-83DB-24B432EB8DF9}"/>
    <cellStyle name="Calculation 2 2 10 7 2" xfId="20760" xr:uid="{88E80187-338C-4864-BD91-132488BECDB2}"/>
    <cellStyle name="Calculation 2 2 10 7 3" xfId="32097" xr:uid="{22B58AC3-827B-42C5-A26E-40CF4B524D45}"/>
    <cellStyle name="Calculation 2 2 10 8" xfId="10669" xr:uid="{A49DD070-DEB2-45A6-A307-B6C9374C2996}"/>
    <cellStyle name="Calculation 2 2 10 8 2" xfId="19295" xr:uid="{77579EE8-A0BB-4742-81CB-660C15227CBE}"/>
    <cellStyle name="Calculation 2 2 10 8 3" xfId="30630" xr:uid="{BDC8782C-55F7-44D8-A28F-A43C025353FF}"/>
    <cellStyle name="Calculation 2 2 11" xfId="1618" xr:uid="{C1490E85-2304-4474-B118-2492D8A5A5D2}"/>
    <cellStyle name="Calculation 2 2 11 2" xfId="5987" xr:uid="{AF6F7AB5-DE50-4067-A341-8865D50F4800}"/>
    <cellStyle name="Calculation 2 2 11 2 2" xfId="14639" xr:uid="{2C60E17F-55DF-4542-A848-29D02A9DB567}"/>
    <cellStyle name="Calculation 2 2 11 2 3" xfId="25971" xr:uid="{C6E0B0F0-C554-4720-930C-F86A686F1A79}"/>
    <cellStyle name="Calculation 2 2 11 3" xfId="6696" xr:uid="{7F396774-8797-45BA-816C-C86CADF97D97}"/>
    <cellStyle name="Calculation 2 2 11 3 2" xfId="15336" xr:uid="{D112130D-5E94-457B-B26B-62D1CDECA487}"/>
    <cellStyle name="Calculation 2 2 11 3 3" xfId="26668" xr:uid="{DCE86E91-8D53-4165-9E09-7DDECB08B3E7}"/>
    <cellStyle name="Calculation 2 2 11 4" xfId="5943" xr:uid="{D85193BC-F817-4EA4-8EF1-2A9B850D4982}"/>
    <cellStyle name="Calculation 2 2 11 4 2" xfId="14595" xr:uid="{09F60DE6-DDC8-4165-B134-49BF467F7CC5}"/>
    <cellStyle name="Calculation 2 2 11 4 3" xfId="25927" xr:uid="{C32E851B-9248-4592-856E-F929859B30DD}"/>
    <cellStyle name="Calculation 2 2 11 5" xfId="9846" xr:uid="{430181D4-9794-4D97-89DA-7E921F102E9E}"/>
    <cellStyle name="Calculation 2 2 11 5 2" xfId="18473" xr:uid="{2BF63E96-A282-4AB5-8956-EC53F92175E1}"/>
    <cellStyle name="Calculation 2 2 11 5 3" xfId="29807" xr:uid="{10CD0902-A6F5-4199-AE2A-6A4A53992D55}"/>
    <cellStyle name="Calculation 2 2 11 6" xfId="8230" xr:uid="{44C1E8E3-D082-4B0A-91FF-E8A7916A689D}"/>
    <cellStyle name="Calculation 2 2 11 6 2" xfId="16868" xr:uid="{67F05B35-A989-4724-A989-7A0CAD45A1C1}"/>
    <cellStyle name="Calculation 2 2 11 6 3" xfId="28200" xr:uid="{3BF4A9FD-9148-4B93-B1DD-0E5355727BFB}"/>
    <cellStyle name="Calculation 2 2 11 7" xfId="12135" xr:uid="{3C89202E-62DE-4F79-8ADA-9D4E000D7594}"/>
    <cellStyle name="Calculation 2 2 11 7 2" xfId="20759" xr:uid="{46A03C15-FFB2-4E3E-A720-68628182EBA9}"/>
    <cellStyle name="Calculation 2 2 11 7 3" xfId="32096" xr:uid="{F9DC058B-8D1A-47F7-9C98-3070FB19A5E2}"/>
    <cellStyle name="Calculation 2 2 11 8" xfId="10910" xr:uid="{50787657-905A-4FED-AE58-E08C5F562FA0}"/>
    <cellStyle name="Calculation 2 2 11 8 2" xfId="19536" xr:uid="{19B30ED6-B00C-44CE-9E2B-6C79D7BAD6E1}"/>
    <cellStyle name="Calculation 2 2 11 8 3" xfId="30871" xr:uid="{5BA67840-6236-4FBB-908E-49DC7E940AB9}"/>
    <cellStyle name="Calculation 2 2 12" xfId="1619" xr:uid="{CCB71CBF-32B8-4EDD-9C61-A713D2AD965C}"/>
    <cellStyle name="Calculation 2 2 12 2" xfId="5988" xr:uid="{3F5745EB-5F92-48A0-888F-D1FC8ABF39E3}"/>
    <cellStyle name="Calculation 2 2 12 2 2" xfId="14640" xr:uid="{22281335-50EF-4047-87C8-D0DAD630DA33}"/>
    <cellStyle name="Calculation 2 2 12 2 3" xfId="25972" xr:uid="{A35BCA79-B0FE-4B78-8B24-386DE8F0A4DC}"/>
    <cellStyle name="Calculation 2 2 12 3" xfId="6695" xr:uid="{B294C78A-87B3-4710-94FA-3DD2504A250F}"/>
    <cellStyle name="Calculation 2 2 12 3 2" xfId="15335" xr:uid="{10522C58-BFD1-4011-88DD-F0FDBD284CEC}"/>
    <cellStyle name="Calculation 2 2 12 3 3" xfId="26667" xr:uid="{F785DEDF-72DF-4280-A3B0-42CACC144B0F}"/>
    <cellStyle name="Calculation 2 2 12 4" xfId="7714" xr:uid="{6A1B4449-29DA-4D1F-B16D-C743939AE83C}"/>
    <cellStyle name="Calculation 2 2 12 4 2" xfId="16352" xr:uid="{36BF396D-C3F6-435E-9BFD-2B43FA69ED8B}"/>
    <cellStyle name="Calculation 2 2 12 4 3" xfId="27684" xr:uid="{AD403782-733B-4B58-A0ED-C0C8474ABF07}"/>
    <cellStyle name="Calculation 2 2 12 5" xfId="9845" xr:uid="{56DE296D-1F00-41B7-A68A-310DD1083EE5}"/>
    <cellStyle name="Calculation 2 2 12 5 2" xfId="18472" xr:uid="{EA3AA5DF-B10F-4809-99FA-0194DE1E1B8A}"/>
    <cellStyle name="Calculation 2 2 12 5 3" xfId="29806" xr:uid="{BE01F6B8-7B34-4DEF-A866-5628C00BFBCF}"/>
    <cellStyle name="Calculation 2 2 12 6" xfId="10129" xr:uid="{21C42E69-07E6-4FB2-B58D-4CF3B4C3E0B2}"/>
    <cellStyle name="Calculation 2 2 12 6 2" xfId="18756" xr:uid="{595C65D8-F629-44EC-84C7-73F72907C521}"/>
    <cellStyle name="Calculation 2 2 12 6 3" xfId="30090" xr:uid="{9D61371C-4422-45A7-AE2C-C032285225B2}"/>
    <cellStyle name="Calculation 2 2 12 7" xfId="12134" xr:uid="{D4A39183-D08B-406E-B885-4154F2D3C3BD}"/>
    <cellStyle name="Calculation 2 2 12 7 2" xfId="20758" xr:uid="{2F85E5D2-14AA-47D8-8A72-CC558209CD7F}"/>
    <cellStyle name="Calculation 2 2 12 7 3" xfId="32095" xr:uid="{007F72A9-322E-423F-978C-412934B8A112}"/>
    <cellStyle name="Calculation 2 2 12 8" xfId="11539" xr:uid="{435FFE5C-355E-42C7-9D7E-06F6DD0C6C08}"/>
    <cellStyle name="Calculation 2 2 12 8 2" xfId="20164" xr:uid="{0D98261A-EA3D-41B7-A872-0DC26DA73969}"/>
    <cellStyle name="Calculation 2 2 12 8 3" xfId="31500" xr:uid="{BF2A65C4-505B-4815-B1E4-2E74FD05CAFC}"/>
    <cellStyle name="Calculation 2 2 13" xfId="1620" xr:uid="{9BBD6A92-B80A-45A0-9D92-E1B710FF96E8}"/>
    <cellStyle name="Calculation 2 2 13 2" xfId="5989" xr:uid="{F82BD570-7CCB-4191-B06A-D6C036591F26}"/>
    <cellStyle name="Calculation 2 2 13 2 2" xfId="14641" xr:uid="{3FA2FBF7-4092-4735-B10A-A581493F3FF7}"/>
    <cellStyle name="Calculation 2 2 13 2 3" xfId="25973" xr:uid="{CDB912B6-D776-4E30-9007-37B09A948E6A}"/>
    <cellStyle name="Calculation 2 2 13 3" xfId="6694" xr:uid="{E67CE9E0-48A1-42E8-B11B-248A44DED07F}"/>
    <cellStyle name="Calculation 2 2 13 3 2" xfId="15334" xr:uid="{A29C0812-DD95-40B6-B27D-18A531F42E2C}"/>
    <cellStyle name="Calculation 2 2 13 3 3" xfId="26666" xr:uid="{F3D9526A-FA97-4CE6-9F86-95CF269A0439}"/>
    <cellStyle name="Calculation 2 2 13 4" xfId="8068" xr:uid="{3F68E647-1654-4B55-B42F-24B0EDBE863F}"/>
    <cellStyle name="Calculation 2 2 13 4 2" xfId="16706" xr:uid="{98D04037-F283-42CB-A004-9BDC7C095F0E}"/>
    <cellStyle name="Calculation 2 2 13 4 3" xfId="28038" xr:uid="{21DF312C-DD30-43B5-A121-0F192122B2C5}"/>
    <cellStyle name="Calculation 2 2 13 5" xfId="9844" xr:uid="{1D68C8A2-3642-45BB-89A4-45E4121FFAB8}"/>
    <cellStyle name="Calculation 2 2 13 5 2" xfId="18471" xr:uid="{49237DF8-371F-4D4A-8161-AEECFBFE46C2}"/>
    <cellStyle name="Calculation 2 2 13 5 3" xfId="29805" xr:uid="{3A3AC9B6-02DC-44DE-A876-8A9CC99B5F22}"/>
    <cellStyle name="Calculation 2 2 13 6" xfId="9003" xr:uid="{26220F69-D20F-4A64-8683-71C7E0C05176}"/>
    <cellStyle name="Calculation 2 2 13 6 2" xfId="17631" xr:uid="{A87059E1-B9A8-484F-9082-8D399A626443}"/>
    <cellStyle name="Calculation 2 2 13 6 3" xfId="28964" xr:uid="{D4131055-F288-4D3C-BA29-DF0C1323D4A0}"/>
    <cellStyle name="Calculation 2 2 13 7" xfId="12133" xr:uid="{B3594A8A-0A1B-40D5-8D56-79A15457C045}"/>
    <cellStyle name="Calculation 2 2 13 7 2" xfId="20757" xr:uid="{AF1011BA-DA92-4FE5-8CF6-74B7954BB546}"/>
    <cellStyle name="Calculation 2 2 13 7 3" xfId="32094" xr:uid="{3C171E3B-48BF-4EF4-8E05-3074E65D00F2}"/>
    <cellStyle name="Calculation 2 2 13 8" xfId="12442" xr:uid="{6251E394-6B0B-4A1A-B27B-EA0F22A4FD39}"/>
    <cellStyle name="Calculation 2 2 13 8 2" xfId="21066" xr:uid="{40635BE1-848B-42C1-873F-9546DAA5CC45}"/>
    <cellStyle name="Calculation 2 2 13 8 3" xfId="32403" xr:uid="{F234135B-88FA-498A-A349-05F81287723A}"/>
    <cellStyle name="Calculation 2 2 14" xfId="1621" xr:uid="{865CB416-02B4-4D87-8CE9-ABB575955EAF}"/>
    <cellStyle name="Calculation 2 2 14 2" xfId="5990" xr:uid="{F7101A92-BE19-4FF4-8AB1-55B1A0252DBA}"/>
    <cellStyle name="Calculation 2 2 14 2 2" xfId="14642" xr:uid="{BAB4D806-80E7-49DE-80ED-684E9662D3CA}"/>
    <cellStyle name="Calculation 2 2 14 2 3" xfId="25974" xr:uid="{5424A0D8-E49C-4FED-B710-2850190ABE40}"/>
    <cellStyle name="Calculation 2 2 14 3" xfId="6693" xr:uid="{3B9B8ACF-ED47-4504-88DD-7223EFCFA323}"/>
    <cellStyle name="Calculation 2 2 14 3 2" xfId="15333" xr:uid="{4ACE8741-25D2-409C-BAD3-473823D204ED}"/>
    <cellStyle name="Calculation 2 2 14 3 3" xfId="26665" xr:uid="{5FD23555-FD3E-486C-92AF-4505D8D7D244}"/>
    <cellStyle name="Calculation 2 2 14 4" xfId="5944" xr:uid="{BB9F0EDE-734C-4DB8-AB14-B824D01C2606}"/>
    <cellStyle name="Calculation 2 2 14 4 2" xfId="14596" xr:uid="{C24F2449-ED55-464B-A6F3-8CDB1512B10B}"/>
    <cellStyle name="Calculation 2 2 14 4 3" xfId="25928" xr:uid="{3C9F2996-E57B-4C79-8D72-58D837F8A826}"/>
    <cellStyle name="Calculation 2 2 14 5" xfId="9843" xr:uid="{1051BCC5-B3CE-4DF3-8B54-889F8D1F5C3C}"/>
    <cellStyle name="Calculation 2 2 14 5 2" xfId="18470" xr:uid="{33CD13E9-D6A5-4CD8-AFB8-D6BB246BE1D4}"/>
    <cellStyle name="Calculation 2 2 14 5 3" xfId="29804" xr:uid="{4B1522D2-7D13-4EAA-92EA-932E8597E9D7}"/>
    <cellStyle name="Calculation 2 2 14 6" xfId="9279" xr:uid="{A8F63456-12B6-4D3D-88B2-4EADB69A44F9}"/>
    <cellStyle name="Calculation 2 2 14 6 2" xfId="17907" xr:uid="{9CC18899-3233-41F7-B981-FDDC72C369CA}"/>
    <cellStyle name="Calculation 2 2 14 6 3" xfId="29240" xr:uid="{599E9BEA-77B7-448E-A235-29E604D2E044}"/>
    <cellStyle name="Calculation 2 2 14 7" xfId="12132" xr:uid="{8F5DC059-C4DD-418A-9CE3-DAE67E8FAFC6}"/>
    <cellStyle name="Calculation 2 2 14 7 2" xfId="20756" xr:uid="{CE07A5D2-5822-466C-9163-CFF3360D0FD6}"/>
    <cellStyle name="Calculation 2 2 14 7 3" xfId="32093" xr:uid="{ED39FD51-47A8-4227-814D-2D2A72164DF6}"/>
    <cellStyle name="Calculation 2 2 14 8" xfId="10395" xr:uid="{032FE9B9-FF03-4FC7-B253-2094CBA7D15E}"/>
    <cellStyle name="Calculation 2 2 14 8 2" xfId="19022" xr:uid="{8EB9312D-1FC6-4BD3-B2D2-9126CD3A1B2D}"/>
    <cellStyle name="Calculation 2 2 14 8 3" xfId="30356" xr:uid="{F973C52E-22ED-4B16-B481-E8A6373555AF}"/>
    <cellStyle name="Calculation 2 2 15" xfId="1622" xr:uid="{92C65484-EFCE-49A2-9340-CA5D6D619528}"/>
    <cellStyle name="Calculation 2 2 15 2" xfId="5991" xr:uid="{94A1DFBF-F5A7-411E-9EF5-EA50CF910659}"/>
    <cellStyle name="Calculation 2 2 15 2 2" xfId="14643" xr:uid="{9C15DDB9-AB6D-446E-8F80-7459280FA301}"/>
    <cellStyle name="Calculation 2 2 15 2 3" xfId="25975" xr:uid="{5192357C-DF7D-4E62-AFFF-0705D81DDAF4}"/>
    <cellStyle name="Calculation 2 2 15 3" xfId="4891" xr:uid="{BD29088C-E55A-4909-9B0E-5360CB34443E}"/>
    <cellStyle name="Calculation 2 2 15 3 2" xfId="13550" xr:uid="{D8CCD06F-5A3F-43B7-AEEF-C208595002DA}"/>
    <cellStyle name="Calculation 2 2 15 3 3" xfId="24882" xr:uid="{E982805C-854F-4183-BF9A-6F2ABBE59303}"/>
    <cellStyle name="Calculation 2 2 15 4" xfId="5945" xr:uid="{6EFF6A2E-7396-4F4D-9E14-3AD4FFF33226}"/>
    <cellStyle name="Calculation 2 2 15 4 2" xfId="14597" xr:uid="{6BF01FE0-4D05-471D-B172-6AF4F7DF0F3F}"/>
    <cellStyle name="Calculation 2 2 15 4 3" xfId="25929" xr:uid="{E29E7B29-2CD5-428A-ABBE-22E1AA0AFC14}"/>
    <cellStyle name="Calculation 2 2 15 5" xfId="9842" xr:uid="{EE86630F-3264-465A-B2F4-1633A31A074A}"/>
    <cellStyle name="Calculation 2 2 15 5 2" xfId="18469" xr:uid="{63A65DFE-3EEE-4F4A-96A2-F011F0B82180}"/>
    <cellStyle name="Calculation 2 2 15 5 3" xfId="29803" xr:uid="{01C2D184-BEF7-40DF-B167-6CAB870AE1DC}"/>
    <cellStyle name="Calculation 2 2 15 6" xfId="4797" xr:uid="{36786BD9-9852-4C0F-8CC3-DBDBD58599C0}"/>
    <cellStyle name="Calculation 2 2 15 6 2" xfId="13458" xr:uid="{F7D08CED-9E19-4222-AC80-00CFD7391727}"/>
    <cellStyle name="Calculation 2 2 15 6 3" xfId="24790" xr:uid="{EAABD33E-EE66-4A0B-B715-3BECB2D4D5B3}"/>
    <cellStyle name="Calculation 2 2 15 7" xfId="12131" xr:uid="{F698D7C4-7F58-45BC-B725-9E6AD0805A5A}"/>
    <cellStyle name="Calculation 2 2 15 7 2" xfId="20755" xr:uid="{CF124A0E-5138-41BF-B421-74727C653052}"/>
    <cellStyle name="Calculation 2 2 15 7 3" xfId="32092" xr:uid="{41995887-E75D-4508-B34D-F0CFF906834B}"/>
    <cellStyle name="Calculation 2 2 15 8" xfId="9461" xr:uid="{6A7ABA02-FEB1-4C2D-B836-58F466DB9CE4}"/>
    <cellStyle name="Calculation 2 2 15 8 2" xfId="18089" xr:uid="{BBAED4F9-B66A-47DC-BB31-E8B37DC55A78}"/>
    <cellStyle name="Calculation 2 2 15 8 3" xfId="29422" xr:uid="{23DC37EA-FD83-4265-A27F-18152B838384}"/>
    <cellStyle name="Calculation 2 2 16" xfId="1623" xr:uid="{1FC153B9-A032-4632-8706-08A0F16BF388}"/>
    <cellStyle name="Calculation 2 2 16 2" xfId="5992" xr:uid="{453A1760-955B-4622-AE7E-35E1B3BFE788}"/>
    <cellStyle name="Calculation 2 2 16 2 2" xfId="14644" xr:uid="{D0D1AD23-BE80-4257-ADE2-9767FBF0BE1C}"/>
    <cellStyle name="Calculation 2 2 16 2 3" xfId="25976" xr:uid="{BDCB46FD-ACF0-4835-968D-2D122213B87C}"/>
    <cellStyle name="Calculation 2 2 16 3" xfId="6692" xr:uid="{03028421-7794-4796-89D8-E6B23985694E}"/>
    <cellStyle name="Calculation 2 2 16 3 2" xfId="15332" xr:uid="{A91B06B8-984C-4D4E-B2F8-99864C569A5E}"/>
    <cellStyle name="Calculation 2 2 16 3 3" xfId="26664" xr:uid="{32862CC4-757F-4240-BA5D-7239860B533E}"/>
    <cellStyle name="Calculation 2 2 16 4" xfId="8069" xr:uid="{88DEE82C-7485-4DED-8B72-1D5A53AAE1BA}"/>
    <cellStyle name="Calculation 2 2 16 4 2" xfId="16707" xr:uid="{0A47A6BD-027D-41AB-8170-B1AEBB11A815}"/>
    <cellStyle name="Calculation 2 2 16 4 3" xfId="28039" xr:uid="{C5716226-D894-4E3A-852A-DB3B1DC7B959}"/>
    <cellStyle name="Calculation 2 2 16 5" xfId="9841" xr:uid="{F722A1C2-BE5D-4FFB-B812-1C3B3919F0E3}"/>
    <cellStyle name="Calculation 2 2 16 5 2" xfId="18468" xr:uid="{5EFD7349-9AB1-4BC1-A022-EDD82276B391}"/>
    <cellStyle name="Calculation 2 2 16 5 3" xfId="29802" xr:uid="{600C88BC-1957-4C4C-85F6-04BE812BFA63}"/>
    <cellStyle name="Calculation 2 2 16 6" xfId="10435" xr:uid="{ED099722-5994-4A99-9B3D-0F571D471EED}"/>
    <cellStyle name="Calculation 2 2 16 6 2" xfId="19062" xr:uid="{98E578B1-043E-4CF1-BA62-431BA9B6144F}"/>
    <cellStyle name="Calculation 2 2 16 6 3" xfId="30396" xr:uid="{CFF786A6-D2DE-41E1-9339-E1B1DC65BC7E}"/>
    <cellStyle name="Calculation 2 2 16 7" xfId="12130" xr:uid="{D3D05F46-7F42-4E96-A04A-D42C03ED4505}"/>
    <cellStyle name="Calculation 2 2 16 7 2" xfId="20754" xr:uid="{0269BF2A-5C3E-47A8-A429-294E8D335595}"/>
    <cellStyle name="Calculation 2 2 16 7 3" xfId="32091" xr:uid="{DD16B9BF-DF20-40AE-9763-01034DF23C30}"/>
    <cellStyle name="Calculation 2 2 16 8" xfId="10674" xr:uid="{8C395B4E-B49E-46CD-990A-8E52C115DE38}"/>
    <cellStyle name="Calculation 2 2 16 8 2" xfId="19300" xr:uid="{23473ADD-1119-4D4D-B999-276874439423}"/>
    <cellStyle name="Calculation 2 2 16 8 3" xfId="30635" xr:uid="{FC2F3CE8-8766-44F4-8A81-CFCE573D8295}"/>
    <cellStyle name="Calculation 2 2 17" xfId="4611" xr:uid="{A52A645B-A600-4801-8E14-3C0B7DA9A38B}"/>
    <cellStyle name="Calculation 2 2 17 2" xfId="13272" xr:uid="{02E605BA-1AE3-48B1-971A-4DA4BEF9C443}"/>
    <cellStyle name="Calculation 2 2 17 3" xfId="24604" xr:uid="{6C32020B-BBCD-466C-BB8A-6C4FE251065A}"/>
    <cellStyle name="Calculation 2 2 18" xfId="8263" xr:uid="{D9953640-22F0-48E8-828C-5A056F6F51E0}"/>
    <cellStyle name="Calculation 2 2 18 2" xfId="16901" xr:uid="{310774D9-EC72-44D9-908F-7DF93E6D528B}"/>
    <cellStyle name="Calculation 2 2 18 3" xfId="28233" xr:uid="{C477F4DC-2438-4FA4-A21D-597D87C6869C}"/>
    <cellStyle name="Calculation 2 2 19" xfId="9447" xr:uid="{E8396C7D-54BF-4E8B-BF54-B8DB9F2046CA}"/>
    <cellStyle name="Calculation 2 2 19 2" xfId="18075" xr:uid="{39F96C81-C495-4069-8E6E-6DCF266C4C79}"/>
    <cellStyle name="Calculation 2 2 19 3" xfId="29408" xr:uid="{25571300-BDCF-41E3-9EA7-8D2AE142A10C}"/>
    <cellStyle name="Calculation 2 2 2" xfId="1624" xr:uid="{37B6A21C-E72C-498F-BE09-D839A45BFA3D}"/>
    <cellStyle name="Calculation 2 2 2 10" xfId="5946" xr:uid="{23AFE423-05AA-434A-9D03-2E738A42BDAB}"/>
    <cellStyle name="Calculation 2 2 2 10 2" xfId="14598" xr:uid="{542DF4B2-8755-4C1A-B78E-2023872436E3}"/>
    <cellStyle name="Calculation 2 2 2 10 3" xfId="25930" xr:uid="{B423F7D7-6A58-4F2D-8BD4-5D9AB19FD815}"/>
    <cellStyle name="Calculation 2 2 2 11" xfId="9840" xr:uid="{56D4C8EF-E3CA-49EC-AE6D-3971D2142DB7}"/>
    <cellStyle name="Calculation 2 2 2 11 2" xfId="18467" xr:uid="{5AFD7C84-808A-4A21-B16B-A4D09A1D1188}"/>
    <cellStyle name="Calculation 2 2 2 11 3" xfId="29801" xr:uid="{FB4ACBD3-4651-4ADE-9DA2-499E2FCE7F77}"/>
    <cellStyle name="Calculation 2 2 2 12" xfId="4798" xr:uid="{2791C744-821E-444F-852A-D7AFD83044C0}"/>
    <cellStyle name="Calculation 2 2 2 12 2" xfId="13459" xr:uid="{806821CD-6681-413C-8A6D-E229DEFAB4AA}"/>
    <cellStyle name="Calculation 2 2 2 12 3" xfId="24791" xr:uid="{5A2C4D17-E06D-4378-A2A7-3C62F69D4B90}"/>
    <cellStyle name="Calculation 2 2 2 13" xfId="12129" xr:uid="{AC225250-D6CC-485E-9C50-8B19A97B2A51}"/>
    <cellStyle name="Calculation 2 2 2 13 2" xfId="20753" xr:uid="{BFBA1972-1646-487B-A205-350A648CD7E8}"/>
    <cellStyle name="Calculation 2 2 2 13 3" xfId="32090" xr:uid="{5D5C477C-DCCA-4B07-BE50-03CB02A40401}"/>
    <cellStyle name="Calculation 2 2 2 14" xfId="10911" xr:uid="{A5A01E61-F11A-4567-9F61-FEADEABDF536}"/>
    <cellStyle name="Calculation 2 2 2 14 2" xfId="19537" xr:uid="{A399F7A6-C3FB-45EF-A770-9E34C9E7EE6B}"/>
    <cellStyle name="Calculation 2 2 2 14 3" xfId="30872" xr:uid="{8468FFED-1A52-4BD8-949A-CE671737E0E1}"/>
    <cellStyle name="Calculation 2 2 2 2" xfId="1625" xr:uid="{A02F594A-7428-4E19-9770-D5B461DAEE55}"/>
    <cellStyle name="Calculation 2 2 2 2 10" xfId="9839" xr:uid="{AEB7BBCB-680C-4B1A-81D5-73599C5ABFC2}"/>
    <cellStyle name="Calculation 2 2 2 2 10 2" xfId="18466" xr:uid="{36C7CA02-09C3-4A28-81E9-F283A01CE5B2}"/>
    <cellStyle name="Calculation 2 2 2 2 10 3" xfId="29800" xr:uid="{1F686C0E-9DF9-4BDC-B110-3E6D2846C7DC}"/>
    <cellStyle name="Calculation 2 2 2 2 11" xfId="5343" xr:uid="{A9D243FA-E021-40C5-B75F-FF2C1C87FD7C}"/>
    <cellStyle name="Calculation 2 2 2 2 11 2" xfId="14002" xr:uid="{B72BBB9A-2FEE-4F05-B6F5-600D1107CECD}"/>
    <cellStyle name="Calculation 2 2 2 2 11 3" xfId="25334" xr:uid="{ACB8EC9E-BDA1-49C9-B780-357E16B871D5}"/>
    <cellStyle name="Calculation 2 2 2 2 12" xfId="12128" xr:uid="{3888753D-006E-49ED-A08C-5D61012D63E2}"/>
    <cellStyle name="Calculation 2 2 2 2 12 2" xfId="20752" xr:uid="{FE4A02E8-6933-4724-BD57-CF9E6692C7BF}"/>
    <cellStyle name="Calculation 2 2 2 2 12 3" xfId="32089" xr:uid="{5E1440F3-3646-4813-8BE8-5A97283CBACF}"/>
    <cellStyle name="Calculation 2 2 2 2 13" xfId="5256" xr:uid="{733E31F5-FD9B-4727-BFF5-52D22AD9C050}"/>
    <cellStyle name="Calculation 2 2 2 2 13 2" xfId="13915" xr:uid="{83666551-F877-485C-A441-0B1D9B24D1B8}"/>
    <cellStyle name="Calculation 2 2 2 2 13 3" xfId="25247" xr:uid="{B3404963-05B4-4FD3-AD38-97AECFE55AB6}"/>
    <cellStyle name="Calculation 2 2 2 2 2" xfId="1626" xr:uid="{5C91F2B8-0FAC-4933-8FD0-0E8811EA5692}"/>
    <cellStyle name="Calculation 2 2 2 2 2 2" xfId="5995" xr:uid="{740859A2-A0A9-4EA6-8D87-E99EF3001790}"/>
    <cellStyle name="Calculation 2 2 2 2 2 2 2" xfId="14647" xr:uid="{E99D4D67-24F6-473C-A354-E084B1F35323}"/>
    <cellStyle name="Calculation 2 2 2 2 2 2 3" xfId="25979" xr:uid="{22C30153-0A0D-4989-B048-57CE7916B934}"/>
    <cellStyle name="Calculation 2 2 2 2 2 3" xfId="6690" xr:uid="{0A8D4122-F70A-41A6-8862-A5BD4D77FECD}"/>
    <cellStyle name="Calculation 2 2 2 2 2 3 2" xfId="15330" xr:uid="{0FF16A07-38B4-4393-8AFA-EA7F945E6726}"/>
    <cellStyle name="Calculation 2 2 2 2 2 3 3" xfId="26662" xr:uid="{9C045AB8-406B-4009-AEB9-12B8DAA66302}"/>
    <cellStyle name="Calculation 2 2 2 2 2 4" xfId="5262" xr:uid="{B41B04DC-7133-4FE8-A8CD-63C973B75611}"/>
    <cellStyle name="Calculation 2 2 2 2 2 4 2" xfId="13921" xr:uid="{8E918F05-FC97-494B-B839-7FF90959CA60}"/>
    <cellStyle name="Calculation 2 2 2 2 2 4 3" xfId="25253" xr:uid="{42588A36-F1C7-4448-A5CF-B858C218236B}"/>
    <cellStyle name="Calculation 2 2 2 2 2 5" xfId="9838" xr:uid="{BDF4FA5E-BDB5-4F8E-B9A2-7690A6D7EE59}"/>
    <cellStyle name="Calculation 2 2 2 2 2 5 2" xfId="18465" xr:uid="{E3659428-C641-48E7-B043-8A7EBD7B49D0}"/>
    <cellStyle name="Calculation 2 2 2 2 2 5 3" xfId="29799" xr:uid="{582524A6-71C0-4E51-85D7-8E34E2B70A5B}"/>
    <cellStyle name="Calculation 2 2 2 2 2 6" xfId="10436" xr:uid="{AC0F1942-B6E7-4864-8FAD-2464858F2F86}"/>
    <cellStyle name="Calculation 2 2 2 2 2 6 2" xfId="19063" xr:uid="{4961FF44-8616-43A0-891B-D1C939AB0E59}"/>
    <cellStyle name="Calculation 2 2 2 2 2 6 3" xfId="30397" xr:uid="{0CD5B041-7DD9-46A6-B793-AB1AFE19ABBE}"/>
    <cellStyle name="Calculation 2 2 2 2 2 7" xfId="12127" xr:uid="{70D1A9AB-991D-4B2F-BDAF-30A8AC2A1A78}"/>
    <cellStyle name="Calculation 2 2 2 2 2 7 2" xfId="20751" xr:uid="{9189635F-4C35-44D5-B00F-AC957CA9E7FB}"/>
    <cellStyle name="Calculation 2 2 2 2 2 7 3" xfId="32088" xr:uid="{80D7DA68-1CCA-4D3D-B7D3-DAA7C343F7DA}"/>
    <cellStyle name="Calculation 2 2 2 2 2 8" xfId="12443" xr:uid="{5D163212-52A0-4F84-A4DC-ECD404967F05}"/>
    <cellStyle name="Calculation 2 2 2 2 2 8 2" xfId="21067" xr:uid="{9277EB57-1388-41F3-9224-B672084E22B9}"/>
    <cellStyle name="Calculation 2 2 2 2 2 8 3" xfId="32404" xr:uid="{D3F822EF-3717-4513-B62F-7378E4C14B6D}"/>
    <cellStyle name="Calculation 2 2 2 2 3" xfId="1627" xr:uid="{CABB09B9-1904-4B6D-8803-D5CC46F277CA}"/>
    <cellStyle name="Calculation 2 2 2 2 3 2" xfId="5996" xr:uid="{ADF5F83C-24F3-4BF1-9186-0015C6255111}"/>
    <cellStyle name="Calculation 2 2 2 2 3 2 2" xfId="14648" xr:uid="{C1014977-BD1C-45A9-BC33-5C54D7415BF8}"/>
    <cellStyle name="Calculation 2 2 2 2 3 2 3" xfId="25980" xr:uid="{492D3E19-CA0E-4BC5-AB75-566AB621ACC2}"/>
    <cellStyle name="Calculation 2 2 2 2 3 3" xfId="6689" xr:uid="{6F356415-F986-46AC-BBFE-8D5D12BFF17A}"/>
    <cellStyle name="Calculation 2 2 2 2 3 3 2" xfId="15329" xr:uid="{15F68CB9-9601-458E-B20C-919F997E363E}"/>
    <cellStyle name="Calculation 2 2 2 2 3 3 3" xfId="26661" xr:uid="{DA0F5E79-728C-44B3-9EAC-E3F7CCD7CF79}"/>
    <cellStyle name="Calculation 2 2 2 2 3 4" xfId="5948" xr:uid="{0648C0E2-EC18-4B23-8141-CEFDDA1C3652}"/>
    <cellStyle name="Calculation 2 2 2 2 3 4 2" xfId="14600" xr:uid="{52847D64-406F-4533-B56D-0F610A4DC137}"/>
    <cellStyle name="Calculation 2 2 2 2 3 4 3" xfId="25932" xr:uid="{B6FDF680-7053-44F3-8D14-67AE260F65BB}"/>
    <cellStyle name="Calculation 2 2 2 2 3 5" xfId="9837" xr:uid="{681465A7-D442-406B-8325-6F6B7E9947DD}"/>
    <cellStyle name="Calculation 2 2 2 2 3 5 2" xfId="18464" xr:uid="{4A120EA1-690D-46B3-B99B-D93EDD0070D1}"/>
    <cellStyle name="Calculation 2 2 2 2 3 5 3" xfId="29798" xr:uid="{F0D64C7A-61BA-449F-ACE7-5514DA362BDD}"/>
    <cellStyle name="Calculation 2 2 2 2 3 6" xfId="4799" xr:uid="{B0E4051D-F65A-4C9B-9984-13500D2ABF76}"/>
    <cellStyle name="Calculation 2 2 2 2 3 6 2" xfId="13460" xr:uid="{FB548868-FA6A-44CE-840A-A05E35654725}"/>
    <cellStyle name="Calculation 2 2 2 2 3 6 3" xfId="24792" xr:uid="{FD3F300A-75A8-429E-9B03-F43B5BCEACB4}"/>
    <cellStyle name="Calculation 2 2 2 2 3 7" xfId="12126" xr:uid="{0A1D159F-C257-464B-AF14-BC16779F4E78}"/>
    <cellStyle name="Calculation 2 2 2 2 3 7 2" xfId="20750" xr:uid="{748DD16A-16FE-4449-A00F-5059B7601F06}"/>
    <cellStyle name="Calculation 2 2 2 2 3 7 3" xfId="32087" xr:uid="{F1DD0B79-B362-4A7C-B976-87F596D75B5A}"/>
    <cellStyle name="Calculation 2 2 2 2 3 8" xfId="9016" xr:uid="{E409294A-EB96-4EF0-8C39-2122263AEE1B}"/>
    <cellStyle name="Calculation 2 2 2 2 3 8 2" xfId="17644" xr:uid="{2C7AB4CF-9470-4AC8-B386-94BDF9517008}"/>
    <cellStyle name="Calculation 2 2 2 2 3 8 3" xfId="28977" xr:uid="{470529BF-74A9-4132-BBB6-748943D1BF7E}"/>
    <cellStyle name="Calculation 2 2 2 2 4" xfId="1628" xr:uid="{FB8A3A0D-9B18-4640-9DB3-CFCCEBB249A5}"/>
    <cellStyle name="Calculation 2 2 2 2 4 2" xfId="5997" xr:uid="{543F0984-3234-4750-971A-F730D3887848}"/>
    <cellStyle name="Calculation 2 2 2 2 4 2 2" xfId="14649" xr:uid="{568E914F-D3F8-40CA-9DCA-2766E36DFE6B}"/>
    <cellStyle name="Calculation 2 2 2 2 4 2 3" xfId="25981" xr:uid="{42DD8B36-7F5B-445D-AFE3-EEE2AFE2C442}"/>
    <cellStyle name="Calculation 2 2 2 2 4 3" xfId="4889" xr:uid="{2F99A5DB-A9CB-4BFA-A4D4-3DE5543026FB}"/>
    <cellStyle name="Calculation 2 2 2 2 4 3 2" xfId="13548" xr:uid="{984D74A6-85F6-42CD-BDFB-90E29E15C16C}"/>
    <cellStyle name="Calculation 2 2 2 2 4 3 3" xfId="24880" xr:uid="{D48DC83B-85EC-4279-AA35-5BA2CE3C6AF6}"/>
    <cellStyle name="Calculation 2 2 2 2 4 4" xfId="5949" xr:uid="{1FF27244-28FF-4976-8E23-2CEBB787B001}"/>
    <cellStyle name="Calculation 2 2 2 2 4 4 2" xfId="14601" xr:uid="{7D2084C2-E0ED-4A4D-9FC8-7A8538B64671}"/>
    <cellStyle name="Calculation 2 2 2 2 4 4 3" xfId="25933" xr:uid="{FFBA997B-B34E-428D-8FF1-DA7BFECA2F58}"/>
    <cellStyle name="Calculation 2 2 2 2 4 5" xfId="9836" xr:uid="{269CBE94-B764-4720-A375-321F9D2AB13A}"/>
    <cellStyle name="Calculation 2 2 2 2 4 5 2" xfId="18463" xr:uid="{1438DCDB-27C6-49B2-8EF5-0E533932FFF5}"/>
    <cellStyle name="Calculation 2 2 2 2 4 5 3" xfId="29797" xr:uid="{501052D2-6563-4D93-AA7E-5D8602D311A3}"/>
    <cellStyle name="Calculation 2 2 2 2 4 6" xfId="9278" xr:uid="{544F06E6-96C8-436D-A469-2A948BBC0CAC}"/>
    <cellStyle name="Calculation 2 2 2 2 4 6 2" xfId="17906" xr:uid="{1DCCAF05-9552-4272-B624-E1EBD81CA1DA}"/>
    <cellStyle name="Calculation 2 2 2 2 4 6 3" xfId="29239" xr:uid="{6AA10CEA-D934-4DEA-BD75-46362E53F9F5}"/>
    <cellStyle name="Calculation 2 2 2 2 4 7" xfId="12125" xr:uid="{BAF2FBCF-C444-4D11-927D-1FF8A3613449}"/>
    <cellStyle name="Calculation 2 2 2 2 4 7 2" xfId="20749" xr:uid="{7D35286D-0F3D-4399-A66B-EECEA6D52201}"/>
    <cellStyle name="Calculation 2 2 2 2 4 7 3" xfId="32086" xr:uid="{67BF23E7-5ED6-4E70-BAA0-129DC3BFDB78}"/>
    <cellStyle name="Calculation 2 2 2 2 4 8" xfId="10204" xr:uid="{F6A37BE5-386D-4CC3-B698-2DCEBE7361F3}"/>
    <cellStyle name="Calculation 2 2 2 2 4 8 2" xfId="18831" xr:uid="{34140646-3319-41E7-8E99-621A66BE4680}"/>
    <cellStyle name="Calculation 2 2 2 2 4 8 3" xfId="30165" xr:uid="{3B4087D0-2FE0-48ED-AD2A-B0ED247DEF12}"/>
    <cellStyle name="Calculation 2 2 2 2 5" xfId="1629" xr:uid="{07839620-A807-4B37-B52D-CA27BF39A8EC}"/>
    <cellStyle name="Calculation 2 2 2 2 5 2" xfId="5998" xr:uid="{8D0610C1-61A3-48C0-9D0A-01E9404AA85D}"/>
    <cellStyle name="Calculation 2 2 2 2 5 2 2" xfId="14650" xr:uid="{DDA23EDA-574C-42C4-A5E7-FFBDC13C95BC}"/>
    <cellStyle name="Calculation 2 2 2 2 5 2 3" xfId="25982" xr:uid="{F1667FCF-4B7F-4087-A48F-9E6DB8CE42DE}"/>
    <cellStyle name="Calculation 2 2 2 2 5 3" xfId="6688" xr:uid="{1A957AEA-21C2-45C0-BA86-F88EDBB62D62}"/>
    <cellStyle name="Calculation 2 2 2 2 5 3 2" xfId="15328" xr:uid="{68CB706C-B5DC-461D-8591-7B18E319EF08}"/>
    <cellStyle name="Calculation 2 2 2 2 5 3 3" xfId="26660" xr:uid="{962C646C-4C97-4A0B-BDA0-74E75EB012C2}"/>
    <cellStyle name="Calculation 2 2 2 2 5 4" xfId="8070" xr:uid="{3051889C-228F-4ACB-AC05-7457E42B237C}"/>
    <cellStyle name="Calculation 2 2 2 2 5 4 2" xfId="16708" xr:uid="{EB6C2937-C4FA-4F06-B936-D78AA993DC9E}"/>
    <cellStyle name="Calculation 2 2 2 2 5 4 3" xfId="28040" xr:uid="{BDF78247-15BD-4461-86F1-8B8B9B1A5C92}"/>
    <cellStyle name="Calculation 2 2 2 2 5 5" xfId="9835" xr:uid="{11C2F94D-1531-48DC-8DDC-F6FC82D73962}"/>
    <cellStyle name="Calculation 2 2 2 2 5 5 2" xfId="18462" xr:uid="{E4F3E680-D261-418B-A444-F3ED652A972E}"/>
    <cellStyle name="Calculation 2 2 2 2 5 5 3" xfId="29796" xr:uid="{A7C8E7EB-0CB8-4B01-8EEC-D4110D79AEDB}"/>
    <cellStyle name="Calculation 2 2 2 2 5 6" xfId="9002" xr:uid="{06EBD9D6-6F31-4317-814B-BE14909C6D58}"/>
    <cellStyle name="Calculation 2 2 2 2 5 6 2" xfId="17630" xr:uid="{BA389310-BA91-40A4-AA13-E17EC01CA3A8}"/>
    <cellStyle name="Calculation 2 2 2 2 5 6 3" xfId="28963" xr:uid="{0CCE5B3D-E74C-4175-89DF-867DA8D94B3D}"/>
    <cellStyle name="Calculation 2 2 2 2 5 7" xfId="12124" xr:uid="{B916D51D-C48E-45C0-8C74-55178F64DEBA}"/>
    <cellStyle name="Calculation 2 2 2 2 5 7 2" xfId="20748" xr:uid="{FAAFF350-313E-44E3-81BC-F33331FD01F7}"/>
    <cellStyle name="Calculation 2 2 2 2 5 7 3" xfId="32085" xr:uid="{6B7A9DED-23DD-4B2D-B45B-7226A132A258}"/>
    <cellStyle name="Calculation 2 2 2 2 5 8" xfId="12444" xr:uid="{3F49448D-0AD3-4517-B3A6-11CE026E8CDB}"/>
    <cellStyle name="Calculation 2 2 2 2 5 8 2" xfId="21068" xr:uid="{BBB25B49-C035-4FD7-B599-535C01636169}"/>
    <cellStyle name="Calculation 2 2 2 2 5 8 3" xfId="32405" xr:uid="{EE69F228-373B-4738-ADB8-F1D9126ACD04}"/>
    <cellStyle name="Calculation 2 2 2 2 6" xfId="1630" xr:uid="{686D4B83-7740-4552-8FAB-7AF06F95EB13}"/>
    <cellStyle name="Calculation 2 2 2 2 6 2" xfId="5999" xr:uid="{1D7BA0F9-20AB-406D-9E0C-5FF2BE0E9333}"/>
    <cellStyle name="Calculation 2 2 2 2 6 2 2" xfId="14651" xr:uid="{728E5D0B-F3EB-438B-B5A1-A0C7C77D18FC}"/>
    <cellStyle name="Calculation 2 2 2 2 6 2 3" xfId="25983" xr:uid="{62D5B0D1-47FC-493E-BE7B-A4B51BE831B3}"/>
    <cellStyle name="Calculation 2 2 2 2 6 3" xfId="6687" xr:uid="{4BB5E0A3-5873-4B50-8C18-8584F1D68591}"/>
    <cellStyle name="Calculation 2 2 2 2 6 3 2" xfId="15327" xr:uid="{C5C5534B-371E-47FB-83FB-EB36F5C1D092}"/>
    <cellStyle name="Calculation 2 2 2 2 6 3 3" xfId="26659" xr:uid="{71AE706B-C523-4BAA-8E33-8FDEF82175EE}"/>
    <cellStyle name="Calculation 2 2 2 2 6 4" xfId="4598" xr:uid="{BFFD096E-46EE-45AA-9C7E-F36455FEB324}"/>
    <cellStyle name="Calculation 2 2 2 2 6 4 2" xfId="13259" xr:uid="{96BD0C5F-9E09-4B35-AB69-FFBD152EA503}"/>
    <cellStyle name="Calculation 2 2 2 2 6 4 3" xfId="24591" xr:uid="{89B36BB3-AA00-46B6-A93E-34FAF9726649}"/>
    <cellStyle name="Calculation 2 2 2 2 6 5" xfId="9834" xr:uid="{0AC1A16C-BAE3-498D-8062-E6B7316E1704}"/>
    <cellStyle name="Calculation 2 2 2 2 6 5 2" xfId="18461" xr:uid="{4FFB8187-C456-4972-B3AA-72B7F317BABE}"/>
    <cellStyle name="Calculation 2 2 2 2 6 5 3" xfId="29795" xr:uid="{31BE40DC-CBBC-4349-95D1-D2710BCEFE66}"/>
    <cellStyle name="Calculation 2 2 2 2 6 6" xfId="6523" xr:uid="{5BE9D7B5-1096-4614-A44C-0896C72FC9E9}"/>
    <cellStyle name="Calculation 2 2 2 2 6 6 2" xfId="15175" xr:uid="{5FB56907-51D4-4ACC-AF4C-0FBF611F7D1F}"/>
    <cellStyle name="Calculation 2 2 2 2 6 6 3" xfId="26507" xr:uid="{04ADAEA9-1C11-44B9-8401-AAD3EACEF379}"/>
    <cellStyle name="Calculation 2 2 2 2 6 7" xfId="12123" xr:uid="{64CCD0FF-66B6-4858-84B3-7F2E79C88BDF}"/>
    <cellStyle name="Calculation 2 2 2 2 6 7 2" xfId="20747" xr:uid="{BAA8F420-90A6-4E52-A629-2B8D938C2B9E}"/>
    <cellStyle name="Calculation 2 2 2 2 6 7 3" xfId="32084" xr:uid="{46445035-371B-4DC7-B32B-9A667DE082A5}"/>
    <cellStyle name="Calculation 2 2 2 2 6 8" xfId="4586" xr:uid="{818FF51F-CC11-49DC-B16B-7C6F78136DD3}"/>
    <cellStyle name="Calculation 2 2 2 2 6 8 2" xfId="13247" xr:uid="{E8FF591B-A753-4B27-BAFF-32E4C1CF42C9}"/>
    <cellStyle name="Calculation 2 2 2 2 6 8 3" xfId="24579" xr:uid="{E272DE64-BB41-4AE4-B468-85D804DFCACD}"/>
    <cellStyle name="Calculation 2 2 2 2 7" xfId="5994" xr:uid="{B10EEA16-296E-430A-BCBB-DD98A86D5ADD}"/>
    <cellStyle name="Calculation 2 2 2 2 7 2" xfId="14646" xr:uid="{C84938F6-2656-4628-B18F-BAE3C9A28669}"/>
    <cellStyle name="Calculation 2 2 2 2 7 3" xfId="25978" xr:uid="{AF298FC8-2CC8-471E-83C7-37CAB51972E8}"/>
    <cellStyle name="Calculation 2 2 2 2 8" xfId="4890" xr:uid="{27E1E081-E43F-431C-B0D1-AD12CE0FA995}"/>
    <cellStyle name="Calculation 2 2 2 2 8 2" xfId="13549" xr:uid="{0E3B6488-A1F1-4D61-8C2E-CDE549B28790}"/>
    <cellStyle name="Calculation 2 2 2 2 8 3" xfId="24881" xr:uid="{9FB04057-E399-4918-889E-9F4D08BBAF01}"/>
    <cellStyle name="Calculation 2 2 2 2 9" xfId="5947" xr:uid="{F0C4DDA0-FABF-4D3C-AEAF-E483A056C50F}"/>
    <cellStyle name="Calculation 2 2 2 2 9 2" xfId="14599" xr:uid="{AFBDF6DD-ECA2-413B-B016-F6231825C50D}"/>
    <cellStyle name="Calculation 2 2 2 2 9 3" xfId="25931" xr:uid="{8F71D1E6-EBD9-46A2-97BA-7BB898593FDC}"/>
    <cellStyle name="Calculation 2 2 2 3" xfId="1631" xr:uid="{7D0B3B44-330A-4C12-8185-23797A0A3929}"/>
    <cellStyle name="Calculation 2 2 2 3 2" xfId="6000" xr:uid="{B0DCFA16-B551-4C40-9FE4-3E47D2A56A56}"/>
    <cellStyle name="Calculation 2 2 2 3 2 2" xfId="14652" xr:uid="{6044B5D6-9151-4025-B81C-9B4D4414B495}"/>
    <cellStyle name="Calculation 2 2 2 3 2 3" xfId="25984" xr:uid="{574A3B40-9241-4ABC-9D63-5B86BE223EFA}"/>
    <cellStyle name="Calculation 2 2 2 3 3" xfId="4888" xr:uid="{AD3D6666-79AF-4B41-80A4-37AF27B12830}"/>
    <cellStyle name="Calculation 2 2 2 3 3 2" xfId="13547" xr:uid="{452143BC-6B1B-443D-B7BF-308F541AE2DF}"/>
    <cellStyle name="Calculation 2 2 2 3 3 3" xfId="24879" xr:uid="{D1076245-3035-4299-8540-633977143C4E}"/>
    <cellStyle name="Calculation 2 2 2 3 4" xfId="4599" xr:uid="{A50D3F19-756A-4FE0-B212-0C5DAB6EBBA3}"/>
    <cellStyle name="Calculation 2 2 2 3 4 2" xfId="13260" xr:uid="{D9E3F4CB-F0C3-453B-A2F7-4E6FE1458F19}"/>
    <cellStyle name="Calculation 2 2 2 3 4 3" xfId="24592" xr:uid="{C8E0E499-0429-4345-B384-31BE694BF32D}"/>
    <cellStyle name="Calculation 2 2 2 3 5" xfId="9833" xr:uid="{3EA4BF66-5F0B-4461-9F39-46377A85FC08}"/>
    <cellStyle name="Calculation 2 2 2 3 5 2" xfId="18460" xr:uid="{0AD41E63-41DE-49E9-ABA3-A1D144C825D0}"/>
    <cellStyle name="Calculation 2 2 2 3 5 3" xfId="29794" xr:uid="{4593EFFB-0869-4A93-A95D-55F077E1DB92}"/>
    <cellStyle name="Calculation 2 2 2 3 6" xfId="8231" xr:uid="{D18A8A6B-6E2E-4410-816E-9525386638F8}"/>
    <cellStyle name="Calculation 2 2 2 3 6 2" xfId="16869" xr:uid="{41D38AA6-36CF-4560-BD37-4B88B1B53137}"/>
    <cellStyle name="Calculation 2 2 2 3 6 3" xfId="28201" xr:uid="{BD3370C2-E931-4881-8DCA-0230B8631F1A}"/>
    <cellStyle name="Calculation 2 2 2 3 7" xfId="12122" xr:uid="{4CC93548-5AB1-40D7-B763-CB2DBFA2582D}"/>
    <cellStyle name="Calculation 2 2 2 3 7 2" xfId="20746" xr:uid="{20B0AFC9-DAFB-4F93-8A7B-EAF4D013CE5B}"/>
    <cellStyle name="Calculation 2 2 2 3 7 3" xfId="32083" xr:uid="{B875B9C7-0A06-4C55-A239-83A73B38ED48}"/>
    <cellStyle name="Calculation 2 2 2 3 8" xfId="4585" xr:uid="{B98DFFCD-8005-4006-B5C9-A3F467E1EDAE}"/>
    <cellStyle name="Calculation 2 2 2 3 8 2" xfId="13246" xr:uid="{2F576929-A3EC-421D-BD42-02E6B57CDD72}"/>
    <cellStyle name="Calculation 2 2 2 3 8 3" xfId="24578" xr:uid="{7AE52D8E-541F-4C73-A105-CBD84AC0C514}"/>
    <cellStyle name="Calculation 2 2 2 4" xfId="1632" xr:uid="{283D9D91-BA9A-4975-A7C2-A5C2DF32AF26}"/>
    <cellStyle name="Calculation 2 2 2 4 2" xfId="6001" xr:uid="{4DFDC35D-E52E-478A-8B7E-C439D08C3319}"/>
    <cellStyle name="Calculation 2 2 2 4 2 2" xfId="14653" xr:uid="{56D3074D-23AF-4AD3-9124-A8D939ADFF0E}"/>
    <cellStyle name="Calculation 2 2 2 4 2 3" xfId="25985" xr:uid="{0CA1E141-7190-4393-9A49-C4FCE26EF9B2}"/>
    <cellStyle name="Calculation 2 2 2 4 3" xfId="6686" xr:uid="{940609A6-BB89-4342-BDCF-51A1BC1691FC}"/>
    <cellStyle name="Calculation 2 2 2 4 3 2" xfId="15326" xr:uid="{24301D89-0CDE-491A-B25C-7D62579D1105}"/>
    <cellStyle name="Calculation 2 2 2 4 3 3" xfId="26658" xr:uid="{68A37FCE-79E1-4EBC-BD8F-80EC4EAFE6A9}"/>
    <cellStyle name="Calculation 2 2 2 4 4" xfId="8071" xr:uid="{D85DA1A4-4236-42D9-896A-4CE6A5C03245}"/>
    <cellStyle name="Calculation 2 2 2 4 4 2" xfId="16709" xr:uid="{B59FF9E1-C672-488C-BA4A-541F5FB6E389}"/>
    <cellStyle name="Calculation 2 2 2 4 4 3" xfId="28041" xr:uid="{E0B6283E-71FE-451A-807A-A121F9344F2B}"/>
    <cellStyle name="Calculation 2 2 2 4 5" xfId="9832" xr:uid="{56D34D85-33D7-40F7-9B5B-72D5AFE64494}"/>
    <cellStyle name="Calculation 2 2 2 4 5 2" xfId="18459" xr:uid="{A2BEBB93-2A0A-41D8-AA83-37BA661A082E}"/>
    <cellStyle name="Calculation 2 2 2 4 5 3" xfId="29793" xr:uid="{E46B9551-D99B-42FD-9A1A-36A2562DAE92}"/>
    <cellStyle name="Calculation 2 2 2 4 6" xfId="10437" xr:uid="{A5743DD0-02AC-4CCB-BA25-F56AB57D18DC}"/>
    <cellStyle name="Calculation 2 2 2 4 6 2" xfId="19064" xr:uid="{D7DB73AC-1EB8-4C78-B8CB-8DE1BD3E0958}"/>
    <cellStyle name="Calculation 2 2 2 4 6 3" xfId="30398" xr:uid="{B6B508E3-C586-4222-8247-CC6ACC511A24}"/>
    <cellStyle name="Calculation 2 2 2 4 7" xfId="12121" xr:uid="{452FA1C1-690C-44BE-87E9-B31ADCA11E0A}"/>
    <cellStyle name="Calculation 2 2 2 4 7 2" xfId="20745" xr:uid="{71424924-C5FC-4152-914F-B0C25F9E7279}"/>
    <cellStyle name="Calculation 2 2 2 4 7 3" xfId="32082" xr:uid="{FD7160EF-E1FC-4CA3-98D9-6C877301F95C}"/>
    <cellStyle name="Calculation 2 2 2 4 8" xfId="11529" xr:uid="{132A20AD-CA4B-4FFF-803A-0A1A76158EC0}"/>
    <cellStyle name="Calculation 2 2 2 4 8 2" xfId="20154" xr:uid="{8FF05FE7-1009-4A4A-ADCA-7FF2F1018695}"/>
    <cellStyle name="Calculation 2 2 2 4 8 3" xfId="31490" xr:uid="{8740AF4B-17B5-48C9-B6AC-CD1A47C90AB6}"/>
    <cellStyle name="Calculation 2 2 2 5" xfId="1633" xr:uid="{E8516BA3-932A-48F3-B26A-A5400B4CDB68}"/>
    <cellStyle name="Calculation 2 2 2 5 2" xfId="6002" xr:uid="{CD0C6C1E-36F1-4FF5-96FB-0469FEC5A5F6}"/>
    <cellStyle name="Calculation 2 2 2 5 2 2" xfId="14654" xr:uid="{4745D30E-4C40-4B22-9F48-854A80A9D601}"/>
    <cellStyle name="Calculation 2 2 2 5 2 3" xfId="25986" xr:uid="{F3A8521C-7049-409A-91BE-A461F16C379A}"/>
    <cellStyle name="Calculation 2 2 2 5 3" xfId="6685" xr:uid="{455BD315-3BF8-4DC2-AEDB-10B8871EE82B}"/>
    <cellStyle name="Calculation 2 2 2 5 3 2" xfId="15325" xr:uid="{C6B82D01-E3F8-436B-BB56-1B712CD6ACDC}"/>
    <cellStyle name="Calculation 2 2 2 5 3 3" xfId="26657" xr:uid="{526A1615-2F4A-47DD-AECA-B1615E9E4213}"/>
    <cellStyle name="Calculation 2 2 2 5 4" xfId="4600" xr:uid="{33510AB6-8519-4E01-B4B8-EF468C542C46}"/>
    <cellStyle name="Calculation 2 2 2 5 4 2" xfId="13261" xr:uid="{7A24213A-9AF6-40CD-BF14-F9B57A48BFB0}"/>
    <cellStyle name="Calculation 2 2 2 5 4 3" xfId="24593" xr:uid="{489660A2-EBC8-4EA9-8675-1D83B12B7F23}"/>
    <cellStyle name="Calculation 2 2 2 5 5" xfId="9831" xr:uid="{8DFBDC34-CC05-4E0C-A363-B86BDD3351F4}"/>
    <cellStyle name="Calculation 2 2 2 5 5 2" xfId="18458" xr:uid="{B8095425-F5B9-4825-9FF0-B069EAE574A3}"/>
    <cellStyle name="Calculation 2 2 2 5 5 3" xfId="29792" xr:uid="{8C0097FD-FBA3-4511-9FB4-D00A0BB9E18F}"/>
    <cellStyle name="Calculation 2 2 2 5 6" xfId="7838" xr:uid="{2DFE41A8-7E6B-4DB0-B62C-1A1665F148DC}"/>
    <cellStyle name="Calculation 2 2 2 5 6 2" xfId="16476" xr:uid="{D29D4005-BFC8-487C-A41D-4FFAC51BB3D0}"/>
    <cellStyle name="Calculation 2 2 2 5 6 3" xfId="27808" xr:uid="{830FFB9B-B971-4095-ABC9-D733FCEED7DE}"/>
    <cellStyle name="Calculation 2 2 2 5 7" xfId="12120" xr:uid="{40A76B57-2507-4EA2-9800-5CE1E3A60ADD}"/>
    <cellStyle name="Calculation 2 2 2 5 7 2" xfId="20744" xr:uid="{82E43C8E-0FF6-4465-96FB-3FAAF06EDD27}"/>
    <cellStyle name="Calculation 2 2 2 5 7 3" xfId="32081" xr:uid="{899A8E29-EAB2-4481-A2E1-87486A45FF76}"/>
    <cellStyle name="Calculation 2 2 2 5 8" xfId="10912" xr:uid="{DEC1AC5B-BCCA-45EF-B37E-552DFA85EF69}"/>
    <cellStyle name="Calculation 2 2 2 5 8 2" xfId="19538" xr:uid="{0936F959-FE58-4C7B-B395-3BFC784021A6}"/>
    <cellStyle name="Calculation 2 2 2 5 8 3" xfId="30873" xr:uid="{A3F3CE13-BDE6-4757-B0EF-50B1F68FE14B}"/>
    <cellStyle name="Calculation 2 2 2 6" xfId="1634" xr:uid="{442070D7-8BD6-45CD-B86C-DD46A1BB7170}"/>
    <cellStyle name="Calculation 2 2 2 6 2" xfId="6003" xr:uid="{2ABC060D-72CE-4E49-897C-FBA06E9506B5}"/>
    <cellStyle name="Calculation 2 2 2 6 2 2" xfId="14655" xr:uid="{69EFC1C6-827E-4DE4-BB88-48137A99584C}"/>
    <cellStyle name="Calculation 2 2 2 6 2 3" xfId="25987" xr:uid="{BBD5489A-9C0B-4735-AAEE-B8CFDD76B41B}"/>
    <cellStyle name="Calculation 2 2 2 6 3" xfId="4887" xr:uid="{D476AE61-1DF4-451D-9C10-B5A0459B348E}"/>
    <cellStyle name="Calculation 2 2 2 6 3 2" xfId="13546" xr:uid="{108895A4-1EAB-4EDD-A9ED-A49673574C97}"/>
    <cellStyle name="Calculation 2 2 2 6 3 3" xfId="24878" xr:uid="{321FF8DC-B592-4D8F-95D3-A27937F57520}"/>
    <cellStyle name="Calculation 2 2 2 6 4" xfId="5950" xr:uid="{EE611B21-6AE1-4451-AACC-4D17C1FAF8A4}"/>
    <cellStyle name="Calculation 2 2 2 6 4 2" xfId="14602" xr:uid="{A71F8848-EC78-491E-BD80-E578640ACFD9}"/>
    <cellStyle name="Calculation 2 2 2 6 4 3" xfId="25934" xr:uid="{C7FD357F-6500-4E15-9516-27B6806D0BEC}"/>
    <cellStyle name="Calculation 2 2 2 6 5" xfId="9830" xr:uid="{1DC9EAAC-CC37-4E23-AAA4-AA0F0310AA47}"/>
    <cellStyle name="Calculation 2 2 2 6 5 2" xfId="18457" xr:uid="{00516C9F-B87A-4CF9-AEFB-467E2BAA022D}"/>
    <cellStyle name="Calculation 2 2 2 6 5 3" xfId="29791" xr:uid="{7C221902-7C68-4AEC-B3C5-5BF8F4DC4946}"/>
    <cellStyle name="Calculation 2 2 2 6 6" xfId="7967" xr:uid="{257DA7D3-31EF-41A4-B088-5C6B80430892}"/>
    <cellStyle name="Calculation 2 2 2 6 6 2" xfId="16605" xr:uid="{306EE475-F752-4B79-8FE9-73CBA438C575}"/>
    <cellStyle name="Calculation 2 2 2 6 6 3" xfId="27937" xr:uid="{D3A13BA9-5C0A-4D49-82BF-33D4484C3427}"/>
    <cellStyle name="Calculation 2 2 2 6 7" xfId="12119" xr:uid="{23F112C4-356F-49EA-BBF5-24AF16AEFA7C}"/>
    <cellStyle name="Calculation 2 2 2 6 7 2" xfId="20743" xr:uid="{D5E8ABE5-A0C2-4671-B3AF-4B8CF64821BB}"/>
    <cellStyle name="Calculation 2 2 2 6 7 3" xfId="32080" xr:uid="{E857CB52-4D8B-44F5-B4EE-DB4205CC5D56}"/>
    <cellStyle name="Calculation 2 2 2 6 8" xfId="10913" xr:uid="{FD848E7E-F494-4E09-BD39-90B7F4257DDC}"/>
    <cellStyle name="Calculation 2 2 2 6 8 2" xfId="19539" xr:uid="{7EDB2F48-3EED-4AEB-8349-62AC37A71742}"/>
    <cellStyle name="Calculation 2 2 2 6 8 3" xfId="30874" xr:uid="{D434429C-7966-435A-AF36-5479BC746D42}"/>
    <cellStyle name="Calculation 2 2 2 7" xfId="1635" xr:uid="{99870CFB-0922-4C42-8FF7-4B178645DBDF}"/>
    <cellStyle name="Calculation 2 2 2 7 2" xfId="6004" xr:uid="{9F26E9F2-2691-454B-A6B3-3B5DF188C267}"/>
    <cellStyle name="Calculation 2 2 2 7 2 2" xfId="14656" xr:uid="{91DF61D8-09E6-489C-8FF8-E064246AA2E8}"/>
    <cellStyle name="Calculation 2 2 2 7 2 3" xfId="25988" xr:uid="{67DD9CEA-B39F-4B53-98A4-8F80F5E3A062}"/>
    <cellStyle name="Calculation 2 2 2 7 3" xfId="4886" xr:uid="{C4F25EB3-59A3-43C0-BDE8-54F8706BF96F}"/>
    <cellStyle name="Calculation 2 2 2 7 3 2" xfId="13545" xr:uid="{BD15DF65-C62D-4505-A41E-0A295B039165}"/>
    <cellStyle name="Calculation 2 2 2 7 3 3" xfId="24877" xr:uid="{8B7BC95B-872F-4946-94D1-E2BF9208DE5C}"/>
    <cellStyle name="Calculation 2 2 2 7 4" xfId="5263" xr:uid="{086FD1E9-5C23-42FD-9643-51DA50D77D88}"/>
    <cellStyle name="Calculation 2 2 2 7 4 2" xfId="13922" xr:uid="{04E90007-BA98-48A8-AF5F-98976F60BD05}"/>
    <cellStyle name="Calculation 2 2 2 7 4 3" xfId="25254" xr:uid="{D6F5AE0C-9781-4CFA-A4F0-DED4C80D452D}"/>
    <cellStyle name="Calculation 2 2 2 7 5" xfId="9829" xr:uid="{01967F04-5E1E-4217-8EC2-F9D92916F91D}"/>
    <cellStyle name="Calculation 2 2 2 7 5 2" xfId="18456" xr:uid="{0B7D481B-0254-4D5F-8F22-B572C624390B}"/>
    <cellStyle name="Calculation 2 2 2 7 5 3" xfId="29790" xr:uid="{57A33966-252C-47D4-9D54-C54E9C3EF9A3}"/>
    <cellStyle name="Calculation 2 2 2 7 6" xfId="10438" xr:uid="{7C90446A-AA2B-4AAB-A2AA-46C4B3ED5A26}"/>
    <cellStyle name="Calculation 2 2 2 7 6 2" xfId="19065" xr:uid="{F8971D8F-8A4A-4CF2-8476-736B4B44EAA1}"/>
    <cellStyle name="Calculation 2 2 2 7 6 3" xfId="30399" xr:uid="{8B805615-FC65-4272-8698-EF8F10E04BF8}"/>
    <cellStyle name="Calculation 2 2 2 7 7" xfId="12118" xr:uid="{FD7DC188-3A27-402C-AAB6-D6C6A2F8CC5E}"/>
    <cellStyle name="Calculation 2 2 2 7 7 2" xfId="20742" xr:uid="{CC5ED390-C28B-4CE9-8381-DE3CE8FF86FE}"/>
    <cellStyle name="Calculation 2 2 2 7 7 3" xfId="32079" xr:uid="{5784119E-7BF0-4096-A3B6-0D5500E7CE22}"/>
    <cellStyle name="Calculation 2 2 2 7 8" xfId="12445" xr:uid="{75BAEC68-431A-4BF8-A49C-563618EAF79E}"/>
    <cellStyle name="Calculation 2 2 2 7 8 2" xfId="21069" xr:uid="{E9F2BB16-88FD-426B-95EE-26D115BFA190}"/>
    <cellStyle name="Calculation 2 2 2 7 8 3" xfId="32406" xr:uid="{AFD37382-C2FA-4333-9F1A-101938838A9A}"/>
    <cellStyle name="Calculation 2 2 2 8" xfId="5993" xr:uid="{571DD224-915B-4F92-861F-A48E7B9979FA}"/>
    <cellStyle name="Calculation 2 2 2 8 2" xfId="14645" xr:uid="{7A53323B-E4CA-41ED-9A3B-B14914149D3D}"/>
    <cellStyle name="Calculation 2 2 2 8 3" xfId="25977" xr:uid="{74F91657-31A6-4D96-9196-AEFBDFCE9970}"/>
    <cellStyle name="Calculation 2 2 2 9" xfId="6691" xr:uid="{698C9DEE-3F94-40E0-8B04-283866FF3238}"/>
    <cellStyle name="Calculation 2 2 2 9 2" xfId="15331" xr:uid="{B27460AD-88B6-451E-9A9E-B4A0FBC237B1}"/>
    <cellStyle name="Calculation 2 2 2 9 3" xfId="26663" xr:uid="{3AC1D05A-EF9D-4BCF-878D-5826C8F48508}"/>
    <cellStyle name="Calculation 2 2 20" xfId="10577" xr:uid="{F85FE2CB-22B2-4286-A760-AFD4C1773EC7}"/>
    <cellStyle name="Calculation 2 2 20 2" xfId="19204" xr:uid="{090EA5E0-7530-4805-95A0-39EDA5B721B6}"/>
    <cellStyle name="Calculation 2 2 20 3" xfId="30538" xr:uid="{1A0707AC-89CF-492F-82AC-E02B01AD9C86}"/>
    <cellStyle name="Calculation 2 2 21" xfId="10883" xr:uid="{52DF0D03-256D-4416-BF06-74EF7B17E4EE}"/>
    <cellStyle name="Calculation 2 2 21 2" xfId="19509" xr:uid="{8DAEA36B-83DC-4116-A431-CD0CBF5BCC29}"/>
    <cellStyle name="Calculation 2 2 21 3" xfId="30844" xr:uid="{5E2C45AF-D5B3-49BF-A341-1CDE311EF596}"/>
    <cellStyle name="Calculation 2 2 22" xfId="12519" xr:uid="{39BD37F3-E625-4343-9001-FE4889F31AC1}"/>
    <cellStyle name="Calculation 2 2 22 2" xfId="21143" xr:uid="{374CD78B-9A58-4EA8-8D58-185CA47B06E1}"/>
    <cellStyle name="Calculation 2 2 22 3" xfId="32480" xr:uid="{E5EBEB83-E2FD-41EA-B1BA-66AD261BD7C5}"/>
    <cellStyle name="Calculation 2 2 23" xfId="12802" xr:uid="{12E338AD-6600-4B44-B87D-2DB7CEFE71D7}"/>
    <cellStyle name="Calculation 2 2 23 2" xfId="21425" xr:uid="{16F2AD79-A509-4A2D-B6D7-2AB590F970A3}"/>
    <cellStyle name="Calculation 2 2 23 3" xfId="32763" xr:uid="{7AFED3F3-0EC4-4260-8E66-41B361522ADE}"/>
    <cellStyle name="Calculation 2 2 3" xfId="1636" xr:uid="{9103DD63-3AC4-42E1-B62D-79A53C6F29C8}"/>
    <cellStyle name="Calculation 2 2 3 10" xfId="5951" xr:uid="{F1331AD6-9D81-4DD2-9ECF-CF3C80A11291}"/>
    <cellStyle name="Calculation 2 2 3 10 2" xfId="14603" xr:uid="{06850BB0-B4A9-43A2-BCE9-FEFEAA1B58C8}"/>
    <cellStyle name="Calculation 2 2 3 10 3" xfId="25935" xr:uid="{1CD8973F-348D-441B-AAB2-85D13945C7FE}"/>
    <cellStyle name="Calculation 2 2 3 11" xfId="9828" xr:uid="{C6771F68-B6A5-4609-AA6E-FDEC80B28B52}"/>
    <cellStyle name="Calculation 2 2 3 11 2" xfId="18455" xr:uid="{8C3D1F54-AE10-48BA-9E76-93032E112DDB}"/>
    <cellStyle name="Calculation 2 2 3 11 3" xfId="29789" xr:uid="{AC9C5230-CCBA-40A8-A7F7-D36985910352}"/>
    <cellStyle name="Calculation 2 2 3 12" xfId="9277" xr:uid="{9A1418B1-40D4-45F8-800D-1D8A49EE4C31}"/>
    <cellStyle name="Calculation 2 2 3 12 2" xfId="17905" xr:uid="{B0DEBFC7-0040-4660-A038-4E96DE7AE7A9}"/>
    <cellStyle name="Calculation 2 2 3 12 3" xfId="29238" xr:uid="{D4CDE4DF-D2DC-40FF-8FF3-82287543F786}"/>
    <cellStyle name="Calculation 2 2 3 13" xfId="12117" xr:uid="{CC43DB13-3A0A-43DD-91A0-A7D8E966FD5C}"/>
    <cellStyle name="Calculation 2 2 3 13 2" xfId="20741" xr:uid="{7EAAAA14-88AD-482C-BB48-4ACC904F5782}"/>
    <cellStyle name="Calculation 2 2 3 13 3" xfId="32078" xr:uid="{8CD2C6B4-8EFB-4F12-BF1C-8A44015068BA}"/>
    <cellStyle name="Calculation 2 2 3 14" xfId="7898" xr:uid="{461C8989-CB93-4A8C-9737-ABF9569F0315}"/>
    <cellStyle name="Calculation 2 2 3 14 2" xfId="16536" xr:uid="{1EF3EEB7-4F0A-4873-8E7D-808ACBC9D3F7}"/>
    <cellStyle name="Calculation 2 2 3 14 3" xfId="27868" xr:uid="{C52876E1-FB92-4341-B61C-260326EBE552}"/>
    <cellStyle name="Calculation 2 2 3 2" xfId="1637" xr:uid="{E5C125C3-7BAC-410F-8531-4FFD6D741F56}"/>
    <cellStyle name="Calculation 2 2 3 2 10" xfId="9827" xr:uid="{F1940F95-C94F-4A3F-845E-079566B3CE60}"/>
    <cellStyle name="Calculation 2 2 3 2 10 2" xfId="18454" xr:uid="{08238E0D-0A26-4881-B281-D9043FD5613F}"/>
    <cellStyle name="Calculation 2 2 3 2 10 3" xfId="29788" xr:uid="{DCF9E49C-681C-4D68-A4BE-A11BE974CCC2}"/>
    <cellStyle name="Calculation 2 2 3 2 11" xfId="8232" xr:uid="{FCD564F4-A1E1-417B-9E43-E366BEE44518}"/>
    <cellStyle name="Calculation 2 2 3 2 11 2" xfId="16870" xr:uid="{4F7BE503-0B9C-440F-84D0-FFD4978DC8AE}"/>
    <cellStyle name="Calculation 2 2 3 2 11 3" xfId="28202" xr:uid="{E7533848-FA12-4653-B1AC-FB79FE56AD09}"/>
    <cellStyle name="Calculation 2 2 3 2 12" xfId="12116" xr:uid="{61E2CD29-E7D3-4C47-B672-5F1B13A15DFA}"/>
    <cellStyle name="Calculation 2 2 3 2 12 2" xfId="20740" xr:uid="{F82E3607-0E36-47FD-92FD-B3E7238EC87D}"/>
    <cellStyle name="Calculation 2 2 3 2 12 3" xfId="32077" xr:uid="{B4290900-0E05-480D-8578-78A698AC874A}"/>
    <cellStyle name="Calculation 2 2 3 2 13" xfId="10914" xr:uid="{97EB9E3C-F1F7-4914-877A-6D3FDA263163}"/>
    <cellStyle name="Calculation 2 2 3 2 13 2" xfId="19540" xr:uid="{2CFA65BF-E1AD-4407-B5AF-3B6EB5FA7B55}"/>
    <cellStyle name="Calculation 2 2 3 2 13 3" xfId="30875" xr:uid="{E1589755-9A35-4883-8318-04DD6F029483}"/>
    <cellStyle name="Calculation 2 2 3 2 2" xfId="1638" xr:uid="{FC8D57C1-3F75-49ED-9B84-51CFBA27401C}"/>
    <cellStyle name="Calculation 2 2 3 2 2 2" xfId="6007" xr:uid="{6D8E9AE8-C7F7-4870-A1C4-E0C5458239C8}"/>
    <cellStyle name="Calculation 2 2 3 2 2 2 2" xfId="14659" xr:uid="{77D743E4-11DE-40C2-8450-ADC2003BBB80}"/>
    <cellStyle name="Calculation 2 2 3 2 2 2 3" xfId="25991" xr:uid="{E14D1D5B-B200-4CFE-967F-0A07E6FD2750}"/>
    <cellStyle name="Calculation 2 2 3 2 2 3" xfId="6682" xr:uid="{D96C4403-988C-42B4-8B67-1EDB645CB4EC}"/>
    <cellStyle name="Calculation 2 2 3 2 2 3 2" xfId="15322" xr:uid="{CB6D09AF-15C3-4464-A761-D34FAB9CD544}"/>
    <cellStyle name="Calculation 2 2 3 2 2 3 3" xfId="26654" xr:uid="{98F4FDC9-2BDD-4953-AF6C-2B9F86B8EEB8}"/>
    <cellStyle name="Calculation 2 2 3 2 2 4" xfId="5953" xr:uid="{BB96B9A1-0C03-4A95-9659-E5E9AE351FC6}"/>
    <cellStyle name="Calculation 2 2 3 2 2 4 2" xfId="14605" xr:uid="{CB3101CF-E33B-44FF-B91B-982F01771B56}"/>
    <cellStyle name="Calculation 2 2 3 2 2 4 3" xfId="25937" xr:uid="{D2C0E9E1-AFF7-4A17-BA4B-E5BA2E0544AE}"/>
    <cellStyle name="Calculation 2 2 3 2 2 5" xfId="9826" xr:uid="{69ACFE44-A663-48F3-9D7E-E6E3E6299EB5}"/>
    <cellStyle name="Calculation 2 2 3 2 2 5 2" xfId="18453" xr:uid="{642C0532-1B01-4583-B61B-26ED2BA8958C}"/>
    <cellStyle name="Calculation 2 2 3 2 2 5 3" xfId="29787" xr:uid="{2A63386F-6766-401C-98F3-26626FCE2AB2}"/>
    <cellStyle name="Calculation 2 2 3 2 2 6" xfId="5344" xr:uid="{4472589A-7450-43A0-A6BF-4C8A9EF0723E}"/>
    <cellStyle name="Calculation 2 2 3 2 2 6 2" xfId="14003" xr:uid="{C9525296-4068-4EF6-983E-B79479D3DAF5}"/>
    <cellStyle name="Calculation 2 2 3 2 2 6 3" xfId="25335" xr:uid="{B647DF72-2784-4DAF-9846-FDA78853290B}"/>
    <cellStyle name="Calculation 2 2 3 2 2 7" xfId="12115" xr:uid="{9749BD85-9516-4239-A11D-37A031D929A6}"/>
    <cellStyle name="Calculation 2 2 3 2 2 7 2" xfId="20739" xr:uid="{49B49048-6D7B-4B7E-8619-64C1BFACDE02}"/>
    <cellStyle name="Calculation 2 2 3 2 2 7 3" xfId="32076" xr:uid="{3DFC7684-F9A8-46EC-8DA5-6BDB1B65B97F}"/>
    <cellStyle name="Calculation 2 2 3 2 2 8" xfId="10915" xr:uid="{71960772-6E9B-4073-B49F-894868E9C267}"/>
    <cellStyle name="Calculation 2 2 3 2 2 8 2" xfId="19541" xr:uid="{415EC7AD-A8B6-4C74-B972-DAF50EB55C13}"/>
    <cellStyle name="Calculation 2 2 3 2 2 8 3" xfId="30876" xr:uid="{1623EF4C-A581-4188-B733-8F635A66ABE9}"/>
    <cellStyle name="Calculation 2 2 3 2 3" xfId="1639" xr:uid="{08FBB892-8D99-48EF-BA6C-1F4C9DC792A4}"/>
    <cellStyle name="Calculation 2 2 3 2 3 2" xfId="6008" xr:uid="{C9C6E173-D562-49CB-9F09-D2FA81798987}"/>
    <cellStyle name="Calculation 2 2 3 2 3 2 2" xfId="14660" xr:uid="{5D6E5052-683A-4B74-91B9-08FCE37B69FD}"/>
    <cellStyle name="Calculation 2 2 3 2 3 2 3" xfId="25992" xr:uid="{243F5D10-C950-431A-A33A-F09FAF693647}"/>
    <cellStyle name="Calculation 2 2 3 2 3 3" xfId="6681" xr:uid="{FBC65405-8D09-4EA5-A40B-7D6AD30F137A}"/>
    <cellStyle name="Calculation 2 2 3 2 3 3 2" xfId="15321" xr:uid="{828BBCA1-6818-497E-B0CD-6C979C4C0302}"/>
    <cellStyle name="Calculation 2 2 3 2 3 3 3" xfId="26653" xr:uid="{47D239FC-A965-4FE5-8A2C-81124E0D368A}"/>
    <cellStyle name="Calculation 2 2 3 2 3 4" xfId="5954" xr:uid="{677BCD74-A3D8-4822-92B6-AF341717918E}"/>
    <cellStyle name="Calculation 2 2 3 2 3 4 2" xfId="14606" xr:uid="{F131F0B8-1411-4FBC-AF6F-EF8575814693}"/>
    <cellStyle name="Calculation 2 2 3 2 3 4 3" xfId="25938" xr:uid="{033DE141-5B76-4A66-82EE-EEB600B7513C}"/>
    <cellStyle name="Calculation 2 2 3 2 3 5" xfId="9825" xr:uid="{0BF2F9D2-7530-4031-8BAD-54123DA4DA22}"/>
    <cellStyle name="Calculation 2 2 3 2 3 5 2" xfId="18452" xr:uid="{28C5C1BE-30AC-4DD6-9F58-10A6F36F5F8D}"/>
    <cellStyle name="Calculation 2 2 3 2 3 5 3" xfId="29786" xr:uid="{65DA19F2-4243-4AF6-ADDD-892FF729C861}"/>
    <cellStyle name="Calculation 2 2 3 2 3 6" xfId="8888" xr:uid="{357951F1-20CC-48CB-918A-33252A46988F}"/>
    <cellStyle name="Calculation 2 2 3 2 3 6 2" xfId="17516" xr:uid="{814E379C-4C3F-439B-8A5A-4CBC4F35D08D}"/>
    <cellStyle name="Calculation 2 2 3 2 3 6 3" xfId="28849" xr:uid="{276FF528-1BC4-4126-9BE7-5C4444CAE70B}"/>
    <cellStyle name="Calculation 2 2 3 2 3 7" xfId="12114" xr:uid="{9B0548A2-426A-4EF8-BCBA-5E703639C5E0}"/>
    <cellStyle name="Calculation 2 2 3 2 3 7 2" xfId="20738" xr:uid="{21F61376-E057-4C90-89AA-289D7A7E838B}"/>
    <cellStyle name="Calculation 2 2 3 2 3 7 3" xfId="32075" xr:uid="{EB05402A-5C50-4EAF-9056-7CF243F0CBAC}"/>
    <cellStyle name="Calculation 2 2 3 2 3 8" xfId="10201" xr:uid="{806ED148-7EEA-4C9B-9791-E38FDF664AE6}"/>
    <cellStyle name="Calculation 2 2 3 2 3 8 2" xfId="18828" xr:uid="{8ED1F9C2-FA30-4B3D-8ACC-12926646D5B7}"/>
    <cellStyle name="Calculation 2 2 3 2 3 8 3" xfId="30162" xr:uid="{EB01CF4C-44EB-411D-9A8B-715E3D6D29E5}"/>
    <cellStyle name="Calculation 2 2 3 2 4" xfId="1640" xr:uid="{0785500A-C6AE-418A-9691-A7D7C2681ED0}"/>
    <cellStyle name="Calculation 2 2 3 2 4 2" xfId="6009" xr:uid="{548AC7B2-74C5-4434-AD6F-FD99EBA5F34E}"/>
    <cellStyle name="Calculation 2 2 3 2 4 2 2" xfId="14661" xr:uid="{924BA252-5FCF-43AD-92D9-CD8331FD253C}"/>
    <cellStyle name="Calculation 2 2 3 2 4 2 3" xfId="25993" xr:uid="{712148F7-56B9-42FD-8C75-8A97C4B212FB}"/>
    <cellStyle name="Calculation 2 2 3 2 4 3" xfId="4885" xr:uid="{BEE8C0F8-65F3-4269-A931-9B27A3399C1C}"/>
    <cellStyle name="Calculation 2 2 3 2 4 3 2" xfId="13544" xr:uid="{F85FFCF1-CFF6-42BB-B568-95157419537F}"/>
    <cellStyle name="Calculation 2 2 3 2 4 3 3" xfId="24876" xr:uid="{98E12140-36FA-44CB-9212-B45AFEE34A8A}"/>
    <cellStyle name="Calculation 2 2 3 2 4 4" xfId="8072" xr:uid="{7141C0E1-B805-4F5E-9F86-94FB6DD3A9FD}"/>
    <cellStyle name="Calculation 2 2 3 2 4 4 2" xfId="16710" xr:uid="{CA3502EE-055B-415B-9EE7-5CCE23CCF47C}"/>
    <cellStyle name="Calculation 2 2 3 2 4 4 3" xfId="28042" xr:uid="{11E84030-894B-4653-8922-6B000CA1DD72}"/>
    <cellStyle name="Calculation 2 2 3 2 4 5" xfId="9824" xr:uid="{2DCDB086-A283-4080-9655-17585A179493}"/>
    <cellStyle name="Calculation 2 2 3 2 4 5 2" xfId="18451" xr:uid="{D16A2E41-12ED-45F9-9546-933BFCCBDB5D}"/>
    <cellStyle name="Calculation 2 2 3 2 4 5 3" xfId="29785" xr:uid="{9C2675E0-9C99-43EE-AB95-1C1B98C94E15}"/>
    <cellStyle name="Calculation 2 2 3 2 4 6" xfId="7921" xr:uid="{D14AF326-192F-42B9-9B8F-9A4420DA6DC1}"/>
    <cellStyle name="Calculation 2 2 3 2 4 6 2" xfId="16559" xr:uid="{4385CDDF-EFE6-4846-8928-F90C65C64DFD}"/>
    <cellStyle name="Calculation 2 2 3 2 4 6 3" xfId="27891" xr:uid="{BC57E60E-C709-4E89-A01D-60B249BA81C5}"/>
    <cellStyle name="Calculation 2 2 3 2 4 7" xfId="12113" xr:uid="{661299A3-85E8-44D0-9979-DC4A071F5F7E}"/>
    <cellStyle name="Calculation 2 2 3 2 4 7 2" xfId="20737" xr:uid="{165F12BC-D10E-4534-A406-A58A81C209E2}"/>
    <cellStyle name="Calculation 2 2 3 2 4 7 3" xfId="32074" xr:uid="{67265829-8FB7-4EA2-8C38-9112D84CBA6D}"/>
    <cellStyle name="Calculation 2 2 3 2 4 8" xfId="12446" xr:uid="{18FAB05F-85FC-4A3B-B6BB-E260AB86C8FD}"/>
    <cellStyle name="Calculation 2 2 3 2 4 8 2" xfId="21070" xr:uid="{32CC738E-37EC-4CB5-9D64-09B61BE70BE8}"/>
    <cellStyle name="Calculation 2 2 3 2 4 8 3" xfId="32407" xr:uid="{94C2E0D3-A988-4C67-913C-0B175B760E14}"/>
    <cellStyle name="Calculation 2 2 3 2 5" xfId="1641" xr:uid="{2B691EAF-16CC-404A-95BF-9071BB1654F8}"/>
    <cellStyle name="Calculation 2 2 3 2 5 2" xfId="6010" xr:uid="{A5C15E2E-9A3F-4517-83B5-28409EA72923}"/>
    <cellStyle name="Calculation 2 2 3 2 5 2 2" xfId="14662" xr:uid="{6EDA2B0E-9E21-4CFE-BB45-9758F394D9F0}"/>
    <cellStyle name="Calculation 2 2 3 2 5 2 3" xfId="25994" xr:uid="{FC9B73B4-D0F2-4D58-9260-8A88B6327606}"/>
    <cellStyle name="Calculation 2 2 3 2 5 3" xfId="4884" xr:uid="{E001D6C5-8F60-4385-ABA4-6834475F3C4A}"/>
    <cellStyle name="Calculation 2 2 3 2 5 3 2" xfId="13543" xr:uid="{282944EA-5302-418F-90FE-5E663C7CF973}"/>
    <cellStyle name="Calculation 2 2 3 2 5 3 3" xfId="24875" xr:uid="{280E25FE-A570-4B89-8FF1-D9822067B1C5}"/>
    <cellStyle name="Calculation 2 2 3 2 5 4" xfId="5955" xr:uid="{290A89A3-1FDD-4AF2-8591-7B03EC385B87}"/>
    <cellStyle name="Calculation 2 2 3 2 5 4 2" xfId="14607" xr:uid="{5A5ADEFC-1D42-41ED-936E-FA9F37736849}"/>
    <cellStyle name="Calculation 2 2 3 2 5 4 3" xfId="25939" xr:uid="{6A547A7A-271A-4861-BF6B-6AA2F1BEA0F6}"/>
    <cellStyle name="Calculation 2 2 3 2 5 5" xfId="9823" xr:uid="{B554530C-55CE-4B31-8513-57584F196752}"/>
    <cellStyle name="Calculation 2 2 3 2 5 5 2" xfId="18450" xr:uid="{0EAFCC8E-6D27-46E2-B36B-2B06834B7094}"/>
    <cellStyle name="Calculation 2 2 3 2 5 5 3" xfId="29784" xr:uid="{FB595E96-7322-4E48-A500-D336C465DE0B}"/>
    <cellStyle name="Calculation 2 2 3 2 5 6" xfId="8886" xr:uid="{78A2B725-B0E0-4BDB-AD2C-9D8ED2B50A30}"/>
    <cellStyle name="Calculation 2 2 3 2 5 6 2" xfId="17514" xr:uid="{9FBE4474-758E-40C2-8C4F-309CDB09828B}"/>
    <cellStyle name="Calculation 2 2 3 2 5 6 3" xfId="28847" xr:uid="{4408C535-1FF6-48BB-A773-0035F04C38EF}"/>
    <cellStyle name="Calculation 2 2 3 2 5 7" xfId="12112" xr:uid="{8DCEAE17-35A5-4866-9E5F-01D656E1AC51}"/>
    <cellStyle name="Calculation 2 2 3 2 5 7 2" xfId="20736" xr:uid="{2343097C-49A2-4622-9AE2-3CC6F3B828B5}"/>
    <cellStyle name="Calculation 2 2 3 2 5 7 3" xfId="32073" xr:uid="{D29A378A-503F-4E6C-AA1D-6A3B16160FEA}"/>
    <cellStyle name="Calculation 2 2 3 2 5 8" xfId="11049" xr:uid="{F9E9B76C-871A-4110-9F86-2769A5013563}"/>
    <cellStyle name="Calculation 2 2 3 2 5 8 2" xfId="19675" xr:uid="{F0F8C4F5-79B7-4D90-ABA1-0CC05FE0F014}"/>
    <cellStyle name="Calculation 2 2 3 2 5 8 3" xfId="31010" xr:uid="{31755521-3C72-411D-A0E4-99B68880DAD0}"/>
    <cellStyle name="Calculation 2 2 3 2 6" xfId="1642" xr:uid="{DDE1F64E-3818-42BD-B3E7-996A6DA2661B}"/>
    <cellStyle name="Calculation 2 2 3 2 6 2" xfId="6011" xr:uid="{EECBB61C-AD3F-46D8-B206-7ADE4B311AD7}"/>
    <cellStyle name="Calculation 2 2 3 2 6 2 2" xfId="14663" xr:uid="{A5373C2C-75B8-4603-A966-147680645BB0}"/>
    <cellStyle name="Calculation 2 2 3 2 6 2 3" xfId="25995" xr:uid="{E3088C6B-B4F5-4ED2-9B7F-07A8D7912E18}"/>
    <cellStyle name="Calculation 2 2 3 2 6 3" xfId="6680" xr:uid="{9C991CEB-683E-4C4E-BC12-D2CA50E977EA}"/>
    <cellStyle name="Calculation 2 2 3 2 6 3 2" xfId="15320" xr:uid="{AF85D55D-DED1-4C31-ABF7-AC1B7A2F3E20}"/>
    <cellStyle name="Calculation 2 2 3 2 6 3 3" xfId="26652" xr:uid="{687AA13A-397F-496C-8E37-DF6E304C7019}"/>
    <cellStyle name="Calculation 2 2 3 2 6 4" xfId="5956" xr:uid="{F2B24FF8-26FC-4C0B-BB07-C9C4E380A1BB}"/>
    <cellStyle name="Calculation 2 2 3 2 6 4 2" xfId="14608" xr:uid="{4A3B8DB3-B3A9-43EB-BB28-0A5097E34158}"/>
    <cellStyle name="Calculation 2 2 3 2 6 4 3" xfId="25940" xr:uid="{37C501D6-35AE-4993-9798-A34B76EB0303}"/>
    <cellStyle name="Calculation 2 2 3 2 6 5" xfId="9822" xr:uid="{CD9089B7-EED9-4F81-A19D-99B641965705}"/>
    <cellStyle name="Calculation 2 2 3 2 6 5 2" xfId="18449" xr:uid="{E11961F9-F803-43FC-BA5A-04796F09A428}"/>
    <cellStyle name="Calculation 2 2 3 2 6 5 3" xfId="29783" xr:uid="{A46E6B9E-2097-4FE6-BC45-DF03F6166597}"/>
    <cellStyle name="Calculation 2 2 3 2 6 6" xfId="4800" xr:uid="{6B04DA13-CE7D-415C-9B8A-3BD42EAEB07B}"/>
    <cellStyle name="Calculation 2 2 3 2 6 6 2" xfId="13461" xr:uid="{14CDB0CE-709D-4A11-B21A-24FAC92426E3}"/>
    <cellStyle name="Calculation 2 2 3 2 6 6 3" xfId="24793" xr:uid="{9EC95FBB-3C50-476E-9BF6-2A4F36662197}"/>
    <cellStyle name="Calculation 2 2 3 2 6 7" xfId="12111" xr:uid="{1A9B0CF4-A4F7-4CC2-8FF4-462F4D8DC510}"/>
    <cellStyle name="Calculation 2 2 3 2 6 7 2" xfId="20735" xr:uid="{48BEB0C6-715E-4B1D-B6FA-058FC8DA3405}"/>
    <cellStyle name="Calculation 2 2 3 2 6 7 3" xfId="32072" xr:uid="{EB946E76-4B22-4C73-A392-9CCA4E6EA5D3}"/>
    <cellStyle name="Calculation 2 2 3 2 6 8" xfId="10394" xr:uid="{A394CB71-4C25-4873-9244-C2C9B0CD89C4}"/>
    <cellStyle name="Calculation 2 2 3 2 6 8 2" xfId="19021" xr:uid="{E1BAF3CB-521A-4C52-AE58-F07E67E45E7F}"/>
    <cellStyle name="Calculation 2 2 3 2 6 8 3" xfId="30355" xr:uid="{075E1294-CCB6-4F6C-B918-B69BDEC3349E}"/>
    <cellStyle name="Calculation 2 2 3 2 7" xfId="6006" xr:uid="{72F2FD1D-CEAC-4FDF-B5BD-662E58716ABC}"/>
    <cellStyle name="Calculation 2 2 3 2 7 2" xfId="14658" xr:uid="{6A9928CD-D508-4CB3-B383-4400D1029F7B}"/>
    <cellStyle name="Calculation 2 2 3 2 7 3" xfId="25990" xr:uid="{A8DB43FB-DCAE-4216-A6B1-B3C4F8F29BB5}"/>
    <cellStyle name="Calculation 2 2 3 2 8" xfId="6683" xr:uid="{8BCE1F17-3298-4BB6-9C8C-4BA965B019D7}"/>
    <cellStyle name="Calculation 2 2 3 2 8 2" xfId="15323" xr:uid="{9712884B-A893-4724-8CE6-4FE8E87D1557}"/>
    <cellStyle name="Calculation 2 2 3 2 8 3" xfId="26655" xr:uid="{8BDF8EEB-5B5F-4728-8BB2-B77115134798}"/>
    <cellStyle name="Calculation 2 2 3 2 9" xfId="5952" xr:uid="{3A358127-8C57-4EA7-8CE5-29AB4AB44BC1}"/>
    <cellStyle name="Calculation 2 2 3 2 9 2" xfId="14604" xr:uid="{ECE07536-BB99-4009-9538-5A2F666E6BAF}"/>
    <cellStyle name="Calculation 2 2 3 2 9 3" xfId="25936" xr:uid="{91F5A8FE-DE91-46EF-BD3C-9D2A1213CCB0}"/>
    <cellStyle name="Calculation 2 2 3 3" xfId="1643" xr:uid="{FF0F41F1-BD0D-47B4-9F5C-EAB5E04BC8B4}"/>
    <cellStyle name="Calculation 2 2 3 3 2" xfId="6012" xr:uid="{6878CBE8-B5E1-4A10-BF5D-0F77F1D200C1}"/>
    <cellStyle name="Calculation 2 2 3 3 2 2" xfId="14664" xr:uid="{7B241C41-137D-4F76-9EC8-2A8DEADFC910}"/>
    <cellStyle name="Calculation 2 2 3 3 2 3" xfId="25996" xr:uid="{FD48082D-C861-427A-A526-6126B222802F}"/>
    <cellStyle name="Calculation 2 2 3 3 3" xfId="6679" xr:uid="{230C5CBF-0F02-4274-8BE9-9B04CDCF29ED}"/>
    <cellStyle name="Calculation 2 2 3 3 3 2" xfId="15319" xr:uid="{AEEE3E33-4F6C-4BD9-8495-B9DDCB4B6990}"/>
    <cellStyle name="Calculation 2 2 3 3 3 3" xfId="26651" xr:uid="{6C018036-3CC3-446A-A003-CEC11723F236}"/>
    <cellStyle name="Calculation 2 2 3 3 4" xfId="8073" xr:uid="{6C3DCC8F-D366-42D8-A7DF-E64D1D13DC29}"/>
    <cellStyle name="Calculation 2 2 3 3 4 2" xfId="16711" xr:uid="{9E4DB493-4B30-4A1B-A73B-9A7BDCF7C35E}"/>
    <cellStyle name="Calculation 2 2 3 3 4 3" xfId="28043" xr:uid="{DFB73FEE-9A0B-41AA-BC62-07D144A4C042}"/>
    <cellStyle name="Calculation 2 2 3 3 5" xfId="9821" xr:uid="{9D57C8FE-7EB5-4BAA-8E5B-845B37756EAE}"/>
    <cellStyle name="Calculation 2 2 3 3 5 2" xfId="18448" xr:uid="{69011B51-F469-4D6E-9D0E-116B98A65BC4}"/>
    <cellStyle name="Calculation 2 2 3 3 5 3" xfId="29782" xr:uid="{9FAB12A6-2B72-4AFA-ACED-CCD2D07D462C}"/>
    <cellStyle name="Calculation 2 2 3 3 6" xfId="10439" xr:uid="{AC5AF99E-1D7E-4DAF-94FD-E9F20DE59445}"/>
    <cellStyle name="Calculation 2 2 3 3 6 2" xfId="19066" xr:uid="{28B361EC-22AD-412B-BB97-3B316EC69284}"/>
    <cellStyle name="Calculation 2 2 3 3 6 3" xfId="30400" xr:uid="{773239D4-8359-43C8-999E-2BD55A678EDE}"/>
    <cellStyle name="Calculation 2 2 3 3 7" xfId="12110" xr:uid="{1C2FEB98-CF8F-422C-B718-CE5E6A2A99C6}"/>
    <cellStyle name="Calculation 2 2 3 3 7 2" xfId="20734" xr:uid="{A03B3084-82AE-4B32-84F0-7B82E620BAC2}"/>
    <cellStyle name="Calculation 2 2 3 3 7 3" xfId="32071" xr:uid="{91377144-F631-4506-948B-0F1B2FA400D8}"/>
    <cellStyle name="Calculation 2 2 3 3 8" xfId="11528" xr:uid="{4024A9DF-CFD6-4665-9441-E28AF7D42DD5}"/>
    <cellStyle name="Calculation 2 2 3 3 8 2" xfId="20153" xr:uid="{FDA2E02A-878F-45FB-B84D-520C9664DFC2}"/>
    <cellStyle name="Calculation 2 2 3 3 8 3" xfId="31489" xr:uid="{18E59D5D-CCDE-4B48-A634-2239C157C7DB}"/>
    <cellStyle name="Calculation 2 2 3 4" xfId="1644" xr:uid="{011F73BC-9C20-4781-AA36-F3B74E8D4B2A}"/>
    <cellStyle name="Calculation 2 2 3 4 2" xfId="6013" xr:uid="{1DF16C92-F9C4-4CA4-9B55-E51892DDD861}"/>
    <cellStyle name="Calculation 2 2 3 4 2 2" xfId="14665" xr:uid="{381203BD-5F4B-4CCA-81AE-93C375A93CA6}"/>
    <cellStyle name="Calculation 2 2 3 4 2 3" xfId="25997" xr:uid="{421F2F61-8170-433D-AAC5-BE07B2C2E0AA}"/>
    <cellStyle name="Calculation 2 2 3 4 3" xfId="4883" xr:uid="{55C4908B-80FB-44E5-8B3F-C249B5075DC0}"/>
    <cellStyle name="Calculation 2 2 3 4 3 2" xfId="13542" xr:uid="{FF7B6F49-F602-4198-8F14-694F6D7548F8}"/>
    <cellStyle name="Calculation 2 2 3 4 3 3" xfId="24874" xr:uid="{632AD264-CB8F-41EF-9A58-F20E407FDF41}"/>
    <cellStyle name="Calculation 2 2 3 4 4" xfId="5957" xr:uid="{10D76AE0-4B48-4495-8015-4AB0D3C93971}"/>
    <cellStyle name="Calculation 2 2 3 4 4 2" xfId="14609" xr:uid="{FAE52AFE-9A63-4052-8396-5E95E4F12CBC}"/>
    <cellStyle name="Calculation 2 2 3 4 4 3" xfId="25941" xr:uid="{2BEEA9BE-D179-47C8-87EE-607ABFDA39CB}"/>
    <cellStyle name="Calculation 2 2 3 4 5" xfId="9820" xr:uid="{D814F952-F2F9-439A-AEA0-585C3F265A5E}"/>
    <cellStyle name="Calculation 2 2 3 4 5 2" xfId="18447" xr:uid="{8F652ED3-9ED3-4B80-AD6C-B81EC09DAFC0}"/>
    <cellStyle name="Calculation 2 2 3 4 5 3" xfId="29781" xr:uid="{5694ADFF-3935-498A-983C-37292A686B33}"/>
    <cellStyle name="Calculation 2 2 3 4 6" xfId="4801" xr:uid="{F3FCFF1B-9C13-4E14-B15C-0C967F3BF5FB}"/>
    <cellStyle name="Calculation 2 2 3 4 6 2" xfId="13462" xr:uid="{08D9D8D8-250C-4DD0-A770-C28EC1FAF09D}"/>
    <cellStyle name="Calculation 2 2 3 4 6 3" xfId="24794" xr:uid="{0D667919-674C-4E27-B673-A1041A283523}"/>
    <cellStyle name="Calculation 2 2 3 4 7" xfId="12109" xr:uid="{9D96E50A-EB2D-4271-97D2-7F46B052634E}"/>
    <cellStyle name="Calculation 2 2 3 4 7 2" xfId="20733" xr:uid="{DB8D5D5C-FE8D-466F-9116-4AE36C08437C}"/>
    <cellStyle name="Calculation 2 2 3 4 7 3" xfId="32070" xr:uid="{1C5B254A-3F20-450B-8D3D-F34CEE53DED8}"/>
    <cellStyle name="Calculation 2 2 3 4 8" xfId="11050" xr:uid="{E87852FA-2B68-4012-B5D0-12718892487C}"/>
    <cellStyle name="Calculation 2 2 3 4 8 2" xfId="19676" xr:uid="{570E8A39-7964-43C8-8BF7-B1F0A6734E07}"/>
    <cellStyle name="Calculation 2 2 3 4 8 3" xfId="31011" xr:uid="{253CDAE4-A84E-4D81-9959-1A9340B03A3A}"/>
    <cellStyle name="Calculation 2 2 3 5" xfId="1645" xr:uid="{D0BFEBBF-255C-4DFF-B67A-B1FA3EE7D85A}"/>
    <cellStyle name="Calculation 2 2 3 5 2" xfId="6014" xr:uid="{987BBC9E-412F-41D8-8695-881D6CF524FC}"/>
    <cellStyle name="Calculation 2 2 3 5 2 2" xfId="14666" xr:uid="{A6F61C7A-0413-45E2-B8BA-86B188FA4958}"/>
    <cellStyle name="Calculation 2 2 3 5 2 3" xfId="25998" xr:uid="{B8ED6DC4-9DD0-4E67-AA6C-B45081A80C1C}"/>
    <cellStyle name="Calculation 2 2 3 5 3" xfId="6678" xr:uid="{AA24A604-F881-4CF4-8C59-54585982F3B8}"/>
    <cellStyle name="Calculation 2 2 3 5 3 2" xfId="15318" xr:uid="{B863BB55-43F0-4416-8A05-97B3B69B8E27}"/>
    <cellStyle name="Calculation 2 2 3 5 3 3" xfId="26650" xr:uid="{56D38543-232B-47E9-A013-07CAA6230D4E}"/>
    <cellStyle name="Calculation 2 2 3 5 4" xfId="5958" xr:uid="{802C8228-AD2E-4BFF-9384-920175B68B32}"/>
    <cellStyle name="Calculation 2 2 3 5 4 2" xfId="14610" xr:uid="{D9D7A1B0-E64B-4C3B-ADBE-921AA995B06A}"/>
    <cellStyle name="Calculation 2 2 3 5 4 3" xfId="25942" xr:uid="{C11A7301-98FC-4610-B955-58DA0CED4609}"/>
    <cellStyle name="Calculation 2 2 3 5 5" xfId="9819" xr:uid="{29DA3585-EF2D-4A44-890E-951BAFBC6503}"/>
    <cellStyle name="Calculation 2 2 3 5 5 2" xfId="18446" xr:uid="{77A68320-3AF1-440C-B53B-9256C4F7885E}"/>
    <cellStyle name="Calculation 2 2 3 5 5 3" xfId="29780" xr:uid="{745BED0A-9532-44B0-A757-9716C1008000}"/>
    <cellStyle name="Calculation 2 2 3 5 6" xfId="8885" xr:uid="{8CE9C8D0-C957-44E9-9C4D-5A62C1A37F70}"/>
    <cellStyle name="Calculation 2 2 3 5 6 2" xfId="17513" xr:uid="{9AF334A4-2882-416E-9A46-9AE50EAFCCDC}"/>
    <cellStyle name="Calculation 2 2 3 5 6 3" xfId="28846" xr:uid="{631DB95C-59D2-4DAE-B734-0670BBDEE5C4}"/>
    <cellStyle name="Calculation 2 2 3 5 7" xfId="12108" xr:uid="{2E9FABE0-98C6-43ED-9D51-70E827989CD1}"/>
    <cellStyle name="Calculation 2 2 3 5 7 2" xfId="20732" xr:uid="{8C3EAA0A-782E-4CFE-9DD8-2E660F56A121}"/>
    <cellStyle name="Calculation 2 2 3 5 7 3" xfId="32069" xr:uid="{9F28E995-2685-4857-B55C-51FD07D0534B}"/>
    <cellStyle name="Calculation 2 2 3 5 8" xfId="10200" xr:uid="{8145E613-21A0-4D7B-A3EA-593A3571F4CD}"/>
    <cellStyle name="Calculation 2 2 3 5 8 2" xfId="18827" xr:uid="{6ACB6306-ACAE-4DF9-8219-914C9EF38E5B}"/>
    <cellStyle name="Calculation 2 2 3 5 8 3" xfId="30161" xr:uid="{581E44F9-E115-4A13-B43F-8167AEE67B20}"/>
    <cellStyle name="Calculation 2 2 3 6" xfId="1646" xr:uid="{BB4E82CC-A1C8-4794-A0A7-EF723B4FB75C}"/>
    <cellStyle name="Calculation 2 2 3 6 2" xfId="6015" xr:uid="{4F1BA957-6BC0-47D1-9A11-70C080AB1606}"/>
    <cellStyle name="Calculation 2 2 3 6 2 2" xfId="14667" xr:uid="{FCC6C617-F758-4E2C-A484-877674B99245}"/>
    <cellStyle name="Calculation 2 2 3 6 2 3" xfId="25999" xr:uid="{C998B543-34A8-476A-B77B-0FCE598E69B6}"/>
    <cellStyle name="Calculation 2 2 3 6 3" xfId="6677" xr:uid="{28D7804F-8427-4B1B-BC47-BCF6FA526434}"/>
    <cellStyle name="Calculation 2 2 3 6 3 2" xfId="15317" xr:uid="{FFF8F847-606D-4488-A83C-25537F140C8A}"/>
    <cellStyle name="Calculation 2 2 3 6 3 3" xfId="26649" xr:uid="{DCCF7702-BFE8-4F32-A095-150B66988AED}"/>
    <cellStyle name="Calculation 2 2 3 6 4" xfId="5264" xr:uid="{9544ED97-5D70-4024-AB97-CB2D550F1BAC}"/>
    <cellStyle name="Calculation 2 2 3 6 4 2" xfId="13923" xr:uid="{DD9CF3A8-4A26-40D7-B05D-A2CBA6C92871}"/>
    <cellStyle name="Calculation 2 2 3 6 4 3" xfId="25255" xr:uid="{46D68890-386B-4369-84B2-23C2E3FF2878}"/>
    <cellStyle name="Calculation 2 2 3 6 5" xfId="9818" xr:uid="{D3BE6038-C7D6-4D52-B700-1193307D0013}"/>
    <cellStyle name="Calculation 2 2 3 6 5 2" xfId="18445" xr:uid="{EBA6355B-FDB9-47BF-B4C6-D0C5A887F316}"/>
    <cellStyle name="Calculation 2 2 3 6 5 3" xfId="29779" xr:uid="{72742DE4-F2E6-4971-9C0D-5501026C527D}"/>
    <cellStyle name="Calculation 2 2 3 6 6" xfId="10440" xr:uid="{14DDB2E8-A97A-4068-932B-6D3D098B209B}"/>
    <cellStyle name="Calculation 2 2 3 6 6 2" xfId="19067" xr:uid="{569F6684-BBAE-4505-8A4C-43ED26D903F9}"/>
    <cellStyle name="Calculation 2 2 3 6 6 3" xfId="30401" xr:uid="{1833643F-4CF7-4BF7-9FDE-11D3785A9E44}"/>
    <cellStyle name="Calculation 2 2 3 6 7" xfId="12107" xr:uid="{D8A3469C-2917-4E63-9312-E33F6D64E0BE}"/>
    <cellStyle name="Calculation 2 2 3 6 7 2" xfId="20731" xr:uid="{66FD7A35-FF9A-433E-922D-B17D80525081}"/>
    <cellStyle name="Calculation 2 2 3 6 7 3" xfId="32068" xr:uid="{6622EF50-8B7D-4A2F-ABE4-371121106392}"/>
    <cellStyle name="Calculation 2 2 3 6 8" xfId="12447" xr:uid="{70F60317-8CD4-47B5-ACD1-297CFA23660E}"/>
    <cellStyle name="Calculation 2 2 3 6 8 2" xfId="21071" xr:uid="{F652C8CC-3547-41C0-A92D-F9C8490ACD6C}"/>
    <cellStyle name="Calculation 2 2 3 6 8 3" xfId="32408" xr:uid="{202C317F-A253-45B2-BCBB-BA3DD89F870C}"/>
    <cellStyle name="Calculation 2 2 3 7" xfId="1647" xr:uid="{72F50DF5-49EC-47E9-92EA-D20CDCEE0F3E}"/>
    <cellStyle name="Calculation 2 2 3 7 2" xfId="6016" xr:uid="{BEFCE638-5FE0-4ACC-8C87-F5E9F03E86D6}"/>
    <cellStyle name="Calculation 2 2 3 7 2 2" xfId="14668" xr:uid="{C24A0C9B-8F8F-49D0-9979-48DCE846E531}"/>
    <cellStyle name="Calculation 2 2 3 7 2 3" xfId="26000" xr:uid="{449396CA-3FCE-4C39-A92E-AECA93B5C315}"/>
    <cellStyle name="Calculation 2 2 3 7 3" xfId="4882" xr:uid="{79E012D9-E086-4BFB-B4E6-0586C8941AE0}"/>
    <cellStyle name="Calculation 2 2 3 7 3 2" xfId="13541" xr:uid="{482DD87B-1420-4D73-8627-5869748919E5}"/>
    <cellStyle name="Calculation 2 2 3 7 3 3" xfId="24873" xr:uid="{C7F74F0A-EF04-409A-9384-7B81357331C0}"/>
    <cellStyle name="Calculation 2 2 3 7 4" xfId="5959" xr:uid="{1DA37FB4-DF3C-45EA-B5A8-595C9C8CF367}"/>
    <cellStyle name="Calculation 2 2 3 7 4 2" xfId="14611" xr:uid="{B70640DA-06BF-458C-A6E5-D2F4876CBE0B}"/>
    <cellStyle name="Calculation 2 2 3 7 4 3" xfId="25943" xr:uid="{012F5159-F538-4E21-8C2E-852D7013FA6E}"/>
    <cellStyle name="Calculation 2 2 3 7 5" xfId="9817" xr:uid="{F9AA3B4D-EA40-42E0-A150-EECCB12952DD}"/>
    <cellStyle name="Calculation 2 2 3 7 5 2" xfId="18444" xr:uid="{77BA4D8B-9851-4B2D-8FBE-2AAE4EB93B34}"/>
    <cellStyle name="Calculation 2 2 3 7 5 3" xfId="29778" xr:uid="{A0FE8E04-EAE6-47AB-9355-5DC52EDC2392}"/>
    <cellStyle name="Calculation 2 2 3 7 6" xfId="8233" xr:uid="{E7E16CC8-5C8F-49A7-80FA-59556D44A268}"/>
    <cellStyle name="Calculation 2 2 3 7 6 2" xfId="16871" xr:uid="{70EB9033-F8E1-43E4-BD69-BAE2314E92C1}"/>
    <cellStyle name="Calculation 2 2 3 7 6 3" xfId="28203" xr:uid="{EA7CC277-3031-4466-859E-82D57CF6E3D6}"/>
    <cellStyle name="Calculation 2 2 3 7 7" xfId="12106" xr:uid="{EC84E55F-2A07-4EE7-B0B6-75983B50FB78}"/>
    <cellStyle name="Calculation 2 2 3 7 7 2" xfId="20730" xr:uid="{4C4F70E0-C972-4A6F-BA93-40CC4FE6DB1D}"/>
    <cellStyle name="Calculation 2 2 3 7 7 3" xfId="32067" xr:uid="{038E95BC-FAE4-4CB8-B2B5-66EB4B35F84A}"/>
    <cellStyle name="Calculation 2 2 3 7 8" xfId="8057" xr:uid="{911EBB65-FC6B-4245-9DE9-F26104B3CFF3}"/>
    <cellStyle name="Calculation 2 2 3 7 8 2" xfId="16695" xr:uid="{4D3BD6AE-8A8E-4D18-B6D0-B3E068857F2F}"/>
    <cellStyle name="Calculation 2 2 3 7 8 3" xfId="28027" xr:uid="{EE58A266-64F0-456C-B235-4E5B8AD00E6C}"/>
    <cellStyle name="Calculation 2 2 3 8" xfId="6005" xr:uid="{1EB6B3EF-8E0F-4A47-8C81-94EC13976693}"/>
    <cellStyle name="Calculation 2 2 3 8 2" xfId="14657" xr:uid="{8C7BB303-E986-4F07-8468-0D546ED034E4}"/>
    <cellStyle name="Calculation 2 2 3 8 3" xfId="25989" xr:uid="{483A66D8-E3A1-47DE-A9E0-DD5B4205DF75}"/>
    <cellStyle name="Calculation 2 2 3 9" xfId="6684" xr:uid="{107F3425-057B-4EC8-9350-F8F220EB700B}"/>
    <cellStyle name="Calculation 2 2 3 9 2" xfId="15324" xr:uid="{7F10E4BE-FCED-4B1C-9367-A19D46FBABC5}"/>
    <cellStyle name="Calculation 2 2 3 9 3" xfId="26656" xr:uid="{CB7F949B-BB94-4056-BD5C-4EA48503D270}"/>
    <cellStyle name="Calculation 2 2 4" xfId="1648" xr:uid="{6D6B768F-BD24-4890-87AB-3C4D51A7F284}"/>
    <cellStyle name="Calculation 2 2 4 10" xfId="6676" xr:uid="{9C6C4702-5289-454F-BCF0-A29826501F39}"/>
    <cellStyle name="Calculation 2 2 4 10 2" xfId="15316" xr:uid="{15529DFB-1EBA-4052-AB5B-D88B6D188691}"/>
    <cellStyle name="Calculation 2 2 4 10 3" xfId="26648" xr:uid="{1F53191C-1F6A-479A-95A7-71CD9AB56B77}"/>
    <cellStyle name="Calculation 2 2 4 11" xfId="4601" xr:uid="{B09AE214-E0E8-48C3-AF19-22641A3518D2}"/>
    <cellStyle name="Calculation 2 2 4 11 2" xfId="13262" xr:uid="{EE038D63-BCE0-4880-824D-4A2AABDC5A2D}"/>
    <cellStyle name="Calculation 2 2 4 11 3" xfId="24594" xr:uid="{E99C5362-D2ED-436E-87F7-865C9124C23E}"/>
    <cellStyle name="Calculation 2 2 4 12" xfId="9816" xr:uid="{527AC91B-8CE9-4FA4-90A6-E30D2F2A1181}"/>
    <cellStyle name="Calculation 2 2 4 12 2" xfId="18443" xr:uid="{778F8CFD-88CE-49E6-A538-3519CCEBC9CD}"/>
    <cellStyle name="Calculation 2 2 4 12 3" xfId="29777" xr:uid="{79F7CB4C-EBF0-4B75-81A9-C90B301683DA}"/>
    <cellStyle name="Calculation 2 2 4 13" xfId="4802" xr:uid="{7533D40F-60EC-4A4E-AD91-00C56507A82B}"/>
    <cellStyle name="Calculation 2 2 4 13 2" xfId="13463" xr:uid="{0FDFFDB5-0821-42DB-9784-B9CE9799BF0D}"/>
    <cellStyle name="Calculation 2 2 4 13 3" xfId="24795" xr:uid="{3ED2CA13-B5FA-4329-91C6-CD5EDF297804}"/>
    <cellStyle name="Calculation 2 2 4 14" xfId="12105" xr:uid="{06B85FF5-C1DC-40C6-8371-B7DD84C4BF39}"/>
    <cellStyle name="Calculation 2 2 4 14 2" xfId="20729" xr:uid="{2BC1C562-AC8E-45C8-9EB1-3D95E18EB824}"/>
    <cellStyle name="Calculation 2 2 4 14 3" xfId="32066" xr:uid="{6824A588-40C1-4863-999E-03FFB256AB12}"/>
    <cellStyle name="Calculation 2 2 4 15" xfId="11051" xr:uid="{4F5DE954-6A11-4736-9068-C610CF15A0CC}"/>
    <cellStyle name="Calculation 2 2 4 15 2" xfId="19677" xr:uid="{5198A81F-FCFD-4848-AF92-F3D65185061E}"/>
    <cellStyle name="Calculation 2 2 4 15 3" xfId="31012" xr:uid="{BAE42659-9933-41E9-B694-39871028B15B}"/>
    <cellStyle name="Calculation 2 2 4 2" xfId="1649" xr:uid="{F593D421-97C8-4034-A391-005608C8EA0C}"/>
    <cellStyle name="Calculation 2 2 4 2 2" xfId="6018" xr:uid="{92AA9898-7D06-4DB7-B0ED-7EBA1C2A44FC}"/>
    <cellStyle name="Calculation 2 2 4 2 2 2" xfId="14670" xr:uid="{4A39B59E-C890-4501-8658-5065FC0D074E}"/>
    <cellStyle name="Calculation 2 2 4 2 2 3" xfId="26002" xr:uid="{41CE027C-F1CC-435A-8801-2BF31EE5BF7D}"/>
    <cellStyle name="Calculation 2 2 4 2 3" xfId="6675" xr:uid="{FDA88FB2-0CA8-4DB4-AABC-8639F74892E8}"/>
    <cellStyle name="Calculation 2 2 4 2 3 2" xfId="15315" xr:uid="{C303B2CF-9B45-49C3-A271-B17B315D3F03}"/>
    <cellStyle name="Calculation 2 2 4 2 3 3" xfId="26647" xr:uid="{9DB08184-196B-442B-BF47-630361525823}"/>
    <cellStyle name="Calculation 2 2 4 2 4" xfId="8074" xr:uid="{CC397067-B595-4B35-9775-8FD4EFD25DFB}"/>
    <cellStyle name="Calculation 2 2 4 2 4 2" xfId="16712" xr:uid="{B4CBB1E9-4844-4FF8-8FF0-F2ECF18DD8F6}"/>
    <cellStyle name="Calculation 2 2 4 2 4 3" xfId="28044" xr:uid="{2EFD4B59-62D8-4917-9679-DF012A9CBB67}"/>
    <cellStyle name="Calculation 2 2 4 2 5" xfId="9815" xr:uid="{93B31E16-1B94-46EC-8E21-57C6DD5E0A42}"/>
    <cellStyle name="Calculation 2 2 4 2 5 2" xfId="18442" xr:uid="{9969DF82-F41D-4D9C-B995-DC17B561EB82}"/>
    <cellStyle name="Calculation 2 2 4 2 5 3" xfId="29776" xr:uid="{A74EDD13-1090-4296-B53F-368E6957FD08}"/>
    <cellStyle name="Calculation 2 2 4 2 6" xfId="9001" xr:uid="{8E5C4DE9-7205-4E91-9E67-CFCD9D5A021F}"/>
    <cellStyle name="Calculation 2 2 4 2 6 2" xfId="17629" xr:uid="{558F1F9A-A34B-4CD2-8D66-689F2785E1EF}"/>
    <cellStyle name="Calculation 2 2 4 2 6 3" xfId="28962" xr:uid="{F53419C3-FCC3-4241-A7CF-FD009DB86AAD}"/>
    <cellStyle name="Calculation 2 2 4 2 7" xfId="12104" xr:uid="{AA5982F3-966C-40F0-8C53-23CD9044E38E}"/>
    <cellStyle name="Calculation 2 2 4 2 7 2" xfId="20728" xr:uid="{1B5CF786-5F9D-4487-A178-F23F8A899FB7}"/>
    <cellStyle name="Calculation 2 2 4 2 7 3" xfId="32065" xr:uid="{3326D281-CD17-4B35-82A4-856BE62F810B}"/>
    <cellStyle name="Calculation 2 2 4 2 8" xfId="12448" xr:uid="{BCDA1D3D-1ED6-4CFB-8D63-2ED957FC3442}"/>
    <cellStyle name="Calculation 2 2 4 2 8 2" xfId="21072" xr:uid="{3CB4EFF1-54AB-4442-BD6F-E4D257707A1E}"/>
    <cellStyle name="Calculation 2 2 4 2 8 3" xfId="32409" xr:uid="{138FD05A-84AD-4D73-B320-1E2052F40A87}"/>
    <cellStyle name="Calculation 2 2 4 3" xfId="1650" xr:uid="{A0B13187-16F8-4740-B834-4531A0995FEE}"/>
    <cellStyle name="Calculation 2 2 4 3 2" xfId="6019" xr:uid="{015B91CA-6A62-4E61-8C14-BD12F8CEFED6}"/>
    <cellStyle name="Calculation 2 2 4 3 2 2" xfId="14671" xr:uid="{5738DF28-3848-4405-99F8-44F65B7311EB}"/>
    <cellStyle name="Calculation 2 2 4 3 2 3" xfId="26003" xr:uid="{B8E113CA-1429-492D-9BA9-FE4AFF41C24C}"/>
    <cellStyle name="Calculation 2 2 4 3 3" xfId="4881" xr:uid="{7E9C7709-7A2A-42EE-A47E-9DDEA883755E}"/>
    <cellStyle name="Calculation 2 2 4 3 3 2" xfId="13540" xr:uid="{85146B4A-8758-4833-B1C8-B0CF6A50B7B1}"/>
    <cellStyle name="Calculation 2 2 4 3 3 3" xfId="24872" xr:uid="{AEEF6F24-7AE5-4E85-BEA7-C2D219CF6026}"/>
    <cellStyle name="Calculation 2 2 4 3 4" xfId="5960" xr:uid="{D1D50D37-09DA-4E3D-AF2C-9EEF82C9E683}"/>
    <cellStyle name="Calculation 2 2 4 3 4 2" xfId="14612" xr:uid="{F92D1D86-9314-4988-9097-FBAADE41571E}"/>
    <cellStyle name="Calculation 2 2 4 3 4 3" xfId="25944" xr:uid="{D90E8C79-450D-48F9-A4CB-A66BB0E2DC46}"/>
    <cellStyle name="Calculation 2 2 4 3 5" xfId="9814" xr:uid="{DC1DBC1F-93C4-4FE9-9706-751098A41910}"/>
    <cellStyle name="Calculation 2 2 4 3 5 2" xfId="18441" xr:uid="{48349942-A0DB-49EF-A5E5-BC2823DCA1CC}"/>
    <cellStyle name="Calculation 2 2 4 3 5 3" xfId="29775" xr:uid="{87A99821-7EC8-49EE-8030-99AA1E4E0DCE}"/>
    <cellStyle name="Calculation 2 2 4 3 6" xfId="10659" xr:uid="{3A094654-C27F-48CB-AFD2-07BA046B99D5}"/>
    <cellStyle name="Calculation 2 2 4 3 6 2" xfId="19286" xr:uid="{503DE3ED-2179-4343-8E7C-26E26461D044}"/>
    <cellStyle name="Calculation 2 2 4 3 6 3" xfId="30620" xr:uid="{2881FE8C-ECB3-4E63-9029-37617B926CBE}"/>
    <cellStyle name="Calculation 2 2 4 3 7" xfId="12103" xr:uid="{17D8129B-7D87-4630-BB2E-AF24F5C10A69}"/>
    <cellStyle name="Calculation 2 2 4 3 7 2" xfId="20727" xr:uid="{2D1A2777-3381-4917-ADE1-B0F047133ADD}"/>
    <cellStyle name="Calculation 2 2 4 3 7 3" xfId="32064" xr:uid="{20461612-2F8A-4B70-B4CD-8E33A4B949F3}"/>
    <cellStyle name="Calculation 2 2 4 3 8" xfId="11052" xr:uid="{BC7EC6BA-64B7-4376-9BCB-1C5CCE3171D9}"/>
    <cellStyle name="Calculation 2 2 4 3 8 2" xfId="19678" xr:uid="{A3D78E95-D4BA-442F-97BC-7F6C3C317FFE}"/>
    <cellStyle name="Calculation 2 2 4 3 8 3" xfId="31013" xr:uid="{B2AF66B9-EBBD-41B7-AA31-B518215111FC}"/>
    <cellStyle name="Calculation 2 2 4 4" xfId="1651" xr:uid="{A3D56AF7-CBB5-4CE1-8D44-2F0BEE813A6C}"/>
    <cellStyle name="Calculation 2 2 4 4 2" xfId="6020" xr:uid="{70E21B9F-61B5-4DE4-96A9-B01A7CDD924F}"/>
    <cellStyle name="Calculation 2 2 4 4 2 2" xfId="14672" xr:uid="{45D5B49B-398D-42B9-A379-4CD98A50BDA7}"/>
    <cellStyle name="Calculation 2 2 4 4 2 3" xfId="26004" xr:uid="{BCCCC743-CF7D-4B94-8466-0CBC03128189}"/>
    <cellStyle name="Calculation 2 2 4 4 3" xfId="6674" xr:uid="{DD98B73E-0FC4-4BDD-84F2-51DF47B57136}"/>
    <cellStyle name="Calculation 2 2 4 4 3 2" xfId="15314" xr:uid="{FC648F23-9567-4608-B3A8-FBEA2B6AB540}"/>
    <cellStyle name="Calculation 2 2 4 4 3 3" xfId="26646" xr:uid="{EC7702D5-1C20-4F47-A05B-D9D373153939}"/>
    <cellStyle name="Calculation 2 2 4 4 4" xfId="5961" xr:uid="{10E667BC-0365-4615-A89D-49C2C1C4172A}"/>
    <cellStyle name="Calculation 2 2 4 4 4 2" xfId="14613" xr:uid="{1998A5FD-B788-4B36-8711-B56379154DFD}"/>
    <cellStyle name="Calculation 2 2 4 4 4 3" xfId="25945" xr:uid="{59757789-C30F-4476-B6F1-AE3BFC8ACFBC}"/>
    <cellStyle name="Calculation 2 2 4 4 5" xfId="9813" xr:uid="{45EB1673-0C71-48BE-AD65-D776A5ABDA3F}"/>
    <cellStyle name="Calculation 2 2 4 4 5 2" xfId="18440" xr:uid="{C9A6A610-BCC2-4C6B-9CE9-DFD90A0C9101}"/>
    <cellStyle name="Calculation 2 2 4 4 5 3" xfId="29774" xr:uid="{1F0CB8E3-5B4D-4F83-8C6A-8819BD80CBEE}"/>
    <cellStyle name="Calculation 2 2 4 4 6" xfId="10664" xr:uid="{18CC5795-BA35-4326-B0FD-C5DE6A3FFAC5}"/>
    <cellStyle name="Calculation 2 2 4 4 6 2" xfId="19290" xr:uid="{37EC265F-BCAD-4499-BBB2-A580767606B5}"/>
    <cellStyle name="Calculation 2 2 4 4 6 3" xfId="30625" xr:uid="{6F78A2D0-FA69-4747-B4FC-E63086A7A015}"/>
    <cellStyle name="Calculation 2 2 4 4 7" xfId="12102" xr:uid="{8C363232-7EF3-410D-AF6A-E916E21A3D38}"/>
    <cellStyle name="Calculation 2 2 4 4 7 2" xfId="20726" xr:uid="{919D048D-AF0A-4BED-AB98-6015F8B830B1}"/>
    <cellStyle name="Calculation 2 2 4 4 7 3" xfId="32063" xr:uid="{A0E5A9F7-F863-470F-ADAB-0B940A9F7BAC}"/>
    <cellStyle name="Calculation 2 2 4 4 8" xfId="5912" xr:uid="{A48DE275-1B36-4F23-85E9-A93881847658}"/>
    <cellStyle name="Calculation 2 2 4 4 8 2" xfId="14564" xr:uid="{1F6DEF5B-A3AD-4226-AA17-D5FFDFCAEC89}"/>
    <cellStyle name="Calculation 2 2 4 4 8 3" xfId="25896" xr:uid="{D286724E-01D8-4C16-BC69-2074BD15C0B3}"/>
    <cellStyle name="Calculation 2 2 4 5" xfId="1652" xr:uid="{97865A5A-AFDB-4FA5-9838-17AA2E18A84E}"/>
    <cellStyle name="Calculation 2 2 4 5 2" xfId="6021" xr:uid="{668F5516-3362-4761-BC6B-2EB5E8F3D0CB}"/>
    <cellStyle name="Calculation 2 2 4 5 2 2" xfId="14673" xr:uid="{DA96A6DA-2EF9-4518-99D5-4679D1003BF6}"/>
    <cellStyle name="Calculation 2 2 4 5 2 3" xfId="26005" xr:uid="{291EEE7E-3480-451B-AA32-712E197B9590}"/>
    <cellStyle name="Calculation 2 2 4 5 3" xfId="6673" xr:uid="{A8025EFA-5C96-4D53-AC63-F77C32BC04AB}"/>
    <cellStyle name="Calculation 2 2 4 5 3 2" xfId="15313" xr:uid="{BD2E25A7-C232-4F3A-A7A3-AEC8554F1757}"/>
    <cellStyle name="Calculation 2 2 4 5 3 3" xfId="26645" xr:uid="{8EF4F5E3-3A14-4E63-B597-183CCA4CC4D3}"/>
    <cellStyle name="Calculation 2 2 4 5 4" xfId="8075" xr:uid="{5CB19875-D89F-4EA3-9930-6F710FF604A8}"/>
    <cellStyle name="Calculation 2 2 4 5 4 2" xfId="16713" xr:uid="{DD5CE7D5-B7CE-47AF-9FC2-C156E9693379}"/>
    <cellStyle name="Calculation 2 2 4 5 4 3" xfId="28045" xr:uid="{103FC144-210D-410B-938E-5E2759917844}"/>
    <cellStyle name="Calculation 2 2 4 5 5" xfId="9812" xr:uid="{E0C98FA6-D509-493A-9A25-70EB52889E85}"/>
    <cellStyle name="Calculation 2 2 4 5 5 2" xfId="18439" xr:uid="{EF7336E5-4F28-46CC-82DF-1C8657BF59C8}"/>
    <cellStyle name="Calculation 2 2 4 5 5 3" xfId="29773" xr:uid="{C58E149E-2CFB-4EC8-80C4-1A0BE4F18FBA}"/>
    <cellStyle name="Calculation 2 2 4 5 6" xfId="10441" xr:uid="{CC86B0FC-D65F-499B-914E-6E1B7FEECCF7}"/>
    <cellStyle name="Calculation 2 2 4 5 6 2" xfId="19068" xr:uid="{F2AE7F7F-AD26-4543-8379-4862FADCD0A7}"/>
    <cellStyle name="Calculation 2 2 4 5 6 3" xfId="30402" xr:uid="{244D0CEB-7582-4F2E-A91A-421271ED8037}"/>
    <cellStyle name="Calculation 2 2 4 5 7" xfId="12101" xr:uid="{F15CC697-3195-4337-92F0-A43A05E66F1C}"/>
    <cellStyle name="Calculation 2 2 4 5 7 2" xfId="20725" xr:uid="{62B6A12C-CB03-4771-BA42-4920C2CFAB36}"/>
    <cellStyle name="Calculation 2 2 4 5 7 3" xfId="32062" xr:uid="{59C23677-3C03-49B3-90E8-938F9C923F11}"/>
    <cellStyle name="Calculation 2 2 4 5 8" xfId="9053" xr:uid="{DCFBFB2F-D3D4-47E8-A31B-42F48629C4CB}"/>
    <cellStyle name="Calculation 2 2 4 5 8 2" xfId="17681" xr:uid="{D21E9B58-D58E-46C8-8D15-23F71A090E77}"/>
    <cellStyle name="Calculation 2 2 4 5 8 3" xfId="29014" xr:uid="{D8923478-95C8-494C-89C4-8AE8D5FEE4B4}"/>
    <cellStyle name="Calculation 2 2 4 6" xfId="1653" xr:uid="{5A752751-441B-4547-BA30-58C64F9F7DCA}"/>
    <cellStyle name="Calculation 2 2 4 6 2" xfId="6022" xr:uid="{CB752B9C-E57E-4308-B245-249D0607CAB7}"/>
    <cellStyle name="Calculation 2 2 4 6 2 2" xfId="14674" xr:uid="{3D673CC0-FB44-441F-807E-9F54C99D5BD4}"/>
    <cellStyle name="Calculation 2 2 4 6 2 3" xfId="26006" xr:uid="{1FA6674A-4433-4EB8-B90C-FB5F5EB95174}"/>
    <cellStyle name="Calculation 2 2 4 6 3" xfId="4880" xr:uid="{122AF717-BFEC-4D83-833A-DD65AF8C0C99}"/>
    <cellStyle name="Calculation 2 2 4 6 3 2" xfId="13539" xr:uid="{0177A663-66E7-41CD-A462-6AA7499A5335}"/>
    <cellStyle name="Calculation 2 2 4 6 3 3" xfId="24871" xr:uid="{091438BA-66AA-4787-9CC4-09B22C352FBC}"/>
    <cellStyle name="Calculation 2 2 4 6 4" xfId="5265" xr:uid="{B7F7EAE7-7F3C-4F7B-8EEC-72000DC09D9A}"/>
    <cellStyle name="Calculation 2 2 4 6 4 2" xfId="13924" xr:uid="{34A376F4-30D7-4E5C-A132-CE3E18530175}"/>
    <cellStyle name="Calculation 2 2 4 6 4 3" xfId="25256" xr:uid="{319229AE-AAA6-45CB-B9EA-AB40F10266F0}"/>
    <cellStyle name="Calculation 2 2 4 6 5" xfId="9811" xr:uid="{79FE78A4-E482-462A-A051-76DA7D6BD599}"/>
    <cellStyle name="Calculation 2 2 4 6 5 2" xfId="18438" xr:uid="{AC1E9A05-0567-4338-9DF8-0C92EE0A9D9F}"/>
    <cellStyle name="Calculation 2 2 4 6 5 3" xfId="29772" xr:uid="{A0CB7C94-8CA5-4ABE-A3AD-CF13F15B76B5}"/>
    <cellStyle name="Calculation 2 2 4 6 6" xfId="10442" xr:uid="{7E20DBD3-4C24-4F84-8E88-6F6B409B02C6}"/>
    <cellStyle name="Calculation 2 2 4 6 6 2" xfId="19069" xr:uid="{126BB25D-B98D-49A8-A3D5-30990AB40E30}"/>
    <cellStyle name="Calculation 2 2 4 6 6 3" xfId="30403" xr:uid="{6EC106F8-709C-480D-8A97-D1CCD85E69AC}"/>
    <cellStyle name="Calculation 2 2 4 6 7" xfId="12100" xr:uid="{AE4AC594-995B-415D-8E32-8F934AD2D20B}"/>
    <cellStyle name="Calculation 2 2 4 6 7 2" xfId="20724" xr:uid="{17DB8038-7224-43D2-BC30-DAE5E99821DA}"/>
    <cellStyle name="Calculation 2 2 4 6 7 3" xfId="32061" xr:uid="{65FE0E76-EC63-4129-8D35-7D44DC99260B}"/>
    <cellStyle name="Calculation 2 2 4 6 8" xfId="12449" xr:uid="{177BDE58-0B47-4B89-86C0-813A895172FC}"/>
    <cellStyle name="Calculation 2 2 4 6 8 2" xfId="21073" xr:uid="{38B1C169-49D7-4B65-8F23-6217FCA398D3}"/>
    <cellStyle name="Calculation 2 2 4 6 8 3" xfId="32410" xr:uid="{D6B83672-389C-4FE8-910F-AAA2FA4D6D5E}"/>
    <cellStyle name="Calculation 2 2 4 7" xfId="1654" xr:uid="{F07F581D-59D4-41E5-962B-5EDBDE84A33D}"/>
    <cellStyle name="Calculation 2 2 4 7 2" xfId="6023" xr:uid="{6BA1D93D-4072-440F-A0D3-DE8C150DAD70}"/>
    <cellStyle name="Calculation 2 2 4 7 2 2" xfId="14675" xr:uid="{8BA4B829-CB3F-4861-903F-D85B2F24C1A0}"/>
    <cellStyle name="Calculation 2 2 4 7 2 3" xfId="26007" xr:uid="{9A9AFEEA-F899-4D03-ACD3-9FF58FE882D5}"/>
    <cellStyle name="Calculation 2 2 4 7 3" xfId="6672" xr:uid="{B7D266A1-3D76-456B-BCB7-B63DFDCB033B}"/>
    <cellStyle name="Calculation 2 2 4 7 3 2" xfId="15312" xr:uid="{91D729D1-9862-4559-AFDD-C405133914B8}"/>
    <cellStyle name="Calculation 2 2 4 7 3 3" xfId="26644" xr:uid="{D4480A48-6BDF-4209-B22C-F8326376A3DB}"/>
    <cellStyle name="Calculation 2 2 4 7 4" xfId="5962" xr:uid="{BBCB8C18-96AD-4BC4-A795-00423A5E3D69}"/>
    <cellStyle name="Calculation 2 2 4 7 4 2" xfId="14614" xr:uid="{A9558FCE-AC1C-45F6-BD13-8333625FCB12}"/>
    <cellStyle name="Calculation 2 2 4 7 4 3" xfId="25946" xr:uid="{F4D39D37-C596-4574-8998-5614B4FDC6B1}"/>
    <cellStyle name="Calculation 2 2 4 7 5" xfId="9810" xr:uid="{9D12DAA8-BC92-424E-ADE5-B63E80DC1E81}"/>
    <cellStyle name="Calculation 2 2 4 7 5 2" xfId="18437" xr:uid="{35DF9F56-E720-43E8-B384-AB8A3DA42478}"/>
    <cellStyle name="Calculation 2 2 4 7 5 3" xfId="29771" xr:uid="{D0AD2E89-A079-4B8E-8A8E-B7B6E1DCDFEF}"/>
    <cellStyle name="Calculation 2 2 4 7 6" xfId="4803" xr:uid="{1B44B699-3330-4D77-B3C5-471A203F4517}"/>
    <cellStyle name="Calculation 2 2 4 7 6 2" xfId="13464" xr:uid="{EBB4628C-02C9-43C0-BAA7-20E968B0D1E1}"/>
    <cellStyle name="Calculation 2 2 4 7 6 3" xfId="24796" xr:uid="{84D49920-C2E3-445D-AA92-EC5552447DF1}"/>
    <cellStyle name="Calculation 2 2 4 7 7" xfId="12099" xr:uid="{C49AECE4-2C33-4D0E-9942-D0BED79896CB}"/>
    <cellStyle name="Calculation 2 2 4 7 7 2" xfId="20723" xr:uid="{57FD544C-1375-4F92-A521-75443AF4FD1F}"/>
    <cellStyle name="Calculation 2 2 4 7 7 3" xfId="32060" xr:uid="{BA8E789E-3C2C-4857-AE4C-3D561791BE6D}"/>
    <cellStyle name="Calculation 2 2 4 7 8" xfId="9078" xr:uid="{ACAF7824-BEF3-4A87-8F6B-B88B314E58ED}"/>
    <cellStyle name="Calculation 2 2 4 7 8 2" xfId="17706" xr:uid="{C832C98D-5B27-4511-A063-867714CB2195}"/>
    <cellStyle name="Calculation 2 2 4 7 8 3" xfId="29039" xr:uid="{0CCA8A95-F36D-424A-925A-614C8BDF4192}"/>
    <cellStyle name="Calculation 2 2 4 8" xfId="1655" xr:uid="{B321BE06-FE10-47AC-A9D8-7AE9EED7F5D4}"/>
    <cellStyle name="Calculation 2 2 4 8 2" xfId="6024" xr:uid="{FB27D861-87DA-4A67-9E0A-8A413C319CC5}"/>
    <cellStyle name="Calculation 2 2 4 8 2 2" xfId="14676" xr:uid="{0E2A7F8F-AEEF-4BA7-81D1-3DA5D2C3DDA2}"/>
    <cellStyle name="Calculation 2 2 4 8 2 3" xfId="26008" xr:uid="{92946BAC-3F05-4DC2-89A2-9EDD3BE639C4}"/>
    <cellStyle name="Calculation 2 2 4 8 3" xfId="6671" xr:uid="{5F65608F-9DD2-4AFC-ADD8-52F603D6F372}"/>
    <cellStyle name="Calculation 2 2 4 8 3 2" xfId="15311" xr:uid="{C0BCCA03-8277-47D9-A295-FC9E5329E003}"/>
    <cellStyle name="Calculation 2 2 4 8 3 3" xfId="26643" xr:uid="{F8D2CA25-680D-4C57-B854-3C579FC250B3}"/>
    <cellStyle name="Calculation 2 2 4 8 4" xfId="5963" xr:uid="{5FFEC53B-D45B-480F-964C-7A4C9938E8E1}"/>
    <cellStyle name="Calculation 2 2 4 8 4 2" xfId="14615" xr:uid="{AE40C4C5-8559-4420-B5D3-CCF52E039D76}"/>
    <cellStyle name="Calculation 2 2 4 8 4 3" xfId="25947" xr:uid="{3FA96404-D04F-47B3-B79B-8A038B88A192}"/>
    <cellStyle name="Calculation 2 2 4 8 5" xfId="9809" xr:uid="{93529C0C-E3C7-45C1-835B-965E781B8F47}"/>
    <cellStyle name="Calculation 2 2 4 8 5 2" xfId="18436" xr:uid="{9BC9B4E5-A51F-449B-8CA0-26B5EB44D8DB}"/>
    <cellStyle name="Calculation 2 2 4 8 5 3" xfId="29770" xr:uid="{E826E0DE-8A2F-4D26-99E5-2A94D1D324A3}"/>
    <cellStyle name="Calculation 2 2 4 8 6" xfId="8234" xr:uid="{ADD73107-68FC-4B9F-B716-DD94F816C218}"/>
    <cellStyle name="Calculation 2 2 4 8 6 2" xfId="16872" xr:uid="{DA694D2A-4682-475A-8987-E810619309B1}"/>
    <cellStyle name="Calculation 2 2 4 8 6 3" xfId="28204" xr:uid="{E0C9ABC4-7A61-4A42-AE81-CE4FA493AEDD}"/>
    <cellStyle name="Calculation 2 2 4 8 7" xfId="12098" xr:uid="{36CD5D4B-6DB9-4220-91D3-C0C87A0EDBDA}"/>
    <cellStyle name="Calculation 2 2 4 8 7 2" xfId="20722" xr:uid="{F4B0DFD7-8C22-4420-9C9C-AD7B9BEFAF44}"/>
    <cellStyle name="Calculation 2 2 4 8 7 3" xfId="32059" xr:uid="{53525439-44CE-4990-857F-21E370943CF8}"/>
    <cellStyle name="Calculation 2 2 4 8 8" xfId="11053" xr:uid="{8BEEF00F-0476-4056-9BA1-97F30BD49FBA}"/>
    <cellStyle name="Calculation 2 2 4 8 8 2" xfId="19679" xr:uid="{80A7246C-041C-4408-A2C5-FA6AD923F285}"/>
    <cellStyle name="Calculation 2 2 4 8 8 3" xfId="31014" xr:uid="{7D24C541-B5EF-48F4-94D5-EB88510FB14C}"/>
    <cellStyle name="Calculation 2 2 4 9" xfId="6017" xr:uid="{A08E04C5-E75A-47E8-951C-79F747D437BE}"/>
    <cellStyle name="Calculation 2 2 4 9 2" xfId="14669" xr:uid="{8A9DDF5F-88EA-4A9A-90C5-8569B712A24F}"/>
    <cellStyle name="Calculation 2 2 4 9 3" xfId="26001" xr:uid="{D93FCC07-DB2C-43C2-BFE7-5EC97623FFD1}"/>
    <cellStyle name="Calculation 2 2 5" xfId="1656" xr:uid="{97D17104-2DDC-4A56-B257-AA89AA58DBDF}"/>
    <cellStyle name="Calculation 2 2 5 2" xfId="6025" xr:uid="{DF70CB81-6A67-4617-87E1-937A9EC1E1DC}"/>
    <cellStyle name="Calculation 2 2 5 2 2" xfId="14677" xr:uid="{A5979B1A-652A-4B97-91EC-39A4063E610B}"/>
    <cellStyle name="Calculation 2 2 5 2 3" xfId="26009" xr:uid="{77472C5E-1BC1-491A-BECA-93A794234DA5}"/>
    <cellStyle name="Calculation 2 2 5 3" xfId="4879" xr:uid="{20F86850-BB53-4925-82EF-9B2FB5F7C945}"/>
    <cellStyle name="Calculation 2 2 5 3 2" xfId="13538" xr:uid="{EF13FD0A-6770-4FCD-B19C-030AAEE567E4}"/>
    <cellStyle name="Calculation 2 2 5 3 3" xfId="24870" xr:uid="{F79A3E45-A415-4B3A-8554-20049686EE20}"/>
    <cellStyle name="Calculation 2 2 5 4" xfId="5964" xr:uid="{96FAE794-6BC6-4D1F-A99D-5CDE60559DB6}"/>
    <cellStyle name="Calculation 2 2 5 4 2" xfId="14616" xr:uid="{9483C74E-AF5C-4F67-83FD-7689881748CA}"/>
    <cellStyle name="Calculation 2 2 5 4 3" xfId="25948" xr:uid="{DD8D8B7D-DCB9-4927-88D4-3C3410F6A272}"/>
    <cellStyle name="Calculation 2 2 5 5" xfId="9808" xr:uid="{6CDCF789-E0F0-41AE-AF1F-B41FE60CAA30}"/>
    <cellStyle name="Calculation 2 2 5 5 2" xfId="18435" xr:uid="{812D7F73-40D5-4B6F-9740-91027422F20E}"/>
    <cellStyle name="Calculation 2 2 5 5 3" xfId="29769" xr:uid="{29B74B97-2812-4434-B6A0-3266B2310E52}"/>
    <cellStyle name="Calculation 2 2 5 6" xfId="10657" xr:uid="{50842C5A-622C-44E2-BC3B-16D7232B1695}"/>
    <cellStyle name="Calculation 2 2 5 6 2" xfId="19284" xr:uid="{ED2730E3-4682-4B7E-A5AB-52134DD928DF}"/>
    <cellStyle name="Calculation 2 2 5 6 3" xfId="30618" xr:uid="{1771EFEF-28FA-4450-BF91-122DED7481C0}"/>
    <cellStyle name="Calculation 2 2 5 7" xfId="12097" xr:uid="{7441383A-D64D-4902-817A-E5AD20D6F93D}"/>
    <cellStyle name="Calculation 2 2 5 7 2" xfId="20721" xr:uid="{BB6E7C84-DADB-4E1C-9D8F-22D5F2A98FC5}"/>
    <cellStyle name="Calculation 2 2 5 7 3" xfId="32058" xr:uid="{0BFD7AB1-66C2-4307-A0E5-ADAB0A5283F6}"/>
    <cellStyle name="Calculation 2 2 5 8" xfId="10393" xr:uid="{C6FCDA17-BBFE-439B-A4AA-0F449D28399D}"/>
    <cellStyle name="Calculation 2 2 5 8 2" xfId="19020" xr:uid="{E07721A5-39D3-4CBD-8C3A-B5B5509CEDAE}"/>
    <cellStyle name="Calculation 2 2 5 8 3" xfId="30354" xr:uid="{B23B4AB9-EA54-4CA5-9643-021907412C36}"/>
    <cellStyle name="Calculation 2 2 6" xfId="1657" xr:uid="{574F8ABC-0819-43DD-803D-A98C11700CD7}"/>
    <cellStyle name="Calculation 2 2 6 2" xfId="6026" xr:uid="{28A33504-F711-4E54-8491-48E2A8294B20}"/>
    <cellStyle name="Calculation 2 2 6 2 2" xfId="14678" xr:uid="{1BDAA70B-C5DB-4337-87C0-5C53DA21D38B}"/>
    <cellStyle name="Calculation 2 2 6 2 3" xfId="26010" xr:uid="{C8312971-9599-4C9C-B65A-125105E9C32F}"/>
    <cellStyle name="Calculation 2 2 6 3" xfId="6670" xr:uid="{25AE2CF1-1F33-431F-9D84-068C1504DD45}"/>
    <cellStyle name="Calculation 2 2 6 3 2" xfId="15310" xr:uid="{7F8A304A-2A9D-4E28-B978-FFE5CECC4C2C}"/>
    <cellStyle name="Calculation 2 2 6 3 3" xfId="26642" xr:uid="{705A40FC-0737-4E4D-8839-FDF3B0BE9DED}"/>
    <cellStyle name="Calculation 2 2 6 4" xfId="5965" xr:uid="{897C8E39-F8C7-43BC-BD4A-176ABA3EB9FC}"/>
    <cellStyle name="Calculation 2 2 6 4 2" xfId="14617" xr:uid="{008ED966-F90B-475A-BC59-D85F7DA2AAB1}"/>
    <cellStyle name="Calculation 2 2 6 4 3" xfId="25949" xr:uid="{A51E2540-D8C8-4F80-8773-F35F2F52A08C}"/>
    <cellStyle name="Calculation 2 2 6 5" xfId="9807" xr:uid="{813496CE-9CCC-4045-B894-1B8268FA8E17}"/>
    <cellStyle name="Calculation 2 2 6 5 2" xfId="18434" xr:uid="{82AA52BB-2E4E-46B8-BC86-11A1962EF23C}"/>
    <cellStyle name="Calculation 2 2 6 5 3" xfId="29768" xr:uid="{2D5944AB-9916-4E9A-8A39-288668032A6D}"/>
    <cellStyle name="Calculation 2 2 6 6" xfId="10661" xr:uid="{81859330-CB02-485A-9515-1F1D02E0E6DD}"/>
    <cellStyle name="Calculation 2 2 6 6 2" xfId="19288" xr:uid="{04E7DF65-4A06-4024-9CF2-1C3B5069EE3A}"/>
    <cellStyle name="Calculation 2 2 6 6 3" xfId="30622" xr:uid="{5AA2DD58-C5C3-4101-899F-8C32B3A36A8B}"/>
    <cellStyle name="Calculation 2 2 6 7" xfId="11615" xr:uid="{2DC0A3A7-9F09-4667-B34D-AD4A12CE9852}"/>
    <cellStyle name="Calculation 2 2 6 7 2" xfId="20240" xr:uid="{42A26388-2A9F-4BD9-99B9-BB068B542115}"/>
    <cellStyle name="Calculation 2 2 6 7 3" xfId="31576" xr:uid="{20B345C5-76FE-4C23-99D8-E667AC507D34}"/>
    <cellStyle name="Calculation 2 2 6 8" xfId="11054" xr:uid="{D8E752EC-77EF-4F1A-8077-3CF0F2952489}"/>
    <cellStyle name="Calculation 2 2 6 8 2" xfId="19680" xr:uid="{18B9A268-F49C-4111-8A47-6E0920607FE6}"/>
    <cellStyle name="Calculation 2 2 6 8 3" xfId="31015" xr:uid="{69DAA4F7-7383-4B4B-A7E9-D9876645EF1E}"/>
    <cellStyle name="Calculation 2 2 7" xfId="1658" xr:uid="{9D37EF53-4BFB-476F-A5E8-CF1CC5C93A2C}"/>
    <cellStyle name="Calculation 2 2 7 2" xfId="6027" xr:uid="{9E6E2A77-ED15-46E3-91CA-957084BF1DB7}"/>
    <cellStyle name="Calculation 2 2 7 2 2" xfId="14679" xr:uid="{B7E2E563-0F52-447B-A95E-0DB13905237F}"/>
    <cellStyle name="Calculation 2 2 7 2 3" xfId="26011" xr:uid="{1F447D77-BE24-4180-AB40-A1D9DD1BD23C}"/>
    <cellStyle name="Calculation 2 2 7 3" xfId="6669" xr:uid="{B404CD08-8EE4-4A32-991F-FDF47F59EA9F}"/>
    <cellStyle name="Calculation 2 2 7 3 2" xfId="15309" xr:uid="{B9D7DFFC-8C45-4C0A-B53D-C81549CE624C}"/>
    <cellStyle name="Calculation 2 2 7 3 3" xfId="26641" xr:uid="{242AEF23-F464-454A-A289-A80CEA04A60A}"/>
    <cellStyle name="Calculation 2 2 7 4" xfId="8076" xr:uid="{0E003C0E-8A59-4A3A-8507-0B3EB550364D}"/>
    <cellStyle name="Calculation 2 2 7 4 2" xfId="16714" xr:uid="{2C49789B-C54F-497A-9E86-2CAF7855D4A3}"/>
    <cellStyle name="Calculation 2 2 7 4 3" xfId="28046" xr:uid="{DD0E76AF-01D8-435D-8D89-62EB7C2F204D}"/>
    <cellStyle name="Calculation 2 2 7 5" xfId="9806" xr:uid="{2C446C76-BC28-4F4D-AF78-0207605F5DAC}"/>
    <cellStyle name="Calculation 2 2 7 5 2" xfId="18433" xr:uid="{305CD243-AD27-4BB5-B74C-F9EEB9C19C12}"/>
    <cellStyle name="Calculation 2 2 7 5 3" xfId="29767" xr:uid="{D2850B1F-355E-4605-806F-AE0A832531FF}"/>
    <cellStyle name="Calculation 2 2 7 6" xfId="9000" xr:uid="{89890C68-0025-4F22-A4C9-AF36CA4EE4AA}"/>
    <cellStyle name="Calculation 2 2 7 6 2" xfId="17628" xr:uid="{C2B1E773-9236-4B98-873B-EC4071893F0E}"/>
    <cellStyle name="Calculation 2 2 7 6 3" xfId="28961" xr:uid="{86B9B154-6EBD-4515-B15A-0CA7B1817ACD}"/>
    <cellStyle name="Calculation 2 2 7 7" xfId="12096" xr:uid="{7C3225AC-78F7-4BD3-A537-0182C2527851}"/>
    <cellStyle name="Calculation 2 2 7 7 2" xfId="20720" xr:uid="{6F56A5FC-4F48-4FB1-821F-9EF3518A95F3}"/>
    <cellStyle name="Calculation 2 2 7 7 3" xfId="32057" xr:uid="{803EA272-726F-4D5A-8A3C-0A43116FD6EE}"/>
    <cellStyle name="Calculation 2 2 7 8" xfId="12450" xr:uid="{6A56E87B-64D1-40C4-B77D-5BA4FA658086}"/>
    <cellStyle name="Calculation 2 2 7 8 2" xfId="21074" xr:uid="{E0C7A20D-393D-4219-A6E6-BF992480A480}"/>
    <cellStyle name="Calculation 2 2 7 8 3" xfId="32411" xr:uid="{90C38E26-F480-4091-9CE1-BCFFF72EE8D8}"/>
    <cellStyle name="Calculation 2 2 8" xfId="1659" xr:uid="{40F07737-1778-4A8C-B0B4-FAAE4C8A2A2D}"/>
    <cellStyle name="Calculation 2 2 8 2" xfId="6028" xr:uid="{E3D0AFC0-70A3-4167-AC78-FD73EBFF5D28}"/>
    <cellStyle name="Calculation 2 2 8 2 2" xfId="14680" xr:uid="{77B5A29C-4972-411A-9A6A-6BF62D4EE040}"/>
    <cellStyle name="Calculation 2 2 8 2 3" xfId="26012" xr:uid="{2BD6456E-8176-4430-AB32-491084FC5301}"/>
    <cellStyle name="Calculation 2 2 8 3" xfId="4878" xr:uid="{9A17F453-4E74-4543-8D02-47B9246BA7FA}"/>
    <cellStyle name="Calculation 2 2 8 3 2" xfId="13537" xr:uid="{0A469221-B1C7-4483-AAED-76D07434D101}"/>
    <cellStyle name="Calculation 2 2 8 3 3" xfId="24869" xr:uid="{375181BC-6771-44A9-B913-F8B968C37626}"/>
    <cellStyle name="Calculation 2 2 8 4" xfId="8077" xr:uid="{E3FD70CE-0978-4A37-B703-4A33B4251A3A}"/>
    <cellStyle name="Calculation 2 2 8 4 2" xfId="16715" xr:uid="{6CC63D35-FC6D-4F84-9BFF-D1F3F8D676D1}"/>
    <cellStyle name="Calculation 2 2 8 4 3" xfId="28047" xr:uid="{AD856DB9-DF59-4070-9470-6B770D867065}"/>
    <cellStyle name="Calculation 2 2 8 5" xfId="9805" xr:uid="{683B8425-82DA-473A-90D5-296E42BD9305}"/>
    <cellStyle name="Calculation 2 2 8 5 2" xfId="18432" xr:uid="{D951D157-5A32-472D-AA5C-7F2A618921B9}"/>
    <cellStyle name="Calculation 2 2 8 5 3" xfId="29766" xr:uid="{43A727B9-A6CA-40D1-853B-AB01742B5207}"/>
    <cellStyle name="Calculation 2 2 8 6" xfId="10443" xr:uid="{3C03B880-96B0-4F59-A0E6-75931B342673}"/>
    <cellStyle name="Calculation 2 2 8 6 2" xfId="19070" xr:uid="{070A22C9-39D9-4B18-A24D-80519C73B11F}"/>
    <cellStyle name="Calculation 2 2 8 6 3" xfId="30404" xr:uid="{B2B521F2-892A-48F9-A347-2E224ED6C78D}"/>
    <cellStyle name="Calculation 2 2 8 7" xfId="12095" xr:uid="{0CA74BA1-B84A-43E5-B509-2D7A304D3CA6}"/>
    <cellStyle name="Calculation 2 2 8 7 2" xfId="20719" xr:uid="{8DA74EA3-0EB7-4A2C-834C-2BC995E5DEFA}"/>
    <cellStyle name="Calculation 2 2 8 7 3" xfId="32056" xr:uid="{29B248EB-ECF2-468E-BB21-3A1DA998FA8E}"/>
    <cellStyle name="Calculation 2 2 8 8" xfId="11527" xr:uid="{6283DF81-1F8E-4368-8170-6C2F5EDAB371}"/>
    <cellStyle name="Calculation 2 2 8 8 2" xfId="20152" xr:uid="{79D42056-49B0-48C7-B52B-0A768DAACD9C}"/>
    <cellStyle name="Calculation 2 2 8 8 3" xfId="31488" xr:uid="{80D51659-87BC-434B-8479-466E898C425B}"/>
    <cellStyle name="Calculation 2 2 9" xfId="1660" xr:uid="{4AA56CDD-8A96-47C5-B992-AEB8809E26D9}"/>
    <cellStyle name="Calculation 2 2 9 2" xfId="6029" xr:uid="{B9FE14BF-21CB-44D7-BF8B-1BCA03BE9E01}"/>
    <cellStyle name="Calculation 2 2 9 2 2" xfId="14681" xr:uid="{82399D58-7C22-41A4-B173-66E49EFE3044}"/>
    <cellStyle name="Calculation 2 2 9 2 3" xfId="26013" xr:uid="{99692E6B-4F11-4869-8EA8-5C41882E4520}"/>
    <cellStyle name="Calculation 2 2 9 3" xfId="6668" xr:uid="{D74F65F5-EBC3-4EE6-A4E9-91A324B8C454}"/>
    <cellStyle name="Calculation 2 2 9 3 2" xfId="15308" xr:uid="{35C4E0D0-7567-4B9F-BF06-AC5AA0EC368D}"/>
    <cellStyle name="Calculation 2 2 9 3 3" xfId="26640" xr:uid="{5038D7CB-14B0-4B28-9B0C-6AB9C2FCA3AD}"/>
    <cellStyle name="Calculation 2 2 9 4" xfId="4602" xr:uid="{148DFE86-A629-4F36-AE59-74F5541E0584}"/>
    <cellStyle name="Calculation 2 2 9 4 2" xfId="13263" xr:uid="{FFCC9C89-D051-483B-AF12-00EEE54860C5}"/>
    <cellStyle name="Calculation 2 2 9 4 3" xfId="24595" xr:uid="{91D94D50-9DF2-4F82-B4F9-35806F9663B5}"/>
    <cellStyle name="Calculation 2 2 9 5" xfId="9804" xr:uid="{853CF089-70B8-498B-8EF8-20A67F66BA5C}"/>
    <cellStyle name="Calculation 2 2 9 5 2" xfId="18431" xr:uid="{C4FE9E5F-7EE6-4B63-94C7-5688A42FCFA0}"/>
    <cellStyle name="Calculation 2 2 9 5 3" xfId="29765" xr:uid="{6C849D49-9921-4559-B16E-AD65C0FA4816}"/>
    <cellStyle name="Calculation 2 2 9 6" xfId="10665" xr:uid="{0237A90D-155E-4008-8A29-7A64C22EE14A}"/>
    <cellStyle name="Calculation 2 2 9 6 2" xfId="19291" xr:uid="{04D701A8-32BF-4453-9E02-52F3DB553DEB}"/>
    <cellStyle name="Calculation 2 2 9 6 3" xfId="30626" xr:uid="{CBBBA40D-0EF5-44AA-B040-52A7D41677FC}"/>
    <cellStyle name="Calculation 2 2 9 7" xfId="12094" xr:uid="{EF1A977D-FB5D-4083-A25D-7FE8FB8CDD98}"/>
    <cellStyle name="Calculation 2 2 9 7 2" xfId="20718" xr:uid="{5E5A4F7D-9F62-4D94-AC77-667A1BE16419}"/>
    <cellStyle name="Calculation 2 2 9 7 3" xfId="32055" xr:uid="{83CCF82C-4E57-40CE-BD95-07043827F052}"/>
    <cellStyle name="Calculation 2 2 9 8" xfId="11055" xr:uid="{2E04723B-96F3-4DAD-9D16-B794782BE377}"/>
    <cellStyle name="Calculation 2 2 9 8 2" xfId="19681" xr:uid="{85970AE3-8282-40B8-B6A5-0EB68BF265F0}"/>
    <cellStyle name="Calculation 2 2 9 8 3" xfId="31016" xr:uid="{1C4F74C6-6E69-4737-A86C-F25EA7AA2F23}"/>
    <cellStyle name="Calculation 2 20" xfId="7780" xr:uid="{6886008C-4C35-4D52-BC0E-CC308B432362}"/>
    <cellStyle name="Calculation 2 20 2" xfId="16418" xr:uid="{01B7C2EA-9D9C-4128-BE8A-D0FB09A7021D}"/>
    <cellStyle name="Calculation 2 20 3" xfId="27750" xr:uid="{7C39E1D2-744E-44A9-B014-7FFFB82A88CC}"/>
    <cellStyle name="Calculation 2 21" xfId="10578" xr:uid="{1AD74B38-BD05-428F-944A-6E9BE6A77B9B}"/>
    <cellStyle name="Calculation 2 21 2" xfId="19205" xr:uid="{11718096-1D25-4A0B-B480-2CD86D2E1872}"/>
    <cellStyle name="Calculation 2 21 3" xfId="30539" xr:uid="{2A521F66-581D-41E5-AB74-3BB77CBEBD91}"/>
    <cellStyle name="Calculation 2 22" xfId="7900" xr:uid="{54CB3BF8-59C0-47A8-A951-355274A41F30}"/>
    <cellStyle name="Calculation 2 22 2" xfId="16538" xr:uid="{9897BA47-29B5-4288-8292-ED54C2B37210}"/>
    <cellStyle name="Calculation 2 22 3" xfId="27870" xr:uid="{436B193E-677F-4031-95D0-A29001137E8D}"/>
    <cellStyle name="Calculation 2 23" xfId="12520" xr:uid="{29AB8FFD-80FC-4A3A-8D84-2C3E3ADF5284}"/>
    <cellStyle name="Calculation 2 23 2" xfId="21144" xr:uid="{438CFA43-53FE-417F-BF27-22C39B8C244B}"/>
    <cellStyle name="Calculation 2 23 3" xfId="32481" xr:uid="{4F9F8366-E21A-4128-A5F9-F6424D41F858}"/>
    <cellStyle name="Calculation 2 24" xfId="12803" xr:uid="{F43425EB-0D65-416C-AEEC-09F5151A24B0}"/>
    <cellStyle name="Calculation 2 24 2" xfId="21426" xr:uid="{4A601D4F-EDE8-493B-A4E9-D5BACC66BFB5}"/>
    <cellStyle name="Calculation 2 24 3" xfId="32764" xr:uid="{D6FD109A-513A-4C34-A4F3-17CD0463FE72}"/>
    <cellStyle name="Calculation 2 3" xfId="1661" xr:uid="{FC41C06B-B6C5-4014-9719-8E2157DE2EC3}"/>
    <cellStyle name="Calculation 2 3 10" xfId="4603" xr:uid="{A472A6A6-BB65-45F3-8FC2-F5FABBE529AA}"/>
    <cellStyle name="Calculation 2 3 10 2" xfId="13264" xr:uid="{BC7B2DBD-AB30-46AC-A74A-DB8D2437259A}"/>
    <cellStyle name="Calculation 2 3 10 3" xfId="24596" xr:uid="{1C68B466-9210-4432-A5BB-D13A0FB0B60B}"/>
    <cellStyle name="Calculation 2 3 11" xfId="9803" xr:uid="{ADB8A4BE-F3AD-455D-80CF-371DB6D11F71}"/>
    <cellStyle name="Calculation 2 3 11 2" xfId="18430" xr:uid="{F3531F95-D67B-4AE0-BA5C-A81AB07E8CF0}"/>
    <cellStyle name="Calculation 2 3 11 3" xfId="29764" xr:uid="{6E1F47A3-D647-4B34-B131-02836DDFBFF9}"/>
    <cellStyle name="Calculation 2 3 12" xfId="8887" xr:uid="{C2D86386-745A-400B-87E5-BB62490B40CC}"/>
    <cellStyle name="Calculation 2 3 12 2" xfId="17515" xr:uid="{F8ADEDD5-961E-44F1-8203-56068276116B}"/>
    <cellStyle name="Calculation 2 3 12 3" xfId="28848" xr:uid="{FFE326C9-382B-4090-99DF-12FC3B67C665}"/>
    <cellStyle name="Calculation 2 3 13" xfId="12093" xr:uid="{F1E5E3C2-DA90-43AD-812B-177711B8E376}"/>
    <cellStyle name="Calculation 2 3 13 2" xfId="20717" xr:uid="{87AD6425-7321-41FD-9E21-9B82F24A95ED}"/>
    <cellStyle name="Calculation 2 3 13 3" xfId="32054" xr:uid="{300DBD24-4973-42A1-B6A2-91FBA69E4534}"/>
    <cellStyle name="Calculation 2 3 14" xfId="11661" xr:uid="{E9CEC427-1131-4BE2-AA7C-5ADA2BDC0BBB}"/>
    <cellStyle name="Calculation 2 3 14 2" xfId="20286" xr:uid="{666112A2-A5E6-4187-8232-C03E6F924896}"/>
    <cellStyle name="Calculation 2 3 14 3" xfId="31622" xr:uid="{B25D81D0-2AC3-43AB-9502-AD2FD9B60FEC}"/>
    <cellStyle name="Calculation 2 3 2" xfId="1662" xr:uid="{F31BF843-39DB-4E00-9BBE-2B41D2E6BC72}"/>
    <cellStyle name="Calculation 2 3 2 10" xfId="9802" xr:uid="{243A3EF8-48D4-49C9-9699-0971416C615B}"/>
    <cellStyle name="Calculation 2 3 2 10 2" xfId="18429" xr:uid="{255BA4C4-F01E-4E30-82C0-5DC2E1149FA3}"/>
    <cellStyle name="Calculation 2 3 2 10 3" xfId="29763" xr:uid="{4B373D2B-A892-4F27-A1D1-0E92F4BFF116}"/>
    <cellStyle name="Calculation 2 3 2 11" xfId="10444" xr:uid="{DD39F6F5-1AF1-42F0-B37D-1C1FBD2225D7}"/>
    <cellStyle name="Calculation 2 3 2 11 2" xfId="19071" xr:uid="{27B45181-8D71-4FD5-89F2-B1B2DED5331E}"/>
    <cellStyle name="Calculation 2 3 2 11 3" xfId="30405" xr:uid="{8816D315-BE9D-468A-BC14-E60DF6A9F67C}"/>
    <cellStyle name="Calculation 2 3 2 12" xfId="12092" xr:uid="{AF2D3BBF-79C0-4BF4-86E6-0BC637E12E75}"/>
    <cellStyle name="Calculation 2 3 2 12 2" xfId="20716" xr:uid="{DF0ED9FD-D9CE-4488-9071-0A804190D4A5}"/>
    <cellStyle name="Calculation 2 3 2 12 3" xfId="32053" xr:uid="{6CB41104-222C-4B51-AC4C-6A8320EB8A47}"/>
    <cellStyle name="Calculation 2 3 2 13" xfId="12451" xr:uid="{26B08AAB-CFB3-47FC-9CAC-2C2823093D51}"/>
    <cellStyle name="Calculation 2 3 2 13 2" xfId="21075" xr:uid="{8B865DAA-C129-4BDF-815A-6040FC5F8640}"/>
    <cellStyle name="Calculation 2 3 2 13 3" xfId="32412" xr:uid="{58006745-98F9-448B-9DCA-02057E76E4DF}"/>
    <cellStyle name="Calculation 2 3 2 2" xfId="1663" xr:uid="{71EB726D-3CEC-46BB-A213-DD5017093A97}"/>
    <cellStyle name="Calculation 2 3 2 2 2" xfId="6032" xr:uid="{D24F8D04-7B31-4503-8188-CD1C47D1B6CD}"/>
    <cellStyle name="Calculation 2 3 2 2 2 2" xfId="14684" xr:uid="{3C771230-BAB2-452F-AF19-0D2676396F52}"/>
    <cellStyle name="Calculation 2 3 2 2 2 3" xfId="26016" xr:uid="{23D05B58-7726-4E38-818A-C44CE87FD48B}"/>
    <cellStyle name="Calculation 2 3 2 2 3" xfId="6666" xr:uid="{19244A8F-E265-494D-90B2-F06001F86218}"/>
    <cellStyle name="Calculation 2 3 2 2 3 2" xfId="15306" xr:uid="{C4F3BA9C-F839-411F-9D26-5506E81B226B}"/>
    <cellStyle name="Calculation 2 3 2 2 3 3" xfId="26638" xr:uid="{AA1C097F-CFF0-4C3D-978E-DF39CD2127A9}"/>
    <cellStyle name="Calculation 2 3 2 2 4" xfId="4604" xr:uid="{D9784E6E-6632-4F84-A602-030209538FDA}"/>
    <cellStyle name="Calculation 2 3 2 2 4 2" xfId="13265" xr:uid="{AC14AA15-9DC5-4944-8B0F-0695ADAB486B}"/>
    <cellStyle name="Calculation 2 3 2 2 4 3" xfId="24597" xr:uid="{B539B185-69C3-4657-A727-11E174081E33}"/>
    <cellStyle name="Calculation 2 3 2 2 5" xfId="9801" xr:uid="{426501C7-F91F-48B9-815A-F19E77D72A2A}"/>
    <cellStyle name="Calculation 2 3 2 2 5 2" xfId="18428" xr:uid="{A3207558-2947-4B0C-A299-E2D96306A155}"/>
    <cellStyle name="Calculation 2 3 2 2 5 3" xfId="29762" xr:uid="{63D4247C-FB5D-40F8-BA03-8C65FECB8205}"/>
    <cellStyle name="Calculation 2 3 2 2 6" xfId="6524" xr:uid="{DE7ADD5D-AEA9-44B6-9EA6-9FF9ECB2E73F}"/>
    <cellStyle name="Calculation 2 3 2 2 6 2" xfId="15176" xr:uid="{B6B07708-827D-4138-9863-17DB8FBFC6F4}"/>
    <cellStyle name="Calculation 2 3 2 2 6 3" xfId="26508" xr:uid="{811791CE-B78E-4925-9BB0-1C2435BAE58B}"/>
    <cellStyle name="Calculation 2 3 2 2 7" xfId="12091" xr:uid="{F895C892-8BC3-4888-A15C-C3656EA33B80}"/>
    <cellStyle name="Calculation 2 3 2 2 7 2" xfId="20715" xr:uid="{4C20D71A-C996-46A1-9AAC-86C5E5404D07}"/>
    <cellStyle name="Calculation 2 3 2 2 7 3" xfId="32052" xr:uid="{F593F860-0286-4E78-9716-D7C9A0DEE01E}"/>
    <cellStyle name="Calculation 2 3 2 2 8" xfId="5911" xr:uid="{4175B80B-EA7C-42D1-8EB1-483218C33BF4}"/>
    <cellStyle name="Calculation 2 3 2 2 8 2" xfId="14563" xr:uid="{A7367216-1AE4-4DD4-9834-D40F43B43F04}"/>
    <cellStyle name="Calculation 2 3 2 2 8 3" xfId="25895" xr:uid="{41419534-A4E3-4E08-A65C-1EDD8FC87AEA}"/>
    <cellStyle name="Calculation 2 3 2 3" xfId="1664" xr:uid="{9D00A1A4-A9DA-4758-B606-2A8BC4EDA3E6}"/>
    <cellStyle name="Calculation 2 3 2 3 2" xfId="6033" xr:uid="{F064120A-6EED-4D79-8723-5F3B65E42097}"/>
    <cellStyle name="Calculation 2 3 2 3 2 2" xfId="14685" xr:uid="{DC5955EF-3338-4F1A-A55F-5ACA21893F2C}"/>
    <cellStyle name="Calculation 2 3 2 3 2 3" xfId="26017" xr:uid="{170C6250-CF7B-4439-9397-657D74E9E35F}"/>
    <cellStyle name="Calculation 2 3 2 3 3" xfId="6665" xr:uid="{D0BAD119-A6A9-43B5-A07B-F337BC6980F5}"/>
    <cellStyle name="Calculation 2 3 2 3 3 2" xfId="15305" xr:uid="{E954A002-D98A-423D-B4AA-3AAD481F41AD}"/>
    <cellStyle name="Calculation 2 3 2 3 3 3" xfId="26637" xr:uid="{492F0D39-3393-4C8C-9DFB-300D10038CE6}"/>
    <cellStyle name="Calculation 2 3 2 3 4" xfId="4605" xr:uid="{1F394600-723D-46CD-AE16-ADAA934D0975}"/>
    <cellStyle name="Calculation 2 3 2 3 4 2" xfId="13266" xr:uid="{F80127B3-CD17-4731-A5DF-7B241A5E3C46}"/>
    <cellStyle name="Calculation 2 3 2 3 4 3" xfId="24598" xr:uid="{CEC66EB6-AF51-4166-8772-EE619EDDBA94}"/>
    <cellStyle name="Calculation 2 3 2 3 5" xfId="9800" xr:uid="{052C52CD-BBC2-4A86-9C5D-18A2DCB14F23}"/>
    <cellStyle name="Calculation 2 3 2 3 5 2" xfId="18427" xr:uid="{750EC075-6BF5-48BD-9BC1-ACA3C4D72311}"/>
    <cellStyle name="Calculation 2 3 2 3 5 3" xfId="29761" xr:uid="{4B5B443C-1C36-4571-ACAF-1F4610746A3D}"/>
    <cellStyle name="Calculation 2 3 2 3 6" xfId="4804" xr:uid="{3E4D1BA2-812A-4A69-8747-F35F46167004}"/>
    <cellStyle name="Calculation 2 3 2 3 6 2" xfId="13465" xr:uid="{EB38CF76-7684-49F3-8F85-36B3B19C91E5}"/>
    <cellStyle name="Calculation 2 3 2 3 6 3" xfId="24797" xr:uid="{4246304D-6306-4D55-89F7-267B65877D41}"/>
    <cellStyle name="Calculation 2 3 2 3 7" xfId="12090" xr:uid="{329F5A2C-FAB8-43C3-8CE7-C2516B22A65A}"/>
    <cellStyle name="Calculation 2 3 2 3 7 2" xfId="20714" xr:uid="{9DDEFB25-6DF5-47ED-A824-981E9E1ED222}"/>
    <cellStyle name="Calculation 2 3 2 3 7 3" xfId="32051" xr:uid="{27C17269-64A7-4C1F-9040-C2B73D96D5BB}"/>
    <cellStyle name="Calculation 2 3 2 3 8" xfId="11056" xr:uid="{5EDC948B-B005-452F-8D81-17C39DE61D11}"/>
    <cellStyle name="Calculation 2 3 2 3 8 2" xfId="19682" xr:uid="{083246BB-0287-4D68-A4AD-0733715A965C}"/>
    <cellStyle name="Calculation 2 3 2 3 8 3" xfId="31017" xr:uid="{05711CE4-6917-43DD-8E87-F7AC02D45A8B}"/>
    <cellStyle name="Calculation 2 3 2 4" xfId="1665" xr:uid="{9703EE01-25EA-4888-8E05-AFB187ED93FF}"/>
    <cellStyle name="Calculation 2 3 2 4 2" xfId="6034" xr:uid="{EC849CEB-F335-48E5-98DE-69569FCFDA48}"/>
    <cellStyle name="Calculation 2 3 2 4 2 2" xfId="14686" xr:uid="{2FBDC1F3-EFFE-42B2-9EDF-5CF410B29830}"/>
    <cellStyle name="Calculation 2 3 2 4 2 3" xfId="26018" xr:uid="{741933AC-B61B-4C76-94B2-9C52A1A7C9ED}"/>
    <cellStyle name="Calculation 2 3 2 4 3" xfId="4876" xr:uid="{ACA36DF4-81E0-4423-8E01-33B5BB896BD2}"/>
    <cellStyle name="Calculation 2 3 2 4 3 2" xfId="13535" xr:uid="{80B8B8C0-DDF7-4B71-8435-474D699C0E7B}"/>
    <cellStyle name="Calculation 2 3 2 4 3 3" xfId="24867" xr:uid="{5E895F62-AB3A-4A9D-B701-61FBEB25DDF2}"/>
    <cellStyle name="Calculation 2 3 2 4 4" xfId="8078" xr:uid="{CB9E50CF-CC2C-443D-A7A6-C9DD5A955FC6}"/>
    <cellStyle name="Calculation 2 3 2 4 4 2" xfId="16716" xr:uid="{FF3334DD-35D6-44D0-B250-6D944ED7EDBB}"/>
    <cellStyle name="Calculation 2 3 2 4 4 3" xfId="28048" xr:uid="{920A4E81-5EC3-4BFF-994A-47F2651C9395}"/>
    <cellStyle name="Calculation 2 3 2 4 5" xfId="9799" xr:uid="{48011E3A-C1E1-454C-B248-A28D7DEBB4A8}"/>
    <cellStyle name="Calculation 2 3 2 4 5 2" xfId="18426" xr:uid="{3061145B-6B0B-4C4C-A48A-873E025936CC}"/>
    <cellStyle name="Calculation 2 3 2 4 5 3" xfId="29760" xr:uid="{8271847D-5B0A-44D9-BB57-9AE7367C1946}"/>
    <cellStyle name="Calculation 2 3 2 4 6" xfId="5199" xr:uid="{96FCB623-B900-4B11-B241-5DA4CFE21307}"/>
    <cellStyle name="Calculation 2 3 2 4 6 2" xfId="13858" xr:uid="{7C4A6419-762A-4D21-93B9-44718EA6C9B4}"/>
    <cellStyle name="Calculation 2 3 2 4 6 3" xfId="25190" xr:uid="{CB2C3E29-BDDF-410C-A041-DF73A9C875B3}"/>
    <cellStyle name="Calculation 2 3 2 4 7" xfId="12089" xr:uid="{BA99FAFC-1D6F-4EE6-AAE0-887F64DB51E7}"/>
    <cellStyle name="Calculation 2 3 2 4 7 2" xfId="20713" xr:uid="{E8240FBC-5F6C-4952-BD68-8EACFC4005AD}"/>
    <cellStyle name="Calculation 2 3 2 4 7 3" xfId="32050" xr:uid="{7BA19908-0336-4E73-8C41-7533DBE592C9}"/>
    <cellStyle name="Calculation 2 3 2 4 8" xfId="12452" xr:uid="{F2B3FE98-2D9F-4573-9E0A-F065B64D7146}"/>
    <cellStyle name="Calculation 2 3 2 4 8 2" xfId="21076" xr:uid="{5A1CA536-5C2A-44E0-AA00-95E16C863CFF}"/>
    <cellStyle name="Calculation 2 3 2 4 8 3" xfId="32413" xr:uid="{A6A6CF71-7137-48F2-A2D6-F986F45B22BC}"/>
    <cellStyle name="Calculation 2 3 2 5" xfId="1666" xr:uid="{5232964D-105D-4630-B9DD-1EBADA04AB30}"/>
    <cellStyle name="Calculation 2 3 2 5 2" xfId="6035" xr:uid="{4F993A1B-EFF1-441D-83CA-367DE376EDF6}"/>
    <cellStyle name="Calculation 2 3 2 5 2 2" xfId="14687" xr:uid="{C0116DC4-B95F-400C-94EB-2077933CF4B9}"/>
    <cellStyle name="Calculation 2 3 2 5 2 3" xfId="26019" xr:uid="{1D656D84-FAA4-40E7-A36A-27465BC2DB8B}"/>
    <cellStyle name="Calculation 2 3 2 5 3" xfId="6664" xr:uid="{C41D8A82-AE8E-4AE4-8C65-C2F24B9F20EC}"/>
    <cellStyle name="Calculation 2 3 2 5 3 2" xfId="15304" xr:uid="{F0A8D353-D084-49D6-B5A3-C6942B257580}"/>
    <cellStyle name="Calculation 2 3 2 5 3 3" xfId="26636" xr:uid="{039AA381-BB0F-418C-8209-6565143C523C}"/>
    <cellStyle name="Calculation 2 3 2 5 4" xfId="5966" xr:uid="{7A2E086E-1783-4389-B1AD-D18B89BF55D1}"/>
    <cellStyle name="Calculation 2 3 2 5 4 2" xfId="14618" xr:uid="{32F6697A-D125-484B-B598-2149BA9B36E5}"/>
    <cellStyle name="Calculation 2 3 2 5 4 3" xfId="25950" xr:uid="{00864E92-7BBF-442E-855A-DB805C0E9416}"/>
    <cellStyle name="Calculation 2 3 2 5 5" xfId="9798" xr:uid="{476BE5CA-75EB-4D0A-981D-E1D2BC633927}"/>
    <cellStyle name="Calculation 2 3 2 5 5 2" xfId="18425" xr:uid="{B618C51A-6799-4F8F-9B1F-D1BCC4ADFBBB}"/>
    <cellStyle name="Calculation 2 3 2 5 5 3" xfId="29759" xr:uid="{453D9AE4-2D60-4340-829C-0E77EC682EE2}"/>
    <cellStyle name="Calculation 2 3 2 5 6" xfId="10658" xr:uid="{A8CAE62F-4814-4C95-8C64-B37819FF1938}"/>
    <cellStyle name="Calculation 2 3 2 5 6 2" xfId="19285" xr:uid="{1FF6AAD2-8079-4E2B-9F2D-D70B3439AE30}"/>
    <cellStyle name="Calculation 2 3 2 5 6 3" xfId="30619" xr:uid="{94E09D8C-85A6-4DDF-B1FE-40627A89C6B6}"/>
    <cellStyle name="Calculation 2 3 2 5 7" xfId="11616" xr:uid="{B5E2A59D-CFAF-41B9-A7F5-1CF5975DEFAD}"/>
    <cellStyle name="Calculation 2 3 2 5 7 2" xfId="20241" xr:uid="{ECF0A8A0-693F-4998-A811-26C04712473E}"/>
    <cellStyle name="Calculation 2 3 2 5 7 3" xfId="31577" xr:uid="{7D22375E-3E1C-431E-A0E0-EC805F4E3A7D}"/>
    <cellStyle name="Calculation 2 3 2 5 8" xfId="11057" xr:uid="{E4B08B43-FAFF-4D45-A412-F4661045E1C9}"/>
    <cellStyle name="Calculation 2 3 2 5 8 2" xfId="19683" xr:uid="{455A84B7-9F72-4E2A-8374-2D753A87C44E}"/>
    <cellStyle name="Calculation 2 3 2 5 8 3" xfId="31018" xr:uid="{BDF69BAD-3D2D-454D-B83B-E338BCF8A0C6}"/>
    <cellStyle name="Calculation 2 3 2 6" xfId="1667" xr:uid="{ACB0253E-13AF-437B-943F-2F66F4267556}"/>
    <cellStyle name="Calculation 2 3 2 6 2" xfId="6036" xr:uid="{6E720110-3D0B-4832-843E-45721FE6855E}"/>
    <cellStyle name="Calculation 2 3 2 6 2 2" xfId="14688" xr:uid="{AD06E664-70E7-49AA-9CEE-C2685FDDB425}"/>
    <cellStyle name="Calculation 2 3 2 6 2 3" xfId="26020" xr:uid="{B824C276-6FDA-4C8B-86C5-A63E6ADF04A5}"/>
    <cellStyle name="Calculation 2 3 2 6 3" xfId="6663" xr:uid="{8B065210-A6B9-47A5-BDA0-52D06D1954E4}"/>
    <cellStyle name="Calculation 2 3 2 6 3 2" xfId="15303" xr:uid="{B6D16E64-2CD9-4E02-A869-CB668A16E642}"/>
    <cellStyle name="Calculation 2 3 2 6 3 3" xfId="26635" xr:uid="{4BE30C72-4FBD-4D68-A73F-A67D4EBD4E9E}"/>
    <cellStyle name="Calculation 2 3 2 6 4" xfId="4606" xr:uid="{6C1F1ADE-CD34-4580-AE07-42465FA183F4}"/>
    <cellStyle name="Calculation 2 3 2 6 4 2" xfId="13267" xr:uid="{2460A595-4E8D-48E9-8090-26E9C25236B9}"/>
    <cellStyle name="Calculation 2 3 2 6 4 3" xfId="24599" xr:uid="{9CB76F24-F359-420B-A272-BAC25B51E86A}"/>
    <cellStyle name="Calculation 2 3 2 6 5" xfId="7871" xr:uid="{5F59032F-603D-43B0-A339-6EFDFC3E0E49}"/>
    <cellStyle name="Calculation 2 3 2 6 5 2" xfId="16509" xr:uid="{6E21BBBD-793A-41BD-9434-5F266BC60957}"/>
    <cellStyle name="Calculation 2 3 2 6 5 3" xfId="27841" xr:uid="{23B28DD3-0D65-459F-AB1D-175779B3A7C2}"/>
    <cellStyle name="Calculation 2 3 2 6 6" xfId="10663" xr:uid="{07B5B6B1-447E-49A6-86FE-CA75BAFBED67}"/>
    <cellStyle name="Calculation 2 3 2 6 6 2" xfId="19289" xr:uid="{FB2ECF3D-BC93-4BA2-9546-7F208AEA8209}"/>
    <cellStyle name="Calculation 2 3 2 6 6 3" xfId="30624" xr:uid="{FD8CB6EF-1C63-4E3E-99D5-423555C4AFD4}"/>
    <cellStyle name="Calculation 2 3 2 6 7" xfId="12088" xr:uid="{418A71E9-9B22-4F51-9A6E-7654E0C7930F}"/>
    <cellStyle name="Calculation 2 3 2 6 7 2" xfId="20712" xr:uid="{ACECCDB0-DD9C-4C02-98E4-CCA535CE9FB5}"/>
    <cellStyle name="Calculation 2 3 2 6 7 3" xfId="32049" xr:uid="{F312652E-50D5-4F76-BC30-ED5652C2003D}"/>
    <cellStyle name="Calculation 2 3 2 6 8" xfId="8056" xr:uid="{D72183E4-7AFB-4176-9DDC-82F8ECDAC3CA}"/>
    <cellStyle name="Calculation 2 3 2 6 8 2" xfId="16694" xr:uid="{0A00800B-745F-4EA9-B1A8-77633EABDD6B}"/>
    <cellStyle name="Calculation 2 3 2 6 8 3" xfId="28026" xr:uid="{0F57CA2B-F6CC-4943-977F-E350599D36CA}"/>
    <cellStyle name="Calculation 2 3 2 7" xfId="6031" xr:uid="{C94DB9F8-FFB8-4B53-810A-A98ECA3E2648}"/>
    <cellStyle name="Calculation 2 3 2 7 2" xfId="14683" xr:uid="{E6754147-AC02-48A4-B244-0F3084923585}"/>
    <cellStyle name="Calculation 2 3 2 7 3" xfId="26015" xr:uid="{F616743C-7B4C-40E0-86BE-283B96DFD4AC}"/>
    <cellStyle name="Calculation 2 3 2 8" xfId="4877" xr:uid="{1A908D30-0C45-429D-8A67-8F7568F1B432}"/>
    <cellStyle name="Calculation 2 3 2 8 2" xfId="13536" xr:uid="{1EF4445B-C5B2-48EC-826D-73E386E503C3}"/>
    <cellStyle name="Calculation 2 3 2 8 3" xfId="24868" xr:uid="{3B4A83C2-974D-4EBB-87D7-41FA70E5A93C}"/>
    <cellStyle name="Calculation 2 3 2 9" xfId="5266" xr:uid="{F2F681B1-FB6E-42AB-88EF-9F3DB19CF189}"/>
    <cellStyle name="Calculation 2 3 2 9 2" xfId="13925" xr:uid="{F99A072E-6DCB-4F7C-95C3-D6CE2D31515C}"/>
    <cellStyle name="Calculation 2 3 2 9 3" xfId="25257" xr:uid="{5EBA7124-DCC5-4893-835C-BA4BA7621B01}"/>
    <cellStyle name="Calculation 2 3 3" xfId="1668" xr:uid="{D0A68F77-5E49-4511-A54D-F2DF2F4BD408}"/>
    <cellStyle name="Calculation 2 3 3 2" xfId="6037" xr:uid="{9D666EEC-6C83-429A-BB77-0312DF309766}"/>
    <cellStyle name="Calculation 2 3 3 2 2" xfId="14689" xr:uid="{AF0510E1-50D5-4F91-AA2B-E5DA742953D0}"/>
    <cellStyle name="Calculation 2 3 3 2 3" xfId="26021" xr:uid="{A49B48E5-7BF6-4C9D-861E-1BF28BD6C471}"/>
    <cellStyle name="Calculation 2 3 3 3" xfId="4875" xr:uid="{B60DF19A-E328-4042-87E1-673B82FCEFEE}"/>
    <cellStyle name="Calculation 2 3 3 3 2" xfId="13534" xr:uid="{5945C97F-E9C3-418C-8145-74CE264E8F5E}"/>
    <cellStyle name="Calculation 2 3 3 3 3" xfId="24866" xr:uid="{8003E537-1C18-4F0B-8147-F81E91FCC7CC}"/>
    <cellStyle name="Calculation 2 3 3 4" xfId="8079" xr:uid="{960CB97C-B165-4FDF-B3C3-9879A3A371E2}"/>
    <cellStyle name="Calculation 2 3 3 4 2" xfId="16717" xr:uid="{A9922B98-9E5C-4E6D-9D1A-A266FDE82F83}"/>
    <cellStyle name="Calculation 2 3 3 4 3" xfId="28049" xr:uid="{E60FE234-B2F1-4672-8B52-EB10CF64349F}"/>
    <cellStyle name="Calculation 2 3 3 5" xfId="9179" xr:uid="{E8EC9F38-CEF8-44C8-A825-8AF95E47E36B}"/>
    <cellStyle name="Calculation 2 3 3 5 2" xfId="17807" xr:uid="{90CB899F-36EF-437A-9D79-705CBB4246EF}"/>
    <cellStyle name="Calculation 2 3 3 5 3" xfId="29140" xr:uid="{87F46523-C672-4F66-B24E-3FBFCCCCAF66}"/>
    <cellStyle name="Calculation 2 3 3 6" xfId="10445" xr:uid="{CDC546CE-BC74-4069-88C9-AAA580B90EBF}"/>
    <cellStyle name="Calculation 2 3 3 6 2" xfId="19072" xr:uid="{38310F43-9751-4364-AF2D-F2D830DCD5D1}"/>
    <cellStyle name="Calculation 2 3 3 6 3" xfId="30406" xr:uid="{0F9860D6-84E6-4E59-8069-F819549FD6A6}"/>
    <cellStyle name="Calculation 2 3 3 7" xfId="12087" xr:uid="{C5747F14-6B00-496D-8D8B-44EF377792F3}"/>
    <cellStyle name="Calculation 2 3 3 7 2" xfId="20711" xr:uid="{32EB3BE3-70C8-4099-B8D4-90C1A2AFA0A2}"/>
    <cellStyle name="Calculation 2 3 3 7 3" xfId="32048" xr:uid="{43379AE2-C638-4F67-807D-B623DE167DDA}"/>
    <cellStyle name="Calculation 2 3 3 8" xfId="11526" xr:uid="{E2A27644-8B5E-4D7D-945A-E9DFE109EDA9}"/>
    <cellStyle name="Calculation 2 3 3 8 2" xfId="20151" xr:uid="{71812AB6-559D-4C8C-BEFC-6668370F3E7C}"/>
    <cellStyle name="Calculation 2 3 3 8 3" xfId="31487" xr:uid="{E45269D0-EB30-4272-915A-6C84487D9A18}"/>
    <cellStyle name="Calculation 2 3 4" xfId="1669" xr:uid="{5542EB45-A078-4CFC-8FFA-BCC50E1059B8}"/>
    <cellStyle name="Calculation 2 3 4 2" xfId="6038" xr:uid="{D2519C77-6BFF-4799-8864-5CB5D5F4BE04}"/>
    <cellStyle name="Calculation 2 3 4 2 2" xfId="14690" xr:uid="{1E2A7AA4-5391-44EF-9952-D78384FA411D}"/>
    <cellStyle name="Calculation 2 3 4 2 3" xfId="26022" xr:uid="{E25755E9-379B-48CC-A43A-04FC813E0D27}"/>
    <cellStyle name="Calculation 2 3 4 3" xfId="6662" xr:uid="{04425CA5-757D-4835-8294-174C2935BB28}"/>
    <cellStyle name="Calculation 2 3 4 3 2" xfId="15302" xr:uid="{D00FDDD7-DF66-4A8A-AD33-9AA6AB43CEFA}"/>
    <cellStyle name="Calculation 2 3 4 3 3" xfId="26634" xr:uid="{7B94D0A6-AF46-4D8E-8699-DF94D7B05D50}"/>
    <cellStyle name="Calculation 2 3 4 4" xfId="4607" xr:uid="{EE1E197F-9C2F-4BC3-AED8-1C32EFC61455}"/>
    <cellStyle name="Calculation 2 3 4 4 2" xfId="13268" xr:uid="{BD7357AE-7C11-4525-9182-7A582D4D7512}"/>
    <cellStyle name="Calculation 2 3 4 4 3" xfId="24600" xr:uid="{911A38E2-FF54-4B3C-9022-D029C339BA85}"/>
    <cellStyle name="Calculation 2 3 4 5" xfId="9180" xr:uid="{99393A9E-39BF-4B9A-B18C-DED20525A090}"/>
    <cellStyle name="Calculation 2 3 4 5 2" xfId="17808" xr:uid="{F1AACEFF-312A-491F-BAB3-A3F4FB1D0398}"/>
    <cellStyle name="Calculation 2 3 4 5 3" xfId="29141" xr:uid="{1DABFB97-4CF2-4674-B8A7-DC6273D0030D}"/>
    <cellStyle name="Calculation 2 3 4 6" xfId="9276" xr:uid="{C08B0AAA-7EB1-4ABB-BE94-265BAA0F97F5}"/>
    <cellStyle name="Calculation 2 3 4 6 2" xfId="17904" xr:uid="{196251E9-CC31-4DC3-88B1-E9F65AEBE802}"/>
    <cellStyle name="Calculation 2 3 4 6 3" xfId="29237" xr:uid="{FD5FE6B8-143A-486D-A5F9-069824010D66}"/>
    <cellStyle name="Calculation 2 3 4 7" xfId="12086" xr:uid="{608379FB-3BCC-4EB4-B802-83502C48D66A}"/>
    <cellStyle name="Calculation 2 3 4 7 2" xfId="20710" xr:uid="{CA3C21DD-5A55-4DBA-9489-C8BB293BF84D}"/>
    <cellStyle name="Calculation 2 3 4 7 3" xfId="32047" xr:uid="{ACC50005-9EF4-4CFD-A233-0BCA6E3B64F8}"/>
    <cellStyle name="Calculation 2 3 4 8" xfId="10199" xr:uid="{D0091A69-E3CE-46FC-BA2B-7B583FEDCB0F}"/>
    <cellStyle name="Calculation 2 3 4 8 2" xfId="18826" xr:uid="{353E1038-2A9A-4A2E-A631-2F3DE61EFD5B}"/>
    <cellStyle name="Calculation 2 3 4 8 3" xfId="30160" xr:uid="{7F58E41F-FAEB-40F1-94E0-32B60150C385}"/>
    <cellStyle name="Calculation 2 3 5" xfId="1670" xr:uid="{BEDE7BAD-CC2F-47E8-B379-88D373FD555D}"/>
    <cellStyle name="Calculation 2 3 5 2" xfId="6039" xr:uid="{6F26D4DA-E1BE-44EA-BF41-9C5554244C28}"/>
    <cellStyle name="Calculation 2 3 5 2 2" xfId="14691" xr:uid="{8798CE82-4A84-419C-B09D-FC8D560959CD}"/>
    <cellStyle name="Calculation 2 3 5 2 3" xfId="26023" xr:uid="{6BDBB3B7-0789-4F56-B131-0104DE805B8A}"/>
    <cellStyle name="Calculation 2 3 5 3" xfId="6661" xr:uid="{58CC24D0-F544-4E84-8F1E-5B8FA6FE23EA}"/>
    <cellStyle name="Calculation 2 3 5 3 2" xfId="15301" xr:uid="{EBC674D3-AEB5-4B15-A0F5-076C6D235B40}"/>
    <cellStyle name="Calculation 2 3 5 3 3" xfId="26633" xr:uid="{AA02A83C-D722-4030-AABB-6EE400CC863A}"/>
    <cellStyle name="Calculation 2 3 5 4" xfId="5967" xr:uid="{9DF504C7-F86E-440C-B642-424911606A3A}"/>
    <cellStyle name="Calculation 2 3 5 4 2" xfId="14619" xr:uid="{E41C2329-B0B6-447A-AB16-62C9169893EF}"/>
    <cellStyle name="Calculation 2 3 5 4 3" xfId="25951" xr:uid="{54E0CF69-AD57-46FA-ADDF-B1C00F15BAF9}"/>
    <cellStyle name="Calculation 2 3 5 5" xfId="5166" xr:uid="{2EA69485-C6BA-43A8-B935-D31CF00EBF67}"/>
    <cellStyle name="Calculation 2 3 5 5 2" xfId="13825" xr:uid="{1834064A-BFF0-4755-9D09-0308715AEE37}"/>
    <cellStyle name="Calculation 2 3 5 5 3" xfId="25157" xr:uid="{09670270-E187-4CD3-9802-9DF47B41C389}"/>
    <cellStyle name="Calculation 2 3 5 6" xfId="7839" xr:uid="{2764170F-C9D6-4841-9EC7-4F16953BCDE6}"/>
    <cellStyle name="Calculation 2 3 5 6 2" xfId="16477" xr:uid="{0992B7D5-8E8F-4B9B-B714-1A2DD67E689D}"/>
    <cellStyle name="Calculation 2 3 5 6 3" xfId="27809" xr:uid="{81875F33-F52E-45FC-ACCD-029CB81CD521}"/>
    <cellStyle name="Calculation 2 3 5 7" xfId="12085" xr:uid="{AE45CBDF-3D83-4ABE-8B98-769B1A73EB86}"/>
    <cellStyle name="Calculation 2 3 5 7 2" xfId="20709" xr:uid="{EC3E7E03-E9BC-475B-8E57-F330662D242D}"/>
    <cellStyle name="Calculation 2 3 5 7 3" xfId="32046" xr:uid="{77CBD061-F6A1-4D82-B542-BC257E54BECA}"/>
    <cellStyle name="Calculation 2 3 5 8" xfId="11058" xr:uid="{C756E4D0-D971-4A84-B39A-ED5E2EAD6FBE}"/>
    <cellStyle name="Calculation 2 3 5 8 2" xfId="19684" xr:uid="{779ED763-58D7-4CAF-AF7B-07AE9F6FB15A}"/>
    <cellStyle name="Calculation 2 3 5 8 3" xfId="31019" xr:uid="{89CE5A2C-1F54-4676-9A72-56CB3E42F78D}"/>
    <cellStyle name="Calculation 2 3 6" xfId="1671" xr:uid="{F50D5FD4-8178-44BF-81E7-A6EEEAB706FF}"/>
    <cellStyle name="Calculation 2 3 6 2" xfId="6040" xr:uid="{349EC738-562A-4885-95CA-14F2776C6C34}"/>
    <cellStyle name="Calculation 2 3 6 2 2" xfId="14692" xr:uid="{48FE091C-2C89-49AC-B9F2-CC609D3F8E7B}"/>
    <cellStyle name="Calculation 2 3 6 2 3" xfId="26024" xr:uid="{9B992472-7B47-4079-BDB3-99A5B9CAB0F9}"/>
    <cellStyle name="Calculation 2 3 6 3" xfId="4874" xr:uid="{BFC55D4E-097A-46C0-9300-2C850B14DA07}"/>
    <cellStyle name="Calculation 2 3 6 3 2" xfId="13533" xr:uid="{1545FAB7-4A05-4C86-9462-AA7349EBA178}"/>
    <cellStyle name="Calculation 2 3 6 3 3" xfId="24865" xr:uid="{EF960206-D123-4878-996F-7A23346D932D}"/>
    <cellStyle name="Calculation 2 3 6 4" xfId="5267" xr:uid="{AE868EF1-B9B1-4C74-AD96-0C186AB29250}"/>
    <cellStyle name="Calculation 2 3 6 4 2" xfId="13926" xr:uid="{53288C94-71D8-44D1-98F7-EF5233FB2CEE}"/>
    <cellStyle name="Calculation 2 3 6 4 3" xfId="25258" xr:uid="{5545FA90-D6E9-43E4-8D7C-6934C803702B}"/>
    <cellStyle name="Calculation 2 3 6 5" xfId="9181" xr:uid="{B1E661D4-D0CE-438E-9CEA-650BB95D472C}"/>
    <cellStyle name="Calculation 2 3 6 5 2" xfId="17809" xr:uid="{38B23F92-C003-47B1-B59C-4A6653A47052}"/>
    <cellStyle name="Calculation 2 3 6 5 3" xfId="29142" xr:uid="{A113E52E-7D5B-4D08-A1A5-77DE877CAFAE}"/>
    <cellStyle name="Calculation 2 3 6 6" xfId="10446" xr:uid="{2A39FA64-F155-4330-9532-5A2199BEC2D3}"/>
    <cellStyle name="Calculation 2 3 6 6 2" xfId="19073" xr:uid="{B78B84ED-0707-4A87-978D-CC0365C70E1B}"/>
    <cellStyle name="Calculation 2 3 6 6 3" xfId="30407" xr:uid="{4A4B7791-9709-44EE-88C0-F04ED240FC09}"/>
    <cellStyle name="Calculation 2 3 6 7" xfId="12084" xr:uid="{0A2A5D72-9637-411E-A1ED-CE08295EA4DE}"/>
    <cellStyle name="Calculation 2 3 6 7 2" xfId="20708" xr:uid="{333C3230-FB8D-4DB6-BCDD-9DF080816DC1}"/>
    <cellStyle name="Calculation 2 3 6 7 3" xfId="32045" xr:uid="{01E534D5-6E36-4AE9-A439-8BFD93C744C4}"/>
    <cellStyle name="Calculation 2 3 6 8" xfId="12453" xr:uid="{F02FF79B-92A9-47BF-B8E4-9D43038072ED}"/>
    <cellStyle name="Calculation 2 3 6 8 2" xfId="21077" xr:uid="{0331C594-4FCD-4FA1-A3E1-6B9CEA148AA6}"/>
    <cellStyle name="Calculation 2 3 6 8 3" xfId="32414" xr:uid="{270230E9-CB77-44FB-9BD0-8C01C71EA720}"/>
    <cellStyle name="Calculation 2 3 7" xfId="1672" xr:uid="{F9EE1854-EC7D-4FBC-8A05-A2DEC00AD173}"/>
    <cellStyle name="Calculation 2 3 7 2" xfId="6041" xr:uid="{C2CD7C5A-3C3A-4C61-8602-3A5485F8E662}"/>
    <cellStyle name="Calculation 2 3 7 2 2" xfId="14693" xr:uid="{5F8BA516-8E53-4CDC-ACC4-AAFFF13763A5}"/>
    <cellStyle name="Calculation 2 3 7 2 3" xfId="26025" xr:uid="{6DEB78C3-DC1B-4297-8B19-37EF963C6D88}"/>
    <cellStyle name="Calculation 2 3 7 3" xfId="6660" xr:uid="{8871E19C-451A-4C02-B436-5FD3F6A132CE}"/>
    <cellStyle name="Calculation 2 3 7 3 2" xfId="15300" xr:uid="{916F384A-6BC0-49F6-9F33-1EFFE9CBE0A0}"/>
    <cellStyle name="Calculation 2 3 7 3 3" xfId="26632" xr:uid="{6EE6B93B-1765-4FD9-B9CE-4A81801F0849}"/>
    <cellStyle name="Calculation 2 3 7 4" xfId="5968" xr:uid="{81D3C7EE-533E-48AC-88EA-6FB1CEBC2CA3}"/>
    <cellStyle name="Calculation 2 3 7 4 2" xfId="14620" xr:uid="{21D3F28A-B380-4ABC-87CB-9C070F08A4FF}"/>
    <cellStyle name="Calculation 2 3 7 4 3" xfId="25952" xr:uid="{5796094D-1F32-46D6-9130-01BE156ABA9F}"/>
    <cellStyle name="Calculation 2 3 7 5" xfId="9797" xr:uid="{8083BFAE-76E5-4FD3-903C-7B63E6614346}"/>
    <cellStyle name="Calculation 2 3 7 5 2" xfId="18424" xr:uid="{07BADC22-4AFC-407C-B2B2-EB214EA2EA60}"/>
    <cellStyle name="Calculation 2 3 7 5 3" xfId="29758" xr:uid="{769988F1-A08D-495A-8A09-C60A2E968DDE}"/>
    <cellStyle name="Calculation 2 3 7 6" xfId="5345" xr:uid="{34FF8A8B-0F26-4288-A668-120FCCF55DE7}"/>
    <cellStyle name="Calculation 2 3 7 6 2" xfId="14004" xr:uid="{EF6E2277-2212-4F72-A874-B2C41168C04E}"/>
    <cellStyle name="Calculation 2 3 7 6 3" xfId="25336" xr:uid="{FC835A98-9A5B-4054-8C77-1DDD5A6FCF54}"/>
    <cellStyle name="Calculation 2 3 7 7" xfId="12083" xr:uid="{B4D111B0-963F-4EAD-BB10-74003123CFE9}"/>
    <cellStyle name="Calculation 2 3 7 7 2" xfId="20707" xr:uid="{79589AD3-82DF-45D2-874D-E601AE64DCF1}"/>
    <cellStyle name="Calculation 2 3 7 7 3" xfId="32044" xr:uid="{9ADAEE38-B99E-42E3-8F49-59F633EFA399}"/>
    <cellStyle name="Calculation 2 3 7 8" xfId="9017" xr:uid="{A02765C9-9214-4DC2-AF42-5C2EE0E61459}"/>
    <cellStyle name="Calculation 2 3 7 8 2" xfId="17645" xr:uid="{205F59E2-64B5-4384-A7B0-4A6B7F943E37}"/>
    <cellStyle name="Calculation 2 3 7 8 3" xfId="28978" xr:uid="{47204245-C302-4283-BE73-7C523EF62E47}"/>
    <cellStyle name="Calculation 2 3 8" xfId="6030" xr:uid="{7D07F9CD-EA92-4E2D-B203-61995B795FB1}"/>
    <cellStyle name="Calculation 2 3 8 2" xfId="14682" xr:uid="{C573822D-0F1D-4B4D-9FF9-13ED27D9768F}"/>
    <cellStyle name="Calculation 2 3 8 3" xfId="26014" xr:uid="{22B6C4D1-ADC9-4F62-A4AF-9DCAA78F86EC}"/>
    <cellStyle name="Calculation 2 3 9" xfId="6667" xr:uid="{9A3C53F2-96EE-4477-A8DD-E5F66EEC4455}"/>
    <cellStyle name="Calculation 2 3 9 2" xfId="15307" xr:uid="{4C937BAF-345A-421A-B5A6-6CE727BA7036}"/>
    <cellStyle name="Calculation 2 3 9 3" xfId="26639" xr:uid="{57188874-E4BD-44D2-B198-73629D3D2485}"/>
    <cellStyle name="Calculation 2 4" xfId="1673" xr:uid="{065A07C2-EE70-4508-9DFB-3DB49561FD42}"/>
    <cellStyle name="Calculation 2 4 10" xfId="4608" xr:uid="{DBCD21BB-BF4B-4832-98E1-22A9A10D8839}"/>
    <cellStyle name="Calculation 2 4 10 2" xfId="13269" xr:uid="{4FEBE41B-B773-489B-9403-71498587E982}"/>
    <cellStyle name="Calculation 2 4 10 3" xfId="24601" xr:uid="{9CBB7046-86D2-4B29-9DAC-3DA803C7FD3D}"/>
    <cellStyle name="Calculation 2 4 11" xfId="9182" xr:uid="{B0374FF4-E2FC-4B5C-8F4C-53062E5072AB}"/>
    <cellStyle name="Calculation 2 4 11 2" xfId="17810" xr:uid="{0717600E-BEC4-4EC1-8072-413D09AA42DE}"/>
    <cellStyle name="Calculation 2 4 11 3" xfId="29143" xr:uid="{5383CA17-B2BF-4D2D-B6FA-1B9A8D74CC49}"/>
    <cellStyle name="Calculation 2 4 12" xfId="4805" xr:uid="{A542D369-EB55-4ED4-A4B1-3273D13260DE}"/>
    <cellStyle name="Calculation 2 4 12 2" xfId="13466" xr:uid="{6C0B0420-1FBD-45B0-88C3-BA2B0BC569DA}"/>
    <cellStyle name="Calculation 2 4 12 3" xfId="24798" xr:uid="{6F228663-F695-4D6C-8489-D9F2D618B5DC}"/>
    <cellStyle name="Calculation 2 4 13" xfId="12082" xr:uid="{19E137FC-ECCA-4A87-8591-32232B815875}"/>
    <cellStyle name="Calculation 2 4 13 2" xfId="20706" xr:uid="{DA7C92C1-3928-4267-8388-48F0FFDD0039}"/>
    <cellStyle name="Calculation 2 4 13 3" xfId="32043" xr:uid="{E6D8F675-C32B-4F66-B90E-B5091F4539F6}"/>
    <cellStyle name="Calculation 2 4 14" xfId="5910" xr:uid="{D90F5161-7690-4F7F-B412-D1BE3BDBCD75}"/>
    <cellStyle name="Calculation 2 4 14 2" xfId="14562" xr:uid="{ED0BEB8B-00E3-4A9A-8DCF-97C50C90DD37}"/>
    <cellStyle name="Calculation 2 4 14 3" xfId="25894" xr:uid="{E1D9BDEC-6F38-4BCD-A072-1EEF2AC521E2}"/>
    <cellStyle name="Calculation 2 4 2" xfId="1674" xr:uid="{F49A5733-63C2-466F-B184-C3C625186A02}"/>
    <cellStyle name="Calculation 2 4 2 10" xfId="7870" xr:uid="{CA7BF6EF-3593-4DEA-8AD0-32858E94BB50}"/>
    <cellStyle name="Calculation 2 4 2 10 2" xfId="16508" xr:uid="{819FDFEB-B548-4503-B7B5-F5D554F35775}"/>
    <cellStyle name="Calculation 2 4 2 10 3" xfId="27840" xr:uid="{B90DE255-63E0-4B0E-998A-A413BAC1A212}"/>
    <cellStyle name="Calculation 2 4 2 11" xfId="8999" xr:uid="{82D9A14F-D1F3-4919-AE73-75E163C591B0}"/>
    <cellStyle name="Calculation 2 4 2 11 2" xfId="17627" xr:uid="{7F396A2D-2AE4-48C5-A5F3-FB607C3274FC}"/>
    <cellStyle name="Calculation 2 4 2 11 3" xfId="28960" xr:uid="{2DC4B3A5-F73D-4728-BD04-A95A000C1080}"/>
    <cellStyle name="Calculation 2 4 2 12" xfId="12081" xr:uid="{17151F39-55FE-4FC2-99A7-B5A4AF22C302}"/>
    <cellStyle name="Calculation 2 4 2 12 2" xfId="20705" xr:uid="{42A6E539-6D08-4BA7-A046-8FFEF104EFE7}"/>
    <cellStyle name="Calculation 2 4 2 12 3" xfId="32042" xr:uid="{76B2AF97-14FF-45BD-B10F-83AC99C0AC5F}"/>
    <cellStyle name="Calculation 2 4 2 13" xfId="12454" xr:uid="{9FC22252-A4C5-4513-9669-FD7837197D94}"/>
    <cellStyle name="Calculation 2 4 2 13 2" xfId="21078" xr:uid="{9F7A8901-E8C4-418E-BB79-14ACF0D05DA5}"/>
    <cellStyle name="Calculation 2 4 2 13 3" xfId="32415" xr:uid="{D140A66F-C4C7-43B1-84A9-525B14B4578B}"/>
    <cellStyle name="Calculation 2 4 2 2" xfId="1675" xr:uid="{1228F295-4273-4D27-94C4-CF05A3538BD5}"/>
    <cellStyle name="Calculation 2 4 2 2 2" xfId="6044" xr:uid="{70093606-2E65-441D-B451-846848A4D234}"/>
    <cellStyle name="Calculation 2 4 2 2 2 2" xfId="14696" xr:uid="{9E51F17F-01B9-4F27-831B-AB00FCDAF34A}"/>
    <cellStyle name="Calculation 2 4 2 2 2 3" xfId="26028" xr:uid="{7B5550C5-C50D-463F-A7D2-FDE2BEDD3476}"/>
    <cellStyle name="Calculation 2 4 2 2 3" xfId="6658" xr:uid="{BE83E49D-23DC-4828-8B54-667F84F7EE55}"/>
    <cellStyle name="Calculation 2 4 2 2 3 2" xfId="15298" xr:uid="{216710DC-FB69-4C96-BDCA-70E8539BC858}"/>
    <cellStyle name="Calculation 2 4 2 2 3 3" xfId="26630" xr:uid="{ECF1567F-73AB-4340-B89C-E1078A0EDD6A}"/>
    <cellStyle name="Calculation 2 4 2 2 4" xfId="4790" xr:uid="{31194F0F-5A1A-4A63-A8CB-F791D2E56BCD}"/>
    <cellStyle name="Calculation 2 4 2 2 4 2" xfId="13451" xr:uid="{94DD544D-AB4B-45F1-A1DF-0B60AF928A0E}"/>
    <cellStyle name="Calculation 2 4 2 2 4 3" xfId="24783" xr:uid="{D577246F-0361-467B-9B95-16B005A8C2DB}"/>
    <cellStyle name="Calculation 2 4 2 2 5" xfId="9183" xr:uid="{8C290B9D-FB89-462C-8818-668E56167DE4}"/>
    <cellStyle name="Calculation 2 4 2 2 5 2" xfId="17811" xr:uid="{706D01DB-7247-491B-843C-2105D63F9DB0}"/>
    <cellStyle name="Calculation 2 4 2 2 5 3" xfId="29144" xr:uid="{32ABE15E-876D-4DF1-A0F4-65635401741B}"/>
    <cellStyle name="Calculation 2 4 2 2 6" xfId="9275" xr:uid="{F536C46E-BFE9-44AB-BAB9-6F2E0A5E9E9D}"/>
    <cellStyle name="Calculation 2 4 2 2 6 2" xfId="17903" xr:uid="{83D90F97-2130-4A0F-96AE-53F4D716DCBF}"/>
    <cellStyle name="Calculation 2 4 2 2 6 3" xfId="29236" xr:uid="{0FBE9862-6F41-4E52-ADB2-6528453DA5FE}"/>
    <cellStyle name="Calculation 2 4 2 2 7" xfId="12080" xr:uid="{05476097-2B3E-45EF-BD44-4E206655537A}"/>
    <cellStyle name="Calculation 2 4 2 2 7 2" xfId="20704" xr:uid="{E608A37F-D724-45A0-8066-00B52F418776}"/>
    <cellStyle name="Calculation 2 4 2 2 7 3" xfId="32041" xr:uid="{B395F889-BDBB-422B-BC25-E3CC3203C0A8}"/>
    <cellStyle name="Calculation 2 4 2 2 8" xfId="11059" xr:uid="{AAEDBDC0-98D0-4C4E-9B55-F72871ED7E7E}"/>
    <cellStyle name="Calculation 2 4 2 2 8 2" xfId="19685" xr:uid="{2E983E3A-8FF0-4BEA-BAB9-5CCBD5FE7138}"/>
    <cellStyle name="Calculation 2 4 2 2 8 3" xfId="31020" xr:uid="{F9B6A45D-2943-420D-81A3-E85B29783FF6}"/>
    <cellStyle name="Calculation 2 4 2 3" xfId="1676" xr:uid="{D170AB27-D432-49A5-84E5-63CFA5F3859C}"/>
    <cellStyle name="Calculation 2 4 2 3 2" xfId="6045" xr:uid="{3BDB051D-17B6-4123-834C-0D84123F8855}"/>
    <cellStyle name="Calculation 2 4 2 3 2 2" xfId="14697" xr:uid="{BC07C706-AFA0-4C5B-9295-7EEF0B912C56}"/>
    <cellStyle name="Calculation 2 4 2 3 2 3" xfId="26029" xr:uid="{39F8311D-AD49-4EBA-8803-D85A656C46DE}"/>
    <cellStyle name="Calculation 2 4 2 3 3" xfId="6657" xr:uid="{9B323991-E501-4BF3-8113-36954A168E6A}"/>
    <cellStyle name="Calculation 2 4 2 3 3 2" xfId="15297" xr:uid="{012222B6-693A-429A-B12A-22E87AC32FE6}"/>
    <cellStyle name="Calculation 2 4 2 3 3 3" xfId="26629" xr:uid="{1A4EBA0F-3F06-460F-AE5E-ACFCCC611A53}"/>
    <cellStyle name="Calculation 2 4 2 3 4" xfId="4609" xr:uid="{0DE3DC13-2FF0-459B-9E0E-C3ED784C8A70}"/>
    <cellStyle name="Calculation 2 4 2 3 4 2" xfId="13270" xr:uid="{66B07563-B391-40FE-9282-135AE8C8FA38}"/>
    <cellStyle name="Calculation 2 4 2 3 4 3" xfId="24602" xr:uid="{EA576061-BDF7-4D04-A80F-9912A2392F6C}"/>
    <cellStyle name="Calculation 2 4 2 3 5" xfId="9184" xr:uid="{3E5F0BB9-C308-4464-A98C-24FB116A1E5E}"/>
    <cellStyle name="Calculation 2 4 2 3 5 2" xfId="17812" xr:uid="{2DFB0DC3-61E2-40E9-BA28-717684A83456}"/>
    <cellStyle name="Calculation 2 4 2 3 5 3" xfId="29145" xr:uid="{1C3D1D03-4A36-45BE-9B55-0D0F80C80D9C}"/>
    <cellStyle name="Calculation 2 4 2 3 6" xfId="6525" xr:uid="{6449AFF2-6CC3-4A78-90FC-A5B60ABEF5DA}"/>
    <cellStyle name="Calculation 2 4 2 3 6 2" xfId="15177" xr:uid="{24A8F2D4-324E-4249-967F-D1439E50E865}"/>
    <cellStyle name="Calculation 2 4 2 3 6 3" xfId="26509" xr:uid="{CE855829-03EA-40A6-A4B8-4C5A5ACE5618}"/>
    <cellStyle name="Calculation 2 4 2 3 7" xfId="11617" xr:uid="{4DC1A0C3-B1C5-42E1-9648-9C08EB409411}"/>
    <cellStyle name="Calculation 2 4 2 3 7 2" xfId="20242" xr:uid="{4825B569-F31A-4D86-96FF-70739A941A7C}"/>
    <cellStyle name="Calculation 2 4 2 3 7 3" xfId="31578" xr:uid="{7C19C016-AF1E-4E26-BE0F-E9EF470598B2}"/>
    <cellStyle name="Calculation 2 4 2 3 8" xfId="5909" xr:uid="{A2662A81-6347-452D-88E6-FBF1C73EBEE3}"/>
    <cellStyle name="Calculation 2 4 2 3 8 2" xfId="14561" xr:uid="{143A9A82-6283-4C54-9DCC-B390077D0798}"/>
    <cellStyle name="Calculation 2 4 2 3 8 3" xfId="25893" xr:uid="{5839FDC1-E41E-4F0E-BF6D-6E0AEAA1A9B6}"/>
    <cellStyle name="Calculation 2 4 2 4" xfId="1677" xr:uid="{BBCFD7A1-3DBF-438C-B542-401AEAE6B9CA}"/>
    <cellStyle name="Calculation 2 4 2 4 2" xfId="6046" xr:uid="{B5747035-8640-49A6-8FC0-D8746B747FAF}"/>
    <cellStyle name="Calculation 2 4 2 4 2 2" xfId="14698" xr:uid="{CCE3EFAE-0C4D-48C2-8E49-EFC544CD48D9}"/>
    <cellStyle name="Calculation 2 4 2 4 2 3" xfId="26030" xr:uid="{FB0EAA30-6394-46B7-9E19-BE8026CA2CDB}"/>
    <cellStyle name="Calculation 2 4 2 4 3" xfId="4872" xr:uid="{5C20B719-F484-4BD5-884F-5AE7E4B1A5B0}"/>
    <cellStyle name="Calculation 2 4 2 4 3 2" xfId="13531" xr:uid="{C0E6C3C3-442E-4702-B8B9-17FA2D791059}"/>
    <cellStyle name="Calculation 2 4 2 4 3 3" xfId="24863" xr:uid="{E8D2799F-B4EF-4EA3-B653-20E050FD7D4E}"/>
    <cellStyle name="Calculation 2 4 2 4 4" xfId="8081" xr:uid="{BC991E70-FD29-4A05-945A-14F19BCA279D}"/>
    <cellStyle name="Calculation 2 4 2 4 4 2" xfId="16719" xr:uid="{2D0B18DA-5D9E-4AA9-9434-1BA654D8001E}"/>
    <cellStyle name="Calculation 2 4 2 4 4 3" xfId="28051" xr:uid="{231A2A0C-8A39-4F98-83C4-1C9CD7424EF7}"/>
    <cellStyle name="Calculation 2 4 2 4 5" xfId="7869" xr:uid="{654EE47B-F548-4359-B905-40A6DAE7BBF4}"/>
    <cellStyle name="Calculation 2 4 2 4 5 2" xfId="16507" xr:uid="{2F4619E6-019E-4530-BF1F-B88833C16441}"/>
    <cellStyle name="Calculation 2 4 2 4 5 3" xfId="27839" xr:uid="{DFF89936-92D5-4FAF-89F9-24A6B301D538}"/>
    <cellStyle name="Calculation 2 4 2 4 6" xfId="10447" xr:uid="{8D736C69-E180-4A6E-AA94-3329B60E4088}"/>
    <cellStyle name="Calculation 2 4 2 4 6 2" xfId="19074" xr:uid="{27F7664B-9A27-4257-BE88-B094F99DC6E6}"/>
    <cellStyle name="Calculation 2 4 2 4 6 3" xfId="30408" xr:uid="{86316A20-A779-481C-A3C8-3EF2FEEEE2DE}"/>
    <cellStyle name="Calculation 2 4 2 4 7" xfId="8870" xr:uid="{DCB97D67-3044-453B-9D7A-1BB6076FAA23}"/>
    <cellStyle name="Calculation 2 4 2 4 7 2" xfId="17498" xr:uid="{893C124E-43DE-476A-9982-49A2DDD1256B}"/>
    <cellStyle name="Calculation 2 4 2 4 7 3" xfId="28831" xr:uid="{C631F3FB-3AF2-487F-89B8-75526BD5F936}"/>
    <cellStyle name="Calculation 2 4 2 4 8" xfId="10675" xr:uid="{19AB4EDF-4E0A-4F9B-9198-3B0F8263B8E4}"/>
    <cellStyle name="Calculation 2 4 2 4 8 2" xfId="19301" xr:uid="{886A0C96-B512-45A3-A68D-AA451EC03F36}"/>
    <cellStyle name="Calculation 2 4 2 4 8 3" xfId="30636" xr:uid="{36ECCD22-323F-45B8-AC22-F4A090416AE5}"/>
    <cellStyle name="Calculation 2 4 2 5" xfId="1678" xr:uid="{9C885599-17E3-4E34-A5AD-71F426E4E44B}"/>
    <cellStyle name="Calculation 2 4 2 5 2" xfId="6047" xr:uid="{CB36A0C1-C3E4-4928-AE9A-B5A4C6C62C54}"/>
    <cellStyle name="Calculation 2 4 2 5 2 2" xfId="14699" xr:uid="{E956BD70-5937-444E-993A-1687BE67952E}"/>
    <cellStyle name="Calculation 2 4 2 5 2 3" xfId="26031" xr:uid="{FEFE7D4F-2E6A-423A-8F86-C08EF2E1A205}"/>
    <cellStyle name="Calculation 2 4 2 5 3" xfId="6656" xr:uid="{2F421D36-5CBA-4B6F-AD13-4ADA2A282376}"/>
    <cellStyle name="Calculation 2 4 2 5 3 2" xfId="15296" xr:uid="{65D51FE9-69DA-4708-BD0C-4790A5AD388F}"/>
    <cellStyle name="Calculation 2 4 2 5 3 3" xfId="26628" xr:uid="{01844EDA-A2D8-47EC-B749-9C33E092168E}"/>
    <cellStyle name="Calculation 2 4 2 5 4" xfId="4616" xr:uid="{C02C6B9B-ECAB-494D-8B10-91659E705826}"/>
    <cellStyle name="Calculation 2 4 2 5 4 2" xfId="13277" xr:uid="{E1E15672-699A-4863-B806-19C92827D50B}"/>
    <cellStyle name="Calculation 2 4 2 5 4 3" xfId="24609" xr:uid="{49025CCF-C720-4D4F-95A2-01B951556591}"/>
    <cellStyle name="Calculation 2 4 2 5 5" xfId="9185" xr:uid="{377636E7-39B3-44E4-A758-DA19826D9F32}"/>
    <cellStyle name="Calculation 2 4 2 5 5 2" xfId="17813" xr:uid="{306BCBA1-115D-4B1B-A2E5-7681DDD75441}"/>
    <cellStyle name="Calculation 2 4 2 5 5 3" xfId="29146" xr:uid="{9320F942-74C3-4631-B6F7-8ADD2C40A762}"/>
    <cellStyle name="Calculation 2 4 2 5 6" xfId="8235" xr:uid="{2AEFB602-288E-4841-ADA4-EBB552164FCC}"/>
    <cellStyle name="Calculation 2 4 2 5 6 2" xfId="16873" xr:uid="{CF525936-DB70-4F8C-B13E-916EA2A3DA40}"/>
    <cellStyle name="Calculation 2 4 2 5 6 3" xfId="28205" xr:uid="{7309B7F7-83B3-494D-AFCD-FFB1E26B4F8A}"/>
    <cellStyle name="Calculation 2 4 2 5 7" xfId="11618" xr:uid="{36E8DEBF-EF9E-4F57-AD87-40610F706AD3}"/>
    <cellStyle name="Calculation 2 4 2 5 7 2" xfId="20243" xr:uid="{02DFF2D5-29CF-49D8-ADD6-FEDCAF2BB9E3}"/>
    <cellStyle name="Calculation 2 4 2 5 7 3" xfId="31579" xr:uid="{7E12C336-7333-42A8-AE3F-A439FF7B89EC}"/>
    <cellStyle name="Calculation 2 4 2 5 8" xfId="10392" xr:uid="{E46E7E05-C22D-4E37-B8DD-3FD8E5459505}"/>
    <cellStyle name="Calculation 2 4 2 5 8 2" xfId="19019" xr:uid="{E60D67C6-41DD-4890-9F87-36671AB5C3C9}"/>
    <cellStyle name="Calculation 2 4 2 5 8 3" xfId="30353" xr:uid="{EB857A8E-FCE7-41EC-8883-8EAA51DC53AB}"/>
    <cellStyle name="Calculation 2 4 2 6" xfId="1679" xr:uid="{43919E4A-233E-4B38-8B0C-A46B99657847}"/>
    <cellStyle name="Calculation 2 4 2 6 2" xfId="6048" xr:uid="{460BC2A1-EC3F-4D0B-AEB9-0DD1A8BD157D}"/>
    <cellStyle name="Calculation 2 4 2 6 2 2" xfId="14700" xr:uid="{42889885-185A-4245-AAC8-694F610480FC}"/>
    <cellStyle name="Calculation 2 4 2 6 2 3" xfId="26032" xr:uid="{CD0A3B87-8C7A-4943-B8EB-92A7B93280AF}"/>
    <cellStyle name="Calculation 2 4 2 6 3" xfId="6655" xr:uid="{1C199A1A-2C5D-4F22-A8F8-BBF1954BB8F7}"/>
    <cellStyle name="Calculation 2 4 2 6 3 2" xfId="15295" xr:uid="{78E283E6-0729-406F-8F5D-CAF1DC3E824C}"/>
    <cellStyle name="Calculation 2 4 2 6 3 3" xfId="26627" xr:uid="{4E73AC80-C8AF-4688-9BF6-300BFFD77AE9}"/>
    <cellStyle name="Calculation 2 4 2 6 4" xfId="4614" xr:uid="{80099F16-01D7-414F-9F0D-C22BC405DE39}"/>
    <cellStyle name="Calculation 2 4 2 6 4 2" xfId="13275" xr:uid="{58E68A6F-D827-4682-81E4-5892C9394DBA}"/>
    <cellStyle name="Calculation 2 4 2 6 4 3" xfId="24607" xr:uid="{7E7488C4-853F-476E-B9B5-AE93639EC23B}"/>
    <cellStyle name="Calculation 2 4 2 6 5" xfId="7873" xr:uid="{FFB72A04-99F2-4D04-9B43-589A5BDD43FE}"/>
    <cellStyle name="Calculation 2 4 2 6 5 2" xfId="16511" xr:uid="{A5315913-D4A5-49FF-B2E6-20F09C22D77B}"/>
    <cellStyle name="Calculation 2 4 2 6 5 3" xfId="27843" xr:uid="{4473EB13-9EEC-4B43-A5D3-D266FC94E54F}"/>
    <cellStyle name="Calculation 2 4 2 6 6" xfId="9274" xr:uid="{8287FD69-2CA6-482C-9E2A-8CA19221BC52}"/>
    <cellStyle name="Calculation 2 4 2 6 6 2" xfId="17902" xr:uid="{4DE90523-953B-4CAB-9EAE-D7ABD2B5C0BE}"/>
    <cellStyle name="Calculation 2 4 2 6 6 3" xfId="29235" xr:uid="{717EE76A-2196-4929-BDF6-93BE261A4F5A}"/>
    <cellStyle name="Calculation 2 4 2 6 7" xfId="11619" xr:uid="{EF500125-20E5-4B20-9253-CE8F79885781}"/>
    <cellStyle name="Calculation 2 4 2 6 7 2" xfId="20244" xr:uid="{B94DEFE4-F8F1-4504-978C-7E303EDB4AFE}"/>
    <cellStyle name="Calculation 2 4 2 6 7 3" xfId="31580" xr:uid="{120D9A69-27DF-4424-99CB-FFA87D61AB93}"/>
    <cellStyle name="Calculation 2 4 2 6 8" xfId="7897" xr:uid="{16EC0E59-DFC8-411C-8071-987545440214}"/>
    <cellStyle name="Calculation 2 4 2 6 8 2" xfId="16535" xr:uid="{E4D4FA94-15A9-460B-B781-D63BAB59926F}"/>
    <cellStyle name="Calculation 2 4 2 6 8 3" xfId="27867" xr:uid="{785B0460-8017-462A-9B63-03BFDB886BBB}"/>
    <cellStyle name="Calculation 2 4 2 7" xfId="6043" xr:uid="{C9267285-3203-426F-BE1A-DB9807549DF3}"/>
    <cellStyle name="Calculation 2 4 2 7 2" xfId="14695" xr:uid="{75BF2FB2-31FE-42D0-9218-016A85E32158}"/>
    <cellStyle name="Calculation 2 4 2 7 3" xfId="26027" xr:uid="{4619A4B5-FBEA-4EBC-859A-E7C4415A6AFD}"/>
    <cellStyle name="Calculation 2 4 2 8" xfId="4873" xr:uid="{41DDDDBA-638D-427B-BEF2-0CB843451392}"/>
    <cellStyle name="Calculation 2 4 2 8 2" xfId="13532" xr:uid="{E0F2F6C3-CC38-4976-8CBC-A6D7039E4CBD}"/>
    <cellStyle name="Calculation 2 4 2 8 3" xfId="24864" xr:uid="{6F1E444D-A5C4-4333-B535-0907B764BF02}"/>
    <cellStyle name="Calculation 2 4 2 9" xfId="8080" xr:uid="{7C50C927-DE87-4A3F-9F84-7D04B9068262}"/>
    <cellStyle name="Calculation 2 4 2 9 2" xfId="16718" xr:uid="{5A2E5098-C5E8-45CB-9446-8CA9CC86704B}"/>
    <cellStyle name="Calculation 2 4 2 9 3" xfId="28050" xr:uid="{1008B8BA-B17F-4746-93DE-7FB6A906544B}"/>
    <cellStyle name="Calculation 2 4 3" xfId="1680" xr:uid="{FCB020AC-0B2F-48F2-8800-1FBF8D2F8218}"/>
    <cellStyle name="Calculation 2 4 3 2" xfId="6049" xr:uid="{6908F71D-3346-476B-B35D-2A20220FB70E}"/>
    <cellStyle name="Calculation 2 4 3 2 2" xfId="14701" xr:uid="{6A6BCB29-ED80-4C54-BCA9-EE4AD49C5C7F}"/>
    <cellStyle name="Calculation 2 4 3 2 3" xfId="26033" xr:uid="{2FE154F1-7F35-42BE-9047-FE1F1D564E53}"/>
    <cellStyle name="Calculation 2 4 3 3" xfId="4871" xr:uid="{EBFA0F5F-BE47-4A9B-BC49-EB6FFC72C57E}"/>
    <cellStyle name="Calculation 2 4 3 3 2" xfId="13530" xr:uid="{CED02B17-1AB3-4D4F-8FE0-191776EBFF4C}"/>
    <cellStyle name="Calculation 2 4 3 3 3" xfId="24862" xr:uid="{B82F342D-2AFD-44E8-80B4-302214DE5745}"/>
    <cellStyle name="Calculation 2 4 3 4" xfId="5268" xr:uid="{A42DC1FF-D6D9-4231-BF4D-82BB299833B5}"/>
    <cellStyle name="Calculation 2 4 3 4 2" xfId="13927" xr:uid="{65C3E192-6A78-429D-9EDE-DE2323F1C264}"/>
    <cellStyle name="Calculation 2 4 3 4 3" xfId="25259" xr:uid="{A71467BB-7A66-428D-B22C-69EEC9CC93AD}"/>
    <cellStyle name="Calculation 2 4 3 5" xfId="5165" xr:uid="{5A8AD757-51E6-49BB-9BB8-A76C8532C97A}"/>
    <cellStyle name="Calculation 2 4 3 5 2" xfId="13824" xr:uid="{258BDAB2-A6DF-4CEF-AD3B-215414D43D1A}"/>
    <cellStyle name="Calculation 2 4 3 5 3" xfId="25156" xr:uid="{3ECB1CB7-4D0B-472A-A532-91C16C0F311F}"/>
    <cellStyle name="Calculation 2 4 3 6" xfId="10448" xr:uid="{6171AAD3-6A67-4106-8F59-7B148760E55C}"/>
    <cellStyle name="Calculation 2 4 3 6 2" xfId="19075" xr:uid="{73D09523-95A9-4E4C-BCD2-FBBE54479BCC}"/>
    <cellStyle name="Calculation 2 4 3 6 3" xfId="30409" xr:uid="{E822A9D4-0B5F-486F-A37C-B1374E6D8311}"/>
    <cellStyle name="Calculation 2 4 3 7" xfId="10290" xr:uid="{E08C429E-8D8A-4DBC-8FF4-B674E0A45C5D}"/>
    <cellStyle name="Calculation 2 4 3 7 2" xfId="18917" xr:uid="{6E2DD979-78EF-41A9-93CE-5207D5736D9C}"/>
    <cellStyle name="Calculation 2 4 3 7 3" xfId="30251" xr:uid="{CA800CB0-EC1B-4571-B63E-B131F8447813}"/>
    <cellStyle name="Calculation 2 4 3 8" xfId="12455" xr:uid="{8DCA8619-0E88-471A-9EA8-DC0BC8F5BC85}"/>
    <cellStyle name="Calculation 2 4 3 8 2" xfId="21079" xr:uid="{171871A7-257F-4F74-B3A8-2BBAFD48EAEA}"/>
    <cellStyle name="Calculation 2 4 3 8 3" xfId="32416" xr:uid="{FA482DFA-547E-4DD0-A56F-894AF6E34635}"/>
    <cellStyle name="Calculation 2 4 4" xfId="1681" xr:uid="{7C6C2148-8950-4BAF-A068-AE885BDE18E6}"/>
    <cellStyle name="Calculation 2 4 4 2" xfId="6050" xr:uid="{090119A8-750C-4298-B4A6-4A3191AB7FDB}"/>
    <cellStyle name="Calculation 2 4 4 2 2" xfId="14702" xr:uid="{5C50D2C4-948A-4D52-9294-829EA92E96A7}"/>
    <cellStyle name="Calculation 2 4 4 2 3" xfId="26034" xr:uid="{93AB9D35-5593-47FB-B7A8-61082C9E0750}"/>
    <cellStyle name="Calculation 2 4 4 3" xfId="6654" xr:uid="{00B7760A-8DA8-4572-A919-F25624D89488}"/>
    <cellStyle name="Calculation 2 4 4 3 2" xfId="15294" xr:uid="{F4E148A3-F9D6-4AE8-9E3E-BDC172979F9F}"/>
    <cellStyle name="Calculation 2 4 4 3 3" xfId="26626" xr:uid="{E073FC22-7193-4ECC-9CC7-CD1B307FCB81}"/>
    <cellStyle name="Calculation 2 4 4 4" xfId="4821" xr:uid="{CA725558-C194-4525-B323-CA6083475D52}"/>
    <cellStyle name="Calculation 2 4 4 4 2" xfId="13482" xr:uid="{E0C863A9-F470-4EE3-A68E-CBAF22B965F7}"/>
    <cellStyle name="Calculation 2 4 4 4 3" xfId="24814" xr:uid="{0D3A8283-5365-41E2-B694-907E048D0F69}"/>
    <cellStyle name="Calculation 2 4 4 5" xfId="9186" xr:uid="{DF3D87ED-F741-48BB-B77E-072594CE0031}"/>
    <cellStyle name="Calculation 2 4 4 5 2" xfId="17814" xr:uid="{6EEA263E-620D-4DC9-948B-35B2C6768022}"/>
    <cellStyle name="Calculation 2 4 4 5 3" xfId="29147" xr:uid="{6C5AD784-4EDF-40EC-A9B0-31808BDAC28D}"/>
    <cellStyle name="Calculation 2 4 4 6" xfId="8236" xr:uid="{A189EBAE-AFC8-41DD-AA5D-633A655B543A}"/>
    <cellStyle name="Calculation 2 4 4 6 2" xfId="16874" xr:uid="{3ECDF691-62A7-4D66-8586-DE0999503B49}"/>
    <cellStyle name="Calculation 2 4 4 6 3" xfId="28206" xr:uid="{8C63288C-3BE6-43FA-88EB-EB109F45267B}"/>
    <cellStyle name="Calculation 2 4 4 7" xfId="11620" xr:uid="{ACB0B332-1A80-4887-AFC5-81C2988D221F}"/>
    <cellStyle name="Calculation 2 4 4 7 2" xfId="20245" xr:uid="{00C7CD47-164A-42A4-A3F5-86B79D006329}"/>
    <cellStyle name="Calculation 2 4 4 7 3" xfId="31581" xr:uid="{2EF13405-C820-4E10-97CC-3BDE7C468D32}"/>
    <cellStyle name="Calculation 2 4 4 8" xfId="5255" xr:uid="{29547F38-9710-4EDA-9CFF-ABDE73DD0A43}"/>
    <cellStyle name="Calculation 2 4 4 8 2" xfId="13914" xr:uid="{C72B8F38-4B77-45CF-8043-26C6D42C2427}"/>
    <cellStyle name="Calculation 2 4 4 8 3" xfId="25246" xr:uid="{579FA0B6-CF25-425B-A465-C6ABFCD1D4F2}"/>
    <cellStyle name="Calculation 2 4 5" xfId="1682" xr:uid="{695B4F47-B2B0-4689-BEE4-18134774536C}"/>
    <cellStyle name="Calculation 2 4 5 2" xfId="6051" xr:uid="{853D0CD5-7359-4DCC-B06E-403E323A3D98}"/>
    <cellStyle name="Calculation 2 4 5 2 2" xfId="14703" xr:uid="{4C0BFEA9-B9FA-4687-9FDB-652E5991220D}"/>
    <cellStyle name="Calculation 2 4 5 2 3" xfId="26035" xr:uid="{6143D1B5-28F8-4A06-ABCD-79C523093313}"/>
    <cellStyle name="Calculation 2 4 5 3" xfId="6653" xr:uid="{64996E90-E7E9-4DB2-8080-679FF17F38AD}"/>
    <cellStyle name="Calculation 2 4 5 3 2" xfId="15293" xr:uid="{732190D6-E583-4703-8DEC-71DF14A3494C}"/>
    <cellStyle name="Calculation 2 4 5 3 3" xfId="26625" xr:uid="{EF2BCF4A-CB1C-4B8D-A59D-D32A89CD3B08}"/>
    <cellStyle name="Calculation 2 4 5 4" xfId="4615" xr:uid="{8E0643BC-FF75-45E4-B6DB-AE5848DE42E9}"/>
    <cellStyle name="Calculation 2 4 5 4 2" xfId="13276" xr:uid="{D08EF8F7-ACDB-4AAA-AA95-5C230209B966}"/>
    <cellStyle name="Calculation 2 4 5 4 3" xfId="24608" xr:uid="{B53F2688-486E-4423-904F-392EE9B3CEDC}"/>
    <cellStyle name="Calculation 2 4 5 5" xfId="9187" xr:uid="{2D84300A-056A-492E-B2C8-EE9AE73F7CE2}"/>
    <cellStyle name="Calculation 2 4 5 5 2" xfId="17815" xr:uid="{711331D6-DD17-41EF-8F59-28B1E8443B5B}"/>
    <cellStyle name="Calculation 2 4 5 5 3" xfId="29148" xr:uid="{E2ABA875-7D9A-4C21-9868-A989BA6F08D8}"/>
    <cellStyle name="Calculation 2 4 5 6" xfId="5346" xr:uid="{C6A898FA-B7B2-4237-9D97-8C2C148304DC}"/>
    <cellStyle name="Calculation 2 4 5 6 2" xfId="14005" xr:uid="{C3E0D420-5B19-4FC3-94DD-EEEBF536E6C1}"/>
    <cellStyle name="Calculation 2 4 5 6 3" xfId="25337" xr:uid="{668661B8-02DB-4E99-AE7B-EE3E5C41CBF9}"/>
    <cellStyle name="Calculation 2 4 5 7" xfId="12079" xr:uid="{2DE3DF03-CB26-4D93-BB0A-2FDD8A9DC337}"/>
    <cellStyle name="Calculation 2 4 5 7 2" xfId="20703" xr:uid="{099AB4CA-1D30-48C7-8BFA-E96DC87F238D}"/>
    <cellStyle name="Calculation 2 4 5 7 3" xfId="32040" xr:uid="{881DA488-E4BF-413E-81E0-9255B98AD01D}"/>
    <cellStyle name="Calculation 2 4 5 8" xfId="9462" xr:uid="{6339816B-4C27-411F-8165-C4AA20321686}"/>
    <cellStyle name="Calculation 2 4 5 8 2" xfId="18090" xr:uid="{CBA4943E-65D7-4277-A4DA-BDFB7A091CBE}"/>
    <cellStyle name="Calculation 2 4 5 8 3" xfId="29423" xr:uid="{DE8AAE58-0419-4F18-AD26-0EF45BE8C25C}"/>
    <cellStyle name="Calculation 2 4 6" xfId="1683" xr:uid="{ABBB57CA-4929-46FD-85FE-918CDE06F340}"/>
    <cellStyle name="Calculation 2 4 6 2" xfId="6052" xr:uid="{B640A98C-FCCE-4EE2-AD65-0F5A26B4711F}"/>
    <cellStyle name="Calculation 2 4 6 2 2" xfId="14704" xr:uid="{32EA163B-8C56-4489-8832-C6A21DC52CBD}"/>
    <cellStyle name="Calculation 2 4 6 2 3" xfId="26036" xr:uid="{0926B0EA-CFE6-472C-9220-F3874869C0B6}"/>
    <cellStyle name="Calculation 2 4 6 3" xfId="4870" xr:uid="{279D8FE2-5137-46BB-8422-338D5BD93406}"/>
    <cellStyle name="Calculation 2 4 6 3 2" xfId="13529" xr:uid="{D2F3DFAB-1914-41FF-9FF3-F10C5A502B50}"/>
    <cellStyle name="Calculation 2 4 6 3 3" xfId="24861" xr:uid="{1A35172F-DC23-43F2-8823-2167C8D021E3}"/>
    <cellStyle name="Calculation 2 4 6 4" xfId="8082" xr:uid="{6676E16E-0B5D-4F5B-AE99-4D071466B5BD}"/>
    <cellStyle name="Calculation 2 4 6 4 2" xfId="16720" xr:uid="{A21E2D22-41FA-4A4D-ACA6-7862297D0B9B}"/>
    <cellStyle name="Calculation 2 4 6 4 3" xfId="28052" xr:uid="{2929F931-2F90-45CF-9C52-C9EB7C92A7DC}"/>
    <cellStyle name="Calculation 2 4 6 5" xfId="7868" xr:uid="{920CB1B3-13AA-41EF-9581-843358D553D8}"/>
    <cellStyle name="Calculation 2 4 6 5 2" xfId="16506" xr:uid="{761E25D5-31F8-414C-BADB-6141564C6C2A}"/>
    <cellStyle name="Calculation 2 4 6 5 3" xfId="27838" xr:uid="{ED860EBD-9A49-4BC4-B8FE-04A3E1481BDC}"/>
    <cellStyle name="Calculation 2 4 6 6" xfId="8998" xr:uid="{342D3264-2031-44B5-8550-BA7D9958DBFF}"/>
    <cellStyle name="Calculation 2 4 6 6 2" xfId="17626" xr:uid="{AE0130C2-5BC3-40D6-8758-72606F6E9A69}"/>
    <cellStyle name="Calculation 2 4 6 6 3" xfId="28959" xr:uid="{CA41A1CE-7F19-47C4-8344-548AAFDFF8AA}"/>
    <cellStyle name="Calculation 2 4 6 7" xfId="11621" xr:uid="{55BF4DE7-61B3-499C-8F27-39D84F1F50DC}"/>
    <cellStyle name="Calculation 2 4 6 7 2" xfId="20246" xr:uid="{743780E0-1DBE-418C-AF2C-059D37BB6D09}"/>
    <cellStyle name="Calculation 2 4 6 7 3" xfId="31582" xr:uid="{6CFA0F35-BEFE-4722-A26D-3077BFCD1DF4}"/>
    <cellStyle name="Calculation 2 4 6 8" xfId="12456" xr:uid="{F71C9547-3AA3-4EAD-A405-AD12C1AA764F}"/>
    <cellStyle name="Calculation 2 4 6 8 2" xfId="21080" xr:uid="{A614C6AE-679F-4F65-907D-26892F2C0735}"/>
    <cellStyle name="Calculation 2 4 6 8 3" xfId="32417" xr:uid="{CE9CA4F2-E761-4472-9A2C-D69796487270}"/>
    <cellStyle name="Calculation 2 4 7" xfId="1684" xr:uid="{DCD868CB-8E95-41EA-8EB6-76EDD87FAF99}"/>
    <cellStyle name="Calculation 2 4 7 2" xfId="6053" xr:uid="{E0205E98-50F1-416C-B1E5-124EEB75227E}"/>
    <cellStyle name="Calculation 2 4 7 2 2" xfId="14705" xr:uid="{6E1B60C9-93C2-4AB8-BB6E-6C0DA67AE29B}"/>
    <cellStyle name="Calculation 2 4 7 2 3" xfId="26037" xr:uid="{107A7EA0-590C-496E-826A-0839A6BC1B28}"/>
    <cellStyle name="Calculation 2 4 7 3" xfId="6652" xr:uid="{EF0819FE-17BE-4C11-99A5-2211868B2011}"/>
    <cellStyle name="Calculation 2 4 7 3 2" xfId="15292" xr:uid="{888C886F-1190-448F-9B14-FD85BD2A3431}"/>
    <cellStyle name="Calculation 2 4 7 3 3" xfId="26624" xr:uid="{5DBD95B8-2D16-4938-A7BC-E5B06A1C702D}"/>
    <cellStyle name="Calculation 2 4 7 4" xfId="4617" xr:uid="{FD70B6D1-F14C-4BDB-8D11-FD31CFA86E11}"/>
    <cellStyle name="Calculation 2 4 7 4 2" xfId="13278" xr:uid="{DA393531-5DE4-4E80-B678-C55727FFAC6A}"/>
    <cellStyle name="Calculation 2 4 7 4 3" xfId="24610" xr:uid="{AF8D54DF-5B9B-4ACF-ADF2-88230D39CDC5}"/>
    <cellStyle name="Calculation 2 4 7 5" xfId="7867" xr:uid="{399BE63B-6976-403F-81FC-A2D80D5307BA}"/>
    <cellStyle name="Calculation 2 4 7 5 2" xfId="16505" xr:uid="{7F9CDE74-9B5D-47D9-871F-84CE76134D2F}"/>
    <cellStyle name="Calculation 2 4 7 5 3" xfId="27837" xr:uid="{A9E041D5-FE25-4012-9A62-A6D2D9611EAE}"/>
    <cellStyle name="Calculation 2 4 7 6" xfId="5151" xr:uid="{545DD291-846B-412B-86A0-DFAB6EFFF7AC}"/>
    <cellStyle name="Calculation 2 4 7 6 2" xfId="13810" xr:uid="{E50F1076-7741-42DA-915D-1839AA90F44A}"/>
    <cellStyle name="Calculation 2 4 7 6 3" xfId="25142" xr:uid="{7F2FA469-D7EB-4852-8A2E-88DA14967A86}"/>
    <cellStyle name="Calculation 2 4 7 7" xfId="7745" xr:uid="{5A3E2CB0-1886-4EEC-9473-64988D1A973C}"/>
    <cellStyle name="Calculation 2 4 7 7 2" xfId="16383" xr:uid="{D7ABFE6B-926D-425C-8A4A-7ED7639C47AE}"/>
    <cellStyle name="Calculation 2 4 7 7 3" xfId="27715" xr:uid="{84762336-6467-4F3F-9CB8-7CB1B5CED097}"/>
    <cellStyle name="Calculation 2 4 7 8" xfId="11104" xr:uid="{109DCDC1-188B-4A4D-818F-A43BDD6B8DC8}"/>
    <cellStyle name="Calculation 2 4 7 8 2" xfId="19730" xr:uid="{3FF72F68-0614-408D-B525-F69F3A79A168}"/>
    <cellStyle name="Calculation 2 4 7 8 3" xfId="31065" xr:uid="{81FF51A5-1296-4EF5-9417-A45BC8B83670}"/>
    <cellStyle name="Calculation 2 4 8" xfId="6042" xr:uid="{0BD31587-122F-4DBC-95B4-CA776ADF0875}"/>
    <cellStyle name="Calculation 2 4 8 2" xfId="14694" xr:uid="{0B7F548A-8851-46D8-95C3-842ABF514AEC}"/>
    <cellStyle name="Calculation 2 4 8 3" xfId="26026" xr:uid="{76BE531D-4256-40C4-82BB-C4CCA1BAF54A}"/>
    <cellStyle name="Calculation 2 4 9" xfId="6659" xr:uid="{6E57D9B0-01F0-4635-80C2-24F52EBA9DB7}"/>
    <cellStyle name="Calculation 2 4 9 2" xfId="15299" xr:uid="{54226E48-9BC0-40AD-A2FC-3254F97864F8}"/>
    <cellStyle name="Calculation 2 4 9 3" xfId="26631" xr:uid="{06B250D3-BF6C-4B1B-86C4-E48C75864ACE}"/>
    <cellStyle name="Calculation 2 5" xfId="1685" xr:uid="{12CAD561-11E6-42FF-BB73-25A5B77117EB}"/>
    <cellStyle name="Calculation 2 5 10" xfId="6651" xr:uid="{6EBAEB44-5E74-42FA-92D7-5E5BF98AEB5F}"/>
    <cellStyle name="Calculation 2 5 10 2" xfId="15291" xr:uid="{F6C28D4C-8549-48A6-801A-219460786EFB}"/>
    <cellStyle name="Calculation 2 5 10 3" xfId="26623" xr:uid="{023900A6-7CED-4B30-A47D-A09372169066}"/>
    <cellStyle name="Calculation 2 5 11" xfId="4618" xr:uid="{A4E8CB08-D8F2-4A06-BD55-128B047BA224}"/>
    <cellStyle name="Calculation 2 5 11 2" xfId="13279" xr:uid="{25CA553B-5F2B-4147-9BE8-AB05CB6D0F87}"/>
    <cellStyle name="Calculation 2 5 11 3" xfId="24611" xr:uid="{FB62F7A9-A63D-4D18-BD63-0E89F8FB2450}"/>
    <cellStyle name="Calculation 2 5 12" xfId="9188" xr:uid="{AFB91308-60D2-4776-AB14-690BA29BCD2F}"/>
    <cellStyle name="Calculation 2 5 12 2" xfId="17816" xr:uid="{7551858A-CB22-4052-A14D-9EDCF66BADCD}"/>
    <cellStyle name="Calculation 2 5 12 3" xfId="29149" xr:uid="{716B06F9-32E7-4683-8C0C-3EEE17B93A1D}"/>
    <cellStyle name="Calculation 2 5 13" xfId="6526" xr:uid="{0CAEED15-BC5F-44C8-BB97-264BC1FA8279}"/>
    <cellStyle name="Calculation 2 5 13 2" xfId="15178" xr:uid="{4654FFB3-CFFC-4CAD-90F7-5A1FF72BF4F0}"/>
    <cellStyle name="Calculation 2 5 13 3" xfId="26510" xr:uid="{DA0EA4C7-6557-4023-B55F-5E8C7EFB7431}"/>
    <cellStyle name="Calculation 2 5 14" xfId="11622" xr:uid="{7BEFA1DF-7B60-4A07-A739-91EBF1FEA1FB}"/>
    <cellStyle name="Calculation 2 5 14 2" xfId="20247" xr:uid="{EE5CFF17-C69A-433E-9CAD-4BC04DB2D2CD}"/>
    <cellStyle name="Calculation 2 5 14 3" xfId="31583" xr:uid="{5336E820-9B6A-40D0-B8E9-7D9002B7EC15}"/>
    <cellStyle name="Calculation 2 5 15" xfId="10391" xr:uid="{736EE669-B8C1-4246-85FF-0A9DF7F75969}"/>
    <cellStyle name="Calculation 2 5 15 2" xfId="19018" xr:uid="{616ECDB7-5ED7-4D65-86EF-FEFF98186E2C}"/>
    <cellStyle name="Calculation 2 5 15 3" xfId="30352" xr:uid="{3C0ADB5E-1B6C-4BDE-B289-022F35088333}"/>
    <cellStyle name="Calculation 2 5 2" xfId="1686" xr:uid="{E3C73A8B-1FF6-499F-BFF1-E998899373D0}"/>
    <cellStyle name="Calculation 2 5 2 2" xfId="6055" xr:uid="{7B2E717A-CD4E-4557-BD70-D4CFBEA76362}"/>
    <cellStyle name="Calculation 2 5 2 2 2" xfId="14707" xr:uid="{345AA9B7-80E8-481A-919C-CB834A14A63D}"/>
    <cellStyle name="Calculation 2 5 2 2 3" xfId="26039" xr:uid="{ED711F42-7AC0-4D56-A6BF-90B8D4A72E33}"/>
    <cellStyle name="Calculation 2 5 2 3" xfId="4869" xr:uid="{10C82768-319D-4A83-9C31-ABB425CFD6B0}"/>
    <cellStyle name="Calculation 2 5 2 3 2" xfId="13528" xr:uid="{F08EC8F0-920B-4167-9359-075D5DB79EEB}"/>
    <cellStyle name="Calculation 2 5 2 3 3" xfId="24860" xr:uid="{D94EDABE-1A51-48F3-BCB3-8A134B2C2AA6}"/>
    <cellStyle name="Calculation 2 5 2 4" xfId="8083" xr:uid="{DA70523E-D9A6-40E3-BDAA-BF2AE00BE1A6}"/>
    <cellStyle name="Calculation 2 5 2 4 2" xfId="16721" xr:uid="{CE5F3803-9DDE-4285-8B00-D31BAF311DD4}"/>
    <cellStyle name="Calculation 2 5 2 4 3" xfId="28053" xr:uid="{3CF1868B-6CF8-4EBF-8DE6-248DB0E8B750}"/>
    <cellStyle name="Calculation 2 5 2 5" xfId="5164" xr:uid="{FEEB7A96-5F78-4CF3-B1A8-1DD6EFE75EE6}"/>
    <cellStyle name="Calculation 2 5 2 5 2" xfId="13823" xr:uid="{69D1D663-F806-4FD1-BEBB-3C51463578C9}"/>
    <cellStyle name="Calculation 2 5 2 5 3" xfId="25155" xr:uid="{DB847237-B02E-4CBF-8639-2C6256E157A0}"/>
    <cellStyle name="Calculation 2 5 2 6" xfId="10449" xr:uid="{1D8344EB-1177-4AE0-9DAD-F62E5CADAC80}"/>
    <cellStyle name="Calculation 2 5 2 6 2" xfId="19076" xr:uid="{D2D4A7EB-2309-437C-B1B6-A4D3F286E220}"/>
    <cellStyle name="Calculation 2 5 2 6 3" xfId="30410" xr:uid="{8DE78311-9B2F-4078-B9B2-1ACE52978E3A}"/>
    <cellStyle name="Calculation 2 5 2 7" xfId="11623" xr:uid="{8FC4052E-D6CF-4EE0-8BC0-00ED81EA9D5A}"/>
    <cellStyle name="Calculation 2 5 2 7 2" xfId="20248" xr:uid="{3B5F27A6-7447-4143-B2BE-BC69A79DDC0B}"/>
    <cellStyle name="Calculation 2 5 2 7 3" xfId="31584" xr:uid="{8F4524D5-5C3C-4A24-9258-B82142C9296C}"/>
    <cellStyle name="Calculation 2 5 2 8" xfId="11525" xr:uid="{A04F25E6-8788-4956-9524-B5A2F8F3E4B7}"/>
    <cellStyle name="Calculation 2 5 2 8 2" xfId="20150" xr:uid="{54C0B0DD-0592-4DDD-B8E2-22FCB64DAEA7}"/>
    <cellStyle name="Calculation 2 5 2 8 3" xfId="31486" xr:uid="{38498262-E2DA-4870-858C-5D8FA8D89308}"/>
    <cellStyle name="Calculation 2 5 3" xfId="1687" xr:uid="{33AB09A0-EE32-43D3-8D53-78B7EE91BF74}"/>
    <cellStyle name="Calculation 2 5 3 2" xfId="6056" xr:uid="{63FE3C0C-4CFB-4A55-8C59-8997AB475893}"/>
    <cellStyle name="Calculation 2 5 3 2 2" xfId="14708" xr:uid="{CBE84D9F-532C-4030-BB5F-C007647FD33B}"/>
    <cellStyle name="Calculation 2 5 3 2 3" xfId="26040" xr:uid="{FC3C44A9-FEC4-4A36-93F8-D1A80C5FB6EB}"/>
    <cellStyle name="Calculation 2 5 3 3" xfId="6650" xr:uid="{3C4F6085-F04C-4254-A0C0-5BF3529C972D}"/>
    <cellStyle name="Calculation 2 5 3 3 2" xfId="15290" xr:uid="{8872CEBB-9D0B-4E99-87E5-1299F2EB679F}"/>
    <cellStyle name="Calculation 2 5 3 3 3" xfId="26622" xr:uid="{737828C4-39B1-478B-AC5B-BB26A097CC90}"/>
    <cellStyle name="Calculation 2 5 3 4" xfId="4619" xr:uid="{1C6D3BB9-47A8-44F9-8F44-5770896CD91B}"/>
    <cellStyle name="Calculation 2 5 3 4 2" xfId="13280" xr:uid="{14253F08-E41F-4AFB-9A61-24F741B251F6}"/>
    <cellStyle name="Calculation 2 5 3 4 3" xfId="24612" xr:uid="{D59EE6D8-6AC0-4CFE-A04F-DE2BE02AD358}"/>
    <cellStyle name="Calculation 2 5 3 5" xfId="9190" xr:uid="{0FAF0C53-8D7C-45D5-87F9-208A0E7A1734}"/>
    <cellStyle name="Calculation 2 5 3 5 2" xfId="17818" xr:uid="{4C18F47C-8025-4E80-8064-DE54509A5DD3}"/>
    <cellStyle name="Calculation 2 5 3 5 3" xfId="29151" xr:uid="{98BD4CCF-4E89-47A7-88BD-0E5399F438D5}"/>
    <cellStyle name="Calculation 2 5 3 6" xfId="4806" xr:uid="{D0E4A940-B481-4CAD-A5D6-3442C10332BD}"/>
    <cellStyle name="Calculation 2 5 3 6 2" xfId="13467" xr:uid="{9F91FAEF-743C-41A0-B288-568B0252F06E}"/>
    <cellStyle name="Calculation 2 5 3 6 3" xfId="24799" xr:uid="{F7ADD22D-F098-41A8-A5ED-8CC190C824A5}"/>
    <cellStyle name="Calculation 2 5 3 7" xfId="7973" xr:uid="{98641C3D-3D51-444D-B508-EC919939213C}"/>
    <cellStyle name="Calculation 2 5 3 7 2" xfId="16611" xr:uid="{9946A0FD-A8EF-4A03-9AF8-F37E807552F0}"/>
    <cellStyle name="Calculation 2 5 3 7 3" xfId="27943" xr:uid="{94ADF0EB-5C74-4244-9CF1-AB3DBE4DA6DE}"/>
    <cellStyle name="Calculation 2 5 3 8" xfId="9463" xr:uid="{FCA62726-9C45-4D2D-A41E-8FB94FEB0E46}"/>
    <cellStyle name="Calculation 2 5 3 8 2" xfId="18091" xr:uid="{E9BDD3B7-20F4-4530-9ADE-2DA1488F0934}"/>
    <cellStyle name="Calculation 2 5 3 8 3" xfId="29424" xr:uid="{5E4838B6-B579-4EDF-9E5E-31055580F195}"/>
    <cellStyle name="Calculation 2 5 4" xfId="1688" xr:uid="{EB308BA6-E724-4A8F-9A63-E5B0261F0D6C}"/>
    <cellStyle name="Calculation 2 5 4 2" xfId="6057" xr:uid="{83B196F9-1988-44A9-9AFC-C618F943A9F0}"/>
    <cellStyle name="Calculation 2 5 4 2 2" xfId="14709" xr:uid="{FB6364E8-925D-4D69-A81E-65B9AB3BC87A}"/>
    <cellStyle name="Calculation 2 5 4 2 3" xfId="26041" xr:uid="{28457BF9-5561-497F-BEE4-CCF13C808D88}"/>
    <cellStyle name="Calculation 2 5 4 3" xfId="6649" xr:uid="{0592C48E-5494-46CB-B5B0-4DC9E1ECE650}"/>
    <cellStyle name="Calculation 2 5 4 3 2" xfId="15289" xr:uid="{3A725480-EAC9-4A8F-96BF-8B18C0EBBFD1}"/>
    <cellStyle name="Calculation 2 5 4 3 3" xfId="26621" xr:uid="{1E1DC590-BFE9-4AF9-8653-9ECDA2582F4A}"/>
    <cellStyle name="Calculation 2 5 4 4" xfId="4620" xr:uid="{081AB625-A2A3-4A28-9629-08F36EE4BAA5}"/>
    <cellStyle name="Calculation 2 5 4 4 2" xfId="13281" xr:uid="{78110655-9F95-414C-9103-4A3DB7A1A458}"/>
    <cellStyle name="Calculation 2 5 4 4 3" xfId="24613" xr:uid="{8738388D-7086-47E5-863F-ED1A23597EA7}"/>
    <cellStyle name="Calculation 2 5 4 5" xfId="9191" xr:uid="{99603F76-9B4A-4B16-9C1C-FF43BA9FD9E3}"/>
    <cellStyle name="Calculation 2 5 4 5 2" xfId="17819" xr:uid="{210064A5-47CA-4E17-A2EA-751FFED6ED70}"/>
    <cellStyle name="Calculation 2 5 4 5 3" xfId="29152" xr:uid="{CC219191-D51C-4D53-BFAE-D48EE2F31FF8}"/>
    <cellStyle name="Calculation 2 5 4 6" xfId="9273" xr:uid="{0266415F-8B28-4EC6-9350-1B7275DB5FD7}"/>
    <cellStyle name="Calculation 2 5 4 6 2" xfId="17901" xr:uid="{02B6C28B-4036-4FF3-9B90-50E72E42CD0A}"/>
    <cellStyle name="Calculation 2 5 4 6 3" xfId="29234" xr:uid="{F740B39C-55D3-4A35-B7C6-51ACEA968A24}"/>
    <cellStyle name="Calculation 2 5 4 7" xfId="11624" xr:uid="{82533AD9-C9D4-4123-8799-5ADFA8A83D9E}"/>
    <cellStyle name="Calculation 2 5 4 7 2" xfId="20249" xr:uid="{A8CBA1DF-BC81-493B-854A-001A856D9A38}"/>
    <cellStyle name="Calculation 2 5 4 7 3" xfId="31585" xr:uid="{D32F7590-AACD-43DD-AD55-68A62F21D5A0}"/>
    <cellStyle name="Calculation 2 5 4 8" xfId="11105" xr:uid="{E5714264-6993-4034-A307-19D5EDC58325}"/>
    <cellStyle name="Calculation 2 5 4 8 2" xfId="19731" xr:uid="{B3873CA0-1E07-4517-B777-6D5772DFBEA8}"/>
    <cellStyle name="Calculation 2 5 4 8 3" xfId="31066" xr:uid="{A800A8A5-30EC-4852-AEA7-E84A0B0D4AA6}"/>
    <cellStyle name="Calculation 2 5 5" xfId="1689" xr:uid="{D4230AE0-F4FF-4129-9194-61EB20CC1480}"/>
    <cellStyle name="Calculation 2 5 5 2" xfId="6058" xr:uid="{0ED336FB-62FA-4A7A-9B4E-E0850C80AD37}"/>
    <cellStyle name="Calculation 2 5 5 2 2" xfId="14710" xr:uid="{FFD7C01B-BBCA-4CFE-AE42-125E75DC692A}"/>
    <cellStyle name="Calculation 2 5 5 2 3" xfId="26042" xr:uid="{FC7A88EA-6479-471B-9D2B-2636C9AC596C}"/>
    <cellStyle name="Calculation 2 5 5 3" xfId="4868" xr:uid="{6086F0A0-71C9-462C-8F3D-04E882659449}"/>
    <cellStyle name="Calculation 2 5 5 3 2" xfId="13527" xr:uid="{68EE4112-8056-4AB7-9FE5-B8969D85391A}"/>
    <cellStyle name="Calculation 2 5 5 3 3" xfId="24859" xr:uid="{4086982D-0ED8-41E0-BB0E-AE76D92BF091}"/>
    <cellStyle name="Calculation 2 5 5 4" xfId="5269" xr:uid="{E3ACB1AB-2030-4E70-B9D7-8C71E7E40D07}"/>
    <cellStyle name="Calculation 2 5 5 4 2" xfId="13928" xr:uid="{70538E8E-8D90-4F71-A0ED-634C02376B3E}"/>
    <cellStyle name="Calculation 2 5 5 4 3" xfId="25260" xr:uid="{A2EC7A8C-8FB2-49E1-BC7B-0BEED5B618DA}"/>
    <cellStyle name="Calculation 2 5 5 5" xfId="7866" xr:uid="{096FF19C-4074-4E5C-BF13-F355331F963B}"/>
    <cellStyle name="Calculation 2 5 5 5 2" xfId="16504" xr:uid="{C8800139-7541-4B9B-BF05-78D6B02A8027}"/>
    <cellStyle name="Calculation 2 5 5 5 3" xfId="27836" xr:uid="{1228DF45-0136-4EA9-A605-DA24267B5852}"/>
    <cellStyle name="Calculation 2 5 5 6" xfId="10450" xr:uid="{27BB3581-109D-4620-BEA0-74A537C1D772}"/>
    <cellStyle name="Calculation 2 5 5 6 2" xfId="19077" xr:uid="{B4A21799-EA00-4106-B8C2-44EE321BD547}"/>
    <cellStyle name="Calculation 2 5 5 6 3" xfId="30411" xr:uid="{4AA52DD0-3CF2-4DB0-84FD-68836805C103}"/>
    <cellStyle name="Calculation 2 5 5 7" xfId="7746" xr:uid="{5C100217-6439-48A6-8E5E-7495C210A847}"/>
    <cellStyle name="Calculation 2 5 5 7 2" xfId="16384" xr:uid="{C48E1C6D-6871-4DD0-AC5C-CBC0443E0C0A}"/>
    <cellStyle name="Calculation 2 5 5 7 3" xfId="27716" xr:uid="{815BE451-D280-4CDD-B186-7BA39AB92D6D}"/>
    <cellStyle name="Calculation 2 5 5 8" xfId="12457" xr:uid="{AFC50E93-C891-4DA9-89A4-8D725DFDADA5}"/>
    <cellStyle name="Calculation 2 5 5 8 2" xfId="21081" xr:uid="{C8D42339-2242-4F57-A949-BDF638762E0D}"/>
    <cellStyle name="Calculation 2 5 5 8 3" xfId="32418" xr:uid="{19FFFA23-40FD-45C4-A225-B6049F4607D1}"/>
    <cellStyle name="Calculation 2 5 6" xfId="1690" xr:uid="{EF33C20E-03F3-4B72-AC80-2CE6239B73E8}"/>
    <cellStyle name="Calculation 2 5 6 2" xfId="6059" xr:uid="{18A566C1-6187-4A92-AC8F-1060CA0CDA6B}"/>
    <cellStyle name="Calculation 2 5 6 2 2" xfId="14711" xr:uid="{B86CD0A2-607C-41B6-B2F1-7C01BC81CA8E}"/>
    <cellStyle name="Calculation 2 5 6 2 3" xfId="26043" xr:uid="{46F9FAC6-536F-4186-8AAE-EA993D9E3541}"/>
    <cellStyle name="Calculation 2 5 6 3" xfId="6648" xr:uid="{27996FBA-03B0-4AD9-96A3-2E7C3575E45D}"/>
    <cellStyle name="Calculation 2 5 6 3 2" xfId="15288" xr:uid="{077E50FA-0A12-4546-A02C-7527985B9C52}"/>
    <cellStyle name="Calculation 2 5 6 3 3" xfId="26620" xr:uid="{DBBD5E95-157C-4FB8-AEDC-AA0E1FD7D6E7}"/>
    <cellStyle name="Calculation 2 5 6 4" xfId="4622" xr:uid="{27F8DF4D-A033-4557-8B51-9479E2F8148B}"/>
    <cellStyle name="Calculation 2 5 6 4 2" xfId="13283" xr:uid="{A1A25E5C-4216-492F-BF1D-2E59043165FD}"/>
    <cellStyle name="Calculation 2 5 6 4 3" xfId="24615" xr:uid="{16B82858-CEAE-4D00-90DD-3864C61DBEEA}"/>
    <cellStyle name="Calculation 2 5 6 5" xfId="9192" xr:uid="{7FD46EDF-7E1D-4080-9DAA-A447319E4FFE}"/>
    <cellStyle name="Calculation 2 5 6 5 2" xfId="17820" xr:uid="{32A601A1-EE95-446C-8673-E8BA43CF193C}"/>
    <cellStyle name="Calculation 2 5 6 5 3" xfId="29153" xr:uid="{1E2C72DA-9B70-4F70-9C08-14DF6402108B}"/>
    <cellStyle name="Calculation 2 5 6 6" xfId="8237" xr:uid="{95216E96-AD9F-4CC7-9BD8-490A0A6FC3F8}"/>
    <cellStyle name="Calculation 2 5 6 6 2" xfId="16875" xr:uid="{9CC7C29A-1438-4B15-A226-EE621AC3EC3B}"/>
    <cellStyle name="Calculation 2 5 6 6 3" xfId="28207" xr:uid="{11B08A01-8543-41F8-B1F3-E2D0CE03887E}"/>
    <cellStyle name="Calculation 2 5 6 7" xfId="11625" xr:uid="{9824EEDF-ABE1-41E3-B216-4AD5FEA7803D}"/>
    <cellStyle name="Calculation 2 5 6 7 2" xfId="20250" xr:uid="{76CC9278-09D5-4C85-9FAF-C12C99784EFF}"/>
    <cellStyle name="Calculation 2 5 6 7 3" xfId="31586" xr:uid="{FAA96B60-DE96-4868-ABE6-6CD0D12767E4}"/>
    <cellStyle name="Calculation 2 5 6 8" xfId="7775" xr:uid="{3CBB8946-E55B-4FC6-9A54-2B3D56D4844A}"/>
    <cellStyle name="Calculation 2 5 6 8 2" xfId="16413" xr:uid="{00F4B1EC-43EF-467A-918E-A7346BC8EEAB}"/>
    <cellStyle name="Calculation 2 5 6 8 3" xfId="27745" xr:uid="{98897147-DBC0-4719-97CF-9B3BEB74F5CB}"/>
    <cellStyle name="Calculation 2 5 7" xfId="1691" xr:uid="{4E372697-6B1C-4E26-9B35-EEF1C0978F0B}"/>
    <cellStyle name="Calculation 2 5 7 2" xfId="6060" xr:uid="{C645344A-7BFE-4C46-A427-126F4B7A760B}"/>
    <cellStyle name="Calculation 2 5 7 2 2" xfId="14712" xr:uid="{A3F895A0-26A1-45C9-B2C0-10B264A4DB38}"/>
    <cellStyle name="Calculation 2 5 7 2 3" xfId="26044" xr:uid="{E95468F6-3E10-4813-8C2D-54245FDCFB33}"/>
    <cellStyle name="Calculation 2 5 7 3" xfId="6647" xr:uid="{19825B8A-A77E-4C0F-87E2-3BB85A487FFB}"/>
    <cellStyle name="Calculation 2 5 7 3 2" xfId="15287" xr:uid="{E387168F-B813-4E40-BCC6-1C92D683C65B}"/>
    <cellStyle name="Calculation 2 5 7 3 3" xfId="26619" xr:uid="{F90EF86B-5DA8-40CF-995E-D47DB002AF48}"/>
    <cellStyle name="Calculation 2 5 7 4" xfId="4623" xr:uid="{0278E0AA-AD04-482F-87F5-D8D6C6D85459}"/>
    <cellStyle name="Calculation 2 5 7 4 2" xfId="13284" xr:uid="{537EB711-C401-4701-B18F-1305F8EF0A52}"/>
    <cellStyle name="Calculation 2 5 7 4 3" xfId="24616" xr:uid="{435BE484-A081-4527-84A1-E19C6002DB7C}"/>
    <cellStyle name="Calculation 2 5 7 5" xfId="9193" xr:uid="{F1208B56-83E4-456C-BF0C-B27B811B122D}"/>
    <cellStyle name="Calculation 2 5 7 5 2" xfId="17821" xr:uid="{2EDEFCA5-73CC-46EC-AFB1-41F60F72D347}"/>
    <cellStyle name="Calculation 2 5 7 5 3" xfId="29154" xr:uid="{281A4645-EBAC-41A6-A608-AF94390B15E0}"/>
    <cellStyle name="Calculation 2 5 7 6" xfId="4807" xr:uid="{B6BDF56A-11A5-4F36-B543-EB6088CD67BD}"/>
    <cellStyle name="Calculation 2 5 7 6 2" xfId="13468" xr:uid="{65899EAC-1404-46C5-84A6-CAE6D4CC626B}"/>
    <cellStyle name="Calculation 2 5 7 6 3" xfId="24800" xr:uid="{8E3F337B-FA90-4D9E-9E56-2B8F34ECE7DD}"/>
    <cellStyle name="Calculation 2 5 7 7" xfId="5191" xr:uid="{7BF3CEC0-E38E-4343-9FB7-01C3B657FFF7}"/>
    <cellStyle name="Calculation 2 5 7 7 2" xfId="13850" xr:uid="{772E8F31-BC00-4B81-B167-F169CC6E5C56}"/>
    <cellStyle name="Calculation 2 5 7 7 3" xfId="25182" xr:uid="{93A66E2A-1F56-4E45-B06C-9005D6ADA942}"/>
    <cellStyle name="Calculation 2 5 7 8" xfId="7914" xr:uid="{3C7C99B0-192C-480B-8395-1957B530DB5B}"/>
    <cellStyle name="Calculation 2 5 7 8 2" xfId="16552" xr:uid="{E3C0A287-5A19-4B64-9A6C-813F245A8452}"/>
    <cellStyle name="Calculation 2 5 7 8 3" xfId="27884" xr:uid="{E054A7FC-FDF5-486A-8D95-2606027B6307}"/>
    <cellStyle name="Calculation 2 5 8" xfId="1692" xr:uid="{586B9E2D-A9D7-4958-93BD-3524E1B3836C}"/>
    <cellStyle name="Calculation 2 5 8 2" xfId="6061" xr:uid="{6F2418DD-4FE5-499F-A5AA-2EBE2A7D57F3}"/>
    <cellStyle name="Calculation 2 5 8 2 2" xfId="14713" xr:uid="{A7388D22-0A38-414E-B0C0-C8E3B2371E48}"/>
    <cellStyle name="Calculation 2 5 8 2 3" xfId="26045" xr:uid="{23862AA0-82A0-4E4A-B80B-57B97D9D5180}"/>
    <cellStyle name="Calculation 2 5 8 3" xfId="4867" xr:uid="{D2D0B89E-8CF7-4FA0-ADDA-E597E25BC81F}"/>
    <cellStyle name="Calculation 2 5 8 3 2" xfId="13526" xr:uid="{7E7128FA-1D13-4111-8713-DBEAA9F99EE1}"/>
    <cellStyle name="Calculation 2 5 8 3 3" xfId="24858" xr:uid="{10292A16-5ADE-4061-BB88-796E78253FAB}"/>
    <cellStyle name="Calculation 2 5 8 4" xfId="8084" xr:uid="{EDCEA3C3-457F-47E2-B329-24FD6FE9EE5C}"/>
    <cellStyle name="Calculation 2 5 8 4 2" xfId="16722" xr:uid="{5849DB11-83E5-46E5-A96F-42A8F131CBB2}"/>
    <cellStyle name="Calculation 2 5 8 4 3" xfId="28054" xr:uid="{D73E0D9D-345B-4DD1-BE98-99B2A70AC437}"/>
    <cellStyle name="Calculation 2 5 8 5" xfId="7865" xr:uid="{D240BD56-00B7-4AF1-ABFB-C0C97A940A49}"/>
    <cellStyle name="Calculation 2 5 8 5 2" xfId="16503" xr:uid="{C998A0DA-1A0B-4E39-9C8A-85FD579E9721}"/>
    <cellStyle name="Calculation 2 5 8 5 3" xfId="27835" xr:uid="{F553AC1C-5E01-4FD9-89D1-21DDB56B2A3C}"/>
    <cellStyle name="Calculation 2 5 8 6" xfId="7922" xr:uid="{B54F7EC9-0702-4182-8073-109FB8B0FBCF}"/>
    <cellStyle name="Calculation 2 5 8 6 2" xfId="16560" xr:uid="{B2F7DB40-DB80-4761-A112-BD1B2AF8E2BB}"/>
    <cellStyle name="Calculation 2 5 8 6 3" xfId="27892" xr:uid="{90108ACE-6E3E-429E-AED2-76418D41B117}"/>
    <cellStyle name="Calculation 2 5 8 7" xfId="11626" xr:uid="{01B1EE91-7BD7-4A51-AEB6-5E0BC4D9279D}"/>
    <cellStyle name="Calculation 2 5 8 7 2" xfId="20251" xr:uid="{A28D8AF4-A028-49D8-BDC2-D76E13165AC9}"/>
    <cellStyle name="Calculation 2 5 8 7 3" xfId="31587" xr:uid="{B8FC5214-6D1A-4489-9D3E-D4F48C80BC3A}"/>
    <cellStyle name="Calculation 2 5 8 8" xfId="12458" xr:uid="{AA72E60B-883A-4B08-9ED8-F24F65108B10}"/>
    <cellStyle name="Calculation 2 5 8 8 2" xfId="21082" xr:uid="{B2C7EA8D-9E06-40D5-8AF7-A5589BB444D0}"/>
    <cellStyle name="Calculation 2 5 8 8 3" xfId="32419" xr:uid="{0608DDB1-65FB-4D30-AE04-D736C35B21B1}"/>
    <cellStyle name="Calculation 2 5 9" xfId="6054" xr:uid="{180224CD-8034-4272-8C6E-8800881E82D5}"/>
    <cellStyle name="Calculation 2 5 9 2" xfId="14706" xr:uid="{4C8E2522-BF4E-45AE-BE9D-CE41EFD090B9}"/>
    <cellStyle name="Calculation 2 5 9 3" xfId="26038" xr:uid="{5B6FF202-D48D-4229-8862-6A8AEAA0EFDA}"/>
    <cellStyle name="Calculation 2 6" xfId="1693" xr:uid="{F850B1D2-DAF7-4B84-B99E-03256A90AEC2}"/>
    <cellStyle name="Calculation 2 6 2" xfId="6062" xr:uid="{D9AC68C6-70EA-4F01-9133-41DA6D8B71A2}"/>
    <cellStyle name="Calculation 2 6 2 2" xfId="14714" xr:uid="{08CFCE5B-6FA1-4D5D-AEDB-BA892FA1DAA2}"/>
    <cellStyle name="Calculation 2 6 2 3" xfId="26046" xr:uid="{D558987C-C1AD-4EEF-8BDD-64219285827F}"/>
    <cellStyle name="Calculation 2 6 3" xfId="6646" xr:uid="{62566579-5370-4C8E-AE22-BE2ACBA942CB}"/>
    <cellStyle name="Calculation 2 6 3 2" xfId="15286" xr:uid="{37E2308E-DF5C-435C-8623-5D97E0DC58E4}"/>
    <cellStyle name="Calculation 2 6 3 3" xfId="26618" xr:uid="{DA24ACD4-3370-48C0-B6CA-EB1706E057CE}"/>
    <cellStyle name="Calculation 2 6 4" xfId="6146" xr:uid="{F03D4303-B1C8-4945-8DDD-528502E7D898}"/>
    <cellStyle name="Calculation 2 6 4 2" xfId="14798" xr:uid="{468DBC3A-CBBA-41A8-8E11-181C62DC2A7B}"/>
    <cellStyle name="Calculation 2 6 4 3" xfId="26130" xr:uid="{8784480E-11F1-4443-A996-B3DF5ED50064}"/>
    <cellStyle name="Calculation 2 6 5" xfId="9194" xr:uid="{5C9378DE-67B4-4CBB-B092-2A1BB70D61E4}"/>
    <cellStyle name="Calculation 2 6 5 2" xfId="17822" xr:uid="{78CA4A23-522C-4C6A-970B-DFF89FA2F60F}"/>
    <cellStyle name="Calculation 2 6 5 3" xfId="29155" xr:uid="{95FCBCCB-18C5-44DB-AFDC-5D054BAE1C58}"/>
    <cellStyle name="Calculation 2 6 6" xfId="9272" xr:uid="{416F1FBA-315B-4244-A993-7ECFE9CCF2F5}"/>
    <cellStyle name="Calculation 2 6 6 2" xfId="17900" xr:uid="{130874C2-EA1E-4231-BF4D-700275B27F3F}"/>
    <cellStyle name="Calculation 2 6 6 3" xfId="29233" xr:uid="{652250A0-8B00-48EB-821F-B0BA31CA536A}"/>
    <cellStyle name="Calculation 2 6 7" xfId="11627" xr:uid="{94813AAD-F334-4634-AABF-4C425EFA59C9}"/>
    <cellStyle name="Calculation 2 6 7 2" xfId="20252" xr:uid="{865E13DF-ECF3-4863-B20A-2ECF2B4A66D5}"/>
    <cellStyle name="Calculation 2 6 7 3" xfId="31588" xr:uid="{935C5C98-489C-4FD7-A50B-B2AF379AA5FA}"/>
    <cellStyle name="Calculation 2 6 8" xfId="10197" xr:uid="{906464C7-B3CB-4F65-82FC-D7BD1BD92CDE}"/>
    <cellStyle name="Calculation 2 6 8 2" xfId="18824" xr:uid="{BC91080F-8CA8-4DA8-A1BF-A890179C455D}"/>
    <cellStyle name="Calculation 2 6 8 3" xfId="30158" xr:uid="{8ED834F2-2B5F-4B84-8A07-26BBEBD02B9F}"/>
    <cellStyle name="Calculation 2 7" xfId="1694" xr:uid="{EF956A83-41F2-4BB0-8A7A-3AA330D32A0F}"/>
    <cellStyle name="Calculation 2 7 2" xfId="6063" xr:uid="{3D7C8315-976B-4A7B-9D46-3A7595F1EDAE}"/>
    <cellStyle name="Calculation 2 7 2 2" xfId="14715" xr:uid="{8BC37A8E-F985-46CD-90A1-E9A5B5227CB1}"/>
    <cellStyle name="Calculation 2 7 2 3" xfId="26047" xr:uid="{812671CC-BD9E-42FA-92D6-853819F9A807}"/>
    <cellStyle name="Calculation 2 7 3" xfId="6645" xr:uid="{62F78EE6-B5CB-4CE4-9CA2-D7F8DF487C92}"/>
    <cellStyle name="Calculation 2 7 3 2" xfId="15285" xr:uid="{91252DEF-CB99-4994-BE4B-62E4FDBF5A18}"/>
    <cellStyle name="Calculation 2 7 3 3" xfId="26617" xr:uid="{7D17DF9D-7562-4F6A-8530-D7970E073B67}"/>
    <cellStyle name="Calculation 2 7 4" xfId="6147" xr:uid="{6CB073AC-CC5A-4C23-8FFA-E58A1CEFD584}"/>
    <cellStyle name="Calculation 2 7 4 2" xfId="14799" xr:uid="{1E93347A-BD69-470F-B9C7-8A89648C151F}"/>
    <cellStyle name="Calculation 2 7 4 3" xfId="26131" xr:uid="{9904A711-DF51-4138-8C43-8796C701A84A}"/>
    <cellStyle name="Calculation 2 7 5" xfId="9796" xr:uid="{038FF9B3-A1BE-47A2-BD0E-49C81C5ECD92}"/>
    <cellStyle name="Calculation 2 7 5 2" xfId="18423" xr:uid="{0539B50F-5EFB-402C-8342-E912AF1CB533}"/>
    <cellStyle name="Calculation 2 7 5 3" xfId="29757" xr:uid="{FDB9CDE5-6DE3-406A-A0EF-E0010AA1B089}"/>
    <cellStyle name="Calculation 2 7 6" xfId="6527" xr:uid="{49E6C00B-5B10-4419-829F-15505EDB9C60}"/>
    <cellStyle name="Calculation 2 7 6 2" xfId="15179" xr:uid="{8A1E20FC-BDBC-46A1-B7A5-6C01271FFB1C}"/>
    <cellStyle name="Calculation 2 7 6 3" xfId="26511" xr:uid="{51263A02-86A3-478C-98BB-1E9B3ECFFA68}"/>
    <cellStyle name="Calculation 2 7 7" xfId="8869" xr:uid="{848FE902-DFA8-4594-9951-3681DC6ADFDF}"/>
    <cellStyle name="Calculation 2 7 7 2" xfId="17497" xr:uid="{5DC0F713-9317-4D65-B423-AEB9DDAF7C54}"/>
    <cellStyle name="Calculation 2 7 7 3" xfId="28830" xr:uid="{7094CDB8-65CA-4596-A473-01E5E986CE6A}"/>
    <cellStyle name="Calculation 2 7 8" xfId="5908" xr:uid="{5A80AA6F-F21A-45D0-B2C7-1924B0AB2279}"/>
    <cellStyle name="Calculation 2 7 8 2" xfId="14560" xr:uid="{E29C6B11-A03C-4A15-9FA8-55B59057CF73}"/>
    <cellStyle name="Calculation 2 7 8 3" xfId="25892" xr:uid="{82308127-CA8A-4FDC-B9BD-D8555142E986}"/>
    <cellStyle name="Calculation 2 8" xfId="1695" xr:uid="{AB1D87DE-01F0-4DD7-92EE-A40437477D6B}"/>
    <cellStyle name="Calculation 2 8 2" xfId="6064" xr:uid="{A0F770F5-F13B-4DC2-AA8C-7285AC6ACB13}"/>
    <cellStyle name="Calculation 2 8 2 2" xfId="14716" xr:uid="{8A4C897C-D43D-4292-BCFA-A4B49F92B38D}"/>
    <cellStyle name="Calculation 2 8 2 3" xfId="26048" xr:uid="{42CD187C-2D12-48A7-B030-7B630B9BF252}"/>
    <cellStyle name="Calculation 2 8 3" xfId="4866" xr:uid="{ED0DC076-6036-4273-8C03-864E8A56BE1C}"/>
    <cellStyle name="Calculation 2 8 3 2" xfId="13525" xr:uid="{21B53A21-5F90-4D2F-8BEC-A31A6263F83B}"/>
    <cellStyle name="Calculation 2 8 3 3" xfId="24857" xr:uid="{C96C5040-C78A-4145-A947-7A77CF27A93B}"/>
    <cellStyle name="Calculation 2 8 4" xfId="8085" xr:uid="{22E31467-D02D-4EB9-9DA2-A7820D167AE5}"/>
    <cellStyle name="Calculation 2 8 4 2" xfId="16723" xr:uid="{51EE225A-35E4-4F51-B981-93608D737076}"/>
    <cellStyle name="Calculation 2 8 4 3" xfId="28055" xr:uid="{697AA30C-7B6B-4772-8337-B72F99775FE6}"/>
    <cellStyle name="Calculation 2 8 5" xfId="9795" xr:uid="{777560C0-1357-43F2-B7AB-8582EED811B0}"/>
    <cellStyle name="Calculation 2 8 5 2" xfId="18422" xr:uid="{CAAE7F21-ADC1-4162-A1F2-E1B540E3A982}"/>
    <cellStyle name="Calculation 2 8 5 3" xfId="29756" xr:uid="{245E6B1A-091A-42B6-A88D-E8A5BE8DDA07}"/>
    <cellStyle name="Calculation 2 8 6" xfId="10451" xr:uid="{2708F50A-D333-434C-8028-7309DE7CDD8B}"/>
    <cellStyle name="Calculation 2 8 6 2" xfId="19078" xr:uid="{428EB034-D5D2-4F27-9FF6-01A44B8667EF}"/>
    <cellStyle name="Calculation 2 8 6 3" xfId="30412" xr:uid="{677766C9-5C05-42E6-B9E1-8906BBAEAACF}"/>
    <cellStyle name="Calculation 2 8 7" xfId="7744" xr:uid="{106842CB-E358-4CE9-964C-216D5071B46D}"/>
    <cellStyle name="Calculation 2 8 7 2" xfId="16382" xr:uid="{0969B3BC-788B-4EF5-87DB-DC5F32E8A4C9}"/>
    <cellStyle name="Calculation 2 8 7 3" xfId="27714" xr:uid="{76A2069D-5219-48D8-A063-047DFB13869C}"/>
    <cellStyle name="Calculation 2 8 8" xfId="11524" xr:uid="{21F81F39-2DB6-415B-A84D-BA959436F738}"/>
    <cellStyle name="Calculation 2 8 8 2" xfId="20149" xr:uid="{B1B861B6-9A01-40BD-B2A9-8EE37D2ADF05}"/>
    <cellStyle name="Calculation 2 8 8 3" xfId="31485" xr:uid="{077F8BF5-5D0D-44B3-A7EA-82328B0BD358}"/>
    <cellStyle name="Calculation 2 9" xfId="1696" xr:uid="{79B733D4-0F9F-4B5F-8444-C7CB615ADB97}"/>
    <cellStyle name="Calculation 2 9 2" xfId="6065" xr:uid="{AF57CFCC-55C5-4DC5-8524-C0FAFDFB9C9E}"/>
    <cellStyle name="Calculation 2 9 2 2" xfId="14717" xr:uid="{54E00772-AF1A-43C4-9884-E7E4A5FE3EF2}"/>
    <cellStyle name="Calculation 2 9 2 3" xfId="26049" xr:uid="{FB9D0998-FB11-48DA-BD09-7CFEF890CB5D}"/>
    <cellStyle name="Calculation 2 9 3" xfId="6644" xr:uid="{6659433F-A285-4D87-A83B-1569C6842FFA}"/>
    <cellStyle name="Calculation 2 9 3 2" xfId="15284" xr:uid="{AEFB301D-632A-4089-A7D4-39925CF37EED}"/>
    <cellStyle name="Calculation 2 9 3 3" xfId="26616" xr:uid="{30992BF0-A61D-4FB0-B4E2-CB9794ABA735}"/>
    <cellStyle name="Calculation 2 9 4" xfId="4624" xr:uid="{40B3D34E-30AF-40AD-AD82-562349FCA1DB}"/>
    <cellStyle name="Calculation 2 9 4 2" xfId="13285" xr:uid="{420AED26-31A5-4176-B505-18312BE86057}"/>
    <cellStyle name="Calculation 2 9 4 3" xfId="24617" xr:uid="{F6EC1909-F3B1-4214-AC04-119E2FC9ED7C}"/>
    <cellStyle name="Calculation 2 9 5" xfId="9195" xr:uid="{4EFB034B-5F23-4AF9-BB6C-7397AF4A0C8B}"/>
    <cellStyle name="Calculation 2 9 5 2" xfId="17823" xr:uid="{3C44CE6E-BD15-485E-B8AF-A5FD96B3757C}"/>
    <cellStyle name="Calculation 2 9 5 3" xfId="29156" xr:uid="{08410B8B-B7AC-4AB8-8E1E-BA92A5927153}"/>
    <cellStyle name="Calculation 2 9 6" xfId="8238" xr:uid="{30F647BC-1218-458E-B925-B8768CFBB135}"/>
    <cellStyle name="Calculation 2 9 6 2" xfId="16876" xr:uid="{5FE7AACA-EA19-4888-A276-13F32A758F42}"/>
    <cellStyle name="Calculation 2 9 6 3" xfId="28208" xr:uid="{DD97D8C4-83F0-4771-9FD7-FE708171ABC8}"/>
    <cellStyle name="Calculation 2 9 7" xfId="11628" xr:uid="{853705FA-3385-4428-BE1B-0C2574B7A733}"/>
    <cellStyle name="Calculation 2 9 7 2" xfId="20253" xr:uid="{7E8FC93E-1644-4941-936E-A08979C1C7B4}"/>
    <cellStyle name="Calculation 2 9 7 3" xfId="31589" xr:uid="{0BD3A42A-1A26-47D9-B532-E76FC314EDB3}"/>
    <cellStyle name="Calculation 2 9 8" xfId="5907" xr:uid="{58925FC9-60B2-420D-BCA6-BCC317086BB8}"/>
    <cellStyle name="Calculation 2 9 8 2" xfId="14559" xr:uid="{5A2C0C62-6568-48A1-AA55-68604C072CAD}"/>
    <cellStyle name="Calculation 2 9 8 3" xfId="25891" xr:uid="{A08D44D9-8757-47E5-A33F-72CC8CF40EEA}"/>
    <cellStyle name="Calculation 2_111226 Casing Running Cost Mapale wells" xfId="254" xr:uid="{1B0E52E8-919F-424C-9349-FD3E289FD271}"/>
    <cellStyle name="Calculation 3" xfId="255" xr:uid="{4EA8A1C6-2259-4E28-AD9D-72250E9D6FC3}"/>
    <cellStyle name="Calculation 3 10" xfId="1697" xr:uid="{AF69002A-9664-4F63-9251-E1BC8BEBF92F}"/>
    <cellStyle name="Calculation 3 10 2" xfId="6066" xr:uid="{08D44B78-3FB0-4DA5-A2D0-AEC35C57B6AB}"/>
    <cellStyle name="Calculation 3 10 2 2" xfId="14718" xr:uid="{064FE3C4-F830-4B44-BE85-6DD1549F888E}"/>
    <cellStyle name="Calculation 3 10 2 3" xfId="26050" xr:uid="{F00E5DB0-339E-4C99-9F38-7969762480B1}"/>
    <cellStyle name="Calculation 3 10 3" xfId="6643" xr:uid="{9377E12A-256F-40E3-89F8-B679E45B6630}"/>
    <cellStyle name="Calculation 3 10 3 2" xfId="15283" xr:uid="{114047CF-AB34-496B-85CF-0D76017CADB0}"/>
    <cellStyle name="Calculation 3 10 3 3" xfId="26615" xr:uid="{AA1D93BF-C87F-4719-93E1-F826B790E12C}"/>
    <cellStyle name="Calculation 3 10 4" xfId="6148" xr:uid="{0826A473-7233-4C04-BAB0-2BA28E122B2B}"/>
    <cellStyle name="Calculation 3 10 4 2" xfId="14800" xr:uid="{05DFD128-60E5-4636-8B3F-C0F84F63C25B}"/>
    <cellStyle name="Calculation 3 10 4 3" xfId="26132" xr:uid="{8508970A-0AB1-4CAD-919C-B3ECB2926B08}"/>
    <cellStyle name="Calculation 3 10 5" xfId="9794" xr:uid="{57B706D8-3AD1-4DC0-AF95-1F6CB3112230}"/>
    <cellStyle name="Calculation 3 10 5 2" xfId="18421" xr:uid="{88913334-8F9F-42FC-82F7-DE567600406A}"/>
    <cellStyle name="Calculation 3 10 5 3" xfId="29755" xr:uid="{2DE2F731-CCC4-4031-9E77-476C16A832E0}"/>
    <cellStyle name="Calculation 3 10 6" xfId="7840" xr:uid="{4138711E-7141-4AD0-A403-A129ED342C16}"/>
    <cellStyle name="Calculation 3 10 6 2" xfId="16478" xr:uid="{4E3B7A51-F5AB-4156-B2FB-ECC3F3CC14B8}"/>
    <cellStyle name="Calculation 3 10 6 3" xfId="27810" xr:uid="{65821682-8B60-4F00-A37E-A73C5C9494E1}"/>
    <cellStyle name="Calculation 3 10 7" xfId="11629" xr:uid="{C54D2B81-0C8D-4842-84B2-AAACFFF2E3F3}"/>
    <cellStyle name="Calculation 3 10 7 2" xfId="20254" xr:uid="{4C669ED4-D8CF-46E5-903F-FB1684E1FBE6}"/>
    <cellStyle name="Calculation 3 10 7 3" xfId="31590" xr:uid="{FB098227-98C5-42B1-9B5E-8B451E7AC1B9}"/>
    <cellStyle name="Calculation 3 10 8" xfId="11106" xr:uid="{C65F2317-95A1-46EB-8EDA-1E12174E5B15}"/>
    <cellStyle name="Calculation 3 10 8 2" xfId="19732" xr:uid="{FF4F7F22-252B-4B47-9341-14D05F098AD3}"/>
    <cellStyle name="Calculation 3 10 8 3" xfId="31067" xr:uid="{9E81D0C6-573F-46BE-A582-C1A5C7D77A0F}"/>
    <cellStyle name="Calculation 3 11" xfId="1698" xr:uid="{6799DAC3-7489-4268-B877-BAC2523BB4F6}"/>
    <cellStyle name="Calculation 3 11 2" xfId="6067" xr:uid="{36FB0F3E-D0EE-4F15-BFBE-6E1C4FEC934D}"/>
    <cellStyle name="Calculation 3 11 2 2" xfId="14719" xr:uid="{45172E65-18DC-4772-9F99-828805EF3618}"/>
    <cellStyle name="Calculation 3 11 2 3" xfId="26051" xr:uid="{65CE3A0C-BE0A-491D-B15E-EC12474F01B2}"/>
    <cellStyle name="Calculation 3 11 3" xfId="4865" xr:uid="{AB9FEEF6-8E15-4655-BF9D-912F77623A24}"/>
    <cellStyle name="Calculation 3 11 3 2" xfId="13524" xr:uid="{2AF40B9C-5346-47FB-A8E7-7A5AF5A94E77}"/>
    <cellStyle name="Calculation 3 11 3 3" xfId="24856" xr:uid="{11AEA8B9-7520-43AB-BF7A-DAF7406B3330}"/>
    <cellStyle name="Calculation 3 11 4" xfId="5270" xr:uid="{120CBD2D-E750-47E9-8E36-66CD0FE44685}"/>
    <cellStyle name="Calculation 3 11 4 2" xfId="13929" xr:uid="{A485FE05-FEBD-44C4-ABF3-FD5A8FCE110A}"/>
    <cellStyle name="Calculation 3 11 4 3" xfId="25261" xr:uid="{2D5F248D-2CB6-459C-A342-6E30FE08F0A2}"/>
    <cellStyle name="Calculation 3 11 5" xfId="9793" xr:uid="{FD80F0EB-DA63-4B15-9304-7AE3E862FCA6}"/>
    <cellStyle name="Calculation 3 11 5 2" xfId="18420" xr:uid="{DB61B481-9D47-4137-8F93-D4889338B32C}"/>
    <cellStyle name="Calculation 3 11 5 3" xfId="29754" xr:uid="{5B7F9DFD-B6D8-4FC5-9999-E0509CC52D7F}"/>
    <cellStyle name="Calculation 3 11 6" xfId="10452" xr:uid="{4E63047D-D43D-402A-8228-757F6E4F26EB}"/>
    <cellStyle name="Calculation 3 11 6 2" xfId="19079" xr:uid="{24EEE61A-B624-48CA-82DE-A2C12CF2EE31}"/>
    <cellStyle name="Calculation 3 11 6 3" xfId="30413" xr:uid="{51D21335-AFFF-4FA8-8D26-2CCFBFD93E25}"/>
    <cellStyle name="Calculation 3 11 7" xfId="10291" xr:uid="{994539A9-E357-4EA2-BC5E-AC69ED6C11EC}"/>
    <cellStyle name="Calculation 3 11 7 2" xfId="18918" xr:uid="{30FDF0D7-BF9F-4703-A523-2BB937FC9A73}"/>
    <cellStyle name="Calculation 3 11 7 3" xfId="30252" xr:uid="{939F7D99-6E81-404C-8A73-F5BE9A7C4041}"/>
    <cellStyle name="Calculation 3 11 8" xfId="12459" xr:uid="{8F79FBCB-A250-4CE7-88A2-A1255AEE0C33}"/>
    <cellStyle name="Calculation 3 11 8 2" xfId="21083" xr:uid="{B890A39F-C2FB-4A4C-A83E-E0921A859D3D}"/>
    <cellStyle name="Calculation 3 11 8 3" xfId="32420" xr:uid="{406E0969-2868-4DEE-A383-F8361D06E2F8}"/>
    <cellStyle name="Calculation 3 12" xfId="1699" xr:uid="{16A8AA23-5645-4A36-A0B6-FC7348921325}"/>
    <cellStyle name="Calculation 3 12 2" xfId="6068" xr:uid="{61C996ED-B8C6-4040-AE6F-9DFB97071541}"/>
    <cellStyle name="Calculation 3 12 2 2" xfId="14720" xr:uid="{57056271-D7F7-47EC-AEA1-F32671DBE3A6}"/>
    <cellStyle name="Calculation 3 12 2 3" xfId="26052" xr:uid="{22C58A94-3D2E-4BC5-A07F-8E9D69AD7CF1}"/>
    <cellStyle name="Calculation 3 12 3" xfId="6642" xr:uid="{0268F350-627F-4835-9B1C-3599DDB9BACF}"/>
    <cellStyle name="Calculation 3 12 3 2" xfId="15282" xr:uid="{530D9889-78DF-492D-9A58-4AF68ED5AA64}"/>
    <cellStyle name="Calculation 3 12 3 3" xfId="26614" xr:uid="{F37098FE-05F3-4529-98A1-BF643B5985EF}"/>
    <cellStyle name="Calculation 3 12 4" xfId="6149" xr:uid="{C1048589-5B8A-4A68-BF49-44C94055A4DE}"/>
    <cellStyle name="Calculation 3 12 4 2" xfId="14801" xr:uid="{6E5206F1-931F-4804-B877-0BBECD261EE8}"/>
    <cellStyle name="Calculation 3 12 4 3" xfId="26133" xr:uid="{CF8859F0-A5D5-48A3-9364-7DEEB35B6F1B}"/>
    <cellStyle name="Calculation 3 12 5" xfId="7966" xr:uid="{333EB492-39D4-46EE-881D-36CA70B48FE3}"/>
    <cellStyle name="Calculation 3 12 5 2" xfId="16604" xr:uid="{CF7B846B-C728-4993-97FF-A4695A6D31C2}"/>
    <cellStyle name="Calculation 3 12 5 3" xfId="27936" xr:uid="{B270C7C3-054F-4C37-9812-3AE74CECB6E7}"/>
    <cellStyle name="Calculation 3 12 6" xfId="6528" xr:uid="{457E9E41-447C-45DE-9259-B831DC6AAF0F}"/>
    <cellStyle name="Calculation 3 12 6 2" xfId="15180" xr:uid="{2F70589E-4EC5-4276-A4CE-01AFB785C784}"/>
    <cellStyle name="Calculation 3 12 6 3" xfId="26512" xr:uid="{8E9A845B-D42A-409D-85A2-899DB6D817FD}"/>
    <cellStyle name="Calculation 3 12 7" xfId="11630" xr:uid="{F638663E-4ED6-45B1-9B16-4F2C93252CD0}"/>
    <cellStyle name="Calculation 3 12 7 2" xfId="20255" xr:uid="{8174192C-0CB3-4402-B896-879B9227D7E3}"/>
    <cellStyle name="Calculation 3 12 7 3" xfId="31591" xr:uid="{3FDA1984-5572-4B1B-9170-C83F814B68CB}"/>
    <cellStyle name="Calculation 3 12 8" xfId="11107" xr:uid="{8F4546E7-6342-4DCF-9674-78FE37E1C71C}"/>
    <cellStyle name="Calculation 3 12 8 2" xfId="19733" xr:uid="{CF1C3744-9801-4384-858A-C021E07F97FA}"/>
    <cellStyle name="Calculation 3 12 8 3" xfId="31068" xr:uid="{386A6809-7DC6-46B4-96E0-4C2F1C4863B9}"/>
    <cellStyle name="Calculation 3 13" xfId="1700" xr:uid="{BF4984EA-3E8D-4ABB-A40E-2B93B0C4BE73}"/>
    <cellStyle name="Calculation 3 13 2" xfId="6069" xr:uid="{0ACF90F7-E544-4E4C-87B9-74F505468410}"/>
    <cellStyle name="Calculation 3 13 2 2" xfId="14721" xr:uid="{39400C56-990D-421D-BAA6-3F5DC89CCFAC}"/>
    <cellStyle name="Calculation 3 13 2 3" xfId="26053" xr:uid="{7837643E-8DD3-4E74-80F2-1FBDB63BEC77}"/>
    <cellStyle name="Calculation 3 13 3" xfId="6641" xr:uid="{EE2C9792-B3A3-4371-8E82-62205F43DF05}"/>
    <cellStyle name="Calculation 3 13 3 2" xfId="15281" xr:uid="{6EFB2252-F02B-4137-906B-E66C84055CC8}"/>
    <cellStyle name="Calculation 3 13 3 3" xfId="26613" xr:uid="{E4DB3310-650B-4B7C-90BC-CC743BE762C3}"/>
    <cellStyle name="Calculation 3 13 4" xfId="4625" xr:uid="{A08BEB09-F25B-4AE1-807C-D67B53FD7C61}"/>
    <cellStyle name="Calculation 3 13 4 2" xfId="13286" xr:uid="{A6B80FFF-FCA1-4C75-BD71-315582FB06F7}"/>
    <cellStyle name="Calculation 3 13 4 3" xfId="24618" xr:uid="{58649D16-9635-4281-92E0-609BC5906B9C}"/>
    <cellStyle name="Calculation 3 13 5" xfId="9792" xr:uid="{714BA791-8680-4817-9470-85BB3242F9A5}"/>
    <cellStyle name="Calculation 3 13 5 2" xfId="18419" xr:uid="{FC2F6BFB-F9CB-4F1C-86B2-DB9F2D673C00}"/>
    <cellStyle name="Calculation 3 13 5 3" xfId="29753" xr:uid="{07F81B04-6FEC-412A-8228-B32C9FF17D45}"/>
    <cellStyle name="Calculation 3 13 6" xfId="6529" xr:uid="{6BF1E3FA-E19D-4A8F-A933-2FF9923E083B}"/>
    <cellStyle name="Calculation 3 13 6 2" xfId="15181" xr:uid="{1B6C3603-54E9-44A4-BB34-AD0E8CC560B0}"/>
    <cellStyle name="Calculation 3 13 6 3" xfId="26513" xr:uid="{B646A640-B6C7-4DCB-B8DA-BCB904A66AFB}"/>
    <cellStyle name="Calculation 3 13 7" xfId="11631" xr:uid="{AD7F528D-4E81-4083-BF36-9CC8DF2FD9A4}"/>
    <cellStyle name="Calculation 3 13 7 2" xfId="20256" xr:uid="{9BE76DF5-4FBA-4114-A7CF-300B94B29F4D}"/>
    <cellStyle name="Calculation 3 13 7 3" xfId="31592" xr:uid="{D266AAC3-C3B5-4C0E-B44C-CDB7D8391167}"/>
    <cellStyle name="Calculation 3 13 8" xfId="10196" xr:uid="{13516DD2-89E5-48AF-B472-229C87B548AD}"/>
    <cellStyle name="Calculation 3 13 8 2" xfId="18823" xr:uid="{E950573C-BA32-4A07-B98D-3DAC6FC6D2FE}"/>
    <cellStyle name="Calculation 3 13 8 3" xfId="30157" xr:uid="{4F0F2ED8-E89C-4B1A-BE9A-EBD0661EE999}"/>
    <cellStyle name="Calculation 3 14" xfId="1701" xr:uid="{0C778631-DEBC-4799-8023-415C56EEB439}"/>
    <cellStyle name="Calculation 3 14 2" xfId="6070" xr:uid="{254C0DE2-F101-460D-B875-888B1A43B477}"/>
    <cellStyle name="Calculation 3 14 2 2" xfId="14722" xr:uid="{D8BF0CA9-79C7-4564-884A-7692E8D055D1}"/>
    <cellStyle name="Calculation 3 14 2 3" xfId="26054" xr:uid="{333560A6-B585-4607-825C-AFD9B8AA5411}"/>
    <cellStyle name="Calculation 3 14 3" xfId="4864" xr:uid="{8776E0B6-5E28-4B2C-B2B5-64CD075E6DDB}"/>
    <cellStyle name="Calculation 3 14 3 2" xfId="13523" xr:uid="{2A37C39C-AF97-47AB-8F40-CB3323A3546F}"/>
    <cellStyle name="Calculation 3 14 3 3" xfId="24855" xr:uid="{7A4964CF-89B0-4A6C-B342-D197172A9A63}"/>
    <cellStyle name="Calculation 3 14 4" xfId="8086" xr:uid="{1818CE5F-2ABD-41FE-8F15-6B0E153F66A5}"/>
    <cellStyle name="Calculation 3 14 4 2" xfId="16724" xr:uid="{1D374ABA-C3E7-41EF-80BC-D78FD0334CFC}"/>
    <cellStyle name="Calculation 3 14 4 3" xfId="28056" xr:uid="{25988587-B1BA-4991-B785-7428E61B0984}"/>
    <cellStyle name="Calculation 3 14 5" xfId="9791" xr:uid="{A5936691-6F8E-44CB-B832-A443F04DECAC}"/>
    <cellStyle name="Calculation 3 14 5 2" xfId="18418" xr:uid="{89881CFD-47D7-4982-B096-5E90E8CF7C4E}"/>
    <cellStyle name="Calculation 3 14 5 3" xfId="29752" xr:uid="{EBAF53DA-3E74-4780-894C-994B91E4FB73}"/>
    <cellStyle name="Calculation 3 14 6" xfId="8997" xr:uid="{717A2014-0364-4C7F-B631-4A0226CDB460}"/>
    <cellStyle name="Calculation 3 14 6 2" xfId="17625" xr:uid="{85949929-7F68-4F27-9531-BA913D67E4AE}"/>
    <cellStyle name="Calculation 3 14 6 3" xfId="28958" xr:uid="{B6661155-5E84-444B-805E-63B36913E9F6}"/>
    <cellStyle name="Calculation 3 14 7" xfId="8868" xr:uid="{5806044D-F27A-4DDA-B1C7-BF254F12026E}"/>
    <cellStyle name="Calculation 3 14 7 2" xfId="17496" xr:uid="{D1637C3B-14AA-46B2-BF84-E47B356424D8}"/>
    <cellStyle name="Calculation 3 14 7 3" xfId="28829" xr:uid="{232D683A-6B7D-47B1-B716-37302591AA25}"/>
    <cellStyle name="Calculation 3 14 8" xfId="12460" xr:uid="{BD103F54-6147-4B12-B386-484B90E38CCF}"/>
    <cellStyle name="Calculation 3 14 8 2" xfId="21084" xr:uid="{9BE10EEA-CB24-4480-878A-3DAE646529CC}"/>
    <cellStyle name="Calculation 3 14 8 3" xfId="32421" xr:uid="{F1DC216B-31A8-4412-A05D-41582DA00C19}"/>
    <cellStyle name="Calculation 3 15" xfId="1702" xr:uid="{E3E6809B-779A-4B5E-BA2F-5185F9FA5C6E}"/>
    <cellStyle name="Calculation 3 15 2" xfId="6071" xr:uid="{7CC93E09-5639-493D-8B48-0DD9AD4814A2}"/>
    <cellStyle name="Calculation 3 15 2 2" xfId="14723" xr:uid="{2A15CA7B-B159-4C36-B0AB-7C950D3B72D3}"/>
    <cellStyle name="Calculation 3 15 2 3" xfId="26055" xr:uid="{7C353122-0D27-4BA3-AE19-57F118D5B78C}"/>
    <cellStyle name="Calculation 3 15 3" xfId="6640" xr:uid="{7B4BCF52-9B0E-4554-8B8C-3198CA474453}"/>
    <cellStyle name="Calculation 3 15 3 2" xfId="15280" xr:uid="{66DCDA9A-1DB5-4AFD-A3C6-7684D905E69B}"/>
    <cellStyle name="Calculation 3 15 3 3" xfId="26612" xr:uid="{F7529E7E-20DF-487C-981B-5BD1EB6DDCF6}"/>
    <cellStyle name="Calculation 3 15 4" xfId="6150" xr:uid="{4F716AD4-2393-4B20-8F92-B0700617881A}"/>
    <cellStyle name="Calculation 3 15 4 2" xfId="14802" xr:uid="{94DCF71A-DA08-4E6B-8106-18044A6A0F4D}"/>
    <cellStyle name="Calculation 3 15 4 3" xfId="26134" xr:uid="{405F9420-62FD-4544-824B-39B033C97E92}"/>
    <cellStyle name="Calculation 3 15 5" xfId="5163" xr:uid="{9757A57D-3949-4F69-B0D2-DC5679036BAA}"/>
    <cellStyle name="Calculation 3 15 5 2" xfId="13822" xr:uid="{82F0377C-C674-419D-935F-18CB23AE16C2}"/>
    <cellStyle name="Calculation 3 15 5 3" xfId="25154" xr:uid="{DC1E0FFC-443B-4D2D-BA98-5D661141E0F0}"/>
    <cellStyle name="Calculation 3 15 6" xfId="9271" xr:uid="{C5B17A2C-7F9D-4ED4-84DF-B1150FAAD430}"/>
    <cellStyle name="Calculation 3 15 6 2" xfId="17899" xr:uid="{372F7838-5FD1-4DAC-8C6F-68B46FD31E3F}"/>
    <cellStyle name="Calculation 3 15 6 3" xfId="29232" xr:uid="{3462062B-C9E8-4C50-BDFC-BC859135B22D}"/>
    <cellStyle name="Calculation 3 15 7" xfId="11632" xr:uid="{9DCF926E-32FC-4318-928E-B80231DFC599}"/>
    <cellStyle name="Calculation 3 15 7 2" xfId="20257" xr:uid="{AC2776F7-DC22-4410-9FCE-4F9E2CD07722}"/>
    <cellStyle name="Calculation 3 15 7 3" xfId="31593" xr:uid="{033E0B1F-AB9D-4F4F-9E59-A8765B6B6D93}"/>
    <cellStyle name="Calculation 3 15 8" xfId="11108" xr:uid="{F6AEA5C9-4A07-4A9C-847C-34294A348FBF}"/>
    <cellStyle name="Calculation 3 15 8 2" xfId="19734" xr:uid="{A152BF27-8EC6-4793-B12F-79FB2EE473D2}"/>
    <cellStyle name="Calculation 3 15 8 3" xfId="31069" xr:uid="{8938327A-97ED-41E7-996F-3979A7A6E0C1}"/>
    <cellStyle name="Calculation 3 16" xfId="1703" xr:uid="{7B42CD64-0BC9-4D39-B579-ADCB3F3F5398}"/>
    <cellStyle name="Calculation 3 16 2" xfId="6072" xr:uid="{30FC1AB1-BBC7-4595-8D29-C5B7EB561855}"/>
    <cellStyle name="Calculation 3 16 2 2" xfId="14724" xr:uid="{2B81DA19-1661-4FF4-8570-C817256AA4F8}"/>
    <cellStyle name="Calculation 3 16 2 3" xfId="26056" xr:uid="{194CD9CD-7A61-42E5-8877-38AFCD58AD90}"/>
    <cellStyle name="Calculation 3 16 3" xfId="6639" xr:uid="{4CD6B667-9D07-4208-9028-FEF528C05EE6}"/>
    <cellStyle name="Calculation 3 16 3 2" xfId="15279" xr:uid="{9E576A9E-2784-4B1C-9FBE-7CF0F3647070}"/>
    <cellStyle name="Calculation 3 16 3 3" xfId="26611" xr:uid="{E030AA88-B73B-485F-901C-BBF64E8F0C03}"/>
    <cellStyle name="Calculation 3 16 4" xfId="6151" xr:uid="{4DCF733C-F6E2-44FE-97DE-4242D19CF2FE}"/>
    <cellStyle name="Calculation 3 16 4 2" xfId="14803" xr:uid="{665A0432-49C1-4D53-9C0C-67D9998842F9}"/>
    <cellStyle name="Calculation 3 16 4 3" xfId="26135" xr:uid="{B01D2F6F-7D00-4946-9942-D0D6C55BCE43}"/>
    <cellStyle name="Calculation 3 16 5" xfId="9790" xr:uid="{77B88EB3-E7FA-4652-BE0F-50E1758AFE05}"/>
    <cellStyle name="Calculation 3 16 5 2" xfId="18417" xr:uid="{9B57C874-1E3B-4AEB-A2DC-1DE7DF8922EA}"/>
    <cellStyle name="Calculation 3 16 5 3" xfId="29751" xr:uid="{A290CC79-02FD-4E88-8DD2-D985876EA3D8}"/>
    <cellStyle name="Calculation 3 16 6" xfId="5347" xr:uid="{DD093E35-428A-48AA-8625-58865A889D71}"/>
    <cellStyle name="Calculation 3 16 6 2" xfId="14006" xr:uid="{BF6E4A81-0464-4BBC-86D8-4EEA87EE3A6E}"/>
    <cellStyle name="Calculation 3 16 6 3" xfId="25338" xr:uid="{D784F2B2-377A-45BE-846B-644572D3864C}"/>
    <cellStyle name="Calculation 3 16 7" xfId="11633" xr:uid="{F9C15E5C-52B3-4750-9868-BD9B09CEB435}"/>
    <cellStyle name="Calculation 3 16 7 2" xfId="20258" xr:uid="{4A8F377E-163A-4DD7-987B-2ADE46302AEF}"/>
    <cellStyle name="Calculation 3 16 7 3" xfId="31594" xr:uid="{CABA0C4C-E820-487A-B663-BC0A0B77DF93}"/>
    <cellStyle name="Calculation 3 16 8" xfId="11109" xr:uid="{A54CF3CF-9F48-44BA-ACE6-5D5C97DA9612}"/>
    <cellStyle name="Calculation 3 16 8 2" xfId="19735" xr:uid="{AD8022E7-2478-44E5-8745-FD04710F9D8D}"/>
    <cellStyle name="Calculation 3 16 8 3" xfId="31070" xr:uid="{48E82D6A-3937-4464-9E79-A5EF6A5DD69B}"/>
    <cellStyle name="Calculation 3 17" xfId="4612" xr:uid="{385E753A-50F3-491B-ABA4-60F7FCEA8CAC}"/>
    <cellStyle name="Calculation 3 17 2" xfId="13273" xr:uid="{B7313196-DB88-48DA-80CE-5018B9E3B98B}"/>
    <cellStyle name="Calculation 3 17 3" xfId="24605" xr:uid="{C712E29C-7CBA-44E7-8B38-4CE14DC5B149}"/>
    <cellStyle name="Calculation 3 18" xfId="5359" xr:uid="{4DACA259-91CD-4242-BA22-10793DC23832}"/>
    <cellStyle name="Calculation 3 18 2" xfId="14018" xr:uid="{8253440B-65BA-4EBD-8099-E483269DB724}"/>
    <cellStyle name="Calculation 3 18 3" xfId="25350" xr:uid="{DFC74250-B718-4269-9F5D-17986DF84A69}"/>
    <cellStyle name="Calculation 3 19" xfId="7781" xr:uid="{367F77F8-84E9-4356-B9D3-FA3845C4725B}"/>
    <cellStyle name="Calculation 3 19 2" xfId="16419" xr:uid="{0B178A63-ABBE-4CB5-8EAA-E5CFA804FA0E}"/>
    <cellStyle name="Calculation 3 19 3" xfId="27751" xr:uid="{8370B993-41BA-4329-826F-92691EB306A8}"/>
    <cellStyle name="Calculation 3 2" xfId="1704" xr:uid="{ED44A29F-220B-4A84-966C-26E08A38FBFE}"/>
    <cellStyle name="Calculation 3 2 10" xfId="8087" xr:uid="{7E35E935-602A-4E0E-B051-B33462038A9B}"/>
    <cellStyle name="Calculation 3 2 10 2" xfId="16725" xr:uid="{5D836799-BAC0-46BF-824E-1246061A42CA}"/>
    <cellStyle name="Calculation 3 2 10 3" xfId="28057" xr:uid="{7954510D-83D6-479C-BCED-92D0DD00BB99}"/>
    <cellStyle name="Calculation 3 2 11" xfId="9789" xr:uid="{EFAAEFDC-FEC7-412B-A29D-409F0A97A6AC}"/>
    <cellStyle name="Calculation 3 2 11 2" xfId="18416" xr:uid="{9B2D2F0E-7E27-4F1F-80FB-F17DF94D4EBC}"/>
    <cellStyle name="Calculation 3 2 11 3" xfId="29750" xr:uid="{AFEC8399-DE6E-48B4-B3C4-2401B5AFE978}"/>
    <cellStyle name="Calculation 3 2 12" xfId="10453" xr:uid="{1764CED3-292E-496A-BE75-81A50C28A17D}"/>
    <cellStyle name="Calculation 3 2 12 2" xfId="19080" xr:uid="{5C6EC804-C595-475F-8B3B-43C34F43FE7B}"/>
    <cellStyle name="Calculation 3 2 12 3" xfId="30414" xr:uid="{5F2D5EDC-DCA9-49D2-BC96-40E6A0E6777E}"/>
    <cellStyle name="Calculation 3 2 13" xfId="5223" xr:uid="{7C3809E6-6284-4DB9-9945-9E7C35018A14}"/>
    <cellStyle name="Calculation 3 2 13 2" xfId="13882" xr:uid="{FC7F279E-BDC9-4C17-9542-4DD4AE94E9E9}"/>
    <cellStyle name="Calculation 3 2 13 3" xfId="25214" xr:uid="{5B3B6599-994F-4D44-A596-9698EAC4E4F1}"/>
    <cellStyle name="Calculation 3 2 14" xfId="10676" xr:uid="{5A4A7D88-6C44-4BEF-A392-D28F1A334B12}"/>
    <cellStyle name="Calculation 3 2 14 2" xfId="19302" xr:uid="{7B9FE1FA-48B4-4F2C-BC58-A345E07B9E82}"/>
    <cellStyle name="Calculation 3 2 14 3" xfId="30637" xr:uid="{4AE55D26-387B-4B23-8000-97A4C322A456}"/>
    <cellStyle name="Calculation 3 2 2" xfId="1705" xr:uid="{4FB7FAD4-0F7F-4907-AE5D-04D5C430D8A7}"/>
    <cellStyle name="Calculation 3 2 2 10" xfId="9196" xr:uid="{2EE8E8A8-A7AB-480A-AF8B-CEB0A25F04CD}"/>
    <cellStyle name="Calculation 3 2 2 10 2" xfId="17824" xr:uid="{EEB8FD94-6FBD-4A68-AD27-D94BC0F09759}"/>
    <cellStyle name="Calculation 3 2 2 10 3" xfId="29157" xr:uid="{5C57F209-3D97-4216-8B51-C7BA6DBD4983}"/>
    <cellStyle name="Calculation 3 2 2 11" xfId="4809" xr:uid="{9FDA8822-FBDC-47B9-96A0-B9D253B1469E}"/>
    <cellStyle name="Calculation 3 2 2 11 2" xfId="13470" xr:uid="{3CFD9DD7-C1C1-4AC1-9F8E-26A0FEF50C1E}"/>
    <cellStyle name="Calculation 3 2 2 11 3" xfId="24802" xr:uid="{6267EC0A-DE46-412A-B7B7-3113A13D861D}"/>
    <cellStyle name="Calculation 3 2 2 12" xfId="11634" xr:uid="{19E0563C-EBE2-4A16-999D-ACB5139E2C95}"/>
    <cellStyle name="Calculation 3 2 2 12 2" xfId="20259" xr:uid="{8CCA92B3-8C00-480E-AD97-E6C3540343E4}"/>
    <cellStyle name="Calculation 3 2 2 12 3" xfId="31595" xr:uid="{F383D0B4-8B7B-4FFC-8BF2-24FEEF040563}"/>
    <cellStyle name="Calculation 3 2 2 13" xfId="9079" xr:uid="{7513DDE7-EC68-4A9B-AC6D-2F4A955C3AA6}"/>
    <cellStyle name="Calculation 3 2 2 13 2" xfId="17707" xr:uid="{35491CD9-C400-4524-B714-64FF61F1DB1F}"/>
    <cellStyle name="Calculation 3 2 2 13 3" xfId="29040" xr:uid="{0CB8F77B-2BEC-4FA3-9717-0DC0ACE3818A}"/>
    <cellStyle name="Calculation 3 2 2 2" xfId="1706" xr:uid="{5CEE6059-7B12-4333-B712-E276A9D214C2}"/>
    <cellStyle name="Calculation 3 2 2 2 2" xfId="6075" xr:uid="{007AA0E6-9CEE-4261-8386-DC2E18DD2D77}"/>
    <cellStyle name="Calculation 3 2 2 2 2 2" xfId="14727" xr:uid="{EBEF0DCF-B4F9-4F9D-ACAF-73AB7076674C}"/>
    <cellStyle name="Calculation 3 2 2 2 2 3" xfId="26059" xr:uid="{8F15EFB3-7633-4C73-81A4-B237C35E4B9A}"/>
    <cellStyle name="Calculation 3 2 2 2 3" xfId="6637" xr:uid="{7F1140A7-1515-4C3E-9DCC-C46A402FA73B}"/>
    <cellStyle name="Calculation 3 2 2 2 3 2" xfId="15277" xr:uid="{DFD4E0C4-ECD2-47C6-B607-D0F48BDA26CF}"/>
    <cellStyle name="Calculation 3 2 2 2 3 3" xfId="26609" xr:uid="{BEDCADFC-6A39-4458-9D38-3AC9A663C2C6}"/>
    <cellStyle name="Calculation 3 2 2 2 4" xfId="6152" xr:uid="{3E8250CA-03CF-4D0F-A271-0ECC34B97744}"/>
    <cellStyle name="Calculation 3 2 2 2 4 2" xfId="14804" xr:uid="{9010A1F4-4192-40F3-83E2-632C0A00CD7E}"/>
    <cellStyle name="Calculation 3 2 2 2 4 3" xfId="26136" xr:uid="{160F0358-651D-4717-98D0-C397F68B4728}"/>
    <cellStyle name="Calculation 3 2 2 2 5" xfId="9788" xr:uid="{4CF7448D-34AA-4599-9407-2B970739D50A}"/>
    <cellStyle name="Calculation 3 2 2 2 5 2" xfId="18415" xr:uid="{C222E707-810C-4C25-B7B8-70116FE4B1D0}"/>
    <cellStyle name="Calculation 3 2 2 2 5 3" xfId="29749" xr:uid="{A551AD77-59EA-43B7-BB1F-BBB9CDFF9714}"/>
    <cellStyle name="Calculation 3 2 2 2 6" xfId="9270" xr:uid="{ABFAB315-A7DE-4457-B4F8-1A367DA69DAA}"/>
    <cellStyle name="Calculation 3 2 2 2 6 2" xfId="17898" xr:uid="{08457143-F045-433B-9F7E-19C54D0C67C9}"/>
    <cellStyle name="Calculation 3 2 2 2 6 3" xfId="29231" xr:uid="{818E7044-3545-44FB-B97F-B256946D08EF}"/>
    <cellStyle name="Calculation 3 2 2 2 7" xfId="12078" xr:uid="{4F118C25-AF30-4317-B93A-ED7E1BD1BAD4}"/>
    <cellStyle name="Calculation 3 2 2 2 7 2" xfId="20702" xr:uid="{A83FFACE-940E-4BFD-852A-780BEAFC57B6}"/>
    <cellStyle name="Calculation 3 2 2 2 7 3" xfId="32039" xr:uid="{13AD35C0-893A-48A7-9ADD-4330293A148F}"/>
    <cellStyle name="Calculation 3 2 2 2 8" xfId="11110" xr:uid="{9986D3B8-7E63-493C-BCE1-31909D0B818F}"/>
    <cellStyle name="Calculation 3 2 2 2 8 2" xfId="19736" xr:uid="{C5C27C44-87EA-4FAE-90FC-68B6D3282917}"/>
    <cellStyle name="Calculation 3 2 2 2 8 3" xfId="31071" xr:uid="{018B8795-B164-4E9B-93F4-0E38C683B651}"/>
    <cellStyle name="Calculation 3 2 2 3" xfId="1707" xr:uid="{D9C61860-D62D-4BBD-8DDC-511FCA25EF81}"/>
    <cellStyle name="Calculation 3 2 2 3 2" xfId="6076" xr:uid="{ECF23BBF-DAC0-43CB-8ADC-F9D607962CE6}"/>
    <cellStyle name="Calculation 3 2 2 3 2 2" xfId="14728" xr:uid="{FCA06A85-972C-48D1-BB7A-997197C18FC4}"/>
    <cellStyle name="Calculation 3 2 2 3 2 3" xfId="26060" xr:uid="{C0E04382-4452-4E8E-B0E1-5E0BD213E790}"/>
    <cellStyle name="Calculation 3 2 2 3 3" xfId="4862" xr:uid="{42512F17-8335-4D8B-93C9-C64E5A61C032}"/>
    <cellStyle name="Calculation 3 2 2 3 3 2" xfId="13521" xr:uid="{D99592B6-3EC8-46D7-BC2E-871CACAAA02E}"/>
    <cellStyle name="Calculation 3 2 2 3 3 3" xfId="24853" xr:uid="{F00C3F7A-E997-4733-AA31-9A66E6D4888A}"/>
    <cellStyle name="Calculation 3 2 2 3 4" xfId="5271" xr:uid="{4DA266C5-8DE3-402D-B37D-0708CED600F2}"/>
    <cellStyle name="Calculation 3 2 2 3 4 2" xfId="13930" xr:uid="{C20A5394-A519-4B64-86D7-0821846ACE61}"/>
    <cellStyle name="Calculation 3 2 2 3 4 3" xfId="25262" xr:uid="{214E85CA-02FF-49AF-A88B-E03A4E622C88}"/>
    <cellStyle name="Calculation 3 2 2 3 5" xfId="9787" xr:uid="{395A7A80-9E64-428D-A961-7B3BC5F2CCB6}"/>
    <cellStyle name="Calculation 3 2 2 3 5 2" xfId="18414" xr:uid="{7406558C-70FF-44EA-A27C-E41CBB36BB7B}"/>
    <cellStyle name="Calculation 3 2 2 3 5 3" xfId="29748" xr:uid="{6FCF64D6-C96D-4336-B2CE-376E80F51507}"/>
    <cellStyle name="Calculation 3 2 2 3 6" xfId="10454" xr:uid="{B2C23F3E-A3FE-4B6E-AF9F-A64503DF5DF3}"/>
    <cellStyle name="Calculation 3 2 2 3 6 2" xfId="19081" xr:uid="{C3041762-5B1A-4B0B-892C-399A9A0D488B}"/>
    <cellStyle name="Calculation 3 2 2 3 6 3" xfId="30415" xr:uid="{EC9D4148-C86C-41E5-9C88-B46EB0005B10}"/>
    <cellStyle name="Calculation 3 2 2 3 7" xfId="12077" xr:uid="{150B4923-A25B-4C5F-9DDE-16655E21DDB5}"/>
    <cellStyle name="Calculation 3 2 2 3 7 2" xfId="20701" xr:uid="{31FD1792-5DDB-4DE5-8F4B-E2C46A22D94B}"/>
    <cellStyle name="Calculation 3 2 2 3 7 3" xfId="32038" xr:uid="{A6661CA4-E787-4CE2-BF60-3F6821CB2D2A}"/>
    <cellStyle name="Calculation 3 2 2 3 8" xfId="12461" xr:uid="{74B211B7-3449-46AE-8497-DBE3DFE2ABAA}"/>
    <cellStyle name="Calculation 3 2 2 3 8 2" xfId="21085" xr:uid="{88F3F94E-7641-4C3E-9F1F-C49CE54CE8AF}"/>
    <cellStyle name="Calculation 3 2 2 3 8 3" xfId="32422" xr:uid="{39A17EF9-B565-45D9-91B3-3A1AF19113F7}"/>
    <cellStyle name="Calculation 3 2 2 4" xfId="1708" xr:uid="{647AEF3F-F053-4371-A0F8-656F9B61CE6D}"/>
    <cellStyle name="Calculation 3 2 2 4 2" xfId="6077" xr:uid="{13F92527-1576-42BF-949C-D744523C8AEF}"/>
    <cellStyle name="Calculation 3 2 2 4 2 2" xfId="14729" xr:uid="{88D57C76-EE1C-4A9A-A7B8-20F6E180B58F}"/>
    <cellStyle name="Calculation 3 2 2 4 2 3" xfId="26061" xr:uid="{3EBF3399-E0DA-4CAA-9CB2-5C0CBAE95A3E}"/>
    <cellStyle name="Calculation 3 2 2 4 3" xfId="4861" xr:uid="{6D3D23BD-3957-4422-994F-A72FEF2B86AF}"/>
    <cellStyle name="Calculation 3 2 2 4 3 2" xfId="13520" xr:uid="{7FF94FEB-5B48-4E20-A6D6-A3E914286102}"/>
    <cellStyle name="Calculation 3 2 2 4 3 3" xfId="24852" xr:uid="{A9A73554-F183-48AA-92A7-89608FA1CF6B}"/>
    <cellStyle name="Calculation 3 2 2 4 4" xfId="6153" xr:uid="{74968B05-0FD7-40AA-99D2-391DA5985D84}"/>
    <cellStyle name="Calculation 3 2 2 4 4 2" xfId="14805" xr:uid="{103A7673-0219-4984-A5C6-49689D80400E}"/>
    <cellStyle name="Calculation 3 2 2 4 4 3" xfId="26137" xr:uid="{0704F371-7AC9-4FD7-B74C-41E6CE32C42A}"/>
    <cellStyle name="Calculation 3 2 2 4 5" xfId="9197" xr:uid="{E72627AC-6582-43E6-978C-2E1603131623}"/>
    <cellStyle name="Calculation 3 2 2 4 5 2" xfId="17825" xr:uid="{FB15757B-2958-4859-B7BA-8F7689540F0F}"/>
    <cellStyle name="Calculation 3 2 2 4 5 3" xfId="29158" xr:uid="{31959A65-BB93-4139-AACB-F5D44DD979E0}"/>
    <cellStyle name="Calculation 3 2 2 4 6" xfId="4810" xr:uid="{327E10FB-2431-41B9-8768-5D5BFA6983DD}"/>
    <cellStyle name="Calculation 3 2 2 4 6 2" xfId="13471" xr:uid="{83CF4A0A-A465-4B2F-AC83-469446F5E92A}"/>
    <cellStyle name="Calculation 3 2 2 4 6 3" xfId="24803" xr:uid="{EFC88455-F90A-4D3A-934A-71BAF5FF6C05}"/>
    <cellStyle name="Calculation 3 2 2 4 7" xfId="11635" xr:uid="{37735815-88B2-424F-9A44-28C4F48DB20A}"/>
    <cellStyle name="Calculation 3 2 2 4 7 2" xfId="20260" xr:uid="{764E21CD-4A67-4FFB-8A63-ABF082C695AF}"/>
    <cellStyle name="Calculation 3 2 2 4 7 3" xfId="31596" xr:uid="{3D57E2C9-6FDE-46B1-A655-8DAB1473F9F6}"/>
    <cellStyle name="Calculation 3 2 2 4 8" xfId="9018" xr:uid="{D9FB377D-0C97-42AB-953A-EA2CE9ADE7BC}"/>
    <cellStyle name="Calculation 3 2 2 4 8 2" xfId="17646" xr:uid="{2C44F608-2E23-4D55-83F8-45894B394175}"/>
    <cellStyle name="Calculation 3 2 2 4 8 3" xfId="28979" xr:uid="{D637F397-6DFB-4C26-B03A-842401F2C36D}"/>
    <cellStyle name="Calculation 3 2 2 5" xfId="1709" xr:uid="{321F45CC-F33B-403E-BB3F-5B652927C9C9}"/>
    <cellStyle name="Calculation 3 2 2 5 2" xfId="6078" xr:uid="{BE955E81-2378-4C07-B25D-06F2D27F01BB}"/>
    <cellStyle name="Calculation 3 2 2 5 2 2" xfId="14730" xr:uid="{02FD6825-20D4-4B38-859E-B428C1D45913}"/>
    <cellStyle name="Calculation 3 2 2 5 2 3" xfId="26062" xr:uid="{657C9E65-1369-44A3-AFFA-90DB57834828}"/>
    <cellStyle name="Calculation 3 2 2 5 3" xfId="6628" xr:uid="{302485F5-C532-4DB3-B412-7613BB7A3123}"/>
    <cellStyle name="Calculation 3 2 2 5 3 2" xfId="15276" xr:uid="{60D0A920-ACD6-4D8E-A4DD-1D8A17F0ADB3}"/>
    <cellStyle name="Calculation 3 2 2 5 3 3" xfId="26608" xr:uid="{8903DAB1-6105-4074-BE47-598C1195E5E5}"/>
    <cellStyle name="Calculation 3 2 2 5 4" xfId="4627" xr:uid="{23205068-CA2A-4AA8-B0DA-344B58C4A3AE}"/>
    <cellStyle name="Calculation 3 2 2 5 4 2" xfId="13288" xr:uid="{102EEDAE-2F96-46FA-8746-40C3872A9966}"/>
    <cellStyle name="Calculation 3 2 2 5 4 3" xfId="24620" xr:uid="{02D1C641-0F50-469C-A1C2-F6C2957BD6AC}"/>
    <cellStyle name="Calculation 3 2 2 5 5" xfId="9786" xr:uid="{120E5077-9B2C-4E1E-AA79-FBF794DADB53}"/>
    <cellStyle name="Calculation 3 2 2 5 5 2" xfId="18413" xr:uid="{A4FC62D5-8E4A-43B5-A739-11B74E8E9A77}"/>
    <cellStyle name="Calculation 3 2 2 5 5 3" xfId="29747" xr:uid="{593BB0F8-A9B6-40FC-868D-438360D8C5A5}"/>
    <cellStyle name="Calculation 3 2 2 5 6" xfId="8239" xr:uid="{A358CC59-30D5-4773-9C91-32BF3B25C112}"/>
    <cellStyle name="Calculation 3 2 2 5 6 2" xfId="16877" xr:uid="{053644C9-CB3B-4ACA-A9F6-7FA49FA9FDCB}"/>
    <cellStyle name="Calculation 3 2 2 5 6 3" xfId="28209" xr:uid="{CE5D4E0B-5C0E-4D5A-8FF3-5221DDDBC309}"/>
    <cellStyle name="Calculation 3 2 2 5 7" xfId="12076" xr:uid="{D44B3EA7-6BED-4C7B-B660-F21CD13CA652}"/>
    <cellStyle name="Calculation 3 2 2 5 7 2" xfId="20700" xr:uid="{36344CF1-470A-4F1D-834E-A95191EEF64A}"/>
    <cellStyle name="Calculation 3 2 2 5 7 3" xfId="32037" xr:uid="{89AA8F64-0C28-4AB4-91C8-6DA38F65DB65}"/>
    <cellStyle name="Calculation 3 2 2 5 8" xfId="11111" xr:uid="{4B84919C-9684-4956-AC58-2BD83A20411E}"/>
    <cellStyle name="Calculation 3 2 2 5 8 2" xfId="19737" xr:uid="{B8833540-14C4-45C6-BAEF-CE878F893888}"/>
    <cellStyle name="Calculation 3 2 2 5 8 3" xfId="31072" xr:uid="{4DF34C85-FDCA-4CD9-8644-66FD9E2F8C88}"/>
    <cellStyle name="Calculation 3 2 2 6" xfId="1710" xr:uid="{A4C1C4D3-9EA7-438E-9EAB-62E6B331CBD5}"/>
    <cellStyle name="Calculation 3 2 2 6 2" xfId="6079" xr:uid="{6A06BDE9-37BF-48E1-982A-D10184B9A792}"/>
    <cellStyle name="Calculation 3 2 2 6 2 2" xfId="14731" xr:uid="{CB648CA9-9832-4B07-AFB9-0D92E5B0F287}"/>
    <cellStyle name="Calculation 3 2 2 6 2 3" xfId="26063" xr:uid="{242E3096-6017-4F3E-B041-843CBB146D48}"/>
    <cellStyle name="Calculation 3 2 2 6 3" xfId="6627" xr:uid="{6EE55AF8-B7E9-48D1-824D-5B652C13A688}"/>
    <cellStyle name="Calculation 3 2 2 6 3 2" xfId="15275" xr:uid="{3789F6AC-5D01-4CCA-8CF3-F56F4F359270}"/>
    <cellStyle name="Calculation 3 2 2 6 3 3" xfId="26607" xr:uid="{B3BDDE74-8123-41B8-B0D8-63DF5F22940A}"/>
    <cellStyle name="Calculation 3 2 2 6 4" xfId="8088" xr:uid="{A4F71410-FF4D-44AD-8AA4-E7A753CEF5DA}"/>
    <cellStyle name="Calculation 3 2 2 6 4 2" xfId="16726" xr:uid="{F4A61081-9FB6-4584-B237-1A2C2CCD4209}"/>
    <cellStyle name="Calculation 3 2 2 6 4 3" xfId="28058" xr:uid="{0162B085-E26D-4521-BE94-4A73506DF626}"/>
    <cellStyle name="Calculation 3 2 2 6 5" xfId="9785" xr:uid="{266280F4-42E1-4870-B109-9DE96E648B85}"/>
    <cellStyle name="Calculation 3 2 2 6 5 2" xfId="18412" xr:uid="{39EBB4D5-1022-4AC9-9AFC-2D5137487927}"/>
    <cellStyle name="Calculation 3 2 2 6 5 3" xfId="29746" xr:uid="{1EC3A354-B9D0-4EB7-B7CD-0EA6751520F1}"/>
    <cellStyle name="Calculation 3 2 2 6 6" xfId="8996" xr:uid="{25DD35C2-0B4B-43F1-96E6-6211BC262CDE}"/>
    <cellStyle name="Calculation 3 2 2 6 6 2" xfId="17624" xr:uid="{C97C0AB3-0157-4E2A-A709-320716076980}"/>
    <cellStyle name="Calculation 3 2 2 6 6 3" xfId="28957" xr:uid="{7C1F002E-5A41-4938-A3B1-3040A6B43165}"/>
    <cellStyle name="Calculation 3 2 2 6 7" xfId="12075" xr:uid="{658DCB56-C5D5-47E3-BE28-EF81379F4888}"/>
    <cellStyle name="Calculation 3 2 2 6 7 2" xfId="20699" xr:uid="{F857FB11-0574-4DB7-8212-8DBFD19210C8}"/>
    <cellStyle name="Calculation 3 2 2 6 7 3" xfId="32036" xr:uid="{218D02F1-4D82-4C47-8A1F-CB4FBED1BEBE}"/>
    <cellStyle name="Calculation 3 2 2 6 8" xfId="12462" xr:uid="{563811F8-4453-41E3-B74F-B53B210D9C03}"/>
    <cellStyle name="Calculation 3 2 2 6 8 2" xfId="21086" xr:uid="{7EF2C18B-1B14-4DBA-A314-96AA8E62B038}"/>
    <cellStyle name="Calculation 3 2 2 6 8 3" xfId="32423" xr:uid="{F29AEA7E-42CB-4C24-903A-FC23C4C61BD4}"/>
    <cellStyle name="Calculation 3 2 2 7" xfId="6074" xr:uid="{848B2A4C-2E49-40FC-99D8-DFEAB42C0DFA}"/>
    <cellStyle name="Calculation 3 2 2 7 2" xfId="14726" xr:uid="{AEFF5D97-7CC3-46F3-9F9A-BADF17E7D6E3}"/>
    <cellStyle name="Calculation 3 2 2 7 3" xfId="26058" xr:uid="{4661C680-C316-4B01-B6A0-572B102DF580}"/>
    <cellStyle name="Calculation 3 2 2 8" xfId="6638" xr:uid="{1C8F2A59-FD4D-446C-AFFB-F690DF997866}"/>
    <cellStyle name="Calculation 3 2 2 8 2" xfId="15278" xr:uid="{518F9228-8396-4BCA-99D4-A3B99A51ECF7}"/>
    <cellStyle name="Calculation 3 2 2 8 3" xfId="26610" xr:uid="{A59A416F-39B9-4539-B1E3-1634734FCC39}"/>
    <cellStyle name="Calculation 3 2 2 9" xfId="4626" xr:uid="{44A15FA5-CBB0-4AC7-96C3-26823A50EBF2}"/>
    <cellStyle name="Calculation 3 2 2 9 2" xfId="13287" xr:uid="{D35097AD-7EED-420D-8BE8-ACAA0C42E965}"/>
    <cellStyle name="Calculation 3 2 2 9 3" xfId="24619" xr:uid="{CA69C46E-FBA5-4294-96DD-2A5F29CA65A3}"/>
    <cellStyle name="Calculation 3 2 3" xfId="1711" xr:uid="{A3CCD276-BF1A-47FB-9735-D2064534830E}"/>
    <cellStyle name="Calculation 3 2 3 2" xfId="6080" xr:uid="{8C1D3A43-C992-478F-BE1A-146AC9324655}"/>
    <cellStyle name="Calculation 3 2 3 2 2" xfId="14732" xr:uid="{6FE99AA9-CF5E-452C-B505-0FEDBBAB6812}"/>
    <cellStyle name="Calculation 3 2 3 2 3" xfId="26064" xr:uid="{A313C9FC-5170-4FFB-A1EA-77908512ADD3}"/>
    <cellStyle name="Calculation 3 2 3 3" xfId="4860" xr:uid="{7CE3AE28-ED08-41FB-9272-68EFAC4C8F25}"/>
    <cellStyle name="Calculation 3 2 3 3 2" xfId="13519" xr:uid="{BA44C8B4-9002-4D5B-AD0B-8424154732FC}"/>
    <cellStyle name="Calculation 3 2 3 3 3" xfId="24851" xr:uid="{B654F62B-3524-4906-827B-DC7614154F71}"/>
    <cellStyle name="Calculation 3 2 3 4" xfId="4628" xr:uid="{C9DADAE6-43D7-467A-B236-1BEF1631D64B}"/>
    <cellStyle name="Calculation 3 2 3 4 2" xfId="13289" xr:uid="{3224F7BA-E500-49A8-AB23-509687ED2EA1}"/>
    <cellStyle name="Calculation 3 2 3 4 3" xfId="24621" xr:uid="{78809F7E-86E4-4DD4-95A2-1FED40C834B9}"/>
    <cellStyle name="Calculation 3 2 3 5" xfId="7864" xr:uid="{AC4EBAF7-50EF-42B0-8487-B0A756B5FA85}"/>
    <cellStyle name="Calculation 3 2 3 5 2" xfId="16502" xr:uid="{6CA41B49-B7A6-4F7D-928F-02CC53263558}"/>
    <cellStyle name="Calculation 3 2 3 5 3" xfId="27834" xr:uid="{F3B1CC0A-65BF-4F00-8B1A-56322027BB75}"/>
    <cellStyle name="Calculation 3 2 3 6" xfId="7841" xr:uid="{907230EB-06FA-4DDF-893A-165DAFA276EC}"/>
    <cellStyle name="Calculation 3 2 3 6 2" xfId="16479" xr:uid="{9CB7B40C-6D8D-4DCB-B3AB-6C5906A6D32D}"/>
    <cellStyle name="Calculation 3 2 3 6 3" xfId="27811" xr:uid="{0999C474-FDD3-4709-8C60-EF20E413D742}"/>
    <cellStyle name="Calculation 3 2 3 7" xfId="10714" xr:uid="{50F098B5-E1A8-4F82-BD09-672EC231990A}"/>
    <cellStyle name="Calculation 3 2 3 7 2" xfId="19340" xr:uid="{78DD10BD-3D25-438A-8E93-818F2333A087}"/>
    <cellStyle name="Calculation 3 2 3 7 3" xfId="30675" xr:uid="{D6A8306D-73C7-4970-9C62-4A5E7117EB1E}"/>
    <cellStyle name="Calculation 3 2 3 8" xfId="10195" xr:uid="{90D63237-7E1C-4E3B-9A9F-7AE07F7D37E5}"/>
    <cellStyle name="Calculation 3 2 3 8 2" xfId="18822" xr:uid="{90C577BA-B69B-4ED3-853C-6AC706590B9C}"/>
    <cellStyle name="Calculation 3 2 3 8 3" xfId="30156" xr:uid="{26E135E1-29A5-4726-8B65-5E62F2B7AA3B}"/>
    <cellStyle name="Calculation 3 2 4" xfId="1712" xr:uid="{F805E259-F967-49CA-B8E0-88DF0377465D}"/>
    <cellStyle name="Calculation 3 2 4 2" xfId="6081" xr:uid="{9EDF327A-6C10-42D3-BD51-99C36F7C9931}"/>
    <cellStyle name="Calculation 3 2 4 2 2" xfId="14733" xr:uid="{20E56736-AB85-4FE5-AE08-BF0FFD851DF7}"/>
    <cellStyle name="Calculation 3 2 4 2 3" xfId="26065" xr:uid="{10F996C3-61C0-4DBB-9703-F2ED798BEE54}"/>
    <cellStyle name="Calculation 3 2 4 3" xfId="5526" xr:uid="{DCC40F34-6F8B-4CDA-978E-BD3C49182497}"/>
    <cellStyle name="Calculation 3 2 4 3 2" xfId="14182" xr:uid="{B1987AE7-A1A5-4AB0-92DF-29579529191D}"/>
    <cellStyle name="Calculation 3 2 4 3 3" xfId="25514" xr:uid="{9AF36F12-A9A3-4B4A-92E3-FF21A44F1BAE}"/>
    <cellStyle name="Calculation 3 2 4 4" xfId="4629" xr:uid="{DEDA879D-BD7E-4704-A3E0-FF2C71564F69}"/>
    <cellStyle name="Calculation 3 2 4 4 2" xfId="13290" xr:uid="{7B29AE99-2D1C-4665-85D1-0195D21BA754}"/>
    <cellStyle name="Calculation 3 2 4 4 3" xfId="24622" xr:uid="{5207B2B3-39F6-4C11-AC5D-12F4FFDE8046}"/>
    <cellStyle name="Calculation 3 2 4 5" xfId="9784" xr:uid="{9E7580CD-1CB1-450A-95C8-04ECA9D44F6E}"/>
    <cellStyle name="Calculation 3 2 4 5 2" xfId="18411" xr:uid="{0DF2024B-D6B1-4DB6-96A6-57385D9A0B9F}"/>
    <cellStyle name="Calculation 3 2 4 5 3" xfId="29745" xr:uid="{98F50E7C-3F4F-4307-8CF8-A73955D8CDC8}"/>
    <cellStyle name="Calculation 3 2 4 6" xfId="8240" xr:uid="{9D1B3B3B-9C19-42DC-A837-055C8BC89976}"/>
    <cellStyle name="Calculation 3 2 4 6 2" xfId="16878" xr:uid="{0281A1A5-DCEF-4E86-9C27-A6554C589583}"/>
    <cellStyle name="Calculation 3 2 4 6 3" xfId="28210" xr:uid="{B585FDD1-702A-4D74-9CC8-27B59DCC1A5E}"/>
    <cellStyle name="Calculation 3 2 4 7" xfId="12074" xr:uid="{8384E144-DC44-4192-BEC4-39EB577D24FE}"/>
    <cellStyle name="Calculation 3 2 4 7 2" xfId="20698" xr:uid="{6A2AB57A-7611-4FE3-9D8A-E7F9E5199208}"/>
    <cellStyle name="Calculation 3 2 4 7 3" xfId="32035" xr:uid="{FACC8EE8-31F7-41A0-80AB-C955862FE5A8}"/>
    <cellStyle name="Calculation 3 2 4 8" xfId="8055" xr:uid="{3DF5400A-809D-4B5A-98EC-2B01CAE96EA9}"/>
    <cellStyle name="Calculation 3 2 4 8 2" xfId="16693" xr:uid="{A1497D6F-D19C-463B-BD0E-1780AB9384B8}"/>
    <cellStyle name="Calculation 3 2 4 8 3" xfId="28025" xr:uid="{F4554DAA-DD93-429C-B233-0062BEE46D4A}"/>
    <cellStyle name="Calculation 3 2 5" xfId="1713" xr:uid="{7DCE88EB-D2ED-471D-92FF-79076000D38C}"/>
    <cellStyle name="Calculation 3 2 5 2" xfId="6082" xr:uid="{795FF3C0-1412-45F2-AB44-2297C271C99B}"/>
    <cellStyle name="Calculation 3 2 5 2 2" xfId="14734" xr:uid="{313E9386-DE5E-4AC0-A9CF-05D8F3B01726}"/>
    <cellStyle name="Calculation 3 2 5 2 3" xfId="26066" xr:uid="{C950E1CF-E193-482B-8006-6050D756FDD0}"/>
    <cellStyle name="Calculation 3 2 5 3" xfId="4859" xr:uid="{853F95C9-B242-4A23-AC9B-D511DD2F3D42}"/>
    <cellStyle name="Calculation 3 2 5 3 2" xfId="13518" xr:uid="{BBC9D7BF-1BB9-48BA-B520-C078DA469BA4}"/>
    <cellStyle name="Calculation 3 2 5 3 3" xfId="24850" xr:uid="{43E3ECB1-CE92-414A-9D8B-ED38BB34999C}"/>
    <cellStyle name="Calculation 3 2 5 4" xfId="8089" xr:uid="{544971A2-5452-49AE-B314-B09ED0DC2C53}"/>
    <cellStyle name="Calculation 3 2 5 4 2" xfId="16727" xr:uid="{F3BBC75F-4840-4191-A778-91F037FEF1FF}"/>
    <cellStyle name="Calculation 3 2 5 4 3" xfId="28059" xr:uid="{A19EF5AE-61EA-4E5C-A72C-C383BC95E043}"/>
    <cellStyle name="Calculation 3 2 5 5" xfId="9783" xr:uid="{01C449A2-A0D8-455B-8636-22EA028A9D0D}"/>
    <cellStyle name="Calculation 3 2 5 5 2" xfId="18410" xr:uid="{D9A174A3-CDC7-4A5E-B691-10470FA64020}"/>
    <cellStyle name="Calculation 3 2 5 5 3" xfId="29744" xr:uid="{A2AAC2F7-6C1B-4255-839A-44C6C3CEF59B}"/>
    <cellStyle name="Calculation 3 2 5 6" xfId="10455" xr:uid="{A7B36F10-D991-4EEF-97D7-4FE267D290C9}"/>
    <cellStyle name="Calculation 3 2 5 6 2" xfId="19082" xr:uid="{C94777D6-45DF-4209-9E8E-92E03D9151DE}"/>
    <cellStyle name="Calculation 3 2 5 6 3" xfId="30416" xr:uid="{20E29539-0CE8-4725-9D68-FC467EBF3D2D}"/>
    <cellStyle name="Calculation 3 2 5 7" xfId="12073" xr:uid="{1A13A928-B90D-4337-91A8-BD71E6A80925}"/>
    <cellStyle name="Calculation 3 2 5 7 2" xfId="20697" xr:uid="{90138DDC-3376-4D9B-BBF5-2E19BCC9167B}"/>
    <cellStyle name="Calculation 3 2 5 7 3" xfId="32034" xr:uid="{ACE5E40B-787F-4624-84AD-C527BDF7ED50}"/>
    <cellStyle name="Calculation 3 2 5 8" xfId="11523" xr:uid="{6E9F4A9F-8F08-499E-AC35-FFFA450A0297}"/>
    <cellStyle name="Calculation 3 2 5 8 2" xfId="20148" xr:uid="{EDBAB4E7-F14A-4013-9622-643F8C84C3C2}"/>
    <cellStyle name="Calculation 3 2 5 8 3" xfId="31484" xr:uid="{C9BD87AD-F1AE-485E-ABB7-757217627BDF}"/>
    <cellStyle name="Calculation 3 2 6" xfId="1714" xr:uid="{09FA056C-6C39-4046-AFD7-1C5B68DF8160}"/>
    <cellStyle name="Calculation 3 2 6 2" xfId="6083" xr:uid="{4E8AB46E-FA4B-41DA-898A-8D86E7C82973}"/>
    <cellStyle name="Calculation 3 2 6 2 2" xfId="14735" xr:uid="{602DC137-419E-4196-8EA1-0B4F381124D6}"/>
    <cellStyle name="Calculation 3 2 6 2 3" xfId="26067" xr:uid="{3FC792BE-52AC-4597-B055-E57C5E12CEF9}"/>
    <cellStyle name="Calculation 3 2 6 3" xfId="6624" xr:uid="{0759166E-497D-464D-9F7D-271564E0D073}"/>
    <cellStyle name="Calculation 3 2 6 3 2" xfId="15274" xr:uid="{A4E0F5D3-17E3-47A2-BB34-7E2EAD9470B6}"/>
    <cellStyle name="Calculation 3 2 6 3 3" xfId="26606" xr:uid="{CF990BC0-06CE-4708-9A9E-85EE7E8D9FA7}"/>
    <cellStyle name="Calculation 3 2 6 4" xfId="6154" xr:uid="{6D36FDF7-7527-491B-813C-A9CD56A114E0}"/>
    <cellStyle name="Calculation 3 2 6 4 2" xfId="14806" xr:uid="{CB027C25-E2AE-4513-8F5E-910A3B979C79}"/>
    <cellStyle name="Calculation 3 2 6 4 3" xfId="26138" xr:uid="{54F7ECEC-939F-4F81-A15C-7D0B924E4414}"/>
    <cellStyle name="Calculation 3 2 6 5" xfId="9198" xr:uid="{7124B29E-F399-4076-9484-71EA0F4C35F8}"/>
    <cellStyle name="Calculation 3 2 6 5 2" xfId="17826" xr:uid="{5A76F842-69D6-4EFB-855C-B472FCEA3132}"/>
    <cellStyle name="Calculation 3 2 6 5 3" xfId="29159" xr:uid="{0C9DBB57-272F-43F0-B5E4-EFFB7E5C7F9B}"/>
    <cellStyle name="Calculation 3 2 6 6" xfId="5348" xr:uid="{DF79A594-7F83-40A3-95C7-7F5BAA7FB201}"/>
    <cellStyle name="Calculation 3 2 6 6 2" xfId="14007" xr:uid="{C26781B5-4E8C-4E5C-B5F5-C0FCD4C257C0}"/>
    <cellStyle name="Calculation 3 2 6 6 3" xfId="25339" xr:uid="{7C73023B-875D-474F-B4DE-2B4CB120ECD1}"/>
    <cellStyle name="Calculation 3 2 6 7" xfId="10292" xr:uid="{C9CDDC45-C191-4DA3-A38A-EF2BCDFF6BF3}"/>
    <cellStyle name="Calculation 3 2 6 7 2" xfId="18919" xr:uid="{F4A6CFD4-B5F2-487A-9D4C-D52EE0BF820F}"/>
    <cellStyle name="Calculation 3 2 6 7 3" xfId="30253" xr:uid="{89551359-AF8B-471E-8FA0-C805AB764A9E}"/>
    <cellStyle name="Calculation 3 2 6 8" xfId="11112" xr:uid="{71690833-DADA-437E-B356-EFC8A5892450}"/>
    <cellStyle name="Calculation 3 2 6 8 2" xfId="19738" xr:uid="{67F04D03-A450-4C89-998A-BD9208D2788E}"/>
    <cellStyle name="Calculation 3 2 6 8 3" xfId="31073" xr:uid="{43440157-4ACA-49D2-ACF6-3D0E309B7204}"/>
    <cellStyle name="Calculation 3 2 7" xfId="1715" xr:uid="{FD5B9CE8-4023-49A1-9D50-D7C3E0297FB3}"/>
    <cellStyle name="Calculation 3 2 7 2" xfId="6084" xr:uid="{C1E27882-D013-422A-A625-1AA11EEE5ED1}"/>
    <cellStyle name="Calculation 3 2 7 2 2" xfId="14736" xr:uid="{3E2A65FC-2AE6-489D-A3FF-6AA8694F9C5F}"/>
    <cellStyle name="Calculation 3 2 7 2 3" xfId="26068" xr:uid="{38C63047-A0C1-45C8-9856-F0070524B77D}"/>
    <cellStyle name="Calculation 3 2 7 3" xfId="6623" xr:uid="{B980C5E4-BE47-42B1-976F-08437C82311D}"/>
    <cellStyle name="Calculation 3 2 7 3 2" xfId="15273" xr:uid="{47292C13-2396-4845-B4AA-60A85DC08A46}"/>
    <cellStyle name="Calculation 3 2 7 3 3" xfId="26605" xr:uid="{BB7420D3-BE11-4A29-A129-0E034C55C2A4}"/>
    <cellStyle name="Calculation 3 2 7 4" xfId="6155" xr:uid="{C8360CD4-AD5D-4066-8F87-43E5A3B6D973}"/>
    <cellStyle name="Calculation 3 2 7 4 2" xfId="14807" xr:uid="{E183E3EB-5D68-40D4-ABAE-DDDDBB05E2A6}"/>
    <cellStyle name="Calculation 3 2 7 4 3" xfId="26139" xr:uid="{82F9060B-9C79-4902-A87E-6CDF3FF781F5}"/>
    <cellStyle name="Calculation 3 2 7 5" xfId="9782" xr:uid="{4EDF0B3F-9312-479B-BFDB-8CEDFA4D2052}"/>
    <cellStyle name="Calculation 3 2 7 5 2" xfId="18409" xr:uid="{2A67E73E-CC2E-46E4-BA01-EAC12F304ACA}"/>
    <cellStyle name="Calculation 3 2 7 5 3" xfId="29743" xr:uid="{B229998D-F49A-4698-9CF5-622D04D685B1}"/>
    <cellStyle name="Calculation 3 2 7 6" xfId="9269" xr:uid="{689FE1C7-5243-4C30-BD83-45594019D49D}"/>
    <cellStyle name="Calculation 3 2 7 6 2" xfId="17897" xr:uid="{61CE0DA3-09DD-4177-96FE-6957A11FAF48}"/>
    <cellStyle name="Calculation 3 2 7 6 3" xfId="29230" xr:uid="{122F1068-EF6E-4D3D-A7CE-026B1F1AECF4}"/>
    <cellStyle name="Calculation 3 2 7 7" xfId="12072" xr:uid="{14E4ECB6-7F40-47D1-821F-70DA04EC0816}"/>
    <cellStyle name="Calculation 3 2 7 7 2" xfId="20696" xr:uid="{27D750EA-E789-4E60-98E5-BC04F9AC1CB5}"/>
    <cellStyle name="Calculation 3 2 7 7 3" xfId="32033" xr:uid="{74D85CA5-FB47-4F95-850F-3AE0D0686E51}"/>
    <cellStyle name="Calculation 3 2 7 8" xfId="11113" xr:uid="{C7EA7AD2-9BC0-4E92-A40B-48688246CADB}"/>
    <cellStyle name="Calculation 3 2 7 8 2" xfId="19739" xr:uid="{A7FE7A67-780A-4508-BE06-12FA0578ED55}"/>
    <cellStyle name="Calculation 3 2 7 8 3" xfId="31074" xr:uid="{6DE6C248-BC90-40E0-9D77-0D6C1F8E20E5}"/>
    <cellStyle name="Calculation 3 2 8" xfId="6073" xr:uid="{83A4EF05-7E8B-4A88-9F13-478D45063E46}"/>
    <cellStyle name="Calculation 3 2 8 2" xfId="14725" xr:uid="{572D7877-700E-483A-8C7D-6AE92F0E8385}"/>
    <cellStyle name="Calculation 3 2 8 3" xfId="26057" xr:uid="{AB364777-597D-4502-992B-566BE14B9BC2}"/>
    <cellStyle name="Calculation 3 2 9" xfId="4863" xr:uid="{44829405-4732-4C4C-A0CC-9DC5E06377B1}"/>
    <cellStyle name="Calculation 3 2 9 2" xfId="13522" xr:uid="{81E783E8-B2CF-4DE8-ADD0-14E7A7DA7D72}"/>
    <cellStyle name="Calculation 3 2 9 3" xfId="24854" xr:uid="{020F9CE8-0612-47C3-A68D-042F992D9EF5}"/>
    <cellStyle name="Calculation 3 20" xfId="10576" xr:uid="{93037A23-63B2-4A03-9005-CE37ACB60A75}"/>
    <cellStyle name="Calculation 3 20 2" xfId="19203" xr:uid="{9F534E7D-CBC4-477F-B70E-85D83DD482DD}"/>
    <cellStyle name="Calculation 3 20 3" xfId="30537" xr:uid="{D01E6233-F0F0-4A90-A5E9-8B34AEAF122A}"/>
    <cellStyle name="Calculation 3 21" xfId="10213" xr:uid="{CC4914AE-00EC-4439-B886-4FBEC99BA823}"/>
    <cellStyle name="Calculation 3 21 2" xfId="18840" xr:uid="{D9C10294-A522-4281-9CBF-F1D280A4B031}"/>
    <cellStyle name="Calculation 3 21 3" xfId="30174" xr:uid="{9694DA05-75AC-46E8-9CF1-767C6A628DB2}"/>
    <cellStyle name="Calculation 3 22" xfId="12518" xr:uid="{D45F9157-6ACC-4DFB-BB40-DAB85F3A236D}"/>
    <cellStyle name="Calculation 3 22 2" xfId="21142" xr:uid="{EE1AFF45-CC84-4A30-B327-67A89FDF2118}"/>
    <cellStyle name="Calculation 3 22 3" xfId="32479" xr:uid="{FFF91D8B-FF24-4FBA-BC8A-BC240CAF7009}"/>
    <cellStyle name="Calculation 3 23" xfId="12801" xr:uid="{4962B6F2-AFD1-4098-B562-4DAB8C8E3C20}"/>
    <cellStyle name="Calculation 3 23 2" xfId="21424" xr:uid="{770216B0-E713-4E75-9BCF-60888B44CB3D}"/>
    <cellStyle name="Calculation 3 23 3" xfId="32762" xr:uid="{AD3A7C04-4DB3-4078-B593-F6C3FCC725B7}"/>
    <cellStyle name="Calculation 3 3" xfId="1716" xr:uid="{89323FAE-2715-4596-9639-4E384129A29F}"/>
    <cellStyle name="Calculation 3 3 10" xfId="5272" xr:uid="{B16B2984-5FBD-44FA-A10A-B020EDCA9117}"/>
    <cellStyle name="Calculation 3 3 10 2" xfId="13931" xr:uid="{AE95E26C-38D4-424D-B353-20D5C2CE1CCE}"/>
    <cellStyle name="Calculation 3 3 10 3" xfId="25263" xr:uid="{DDB206CE-45F3-4CAA-9168-C2354B1448E1}"/>
    <cellStyle name="Calculation 3 3 11" xfId="9781" xr:uid="{D445BF06-2D89-4ECC-9FB2-B17F71B06FDE}"/>
    <cellStyle name="Calculation 3 3 11 2" xfId="18408" xr:uid="{E11973A6-A614-408C-B7F9-C5C902CAE618}"/>
    <cellStyle name="Calculation 3 3 11 3" xfId="29742" xr:uid="{2201570B-7D4E-4792-8E12-421A4D2E8600}"/>
    <cellStyle name="Calculation 3 3 12" xfId="10456" xr:uid="{EA58843A-C89D-4EB0-9CA5-A60FCFBEE51E}"/>
    <cellStyle name="Calculation 3 3 12 2" xfId="19083" xr:uid="{E176A76F-3014-4ADB-A9FF-8CC836125D5D}"/>
    <cellStyle name="Calculation 3 3 12 3" xfId="30417" xr:uid="{05E583FD-B41B-4C47-8317-D463CCD1E50D}"/>
    <cellStyle name="Calculation 3 3 13" xfId="12071" xr:uid="{4173D3CF-4444-4E9E-8412-4208CB1E9949}"/>
    <cellStyle name="Calculation 3 3 13 2" xfId="20695" xr:uid="{0BAD36F9-FA80-4498-940F-576D33413B75}"/>
    <cellStyle name="Calculation 3 3 13 3" xfId="32032" xr:uid="{4085715C-9746-4EF6-8B6A-6A4E133E8195}"/>
    <cellStyle name="Calculation 3 3 14" xfId="12463" xr:uid="{6B3C4A7B-8132-45A2-B33C-83FA1497F053}"/>
    <cellStyle name="Calculation 3 3 14 2" xfId="21087" xr:uid="{1BE3241D-34DC-4C02-8D76-E13D9395B338}"/>
    <cellStyle name="Calculation 3 3 14 3" xfId="32424" xr:uid="{FFCC6F5D-8BD9-43CE-A1F3-FB8A31119D63}"/>
    <cellStyle name="Calculation 3 3 2" xfId="1717" xr:uid="{D7BFE1EB-606F-4F98-B800-D62B4B854522}"/>
    <cellStyle name="Calculation 3 3 2 10" xfId="9199" xr:uid="{40944B53-FF4F-4917-AB68-795C652EC11E}"/>
    <cellStyle name="Calculation 3 3 2 10 2" xfId="17827" xr:uid="{F466A9EE-5813-4FB2-B636-9DCA8E626998}"/>
    <cellStyle name="Calculation 3 3 2 10 3" xfId="29160" xr:uid="{3D50CCA6-4980-400A-85D1-1AB4ED70A036}"/>
    <cellStyle name="Calculation 3 3 2 11" xfId="4811" xr:uid="{9C95249F-5B40-46C6-8BDE-A26DE35AD6E8}"/>
    <cellStyle name="Calculation 3 3 2 11 2" xfId="13472" xr:uid="{73BC362D-B90A-4CBC-8529-D287AB5EBF61}"/>
    <cellStyle name="Calculation 3 3 2 11 3" xfId="24804" xr:uid="{A9FE2BF8-79D1-4DC2-8731-69EE721144CB}"/>
    <cellStyle name="Calculation 3 3 2 12" xfId="11636" xr:uid="{623719C6-4A93-433E-BEE1-198FE37EE10D}"/>
    <cellStyle name="Calculation 3 3 2 12 2" xfId="20261" xr:uid="{631135F4-7964-4A0C-A095-C83D012FFA80}"/>
    <cellStyle name="Calculation 3 3 2 12 3" xfId="31597" xr:uid="{2BDE2D1F-D833-49A3-B876-9D4EC5677192}"/>
    <cellStyle name="Calculation 3 3 2 13" xfId="5906" xr:uid="{530AD814-E6C5-4864-B78F-3B03CA7F1698}"/>
    <cellStyle name="Calculation 3 3 2 13 2" xfId="14558" xr:uid="{A810D92B-01D2-41EB-BA2C-8B30F80834AC}"/>
    <cellStyle name="Calculation 3 3 2 13 3" xfId="25890" xr:uid="{3398A4A2-3084-488B-A315-19F67EFC08B4}"/>
    <cellStyle name="Calculation 3 3 2 2" xfId="1718" xr:uid="{6A1ED387-93DF-4615-B271-30447E241D44}"/>
    <cellStyle name="Calculation 3 3 2 2 2" xfId="6087" xr:uid="{21FE79AB-076A-4DF9-A8B6-1B8278957C49}"/>
    <cellStyle name="Calculation 3 3 2 2 2 2" xfId="14739" xr:uid="{7190C4D2-4F1C-48EA-8382-581933993024}"/>
    <cellStyle name="Calculation 3 3 2 2 2 3" xfId="26071" xr:uid="{AA6517BE-BBBA-4754-A61E-0FE53DC4D4B1}"/>
    <cellStyle name="Calculation 3 3 2 2 3" xfId="4857" xr:uid="{05E9435C-1FEE-46A1-8541-AA269E0309EB}"/>
    <cellStyle name="Calculation 3 3 2 2 3 2" xfId="13517" xr:uid="{476C5916-02A6-4B9D-9BD2-7AC4A946077C}"/>
    <cellStyle name="Calculation 3 3 2 2 3 3" xfId="24849" xr:uid="{9029979D-D91F-424D-9987-66F63B616411}"/>
    <cellStyle name="Calculation 3 3 2 2 4" xfId="6156" xr:uid="{A9A3F1A2-C0F7-4B5E-BCDC-B9B4B37A3C3F}"/>
    <cellStyle name="Calculation 3 3 2 2 4 2" xfId="14808" xr:uid="{9E1F73B4-5384-4C72-A263-6E0A7354CE20}"/>
    <cellStyle name="Calculation 3 3 2 2 4 3" xfId="26140" xr:uid="{DB16B401-6B13-4D0B-A85F-D864AA696C99}"/>
    <cellStyle name="Calculation 3 3 2 2 5" xfId="9780" xr:uid="{5D05FAE8-5179-4C53-8F83-167CA64C1268}"/>
    <cellStyle name="Calculation 3 3 2 2 5 2" xfId="18407" xr:uid="{990DE42D-3E34-4DF0-9FA9-A3680A103367}"/>
    <cellStyle name="Calculation 3 3 2 2 5 3" xfId="29741" xr:uid="{49E4BDD4-A1BB-47D7-8048-04C49F5778D3}"/>
    <cellStyle name="Calculation 3 3 2 2 6" xfId="4812" xr:uid="{3350B6E5-3572-46C2-AC80-4100CF044C72}"/>
    <cellStyle name="Calculation 3 3 2 2 6 2" xfId="13473" xr:uid="{2EF7B5F1-9626-4827-B155-B89FFFD70073}"/>
    <cellStyle name="Calculation 3 3 2 2 6 3" xfId="24805" xr:uid="{2FB2B662-B9B3-4E7F-A364-5BED6E463B7C}"/>
    <cellStyle name="Calculation 3 3 2 2 7" xfId="12070" xr:uid="{2EE2F530-9E0D-4908-9DF4-95634D3E4BE4}"/>
    <cellStyle name="Calculation 3 3 2 2 7 2" xfId="20694" xr:uid="{F9396CB7-DB48-4BBF-BAFC-480AD9B8724C}"/>
    <cellStyle name="Calculation 3 3 2 2 7 3" xfId="32031" xr:uid="{905290CE-ACF9-4214-BA43-0257DAD5A41B}"/>
    <cellStyle name="Calculation 3 3 2 2 8" xfId="9080" xr:uid="{C701E3B5-3DA4-45E4-BC3B-0B0B4CF534FD}"/>
    <cellStyle name="Calculation 3 3 2 2 8 2" xfId="17708" xr:uid="{8127A365-E8E8-457A-8509-4E359C9CA8AC}"/>
    <cellStyle name="Calculation 3 3 2 2 8 3" xfId="29041" xr:uid="{F26C1E78-A6C4-4A1A-A84A-A39B3F28DA44}"/>
    <cellStyle name="Calculation 3 3 2 3" xfId="1719" xr:uid="{8CA617BD-24C9-4AAC-988D-7303496208A2}"/>
    <cellStyle name="Calculation 3 3 2 3 2" xfId="6088" xr:uid="{16D8472E-2E04-4381-80B4-6168D50BAA66}"/>
    <cellStyle name="Calculation 3 3 2 3 2 2" xfId="14740" xr:uid="{82EA0E52-A210-45EB-8545-485DE8D7317D}"/>
    <cellStyle name="Calculation 3 3 2 3 2 3" xfId="26072" xr:uid="{7D16A865-DD1F-4EF9-BDC2-7504D5BA9BE8}"/>
    <cellStyle name="Calculation 3 3 2 3 3" xfId="6620" xr:uid="{B58FF457-BCB8-4942-8EC9-503BDC9C6DA6}"/>
    <cellStyle name="Calculation 3 3 2 3 3 2" xfId="15270" xr:uid="{022DC25A-22CD-4793-A102-89B5BA33C62D}"/>
    <cellStyle name="Calculation 3 3 2 3 3 3" xfId="26602" xr:uid="{59C954F9-9E58-4209-A523-EEFCA1AB96B4}"/>
    <cellStyle name="Calculation 3 3 2 3 4" xfId="8090" xr:uid="{5F2D7101-DC7C-4FBC-9341-1422BF3F19CC}"/>
    <cellStyle name="Calculation 3 3 2 3 4 2" xfId="16728" xr:uid="{F2364B78-5899-4441-BD0B-08D79B52D98E}"/>
    <cellStyle name="Calculation 3 3 2 3 4 3" xfId="28060" xr:uid="{14940816-B238-4ECE-89F9-756CD5119143}"/>
    <cellStyle name="Calculation 3 3 2 3 5" xfId="9779" xr:uid="{1B07DBBD-8D2A-4C7E-9789-6D108B463530}"/>
    <cellStyle name="Calculation 3 3 2 3 5 2" xfId="18406" xr:uid="{F43FAA97-92D0-4BA2-9E03-355E6099D08C}"/>
    <cellStyle name="Calculation 3 3 2 3 5 3" xfId="29740" xr:uid="{88202735-1D49-4BA1-8A50-35EDD4673DBB}"/>
    <cellStyle name="Calculation 3 3 2 3 6" xfId="7923" xr:uid="{254E4196-533C-453D-B603-903BCBA6E716}"/>
    <cellStyle name="Calculation 3 3 2 3 6 2" xfId="16561" xr:uid="{91B80E65-3F7A-4A70-9871-5E3196C9B916}"/>
    <cellStyle name="Calculation 3 3 2 3 6 3" xfId="27893" xr:uid="{A3537ED7-74BC-4D12-BD8B-9BC66D811739}"/>
    <cellStyle name="Calculation 3 3 2 3 7" xfId="12069" xr:uid="{0E6302CE-CB91-4A10-881E-79163D4A401C}"/>
    <cellStyle name="Calculation 3 3 2 3 7 2" xfId="20693" xr:uid="{6F1E2651-2930-40F6-B74C-C560441BB73B}"/>
    <cellStyle name="Calculation 3 3 2 3 7 3" xfId="32030" xr:uid="{35B15CE0-A315-450F-B879-BB5FFEBBDFEA}"/>
    <cellStyle name="Calculation 3 3 2 3 8" xfId="12464" xr:uid="{A828833E-56E3-4C84-92DE-0F3A68EB16F2}"/>
    <cellStyle name="Calculation 3 3 2 3 8 2" xfId="21088" xr:uid="{9A41DE39-9A30-4062-A1C8-C7E11E53DAAE}"/>
    <cellStyle name="Calculation 3 3 2 3 8 3" xfId="32425" xr:uid="{AF4481C2-A9D6-4467-B650-0DBD0A7487BA}"/>
    <cellStyle name="Calculation 3 3 2 4" xfId="1720" xr:uid="{FDB166A2-1E1C-4F14-89B8-B3C7BDC58CF2}"/>
    <cellStyle name="Calculation 3 3 2 4 2" xfId="6089" xr:uid="{AC9A0286-2921-4F43-A1D9-265C742AB1F9}"/>
    <cellStyle name="Calculation 3 3 2 4 2 2" xfId="14741" xr:uid="{EE162D21-30A2-48AE-AD0C-DBD7937AC064}"/>
    <cellStyle name="Calculation 3 3 2 4 2 3" xfId="26073" xr:uid="{B9175A1E-ECB6-403A-ABD8-268CCB77EF35}"/>
    <cellStyle name="Calculation 3 3 2 4 3" xfId="6619" xr:uid="{45B4BF19-2E7D-4276-AA88-9166FDF93B59}"/>
    <cellStyle name="Calculation 3 3 2 4 3 2" xfId="15269" xr:uid="{B3F049F9-3966-458E-B1ED-8A83A7D7DD54}"/>
    <cellStyle name="Calculation 3 3 2 4 3 3" xfId="26601" xr:uid="{79302331-0E86-4A0F-B66E-AF48AF0BC6B1}"/>
    <cellStyle name="Calculation 3 3 2 4 4" xfId="6157" xr:uid="{7C8FA372-8056-4E3F-9FB4-A064070B57B0}"/>
    <cellStyle name="Calculation 3 3 2 4 4 2" xfId="14809" xr:uid="{7B2B019D-F3FD-42F0-A5A0-1EDEE8D162C2}"/>
    <cellStyle name="Calculation 3 3 2 4 4 3" xfId="26141" xr:uid="{ACC16B1A-AA66-48D2-BCD0-C96FBDCA6658}"/>
    <cellStyle name="Calculation 3 3 2 4 5" xfId="9778" xr:uid="{AAB16AA6-56CF-49F3-9F9A-DB01B481847C}"/>
    <cellStyle name="Calculation 3 3 2 4 5 2" xfId="18405" xr:uid="{5ACBA9E0-0FB8-4A06-81C1-826FF283BA8B}"/>
    <cellStyle name="Calculation 3 3 2 4 5 3" xfId="29739" xr:uid="{A3F25D6C-765D-4CCB-B3EB-F62570AE8279}"/>
    <cellStyle name="Calculation 3 3 2 4 6" xfId="9268" xr:uid="{ABAE76A8-AC44-4BF2-A9D0-230695446AC1}"/>
    <cellStyle name="Calculation 3 3 2 4 6 2" xfId="17896" xr:uid="{871A286C-EBF2-42B4-868A-9212D97712CD}"/>
    <cellStyle name="Calculation 3 3 2 4 6 3" xfId="29229" xr:uid="{0C020588-E9A3-44F7-9302-9FCF62EB15E9}"/>
    <cellStyle name="Calculation 3 3 2 4 7" xfId="11637" xr:uid="{E888F1E5-BE6D-42FF-B31D-778A5D1C6D5F}"/>
    <cellStyle name="Calculation 3 3 2 4 7 2" xfId="20262" xr:uid="{426CDE98-A539-4BD9-A3DF-0F97417B4C14}"/>
    <cellStyle name="Calculation 3 3 2 4 7 3" xfId="31598" xr:uid="{211FA267-1EFF-482E-92E6-D07A00A123A5}"/>
    <cellStyle name="Calculation 3 3 2 4 8" xfId="11158" xr:uid="{8BD2D6C5-6742-4B7B-A6C9-27DBCF14F760}"/>
    <cellStyle name="Calculation 3 3 2 4 8 2" xfId="19784" xr:uid="{5C7B76D5-3CD6-4408-8E9D-1DB295939E45}"/>
    <cellStyle name="Calculation 3 3 2 4 8 3" xfId="31119" xr:uid="{A5E22B80-DD29-47A7-8AE4-C12E91B78B2A}"/>
    <cellStyle name="Calculation 3 3 2 5" xfId="1721" xr:uid="{7EBF3AAE-0616-4F06-9086-C05B1093AC73}"/>
    <cellStyle name="Calculation 3 3 2 5 2" xfId="6090" xr:uid="{72697434-B921-4BD2-8361-1EC279837510}"/>
    <cellStyle name="Calculation 3 3 2 5 2 2" xfId="14742" xr:uid="{E91C041F-3B37-4C2B-A84B-3791DD866B24}"/>
    <cellStyle name="Calculation 3 3 2 5 2 3" xfId="26074" xr:uid="{6477EA54-AFD4-4689-AC94-422BC2885CFC}"/>
    <cellStyle name="Calculation 3 3 2 5 3" xfId="4856" xr:uid="{5CF10721-94CE-4293-95B6-20A3E83B7392}"/>
    <cellStyle name="Calculation 3 3 2 5 3 2" xfId="13516" xr:uid="{8EBD4B49-07B5-4B6C-AA5E-34384743542B}"/>
    <cellStyle name="Calculation 3 3 2 5 3 3" xfId="24848" xr:uid="{C62B6439-0D47-4BAF-848B-8E0AA16C8769}"/>
    <cellStyle name="Calculation 3 3 2 5 4" xfId="4631" xr:uid="{1945AECB-D851-4C14-A210-E94323D5A539}"/>
    <cellStyle name="Calculation 3 3 2 5 4 2" xfId="13292" xr:uid="{68C4EA82-B26D-451C-B85E-BC0540C92836}"/>
    <cellStyle name="Calculation 3 3 2 5 4 3" xfId="24624" xr:uid="{0108CDC6-3238-4B83-AB97-1DC2D86577AA}"/>
    <cellStyle name="Calculation 3 3 2 5 5" xfId="9777" xr:uid="{C1913274-BEDD-429A-9E43-D0F19C2FB476}"/>
    <cellStyle name="Calculation 3 3 2 5 5 2" xfId="18404" xr:uid="{3BD75FCC-15C1-442D-8E53-79701C75AC6F}"/>
    <cellStyle name="Calculation 3 3 2 5 5 3" xfId="29738" xr:uid="{38D08268-7219-4178-8C7D-5B21DDFAF457}"/>
    <cellStyle name="Calculation 3 3 2 5 6" xfId="8241" xr:uid="{8A08D130-F37F-49E2-B25A-A3138B7A20DE}"/>
    <cellStyle name="Calculation 3 3 2 5 6 2" xfId="16879" xr:uid="{73ABF0AE-8850-45C2-A3A4-6D81F4BFAC10}"/>
    <cellStyle name="Calculation 3 3 2 5 6 3" xfId="28211" xr:uid="{277D613D-F5A6-45C1-A84F-677E55E503AE}"/>
    <cellStyle name="Calculation 3 3 2 5 7" xfId="12068" xr:uid="{A57753C2-CFD9-46E7-8FD0-02AC0C59CBE1}"/>
    <cellStyle name="Calculation 3 3 2 5 7 2" xfId="20692" xr:uid="{9DE03F74-B588-4A19-962E-EC1BFA3C7640}"/>
    <cellStyle name="Calculation 3 3 2 5 7 3" xfId="32029" xr:uid="{F9DC832C-E40B-4204-848A-113DE2063338}"/>
    <cellStyle name="Calculation 3 3 2 5 8" xfId="10390" xr:uid="{6E5C4A66-E4A7-4A08-BD20-3CCCBE6CF3D0}"/>
    <cellStyle name="Calculation 3 3 2 5 8 2" xfId="19017" xr:uid="{B3005E9B-263F-4CE1-96CA-C2CFE961A79A}"/>
    <cellStyle name="Calculation 3 3 2 5 8 3" xfId="30351" xr:uid="{097E4490-4760-4A57-8FF3-1EFFDD0439DB}"/>
    <cellStyle name="Calculation 3 3 2 6" xfId="1722" xr:uid="{8C5CA535-28EC-44BA-AB04-7BDCAC01F5D1}"/>
    <cellStyle name="Calculation 3 3 2 6 2" xfId="6091" xr:uid="{3C859F32-ACDF-4B5F-A398-1009266EB332}"/>
    <cellStyle name="Calculation 3 3 2 6 2 2" xfId="14743" xr:uid="{1EACCC91-4DFD-4EAB-A6D1-B192D12B9957}"/>
    <cellStyle name="Calculation 3 3 2 6 2 3" xfId="26075" xr:uid="{11A5EC48-7457-4676-9CAD-E74126943F4D}"/>
    <cellStyle name="Calculation 3 3 2 6 3" xfId="4855" xr:uid="{17CC855F-857F-4B9A-ADDC-F9AA794F1985}"/>
    <cellStyle name="Calculation 3 3 2 6 3 2" xfId="13515" xr:uid="{473733E6-261D-46F7-9A83-0B83C5D78EB9}"/>
    <cellStyle name="Calculation 3 3 2 6 3 3" xfId="24847" xr:uid="{DDA84800-7505-4E75-8FAA-1C677A05A6E6}"/>
    <cellStyle name="Calculation 3 3 2 6 4" xfId="8091" xr:uid="{A7016DC4-C3F0-473D-BC12-6B016FFF1079}"/>
    <cellStyle name="Calculation 3 3 2 6 4 2" xfId="16729" xr:uid="{40F98655-5A12-4157-9AA2-E0663D7844A3}"/>
    <cellStyle name="Calculation 3 3 2 6 4 3" xfId="28061" xr:uid="{7AC12604-173F-4CDD-BE1F-6A06CC52ADCD}"/>
    <cellStyle name="Calculation 3 3 2 6 5" xfId="7863" xr:uid="{9EAE7521-AE4B-4FBE-B4BA-0EAA3DEC4BF4}"/>
    <cellStyle name="Calculation 3 3 2 6 5 2" xfId="16501" xr:uid="{A1DCAC4C-AEC4-4C4F-B4EC-96316D5C748C}"/>
    <cellStyle name="Calculation 3 3 2 6 5 3" xfId="27833" xr:uid="{5393A214-0DAF-4D13-AD81-F92C3A317189}"/>
    <cellStyle name="Calculation 3 3 2 6 6" xfId="10457" xr:uid="{FDA24110-EE3D-4E34-B322-03F221FD91A5}"/>
    <cellStyle name="Calculation 3 3 2 6 6 2" xfId="19084" xr:uid="{63AE3D66-6B7D-4B66-AC33-18C4AA860E8E}"/>
    <cellStyle name="Calculation 3 3 2 6 6 3" xfId="30418" xr:uid="{197CEF2C-9C2A-4D26-A549-0D4ADECD74DA}"/>
    <cellStyle name="Calculation 3 3 2 6 7" xfId="12067" xr:uid="{9CAAF8D1-D473-4B88-923C-E3768FDB14D5}"/>
    <cellStyle name="Calculation 3 3 2 6 7 2" xfId="20691" xr:uid="{2C57B83E-6123-4609-A6B4-EB5247925A1B}"/>
    <cellStyle name="Calculation 3 3 2 6 7 3" xfId="32028" xr:uid="{F5E7D6E2-EDED-4D2F-81A7-3805A0668C1B}"/>
    <cellStyle name="Calculation 3 3 2 6 8" xfId="11522" xr:uid="{065CAAB0-0B5A-4071-BC9F-EE45DD08E3AC}"/>
    <cellStyle name="Calculation 3 3 2 6 8 2" xfId="20147" xr:uid="{FDA9326C-5803-42B8-BA31-C2F7ED385A88}"/>
    <cellStyle name="Calculation 3 3 2 6 8 3" xfId="31483" xr:uid="{2D52C9D1-D5D1-4651-B97E-0B0A5613BDC7}"/>
    <cellStyle name="Calculation 3 3 2 7" xfId="6086" xr:uid="{BAC54CA7-869B-4C9E-984F-055B329FB9D1}"/>
    <cellStyle name="Calculation 3 3 2 7 2" xfId="14738" xr:uid="{F7A97DE2-02E3-4BAD-A37C-060525AF7432}"/>
    <cellStyle name="Calculation 3 3 2 7 3" xfId="26070" xr:uid="{8C83554F-4648-4667-A62C-1D5B4CD2A8B7}"/>
    <cellStyle name="Calculation 3 3 2 8" xfId="6621" xr:uid="{0E54259D-8646-484E-933C-57E4FAECE7A7}"/>
    <cellStyle name="Calculation 3 3 2 8 2" xfId="15271" xr:uid="{7706D74E-EFC2-432D-A95E-C0C2963D151C}"/>
    <cellStyle name="Calculation 3 3 2 8 3" xfId="26603" xr:uid="{336A8861-28EB-43A0-A04A-8C588D85F488}"/>
    <cellStyle name="Calculation 3 3 2 9" xfId="4630" xr:uid="{B94CF415-9BDD-4852-9958-B2FA5BF85F40}"/>
    <cellStyle name="Calculation 3 3 2 9 2" xfId="13291" xr:uid="{429F962A-3CD6-43ED-9E0B-A66C83740A78}"/>
    <cellStyle name="Calculation 3 3 2 9 3" xfId="24623" xr:uid="{4A833062-6FB2-44E6-9244-31F3352D80D6}"/>
    <cellStyle name="Calculation 3 3 3" xfId="1723" xr:uid="{13FDF77A-77F5-45E2-8EA7-A3D3D4E8CB70}"/>
    <cellStyle name="Calculation 3 3 3 2" xfId="6092" xr:uid="{7D8DD128-4D61-456F-A873-4CD4B4A1C242}"/>
    <cellStyle name="Calculation 3 3 3 2 2" xfId="14744" xr:uid="{49831D86-4E53-4DC9-B970-554EA5B20C1C}"/>
    <cellStyle name="Calculation 3 3 3 2 3" xfId="26076" xr:uid="{6AFCC105-95E5-430A-911D-1D1DF19FDBBD}"/>
    <cellStyle name="Calculation 3 3 3 3" xfId="6616" xr:uid="{35348286-1D00-42A7-8C80-0BD80A6C95A9}"/>
    <cellStyle name="Calculation 3 3 3 3 2" xfId="15268" xr:uid="{9D483857-7108-41B6-9AC8-8AFE42652428}"/>
    <cellStyle name="Calculation 3 3 3 3 3" xfId="26600" xr:uid="{E5FCFE3B-7CBB-4424-9F90-6BC76DC9E1A7}"/>
    <cellStyle name="Calculation 3 3 3 4" xfId="6158" xr:uid="{A5DD9390-D385-494C-8E5B-1B8FB53C7BEA}"/>
    <cellStyle name="Calculation 3 3 3 4 2" xfId="14810" xr:uid="{150C6492-75CC-46CE-BD11-274605309E2A}"/>
    <cellStyle name="Calculation 3 3 3 4 3" xfId="26142" xr:uid="{78FC9504-E4A0-4893-89F1-4DB00BFE1902}"/>
    <cellStyle name="Calculation 3 3 3 5" xfId="9776" xr:uid="{A97E434E-DA9F-4123-BC3E-3B369C65124E}"/>
    <cellStyle name="Calculation 3 3 3 5 2" xfId="18403" xr:uid="{F45F776C-1C38-4D44-A1C4-FECA1831B01B}"/>
    <cellStyle name="Calculation 3 3 3 5 3" xfId="29737" xr:uid="{DBA9EC16-6D8F-4963-BE38-B8E3B6A09A1B}"/>
    <cellStyle name="Calculation 3 3 3 6" xfId="4813" xr:uid="{3C057D43-60AA-48B4-9FA7-CAA294BC1EE1}"/>
    <cellStyle name="Calculation 3 3 3 6 2" xfId="13474" xr:uid="{BCE5D562-79DF-4454-837E-D63CFEC927EB}"/>
    <cellStyle name="Calculation 3 3 3 6 3" xfId="24806" xr:uid="{8F6F2529-08CE-4423-871E-872DBAA26E61}"/>
    <cellStyle name="Calculation 3 3 3 7" xfId="7743" xr:uid="{C869F276-963F-4234-9F61-9AAF1B3BC9FE}"/>
    <cellStyle name="Calculation 3 3 3 7 2" xfId="16381" xr:uid="{92E4317E-B28D-45FF-B8E5-5CD93E09B77F}"/>
    <cellStyle name="Calculation 3 3 3 7 3" xfId="27713" xr:uid="{F51DE5A3-7E64-427F-BA8D-40AC05AD5796}"/>
    <cellStyle name="Calculation 3 3 3 8" xfId="11159" xr:uid="{B741B19D-2D55-468F-9D8F-2B6295C2C673}"/>
    <cellStyle name="Calculation 3 3 3 8 2" xfId="19785" xr:uid="{F61F9740-D3F0-43E0-AFB9-F42FB0157F40}"/>
    <cellStyle name="Calculation 3 3 3 8 3" xfId="31120" xr:uid="{4F9003E2-F481-49D2-9F4A-5E806F60F1A2}"/>
    <cellStyle name="Calculation 3 3 4" xfId="1724" xr:uid="{BF4E8EFF-37BA-412F-8808-F4EC5A1E1DAB}"/>
    <cellStyle name="Calculation 3 3 4 2" xfId="6093" xr:uid="{9DE5CD16-13D0-4579-8F3A-726099163ABC}"/>
    <cellStyle name="Calculation 3 3 4 2 2" xfId="14745" xr:uid="{2D04232F-CFE4-4F04-B8CD-E2D016337FE1}"/>
    <cellStyle name="Calculation 3 3 4 2 3" xfId="26077" xr:uid="{3E7E60DD-031D-4C24-8BF4-A355BB06EEF1}"/>
    <cellStyle name="Calculation 3 3 4 3" xfId="6615" xr:uid="{E3082636-793D-46E0-8499-066F1AFFB507}"/>
    <cellStyle name="Calculation 3 3 4 3 2" xfId="15267" xr:uid="{8FC1C940-9EFE-4869-AB8F-2C8910CD016E}"/>
    <cellStyle name="Calculation 3 3 4 3 3" xfId="26599" xr:uid="{221CCF09-BD4F-4CE3-AD71-465867C7DAB3}"/>
    <cellStyle name="Calculation 3 3 4 4" xfId="6159" xr:uid="{75C9DF13-D222-4512-8BF1-6EF795EE26ED}"/>
    <cellStyle name="Calculation 3 3 4 4 2" xfId="14811" xr:uid="{051E48FD-75DD-4468-91D6-10D7FA68FE8F}"/>
    <cellStyle name="Calculation 3 3 4 4 3" xfId="26143" xr:uid="{B284D94A-67E1-4675-A644-D26330CD7750}"/>
    <cellStyle name="Calculation 3 3 4 5" xfId="9775" xr:uid="{21FB3E44-E24D-4A1E-882F-98D76AB96736}"/>
    <cellStyle name="Calculation 3 3 4 5 2" xfId="18402" xr:uid="{24115F5D-8105-4A39-B9AE-C7A27E2137C3}"/>
    <cellStyle name="Calculation 3 3 4 5 3" xfId="29736" xr:uid="{B89057B9-F705-4A67-B166-D93522C91DC1}"/>
    <cellStyle name="Calculation 3 3 4 6" xfId="5152" xr:uid="{9C39EF30-715D-4025-AAA9-341B3B56F2C1}"/>
    <cellStyle name="Calculation 3 3 4 6 2" xfId="13811" xr:uid="{FB65249A-C71F-4BAC-B534-5F4A00D14A5C}"/>
    <cellStyle name="Calculation 3 3 4 6 3" xfId="25143" xr:uid="{25019E7A-4AEF-4913-A052-479469A398A7}"/>
    <cellStyle name="Calculation 3 3 4 7" xfId="12066" xr:uid="{4EC308C5-41DE-465D-8AE7-278F2B115D61}"/>
    <cellStyle name="Calculation 3 3 4 7 2" xfId="20690" xr:uid="{E7F95901-1B62-41CF-B4F8-11F1DF3519E4}"/>
    <cellStyle name="Calculation 3 3 4 7 3" xfId="32027" xr:uid="{29A12D6E-2399-45EA-8CC3-F9FD22EEF7D0}"/>
    <cellStyle name="Calculation 3 3 4 8" xfId="10193" xr:uid="{532B6A89-2987-4900-A50C-E9BC492BF7A4}"/>
    <cellStyle name="Calculation 3 3 4 8 2" xfId="18820" xr:uid="{118F49FF-058A-435D-B764-38127592BBA6}"/>
    <cellStyle name="Calculation 3 3 4 8 3" xfId="30154" xr:uid="{09663062-7683-489E-A347-6317E4DC786D}"/>
    <cellStyle name="Calculation 3 3 5" xfId="1725" xr:uid="{0C52DBD7-99D9-490F-9E58-8DCEFCB82E27}"/>
    <cellStyle name="Calculation 3 3 5 2" xfId="6094" xr:uid="{EF3006DC-B79E-4BEA-94BF-EE9C25F9163B}"/>
    <cellStyle name="Calculation 3 3 5 2 2" xfId="14746" xr:uid="{30421761-00B2-468E-BBED-4E23D27F5C71}"/>
    <cellStyle name="Calculation 3 3 5 2 3" xfId="26078" xr:uid="{87B9B0DD-E134-4125-A7C0-14CF720CE96D}"/>
    <cellStyle name="Calculation 3 3 5 3" xfId="4853" xr:uid="{AD2D631A-BBB3-4D25-A100-CF922D8847BB}"/>
    <cellStyle name="Calculation 3 3 5 3 2" xfId="13514" xr:uid="{348DBCF9-6EA7-4BFC-8988-A46F304AB57C}"/>
    <cellStyle name="Calculation 3 3 5 3 3" xfId="24846" xr:uid="{BA4DD2FE-E8E6-4983-BEDE-38364106D50C}"/>
    <cellStyle name="Calculation 3 3 5 4" xfId="5273" xr:uid="{6CBAAA41-2D84-4990-947C-537FEB68EBE4}"/>
    <cellStyle name="Calculation 3 3 5 4 2" xfId="13932" xr:uid="{0672D943-1812-4448-BD6C-DAEA0B86CEAA}"/>
    <cellStyle name="Calculation 3 3 5 4 3" xfId="25264" xr:uid="{21755896-80D5-44CA-9906-CA0AEA0F793C}"/>
    <cellStyle name="Calculation 3 3 5 5" xfId="9200" xr:uid="{9497D357-F556-402F-A7F8-369E89BED8B4}"/>
    <cellStyle name="Calculation 3 3 5 5 2" xfId="17828" xr:uid="{4C18D86B-554E-4975-8A3E-26A433096FE5}"/>
    <cellStyle name="Calculation 3 3 5 5 3" xfId="29161" xr:uid="{879EBB71-3145-408B-BAC8-753DF76AEF69}"/>
    <cellStyle name="Calculation 3 3 5 6" xfId="10458" xr:uid="{C30B7711-BAB3-468E-A428-A1319773652E}"/>
    <cellStyle name="Calculation 3 3 5 6 2" xfId="19085" xr:uid="{E8B702C6-6B6D-462B-B38E-E70D169463BA}"/>
    <cellStyle name="Calculation 3 3 5 6 3" xfId="30419" xr:uid="{DC530C06-3C37-4605-840C-07D1B08DD556}"/>
    <cellStyle name="Calculation 3 3 5 7" xfId="12065" xr:uid="{8C3BDEB0-CB30-474B-B450-371B7E2EBFA5}"/>
    <cellStyle name="Calculation 3 3 5 7 2" xfId="20689" xr:uid="{17396659-E8A0-4E0C-9DB1-1B1262F08670}"/>
    <cellStyle name="Calculation 3 3 5 7 3" xfId="32026" xr:uid="{13E811FC-0308-4B10-B0D0-A81CEDA9AF8B}"/>
    <cellStyle name="Calculation 3 3 5 8" xfId="12465" xr:uid="{4D8B2E12-FFC3-482D-B235-5D768E0DACF8}"/>
    <cellStyle name="Calculation 3 3 5 8 2" xfId="21089" xr:uid="{EB2C9FAF-D192-456D-B429-6E946510B2A1}"/>
    <cellStyle name="Calculation 3 3 5 8 3" xfId="32426" xr:uid="{02B762B5-222E-4991-B1A8-C206C5AD6070}"/>
    <cellStyle name="Calculation 3 3 6" xfId="1726" xr:uid="{EDDA78DE-A10B-456A-9AC0-A7DAD498AC4B}"/>
    <cellStyle name="Calculation 3 3 6 2" xfId="6095" xr:uid="{3B6E530E-AE30-46D6-B441-DD0A7A8475FD}"/>
    <cellStyle name="Calculation 3 3 6 2 2" xfId="14747" xr:uid="{C4BD52E4-032B-4937-BD48-90A33FF4F987}"/>
    <cellStyle name="Calculation 3 3 6 2 3" xfId="26079" xr:uid="{36DD173A-F1AC-4F92-9CCD-C0840BCAAB45}"/>
    <cellStyle name="Calculation 3 3 6 3" xfId="6614" xr:uid="{F6CC0666-AE27-4152-8337-D28A629BA628}"/>
    <cellStyle name="Calculation 3 3 6 3 2" xfId="15266" xr:uid="{63967A42-E9EF-43FB-863E-E3E147BE5582}"/>
    <cellStyle name="Calculation 3 3 6 3 3" xfId="26598" xr:uid="{D335AA7A-E505-490F-84DE-A45FAAA34281}"/>
    <cellStyle name="Calculation 3 3 6 4" xfId="8092" xr:uid="{52F1CBCF-5072-4A24-8B59-F372D3F3B9B8}"/>
    <cellStyle name="Calculation 3 3 6 4 2" xfId="16730" xr:uid="{929A9219-9553-4CC1-BB8A-BFDEF0CBE719}"/>
    <cellStyle name="Calculation 3 3 6 4 3" xfId="28062" xr:uid="{D2A2EF22-0970-41FE-AF87-C45939700AF0}"/>
    <cellStyle name="Calculation 3 3 6 5" xfId="9774" xr:uid="{5B7B22D1-9996-4C97-97EE-93EC49841CBC}"/>
    <cellStyle name="Calculation 3 3 6 5 2" xfId="18401" xr:uid="{5BBDB21B-065B-4173-A782-36CD9E58BF8F}"/>
    <cellStyle name="Calculation 3 3 6 5 3" xfId="29735" xr:uid="{5C0783F4-F9C4-4CAE-8E74-D6911F01C25A}"/>
    <cellStyle name="Calculation 3 3 6 6" xfId="8995" xr:uid="{CB178DC9-872E-4F10-8257-70C002FBAE51}"/>
    <cellStyle name="Calculation 3 3 6 6 2" xfId="17623" xr:uid="{F3C151DB-107A-4480-81CD-95A6C9A68053}"/>
    <cellStyle name="Calculation 3 3 6 6 3" xfId="28956" xr:uid="{A7009B9F-3A74-4A6A-A917-244D127D765D}"/>
    <cellStyle name="Calculation 3 3 6 7" xfId="11638" xr:uid="{EEA0F3BA-84E5-4412-95EF-1CCBCD6B7326}"/>
    <cellStyle name="Calculation 3 3 6 7 2" xfId="20263" xr:uid="{EE632E23-1CC2-452A-94F8-3452237A2609}"/>
    <cellStyle name="Calculation 3 3 6 7 3" xfId="31599" xr:uid="{FB1929BE-4A77-43C9-8929-F207770F094C}"/>
    <cellStyle name="Calculation 3 3 6 8" xfId="12466" xr:uid="{2CE78846-0AEC-43E6-B3E9-B34E64F091E7}"/>
    <cellStyle name="Calculation 3 3 6 8 2" xfId="21090" xr:uid="{6CA91642-445B-4BCB-BC26-B6042F628580}"/>
    <cellStyle name="Calculation 3 3 6 8 3" xfId="32427" xr:uid="{D24AE928-1C42-4C72-B941-3F4052B77E73}"/>
    <cellStyle name="Calculation 3 3 7" xfId="1727" xr:uid="{42D12B8C-B932-4D63-8B35-BDF6DAAEB097}"/>
    <cellStyle name="Calculation 3 3 7 2" xfId="6096" xr:uid="{DDE2A157-82D1-4EBD-A79E-8A631FF74E8E}"/>
    <cellStyle name="Calculation 3 3 7 2 2" xfId="14748" xr:uid="{D95D97EA-1AC8-44BD-B1D9-D66BDC670138}"/>
    <cellStyle name="Calculation 3 3 7 2 3" xfId="26080" xr:uid="{C2091AFD-365B-40D0-BF9E-16DF7C05F8EE}"/>
    <cellStyle name="Calculation 3 3 7 3" xfId="6613" xr:uid="{6688AD2E-9F5A-4146-8826-5EE1E353526E}"/>
    <cellStyle name="Calculation 3 3 7 3 2" xfId="15265" xr:uid="{7D17E0CA-4FDC-4037-819A-1046B5ACED71}"/>
    <cellStyle name="Calculation 3 3 7 3 3" xfId="26597" xr:uid="{6D65F29C-031E-419B-9B8C-EE7D3747E527}"/>
    <cellStyle name="Calculation 3 3 7 4" xfId="9737" xr:uid="{48C4EB78-579B-42C0-83F3-6F1C31165DF2}"/>
    <cellStyle name="Calculation 3 3 7 4 2" xfId="18364" xr:uid="{E15666D4-385E-40F4-865F-E773C9A7C954}"/>
    <cellStyle name="Calculation 3 3 7 4 3" xfId="29698" xr:uid="{CE456965-99E2-4124-A024-3E3E2D938928}"/>
    <cellStyle name="Calculation 3 3 7 5" xfId="9773" xr:uid="{5F37A481-F93B-4B89-8059-521E466A6512}"/>
    <cellStyle name="Calculation 3 3 7 5 2" xfId="18400" xr:uid="{FD2E83AD-5BB3-4091-B401-461C8E07A9A0}"/>
    <cellStyle name="Calculation 3 3 7 5 3" xfId="29734" xr:uid="{F6B23745-5EF8-4DF0-9354-0BC5D3BE2F92}"/>
    <cellStyle name="Calculation 3 3 7 6" xfId="11171" xr:uid="{9C6CA82E-C6A1-4F23-AB53-24245AEB4355}"/>
    <cellStyle name="Calculation 3 3 7 6 2" xfId="19796" xr:uid="{2386982E-E189-4806-9C20-09E17B661720}"/>
    <cellStyle name="Calculation 3 3 7 6 3" xfId="31132" xr:uid="{E7921DDB-8AF1-4A36-BF44-B60B1025000C}"/>
    <cellStyle name="Calculation 3 3 7 7" xfId="12064" xr:uid="{45DC3347-8D03-44A8-9D3D-1633120139FD}"/>
    <cellStyle name="Calculation 3 3 7 7 2" xfId="20688" xr:uid="{669A260A-EFD2-419F-80EA-7DEE0B80492A}"/>
    <cellStyle name="Calculation 3 3 7 7 3" xfId="32025" xr:uid="{7B5343D6-B5FE-459C-A73B-9BCC005702EF}"/>
    <cellStyle name="Calculation 3 3 7 8" xfId="10337" xr:uid="{771056E6-4280-4E66-BC68-A259431E127A}"/>
    <cellStyle name="Calculation 3 3 7 8 2" xfId="18964" xr:uid="{DA111FA3-B9A1-4DF7-9F57-1BB7E53926D5}"/>
    <cellStyle name="Calculation 3 3 7 8 3" xfId="30298" xr:uid="{DEF6D157-58D5-4D5D-873F-B987B78F8AC1}"/>
    <cellStyle name="Calculation 3 3 8" xfId="6085" xr:uid="{4D85293C-BC10-4AF5-BB8E-98064715F4F1}"/>
    <cellStyle name="Calculation 3 3 8 2" xfId="14737" xr:uid="{6B5A628E-9C1E-4C0E-B6F4-1EC994859396}"/>
    <cellStyle name="Calculation 3 3 8 3" xfId="26069" xr:uid="{73FB72E9-440E-4AA2-BF95-E19DBB04AB24}"/>
    <cellStyle name="Calculation 3 3 9" xfId="6622" xr:uid="{55F73CA2-B663-4757-B021-8E6DC93D78ED}"/>
    <cellStyle name="Calculation 3 3 9 2" xfId="15272" xr:uid="{5939381B-7744-4ADB-BD31-4C83BAAACF89}"/>
    <cellStyle name="Calculation 3 3 9 3" xfId="26604" xr:uid="{B1F47621-8B86-47C2-BA6D-40711A539627}"/>
    <cellStyle name="Calculation 3 4" xfId="1728" xr:uid="{069837E1-E62F-40E4-96EE-963ED8EE286B}"/>
    <cellStyle name="Calculation 3 4 10" xfId="4852" xr:uid="{5F971D17-9B0B-46FF-907D-7FD9F16C84DC}"/>
    <cellStyle name="Calculation 3 4 10 2" xfId="13513" xr:uid="{8A2B9F91-EE1D-4150-9DCF-908008894011}"/>
    <cellStyle name="Calculation 3 4 10 3" xfId="24845" xr:uid="{09B369ED-D725-4D4B-9629-FE3EA87ACBED}"/>
    <cellStyle name="Calculation 3 4 11" xfId="9732" xr:uid="{9437E98F-06DE-4E4D-8F49-A19A6A714225}"/>
    <cellStyle name="Calculation 3 4 11 2" xfId="18360" xr:uid="{FFFC5757-276C-49BB-BFF9-EABC40B61A49}"/>
    <cellStyle name="Calculation 3 4 11 3" xfId="29693" xr:uid="{F8212F1C-5448-48EC-881C-9BF085CF4A82}"/>
    <cellStyle name="Calculation 3 4 12" xfId="9201" xr:uid="{30424DA6-9654-4C6E-9354-1EB68E42EAE2}"/>
    <cellStyle name="Calculation 3 4 12 2" xfId="17829" xr:uid="{FE864070-81D8-4541-8ED5-E41AC208F913}"/>
    <cellStyle name="Calculation 3 4 12 3" xfId="29162" xr:uid="{6A8E7F75-A514-4454-85A8-0B9C108F5D3A}"/>
    <cellStyle name="Calculation 3 4 13" xfId="11166" xr:uid="{F31FD665-631A-4EEA-AB48-99B0B9B130E5}"/>
    <cellStyle name="Calculation 3 4 13 2" xfId="19792" xr:uid="{CB7269B6-1FB9-46B1-B7A6-977E37514BB7}"/>
    <cellStyle name="Calculation 3 4 13 3" xfId="31127" xr:uid="{992388F0-EAE0-44C4-B701-DEF9C38A0427}"/>
    <cellStyle name="Calculation 3 4 14" xfId="12063" xr:uid="{8F0AF5CB-79FD-4C00-BB3A-29E5D4D40CFA}"/>
    <cellStyle name="Calculation 3 4 14 2" xfId="20687" xr:uid="{BB21580D-75F7-4F4F-933B-D370CFBFD19D}"/>
    <cellStyle name="Calculation 3 4 14 3" xfId="32024" xr:uid="{62474095-88DE-4BE7-AFE7-FBC389035088}"/>
    <cellStyle name="Calculation 3 4 15" xfId="10335" xr:uid="{634A0985-3DF1-4795-8372-DF17289A3FCA}"/>
    <cellStyle name="Calculation 3 4 15 2" xfId="18962" xr:uid="{033F2094-7657-43BC-9975-076841C3FC92}"/>
    <cellStyle name="Calculation 3 4 15 3" xfId="30296" xr:uid="{5709F964-8F88-4565-B10C-23C2DC545330}"/>
    <cellStyle name="Calculation 3 4 2" xfId="1729" xr:uid="{59720879-188A-4393-800F-DF0265BCE92D}"/>
    <cellStyle name="Calculation 3 4 2 2" xfId="6098" xr:uid="{7E3EF82F-277C-4663-ADE0-D93C4F8352DA}"/>
    <cellStyle name="Calculation 3 4 2 2 2" xfId="14750" xr:uid="{5E5E7F6B-960B-4F4A-B99B-7B342192539C}"/>
    <cellStyle name="Calculation 3 4 2 2 3" xfId="26082" xr:uid="{D37306AD-1D4C-46DD-8052-504B4F131025}"/>
    <cellStyle name="Calculation 3 4 2 3" xfId="6612" xr:uid="{232B011F-A8B1-4615-889B-8313D5549245}"/>
    <cellStyle name="Calculation 3 4 2 3 2" xfId="15264" xr:uid="{A64B4D56-6B35-4BDA-B565-D82D6C3D2748}"/>
    <cellStyle name="Calculation 3 4 2 3 3" xfId="26596" xr:uid="{669F748B-C095-4383-9E56-A53D81AA150D}"/>
    <cellStyle name="Calculation 3 4 2 4" xfId="4632" xr:uid="{23B207BC-3197-45F3-8E05-59561A2F45F0}"/>
    <cellStyle name="Calculation 3 4 2 4 2" xfId="13293" xr:uid="{951EAD06-10E0-4F0F-B81F-6967CCF4F85A}"/>
    <cellStyle name="Calculation 3 4 2 4 3" xfId="24625" xr:uid="{0FC7ABEA-A668-4B9E-9B95-9041B4343925}"/>
    <cellStyle name="Calculation 3 4 2 5" xfId="9772" xr:uid="{B6144CBA-52EE-4FF4-A9C1-4C012EC1A4F2}"/>
    <cellStyle name="Calculation 3 4 2 5 2" xfId="18399" xr:uid="{F79BAEA5-9AF1-421D-9F8E-0AC6B4ED8417}"/>
    <cellStyle name="Calculation 3 4 2 5 3" xfId="29733" xr:uid="{68869F4F-B660-4DB6-BDFA-1DBCDBA9D7C7}"/>
    <cellStyle name="Calculation 3 4 2 6" xfId="6530" xr:uid="{05DBAF27-68AE-4D67-9078-5AB680FE6142}"/>
    <cellStyle name="Calculation 3 4 2 6 2" xfId="15182" xr:uid="{3329A971-1AA8-4B6A-9FED-25B96282C595}"/>
    <cellStyle name="Calculation 3 4 2 6 3" xfId="26514" xr:uid="{ABD7247A-1DE9-4E06-9D50-979F52438794}"/>
    <cellStyle name="Calculation 3 4 2 7" xfId="11639" xr:uid="{8309E43D-E8EA-4F38-9BFE-3BADEACAD8BD}"/>
    <cellStyle name="Calculation 3 4 2 7 2" xfId="20264" xr:uid="{284CC327-28FB-4016-B050-CB51468C4FF8}"/>
    <cellStyle name="Calculation 3 4 2 7 3" xfId="31600" xr:uid="{2A8C1A8A-10B6-4F15-A65E-B0455CDCFA42}"/>
    <cellStyle name="Calculation 3 4 2 8" xfId="5905" xr:uid="{7EA7B8F1-FF57-41CD-97AE-C43AE3AF634D}"/>
    <cellStyle name="Calculation 3 4 2 8 2" xfId="14557" xr:uid="{48E309CA-D1C4-4538-B4A8-0C79EE2B3745}"/>
    <cellStyle name="Calculation 3 4 2 8 3" xfId="25889" xr:uid="{DD09481D-A642-47E4-8696-1CE8C60734AF}"/>
    <cellStyle name="Calculation 3 4 3" xfId="1730" xr:uid="{684249B5-6FFF-454E-A060-07467296D41B}"/>
    <cellStyle name="Calculation 3 4 3 2" xfId="6099" xr:uid="{5B03D4BD-08C4-40A9-BD1B-BEBCC37D2152}"/>
    <cellStyle name="Calculation 3 4 3 2 2" xfId="14751" xr:uid="{5C28E54A-DF19-4E38-98AB-D6652607CCC7}"/>
    <cellStyle name="Calculation 3 4 3 2 3" xfId="26083" xr:uid="{849526C2-C5B3-49DD-AC38-D4E71710B37C}"/>
    <cellStyle name="Calculation 3 4 3 3" xfId="6611" xr:uid="{2B06EBE5-FDD3-4D67-AECA-55DB7C5104F8}"/>
    <cellStyle name="Calculation 3 4 3 3 2" xfId="15263" xr:uid="{A4F6CF65-2A09-486C-8A10-A92E98209505}"/>
    <cellStyle name="Calculation 3 4 3 3 3" xfId="26595" xr:uid="{4CFC634C-0C0F-4A51-B56C-707F767A06DE}"/>
    <cellStyle name="Calculation 3 4 3 4" xfId="6160" xr:uid="{DB58C593-891B-4D99-971B-FDA7EE85FFC5}"/>
    <cellStyle name="Calculation 3 4 3 4 2" xfId="14812" xr:uid="{CACAD5B4-5ED1-4642-B1D0-30261F74D2BF}"/>
    <cellStyle name="Calculation 3 4 3 4 3" xfId="26144" xr:uid="{82584AE2-45A3-48D2-8B3D-28EB9304A9A8}"/>
    <cellStyle name="Calculation 3 4 3 5" xfId="9771" xr:uid="{A91ABEDA-3E86-46DB-9AAF-43AFDAEE425F}"/>
    <cellStyle name="Calculation 3 4 3 5 2" xfId="18398" xr:uid="{7E612EB2-F8B6-40B8-8171-87F5A41900CC}"/>
    <cellStyle name="Calculation 3 4 3 5 3" xfId="29732" xr:uid="{4251CBF4-CE1D-45B4-ADD7-F4553FC241C1}"/>
    <cellStyle name="Calculation 3 4 3 6" xfId="8242" xr:uid="{9EE094EA-2F28-4ECF-B1AD-F0E86E120BA7}"/>
    <cellStyle name="Calculation 3 4 3 6 2" xfId="16880" xr:uid="{E369B07F-8503-42A4-AC5F-6872BB0BFCDA}"/>
    <cellStyle name="Calculation 3 4 3 6 3" xfId="28212" xr:uid="{389B165A-1676-4932-8F50-77027B0149C0}"/>
    <cellStyle name="Calculation 3 4 3 7" xfId="12062" xr:uid="{7E65E86B-DD41-4CC3-A4E6-563E87F19D4E}"/>
    <cellStyle name="Calculation 3 4 3 7 2" xfId="20686" xr:uid="{B86225C7-33E8-4799-9C61-68D418A5F60C}"/>
    <cellStyle name="Calculation 3 4 3 7 3" xfId="32023" xr:uid="{D7A3529F-9E8C-46E1-9E52-A8BC7447D3C2}"/>
    <cellStyle name="Calculation 3 4 3 8" xfId="10192" xr:uid="{3EBC9FED-24CC-4A18-8739-01CC6426F0B8}"/>
    <cellStyle name="Calculation 3 4 3 8 2" xfId="18819" xr:uid="{9752FFF4-FC1C-4676-A008-327ED042DE81}"/>
    <cellStyle name="Calculation 3 4 3 8 3" xfId="30153" xr:uid="{40EA84B9-7C41-475F-8516-89925C2D2EC9}"/>
    <cellStyle name="Calculation 3 4 4" xfId="1731" xr:uid="{861B64E7-566C-4260-9D04-8F0725D1102B}"/>
    <cellStyle name="Calculation 3 4 4 2" xfId="6100" xr:uid="{99418769-11A8-4375-A334-85BF4E9B3551}"/>
    <cellStyle name="Calculation 3 4 4 2 2" xfId="14752" xr:uid="{FE281E67-9C00-4239-B378-D9187C968C04}"/>
    <cellStyle name="Calculation 3 4 4 2 3" xfId="26084" xr:uid="{49CBBDD3-65D5-405D-A5DD-519A1D6BD35A}"/>
    <cellStyle name="Calculation 3 4 4 3" xfId="6610" xr:uid="{A28BADDA-B4FF-4190-824A-5C19EACB46B5}"/>
    <cellStyle name="Calculation 3 4 4 3 2" xfId="15262" xr:uid="{998ABBDD-4F4B-4F2D-AE62-56D7CC669070}"/>
    <cellStyle name="Calculation 3 4 4 3 3" xfId="26594" xr:uid="{06173BCC-6E9F-4A5C-83AD-6E560088F9E1}"/>
    <cellStyle name="Calculation 3 4 4 4" xfId="7717" xr:uid="{4C255808-7CE8-4F0D-BFAE-F1178334D8F4}"/>
    <cellStyle name="Calculation 3 4 4 4 2" xfId="16355" xr:uid="{60980B03-6F6D-4F01-B86A-18D5554F4E28}"/>
    <cellStyle name="Calculation 3 4 4 4 3" xfId="27687" xr:uid="{5AB44DD1-F514-4E42-8777-6F02D58D0841}"/>
    <cellStyle name="Calculation 3 4 4 5" xfId="5162" xr:uid="{9035F620-5B80-4C29-B662-F33BD21E1FC8}"/>
    <cellStyle name="Calculation 3 4 4 5 2" xfId="13821" xr:uid="{04B2F613-89E8-4EB8-868F-09DEC4B56817}"/>
    <cellStyle name="Calculation 3 4 4 5 3" xfId="25153" xr:uid="{6DB36572-492D-4A3C-84B9-EFAC7444280E}"/>
    <cellStyle name="Calculation 3 4 4 6" xfId="9099" xr:uid="{6DE21AC6-587A-4A9D-BDCB-213D29C31D51}"/>
    <cellStyle name="Calculation 3 4 4 6 2" xfId="17727" xr:uid="{C1714475-608B-4290-BB1F-46E72D226B7D}"/>
    <cellStyle name="Calculation 3 4 4 6 3" xfId="29060" xr:uid="{C9C2FF76-36C1-4228-BFB4-CF2F30A83EA8}"/>
    <cellStyle name="Calculation 3 4 4 7" xfId="12061" xr:uid="{9CE6D721-63FE-4BBB-9CF4-31339C133FF2}"/>
    <cellStyle name="Calculation 3 4 4 7 2" xfId="20685" xr:uid="{BD30E035-4E32-4185-AEC7-D527A0B2A3D2}"/>
    <cellStyle name="Calculation 3 4 4 7 3" xfId="32022" xr:uid="{6CCAEE4A-A98A-4D29-A260-197A710555CD}"/>
    <cellStyle name="Calculation 3 4 4 8" xfId="12419" xr:uid="{AEEF7833-DAC5-4034-993F-4CF18568BDF4}"/>
    <cellStyle name="Calculation 3 4 4 8 2" xfId="21043" xr:uid="{AF9BA01A-8A25-4EA4-9F6E-998213CD9F20}"/>
    <cellStyle name="Calculation 3 4 4 8 3" xfId="32380" xr:uid="{0D7A4762-D00B-49A5-8025-19A620491019}"/>
    <cellStyle name="Calculation 3 4 5" xfId="1732" xr:uid="{F1EAE0D2-CA99-42DE-983D-7D4D4E187326}"/>
    <cellStyle name="Calculation 3 4 5 2" xfId="6101" xr:uid="{34DD1E18-7836-49B3-8BB8-D5FE9DD8A800}"/>
    <cellStyle name="Calculation 3 4 5 2 2" xfId="14753" xr:uid="{292F0E4A-5AAE-45CE-A196-F6F467C0CDF7}"/>
    <cellStyle name="Calculation 3 4 5 2 3" xfId="26085" xr:uid="{BE192F21-D280-48A3-ABF7-2017FE813CF6}"/>
    <cellStyle name="Calculation 3 4 5 3" xfId="6609" xr:uid="{492A9EAF-3E78-49D1-8AF4-32BBAF72EEC8}"/>
    <cellStyle name="Calculation 3 4 5 3 2" xfId="15261" xr:uid="{1F92E6EB-C3F0-466E-8EE5-10F14BA03CBB}"/>
    <cellStyle name="Calculation 3 4 5 3 3" xfId="26593" xr:uid="{C2D3FD9A-43D4-4839-9395-EF5433BB1086}"/>
    <cellStyle name="Calculation 3 4 5 4" xfId="9739" xr:uid="{D5F60E39-8E05-4389-9374-21C39E241EF2}"/>
    <cellStyle name="Calculation 3 4 5 4 2" xfId="18366" xr:uid="{4169F904-B1C8-457F-A29F-C2E9F54602F3}"/>
    <cellStyle name="Calculation 3 4 5 4 3" xfId="29700" xr:uid="{7F5B1D9C-F70E-40BB-89F3-68CF45275D09}"/>
    <cellStyle name="Calculation 3 4 5 5" xfId="9770" xr:uid="{1EB6A202-056B-4157-B61D-5820FB067AC0}"/>
    <cellStyle name="Calculation 3 4 5 5 2" xfId="18397" xr:uid="{F7EB037A-3F21-4BFE-AAF6-A4826A8EFE5A}"/>
    <cellStyle name="Calculation 3 4 5 5 3" xfId="29731" xr:uid="{4B8F4EA9-C737-48EF-B5E6-90B29F2DAD4E}"/>
    <cellStyle name="Calculation 3 4 5 6" xfId="11173" xr:uid="{F1C49573-86FD-4329-94A2-76A659BD3530}"/>
    <cellStyle name="Calculation 3 4 5 6 2" xfId="19798" xr:uid="{3CA8A1D4-26A2-4AC1-8831-36533193FF3E}"/>
    <cellStyle name="Calculation 3 4 5 6 3" xfId="31134" xr:uid="{D22EE383-A7CF-4CBF-96E5-E7C464986161}"/>
    <cellStyle name="Calculation 3 4 5 7" xfId="12060" xr:uid="{768C3AD5-E2D5-4CA8-BE9C-EBD57ED073DD}"/>
    <cellStyle name="Calculation 3 4 5 7 2" xfId="20684" xr:uid="{72619680-A334-412B-A82C-8CCC0C219F1B}"/>
    <cellStyle name="Calculation 3 4 5 7 3" xfId="32021" xr:uid="{813825AC-A0BC-4FAF-86A1-676BA07B7780}"/>
    <cellStyle name="Calculation 3 4 5 8" xfId="12607" xr:uid="{3803AAF2-5D27-4789-B4E8-81720F516834}"/>
    <cellStyle name="Calculation 3 4 5 8 2" xfId="21230" xr:uid="{B82F237A-3E2B-4BA9-8351-21B0F5A16586}"/>
    <cellStyle name="Calculation 3 4 5 8 3" xfId="32568" xr:uid="{9E07ECC2-6445-4AA0-930A-ADF215DEBBF2}"/>
    <cellStyle name="Calculation 3 4 6" xfId="1733" xr:uid="{D4F28113-8760-4B7D-8C39-C67F073A0E07}"/>
    <cellStyle name="Calculation 3 4 6 2" xfId="6102" xr:uid="{6673F652-751D-4F6A-AE97-B28DAD5AA564}"/>
    <cellStyle name="Calculation 3 4 6 2 2" xfId="14754" xr:uid="{72986F71-877F-482B-96B6-ED029E3E087A}"/>
    <cellStyle name="Calculation 3 4 6 2 3" xfId="26086" xr:uid="{DA2DA80A-D415-4527-9519-1EFE8AEC9680}"/>
    <cellStyle name="Calculation 3 4 6 3" xfId="4851" xr:uid="{4D8227B0-4A4C-4EAB-85FE-3CACB17F039D}"/>
    <cellStyle name="Calculation 3 4 6 3 2" xfId="13512" xr:uid="{AA033AA3-C0B4-47AC-B246-AF161B777F40}"/>
    <cellStyle name="Calculation 3 4 6 3 3" xfId="24844" xr:uid="{3AF43292-7379-48A3-82F9-6E2D03CB4C5E}"/>
    <cellStyle name="Calculation 3 4 6 4" xfId="9735" xr:uid="{6312627E-4CA0-4318-95A6-B5529B8AAEEF}"/>
    <cellStyle name="Calculation 3 4 6 4 2" xfId="18363" xr:uid="{94479390-7377-4325-ADD1-FD8FC1287876}"/>
    <cellStyle name="Calculation 3 4 6 4 3" xfId="29696" xr:uid="{7FD544C0-732A-497A-9F12-A6D29FBE4765}"/>
    <cellStyle name="Calculation 3 4 6 5" xfId="9769" xr:uid="{EFDC96F6-3844-4E3B-9E4C-4D825FD1A103}"/>
    <cellStyle name="Calculation 3 4 6 5 2" xfId="18396" xr:uid="{3962D53A-92CB-4FE2-AB5C-827336BAC6F0}"/>
    <cellStyle name="Calculation 3 4 6 5 3" xfId="29730" xr:uid="{0D14EFC7-A4A0-4CA5-A433-7737191F4FB0}"/>
    <cellStyle name="Calculation 3 4 6 6" xfId="11169" xr:uid="{091B1A58-7F28-467B-9CD3-F64C7CA4E639}"/>
    <cellStyle name="Calculation 3 4 6 6 2" xfId="19795" xr:uid="{6879F635-3162-4D2A-8585-DB9A2494139F}"/>
    <cellStyle name="Calculation 3 4 6 6 3" xfId="31130" xr:uid="{C40DEBEC-B73C-4C3B-8A40-1E4362EEEAD2}"/>
    <cellStyle name="Calculation 3 4 6 7" xfId="12059" xr:uid="{C095B503-3305-40B4-B818-A45D53B82553}"/>
    <cellStyle name="Calculation 3 4 6 7 2" xfId="20683" xr:uid="{BBD80D66-439D-4E8B-8E17-FB0BD68F9A91}"/>
    <cellStyle name="Calculation 3 4 6 7 3" xfId="32020" xr:uid="{807FEE63-7658-4E5F-B6D1-95FEF14F7131}"/>
    <cellStyle name="Calculation 3 4 6 8" xfId="10336" xr:uid="{76A18EA5-F950-42FD-89D3-915AD30FF202}"/>
    <cellStyle name="Calculation 3 4 6 8 2" xfId="18963" xr:uid="{5FDAD6F0-43F7-4A20-8EF0-A1F007F7CAD2}"/>
    <cellStyle name="Calculation 3 4 6 8 3" xfId="30297" xr:uid="{823DCECC-D498-4609-9998-1D9425D84A39}"/>
    <cellStyle name="Calculation 3 4 7" xfId="1734" xr:uid="{7BB26F3E-D7D9-48FE-ABA1-B965962740A7}"/>
    <cellStyle name="Calculation 3 4 7 2" xfId="6103" xr:uid="{2E4599A1-D99B-428C-9967-5E72BA6BBC5E}"/>
    <cellStyle name="Calculation 3 4 7 2 2" xfId="14755" xr:uid="{F630A394-AC48-4471-A57E-C68205C4034E}"/>
    <cellStyle name="Calculation 3 4 7 2 3" xfId="26087" xr:uid="{FB600786-3BEB-4498-9B70-00DEAFD4C63E}"/>
    <cellStyle name="Calculation 3 4 7 3" xfId="6608" xr:uid="{8EDBB498-32BC-4DDC-916E-1656C917C3DF}"/>
    <cellStyle name="Calculation 3 4 7 3 2" xfId="15260" xr:uid="{78B5456D-E629-4F70-9615-B297A4B25FE0}"/>
    <cellStyle name="Calculation 3 4 7 3 3" xfId="26592" xr:uid="{80692DA2-99F2-4368-992A-5FB868A08B13}"/>
    <cellStyle name="Calculation 3 4 7 4" xfId="9731" xr:uid="{8BF533D7-3F27-44D2-B352-4068E378B518}"/>
    <cellStyle name="Calculation 3 4 7 4 2" xfId="18359" xr:uid="{72140D87-41A6-43A1-8045-F5E656A5347C}"/>
    <cellStyle name="Calculation 3 4 7 4 3" xfId="29692" xr:uid="{743EF0EB-F9C8-4347-8442-AEEF7064CE06}"/>
    <cellStyle name="Calculation 3 4 7 5" xfId="9202" xr:uid="{461524A5-DCCC-45CC-A763-2AF8ED1204E8}"/>
    <cellStyle name="Calculation 3 4 7 5 2" xfId="17830" xr:uid="{E35E8668-473C-4EEC-A5FE-85FE9ABBB995}"/>
    <cellStyle name="Calculation 3 4 7 5 3" xfId="29163" xr:uid="{4FE92265-072D-4BD6-83C7-A6A2778C6029}"/>
    <cellStyle name="Calculation 3 4 7 6" xfId="11165" xr:uid="{9A8EC9DA-53AF-4CBF-A2C6-1B129F48A76D}"/>
    <cellStyle name="Calculation 3 4 7 6 2" xfId="19791" xr:uid="{679B2DAC-A295-42C4-B32D-A64DEE7EA5C4}"/>
    <cellStyle name="Calculation 3 4 7 6 3" xfId="31126" xr:uid="{3D2AF738-B465-4F40-BB29-F8AF4D267A3C}"/>
    <cellStyle name="Calculation 3 4 7 7" xfId="8867" xr:uid="{EBC20A90-6B9A-4B79-908F-5E2865EBD3D4}"/>
    <cellStyle name="Calculation 3 4 7 7 2" xfId="17495" xr:uid="{6A3709B7-CCA9-473E-AE03-FBE6C367F4F8}"/>
    <cellStyle name="Calculation 3 4 7 7 3" xfId="28828" xr:uid="{7F517557-A79A-4D5D-BDA0-CBFB90E4F4C3}"/>
    <cellStyle name="Calculation 3 4 7 8" xfId="10718" xr:uid="{093E3269-DA50-42C4-AA76-6BA147135F27}"/>
    <cellStyle name="Calculation 3 4 7 8 2" xfId="19344" xr:uid="{4EC2A4A1-246B-432E-ABE8-797ED8CC6480}"/>
    <cellStyle name="Calculation 3 4 7 8 3" xfId="30679" xr:uid="{35FCAB15-CB41-43B2-9FC1-61F9672FEF5A}"/>
    <cellStyle name="Calculation 3 4 8" xfId="1735" xr:uid="{8626F3FE-4EED-4D18-8C20-601D14D557AE}"/>
    <cellStyle name="Calculation 3 4 8 2" xfId="6104" xr:uid="{0581617F-E669-485C-A00D-4C37BE76062D}"/>
    <cellStyle name="Calculation 3 4 8 2 2" xfId="14756" xr:uid="{67563797-B7C6-4E71-9543-8D59A3B7D3F2}"/>
    <cellStyle name="Calculation 3 4 8 2 3" xfId="26088" xr:uid="{4DF086F2-8CE6-4FE9-8884-90F1BCEB3470}"/>
    <cellStyle name="Calculation 3 4 8 3" xfId="6607" xr:uid="{5072C740-B5E0-43B2-8653-9CAEA8AE65A7}"/>
    <cellStyle name="Calculation 3 4 8 3 2" xfId="15259" xr:uid="{9920E448-8491-4F40-B3FC-BB84993A3302}"/>
    <cellStyle name="Calculation 3 4 8 3 3" xfId="26591" xr:uid="{638B69B2-3E30-4439-B6C6-CDC0F036AD90}"/>
    <cellStyle name="Calculation 3 4 8 4" xfId="6161" xr:uid="{D2F29B83-4A87-45ED-B50F-6181360F3201}"/>
    <cellStyle name="Calculation 3 4 8 4 2" xfId="14813" xr:uid="{519343C3-A982-4B72-974A-52106BC464B1}"/>
    <cellStyle name="Calculation 3 4 8 4 3" xfId="26145" xr:uid="{4002BFC9-DF7C-4234-A7BC-DAF20C2819CA}"/>
    <cellStyle name="Calculation 3 4 8 5" xfId="9768" xr:uid="{A6597FF7-5264-4F3D-8BD7-683E451D18F7}"/>
    <cellStyle name="Calculation 3 4 8 5 2" xfId="18395" xr:uid="{2235C247-071E-4AEA-B582-70E3AAEF5FA2}"/>
    <cellStyle name="Calculation 3 4 8 5 3" xfId="29729" xr:uid="{DED539CF-BAA3-4D93-AA94-FDC542B1A6E8}"/>
    <cellStyle name="Calculation 3 4 8 6" xfId="9267" xr:uid="{EA13BA97-3A9E-453E-9B81-838AAC3249D8}"/>
    <cellStyle name="Calculation 3 4 8 6 2" xfId="17895" xr:uid="{9FA32BA8-5CCF-490C-A181-59841D375E13}"/>
    <cellStyle name="Calculation 3 4 8 6 3" xfId="29228" xr:uid="{2EEA8C23-9467-4FA0-AC4C-0DD4734879BF}"/>
    <cellStyle name="Calculation 3 4 8 7" xfId="12058" xr:uid="{EB0804EE-8418-4B47-B8AC-EC049E35A310}"/>
    <cellStyle name="Calculation 3 4 8 7 2" xfId="20682" xr:uid="{48B97AEA-6902-4D42-A9BC-008F143292B1}"/>
    <cellStyle name="Calculation 3 4 8 7 3" xfId="32019" xr:uid="{593771B9-A92A-49FB-BF5D-6D4E216F9959}"/>
    <cellStyle name="Calculation 3 4 8 8" xfId="11160" xr:uid="{77566183-F5CB-4C38-BC4A-2A2B23722850}"/>
    <cellStyle name="Calculation 3 4 8 8 2" xfId="19786" xr:uid="{8958BB0E-CFE7-48BD-9760-B30D2A643ACB}"/>
    <cellStyle name="Calculation 3 4 8 8 3" xfId="31121" xr:uid="{7206D029-3216-49FF-96AD-69118DC2D7E8}"/>
    <cellStyle name="Calculation 3 4 9" xfId="6097" xr:uid="{6DD04A52-18E9-4808-AB1A-4E1E9B54D808}"/>
    <cellStyle name="Calculation 3 4 9 2" xfId="14749" xr:uid="{0BE98FEB-E26C-4C1C-BBB4-AA8BEE3EF4D5}"/>
    <cellStyle name="Calculation 3 4 9 3" xfId="26081" xr:uid="{29D63211-AEFE-4A1E-9870-A9387BA5923D}"/>
    <cellStyle name="Calculation 3 5" xfId="1736" xr:uid="{B87EA77E-7D13-41E5-8B14-F05E48CDEED2}"/>
    <cellStyle name="Calculation 3 5 2" xfId="6105" xr:uid="{4E6987E5-FD25-4FB1-8CEC-3F67EE5AD865}"/>
    <cellStyle name="Calculation 3 5 2 2" xfId="14757" xr:uid="{14A6EC45-A090-421C-91F2-4F748DE5564F}"/>
    <cellStyle name="Calculation 3 5 2 3" xfId="26089" xr:uid="{84E58612-BDB8-429D-9B4F-DB6C0B028BEB}"/>
    <cellStyle name="Calculation 3 5 3" xfId="4850" xr:uid="{4BF5A667-CF8A-4E6B-9428-FD65E89EAC7E}"/>
    <cellStyle name="Calculation 3 5 3 2" xfId="13511" xr:uid="{541BA53B-0A21-4F8E-88AD-2665406CBD8B}"/>
    <cellStyle name="Calculation 3 5 3 3" xfId="24843" xr:uid="{DE4F04B0-9A68-4A38-8C54-A3D58DACAF75}"/>
    <cellStyle name="Calculation 3 5 4" xfId="4633" xr:uid="{144B5215-623F-4D75-81B3-6F4183703651}"/>
    <cellStyle name="Calculation 3 5 4 2" xfId="13294" xr:uid="{BFCD3203-60CD-42B0-BCD5-D1FDE8E78BE2}"/>
    <cellStyle name="Calculation 3 5 4 3" xfId="24626" xr:uid="{6DDAF2F7-CB4D-4CEC-BF12-42D5EAD83196}"/>
    <cellStyle name="Calculation 3 5 5" xfId="9767" xr:uid="{060C89EF-3211-4A48-904D-9F8CAF87FA35}"/>
    <cellStyle name="Calculation 3 5 5 2" xfId="18394" xr:uid="{32900361-8200-4518-8C9F-F801D08CD2DA}"/>
    <cellStyle name="Calculation 3 5 5 3" xfId="29728" xr:uid="{C2FC902A-6174-471F-8885-A44D7CD8C534}"/>
    <cellStyle name="Calculation 3 5 6" xfId="6531" xr:uid="{AF23C3A1-CACF-4486-B1D3-EDAC9ED2CE9A}"/>
    <cellStyle name="Calculation 3 5 6 2" xfId="15183" xr:uid="{703C5B0A-9DB2-45CB-9897-C307BBB3EDAA}"/>
    <cellStyle name="Calculation 3 5 6 3" xfId="26515" xr:uid="{448D19A6-58CE-403B-A0BE-16F2C6890825}"/>
    <cellStyle name="Calculation 3 5 7" xfId="12057" xr:uid="{4D3F5398-D80F-4461-8B08-EC3C5BEEA568}"/>
    <cellStyle name="Calculation 3 5 7 2" xfId="20681" xr:uid="{3EA95DD5-82CE-496E-83C0-DBB4DBDEAB5E}"/>
    <cellStyle name="Calculation 3 5 7 3" xfId="32018" xr:uid="{47231848-6938-4F92-8CA6-A300B7216D71}"/>
    <cellStyle name="Calculation 3 5 8" xfId="8054" xr:uid="{6D691EF6-B9E5-4560-92D1-1D3930C80CF4}"/>
    <cellStyle name="Calculation 3 5 8 2" xfId="16692" xr:uid="{0449DD70-CB9D-4736-A46B-EA28E476535E}"/>
    <cellStyle name="Calculation 3 5 8 3" xfId="28024" xr:uid="{C6F4293C-23E8-4976-BD2F-16FFCFA65F57}"/>
    <cellStyle name="Calculation 3 6" xfId="1737" xr:uid="{2223E186-1120-4101-BCD9-51DD4D7A8AF4}"/>
    <cellStyle name="Calculation 3 6 2" xfId="6106" xr:uid="{88531397-F963-4A90-A6B9-E9658C6CD1EE}"/>
    <cellStyle name="Calculation 3 6 2 2" xfId="14758" xr:uid="{26BB6B36-CB12-4993-9AAF-3CC7963F02EA}"/>
    <cellStyle name="Calculation 3 6 2 3" xfId="26090" xr:uid="{A54EC866-2AC1-4498-A707-810C5C9DE5A0}"/>
    <cellStyle name="Calculation 3 6 3" xfId="4849" xr:uid="{A1CC77F3-A27A-45D2-8A43-F5916BAE99BA}"/>
    <cellStyle name="Calculation 3 6 3 2" xfId="13510" xr:uid="{C6631904-2756-4538-B839-CA21FEDE7928}"/>
    <cellStyle name="Calculation 3 6 3 3" xfId="24842" xr:uid="{73895B45-5C3D-4C62-9B02-99EA0CBE7B03}"/>
    <cellStyle name="Calculation 3 6 4" xfId="9738" xr:uid="{8780E7C1-B1FE-4A39-AA3B-30A235249C86}"/>
    <cellStyle name="Calculation 3 6 4 2" xfId="18365" xr:uid="{D927E475-9BED-457C-BA34-A37092F10940}"/>
    <cellStyle name="Calculation 3 6 4 3" xfId="29699" xr:uid="{B800053F-E019-4BB9-BC8E-AE930470D8F3}"/>
    <cellStyle name="Calculation 3 6 5" xfId="9203" xr:uid="{7C0EF8F8-8811-4D74-A7D6-C04FEC010DE8}"/>
    <cellStyle name="Calculation 3 6 5 2" xfId="17831" xr:uid="{1477849D-109E-4606-9A94-1FC7DA8F9DEE}"/>
    <cellStyle name="Calculation 3 6 5 3" xfId="29164" xr:uid="{EC9EA252-52B7-4FA1-A67D-D64EC2A7846D}"/>
    <cellStyle name="Calculation 3 6 6" xfId="11172" xr:uid="{F59026A0-2A2E-48C2-BF43-31A7B35B3A11}"/>
    <cellStyle name="Calculation 3 6 6 2" xfId="19797" xr:uid="{905B34AE-855C-4B0E-9BAD-90E9AA6893AA}"/>
    <cellStyle name="Calculation 3 6 6 3" xfId="31133" xr:uid="{5A8D1C4A-6AC8-41D7-8B98-AA0C67A5CB07}"/>
    <cellStyle name="Calculation 3 6 7" xfId="11640" xr:uid="{FFCDA247-38AF-4E7E-9E75-00399A54EF87}"/>
    <cellStyle name="Calculation 3 6 7 2" xfId="20265" xr:uid="{D534F654-9906-4F1B-A823-BFD1037A9819}"/>
    <cellStyle name="Calculation 3 6 7 3" xfId="31601" xr:uid="{2455B075-318D-41DC-A14E-0045BA3E6AA9}"/>
    <cellStyle name="Calculation 3 6 8" xfId="12606" xr:uid="{3BB476E9-6239-417E-A0E7-18BED55263DE}"/>
    <cellStyle name="Calculation 3 6 8 2" xfId="21229" xr:uid="{0946B058-7288-49B8-B2B9-5D9EAEC0DDDC}"/>
    <cellStyle name="Calculation 3 6 8 3" xfId="32567" xr:uid="{A337BB75-9F81-44FA-91D6-29ECC2FCBEF8}"/>
    <cellStyle name="Calculation 3 7" xfId="1738" xr:uid="{0CC80BA7-48F7-4DF8-82F4-1CD7674593C9}"/>
    <cellStyle name="Calculation 3 7 2" xfId="6107" xr:uid="{412B30EB-D7E5-4C02-B1D8-628B1DDB2208}"/>
    <cellStyle name="Calculation 3 7 2 2" xfId="14759" xr:uid="{C7315997-EAD5-48EB-BC83-A5D5DAAB7FDA}"/>
    <cellStyle name="Calculation 3 7 2 3" xfId="26091" xr:uid="{1516CF22-D1C7-4EB3-93B4-F0A56713B378}"/>
    <cellStyle name="Calculation 3 7 3" xfId="4848" xr:uid="{EC1880DA-A390-4919-82AC-BF27C5F555A9}"/>
    <cellStyle name="Calculation 3 7 3 2" xfId="13509" xr:uid="{EA0D472E-D554-4979-9B3C-65C6DD04C6E4}"/>
    <cellStyle name="Calculation 3 7 3 3" xfId="24841" xr:uid="{0518778A-6EEF-49EC-B68C-C4205C9BEBFD}"/>
    <cellStyle name="Calculation 3 7 4" xfId="9733" xr:uid="{170092D7-5982-45F2-B66E-66B284FE5907}"/>
    <cellStyle name="Calculation 3 7 4 2" xfId="18361" xr:uid="{1982745A-F790-4EF2-BFA2-BAE4CC1F0C15}"/>
    <cellStyle name="Calculation 3 7 4 3" xfId="29694" xr:uid="{7B30B5D9-0669-481A-83FA-83C6D3B20884}"/>
    <cellStyle name="Calculation 3 7 5" xfId="9766" xr:uid="{75F14582-6F14-4645-B642-91BB16468323}"/>
    <cellStyle name="Calculation 3 7 5 2" xfId="18393" xr:uid="{2A95FDF7-62B3-472D-91DD-17D82B350B8E}"/>
    <cellStyle name="Calculation 3 7 5 3" xfId="29727" xr:uid="{3A11C00E-023A-405E-9A5D-DCA27E502E7D}"/>
    <cellStyle name="Calculation 3 7 6" xfId="11167" xr:uid="{D42D9F5C-D66D-4C4C-802A-F031C78AD772}"/>
    <cellStyle name="Calculation 3 7 6 2" xfId="19793" xr:uid="{311DDBB0-D42F-4AA6-9ABB-8907C34DDEC6}"/>
    <cellStyle name="Calculation 3 7 6 3" xfId="31128" xr:uid="{D463E0B4-36A2-4ACC-BAC7-C5C769964053}"/>
    <cellStyle name="Calculation 3 7 7" xfId="12056" xr:uid="{25048621-5651-4620-A71B-C9A01D1493C1}"/>
    <cellStyle name="Calculation 3 7 7 2" xfId="20680" xr:uid="{F71C5E62-892E-461F-8C43-1A65669CD598}"/>
    <cellStyle name="Calculation 3 7 7 3" xfId="32017" xr:uid="{2D722BBC-E03E-4CE5-8B07-B44AE2E876F3}"/>
    <cellStyle name="Calculation 3 7 8" xfId="11423" xr:uid="{BF03FA94-C034-44DF-9F1B-6A12189FACA7}"/>
    <cellStyle name="Calculation 3 7 8 2" xfId="20048" xr:uid="{16C06262-A9DA-4148-9890-FEC5C5535493}"/>
    <cellStyle name="Calculation 3 7 8 3" xfId="31384" xr:uid="{4C465EBE-0CF9-45F4-B489-3AB358EE321A}"/>
    <cellStyle name="Calculation 3 8" xfId="1739" xr:uid="{9A57F9B7-0FC0-463E-90B6-6FBC42652866}"/>
    <cellStyle name="Calculation 3 8 2" xfId="6108" xr:uid="{6388A220-F877-4A89-AE8E-8D1E0A8C1FAB}"/>
    <cellStyle name="Calculation 3 8 2 2" xfId="14760" xr:uid="{8F64DB5A-A5E0-4E5F-A67E-33BBBBA7E6D8}"/>
    <cellStyle name="Calculation 3 8 2 3" xfId="26092" xr:uid="{7CE4FA5C-8FEC-49BE-875E-6C198A3A661C}"/>
    <cellStyle name="Calculation 3 8 3" xfId="6606" xr:uid="{3CB08562-E563-4F42-B577-783D3EACCD37}"/>
    <cellStyle name="Calculation 3 8 3 2" xfId="15258" xr:uid="{10231368-3C92-4AA6-8585-63FDCA96E6DE}"/>
    <cellStyle name="Calculation 3 8 3 3" xfId="26590" xr:uid="{BB09B107-DBE7-46CB-9C2D-CE00E503351C}"/>
    <cellStyle name="Calculation 3 8 4" xfId="4634" xr:uid="{E8E70BCC-23DD-4D23-ACE0-B7FFAEB7DB95}"/>
    <cellStyle name="Calculation 3 8 4 2" xfId="13295" xr:uid="{1B42B07C-EF06-4B86-828D-6A5AAB9016AE}"/>
    <cellStyle name="Calculation 3 8 4 3" xfId="24627" xr:uid="{D7539FC6-AF63-41B4-A051-58D88D3E7BA3}"/>
    <cellStyle name="Calculation 3 8 5" xfId="9765" xr:uid="{DB5C85A6-582E-41C2-BA38-840A6656A1B0}"/>
    <cellStyle name="Calculation 3 8 5 2" xfId="18392" xr:uid="{D9396BB1-A05F-430A-AD8D-145CE0AE2ADB}"/>
    <cellStyle name="Calculation 3 8 5 3" xfId="29726" xr:uid="{7821CF76-A8AE-44F1-BA63-659966714525}"/>
    <cellStyle name="Calculation 3 8 6" xfId="4814" xr:uid="{6AACC246-8FF9-4030-8A25-4C14CE956A52}"/>
    <cellStyle name="Calculation 3 8 6 2" xfId="13475" xr:uid="{217BE413-0687-4D92-9778-F36A1803B99B}"/>
    <cellStyle name="Calculation 3 8 6 3" xfId="24807" xr:uid="{227389D7-F013-4B6F-8C19-21BD41FF467D}"/>
    <cellStyle name="Calculation 3 8 7" xfId="12055" xr:uid="{1D127F2F-F163-4B38-B3DA-1E08940A3C10}"/>
    <cellStyle name="Calculation 3 8 7 2" xfId="20679" xr:uid="{305340E6-9A3A-42D8-B508-E9BBAA701046}"/>
    <cellStyle name="Calculation 3 8 7 3" xfId="32016" xr:uid="{A46D392C-2F24-480D-9812-E09C1C88A37B}"/>
    <cellStyle name="Calculation 3 8 8" xfId="11161" xr:uid="{C16D1D9B-89EE-48C7-829B-115AF4AEAD5C}"/>
    <cellStyle name="Calculation 3 8 8 2" xfId="19787" xr:uid="{3657DF5B-E545-403A-B397-964307F37201}"/>
    <cellStyle name="Calculation 3 8 8 3" xfId="31122" xr:uid="{09C2D3BD-7909-4456-9EAF-7D820BA63645}"/>
    <cellStyle name="Calculation 3 9" xfId="1740" xr:uid="{C14EB002-B866-4D17-889E-F52118E9433C}"/>
    <cellStyle name="Calculation 3 9 2" xfId="6109" xr:uid="{AD5D5CE6-D2ED-435F-A7B0-00BF526F69EA}"/>
    <cellStyle name="Calculation 3 9 2 2" xfId="14761" xr:uid="{CBD21AFE-92D5-409F-8B7A-9D8C8097D9AA}"/>
    <cellStyle name="Calculation 3 9 2 3" xfId="26093" xr:uid="{03E3D336-FEEB-4F28-899B-0C11A53B89EC}"/>
    <cellStyle name="Calculation 3 9 3" xfId="6605" xr:uid="{04D79566-50F6-4A7C-9F09-F15AD11F24BA}"/>
    <cellStyle name="Calculation 3 9 3 2" xfId="15257" xr:uid="{598C5EE7-59F9-4B04-B72A-E4744CA81019}"/>
    <cellStyle name="Calculation 3 9 3 3" xfId="26589" xr:uid="{5F60657B-CE51-44B7-9948-56B1C4C993C8}"/>
    <cellStyle name="Calculation 3 9 4" xfId="4635" xr:uid="{AA282A62-E49E-4945-838D-B2C868262E0B}"/>
    <cellStyle name="Calculation 3 9 4 2" xfId="13296" xr:uid="{09CAA138-5616-414D-B4DC-A0277BF461A3}"/>
    <cellStyle name="Calculation 3 9 4 3" xfId="24628" xr:uid="{E8EBF268-3E8C-4468-854A-D1CE917760D4}"/>
    <cellStyle name="Calculation 3 9 5" xfId="7862" xr:uid="{467B94E5-53C4-43DE-9F77-572A45259103}"/>
    <cellStyle name="Calculation 3 9 5 2" xfId="16500" xr:uid="{A5313CDB-2071-4E96-B89A-0C68403C565B}"/>
    <cellStyle name="Calculation 3 9 5 3" xfId="27832" xr:uid="{B7EA1B57-E65A-45D7-B8AC-DD79B268FC26}"/>
    <cellStyle name="Calculation 3 9 6" xfId="9266" xr:uid="{5EA4EB68-FDD8-4275-BAEE-70423D2ECC01}"/>
    <cellStyle name="Calculation 3 9 6 2" xfId="17894" xr:uid="{9CDBE84C-C99C-4115-B547-EA7D26E48A1E}"/>
    <cellStyle name="Calculation 3 9 6 3" xfId="29227" xr:uid="{48C257D0-2ECB-488C-9891-64EA5329EC00}"/>
    <cellStyle name="Calculation 3 9 7" xfId="11641" xr:uid="{DD66E7E2-E986-4FB8-B51D-5C86A18FC8E9}"/>
    <cellStyle name="Calculation 3 9 7 2" xfId="20266" xr:uid="{F88AF9F9-1A38-4936-9655-E717EE4A0AE1}"/>
    <cellStyle name="Calculation 3 9 7 3" xfId="31602" xr:uid="{09B80DB8-9797-44BB-91A9-9D6F4B5536B8}"/>
    <cellStyle name="Calculation 3 9 8" xfId="5183" xr:uid="{D8472597-41A2-4FD7-AD08-A59C63E7996A}"/>
    <cellStyle name="Calculation 3 9 8 2" xfId="13842" xr:uid="{EE6C7DEB-D2CB-4E70-84DB-3D6B138BFEF4}"/>
    <cellStyle name="Calculation 3 9 8 3" xfId="25174" xr:uid="{9D113994-684C-4A72-8866-7774E639C289}"/>
    <cellStyle name="Calculation 4" xfId="1741" xr:uid="{653ADC4B-20DF-43A4-BB60-28B92F279F80}"/>
    <cellStyle name="Calculation 4 10" xfId="4847" xr:uid="{923238B0-E996-48F8-9017-876F9EE3E6A2}"/>
    <cellStyle name="Calculation 4 10 2" xfId="13508" xr:uid="{706F95D7-8418-48BC-AE2B-EFFC7E5D488E}"/>
    <cellStyle name="Calculation 4 10 3" xfId="24840" xr:uid="{D40BF780-66E9-4853-831E-B3EC2D77E109}"/>
    <cellStyle name="Calculation 4 11" xfId="7715" xr:uid="{2BF9A4BF-B881-4073-A534-6CC298345328}"/>
    <cellStyle name="Calculation 4 11 2" xfId="16353" xr:uid="{0C4A58D5-316F-4058-902B-ACD2D787B42F}"/>
    <cellStyle name="Calculation 4 11 3" xfId="27685" xr:uid="{B0AA11EA-7960-44DC-89B4-6981FB9A55AE}"/>
    <cellStyle name="Calculation 4 12" xfId="9764" xr:uid="{C251F8CC-CFE8-458B-9DAE-4E3B4E23322D}"/>
    <cellStyle name="Calculation 4 12 2" xfId="18391" xr:uid="{3BD8CE13-1645-4C4F-8E67-A2DEEA21B26F}"/>
    <cellStyle name="Calculation 4 12 3" xfId="29725" xr:uid="{01ACC6EB-F860-4DBB-AED1-F081900E9A7B}"/>
    <cellStyle name="Calculation 4 13" xfId="7896" xr:uid="{D411FC31-D809-4F63-9FB5-227A0FDBC989}"/>
    <cellStyle name="Calculation 4 13 2" xfId="16534" xr:uid="{B4938EDD-F8B8-42BD-A71F-725FE3678471}"/>
    <cellStyle name="Calculation 4 13 3" xfId="27866" xr:uid="{FB33039C-356E-4A71-ACD4-B1FFCEAFC418}"/>
    <cellStyle name="Calculation 4 14" xfId="12054" xr:uid="{6DDB9FEA-C7DA-4EC5-81AD-EB4A1EEFF74E}"/>
    <cellStyle name="Calculation 4 14 2" xfId="20678" xr:uid="{F04AD4FD-877F-41F9-8579-4BD62CCEA072}"/>
    <cellStyle name="Calculation 4 14 3" xfId="32015" xr:uid="{EE1BC7BB-58C9-453D-ACC9-44312240C736}"/>
    <cellStyle name="Calculation 4 15" xfId="12417" xr:uid="{32F35143-1FA4-4D61-AB42-56C31F3EF368}"/>
    <cellStyle name="Calculation 4 15 2" xfId="21041" xr:uid="{A3B9012B-A844-4E47-BDDF-6C9E02110528}"/>
    <cellStyle name="Calculation 4 15 3" xfId="32378" xr:uid="{083A1BE2-3F18-4323-A89B-1C2C6308AF00}"/>
    <cellStyle name="Calculation 4 2" xfId="1742" xr:uid="{C640F844-C8BC-4063-8590-C4ADE0FD4EA7}"/>
    <cellStyle name="Calculation 4 2 10" xfId="9763" xr:uid="{4ADB652C-FE04-4D12-989F-B4A1CBF0B9DA}"/>
    <cellStyle name="Calculation 4 2 10 2" xfId="18390" xr:uid="{448AFCB2-3834-473A-AFB6-E1A78BFA1608}"/>
    <cellStyle name="Calculation 4 2 10 3" xfId="29724" xr:uid="{CB357B99-4D7D-4CD6-9AFA-2F297660945B}"/>
    <cellStyle name="Calculation 4 2 11" xfId="5349" xr:uid="{28CE95A9-0929-4C91-BC25-6ABF85309DB6}"/>
    <cellStyle name="Calculation 4 2 11 2" xfId="14008" xr:uid="{5A526D9B-97C4-4C59-8733-18FA5B59E4BF}"/>
    <cellStyle name="Calculation 4 2 11 3" xfId="25340" xr:uid="{CEB5389F-0BDB-4A9E-8C61-67E62896B5AE}"/>
    <cellStyle name="Calculation 4 2 12" xfId="12053" xr:uid="{8F02194E-9D25-442E-9CD7-39C9ACFBF0F4}"/>
    <cellStyle name="Calculation 4 2 12 2" xfId="20677" xr:uid="{8C18EA4B-4FF2-4DC0-B084-9ECFA4A1E92C}"/>
    <cellStyle name="Calculation 4 2 12 3" xfId="32014" xr:uid="{F3B9A112-AB08-4910-8318-867C856CB38D}"/>
    <cellStyle name="Calculation 4 2 13" xfId="10389" xr:uid="{749C9345-4E9C-4190-8A78-13C3C94EAA4B}"/>
    <cellStyle name="Calculation 4 2 13 2" xfId="19016" xr:uid="{F76E6C0F-9177-40F8-AFF8-A9B88828B4ED}"/>
    <cellStyle name="Calculation 4 2 13 3" xfId="30350" xr:uid="{15B15ED1-442F-4996-84ED-4235DE69CF4B}"/>
    <cellStyle name="Calculation 4 2 2" xfId="1743" xr:uid="{45ECCDDB-D131-4931-8B83-40A008D3EFC9}"/>
    <cellStyle name="Calculation 4 2 2 2" xfId="6112" xr:uid="{075B3BC9-4192-40D5-8581-1C134D0CC04F}"/>
    <cellStyle name="Calculation 4 2 2 2 2" xfId="14764" xr:uid="{AA7DC585-574E-4FEC-BF3B-340298F89A33}"/>
    <cellStyle name="Calculation 4 2 2 2 3" xfId="26096" xr:uid="{FE33A465-D393-4E11-B975-04409CD25E71}"/>
    <cellStyle name="Calculation 4 2 2 3" xfId="6603" xr:uid="{0EB14928-9262-4397-89D3-9B7092EC6200}"/>
    <cellStyle name="Calculation 4 2 2 3 2" xfId="15255" xr:uid="{933EC94E-0CAB-4781-95D1-4AEC00A2C407}"/>
    <cellStyle name="Calculation 4 2 2 3 3" xfId="26587" xr:uid="{427F9AB8-3A94-4145-9410-7CBDB70845E2}"/>
    <cellStyle name="Calculation 4 2 2 4" xfId="6163" xr:uid="{E8B213AA-C1DB-4AE5-B553-C77393634B6A}"/>
    <cellStyle name="Calculation 4 2 2 4 2" xfId="14815" xr:uid="{FA5EE808-E5DB-4112-BE9C-4C52BD2FEFBE}"/>
    <cellStyle name="Calculation 4 2 2 4 3" xfId="26147" xr:uid="{012E3281-17DB-409F-8D54-592E1B493FD5}"/>
    <cellStyle name="Calculation 4 2 2 5" xfId="9204" xr:uid="{1AAF17B3-1BBF-449B-852A-E935BE56FAC3}"/>
    <cellStyle name="Calculation 4 2 2 5 2" xfId="17832" xr:uid="{522BA8EC-93BC-4525-904A-475EA6C5A20F}"/>
    <cellStyle name="Calculation 4 2 2 5 3" xfId="29165" xr:uid="{73BBF97A-DC28-4D73-9B06-568AF55D72C4}"/>
    <cellStyle name="Calculation 4 2 2 6" xfId="6532" xr:uid="{21773AE8-72F4-4F08-8671-CFFBA6D8B109}"/>
    <cellStyle name="Calculation 4 2 2 6 2" xfId="15184" xr:uid="{911FB738-DDF1-441C-BC66-43EFC278C954}"/>
    <cellStyle name="Calculation 4 2 2 6 3" xfId="26516" xr:uid="{741B57C6-F613-4E28-8B60-84F5CDC77B95}"/>
    <cellStyle name="Calculation 4 2 2 7" xfId="9048" xr:uid="{A338D676-8D59-46F8-AAA7-E36B4474339E}"/>
    <cellStyle name="Calculation 4 2 2 7 2" xfId="17676" xr:uid="{F0F3D6A7-9455-46C2-8F31-7EEE579463B2}"/>
    <cellStyle name="Calculation 4 2 2 7 3" xfId="29009" xr:uid="{F72D154C-5755-4A30-8DB1-597B2A9C4633}"/>
    <cellStyle name="Calculation 4 2 2 8" xfId="9464" xr:uid="{062E0172-0D0E-4D4E-A068-A1695406EE46}"/>
    <cellStyle name="Calculation 4 2 2 8 2" xfId="18092" xr:uid="{9A09502C-6732-42DC-8C8A-57EE8D2C1814}"/>
    <cellStyle name="Calculation 4 2 2 8 3" xfId="29425" xr:uid="{82850355-84EA-4BEC-9E63-B7BC75EAB52D}"/>
    <cellStyle name="Calculation 4 2 3" xfId="1744" xr:uid="{458FB618-4362-491C-8D41-3AFEC48A31D9}"/>
    <cellStyle name="Calculation 4 2 3 2" xfId="6113" xr:uid="{AFB5901D-43C5-4DF9-A1BB-8F89A8F64F57}"/>
    <cellStyle name="Calculation 4 2 3 2 2" xfId="14765" xr:uid="{81F51DEB-B15E-4FDF-9042-CCAD0C8F8932}"/>
    <cellStyle name="Calculation 4 2 3 2 3" xfId="26097" xr:uid="{9C6C141E-2324-4E8E-B814-87C4E40B8C44}"/>
    <cellStyle name="Calculation 4 2 3 3" xfId="4846" xr:uid="{6316E14B-B819-4E5F-8B36-AD99BFC3A918}"/>
    <cellStyle name="Calculation 4 2 3 3 2" xfId="13507" xr:uid="{4C1CBF67-6411-4E4E-85C1-242E950A8AC1}"/>
    <cellStyle name="Calculation 4 2 3 3 3" xfId="24839" xr:uid="{B1C7430F-08FE-4774-9582-44DF89F23617}"/>
    <cellStyle name="Calculation 4 2 3 4" xfId="7716" xr:uid="{8B24297F-D3E8-4F92-8C3D-A7E614C86169}"/>
    <cellStyle name="Calculation 4 2 3 4 2" xfId="16354" xr:uid="{595628FD-D0EB-4203-9603-573C2F385CEF}"/>
    <cellStyle name="Calculation 4 2 3 4 3" xfId="27686" xr:uid="{703979EC-6097-4374-8378-2CCFD329FA25}"/>
    <cellStyle name="Calculation 4 2 3 5" xfId="9762" xr:uid="{337B15CF-7157-4BB0-9AA6-44F1226FD11F}"/>
    <cellStyle name="Calculation 4 2 3 5 2" xfId="18389" xr:uid="{A0F16138-05F9-48A1-9866-973CAACE8004}"/>
    <cellStyle name="Calculation 4 2 3 5 3" xfId="29723" xr:uid="{3E5263E6-0ABC-4ED5-9A89-8878CEB3954D}"/>
    <cellStyle name="Calculation 4 2 3 6" xfId="10131" xr:uid="{48207857-B1DA-4D2F-898E-D64F253AE594}"/>
    <cellStyle name="Calculation 4 2 3 6 2" xfId="18758" xr:uid="{77AEADB5-1EF4-47B8-A1D9-8C50F1E34616}"/>
    <cellStyle name="Calculation 4 2 3 6 3" xfId="30092" xr:uid="{0D9F00BE-E4FB-4650-9AEC-4D76EBCBC7CC}"/>
    <cellStyle name="Calculation 4 2 3 7" xfId="12052" xr:uid="{CE27E8B2-E071-475F-81D4-48102C85A896}"/>
    <cellStyle name="Calculation 4 2 3 7 2" xfId="20676" xr:uid="{A2328666-0169-49C7-9610-04B0EAD6B95C}"/>
    <cellStyle name="Calculation 4 2 3 7 3" xfId="32013" xr:uid="{249C68F4-AF7E-4B8F-B9FC-F50BAA881133}"/>
    <cellStyle name="Calculation 4 2 3 8" xfId="11538" xr:uid="{87F442E1-AE6D-4912-9600-0F2B8DD856DF}"/>
    <cellStyle name="Calculation 4 2 3 8 2" xfId="20163" xr:uid="{0630C7CF-768F-4DEC-8EDB-5AAADA9F726F}"/>
    <cellStyle name="Calculation 4 2 3 8 3" xfId="31499" xr:uid="{3A95D75D-B78B-43B3-A951-E1471D852685}"/>
    <cellStyle name="Calculation 4 2 4" xfId="1745" xr:uid="{79F5934C-E1E2-4E92-9761-41C6EE75913E}"/>
    <cellStyle name="Calculation 4 2 4 2" xfId="6114" xr:uid="{DC7A921A-D167-4677-9637-D4C2A5B0D721}"/>
    <cellStyle name="Calculation 4 2 4 2 2" xfId="14766" xr:uid="{6ED00F83-1011-450D-AA63-DCABFAFCDF81}"/>
    <cellStyle name="Calculation 4 2 4 2 3" xfId="26098" xr:uid="{B0B9F086-F72B-49C5-95E6-43DB64A52461}"/>
    <cellStyle name="Calculation 4 2 4 3" xfId="6602" xr:uid="{975DE73A-A3AB-42DD-9D3A-34843765BD6B}"/>
    <cellStyle name="Calculation 4 2 4 3 2" xfId="15254" xr:uid="{52D71FFA-B97D-45AC-B7D0-4EE4B57D9BE7}"/>
    <cellStyle name="Calculation 4 2 4 3 3" xfId="26586" xr:uid="{0041F656-4716-4068-8361-DA1B18E90A4F}"/>
    <cellStyle name="Calculation 4 2 4 4" xfId="7718" xr:uid="{30B42777-B55B-464E-A2DC-967F77BE0BBD}"/>
    <cellStyle name="Calculation 4 2 4 4 2" xfId="16356" xr:uid="{5DB26394-7383-4D9A-9332-161BEE2E4F31}"/>
    <cellStyle name="Calculation 4 2 4 4 3" xfId="27688" xr:uid="{6B914273-186B-4DED-B241-472BCC5574DE}"/>
    <cellStyle name="Calculation 4 2 4 5" xfId="9761" xr:uid="{C1FA1860-137B-470C-BE83-26404C7D3676}"/>
    <cellStyle name="Calculation 4 2 4 5 2" xfId="18388" xr:uid="{6FEAC32F-51B5-4E94-B6B2-F5A37670AF58}"/>
    <cellStyle name="Calculation 4 2 4 5 3" xfId="29722" xr:uid="{FC95EDD7-0584-48AB-8BAF-6253C62F2D21}"/>
    <cellStyle name="Calculation 4 2 4 6" xfId="10133" xr:uid="{4AAFB92C-FA5B-4B1F-A352-7D6D58DD6E9D}"/>
    <cellStyle name="Calculation 4 2 4 6 2" xfId="18760" xr:uid="{E9C8D4C1-DAB8-4571-94BB-3371982116B5}"/>
    <cellStyle name="Calculation 4 2 4 6 3" xfId="30094" xr:uid="{A836955D-FD2A-427C-A053-D3A0342A1B08}"/>
    <cellStyle name="Calculation 4 2 4 7" xfId="12051" xr:uid="{05DF0B94-731C-443B-BE4D-1A217FB5BBFE}"/>
    <cellStyle name="Calculation 4 2 4 7 2" xfId="20675" xr:uid="{A45764EC-C956-4AD6-8EE7-B24C5F96EF68}"/>
    <cellStyle name="Calculation 4 2 4 7 3" xfId="32012" xr:uid="{B6EFBD23-FA5C-400E-9A75-ECA01A16A02E}"/>
    <cellStyle name="Calculation 4 2 4 8" xfId="10670" xr:uid="{364C1E37-FF51-4D46-84B5-1E33BF071D25}"/>
    <cellStyle name="Calculation 4 2 4 8 2" xfId="19296" xr:uid="{8A17FD2D-5712-4321-9AC8-C8ACDF9E98C1}"/>
    <cellStyle name="Calculation 4 2 4 8 3" xfId="30631" xr:uid="{F3A740C4-557F-4458-B650-D39F2F072A21}"/>
    <cellStyle name="Calculation 4 2 5" xfId="1746" xr:uid="{98F4AA6A-F5DD-4FB9-BDED-1DADC30B1A46}"/>
    <cellStyle name="Calculation 4 2 5 2" xfId="6115" xr:uid="{2069E27B-D491-423A-B68C-E4EF5FFEEFA5}"/>
    <cellStyle name="Calculation 4 2 5 2 2" xfId="14767" xr:uid="{0418BDCA-6480-4E44-8001-1D51372A1B5F}"/>
    <cellStyle name="Calculation 4 2 5 2 3" xfId="26099" xr:uid="{B296A399-1557-4BC6-A508-E4C0A309328B}"/>
    <cellStyle name="Calculation 4 2 5 3" xfId="6601" xr:uid="{8AD34000-C563-4BF2-BAB6-511204332AB4}"/>
    <cellStyle name="Calculation 4 2 5 3 2" xfId="15253" xr:uid="{3E06ACF6-2B75-4611-9AD4-B14008108A4F}"/>
    <cellStyle name="Calculation 4 2 5 3 3" xfId="26585" xr:uid="{4623F280-4F4C-4ABE-B54B-00D5EBB34821}"/>
    <cellStyle name="Calculation 4 2 5 4" xfId="4636" xr:uid="{0AE69B0C-2153-415F-83B9-E5832904DCDC}"/>
    <cellStyle name="Calculation 4 2 5 4 2" xfId="13297" xr:uid="{A190AB4F-D27D-4104-B60C-BDF919FF0FB6}"/>
    <cellStyle name="Calculation 4 2 5 4 3" xfId="24629" xr:uid="{950954A2-031E-48BC-9D41-01EFF7CD27F0}"/>
    <cellStyle name="Calculation 4 2 5 5" xfId="9205" xr:uid="{56DB8EEB-BC94-486D-B37A-47BB14C09896}"/>
    <cellStyle name="Calculation 4 2 5 5 2" xfId="17833" xr:uid="{95CE854D-3CCF-4CF8-8387-69A45E9F80C2}"/>
    <cellStyle name="Calculation 4 2 5 5 3" xfId="29166" xr:uid="{B44778B9-F4B1-499F-964E-D6308B356FB9}"/>
    <cellStyle name="Calculation 4 2 5 6" xfId="7842" xr:uid="{DD548365-3A0E-441C-BC58-24807B8E0C78}"/>
    <cellStyle name="Calculation 4 2 5 6 2" xfId="16480" xr:uid="{4D1D33AB-1B9E-4CCD-B25F-DE8CAEA9172E}"/>
    <cellStyle name="Calculation 4 2 5 6 3" xfId="27812" xr:uid="{A74F88EA-1E39-4BBE-97E8-29B1BF8AB54E}"/>
    <cellStyle name="Calculation 4 2 5 7" xfId="11642" xr:uid="{C20690F6-8FDB-4454-AC18-FFBC0718D6FC}"/>
    <cellStyle name="Calculation 4 2 5 7 2" xfId="20267" xr:uid="{1C7CA602-F1D9-453A-801D-4EFB6C10120C}"/>
    <cellStyle name="Calculation 4 2 5 7 3" xfId="31603" xr:uid="{1F2DB3E1-24E8-49D8-8F14-17A86A90EB6C}"/>
    <cellStyle name="Calculation 4 2 5 8" xfId="11162" xr:uid="{5D27E708-EC15-4922-B6DF-231717C061FB}"/>
    <cellStyle name="Calculation 4 2 5 8 2" xfId="19788" xr:uid="{65E84518-EB78-4BAB-8779-BC74D8730104}"/>
    <cellStyle name="Calculation 4 2 5 8 3" xfId="31123" xr:uid="{EC9494FD-6CA9-4F50-8AF3-A277D1C694C8}"/>
    <cellStyle name="Calculation 4 2 6" xfId="1747" xr:uid="{EFB2404A-EB61-4A37-A9C6-D7602ED58450}"/>
    <cellStyle name="Calculation 4 2 6 2" xfId="6116" xr:uid="{C38D8BF8-A6FC-4072-B9B0-101F506AE937}"/>
    <cellStyle name="Calculation 4 2 6 2 2" xfId="14768" xr:uid="{2B23D386-A3F7-4DC0-9FE3-5763CA006AAA}"/>
    <cellStyle name="Calculation 4 2 6 2 3" xfId="26100" xr:uid="{0BC2EFF4-FC55-42E4-88EF-C5F021D4213C}"/>
    <cellStyle name="Calculation 4 2 6 3" xfId="4845" xr:uid="{58A3D3D1-FFC3-40FE-890B-9F4C437278CF}"/>
    <cellStyle name="Calculation 4 2 6 3 2" xfId="13506" xr:uid="{EC949A7B-705F-4E8C-87C8-B28115BB0BAD}"/>
    <cellStyle name="Calculation 4 2 6 3 3" xfId="24838" xr:uid="{3631B95B-63DC-419E-8B56-37CBBCEE7839}"/>
    <cellStyle name="Calculation 4 2 6 4" xfId="6164" xr:uid="{59F81D44-A093-45F4-9670-5EC318ED6C01}"/>
    <cellStyle name="Calculation 4 2 6 4 2" xfId="14816" xr:uid="{3B2D7ABC-9186-4998-B695-7C05CC0AD5E2}"/>
    <cellStyle name="Calculation 4 2 6 4 3" xfId="26148" xr:uid="{ACF59754-A831-4CC6-8335-335DAF876907}"/>
    <cellStyle name="Calculation 4 2 6 5" xfId="9760" xr:uid="{1AEC42A9-1283-4FD9-A975-8B3CECECEC43}"/>
    <cellStyle name="Calculation 4 2 6 5 2" xfId="18387" xr:uid="{9AE4DC93-01EF-47FF-9DA7-AAD63B5C5DAA}"/>
    <cellStyle name="Calculation 4 2 6 5 3" xfId="29721" xr:uid="{DB008369-B7A3-4E6A-94E2-8CA0D2184129}"/>
    <cellStyle name="Calculation 4 2 6 6" xfId="6533" xr:uid="{52457D3B-7741-4820-844C-319759CCA4E5}"/>
    <cellStyle name="Calculation 4 2 6 6 2" xfId="15185" xr:uid="{66807862-F914-416B-9B7F-2CE2AF161696}"/>
    <cellStyle name="Calculation 4 2 6 6 3" xfId="26517" xr:uid="{3B29721C-FBBF-4CF4-A84C-64CD4701C145}"/>
    <cellStyle name="Calculation 4 2 6 7" xfId="12050" xr:uid="{50CBB692-F9F1-4B6F-BF98-0E4E600AB099}"/>
    <cellStyle name="Calculation 4 2 6 7 2" xfId="20674" xr:uid="{2AB71C6B-8F4D-47F8-9400-276B98B3D758}"/>
    <cellStyle name="Calculation 4 2 6 7 3" xfId="32011" xr:uid="{2DAD9B12-7E6C-485D-B042-DF4278B89F6B}"/>
    <cellStyle name="Calculation 4 2 6 8" xfId="5904" xr:uid="{BA627543-E355-49AF-A572-41B847B19070}"/>
    <cellStyle name="Calculation 4 2 6 8 2" xfId="14556" xr:uid="{3E8AEC21-7DC7-4FF4-B81A-2A76DBB2E0B3}"/>
    <cellStyle name="Calculation 4 2 6 8 3" xfId="25888" xr:uid="{4FC13001-A14C-4AAD-A947-473B3A08A5A0}"/>
    <cellStyle name="Calculation 4 2 7" xfId="6111" xr:uid="{A384815E-6042-4F5F-A97F-6B2935F93F2B}"/>
    <cellStyle name="Calculation 4 2 7 2" xfId="14763" xr:uid="{5A659BFD-19A0-4A69-AA1E-A4F3626713FD}"/>
    <cellStyle name="Calculation 4 2 7 3" xfId="26095" xr:uid="{1CDCFFBA-6D02-4C63-87D0-75108F400E3B}"/>
    <cellStyle name="Calculation 4 2 8" xfId="6604" xr:uid="{B0865FF9-C189-4DB7-8095-95566059C269}"/>
    <cellStyle name="Calculation 4 2 8 2" xfId="15256" xr:uid="{E7064B43-2738-4870-AD86-FDE11A164FA2}"/>
    <cellStyle name="Calculation 4 2 8 3" xfId="26588" xr:uid="{20B542A9-5FC0-4BF0-8555-2FA33784E0BF}"/>
    <cellStyle name="Calculation 4 2 9" xfId="6162" xr:uid="{201A3583-E082-4699-83C6-06CB05ED0292}"/>
    <cellStyle name="Calculation 4 2 9 2" xfId="14814" xr:uid="{F58E2D8C-817E-4D5A-81E5-491208DC2742}"/>
    <cellStyle name="Calculation 4 2 9 3" xfId="26146" xr:uid="{CBD80BFF-A939-4952-BB9B-AB722EB28301}"/>
    <cellStyle name="Calculation 4 3" xfId="1748" xr:uid="{8B936BB6-926C-4250-BB18-D301F8C501E8}"/>
    <cellStyle name="Calculation 4 3 2" xfId="6117" xr:uid="{F2DE1723-CA86-4908-B45C-1041E56D7BBA}"/>
    <cellStyle name="Calculation 4 3 2 2" xfId="14769" xr:uid="{71346909-1C1B-4B93-AE9B-4A270732C23E}"/>
    <cellStyle name="Calculation 4 3 2 3" xfId="26101" xr:uid="{AF4719C7-DFA6-409F-AD45-4441751C3098}"/>
    <cellStyle name="Calculation 4 3 3" xfId="6600" xr:uid="{93CF1A0C-1100-49E7-B8A0-33331265BCC3}"/>
    <cellStyle name="Calculation 4 3 3 2" xfId="15252" xr:uid="{40655932-C649-4D01-8461-915CDDB2AFF1}"/>
    <cellStyle name="Calculation 4 3 3 3" xfId="26584" xr:uid="{E082E2DF-871B-432C-92B2-9EFF1CAED24D}"/>
    <cellStyle name="Calculation 4 3 4" xfId="8093" xr:uid="{B05E0E2C-25FD-4B87-AA10-5EE56A70F795}"/>
    <cellStyle name="Calculation 4 3 4 2" xfId="16731" xr:uid="{29B52856-10D6-4CE1-B2E1-A2518D20033C}"/>
    <cellStyle name="Calculation 4 3 4 3" xfId="28063" xr:uid="{3BE2CFC8-6FE2-40D5-8B91-B1F5C0B7742B}"/>
    <cellStyle name="Calculation 4 3 5" xfId="9759" xr:uid="{2086A865-A122-48C2-8B40-CA5510250FF9}"/>
    <cellStyle name="Calculation 4 3 5 2" xfId="18386" xr:uid="{C004D695-5517-4267-9B8A-FBD9546C9028}"/>
    <cellStyle name="Calculation 4 3 5 3" xfId="29720" xr:uid="{B1F86066-D12A-44E8-8AD2-D58BC68368D8}"/>
    <cellStyle name="Calculation 4 3 6" xfId="10459" xr:uid="{D07BF651-E9BA-498F-9370-AF3D7A8F7343}"/>
    <cellStyle name="Calculation 4 3 6 2" xfId="19086" xr:uid="{506B28B2-D4DD-4588-8073-BFD7A7FC16BA}"/>
    <cellStyle name="Calculation 4 3 6 3" xfId="30420" xr:uid="{3F41A935-D125-48BB-A147-52087A06F2AB}"/>
    <cellStyle name="Calculation 4 3 7" xfId="12049" xr:uid="{9831F2D5-04AD-4652-9665-B57204A05DB0}"/>
    <cellStyle name="Calculation 4 3 7 2" xfId="20673" xr:uid="{84BCCABB-73FE-4AB4-A68E-2F461F3808E0}"/>
    <cellStyle name="Calculation 4 3 7 3" xfId="32010" xr:uid="{216E8F35-64C8-4F8B-BE80-59444EBC291A}"/>
    <cellStyle name="Calculation 4 3 8" xfId="10282" xr:uid="{25D3F353-8DD6-4D61-ADD6-F1CBB293E949}"/>
    <cellStyle name="Calculation 4 3 8 2" xfId="18909" xr:uid="{E5E3F6A9-523D-4FA3-B686-3F5F0CEDBE0F}"/>
    <cellStyle name="Calculation 4 3 8 3" xfId="30243" xr:uid="{55961776-EDDF-4E5A-BAE2-BE045AE2DFCE}"/>
    <cellStyle name="Calculation 4 4" xfId="1749" xr:uid="{F1705EB9-DF88-46ED-9AFE-BC5DB24586D8}"/>
    <cellStyle name="Calculation 4 4 2" xfId="6118" xr:uid="{173949A7-ACB5-4DE8-BB25-360D59FE5E64}"/>
    <cellStyle name="Calculation 4 4 2 2" xfId="14770" xr:uid="{A2B48407-ADC8-49DE-B96E-66102DC603DE}"/>
    <cellStyle name="Calculation 4 4 2 3" xfId="26102" xr:uid="{2E491040-8DEC-4055-96C5-3C9DD5ACF6DF}"/>
    <cellStyle name="Calculation 4 4 3" xfId="6599" xr:uid="{76CCCEB9-07A8-4ECC-8630-8CB0C3ACAB53}"/>
    <cellStyle name="Calculation 4 4 3 2" xfId="15251" xr:uid="{489B2884-21E1-47DD-BAE0-75BF248DC5D6}"/>
    <cellStyle name="Calculation 4 4 3 3" xfId="26583" xr:uid="{F02931FC-940F-4EAD-BE10-B7EB4E49093C}"/>
    <cellStyle name="Calculation 4 4 4" xfId="5068" xr:uid="{A579B7DC-0564-4157-9902-F6E0BB0039CB}"/>
    <cellStyle name="Calculation 4 4 4 2" xfId="13727" xr:uid="{0FAABCE1-B125-4526-B6BB-5D153866712D}"/>
    <cellStyle name="Calculation 4 4 4 3" xfId="25059" xr:uid="{AF15BC9B-4E49-451A-B332-BB45B7496232}"/>
    <cellStyle name="Calculation 4 4 5" xfId="7861" xr:uid="{3A185F1B-9675-4EEB-9F43-82FC3F9F6AC1}"/>
    <cellStyle name="Calculation 4 4 5 2" xfId="16499" xr:uid="{AA4676FB-6186-47C1-8E30-3DFE4604F264}"/>
    <cellStyle name="Calculation 4 4 5 3" xfId="27831" xr:uid="{3898059E-D878-4FBB-ABB7-4C8510783232}"/>
    <cellStyle name="Calculation 4 4 6" xfId="10132" xr:uid="{4841E48A-9B66-4303-8F01-96834454932A}"/>
    <cellStyle name="Calculation 4 4 6 2" xfId="18759" xr:uid="{12DB0A82-DBA4-4CA9-8FA6-F19E0B666560}"/>
    <cellStyle name="Calculation 4 4 6 3" xfId="30093" xr:uid="{F992D738-42AB-4D7C-A200-3192BB882953}"/>
    <cellStyle name="Calculation 4 4 7" xfId="11643" xr:uid="{3B7D2D8D-B2AC-4417-98E5-F9B322CBECCD}"/>
    <cellStyle name="Calculation 4 4 7 2" xfId="20268" xr:uid="{5DB0247E-F4FB-45B7-9E25-77E4F5E1FE1A}"/>
    <cellStyle name="Calculation 4 4 7 3" xfId="31604" xr:uid="{4219202B-80A0-4E12-A126-93228C4553A7}"/>
    <cellStyle name="Calculation 4 4 8" xfId="12418" xr:uid="{30807D2F-3D43-4EE2-974B-38C17A5B8FE6}"/>
    <cellStyle name="Calculation 4 4 8 2" xfId="21042" xr:uid="{07EEFAA4-50E8-46C3-8A5F-49DBA124F2F9}"/>
    <cellStyle name="Calculation 4 4 8 3" xfId="32379" xr:uid="{29DF30F9-4A77-4ABF-A1C8-8F43D56B7023}"/>
    <cellStyle name="Calculation 4 5" xfId="1750" xr:uid="{1BB0D179-C235-4988-85B3-B04229CF7157}"/>
    <cellStyle name="Calculation 4 5 2" xfId="6119" xr:uid="{D1041BB6-BC44-4D75-A7FB-A5637E1EBA9B}"/>
    <cellStyle name="Calculation 4 5 2 2" xfId="14771" xr:uid="{F4F8F757-3249-4104-8EB7-05FF3CA19B6C}"/>
    <cellStyle name="Calculation 4 5 2 3" xfId="26103" xr:uid="{E8006514-B56D-448A-A81A-AF0D645E3CC1}"/>
    <cellStyle name="Calculation 4 5 3" xfId="4844" xr:uid="{4492059B-02EB-438B-A4D4-50883038B5F4}"/>
    <cellStyle name="Calculation 4 5 3 2" xfId="13505" xr:uid="{1E2FA3D1-D61B-43BF-A6B5-821AE0AC3D9D}"/>
    <cellStyle name="Calculation 4 5 3 3" xfId="24837" xr:uid="{97C24BF7-1F75-4B8F-A7AF-D083930D0723}"/>
    <cellStyle name="Calculation 4 5 4" xfId="5274" xr:uid="{6FFA8ABF-3D1C-42CE-9882-84E507D20B1B}"/>
    <cellStyle name="Calculation 4 5 4 2" xfId="13933" xr:uid="{EECEAB7F-C0D5-46E7-9FAE-439C3F5A49C3}"/>
    <cellStyle name="Calculation 4 5 4 3" xfId="25265" xr:uid="{DE58BFAC-7062-4624-B238-C4CB7E39505F}"/>
    <cellStyle name="Calculation 4 5 5" xfId="9758" xr:uid="{B9756A50-B668-4468-AFE2-8CDD1EE27830}"/>
    <cellStyle name="Calculation 4 5 5 2" xfId="18385" xr:uid="{74D663B8-6881-4C4E-A2EB-190259A1DB17}"/>
    <cellStyle name="Calculation 4 5 5 3" xfId="29719" xr:uid="{7F364501-ABE0-407F-BA4F-9262E72955EC}"/>
    <cellStyle name="Calculation 4 5 6" xfId="10460" xr:uid="{2F1C20E3-E1A4-4D74-AB9E-CBF41FA514A2}"/>
    <cellStyle name="Calculation 4 5 6 2" xfId="19087" xr:uid="{36F1D7E2-CE5D-44D2-AC0E-199C1DD69553}"/>
    <cellStyle name="Calculation 4 5 6 3" xfId="30421" xr:uid="{00D3E48C-DDAB-49AA-9C1C-F332A44AD65B}"/>
    <cellStyle name="Calculation 4 5 7" xfId="12048" xr:uid="{C475E187-C6EE-4F6E-AE60-7F70B3B94965}"/>
    <cellStyle name="Calculation 4 5 7 2" xfId="20672" xr:uid="{19A965C7-1D5B-4913-AD26-7E2FFA5779E9}"/>
    <cellStyle name="Calculation 4 5 7 3" xfId="32009" xr:uid="{474DAB84-67A0-4ACF-A67F-56590F28660E}"/>
    <cellStyle name="Calculation 4 5 8" xfId="12467" xr:uid="{FB39878D-FC74-4652-8D8E-F8C72C5FA84B}"/>
    <cellStyle name="Calculation 4 5 8 2" xfId="21091" xr:uid="{8DE965F8-2F0E-4B68-8E44-487288810E36}"/>
    <cellStyle name="Calculation 4 5 8 3" xfId="32428" xr:uid="{60F3122D-4245-4077-8C9C-ACBBA53051A0}"/>
    <cellStyle name="Calculation 4 6" xfId="1751" xr:uid="{3B748D98-79E5-488E-B2B7-1A0E9408DF31}"/>
    <cellStyle name="Calculation 4 6 2" xfId="6120" xr:uid="{D1191528-2A3C-44A4-9FEB-18B8A40970B1}"/>
    <cellStyle name="Calculation 4 6 2 2" xfId="14772" xr:uid="{7BCD8C2F-ED10-4F9D-97F4-DFC8C35C23E8}"/>
    <cellStyle name="Calculation 4 6 2 3" xfId="26104" xr:uid="{361541AB-6130-4FCA-A84D-12E6EB5E1808}"/>
    <cellStyle name="Calculation 4 6 3" xfId="4843" xr:uid="{C04E0708-75B0-4FDF-BBFD-075620A21EFD}"/>
    <cellStyle name="Calculation 4 6 3 2" xfId="13504" xr:uid="{2AB95951-E8F6-40E8-BB7B-4186CE17E3D8}"/>
    <cellStyle name="Calculation 4 6 3 3" xfId="24836" xr:uid="{3E45FA5D-25D3-47DF-B072-0E941FDC5226}"/>
    <cellStyle name="Calculation 4 6 4" xfId="6165" xr:uid="{B851F61B-54B9-4581-9F21-9801104D7691}"/>
    <cellStyle name="Calculation 4 6 4 2" xfId="14817" xr:uid="{54C9C328-FD4D-494B-B9AC-1A3064C29458}"/>
    <cellStyle name="Calculation 4 6 4 3" xfId="26149" xr:uid="{7EA3402C-1BAF-4AF7-921C-45E6DFA8B975}"/>
    <cellStyle name="Calculation 4 6 5" xfId="9757" xr:uid="{D8333569-29F7-425A-948C-8A8B57118D0B}"/>
    <cellStyle name="Calculation 4 6 5 2" xfId="18384" xr:uid="{A83A1454-CBA0-46EF-B720-191028F00669}"/>
    <cellStyle name="Calculation 4 6 5 3" xfId="29718" xr:uid="{1463E17F-9DE3-4EB0-8DCE-E7B7CADCD07A}"/>
    <cellStyle name="Calculation 4 6 6" xfId="8243" xr:uid="{12EF64CB-FEBF-42E8-9FB7-BDAF46971BAE}"/>
    <cellStyle name="Calculation 4 6 6 2" xfId="16881" xr:uid="{C0112ACE-68F4-4F7F-8CC5-0B1921BB3D80}"/>
    <cellStyle name="Calculation 4 6 6 3" xfId="28213" xr:uid="{B9271A07-DB52-4099-B28D-E9CF4FA0C1F8}"/>
    <cellStyle name="Calculation 4 6 7" xfId="12047" xr:uid="{1BAB67EA-5FE7-476D-99AB-C9DB33547C16}"/>
    <cellStyle name="Calculation 4 6 7 2" xfId="20671" xr:uid="{9B6C58F3-85D4-492E-8878-3FCF9CFCEB7C}"/>
    <cellStyle name="Calculation 4 6 7 3" xfId="32008" xr:uid="{4F4C44A7-46D6-4C55-B274-CBACBA8A28D0}"/>
    <cellStyle name="Calculation 4 6 8" xfId="9019" xr:uid="{FB3B0536-6858-477B-AFEA-391E71529853}"/>
    <cellStyle name="Calculation 4 6 8 2" xfId="17647" xr:uid="{AEDAF1E6-70A4-48A0-B1F8-260796584E9C}"/>
    <cellStyle name="Calculation 4 6 8 3" xfId="28980" xr:uid="{D488F900-655D-4CEB-A305-BB14913DD851}"/>
    <cellStyle name="Calculation 4 7" xfId="1752" xr:uid="{365254C3-4BE5-4F99-968F-905174AD2372}"/>
    <cellStyle name="Calculation 4 7 2" xfId="6121" xr:uid="{226FADF9-A030-45B6-984C-9A3DE184B2D1}"/>
    <cellStyle name="Calculation 4 7 2 2" xfId="14773" xr:uid="{43ED4B8A-9F5F-4472-BE5C-DE5CB7016432}"/>
    <cellStyle name="Calculation 4 7 2 3" xfId="26105" xr:uid="{FA64DB9C-3F3F-43A0-AB51-22F511023B23}"/>
    <cellStyle name="Calculation 4 7 3" xfId="4366" xr:uid="{00E41D17-49D3-4740-B51E-647C431B0862}"/>
    <cellStyle name="Calculation 4 7 3 2" xfId="13027" xr:uid="{E41D180E-97E4-477B-9F7A-970F24A79AC8}"/>
    <cellStyle name="Calculation 4 7 3 3" xfId="24359" xr:uid="{9F4AA7B1-F3EA-4A9E-8B79-393DD921D6CA}"/>
    <cellStyle name="Calculation 4 7 4" xfId="4637" xr:uid="{EA3FA4D2-6805-4CE1-B210-309472730F8E}"/>
    <cellStyle name="Calculation 4 7 4 2" xfId="13298" xr:uid="{7BF645E5-B2C7-442A-9470-8C7F4C475FE5}"/>
    <cellStyle name="Calculation 4 7 4 3" xfId="24630" xr:uid="{ED8C667A-1C5A-4F3A-92EF-BC28216C457B}"/>
    <cellStyle name="Calculation 4 7 5" xfId="9206" xr:uid="{17535E43-5001-43C3-B206-7EB2E2D25BCA}"/>
    <cellStyle name="Calculation 4 7 5 2" xfId="17834" xr:uid="{A0C959C1-76E5-4B16-BF1E-034460D9D294}"/>
    <cellStyle name="Calculation 4 7 5 3" xfId="29167" xr:uid="{630B9963-0307-42BD-BC02-432997036203}"/>
    <cellStyle name="Calculation 4 7 6" xfId="9265" xr:uid="{72B2DBFD-0E80-4AEC-9225-71CF78AB8F67}"/>
    <cellStyle name="Calculation 4 7 6 2" xfId="17893" xr:uid="{5F271F18-E6FE-48BD-AB33-920320126524}"/>
    <cellStyle name="Calculation 4 7 6 3" xfId="29226" xr:uid="{A0F90531-844C-4E87-BA01-643745FD7AC9}"/>
    <cellStyle name="Calculation 4 7 7" xfId="8866" xr:uid="{EAB85760-F27F-4BD5-9D18-CAA734737670}"/>
    <cellStyle name="Calculation 4 7 7 2" xfId="17494" xr:uid="{259ADD7B-B5F6-47B0-8CF0-E4A6D17CAE34}"/>
    <cellStyle name="Calculation 4 7 7 3" xfId="28827" xr:uid="{561D2FA1-162A-4A09-8C9C-5BC67714229A}"/>
    <cellStyle name="Calculation 4 7 8" xfId="11163" xr:uid="{55EA3223-F6AF-4565-982E-C90B49B05155}"/>
    <cellStyle name="Calculation 4 7 8 2" xfId="19789" xr:uid="{9130D38E-EEDC-4C1D-8784-B7ADCFAE2F0B}"/>
    <cellStyle name="Calculation 4 7 8 3" xfId="31124" xr:uid="{2FB292B8-B954-4308-87C1-8F7EE77A2A73}"/>
    <cellStyle name="Calculation 4 8" xfId="1753" xr:uid="{C777D1C7-90C6-40D9-B2ED-10D121B83AE4}"/>
    <cellStyle name="Calculation 4 8 2" xfId="6122" xr:uid="{2621C123-5544-45DB-A6D0-4A5097CD8063}"/>
    <cellStyle name="Calculation 4 8 2 2" xfId="14774" xr:uid="{2CE29907-9CAC-47BE-80DF-F32060D9DFCC}"/>
    <cellStyle name="Calculation 4 8 2 3" xfId="26106" xr:uid="{DE4B21EC-EBC0-4A24-B42B-3D865D9BC1EE}"/>
    <cellStyle name="Calculation 4 8 3" xfId="6598" xr:uid="{23BDE302-A567-4A49-B0D3-8BA1B28FDF25}"/>
    <cellStyle name="Calculation 4 8 3 2" xfId="15250" xr:uid="{6A20074D-2B33-44ED-A936-D3A736455486}"/>
    <cellStyle name="Calculation 4 8 3 3" xfId="26582" xr:uid="{120C1BDE-7B62-4823-BC39-FCE84ABC352F}"/>
    <cellStyle name="Calculation 4 8 4" xfId="8094" xr:uid="{D85693E4-906D-4618-B489-89E96D328FB5}"/>
    <cellStyle name="Calculation 4 8 4 2" xfId="16732" xr:uid="{B09868F3-A965-4585-A828-B921690A7E7C}"/>
    <cellStyle name="Calculation 4 8 4 3" xfId="28064" xr:uid="{4EF2C046-63E1-49BF-9AA9-5522BF39E13C}"/>
    <cellStyle name="Calculation 4 8 5" xfId="9756" xr:uid="{CB5F253C-C537-487A-975F-E8D140B7457A}"/>
    <cellStyle name="Calculation 4 8 5 2" xfId="18383" xr:uid="{04EA5460-0D55-454E-9780-2D56A14A6368}"/>
    <cellStyle name="Calculation 4 8 5 3" xfId="29717" xr:uid="{2B19392C-CE63-4FAA-8F5B-755F7FE882A2}"/>
    <cellStyle name="Calculation 4 8 6" xfId="8994" xr:uid="{512653D4-0787-4A49-82C7-3E01706974BB}"/>
    <cellStyle name="Calculation 4 8 6 2" xfId="17622" xr:uid="{90C5C71C-F8D6-47BF-8447-527590173DCF}"/>
    <cellStyle name="Calculation 4 8 6 3" xfId="28955" xr:uid="{CFC26F16-F565-4E6C-B6CE-56D8E51BDC56}"/>
    <cellStyle name="Calculation 4 8 7" xfId="12046" xr:uid="{CBA878F3-10E2-4DCA-993A-66895E17136B}"/>
    <cellStyle name="Calculation 4 8 7 2" xfId="20670" xr:uid="{710455D5-A883-4D39-A931-61C4F4D68C81}"/>
    <cellStyle name="Calculation 4 8 7 3" xfId="32007" xr:uid="{783C7734-38EC-45CB-B9EB-9046D2973634}"/>
    <cellStyle name="Calculation 4 8 8" xfId="12468" xr:uid="{AA21BF3D-739E-463C-BF92-001D8A4F942C}"/>
    <cellStyle name="Calculation 4 8 8 2" xfId="21092" xr:uid="{13520012-A6A7-48D1-B203-188B89E57C0E}"/>
    <cellStyle name="Calculation 4 8 8 3" xfId="32429" xr:uid="{D4FB9100-5568-43E2-866B-69D68C816B72}"/>
    <cellStyle name="Calculation 4 9" xfId="6110" xr:uid="{D072E1D0-B08F-41B7-954B-E790D6C17393}"/>
    <cellStyle name="Calculation 4 9 2" xfId="14762" xr:uid="{806E8CAC-F71A-4CEF-8B28-69C5485F9FF5}"/>
    <cellStyle name="Calculation 4 9 3" xfId="26094" xr:uid="{F0193CBC-BA22-4A05-87C6-7A28831D7101}"/>
    <cellStyle name="Calculation 5" xfId="1754" xr:uid="{E98C3F99-0885-4F87-9DA0-B222BED32ECC}"/>
    <cellStyle name="Calculation 5 10" xfId="6166" xr:uid="{2631AE81-25E1-4D84-9339-41C431C8803C}"/>
    <cellStyle name="Calculation 5 10 2" xfId="14818" xr:uid="{82B7A141-5B45-4CF0-A247-D3E16EDD56B0}"/>
    <cellStyle name="Calculation 5 10 3" xfId="26150" xr:uid="{88485D7B-FAFB-4710-A49D-86F60561E05F}"/>
    <cellStyle name="Calculation 5 11" xfId="9755" xr:uid="{02864E3D-CD88-42FA-A58E-A45FD49EA167}"/>
    <cellStyle name="Calculation 5 11 2" xfId="18382" xr:uid="{02546D51-5B7C-4793-9814-9F17EE0DFE72}"/>
    <cellStyle name="Calculation 5 11 3" xfId="29716" xr:uid="{7CF47055-95CF-498A-897F-EC3A02FE6875}"/>
    <cellStyle name="Calculation 5 12" xfId="8244" xr:uid="{EEBF9F5F-C8D4-4197-AE11-3BE40725C14E}"/>
    <cellStyle name="Calculation 5 12 2" xfId="16882" xr:uid="{D80246D5-06BE-45E6-B1F8-258C7D40B282}"/>
    <cellStyle name="Calculation 5 12 3" xfId="28214" xr:uid="{CBF28895-0716-45EF-9D0A-35F7B1A9E7DA}"/>
    <cellStyle name="Calculation 5 13" xfId="12045" xr:uid="{768F35C8-0093-40A5-9075-C1F805EA8428}"/>
    <cellStyle name="Calculation 5 13 2" xfId="20669" xr:uid="{EB8AC6BF-B409-454E-94D9-FC4484397E32}"/>
    <cellStyle name="Calculation 5 13 3" xfId="32006" xr:uid="{2C877C24-B1FC-4CA5-94D6-F59069DC7E4B}"/>
    <cellStyle name="Calculation 5 14" xfId="5903" xr:uid="{C8C5A74F-E825-421E-A376-C1CA19D1DAA6}"/>
    <cellStyle name="Calculation 5 14 2" xfId="14555" xr:uid="{8036502D-9084-46B5-AE19-91ED5907EBFD}"/>
    <cellStyle name="Calculation 5 14 3" xfId="25887" xr:uid="{DC1EE443-464F-4D9F-B101-72C90E6A0A49}"/>
    <cellStyle name="Calculation 5 2" xfId="1755" xr:uid="{17403D10-539B-4A81-B27C-77C93D1A1462}"/>
    <cellStyle name="Calculation 5 2 10" xfId="9207" xr:uid="{7483DB4C-5CEB-4EB3-A319-D06FFC7EF940}"/>
    <cellStyle name="Calculation 5 2 10 2" xfId="17835" xr:uid="{625415B0-6342-43FF-B5A4-2A47E288BF65}"/>
    <cellStyle name="Calculation 5 2 10 3" xfId="29168" xr:uid="{85896B77-9185-456E-8074-E056EEBD4BCE}"/>
    <cellStyle name="Calculation 5 2 11" xfId="5350" xr:uid="{9750BC22-3C96-4C82-B7C2-42CCAE66BD9A}"/>
    <cellStyle name="Calculation 5 2 11 2" xfId="14009" xr:uid="{0067284E-0FED-427B-8684-05FB99C14208}"/>
    <cellStyle name="Calculation 5 2 11 3" xfId="25341" xr:uid="{60EA3A6A-A2BB-4691-9BBA-F4656444CF30}"/>
    <cellStyle name="Calculation 5 2 12" xfId="11644" xr:uid="{0E12CB57-FE3D-4469-B77A-E74920A5D47B}"/>
    <cellStyle name="Calculation 5 2 12 2" xfId="20269" xr:uid="{CD434CD8-886C-4864-9CB7-87FCC64BA4B6}"/>
    <cellStyle name="Calculation 5 2 12 3" xfId="31605" xr:uid="{2B79F0D1-1769-4B8A-A076-0241987E5E08}"/>
    <cellStyle name="Calculation 5 2 13" xfId="5254" xr:uid="{00844989-F1ED-4C18-B4FA-10772676D8FC}"/>
    <cellStyle name="Calculation 5 2 13 2" xfId="13913" xr:uid="{412B2E53-1885-442B-94F2-C579B8DD85E3}"/>
    <cellStyle name="Calculation 5 2 13 3" xfId="25245" xr:uid="{FE9F8A8C-FD3B-44FA-BE17-8462040BA5A9}"/>
    <cellStyle name="Calculation 5 2 2" xfId="1756" xr:uid="{CA4E2452-0DEB-412B-9A45-1A910B27B2A2}"/>
    <cellStyle name="Calculation 5 2 2 2" xfId="6125" xr:uid="{E8B7AB9F-4412-4374-82D4-A98259EDFEE1}"/>
    <cellStyle name="Calculation 5 2 2 2 2" xfId="14777" xr:uid="{00CE7DAE-ED89-4DB7-AEAF-2BACBCB54205}"/>
    <cellStyle name="Calculation 5 2 2 2 3" xfId="26109" xr:uid="{E38DA3D8-F412-44BC-A51F-909251020544}"/>
    <cellStyle name="Calculation 5 2 2 3" xfId="4840" xr:uid="{E2B18156-7324-404C-AFAF-A3112F953B52}"/>
    <cellStyle name="Calculation 5 2 2 3 2" xfId="13501" xr:uid="{9A5FF188-54EE-4EC0-86B5-1B962CD19FFB}"/>
    <cellStyle name="Calculation 5 2 2 3 3" xfId="24833" xr:uid="{6CE4F134-B4C4-4D9C-9364-A0386DF0D1B0}"/>
    <cellStyle name="Calculation 5 2 2 4" xfId="4638" xr:uid="{F73C4264-121B-472C-A259-E997DC992F1C}"/>
    <cellStyle name="Calculation 5 2 2 4 2" xfId="13299" xr:uid="{4A673C7E-1787-489D-B186-6EF69BED9989}"/>
    <cellStyle name="Calculation 5 2 2 4 3" xfId="24631" xr:uid="{C9FB9DE6-4131-4691-8D8A-28ED9D99CD84}"/>
    <cellStyle name="Calculation 5 2 2 5" xfId="9754" xr:uid="{815BF166-37CB-4EF5-97DA-62E7B9F51D83}"/>
    <cellStyle name="Calculation 5 2 2 5 2" xfId="18381" xr:uid="{F7834D83-E9C4-4FF7-97C7-79DD3FCB7C3E}"/>
    <cellStyle name="Calculation 5 2 2 5 3" xfId="29715" xr:uid="{2C65DCA6-88EE-4572-B6F4-FBA258C24297}"/>
    <cellStyle name="Calculation 5 2 2 6" xfId="9264" xr:uid="{4C44CB87-8CD4-4636-A659-00DD0DBA98B5}"/>
    <cellStyle name="Calculation 5 2 2 6 2" xfId="17892" xr:uid="{FE855ECA-B4AA-479C-A7F8-6ABB830E21BE}"/>
    <cellStyle name="Calculation 5 2 2 6 3" xfId="29225" xr:uid="{177E3625-7263-437A-BD8F-D66E14C7A5DE}"/>
    <cellStyle name="Calculation 5 2 2 7" xfId="12044" xr:uid="{AA3CE2E5-877A-4A80-B95A-4EDC0FE0FB53}"/>
    <cellStyle name="Calculation 5 2 2 7 2" xfId="20668" xr:uid="{00259A4F-125A-4837-8889-A42B76783E4A}"/>
    <cellStyle name="Calculation 5 2 2 7 3" xfId="32005" xr:uid="{F5D9AE98-3068-4E06-882E-D82CA9387075}"/>
    <cellStyle name="Calculation 5 2 2 8" xfId="10191" xr:uid="{37489CB0-B719-4E4E-9B93-48B39D775142}"/>
    <cellStyle name="Calculation 5 2 2 8 2" xfId="18818" xr:uid="{BF446EE3-84E9-429F-BD02-8E91CDCC4DDD}"/>
    <cellStyle name="Calculation 5 2 2 8 3" xfId="30152" xr:uid="{D712D069-932F-4E65-AF54-3C5CF84DF889}"/>
    <cellStyle name="Calculation 5 2 3" xfId="1757" xr:uid="{9B399C1E-916B-450A-BCF8-5EB5D7D96B75}"/>
    <cellStyle name="Calculation 5 2 3 2" xfId="6126" xr:uid="{2FA0F84A-FE9F-4DFB-9FA5-4BB5158FD6FB}"/>
    <cellStyle name="Calculation 5 2 3 2 2" xfId="14778" xr:uid="{DE191991-FB04-417D-83D9-40E05BDBB646}"/>
    <cellStyle name="Calculation 5 2 3 2 3" xfId="26110" xr:uid="{D5E28554-D9BB-4B5E-9DE5-43E3951447F0}"/>
    <cellStyle name="Calculation 5 2 3 3" xfId="4839" xr:uid="{241546D4-08AB-4C77-AE0B-BF08A917E7F2}"/>
    <cellStyle name="Calculation 5 2 3 3 2" xfId="13500" xr:uid="{9E9C5A88-C84D-411E-9E2B-3955666534DC}"/>
    <cellStyle name="Calculation 5 2 3 3 3" xfId="24832" xr:uid="{C033E4AB-9166-4E8E-A9D8-612772079F19}"/>
    <cellStyle name="Calculation 5 2 3 4" xfId="6168" xr:uid="{F39407E1-F517-4B58-B53C-3EB341BBCD70}"/>
    <cellStyle name="Calculation 5 2 3 4 2" xfId="14820" xr:uid="{F0D9AEC2-15FF-40F6-BDCF-368B564EA958}"/>
    <cellStyle name="Calculation 5 2 3 4 3" xfId="26152" xr:uid="{62F648BA-2125-4D42-A3A1-E20089EF4878}"/>
    <cellStyle name="Calculation 5 2 3 5" xfId="9753" xr:uid="{F6B3EC57-F67F-4719-A640-CE75EABFBF28}"/>
    <cellStyle name="Calculation 5 2 3 5 2" xfId="18380" xr:uid="{9592FF2C-8043-47D7-A754-CB8BA82F02D9}"/>
    <cellStyle name="Calculation 5 2 3 5 3" xfId="29714" xr:uid="{77A5D25B-90BA-4714-9BA0-A6411E92AE42}"/>
    <cellStyle name="Calculation 5 2 3 6" xfId="4815" xr:uid="{A2BCB867-C277-4104-913A-BA754529B1AF}"/>
    <cellStyle name="Calculation 5 2 3 6 2" xfId="13476" xr:uid="{09B79379-33E4-4B13-A53E-E1BFB4B553FD}"/>
    <cellStyle name="Calculation 5 2 3 6 3" xfId="24808" xr:uid="{D7FFCD33-28D9-4ED7-AF14-92AD2ED77057}"/>
    <cellStyle name="Calculation 5 2 3 7" xfId="12043" xr:uid="{F3C5D486-C611-4511-B1E1-73822C0F8B65}"/>
    <cellStyle name="Calculation 5 2 3 7 2" xfId="20667" xr:uid="{FA037E8E-34E3-45A6-AC60-D5E2FC90A9BB}"/>
    <cellStyle name="Calculation 5 2 3 7 3" xfId="32004" xr:uid="{E9722F09-C8B6-444A-AAE5-6779F85AA3EC}"/>
    <cellStyle name="Calculation 5 2 3 8" xfId="10388" xr:uid="{04B6BB5B-03DE-4ADA-9F7E-AF8FDEF26927}"/>
    <cellStyle name="Calculation 5 2 3 8 2" xfId="19015" xr:uid="{35BF445E-6385-4732-862F-1C1994E7CC88}"/>
    <cellStyle name="Calculation 5 2 3 8 3" xfId="30349" xr:uid="{057ABDC0-4AFF-4EE8-8BEB-7E416F89E5C4}"/>
    <cellStyle name="Calculation 5 2 4" xfId="1758" xr:uid="{E5B849C3-1F6F-4094-82C4-3D68B1305B84}"/>
    <cellStyle name="Calculation 5 2 4 2" xfId="6127" xr:uid="{3AA53810-3D2B-45DC-9A9D-3A808758A2F0}"/>
    <cellStyle name="Calculation 5 2 4 2 2" xfId="14779" xr:uid="{B955DE21-0187-4C05-AA84-7CD39F44183B}"/>
    <cellStyle name="Calculation 5 2 4 2 3" xfId="26111" xr:uid="{1434E8E8-40A9-44A7-B5E7-212B3EE4E9F9}"/>
    <cellStyle name="Calculation 5 2 4 3" xfId="4838" xr:uid="{4E064588-2984-4949-8D57-94E82DC23C9E}"/>
    <cellStyle name="Calculation 5 2 4 3 2" xfId="13499" xr:uid="{B19CB8D9-FCD1-449B-B708-311A0AC85E16}"/>
    <cellStyle name="Calculation 5 2 4 3 3" xfId="24831" xr:uid="{EBDCDEFC-61F1-4C90-8F48-F34D0554E515}"/>
    <cellStyle name="Calculation 5 2 4 4" xfId="8095" xr:uid="{66B00ABD-3D85-4617-B71D-B9BB8A33ADFE}"/>
    <cellStyle name="Calculation 5 2 4 4 2" xfId="16733" xr:uid="{440C6AA8-6D9A-4F9B-9B3C-6D7C8D4D3E0E}"/>
    <cellStyle name="Calculation 5 2 4 4 3" xfId="28065" xr:uid="{C742EA62-CC6A-4E09-A4A5-612D1E28B951}"/>
    <cellStyle name="Calculation 5 2 4 5" xfId="5161" xr:uid="{1FD4F1CA-17E8-4E48-B487-546123050F82}"/>
    <cellStyle name="Calculation 5 2 4 5 2" xfId="13820" xr:uid="{8F1944A6-8449-4E88-9CC5-3E2F01E15AC1}"/>
    <cellStyle name="Calculation 5 2 4 5 3" xfId="25152" xr:uid="{E9B105BC-4703-4B30-AC46-4CE396CCDC4A}"/>
    <cellStyle name="Calculation 5 2 4 6" xfId="10461" xr:uid="{FAB4E278-70C9-4571-AFA7-AE6573422C7C}"/>
    <cellStyle name="Calculation 5 2 4 6 2" xfId="19088" xr:uid="{99D689DB-5C99-403F-8CFB-F9CDE66EC063}"/>
    <cellStyle name="Calculation 5 2 4 6 3" xfId="30422" xr:uid="{74823E70-5931-4C5B-8D19-94D7948B360B}"/>
    <cellStyle name="Calculation 5 2 4 7" xfId="11645" xr:uid="{C14A4DAC-06FD-4D10-91B2-46C7B28CC924}"/>
    <cellStyle name="Calculation 5 2 4 7 2" xfId="20270" xr:uid="{EBCFB837-9EDA-4525-BEAD-DD0BB0409D6D}"/>
    <cellStyle name="Calculation 5 2 4 7 3" xfId="31606" xr:uid="{29E7269F-CE5F-4707-9F78-9D05B0A2A5C3}"/>
    <cellStyle name="Calculation 5 2 4 8" xfId="11521" xr:uid="{0950E622-8E8C-4022-B076-765144738DBD}"/>
    <cellStyle name="Calculation 5 2 4 8 2" xfId="20146" xr:uid="{CFE46951-8900-445E-84D8-DB3EE3DD4354}"/>
    <cellStyle name="Calculation 5 2 4 8 3" xfId="31482" xr:uid="{9DE89F90-853A-4318-9A2B-F839FCBB0F12}"/>
    <cellStyle name="Calculation 5 2 5" xfId="1759" xr:uid="{831EE950-975D-484B-B7BA-21E159B5BFF2}"/>
    <cellStyle name="Calculation 5 2 5 2" xfId="6128" xr:uid="{650D8CA2-37B1-483D-81DE-30A5058E2D9B}"/>
    <cellStyle name="Calculation 5 2 5 2 2" xfId="14780" xr:uid="{BB83E6A0-4F57-4CF1-BAEC-3BFF5291E3D7}"/>
    <cellStyle name="Calculation 5 2 5 2 3" xfId="26112" xr:uid="{947926BC-A684-4A9B-9CB5-9A94A4FAD14D}"/>
    <cellStyle name="Calculation 5 2 5 3" xfId="6597" xr:uid="{3E7F22CE-1FA0-4E5B-AC88-A442F342CE81}"/>
    <cellStyle name="Calculation 5 2 5 3 2" xfId="15249" xr:uid="{083053A8-2BD0-4924-9704-AFAE51456DC3}"/>
    <cellStyle name="Calculation 5 2 5 3 3" xfId="26581" xr:uid="{09DA8CBC-D825-41CA-9CD2-359E62E0D49A}"/>
    <cellStyle name="Calculation 5 2 5 4" xfId="6169" xr:uid="{1DD0153F-4521-4279-881F-0930C427E15A}"/>
    <cellStyle name="Calculation 5 2 5 4 2" xfId="14821" xr:uid="{30BF061E-EB17-4202-B018-962FE1273D2A}"/>
    <cellStyle name="Calculation 5 2 5 4 3" xfId="26153" xr:uid="{3DB67900-8EED-42A4-85EF-281665F727AF}"/>
    <cellStyle name="Calculation 5 2 5 5" xfId="9752" xr:uid="{55ED52E5-F73C-4F23-BA16-4B2DE41B2EA5}"/>
    <cellStyle name="Calculation 5 2 5 5 2" xfId="18379" xr:uid="{88196E05-C907-455D-80BC-1312B9759C3B}"/>
    <cellStyle name="Calculation 5 2 5 5 3" xfId="29713" xr:uid="{DD52BDA8-8615-417B-AAEB-596A5DC1E7A0}"/>
    <cellStyle name="Calculation 5 2 5 6" xfId="4816" xr:uid="{C94DC8BD-F7B3-4ACA-AABB-05590F10011A}"/>
    <cellStyle name="Calculation 5 2 5 6 2" xfId="13477" xr:uid="{792A6908-820E-4E8F-9574-E3DEAA995199}"/>
    <cellStyle name="Calculation 5 2 5 6 3" xfId="24809" xr:uid="{7F3DC5C7-B620-4FCC-B675-725750828715}"/>
    <cellStyle name="Calculation 5 2 5 7" xfId="12042" xr:uid="{BB566B07-8DD2-4B3B-836B-13CA97C75AF0}"/>
    <cellStyle name="Calculation 5 2 5 7 2" xfId="20666" xr:uid="{BE40E853-FDC8-4504-AEC2-E3B5CD1580DA}"/>
    <cellStyle name="Calculation 5 2 5 7 3" xfId="32003" xr:uid="{B2417D32-AC7A-45DA-B1E9-CB5D93F16480}"/>
    <cellStyle name="Calculation 5 2 5 8" xfId="8053" xr:uid="{3602AD26-C90C-4AD0-A4F6-A8D5F155A490}"/>
    <cellStyle name="Calculation 5 2 5 8 2" xfId="16691" xr:uid="{16DBAED0-1EC3-438D-BDCB-9D33D47C2A0A}"/>
    <cellStyle name="Calculation 5 2 5 8 3" xfId="28023" xr:uid="{21552A34-7670-40A2-9743-92EE18910427}"/>
    <cellStyle name="Calculation 5 2 6" xfId="1760" xr:uid="{ADD5DBA6-81B4-4C57-B6D3-ED3DE57B2BFE}"/>
    <cellStyle name="Calculation 5 2 6 2" xfId="6129" xr:uid="{A1364DF8-8BD7-454D-82E0-6C94B39EAFDE}"/>
    <cellStyle name="Calculation 5 2 6 2 2" xfId="14781" xr:uid="{3774C311-89B1-4211-978B-8537E5C04AD5}"/>
    <cellStyle name="Calculation 5 2 6 2 3" xfId="26113" xr:uid="{2057D440-2C35-439A-A464-A4C8D6F9A124}"/>
    <cellStyle name="Calculation 5 2 6 3" xfId="6596" xr:uid="{E624798F-69B7-44A0-B6C9-CF26420E3EB3}"/>
    <cellStyle name="Calculation 5 2 6 3 2" xfId="15248" xr:uid="{D205C5E2-DF1F-4698-96E2-6D6AA1803CEA}"/>
    <cellStyle name="Calculation 5 2 6 3 3" xfId="26580" xr:uid="{4A94A9F8-1CEE-4556-9CE2-CB790C56689C}"/>
    <cellStyle name="Calculation 5 2 6 4" xfId="4639" xr:uid="{A046BA93-1B9E-43A3-B466-ADC922EAADA4}"/>
    <cellStyle name="Calculation 5 2 6 4 2" xfId="13300" xr:uid="{B2E87AAE-C475-46A0-A70F-F34E4F6CFC02}"/>
    <cellStyle name="Calculation 5 2 6 4 3" xfId="24632" xr:uid="{57195905-48B6-45DC-B846-3AAC861B1F57}"/>
    <cellStyle name="Calculation 5 2 6 5" xfId="9751" xr:uid="{9363632E-8B26-4BC6-8CD1-60210B7DC465}"/>
    <cellStyle name="Calculation 5 2 6 5 2" xfId="18378" xr:uid="{D5CE6709-BB24-47BE-BDE0-54B7901B396E}"/>
    <cellStyle name="Calculation 5 2 6 5 3" xfId="29712" xr:uid="{69A5219C-8055-4583-9BD7-0CF1395CFCB4}"/>
    <cellStyle name="Calculation 5 2 6 6" xfId="7843" xr:uid="{3E3A3464-F420-4FF7-AFE1-B74FFDF1637A}"/>
    <cellStyle name="Calculation 5 2 6 6 2" xfId="16481" xr:uid="{B2D9A153-645B-42D2-B6A7-D5BDBFA753A4}"/>
    <cellStyle name="Calculation 5 2 6 6 3" xfId="27813" xr:uid="{8AE12083-6873-46B3-8CAC-10B391BB0A53}"/>
    <cellStyle name="Calculation 5 2 6 7" xfId="12041" xr:uid="{F3595E53-8482-4236-8E96-FB400E0BBE49}"/>
    <cellStyle name="Calculation 5 2 6 7 2" xfId="20665" xr:uid="{99FD1DCB-3C79-4D7A-B23C-D4E70980A0C0}"/>
    <cellStyle name="Calculation 5 2 6 7 3" xfId="32002" xr:uid="{6C33CCE1-2920-4CD0-A96E-0ACFE3326BF2}"/>
    <cellStyle name="Calculation 5 2 6 8" xfId="10190" xr:uid="{57E0A0E8-3C03-4D21-A56E-D011B6FD532A}"/>
    <cellStyle name="Calculation 5 2 6 8 2" xfId="18817" xr:uid="{B154163A-4A45-48EC-B311-3B1E53A02C60}"/>
    <cellStyle name="Calculation 5 2 6 8 3" xfId="30151" xr:uid="{884DE55D-C6D5-4248-BC16-6EE0B44AF0AC}"/>
    <cellStyle name="Calculation 5 2 7" xfId="6124" xr:uid="{5DFF7C45-A7EB-4D8E-8DF2-382A720CDDF3}"/>
    <cellStyle name="Calculation 5 2 7 2" xfId="14776" xr:uid="{78339A55-45CD-495C-B029-431CD3B20B81}"/>
    <cellStyle name="Calculation 5 2 7 3" xfId="26108" xr:uid="{3B41D5E9-0404-46DE-9CB8-F6101A7673E9}"/>
    <cellStyle name="Calculation 5 2 8" xfId="4841" xr:uid="{360CD95A-FE0C-4525-A538-F02DD50E2154}"/>
    <cellStyle name="Calculation 5 2 8 2" xfId="13502" xr:uid="{E0E18D0F-8CC3-47B0-B5ED-528975BC61AF}"/>
    <cellStyle name="Calculation 5 2 8 3" xfId="24834" xr:uid="{7CCC8877-5435-48A1-8C7E-48BB0ECCD885}"/>
    <cellStyle name="Calculation 5 2 9" xfId="6167" xr:uid="{6DDA5358-EA79-499F-B1A5-36B22024381E}"/>
    <cellStyle name="Calculation 5 2 9 2" xfId="14819" xr:uid="{3BA7A7C0-4039-4612-A802-ABA4311B68D1}"/>
    <cellStyle name="Calculation 5 2 9 3" xfId="26151" xr:uid="{21452C87-8016-4493-8E7D-2215D57C59BB}"/>
    <cellStyle name="Calculation 5 3" xfId="1761" xr:uid="{38D2967E-9232-4284-94A6-3728B3B6CC85}"/>
    <cellStyle name="Calculation 5 3 2" xfId="6130" xr:uid="{238C0C41-8DF8-4ED8-86EE-F78EEA56ACEC}"/>
    <cellStyle name="Calculation 5 3 2 2" xfId="14782" xr:uid="{1E5EF14C-A783-4CBE-BEA7-CBD9A9A4D429}"/>
    <cellStyle name="Calculation 5 3 2 3" xfId="26114" xr:uid="{D55FD17D-F31F-4549-B851-0AF9C8FF5EDE}"/>
    <cellStyle name="Calculation 5 3 3" xfId="4837" xr:uid="{6445C322-6CEE-4DE2-962F-CC5D841A9387}"/>
    <cellStyle name="Calculation 5 3 3 2" xfId="13498" xr:uid="{0E4E41C4-6937-43C1-AC99-41F174B9B9FF}"/>
    <cellStyle name="Calculation 5 3 3 3" xfId="24830" xr:uid="{6E8072FE-2A82-4C23-BF12-10B8461302AC}"/>
    <cellStyle name="Calculation 5 3 4" xfId="5275" xr:uid="{47E8E242-52AC-4D06-8AA2-2B9188531BA2}"/>
    <cellStyle name="Calculation 5 3 4 2" xfId="13934" xr:uid="{23B95A96-25E9-4A8B-99F6-036D07AA717D}"/>
    <cellStyle name="Calculation 5 3 4 3" xfId="25266" xr:uid="{C7970CA4-9167-435F-BDEA-E5D467234086}"/>
    <cellStyle name="Calculation 5 3 5" xfId="7860" xr:uid="{F28B2E5C-F688-4295-B089-D14D774130CD}"/>
    <cellStyle name="Calculation 5 3 5 2" xfId="16498" xr:uid="{70310F55-8C15-4EA5-B366-8980574B6CD4}"/>
    <cellStyle name="Calculation 5 3 5 3" xfId="27830" xr:uid="{1FC3195C-5CA9-4FF6-99D4-F031531443E6}"/>
    <cellStyle name="Calculation 5 3 6" xfId="10462" xr:uid="{0CCA3085-B552-421F-B743-F86061501B26}"/>
    <cellStyle name="Calculation 5 3 6 2" xfId="19089" xr:uid="{216A7A89-9C5B-49AE-89FA-2CBAE3A9888F}"/>
    <cellStyle name="Calculation 5 3 6 3" xfId="30423" xr:uid="{7F613136-5521-4EC1-883A-0156D63196A0}"/>
    <cellStyle name="Calculation 5 3 7" xfId="7742" xr:uid="{371B024B-0617-41A9-AEE4-E2D6231EA07B}"/>
    <cellStyle name="Calculation 5 3 7 2" xfId="16380" xr:uid="{C818CED1-C42F-4A02-8A30-F4BD531620E1}"/>
    <cellStyle name="Calculation 5 3 7 3" xfId="27712" xr:uid="{8EB8C8C8-739F-4150-9518-12F785A774FC}"/>
    <cellStyle name="Calculation 5 3 8" xfId="12469" xr:uid="{868077E6-EADC-4675-9661-D2971AA34982}"/>
    <cellStyle name="Calculation 5 3 8 2" xfId="21093" xr:uid="{5C30D13F-F1FB-4DA0-AE47-4123348A85A5}"/>
    <cellStyle name="Calculation 5 3 8 3" xfId="32430" xr:uid="{169C85FB-2C68-4CC0-9FBE-22EF08282977}"/>
    <cellStyle name="Calculation 5 4" xfId="1762" xr:uid="{03B47A96-9312-46F0-97CC-13ACB3CAE188}"/>
    <cellStyle name="Calculation 5 4 2" xfId="6131" xr:uid="{61B3A9B4-D11B-4A6C-879E-2A6B3F5E86A5}"/>
    <cellStyle name="Calculation 5 4 2 2" xfId="14783" xr:uid="{55B40FF9-BB29-4514-BC1B-259D8C3B6662}"/>
    <cellStyle name="Calculation 5 4 2 3" xfId="26115" xr:uid="{FD7EC600-9412-4856-AE9E-B7A58C01F1C6}"/>
    <cellStyle name="Calculation 5 4 3" xfId="5529" xr:uid="{4FC57594-8B7E-4153-B1D6-F9AB07D4AD28}"/>
    <cellStyle name="Calculation 5 4 3 2" xfId="14183" xr:uid="{F58D6C7C-8146-45F6-A5E5-4F63B450485E}"/>
    <cellStyle name="Calculation 5 4 3 3" xfId="25515" xr:uid="{AE4BA59A-7C37-4095-84BC-A7BE0D469048}"/>
    <cellStyle name="Calculation 5 4 4" xfId="8096" xr:uid="{090CF023-2D69-4BF6-9EB3-BF9DA85C9C00}"/>
    <cellStyle name="Calculation 5 4 4 2" xfId="16734" xr:uid="{C008BADE-096B-414E-9C15-31F50D39ECAF}"/>
    <cellStyle name="Calculation 5 4 4 3" xfId="28066" xr:uid="{355D57CB-C905-4343-9106-7DBD704BDCD6}"/>
    <cellStyle name="Calculation 5 4 5" xfId="9750" xr:uid="{B3483B05-9A6F-4E97-8083-BFD5805B67F5}"/>
    <cellStyle name="Calculation 5 4 5 2" xfId="18377" xr:uid="{891B5D55-6A3F-458D-9A28-CEACF0141299}"/>
    <cellStyle name="Calculation 5 4 5 3" xfId="29711" xr:uid="{31CE6141-AB8F-486F-8753-0FEA83B73F79}"/>
    <cellStyle name="Calculation 5 4 6" xfId="5200" xr:uid="{9A48F365-D6A2-4A19-A3AC-BF457A0DCC5C}"/>
    <cellStyle name="Calculation 5 4 6 2" xfId="13859" xr:uid="{1A6B2047-7C15-480F-BE52-B36898BE6964}"/>
    <cellStyle name="Calculation 5 4 6 3" xfId="25191" xr:uid="{85DE5546-09FD-48BD-88B1-8C9128208870}"/>
    <cellStyle name="Calculation 5 4 7" xfId="12040" xr:uid="{6CCA5E04-DCC5-42C0-8F6B-15A88A124F34}"/>
    <cellStyle name="Calculation 5 4 7 2" xfId="20664" xr:uid="{83248701-7A2C-455E-A023-6EC77132F035}"/>
    <cellStyle name="Calculation 5 4 7 3" xfId="32001" xr:uid="{C9175FA1-2231-490D-AC2B-1615105700FF}"/>
    <cellStyle name="Calculation 5 4 8" xfId="12470" xr:uid="{1B2645AB-B38B-4740-B56D-577D5530121C}"/>
    <cellStyle name="Calculation 5 4 8 2" xfId="21094" xr:uid="{D0D59CD4-BBC9-4A4A-BEB0-0CE6E07BE009}"/>
    <cellStyle name="Calculation 5 4 8 3" xfId="32431" xr:uid="{14FC31E7-C01C-4B6C-BC84-83E2BF6F3CD1}"/>
    <cellStyle name="Calculation 5 5" xfId="1763" xr:uid="{8834260C-CEE8-4F37-914A-BDB922A04133}"/>
    <cellStyle name="Calculation 5 5 2" xfId="6132" xr:uid="{66F50DB9-2659-4281-A457-3C08047B24EF}"/>
    <cellStyle name="Calculation 5 5 2 2" xfId="14784" xr:uid="{4F00A059-B2B4-4352-AC00-9B506535DDBE}"/>
    <cellStyle name="Calculation 5 5 2 3" xfId="26116" xr:uid="{02EC4301-5C94-43E2-9226-36B6AE7037A5}"/>
    <cellStyle name="Calculation 5 5 3" xfId="6595" xr:uid="{07CFD839-BCFF-4CBC-A138-54BA1C5653DD}"/>
    <cellStyle name="Calculation 5 5 3 2" xfId="15247" xr:uid="{7565A8AE-9794-4E24-8F25-F8E3D28BE787}"/>
    <cellStyle name="Calculation 5 5 3 3" xfId="26579" xr:uid="{5F69BCD5-1ACE-4EE2-A1C4-645CF08E45FD}"/>
    <cellStyle name="Calculation 5 5 4" xfId="4640" xr:uid="{7D3689AC-4D63-40F9-B9BA-259EC9D9004D}"/>
    <cellStyle name="Calculation 5 5 4 2" xfId="13301" xr:uid="{2F31F119-F1C0-4DE5-ADEC-4B4FA4AA7CFB}"/>
    <cellStyle name="Calculation 5 5 4 3" xfId="24633" xr:uid="{F98059E8-086A-493A-B3A3-7C9B61FF00B1}"/>
    <cellStyle name="Calculation 5 5 5" xfId="9749" xr:uid="{86945E5A-A48D-49DF-A1E0-89ACCF128102}"/>
    <cellStyle name="Calculation 5 5 5 2" xfId="18376" xr:uid="{B39F433C-1936-4E6F-A636-285B1F38356A}"/>
    <cellStyle name="Calculation 5 5 5 3" xfId="29710" xr:uid="{C63BB899-0482-41EA-A00F-7DE6445F4E3C}"/>
    <cellStyle name="Calculation 5 5 6" xfId="8245" xr:uid="{CB139F3F-236A-44FC-B6FF-6CE7530AF18D}"/>
    <cellStyle name="Calculation 5 5 6 2" xfId="16883" xr:uid="{25FDBAA1-BE15-442B-A0E9-93C537100615}"/>
    <cellStyle name="Calculation 5 5 6 3" xfId="28215" xr:uid="{8FF1F4F5-3C8B-49CA-815C-2200603F8179}"/>
    <cellStyle name="Calculation 5 5 7" xfId="12039" xr:uid="{1D12626B-540D-48A9-AFC0-55598A0355FD}"/>
    <cellStyle name="Calculation 5 5 7 2" xfId="20663" xr:uid="{A5089F71-71EF-4823-A458-96BAF5C24076}"/>
    <cellStyle name="Calculation 5 5 7 3" xfId="32000" xr:uid="{A99E93B3-C820-414C-8D8D-97E271A9CEE7}"/>
    <cellStyle name="Calculation 5 5 8" xfId="4584" xr:uid="{B96B3C2E-2CCD-43AC-ABC3-DDE738955696}"/>
    <cellStyle name="Calculation 5 5 8 2" xfId="13245" xr:uid="{2695697C-4C43-4CFD-9B8A-88761035F0A7}"/>
    <cellStyle name="Calculation 5 5 8 3" xfId="24577" xr:uid="{71356ED2-02E7-4C7E-B006-2C109F128A32}"/>
    <cellStyle name="Calculation 5 6" xfId="1764" xr:uid="{A678A5C2-A54B-4E35-9D6E-AF34E1AB09B2}"/>
    <cellStyle name="Calculation 5 6 2" xfId="6133" xr:uid="{41767D64-2F58-4B56-B965-9DE241A2037D}"/>
    <cellStyle name="Calculation 5 6 2 2" xfId="14785" xr:uid="{F6EC6C33-7C3C-4FC2-84AF-3E5AF1214C21}"/>
    <cellStyle name="Calculation 5 6 2 3" xfId="26117" xr:uid="{8EEB884C-2F93-4C98-AF49-0BE351B3D5E6}"/>
    <cellStyle name="Calculation 5 6 3" xfId="6594" xr:uid="{4EC36569-E447-4D1D-8AB1-4B9097A4B01F}"/>
    <cellStyle name="Calculation 5 6 3 2" xfId="15246" xr:uid="{8249E378-99FE-467A-A8CB-8B11DCC226BD}"/>
    <cellStyle name="Calculation 5 6 3 3" xfId="26578" xr:uid="{5E1DFBCF-C938-4A3B-ABB8-8BBE0F35601E}"/>
    <cellStyle name="Calculation 5 6 4" xfId="4641" xr:uid="{1060AF09-ED69-49A1-A312-47BE8FBBE676}"/>
    <cellStyle name="Calculation 5 6 4 2" xfId="13302" xr:uid="{659B2165-963C-4241-AF73-116FE448C8F2}"/>
    <cellStyle name="Calculation 5 6 4 3" xfId="24634" xr:uid="{3B53083A-26EF-44B6-BE94-03EB63037BB3}"/>
    <cellStyle name="Calculation 5 6 5" xfId="9208" xr:uid="{3C67F450-110C-43D1-BFB9-62C879E211F2}"/>
    <cellStyle name="Calculation 5 6 5 2" xfId="17836" xr:uid="{D0FEEF2E-E499-4F73-9C92-00E0F8E5EDB5}"/>
    <cellStyle name="Calculation 5 6 5 3" xfId="29169" xr:uid="{8F691D6F-6842-4EB8-890D-5178732B19F8}"/>
    <cellStyle name="Calculation 5 6 6" xfId="4818" xr:uid="{D3F81335-6C90-44C6-A9AA-3A116405CF0B}"/>
    <cellStyle name="Calculation 5 6 6 2" xfId="13479" xr:uid="{B9C99B84-5D95-4F7E-90EA-57ABDA529099}"/>
    <cellStyle name="Calculation 5 6 6 3" xfId="24811" xr:uid="{49170419-E3D9-46F8-B83B-53559E9EDD0B}"/>
    <cellStyle name="Calculation 5 6 7" xfId="11646" xr:uid="{F5EEBF47-0554-4FD3-914D-894EBAB45C8F}"/>
    <cellStyle name="Calculation 5 6 7 2" xfId="20271" xr:uid="{B84FD500-6B98-4CC0-9236-F31966F0B7E0}"/>
    <cellStyle name="Calculation 5 6 7 3" xfId="31607" xr:uid="{6D8B504D-2D43-4699-8D5D-A53022482325}"/>
    <cellStyle name="Calculation 5 6 8" xfId="10387" xr:uid="{0B259C8A-9443-46F1-8F57-4F77936558DC}"/>
    <cellStyle name="Calculation 5 6 8 2" xfId="19014" xr:uid="{EC78AD6B-8563-4ACC-AF4C-2AD1755BDA91}"/>
    <cellStyle name="Calculation 5 6 8 3" xfId="30348" xr:uid="{66714996-C24B-4F3A-960C-12AEA30EA21B}"/>
    <cellStyle name="Calculation 5 7" xfId="1765" xr:uid="{70DD9663-DBDA-4101-AA89-BD54566CA7A1}"/>
    <cellStyle name="Calculation 5 7 2" xfId="6134" xr:uid="{B17DA917-660A-4C66-838F-8C7148D8856C}"/>
    <cellStyle name="Calculation 5 7 2 2" xfId="14786" xr:uid="{C863F8F3-3167-4748-857C-BCD9B9512722}"/>
    <cellStyle name="Calculation 5 7 2 3" xfId="26118" xr:uid="{DD632882-7BAB-475A-8D84-F6BC787C3915}"/>
    <cellStyle name="Calculation 5 7 3" xfId="4836" xr:uid="{74BEBF95-2EE0-46AC-BA45-1886D0DB5427}"/>
    <cellStyle name="Calculation 5 7 3 2" xfId="13497" xr:uid="{2914BE77-5448-4E92-BF53-8A56D0E04316}"/>
    <cellStyle name="Calculation 5 7 3 3" xfId="24829" xr:uid="{CC8E45E5-A1E4-43FB-90C6-0BB9D9C6BE85}"/>
    <cellStyle name="Calculation 5 7 4" xfId="8097" xr:uid="{DCE2DDE0-35CD-459A-895C-269A4767D59F}"/>
    <cellStyle name="Calculation 5 7 4 2" xfId="16735" xr:uid="{C217E51B-A866-461A-B777-E3951878C79C}"/>
    <cellStyle name="Calculation 5 7 4 3" xfId="28067" xr:uid="{EBE9BD73-6374-4A06-87E0-03414062AB06}"/>
    <cellStyle name="Calculation 5 7 5" xfId="9748" xr:uid="{46FC5808-3B03-4318-A432-ADD7E8C42508}"/>
    <cellStyle name="Calculation 5 7 5 2" xfId="18375" xr:uid="{9D8D7130-116A-485B-A9F9-D55CFBE10A31}"/>
    <cellStyle name="Calculation 5 7 5 3" xfId="29709" xr:uid="{A2F19E8F-EB72-4523-9F23-77094243B066}"/>
    <cellStyle name="Calculation 5 7 6" xfId="10463" xr:uid="{1EAEB6F2-7851-4ADA-8025-C24BA50A4DAD}"/>
    <cellStyle name="Calculation 5 7 6 2" xfId="19090" xr:uid="{30AED381-28F5-4B84-BB5E-3BDD357DFD33}"/>
    <cellStyle name="Calculation 5 7 6 3" xfId="30424" xr:uid="{F777E24F-5F8A-49AB-A4A4-935F62E95BDB}"/>
    <cellStyle name="Calculation 5 7 7" xfId="12038" xr:uid="{F130357C-0700-4CFA-A4B9-502BF9519C3A}"/>
    <cellStyle name="Calculation 5 7 7 2" xfId="20662" xr:uid="{8A4738E1-7DA2-4C4D-9D9A-715314EF8423}"/>
    <cellStyle name="Calculation 5 7 7 3" xfId="31999" xr:uid="{ADCA1CAC-D061-4B9E-AF11-9421AD657771}"/>
    <cellStyle name="Calculation 5 7 8" xfId="11520" xr:uid="{2A450125-489A-401D-8CCF-493EDB3D4C6A}"/>
    <cellStyle name="Calculation 5 7 8 2" xfId="20145" xr:uid="{492E3785-E05B-46DE-A204-85C237AE8172}"/>
    <cellStyle name="Calculation 5 7 8 3" xfId="31481" xr:uid="{D8D64514-6D03-42A0-A936-13AEF06CBCB2}"/>
    <cellStyle name="Calculation 5 8" xfId="6123" xr:uid="{933DC801-BE08-44C8-ACFF-BB303F88C22B}"/>
    <cellStyle name="Calculation 5 8 2" xfId="14775" xr:uid="{9D5388E0-631E-4B5B-83A2-54AD6FC27278}"/>
    <cellStyle name="Calculation 5 8 3" xfId="26107" xr:uid="{0BC5D6F6-FDAD-44B2-B591-93ABF5F7D0EF}"/>
    <cellStyle name="Calculation 5 9" xfId="4842" xr:uid="{1B2B6BD1-2290-4411-8A9E-1DA10F15A4FD}"/>
    <cellStyle name="Calculation 5 9 2" xfId="13503" xr:uid="{67471460-AD61-47EB-AEDA-D326E5D2758F}"/>
    <cellStyle name="Calculation 5 9 3" xfId="24835" xr:uid="{4A8365FE-17CA-4236-9255-D25748D0BBDD}"/>
    <cellStyle name="Calculation 6" xfId="1766" xr:uid="{8031A926-35C2-4633-A5D4-3CA9B476BEA0}"/>
    <cellStyle name="Calculation 6 10" xfId="6593" xr:uid="{9D685630-7001-4FB6-AE10-05A95193AC65}"/>
    <cellStyle name="Calculation 6 10 2" xfId="15245" xr:uid="{76866A11-113F-4C7E-9758-B18231897EF7}"/>
    <cellStyle name="Calculation 6 10 3" xfId="26577" xr:uid="{6E1DBFB5-08D1-4DDF-8C64-4ACA4DB0DFB3}"/>
    <cellStyle name="Calculation 6 11" xfId="6170" xr:uid="{0BA3056B-1DF4-4348-B0C2-19099EA32092}"/>
    <cellStyle name="Calculation 6 11 2" xfId="14822" xr:uid="{177F49E3-3AC3-43A8-BC62-DAB7FD9407F5}"/>
    <cellStyle name="Calculation 6 11 3" xfId="26154" xr:uid="{9122437E-40C9-41A1-9AB1-648B4F34AD75}"/>
    <cellStyle name="Calculation 6 12" xfId="9747" xr:uid="{7F37D5B1-D0CF-48F0-830B-125CD18C65AF}"/>
    <cellStyle name="Calculation 6 12 2" xfId="18374" xr:uid="{313B1D47-DC25-4EB0-B299-55643C094E1E}"/>
    <cellStyle name="Calculation 6 12 3" xfId="29708" xr:uid="{22C22AD3-C89B-4C0E-9E99-F296B4140A7B}"/>
    <cellStyle name="Calculation 6 13" xfId="9263" xr:uid="{78655A3A-1DB0-43BB-B239-86CC8EEB4362}"/>
    <cellStyle name="Calculation 6 13 2" xfId="17891" xr:uid="{10B00DD6-6B06-4FEE-B35B-43DAF1FB2190}"/>
    <cellStyle name="Calculation 6 13 3" xfId="29224" xr:uid="{EE07E47B-68F5-4F14-9FC6-58DE5FE4A370}"/>
    <cellStyle name="Calculation 6 14" xfId="12037" xr:uid="{89EB9DBE-F7EC-46B8-9AF5-B2C9AE76B244}"/>
    <cellStyle name="Calculation 6 14 2" xfId="20661" xr:uid="{AA3D9ACD-3E41-4DC3-97AE-E42C0C4DAB71}"/>
    <cellStyle name="Calculation 6 14 3" xfId="31998" xr:uid="{30CF0AC3-5A06-42A3-A672-66B23F6F6A57}"/>
    <cellStyle name="Calculation 6 15" xfId="9081" xr:uid="{AB1C9730-D3D2-4B65-A1C1-6011BA381385}"/>
    <cellStyle name="Calculation 6 15 2" xfId="17709" xr:uid="{AB694439-BD97-4611-839B-51338E47B3DA}"/>
    <cellStyle name="Calculation 6 15 3" xfId="29042" xr:uid="{69BAE1EE-7572-4C04-9F77-313A0AA909A4}"/>
    <cellStyle name="Calculation 6 2" xfId="1767" xr:uid="{86047F07-BDA8-48B3-B840-B2DFDF45FF1A}"/>
    <cellStyle name="Calculation 6 2 2" xfId="6136" xr:uid="{4D027E85-59D8-45DD-B733-A81FF06B3196}"/>
    <cellStyle name="Calculation 6 2 2 2" xfId="14788" xr:uid="{5531513A-C69D-4FB1-83F9-C8E6ADADF4C1}"/>
    <cellStyle name="Calculation 6 2 2 3" xfId="26120" xr:uid="{EFEA858A-924C-4A30-98B1-F37F0A638086}"/>
    <cellStyle name="Calculation 6 2 3" xfId="6592" xr:uid="{543503BD-A622-4D04-9469-6F16CD94604C}"/>
    <cellStyle name="Calculation 6 2 3 2" xfId="15244" xr:uid="{9FE8F86C-F2C5-4D2E-B82C-9CEEDA88F773}"/>
    <cellStyle name="Calculation 6 2 3 3" xfId="26576" xr:uid="{6C896A57-3073-483D-AC6B-FA0CE72795C4}"/>
    <cellStyle name="Calculation 6 2 4" xfId="6171" xr:uid="{50DAF365-F8AD-48BE-8606-908579A7A300}"/>
    <cellStyle name="Calculation 6 2 4 2" xfId="14823" xr:uid="{99A322CD-3B9D-4520-A219-85215101F457}"/>
    <cellStyle name="Calculation 6 2 4 3" xfId="26155" xr:uid="{DA5BAA83-4E5D-4482-8848-7AA1DC8D2E75}"/>
    <cellStyle name="Calculation 6 2 5" xfId="9209" xr:uid="{C3C595AA-4997-4A75-9B24-ACB79752BF53}"/>
    <cellStyle name="Calculation 6 2 5 2" xfId="17837" xr:uid="{5E033035-8F57-4BBD-A690-7E7D5A98A391}"/>
    <cellStyle name="Calculation 6 2 5 3" xfId="29170" xr:uid="{6A20A11A-32C6-4550-A7A4-A627FC9372BD}"/>
    <cellStyle name="Calculation 6 2 6" xfId="4820" xr:uid="{E644427B-B8CA-4BCB-952A-BB1CBBBFC877}"/>
    <cellStyle name="Calculation 6 2 6 2" xfId="13481" xr:uid="{BF8A27AC-240C-41C5-B3E4-3EE172B1A7D3}"/>
    <cellStyle name="Calculation 6 2 6 3" xfId="24813" xr:uid="{5CACAF0F-E8E5-4D38-A5F7-0F19213B2B0F}"/>
    <cellStyle name="Calculation 6 2 7" xfId="11647" xr:uid="{537463B3-0762-4E0A-A477-5B27DCB5E7ED}"/>
    <cellStyle name="Calculation 6 2 7 2" xfId="20272" xr:uid="{02D979E5-3997-463D-9C16-D47D84AE4B65}"/>
    <cellStyle name="Calculation 6 2 7 3" xfId="31608" xr:uid="{D9081248-0D22-4C2F-B103-AD3D45A51469}"/>
    <cellStyle name="Calculation 6 2 8" xfId="4583" xr:uid="{683A1DA1-42DC-49D6-8819-709E0716EBAC}"/>
    <cellStyle name="Calculation 6 2 8 2" xfId="13244" xr:uid="{706987EF-9F8B-4607-9619-0776D41C8DFD}"/>
    <cellStyle name="Calculation 6 2 8 3" xfId="24576" xr:uid="{119FA8DC-4D83-40E9-BC69-D16D3A0EF9D0}"/>
    <cellStyle name="Calculation 6 3" xfId="1768" xr:uid="{07A2182E-5B6A-4F36-A1CA-7C064CA03A3B}"/>
    <cellStyle name="Calculation 6 3 2" xfId="6137" xr:uid="{77CC9936-854D-46E8-B106-E1C8F918E3D1}"/>
    <cellStyle name="Calculation 6 3 2 2" xfId="14789" xr:uid="{975A8E76-3239-40D1-8B73-56FCC9261E96}"/>
    <cellStyle name="Calculation 6 3 2 3" xfId="26121" xr:uid="{CAD07AF3-F57F-4FAE-856F-600A3FA7A0DF}"/>
    <cellStyle name="Calculation 6 3 3" xfId="4835" xr:uid="{88783363-305E-46CE-8339-10C9C64F3057}"/>
    <cellStyle name="Calculation 6 3 3 2" xfId="13496" xr:uid="{8F7BEB92-B28A-4B3A-9C46-F393256FB7E8}"/>
    <cellStyle name="Calculation 6 3 3 3" xfId="24828" xr:uid="{8C7C7078-A0D6-4B21-AA56-9C245C638459}"/>
    <cellStyle name="Calculation 6 3 4" xfId="5276" xr:uid="{2D5DF759-AA25-4674-8344-CD7C2295E256}"/>
    <cellStyle name="Calculation 6 3 4 2" xfId="13935" xr:uid="{7471F6DC-E0D4-4A8E-8CA6-92DF96CF4124}"/>
    <cellStyle name="Calculation 6 3 4 3" xfId="25267" xr:uid="{EB5C43FD-55EA-4C93-BE1D-84870FF0BD24}"/>
    <cellStyle name="Calculation 6 3 5" xfId="9746" xr:uid="{1E859E2A-5C94-46A4-BEB3-F00A9C2B134C}"/>
    <cellStyle name="Calculation 6 3 5 2" xfId="18373" xr:uid="{4E328A05-8E5E-4E69-90FE-7558BEB1210B}"/>
    <cellStyle name="Calculation 6 3 5 3" xfId="29707" xr:uid="{B876E4CC-6B43-4BEA-9243-33DFB922B047}"/>
    <cellStyle name="Calculation 6 3 6" xfId="10464" xr:uid="{A8F06FEC-3920-4DB6-86A6-F0ADF22D9CEA}"/>
    <cellStyle name="Calculation 6 3 6 2" xfId="19091" xr:uid="{209D5713-49E9-4869-AAD7-7007382C8BF7}"/>
    <cellStyle name="Calculation 6 3 6 3" xfId="30425" xr:uid="{9EB90FE8-8AA9-44F8-990A-8F65FA200D43}"/>
    <cellStyle name="Calculation 6 3 7" xfId="12036" xr:uid="{D936CE24-23CB-4A68-A581-DF4453C307EA}"/>
    <cellStyle name="Calculation 6 3 7 2" xfId="20660" xr:uid="{CEA05221-6CDF-4584-91BC-07BD8E1667B9}"/>
    <cellStyle name="Calculation 6 3 7 3" xfId="31997" xr:uid="{787663FE-A291-4020-94B4-8EA24652EAEE}"/>
    <cellStyle name="Calculation 6 3 8" xfId="12471" xr:uid="{9C6ADD6A-E489-4F4E-9027-BDDB90D93460}"/>
    <cellStyle name="Calculation 6 3 8 2" xfId="21095" xr:uid="{0BA88500-3DD8-4DBE-8906-C5E7AAF7297F}"/>
    <cellStyle name="Calculation 6 3 8 3" xfId="32432" xr:uid="{5FE25CF9-B0BA-4BB4-A56F-A8D3F7391AE4}"/>
    <cellStyle name="Calculation 6 4" xfId="1769" xr:uid="{7CE05BC3-BD6C-4CB4-A025-17FBDA526DCC}"/>
    <cellStyle name="Calculation 6 4 2" xfId="6138" xr:uid="{FD4A5D4C-D035-481B-9D2E-DE3CBBD271E8}"/>
    <cellStyle name="Calculation 6 4 2 2" xfId="14790" xr:uid="{982DF755-0154-407C-A25C-57ED63E2D3B8}"/>
    <cellStyle name="Calculation 6 4 2 3" xfId="26122" xr:uid="{D6CAB100-714D-4FBC-86F4-C11C60330F0D}"/>
    <cellStyle name="Calculation 6 4 3" xfId="6591" xr:uid="{095D5666-BCBC-4AB3-ACD6-8CDC380E4307}"/>
    <cellStyle name="Calculation 6 4 3 2" xfId="15243" xr:uid="{608F75A3-3D29-4BA6-B799-F5835B2E24D6}"/>
    <cellStyle name="Calculation 6 4 3 3" xfId="26575" xr:uid="{7F606136-A96C-4512-A38F-33DEEFD23ED1}"/>
    <cellStyle name="Calculation 6 4 4" xfId="4642" xr:uid="{206F81E9-E600-48CC-9555-2FF5252E2E17}"/>
    <cellStyle name="Calculation 6 4 4 2" xfId="13303" xr:uid="{8448A149-1EA8-41C8-A56F-8A49E2FA7666}"/>
    <cellStyle name="Calculation 6 4 4 3" xfId="24635" xr:uid="{0EC0E0FB-64A5-4B14-944D-5373766A9315}"/>
    <cellStyle name="Calculation 6 4 5" xfId="9745" xr:uid="{758345BE-F7A3-4C2E-90E2-BB08BB64F403}"/>
    <cellStyle name="Calculation 6 4 5 2" xfId="18372" xr:uid="{85D5E77D-8ACE-45E1-9FE8-5C78A1511D75}"/>
    <cellStyle name="Calculation 6 4 5 3" xfId="29706" xr:uid="{F251973D-B7EA-4729-B28A-59D60DB608C2}"/>
    <cellStyle name="Calculation 6 4 6" xfId="8246" xr:uid="{34D9E6A0-98A9-4677-8BC1-041790EACE0C}"/>
    <cellStyle name="Calculation 6 4 6 2" xfId="16884" xr:uid="{6F198FA8-FF64-4F45-86CA-7BE9822BE620}"/>
    <cellStyle name="Calculation 6 4 6 3" xfId="28216" xr:uid="{33434FB1-DAFA-47AC-8722-D91C951559E3}"/>
    <cellStyle name="Calculation 6 4 7" xfId="12035" xr:uid="{28782B14-FA65-426B-BB18-97BED86FEDDC}"/>
    <cellStyle name="Calculation 6 4 7 2" xfId="20659" xr:uid="{3C2B68A6-6B70-4343-960E-DDD74ECD1E5D}"/>
    <cellStyle name="Calculation 6 4 7 3" xfId="31996" xr:uid="{427E48AD-35E6-472F-B9E3-FBBB339717CF}"/>
    <cellStyle name="Calculation 6 4 8" xfId="8052" xr:uid="{76F32646-30D2-4345-9B28-4EBA6C6CF252}"/>
    <cellStyle name="Calculation 6 4 8 2" xfId="16690" xr:uid="{076CCB84-674F-4F31-8858-6E70940140CC}"/>
    <cellStyle name="Calculation 6 4 8 3" xfId="28022" xr:uid="{E4A9528C-DD59-4DDF-8B93-9DFF685E33B6}"/>
    <cellStyle name="Calculation 6 5" xfId="1770" xr:uid="{D57106F4-3D4E-4222-AB4F-362A15E476CB}"/>
    <cellStyle name="Calculation 6 5 2" xfId="6139" xr:uid="{3A5148D4-2A62-40E0-928A-8782474C0715}"/>
    <cellStyle name="Calculation 6 5 2 2" xfId="14791" xr:uid="{2259E408-06D1-44E8-BCC9-795CCCCBE181}"/>
    <cellStyle name="Calculation 6 5 2 3" xfId="26123" xr:uid="{4EA76186-E4F4-4B51-A543-7EF3B13639E7}"/>
    <cellStyle name="Calculation 6 5 3" xfId="6590" xr:uid="{3FC361ED-C2B3-483D-A0FB-DD847F929C8B}"/>
    <cellStyle name="Calculation 6 5 3 2" xfId="15242" xr:uid="{D32BD5FB-368C-4626-A655-A647E854081E}"/>
    <cellStyle name="Calculation 6 5 3 3" xfId="26574" xr:uid="{8B9DE9C4-3507-48FE-80FE-B3E1AFE86231}"/>
    <cellStyle name="Calculation 6 5 4" xfId="6172" xr:uid="{E32C021F-A7D0-4065-ACFE-C4F6A3C48223}"/>
    <cellStyle name="Calculation 6 5 4 2" xfId="14824" xr:uid="{222F9321-B829-4617-A936-DE62BCF170A2}"/>
    <cellStyle name="Calculation 6 5 4 3" xfId="26156" xr:uid="{1CC0F60B-C577-4B3A-83C4-3AB58C4500FB}"/>
    <cellStyle name="Calculation 6 5 5" xfId="7859" xr:uid="{57C151B8-56CF-4CE9-8EAE-98151B22D767}"/>
    <cellStyle name="Calculation 6 5 5 2" xfId="16497" xr:uid="{FF517EA8-A2FB-46F2-B78D-69AE91892405}"/>
    <cellStyle name="Calculation 6 5 5 3" xfId="27829" xr:uid="{9CE45B47-6A28-4820-8DAE-D18FDF313CE1}"/>
    <cellStyle name="Calculation 6 5 6" xfId="9262" xr:uid="{168E034D-8138-430E-BF44-BA59BEF69F2A}"/>
    <cellStyle name="Calculation 6 5 6 2" xfId="17890" xr:uid="{B08B00F7-E656-4E5E-AB34-C323A289AF64}"/>
    <cellStyle name="Calculation 6 5 6 3" xfId="29223" xr:uid="{FDFC6DAB-FAF4-41F5-94E6-FB33461D6DDF}"/>
    <cellStyle name="Calculation 6 5 7" xfId="10293" xr:uid="{333295BC-4ADF-4969-93AC-F587C0A87DBE}"/>
    <cellStyle name="Calculation 6 5 7 2" xfId="18920" xr:uid="{80BA24F8-FBA4-49DE-BBD6-95B366B8771D}"/>
    <cellStyle name="Calculation 6 5 7 3" xfId="30254" xr:uid="{B771B619-97D3-48D7-8AE3-406C8D0C3F06}"/>
    <cellStyle name="Calculation 6 5 8" xfId="5180" xr:uid="{16A1A5E4-983A-4CB2-BA01-E35E675BA51B}"/>
    <cellStyle name="Calculation 6 5 8 2" xfId="13839" xr:uid="{74A8B51A-43DC-447E-A5F0-57AE47773559}"/>
    <cellStyle name="Calculation 6 5 8 3" xfId="25171" xr:uid="{3BBC176A-A140-4973-BAA5-A4057E64FCC3}"/>
    <cellStyle name="Calculation 6 6" xfId="1771" xr:uid="{8BD0E7F1-A8B2-41BF-B2F9-1EB165370F32}"/>
    <cellStyle name="Calculation 6 6 2" xfId="6140" xr:uid="{AE7321AA-5FEC-4912-A35D-CE2A4CC37B75}"/>
    <cellStyle name="Calculation 6 6 2 2" xfId="14792" xr:uid="{2125D5F4-82FD-4193-9BE2-982358A9E913}"/>
    <cellStyle name="Calculation 6 6 2 3" xfId="26124" xr:uid="{D055084C-8E4D-4857-A608-D96BA48D8229}"/>
    <cellStyle name="Calculation 6 6 3" xfId="4834" xr:uid="{28440BD1-8210-43D1-9AE7-4F523EDEF776}"/>
    <cellStyle name="Calculation 6 6 3 2" xfId="13495" xr:uid="{3385EBBD-546F-42AA-9165-1B07CCA252A2}"/>
    <cellStyle name="Calculation 6 6 3 3" xfId="24827" xr:uid="{F6EA2AC7-DDA5-4385-9C5A-15FEF444E720}"/>
    <cellStyle name="Calculation 6 6 4" xfId="8098" xr:uid="{4AF62ECF-989E-4641-816A-1E3429C722F4}"/>
    <cellStyle name="Calculation 6 6 4 2" xfId="16736" xr:uid="{FE95EB2F-C071-489B-9C1D-38C2516F05A2}"/>
    <cellStyle name="Calculation 6 6 4 3" xfId="28068" xr:uid="{40DE0501-893C-4641-95D1-FD371CB3435A}"/>
    <cellStyle name="Calculation 6 6 5" xfId="9744" xr:uid="{2892FE60-7847-4801-BE20-F384907D1BA4}"/>
    <cellStyle name="Calculation 6 6 5 2" xfId="18371" xr:uid="{7A75D5C8-10F3-471F-AAA9-08C10774A505}"/>
    <cellStyle name="Calculation 6 6 5 3" xfId="29705" xr:uid="{C2C6CD98-351C-4EF3-9FE9-4697E117DD4A}"/>
    <cellStyle name="Calculation 6 6 6" xfId="8993" xr:uid="{EBED28BA-5655-4026-9E77-6445943491CF}"/>
    <cellStyle name="Calculation 6 6 6 2" xfId="17621" xr:uid="{8FDEEEB0-A465-4CD4-A64C-30F99DF97941}"/>
    <cellStyle name="Calculation 6 6 6 3" xfId="28954" xr:uid="{96844ED5-3F0C-43A5-BE4B-452CAF432E76}"/>
    <cellStyle name="Calculation 6 6 7" xfId="12034" xr:uid="{D489C2CB-CAC3-4C53-BBC7-F7D2A976A42C}"/>
    <cellStyle name="Calculation 6 6 7 2" xfId="20658" xr:uid="{352DF0DE-E48E-4440-A57B-BBB9FE462ABD}"/>
    <cellStyle name="Calculation 6 6 7 3" xfId="31995" xr:uid="{E7CA0456-C05F-491A-BEE3-2753E0E56605}"/>
    <cellStyle name="Calculation 6 6 8" xfId="12472" xr:uid="{FEBE2BC4-A461-4194-8899-6EB59CDF873C}"/>
    <cellStyle name="Calculation 6 6 8 2" xfId="21096" xr:uid="{0F111872-0C2E-439D-99EF-A35982549E07}"/>
    <cellStyle name="Calculation 6 6 8 3" xfId="32433" xr:uid="{EEE09CF0-45F2-48BB-9BA8-A657E34927E1}"/>
    <cellStyle name="Calculation 6 7" xfId="1772" xr:uid="{423C7FA3-F2E1-445E-B5DE-D2A6D9874869}"/>
    <cellStyle name="Calculation 6 7 2" xfId="6141" xr:uid="{4113A4D8-62C1-46C2-BAC9-002FA447A795}"/>
    <cellStyle name="Calculation 6 7 2 2" xfId="14793" xr:uid="{94ECFDA6-65B9-47AB-92F7-55A29EC08F0C}"/>
    <cellStyle name="Calculation 6 7 2 3" xfId="26125" xr:uid="{6DABBA16-F09B-450B-98B1-27AD32CBA6E1}"/>
    <cellStyle name="Calculation 6 7 3" xfId="4833" xr:uid="{B4C68482-D34A-4386-B472-223985F88E7B}"/>
    <cellStyle name="Calculation 6 7 3 2" xfId="13494" xr:uid="{A2473CD4-7E96-4D58-8B2A-9263B792E1D5}"/>
    <cellStyle name="Calculation 6 7 3 3" xfId="24826" xr:uid="{E51ED2F7-BAE6-46AF-9DA9-2FFD7D3DCF20}"/>
    <cellStyle name="Calculation 6 7 4" xfId="8099" xr:uid="{27F6A42D-A41D-4D70-94EC-856C5E739437}"/>
    <cellStyle name="Calculation 6 7 4 2" xfId="16737" xr:uid="{56643495-1E84-46E6-9AB2-C4B0DF38E820}"/>
    <cellStyle name="Calculation 6 7 4 3" xfId="28069" xr:uid="{70E0D78A-E869-45B1-8FF2-8B83F60F4A4B}"/>
    <cellStyle name="Calculation 6 7 5" xfId="9743" xr:uid="{26BFEF32-6500-4114-A904-3FE30EB279BD}"/>
    <cellStyle name="Calculation 6 7 5 2" xfId="18370" xr:uid="{E55E027B-BAA1-4B02-9768-2C1EFC5F8794}"/>
    <cellStyle name="Calculation 6 7 5 3" xfId="29704" xr:uid="{2869AFA0-C416-47D1-B640-1BAA869CF8AE}"/>
    <cellStyle name="Calculation 6 7 6" xfId="10465" xr:uid="{8E0EE150-A41D-4252-8894-47F2033A30AA}"/>
    <cellStyle name="Calculation 6 7 6 2" xfId="19092" xr:uid="{A43F9457-15F3-4934-AE91-BBF4A7F09194}"/>
    <cellStyle name="Calculation 6 7 6 3" xfId="30426" xr:uid="{938B090D-C3A0-4AA3-88E0-FB07236FD497}"/>
    <cellStyle name="Calculation 6 7 7" xfId="12033" xr:uid="{9DB45F9F-6819-4F7E-B7ED-5CF3454980CD}"/>
    <cellStyle name="Calculation 6 7 7 2" xfId="20657" xr:uid="{B909D35B-A7FB-4613-8FD7-F731371E73A2}"/>
    <cellStyle name="Calculation 6 7 7 3" xfId="31994" xr:uid="{61AA8E05-359C-4336-8ED7-62BB4805FF8A}"/>
    <cellStyle name="Calculation 6 7 8" xfId="10677" xr:uid="{6245451A-DC77-41D5-B0BA-8801CDD90F61}"/>
    <cellStyle name="Calculation 6 7 8 2" xfId="19303" xr:uid="{B399D5B7-6C9E-4143-B5F6-7B5F38B7EA70}"/>
    <cellStyle name="Calculation 6 7 8 3" xfId="30638" xr:uid="{639F5E3C-2E72-4562-B0B8-47C1FCD5FD91}"/>
    <cellStyle name="Calculation 6 8" xfId="1773" xr:uid="{C65471AB-459E-46FE-8845-7FB2A7DAD1AB}"/>
    <cellStyle name="Calculation 6 8 2" xfId="6142" xr:uid="{DED874A3-53FE-4692-A6CA-4C2A6E7B27DF}"/>
    <cellStyle name="Calculation 6 8 2 2" xfId="14794" xr:uid="{68DD4313-860F-4D47-8A4B-0FF6C37CC9DB}"/>
    <cellStyle name="Calculation 6 8 2 3" xfId="26126" xr:uid="{625C1958-3DA6-48D4-B08D-68B0E18340DC}"/>
    <cellStyle name="Calculation 6 8 3" xfId="6589" xr:uid="{AB611BF6-07FB-41E7-B92D-190F4B2FBDAC}"/>
    <cellStyle name="Calculation 6 8 3 2" xfId="15241" xr:uid="{709784C6-05B7-4EFF-A6CB-C05E23F56F5A}"/>
    <cellStyle name="Calculation 6 8 3 3" xfId="26573" xr:uid="{BC984D52-5FC8-48CB-B190-48CB693B50D9}"/>
    <cellStyle name="Calculation 6 8 4" xfId="6173" xr:uid="{6ABAD192-7141-4A22-8710-5136256B3DC2}"/>
    <cellStyle name="Calculation 6 8 4 2" xfId="14825" xr:uid="{8DC91687-9D5E-405F-9E1F-8C41794D275B}"/>
    <cellStyle name="Calculation 6 8 4 3" xfId="26157" xr:uid="{B656F917-B58B-45F9-8D88-27ED374CE13A}"/>
    <cellStyle name="Calculation 6 8 5" xfId="9210" xr:uid="{C6C654E8-7A0C-40C4-8B53-C4EB7170A513}"/>
    <cellStyle name="Calculation 6 8 5 2" xfId="17838" xr:uid="{F9468DA6-AEC4-4DB0-BB5D-B874DF555D41}"/>
    <cellStyle name="Calculation 6 8 5 3" xfId="29171" xr:uid="{FF4D78C6-F393-4BD3-B147-841086E7A751}"/>
    <cellStyle name="Calculation 6 8 6" xfId="4822" xr:uid="{1128C672-9FF1-410F-982A-39D47350121F}"/>
    <cellStyle name="Calculation 6 8 6 2" xfId="13483" xr:uid="{70FA14A8-E307-4E98-A4B8-7418A145B242}"/>
    <cellStyle name="Calculation 6 8 6 3" xfId="24815" xr:uid="{958FC8BE-D8F3-4ED2-B8B4-C37E050832D4}"/>
    <cellStyle name="Calculation 6 8 7" xfId="7741" xr:uid="{07DD824C-98DB-4CC1-A873-014567FE06FC}"/>
    <cellStyle name="Calculation 6 8 7 2" xfId="16379" xr:uid="{4DD2BC7D-CC06-4640-A5A1-B62CF6D2E842}"/>
    <cellStyle name="Calculation 6 8 7 3" xfId="27711" xr:uid="{EE2AF4B6-37B5-4A9B-8EB0-75B210E1C319}"/>
    <cellStyle name="Calculation 6 8 8" xfId="5196" xr:uid="{EAE9A4B9-8741-4742-AC07-DD9F8005A20B}"/>
    <cellStyle name="Calculation 6 8 8 2" xfId="13855" xr:uid="{671F63DC-EE9C-426C-8875-830D8522F56A}"/>
    <cellStyle name="Calculation 6 8 8 3" xfId="25187" xr:uid="{DC38D2D2-0790-447E-B8BD-8BCB53B44671}"/>
    <cellStyle name="Calculation 6 9" xfId="6135" xr:uid="{07681089-95B2-49F6-8C8C-92F074A87646}"/>
    <cellStyle name="Calculation 6 9 2" xfId="14787" xr:uid="{DAB5FCBA-59B0-4518-93D2-39AED2B05C0A}"/>
    <cellStyle name="Calculation 6 9 3" xfId="26119" xr:uid="{C4220816-5E49-4EF4-A00A-29AB7E370410}"/>
    <cellStyle name="Calculation 7" xfId="1774" xr:uid="{773F0FF7-322F-422B-B759-4AD220638294}"/>
    <cellStyle name="Calculation 7 2" xfId="6143" xr:uid="{4C58A6E0-040C-4D18-AB02-FFC4D5527A8F}"/>
    <cellStyle name="Calculation 7 2 2" xfId="14795" xr:uid="{628FC67B-2AD3-4987-9DF9-76666870356A}"/>
    <cellStyle name="Calculation 7 2 3" xfId="26127" xr:uid="{D296CFC4-2CA2-4F58-A3A7-F770CE4976C2}"/>
    <cellStyle name="Calculation 7 3" xfId="6588" xr:uid="{38082DDB-B9B8-4BE3-9BC9-61092866EE1E}"/>
    <cellStyle name="Calculation 7 3 2" xfId="15240" xr:uid="{C8557217-04E0-441A-A315-240F7D98A0A0}"/>
    <cellStyle name="Calculation 7 3 3" xfId="26572" xr:uid="{04702B4F-4CF5-44CB-9BDD-F0128DDFB220}"/>
    <cellStyle name="Calculation 7 4" xfId="4643" xr:uid="{C2488872-BBF9-4476-9952-7AE135CD21C9}"/>
    <cellStyle name="Calculation 7 4 2" xfId="13304" xr:uid="{057C9228-7C3B-44CB-9D45-3B6741F30D25}"/>
    <cellStyle name="Calculation 7 4 3" xfId="24636" xr:uid="{9EE69260-4182-4FDF-AECF-FFC9FC583554}"/>
    <cellStyle name="Calculation 7 5" xfId="9742" xr:uid="{6198084F-11C4-4210-A493-12CB4968FFE4}"/>
    <cellStyle name="Calculation 7 5 2" xfId="18369" xr:uid="{D0081406-AF2B-4C83-B5C6-BA266EE9AB17}"/>
    <cellStyle name="Calculation 7 5 3" xfId="29703" xr:uid="{D11FDDB6-B4FD-4B07-B5FA-3CB0C48D04D4}"/>
    <cellStyle name="Calculation 7 6" xfId="4823" xr:uid="{956D6573-5832-4EA4-8B3E-DAFB63D1DAE5}"/>
    <cellStyle name="Calculation 7 6 2" xfId="13484" xr:uid="{3A5F27F1-D31D-44F6-A9C6-F121468E33AE}"/>
    <cellStyle name="Calculation 7 6 3" xfId="24816" xr:uid="{90DF6706-CC1D-45D2-BC8F-0C12E72D1CFE}"/>
    <cellStyle name="Calculation 7 7" xfId="12032" xr:uid="{49AE9CBC-0471-4E51-8DF8-B6CCFAC88C4E}"/>
    <cellStyle name="Calculation 7 7 2" xfId="20656" xr:uid="{1CE7F7BE-C63B-4D81-93E7-C755BC07C7B7}"/>
    <cellStyle name="Calculation 7 7 3" xfId="31993" xr:uid="{84E226ED-B732-43DA-AACB-885AEE4624A5}"/>
    <cellStyle name="Calculation 7 8" xfId="5253" xr:uid="{002D21F2-3C29-43D2-9A59-4E4AF8785DC9}"/>
    <cellStyle name="Calculation 7 8 2" xfId="13912" xr:uid="{B86626BB-F7E6-43FD-853F-FDDA7816EE94}"/>
    <cellStyle name="Calculation 7 8 3" xfId="25244" xr:uid="{BF7AE8EE-6DB8-4094-BDED-3BF52F2D4D6D}"/>
    <cellStyle name="Calculation 8" xfId="1775" xr:uid="{8D7050D3-558A-4217-8846-A5C2016348A1}"/>
    <cellStyle name="Calculation 8 2" xfId="6144" xr:uid="{6CF3510E-2576-423C-8FAF-3306573A255B}"/>
    <cellStyle name="Calculation 8 2 2" xfId="14796" xr:uid="{6D1EBEC4-E467-4889-9B39-A9DA3F57FC2B}"/>
    <cellStyle name="Calculation 8 2 3" xfId="26128" xr:uid="{2D8697BF-2F50-4EF4-8ED5-1538E1EFCCB5}"/>
    <cellStyle name="Calculation 8 3" xfId="4832" xr:uid="{447A23EF-EFF6-409C-831A-C1FBB097DEDE}"/>
    <cellStyle name="Calculation 8 3 2" xfId="13493" xr:uid="{EB11F708-2408-447E-8786-3C0D885CE47E}"/>
    <cellStyle name="Calculation 8 3 3" xfId="24825" xr:uid="{88333F59-85D1-4E04-ADBC-ACBABECA0638}"/>
    <cellStyle name="Calculation 8 4" xfId="6174" xr:uid="{81B0AF6E-9020-47FA-AC93-E39CB369203C}"/>
    <cellStyle name="Calculation 8 4 2" xfId="14826" xr:uid="{54AD1687-2574-4D70-BCF1-18E969CF6791}"/>
    <cellStyle name="Calculation 8 4 3" xfId="26158" xr:uid="{E6BAD38E-EB54-4F80-B3A3-FC1F95CA7ED2}"/>
    <cellStyle name="Calculation 8 5" xfId="9741" xr:uid="{C8961551-80EA-434C-9CD8-C53BBB392F38}"/>
    <cellStyle name="Calculation 8 5 2" xfId="18368" xr:uid="{DDAACF98-A4B7-4819-8CF0-07A91ADADBB5}"/>
    <cellStyle name="Calculation 8 5 3" xfId="29702" xr:uid="{3989DC77-6981-4F7A-9625-E69C9B68E748}"/>
    <cellStyle name="Calculation 8 6" xfId="5153" xr:uid="{A09CBF04-F89D-4896-948F-2C6FC3C0E457}"/>
    <cellStyle name="Calculation 8 6 2" xfId="13812" xr:uid="{DA59FEEC-C03C-4B63-A5A8-518BCED0EF6C}"/>
    <cellStyle name="Calculation 8 6 3" xfId="25144" xr:uid="{0AEC471C-3632-4E79-B47D-395FEC2CCB45}"/>
    <cellStyle name="Calculation 8 7" xfId="12031" xr:uid="{4334BAC7-F612-4977-BF49-7781ED86C107}"/>
    <cellStyle name="Calculation 8 7 2" xfId="20655" xr:uid="{FD127B2F-395A-4759-A3EB-613BD4F87426}"/>
    <cellStyle name="Calculation 8 7 3" xfId="31992" xr:uid="{E8D41344-2220-4BBC-9AD9-B89F23E8B6CA}"/>
    <cellStyle name="Calculation 8 8" xfId="5181" xr:uid="{46362377-8EC1-46AF-B7AD-D9430DE615DD}"/>
    <cellStyle name="Calculation 8 8 2" xfId="13840" xr:uid="{C08C36FD-B4B4-4CCF-948B-59E364520680}"/>
    <cellStyle name="Calculation 8 8 3" xfId="25172" xr:uid="{6F66BC68-68A2-46DD-8049-87C925032C54}"/>
    <cellStyle name="Calculation 9" xfId="1776" xr:uid="{E3BF58E5-FAA9-4091-994B-3E131120B1BC}"/>
    <cellStyle name="Calculation 9 2" xfId="6145" xr:uid="{E333799C-2083-448F-A811-66E21BD7FF07}"/>
    <cellStyle name="Calculation 9 2 2" xfId="14797" xr:uid="{539B3120-6C0F-482B-B584-49F22C19379C}"/>
    <cellStyle name="Calculation 9 2 3" xfId="26129" xr:uid="{88CB1A97-B131-49FD-AAED-64E65C97673C}"/>
    <cellStyle name="Calculation 9 3" xfId="4831" xr:uid="{21830CB0-00F9-450A-B1BB-63236B9EAF42}"/>
    <cellStyle name="Calculation 9 3 2" xfId="13492" xr:uid="{51794788-E2D1-4FB8-B76F-4C2DC324E80F}"/>
    <cellStyle name="Calculation 9 3 3" xfId="24824" xr:uid="{AD414D4E-9700-4F3E-84B5-AA173B0F0E88}"/>
    <cellStyle name="Calculation 9 4" xfId="6175" xr:uid="{BA775791-360B-4468-8045-93A9670C7608}"/>
    <cellStyle name="Calculation 9 4 2" xfId="14827" xr:uid="{A8D5896D-03BE-4D6F-958D-1499931C5385}"/>
    <cellStyle name="Calculation 9 4 3" xfId="26159" xr:uid="{4917BCE8-0883-45D8-BB4B-D0895FCC788C}"/>
    <cellStyle name="Calculation 9 5" xfId="9211" xr:uid="{623F113F-15BB-469C-97B7-BF4DCDBE9E87}"/>
    <cellStyle name="Calculation 9 5 2" xfId="17839" xr:uid="{66DFD17F-FC0C-4F71-8ABF-58D93FCFC4DA}"/>
    <cellStyle name="Calculation 9 5 3" xfId="29172" xr:uid="{712B3372-B400-4A25-B0D2-ECF4DF14586D}"/>
    <cellStyle name="Calculation 9 6" xfId="5351" xr:uid="{432866B9-BFD5-440E-BF3A-0C08E922330D}"/>
    <cellStyle name="Calculation 9 6 2" xfId="14010" xr:uid="{B17281A9-BCE0-4638-AE5C-3FE5D5E2BADB}"/>
    <cellStyle name="Calculation 9 6 3" xfId="25342" xr:uid="{1EA43C12-44E3-4505-91AA-5CC7821D5833}"/>
    <cellStyle name="Calculation 9 7" xfId="11648" xr:uid="{4E59BD07-D5F8-4F89-8BD6-E8E4A3459DBA}"/>
    <cellStyle name="Calculation 9 7 2" xfId="20273" xr:uid="{4CC3E515-B853-469A-8E9C-C2E1A5329550}"/>
    <cellStyle name="Calculation 9 7 3" xfId="31609" xr:uid="{0CA7675B-FE60-49D1-9644-0E461F94E1BF}"/>
    <cellStyle name="Calculation 9 8" xfId="5182" xr:uid="{3FA6F51B-4995-4FBD-A220-CA579AA73B9A}"/>
    <cellStyle name="Calculation 9 8 2" xfId="13841" xr:uid="{210C382B-0454-4F23-AC23-D60DBAA20199}"/>
    <cellStyle name="Calculation 9 8 3" xfId="25173" xr:uid="{A98B6581-871E-4E25-9CE0-F948448FDDA5}"/>
    <cellStyle name="Cálculo 2" xfId="4613" xr:uid="{561D3869-E7C8-437F-9109-8AF87FD08911}"/>
    <cellStyle name="Cálculo 2 2" xfId="13274" xr:uid="{F4FF389D-DA09-4DD0-BFAA-B22693EEB7D4}"/>
    <cellStyle name="Cálculo 2 3" xfId="24606" xr:uid="{438370FD-DECA-49B9-9F25-543DB1DD3F42}"/>
    <cellStyle name="Cálculo 3" xfId="8262" xr:uid="{D430F680-884C-4041-8C93-0C7849D64360}"/>
    <cellStyle name="Cálculo 3 2" xfId="16900" xr:uid="{81D8613E-A98A-4F34-9758-7C3028E1A14D}"/>
    <cellStyle name="Cálculo 3 3" xfId="28232" xr:uid="{FB0C3F33-C41F-4F7E-B467-8BCF00A494DA}"/>
    <cellStyle name="Cálculo 4" xfId="9446" xr:uid="{C238D2A2-B057-4DEE-9846-2C7EB2CD3A09}"/>
    <cellStyle name="Cálculo 4 2" xfId="18074" xr:uid="{7FA52ADE-5932-45F3-A845-ACAB58FF8633}"/>
    <cellStyle name="Cálculo 4 3" xfId="29407" xr:uid="{630CFEAE-9097-47C2-A496-2349B427021F}"/>
    <cellStyle name="Cálculo 5" xfId="10575" xr:uid="{B74F1FA4-7F50-465A-B2A9-DF04E1C856DD}"/>
    <cellStyle name="Cálculo 5 2" xfId="19202" xr:uid="{C0E490D4-01BA-4229-A89D-EE14966039CE}"/>
    <cellStyle name="Cálculo 5 3" xfId="30536" xr:uid="{74DBBF07-978F-4F4A-9D44-04AD0058AE82}"/>
    <cellStyle name="Cálculo 6" xfId="10882" xr:uid="{37C2CE52-E7B7-4693-8203-DE6F43C5D0FC}"/>
    <cellStyle name="Cálculo 6 2" xfId="19508" xr:uid="{9A129338-793D-40EA-84F2-6F6E85395369}"/>
    <cellStyle name="Cálculo 6 3" xfId="30843" xr:uid="{F52CE66C-F4FC-40B5-85EC-BA51D1E96AA9}"/>
    <cellStyle name="Cálculo 7" xfId="12517" xr:uid="{62E3E9F5-4B25-4DEE-9750-AA989EAC5006}"/>
    <cellStyle name="Cálculo 7 2" xfId="21141" xr:uid="{2638FA63-E5CE-471D-91BD-82D1D3E94F41}"/>
    <cellStyle name="Cálculo 7 3" xfId="32478" xr:uid="{0C3D5350-1645-4FB1-A3D7-E6AF628685D1}"/>
    <cellStyle name="Cálculo 8" xfId="12800" xr:uid="{DB93F04D-06D1-4F1A-9C6D-84F023C6BCFA}"/>
    <cellStyle name="Cálculo 8 2" xfId="21423" xr:uid="{E92AFB28-0A78-49CD-A150-02CB377D8581}"/>
    <cellStyle name="Cálculo 8 3" xfId="32761" xr:uid="{9B637499-F9CA-4487-B76E-235D39AD5E25}"/>
    <cellStyle name="Cálculo 9" xfId="256" xr:uid="{3E37E697-24C8-46C1-9E9D-699970CE5A9F}"/>
    <cellStyle name="Celda de comprobación 2" xfId="257" xr:uid="{183DED9B-CC5B-4647-A75A-D9A9F8771309}"/>
    <cellStyle name="Celda de comprobación 3" xfId="259" xr:uid="{27A83E6A-E270-42A9-94DD-796A14609028}"/>
    <cellStyle name="Celda de comprobación 4" xfId="21769" xr:uid="{721BA2C7-F77A-4CD3-A0B0-952414FDF60A}"/>
    <cellStyle name="Celda vinculada 2" xfId="258" xr:uid="{2D1B2BD9-55FC-4E31-967B-14513CF92D99}"/>
    <cellStyle name="Celda vinculada 3" xfId="468" xr:uid="{4C59B089-97C6-423F-BDD6-E5738E2A1258}"/>
    <cellStyle name="Celda vinculada 4" xfId="21908" xr:uid="{7E31987D-9497-4E1E-B61E-CB6134CA9E5D}"/>
    <cellStyle name="Check Cell 2" xfId="260" xr:uid="{1A12801B-6CF5-4942-A823-709DA682CC2B}"/>
    <cellStyle name="Check Cell 2 2" xfId="261" xr:uid="{F5EB1A16-53DF-4D6A-B2E5-75D4F851AF61}"/>
    <cellStyle name="Check Cell 2_111226 Casing Running Cost Mapale wells" xfId="262" xr:uid="{A47F7C12-DD05-4D38-A820-4333F47D1364}"/>
    <cellStyle name="Check Cell 3" xfId="263" xr:uid="{370C2CDC-E439-41FD-8744-BB70544CB069}"/>
    <cellStyle name="Comma  - Style1" xfId="265" xr:uid="{9E619A23-75DF-4C5D-9DA5-D883DBA25511}"/>
    <cellStyle name="Comma  - Style1 2" xfId="266" xr:uid="{71136688-6A27-4843-A0F6-110E7F186289}"/>
    <cellStyle name="Comma  - Style1 2 2" xfId="1777" xr:uid="{E394B75A-C9CE-4492-8683-DE5D8156B0E3}"/>
    <cellStyle name="Comma  - Style1 2 2 2" xfId="22711" xr:uid="{2FA13B3E-7409-4C18-B1E9-FF899D44AF96}"/>
    <cellStyle name="Comma  - Style1 2 3" xfId="1778" xr:uid="{34E910F8-9D38-49CA-B9AB-1A0FD1A571B8}"/>
    <cellStyle name="Comma  - Style1 2 3 2" xfId="22712" xr:uid="{61533D05-6447-43F5-9129-A6CE40A48640}"/>
    <cellStyle name="Comma  - Style1 2 4" xfId="21772" xr:uid="{0AA79586-4161-4D18-918B-2023F8FFC59F}"/>
    <cellStyle name="Comma  - Style1 3" xfId="267" xr:uid="{3DBE5E00-73EC-4FC1-BBB8-082B3831B142}"/>
    <cellStyle name="Comma  - Style1 3 2" xfId="1779" xr:uid="{5BBCBE21-879D-4B01-A26B-716FEC06AB15}"/>
    <cellStyle name="Comma  - Style1 3 2 2" xfId="22713" xr:uid="{A3454508-3ACC-461C-BB70-1D69426B6849}"/>
    <cellStyle name="Comma  - Style1 3 3" xfId="1780" xr:uid="{7342016E-7D12-48EB-BFED-216B923F2426}"/>
    <cellStyle name="Comma  - Style1 3 3 2" xfId="22714" xr:uid="{DA71A368-2480-4FA2-898D-059FA8A6B622}"/>
    <cellStyle name="Comma  - Style1 3 4" xfId="21773" xr:uid="{BD3EF4FB-519C-45D9-B80C-4409010A90C1}"/>
    <cellStyle name="Comma  - Style1 4" xfId="268" xr:uid="{4226A311-B1BA-4844-93AD-F2958E6F4947}"/>
    <cellStyle name="Comma  - Style1 4 2" xfId="1781" xr:uid="{C75A5F8B-3A55-4141-A729-11BED97E5EB0}"/>
    <cellStyle name="Comma  - Style1 4 2 2" xfId="22715" xr:uid="{45E33588-645B-450C-8C87-3B37E3A7834F}"/>
    <cellStyle name="Comma  - Style1 4 3" xfId="1782" xr:uid="{FD178A61-D38F-4273-917F-8793D9D47B52}"/>
    <cellStyle name="Comma  - Style1 4 3 2" xfId="22716" xr:uid="{F65442AC-E1BB-4FE5-8E84-CFF463ED5D1D}"/>
    <cellStyle name="Comma  - Style1 4 4" xfId="21774" xr:uid="{34844E5D-A550-4A68-9D87-7BE15A92FD55}"/>
    <cellStyle name="Comma  - Style1 5" xfId="269" xr:uid="{901BCE73-87B8-4B2D-A071-3646390ECD09}"/>
    <cellStyle name="Comma  - Style1 5 2" xfId="1783" xr:uid="{756C7246-6F40-4797-97EF-33A540523384}"/>
    <cellStyle name="Comma  - Style1 5 2 2" xfId="22717" xr:uid="{29522484-DB7D-4365-9FE7-556F3E2004C6}"/>
    <cellStyle name="Comma  - Style1 5 3" xfId="1784" xr:uid="{4F46CC80-89E8-4CAA-A7C3-1CBFA7CEEC09}"/>
    <cellStyle name="Comma  - Style1 5 3 2" xfId="22718" xr:uid="{B7DABD22-317C-47D7-857D-6723D390F0DE}"/>
    <cellStyle name="Comma  - Style1 5 4" xfId="21775" xr:uid="{49102EC4-8E79-4ECA-AB7A-0B52F297AF7E}"/>
    <cellStyle name="Comma  - Style1 6" xfId="21771" xr:uid="{44ABCEE7-2141-4067-89E2-099D5D735B20}"/>
    <cellStyle name="Comma  - Style1_AFE x Contract" xfId="270" xr:uid="{4EFDD893-E96E-4F40-AEC7-86682B320A40}"/>
    <cellStyle name="Comma  - Style2" xfId="271" xr:uid="{DC83D496-EB5E-4BBC-8372-0F14DB079A4C}"/>
    <cellStyle name="Comma  - Style2 2" xfId="272" xr:uid="{4F4B813C-D80A-48D9-939E-13F847558657}"/>
    <cellStyle name="Comma  - Style2 2 2" xfId="1785" xr:uid="{38B6C9E0-35E5-4EEA-8155-4719C7F286B6}"/>
    <cellStyle name="Comma  - Style2 2 2 2" xfId="22719" xr:uid="{5BF1D11D-89C4-4FFF-BA2F-DEC65C3478EA}"/>
    <cellStyle name="Comma  - Style2 2 3" xfId="1786" xr:uid="{4C995B97-4732-4F40-87BB-C6AB9E22D84B}"/>
    <cellStyle name="Comma  - Style2 2 3 2" xfId="22720" xr:uid="{81CC841A-5244-4868-8AE8-B680106657FF}"/>
    <cellStyle name="Comma  - Style2 2 4" xfId="21777" xr:uid="{6A57E887-2D91-4D58-A5BC-A6DFF125BF44}"/>
    <cellStyle name="Comma  - Style2 3" xfId="273" xr:uid="{E4688D58-8215-4CB0-B7B7-9E392F099DF2}"/>
    <cellStyle name="Comma  - Style2 3 2" xfId="1787" xr:uid="{F75F71D2-9A54-4716-A668-9914AD4B929F}"/>
    <cellStyle name="Comma  - Style2 3 2 2" xfId="22721" xr:uid="{5C6CE923-EE78-4A2C-92D6-65302F269DE6}"/>
    <cellStyle name="Comma  - Style2 3 3" xfId="1788" xr:uid="{4556894F-21FB-4516-B558-993AE757A14A}"/>
    <cellStyle name="Comma  - Style2 3 3 2" xfId="22722" xr:uid="{DB289CD6-D752-40EA-8E3D-EC10F0A600CF}"/>
    <cellStyle name="Comma  - Style2 3 4" xfId="21778" xr:uid="{622A0D37-9D1D-4067-83A4-E88D3E2FC700}"/>
    <cellStyle name="Comma  - Style2 4" xfId="274" xr:uid="{4CD59875-3023-4D06-B687-15CFA94C2EBC}"/>
    <cellStyle name="Comma  - Style2 4 2" xfId="1789" xr:uid="{42F60845-8EF1-4624-9A6A-DFF36DE548E5}"/>
    <cellStyle name="Comma  - Style2 4 2 2" xfId="22723" xr:uid="{5DD697B2-C808-4414-B484-DF241A8DA3BA}"/>
    <cellStyle name="Comma  - Style2 4 3" xfId="1790" xr:uid="{52AC7404-E3D2-4E5F-AF0E-01543A100F7B}"/>
    <cellStyle name="Comma  - Style2 4 3 2" xfId="22724" xr:uid="{D14A6D83-F37C-4232-AB14-C16250775AC3}"/>
    <cellStyle name="Comma  - Style2 4 4" xfId="21779" xr:uid="{1F56ACB6-674E-4EB1-B9A5-E953AB754F96}"/>
    <cellStyle name="Comma  - Style2 5" xfId="275" xr:uid="{51F310B9-43B1-46AC-8C31-B68337691271}"/>
    <cellStyle name="Comma  - Style2 5 2" xfId="1791" xr:uid="{372DD5C0-5842-4880-BD9B-9C16D7E42428}"/>
    <cellStyle name="Comma  - Style2 5 2 2" xfId="22725" xr:uid="{27866AB9-E80B-416F-A2ED-F220DF849355}"/>
    <cellStyle name="Comma  - Style2 5 3" xfId="1792" xr:uid="{B3B94043-AB0A-4AB4-AF81-D7AB631A57A8}"/>
    <cellStyle name="Comma  - Style2 5 3 2" xfId="22726" xr:uid="{DA803F98-B5C2-4A6E-911A-2769E469DE83}"/>
    <cellStyle name="Comma  - Style2 5 4" xfId="21780" xr:uid="{579A6140-7825-4CDC-9C7E-6526F07ADE21}"/>
    <cellStyle name="Comma  - Style2 6" xfId="21776" xr:uid="{7E315E06-4D54-417A-BFA8-056A9686D947}"/>
    <cellStyle name="Comma  - Style2_AFE x Contract" xfId="276" xr:uid="{11AE6B77-C625-4F5F-89B5-49BB06B4FDB4}"/>
    <cellStyle name="Comma  - Style3" xfId="277" xr:uid="{19E493F3-FA8C-4CB6-951E-24369DB15A1D}"/>
    <cellStyle name="Comma  - Style3 2" xfId="278" xr:uid="{BE7C469C-F32C-46CA-AD38-5DDB53CB695B}"/>
    <cellStyle name="Comma  - Style3 2 2" xfId="1793" xr:uid="{C813E2B1-C787-48D6-92C1-8747B6AF40CE}"/>
    <cellStyle name="Comma  - Style3 2 2 2" xfId="22727" xr:uid="{0D8F90D5-F801-436B-B55D-C0B53E38888B}"/>
    <cellStyle name="Comma  - Style3 2 3" xfId="1794" xr:uid="{502AD82B-5C1A-47F1-8378-B5CAB699DCD8}"/>
    <cellStyle name="Comma  - Style3 2 3 2" xfId="22728" xr:uid="{93E08ECF-4EFA-4241-9CB2-2187F7A8042F}"/>
    <cellStyle name="Comma  - Style3 2 4" xfId="21782" xr:uid="{E0D515BA-B084-47FA-8013-AF45949846D6}"/>
    <cellStyle name="Comma  - Style3 3" xfId="279" xr:uid="{4138C7F0-2456-4DC8-A8E0-ED2464CD6E6C}"/>
    <cellStyle name="Comma  - Style3 3 2" xfId="1795" xr:uid="{D3AC2DFA-EA8C-4004-A910-12204B51E15B}"/>
    <cellStyle name="Comma  - Style3 3 2 2" xfId="22729" xr:uid="{7C33B203-FB40-40F3-9D48-814B75420460}"/>
    <cellStyle name="Comma  - Style3 3 3" xfId="1796" xr:uid="{2472D1B6-F03B-436E-A095-BD0AF65C53FC}"/>
    <cellStyle name="Comma  - Style3 3 3 2" xfId="22730" xr:uid="{E4933025-720B-4CD0-BD16-1433AB34288A}"/>
    <cellStyle name="Comma  - Style3 3 4" xfId="21783" xr:uid="{CC221B58-CA46-4021-AF66-E336B63DA60D}"/>
    <cellStyle name="Comma  - Style3 4" xfId="280" xr:uid="{615A6D72-A0B7-458F-9BE1-AE97AE96FA87}"/>
    <cellStyle name="Comma  - Style3 4 2" xfId="1797" xr:uid="{4D880067-4CAD-4621-B345-122985CFD403}"/>
    <cellStyle name="Comma  - Style3 4 2 2" xfId="22731" xr:uid="{B77652A9-C6AF-4D01-84FA-3FA9C78AC2CC}"/>
    <cellStyle name="Comma  - Style3 4 3" xfId="1798" xr:uid="{45186010-94F6-4D47-B2A0-EC3A5A5A1620}"/>
    <cellStyle name="Comma  - Style3 4 3 2" xfId="22732" xr:uid="{0B68F41E-524C-4D0D-9D64-BF9EE31A615E}"/>
    <cellStyle name="Comma  - Style3 4 4" xfId="21784" xr:uid="{D9CCD55A-E613-4944-B792-FF5285CB81F8}"/>
    <cellStyle name="Comma  - Style3 5" xfId="281" xr:uid="{2DAB1799-684A-470E-91F9-07C1368215DF}"/>
    <cellStyle name="Comma  - Style3 5 2" xfId="1799" xr:uid="{70A37D51-DAD6-47A0-931F-83CC0CD40AB0}"/>
    <cellStyle name="Comma  - Style3 5 2 2" xfId="22733" xr:uid="{E277DD4D-B70C-49F9-90D8-D952BDA1D8BE}"/>
    <cellStyle name="Comma  - Style3 5 3" xfId="1800" xr:uid="{B4F1AB8B-7FD8-4919-BEEE-C2E53B051F3E}"/>
    <cellStyle name="Comma  - Style3 5 3 2" xfId="22734" xr:uid="{5ED379B9-3918-411D-AAE8-F8F00B5C5A86}"/>
    <cellStyle name="Comma  - Style3 5 4" xfId="21785" xr:uid="{2452EBCD-37BD-425C-BCF3-4E748624E662}"/>
    <cellStyle name="Comma  - Style3 6" xfId="21781" xr:uid="{F2C29905-0A5C-4F23-8184-7C27A3B68257}"/>
    <cellStyle name="Comma  - Style3_AFE x Contract" xfId="282" xr:uid="{ED7A50E9-3260-40FF-B110-EB12C263D424}"/>
    <cellStyle name="Comma  - Style4" xfId="283" xr:uid="{CD626C08-01AD-45FE-9C13-8D1252109B72}"/>
    <cellStyle name="Comma  - Style4 2" xfId="284" xr:uid="{232EF0FF-EFB8-4818-BB5E-EDC19F798E80}"/>
    <cellStyle name="Comma  - Style4 2 2" xfId="1801" xr:uid="{A279C778-1221-46B7-837C-F5B99744FA0E}"/>
    <cellStyle name="Comma  - Style4 2 2 2" xfId="22735" xr:uid="{7CDC5D63-764B-48E0-AC7A-5288E7940BB0}"/>
    <cellStyle name="Comma  - Style4 2 3" xfId="1802" xr:uid="{542C01F1-095B-4930-9580-CFB5A4463377}"/>
    <cellStyle name="Comma  - Style4 2 3 2" xfId="22736" xr:uid="{E3D7E202-1F61-4E8D-99BE-8E9C584E0BE3}"/>
    <cellStyle name="Comma  - Style4 2 4" xfId="21787" xr:uid="{16990072-02BB-4341-A765-FACA1575006C}"/>
    <cellStyle name="Comma  - Style4 3" xfId="285" xr:uid="{F8F5AD14-5F3C-4A21-B52E-838E56825CF6}"/>
    <cellStyle name="Comma  - Style4 3 2" xfId="1803" xr:uid="{21E9E408-45CC-4E23-A795-C921C5DF056A}"/>
    <cellStyle name="Comma  - Style4 3 2 2" xfId="22737" xr:uid="{413A702B-9FEB-4090-B46B-686A56B81E61}"/>
    <cellStyle name="Comma  - Style4 3 3" xfId="1804" xr:uid="{A25563F2-4F0B-469E-912D-3955B7A144C8}"/>
    <cellStyle name="Comma  - Style4 3 3 2" xfId="22738" xr:uid="{2F032D9B-066E-4FCB-800A-A039DEE4D23D}"/>
    <cellStyle name="Comma  - Style4 3 4" xfId="21788" xr:uid="{44124B6B-75D9-4333-998C-B98779652D35}"/>
    <cellStyle name="Comma  - Style4 4" xfId="286" xr:uid="{9B878305-D996-422B-9155-29474F78231B}"/>
    <cellStyle name="Comma  - Style4 4 2" xfId="1805" xr:uid="{5915E1E6-D66A-4FDC-8071-80F95C66FD8B}"/>
    <cellStyle name="Comma  - Style4 4 2 2" xfId="22739" xr:uid="{F9316F60-3A95-4BF1-B80E-971027994AED}"/>
    <cellStyle name="Comma  - Style4 4 3" xfId="1806" xr:uid="{BE66B018-8ABD-49C8-9382-3EBDEABEC583}"/>
    <cellStyle name="Comma  - Style4 4 3 2" xfId="22740" xr:uid="{8E015788-36D3-4B74-80D4-FF4739BC1371}"/>
    <cellStyle name="Comma  - Style4 4 4" xfId="21789" xr:uid="{74C63F1A-06EB-4D6C-8829-280103343F1D}"/>
    <cellStyle name="Comma  - Style4 5" xfId="287" xr:uid="{B2858949-7C13-4AEF-9C31-5D855C6FE10F}"/>
    <cellStyle name="Comma  - Style4 5 2" xfId="1807" xr:uid="{A3A3735F-3066-4FD6-B4E3-A70686917FF1}"/>
    <cellStyle name="Comma  - Style4 5 2 2" xfId="22741" xr:uid="{A13BF0AB-12F1-4DC9-8223-9D2F31996150}"/>
    <cellStyle name="Comma  - Style4 5 3" xfId="1808" xr:uid="{EB0157F0-510D-4A30-B1E8-FAFB985443F2}"/>
    <cellStyle name="Comma  - Style4 5 3 2" xfId="22742" xr:uid="{A0737109-2FFC-4F16-A044-1D569F5D02E1}"/>
    <cellStyle name="Comma  - Style4 5 4" xfId="21790" xr:uid="{3241259D-2C2D-442C-9F73-663A54DAA170}"/>
    <cellStyle name="Comma  - Style4 6" xfId="21786" xr:uid="{B3309B4C-9540-486D-A02D-57CDD6CF9484}"/>
    <cellStyle name="Comma  - Style4_AFE x Contract" xfId="288" xr:uid="{283AC9B9-888E-4FEB-B9A3-9C092CC3D6C5}"/>
    <cellStyle name="Comma  - Style5" xfId="289" xr:uid="{14C8D622-29C0-43C2-AC8A-37E377DAC797}"/>
    <cellStyle name="Comma  - Style5 2" xfId="290" xr:uid="{EC4FBE15-63B8-4D72-9DEA-0C4C481FA70A}"/>
    <cellStyle name="Comma  - Style5 2 2" xfId="1809" xr:uid="{E6256DAB-B5C7-4708-A315-A9971F94D153}"/>
    <cellStyle name="Comma  - Style5 2 2 2" xfId="22743" xr:uid="{111E8DC9-03E4-4C0A-AB7F-A53DC61C1B23}"/>
    <cellStyle name="Comma  - Style5 2 3" xfId="1810" xr:uid="{C89D1028-E301-41A8-8B6E-2FE47FE1A5CF}"/>
    <cellStyle name="Comma  - Style5 2 3 2" xfId="22744" xr:uid="{70B5F543-05BB-44AD-9005-E88BFF93D966}"/>
    <cellStyle name="Comma  - Style5 2 4" xfId="21792" xr:uid="{91FC281E-DC70-4968-91F5-13DC13075DAD}"/>
    <cellStyle name="Comma  - Style5 3" xfId="291" xr:uid="{CCEC0712-DB19-4E6B-82CC-CDE4BAA82208}"/>
    <cellStyle name="Comma  - Style5 3 2" xfId="1811" xr:uid="{CFCD24FA-B27D-4D87-AEB6-27EFA7B2398D}"/>
    <cellStyle name="Comma  - Style5 3 2 2" xfId="22745" xr:uid="{0357B20D-E371-44A0-B7EF-A9007778D1A3}"/>
    <cellStyle name="Comma  - Style5 3 3" xfId="1812" xr:uid="{F2E62B36-B496-48ED-83D0-C51DF3AD7CFC}"/>
    <cellStyle name="Comma  - Style5 3 3 2" xfId="22746" xr:uid="{98C23239-994F-40F3-AA2F-FBCF0EC872F9}"/>
    <cellStyle name="Comma  - Style5 3 4" xfId="21793" xr:uid="{37B43CCA-E097-44FD-8AE3-29B0376DF7F3}"/>
    <cellStyle name="Comma  - Style5 4" xfId="292" xr:uid="{C94B81CA-BFC5-4240-AACD-E66A44DC6775}"/>
    <cellStyle name="Comma  - Style5 4 2" xfId="1813" xr:uid="{7429197E-5F73-4855-A626-DD852751304D}"/>
    <cellStyle name="Comma  - Style5 4 2 2" xfId="22747" xr:uid="{094AF92C-9230-4821-8F3E-BE27B1673826}"/>
    <cellStyle name="Comma  - Style5 4 3" xfId="1814" xr:uid="{F36ED370-81E3-4B1A-AEF7-06CF8FB66A61}"/>
    <cellStyle name="Comma  - Style5 4 3 2" xfId="22748" xr:uid="{869FEE5A-9897-4ABC-A625-FE28FA24C56D}"/>
    <cellStyle name="Comma  - Style5 4 4" xfId="21794" xr:uid="{80DB0800-427C-4CA0-874C-FFAABF4AD20B}"/>
    <cellStyle name="Comma  - Style5 5" xfId="293" xr:uid="{55B8B1BD-AA50-4D0D-BE7A-FD0DCC215296}"/>
    <cellStyle name="Comma  - Style5 5 2" xfId="1815" xr:uid="{5C48587A-4F0F-4D77-AE49-D5B933E4D465}"/>
    <cellStyle name="Comma  - Style5 5 2 2" xfId="22749" xr:uid="{9E481DD8-0A09-48A8-8E1E-C9AA6A3915F9}"/>
    <cellStyle name="Comma  - Style5 5 3" xfId="1816" xr:uid="{CA936B26-5FA5-4202-9C88-A115B85F9B71}"/>
    <cellStyle name="Comma  - Style5 5 3 2" xfId="22750" xr:uid="{A4B5EBA5-BEDC-4034-AC68-1932B2C23630}"/>
    <cellStyle name="Comma  - Style5 5 4" xfId="21795" xr:uid="{B1893C08-92D4-4C84-96F9-0BC28A511698}"/>
    <cellStyle name="Comma  - Style5 6" xfId="21791" xr:uid="{955942D2-3D9C-4030-84D9-24676CF576E2}"/>
    <cellStyle name="Comma  - Style5_AFE x Contract" xfId="294" xr:uid="{04126BE2-A48E-4851-914D-BB8A950D1931}"/>
    <cellStyle name="Comma  - Style6" xfId="295" xr:uid="{22DD91E3-38F9-471B-BC0D-3D86516956CE}"/>
    <cellStyle name="Comma  - Style6 2" xfId="296" xr:uid="{839D285A-FE69-4914-9A59-CD044D5AE6C1}"/>
    <cellStyle name="Comma  - Style6 2 2" xfId="1817" xr:uid="{F272349B-3AE5-49DA-ADDE-C2C18632F541}"/>
    <cellStyle name="Comma  - Style6 2 2 2" xfId="22751" xr:uid="{BDDDC923-2F02-41AF-8605-55D2761859E6}"/>
    <cellStyle name="Comma  - Style6 2 3" xfId="1818" xr:uid="{EA8C0AE6-C726-42C7-878E-5D2984BD55BA}"/>
    <cellStyle name="Comma  - Style6 2 3 2" xfId="22752" xr:uid="{03EA88E5-E98D-4A92-A1E4-DD386684F264}"/>
    <cellStyle name="Comma  - Style6 2 4" xfId="21797" xr:uid="{EBF908ED-9B4D-4B0D-910B-2B3136403CB8}"/>
    <cellStyle name="Comma  - Style6 3" xfId="297" xr:uid="{4A3C7F07-10A0-4F18-A145-446667697E5E}"/>
    <cellStyle name="Comma  - Style6 3 2" xfId="1819" xr:uid="{006DB1ED-A7FB-4F7C-A59B-E61E6DDFFFD7}"/>
    <cellStyle name="Comma  - Style6 3 2 2" xfId="22753" xr:uid="{1327C184-4A5F-4D15-A581-2DD977FD7876}"/>
    <cellStyle name="Comma  - Style6 3 3" xfId="1820" xr:uid="{09DAA7B4-A0EA-4B81-AE9E-735BB80EA851}"/>
    <cellStyle name="Comma  - Style6 3 3 2" xfId="22754" xr:uid="{EF2F2138-F3F1-4EF7-8C78-0FEAAB08EF03}"/>
    <cellStyle name="Comma  - Style6 3 4" xfId="21798" xr:uid="{269A9481-BD63-4A5C-8B41-2E2A420BD7C0}"/>
    <cellStyle name="Comma  - Style6 4" xfId="298" xr:uid="{2203D0ED-25EE-43CE-84AD-A35F8EF4844C}"/>
    <cellStyle name="Comma  - Style6 4 2" xfId="1821" xr:uid="{F5666F2F-7B3B-4BCF-8584-9AE2F6088B9D}"/>
    <cellStyle name="Comma  - Style6 4 2 2" xfId="22755" xr:uid="{A748F2FC-1D72-44F2-AD4F-73503DE3F717}"/>
    <cellStyle name="Comma  - Style6 4 3" xfId="1822" xr:uid="{C6B6FFCA-B5F0-496B-A839-582551B8F1C1}"/>
    <cellStyle name="Comma  - Style6 4 3 2" xfId="22756" xr:uid="{58117E3D-91DE-48B7-A99D-CCA7A1C34349}"/>
    <cellStyle name="Comma  - Style6 4 4" xfId="21799" xr:uid="{50E1CB61-2CBE-42D3-B8F2-EBF14F70BF81}"/>
    <cellStyle name="Comma  - Style6 5" xfId="299" xr:uid="{15234542-2A77-49B1-9054-80BA4768F58D}"/>
    <cellStyle name="Comma  - Style6 5 2" xfId="1823" xr:uid="{2A04AA66-3B76-488B-9840-FEC669F8D644}"/>
    <cellStyle name="Comma  - Style6 5 2 2" xfId="22757" xr:uid="{8707003A-B6C3-4C18-A1BD-5937BABF4F3B}"/>
    <cellStyle name="Comma  - Style6 5 3" xfId="1824" xr:uid="{4721583F-5BF1-470F-BBD8-526805AF2CC7}"/>
    <cellStyle name="Comma  - Style6 5 3 2" xfId="22758" xr:uid="{3AF01FF9-6DA5-4215-8E94-694D209B1403}"/>
    <cellStyle name="Comma  - Style6 5 4" xfId="21800" xr:uid="{5009DF2F-978D-4F1E-9BE0-4AA5DC190478}"/>
    <cellStyle name="Comma  - Style6 6" xfId="21796" xr:uid="{278A7A36-402F-409C-AE0B-119822C236DB}"/>
    <cellStyle name="Comma  - Style6_AFE x Contract" xfId="300" xr:uid="{FBE66F88-FD35-4A83-A81F-8DDC92836B5D}"/>
    <cellStyle name="Comma  - Style7" xfId="301" xr:uid="{F16962A6-245A-4F3C-AFAF-C756D2F9CD60}"/>
    <cellStyle name="Comma  - Style7 2" xfId="302" xr:uid="{FBD8D200-E942-462D-B861-C2333008F4C6}"/>
    <cellStyle name="Comma  - Style7 2 2" xfId="1825" xr:uid="{328265FD-969B-46A5-82AF-47E29BF27F18}"/>
    <cellStyle name="Comma  - Style7 2 2 2" xfId="22759" xr:uid="{F9C30A5D-E553-4A70-8540-361D78EEAF75}"/>
    <cellStyle name="Comma  - Style7 2 3" xfId="1826" xr:uid="{0E3A0154-ED99-4D3B-8EED-5768A6D67FCF}"/>
    <cellStyle name="Comma  - Style7 2 3 2" xfId="22760" xr:uid="{582CC5A0-1895-479F-A24E-D67D840983DF}"/>
    <cellStyle name="Comma  - Style7 2 4" xfId="21802" xr:uid="{B4C9DD8F-5A31-4401-B13D-9D9BD179C384}"/>
    <cellStyle name="Comma  - Style7 3" xfId="303" xr:uid="{DA3639D6-E668-4825-9ACA-814CC82C48AA}"/>
    <cellStyle name="Comma  - Style7 3 2" xfId="1827" xr:uid="{64F55E20-0927-4997-9255-A729BED68552}"/>
    <cellStyle name="Comma  - Style7 3 2 2" xfId="22761" xr:uid="{089151A3-FD9E-4B4E-9FBF-E05160F5E205}"/>
    <cellStyle name="Comma  - Style7 3 3" xfId="1828" xr:uid="{25FDDDB1-F18F-4E87-8EB2-207743546C82}"/>
    <cellStyle name="Comma  - Style7 3 3 2" xfId="22762" xr:uid="{AB8018E7-F673-4FF4-89E3-8F8B9D1FF7A4}"/>
    <cellStyle name="Comma  - Style7 3 4" xfId="21803" xr:uid="{692FEC20-232D-489C-80B7-35D44BFBAE9D}"/>
    <cellStyle name="Comma  - Style7 4" xfId="304" xr:uid="{7F60FB23-FF32-46E2-9561-F45906E7D8C7}"/>
    <cellStyle name="Comma  - Style7 4 2" xfId="1829" xr:uid="{4E73CC6F-CCF3-4C03-BAAF-D835AA1A460A}"/>
    <cellStyle name="Comma  - Style7 4 2 2" xfId="22763" xr:uid="{471F2387-38DC-420D-B84B-5EBE9442A5E1}"/>
    <cellStyle name="Comma  - Style7 4 3" xfId="1830" xr:uid="{F220A61B-5132-4112-8E58-5DFBD8FFD2C9}"/>
    <cellStyle name="Comma  - Style7 4 3 2" xfId="22764" xr:uid="{E03CB344-C469-47A4-B5E5-1014564E989C}"/>
    <cellStyle name="Comma  - Style7 4 4" xfId="21804" xr:uid="{31028684-1767-4C4B-9FE3-0E86A438D895}"/>
    <cellStyle name="Comma  - Style7 5" xfId="305" xr:uid="{D11B0A53-D139-4582-A3CB-5E51F1734A26}"/>
    <cellStyle name="Comma  - Style7 5 2" xfId="1831" xr:uid="{5AECE1B1-B76D-49FB-BA78-25E0902B0156}"/>
    <cellStyle name="Comma  - Style7 5 2 2" xfId="22765" xr:uid="{7197876D-57B8-4273-B4DF-139F027471E5}"/>
    <cellStyle name="Comma  - Style7 5 3" xfId="1832" xr:uid="{17C57109-9519-471C-8315-FFF9F062FBEB}"/>
    <cellStyle name="Comma  - Style7 5 3 2" xfId="22766" xr:uid="{0F7F0F90-39B2-4C5B-BBA9-AAA8EF2575AF}"/>
    <cellStyle name="Comma  - Style7 5 4" xfId="21805" xr:uid="{BABAD667-5261-4DBA-A08D-3B32FD98F376}"/>
    <cellStyle name="Comma  - Style7 6" xfId="21801" xr:uid="{3C2058D4-E914-4E02-9747-C47CE53B9D21}"/>
    <cellStyle name="Comma  - Style7_AFE x Contract" xfId="306" xr:uid="{796DFE14-5F1E-4004-9E7D-AA2EE1E49960}"/>
    <cellStyle name="Comma  - Style8" xfId="307" xr:uid="{7014940F-845F-4EAD-B6C6-B3BDCF910A15}"/>
    <cellStyle name="Comma  - Style8 2" xfId="308" xr:uid="{15F2B161-5A1D-42F9-BC84-3BFE26C19636}"/>
    <cellStyle name="Comma  - Style8 2 2" xfId="1833" xr:uid="{67AA8F2C-0A85-4ED1-85C1-24140CB97838}"/>
    <cellStyle name="Comma  - Style8 2 2 2" xfId="22767" xr:uid="{56460E2B-0574-4BBA-AEA4-8F55B6B6F5DF}"/>
    <cellStyle name="Comma  - Style8 2 3" xfId="1834" xr:uid="{F8DA7BB7-2CF1-49D0-8226-2E0896BB855D}"/>
    <cellStyle name="Comma  - Style8 2 3 2" xfId="22768" xr:uid="{5E2233D2-F603-4DDC-915B-D7FBE011E58D}"/>
    <cellStyle name="Comma  - Style8 2 4" xfId="21807" xr:uid="{199FDF20-B242-4A24-84A2-CB446690A58B}"/>
    <cellStyle name="Comma  - Style8 3" xfId="309" xr:uid="{05D20834-8BCA-4B5B-BE15-FA394B843941}"/>
    <cellStyle name="Comma  - Style8 3 2" xfId="1835" xr:uid="{7D363FA1-7ACA-4F85-B989-DEB1959CB800}"/>
    <cellStyle name="Comma  - Style8 3 2 2" xfId="22769" xr:uid="{E5DA113B-730D-4DBB-86A6-A9F301AB4BD0}"/>
    <cellStyle name="Comma  - Style8 3 3" xfId="1836" xr:uid="{D0456D23-DD33-43CB-B5DB-061726EC36BC}"/>
    <cellStyle name="Comma  - Style8 3 3 2" xfId="22770" xr:uid="{6D2E7E7E-23E5-4B25-8229-7E53C985489C}"/>
    <cellStyle name="Comma  - Style8 3 4" xfId="21808" xr:uid="{F0028C5D-F359-4D56-8307-8A63FBD68EE0}"/>
    <cellStyle name="Comma  - Style8 4" xfId="310" xr:uid="{F85B7346-169F-41D4-B74A-1C420D84871D}"/>
    <cellStyle name="Comma  - Style8 4 2" xfId="1837" xr:uid="{BA2B2100-F1EE-4D41-8E55-B2B8CF96C0B7}"/>
    <cellStyle name="Comma  - Style8 4 2 2" xfId="22771" xr:uid="{0C13AB35-8433-49D3-BB0A-263168CAF136}"/>
    <cellStyle name="Comma  - Style8 4 3" xfId="1838" xr:uid="{DB27E66E-8910-4E1B-B44B-EAD312EA41AB}"/>
    <cellStyle name="Comma  - Style8 4 3 2" xfId="22772" xr:uid="{5C926EED-91C3-4AB3-8161-5835D7571C4C}"/>
    <cellStyle name="Comma  - Style8 4 4" xfId="21809" xr:uid="{C17582B1-AACE-4A4C-90B7-8EA3AF798A1D}"/>
    <cellStyle name="Comma  - Style8 5" xfId="311" xr:uid="{67E1092C-311B-444E-8096-925EACA81206}"/>
    <cellStyle name="Comma  - Style8 5 2" xfId="1839" xr:uid="{90CD9C86-3EC4-4BE5-8B12-F4E7840A6449}"/>
    <cellStyle name="Comma  - Style8 5 2 2" xfId="22773" xr:uid="{89626E34-02CC-4BDE-A74F-9389A5D37A12}"/>
    <cellStyle name="Comma  - Style8 5 3" xfId="1840" xr:uid="{87198CAE-2198-4052-97CF-E0A8289CE26D}"/>
    <cellStyle name="Comma  - Style8 5 3 2" xfId="22774" xr:uid="{86D2487B-DDFD-4311-A682-50B6166F2236}"/>
    <cellStyle name="Comma  - Style8 5 4" xfId="21810" xr:uid="{5BA54EBE-9A35-40A6-8E9A-ECB876B03C20}"/>
    <cellStyle name="Comma  - Style8 6" xfId="21806" xr:uid="{5808F20B-EE37-4F01-A420-473EC2351D30}"/>
    <cellStyle name="Comma  - Style8_AFE x Contract" xfId="312" xr:uid="{45563B54-2CFA-43ED-ADC9-6FA53A766D32}"/>
    <cellStyle name="Comma 10" xfId="1841" xr:uid="{A20E9FB4-28F6-4E17-92F5-27517A86E236}"/>
    <cellStyle name="Comma 10 2" xfId="22775" xr:uid="{A2129B5D-B6E0-4D23-B542-537BC72D2121}"/>
    <cellStyle name="Comma 11" xfId="1842" xr:uid="{A35372D6-79EA-4000-8A7C-3659E175B7C5}"/>
    <cellStyle name="Comma 11 2" xfId="22776" xr:uid="{3559E27D-A157-46F5-880D-4F8E0DC62401}"/>
    <cellStyle name="Comma 12" xfId="1843" xr:uid="{803BF9F5-09F0-4E8A-86B5-7B81A018ACD3}"/>
    <cellStyle name="Comma 12 2" xfId="22777" xr:uid="{04BD840B-BA56-4078-9D6C-E7ADDA2F28B5}"/>
    <cellStyle name="Comma 13" xfId="1844" xr:uid="{6C72BC5F-AEA7-4ADD-947C-A611A48B64EF}"/>
    <cellStyle name="Comma 13 2" xfId="22778" xr:uid="{50A7EB93-C486-412E-AA56-E2CCD9306DC6}"/>
    <cellStyle name="Comma 14" xfId="1845" xr:uid="{FA7DA842-86DC-4C54-8071-018BC30B9DEF}"/>
    <cellStyle name="Comma 14 2" xfId="22779" xr:uid="{2C6CA582-A96E-45FD-92D4-6CD026B2FC57}"/>
    <cellStyle name="Comma 15" xfId="1846" xr:uid="{69264AA8-87DB-44E6-934D-80DD4A18340A}"/>
    <cellStyle name="Comma 15 2" xfId="22780" xr:uid="{60A8DDD1-E899-433F-973E-C0AFFD050720}"/>
    <cellStyle name="Comma 16" xfId="1847" xr:uid="{00681185-9A81-4AC4-AE0C-5126170E3D71}"/>
    <cellStyle name="Comma 16 2" xfId="22781" xr:uid="{EC37429B-EF19-4884-9861-B0B48B62BCBF}"/>
    <cellStyle name="Comma 17" xfId="1848" xr:uid="{BAF5C02A-329F-4E4E-B25D-41B6C4C4416D}"/>
    <cellStyle name="Comma 17 2" xfId="22782" xr:uid="{52CFE07F-6635-47C1-AD77-02F31451075E}"/>
    <cellStyle name="Comma 18" xfId="1849" xr:uid="{CD127FA7-53F2-45B1-B366-0D44DA252B23}"/>
    <cellStyle name="Comma 18 2" xfId="22783" xr:uid="{8F132B19-5489-4AE7-87AB-B17A5B093215}"/>
    <cellStyle name="Comma 19" xfId="1850" xr:uid="{DD00334D-678E-45C1-B784-38F5CF5A94A9}"/>
    <cellStyle name="Comma 19 2" xfId="22784" xr:uid="{FDEFD693-A189-4027-B66B-0EA47D90E45C}"/>
    <cellStyle name="Comma 2" xfId="313" xr:uid="{76D48399-CAB8-45E8-84EB-EDEECCEA7A5E}"/>
    <cellStyle name="Comma 2 10" xfId="314" xr:uid="{11983591-3138-4F87-BEAE-29D101482BF5}"/>
    <cellStyle name="Comma 2 10 2" xfId="1851" xr:uid="{B5127D70-5ABF-41BA-94F5-A2FD4268C625}"/>
    <cellStyle name="Comma 2 10 2 2" xfId="22785" xr:uid="{8D86800B-8D40-4C1D-974D-49FF20D38963}"/>
    <cellStyle name="Comma 2 10 3" xfId="1852" xr:uid="{6B6A0A0A-F82F-474F-912B-56CA001CAB36}"/>
    <cellStyle name="Comma 2 10 3 2" xfId="22786" xr:uid="{BCFECAC6-8917-4FFD-A6DE-ED32A1388C7D}"/>
    <cellStyle name="Comma 2 10 4" xfId="21811" xr:uid="{16A3D8D6-294B-4FA1-854B-8BFB971E043B}"/>
    <cellStyle name="Comma 2 11" xfId="315" xr:uid="{93ADF43F-7C05-4034-8314-2B585D816ECD}"/>
    <cellStyle name="Comma 2 11 2" xfId="1853" xr:uid="{5F9FE69B-C7DB-41DD-A570-22EA41376EC5}"/>
    <cellStyle name="Comma 2 11 2 2" xfId="22787" xr:uid="{27386C71-99EC-4F6D-ADFD-E52CF7F2479B}"/>
    <cellStyle name="Comma 2 11 3" xfId="1854" xr:uid="{F798F403-2F6E-4594-B779-2F2C8D14E23E}"/>
    <cellStyle name="Comma 2 11 3 2" xfId="22788" xr:uid="{4AE78140-7379-4D53-9212-630BADA3CF03}"/>
    <cellStyle name="Comma 2 11 4" xfId="21812" xr:uid="{CD232B24-E644-4950-A259-AFD67EB0B143}"/>
    <cellStyle name="Comma 2 12" xfId="316" xr:uid="{70E2EEB3-697D-4DEB-8A49-3A43DF52128C}"/>
    <cellStyle name="Comma 2 12 2" xfId="1855" xr:uid="{0577CC28-6F0B-4A73-A362-DDB3EACC231D}"/>
    <cellStyle name="Comma 2 12 2 2" xfId="22789" xr:uid="{E47309F0-CD1D-4731-BAE3-2670C0354206}"/>
    <cellStyle name="Comma 2 12 3" xfId="1856" xr:uid="{8E8C660D-8D2B-460C-B181-15514322B18B}"/>
    <cellStyle name="Comma 2 12 3 2" xfId="22790" xr:uid="{288C8EDB-784B-4106-A5DA-C90C9E6FB8F4}"/>
    <cellStyle name="Comma 2 12 4" xfId="21813" xr:uid="{2978D4FE-1CAA-4DA0-9CA1-44E5873D8D9A}"/>
    <cellStyle name="Comma 2 13" xfId="317" xr:uid="{333F121D-6320-4054-9EB9-D6912DA84B22}"/>
    <cellStyle name="Comma 2 13 2" xfId="1857" xr:uid="{FEA23B17-C076-43CB-9E45-2506732720FB}"/>
    <cellStyle name="Comma 2 13 2 2" xfId="22791" xr:uid="{EC395531-CF69-4100-8F87-66F0622476F1}"/>
    <cellStyle name="Comma 2 13 3" xfId="1858" xr:uid="{16657C51-5D88-4808-822C-A7500B79A307}"/>
    <cellStyle name="Comma 2 13 3 2" xfId="22792" xr:uid="{73C154DD-A079-4822-A58A-D601276B03DF}"/>
    <cellStyle name="Comma 2 13 4" xfId="21814" xr:uid="{55898942-5158-456B-9410-11AB5F1F8FAD}"/>
    <cellStyle name="Comma 2 14" xfId="318" xr:uid="{AB2A55FB-4371-42E7-AC7A-41CEEF567B6C}"/>
    <cellStyle name="Comma 2 14 2" xfId="1859" xr:uid="{31A0F72A-8B34-4FD8-B18C-4E41750C223C}"/>
    <cellStyle name="Comma 2 14 2 2" xfId="22793" xr:uid="{CE786481-8FA7-4157-9461-1B8AB3D91CF9}"/>
    <cellStyle name="Comma 2 14 3" xfId="1860" xr:uid="{C65DE17C-F1A2-4410-9908-D0F9AD610937}"/>
    <cellStyle name="Comma 2 14 3 2" xfId="22794" xr:uid="{B09DF5C0-A854-49E2-B346-F0F98BA6C198}"/>
    <cellStyle name="Comma 2 14 4" xfId="21815" xr:uid="{D6797105-AF62-40DB-9744-D5823AE23D6F}"/>
    <cellStyle name="Comma 2 15" xfId="319" xr:uid="{3DF090EE-9DF9-4F61-A65A-77D67EDCBB8D}"/>
    <cellStyle name="Comma 2 15 2" xfId="1861" xr:uid="{1A53CD21-C540-4DFD-B53F-319698365CEE}"/>
    <cellStyle name="Comma 2 15 2 2" xfId="22795" xr:uid="{203FB5A3-76D2-42AB-86BB-920CF2AD13AB}"/>
    <cellStyle name="Comma 2 15 3" xfId="1862" xr:uid="{6EE97573-6C5B-4838-B511-67211DC49A6C}"/>
    <cellStyle name="Comma 2 15 3 2" xfId="22796" xr:uid="{9B4910AA-239B-40E1-A9BB-18A3DF2635F4}"/>
    <cellStyle name="Comma 2 15 4" xfId="21816" xr:uid="{8083EF9B-B58B-4CDF-AA1A-EBD00AE42A65}"/>
    <cellStyle name="Comma 2 16" xfId="320" xr:uid="{906C6D23-A4E4-459E-8664-EB9958436DE8}"/>
    <cellStyle name="Comma 2 16 2" xfId="1863" xr:uid="{DC051532-8204-448A-AA43-E4954126383C}"/>
    <cellStyle name="Comma 2 16 2 2" xfId="22797" xr:uid="{286B60B1-32B0-4DD5-B0DD-D9AAE843E744}"/>
    <cellStyle name="Comma 2 16 3" xfId="1864" xr:uid="{DC7F41E4-7251-4E6C-BBDA-69E86BC7F12D}"/>
    <cellStyle name="Comma 2 16 3 2" xfId="22798" xr:uid="{4BDD45DD-190D-4472-BDC4-9F5AA94E0E91}"/>
    <cellStyle name="Comma 2 16 4" xfId="21817" xr:uid="{CB7C370C-2785-4317-BE18-98D3C776F128}"/>
    <cellStyle name="Comma 2 17" xfId="321" xr:uid="{1551FE14-27CB-40EE-8984-3AA42C8B76BD}"/>
    <cellStyle name="Comma 2 17 2" xfId="1865" xr:uid="{368C2CB6-0B1B-4984-B017-1EE1F44D77A2}"/>
    <cellStyle name="Comma 2 17 2 2" xfId="22799" xr:uid="{5AAD867F-FB03-4FF8-B69F-6365A029078D}"/>
    <cellStyle name="Comma 2 17 3" xfId="1866" xr:uid="{182ADDC2-1D49-41AF-AFAE-4B3DC2F5294E}"/>
    <cellStyle name="Comma 2 17 3 2" xfId="22800" xr:uid="{0364E7FE-75EA-4BD0-B694-0A6B55692730}"/>
    <cellStyle name="Comma 2 17 4" xfId="21818" xr:uid="{2C9031DE-0D22-404A-84D3-A8A9E7CC033E}"/>
    <cellStyle name="Comma 2 18" xfId="322" xr:uid="{6D272018-342D-4C94-A0ED-898F9ED6CF4B}"/>
    <cellStyle name="Comma 2 18 2" xfId="1867" xr:uid="{23AA5F05-18CD-4FB5-BCF3-E6EA756CEDA3}"/>
    <cellStyle name="Comma 2 18 2 2" xfId="22801" xr:uid="{E967B5E8-7D48-4111-A335-6431D506F330}"/>
    <cellStyle name="Comma 2 18 3" xfId="1868" xr:uid="{20F066CB-855D-45C1-91B2-4EE817FEB979}"/>
    <cellStyle name="Comma 2 18 3 2" xfId="22802" xr:uid="{4CDB70A0-A371-4B20-AFDF-790EAC047148}"/>
    <cellStyle name="Comma 2 18 4" xfId="21819" xr:uid="{4D12627E-F29B-4529-B3BD-1053F297E7EF}"/>
    <cellStyle name="Comma 2 19" xfId="323" xr:uid="{59A30FFB-93BB-4F4D-B8EA-116B558246A5}"/>
    <cellStyle name="Comma 2 19 2" xfId="1869" xr:uid="{A758CDDB-3B8A-41EB-8D5B-98DA71AA6088}"/>
    <cellStyle name="Comma 2 19 2 2" xfId="22803" xr:uid="{9B71E27F-D0E3-4E73-BE0D-0848D034B9E0}"/>
    <cellStyle name="Comma 2 19 3" xfId="1870" xr:uid="{24A4D38C-E34C-4995-A5AA-8ED3951C8300}"/>
    <cellStyle name="Comma 2 19 3 2" xfId="22804" xr:uid="{5CF68145-9CFE-4124-A6FC-07C79784F7EF}"/>
    <cellStyle name="Comma 2 19 4" xfId="21820" xr:uid="{D6BC8A88-9F59-4E3A-827E-700CFEA4DBF4}"/>
    <cellStyle name="Comma 2 2" xfId="324" xr:uid="{627BD5C9-7478-4B93-9C66-9002C7A9B0A6}"/>
    <cellStyle name="Comma 2 2 10" xfId="325" xr:uid="{B4931349-5F6B-41A5-B560-743527C8D5BC}"/>
    <cellStyle name="Comma 2 2 10 2" xfId="1871" xr:uid="{76042B4D-3840-49ED-84B3-85C3B4DEDA7A}"/>
    <cellStyle name="Comma 2 2 10 2 2" xfId="22805" xr:uid="{069C4D08-F99A-45F5-9AC1-E055FC795A55}"/>
    <cellStyle name="Comma 2 2 10 3" xfId="1872" xr:uid="{9D93AB5B-B48D-406D-BF76-D90878E735CF}"/>
    <cellStyle name="Comma 2 2 10 3 2" xfId="22806" xr:uid="{A9F97678-031A-47B1-ABEA-FBEC609C7918}"/>
    <cellStyle name="Comma 2 2 10 4" xfId="21822" xr:uid="{57CAB1C4-D92A-44C6-A1FF-3259DCADD2B2}"/>
    <cellStyle name="Comma 2 2 11" xfId="326" xr:uid="{EBA6AE6F-A5C2-4F39-969E-42B08B5D32F7}"/>
    <cellStyle name="Comma 2 2 11 2" xfId="1873" xr:uid="{17F89E5F-358D-4D70-A722-17FCA1470A96}"/>
    <cellStyle name="Comma 2 2 11 2 2" xfId="22807" xr:uid="{DE970FF1-1AD6-4089-8D52-6BF54BD21BB4}"/>
    <cellStyle name="Comma 2 2 11 3" xfId="1874" xr:uid="{1D07D095-BA78-4943-9D32-107F43A29863}"/>
    <cellStyle name="Comma 2 2 11 3 2" xfId="22808" xr:uid="{9D8D90F6-9269-446A-9CDE-C99A1AC2355D}"/>
    <cellStyle name="Comma 2 2 11 4" xfId="21823" xr:uid="{075013E8-5E78-4136-9820-C2203968FB02}"/>
    <cellStyle name="Comma 2 2 12" xfId="327" xr:uid="{752F8A09-C9D1-4D9D-8DD3-A9728FAA72B4}"/>
    <cellStyle name="Comma 2 2 12 2" xfId="1875" xr:uid="{13BBAFCD-5949-4394-A1C7-0FD3F2E5D3DD}"/>
    <cellStyle name="Comma 2 2 12 2 2" xfId="22809" xr:uid="{84B95CF5-EB8C-4454-A914-804BF58FF94A}"/>
    <cellStyle name="Comma 2 2 12 3" xfId="1876" xr:uid="{07B6E437-7DE2-4B7E-8D5A-AE0BD0489B1D}"/>
    <cellStyle name="Comma 2 2 12 3 2" xfId="22810" xr:uid="{9F25CD18-809E-4BD6-A3DF-D5FDDFF3663B}"/>
    <cellStyle name="Comma 2 2 12 4" xfId="21824" xr:uid="{C0D0668A-10F7-41AC-9F13-E64370849D1E}"/>
    <cellStyle name="Comma 2 2 13" xfId="328" xr:uid="{8C102A21-543B-49A3-A793-F3B1096ABCC1}"/>
    <cellStyle name="Comma 2 2 13 2" xfId="1877" xr:uid="{122EB3F3-C4DE-43EE-917B-2C99733B5794}"/>
    <cellStyle name="Comma 2 2 13 2 2" xfId="22811" xr:uid="{D26867A4-A929-43D1-9006-1BC35E7D4E06}"/>
    <cellStyle name="Comma 2 2 13 3" xfId="1878" xr:uid="{E744F533-348D-4230-8DE2-BA2757485AC4}"/>
    <cellStyle name="Comma 2 2 13 3 2" xfId="22812" xr:uid="{C36593FA-5313-4A6B-B5CA-6383AC700C82}"/>
    <cellStyle name="Comma 2 2 13 4" xfId="21825" xr:uid="{24DDE0BE-21D9-4F44-9054-41BD2EBBB429}"/>
    <cellStyle name="Comma 2 2 14" xfId="329" xr:uid="{1A3C4F30-35C7-40C3-B0D1-8B536D8BF26A}"/>
    <cellStyle name="Comma 2 2 14 2" xfId="1879" xr:uid="{391DADD6-AAFC-4FC8-A753-98CAD702BEF0}"/>
    <cellStyle name="Comma 2 2 14 2 2" xfId="22813" xr:uid="{2098CCF0-9F13-4244-8830-4D317B1DAF11}"/>
    <cellStyle name="Comma 2 2 14 3" xfId="1880" xr:uid="{AB1DA8AA-0009-4F1E-B129-467539302CE7}"/>
    <cellStyle name="Comma 2 2 14 3 2" xfId="22814" xr:uid="{7C0BBA3C-FEAA-49D4-8FF9-080637D81A11}"/>
    <cellStyle name="Comma 2 2 14 4" xfId="21826" xr:uid="{04A88EC3-B4A8-4793-946D-C7E81C1D979F}"/>
    <cellStyle name="Comma 2 2 15" xfId="330" xr:uid="{FF103A3A-F48A-473D-8432-55CDD38C567D}"/>
    <cellStyle name="Comma 2 2 15 2" xfId="1881" xr:uid="{417AE0CD-164F-4C47-AFE2-E945E0DC4C6B}"/>
    <cellStyle name="Comma 2 2 15 2 2" xfId="22815" xr:uid="{4681CE6A-3D03-406C-BEE4-EB1CF9993D78}"/>
    <cellStyle name="Comma 2 2 15 3" xfId="1882" xr:uid="{DE73DD08-C16C-4800-AD3E-7141B685AA8E}"/>
    <cellStyle name="Comma 2 2 15 3 2" xfId="22816" xr:uid="{D44D5BE9-24DD-4DE5-A3AC-24261CD95323}"/>
    <cellStyle name="Comma 2 2 15 4" xfId="21827" xr:uid="{EEA35333-6717-4395-BE58-E0500CA7B621}"/>
    <cellStyle name="Comma 2 2 16" xfId="331" xr:uid="{E43370C2-50DA-4D0D-AC2F-5FA059C9BF8C}"/>
    <cellStyle name="Comma 2 2 16 2" xfId="1883" xr:uid="{A9ED1F72-C0E8-41A8-831F-0DBAFD4C9470}"/>
    <cellStyle name="Comma 2 2 16 2 2" xfId="22817" xr:uid="{B1B1615E-4E1F-44C1-844B-F9BA65263EF4}"/>
    <cellStyle name="Comma 2 2 16 3" xfId="1884" xr:uid="{D9A4D005-AB13-465C-9077-A04D986C6703}"/>
    <cellStyle name="Comma 2 2 16 3 2" xfId="22818" xr:uid="{386AA5E3-8B15-43B8-AF52-FEE5074B42A3}"/>
    <cellStyle name="Comma 2 2 16 4" xfId="21828" xr:uid="{32B30952-CCA5-4B4C-8F5B-4055F2F14128}"/>
    <cellStyle name="Comma 2 2 17" xfId="332" xr:uid="{7C8A9C69-19AA-4F71-96F5-9FD8E326307D}"/>
    <cellStyle name="Comma 2 2 17 2" xfId="1885" xr:uid="{91F9D740-9E09-4851-8DFD-7AA944F18C4D}"/>
    <cellStyle name="Comma 2 2 17 2 2" xfId="22819" xr:uid="{808BB5A6-1FBE-449C-B2BF-E990B6A48AEA}"/>
    <cellStyle name="Comma 2 2 17 3" xfId="1886" xr:uid="{6F85DD41-E0B2-459F-9F2E-E5A7188B4033}"/>
    <cellStyle name="Comma 2 2 17 3 2" xfId="22820" xr:uid="{4C526762-9572-47CE-BDED-EDE5263A5E4B}"/>
    <cellStyle name="Comma 2 2 17 4" xfId="21829" xr:uid="{90B87EBE-74EE-4785-9BAE-05369856518F}"/>
    <cellStyle name="Comma 2 2 18" xfId="333" xr:uid="{A9291C47-96CA-44BC-B22C-1A5DA5977824}"/>
    <cellStyle name="Comma 2 2 18 2" xfId="1887" xr:uid="{69507FA0-88CD-42F4-B5C6-36D6567E3DDB}"/>
    <cellStyle name="Comma 2 2 18 2 2" xfId="22821" xr:uid="{147BCD23-5866-4DBE-B2EB-4D3F502164C4}"/>
    <cellStyle name="Comma 2 2 18 3" xfId="1888" xr:uid="{042772C3-1614-4380-8603-6DE5D9430FE8}"/>
    <cellStyle name="Comma 2 2 18 3 2" xfId="22822" xr:uid="{5F174C00-43F4-435F-8A12-765A45C398AC}"/>
    <cellStyle name="Comma 2 2 18 4" xfId="21830" xr:uid="{4F3134A2-EB7E-496B-9941-D0AC69874AB8}"/>
    <cellStyle name="Comma 2 2 19" xfId="334" xr:uid="{4390273A-A2E7-402A-BC9B-BFFDC7B161CA}"/>
    <cellStyle name="Comma 2 2 19 2" xfId="1889" xr:uid="{5552FF96-CA46-43E8-9889-E144AB1C9EF5}"/>
    <cellStyle name="Comma 2 2 19 2 2" xfId="22823" xr:uid="{862AB669-74F4-41B0-B12D-882DCF9B282F}"/>
    <cellStyle name="Comma 2 2 19 3" xfId="1890" xr:uid="{41641643-C823-4A8F-B3B8-3F9CAAE0E561}"/>
    <cellStyle name="Comma 2 2 19 3 2" xfId="22824" xr:uid="{17BFA340-5062-4884-9A6C-4B0C78807586}"/>
    <cellStyle name="Comma 2 2 19 4" xfId="21831" xr:uid="{C694C516-0F61-4E4F-8F98-6BC7015F41FD}"/>
    <cellStyle name="Comma 2 2 2" xfId="335" xr:uid="{FA9E1A65-31B1-4F12-A6C7-895B04EBD5F3}"/>
    <cellStyle name="Comma 2 2 2 2" xfId="1891" xr:uid="{D179694C-7AE0-47F8-836D-484B4B2C2529}"/>
    <cellStyle name="Comma 2 2 2 2 2" xfId="22825" xr:uid="{D03989D4-48B1-409E-BC81-B7BA9EE384E1}"/>
    <cellStyle name="Comma 2 2 2 3" xfId="1892" xr:uid="{3A9662E1-DC5B-424C-A0B9-3181EEDA4304}"/>
    <cellStyle name="Comma 2 2 2 3 2" xfId="22826" xr:uid="{0A4B9AC8-F714-482E-AFC4-50E66BB9B4FC}"/>
    <cellStyle name="Comma 2 2 2 4" xfId="21832" xr:uid="{1ED2B4EB-600A-4974-9AC5-168EDA97C657}"/>
    <cellStyle name="Comma 2 2 20" xfId="336" xr:uid="{8405E3C5-8F65-4E76-986E-F339343FCC06}"/>
    <cellStyle name="Comma 2 2 20 2" xfId="1893" xr:uid="{41D950CF-AAD6-4AAF-AB1B-8CAC395BDCCA}"/>
    <cellStyle name="Comma 2 2 20 2 2" xfId="22827" xr:uid="{1E8ED26A-9140-436E-B5E3-88F166628E59}"/>
    <cellStyle name="Comma 2 2 20 3" xfId="1894" xr:uid="{29EE6D62-7F02-4166-97CB-73F80F8A9ED0}"/>
    <cellStyle name="Comma 2 2 20 3 2" xfId="22828" xr:uid="{F402D465-4979-4549-B660-4D7F51B05618}"/>
    <cellStyle name="Comma 2 2 20 4" xfId="21833" xr:uid="{3DF31DE0-1A37-4147-BF87-C4424E11C840}"/>
    <cellStyle name="Comma 2 2 21" xfId="337" xr:uid="{CCE44CB3-E9F0-4144-87E2-0E8DE495BE3D}"/>
    <cellStyle name="Comma 2 2 21 2" xfId="1895" xr:uid="{5B4AA3D4-17AA-43DD-A0AE-1D8D036AA40F}"/>
    <cellStyle name="Comma 2 2 21 2 2" xfId="22829" xr:uid="{8CE4CF8B-10BF-486D-BBC8-9B7786BA8C36}"/>
    <cellStyle name="Comma 2 2 21 3" xfId="1896" xr:uid="{2FC306E8-29B2-4780-8988-8F25AC79A8C2}"/>
    <cellStyle name="Comma 2 2 21 3 2" xfId="22830" xr:uid="{ECF13BEA-8EC2-48A3-AB45-8E34BA4157FA}"/>
    <cellStyle name="Comma 2 2 21 4" xfId="21834" xr:uid="{EEAF43D6-405A-4EBE-8919-1300EB0828F0}"/>
    <cellStyle name="Comma 2 2 22" xfId="338" xr:uid="{F4F159F2-C5A2-4EAF-BC7F-586BF1704106}"/>
    <cellStyle name="Comma 2 2 22 2" xfId="1897" xr:uid="{6067D040-53A9-4827-9B6F-9F8186556F88}"/>
    <cellStyle name="Comma 2 2 22 2 2" xfId="22831" xr:uid="{59C02DFF-471F-4B87-85BF-166FCA038C46}"/>
    <cellStyle name="Comma 2 2 22 3" xfId="1898" xr:uid="{A5968138-71CE-4415-A21C-B06F7176DEF3}"/>
    <cellStyle name="Comma 2 2 22 3 2" xfId="22832" xr:uid="{B6256B96-DB38-43AF-BDCE-7DB7FB93241E}"/>
    <cellStyle name="Comma 2 2 22 4" xfId="21835" xr:uid="{21E63EC0-E867-4CEA-ACED-823A8B36C515}"/>
    <cellStyle name="Comma 2 2 23" xfId="339" xr:uid="{A2D5BC51-3510-4187-9543-DA5B48A09283}"/>
    <cellStyle name="Comma 2 2 23 2" xfId="1899" xr:uid="{47F10F78-823D-4AA3-9F7D-61E7D2E9401A}"/>
    <cellStyle name="Comma 2 2 23 2 2" xfId="22833" xr:uid="{37994928-C341-4674-8719-C01671D6CFDC}"/>
    <cellStyle name="Comma 2 2 23 3" xfId="1900" xr:uid="{C8A94F22-0687-4592-94A4-06A83EFC26CE}"/>
    <cellStyle name="Comma 2 2 23 3 2" xfId="22834" xr:uid="{EEEE25EB-DD1E-42B7-99AD-64182E795615}"/>
    <cellStyle name="Comma 2 2 23 4" xfId="21836" xr:uid="{6CECEC34-66B9-47C5-9B1D-0F8E9F1A6450}"/>
    <cellStyle name="Comma 2 2 24" xfId="340" xr:uid="{517714E7-D708-4724-9CFA-16B16B12D978}"/>
    <cellStyle name="Comma 2 2 24 2" xfId="1901" xr:uid="{DCFA1920-550A-4C73-BFF6-5CB80DE69973}"/>
    <cellStyle name="Comma 2 2 24 2 2" xfId="22835" xr:uid="{A40A8A8A-FA50-455C-A721-DCD56E113588}"/>
    <cellStyle name="Comma 2 2 24 3" xfId="1902" xr:uid="{6F1FF62C-0587-453F-BD6B-566BBAFEB24B}"/>
    <cellStyle name="Comma 2 2 24 3 2" xfId="22836" xr:uid="{23546C07-02F1-4477-8B2B-82720C114656}"/>
    <cellStyle name="Comma 2 2 24 4" xfId="21837" xr:uid="{21F7BFF7-1C9A-418F-A214-946A01731ECF}"/>
    <cellStyle name="Comma 2 2 25" xfId="341" xr:uid="{36188757-3254-448F-9583-26BAEAE0DF62}"/>
    <cellStyle name="Comma 2 2 25 2" xfId="1903" xr:uid="{A18D4764-936F-4A1B-A754-70486500C46F}"/>
    <cellStyle name="Comma 2 2 25 2 2" xfId="22837" xr:uid="{81C36F26-28B6-4DA9-A2AC-78074D63C87E}"/>
    <cellStyle name="Comma 2 2 25 3" xfId="1904" xr:uid="{CE5EA041-DFED-4C8C-A03E-696B53B1C4B8}"/>
    <cellStyle name="Comma 2 2 25 3 2" xfId="22838" xr:uid="{428A7DE3-7837-447A-82E0-1A13D5E82F0F}"/>
    <cellStyle name="Comma 2 2 25 4" xfId="21838" xr:uid="{083D2E20-0BE5-40F8-B918-710D090BF895}"/>
    <cellStyle name="Comma 2 2 26" xfId="342" xr:uid="{E319CEF2-19A6-44F6-B041-D63E986D2166}"/>
    <cellStyle name="Comma 2 2 26 2" xfId="1905" xr:uid="{C94E3FF8-775E-4C47-A68D-3BCA8911891E}"/>
    <cellStyle name="Comma 2 2 26 2 2" xfId="22839" xr:uid="{6F0D4BA5-4309-403B-BF62-428DC16D9F60}"/>
    <cellStyle name="Comma 2 2 26 3" xfId="1906" xr:uid="{8F2D8D9F-6F11-460A-BFB9-F6DAA2E1DDA0}"/>
    <cellStyle name="Comma 2 2 26 3 2" xfId="22840" xr:uid="{996B9DAB-2AD8-4E0A-89A8-EEA4A92A89E4}"/>
    <cellStyle name="Comma 2 2 26 4" xfId="21839" xr:uid="{4527A0C8-F044-446E-B107-79F604557EC0}"/>
    <cellStyle name="Comma 2 2 27" xfId="343" xr:uid="{62EAADFC-F7E5-45C0-979E-484E654061B7}"/>
    <cellStyle name="Comma 2 2 27 2" xfId="1907" xr:uid="{A18DE316-9130-4338-8C79-D6732A435733}"/>
    <cellStyle name="Comma 2 2 27 2 2" xfId="22841" xr:uid="{5E8AB140-93B9-4014-8664-7E018ADDE935}"/>
    <cellStyle name="Comma 2 2 27 3" xfId="1908" xr:uid="{0E702343-6D73-4687-8660-E1BA1D6C47D3}"/>
    <cellStyle name="Comma 2 2 27 3 2" xfId="22842" xr:uid="{45488443-9A4A-4596-B807-91351036C5EA}"/>
    <cellStyle name="Comma 2 2 27 4" xfId="21840" xr:uid="{26B3E05E-31EC-4010-B283-7E0D806AA0B3}"/>
    <cellStyle name="Comma 2 2 28" xfId="344" xr:uid="{11BC2209-DDC1-46AF-B6D7-05A8C914C40D}"/>
    <cellStyle name="Comma 2 2 28 2" xfId="1909" xr:uid="{F475BB1C-21A2-4029-933B-08D3137A5CC2}"/>
    <cellStyle name="Comma 2 2 28 2 2" xfId="22843" xr:uid="{91320C60-27D9-4BB9-8EFF-BEDE1C934E8E}"/>
    <cellStyle name="Comma 2 2 28 3" xfId="1910" xr:uid="{3E882F77-AC24-410F-BBDE-510A8136C72F}"/>
    <cellStyle name="Comma 2 2 28 3 2" xfId="22844" xr:uid="{68FD5F4E-23D5-4C07-A9F6-138D84EA8770}"/>
    <cellStyle name="Comma 2 2 28 4" xfId="21841" xr:uid="{48BB7DE0-CE11-4A2E-87BB-9C441D040163}"/>
    <cellStyle name="Comma 2 2 29" xfId="345" xr:uid="{E703C853-ADA2-471C-9D7D-F51632520C97}"/>
    <cellStyle name="Comma 2 2 29 2" xfId="1911" xr:uid="{EE1C60E3-63BE-4F8F-860E-7D159E4E99BE}"/>
    <cellStyle name="Comma 2 2 29 2 2" xfId="22845" xr:uid="{85DF5039-BE21-47D4-9541-B7A72B1E9057}"/>
    <cellStyle name="Comma 2 2 29 3" xfId="1912" xr:uid="{2DC4B052-71E4-42C3-8E4F-52608A5BC54E}"/>
    <cellStyle name="Comma 2 2 29 3 2" xfId="22846" xr:uid="{C4DC3FB3-3FAE-432E-9156-EA85E791A3D7}"/>
    <cellStyle name="Comma 2 2 29 4" xfId="21842" xr:uid="{2BE9F42A-B8AD-4E45-91FE-8D5E8AC9C354}"/>
    <cellStyle name="Comma 2 2 3" xfId="346" xr:uid="{5B3D57DC-5752-4100-A961-56C6E8C157A2}"/>
    <cellStyle name="Comma 2 2 3 2" xfId="1913" xr:uid="{3072CD80-F6BA-45C6-99A8-CB79107158A8}"/>
    <cellStyle name="Comma 2 2 3 2 2" xfId="22847" xr:uid="{29EEE57F-CA9A-4EFF-9441-951C437B0B5F}"/>
    <cellStyle name="Comma 2 2 3 3" xfId="1914" xr:uid="{7B09648F-65DF-4BA1-A869-23CD11BC2C23}"/>
    <cellStyle name="Comma 2 2 3 3 2" xfId="22848" xr:uid="{87E71F14-704D-483D-98FC-D444D235EECE}"/>
    <cellStyle name="Comma 2 2 3 4" xfId="21843" xr:uid="{96161366-4CC0-4FFD-AB80-1B46315A4411}"/>
    <cellStyle name="Comma 2 2 30" xfId="347" xr:uid="{5937978F-BB18-41EE-BE54-5379B1E56230}"/>
    <cellStyle name="Comma 2 2 30 2" xfId="1915" xr:uid="{02E41C09-CCFB-47A2-9E83-2B9A16D9DA05}"/>
    <cellStyle name="Comma 2 2 30 2 2" xfId="22849" xr:uid="{882CCC50-CCAD-4473-91A9-C40603FF3A97}"/>
    <cellStyle name="Comma 2 2 30 3" xfId="1916" xr:uid="{D66EDB3C-5CF8-4A02-893A-F775C9CFF14F}"/>
    <cellStyle name="Comma 2 2 30 3 2" xfId="22850" xr:uid="{A304F5F8-A585-4860-BBC6-4A114FFE831D}"/>
    <cellStyle name="Comma 2 2 30 4" xfId="21844" xr:uid="{7A1B8674-3ACC-4B81-9F6C-ECE22C0D2F93}"/>
    <cellStyle name="Comma 2 2 31" xfId="348" xr:uid="{FE746B98-697B-4BAC-B358-C6EBB1EEA414}"/>
    <cellStyle name="Comma 2 2 31 2" xfId="1917" xr:uid="{E4BB1B75-01CA-4F11-8993-23F9E1B2A2B2}"/>
    <cellStyle name="Comma 2 2 31 2 2" xfId="22851" xr:uid="{608EC1B3-247A-4732-BA1C-F863D97EAA55}"/>
    <cellStyle name="Comma 2 2 31 3" xfId="1918" xr:uid="{8B3FA2F8-A504-4D88-9481-BF3A36497CD7}"/>
    <cellStyle name="Comma 2 2 31 3 2" xfId="22852" xr:uid="{83E787F8-B5AA-4E89-996A-98F28D59F135}"/>
    <cellStyle name="Comma 2 2 31 4" xfId="21845" xr:uid="{21C0B434-6614-4040-886B-29639021AFEE}"/>
    <cellStyle name="Comma 2 2 32" xfId="349" xr:uid="{2B6CB220-EC5C-43A3-801F-2D2C2FBB8B2A}"/>
    <cellStyle name="Comma 2 2 32 2" xfId="1919" xr:uid="{A8B393DA-7410-4175-883F-8801D12D87AC}"/>
    <cellStyle name="Comma 2 2 32 2 2" xfId="22853" xr:uid="{AA0123F1-CC3F-46BA-ABC2-FC977CC4C77A}"/>
    <cellStyle name="Comma 2 2 32 3" xfId="1920" xr:uid="{2ABADBAC-CA27-4D2C-847B-4C3D2F5F2FE4}"/>
    <cellStyle name="Comma 2 2 32 3 2" xfId="22854" xr:uid="{B450E014-33EC-4BC1-B075-43102F4A7D0C}"/>
    <cellStyle name="Comma 2 2 32 4" xfId="21846" xr:uid="{AEF5B5AD-E6B6-41BC-856E-11B612766C5D}"/>
    <cellStyle name="Comma 2 2 33" xfId="350" xr:uid="{F4A63640-50F3-493F-AEDA-323D928540EF}"/>
    <cellStyle name="Comma 2 2 33 2" xfId="1921" xr:uid="{4BA9DC7D-1BE6-4A9E-9F08-59044E312D93}"/>
    <cellStyle name="Comma 2 2 33 2 2" xfId="22855" xr:uid="{B1EAD99C-FA69-424B-8F1F-E80BACC65988}"/>
    <cellStyle name="Comma 2 2 33 3" xfId="1922" xr:uid="{F8BB3DCB-E519-4587-AEA5-E4CB6A86FB9F}"/>
    <cellStyle name="Comma 2 2 33 3 2" xfId="22856" xr:uid="{F48DC4F4-8977-4E76-AC8D-2F4C5EA8F1C7}"/>
    <cellStyle name="Comma 2 2 33 4" xfId="21847" xr:uid="{E347E1BF-3684-4DA7-98B6-94904F94F663}"/>
    <cellStyle name="Comma 2 2 34" xfId="351" xr:uid="{494EDD2B-BF16-49CD-AD70-519749A97170}"/>
    <cellStyle name="Comma 2 2 34 2" xfId="1923" xr:uid="{AC9A4C65-C419-447C-899A-DE8C043FC64E}"/>
    <cellStyle name="Comma 2 2 34 2 2" xfId="22857" xr:uid="{D248551A-383D-494E-86B9-D16EED93E1FF}"/>
    <cellStyle name="Comma 2 2 34 3" xfId="1924" xr:uid="{279E6391-7FA6-4623-8DD8-1B0E38C52C64}"/>
    <cellStyle name="Comma 2 2 34 3 2" xfId="22858" xr:uid="{C29DB46F-5BD3-4337-9D15-2A8532001D9B}"/>
    <cellStyle name="Comma 2 2 34 4" xfId="21848" xr:uid="{03D9AD41-1D62-48F5-8C74-546131C7C4A5}"/>
    <cellStyle name="Comma 2 2 35" xfId="352" xr:uid="{86047282-84E2-4299-8EAB-45ACDC683419}"/>
    <cellStyle name="Comma 2 2 35 2" xfId="1925" xr:uid="{37513F97-F070-40BF-BBD5-014F62B12036}"/>
    <cellStyle name="Comma 2 2 35 2 2" xfId="22859" xr:uid="{899B2420-5BD5-41AA-8B00-8C0F609F4C68}"/>
    <cellStyle name="Comma 2 2 35 3" xfId="1926" xr:uid="{B4D1F701-60F7-470F-B997-DF024B4F92FF}"/>
    <cellStyle name="Comma 2 2 35 3 2" xfId="22860" xr:uid="{E4D4DEAF-B650-4DB3-80FE-D400711E26B6}"/>
    <cellStyle name="Comma 2 2 35 4" xfId="21849" xr:uid="{CF65CA3F-8947-4ECD-852F-B4C6EB3460F5}"/>
    <cellStyle name="Comma 2 2 36" xfId="1927" xr:uid="{590271C2-C33D-4894-AFE1-E86D78D1A11B}"/>
    <cellStyle name="Comma 2 2 36 2" xfId="22861" xr:uid="{AF890875-88D3-4F05-B65F-0CE396F51D49}"/>
    <cellStyle name="Comma 2 2 37" xfId="1928" xr:uid="{0D6686EC-8BE6-49C4-8FE2-443439AB80A1}"/>
    <cellStyle name="Comma 2 2 37 2" xfId="22862" xr:uid="{29EB9BC5-F31F-43C6-A32B-4BABFA15BE35}"/>
    <cellStyle name="Comma 2 2 38" xfId="21821" xr:uid="{4C8EF75C-DF78-4D77-8861-86EF80300593}"/>
    <cellStyle name="Comma 2 2 4" xfId="353" xr:uid="{2F864408-38A7-4B60-83EB-D97AFC8023D6}"/>
    <cellStyle name="Comma 2 2 4 2" xfId="1929" xr:uid="{7C5A82BE-F4B2-4C65-91F7-F0D67FDD6D96}"/>
    <cellStyle name="Comma 2 2 4 2 2" xfId="22863" xr:uid="{3E377F59-A245-4C46-AD63-80520EB6223D}"/>
    <cellStyle name="Comma 2 2 4 3" xfId="1930" xr:uid="{E7ACCA36-081C-48FD-AC3A-166E2969F378}"/>
    <cellStyle name="Comma 2 2 4 3 2" xfId="22864" xr:uid="{2453AE40-3234-4505-8091-D55024707220}"/>
    <cellStyle name="Comma 2 2 4 4" xfId="21850" xr:uid="{A2680A5C-00A7-4452-88C6-7CECEFF6F2D6}"/>
    <cellStyle name="Comma 2 2 5" xfId="354" xr:uid="{00EB956E-FBDC-4221-B054-BAC62C50F68D}"/>
    <cellStyle name="Comma 2 2 5 2" xfId="1931" xr:uid="{8127225A-7330-46DF-8202-DC8D1F959AEB}"/>
    <cellStyle name="Comma 2 2 5 2 2" xfId="22865" xr:uid="{338CB844-FC37-42FD-B616-927FC06D9B88}"/>
    <cellStyle name="Comma 2 2 5 3" xfId="1932" xr:uid="{8844235B-B61E-497A-BC47-318C3A9047A6}"/>
    <cellStyle name="Comma 2 2 5 3 2" xfId="22866" xr:uid="{EACF8813-71AB-4876-A4BB-31074598F52D}"/>
    <cellStyle name="Comma 2 2 5 4" xfId="21851" xr:uid="{70D9D41D-AE35-450F-B5C1-BFC4F082D098}"/>
    <cellStyle name="Comma 2 2 6" xfId="355" xr:uid="{427035EA-FB9A-4981-864F-A343BE8EB1A5}"/>
    <cellStyle name="Comma 2 2 6 2" xfId="1933" xr:uid="{223A6C12-F296-4CB4-82BA-42300256B774}"/>
    <cellStyle name="Comma 2 2 6 2 2" xfId="22867" xr:uid="{1A0FF1E1-4B40-47C4-817F-5EE4454AEB51}"/>
    <cellStyle name="Comma 2 2 6 3" xfId="1934" xr:uid="{4E3664E3-0A33-4EF5-BDCC-BBF8CC536634}"/>
    <cellStyle name="Comma 2 2 6 3 2" xfId="22868" xr:uid="{AD61318E-0F40-462C-8658-12850D32B06B}"/>
    <cellStyle name="Comma 2 2 6 4" xfId="21852" xr:uid="{50080EA7-2198-4B68-B9C7-F4DF6DF19ABC}"/>
    <cellStyle name="Comma 2 2 7" xfId="356" xr:uid="{F2B3CD39-8E32-4170-BACA-31EBBABF2489}"/>
    <cellStyle name="Comma 2 2 7 2" xfId="1935" xr:uid="{4BD2E613-71C5-4365-A7B0-E2DF958CA993}"/>
    <cellStyle name="Comma 2 2 7 2 2" xfId="22869" xr:uid="{B54DA216-9705-45FC-8571-A3A3775CADE5}"/>
    <cellStyle name="Comma 2 2 7 3" xfId="1936" xr:uid="{1CA5693C-8997-41B6-A17B-0DBDBE6365E9}"/>
    <cellStyle name="Comma 2 2 7 3 2" xfId="22870" xr:uid="{59F1F200-0ABC-488D-A200-1A4157C9B582}"/>
    <cellStyle name="Comma 2 2 7 4" xfId="21853" xr:uid="{5792BC16-5FB0-4A26-8063-72263CB4F30A}"/>
    <cellStyle name="Comma 2 2 8" xfId="357" xr:uid="{0BB8EF4B-D3E4-4BFB-AD3C-A5521399FC71}"/>
    <cellStyle name="Comma 2 2 8 2" xfId="1937" xr:uid="{99251E92-D69F-4B70-8119-1A330F7E9DA7}"/>
    <cellStyle name="Comma 2 2 8 2 2" xfId="22871" xr:uid="{035067CC-3DF3-4F50-9780-889CA84C0DCA}"/>
    <cellStyle name="Comma 2 2 8 3" xfId="1938" xr:uid="{25FB396A-2A62-428F-BF53-2E5798E30D15}"/>
    <cellStyle name="Comma 2 2 8 3 2" xfId="22872" xr:uid="{2AD46109-2364-4D4B-A7C8-85B64EE49D63}"/>
    <cellStyle name="Comma 2 2 8 4" xfId="21854" xr:uid="{360CE121-FDC5-4AB6-9CD0-DA29B06E6EB9}"/>
    <cellStyle name="Comma 2 2 9" xfId="358" xr:uid="{A5ECC819-8C78-4C4E-A542-CCF8812A85A9}"/>
    <cellStyle name="Comma 2 2 9 2" xfId="1939" xr:uid="{D15F5D09-BC74-4D41-ACA5-094DC42064E7}"/>
    <cellStyle name="Comma 2 2 9 2 2" xfId="22873" xr:uid="{44ACF318-AD5C-4596-A7B6-CA93EDA5A531}"/>
    <cellStyle name="Comma 2 2 9 3" xfId="1940" xr:uid="{E6A40E95-CC3F-4DEC-A3A3-C7B399FA0420}"/>
    <cellStyle name="Comma 2 2 9 3 2" xfId="22874" xr:uid="{1C9B82F1-89DA-4A73-AB1D-2E3FEE18B3A2}"/>
    <cellStyle name="Comma 2 2 9 4" xfId="21855" xr:uid="{00E8260C-9CEE-4D31-B12B-B667493ED02C}"/>
    <cellStyle name="Comma 2 2_Summary" xfId="359" xr:uid="{01B9F324-02EA-4F52-807D-6F27C96328D1}"/>
    <cellStyle name="Comma 2 20" xfId="360" xr:uid="{6B8331FE-738B-467A-A708-F86A8BA103E1}"/>
    <cellStyle name="Comma 2 20 2" xfId="1941" xr:uid="{CC849F5F-35CF-4A5F-AC13-3F680D5F2FA8}"/>
    <cellStyle name="Comma 2 20 2 2" xfId="22875" xr:uid="{D436C3AC-E989-4D32-9279-692330B0408F}"/>
    <cellStyle name="Comma 2 20 3" xfId="1942" xr:uid="{A3C9DD8D-78BB-4F35-83EF-873B14437BAA}"/>
    <cellStyle name="Comma 2 20 3 2" xfId="22876" xr:uid="{03928513-6520-440D-8557-80E8C9017682}"/>
    <cellStyle name="Comma 2 20 4" xfId="21856" xr:uid="{334197DB-BAAE-4FF0-8CFE-FAEA506D9004}"/>
    <cellStyle name="Comma 2 21" xfId="361" xr:uid="{06756703-7C6B-45A3-8648-3CA12431FCB5}"/>
    <cellStyle name="Comma 2 21 2" xfId="1943" xr:uid="{B3E1A54A-38B8-43F4-A793-409561EE1199}"/>
    <cellStyle name="Comma 2 21 2 2" xfId="22877" xr:uid="{88370A89-3AB6-4646-B2D3-7FA3D678D93D}"/>
    <cellStyle name="Comma 2 21 3" xfId="1944" xr:uid="{D911BDF5-332C-482F-990B-5963CF603233}"/>
    <cellStyle name="Comma 2 21 3 2" xfId="22878" xr:uid="{4D6DC9BA-D739-42EE-A18B-69C0B758FA6D}"/>
    <cellStyle name="Comma 2 21 4" xfId="21857" xr:uid="{FB429C6D-543E-4165-B680-EDA8609360FF}"/>
    <cellStyle name="Comma 2 22" xfId="362" xr:uid="{160C7D25-8622-4C71-B018-B50D7E296064}"/>
    <cellStyle name="Comma 2 22 2" xfId="1945" xr:uid="{5A7B2C7D-FF47-4256-A821-0F4302F81407}"/>
    <cellStyle name="Comma 2 22 2 2" xfId="22879" xr:uid="{7AD8E815-1C02-4422-B85E-9BB5284C17FE}"/>
    <cellStyle name="Comma 2 22 3" xfId="1946" xr:uid="{E04753BD-D3E4-4D24-86BD-451510708D98}"/>
    <cellStyle name="Comma 2 22 3 2" xfId="22880" xr:uid="{E8440032-7738-4BA3-817C-32ACDB45A93B}"/>
    <cellStyle name="Comma 2 22 4" xfId="21858" xr:uid="{5F7D28DB-B5AA-4B72-B3BA-0E7E4A15F2E0}"/>
    <cellStyle name="Comma 2 23" xfId="363" xr:uid="{85B48288-3C60-4628-ACB4-648E892C8DCB}"/>
    <cellStyle name="Comma 2 23 2" xfId="1947" xr:uid="{8A11AB15-7E57-419F-90C2-2A6A65DB3F3E}"/>
    <cellStyle name="Comma 2 23 2 2" xfId="22881" xr:uid="{505383EA-0DA9-4024-9DF6-D6C94F427268}"/>
    <cellStyle name="Comma 2 23 3" xfId="1948" xr:uid="{B85F461E-CED8-4E81-A6B6-9F6BCE9A8B4B}"/>
    <cellStyle name="Comma 2 23 3 2" xfId="22882" xr:uid="{5DDE703B-6C18-46B2-B493-9EAEE1787F5C}"/>
    <cellStyle name="Comma 2 23 4" xfId="21859" xr:uid="{C8A1FEC1-5CAA-4459-ADB3-7FE610CAF743}"/>
    <cellStyle name="Comma 2 24" xfId="364" xr:uid="{B470F415-30AC-4C9D-9671-3B4A4182DF41}"/>
    <cellStyle name="Comma 2 24 2" xfId="1949" xr:uid="{3B04A3B4-73E0-4207-91E0-F0C3B6305889}"/>
    <cellStyle name="Comma 2 24 2 2" xfId="22883" xr:uid="{D3B3AC9A-AB6A-4854-8C00-2BEB5E5EE02C}"/>
    <cellStyle name="Comma 2 24 3" xfId="1950" xr:uid="{594B495F-A09A-4866-9D65-1C09E03880C3}"/>
    <cellStyle name="Comma 2 24 3 2" xfId="22884" xr:uid="{F968F38C-3209-4C94-8ABB-9D6E7B2DC9EA}"/>
    <cellStyle name="Comma 2 24 4" xfId="21860" xr:uid="{BC471492-DCA1-42AA-868B-84B4AB38B9BF}"/>
    <cellStyle name="Comma 2 25" xfId="365" xr:uid="{4285B86F-A77E-415C-A1C1-322FC953DAD8}"/>
    <cellStyle name="Comma 2 25 2" xfId="1951" xr:uid="{4DCF4849-45D1-43B1-8562-2D09E76EE0CA}"/>
    <cellStyle name="Comma 2 25 2 2" xfId="22885" xr:uid="{A51344FB-1721-4389-A8A3-7F5CFDE571BC}"/>
    <cellStyle name="Comma 2 25 3" xfId="1952" xr:uid="{DA6A7B87-A788-4062-B97B-EB4998348D3A}"/>
    <cellStyle name="Comma 2 25 3 2" xfId="22886" xr:uid="{2FDFE50D-4857-4CC2-B11B-A7E7A8C23E4E}"/>
    <cellStyle name="Comma 2 25 4" xfId="21861" xr:uid="{52C71201-6810-4647-ACF3-2F4BA19D4324}"/>
    <cellStyle name="Comma 2 26" xfId="366" xr:uid="{A923018D-FCE4-4CDB-8E2A-F7A0108B46CA}"/>
    <cellStyle name="Comma 2 26 2" xfId="1953" xr:uid="{3F849FFE-8083-42F8-8D0F-AC676E8D988B}"/>
    <cellStyle name="Comma 2 26 2 2" xfId="22887" xr:uid="{F1A72902-37D8-4A58-B8BA-23646017F2CE}"/>
    <cellStyle name="Comma 2 26 3" xfId="1954" xr:uid="{D0E77D10-EB80-4B68-845B-5C7F08FAF56B}"/>
    <cellStyle name="Comma 2 26 3 2" xfId="22888" xr:uid="{B8339918-E60E-446D-82E9-75786EE15988}"/>
    <cellStyle name="Comma 2 26 4" xfId="21862" xr:uid="{9562A544-467A-4840-A08D-A65F8DAE7BE7}"/>
    <cellStyle name="Comma 2 27" xfId="367" xr:uid="{962F8638-6245-490F-8FFF-DB1E995ED4E7}"/>
    <cellStyle name="Comma 2 27 2" xfId="1955" xr:uid="{363F30C9-13E8-4A75-9CE9-BA8CE211238E}"/>
    <cellStyle name="Comma 2 27 2 2" xfId="22889" xr:uid="{69B41996-8DC7-44C6-8FBD-D4EB222139C8}"/>
    <cellStyle name="Comma 2 27 3" xfId="1956" xr:uid="{5A4DC3C9-1EDF-4B6E-A4E6-E9D0FE1E3BC7}"/>
    <cellStyle name="Comma 2 27 3 2" xfId="22890" xr:uid="{0BFDF27D-C380-4D0E-99E6-61E056F27164}"/>
    <cellStyle name="Comma 2 27 4" xfId="21863" xr:uid="{82832B7A-AAE9-4304-BB4C-DE5874B0F516}"/>
    <cellStyle name="Comma 2 28" xfId="368" xr:uid="{06CDA687-50A5-4E13-98BC-145611E645E7}"/>
    <cellStyle name="Comma 2 28 2" xfId="1957" xr:uid="{8B9D7ABF-35C7-4D1F-BF74-5767CE25A37D}"/>
    <cellStyle name="Comma 2 28 2 2" xfId="22891" xr:uid="{0422B6D5-E806-431A-BE98-C7DB4ED337D2}"/>
    <cellStyle name="Comma 2 28 3" xfId="1958" xr:uid="{2FA14E50-06E6-461C-9E56-94F36BE61740}"/>
    <cellStyle name="Comma 2 28 3 2" xfId="22892" xr:uid="{A4245B99-737E-41C9-8808-DA86C6783473}"/>
    <cellStyle name="Comma 2 28 4" xfId="21864" xr:uid="{6293ED45-079E-4EDB-BC3F-37FAE6588C7A}"/>
    <cellStyle name="Comma 2 29" xfId="369" xr:uid="{9428BE86-0340-40D0-9B94-0F0EC4C7BE46}"/>
    <cellStyle name="Comma 2 29 2" xfId="1959" xr:uid="{F14589D3-C780-4CCD-B0F6-05ADE2CAD0A7}"/>
    <cellStyle name="Comma 2 29 2 2" xfId="22893" xr:uid="{910E04A8-3B8A-4E86-865E-4C981BF0B241}"/>
    <cellStyle name="Comma 2 29 3" xfId="1960" xr:uid="{3A4AA09B-1F0F-4CD9-922C-932804720530}"/>
    <cellStyle name="Comma 2 29 3 2" xfId="22894" xr:uid="{2A5957C2-96C6-493B-BD4F-20F4E09D3F7C}"/>
    <cellStyle name="Comma 2 29 4" xfId="21865" xr:uid="{B9EE005E-6D52-484D-A380-9467FF89DD3F}"/>
    <cellStyle name="Comma 2 3" xfId="370" xr:uid="{4108420B-E81B-4487-98BB-A75966D9E6E5}"/>
    <cellStyle name="Comma 2 3 2" xfId="1961" xr:uid="{5342CE7E-5255-4F50-8AC7-90D82FE1DDB9}"/>
    <cellStyle name="Comma 2 3 2 2" xfId="22895" xr:uid="{ECAEBDD7-6BE4-4E44-B9BD-28BA4B57582C}"/>
    <cellStyle name="Comma 2 3 3" xfId="1962" xr:uid="{C2F4695E-8308-48DE-ADB7-0ED456139928}"/>
    <cellStyle name="Comma 2 3 3 2" xfId="22896" xr:uid="{98F1415E-7B38-4A8F-8731-3355AEA4ED47}"/>
    <cellStyle name="Comma 2 3 4" xfId="21866" xr:uid="{CC4D2DAE-46B5-4D26-B889-20656812BD1B}"/>
    <cellStyle name="Comma 2 30" xfId="371" xr:uid="{F1198A5D-2081-43C7-9B04-DB72D5DB67CE}"/>
    <cellStyle name="Comma 2 30 2" xfId="1963" xr:uid="{84FE97F5-4F74-4730-B073-6E0256782F83}"/>
    <cellStyle name="Comma 2 30 2 2" xfId="22897" xr:uid="{3F4D9AA0-CBEE-4FDE-9473-A1C5912747D9}"/>
    <cellStyle name="Comma 2 30 3" xfId="1964" xr:uid="{E7DABD51-5619-4B01-9905-F491C5AE9F24}"/>
    <cellStyle name="Comma 2 30 3 2" xfId="22898" xr:uid="{86322391-26EC-4282-B929-BAC4C2183E78}"/>
    <cellStyle name="Comma 2 30 4" xfId="21867" xr:uid="{3C107D2B-1A9A-4566-8199-92C4F16B6207}"/>
    <cellStyle name="Comma 2 31" xfId="372" xr:uid="{2FA22DDA-ACE6-4CEE-83BF-331F106571B7}"/>
    <cellStyle name="Comma 2 31 2" xfId="1965" xr:uid="{F0AC9693-19E4-46B8-BBA7-A439D7219C2B}"/>
    <cellStyle name="Comma 2 31 2 2" xfId="22899" xr:uid="{3BE273EC-1123-49E9-B640-D8D351DCCAE0}"/>
    <cellStyle name="Comma 2 31 3" xfId="1966" xr:uid="{FA70C5AB-2F61-49E8-B73C-A4A9C487B7B5}"/>
    <cellStyle name="Comma 2 31 3 2" xfId="22900" xr:uid="{E9688B27-C052-4190-A84B-C40D0500789E}"/>
    <cellStyle name="Comma 2 31 4" xfId="21868" xr:uid="{B24237AD-AAF4-417D-95F3-7CE3A978B3D2}"/>
    <cellStyle name="Comma 2 32" xfId="373" xr:uid="{C533C56D-4A28-4A3D-B746-E5BDB3532445}"/>
    <cellStyle name="Comma 2 32 2" xfId="1967" xr:uid="{12B76A5E-A40B-44CA-AD9A-ED8D590C9726}"/>
    <cellStyle name="Comma 2 32 2 2" xfId="22901" xr:uid="{2A978829-381D-42FB-9391-A39A50C7E377}"/>
    <cellStyle name="Comma 2 32 3" xfId="1968" xr:uid="{E1863423-9FC3-40FE-A7EF-E53CB8387CD2}"/>
    <cellStyle name="Comma 2 32 3 2" xfId="22902" xr:uid="{0970BE01-1D54-438A-9780-9C058A0BFD40}"/>
    <cellStyle name="Comma 2 32 4" xfId="21869" xr:uid="{952A38B2-7B51-446E-AD96-849F922776E9}"/>
    <cellStyle name="Comma 2 4" xfId="374" xr:uid="{C457A705-8AD8-46D1-8ED7-A41F794FA1C8}"/>
    <cellStyle name="Comma 2 4 2" xfId="1969" xr:uid="{3EB31C7B-7B52-43C3-8B52-770F908B191E}"/>
    <cellStyle name="Comma 2 4 2 2" xfId="22903" xr:uid="{6C7F283B-7C0C-430D-8906-C44D12A02BED}"/>
    <cellStyle name="Comma 2 4 3" xfId="1970" xr:uid="{981E6EDF-E099-4F36-9556-6D8ACC5C0603}"/>
    <cellStyle name="Comma 2 4 3 2" xfId="22904" xr:uid="{01D79BE0-2558-4F92-A769-3EFE2E04B608}"/>
    <cellStyle name="Comma 2 4 4" xfId="21870" xr:uid="{A8B71BEE-392A-4279-8709-CA44DFE27737}"/>
    <cellStyle name="Comma 2 5" xfId="375" xr:uid="{D5B5EB37-31B4-4981-9956-DA3519017D02}"/>
    <cellStyle name="Comma 2 5 2" xfId="1971" xr:uid="{369CCC84-5BA8-4C35-B9BA-968415B468DA}"/>
    <cellStyle name="Comma 2 5 2 2" xfId="22905" xr:uid="{43E2111D-7C88-4B80-92DF-C1D81449FD7A}"/>
    <cellStyle name="Comma 2 5 3" xfId="1972" xr:uid="{4717646D-C327-4ED0-88DA-0A68C18EB4F8}"/>
    <cellStyle name="Comma 2 5 3 2" xfId="22906" xr:uid="{585F0458-B6B0-4A9B-8C2D-965D89224351}"/>
    <cellStyle name="Comma 2 5 4" xfId="21871" xr:uid="{CBB5573D-6D70-4F1F-BF03-DEACF529570B}"/>
    <cellStyle name="Comma 2 6" xfId="376" xr:uid="{23D38CC7-9F99-462B-B832-B58021FF2775}"/>
    <cellStyle name="Comma 2 6 2" xfId="1973" xr:uid="{5E662546-BC19-40A8-9A9B-EE1E4A9C7CB1}"/>
    <cellStyle name="Comma 2 6 2 2" xfId="22907" xr:uid="{74C3C808-F253-44AA-9E86-AB859E56397A}"/>
    <cellStyle name="Comma 2 6 3" xfId="1974" xr:uid="{09CED2DD-A69F-47F7-8366-77DAE756EB9C}"/>
    <cellStyle name="Comma 2 6 3 2" xfId="22908" xr:uid="{BE8E056C-30F6-4C4C-80A9-626A0402ADD3}"/>
    <cellStyle name="Comma 2 6 4" xfId="21872" xr:uid="{F0AA1938-B89E-4A6F-A56A-692CE6DE0F09}"/>
    <cellStyle name="Comma 2 7" xfId="377" xr:uid="{CDE29366-ED32-40D6-B808-5B61FDFD7AE5}"/>
    <cellStyle name="Comma 2 7 2" xfId="1975" xr:uid="{A9A7B125-CCB6-43E1-AC6E-2B37DE35B39B}"/>
    <cellStyle name="Comma 2 7 2 2" xfId="22909" xr:uid="{FFD65C4B-DBCE-4DAC-8561-3998758A28B6}"/>
    <cellStyle name="Comma 2 7 3" xfId="1976" xr:uid="{BF4FF2D1-A257-4ACF-9DEA-416BC5563937}"/>
    <cellStyle name="Comma 2 7 3 2" xfId="22910" xr:uid="{CD7A2F18-5DC1-4C36-9B13-CAF42368AB69}"/>
    <cellStyle name="Comma 2 7 4" xfId="21873" xr:uid="{6EBCCFE2-5334-4C41-AAF1-B41E58E5FFDC}"/>
    <cellStyle name="Comma 2 8" xfId="378" xr:uid="{963991F8-B435-460C-BCF6-123E4DFF7EC5}"/>
    <cellStyle name="Comma 2 8 2" xfId="1977" xr:uid="{2283CAEA-7D7D-4875-8FF8-8E0EE1581182}"/>
    <cellStyle name="Comma 2 8 2 2" xfId="22911" xr:uid="{0C3C6D16-FE94-4155-932E-69F9F97FAADC}"/>
    <cellStyle name="Comma 2 8 3" xfId="1978" xr:uid="{BA67D587-A38F-4C34-AF19-88639FE9CB70}"/>
    <cellStyle name="Comma 2 8 3 2" xfId="22912" xr:uid="{94602F77-4D65-4E48-8440-A1EFDFCF56E0}"/>
    <cellStyle name="Comma 2 8 4" xfId="21874" xr:uid="{CFFB6840-C889-4704-A9F0-B116C02F1030}"/>
    <cellStyle name="Comma 2 9" xfId="379" xr:uid="{640100F7-0E35-4C6F-A0C0-13C4CFC47DCE}"/>
    <cellStyle name="Comma 2 9 2" xfId="1979" xr:uid="{8B48E650-F64B-4E0D-A96F-9EFE43F11BF5}"/>
    <cellStyle name="Comma 2 9 2 2" xfId="22913" xr:uid="{4EB560D8-D74B-4FF9-818B-96EA52270639}"/>
    <cellStyle name="Comma 2 9 3" xfId="1980" xr:uid="{F16A47DC-2073-48F5-9DDA-566D9E2317EC}"/>
    <cellStyle name="Comma 2 9 3 2" xfId="22914" xr:uid="{7309CB9C-72AC-44BD-8F90-7B759C7F244E}"/>
    <cellStyle name="Comma 2 9 4" xfId="21875" xr:uid="{8AD6494F-35EA-47DF-B1C5-4D6D92FCA4A5}"/>
    <cellStyle name="Comma 20" xfId="1981" xr:uid="{237F8EE2-E772-4989-93D4-9DC54CEA99E8}"/>
    <cellStyle name="Comma 20 2" xfId="22915" xr:uid="{6B7CAD2F-C4DF-4973-8F73-6B600FF8FE6B}"/>
    <cellStyle name="Comma 21" xfId="1982" xr:uid="{53DA534E-E070-43DD-9529-D2C645369A34}"/>
    <cellStyle name="Comma 21 2" xfId="22916" xr:uid="{8D649497-8ED6-472C-9B4C-0C0CCB0D2895}"/>
    <cellStyle name="Comma 22" xfId="1983" xr:uid="{D11AA417-5F5B-4F56-BD17-26979AFAB24E}"/>
    <cellStyle name="Comma 22 2" xfId="22917" xr:uid="{FAAF73F3-6973-4BA3-AB27-2F50199CCC93}"/>
    <cellStyle name="Comma 23" xfId="1984" xr:uid="{59BFDC96-C851-443E-884F-CEF3B2F8A75C}"/>
    <cellStyle name="Comma 23 2" xfId="22918" xr:uid="{04087A78-7983-4D33-8ADD-E6B84B38DBAE}"/>
    <cellStyle name="Comma 24" xfId="1985" xr:uid="{A67D7405-ED83-4F50-B032-4087206B44AE}"/>
    <cellStyle name="Comma 24 2" xfId="22919" xr:uid="{ECCA6A66-55C7-40D8-829B-51FFA7542AD5}"/>
    <cellStyle name="Comma 25" xfId="1986" xr:uid="{DFB79618-8449-4B7B-A25F-98958C1E8803}"/>
    <cellStyle name="Comma 25 2" xfId="22920" xr:uid="{2906138F-036C-4551-A700-542D936C55A8}"/>
    <cellStyle name="Comma 26" xfId="1987" xr:uid="{6F84D317-4217-4E24-A3CA-AF1406EDFE90}"/>
    <cellStyle name="Comma 26 2" xfId="22921" xr:uid="{78ED966A-5094-4E99-8211-94AD53D55A30}"/>
    <cellStyle name="Comma 27" xfId="1988" xr:uid="{41EE436D-1575-4F25-B347-3C5125B02D9C}"/>
    <cellStyle name="Comma 27 2" xfId="22922" xr:uid="{27E69C38-CC47-4671-862C-182EE347C79E}"/>
    <cellStyle name="Comma 28" xfId="1989" xr:uid="{DAB22A82-3D8A-4702-B102-208B94F4D192}"/>
    <cellStyle name="Comma 28 2" xfId="22923" xr:uid="{2C54C55A-B95B-400B-ADED-35526DBB08D5}"/>
    <cellStyle name="Comma 29" xfId="1990" xr:uid="{BDBA9BF7-5E33-4E54-B07E-CE7235824BE7}"/>
    <cellStyle name="Comma 29 2" xfId="22924" xr:uid="{21509B08-2BC9-4710-B182-849B1C28673E}"/>
    <cellStyle name="Comma 3" xfId="380" xr:uid="{AF066FE8-51A6-49E1-8E9D-4BF587B07CBF}"/>
    <cellStyle name="Comma 3 2" xfId="381" xr:uid="{4FB50EDA-F3AC-4C55-B617-47D57FB633EE}"/>
    <cellStyle name="Comma 3 2 2" xfId="1991" xr:uid="{61806C4F-C301-456D-BBAC-252DC30ABB07}"/>
    <cellStyle name="Comma 3 2 2 2" xfId="22925" xr:uid="{23506D58-A26A-4934-967A-A159D29FE1B5}"/>
    <cellStyle name="Comma 3 2 3" xfId="1992" xr:uid="{BF3618C7-BB78-416A-99F2-BDD5B8D1FFA4}"/>
    <cellStyle name="Comma 3 2 3 2" xfId="22926" xr:uid="{7BC9C7A3-97D7-4D07-BF39-E13106C39A7F}"/>
    <cellStyle name="Comma 3 2 4" xfId="21876" xr:uid="{B522A8AE-0E80-4D04-9F0F-3E0C15FC87F7}"/>
    <cellStyle name="Comma 3_111226 Casing Running Cost Mapale wells" xfId="382" xr:uid="{6F12C515-A17F-4B6C-B344-36EFAB65DCAE}"/>
    <cellStyle name="Comma 30" xfId="1993" xr:uid="{9F880212-E320-40E1-929D-4CEB336F9D31}"/>
    <cellStyle name="Comma 30 2" xfId="22927" xr:uid="{7D4D73C8-02AF-4ADF-859A-A59D04973552}"/>
    <cellStyle name="Comma 31" xfId="1994" xr:uid="{CD153E38-FBA7-49A2-B2BF-AEF3407F9AB7}"/>
    <cellStyle name="Comma 31 2" xfId="22928" xr:uid="{590F53C3-016B-4C5C-B0DC-41F49D44D2CF}"/>
    <cellStyle name="Comma 32" xfId="1995" xr:uid="{4D374640-0E98-4CE8-9DB2-CE0D5A943D64}"/>
    <cellStyle name="Comma 32 2" xfId="22929" xr:uid="{B5B1FD77-8812-47B7-A764-B52E1C682C0D}"/>
    <cellStyle name="Comma 33" xfId="1996" xr:uid="{0AC1A091-C7D8-44F1-A8DE-B5486B621CC5}"/>
    <cellStyle name="Comma 33 2" xfId="22930" xr:uid="{E7AF992E-B0DA-44B2-BEDB-195D108A31A6}"/>
    <cellStyle name="Comma 34" xfId="1997" xr:uid="{08C7EA74-914C-4E10-870D-D2621D7D9802}"/>
    <cellStyle name="Comma 34 2" xfId="22931" xr:uid="{525BA186-7F24-4AD0-ABDA-39DEC2B50A03}"/>
    <cellStyle name="Comma 35" xfId="21770" xr:uid="{2D3649C1-EC2C-4DB3-898B-2FFFE7826F7B}"/>
    <cellStyle name="Comma 4" xfId="383" xr:uid="{C6FB7A01-4F53-42F7-8E65-B803F983E8B5}"/>
    <cellStyle name="Comma 5" xfId="384" xr:uid="{C1C29FDD-2B6C-476E-B07A-B2E38838EB87}"/>
    <cellStyle name="Comma 6" xfId="385" xr:uid="{08CE6F0D-DE4E-4992-9724-FB2E0ECAF9A0}"/>
    <cellStyle name="Comma 6 2" xfId="1998" xr:uid="{DCB5D964-48A4-438B-98FA-44A6F3D766B4}"/>
    <cellStyle name="Comma 6 2 2" xfId="22932" xr:uid="{9353B54E-A356-4FC5-8496-9A5DBE3526B5}"/>
    <cellStyle name="Comma 6 3" xfId="1999" xr:uid="{5FC265EC-6725-4B44-8602-211A5CEDBB58}"/>
    <cellStyle name="Comma 6 3 2" xfId="22933" xr:uid="{F49D845D-DBAF-4F57-9EC1-B3B232C4FF71}"/>
    <cellStyle name="Comma 6 4" xfId="21877" xr:uid="{4062A7DC-483D-41A3-8074-4999AA658AD6}"/>
    <cellStyle name="Comma 7" xfId="386" xr:uid="{0D98F4AF-B83F-4369-A6F0-9C095DD1834D}"/>
    <cellStyle name="Comma 7 2" xfId="2000" xr:uid="{45D92700-29AB-4D92-8D64-D441AFE3DD4E}"/>
    <cellStyle name="Comma 7 2 2" xfId="22934" xr:uid="{FD94F04F-B276-4AE8-BC47-EC553515C284}"/>
    <cellStyle name="Comma 7 3" xfId="2001" xr:uid="{56F52B6A-08F1-452F-A370-B495C0CEE634}"/>
    <cellStyle name="Comma 7 3 2" xfId="22935" xr:uid="{C5B6D469-621D-4CA3-B8E1-2B36DC688F46}"/>
    <cellStyle name="Comma 7 4" xfId="21878" xr:uid="{A9022F0F-F336-42BF-A5E4-0D6487CB8886}"/>
    <cellStyle name="Comma 8" xfId="387" xr:uid="{EC2B9474-FB45-4AAD-97FC-9D9F6D4D8509}"/>
    <cellStyle name="Comma 8 2" xfId="2002" xr:uid="{3D2A1FF9-BAF2-47B2-946D-687EE659D300}"/>
    <cellStyle name="Comma 8 2 2" xfId="22936" xr:uid="{FD146669-88F5-4A49-B49B-9AE2F20AE7C2}"/>
    <cellStyle name="Comma 8 3" xfId="2003" xr:uid="{1F16A8D5-806F-485A-90E3-38EC34772224}"/>
    <cellStyle name="Comma 8 3 2" xfId="22937" xr:uid="{D8EF80BC-C9C5-4E1D-A781-EE5C05444D5D}"/>
    <cellStyle name="Comma 8 4" xfId="21879" xr:uid="{286CFFF8-D422-4264-9A5C-2610050BA1EC}"/>
    <cellStyle name="Comma 9" xfId="2004" xr:uid="{6DD76D3B-3221-4A57-83D5-7F944793CB93}"/>
    <cellStyle name="Comma 9 2" xfId="22938" xr:uid="{5E3EA51D-0576-41EC-B69A-15B1DEC6352B}"/>
    <cellStyle name="Comma0" xfId="388" xr:uid="{FA1C09D8-F627-41BD-A4CE-2C1D7E5096DC}"/>
    <cellStyle name="Currency [0]b" xfId="389" xr:uid="{28229BC0-1845-4B5F-AD2E-08977D53C7CB}"/>
    <cellStyle name="Currency 10" xfId="390" xr:uid="{DA48DAEE-FC6A-44B1-923F-79490C9A616E}"/>
    <cellStyle name="Currency 11" xfId="391" xr:uid="{8E468FB3-3F89-4115-B2BF-0FFE338BD192}"/>
    <cellStyle name="Currency 11 2" xfId="2005" xr:uid="{68741518-943F-4975-A1D1-03EB3831F139}"/>
    <cellStyle name="Currency 11 2 2" xfId="22939" xr:uid="{65FC8AB9-CBEE-4554-8709-15E79E2A277B}"/>
    <cellStyle name="Currency 11 3" xfId="2006" xr:uid="{7750F553-4BE6-466D-AA6F-CFE1739F760F}"/>
    <cellStyle name="Currency 11 3 2" xfId="22940" xr:uid="{82A98784-6AB4-4D14-A8B7-CCB10AB1145A}"/>
    <cellStyle name="Currency 11 4" xfId="21880" xr:uid="{876BE41C-E022-4105-B56F-77D856AC2CC1}"/>
    <cellStyle name="Currency 12" xfId="392" xr:uid="{55070DEF-B9DA-4301-87D5-BD83F169ECE9}"/>
    <cellStyle name="Currency 12 2" xfId="2007" xr:uid="{9EA96020-DE7D-4620-9A9B-184663A12978}"/>
    <cellStyle name="Currency 12 2 2" xfId="22941" xr:uid="{0BF5FB87-75DC-4CEF-A9C6-6F1FB4DAF2BC}"/>
    <cellStyle name="Currency 12 3" xfId="2008" xr:uid="{5B1C0DA2-6DD7-4E5E-84D6-1AE4C1351337}"/>
    <cellStyle name="Currency 12 3 2" xfId="22942" xr:uid="{C412C23F-266E-451C-BB11-F85F0066232E}"/>
    <cellStyle name="Currency 12 4" xfId="21881" xr:uid="{EE63BCA9-53A2-48BF-BF79-0669C7410291}"/>
    <cellStyle name="Currency 13" xfId="393" xr:uid="{09F29585-49EF-4350-8A63-A29E09401701}"/>
    <cellStyle name="Currency 13 2" xfId="2009" xr:uid="{115B4DB1-C9BE-405F-9BD3-9C73D0E42F56}"/>
    <cellStyle name="Currency 13 2 2" xfId="22943" xr:uid="{E77B9C94-AAEC-490F-8854-5463F7D79A17}"/>
    <cellStyle name="Currency 13 3" xfId="2010" xr:uid="{375D830C-75DC-4B5B-BBB9-C082D7D130BC}"/>
    <cellStyle name="Currency 13 3 2" xfId="22944" xr:uid="{9B7A175A-FFFB-4FB9-B996-43D402599532}"/>
    <cellStyle name="Currency 13 4" xfId="21882" xr:uid="{957DEE0C-931D-486D-BC12-B63E88EEE10C}"/>
    <cellStyle name="Currency 2" xfId="394" xr:uid="{41033AA1-2330-4848-B3EA-A0DD994EBE3A}"/>
    <cellStyle name="Currency 2 2" xfId="395" xr:uid="{D6CF1CD1-907A-4DD8-872B-8935E4462685}"/>
    <cellStyle name="Currency 2 2 2" xfId="2011" xr:uid="{FA9021F6-FE32-4F35-8179-EC314ED67FAA}"/>
    <cellStyle name="Currency 2 2 2 2" xfId="22945" xr:uid="{36C67E60-BDF3-4030-AE86-4DC4976FAC77}"/>
    <cellStyle name="Currency 2 2 3" xfId="2012" xr:uid="{D5BA64C8-7557-447F-ACA0-33EE70979885}"/>
    <cellStyle name="Currency 2 2 3 2" xfId="22946" xr:uid="{1A1AAC66-F189-42F8-9793-4C7C7F7CA7EB}"/>
    <cellStyle name="Currency 2 2 4" xfId="21884" xr:uid="{46EF57CE-DC07-40C8-AAD8-FCA94A2A3EAB}"/>
    <cellStyle name="Currency 2 3" xfId="2013" xr:uid="{98D1D48F-C37E-4891-82C6-38617A74145D}"/>
    <cellStyle name="Currency 2 3 2" xfId="22947" xr:uid="{5C3975E7-32CA-4B5F-8B0F-EE48112578B9}"/>
    <cellStyle name="Currency 2 4" xfId="2014" xr:uid="{4F2A4F52-7B94-4B62-BB2B-3B09C0E0CEBB}"/>
    <cellStyle name="Currency 2 4 2" xfId="22948" xr:uid="{7224F8B6-7004-46CC-BBF1-9958D2DC3F1A}"/>
    <cellStyle name="Currency 2 5" xfId="21883" xr:uid="{E8EEA420-90AE-4A9D-A347-E3509E1817B0}"/>
    <cellStyle name="Currency 3" xfId="396" xr:uid="{9816B64E-13ED-4F40-86F9-16A05AC19B90}"/>
    <cellStyle name="Currency 3 2" xfId="397" xr:uid="{80B9BF49-7142-43F3-BCBF-21903FE569DD}"/>
    <cellStyle name="Currency 3 2 2" xfId="2015" xr:uid="{04E48155-83A8-4EFA-989A-5AF7BD936EB4}"/>
    <cellStyle name="Currency 3 2 2 2" xfId="22949" xr:uid="{FF2F7571-7291-43CD-9F74-97C5CB549357}"/>
    <cellStyle name="Currency 3 2 3" xfId="2016" xr:uid="{C36392EC-A153-4F42-BA06-A9D52B05B5E6}"/>
    <cellStyle name="Currency 3 2 3 2" xfId="22950" xr:uid="{DDB153EB-E09D-4322-9777-61439254FE1B}"/>
    <cellStyle name="Currency 3 2 4" xfId="21885" xr:uid="{71430405-8ABB-4C28-B74A-4D03DAF50F61}"/>
    <cellStyle name="Currency 3_111226 Casing Running Cost Mapale wells" xfId="398" xr:uid="{327EF92B-5BD0-47A9-B16D-06C46268E279}"/>
    <cellStyle name="Currency 4" xfId="399" xr:uid="{6873BF70-60EE-4017-89B5-D86CBE212422}"/>
    <cellStyle name="Currency 5" xfId="400" xr:uid="{8F769045-E9D6-4963-A800-75CF2718243D}"/>
    <cellStyle name="Currency 6" xfId="401" xr:uid="{FBD8D706-67CF-4BF5-946C-6E3EB872CDE0}"/>
    <cellStyle name="Currency 7" xfId="402" xr:uid="{D7F9CAAF-A729-4244-BE8A-875D09D2393D}"/>
    <cellStyle name="Currency 8" xfId="403" xr:uid="{36747394-D0A4-47AC-AEE5-F61CEB287D6A}"/>
    <cellStyle name="Currency 9" xfId="404" xr:uid="{C9463170-176D-426D-9CE9-7D13E4D8F1F9}"/>
    <cellStyle name="Currency 9 2" xfId="2017" xr:uid="{7F1C00F6-3AE6-4050-B655-37A8BD2C9110}"/>
    <cellStyle name="Currency 9 2 2" xfId="22951" xr:uid="{5AC44CA8-EE84-40CF-A07F-2789BC8C66CB}"/>
    <cellStyle name="Currency 9 3" xfId="2018" xr:uid="{23AA8E3E-788B-49E8-AD84-E19377F98407}"/>
    <cellStyle name="Currency 9 3 2" xfId="22952" xr:uid="{B271D54E-D1AE-4715-BEF1-D96C047181DC}"/>
    <cellStyle name="Currency 9 4" xfId="21886" xr:uid="{AF520AD8-8E17-4E98-9F2A-906F74D81D4C}"/>
    <cellStyle name="currency(2)" xfId="405" xr:uid="{50F95F1B-1E8F-4F78-8709-AB659B5B9EDF}"/>
    <cellStyle name="Currency0" xfId="406" xr:uid="{7C9B4A0D-9867-443C-8D72-3B29F0730D36}"/>
    <cellStyle name="Date" xfId="407" xr:uid="{02626F2D-9AFE-41F6-BBDB-69DDC07EB6C4}"/>
    <cellStyle name="Date 2" xfId="2019" xr:uid="{2E5EE519-54FB-4B76-9C31-B315E7897F29}"/>
    <cellStyle name="Date 2 2" xfId="22953" xr:uid="{3FB635A9-CEC0-4084-B668-144B0D4C18CB}"/>
    <cellStyle name="Date 3" xfId="2020" xr:uid="{58C7788D-E8D0-4B77-9BD6-FB9E703E50AF}"/>
    <cellStyle name="Date 3 2" xfId="22954" xr:uid="{590D7C02-4740-4682-B9C0-C6F6F07DD39C}"/>
    <cellStyle name="Date 4" xfId="21887" xr:uid="{89F45B32-37AF-4C51-AB52-E77D48473330}"/>
    <cellStyle name="Emphasis 1" xfId="408" xr:uid="{B0724ED5-A427-4947-9373-3E25B39E046E}"/>
    <cellStyle name="Emphasis 2" xfId="409" xr:uid="{DC821A86-3823-4810-BB6A-B4B4DF5078C6}"/>
    <cellStyle name="Emphasis 3" xfId="410" xr:uid="{F06EE824-F0EE-4A63-8E18-3581420B8787}"/>
    <cellStyle name="Encabezado 4 2" xfId="411" xr:uid="{574CA0A8-CB2A-4415-A4AB-BA7D94C3A657}"/>
    <cellStyle name="Encabezado 4 3" xfId="454" xr:uid="{CE14F6DC-5733-41C3-B34C-9845241FE9C0}"/>
    <cellStyle name="Encabezado 4 4" xfId="21904" xr:uid="{EE83B899-C16E-444C-9B7F-C076FC8302D5}"/>
    <cellStyle name="Énfasis1 2" xfId="412" xr:uid="{0160CFB0-0B3E-41D3-9A48-B20C0F3515D5}"/>
    <cellStyle name="Énfasis2 2" xfId="413" xr:uid="{1276B1F3-2310-4158-BEDD-564C4861E776}"/>
    <cellStyle name="Énfasis3 2" xfId="414" xr:uid="{AB1527FA-F62A-4B58-A24C-860B3841ABF1}"/>
    <cellStyle name="Énfasis4 2" xfId="415" xr:uid="{1D4057DA-5CE8-486E-8B72-8185FAA87F76}"/>
    <cellStyle name="Énfasis5 2" xfId="416" xr:uid="{E6D17EDF-776C-44F2-94FA-147017A0158C}"/>
    <cellStyle name="Énfasis6 2" xfId="417" xr:uid="{362572D1-EED9-449C-A4BB-95070C4C5649}"/>
    <cellStyle name="Entrada 10" xfId="2021" xr:uid="{35F584BB-2B73-4B6C-A53F-F466028E5489}"/>
    <cellStyle name="Entrada 10 2" xfId="6390" xr:uid="{B5FD302B-425D-4436-AF3D-CC3330EE6B85}"/>
    <cellStyle name="Entrada 10 2 2" xfId="15042" xr:uid="{1637154D-DAD1-425E-B12F-EA3ECF23F618}"/>
    <cellStyle name="Entrada 10 2 3" xfId="26374" xr:uid="{E6082899-BCE0-4D25-B064-F27F9A29535C}"/>
    <cellStyle name="Entrada 10 3" xfId="4720" xr:uid="{E7DA238A-9F12-4F17-BDC4-D2DB15923025}"/>
    <cellStyle name="Entrada 10 3 2" xfId="13381" xr:uid="{35D07FFD-2959-440B-B10B-E701F3083B1A}"/>
    <cellStyle name="Entrada 10 3 3" xfId="24713" xr:uid="{EB995B86-2F8B-4D59-8814-64C40C99A89E}"/>
    <cellStyle name="Entrada 10 4" xfId="6343" xr:uid="{CC50AFC6-C8C3-40FF-9D70-9903F402A05A}"/>
    <cellStyle name="Entrada 10 4 2" xfId="14995" xr:uid="{FF624E2C-8510-4D64-AC9E-5FADC002070A}"/>
    <cellStyle name="Entrada 10 4 3" xfId="26327" xr:uid="{573DB923-8E78-4335-A7E8-7F29591E35C0}"/>
    <cellStyle name="Entrada 10 5" xfId="5025" xr:uid="{C8685A94-13DF-4832-A4FD-ABE645A2F9E4}"/>
    <cellStyle name="Entrada 10 5 2" xfId="13684" xr:uid="{A66230D8-E513-4399-B61F-35AFE9FF5108}"/>
    <cellStyle name="Entrada 10 5 3" xfId="25016" xr:uid="{440B0331-E45F-4A7D-AC82-2569DC071331}"/>
    <cellStyle name="Entrada 10 6" xfId="7666" xr:uid="{9E76275E-D007-40A4-8897-09DB440E7658}"/>
    <cellStyle name="Entrada 10 6 2" xfId="16304" xr:uid="{05DBE9AA-5150-4B57-AC86-BFD427FAC264}"/>
    <cellStyle name="Entrada 10 6 3" xfId="27636" xr:uid="{752ACEEC-F5C2-40F8-8C1A-69018EB34DE3}"/>
    <cellStyle name="Entrada 10 7" xfId="10162" xr:uid="{07BBB46F-0237-472D-A272-569B76009EEC}"/>
    <cellStyle name="Entrada 10 7 2" xfId="18789" xr:uid="{38E83EA6-80A6-40BF-8C41-1D2E5399F60A}"/>
    <cellStyle name="Entrada 10 7 3" xfId="30123" xr:uid="{D0AF196E-D3AF-4854-9FDC-8F83B842142D}"/>
    <cellStyle name="Entrada 10 8" xfId="10163" xr:uid="{C7E79779-8767-4C9B-AECD-933EBD56B138}"/>
    <cellStyle name="Entrada 10 8 2" xfId="18790" xr:uid="{BAE3753B-A177-4D64-B8CD-D15C2424863D}"/>
    <cellStyle name="Entrada 10 8 3" xfId="30124" xr:uid="{7B41A7BE-9E2B-4E40-82EC-68876044A750}"/>
    <cellStyle name="Entrada 11" xfId="2022" xr:uid="{A41915EF-2EE7-452A-B16A-C22805BA2760}"/>
    <cellStyle name="Entrada 11 2" xfId="6391" xr:uid="{8326E90A-50A3-4EED-BD24-C501E585B137}"/>
    <cellStyle name="Entrada 11 2 2" xfId="15043" xr:uid="{05203729-5CEA-462B-8C76-834625FCB2F5}"/>
    <cellStyle name="Entrada 11 2 3" xfId="26375" xr:uid="{13D91C0A-54F7-49D9-9D98-7E94FCD392B8}"/>
    <cellStyle name="Entrada 11 3" xfId="6317" xr:uid="{467AEE5C-5C7A-493D-8C9B-8182D53CBABE}"/>
    <cellStyle name="Entrada 11 3 2" xfId="14969" xr:uid="{406524E5-A870-4A2C-9DA0-C8DAA619AA8E}"/>
    <cellStyle name="Entrada 11 3 3" xfId="26301" xr:uid="{18E6E3B1-A354-4D48-A6F0-6CB9E0F28082}"/>
    <cellStyle name="Entrada 11 4" xfId="4733" xr:uid="{2AABF860-3608-44D7-B71F-2D0F085D3DDD}"/>
    <cellStyle name="Entrada 11 4 2" xfId="13394" xr:uid="{2CF8270E-0523-4E8A-A74A-607C52B4CE06}"/>
    <cellStyle name="Entrada 11 4 3" xfId="24726" xr:uid="{A90F13E2-779B-4071-A0A1-55C5363BD6BB}"/>
    <cellStyle name="Entrada 11 5" xfId="5479" xr:uid="{A350BE10-C559-4965-941B-E8427E3D53B3}"/>
    <cellStyle name="Entrada 11 5 2" xfId="14138" xr:uid="{008B4A58-2BE7-4608-AC82-BB7FA33CFFD6}"/>
    <cellStyle name="Entrada 11 5 3" xfId="25470" xr:uid="{60177AC3-4A8A-4CD7-81D3-EF4B53063B1C}"/>
    <cellStyle name="Entrada 11 6" xfId="5486" xr:uid="{A5BA54BE-9EB4-4024-988A-CAFE87DB4306}"/>
    <cellStyle name="Entrada 11 6 2" xfId="14145" xr:uid="{23D613C2-CD0C-40CD-B6E9-6845253036A4}"/>
    <cellStyle name="Entrada 11 6 3" xfId="25477" xr:uid="{B1EFBB5C-6EF8-4801-85C7-8989A3FBDC02}"/>
    <cellStyle name="Entrada 11 7" xfId="10353" xr:uid="{1642D8AE-7E11-48A3-9961-2B26FEE885D9}"/>
    <cellStyle name="Entrada 11 7 2" xfId="18980" xr:uid="{42443CCF-4B36-4D8B-87B0-25750C0B66F7}"/>
    <cellStyle name="Entrada 11 7 3" xfId="30314" xr:uid="{A7A76339-10D6-4C8D-8553-A6D3A61AE781}"/>
    <cellStyle name="Entrada 11 8" xfId="10351" xr:uid="{D63A6277-FED0-494E-8217-576D7C11CEF8}"/>
    <cellStyle name="Entrada 11 8 2" xfId="18978" xr:uid="{7C9C3A1C-F10F-4645-A51D-36A4CEC85730}"/>
    <cellStyle name="Entrada 11 8 3" xfId="30312" xr:uid="{1176188F-3E9C-4E83-9D25-9BE89FEEE710}"/>
    <cellStyle name="Entrada 12" xfId="2023" xr:uid="{32EC6C3A-C6AB-4C74-90A8-C917CD3485D4}"/>
    <cellStyle name="Entrada 12 2" xfId="6392" xr:uid="{3C587E82-6B1F-4DC9-9BF5-07FB8DEE565C}"/>
    <cellStyle name="Entrada 12 2 2" xfId="15044" xr:uid="{9B9F335D-B098-4C5E-84CE-C3E0C8B8106A}"/>
    <cellStyle name="Entrada 12 2 3" xfId="26376" xr:uid="{B396943F-5A0C-43E9-9754-8A1FC01210CE}"/>
    <cellStyle name="Entrada 12 3" xfId="6316" xr:uid="{BC5005F7-8D68-4CDF-BF4E-A694D50D8CC6}"/>
    <cellStyle name="Entrada 12 3 2" xfId="14968" xr:uid="{8977DEC3-3323-49D2-B7B3-103FE3284566}"/>
    <cellStyle name="Entrada 12 3 3" xfId="26300" xr:uid="{8983B4BF-54BC-435C-BFFA-64D2CDA633A7}"/>
    <cellStyle name="Entrada 12 4" xfId="6344" xr:uid="{45E89902-2800-45EA-999F-2F9FA5EF406B}"/>
    <cellStyle name="Entrada 12 4 2" xfId="14996" xr:uid="{3C16CF69-48B5-48B2-97A4-C8822338F57B}"/>
    <cellStyle name="Entrada 12 4 3" xfId="26328" xr:uid="{561749F3-1F53-48D3-BB8A-125466A23797}"/>
    <cellStyle name="Entrada 12 5" xfId="5024" xr:uid="{2D204B5F-BE2E-4CA1-A8D9-01E105EBA5E2}"/>
    <cellStyle name="Entrada 12 5 2" xfId="13683" xr:uid="{6006F982-243A-41DC-9A86-6F28E3583609}"/>
    <cellStyle name="Entrada 12 5 3" xfId="25015" xr:uid="{D7C6ECF0-8015-4D7C-AC22-F8FB2D3AD5D5}"/>
    <cellStyle name="Entrada 12 6" xfId="5039" xr:uid="{D7AC00A0-4F1D-4AC9-AD03-E2F69DFB7B71}"/>
    <cellStyle name="Entrada 12 6 2" xfId="13698" xr:uid="{FED7C254-E6ED-46E4-9CA3-D592EB67287A}"/>
    <cellStyle name="Entrada 12 6 3" xfId="25030" xr:uid="{C5433752-8251-4D1D-88C2-DB2AB1B6BE3E}"/>
    <cellStyle name="Entrada 12 7" xfId="10354" xr:uid="{3EB9869D-F28B-4CE8-9117-3E55B80E1521}"/>
    <cellStyle name="Entrada 12 7 2" xfId="18981" xr:uid="{C4BE0F77-F854-4C14-B053-6ADA46A94123}"/>
    <cellStyle name="Entrada 12 7 3" xfId="30315" xr:uid="{E988EB68-8709-44F9-AB58-65D1224E5727}"/>
    <cellStyle name="Entrada 12 8" xfId="8632" xr:uid="{17631AD4-B09B-46AB-AFAB-E4DA0EB1F01C}"/>
    <cellStyle name="Entrada 12 8 2" xfId="17260" xr:uid="{4B4EC3B2-DFFC-4523-912E-A01F8EC780A3}"/>
    <cellStyle name="Entrada 12 8 3" xfId="28593" xr:uid="{4B5F7F1A-84E4-4A6E-B32D-3056D11E351A}"/>
    <cellStyle name="Entrada 13" xfId="2024" xr:uid="{63F621FE-27BD-4589-A6BA-94001DAC31AF}"/>
    <cellStyle name="Entrada 13 2" xfId="6393" xr:uid="{944B38D3-9418-4A5C-BA47-351E971A770D}"/>
    <cellStyle name="Entrada 13 2 2" xfId="15045" xr:uid="{E1AF168A-E6E1-4853-9A2A-A12432829CE3}"/>
    <cellStyle name="Entrada 13 2 3" xfId="26377" xr:uid="{A3FDB895-531E-4F75-A225-7D704EDD9476}"/>
    <cellStyle name="Entrada 13 3" xfId="4719" xr:uid="{90B0F0CF-886B-4C47-A53C-E691687409A9}"/>
    <cellStyle name="Entrada 13 3 2" xfId="13380" xr:uid="{29E6425E-792E-4520-9DB5-07BF8C148C9C}"/>
    <cellStyle name="Entrada 13 3 3" xfId="24712" xr:uid="{704AA68D-A7A4-4E5F-BAB2-791CF9B4B435}"/>
    <cellStyle name="Entrada 13 4" xfId="6345" xr:uid="{79562773-3E36-4F18-AF87-400CED9AEC6C}"/>
    <cellStyle name="Entrada 13 4 2" xfId="14997" xr:uid="{FF1D4C9C-C0C8-4F33-9A7C-B06E54020DFA}"/>
    <cellStyle name="Entrada 13 4 3" xfId="26329" xr:uid="{A671F48A-B226-4995-A3E8-D521741DD362}"/>
    <cellStyle name="Entrada 13 5" xfId="5032" xr:uid="{A6A24056-6D65-43B7-A9F6-0A0FFB79C8EF}"/>
    <cellStyle name="Entrada 13 5 2" xfId="13691" xr:uid="{A5CD09CD-9588-4AA4-ABD8-14A8A76AB95C}"/>
    <cellStyle name="Entrada 13 5 3" xfId="25023" xr:uid="{B7BF2BAB-C008-45B5-94FC-E24A36BA9B3E}"/>
    <cellStyle name="Entrada 13 6" xfId="7667" xr:uid="{6904FA1F-D7BB-4398-9106-FEEE799C4936}"/>
    <cellStyle name="Entrada 13 6 2" xfId="16305" xr:uid="{E5CC289B-E0BF-4734-AABD-235F265A7DC2}"/>
    <cellStyle name="Entrada 13 6 3" xfId="27637" xr:uid="{B9443378-3BBF-4595-AE58-9F13C33252CC}"/>
    <cellStyle name="Entrada 13 7" xfId="10161" xr:uid="{F4F53182-3E27-43EC-93BB-8ADB54721FC5}"/>
    <cellStyle name="Entrada 13 7 2" xfId="18788" xr:uid="{E17B5C07-F771-4B03-A2F4-A1876ABDABCF}"/>
    <cellStyle name="Entrada 13 7 3" xfId="30122" xr:uid="{28101F51-B6C3-41CE-9416-338719BF1C5F}"/>
    <cellStyle name="Entrada 13 8" xfId="10164" xr:uid="{4C9E47F2-74D1-44BA-AD8B-ABF08AA5D754}"/>
    <cellStyle name="Entrada 13 8 2" xfId="18791" xr:uid="{5045AFB6-5844-464C-A26F-CA349A6680E8}"/>
    <cellStyle name="Entrada 13 8 3" xfId="30125" xr:uid="{051A3E76-13B1-4331-A985-92457EAB5187}"/>
    <cellStyle name="Entrada 14" xfId="2025" xr:uid="{75AD7AC1-30A4-4C02-86C7-C060A5641425}"/>
    <cellStyle name="Entrada 14 2" xfId="6394" xr:uid="{CA5EF443-ACBA-4425-9F92-44B0833D3C7B}"/>
    <cellStyle name="Entrada 14 2 2" xfId="15046" xr:uid="{FF76FF9E-4238-4DA8-8E0A-ABC64DAF1A0A}"/>
    <cellStyle name="Entrada 14 2 3" xfId="26378" xr:uid="{3B3A218F-6C35-421C-B6A0-97A2C8769FC5}"/>
    <cellStyle name="Entrada 14 3" xfId="6315" xr:uid="{7438B314-410F-4383-AC1D-1A7D80A08FA1}"/>
    <cellStyle name="Entrada 14 3 2" xfId="14967" xr:uid="{3CCA8A7F-4AB8-48DD-B4AA-B92D029085F8}"/>
    <cellStyle name="Entrada 14 3 3" xfId="26299" xr:uid="{FADC7A56-119A-43ED-AD14-7D3060AD1AFA}"/>
    <cellStyle name="Entrada 14 4" xfId="4734" xr:uid="{8A17531A-E4AE-4C7C-9408-9E85FE3D295C}"/>
    <cellStyle name="Entrada 14 4 2" xfId="13395" xr:uid="{2FA870B0-5B55-42AA-9E61-F0E1C2AD0B28}"/>
    <cellStyle name="Entrada 14 4 3" xfId="24727" xr:uid="{588E66FA-6059-4B32-BCD3-A7562D254840}"/>
    <cellStyle name="Entrada 14 5" xfId="5478" xr:uid="{CA3DF115-DE60-46F6-B336-770E68F866A0}"/>
    <cellStyle name="Entrada 14 5 2" xfId="14137" xr:uid="{C06492BE-E9A5-4DFB-BE69-B952F84B220F}"/>
    <cellStyle name="Entrada 14 5 3" xfId="25469" xr:uid="{DE4D68AA-E530-4FA3-B52B-DA9489E150E8}"/>
    <cellStyle name="Entrada 14 6" xfId="5487" xr:uid="{5EBF8BFD-BD22-4C2F-9F8D-912C9F7CF438}"/>
    <cellStyle name="Entrada 14 6 2" xfId="14146" xr:uid="{6476E17E-2D08-4C69-B2FB-598A2D946646}"/>
    <cellStyle name="Entrada 14 6 3" xfId="25478" xr:uid="{45B70C02-1C24-4C88-AC4D-C57CB89057A2}"/>
    <cellStyle name="Entrada 14 7" xfId="9029" xr:uid="{44DDAAEB-DFD9-4328-86C0-D53326E4E033}"/>
    <cellStyle name="Entrada 14 7 2" xfId="17657" xr:uid="{D02948DC-205E-4F91-9699-67D55EEBAFDC}"/>
    <cellStyle name="Entrada 14 7 3" xfId="28990" xr:uid="{8C0FC7B5-41A1-43B8-B747-1B8D1EFAA0D5}"/>
    <cellStyle name="Entrada 14 8" xfId="5102" xr:uid="{B92F3924-F0B3-4777-A087-FF55191BCE45}"/>
    <cellStyle name="Entrada 14 8 2" xfId="13761" xr:uid="{921A8F4B-66DC-4E7C-8D25-F3152084C165}"/>
    <cellStyle name="Entrada 14 8 3" xfId="25093" xr:uid="{46A2901F-20BA-4CA1-B681-8F3DD5784B60}"/>
    <cellStyle name="Entrada 15" xfId="2026" xr:uid="{56B2EDBF-55CD-46F8-878B-23A1F7F72D0B}"/>
    <cellStyle name="Entrada 15 2" xfId="6395" xr:uid="{FB84F67B-ACD4-42E3-862D-B4E9148143E2}"/>
    <cellStyle name="Entrada 15 2 2" xfId="15047" xr:uid="{4EE26D43-0D10-45C0-8B0C-F07F88B880A6}"/>
    <cellStyle name="Entrada 15 2 3" xfId="26379" xr:uid="{22392B09-A558-4981-9324-22B77282FCE6}"/>
    <cellStyle name="Entrada 15 3" xfId="6314" xr:uid="{1CC81B44-9235-4C38-B522-5F3DA310308A}"/>
    <cellStyle name="Entrada 15 3 2" xfId="14966" xr:uid="{8638A424-B4FA-464B-840E-933C848105A4}"/>
    <cellStyle name="Entrada 15 3 3" xfId="26298" xr:uid="{DC0D252A-55FB-497F-8C0F-215F4B993349}"/>
    <cellStyle name="Entrada 15 4" xfId="8179" xr:uid="{12CA0E05-08A8-4775-B16F-B845D913DB71}"/>
    <cellStyle name="Entrada 15 4 2" xfId="16817" xr:uid="{C061565C-44A3-42D1-9365-ECC38254DD6C}"/>
    <cellStyle name="Entrada 15 4 3" xfId="28149" xr:uid="{776DD046-1DE2-4C33-8EE4-AE0975366C21}"/>
    <cellStyle name="Entrada 15 5" xfId="5023" xr:uid="{6DB85607-4C6E-4069-9E1E-089EB71070C5}"/>
    <cellStyle name="Entrada 15 5 2" xfId="13682" xr:uid="{465D10BA-79D7-47E5-BF26-3994F4DC1C3D}"/>
    <cellStyle name="Entrada 15 5 3" xfId="25014" xr:uid="{F8620E61-18F9-4086-9118-BCCE9D28ACD0}"/>
    <cellStyle name="Entrada 15 6" xfId="10520" xr:uid="{E13CE05E-41AB-4CD1-A673-ABED4AD43135}"/>
    <cellStyle name="Entrada 15 6 2" xfId="19147" xr:uid="{D6265D09-4EEC-4FD3-BDDF-07820C5E7218}"/>
    <cellStyle name="Entrada 15 6 3" xfId="30481" xr:uid="{9F62FDE3-CB8B-41A2-ADA4-94DFE2C4C247}"/>
    <cellStyle name="Entrada 15 7" xfId="10355" xr:uid="{DB2E31AC-D916-4428-BBA4-124509FC7415}"/>
    <cellStyle name="Entrada 15 7 2" xfId="18982" xr:uid="{6B35345C-9701-43B9-90E9-62D3E7A256F3}"/>
    <cellStyle name="Entrada 15 7 3" xfId="30316" xr:uid="{0F7A94C8-A6BA-4CA2-A109-414B56C13A73}"/>
    <cellStyle name="Entrada 15 8" xfId="10350" xr:uid="{D375B083-D528-4141-B88B-1F17F02A622A}"/>
    <cellStyle name="Entrada 15 8 2" xfId="18977" xr:uid="{2FE2D594-9B35-4B4E-909A-80C52A5092C7}"/>
    <cellStyle name="Entrada 15 8 3" xfId="30311" xr:uid="{C8B8B163-E3A7-4B24-8BE8-9C6B085C9453}"/>
    <cellStyle name="Entrada 16" xfId="2027" xr:uid="{EB6D4BD6-7A07-4597-BC25-2AF100A23C98}"/>
    <cellStyle name="Entrada 16 2" xfId="6396" xr:uid="{8AEC8361-EBB0-4BEE-9580-7B362E6061D2}"/>
    <cellStyle name="Entrada 16 2 2" xfId="15048" xr:uid="{EC76EB2B-3442-4EF8-83F0-D5AA0E0B59F6}"/>
    <cellStyle name="Entrada 16 2 3" xfId="26380" xr:uid="{1D30C2FD-CDB2-4C5C-8C1E-8C71F40817B1}"/>
    <cellStyle name="Entrada 16 3" xfId="4718" xr:uid="{E755F8F2-A030-4EBF-81E2-369592B06D16}"/>
    <cellStyle name="Entrada 16 3 2" xfId="13379" xr:uid="{3C2BC2F4-C99C-447E-9EE8-F1E210666C53}"/>
    <cellStyle name="Entrada 16 3 3" xfId="24711" xr:uid="{8F12C09C-D2B8-47D1-9819-EB71DC34B497}"/>
    <cellStyle name="Entrada 16 4" xfId="6346" xr:uid="{5D0BB821-8808-490D-B373-2D3AFAB7E06E}"/>
    <cellStyle name="Entrada 16 4 2" xfId="14998" xr:uid="{135741A6-3F25-41DC-A6ED-F057EF9CABFD}"/>
    <cellStyle name="Entrada 16 4 3" xfId="26330" xr:uid="{EE72DDFB-BE95-4E7C-B60B-0ABB179B5552}"/>
    <cellStyle name="Entrada 16 5" xfId="5022" xr:uid="{CBC6EA0A-F279-435B-88B2-1D84434342D4}"/>
    <cellStyle name="Entrada 16 5 2" xfId="13681" xr:uid="{95519E80-2585-4175-8A44-6269B60C6990}"/>
    <cellStyle name="Entrada 16 5 3" xfId="25013" xr:uid="{97DA08A9-F8EE-476B-A4D6-94E5EFE5B9D6}"/>
    <cellStyle name="Entrada 16 6" xfId="7668" xr:uid="{FA30F123-82EC-4BE7-9808-8730827B8CD8}"/>
    <cellStyle name="Entrada 16 6 2" xfId="16306" xr:uid="{B1ADC3CB-BC9C-40BD-84CD-F4DD8B60A936}"/>
    <cellStyle name="Entrada 16 6 3" xfId="27638" xr:uid="{FCFF1AB4-4D5C-4E4C-8256-FF4CDD8B939C}"/>
    <cellStyle name="Entrada 16 7" xfId="10160" xr:uid="{93A109CC-3B8B-4BA9-8014-DAE9E0456515}"/>
    <cellStyle name="Entrada 16 7 2" xfId="18787" xr:uid="{AB924575-1E89-4DB4-9427-AC9D3CF1FDE7}"/>
    <cellStyle name="Entrada 16 7 3" xfId="30121" xr:uid="{BC24E521-E9B1-4A14-B133-B228EB22C92E}"/>
    <cellStyle name="Entrada 16 8" xfId="12475" xr:uid="{0489D38B-AAE0-449B-A536-DAD406A16920}"/>
    <cellStyle name="Entrada 16 8 2" xfId="21099" xr:uid="{186E8E73-90A2-4CA4-968D-D9B9602695D1}"/>
    <cellStyle name="Entrada 16 8 3" xfId="32436" xr:uid="{78330127-D011-4878-B8A4-AB4B3B22A3C4}"/>
    <cellStyle name="Entrada 17" xfId="2028" xr:uid="{8F723474-BB1D-418D-B51D-59CB9D238C03}"/>
    <cellStyle name="Entrada 17 2" xfId="6397" xr:uid="{CFAEB090-10F0-42A1-A66E-D0B0BD80D49D}"/>
    <cellStyle name="Entrada 17 2 2" xfId="15049" xr:uid="{08C4E369-E938-4058-9687-F135EE6361F0}"/>
    <cellStyle name="Entrada 17 2 3" xfId="26381" xr:uid="{BE82FB3C-08A2-4888-ACE9-E617903FDD7F}"/>
    <cellStyle name="Entrada 17 3" xfId="6313" xr:uid="{E2026579-F8FE-4316-9F69-DEDE9BA50754}"/>
    <cellStyle name="Entrada 17 3 2" xfId="14965" xr:uid="{6B3EB0CC-00F2-4960-83B2-716B01699393}"/>
    <cellStyle name="Entrada 17 3 3" xfId="26297" xr:uid="{AEE6D0E5-B2B7-4444-9B1C-399BF053C53B}"/>
    <cellStyle name="Entrada 17 4" xfId="6347" xr:uid="{94227A34-9757-4EC9-8E0A-475DA4B7C4DE}"/>
    <cellStyle name="Entrada 17 4 2" xfId="14999" xr:uid="{E320CE5E-4E88-4BE7-B003-0DEAF64A55D5}"/>
    <cellStyle name="Entrada 17 4 3" xfId="26331" xr:uid="{1EC05A46-E059-45B6-91DD-33039BCEA208}"/>
    <cellStyle name="Entrada 17 5" xfId="5477" xr:uid="{BB068DF6-3A43-4362-B389-1C1E66EBB6B1}"/>
    <cellStyle name="Entrada 17 5 2" xfId="14136" xr:uid="{0D55C517-F11C-4686-AF2A-E39FEAC738C7}"/>
    <cellStyle name="Entrada 17 5 3" xfId="25468" xr:uid="{2E99C596-9CF5-4C90-B562-445B12FA0289}"/>
    <cellStyle name="Entrada 17 6" xfId="5040" xr:uid="{D22BD2D8-A379-416C-8BD7-3F47873ADF38}"/>
    <cellStyle name="Entrada 17 6 2" xfId="13699" xr:uid="{38176585-B418-41A5-AF19-849B77878712}"/>
    <cellStyle name="Entrada 17 6 3" xfId="25031" xr:uid="{53473276-1855-4D29-A140-0664DCAC7B83}"/>
    <cellStyle name="Entrada 17 7" xfId="10359" xr:uid="{AA6482D5-80D1-427F-A8B0-1CB71CF029EF}"/>
    <cellStyle name="Entrada 17 7 2" xfId="18986" xr:uid="{A1FD4205-B8B9-48F4-9235-B5C29FCD8C34}"/>
    <cellStyle name="Entrada 17 7 3" xfId="30320" xr:uid="{D38CE3BE-4609-494E-980F-B57B441D969A}"/>
    <cellStyle name="Entrada 17 8" xfId="10165" xr:uid="{E55273B1-42E4-47F4-9987-27665FF8DE06}"/>
    <cellStyle name="Entrada 17 8 2" xfId="18792" xr:uid="{B19694CF-2B0B-4BAF-AF0B-4FDF3CC68ED6}"/>
    <cellStyle name="Entrada 17 8 3" xfId="30126" xr:uid="{0C9963E8-04E0-42A9-8C4C-ACB95B83669B}"/>
    <cellStyle name="Entrada 18" xfId="4817" xr:uid="{9419CADB-0835-4536-9582-3920A3FA5471}"/>
    <cellStyle name="Entrada 18 2" xfId="13478" xr:uid="{FF050CA0-F245-4AAE-AE36-7B4ED3382C62}"/>
    <cellStyle name="Entrada 18 3" xfId="24810" xr:uid="{1728DE8E-62CB-4D57-A900-6FDAAEBD7AFB}"/>
    <cellStyle name="Entrada 19" xfId="8124" xr:uid="{890BE333-A6D4-4A71-98FC-7D52C7C070C1}"/>
    <cellStyle name="Entrada 19 2" xfId="16762" xr:uid="{9FB38604-9FEF-47EC-A9F3-01624383669E}"/>
    <cellStyle name="Entrada 19 3" xfId="28094" xr:uid="{5013E862-BC6E-4952-8FBA-88706EC75F25}"/>
    <cellStyle name="Entrada 2" xfId="418" xr:uid="{CB9F8684-15EB-4673-A9AE-ABCA9DD654A0}"/>
    <cellStyle name="Entrada 2 10" xfId="2029" xr:uid="{E02B13DC-4F17-4355-9E8B-4D559D109371}"/>
    <cellStyle name="Entrada 2 10 2" xfId="6398" xr:uid="{A2A3E544-A892-495F-AC1C-C931B7E681AE}"/>
    <cellStyle name="Entrada 2 10 2 2" xfId="15050" xr:uid="{5210BB6F-5D33-40A7-83EC-417D927ABC38}"/>
    <cellStyle name="Entrada 2 10 2 3" xfId="26382" xr:uid="{153A8298-3BFB-4902-9BA0-E2BFF01B5CF5}"/>
    <cellStyle name="Entrada 2 10 3" xfId="6312" xr:uid="{249A5CA2-77F9-4117-8A0D-9F62557606D7}"/>
    <cellStyle name="Entrada 2 10 3 2" xfId="14964" xr:uid="{0B7421ED-299A-40D4-881D-5F298564DF36}"/>
    <cellStyle name="Entrada 2 10 3 3" xfId="26296" xr:uid="{8DC3FFCC-60F1-4767-AF02-E5AE5876D96C}"/>
    <cellStyle name="Entrada 2 10 4" xfId="8180" xr:uid="{19A45178-0D1A-4E43-8EDD-C25BC7ADF8EB}"/>
    <cellStyle name="Entrada 2 10 4 2" xfId="16818" xr:uid="{7D7EFBDF-6FB4-468B-8807-49B1384FB10D}"/>
    <cellStyle name="Entrada 2 10 4 3" xfId="28150" xr:uid="{35567A06-E8BF-420F-9D11-A44994D65481}"/>
    <cellStyle name="Entrada 2 10 5" xfId="5021" xr:uid="{AA0C9728-71F3-47F0-BD0B-3163D8940E9D}"/>
    <cellStyle name="Entrada 2 10 5 2" xfId="13680" xr:uid="{A667D9EE-8E79-4171-8799-52915F37B69D}"/>
    <cellStyle name="Entrada 2 10 5 3" xfId="25012" xr:uid="{FA359858-9D93-4282-B0DE-0D7F16525B37}"/>
    <cellStyle name="Entrada 2 10 6" xfId="10521" xr:uid="{CA3457C3-06AC-4930-9D56-BFA5BD38F530}"/>
    <cellStyle name="Entrada 2 10 6 2" xfId="19148" xr:uid="{24FF24F1-E4E4-4D2C-8006-CAFB985213E5}"/>
    <cellStyle name="Entrada 2 10 6 3" xfId="30482" xr:uid="{804F9D4F-174C-4BB5-96AE-78B71EC000DB}"/>
    <cellStyle name="Entrada 2 10 7" xfId="10360" xr:uid="{A8E25CB3-1E53-4D01-9BD6-3D0921930699}"/>
    <cellStyle name="Entrada 2 10 7 2" xfId="18987" xr:uid="{58222BE0-6E41-4175-A7E5-8C4D832C27B6}"/>
    <cellStyle name="Entrada 2 10 7 3" xfId="30321" xr:uid="{4A5A1992-3F5D-4E1F-B2D5-13BAE2548CD3}"/>
    <cellStyle name="Entrada 2 10 8" xfId="5233" xr:uid="{0E91A9B0-2B0C-4FF3-8DEE-67473B396EA5}"/>
    <cellStyle name="Entrada 2 10 8 2" xfId="13892" xr:uid="{C1CAF334-5EA3-4935-9EE3-3EA73DC868A8}"/>
    <cellStyle name="Entrada 2 10 8 3" xfId="25224" xr:uid="{C8635F2F-E562-4011-B364-FB34CD204E85}"/>
    <cellStyle name="Entrada 2 11" xfId="2030" xr:uid="{AE3E98D8-8518-47A8-BE14-D231AF275373}"/>
    <cellStyle name="Entrada 2 11 2" xfId="6399" xr:uid="{3D5E66B5-607B-4CA7-B3D4-D6F9C9984655}"/>
    <cellStyle name="Entrada 2 11 2 2" xfId="15051" xr:uid="{07F7E0AF-CF43-4129-981B-23F1BD169742}"/>
    <cellStyle name="Entrada 2 11 2 3" xfId="26383" xr:uid="{DF021FD7-DF83-4442-A2A5-A7D65DCE89B2}"/>
    <cellStyle name="Entrada 2 11 3" xfId="4717" xr:uid="{D5E20E23-7BB6-4DE3-A98C-A7786B58CF8F}"/>
    <cellStyle name="Entrada 2 11 3 2" xfId="13378" xr:uid="{30F76E6D-05BA-4FA1-B08E-54D8571A0F31}"/>
    <cellStyle name="Entrada 2 11 3 3" xfId="24710" xr:uid="{00AE833D-C79C-4DE4-9C09-F442AB4F4D55}"/>
    <cellStyle name="Entrada 2 11 4" xfId="4735" xr:uid="{656E4457-6363-4AE9-9F73-E346DE56D2CD}"/>
    <cellStyle name="Entrada 2 11 4 2" xfId="13396" xr:uid="{EB32D372-B412-4ECD-B0CE-B1FE7AA38B4C}"/>
    <cellStyle name="Entrada 2 11 4 3" xfId="24728" xr:uid="{183C7F08-1676-48C2-8A02-7F5D3FB4846E}"/>
    <cellStyle name="Entrada 2 11 5" xfId="5020" xr:uid="{1E2B71F7-122F-4FDB-B501-8009FF1F7CC6}"/>
    <cellStyle name="Entrada 2 11 5 2" xfId="13679" xr:uid="{0AA3FD8D-BDAE-41E9-9C1E-DA7EA249211C}"/>
    <cellStyle name="Entrada 2 11 5 3" xfId="25011" xr:uid="{93FD7570-E3EA-4422-98EF-F2D684371F32}"/>
    <cellStyle name="Entrada 2 11 6" xfId="5488" xr:uid="{47BA0CE4-7F95-4067-BF0E-425836227C04}"/>
    <cellStyle name="Entrada 2 11 6 2" xfId="14147" xr:uid="{6A269E70-96FC-4A39-9C0B-3C752A81D444}"/>
    <cellStyle name="Entrada 2 11 6 3" xfId="25479" xr:uid="{9B576BA8-C9B5-486A-93F5-8BC4C3C004E0}"/>
    <cellStyle name="Entrada 2 11 7" xfId="10159" xr:uid="{5A1C1508-3CEB-4C71-A749-411AE0931C5B}"/>
    <cellStyle name="Entrada 2 11 7 2" xfId="18786" xr:uid="{3114CAC7-C786-4BDB-9C99-97D6A87BAC68}"/>
    <cellStyle name="Entrada 2 11 7 3" xfId="30120" xr:uid="{B407F8EF-E5D7-4029-A85F-DAF59CE780C8}"/>
    <cellStyle name="Entrada 2 11 8" xfId="12476" xr:uid="{024CD35A-FDB9-4541-AE04-1815079514E9}"/>
    <cellStyle name="Entrada 2 11 8 2" xfId="21100" xr:uid="{B5F00126-7D5D-42A5-B1BD-5B6C78631F25}"/>
    <cellStyle name="Entrada 2 11 8 3" xfId="32437" xr:uid="{37C4018D-7456-46DF-9C8D-E2228606B8AF}"/>
    <cellStyle name="Entrada 2 12" xfId="2031" xr:uid="{D93DB899-4769-4F23-BC70-AF2FF4E36101}"/>
    <cellStyle name="Entrada 2 12 2" xfId="6400" xr:uid="{1DDA0666-3283-4C83-9226-2B36CF47FFA3}"/>
    <cellStyle name="Entrada 2 12 2 2" xfId="15052" xr:uid="{D84C1B81-9CF2-4646-84C7-2EA4CA3240D7}"/>
    <cellStyle name="Entrada 2 12 2 3" xfId="26384" xr:uid="{E270F89C-D4CE-41CB-A0F4-5E20F5B4FD13}"/>
    <cellStyle name="Entrada 2 12 3" xfId="6311" xr:uid="{3DB7B564-7A70-4D79-8808-12A13B355A03}"/>
    <cellStyle name="Entrada 2 12 3 2" xfId="14963" xr:uid="{F98D2C84-9D48-45E3-8A12-B2F4ECFA2253}"/>
    <cellStyle name="Entrada 2 12 3 3" xfId="26295" xr:uid="{C4C92444-C025-4FD7-902C-BB1EBEA69A75}"/>
    <cellStyle name="Entrada 2 12 4" xfId="6348" xr:uid="{AB238848-14A5-4A8C-A57E-777E985F17AD}"/>
    <cellStyle name="Entrada 2 12 4 2" xfId="15000" xr:uid="{F3C521BF-B2FE-44D2-85D3-5FD788FE35E7}"/>
    <cellStyle name="Entrada 2 12 4 3" xfId="26332" xr:uid="{9798BFB8-6784-4087-A9A5-70790BA4DD4D}"/>
    <cellStyle name="Entrada 2 12 5" xfId="5476" xr:uid="{3C6C0A63-4886-45C4-9449-7E35A3A113C5}"/>
    <cellStyle name="Entrada 2 12 5 2" xfId="14135" xr:uid="{98FA75C8-E408-44AB-926B-D07181C2FC7A}"/>
    <cellStyle name="Entrada 2 12 5 3" xfId="25467" xr:uid="{65E8A86A-56F0-4CD7-B8EF-576ACF9D71F2}"/>
    <cellStyle name="Entrada 2 12 6" xfId="5489" xr:uid="{A3806BAE-EAAF-4E78-AAE8-9D05E8EECD49}"/>
    <cellStyle name="Entrada 2 12 6 2" xfId="14148" xr:uid="{892A89D6-9474-4CA1-BBC8-05A291878A50}"/>
    <cellStyle name="Entrada 2 12 6 3" xfId="25480" xr:uid="{2A23B205-581A-4C64-9008-DC7DC7222B46}"/>
    <cellStyle name="Entrada 2 12 7" xfId="9027" xr:uid="{75E32D3C-2D37-4BB1-BDFE-100EF2A2F0CD}"/>
    <cellStyle name="Entrada 2 12 7 2" xfId="17655" xr:uid="{3EEE0B20-C561-4C2E-B706-B5F60E4476D5}"/>
    <cellStyle name="Entrada 2 12 7 3" xfId="28988" xr:uid="{6A69A2C5-BFEA-4EEF-A04F-5DEA7C11EE32}"/>
    <cellStyle name="Entrada 2 12 8" xfId="8633" xr:uid="{40EB5551-F634-4CA6-A4DA-2EABC718E77D}"/>
    <cellStyle name="Entrada 2 12 8 2" xfId="17261" xr:uid="{26B351A4-CAF0-48D2-8E15-C54AEEBA34FD}"/>
    <cellStyle name="Entrada 2 12 8 3" xfId="28594" xr:uid="{C6817BD4-E90C-4444-A7BC-28FE2EC2FB00}"/>
    <cellStyle name="Entrada 2 13" xfId="2032" xr:uid="{CC0A41E9-14B4-419B-B5E5-84897787674F}"/>
    <cellStyle name="Entrada 2 13 2" xfId="6401" xr:uid="{1C30CDE2-0F15-4B09-A24F-B327E3FEF9E4}"/>
    <cellStyle name="Entrada 2 13 2 2" xfId="15053" xr:uid="{CD83347C-A090-48DA-96D6-B7EC6C40E0BF}"/>
    <cellStyle name="Entrada 2 13 2 3" xfId="26385" xr:uid="{7B3489D3-DCF1-44C4-8071-380B2BE5B012}"/>
    <cellStyle name="Entrada 2 13 3" xfId="6310" xr:uid="{EA8307C2-DD38-4979-A4D7-1F2CEFE08F9E}"/>
    <cellStyle name="Entrada 2 13 3 2" xfId="14962" xr:uid="{FB6E1782-617E-4573-BE78-131C81A40E90}"/>
    <cellStyle name="Entrada 2 13 3 3" xfId="26294" xr:uid="{598DE685-F7A9-4234-98D6-B810149A4EDD}"/>
    <cellStyle name="Entrada 2 13 4" xfId="5319" xr:uid="{99EA147B-C4E2-4E00-A8B4-DEC3E9DD8FA3}"/>
    <cellStyle name="Entrada 2 13 4 2" xfId="13978" xr:uid="{56605D81-5619-4982-93ED-0A80021C4317}"/>
    <cellStyle name="Entrada 2 13 4 3" xfId="25310" xr:uid="{7E41CDEA-FE5E-47F5-B043-782E816DC479}"/>
    <cellStyle name="Entrada 2 13 5" xfId="5019" xr:uid="{2B2AF508-A219-46CC-8CCB-53593F164AC8}"/>
    <cellStyle name="Entrada 2 13 5 2" xfId="13678" xr:uid="{CF80E07F-9FF4-48C2-A68E-CB37AC60D1F6}"/>
    <cellStyle name="Entrada 2 13 5 3" xfId="25010" xr:uid="{AB7A45B5-23BC-4BB7-9ECA-70F4F1A0B0DA}"/>
    <cellStyle name="Entrada 2 13 6" xfId="10522" xr:uid="{0622625C-73C9-447D-98FD-E6DE7BFB42AC}"/>
    <cellStyle name="Entrada 2 13 6 2" xfId="19149" xr:uid="{5BDECE36-7B74-4F27-A01D-4FA1C116BB8F}"/>
    <cellStyle name="Entrada 2 13 6 3" xfId="30483" xr:uid="{84DE4292-6829-45ED-900C-684A12B6A733}"/>
    <cellStyle name="Entrada 2 13 7" xfId="10361" xr:uid="{CBCAEDF4-9627-405E-AA38-B7A494E1D563}"/>
    <cellStyle name="Entrada 2 13 7 2" xfId="18988" xr:uid="{CBD43486-5AC3-4FE7-B047-A3EF1DFEF346}"/>
    <cellStyle name="Entrada 2 13 7 3" xfId="30322" xr:uid="{6CC299F0-ABB9-476E-8680-29D9BB15683E}"/>
    <cellStyle name="Entrada 2 13 8" xfId="10166" xr:uid="{D8BA5155-1E99-4F53-AF5F-91EE91790A1E}"/>
    <cellStyle name="Entrada 2 13 8 2" xfId="18793" xr:uid="{8A73833C-4E37-4C52-8E7C-4A11ADEE282C}"/>
    <cellStyle name="Entrada 2 13 8 3" xfId="30127" xr:uid="{F3A17236-250A-4DD5-99DD-6DA8D1CB5B99}"/>
    <cellStyle name="Entrada 2 14" xfId="2033" xr:uid="{CD9A3867-C9CD-4F96-83FA-D657C05877B8}"/>
    <cellStyle name="Entrada 2 14 2" xfId="6402" xr:uid="{DF48479B-F56C-4B03-9140-C7783EBBD973}"/>
    <cellStyle name="Entrada 2 14 2 2" xfId="15054" xr:uid="{C8024915-B7AF-42FC-92B4-EE2B757607A0}"/>
    <cellStyle name="Entrada 2 14 2 3" xfId="26386" xr:uid="{6ED7EB0B-87EC-48DC-B1F7-3EBA2E68060B}"/>
    <cellStyle name="Entrada 2 14 3" xfId="4716" xr:uid="{659EFBD9-6BD5-4EEA-B14F-52585F594EF9}"/>
    <cellStyle name="Entrada 2 14 3 2" xfId="13377" xr:uid="{6F908672-1416-4604-B4FD-ABD17F33A3A4}"/>
    <cellStyle name="Entrada 2 14 3 3" xfId="24709" xr:uid="{6272A1E7-440F-449C-A128-C902BDAD1F43}"/>
    <cellStyle name="Entrada 2 14 4" xfId="6349" xr:uid="{847DF527-671D-435B-994E-86CF2A2EF2B5}"/>
    <cellStyle name="Entrada 2 14 4 2" xfId="15001" xr:uid="{1D66279C-B1DF-43A1-AC00-1CC3B9EB5291}"/>
    <cellStyle name="Entrada 2 14 4 3" xfId="26333" xr:uid="{B64ABD4F-6299-4F72-9F4F-3616A514E57C}"/>
    <cellStyle name="Entrada 2 14 5" xfId="5018" xr:uid="{8C1334FF-80DC-415C-AE18-D72B104E3EE7}"/>
    <cellStyle name="Entrada 2 14 5 2" xfId="13677" xr:uid="{1E643CB9-CBC4-42E0-AA1D-29A81BD8A13A}"/>
    <cellStyle name="Entrada 2 14 5 3" xfId="25009" xr:uid="{FAF024B8-E4CA-4B21-8574-281E76F89EDB}"/>
    <cellStyle name="Entrada 2 14 6" xfId="5041" xr:uid="{392ADCCA-2196-4D20-9031-4D31D77B36D4}"/>
    <cellStyle name="Entrada 2 14 6 2" xfId="13700" xr:uid="{045C0267-3D14-465E-AD71-E898053AFD90}"/>
    <cellStyle name="Entrada 2 14 6 3" xfId="25032" xr:uid="{C6B676E1-F5C4-4A7A-9395-DE2758B63570}"/>
    <cellStyle name="Entrada 2 14 7" xfId="10158" xr:uid="{50D13011-D457-4FB1-948A-5B7527BDF0DB}"/>
    <cellStyle name="Entrada 2 14 7 2" xfId="18785" xr:uid="{01A1DA9A-EA2D-4AA6-8D2E-97F4BD57F676}"/>
    <cellStyle name="Entrada 2 14 7 3" xfId="30119" xr:uid="{A273C87A-E86A-43B2-86E4-380CB7D4E2F9}"/>
    <cellStyle name="Entrada 2 14 8" xfId="12477" xr:uid="{2DABCC08-AA0B-4FE6-BC0C-C11A01B2CCD6}"/>
    <cellStyle name="Entrada 2 14 8 2" xfId="21101" xr:uid="{3C5B4B8E-E315-4FC6-8CCF-373EA288839D}"/>
    <cellStyle name="Entrada 2 14 8 3" xfId="32438" xr:uid="{9608D017-B05D-4B44-B908-6E9B8A7DA784}"/>
    <cellStyle name="Entrada 2 15" xfId="2034" xr:uid="{DB579427-B567-411B-B531-0220EA8AC103}"/>
    <cellStyle name="Entrada 2 15 2" xfId="6403" xr:uid="{CFE4AF5F-4892-4AAE-8C1E-69507C057F47}"/>
    <cellStyle name="Entrada 2 15 2 2" xfId="15055" xr:uid="{813C3D45-0F46-4114-B9D0-63F6B672C73C}"/>
    <cellStyle name="Entrada 2 15 2 3" xfId="26387" xr:uid="{2FC16120-7C9A-447D-AE7A-C7E5F7A0A815}"/>
    <cellStyle name="Entrada 2 15 3" xfId="6309" xr:uid="{37390F17-73FD-4201-B1B2-4E9BFF1B51AF}"/>
    <cellStyle name="Entrada 2 15 3 2" xfId="14961" xr:uid="{91108081-01E6-443E-AE25-C59DE731BFEB}"/>
    <cellStyle name="Entrada 2 15 3 3" xfId="26293" xr:uid="{7E323C39-AECA-4982-AC75-924CE9FAEBD5}"/>
    <cellStyle name="Entrada 2 15 4" xfId="6350" xr:uid="{AC95907E-FAD7-45B9-B034-20E58D9C96AE}"/>
    <cellStyle name="Entrada 2 15 4 2" xfId="15002" xr:uid="{C26EBBB5-EC74-4516-857D-C09BCA0F4DE0}"/>
    <cellStyle name="Entrada 2 15 4 3" xfId="26334" xr:uid="{9ABBCAE0-66C0-4473-BD9A-5646348218D6}"/>
    <cellStyle name="Entrada 2 15 5" xfId="5475" xr:uid="{C4010B8F-E3B1-46D5-859B-7F9F68BC4292}"/>
    <cellStyle name="Entrada 2 15 5 2" xfId="14134" xr:uid="{0A893572-A20E-405B-A53B-CCB4EDC6353F}"/>
    <cellStyle name="Entrada 2 15 5 3" xfId="25466" xr:uid="{93CE27C9-1928-42BD-9255-C76ABB879F5C}"/>
    <cellStyle name="Entrada 2 15 6" xfId="5042" xr:uid="{58D97117-8055-417D-9548-DA9FD0534B24}"/>
    <cellStyle name="Entrada 2 15 6 2" xfId="13701" xr:uid="{315A4B40-F273-43FD-9C78-B532B9FBA115}"/>
    <cellStyle name="Entrada 2 15 6 3" xfId="25033" xr:uid="{5DAC0A5D-9279-416C-9249-F412A2BC86EF}"/>
    <cellStyle name="Entrada 2 15 7" xfId="10362" xr:uid="{F334AAAA-91FE-46C5-8C35-3B778E63265C}"/>
    <cellStyle name="Entrada 2 15 7 2" xfId="18989" xr:uid="{A6D6C15D-99E2-430D-97EE-17B0F78B44E7}"/>
    <cellStyle name="Entrada 2 15 7 3" xfId="30323" xr:uid="{DD9463A4-2551-4026-A671-8B61CB613456}"/>
    <cellStyle name="Entrada 2 15 8" xfId="9030" xr:uid="{873672A6-4371-4FF7-B66A-43E935EC4DEB}"/>
    <cellStyle name="Entrada 2 15 8 2" xfId="17658" xr:uid="{0DA61CF1-F085-42B3-96BC-84C15318F46D}"/>
    <cellStyle name="Entrada 2 15 8 3" xfId="28991" xr:uid="{1B8439E6-D9A2-41A1-B1A7-AE49F159F6CB}"/>
    <cellStyle name="Entrada 2 16" xfId="2035" xr:uid="{EAA529DE-D59A-4279-A847-6BE4C0C8D664}"/>
    <cellStyle name="Entrada 2 16 2" xfId="6404" xr:uid="{C739C953-9128-4AA5-8EA2-D0DD7665BDED}"/>
    <cellStyle name="Entrada 2 16 2 2" xfId="15056" xr:uid="{888C7B57-836F-4A0D-B75A-FEF870814925}"/>
    <cellStyle name="Entrada 2 16 2 3" xfId="26388" xr:uid="{8CE477CD-8A1C-47AF-B64A-3257AD3919EF}"/>
    <cellStyle name="Entrada 2 16 3" xfId="6308" xr:uid="{2F0FB523-D3C4-42D9-A40E-912849637613}"/>
    <cellStyle name="Entrada 2 16 3 2" xfId="14960" xr:uid="{F3E49DAD-A58F-49AC-B730-49F5A6FEEA68}"/>
    <cellStyle name="Entrada 2 16 3 3" xfId="26292" xr:uid="{024C7E94-E4E3-49A2-99E5-06FD74FD8454}"/>
    <cellStyle name="Entrada 2 16 4" xfId="8181" xr:uid="{86EDA36A-5C1C-4BAC-B5E8-BA3348A5CA1A}"/>
    <cellStyle name="Entrada 2 16 4 2" xfId="16819" xr:uid="{B4DF11CE-68F9-4D8A-B9B1-B2A10F2B599D}"/>
    <cellStyle name="Entrada 2 16 4 3" xfId="28151" xr:uid="{E8079026-1D07-46D1-B6FB-72490016276C}"/>
    <cellStyle name="Entrada 2 16 5" xfId="5016" xr:uid="{3711767C-BEF4-49E6-9716-89F5413EE610}"/>
    <cellStyle name="Entrada 2 16 5 2" xfId="13675" xr:uid="{1D747140-DF4D-43AD-8E9B-F9BB09006092}"/>
    <cellStyle name="Entrada 2 16 5 3" xfId="25007" xr:uid="{F8EB163A-8543-442B-8433-EE374A6B7EF6}"/>
    <cellStyle name="Entrada 2 16 6" xfId="10523" xr:uid="{5CF899EF-81B9-4A89-A2B1-90A572C6258A}"/>
    <cellStyle name="Entrada 2 16 6 2" xfId="19150" xr:uid="{C1718435-50DD-4B46-92BB-DF16AD3E41AB}"/>
    <cellStyle name="Entrada 2 16 6 3" xfId="30484" xr:uid="{C2FBD615-7CC5-44CD-96E6-7BFD32F89FF5}"/>
    <cellStyle name="Entrada 2 16 7" xfId="8575" xr:uid="{9174B326-0F09-464E-8822-3DABB025B072}"/>
    <cellStyle name="Entrada 2 16 7 2" xfId="17203" xr:uid="{4B0E3F3A-A652-44BE-957D-E4E5DA969DBA}"/>
    <cellStyle name="Entrada 2 16 7 3" xfId="28536" xr:uid="{F025823B-2BF1-4DB4-B938-813622EFC10C}"/>
    <cellStyle name="Entrada 2 16 8" xfId="5103" xr:uid="{7C6319A7-C473-4A13-B315-BC9254C2627A}"/>
    <cellStyle name="Entrada 2 16 8 2" xfId="13762" xr:uid="{90E8B772-44B0-42F4-9706-B50FA8844DD5}"/>
    <cellStyle name="Entrada 2 16 8 3" xfId="25094" xr:uid="{2ACD968A-BC97-4841-97D2-E93E3EA606EE}"/>
    <cellStyle name="Entrada 2 17" xfId="4772" xr:uid="{FC32EF18-E9CF-4A32-9403-30F44C12E957}"/>
    <cellStyle name="Entrada 2 17 2" xfId="13433" xr:uid="{8D4A0721-3395-4DF3-BD63-19FC695E30AA}"/>
    <cellStyle name="Entrada 2 17 3" xfId="24765" xr:uid="{88CC4875-A389-4D6B-8615-835F803B949B}"/>
    <cellStyle name="Entrada 2 18" xfId="8154" xr:uid="{35622CDA-1A03-4DD4-B4AD-624F1BECD308}"/>
    <cellStyle name="Entrada 2 18 2" xfId="16792" xr:uid="{CC96E224-E0DC-485F-A2D9-C500B54F53CC}"/>
    <cellStyle name="Entrada 2 18 3" xfId="28124" xr:uid="{2AF98A50-BBB0-427E-86CA-F175DF1EA36C}"/>
    <cellStyle name="Entrada 2 19" xfId="9338" xr:uid="{BFDCEC76-FB49-4EE6-BAF5-04A289FDA873}"/>
    <cellStyle name="Entrada 2 19 2" xfId="17966" xr:uid="{FD321402-8161-419B-9069-4D6F77457CA5}"/>
    <cellStyle name="Entrada 2 19 3" xfId="29299" xr:uid="{7009FBDE-1F29-441A-A9DA-3D43E86121CD}"/>
    <cellStyle name="Entrada 2 2" xfId="2036" xr:uid="{BBD2DC45-C5DD-4316-B539-150116CBF307}"/>
    <cellStyle name="Entrada 2 2 10" xfId="6351" xr:uid="{60074739-DE4A-49F7-8168-BB36F1E6C4DC}"/>
    <cellStyle name="Entrada 2 2 10 2" xfId="15003" xr:uid="{BB50F881-2D48-4881-9B9C-D23F56F07D87}"/>
    <cellStyle name="Entrada 2 2 10 3" xfId="26335" xr:uid="{8D9736E8-68C8-4F04-8D52-4A9554787316}"/>
    <cellStyle name="Entrada 2 2 11" xfId="5015" xr:uid="{D12CC3E6-26AA-46CE-89EA-0B7471261235}"/>
    <cellStyle name="Entrada 2 2 11 2" xfId="13674" xr:uid="{C0891EA1-619F-46D1-939C-AE0AA853DBE9}"/>
    <cellStyle name="Entrada 2 2 11 3" xfId="25006" xr:uid="{51578F5D-6ADB-41CF-A13E-2B081C1C878B}"/>
    <cellStyle name="Entrada 2 2 12" xfId="5490" xr:uid="{6B820D16-AF41-45A5-A82C-FB853CD0149C}"/>
    <cellStyle name="Entrada 2 2 12 2" xfId="14149" xr:uid="{2203FE10-1585-4157-A93C-9835582C23CD}"/>
    <cellStyle name="Entrada 2 2 12 3" xfId="25481" xr:uid="{7AA3DBC8-56D6-4003-A830-22867385418F}"/>
    <cellStyle name="Entrada 2 2 13" xfId="10157" xr:uid="{0605F9FA-B91C-43FF-B46F-040DB7BB22AD}"/>
    <cellStyle name="Entrada 2 2 13 2" xfId="18784" xr:uid="{EC769F54-FD5A-4B24-8082-9E260CD9F3C3}"/>
    <cellStyle name="Entrada 2 2 13 3" xfId="30118" xr:uid="{45854E98-8B6D-48D8-A3B8-BD114AD0DDA8}"/>
    <cellStyle name="Entrada 2 2 14" xfId="12478" xr:uid="{EAEE102B-56DA-4857-9FD8-9731318C8904}"/>
    <cellStyle name="Entrada 2 2 14 2" xfId="21102" xr:uid="{7BEFF088-433C-4E33-9D48-35EFD8151CD1}"/>
    <cellStyle name="Entrada 2 2 14 3" xfId="32439" xr:uid="{88305563-21B1-4094-AE29-C61F9AE72B13}"/>
    <cellStyle name="Entrada 2 2 2" xfId="2037" xr:uid="{76BDAA2A-2D77-4D4D-B40A-AB1B3CCDA575}"/>
    <cellStyle name="Entrada 2 2 2 10" xfId="5474" xr:uid="{76ECEDE5-2A1D-4292-A41C-523A575CAC54}"/>
    <cellStyle name="Entrada 2 2 2 10 2" xfId="14133" xr:uid="{A15C5319-F2DB-45F9-9FEF-86C0525526FC}"/>
    <cellStyle name="Entrada 2 2 2 10 3" xfId="25465" xr:uid="{5633E593-E475-4916-B3BF-E2C0B5C65A0B}"/>
    <cellStyle name="Entrada 2 2 2 11" xfId="5043" xr:uid="{872F3625-C35C-48FE-A591-2F5AE7CA442E}"/>
    <cellStyle name="Entrada 2 2 2 11 2" xfId="13702" xr:uid="{AFCF5EA4-09EB-4349-B014-F99F0F38A36F}"/>
    <cellStyle name="Entrada 2 2 2 11 3" xfId="25034" xr:uid="{7E4494B3-6377-44C9-8017-422D451C172E}"/>
    <cellStyle name="Entrada 2 2 2 12" xfId="7911" xr:uid="{B2A08A4D-A891-4355-83C8-D7A7175E9CA3}"/>
    <cellStyle name="Entrada 2 2 2 12 2" xfId="16549" xr:uid="{12E904D0-79C9-46A6-8057-C99FB975D727}"/>
    <cellStyle name="Entrada 2 2 2 12 3" xfId="27881" xr:uid="{9EEFF7DC-F5D8-49D4-8B5E-E9FFC567B7A6}"/>
    <cellStyle name="Entrada 2 2 2 13" xfId="10167" xr:uid="{9BF28483-9016-4DE0-A5B7-2786F1BB7337}"/>
    <cellStyle name="Entrada 2 2 2 13 2" xfId="18794" xr:uid="{8E103191-3D18-4416-851E-3C594FE74FBF}"/>
    <cellStyle name="Entrada 2 2 2 13 3" xfId="30128" xr:uid="{40408EEF-F98F-4123-864B-28E974342FAE}"/>
    <cellStyle name="Entrada 2 2 2 2" xfId="2038" xr:uid="{C417129F-DB4E-4DFD-8604-9FEBB56AA8B9}"/>
    <cellStyle name="Entrada 2 2 2 2 2" xfId="6407" xr:uid="{D19B7BD1-F470-46E1-AB72-906EA8CF692B}"/>
    <cellStyle name="Entrada 2 2 2 2 2 2" xfId="15059" xr:uid="{C70A4981-EC73-4BF8-8C5D-1D7366013C3E}"/>
    <cellStyle name="Entrada 2 2 2 2 2 3" xfId="26391" xr:uid="{C71B0489-6ACC-4685-9D9D-AED970F01655}"/>
    <cellStyle name="Entrada 2 2 2 2 3" xfId="6306" xr:uid="{49B07ADD-F3C1-44BF-A10D-B5A78FD2BE0E}"/>
    <cellStyle name="Entrada 2 2 2 2 3 2" xfId="14958" xr:uid="{EB341E45-E2AA-4504-8ED8-C114E4A9E8BE}"/>
    <cellStyle name="Entrada 2 2 2 2 3 3" xfId="26290" xr:uid="{BC3D04BC-F374-4661-94D5-743B27C58F4B}"/>
    <cellStyle name="Entrada 2 2 2 2 4" xfId="8182" xr:uid="{C935F627-9C10-4A9B-8F5E-8FED0786FA09}"/>
    <cellStyle name="Entrada 2 2 2 2 4 2" xfId="16820" xr:uid="{73775E17-52B2-46C4-8E95-455E95B87B91}"/>
    <cellStyle name="Entrada 2 2 2 2 4 3" xfId="28152" xr:uid="{BC4C526A-F82A-4E9B-8257-CFADCB7FCF5D}"/>
    <cellStyle name="Entrada 2 2 2 2 5" xfId="5014" xr:uid="{EBD22C0E-CA32-4FEE-A459-7CC0C0552F46}"/>
    <cellStyle name="Entrada 2 2 2 2 5 2" xfId="13673" xr:uid="{DE0D87B1-2B94-4922-AEAF-AEBD2E51DAB3}"/>
    <cellStyle name="Entrada 2 2 2 2 5 3" xfId="25005" xr:uid="{6AFCA376-B9CF-4912-BEF4-FFECD3B0FB41}"/>
    <cellStyle name="Entrada 2 2 2 2 6" xfId="10524" xr:uid="{6407D727-C97C-43DE-9A88-D211D53FDF2E}"/>
    <cellStyle name="Entrada 2 2 2 2 6 2" xfId="19151" xr:uid="{93745588-0C53-4730-8E43-64EC11FD0EB2}"/>
    <cellStyle name="Entrada 2 2 2 2 6 3" xfId="30485" xr:uid="{0EAF2FCE-CDBD-4FFA-B5B7-51AFA01BEC53}"/>
    <cellStyle name="Entrada 2 2 2 2 7" xfId="10363" xr:uid="{49947E91-4A37-4A10-A13D-990014BCD744}"/>
    <cellStyle name="Entrada 2 2 2 2 7 2" xfId="18990" xr:uid="{FC7E3A9A-9CF7-4059-B8E8-4A3EFB0FDA37}"/>
    <cellStyle name="Entrada 2 2 2 2 7 3" xfId="30324" xr:uid="{34CCCD44-9CF0-4D4C-801A-270FA7B28B96}"/>
    <cellStyle name="Entrada 2 2 2 2 8" xfId="8634" xr:uid="{AA08E26A-1294-4FB7-863F-11A502A998A3}"/>
    <cellStyle name="Entrada 2 2 2 2 8 2" xfId="17262" xr:uid="{ED40001D-24F1-469F-826D-5B177558C402}"/>
    <cellStyle name="Entrada 2 2 2 2 8 3" xfId="28595" xr:uid="{680804E0-E75B-4774-A20E-0B9F7DC23DFC}"/>
    <cellStyle name="Entrada 2 2 2 3" xfId="2039" xr:uid="{2E5FE0F9-0FA3-438F-9838-53D1989787C4}"/>
    <cellStyle name="Entrada 2 2 2 3 2" xfId="6408" xr:uid="{D6FF645A-61B1-4455-B5FE-2D1AD365B423}"/>
    <cellStyle name="Entrada 2 2 2 3 2 2" xfId="15060" xr:uid="{CBEC0936-9333-4BB4-9882-55F1BF8AC09A}"/>
    <cellStyle name="Entrada 2 2 2 3 2 3" xfId="26392" xr:uid="{D3A75509-6BC9-4EFD-A426-532B9306E1D6}"/>
    <cellStyle name="Entrada 2 2 2 3 3" xfId="4714" xr:uid="{3EFC4740-69A6-4795-A651-5E1FA6096ACD}"/>
    <cellStyle name="Entrada 2 2 2 3 3 2" xfId="13375" xr:uid="{6C830066-DF4D-4712-B1FF-65E13E0700FF}"/>
    <cellStyle name="Entrada 2 2 2 3 3 3" xfId="24707" xr:uid="{95382283-C27A-43D8-AC44-3C3A0E0C7F08}"/>
    <cellStyle name="Entrada 2 2 2 3 4" xfId="6353" xr:uid="{7D20F576-DEC4-4ABE-8330-A8A475D3A0B3}"/>
    <cellStyle name="Entrada 2 2 2 3 4 2" xfId="15005" xr:uid="{B530B141-5B86-4C9A-954C-7FB573ECCBD9}"/>
    <cellStyle name="Entrada 2 2 2 3 4 3" xfId="26337" xr:uid="{909EEDD8-25C4-43D9-8011-EDC89428A806}"/>
    <cellStyle name="Entrada 2 2 2 3 5" xfId="5013" xr:uid="{0EDE2909-4145-4EA6-AC2A-78FDE5BA1017}"/>
    <cellStyle name="Entrada 2 2 2 3 5 2" xfId="13672" xr:uid="{41C4A361-2414-43D6-B9C8-36BA5C6174BB}"/>
    <cellStyle name="Entrada 2 2 2 3 5 3" xfId="25004" xr:uid="{1CF7F2D4-C38D-485A-9289-D92FD5620B5A}"/>
    <cellStyle name="Entrada 2 2 2 3 6" xfId="7669" xr:uid="{A4FF0D23-3872-443E-9F27-093E0A3FBBFB}"/>
    <cellStyle name="Entrada 2 2 2 3 6 2" xfId="16307" xr:uid="{64C7A904-EF08-4816-8874-A5F3BF5C1CA0}"/>
    <cellStyle name="Entrada 2 2 2 3 6 3" xfId="27639" xr:uid="{F5852443-B21F-48D8-92CF-E844A084D89B}"/>
    <cellStyle name="Entrada 2 2 2 3 7" xfId="10156" xr:uid="{C46C24A6-08CF-47F9-8661-A18598848855}"/>
    <cellStyle name="Entrada 2 2 2 3 7 2" xfId="18783" xr:uid="{9A211BE6-2379-4F3D-BB50-826D1C8AA355}"/>
    <cellStyle name="Entrada 2 2 2 3 7 3" xfId="30117" xr:uid="{EB69EC9B-ABDD-49AA-ABBE-0EAB99C03F4C}"/>
    <cellStyle name="Entrada 2 2 2 3 8" xfId="12479" xr:uid="{C251C5E9-F166-4086-9765-B6B5C91BD6AE}"/>
    <cellStyle name="Entrada 2 2 2 3 8 2" xfId="21103" xr:uid="{F6D41105-5361-4D3E-9774-9A88A84B92F3}"/>
    <cellStyle name="Entrada 2 2 2 3 8 3" xfId="32440" xr:uid="{BFE6FFB5-6D82-4230-9C7A-FE87E10B50C6}"/>
    <cellStyle name="Entrada 2 2 2 4" xfId="2040" xr:uid="{2121CFF3-6632-4396-A81B-28FE2717C903}"/>
    <cellStyle name="Entrada 2 2 2 4 2" xfId="6409" xr:uid="{66456C67-2641-4706-84EB-CA8D7F4DA3D3}"/>
    <cellStyle name="Entrada 2 2 2 4 2 2" xfId="15061" xr:uid="{DFFFDE50-C205-4824-BD1F-896EBF2069E7}"/>
    <cellStyle name="Entrada 2 2 2 4 2 3" xfId="26393" xr:uid="{820D2E0B-8F48-4CA5-B572-349017E792C6}"/>
    <cellStyle name="Entrada 2 2 2 4 3" xfId="6305" xr:uid="{71B9581C-356E-4DDA-9DA5-6C3B8A014FB4}"/>
    <cellStyle name="Entrada 2 2 2 4 3 2" xfId="14957" xr:uid="{BB0E7598-DC45-4525-AD19-5B38BB1550C5}"/>
    <cellStyle name="Entrada 2 2 2 4 3 3" xfId="26289" xr:uid="{07520E64-9E51-4646-BC7C-9C1725286832}"/>
    <cellStyle name="Entrada 2 2 2 4 4" xfId="6354" xr:uid="{1A78500A-8522-4B15-A33E-9C400D0FFD19}"/>
    <cellStyle name="Entrada 2 2 2 4 4 2" xfId="15006" xr:uid="{0C1D972C-51B4-4ED8-9221-23419C0CB457}"/>
    <cellStyle name="Entrada 2 2 2 4 4 3" xfId="26338" xr:uid="{FAD66BC7-1256-4BAC-A2B5-9530C660A78F}"/>
    <cellStyle name="Entrada 2 2 2 4 5" xfId="5473" xr:uid="{D16963A2-0F96-4956-9EE9-A05CAA259EBA}"/>
    <cellStyle name="Entrada 2 2 2 4 5 2" xfId="14132" xr:uid="{0A491D0A-6D91-48EB-9028-C5F77C60AF04}"/>
    <cellStyle name="Entrada 2 2 2 4 5 3" xfId="25464" xr:uid="{796ECF44-F363-4BB3-B814-4642A364F7A8}"/>
    <cellStyle name="Entrada 2 2 2 4 6" xfId="5491" xr:uid="{F95FA2F1-5380-4EAB-A86F-11B07A2D4E34}"/>
    <cellStyle name="Entrada 2 2 2 4 6 2" xfId="14150" xr:uid="{CDFC1218-CDEC-4D3D-95AD-59B5A0C60B35}"/>
    <cellStyle name="Entrada 2 2 2 4 6 3" xfId="25482" xr:uid="{6EB412C4-3D56-4247-9F6A-B823590CE2EE}"/>
    <cellStyle name="Entrada 2 2 2 4 7" xfId="10364" xr:uid="{28D7833C-2D22-4EF8-A9BE-60B447BEDEDF}"/>
    <cellStyle name="Entrada 2 2 2 4 7 2" xfId="18991" xr:uid="{9D9C0DEA-7B36-4146-A27B-888C48CE7511}"/>
    <cellStyle name="Entrada 2 2 2 4 7 3" xfId="30325" xr:uid="{7EE9991B-3246-4DC7-B5CA-219381D4AC58}"/>
    <cellStyle name="Entrada 2 2 2 4 8" xfId="10349" xr:uid="{85535A25-3868-403D-8612-B3795D26BB93}"/>
    <cellStyle name="Entrada 2 2 2 4 8 2" xfId="18976" xr:uid="{7DD5A7BB-4A9C-4B5A-8379-213F5AAE04B7}"/>
    <cellStyle name="Entrada 2 2 2 4 8 3" xfId="30310" xr:uid="{EBCCAABA-A91A-44D6-B659-6914E636600F}"/>
    <cellStyle name="Entrada 2 2 2 5" xfId="2041" xr:uid="{BB5A4339-5196-4E37-8479-4FE24DDAEE0D}"/>
    <cellStyle name="Entrada 2 2 2 5 2" xfId="6410" xr:uid="{C6DCDFF1-DE2E-4CA3-87A8-A33A3B6D8C71}"/>
    <cellStyle name="Entrada 2 2 2 5 2 2" xfId="15062" xr:uid="{A461C174-AE31-4889-B556-FA757F36F805}"/>
    <cellStyle name="Entrada 2 2 2 5 2 3" xfId="26394" xr:uid="{D18ADD06-C0CB-4C16-ABDB-503C486347E5}"/>
    <cellStyle name="Entrada 2 2 2 5 3" xfId="6304" xr:uid="{55B5EADF-C962-489E-845B-C275C464EC11}"/>
    <cellStyle name="Entrada 2 2 2 5 3 2" xfId="14956" xr:uid="{FAB3134F-FCAA-477B-B0A8-C8049975E5E4}"/>
    <cellStyle name="Entrada 2 2 2 5 3 3" xfId="26288" xr:uid="{C95EB2AF-F733-4428-89E1-98EF69BA552C}"/>
    <cellStyle name="Entrada 2 2 2 5 4" xfId="5320" xr:uid="{10C98B7A-3259-4DC4-B239-130FB2A4D014}"/>
    <cellStyle name="Entrada 2 2 2 5 4 2" xfId="13979" xr:uid="{B3FC41F3-5193-4405-9078-1904696C2A43}"/>
    <cellStyle name="Entrada 2 2 2 5 4 3" xfId="25311" xr:uid="{620F14B4-A573-4F1A-874A-0B81CE21A6AF}"/>
    <cellStyle name="Entrada 2 2 2 5 5" xfId="5012" xr:uid="{B3EBA423-9775-47D2-A445-6B2169FE65B4}"/>
    <cellStyle name="Entrada 2 2 2 5 5 2" xfId="13671" xr:uid="{E0356800-8F41-41E5-95E2-E6046551A0CF}"/>
    <cellStyle name="Entrada 2 2 2 5 5 3" xfId="25003" xr:uid="{054C42D3-A486-4885-B054-EFD17330DC85}"/>
    <cellStyle name="Entrada 2 2 2 5 6" xfId="10525" xr:uid="{1D497169-CA49-4909-AECC-0EF14AA9CE4E}"/>
    <cellStyle name="Entrada 2 2 2 5 6 2" xfId="19152" xr:uid="{A152FE62-BCDA-4F11-8C3E-999F6A2C2E39}"/>
    <cellStyle name="Entrada 2 2 2 5 6 3" xfId="30486" xr:uid="{EB9E56AA-F037-4D48-9111-DBB0620CCC9D}"/>
    <cellStyle name="Entrada 2 2 2 5 7" xfId="9026" xr:uid="{4262F2BE-1E43-4255-A4AB-8A50EBDBBB49}"/>
    <cellStyle name="Entrada 2 2 2 5 7 2" xfId="17654" xr:uid="{A377FAA1-30D6-492F-A2D2-4929BD90DAA8}"/>
    <cellStyle name="Entrada 2 2 2 5 7 3" xfId="28987" xr:uid="{AA52EDE0-D5D2-4D98-8587-BEE8BF01BBED}"/>
    <cellStyle name="Entrada 2 2 2 5 8" xfId="10168" xr:uid="{2B3DCEE4-C8AC-405C-91AF-A78CAA9F7C61}"/>
    <cellStyle name="Entrada 2 2 2 5 8 2" xfId="18795" xr:uid="{73B860A5-AA2F-4C64-910C-74A9C0FC84BA}"/>
    <cellStyle name="Entrada 2 2 2 5 8 3" xfId="30129" xr:uid="{71A3FB82-6734-472C-99E7-6ED414C5662C}"/>
    <cellStyle name="Entrada 2 2 2 6" xfId="2042" xr:uid="{F10A5F61-AD3B-4F96-ADB0-60FA232B4B30}"/>
    <cellStyle name="Entrada 2 2 2 6 2" xfId="6411" xr:uid="{2EDAF69A-EE98-4094-8724-27ADE7ADA74D}"/>
    <cellStyle name="Entrada 2 2 2 6 2 2" xfId="15063" xr:uid="{7FB543D9-4929-402C-91EF-88DA4E3858E8}"/>
    <cellStyle name="Entrada 2 2 2 6 2 3" xfId="26395" xr:uid="{B08D7908-79AD-4568-B57C-208710736C40}"/>
    <cellStyle name="Entrada 2 2 2 6 3" xfId="4713" xr:uid="{B9023D87-7DB1-43A5-B8EF-EC954EABB99F}"/>
    <cellStyle name="Entrada 2 2 2 6 3 2" xfId="13374" xr:uid="{BF87D739-2625-40A2-8F37-AE4F2CE0C9A2}"/>
    <cellStyle name="Entrada 2 2 2 6 3 3" xfId="24706" xr:uid="{B2B347EF-DD75-4D19-81F9-1B5E6B29B403}"/>
    <cellStyle name="Entrada 2 2 2 6 4" xfId="6355" xr:uid="{5BCFBCD0-6040-492C-88D0-450AD114E408}"/>
    <cellStyle name="Entrada 2 2 2 6 4 2" xfId="15007" xr:uid="{73BA7481-2201-4D3C-A5AE-EFABD60A1120}"/>
    <cellStyle name="Entrada 2 2 2 6 4 3" xfId="26339" xr:uid="{4CDB6533-9355-492A-B649-C40E8D66E984}"/>
    <cellStyle name="Entrada 2 2 2 6 5" xfId="5011" xr:uid="{3E50E076-8F1F-4EB4-8FEC-67DA20FF0B79}"/>
    <cellStyle name="Entrada 2 2 2 6 5 2" xfId="13670" xr:uid="{009BD013-4AF1-405C-94A4-F46C37454B99}"/>
    <cellStyle name="Entrada 2 2 2 6 5 3" xfId="25002" xr:uid="{150BE5AD-B0FA-4A2F-932B-6888C7C3C226}"/>
    <cellStyle name="Entrada 2 2 2 6 6" xfId="7670" xr:uid="{55657BDF-37FE-4CE6-8EEF-BB2E4ECD90B8}"/>
    <cellStyle name="Entrada 2 2 2 6 6 2" xfId="16308" xr:uid="{0566E49F-0536-4A4A-85CB-E3A5C77B3CE1}"/>
    <cellStyle name="Entrada 2 2 2 6 6 3" xfId="27640" xr:uid="{A641A405-C511-4009-BDC3-4417487C9F95}"/>
    <cellStyle name="Entrada 2 2 2 6 7" xfId="10155" xr:uid="{8D499423-2695-40C1-9809-1064F8A559A4}"/>
    <cellStyle name="Entrada 2 2 2 6 7 2" xfId="18782" xr:uid="{DD78F407-6D20-4E79-894C-C0C6FF114423}"/>
    <cellStyle name="Entrada 2 2 2 6 7 3" xfId="30116" xr:uid="{E843CA53-EFEB-45CF-A669-A255BAD78DA2}"/>
    <cellStyle name="Entrada 2 2 2 6 8" xfId="12480" xr:uid="{335DF2E0-1802-40ED-A5F3-41D2C35A5854}"/>
    <cellStyle name="Entrada 2 2 2 6 8 2" xfId="21104" xr:uid="{D367DA71-A61A-4D0C-B1AD-5B12AE5851D5}"/>
    <cellStyle name="Entrada 2 2 2 6 8 3" xfId="32441" xr:uid="{E3C41F80-834A-4732-B7AC-5A7DA59FA85E}"/>
    <cellStyle name="Entrada 2 2 2 7" xfId="6406" xr:uid="{E99EDB1B-6A6B-4035-A616-5711CFC896EC}"/>
    <cellStyle name="Entrada 2 2 2 7 2" xfId="15058" xr:uid="{5211D701-2105-4ABF-9671-9C43F1C72176}"/>
    <cellStyle name="Entrada 2 2 2 7 3" xfId="26390" xr:uid="{40F115B4-8D0A-415F-BC52-57F9FA5BFE26}"/>
    <cellStyle name="Entrada 2 2 2 8" xfId="6307" xr:uid="{BED5FFF4-35A4-4D0B-8FF9-B7872660EFF1}"/>
    <cellStyle name="Entrada 2 2 2 8 2" xfId="14959" xr:uid="{B222B983-A150-451D-8160-D9A5F5F99AAC}"/>
    <cellStyle name="Entrada 2 2 2 8 3" xfId="26291" xr:uid="{B1679DE2-368A-4AFD-8025-E7F2468153E0}"/>
    <cellStyle name="Entrada 2 2 2 9" xfId="6352" xr:uid="{781BD0F8-5CF9-48DF-BBEE-8870C800C0DD}"/>
    <cellStyle name="Entrada 2 2 2 9 2" xfId="15004" xr:uid="{F0DBF8E3-A86F-4E26-BD51-997D08C76F78}"/>
    <cellStyle name="Entrada 2 2 2 9 3" xfId="26336" xr:uid="{5E23EF76-B80C-48E4-A1AF-486D20369793}"/>
    <cellStyle name="Entrada 2 2 3" xfId="2043" xr:uid="{41CA3444-5E0D-4328-948F-B40F02FE93D2}"/>
    <cellStyle name="Entrada 2 2 3 2" xfId="6412" xr:uid="{79DBF7B0-38ED-48EA-94FE-500EFF369F5F}"/>
    <cellStyle name="Entrada 2 2 3 2 2" xfId="15064" xr:uid="{8275CEC6-5FC9-41A5-988B-F02C5FB1A227}"/>
    <cellStyle name="Entrada 2 2 3 2 3" xfId="26396" xr:uid="{8CE138E2-73FB-4117-9831-67A3E060815D}"/>
    <cellStyle name="Entrada 2 2 3 3" xfId="6303" xr:uid="{A5264B47-B8B1-4373-977B-CF5F3F33BCC4}"/>
    <cellStyle name="Entrada 2 2 3 3 2" xfId="14955" xr:uid="{6E293D8E-CDC1-489C-8BB0-6A206DA95370}"/>
    <cellStyle name="Entrada 2 2 3 3 3" xfId="26287" xr:uid="{223976C3-D4F7-4E3F-A1ED-540EEA41335A}"/>
    <cellStyle name="Entrada 2 2 3 4" xfId="6356" xr:uid="{F0E1CA6A-3EA4-4552-9786-33413CC5E411}"/>
    <cellStyle name="Entrada 2 2 3 4 2" xfId="15008" xr:uid="{A5D65841-446E-4797-A938-C518A3464549}"/>
    <cellStyle name="Entrada 2 2 3 4 3" xfId="26340" xr:uid="{EDDA21CB-90D7-47F5-9AAA-BE8CD593C07D}"/>
    <cellStyle name="Entrada 2 2 3 5" xfId="5472" xr:uid="{D6CCFD93-76A5-4C87-8E2A-F908BAB11CAC}"/>
    <cellStyle name="Entrada 2 2 3 5 2" xfId="14131" xr:uid="{351AA245-90D0-4617-A382-D9F3536355EE}"/>
    <cellStyle name="Entrada 2 2 3 5 3" xfId="25463" xr:uid="{E39C1054-D575-4FAD-BB41-B747D35EF2EA}"/>
    <cellStyle name="Entrada 2 2 3 6" xfId="5044" xr:uid="{70A2CD0D-3FC4-4CFE-8616-5588267F3208}"/>
    <cellStyle name="Entrada 2 2 3 6 2" xfId="13703" xr:uid="{F48D839E-DFF5-47A7-BC63-FA31A7A3A1D3}"/>
    <cellStyle name="Entrada 2 2 3 6 3" xfId="25035" xr:uid="{00004D3A-D28F-497A-97DB-6474A3389D5D}"/>
    <cellStyle name="Entrada 2 2 3 7" xfId="10365" xr:uid="{2160B8DD-6084-49A4-B5D1-011E9DE8BC93}"/>
    <cellStyle name="Entrada 2 2 3 7 2" xfId="18992" xr:uid="{C324B9D1-9017-4FD0-9A8E-B086808DD5CE}"/>
    <cellStyle name="Entrada 2 2 3 7 3" xfId="30326" xr:uid="{15B0248A-2748-4FEB-8519-2094D537BE28}"/>
    <cellStyle name="Entrada 2 2 3 8" xfId="8015" xr:uid="{37025238-4C45-4FF1-8CE5-3F01383A5D9F}"/>
    <cellStyle name="Entrada 2 2 3 8 2" xfId="16653" xr:uid="{BECFEA91-5A3B-424C-AB0E-ED75672895AB}"/>
    <cellStyle name="Entrada 2 2 3 8 3" xfId="27985" xr:uid="{917D348C-1812-446B-A9E1-1088930446BE}"/>
    <cellStyle name="Entrada 2 2 4" xfId="2044" xr:uid="{F3DAB03C-312C-4399-918D-CCC0188C86D3}"/>
    <cellStyle name="Entrada 2 2 4 2" xfId="6413" xr:uid="{5AC1F983-20E5-46DB-9FB9-32C4B1A01D30}"/>
    <cellStyle name="Entrada 2 2 4 2 2" xfId="15065" xr:uid="{1AE9E282-AF82-4BFC-AE36-4051D6249D42}"/>
    <cellStyle name="Entrada 2 2 4 2 3" xfId="26397" xr:uid="{46F5F04B-5D6F-4851-AE7D-0803FDA0C9B0}"/>
    <cellStyle name="Entrada 2 2 4 3" xfId="6302" xr:uid="{69858AE1-4574-4C0A-BA92-7CE611468915}"/>
    <cellStyle name="Entrada 2 2 4 3 2" xfId="14954" xr:uid="{F7E88B9C-5A01-4116-B68E-657379C8D9A5}"/>
    <cellStyle name="Entrada 2 2 4 3 3" xfId="26286" xr:uid="{0F9C2F24-C6C9-4D76-A099-E09462AA5184}"/>
    <cellStyle name="Entrada 2 2 4 4" xfId="8183" xr:uid="{BC1F6B1B-5F6F-4311-A8FD-CB29EBBBAAE4}"/>
    <cellStyle name="Entrada 2 2 4 4 2" xfId="16821" xr:uid="{05F9C225-0E29-409D-93AB-C06B92C87BFB}"/>
    <cellStyle name="Entrada 2 2 4 4 3" xfId="28153" xr:uid="{D6CC109B-00CE-40BF-86D2-8C9836E9B0C6}"/>
    <cellStyle name="Entrada 2 2 4 5" xfId="5010" xr:uid="{A75E0FD2-0471-4E02-985C-DE30721F051B}"/>
    <cellStyle name="Entrada 2 2 4 5 2" xfId="13669" xr:uid="{E50F5D00-F307-41E2-897C-8A2AC3634385}"/>
    <cellStyle name="Entrada 2 2 4 5 3" xfId="25001" xr:uid="{B595C05D-5906-4AB1-82DD-112A0DB2630C}"/>
    <cellStyle name="Entrada 2 2 4 6" xfId="10526" xr:uid="{B377E26C-4F78-4136-9678-2C297CB6A4FA}"/>
    <cellStyle name="Entrada 2 2 4 6 2" xfId="19153" xr:uid="{9D6435DB-41E1-486F-83C2-E8E9AF95C57B}"/>
    <cellStyle name="Entrada 2 2 4 6 3" xfId="30487" xr:uid="{4BB5568C-E86C-4880-BD70-19F490CFC7BA}"/>
    <cellStyle name="Entrada 2 2 4 7" xfId="10366" xr:uid="{9761464C-991A-4837-8CAE-638BCB05F98E}"/>
    <cellStyle name="Entrada 2 2 4 7 2" xfId="18993" xr:uid="{6144EA3C-23C5-481C-8DAC-20C4E3A5634C}"/>
    <cellStyle name="Entrada 2 2 4 7 3" xfId="30327" xr:uid="{97A71C1D-E971-40F5-8910-50117E5D2D56}"/>
    <cellStyle name="Entrada 2 2 4 8" xfId="5104" xr:uid="{C996809C-9FAD-4B27-BB8B-F17B81C3BD7A}"/>
    <cellStyle name="Entrada 2 2 4 8 2" xfId="13763" xr:uid="{CAD4E9A7-AB3B-49B0-ADA3-DF57C995B15D}"/>
    <cellStyle name="Entrada 2 2 4 8 3" xfId="25095" xr:uid="{4222EFFD-3CFF-42E7-A767-4E589C36C4DB}"/>
    <cellStyle name="Entrada 2 2 5" xfId="2045" xr:uid="{CBFBE3D0-2310-4A7D-911F-5500495B9CFD}"/>
    <cellStyle name="Entrada 2 2 5 2" xfId="6414" xr:uid="{A5E3935F-EFA7-4574-8F35-691C8EA1BB5F}"/>
    <cellStyle name="Entrada 2 2 5 2 2" xfId="15066" xr:uid="{4C4CF136-5DC7-4B2D-BB38-AC81AAF2F49C}"/>
    <cellStyle name="Entrada 2 2 5 2 3" xfId="26398" xr:uid="{E4F555C3-3E76-4E2E-9C8A-2937B9BBFD29}"/>
    <cellStyle name="Entrada 2 2 5 3" xfId="4712" xr:uid="{25189A52-6E0E-4EF9-A319-EB1D82BF61D7}"/>
    <cellStyle name="Entrada 2 2 5 3 2" xfId="13373" xr:uid="{576D7FA0-8411-4EAA-BBDE-F7D0980FB16F}"/>
    <cellStyle name="Entrada 2 2 5 3 3" xfId="24705" xr:uid="{74AABE8B-47D0-461D-802C-A99D2FA1791A}"/>
    <cellStyle name="Entrada 2 2 5 4" xfId="6357" xr:uid="{F9BC2D3B-8CA1-434D-A7DF-7F14ADDA6AF3}"/>
    <cellStyle name="Entrada 2 2 5 4 2" xfId="15009" xr:uid="{DD40BB32-20A1-4625-B26F-3FC1EC822CF5}"/>
    <cellStyle name="Entrada 2 2 5 4 3" xfId="26341" xr:uid="{73D07C9D-229D-4069-B34A-D470C3813250}"/>
    <cellStyle name="Entrada 2 2 5 5" xfId="5009" xr:uid="{A2E0CF72-5AE0-4322-A2B7-69429B161DF8}"/>
    <cellStyle name="Entrada 2 2 5 5 2" xfId="13668" xr:uid="{478D59C9-AF52-4B2A-BF85-A3E1EE69A571}"/>
    <cellStyle name="Entrada 2 2 5 5 3" xfId="25000" xr:uid="{5278CFC6-EF24-44B3-BFCA-C45DFFDEFA6B}"/>
    <cellStyle name="Entrada 2 2 5 6" xfId="5492" xr:uid="{362F92EC-B48D-423D-B152-4E0C005A256E}"/>
    <cellStyle name="Entrada 2 2 5 6 2" xfId="14151" xr:uid="{46D627AD-F836-4286-8905-3591C71A3F24}"/>
    <cellStyle name="Entrada 2 2 5 6 3" xfId="25483" xr:uid="{D03B200E-ECD0-4AC3-9BFE-680F0C904269}"/>
    <cellStyle name="Entrada 2 2 5 7" xfId="10154" xr:uid="{15DC47ED-4E32-4293-A6E1-86F14FCF7496}"/>
    <cellStyle name="Entrada 2 2 5 7 2" xfId="18781" xr:uid="{CA711988-B613-497C-960B-9C680C1FE8BF}"/>
    <cellStyle name="Entrada 2 2 5 7 3" xfId="30115" xr:uid="{FA3C660F-BF95-4550-9158-6D3D668B9C54}"/>
    <cellStyle name="Entrada 2 2 5 8" xfId="12481" xr:uid="{1B4AA087-1C7C-4A78-B3FD-0A7F873AF8E5}"/>
    <cellStyle name="Entrada 2 2 5 8 2" xfId="21105" xr:uid="{A0D9F108-B28F-492E-87ED-B9D67537EE18}"/>
    <cellStyle name="Entrada 2 2 5 8 3" xfId="32442" xr:uid="{D678526A-D399-4DBF-9124-8BD0AAD11C7C}"/>
    <cellStyle name="Entrada 2 2 6" xfId="2046" xr:uid="{416D1AE8-0FB5-49A3-AEFF-B336B535B385}"/>
    <cellStyle name="Entrada 2 2 6 2" xfId="6415" xr:uid="{5C414395-1A89-400E-9AC0-FED584810F4F}"/>
    <cellStyle name="Entrada 2 2 6 2 2" xfId="15067" xr:uid="{304DD60A-1240-402A-A2D8-451EA6D08F4D}"/>
    <cellStyle name="Entrada 2 2 6 2 3" xfId="26399" xr:uid="{39D2CA34-D77C-4872-9052-0F5752EEF389}"/>
    <cellStyle name="Entrada 2 2 6 3" xfId="6301" xr:uid="{755502A4-5FFB-492E-9B1C-3C28632550EC}"/>
    <cellStyle name="Entrada 2 2 6 3 2" xfId="14953" xr:uid="{21F4B38E-CA83-41AC-8591-E16AC97012F4}"/>
    <cellStyle name="Entrada 2 2 6 3 3" xfId="26285" xr:uid="{4C007CE3-A657-4B1B-80A3-73CCEBEAA874}"/>
    <cellStyle name="Entrada 2 2 6 4" xfId="6358" xr:uid="{4A9389B7-82BB-4328-8639-AB5F3814051D}"/>
    <cellStyle name="Entrada 2 2 6 4 2" xfId="15010" xr:uid="{CBF7247A-839E-4180-A436-95B9B6B3BBA6}"/>
    <cellStyle name="Entrada 2 2 6 4 3" xfId="26342" xr:uid="{379384A8-D84B-4D42-ACE3-70AF67FAEEB4}"/>
    <cellStyle name="Entrada 2 2 6 5" xfId="5471" xr:uid="{78531DE8-8838-4584-ADB9-6B9FA0B84C0F}"/>
    <cellStyle name="Entrada 2 2 6 5 2" xfId="14130" xr:uid="{277FDF32-22C2-4E7B-8780-D01581E322CA}"/>
    <cellStyle name="Entrada 2 2 6 5 3" xfId="25462" xr:uid="{C7470C1C-99E9-490D-B3FC-C346BDDA1BF2}"/>
    <cellStyle name="Entrada 2 2 6 6" xfId="7671" xr:uid="{734C425A-12C2-4975-9D7F-AB3BFEEDEC2F}"/>
    <cellStyle name="Entrada 2 2 6 6 2" xfId="16309" xr:uid="{28DB86B2-6F56-4457-9B0F-D10F7C5EAC69}"/>
    <cellStyle name="Entrada 2 2 6 6 3" xfId="27641" xr:uid="{1D3F4411-0C2B-4ADA-A643-640E9092536E}"/>
    <cellStyle name="Entrada 2 2 6 7" xfId="10352" xr:uid="{20F3113A-03B5-4644-BA93-A4671E04B35D}"/>
    <cellStyle name="Entrada 2 2 6 7 2" xfId="18979" xr:uid="{8F29F7BE-4B01-4F08-8370-D141E43847AB}"/>
    <cellStyle name="Entrada 2 2 6 7 3" xfId="30313" xr:uid="{4B0591DD-DA39-4C8B-89EF-E4B20BAEBC8C}"/>
    <cellStyle name="Entrada 2 2 6 8" xfId="10348" xr:uid="{B6E7D2DA-7A30-4244-9D9F-7D321DF56B24}"/>
    <cellStyle name="Entrada 2 2 6 8 2" xfId="18975" xr:uid="{5D0A188D-F23A-4BDD-B583-8139EE207E33}"/>
    <cellStyle name="Entrada 2 2 6 8 3" xfId="30309" xr:uid="{6191487B-0C09-4C3A-9D1A-453361DF6F08}"/>
    <cellStyle name="Entrada 2 2 7" xfId="2047" xr:uid="{BAEFBA2D-7A49-46F5-B740-6ED72B873907}"/>
    <cellStyle name="Entrada 2 2 7 2" xfId="6416" xr:uid="{D1A48C67-74E8-4D08-B570-ACEA0C5AB767}"/>
    <cellStyle name="Entrada 2 2 7 2 2" xfId="15068" xr:uid="{BFD81B2D-029E-4599-9266-A5633A4F5463}"/>
    <cellStyle name="Entrada 2 2 7 2 3" xfId="26400" xr:uid="{7CC94726-40A2-4E04-B06A-56F66A4106CF}"/>
    <cellStyle name="Entrada 2 2 7 3" xfId="6300" xr:uid="{74569984-1E98-4FA0-8B38-9FB8A8ED9C66}"/>
    <cellStyle name="Entrada 2 2 7 3 2" xfId="14952" xr:uid="{7BCE3B2C-8B89-43FD-B07E-C7445EC94D87}"/>
    <cellStyle name="Entrada 2 2 7 3 3" xfId="26284" xr:uid="{E561207E-B5AE-42BA-9EE1-E5972B446756}"/>
    <cellStyle name="Entrada 2 2 7 4" xfId="8184" xr:uid="{058BD0BC-5D1A-48AF-A075-6C4F58325CF7}"/>
    <cellStyle name="Entrada 2 2 7 4 2" xfId="16822" xr:uid="{657753A8-643E-4F6E-B6C4-2DFE92DC2C19}"/>
    <cellStyle name="Entrada 2 2 7 4 3" xfId="28154" xr:uid="{ED6D8E98-DE9A-4D88-8DA7-7E593AC8834A}"/>
    <cellStyle name="Entrada 2 2 7 5" xfId="7483" xr:uid="{A9771D0D-8B8F-4082-B6E5-78335BB50822}"/>
    <cellStyle name="Entrada 2 2 7 5 2" xfId="16121" xr:uid="{5DC211CB-2957-451A-BF67-54E277C4B3F4}"/>
    <cellStyle name="Entrada 2 2 7 5 3" xfId="27453" xr:uid="{A019CE7B-4B14-442B-9FC0-6FF47705F55E}"/>
    <cellStyle name="Entrada 2 2 7 6" xfId="10527" xr:uid="{78922435-97BE-4D5E-AC93-B2795E6CC58F}"/>
    <cellStyle name="Entrada 2 2 7 6 2" xfId="19154" xr:uid="{9BC9417F-6073-4FC1-AF62-1E8C4FDB33E3}"/>
    <cellStyle name="Entrada 2 2 7 6 3" xfId="30488" xr:uid="{7A89185A-2324-4BBB-87B8-F056A0654890}"/>
    <cellStyle name="Entrada 2 2 7 7" xfId="10367" xr:uid="{9502642F-062C-44B0-AE14-3467711529F6}"/>
    <cellStyle name="Entrada 2 2 7 7 2" xfId="18994" xr:uid="{013242F1-8577-425A-829E-3D9880665B5E}"/>
    <cellStyle name="Entrada 2 2 7 7 3" xfId="30328" xr:uid="{3C6EBA91-7FB5-4EC8-90BA-FC8C487FB7D4}"/>
    <cellStyle name="Entrada 2 2 7 8" xfId="8635" xr:uid="{D6751275-6832-44AE-8368-1ED810BE5333}"/>
    <cellStyle name="Entrada 2 2 7 8 2" xfId="17263" xr:uid="{8D9DE2A5-57B6-4782-B221-105963E436FA}"/>
    <cellStyle name="Entrada 2 2 7 8 3" xfId="28596" xr:uid="{5CCA9BDE-7690-48D7-82B3-033174A49725}"/>
    <cellStyle name="Entrada 2 2 8" xfId="6405" xr:uid="{F1F2D880-D990-4328-A07A-AB15590D2A78}"/>
    <cellStyle name="Entrada 2 2 8 2" xfId="15057" xr:uid="{FD1AE742-40F4-4ABD-B51B-004FE976A60F}"/>
    <cellStyle name="Entrada 2 2 8 3" xfId="26389" xr:uid="{1B309CA8-6DCA-4FB1-9FA6-179E79132BDA}"/>
    <cellStyle name="Entrada 2 2 9" xfId="4715" xr:uid="{9AB21DBE-9541-45CF-AEAA-E553B0857B60}"/>
    <cellStyle name="Entrada 2 2 9 2" xfId="13376" xr:uid="{37E9C2E8-C0BD-4E9E-AFAB-747E63396B4A}"/>
    <cellStyle name="Entrada 2 2 9 3" xfId="24708" xr:uid="{1BDD96F7-7B1B-449B-A198-F2F59CC72126}"/>
    <cellStyle name="Entrada 2 20" xfId="10511" xr:uid="{FABDEF3D-054B-4B1C-80DD-514849039C2D}"/>
    <cellStyle name="Entrada 2 20 2" xfId="19138" xr:uid="{DFC9DA3B-5723-4643-B42D-B707D3B4A410}"/>
    <cellStyle name="Entrada 2 20 3" xfId="30472" xr:uid="{195132F2-BC61-4D58-9820-56F83F905CC0}"/>
    <cellStyle name="Entrada 2 21" xfId="10796" xr:uid="{67021DE1-EB7C-4907-A224-F2A248FAB0E2}"/>
    <cellStyle name="Entrada 2 21 2" xfId="19422" xr:uid="{85833D04-0ED5-4BD2-81B6-5EAF9FE41A61}"/>
    <cellStyle name="Entrada 2 21 3" xfId="30757" xr:uid="{DFE7FA28-C2AC-4A83-B48D-5801FF74CC4F}"/>
    <cellStyle name="Entrada 2 22" xfId="12474" xr:uid="{BCE52FB9-3A81-4592-BD7C-BEF2C3C104C1}"/>
    <cellStyle name="Entrada 2 22 2" xfId="21098" xr:uid="{95089AED-AF10-4E93-AD44-4B6BF36B4BDF}"/>
    <cellStyle name="Entrada 2 22 3" xfId="32435" xr:uid="{9C2D94D8-D43C-4CDF-8C39-131CD22B2D3B}"/>
    <cellStyle name="Entrada 2 23" xfId="12427" xr:uid="{879C5BE0-9DEB-407D-A2EC-3A5036DCF281}"/>
    <cellStyle name="Entrada 2 23 2" xfId="21051" xr:uid="{9BAD791F-BE8D-4568-84CA-9EF02F8B12C4}"/>
    <cellStyle name="Entrada 2 23 3" xfId="32388" xr:uid="{6E0A4BF9-BFCA-4F88-9148-9B56F789600B}"/>
    <cellStyle name="Entrada 2 3" xfId="2048" xr:uid="{AC0B6AD1-4F47-46A2-BE60-B0FA55C3D14C}"/>
    <cellStyle name="Entrada 2 3 10" xfId="6359" xr:uid="{68485FDA-CF23-410D-9392-C2B0FE74039E}"/>
    <cellStyle name="Entrada 2 3 10 2" xfId="15011" xr:uid="{85D874E3-3429-482A-869A-92FB37BA3C8E}"/>
    <cellStyle name="Entrada 2 3 10 3" xfId="26343" xr:uid="{FC74B50F-AEC8-4D32-89C5-F329AF86EE6B}"/>
    <cellStyle name="Entrada 2 3 11" xfId="7482" xr:uid="{17F3AA42-04B8-4CA4-92BE-B3303EE4CEFE}"/>
    <cellStyle name="Entrada 2 3 11 2" xfId="16120" xr:uid="{A7AC2F1E-48E9-4393-90C7-DE96DE8A937C}"/>
    <cellStyle name="Entrada 2 3 11 3" xfId="27452" xr:uid="{F05B79E3-A951-49A6-94A5-5467D46B0262}"/>
    <cellStyle name="Entrada 2 3 12" xfId="7672" xr:uid="{33A3412A-1911-4DF4-B2AA-6413AF4A3BA1}"/>
    <cellStyle name="Entrada 2 3 12 2" xfId="16310" xr:uid="{D0A08365-34E9-4B39-9EF7-9E066EDBB737}"/>
    <cellStyle name="Entrada 2 3 12 3" xfId="27642" xr:uid="{5347CD09-E9A4-401F-B9AA-57AE3B31F173}"/>
    <cellStyle name="Entrada 2 3 13" xfId="10153" xr:uid="{34022B36-F516-431F-A9E8-A0BC78DB4085}"/>
    <cellStyle name="Entrada 2 3 13 2" xfId="18780" xr:uid="{E7FBBD86-74AC-427B-AB5F-3F0C668C2397}"/>
    <cellStyle name="Entrada 2 3 13 3" xfId="30114" xr:uid="{E1BA5296-70BD-4855-B81C-6FEC4D05367A}"/>
    <cellStyle name="Entrada 2 3 14" xfId="12482" xr:uid="{727A89E6-3833-49F0-AF31-A166E0B1DAF4}"/>
    <cellStyle name="Entrada 2 3 14 2" xfId="21106" xr:uid="{AE0C9426-2F94-4D5D-9843-A1BA42BAAB77}"/>
    <cellStyle name="Entrada 2 3 14 3" xfId="32443" xr:uid="{3D1A4823-A583-4243-9464-2192B91B57AC}"/>
    <cellStyle name="Entrada 2 3 2" xfId="2049" xr:uid="{AA3E0669-D050-49A4-BFD8-CB3DC1D544C3}"/>
    <cellStyle name="Entrada 2 3 2 10" xfId="5470" xr:uid="{48B4BC46-2D90-4FE8-B775-092F62EB7BBF}"/>
    <cellStyle name="Entrada 2 3 2 10 2" xfId="14129" xr:uid="{B1BF7180-C173-4881-A878-4009F11B6165}"/>
    <cellStyle name="Entrada 2 3 2 10 3" xfId="25461" xr:uid="{4F0BFFA5-433E-48AD-B9D1-ECDB4EBA5913}"/>
    <cellStyle name="Entrada 2 3 2 11" xfId="5493" xr:uid="{6B58AE6E-0E01-4E85-B050-1D85802B8668}"/>
    <cellStyle name="Entrada 2 3 2 11 2" xfId="14152" xr:uid="{C1B7300A-0AD0-4CDC-B7D3-14F6AB43F8D0}"/>
    <cellStyle name="Entrada 2 3 2 11 3" xfId="25484" xr:uid="{CB8B6638-745B-4AE1-ADD6-A0602570BE24}"/>
    <cellStyle name="Entrada 2 3 2 12" xfId="10368" xr:uid="{9ADB9CFC-3738-43FF-B431-1490BB89AF93}"/>
    <cellStyle name="Entrada 2 3 2 12 2" xfId="18995" xr:uid="{F40DF1D0-C53E-44CD-B918-3EFD8C14F48D}"/>
    <cellStyle name="Entrada 2 3 2 12 3" xfId="30329" xr:uid="{2ED7130E-FA69-4062-85A9-D36357B31BE9}"/>
    <cellStyle name="Entrada 2 3 2 13" xfId="10169" xr:uid="{E9F433AA-7DC4-4B53-91BF-C512AFE32336}"/>
    <cellStyle name="Entrada 2 3 2 13 2" xfId="18796" xr:uid="{B490C83D-578B-4E4F-ADE1-CEEBAABB0A35}"/>
    <cellStyle name="Entrada 2 3 2 13 3" xfId="30130" xr:uid="{AF587890-8E00-41F0-A76F-C994D8482882}"/>
    <cellStyle name="Entrada 2 3 2 2" xfId="2050" xr:uid="{3A57C063-E9F9-4FAA-AF6F-80505A822EB0}"/>
    <cellStyle name="Entrada 2 3 2 2 2" xfId="6419" xr:uid="{2A6124B5-3659-4358-BF89-6A09BE717427}"/>
    <cellStyle name="Entrada 2 3 2 2 2 2" xfId="15071" xr:uid="{7E5E2AD8-1621-4048-948C-F4580668EC85}"/>
    <cellStyle name="Entrada 2 3 2 2 2 3" xfId="26403" xr:uid="{41AD8CD4-70AA-4080-9577-34662152E0FB}"/>
    <cellStyle name="Entrada 2 3 2 2 3" xfId="6298" xr:uid="{D8227528-C3E3-4A94-A72F-5B5DA49BCDF9}"/>
    <cellStyle name="Entrada 2 3 2 2 3 2" xfId="14950" xr:uid="{91B06033-603D-409B-94B2-989350F98866}"/>
    <cellStyle name="Entrada 2 3 2 2 3 3" xfId="26282" xr:uid="{4A3895A2-DDB8-42DA-9D43-E7B5652860D4}"/>
    <cellStyle name="Entrada 2 3 2 2 4" xfId="5321" xr:uid="{07B3D4D0-F864-42C5-BEC4-EE0F54F7F1AD}"/>
    <cellStyle name="Entrada 2 3 2 2 4 2" xfId="13980" xr:uid="{14B020AC-0500-482B-9EB9-03756BF9DE26}"/>
    <cellStyle name="Entrada 2 3 2 2 4 3" xfId="25312" xr:uid="{CB795508-E803-4DBB-BDF6-A399DA3D101F}"/>
    <cellStyle name="Entrada 2 3 2 2 5" xfId="5008" xr:uid="{8366F334-A61E-498C-93B6-2AD5FA246835}"/>
    <cellStyle name="Entrada 2 3 2 2 5 2" xfId="13667" xr:uid="{A4390DE5-F6BE-424C-A188-40EDE2370349}"/>
    <cellStyle name="Entrada 2 3 2 2 5 3" xfId="24999" xr:uid="{1609CAB5-E4EE-4EFE-9FD3-FA41E1CE647D}"/>
    <cellStyle name="Entrada 2 3 2 2 6" xfId="10528" xr:uid="{1B168B3F-8F50-409E-BF4E-70F3E1EB1698}"/>
    <cellStyle name="Entrada 2 3 2 2 6 2" xfId="19155" xr:uid="{8AD492E3-9F80-4C8D-9CCA-5462B62FA7C9}"/>
    <cellStyle name="Entrada 2 3 2 2 6 3" xfId="30489" xr:uid="{38A13741-0306-4070-8F96-517967A118B0}"/>
    <cellStyle name="Entrada 2 3 2 2 7" xfId="10369" xr:uid="{54115488-A9E0-42F5-959A-30571008B00E}"/>
    <cellStyle name="Entrada 2 3 2 2 7 2" xfId="18996" xr:uid="{BE925881-5536-45FB-9C93-0582F011140D}"/>
    <cellStyle name="Entrada 2 3 2 2 7 3" xfId="30330" xr:uid="{05979A82-D671-4EF8-8282-11DF57746846}"/>
    <cellStyle name="Entrada 2 3 2 2 8" xfId="8636" xr:uid="{E7156946-77D0-4C3E-A3BA-A44AC630A982}"/>
    <cellStyle name="Entrada 2 3 2 2 8 2" xfId="17264" xr:uid="{336E5A9A-D6EA-4029-B019-8075C8F2DB21}"/>
    <cellStyle name="Entrada 2 3 2 2 8 3" xfId="28597" xr:uid="{7394A772-8852-4ECC-9065-5DB32FCDE168}"/>
    <cellStyle name="Entrada 2 3 2 3" xfId="2051" xr:uid="{AFCEDD4D-4A25-400E-AFD6-FEBEF4B8342B}"/>
    <cellStyle name="Entrada 2 3 2 3 2" xfId="6420" xr:uid="{5F14C674-D81D-42E1-A618-6174726126EB}"/>
    <cellStyle name="Entrada 2 3 2 3 2 2" xfId="15072" xr:uid="{E14CE366-5F5F-4843-8CB4-BF7A09A01AF3}"/>
    <cellStyle name="Entrada 2 3 2 3 2 3" xfId="26404" xr:uid="{6672EBB9-6356-4950-95C8-BD54A21EB8DD}"/>
    <cellStyle name="Entrada 2 3 2 3 3" xfId="4710" xr:uid="{5BBE00DC-6FA6-4B3F-A3E3-5AAE71191AF7}"/>
    <cellStyle name="Entrada 2 3 2 3 3 2" xfId="13371" xr:uid="{88866E73-9E14-4464-815F-C8909F3532CD}"/>
    <cellStyle name="Entrada 2 3 2 3 3 3" xfId="24703" xr:uid="{06F06AD2-D772-46EC-89EC-4574853820CA}"/>
    <cellStyle name="Entrada 2 3 2 3 4" xfId="4737" xr:uid="{029E1F88-C146-4D65-80B8-191D32B120D1}"/>
    <cellStyle name="Entrada 2 3 2 3 4 2" xfId="13398" xr:uid="{5BDEFE7D-9ECB-404A-A29A-8BAA6EF10AD6}"/>
    <cellStyle name="Entrada 2 3 2 3 4 3" xfId="24730" xr:uid="{29ADC65B-87F7-49A3-AEC5-5DA2F5AE7FB1}"/>
    <cellStyle name="Entrada 2 3 2 3 5" xfId="7479" xr:uid="{67943134-52D6-453B-B00C-8835118E6311}"/>
    <cellStyle name="Entrada 2 3 2 3 5 2" xfId="16119" xr:uid="{C6446CAF-B62A-44F0-B9EE-89398FFF01D7}"/>
    <cellStyle name="Entrada 2 3 2 3 5 3" xfId="27451" xr:uid="{9230A292-D1EC-40F1-BBA1-E2A6F0B6EB8E}"/>
    <cellStyle name="Entrada 2 3 2 3 6" xfId="5045" xr:uid="{30061CCF-328D-4873-88C5-3AB2E3C1431A}"/>
    <cellStyle name="Entrada 2 3 2 3 6 2" xfId="13704" xr:uid="{AD684831-A476-46A2-B796-73F03B72BC08}"/>
    <cellStyle name="Entrada 2 3 2 3 6 3" xfId="25036" xr:uid="{F38024D5-4B09-4C80-8D42-5D0311E1CDA7}"/>
    <cellStyle name="Entrada 2 3 2 3 7" xfId="10152" xr:uid="{6DDCDA2A-5726-44CD-BC11-9790F8FB5AFB}"/>
    <cellStyle name="Entrada 2 3 2 3 7 2" xfId="18779" xr:uid="{1361BFA3-0355-40DE-B7B2-A169698D432D}"/>
    <cellStyle name="Entrada 2 3 2 3 7 3" xfId="30113" xr:uid="{BD1254C1-AC34-45F6-95A4-948DE1A3D31F}"/>
    <cellStyle name="Entrada 2 3 2 3 8" xfId="11518" xr:uid="{9B73C903-F25B-4D18-BB55-F5ECB6442D4B}"/>
    <cellStyle name="Entrada 2 3 2 3 8 2" xfId="20143" xr:uid="{1E5E6CF3-BD8A-4D76-BC00-DF2FD9C6A6C6}"/>
    <cellStyle name="Entrada 2 3 2 3 8 3" xfId="31479" xr:uid="{7BAB6854-E7B3-4AB1-ACAA-89025D685EE0}"/>
    <cellStyle name="Entrada 2 3 2 4" xfId="2052" xr:uid="{C14149B8-A17E-471F-9350-7218820E1AA6}"/>
    <cellStyle name="Entrada 2 3 2 4 2" xfId="6421" xr:uid="{91FA787D-A6D7-4582-A411-5F96A5639BCD}"/>
    <cellStyle name="Entrada 2 3 2 4 2 2" xfId="15073" xr:uid="{E56F320A-218F-44D3-8C8D-E3BAE81903E3}"/>
    <cellStyle name="Entrada 2 3 2 4 2 3" xfId="26405" xr:uid="{62F1CA03-3AE3-4CD8-8162-302207140F35}"/>
    <cellStyle name="Entrada 2 3 2 4 3" xfId="6297" xr:uid="{832D49F2-F758-44D4-9B90-6AF25565A933}"/>
    <cellStyle name="Entrada 2 3 2 4 3 2" xfId="14949" xr:uid="{0600B95C-E263-4E04-9782-0CC05253253E}"/>
    <cellStyle name="Entrada 2 3 2 4 3 3" xfId="26281" xr:uid="{6C76ECEF-7AEC-44AA-9680-6AFB623D7825}"/>
    <cellStyle name="Entrada 2 3 2 4 4" xfId="6360" xr:uid="{86C11F9C-373B-4FC4-91F6-370C276BA48B}"/>
    <cellStyle name="Entrada 2 3 2 4 4 2" xfId="15012" xr:uid="{E6E9A8B0-4ED0-45CF-B170-F0D91315224A}"/>
    <cellStyle name="Entrada 2 3 2 4 4 3" xfId="26344" xr:uid="{A3C4B46E-369E-4435-9F85-B37E7DE29352}"/>
    <cellStyle name="Entrada 2 3 2 4 5" xfId="5469" xr:uid="{25484036-082F-4E1D-AA76-BABB09C7BAA1}"/>
    <cellStyle name="Entrada 2 3 2 4 5 2" xfId="14128" xr:uid="{291D0765-20E8-4179-A474-8647CAE4B0A1}"/>
    <cellStyle name="Entrada 2 3 2 4 5 3" xfId="25460" xr:uid="{6CEA9948-CDAA-49A9-8530-E830E68C77FE}"/>
    <cellStyle name="Entrada 2 3 2 4 6" xfId="7673" xr:uid="{7F0C183A-97C5-4079-977C-987EC9B5A324}"/>
    <cellStyle name="Entrada 2 3 2 4 6 2" xfId="16311" xr:uid="{C9393F9A-F3BB-4EF1-84A0-614DAE332C93}"/>
    <cellStyle name="Entrada 2 3 2 4 6 3" xfId="27643" xr:uid="{1DA07EC3-9DAD-4157-91C1-7CC7CF5219DC}"/>
    <cellStyle name="Entrada 2 3 2 4 7" xfId="10370" xr:uid="{66E88404-E317-4F96-90F6-55683A7BDC9F}"/>
    <cellStyle name="Entrada 2 3 2 4 7 2" xfId="18997" xr:uid="{61D5FD16-6790-46A4-A66E-2ADCE0E43E09}"/>
    <cellStyle name="Entrada 2 3 2 4 7 3" xfId="30331" xr:uid="{3F2D6484-D778-4A71-8689-C8BAB14374F0}"/>
    <cellStyle name="Entrada 2 3 2 4 8" xfId="9031" xr:uid="{C6827741-8E37-4CCF-B8D8-422F4F8A3B35}"/>
    <cellStyle name="Entrada 2 3 2 4 8 2" xfId="17659" xr:uid="{BF97BC6C-B960-483A-AF3D-67A651291036}"/>
    <cellStyle name="Entrada 2 3 2 4 8 3" xfId="28992" xr:uid="{057A6441-1098-4B42-9267-85317F64810D}"/>
    <cellStyle name="Entrada 2 3 2 5" xfId="2053" xr:uid="{606468FA-81F5-49B4-9D31-8F1CDD19415F}"/>
    <cellStyle name="Entrada 2 3 2 5 2" xfId="6422" xr:uid="{F9040D0D-3069-41A0-A14C-B7173EA777AB}"/>
    <cellStyle name="Entrada 2 3 2 5 2 2" xfId="15074" xr:uid="{271A5F6F-3A4E-42CF-AF68-77637AA333BC}"/>
    <cellStyle name="Entrada 2 3 2 5 2 3" xfId="26406" xr:uid="{D800169C-8CD5-430F-9CDF-9528DBCD744B}"/>
    <cellStyle name="Entrada 2 3 2 5 3" xfId="6296" xr:uid="{3F96D570-45AA-49D0-B583-A7BCC684B9B2}"/>
    <cellStyle name="Entrada 2 3 2 5 3 2" xfId="14948" xr:uid="{95169600-1899-4263-B50B-D46AC200616E}"/>
    <cellStyle name="Entrada 2 3 2 5 3 3" xfId="26280" xr:uid="{44E57A7D-1BAB-4D8E-8870-70019B8EA0BD}"/>
    <cellStyle name="Entrada 2 3 2 5 4" xfId="8185" xr:uid="{E703C608-58B1-4116-85AE-2DCEC4CE6DD4}"/>
    <cellStyle name="Entrada 2 3 2 5 4 2" xfId="16823" xr:uid="{960351FF-8517-4A0C-8367-BCC1F7D2A93A}"/>
    <cellStyle name="Entrada 2 3 2 5 4 3" xfId="28155" xr:uid="{D568A3E9-5EDB-4CE1-A548-185927E81655}"/>
    <cellStyle name="Entrada 2 3 2 5 5" xfId="7478" xr:uid="{6E28265F-BDF9-4914-95CE-531CA51DF9A0}"/>
    <cellStyle name="Entrada 2 3 2 5 5 2" xfId="16118" xr:uid="{348A3421-C4BD-4EC7-9DEC-17EF7D31C443}"/>
    <cellStyle name="Entrada 2 3 2 5 5 3" xfId="27450" xr:uid="{82C72EEE-0CD8-4B23-8C6E-99793329AF89}"/>
    <cellStyle name="Entrada 2 3 2 5 6" xfId="10529" xr:uid="{6C259508-4BA3-40F6-86C7-633AE6E72F5C}"/>
    <cellStyle name="Entrada 2 3 2 5 6 2" xfId="19156" xr:uid="{F2257A9D-AC4D-482A-8BA4-629C4AB39547}"/>
    <cellStyle name="Entrada 2 3 2 5 6 3" xfId="30490" xr:uid="{D26D6E66-363F-4996-8556-CA44A848F87C}"/>
    <cellStyle name="Entrada 2 3 2 5 7" xfId="7912" xr:uid="{0CB5BD56-E09B-447C-8F4E-896BA205D099}"/>
    <cellStyle name="Entrada 2 3 2 5 7 2" xfId="16550" xr:uid="{C51F9127-8255-4F7C-8DF4-D6BBD8A6A9EB}"/>
    <cellStyle name="Entrada 2 3 2 5 7 3" xfId="27882" xr:uid="{2243EA18-5FF4-4AB4-A6BF-2D149DCF061B}"/>
    <cellStyle name="Entrada 2 3 2 5 8" xfId="10170" xr:uid="{97F5926F-C77C-42DF-8C08-E08B0BA12584}"/>
    <cellStyle name="Entrada 2 3 2 5 8 2" xfId="18797" xr:uid="{92824E96-05F8-45AA-A8F7-D674E746E801}"/>
    <cellStyle name="Entrada 2 3 2 5 8 3" xfId="30131" xr:uid="{40F7FE54-8A89-48EB-BAF6-4A441172AF23}"/>
    <cellStyle name="Entrada 2 3 2 6" xfId="2054" xr:uid="{E54490C4-7A2F-4507-83FE-20AA764170AF}"/>
    <cellStyle name="Entrada 2 3 2 6 2" xfId="6423" xr:uid="{58A4B957-8CE0-4256-8714-AB1C7F0AC346}"/>
    <cellStyle name="Entrada 2 3 2 6 2 2" xfId="15075" xr:uid="{4CDCEEA0-5F64-4B4A-A694-F905C82ACAEA}"/>
    <cellStyle name="Entrada 2 3 2 6 2 3" xfId="26407" xr:uid="{3CB0F647-2F67-4182-8E78-6722CBF51D4C}"/>
    <cellStyle name="Entrada 2 3 2 6 3" xfId="6295" xr:uid="{A0D23F1A-E347-44CB-8CE9-B4A790CCD969}"/>
    <cellStyle name="Entrada 2 3 2 6 3 2" xfId="14947" xr:uid="{AE8AEDB0-8430-4178-8856-6EFEC9964D29}"/>
    <cellStyle name="Entrada 2 3 2 6 3 3" xfId="26279" xr:uid="{9A964EAF-30F1-495F-BF7D-1E946A4C8F58}"/>
    <cellStyle name="Entrada 2 3 2 6 4" xfId="6361" xr:uid="{1C4285CF-D9DC-4B5E-9A7C-DE835799C53E}"/>
    <cellStyle name="Entrada 2 3 2 6 4 2" xfId="15013" xr:uid="{7B6D946A-372B-417D-8776-FA4F34FDCBF1}"/>
    <cellStyle name="Entrada 2 3 2 6 4 3" xfId="26345" xr:uid="{0F9EFA5F-4BFC-4C74-9D72-0A162BB665CE}"/>
    <cellStyle name="Entrada 2 3 2 6 5" xfId="5007" xr:uid="{ACDAD681-874F-478C-A7C3-DA2696B93905}"/>
    <cellStyle name="Entrada 2 3 2 6 5 2" xfId="13666" xr:uid="{4114C1A7-1C86-451A-BAD9-66CC4E5EF4C7}"/>
    <cellStyle name="Entrada 2 3 2 6 5 3" xfId="24998" xr:uid="{2D3B4D9E-FD61-4961-A05F-D5AF8749547B}"/>
    <cellStyle name="Entrada 2 3 2 6 6" xfId="5494" xr:uid="{3339500B-084D-49FE-9300-889B56461051}"/>
    <cellStyle name="Entrada 2 3 2 6 6 2" xfId="14153" xr:uid="{E6752EDE-CB6B-4304-9884-D02C534D4A40}"/>
    <cellStyle name="Entrada 2 3 2 6 6 3" xfId="25485" xr:uid="{9556AD79-E657-40AB-AFDE-70E2FABECF43}"/>
    <cellStyle name="Entrada 2 3 2 6 7" xfId="10151" xr:uid="{946D1437-23AE-4C52-99EE-65638D4D888F}"/>
    <cellStyle name="Entrada 2 3 2 6 7 2" xfId="18778" xr:uid="{4D413B6D-9597-42C4-AD00-4CCAF4B230A9}"/>
    <cellStyle name="Entrada 2 3 2 6 7 3" xfId="30112" xr:uid="{E7C95DBE-FFC7-47EB-A71A-ACB11B70E29C}"/>
    <cellStyle name="Entrada 2 3 2 6 8" xfId="12483" xr:uid="{086B8BEF-D71C-493B-BB4A-BD1B17501C1E}"/>
    <cellStyle name="Entrada 2 3 2 6 8 2" xfId="21107" xr:uid="{7F759C7C-1630-4EB3-A0EA-976D2038847F}"/>
    <cellStyle name="Entrada 2 3 2 6 8 3" xfId="32444" xr:uid="{A96D0A53-7ABA-4707-907D-BF627970A2AE}"/>
    <cellStyle name="Entrada 2 3 2 7" xfId="6418" xr:uid="{98EEF4C7-7CEC-45E1-87C9-7B59C870BDE9}"/>
    <cellStyle name="Entrada 2 3 2 7 2" xfId="15070" xr:uid="{0FB11C04-26FE-432C-B591-62EA3F35E9CF}"/>
    <cellStyle name="Entrada 2 3 2 7 3" xfId="26402" xr:uid="{0C222CBB-A646-484B-9BF3-F81639721F00}"/>
    <cellStyle name="Entrada 2 3 2 8" xfId="6299" xr:uid="{361FAE8D-434D-4B9F-BD11-2B67314F6FAE}"/>
    <cellStyle name="Entrada 2 3 2 8 2" xfId="14951" xr:uid="{C5E8C158-DE17-4CCD-9775-617F3642DEA3}"/>
    <cellStyle name="Entrada 2 3 2 8 3" xfId="26283" xr:uid="{5876D424-CA40-4287-8D67-D2C1F89ED5FF}"/>
    <cellStyle name="Entrada 2 3 2 9" xfId="4736" xr:uid="{8F4B1A3E-A7F5-463B-BCBE-78A0F7BAC884}"/>
    <cellStyle name="Entrada 2 3 2 9 2" xfId="13397" xr:uid="{03F6837C-0B89-4171-A5C6-95A8846D88A0}"/>
    <cellStyle name="Entrada 2 3 2 9 3" xfId="24729" xr:uid="{6B5E8019-36B1-41D4-9ADE-154D62AD3636}"/>
    <cellStyle name="Entrada 2 3 3" xfId="2055" xr:uid="{FAE8A8D8-95A3-4A2F-9E70-2E146369BADE}"/>
    <cellStyle name="Entrada 2 3 3 2" xfId="6424" xr:uid="{256B9751-CA41-40EE-AEB3-99BD49C0FF44}"/>
    <cellStyle name="Entrada 2 3 3 2 2" xfId="15076" xr:uid="{5E2605D4-5BA8-4423-8449-28C09BCF3205}"/>
    <cellStyle name="Entrada 2 3 3 2 3" xfId="26408" xr:uid="{8BB0F377-8BBE-456A-9166-C8E6ACB5D252}"/>
    <cellStyle name="Entrada 2 3 3 3" xfId="6294" xr:uid="{4B1BF484-BA72-461E-A04C-A59597B1CA87}"/>
    <cellStyle name="Entrada 2 3 3 3 2" xfId="14946" xr:uid="{61CD8B1F-970F-47B6-AEB8-E149090FAA35}"/>
    <cellStyle name="Entrada 2 3 3 3 3" xfId="26278" xr:uid="{4A0493BD-D108-47BC-A01E-F1CE37A1C220}"/>
    <cellStyle name="Entrada 2 3 3 4" xfId="6362" xr:uid="{BB1C7686-854C-4EF9-807C-4786284CBCD2}"/>
    <cellStyle name="Entrada 2 3 3 4 2" xfId="15014" xr:uid="{BC7C8931-6B02-4C74-9113-1290DC2CABDD}"/>
    <cellStyle name="Entrada 2 3 3 4 3" xfId="26346" xr:uid="{B1E93B2D-D43C-4334-AA7C-96FF7F5012F5}"/>
    <cellStyle name="Entrada 2 3 3 5" xfId="5468" xr:uid="{3CC371DE-BA33-40AA-A0F2-8C105F2E93C2}"/>
    <cellStyle name="Entrada 2 3 3 5 2" xfId="14127" xr:uid="{E1BD424F-6F2C-4960-8667-DE354BB98AFE}"/>
    <cellStyle name="Entrada 2 3 3 5 3" xfId="25459" xr:uid="{B5BA6AB7-C32A-4EF2-A770-51CE5F17CFA5}"/>
    <cellStyle name="Entrada 2 3 3 6" xfId="7674" xr:uid="{A36D7FF7-187E-47F1-B4A3-8FED5D1BD673}"/>
    <cellStyle name="Entrada 2 3 3 6 2" xfId="16312" xr:uid="{E9771491-712C-4B29-B3BF-362CFA5CD095}"/>
    <cellStyle name="Entrada 2 3 3 6 3" xfId="27644" xr:uid="{F1DA2004-94B1-4574-BECD-0E5044A3A724}"/>
    <cellStyle name="Entrada 2 3 3 7" xfId="10371" xr:uid="{82402899-9BF3-4FC1-8CAA-6F7C00590B28}"/>
    <cellStyle name="Entrada 2 3 3 7 2" xfId="18998" xr:uid="{6A8C15F2-987F-44DC-888A-97AEFD940885}"/>
    <cellStyle name="Entrada 2 3 3 7 3" xfId="30332" xr:uid="{7C5E0F3E-8299-4327-ADC8-2E0A1B3D11D6}"/>
    <cellStyle name="Entrada 2 3 3 8" xfId="5105" xr:uid="{8497612A-7FFC-4118-B6C5-66E8C6EB53C8}"/>
    <cellStyle name="Entrada 2 3 3 8 2" xfId="13764" xr:uid="{5381131B-EF9C-4ECA-9B7D-67BE267217A5}"/>
    <cellStyle name="Entrada 2 3 3 8 3" xfId="25096" xr:uid="{9CD369C3-E915-4AB8-A460-0E8FA84C9B2D}"/>
    <cellStyle name="Entrada 2 3 4" xfId="2056" xr:uid="{5106991A-7811-4EF8-B47E-D5CFA7CA47CE}"/>
    <cellStyle name="Entrada 2 3 4 2" xfId="6425" xr:uid="{C99C69FD-9C47-4CCC-8318-D7A1B530D82F}"/>
    <cellStyle name="Entrada 2 3 4 2 2" xfId="15077" xr:uid="{F67BF10C-0FE7-4C69-A1F9-71D4BECF7CF6}"/>
    <cellStyle name="Entrada 2 3 4 2 3" xfId="26409" xr:uid="{F48D0323-30F1-407D-B0EB-930602D98D92}"/>
    <cellStyle name="Entrada 2 3 4 3" xfId="4709" xr:uid="{67DEE0F1-40F3-42EA-9799-BF110ACCE2AF}"/>
    <cellStyle name="Entrada 2 3 4 3 2" xfId="13370" xr:uid="{D9FF6675-43C8-465D-A03B-8E6D4F828F0E}"/>
    <cellStyle name="Entrada 2 3 4 3 3" xfId="24702" xr:uid="{CF0EF2F7-EBE5-4DCE-8C92-525B074EA27F}"/>
    <cellStyle name="Entrada 2 3 4 4" xfId="8186" xr:uid="{E7CC7DE0-D994-4D69-BE60-756DA2FD35E9}"/>
    <cellStyle name="Entrada 2 3 4 4 2" xfId="16824" xr:uid="{DCDEF431-6161-4818-A2BD-D539C7FF96EC}"/>
    <cellStyle name="Entrada 2 3 4 4 3" xfId="28156" xr:uid="{9A121690-8BC0-4C38-8F4D-8F846E424019}"/>
    <cellStyle name="Entrada 2 3 4 5" xfId="7477" xr:uid="{1BBDE0C0-8C26-4CCF-B743-45C0D7E8C322}"/>
    <cellStyle name="Entrada 2 3 4 5 2" xfId="16117" xr:uid="{4BD26A7A-76F9-4977-8342-CC8DAC1D5E30}"/>
    <cellStyle name="Entrada 2 3 4 5 3" xfId="27449" xr:uid="{649503CC-EAD6-4684-AAE4-B843C6999071}"/>
    <cellStyle name="Entrada 2 3 4 6" xfId="10530" xr:uid="{0EAEBDE2-DC08-4740-92E7-23C166603F94}"/>
    <cellStyle name="Entrada 2 3 4 6 2" xfId="19157" xr:uid="{DD18A989-6507-404A-9B9A-753B67D1E807}"/>
    <cellStyle name="Entrada 2 3 4 6 3" xfId="30491" xr:uid="{1B2F90B1-377F-4F80-AA1D-AABC10BBA867}"/>
    <cellStyle name="Entrada 2 3 4 7" xfId="9025" xr:uid="{72D731EB-C9AA-44AC-ACD2-2F3779EE8EB6}"/>
    <cellStyle name="Entrada 2 3 4 7 2" xfId="17653" xr:uid="{D27A8363-3691-4C26-A0E2-43CF43F045AD}"/>
    <cellStyle name="Entrada 2 3 4 7 3" xfId="28986" xr:uid="{F953F0BC-1B59-45E5-9803-01D7BABECA90}"/>
    <cellStyle name="Entrada 2 3 4 8" xfId="8014" xr:uid="{4C8A6B69-67DA-441B-9A88-721F8AB3F380}"/>
    <cellStyle name="Entrada 2 3 4 8 2" xfId="16652" xr:uid="{109C57A3-4D8C-4AF8-90CE-90BC4903E780}"/>
    <cellStyle name="Entrada 2 3 4 8 3" xfId="27984" xr:uid="{675BCCEA-5C5A-4B22-BEDA-3BEAD36C0EE7}"/>
    <cellStyle name="Entrada 2 3 5" xfId="2057" xr:uid="{20E7A18B-6B5F-47FB-BC8E-E9D6E8D7C4CF}"/>
    <cellStyle name="Entrada 2 3 5 2" xfId="6426" xr:uid="{15C85777-06AA-4093-B902-8F0751062682}"/>
    <cellStyle name="Entrada 2 3 5 2 2" xfId="15078" xr:uid="{414E1999-270A-40B8-8313-E05449F6A7EB}"/>
    <cellStyle name="Entrada 2 3 5 2 3" xfId="26410" xr:uid="{905015D1-46FA-4D26-A068-1752216FC1C9}"/>
    <cellStyle name="Entrada 2 3 5 3" xfId="6293" xr:uid="{311C13DC-C057-49B6-8557-4B70A76906D4}"/>
    <cellStyle name="Entrada 2 3 5 3 2" xfId="14945" xr:uid="{5928CDA5-0726-419A-9E04-801F1E807103}"/>
    <cellStyle name="Entrada 2 3 5 3 3" xfId="26277" xr:uid="{71ECC485-0682-4104-B23C-5C065A7AAF74}"/>
    <cellStyle name="Entrada 2 3 5 4" xfId="6363" xr:uid="{170BF0C4-5249-4D4F-9D9A-C106C7A3FFDC}"/>
    <cellStyle name="Entrada 2 3 5 4 2" xfId="15015" xr:uid="{1F259A1A-051D-4C66-ACC9-C49AEE720F8A}"/>
    <cellStyle name="Entrada 2 3 5 4 3" xfId="26347" xr:uid="{574F8F53-78C3-48BE-81C5-D8C279BF8EEF}"/>
    <cellStyle name="Entrada 2 3 5 5" xfId="7476" xr:uid="{D598A55F-6A39-4176-A697-E9ACA03494FF}"/>
    <cellStyle name="Entrada 2 3 5 5 2" xfId="16116" xr:uid="{ED8D5021-0975-46DB-9C33-7EF6BCE50089}"/>
    <cellStyle name="Entrada 2 3 5 5 3" xfId="27448" xr:uid="{A74CE2FE-2DF3-425A-9DFF-DBAA2479816D}"/>
    <cellStyle name="Entrada 2 3 5 6" xfId="5046" xr:uid="{FB05E350-19B2-45F8-A97B-88FA06B77099}"/>
    <cellStyle name="Entrada 2 3 5 6 2" xfId="13705" xr:uid="{60ABB536-2606-4C18-B36A-27F3033CDB43}"/>
    <cellStyle name="Entrada 2 3 5 6 3" xfId="25037" xr:uid="{4D3CB45F-C6AF-4E42-9F07-8659061F3DF3}"/>
    <cellStyle name="Entrada 2 3 5 7" xfId="10150" xr:uid="{909A103A-0E6B-4FE6-8DAE-68C9B8761C0A}"/>
    <cellStyle name="Entrada 2 3 5 7 2" xfId="18777" xr:uid="{4D053F0D-4F68-4E12-9B7E-0A949E73E90C}"/>
    <cellStyle name="Entrada 2 3 5 7 3" xfId="30111" xr:uid="{66524A9E-86BC-47FB-81E6-F179868763DC}"/>
    <cellStyle name="Entrada 2 3 5 8" xfId="12484" xr:uid="{978FC6BE-79A7-4AE8-95CB-734E4927A695}"/>
    <cellStyle name="Entrada 2 3 5 8 2" xfId="21108" xr:uid="{A49BA354-A2BF-4E12-946B-7D7EC2A922E0}"/>
    <cellStyle name="Entrada 2 3 5 8 3" xfId="32445" xr:uid="{2F9A7702-197D-4DEB-AD0B-F7446DA143FC}"/>
    <cellStyle name="Entrada 2 3 6" xfId="2058" xr:uid="{BFCBA4EA-EA41-4A56-981F-D9BF6366B4B8}"/>
    <cellStyle name="Entrada 2 3 6 2" xfId="6427" xr:uid="{7868A98B-71DF-4480-9E41-DBCCBD0942FF}"/>
    <cellStyle name="Entrada 2 3 6 2 2" xfId="15079" xr:uid="{0784F4C2-F244-4BFC-831E-13707D71A7E3}"/>
    <cellStyle name="Entrada 2 3 6 2 3" xfId="26411" xr:uid="{A76F9214-B90C-420D-8D80-742C4069E248}"/>
    <cellStyle name="Entrada 2 3 6 3" xfId="6292" xr:uid="{1F60DB9E-6428-48AA-8A81-D2002589EC2D}"/>
    <cellStyle name="Entrada 2 3 6 3 2" xfId="14944" xr:uid="{8B9EBB32-C278-4609-8E19-42C10CD075C1}"/>
    <cellStyle name="Entrada 2 3 6 3 3" xfId="26276" xr:uid="{74D0D57B-34DE-4E24-87D6-7847F53DD53A}"/>
    <cellStyle name="Entrada 2 3 6 4" xfId="6364" xr:uid="{09ECDA59-1CA1-4B9D-BE15-6E6329082B0E}"/>
    <cellStyle name="Entrada 2 3 6 4 2" xfId="15016" xr:uid="{F0FD070D-4FF9-4A1A-91B1-1C0DBB708C81}"/>
    <cellStyle name="Entrada 2 3 6 4 3" xfId="26348" xr:uid="{645AD829-BF08-4AFC-BD1C-6AFE5F8D1D49}"/>
    <cellStyle name="Entrada 2 3 6 5" xfId="5467" xr:uid="{1893CCF0-0790-452E-A5A5-C3C1AE3EDC2A}"/>
    <cellStyle name="Entrada 2 3 6 5 2" xfId="14126" xr:uid="{D5197FC7-D42E-4C34-9FBB-4D968E0B0D10}"/>
    <cellStyle name="Entrada 2 3 6 5 3" xfId="25458" xr:uid="{B18827CC-6FA2-4CC4-822F-426FEF7E231A}"/>
    <cellStyle name="Entrada 2 3 6 6" xfId="5495" xr:uid="{D6D63B54-BC8A-4429-AE23-E0239FB7EE7C}"/>
    <cellStyle name="Entrada 2 3 6 6 2" xfId="14154" xr:uid="{384E687D-6A63-4BB6-B6A7-2216690D538F}"/>
    <cellStyle name="Entrada 2 3 6 6 3" xfId="25486" xr:uid="{849D6601-81D0-40FA-B79C-5F1415DA45EE}"/>
    <cellStyle name="Entrada 2 3 6 7" xfId="10373" xr:uid="{B6A797E4-4F84-41D7-A1E8-A285E673705A}"/>
    <cellStyle name="Entrada 2 3 6 7 2" xfId="19000" xr:uid="{475C3FC2-7CB3-4B6B-A2B8-E36898253345}"/>
    <cellStyle name="Entrada 2 3 6 7 3" xfId="30334" xr:uid="{C9B4C1B8-D65E-48D9-BCF9-435A7F2D23E6}"/>
    <cellStyle name="Entrada 2 3 6 8" xfId="10171" xr:uid="{5F61A980-D31C-4372-ADDE-DD9C1124CEC2}"/>
    <cellStyle name="Entrada 2 3 6 8 2" xfId="18798" xr:uid="{34DCDF78-36A8-4A02-8041-FCBAF04F813B}"/>
    <cellStyle name="Entrada 2 3 6 8 3" xfId="30132" xr:uid="{D0AFF878-D0A4-4D87-8BB2-FA6AFE3D3EAD}"/>
    <cellStyle name="Entrada 2 3 7" xfId="2059" xr:uid="{318C3074-9347-4DEB-8180-9D3E845F9B4C}"/>
    <cellStyle name="Entrada 2 3 7 2" xfId="6428" xr:uid="{3A25D316-3CA4-45E6-9BC7-FC60617688AB}"/>
    <cellStyle name="Entrada 2 3 7 2 2" xfId="15080" xr:uid="{BC44E8A6-3A86-4D64-B674-5E922DCCA7AC}"/>
    <cellStyle name="Entrada 2 3 7 2 3" xfId="26412" xr:uid="{D1FD8F04-F06C-4B36-A1B6-A0435BF33194}"/>
    <cellStyle name="Entrada 2 3 7 3" xfId="4708" xr:uid="{679C2F53-B6A8-433B-B90B-6073DDEACA13}"/>
    <cellStyle name="Entrada 2 3 7 3 2" xfId="13369" xr:uid="{C210D6FB-7FB9-4BF3-AA39-1ACEA58A21ED}"/>
    <cellStyle name="Entrada 2 3 7 3 3" xfId="24701" xr:uid="{2B3BE4E8-8DC9-4F31-8242-8DE29CB10BC8}"/>
    <cellStyle name="Entrada 2 3 7 4" xfId="5322" xr:uid="{79CD4845-CD24-4D7D-83AD-ED38AD362781}"/>
    <cellStyle name="Entrada 2 3 7 4 2" xfId="13981" xr:uid="{AD442907-F0A0-4064-843B-AA22B86282E7}"/>
    <cellStyle name="Entrada 2 3 7 4 3" xfId="25313" xr:uid="{BC5C3BFF-878E-421D-9332-0CFE903A0D42}"/>
    <cellStyle name="Entrada 2 3 7 5" xfId="5006" xr:uid="{D26C7230-A812-47AB-8FD4-085613A610E8}"/>
    <cellStyle name="Entrada 2 3 7 5 2" xfId="13665" xr:uid="{E77630A9-F13E-4486-8213-3AE746ADE3B9}"/>
    <cellStyle name="Entrada 2 3 7 5 3" xfId="24997" xr:uid="{B4217FCD-7186-4E63-8FC4-F64EF4238BFC}"/>
    <cellStyle name="Entrada 2 3 7 6" xfId="10531" xr:uid="{0FB9CDA6-A963-439A-8BE6-B598C480D703}"/>
    <cellStyle name="Entrada 2 3 7 6 2" xfId="19158" xr:uid="{EF51B478-FC33-4B44-A3B3-3105FACD370C}"/>
    <cellStyle name="Entrada 2 3 7 6 3" xfId="30492" xr:uid="{649B1A90-D880-42F8-9116-BFD2CDC5A5B9}"/>
    <cellStyle name="Entrada 2 3 7 7" xfId="10374" xr:uid="{ED29CAC2-C2FB-422E-94BF-7CC2822016DE}"/>
    <cellStyle name="Entrada 2 3 7 7 2" xfId="19001" xr:uid="{C6D88329-8C22-4D5D-84CA-3E5D325DE2D7}"/>
    <cellStyle name="Entrada 2 3 7 7 3" xfId="30335" xr:uid="{21395711-6A36-4DE6-B12C-47404D25FC2A}"/>
    <cellStyle name="Entrada 2 3 7 8" xfId="10347" xr:uid="{E5FB6F97-DD14-4C73-9518-E894062C67CF}"/>
    <cellStyle name="Entrada 2 3 7 8 2" xfId="18974" xr:uid="{221AE73E-D4BD-4165-8611-0F3A030DC547}"/>
    <cellStyle name="Entrada 2 3 7 8 3" xfId="30308" xr:uid="{12A23BE3-712A-44FE-89F8-38C4F3C866D5}"/>
    <cellStyle name="Entrada 2 3 8" xfId="6417" xr:uid="{DC962BB1-1DAB-4C0B-9384-F4651AE8F906}"/>
    <cellStyle name="Entrada 2 3 8 2" xfId="15069" xr:uid="{0EB955CC-9C54-4AF9-80DD-A7BCCE7432C4}"/>
    <cellStyle name="Entrada 2 3 8 3" xfId="26401" xr:uid="{068B23A8-2802-42CC-AA3A-27BF49D585B2}"/>
    <cellStyle name="Entrada 2 3 9" xfId="4711" xr:uid="{1A75F49C-5075-4D42-AAF3-725F2440F870}"/>
    <cellStyle name="Entrada 2 3 9 2" xfId="13372" xr:uid="{63A31272-8FB8-41C3-B5CD-BBA34A16D177}"/>
    <cellStyle name="Entrada 2 3 9 3" xfId="24704" xr:uid="{3DEDDB34-CE67-4235-9FBE-5BA3E3AE1ADE}"/>
    <cellStyle name="Entrada 2 4" xfId="2060" xr:uid="{4EDA8DB7-5C05-4F60-B6EE-C66BFEECE06C}"/>
    <cellStyle name="Entrada 2 4 10" xfId="6291" xr:uid="{DC2B071B-879B-4D36-BDDD-CB7696719DEE}"/>
    <cellStyle name="Entrada 2 4 10 2" xfId="14943" xr:uid="{AD055C7C-D607-4B11-B067-E36543F1C251}"/>
    <cellStyle name="Entrada 2 4 10 3" xfId="26275" xr:uid="{EE6D0B0A-BB10-435A-B520-A3E568D2E5AB}"/>
    <cellStyle name="Entrada 2 4 11" xfId="6365" xr:uid="{1B48910D-BA34-4B93-BBA2-DD0D71262DBB}"/>
    <cellStyle name="Entrada 2 4 11 2" xfId="15017" xr:uid="{39EBB1D3-EC14-41E4-91EE-A6BD9C4ACDF6}"/>
    <cellStyle name="Entrada 2 4 11 3" xfId="26349" xr:uid="{AFB6C600-5D42-4F96-AEE8-B36C2DBD2F4F}"/>
    <cellStyle name="Entrada 2 4 12" xfId="7475" xr:uid="{8B0B1C41-F9DF-41A5-9FB4-F14FBE7C43D7}"/>
    <cellStyle name="Entrada 2 4 12 2" xfId="16115" xr:uid="{C68070E9-6006-44E5-9200-5075730801FC}"/>
    <cellStyle name="Entrada 2 4 12 3" xfId="27447" xr:uid="{7C8A92CB-AA30-4423-B219-0B07006851C8}"/>
    <cellStyle name="Entrada 2 4 13" xfId="7675" xr:uid="{B0659EAC-0B66-41F3-B121-C487E6AF4D76}"/>
    <cellStyle name="Entrada 2 4 13 2" xfId="16313" xr:uid="{C3A9717A-7B2E-4585-8F57-AD8C67F55FFC}"/>
    <cellStyle name="Entrada 2 4 13 3" xfId="27645" xr:uid="{673BC316-D9E7-42A4-BFBE-2616F2DE7951}"/>
    <cellStyle name="Entrada 2 4 14" xfId="10149" xr:uid="{5A36C625-18B9-49AF-91B5-20CAA7246C43}"/>
    <cellStyle name="Entrada 2 4 14 2" xfId="18776" xr:uid="{07BB18B7-253C-4AD0-9340-94E2DE3A766B}"/>
    <cellStyle name="Entrada 2 4 14 3" xfId="30110" xr:uid="{4199B81E-F158-4DCD-9EBB-6F6B1B62A95E}"/>
    <cellStyle name="Entrada 2 4 15" xfId="12485" xr:uid="{7A138D0A-6F45-4DAB-8B66-972EA6FD684C}"/>
    <cellStyle name="Entrada 2 4 15 2" xfId="21109" xr:uid="{F7B7A141-D550-49E8-AB63-9C3568D7E52C}"/>
    <cellStyle name="Entrada 2 4 15 3" xfId="32446" xr:uid="{F1AB2612-ECC3-4561-91B9-CA715C6FA1CE}"/>
    <cellStyle name="Entrada 2 4 2" xfId="2061" xr:uid="{41AD13CE-79BD-41AD-B0A6-A64A5DE78460}"/>
    <cellStyle name="Entrada 2 4 2 2" xfId="6430" xr:uid="{8AAD22D0-4F73-44A1-98D8-5132E37F4EC1}"/>
    <cellStyle name="Entrada 2 4 2 2 2" xfId="15082" xr:uid="{7CDD0DD8-69B5-4F66-AAB0-EE3956AB7633}"/>
    <cellStyle name="Entrada 2 4 2 2 3" xfId="26414" xr:uid="{EFE5EDD9-B3E5-4F5E-B819-38687015E323}"/>
    <cellStyle name="Entrada 2 4 2 3" xfId="6290" xr:uid="{D8D574B6-57C6-4ED0-8CD2-8C7A329E322A}"/>
    <cellStyle name="Entrada 2 4 2 3 2" xfId="14942" xr:uid="{87C5ADEA-55A7-42F2-BF1E-6B7A6239D35C}"/>
    <cellStyle name="Entrada 2 4 2 3 3" xfId="26274" xr:uid="{101D819A-E91C-4F09-959F-9FFC4F2BBC7D}"/>
    <cellStyle name="Entrada 2 4 2 4" xfId="6366" xr:uid="{DD16D156-CB61-46D3-9CBE-45FEAD0300C9}"/>
    <cellStyle name="Entrada 2 4 2 4 2" xfId="15018" xr:uid="{9EDE134B-474E-403B-AB77-09655644DAD9}"/>
    <cellStyle name="Entrada 2 4 2 4 3" xfId="26350" xr:uid="{C82454C7-347B-47C9-90E8-80B7EE2D5C7B}"/>
    <cellStyle name="Entrada 2 4 2 5" xfId="5466" xr:uid="{7642D7FD-C463-4636-A368-FD855C14DA43}"/>
    <cellStyle name="Entrada 2 4 2 5 2" xfId="14125" xr:uid="{F69DB36F-EBD4-4AC1-AA2E-063B92A81C81}"/>
    <cellStyle name="Entrada 2 4 2 5 3" xfId="25457" xr:uid="{92DBBCB2-540C-46B6-A42A-60A1E66EADE3}"/>
    <cellStyle name="Entrada 2 4 2 6" xfId="7676" xr:uid="{2DE8A276-4C49-4449-8BC7-A293BF19AE2C}"/>
    <cellStyle name="Entrada 2 4 2 6 2" xfId="16314" xr:uid="{1252D8DB-ECBC-4A98-B869-E30DE767EF74}"/>
    <cellStyle name="Entrada 2 4 2 6 3" xfId="27646" xr:uid="{4E696005-B898-447A-88A6-71E53D68FD73}"/>
    <cellStyle name="Entrada 2 4 2 7" xfId="9024" xr:uid="{395CF18F-B588-4C86-B65D-8963857EC500}"/>
    <cellStyle name="Entrada 2 4 2 7 2" xfId="17652" xr:uid="{456D2B8E-C1A7-4ED3-8669-6E02D6D34ED7}"/>
    <cellStyle name="Entrada 2 4 2 7 3" xfId="28985" xr:uid="{7FCBC94E-50D5-42B4-89BC-687BD1ACDE7C}"/>
    <cellStyle name="Entrada 2 4 2 8" xfId="8637" xr:uid="{853E4B88-F610-47C9-92D9-37226167FAD3}"/>
    <cellStyle name="Entrada 2 4 2 8 2" xfId="17265" xr:uid="{293E2720-34C0-4AA7-A4E4-517A3A3DBAB4}"/>
    <cellStyle name="Entrada 2 4 2 8 3" xfId="28598" xr:uid="{3F4B2B6E-DE04-4860-AF1F-0E87BD44BD3C}"/>
    <cellStyle name="Entrada 2 4 3" xfId="2062" xr:uid="{4188DAA2-741D-42C5-A957-A74E6512B5F2}"/>
    <cellStyle name="Entrada 2 4 3 2" xfId="6431" xr:uid="{FA27A374-870D-4DEF-B1BC-B302EACDE8D8}"/>
    <cellStyle name="Entrada 2 4 3 2 2" xfId="15083" xr:uid="{354573E7-857B-45D1-842E-14EF8801BE11}"/>
    <cellStyle name="Entrada 2 4 3 2 3" xfId="26415" xr:uid="{5D7FA0A8-5736-4C39-97F4-C6F8887DD370}"/>
    <cellStyle name="Entrada 2 4 3 3" xfId="4707" xr:uid="{DFDCED2B-51CF-49D4-BFDA-574F5CA9DADA}"/>
    <cellStyle name="Entrada 2 4 3 3 2" xfId="13368" xr:uid="{DBC0EB62-1EE4-4F93-994F-A8849EF458B7}"/>
    <cellStyle name="Entrada 2 4 3 3 3" xfId="24700" xr:uid="{32E42D90-60E5-423D-9FDB-68C46A18E881}"/>
    <cellStyle name="Entrada 2 4 3 4" xfId="8187" xr:uid="{940C3752-F1DF-4D12-B0D3-424E6BA9BDCD}"/>
    <cellStyle name="Entrada 2 4 3 4 2" xfId="16825" xr:uid="{84920CF5-8289-45F5-A343-E0ABE4D2590B}"/>
    <cellStyle name="Entrada 2 4 3 4 3" xfId="28157" xr:uid="{480DB03A-71F4-4CFF-8DCE-BE43DADF6161}"/>
    <cellStyle name="Entrada 2 4 3 5" xfId="7474" xr:uid="{29D003CE-F498-4C06-A439-D841C840C849}"/>
    <cellStyle name="Entrada 2 4 3 5 2" xfId="16114" xr:uid="{2C9B42B5-F56F-453F-AF7F-C6FFF25FB463}"/>
    <cellStyle name="Entrada 2 4 3 5 3" xfId="27446" xr:uid="{51AE6837-394C-47C3-815F-908CF3E7FBA2}"/>
    <cellStyle name="Entrada 2 4 3 6" xfId="10532" xr:uid="{1965750C-6A2B-41B3-9A67-DD908720AE1A}"/>
    <cellStyle name="Entrada 2 4 3 6 2" xfId="19159" xr:uid="{40D954DC-7E09-4CED-9177-E61F1656193A}"/>
    <cellStyle name="Entrada 2 4 3 6 3" xfId="30493" xr:uid="{A1B47983-5706-4D73-B079-176AAD14E05C}"/>
    <cellStyle name="Entrada 2 4 3 7" xfId="10375" xr:uid="{A306A3E5-55BC-43A1-8FD6-7079DB63D362}"/>
    <cellStyle name="Entrada 2 4 3 7 2" xfId="19002" xr:uid="{7354237F-077F-484E-B951-7DB7A159C4FC}"/>
    <cellStyle name="Entrada 2 4 3 7 3" xfId="30336" xr:uid="{84006A8A-EC08-4308-A12A-ECB8BEDEF513}"/>
    <cellStyle name="Entrada 2 4 3 8" xfId="10172" xr:uid="{46F3152E-389C-46D7-80CB-051AB85AD8A9}"/>
    <cellStyle name="Entrada 2 4 3 8 2" xfId="18799" xr:uid="{336FD5F5-06DC-4E28-81FA-79E40F3C8CCA}"/>
    <cellStyle name="Entrada 2 4 3 8 3" xfId="30133" xr:uid="{92B1FF1F-2677-470B-A16E-F322D0823B2D}"/>
    <cellStyle name="Entrada 2 4 4" xfId="2063" xr:uid="{79BAE681-564F-40B8-94C1-A6A69AA21CC3}"/>
    <cellStyle name="Entrada 2 4 4 2" xfId="6432" xr:uid="{3DD1E1EB-FF21-4646-AA3A-B615DE1FC5D7}"/>
    <cellStyle name="Entrada 2 4 4 2 2" xfId="15084" xr:uid="{101F9523-1529-4C87-9EFC-0E68D0941970}"/>
    <cellStyle name="Entrada 2 4 4 2 3" xfId="26416" xr:uid="{98B3F8B0-419C-441A-A552-7E4E586B0B7C}"/>
    <cellStyle name="Entrada 2 4 4 3" xfId="6289" xr:uid="{2F4E92E2-A704-4AA6-A10F-58D5496F21E7}"/>
    <cellStyle name="Entrada 2 4 4 3 2" xfId="14941" xr:uid="{AE467116-0BEE-4046-8917-1384EA40D81F}"/>
    <cellStyle name="Entrada 2 4 4 3 3" xfId="26273" xr:uid="{6ED0FFB3-F3D9-4D08-909F-E91C532C2762}"/>
    <cellStyle name="Entrada 2 4 4 4" xfId="4738" xr:uid="{9160D9A1-9605-41EA-AFF5-67F5F80A343D}"/>
    <cellStyle name="Entrada 2 4 4 4 2" xfId="13399" xr:uid="{7AF7666D-3CF0-4E74-B87D-BCE4716F202E}"/>
    <cellStyle name="Entrada 2 4 4 4 3" xfId="24731" xr:uid="{0D97246D-DAA8-4D3D-A452-21F457955D1E}"/>
    <cellStyle name="Entrada 2 4 4 5" xfId="5005" xr:uid="{75AD3FAE-CC4A-4CEE-8444-691A8CA07907}"/>
    <cellStyle name="Entrada 2 4 4 5 2" xfId="13664" xr:uid="{4CB67328-3A31-4A02-93CB-F6CD87850B82}"/>
    <cellStyle name="Entrada 2 4 4 5 3" xfId="24996" xr:uid="{C92CFBFD-2160-4202-97AA-5C79EFD58718}"/>
    <cellStyle name="Entrada 2 4 4 6" xfId="5047" xr:uid="{82679E7B-5C3D-43EB-AA71-C31C9B0E27B7}"/>
    <cellStyle name="Entrada 2 4 4 6 2" xfId="13706" xr:uid="{61F20013-B27A-44FB-96E1-131FE4093A26}"/>
    <cellStyle name="Entrada 2 4 4 6 3" xfId="25038" xr:uid="{44F1047E-BC61-4D76-ACAA-3B459C776FB2}"/>
    <cellStyle name="Entrada 2 4 4 7" xfId="10148" xr:uid="{9EFA72E4-80E2-4881-B862-F1FD483762EE}"/>
    <cellStyle name="Entrada 2 4 4 7 2" xfId="18775" xr:uid="{5C7A8720-35F4-4780-8821-E9707833B55A}"/>
    <cellStyle name="Entrada 2 4 4 7 3" xfId="30109" xr:uid="{31B48CE4-E70C-4349-8FD1-0214641349F0}"/>
    <cellStyle name="Entrada 2 4 4 8" xfId="12486" xr:uid="{F67DDE5D-4F07-4F9C-8311-356E895A7FCE}"/>
    <cellStyle name="Entrada 2 4 4 8 2" xfId="21110" xr:uid="{F0BF6A3A-0AD5-46CD-9373-F00A5E38A9DD}"/>
    <cellStyle name="Entrada 2 4 4 8 3" xfId="32447" xr:uid="{B0B3E1E0-C274-4769-AD4E-2A84A2779F41}"/>
    <cellStyle name="Entrada 2 4 5" xfId="2064" xr:uid="{C1DC6B65-8C9F-4119-876D-431D45F37B22}"/>
    <cellStyle name="Entrada 2 4 5 2" xfId="6433" xr:uid="{D43DDA80-D41F-47DB-8253-39C752D399D5}"/>
    <cellStyle name="Entrada 2 4 5 2 2" xfId="15085" xr:uid="{05946669-CEF1-4944-B68D-C9D726D31847}"/>
    <cellStyle name="Entrada 2 4 5 2 3" xfId="26417" xr:uid="{5334E9B9-9CF5-4F31-A274-C15FB37FCA23}"/>
    <cellStyle name="Entrada 2 4 5 3" xfId="6288" xr:uid="{586ED087-81F5-49FB-BB3A-74395BC7CDDC}"/>
    <cellStyle name="Entrada 2 4 5 3 2" xfId="14940" xr:uid="{1959E00A-2393-4803-B3FE-5753071BF88A}"/>
    <cellStyle name="Entrada 2 4 5 3 3" xfId="26272" xr:uid="{B6617355-3C58-4C62-A7B3-3A94255BD1D8}"/>
    <cellStyle name="Entrada 2 4 5 4" xfId="4739" xr:uid="{7A486455-6803-432F-96F7-61A1C9957544}"/>
    <cellStyle name="Entrada 2 4 5 4 2" xfId="13400" xr:uid="{165BCE6C-5CE4-4722-8572-F3362578C937}"/>
    <cellStyle name="Entrada 2 4 5 4 3" xfId="24732" xr:uid="{563C2758-348F-4DDD-9C90-930674036B67}"/>
    <cellStyle name="Entrada 2 4 5 5" xfId="5465" xr:uid="{662B7D69-E4C9-458B-B7A3-23E21E53443B}"/>
    <cellStyle name="Entrada 2 4 5 5 2" xfId="14124" xr:uid="{F4AE0243-2ABF-45D0-A222-B308FEFBF0EC}"/>
    <cellStyle name="Entrada 2 4 5 5 3" xfId="25456" xr:uid="{D4FC4B25-23D0-4018-B84B-FB17746BDE35}"/>
    <cellStyle name="Entrada 2 4 5 6" xfId="7677" xr:uid="{9C83A445-D275-42C4-8098-8C209250BBED}"/>
    <cellStyle name="Entrada 2 4 5 6 2" xfId="16315" xr:uid="{554709E2-1E17-4CF6-B6BD-02832CA9A464}"/>
    <cellStyle name="Entrada 2 4 5 6 3" xfId="27647" xr:uid="{0C360B49-0E3F-42E9-ACBF-8C0A40E6F4F5}"/>
    <cellStyle name="Entrada 2 4 5 7" xfId="10376" xr:uid="{70B9F890-9D9B-431D-93BE-FDF8790C4B47}"/>
    <cellStyle name="Entrada 2 4 5 7 2" xfId="19003" xr:uid="{A29220D9-4885-442F-98E0-9C0B6ABAD04B}"/>
    <cellStyle name="Entrada 2 4 5 7 3" xfId="30337" xr:uid="{F5B64B8F-F3E1-469C-9F29-23B16C96D5E1}"/>
    <cellStyle name="Entrada 2 4 5 8" xfId="5106" xr:uid="{5F1A9F6C-8D78-4A14-B84B-CD86031731D4}"/>
    <cellStyle name="Entrada 2 4 5 8 2" xfId="13765" xr:uid="{E44B5EDA-EA50-4D0E-99F4-5D6042388A86}"/>
    <cellStyle name="Entrada 2 4 5 8 3" xfId="25097" xr:uid="{D80C720B-F965-45B3-B805-5A7AE090437A}"/>
    <cellStyle name="Entrada 2 4 6" xfId="2065" xr:uid="{B66ABCCC-CBBF-4A41-BB40-8B69C3ABBC88}"/>
    <cellStyle name="Entrada 2 4 6 2" xfId="6434" xr:uid="{13A4ED6C-91C8-4129-92A7-2E05F1B0D71F}"/>
    <cellStyle name="Entrada 2 4 6 2 2" xfId="15086" xr:uid="{50907957-AF15-4BF4-BCDA-6C1F8D007A9A}"/>
    <cellStyle name="Entrada 2 4 6 2 3" xfId="26418" xr:uid="{5F480B62-7D59-43A7-B453-B45F83819B6C}"/>
    <cellStyle name="Entrada 2 4 6 3" xfId="4706" xr:uid="{EB6CECD5-1128-4FAF-B89D-0CD51384C410}"/>
    <cellStyle name="Entrada 2 4 6 3 2" xfId="13367" xr:uid="{1E275B27-D4AD-49CA-9EAF-4C33A2FDB61A}"/>
    <cellStyle name="Entrada 2 4 6 3 3" xfId="24699" xr:uid="{931A221E-2522-4FA7-8C95-AB9E9CCD81D8}"/>
    <cellStyle name="Entrada 2 4 6 4" xfId="8188" xr:uid="{F655D1EB-1665-4DBE-A68A-9DE5FAEF515F}"/>
    <cellStyle name="Entrada 2 4 6 4 2" xfId="16826" xr:uid="{26E27ED6-D8BF-46A9-A9BA-1E8E49F50C4B}"/>
    <cellStyle name="Entrada 2 4 6 4 3" xfId="28158" xr:uid="{3922FD72-E4D5-40BF-BDC7-9E2D36D62FCC}"/>
    <cellStyle name="Entrada 2 4 6 5" xfId="7473" xr:uid="{078388EB-A45F-4724-A77D-18295A24B7E0}"/>
    <cellStyle name="Entrada 2 4 6 5 2" xfId="16113" xr:uid="{9BD41E4D-B1C8-4E5B-B263-1B3DCA5BB8F6}"/>
    <cellStyle name="Entrada 2 4 6 5 3" xfId="27445" xr:uid="{EDA95334-3259-4194-805A-A7C13211A507}"/>
    <cellStyle name="Entrada 2 4 6 6" xfId="10533" xr:uid="{B9A304BF-C745-47B4-AE7F-0CB38FF5F207}"/>
    <cellStyle name="Entrada 2 4 6 6 2" xfId="19160" xr:uid="{C18CB706-711C-4710-89CA-65E3076D7DD5}"/>
    <cellStyle name="Entrada 2 4 6 6 3" xfId="30494" xr:uid="{23EBB5D9-5AAA-4111-8430-5862159EC001}"/>
    <cellStyle name="Entrada 2 4 6 7" xfId="5195" xr:uid="{D511DEED-D873-4155-A8EE-331EF7D62966}"/>
    <cellStyle name="Entrada 2 4 6 7 2" xfId="13854" xr:uid="{7C2A55DC-A0AE-4075-AEA4-1EC1A2C6C5A5}"/>
    <cellStyle name="Entrada 2 4 6 7 3" xfId="25186" xr:uid="{09227768-DA98-42EE-9AAE-25E29D54D41B}"/>
    <cellStyle name="Entrada 2 4 6 8" xfId="10346" xr:uid="{BB4C91A2-E570-4482-9A6B-2AF690DFE4E2}"/>
    <cellStyle name="Entrada 2 4 6 8 2" xfId="18973" xr:uid="{04FC6ADD-EEBC-41F9-8559-A3AC9B534516}"/>
    <cellStyle name="Entrada 2 4 6 8 3" xfId="30307" xr:uid="{D5C97B3D-F2F0-4482-8444-3689AB6DC1A5}"/>
    <cellStyle name="Entrada 2 4 7" xfId="2066" xr:uid="{792CDBAB-948D-4033-B40C-2B089192CCE3}"/>
    <cellStyle name="Entrada 2 4 7 2" xfId="6435" xr:uid="{546E0AE2-4CE5-41DD-9E4C-5CEF12CB8B79}"/>
    <cellStyle name="Entrada 2 4 7 2 2" xfId="15087" xr:uid="{DA8E3454-D79C-4CEB-8A88-BACE59106E2C}"/>
    <cellStyle name="Entrada 2 4 7 2 3" xfId="26419" xr:uid="{8443A596-068B-4BCC-82C9-25BC4057F9C0}"/>
    <cellStyle name="Entrada 2 4 7 3" xfId="6287" xr:uid="{B9E3EEC8-DBF8-4081-9058-9F6B0F220294}"/>
    <cellStyle name="Entrada 2 4 7 3 2" xfId="14939" xr:uid="{94ADFE12-E9C4-4BD2-955D-DC165DC632B9}"/>
    <cellStyle name="Entrada 2 4 7 3 3" xfId="26271" xr:uid="{85C435B7-4195-483D-A7B4-96F45F05A593}"/>
    <cellStyle name="Entrada 2 4 7 4" xfId="4740" xr:uid="{14F1366D-E153-4A8A-9FFA-08CA814C7606}"/>
    <cellStyle name="Entrada 2 4 7 4 2" xfId="13401" xr:uid="{FA2BCC21-4B19-4D84-BD43-A6D9138341D0}"/>
    <cellStyle name="Entrada 2 4 7 4 3" xfId="24733" xr:uid="{00DDB6AF-834A-4FDB-B088-AC3187B55F69}"/>
    <cellStyle name="Entrada 2 4 7 5" xfId="7472" xr:uid="{B4FE3E6B-06D0-498B-AC26-AD3BAA18049D}"/>
    <cellStyle name="Entrada 2 4 7 5 2" xfId="16112" xr:uid="{B2F7FC4D-6F17-49DA-AAB2-955446D3A121}"/>
    <cellStyle name="Entrada 2 4 7 5 3" xfId="27444" xr:uid="{1FFB01BF-0D37-4271-99E4-E3D96E1DD01E}"/>
    <cellStyle name="Entrada 2 4 7 6" xfId="5496" xr:uid="{9A3EDBA6-4E2D-4BD4-B41A-8975F55A40E1}"/>
    <cellStyle name="Entrada 2 4 7 6 2" xfId="14155" xr:uid="{5F2DA57D-8AE5-4527-B49B-4A9CA5542C45}"/>
    <cellStyle name="Entrada 2 4 7 6 3" xfId="25487" xr:uid="{BD773378-1392-4C0C-B329-C5F9076655A2}"/>
    <cellStyle name="Entrada 2 4 7 7" xfId="10147" xr:uid="{83B374DA-67CF-47D5-A751-6BCD2C21004E}"/>
    <cellStyle name="Entrada 2 4 7 7 2" xfId="18774" xr:uid="{D2F85C08-8EE6-417E-8DF5-C446B9532DF8}"/>
    <cellStyle name="Entrada 2 4 7 7 3" xfId="30108" xr:uid="{2E45EA49-6F7A-4A4D-A3ED-BF94137DA619}"/>
    <cellStyle name="Entrada 2 4 7 8" xfId="12487" xr:uid="{71DDC2EA-9B8C-4C16-92C5-9BD34CDE6889}"/>
    <cellStyle name="Entrada 2 4 7 8 2" xfId="21111" xr:uid="{C878E251-A4AC-45CE-A809-851712FCAA32}"/>
    <cellStyle name="Entrada 2 4 7 8 3" xfId="32448" xr:uid="{A26874DA-1D0A-412F-B50A-BEF98112107A}"/>
    <cellStyle name="Entrada 2 4 8" xfId="2067" xr:uid="{92A479EC-D9F0-455B-9E82-EC3E87857947}"/>
    <cellStyle name="Entrada 2 4 8 2" xfId="6436" xr:uid="{23CA2E4C-7600-470D-A10D-E3A8BB8C1FF2}"/>
    <cellStyle name="Entrada 2 4 8 2 2" xfId="15088" xr:uid="{4DFB5686-D447-4F07-9359-F21ABF6F346B}"/>
    <cellStyle name="Entrada 2 4 8 2 3" xfId="26420" xr:uid="{759312F2-EA90-482E-902D-8156A31AE490}"/>
    <cellStyle name="Entrada 2 4 8 3" xfId="6286" xr:uid="{F7A1DF41-0D47-4DC3-9382-7A2C645E8FFD}"/>
    <cellStyle name="Entrada 2 4 8 3 2" xfId="14938" xr:uid="{870EF89A-377C-404E-9BAA-60636C9F1BEF}"/>
    <cellStyle name="Entrada 2 4 8 3 3" xfId="26270" xr:uid="{19ED41CB-88FF-4B61-A69F-DA7E77A7823D}"/>
    <cellStyle name="Entrada 2 4 8 4" xfId="6367" xr:uid="{84A99871-8CCC-4947-8612-31D04E82A288}"/>
    <cellStyle name="Entrada 2 4 8 4 2" xfId="15019" xr:uid="{B88C11F1-D910-4BDD-A930-090E6717235B}"/>
    <cellStyle name="Entrada 2 4 8 4 3" xfId="26351" xr:uid="{683A302C-47F9-4DB5-A2E7-FE50E952B130}"/>
    <cellStyle name="Entrada 2 4 8 5" xfId="5464" xr:uid="{F4839906-3ED3-4203-8114-802D36C2463C}"/>
    <cellStyle name="Entrada 2 4 8 5 2" xfId="14123" xr:uid="{BFD0F6CF-E6C4-498A-A09F-24D8CBB251C4}"/>
    <cellStyle name="Entrada 2 4 8 5 3" xfId="25455" xr:uid="{1725882D-DD07-4B96-ACE4-A35DB2764245}"/>
    <cellStyle name="Entrada 2 4 8 6" xfId="7678" xr:uid="{1FDDA2F5-10A4-4E75-A306-6090A5A83C51}"/>
    <cellStyle name="Entrada 2 4 8 6 2" xfId="16316" xr:uid="{DC055951-348F-478C-88ED-6D5CF0F24532}"/>
    <cellStyle name="Entrada 2 4 8 6 3" xfId="27648" xr:uid="{505E1A32-C916-4A95-B143-4E0D956A0AA0}"/>
    <cellStyle name="Entrada 2 4 8 7" xfId="10377" xr:uid="{C35625FD-64B1-47B3-ACDC-2EDEB50CC2FF}"/>
    <cellStyle name="Entrada 2 4 8 7 2" xfId="19004" xr:uid="{0A84EAD6-E479-4C2E-998D-C0F638B77D98}"/>
    <cellStyle name="Entrada 2 4 8 7 3" xfId="30338" xr:uid="{7F177C28-6574-4BD0-8173-C3F06197A24B}"/>
    <cellStyle name="Entrada 2 4 8 8" xfId="10173" xr:uid="{5A53BFC2-D8E3-44A6-ABCF-BE6B745F78FF}"/>
    <cellStyle name="Entrada 2 4 8 8 2" xfId="18800" xr:uid="{068B1C7F-DB96-4A12-9605-816B802510F3}"/>
    <cellStyle name="Entrada 2 4 8 8 3" xfId="30134" xr:uid="{DD89DC79-56F4-4A54-BAA7-21AE96C97D1B}"/>
    <cellStyle name="Entrada 2 4 9" xfId="6429" xr:uid="{C797D3B6-64CD-459E-897D-EE105A4744BA}"/>
    <cellStyle name="Entrada 2 4 9 2" xfId="15081" xr:uid="{3E25FFF4-05F2-408F-AEF8-0A52357AFADA}"/>
    <cellStyle name="Entrada 2 4 9 3" xfId="26413" xr:uid="{80E1964D-0D37-4BB5-BAF1-C502AB03EDE2}"/>
    <cellStyle name="Entrada 2 5" xfId="2068" xr:uid="{15CE76ED-3484-408C-A0F7-7AAC669267CE}"/>
    <cellStyle name="Entrada 2 5 2" xfId="6437" xr:uid="{59DB2743-2572-47E7-A438-296D1C39AF80}"/>
    <cellStyle name="Entrada 2 5 2 2" xfId="15089" xr:uid="{2EF578FA-0949-4C38-9BC5-35D291CF1DE9}"/>
    <cellStyle name="Entrada 2 5 2 3" xfId="26421" xr:uid="{F693C01A-28EA-4756-A5CF-364D3AEC9F81}"/>
    <cellStyle name="Entrada 2 5 3" xfId="4705" xr:uid="{60377813-BF69-4989-A056-4411ED6431D0}"/>
    <cellStyle name="Entrada 2 5 3 2" xfId="13366" xr:uid="{3A301AB3-A999-4DD8-A7E9-A770C315D249}"/>
    <cellStyle name="Entrada 2 5 3 3" xfId="24698" xr:uid="{B94CD838-4AEA-483D-B08E-90E9200758D7}"/>
    <cellStyle name="Entrada 2 5 4" xfId="5323" xr:uid="{C6283D79-76BA-45FA-9308-10F80E7E9887}"/>
    <cellStyle name="Entrada 2 5 4 2" xfId="13982" xr:uid="{F2F99187-C79C-4DDF-BF0C-86622259F7C2}"/>
    <cellStyle name="Entrada 2 5 4 3" xfId="25314" xr:uid="{C2221F36-5ED6-4079-98D5-96E99DB491AC}"/>
    <cellStyle name="Entrada 2 5 5" xfId="5004" xr:uid="{F1CE4B8D-5126-4A81-A209-0DAD3E9789E0}"/>
    <cellStyle name="Entrada 2 5 5 2" xfId="13663" xr:uid="{55C94876-FBB0-4969-B040-BB0DB2AF982A}"/>
    <cellStyle name="Entrada 2 5 5 3" xfId="24995" xr:uid="{7F586AFB-B3E3-4389-BF64-9AE6AC8C8FE2}"/>
    <cellStyle name="Entrada 2 5 6" xfId="10534" xr:uid="{FE51719F-F1B1-48A2-B6F6-F4F016880FC3}"/>
    <cellStyle name="Entrada 2 5 6 2" xfId="19161" xr:uid="{8C8F020D-AA06-47F8-9DCA-C2B5CF953D4D}"/>
    <cellStyle name="Entrada 2 5 6 3" xfId="30495" xr:uid="{CC05659E-D8CD-48A3-8AB6-02A667B30752}"/>
    <cellStyle name="Entrada 2 5 7" xfId="8574" xr:uid="{9C094E38-8DFD-4B0B-8319-192EC5EFFE72}"/>
    <cellStyle name="Entrada 2 5 7 2" xfId="17202" xr:uid="{26E944DB-ADC6-496F-AB03-16D0AD95A5AC}"/>
    <cellStyle name="Entrada 2 5 7 3" xfId="28535" xr:uid="{6CF389A0-E7E4-4F01-81BB-F9D08C60C2A7}"/>
    <cellStyle name="Entrada 2 5 8" xfId="8638" xr:uid="{B20E33BC-E498-4170-AFAA-603FF8DE67A7}"/>
    <cellStyle name="Entrada 2 5 8 2" xfId="17266" xr:uid="{9C6912FD-2AC3-438B-ABE6-FDF0EF1AC12E}"/>
    <cellStyle name="Entrada 2 5 8 3" xfId="28599" xr:uid="{F0EB195B-13C5-4BB0-A178-20F63EC584C6}"/>
    <cellStyle name="Entrada 2 6" xfId="2069" xr:uid="{311759A0-9498-43F3-BFEF-3668793B4034}"/>
    <cellStyle name="Entrada 2 6 2" xfId="6438" xr:uid="{A4CE9351-08DC-44A4-B52D-FBB8B3CDBDDD}"/>
    <cellStyle name="Entrada 2 6 2 2" xfId="15090" xr:uid="{BBFB2B11-01AA-4647-A90C-8D036CA54648}"/>
    <cellStyle name="Entrada 2 6 2 3" xfId="26422" xr:uid="{CF1709CC-C9A7-42FF-B39A-C937711DD892}"/>
    <cellStyle name="Entrada 2 6 3" xfId="6285" xr:uid="{72AF1FA8-0400-470B-959C-B58C97CC91C4}"/>
    <cellStyle name="Entrada 2 6 3 2" xfId="14937" xr:uid="{1B9EC140-6314-4454-9AEC-F925F9373A18}"/>
    <cellStyle name="Entrada 2 6 3 3" xfId="26269" xr:uid="{0646099A-9B59-4EAF-A004-7AE72D502257}"/>
    <cellStyle name="Entrada 2 6 4" xfId="6368" xr:uid="{ED3478F1-D13F-4947-8492-E245A6F8B37B}"/>
    <cellStyle name="Entrada 2 6 4 2" xfId="15020" xr:uid="{DF13090B-C90C-4723-B21E-E28D1AC96BFB}"/>
    <cellStyle name="Entrada 2 6 4 3" xfId="26352" xr:uid="{C57AD7E9-20D6-4A8D-9610-843852F90F18}"/>
    <cellStyle name="Entrada 2 6 5" xfId="7471" xr:uid="{DCABCC5D-8BF5-4786-BC8B-1B3E62961F46}"/>
    <cellStyle name="Entrada 2 6 5 2" xfId="16111" xr:uid="{7AE620EF-5E9A-4CA5-AF42-5B1155A62776}"/>
    <cellStyle name="Entrada 2 6 5 3" xfId="27443" xr:uid="{277C3665-B257-4B9E-92A2-EDC1E6C88C3A}"/>
    <cellStyle name="Entrada 2 6 6" xfId="5048" xr:uid="{8480B7E1-90E6-415E-BC5E-EB0432533860}"/>
    <cellStyle name="Entrada 2 6 6 2" xfId="13707" xr:uid="{717319CC-D3CD-48EA-BDD5-7137B87403DC}"/>
    <cellStyle name="Entrada 2 6 6 3" xfId="25039" xr:uid="{7F16EDF3-C9BC-4A17-B644-46A385A2C8AF}"/>
    <cellStyle name="Entrada 2 6 7" xfId="10146" xr:uid="{DE983B39-9890-4F01-8E97-7D9D8B287C40}"/>
    <cellStyle name="Entrada 2 6 7 2" xfId="18773" xr:uid="{2F539843-7EEC-4EDE-A04D-689CC8B0F3F9}"/>
    <cellStyle name="Entrada 2 6 7 3" xfId="30107" xr:uid="{89842B2F-9175-4334-AB0A-24855F7964A4}"/>
    <cellStyle name="Entrada 2 6 8" xfId="12488" xr:uid="{C1506FD4-ED2C-4558-B005-C827D67ED920}"/>
    <cellStyle name="Entrada 2 6 8 2" xfId="21112" xr:uid="{7DE93A27-731E-4124-AF6E-99A7B673F339}"/>
    <cellStyle name="Entrada 2 6 8 3" xfId="32449" xr:uid="{C7C5E8FC-E8F5-4CDB-8201-FF490EAB1E2F}"/>
    <cellStyle name="Entrada 2 7" xfId="2070" xr:uid="{2E9A3829-3EBE-402D-A27B-3CE6AE10AB28}"/>
    <cellStyle name="Entrada 2 7 2" xfId="6439" xr:uid="{087AB479-811B-448A-8B69-586C4A7DB1D8}"/>
    <cellStyle name="Entrada 2 7 2 2" xfId="15091" xr:uid="{616418CC-46D6-4B61-AE0A-50A77DA62F38}"/>
    <cellStyle name="Entrada 2 7 2 3" xfId="26423" xr:uid="{5D5CA19B-1874-4580-940F-CBD66106ACD6}"/>
    <cellStyle name="Entrada 2 7 3" xfId="6284" xr:uid="{A0EC5797-E28D-4D92-97C5-4157D0A50901}"/>
    <cellStyle name="Entrada 2 7 3 2" xfId="14936" xr:uid="{94726FB0-CA8A-4670-82F9-EC95B45A3A23}"/>
    <cellStyle name="Entrada 2 7 3 3" xfId="26268" xr:uid="{1604D884-83A1-41D5-9D01-D4036246363A}"/>
    <cellStyle name="Entrada 2 7 4" xfId="4741" xr:uid="{164C7ED4-74AB-4F35-A778-6BC601F5FEC1}"/>
    <cellStyle name="Entrada 2 7 4 2" xfId="13402" xr:uid="{FC4A7283-9F34-4B2B-A24C-51D82559D130}"/>
    <cellStyle name="Entrada 2 7 4 3" xfId="24734" xr:uid="{B023776E-FE2C-47FF-9036-087A3EFC9835}"/>
    <cellStyle name="Entrada 2 7 5" xfId="5463" xr:uid="{C14CF624-870C-4265-AC4F-B2B4D4558F76}"/>
    <cellStyle name="Entrada 2 7 5 2" xfId="14122" xr:uid="{2D5319DE-5DF9-4862-ADFE-BF2B2D8C47E2}"/>
    <cellStyle name="Entrada 2 7 5 3" xfId="25454" xr:uid="{9D043914-4CC0-4796-87F7-5CC7E9E95558}"/>
    <cellStyle name="Entrada 2 7 6" xfId="5497" xr:uid="{878BD663-B222-498F-A8A2-63F18ADD575F}"/>
    <cellStyle name="Entrada 2 7 6 2" xfId="14156" xr:uid="{8AA83535-A791-497D-9385-9926F5646011}"/>
    <cellStyle name="Entrada 2 7 6 3" xfId="25488" xr:uid="{7110F981-FEF7-408E-B897-2AAE77E01657}"/>
    <cellStyle name="Entrada 2 7 7" xfId="5244" xr:uid="{23F86607-E62B-4A60-8E1A-2B2B0859678B}"/>
    <cellStyle name="Entrada 2 7 7 2" xfId="13903" xr:uid="{6BE312F4-D5FF-4542-8E4D-EE3A2B909587}"/>
    <cellStyle name="Entrada 2 7 7 3" xfId="25235" xr:uid="{9ECF96C1-A676-468C-BC33-5F140821ABCB}"/>
    <cellStyle name="Entrada 2 7 8" xfId="5232" xr:uid="{7CB0E6DC-B1BC-423F-A962-61D2670BA819}"/>
    <cellStyle name="Entrada 2 7 8 2" xfId="13891" xr:uid="{48E27EDA-4080-4A5B-897B-C03783526495}"/>
    <cellStyle name="Entrada 2 7 8 3" xfId="25223" xr:uid="{EED7F44C-89E0-4B26-B922-CECABDCA5DD7}"/>
    <cellStyle name="Entrada 2 8" xfId="2071" xr:uid="{A972397A-BB1F-425C-9532-47554EE731E0}"/>
    <cellStyle name="Entrada 2 8 2" xfId="6440" xr:uid="{0757D400-3D40-4A23-A137-86C762798132}"/>
    <cellStyle name="Entrada 2 8 2 2" xfId="15092" xr:uid="{E85B37D7-B6CB-4B1A-AB7B-410EF07DCF76}"/>
    <cellStyle name="Entrada 2 8 2 3" xfId="26424" xr:uid="{5399557D-320E-41BA-8AFA-F968AFF267FE}"/>
    <cellStyle name="Entrada 2 8 3" xfId="4704" xr:uid="{E6FD5A6A-8D63-4295-884A-CD6A0B986249}"/>
    <cellStyle name="Entrada 2 8 3 2" xfId="13365" xr:uid="{940DF155-3180-438E-A119-DA7CF7D59AC3}"/>
    <cellStyle name="Entrada 2 8 3 3" xfId="24697" xr:uid="{30C34A20-F37B-48D9-BE6C-B39844F8CCCE}"/>
    <cellStyle name="Entrada 2 8 4" xfId="8189" xr:uid="{B2B26285-D86B-4D46-8EA9-24B6F155D25B}"/>
    <cellStyle name="Entrada 2 8 4 2" xfId="16827" xr:uid="{90AE2EB3-A09F-457A-8106-C2E2C395D4A3}"/>
    <cellStyle name="Entrada 2 8 4 3" xfId="28159" xr:uid="{53D70DDB-D353-4335-9D3F-801D52123893}"/>
    <cellStyle name="Entrada 2 8 5" xfId="7470" xr:uid="{A29F680B-A260-4059-803B-CB102B1E1714}"/>
    <cellStyle name="Entrada 2 8 5 2" xfId="16110" xr:uid="{FF3A535B-1892-4D53-8DB2-86327038A244}"/>
    <cellStyle name="Entrada 2 8 5 3" xfId="27442" xr:uid="{ADAE2EC0-CD87-4CB4-AFF6-799DBFC360D6}"/>
    <cellStyle name="Entrada 2 8 6" xfId="10535" xr:uid="{EAB15A28-F458-45BE-90F2-0ED5F03F57E7}"/>
    <cellStyle name="Entrada 2 8 6 2" xfId="19162" xr:uid="{DB95B2BC-2BFE-4654-80C3-5DB34E7B4AA2}"/>
    <cellStyle name="Entrada 2 8 6 3" xfId="30496" xr:uid="{17877B62-33BD-428E-A89F-0F916E8B67B2}"/>
    <cellStyle name="Entrada 2 8 7" xfId="10378" xr:uid="{4A2E0756-DD6C-400E-BFFB-C5450CAB03EF}"/>
    <cellStyle name="Entrada 2 8 7 2" xfId="19005" xr:uid="{7D7281E4-4299-447D-B1BB-ABA65805B42E}"/>
    <cellStyle name="Entrada 2 8 7 3" xfId="30339" xr:uid="{4B1050DC-AEA5-4FB6-B5D0-3F861585590E}"/>
    <cellStyle name="Entrada 2 8 8" xfId="10174" xr:uid="{50705EF6-8C77-492E-B7D9-6C53B0924590}"/>
    <cellStyle name="Entrada 2 8 8 2" xfId="18801" xr:uid="{86D0C9C4-DE88-4CCA-801E-47BC3D990595}"/>
    <cellStyle name="Entrada 2 8 8 3" xfId="30135" xr:uid="{82E78646-D399-4DAE-A351-869A8E31325F}"/>
    <cellStyle name="Entrada 2 9" xfId="2072" xr:uid="{81DC7409-63CB-4378-9396-577F77419785}"/>
    <cellStyle name="Entrada 2 9 2" xfId="6441" xr:uid="{D085F101-7424-4B31-880E-EBBFF36D2BCF}"/>
    <cellStyle name="Entrada 2 9 2 2" xfId="15093" xr:uid="{98D47A59-D780-4917-9C4F-30BA4522758F}"/>
    <cellStyle name="Entrada 2 9 2 3" xfId="26425" xr:uid="{B5B0C9A0-E0F1-4B82-9144-E6BCD8F5B22B}"/>
    <cellStyle name="Entrada 2 9 3" xfId="6283" xr:uid="{32563680-95F2-4FAD-B51B-3006AC60D229}"/>
    <cellStyle name="Entrada 2 9 3 2" xfId="14935" xr:uid="{578D1DFF-D841-4CE1-A10E-94DD9BD06182}"/>
    <cellStyle name="Entrada 2 9 3 3" xfId="26267" xr:uid="{2A6F4358-AE1D-4569-924E-D126354EE4EF}"/>
    <cellStyle name="Entrada 2 9 4" xfId="6369" xr:uid="{3CCC46D6-0B55-4DE0-9752-D9D56AF8FBA9}"/>
    <cellStyle name="Entrada 2 9 4 2" xfId="15021" xr:uid="{F37D659B-19A6-473A-AECC-F139C0A391FA}"/>
    <cellStyle name="Entrada 2 9 4 3" xfId="26353" xr:uid="{29327C3D-FAD7-4048-9EF3-70B37C2714C0}"/>
    <cellStyle name="Entrada 2 9 5" xfId="5003" xr:uid="{3E5055CA-2328-4755-BF36-C4A64A3A0635}"/>
    <cellStyle name="Entrada 2 9 5 2" xfId="13662" xr:uid="{98955129-39D8-4296-BFC1-BD4D4DFC71B5}"/>
    <cellStyle name="Entrada 2 9 5 3" xfId="24994" xr:uid="{676FCAD2-2A1D-4CD0-A63F-3222DFC99812}"/>
    <cellStyle name="Entrada 2 9 6" xfId="7679" xr:uid="{901C8806-28BD-4322-B95C-055663019354}"/>
    <cellStyle name="Entrada 2 9 6 2" xfId="16317" xr:uid="{A06FC13A-DC00-4258-840A-63E4AC4248F8}"/>
    <cellStyle name="Entrada 2 9 6 3" xfId="27649" xr:uid="{0CDA5AC8-5628-4833-98BF-ADA7199E8E1D}"/>
    <cellStyle name="Entrada 2 9 7" xfId="11656" xr:uid="{8124DC9B-9BF0-4D78-B6D9-5C9A9E8176CB}"/>
    <cellStyle name="Entrada 2 9 7 2" xfId="20281" xr:uid="{86DA9110-7634-451E-AF91-3C1EE264617B}"/>
    <cellStyle name="Entrada 2 9 7 3" xfId="31617" xr:uid="{B2446D96-8627-4D05-B183-070B63C8F348}"/>
    <cellStyle name="Entrada 2 9 8" xfId="12489" xr:uid="{E5555434-DF06-4D36-B2FF-7BB443B939E4}"/>
    <cellStyle name="Entrada 2 9 8 2" xfId="21113" xr:uid="{271F71ED-8DED-4C70-97D3-9BE5DC302546}"/>
    <cellStyle name="Entrada 2 9 8 3" xfId="32450" xr:uid="{4F80393F-3494-4243-8B49-3CCFE14F20C4}"/>
    <cellStyle name="Entrada 20" xfId="9308" xr:uid="{35CD2089-ABC9-4E99-B2FC-5F0EB23C5F34}"/>
    <cellStyle name="Entrada 20 2" xfId="17936" xr:uid="{7B96E58A-125A-402E-B72E-95BBCF047CC9}"/>
    <cellStyle name="Entrada 20 3" xfId="29269" xr:uid="{D83BC11A-F12A-475F-A920-C72A154DAC3C}"/>
    <cellStyle name="Entrada 21" xfId="10489" xr:uid="{3BD8B3D1-1FD0-44C7-B830-2B083537FC01}"/>
    <cellStyle name="Entrada 21 2" xfId="19116" xr:uid="{1759D83E-CDE0-44CE-89FB-0578AB093FC9}"/>
    <cellStyle name="Entrada 21 3" xfId="30450" xr:uid="{E80B7546-4C6F-4891-BD1D-4913BD2AF111}"/>
    <cellStyle name="Entrada 22" xfId="10780" xr:uid="{1828C75A-6D2C-4545-9FC1-640DBA19DE83}"/>
    <cellStyle name="Entrada 22 2" xfId="19406" xr:uid="{ACEDA293-13B2-40FB-ABBB-7046CB58F572}"/>
    <cellStyle name="Entrada 22 3" xfId="30741" xr:uid="{A46824CC-894C-4A38-B98A-17B25D8A2885}"/>
    <cellStyle name="Entrada 23" xfId="11519" xr:uid="{F9FC6D9A-DAAD-4FDB-9BFF-0450BD4C9561}"/>
    <cellStyle name="Entrada 23 2" xfId="20144" xr:uid="{E42F0442-FFD7-473F-9B0A-91919AF9E094}"/>
    <cellStyle name="Entrada 23 3" xfId="31480" xr:uid="{00A56178-8C83-4975-AA3E-F0CB14F92370}"/>
    <cellStyle name="Entrada 24" xfId="12799" xr:uid="{3521E85D-002D-4A0B-AB48-239ACB8FC139}"/>
    <cellStyle name="Entrada 24 2" xfId="21422" xr:uid="{EDE462B6-4024-440D-AE43-C3918D05B766}"/>
    <cellStyle name="Entrada 24 3" xfId="32760" xr:uid="{9F51AA85-D3DF-4680-B4C1-50F428539225}"/>
    <cellStyle name="Entrada 25" xfId="463" xr:uid="{BD285F84-F3C9-4093-8A89-D2483223040E}"/>
    <cellStyle name="Entrada 26" xfId="21907" xr:uid="{DD8CFDC7-1AF4-47E9-88D2-2441D9B56E75}"/>
    <cellStyle name="Entrada 3" xfId="2073" xr:uid="{A48CC3B8-2996-480B-9A7A-718F2D955659}"/>
    <cellStyle name="Entrada 3 10" xfId="6370" xr:uid="{7FE5B1EB-0307-4705-AA6C-C35BDDCC9A58}"/>
    <cellStyle name="Entrada 3 10 2" xfId="15022" xr:uid="{7778AE3B-700C-452C-A4CA-DD3D9FD8F751}"/>
    <cellStyle name="Entrada 3 10 3" xfId="26354" xr:uid="{260DF4D8-D919-41D1-A4F8-7071C183AB15}"/>
    <cellStyle name="Entrada 3 11" xfId="5462" xr:uid="{17A7EB0F-B4FC-4B77-8CC3-85A99B0D7759}"/>
    <cellStyle name="Entrada 3 11 2" xfId="14121" xr:uid="{A4C38919-0F47-493A-8BEB-54685B927E16}"/>
    <cellStyle name="Entrada 3 11 3" xfId="25453" xr:uid="{4223F662-0F21-4E2A-BE37-EE51174BAAC2}"/>
    <cellStyle name="Entrada 3 12" xfId="7680" xr:uid="{BD566DBC-4CC3-4CFC-8F89-BFE3FC2A460B}"/>
    <cellStyle name="Entrada 3 12 2" xfId="16318" xr:uid="{10F3297F-0A21-4E82-89D8-47616090C26C}"/>
    <cellStyle name="Entrada 3 12 3" xfId="27650" xr:uid="{05D71A10-0282-431D-9259-2058AF4623A5}"/>
    <cellStyle name="Entrada 3 13" xfId="10145" xr:uid="{7926111D-6484-4CCE-B825-F6857E328DB3}"/>
    <cellStyle name="Entrada 3 13 2" xfId="18772" xr:uid="{4570B04A-B5C4-4753-9AA5-1FDFEE3288C0}"/>
    <cellStyle name="Entrada 3 13 3" xfId="30106" xr:uid="{397B6B3A-1838-4BEA-A67F-1CCAE4D454D4}"/>
    <cellStyle name="Entrada 3 14" xfId="5194" xr:uid="{3B4FE573-2647-4C71-8655-9BE7788F81A4}"/>
    <cellStyle name="Entrada 3 14 2" xfId="13853" xr:uid="{662240BF-BBD8-4001-852D-F94ECB2488C0}"/>
    <cellStyle name="Entrada 3 14 3" xfId="25185" xr:uid="{624124FE-7876-449A-9E3A-FF3A714DA869}"/>
    <cellStyle name="Entrada 3 2" xfId="2074" xr:uid="{37E3BCD1-BCC3-4245-B4E3-C9CEDDB54705}"/>
    <cellStyle name="Entrada 3 2 10" xfId="7469" xr:uid="{0BDB2E42-1650-4B36-A056-5221E1CAD0AA}"/>
    <cellStyle name="Entrada 3 2 10 2" xfId="16109" xr:uid="{8B89326F-0D1E-426A-B4B4-90AD3A94470D}"/>
    <cellStyle name="Entrada 3 2 10 3" xfId="27441" xr:uid="{2FE073C2-231F-419D-AB50-93FE2A3D5AD3}"/>
    <cellStyle name="Entrada 3 2 11" xfId="10536" xr:uid="{355BFC2E-35C7-4BA9-A47D-03C4F43C93AF}"/>
    <cellStyle name="Entrada 3 2 11 2" xfId="19163" xr:uid="{3642B30E-7351-443E-ACD3-927E07DA9B2B}"/>
    <cellStyle name="Entrada 3 2 11 3" xfId="30497" xr:uid="{4EF53005-86C4-4D80-93D9-6A189D0AE122}"/>
    <cellStyle name="Entrada 3 2 12" xfId="8573" xr:uid="{04686447-85BE-4420-8780-90941D077FD0}"/>
    <cellStyle name="Entrada 3 2 12 2" xfId="17201" xr:uid="{1B048229-F08C-464C-972D-8BC9B73965F7}"/>
    <cellStyle name="Entrada 3 2 12 3" xfId="28534" xr:uid="{8BC43FF5-404C-4D60-9B3D-FF6BD8361AFC}"/>
    <cellStyle name="Entrada 3 2 13" xfId="5107" xr:uid="{96BE33EC-71FF-4ABA-B04A-DC4BEAF87A5F}"/>
    <cellStyle name="Entrada 3 2 13 2" xfId="13766" xr:uid="{71BF9A7E-16C7-482C-AFFE-76BACD06C3AE}"/>
    <cellStyle name="Entrada 3 2 13 3" xfId="25098" xr:uid="{D32BCB40-C3DC-448D-8206-1688F9B305E9}"/>
    <cellStyle name="Entrada 3 2 2" xfId="2075" xr:uid="{C134ACE3-19FB-4C8A-B4C9-86F39A3C7D02}"/>
    <cellStyle name="Entrada 3 2 2 2" xfId="6444" xr:uid="{C348D03C-9E58-4B77-9E69-DB9202B6A918}"/>
    <cellStyle name="Entrada 3 2 2 2 2" xfId="15096" xr:uid="{829AE07A-7363-477A-A31A-F94CADF7C37D}"/>
    <cellStyle name="Entrada 3 2 2 2 3" xfId="26428" xr:uid="{2327CADD-F3A1-43F7-9827-BC5E77E72F84}"/>
    <cellStyle name="Entrada 3 2 2 3" xfId="6281" xr:uid="{2486DFAA-E5F2-40B8-9F09-628F7306C22E}"/>
    <cellStyle name="Entrada 3 2 2 3 2" xfId="14933" xr:uid="{1992CC78-A96D-4E36-BC38-ADA4C6266925}"/>
    <cellStyle name="Entrada 3 2 2 3 3" xfId="26265" xr:uid="{ECEB36BE-EA10-403B-A077-4B520647CB8F}"/>
    <cellStyle name="Entrada 3 2 2 4" xfId="4742" xr:uid="{4E3FAF67-78CD-49AD-89BA-C31123AE9F50}"/>
    <cellStyle name="Entrada 3 2 2 4 2" xfId="13403" xr:uid="{5E57897A-D98D-43CC-916C-ACE4D47D07DB}"/>
    <cellStyle name="Entrada 3 2 2 4 3" xfId="24735" xr:uid="{71A6E4C0-8BCA-4ECB-8602-C82B1B5C84B0}"/>
    <cellStyle name="Entrada 3 2 2 5" xfId="7468" xr:uid="{CAA530FE-F6B8-421E-8B33-F832D486DB68}"/>
    <cellStyle name="Entrada 3 2 2 5 2" xfId="16108" xr:uid="{36DBE5DD-DB49-488D-A46E-2B269A8B29CC}"/>
    <cellStyle name="Entrada 3 2 2 5 3" xfId="27440" xr:uid="{98824D53-BDE5-4FA9-BB9F-72DFE18A18B9}"/>
    <cellStyle name="Entrada 3 2 2 6" xfId="5498" xr:uid="{5540976C-1E2F-499A-B291-12E73FCA931D}"/>
    <cellStyle name="Entrada 3 2 2 6 2" xfId="14157" xr:uid="{5B2EBC97-B99E-4464-8699-AF150396D87D}"/>
    <cellStyle name="Entrada 3 2 2 6 3" xfId="25489" xr:uid="{BAD243A1-6B1F-4DDA-A2F9-EBECE8E7ADCA}"/>
    <cellStyle name="Entrada 3 2 2 7" xfId="8572" xr:uid="{448A2555-2093-4565-A43F-8CC27D89BAAB}"/>
    <cellStyle name="Entrada 3 2 2 7 2" xfId="17200" xr:uid="{24C9505A-1E68-4F9E-BD89-EE2BCC0B0B46}"/>
    <cellStyle name="Entrada 3 2 2 7 3" xfId="28533" xr:uid="{6514CE27-86EE-4A1D-B7BE-F76A97B88505}"/>
    <cellStyle name="Entrada 3 2 2 8" xfId="12490" xr:uid="{9633A2B5-6654-4CB9-B92D-863C682C313E}"/>
    <cellStyle name="Entrada 3 2 2 8 2" xfId="21114" xr:uid="{B5D03091-6115-42FE-A0B4-9F0BE78E9087}"/>
    <cellStyle name="Entrada 3 2 2 8 3" xfId="32451" xr:uid="{3694E39F-1278-4A15-9B56-A48235058A34}"/>
    <cellStyle name="Entrada 3 2 3" xfId="2076" xr:uid="{EB6DB4A6-C2B7-4BB7-B170-DFB1525CE085}"/>
    <cellStyle name="Entrada 3 2 3 2" xfId="6445" xr:uid="{3417AE50-ABE4-44D8-A988-1421958C5B97}"/>
    <cellStyle name="Entrada 3 2 3 2 2" xfId="15097" xr:uid="{CF3EA1BF-E656-4230-AD39-6E76E531B459}"/>
    <cellStyle name="Entrada 3 2 3 2 3" xfId="26429" xr:uid="{A9244B46-3154-4697-A0FA-E49E71B0FF5E}"/>
    <cellStyle name="Entrada 3 2 3 3" xfId="6280" xr:uid="{8541C8E8-AD78-40FB-A415-480DAC96EC3C}"/>
    <cellStyle name="Entrada 3 2 3 3 2" xfId="14932" xr:uid="{00AA8EB2-235E-4AFE-97EA-9D9C730F33B9}"/>
    <cellStyle name="Entrada 3 2 3 3 3" xfId="26264" xr:uid="{1F8A0C0B-76F2-4D23-8242-33CE40DF4189}"/>
    <cellStyle name="Entrada 3 2 3 4" xfId="6371" xr:uid="{63041C96-C825-4717-BE90-6794197BCE8F}"/>
    <cellStyle name="Entrada 3 2 3 4 2" xfId="15023" xr:uid="{BDF088F3-3D2E-44F1-A805-F0A9C4E8B9FC}"/>
    <cellStyle name="Entrada 3 2 3 4 3" xfId="26355" xr:uid="{E59D54F6-7985-4BF4-8579-DC1D38F23E54}"/>
    <cellStyle name="Entrada 3 2 3 5" xfId="5461" xr:uid="{4854F6AA-AEE6-48EE-9C84-3516C44817B5}"/>
    <cellStyle name="Entrada 3 2 3 5 2" xfId="14120" xr:uid="{A935E8C2-D2B6-4A8E-8F63-66DAA73BE1D2}"/>
    <cellStyle name="Entrada 3 2 3 5 3" xfId="25452" xr:uid="{DD97627C-A4F8-43FC-86CF-29D4E2364575}"/>
    <cellStyle name="Entrada 3 2 3 6" xfId="5049" xr:uid="{1931345C-AD9A-485B-9C92-F2D662699CFF}"/>
    <cellStyle name="Entrada 3 2 3 6 2" xfId="13708" xr:uid="{541F129F-F478-450C-AA70-72088D7FB025}"/>
    <cellStyle name="Entrada 3 2 3 6 3" xfId="25040" xr:uid="{3B6C3E37-5C58-4744-BE00-9A1BE3A0633C}"/>
    <cellStyle name="Entrada 3 2 3 7" xfId="10144" xr:uid="{3D155A66-4DF3-4B00-B6F0-EEBEA477DF4B}"/>
    <cellStyle name="Entrada 3 2 3 7 2" xfId="18771" xr:uid="{9C942311-C87B-40FE-9FAB-51048B4D2793}"/>
    <cellStyle name="Entrada 3 2 3 7 3" xfId="30105" xr:uid="{D6E5B277-BF47-4B7F-ADF7-112EE3134B96}"/>
    <cellStyle name="Entrada 3 2 3 8" xfId="10175" xr:uid="{FE7BFCDD-9CD3-4ECA-A078-C587CEF1F335}"/>
    <cellStyle name="Entrada 3 2 3 8 2" xfId="18802" xr:uid="{F850C765-4F5A-44D4-99E9-7A988D0AF58A}"/>
    <cellStyle name="Entrada 3 2 3 8 3" xfId="30136" xr:uid="{7BCA01C6-6AB3-4E57-97B2-0E764656A715}"/>
    <cellStyle name="Entrada 3 2 4" xfId="2077" xr:uid="{20D0F9BF-35F6-42C1-A53C-B624C8E470F2}"/>
    <cellStyle name="Entrada 3 2 4 2" xfId="6446" xr:uid="{37BC5848-D674-421F-8A4F-A60A27D748C0}"/>
    <cellStyle name="Entrada 3 2 4 2 2" xfId="15098" xr:uid="{51BA6320-5A59-4CD9-AE81-E748841E9350}"/>
    <cellStyle name="Entrada 3 2 4 2 3" xfId="26430" xr:uid="{BE502F20-580F-4BB6-B637-F36EC3749D54}"/>
    <cellStyle name="Entrada 3 2 4 3" xfId="4702" xr:uid="{DB027497-E33A-4415-A02D-0CF0F678B680}"/>
    <cellStyle name="Entrada 3 2 4 3 2" xfId="13363" xr:uid="{EF416655-0B64-42B6-8AAA-5F2E57258729}"/>
    <cellStyle name="Entrada 3 2 4 3 3" xfId="24695" xr:uid="{064ED5F1-0EFD-410A-9EBD-57543103C107}"/>
    <cellStyle name="Entrada 3 2 4 4" xfId="5324" xr:uid="{B288CB77-794A-45C3-8D5D-AFCB4575A39F}"/>
    <cellStyle name="Entrada 3 2 4 4 2" xfId="13983" xr:uid="{F73518DC-5117-41CC-983B-DDDA50A5ACC9}"/>
    <cellStyle name="Entrada 3 2 4 4 3" xfId="25315" xr:uid="{5011BAE3-DFCE-4B4E-9FA2-914185FC10A2}"/>
    <cellStyle name="Entrada 3 2 4 5" xfId="5159" xr:uid="{3387D472-DE78-491C-93C9-41C1DC36A7BA}"/>
    <cellStyle name="Entrada 3 2 4 5 2" xfId="13818" xr:uid="{F37593E0-338D-4C7E-8EBB-7CBA003706C5}"/>
    <cellStyle name="Entrada 3 2 4 5 3" xfId="25150" xr:uid="{2C128010-C342-4AD5-9BFE-C285B1D13DDF}"/>
    <cellStyle name="Entrada 3 2 4 6" xfId="10537" xr:uid="{6FD9ADC6-9777-4FEE-8602-8BC6940883FF}"/>
    <cellStyle name="Entrada 3 2 4 6 2" xfId="19164" xr:uid="{79CAAC4B-614F-4D28-8D88-AF452BE7BF03}"/>
    <cellStyle name="Entrada 3 2 4 6 3" xfId="30498" xr:uid="{CE48DABA-5EFF-4654-8305-E1D9F384AE43}"/>
    <cellStyle name="Entrada 3 2 4 7" xfId="10134" xr:uid="{75E704E6-A900-4760-B8EF-D187F373EEE3}"/>
    <cellStyle name="Entrada 3 2 4 7 2" xfId="18761" xr:uid="{4EE619B1-B1B6-4BFC-9878-F25EA7775B6A}"/>
    <cellStyle name="Entrada 3 2 4 7 3" xfId="30095" xr:uid="{4EA8C33A-3221-415E-888F-16DD8E1A0B47}"/>
    <cellStyle name="Entrada 3 2 4 8" xfId="8639" xr:uid="{A5CC2B73-A460-43A9-931A-5BF7C94D5F1B}"/>
    <cellStyle name="Entrada 3 2 4 8 2" xfId="17267" xr:uid="{F0C4727C-04B4-4649-9737-D17BF9BE05B1}"/>
    <cellStyle name="Entrada 3 2 4 8 3" xfId="28600" xr:uid="{3E1B67FB-71DF-40E6-9B6C-106C4B5A2002}"/>
    <cellStyle name="Entrada 3 2 5" xfId="2078" xr:uid="{C2A412D6-68A9-4E56-92AE-AA17421F135E}"/>
    <cellStyle name="Entrada 3 2 5 2" xfId="6447" xr:uid="{B180305C-E48B-4AD0-821E-1BDBC8031F0A}"/>
    <cellStyle name="Entrada 3 2 5 2 2" xfId="15099" xr:uid="{41518E64-0C30-4D9D-8336-E5688D4BC4F7}"/>
    <cellStyle name="Entrada 3 2 5 2 3" xfId="26431" xr:uid="{9156DEA3-3CF5-45F1-9631-C432C22F9BDD}"/>
    <cellStyle name="Entrada 3 2 5 3" xfId="6279" xr:uid="{AFA1848C-F461-4C8A-9C78-F5E2B1126E6B}"/>
    <cellStyle name="Entrada 3 2 5 3 2" xfId="14931" xr:uid="{79F2B19D-B1DA-48A6-B34D-71FD1C1F6133}"/>
    <cellStyle name="Entrada 3 2 5 3 3" xfId="26263" xr:uid="{53476610-A907-492B-982E-37CCF58FDD91}"/>
    <cellStyle name="Entrada 3 2 5 4" xfId="6372" xr:uid="{1258A901-45FF-417F-B161-7A256FB7DCA1}"/>
    <cellStyle name="Entrada 3 2 5 4 2" xfId="15024" xr:uid="{7CFD99E3-1BC2-4448-B309-7966EBDBB836}"/>
    <cellStyle name="Entrada 3 2 5 4 3" xfId="26356" xr:uid="{A75FBB22-4F9A-4665-A0CA-57691A200960}"/>
    <cellStyle name="Entrada 3 2 5 5" xfId="9222" xr:uid="{B9DAA05F-0A0C-4132-9943-7D67D550B52B}"/>
    <cellStyle name="Entrada 3 2 5 5 2" xfId="17850" xr:uid="{89EDEE5E-17BF-47C1-9FA3-7400D3F0E8C5}"/>
    <cellStyle name="Entrada 3 2 5 5 3" xfId="29183" xr:uid="{6725D2B3-E0E3-4733-B133-77A2AA42D4E8}"/>
    <cellStyle name="Entrada 3 2 5 6" xfId="7681" xr:uid="{9D18FC7A-3117-4D98-A19C-24DEB46734FF}"/>
    <cellStyle name="Entrada 3 2 5 6 2" xfId="16319" xr:uid="{B808E7FD-1E64-4E87-9793-F2133573D064}"/>
    <cellStyle name="Entrada 3 2 5 6 3" xfId="27651" xr:uid="{5C768774-0322-4EB7-88F9-BFEEC84A5EAC}"/>
    <cellStyle name="Entrada 3 2 5 7" xfId="8034" xr:uid="{423F43A1-8B62-40AB-BA59-7403162D98C3}"/>
    <cellStyle name="Entrada 3 2 5 7 2" xfId="16672" xr:uid="{16ABA26D-9C63-4423-BC5B-8C4A6C4B0032}"/>
    <cellStyle name="Entrada 3 2 5 7 3" xfId="28004" xr:uid="{D7CFADD9-47BB-4A6E-BA2A-F296C9E1299B}"/>
    <cellStyle name="Entrada 3 2 5 8" xfId="12491" xr:uid="{AC5B4771-6B03-4EC3-A9E7-FE175F623584}"/>
    <cellStyle name="Entrada 3 2 5 8 2" xfId="21115" xr:uid="{49CDF7D7-D52F-4D79-ACF3-40A873D3BEE0}"/>
    <cellStyle name="Entrada 3 2 5 8 3" xfId="32452" xr:uid="{AA15EC17-F4EA-436A-91AF-3ED81EF99A67}"/>
    <cellStyle name="Entrada 3 2 6" xfId="2079" xr:uid="{8EBC0F75-6B63-4F90-833A-9F06724628D0}"/>
    <cellStyle name="Entrada 3 2 6 2" xfId="6448" xr:uid="{D154FBE2-EFF9-4AAB-A1AD-374F0FBE4204}"/>
    <cellStyle name="Entrada 3 2 6 2 2" xfId="15100" xr:uid="{EC870250-8EFE-4E2E-ABF1-888EAC657A00}"/>
    <cellStyle name="Entrada 3 2 6 2 3" xfId="26432" xr:uid="{07A31F78-4313-4653-930E-A063F7F00E20}"/>
    <cellStyle name="Entrada 3 2 6 3" xfId="6278" xr:uid="{BC21CEF0-81D4-4A43-9CA9-9F140D536E11}"/>
    <cellStyle name="Entrada 3 2 6 3 2" xfId="14930" xr:uid="{4E331319-1C6F-4E0E-9005-B7D40140164E}"/>
    <cellStyle name="Entrada 3 2 6 3 3" xfId="26262" xr:uid="{EBCB0F5E-371B-4C5D-B6F1-ABC5538EF290}"/>
    <cellStyle name="Entrada 3 2 6 4" xfId="6373" xr:uid="{DD374F97-0D33-4424-9822-FEE758F885AA}"/>
    <cellStyle name="Entrada 3 2 6 4 2" xfId="15025" xr:uid="{B3F4D276-35D6-40DA-9B83-FCA84EAE9691}"/>
    <cellStyle name="Entrada 3 2 6 4 3" xfId="26357" xr:uid="{BC19872C-6DB5-4EEC-90F0-6290C96F95A7}"/>
    <cellStyle name="Entrada 3 2 6 5" xfId="9223" xr:uid="{036C7E51-37AD-421F-B02A-0D656ADB3795}"/>
    <cellStyle name="Entrada 3 2 6 5 2" xfId="17851" xr:uid="{1664A803-4874-46D5-8FF9-852440A037EA}"/>
    <cellStyle name="Entrada 3 2 6 5 3" xfId="29184" xr:uid="{662D5E3A-A9C0-4972-9270-E0A6991992D9}"/>
    <cellStyle name="Entrada 3 2 6 6" xfId="5499" xr:uid="{F8750F30-CE3B-40BA-997E-9C2C3ABC89D0}"/>
    <cellStyle name="Entrada 3 2 6 6 2" xfId="14158" xr:uid="{B556F4AF-3860-4D96-AC50-A12823EA9EAD}"/>
    <cellStyle name="Entrada 3 2 6 6 3" xfId="25490" xr:uid="{0E1D5596-FD41-4A8C-AFDB-2062065545B5}"/>
    <cellStyle name="Entrada 3 2 6 7" xfId="10143" xr:uid="{D7C6F932-72A7-4C2E-BAB0-6E084A80772E}"/>
    <cellStyle name="Entrada 3 2 6 7 2" xfId="18770" xr:uid="{F7388ADE-D45F-4BCE-909D-82581F08E1B8}"/>
    <cellStyle name="Entrada 3 2 6 7 3" xfId="30104" xr:uid="{B06FC703-25CC-4DFC-8F91-6D2C737AA332}"/>
    <cellStyle name="Entrada 3 2 6 8" xfId="10345" xr:uid="{8C9E74DE-412B-4F02-8DA3-ADBE5D491809}"/>
    <cellStyle name="Entrada 3 2 6 8 2" xfId="18972" xr:uid="{C5D1E031-B295-407A-B1E7-2AEA8F9742A7}"/>
    <cellStyle name="Entrada 3 2 6 8 3" xfId="30306" xr:uid="{0FDB22F2-F994-465D-A584-649576458743}"/>
    <cellStyle name="Entrada 3 2 7" xfId="6443" xr:uid="{0345B645-3E0C-4BF0-872F-6645EE6717AF}"/>
    <cellStyle name="Entrada 3 2 7 2" xfId="15095" xr:uid="{07DD1A2D-A585-48DC-A2FE-1307A9DA1174}"/>
    <cellStyle name="Entrada 3 2 7 3" xfId="26427" xr:uid="{366C0954-64CC-4537-9998-E18866C51B82}"/>
    <cellStyle name="Entrada 3 2 8" xfId="4703" xr:uid="{E90BF225-A8F5-4DDD-A74C-A7F3F687DD4F}"/>
    <cellStyle name="Entrada 3 2 8 2" xfId="13364" xr:uid="{8ABD929D-A903-479E-B92D-A926D0A75ABA}"/>
    <cellStyle name="Entrada 3 2 8 3" xfId="24696" xr:uid="{01F4BB76-AF27-414B-BCDD-FD05FD39D447}"/>
    <cellStyle name="Entrada 3 2 9" xfId="8190" xr:uid="{6E5711B2-C4D9-4A73-8752-ABDBA4F42B19}"/>
    <cellStyle name="Entrada 3 2 9 2" xfId="16828" xr:uid="{9BE383DD-59DE-41BF-94E3-CB5816F0DD54}"/>
    <cellStyle name="Entrada 3 2 9 3" xfId="28160" xr:uid="{1C1D2822-9CC9-4CA2-8DED-C6414DC0D111}"/>
    <cellStyle name="Entrada 3 3" xfId="2080" xr:uid="{E79385D7-42E4-461D-94D0-7C9917EB8917}"/>
    <cellStyle name="Entrada 3 3 2" xfId="6449" xr:uid="{6BCE4313-C371-465B-9CEC-E47951C42A22}"/>
    <cellStyle name="Entrada 3 3 2 2" xfId="15101" xr:uid="{EB3A2275-F991-4BEA-AE44-7AB7AC623F0D}"/>
    <cellStyle name="Entrada 3 3 2 3" xfId="26433" xr:uid="{2CB39566-C2E3-46AB-B719-CC493E27C425}"/>
    <cellStyle name="Entrada 3 3 3" xfId="4701" xr:uid="{0DF54BD7-62CE-4861-A548-CA6F49365F8A}"/>
    <cellStyle name="Entrada 3 3 3 2" xfId="13362" xr:uid="{8CACA863-82D7-4B83-9EC6-DA03AF0D8293}"/>
    <cellStyle name="Entrada 3 3 3 3" xfId="24694" xr:uid="{B025F5FD-47D5-4E93-B81F-2B820740A9B8}"/>
    <cellStyle name="Entrada 3 3 4" xfId="8191" xr:uid="{27D66E38-B604-4B7C-AE68-ECBD6FD8BF72}"/>
    <cellStyle name="Entrada 3 3 4 2" xfId="16829" xr:uid="{1F97DE7F-7501-4AEA-ACAD-4E16BBE600DA}"/>
    <cellStyle name="Entrada 3 3 4 3" xfId="28161" xr:uid="{48AAC845-573D-4C02-A58D-0140CF25621E}"/>
    <cellStyle name="Entrada 3 3 5" xfId="7856" xr:uid="{06080519-DCBA-4B8C-83E7-576A92D1E02C}"/>
    <cellStyle name="Entrada 3 3 5 2" xfId="16494" xr:uid="{DC1B924F-F2AD-42C4-B384-E64C04CA691E}"/>
    <cellStyle name="Entrada 3 3 5 3" xfId="27826" xr:uid="{A16CB1A1-1C8B-4B73-AB12-D53441693B0F}"/>
    <cellStyle name="Entrada 3 3 6" xfId="10538" xr:uid="{A3830C7C-B8D4-422D-8DC7-C3A6E91EC5C4}"/>
    <cellStyle name="Entrada 3 3 6 2" xfId="19165" xr:uid="{DB0806AC-0A80-46CB-97EE-7F06D25D2C58}"/>
    <cellStyle name="Entrada 3 3 6 3" xfId="30499" xr:uid="{CBA824D2-5B24-4E40-8DCC-59E34375384E}"/>
    <cellStyle name="Entrada 3 3 7" xfId="8571" xr:uid="{A6E4029C-4354-4CD5-A0B5-A4D626EC2319}"/>
    <cellStyle name="Entrada 3 3 7 2" xfId="17199" xr:uid="{56F10FC7-E17F-438B-B5AC-0C06FB849CFC}"/>
    <cellStyle name="Entrada 3 3 7 3" xfId="28532" xr:uid="{E5310669-9293-423D-A703-5086E7AA1C47}"/>
    <cellStyle name="Entrada 3 3 8" xfId="10176" xr:uid="{FED2E922-CB2B-42D8-A072-E021D5117995}"/>
    <cellStyle name="Entrada 3 3 8 2" xfId="18803" xr:uid="{660D6023-EB78-4940-BFBB-342741F85888}"/>
    <cellStyle name="Entrada 3 3 8 3" xfId="30137" xr:uid="{E53E1272-8304-4637-830F-FDDA003027C1}"/>
    <cellStyle name="Entrada 3 4" xfId="2081" xr:uid="{F8375D58-239A-4B41-9D9B-2FBE0B1FD5EF}"/>
    <cellStyle name="Entrada 3 4 2" xfId="6450" xr:uid="{061B64BF-B1D9-483B-94BC-F670C62279BA}"/>
    <cellStyle name="Entrada 3 4 2 2" xfId="15102" xr:uid="{5B1F52D7-8DB8-4808-AB29-8894130AFCEB}"/>
    <cellStyle name="Entrada 3 4 2 3" xfId="26434" xr:uid="{8318F473-43EA-4200-AC79-38A5338E1E2E}"/>
    <cellStyle name="Entrada 3 4 3" xfId="6277" xr:uid="{E233D39C-0B3D-45BF-B03C-AB2E4C911B12}"/>
    <cellStyle name="Entrada 3 4 3 2" xfId="14929" xr:uid="{EA579CBC-04FD-4CC2-B08F-B99F434F6E26}"/>
    <cellStyle name="Entrada 3 4 3 3" xfId="26261" xr:uid="{DAE42D26-8CDD-48F2-A735-EC82A8A19327}"/>
    <cellStyle name="Entrada 3 4 4" xfId="4743" xr:uid="{0CF08DC1-8C62-459C-9274-DC710F1939A1}"/>
    <cellStyle name="Entrada 3 4 4 2" xfId="13404" xr:uid="{4F8D62C5-7C44-4CB6-AE7C-73EA7CDCDD70}"/>
    <cellStyle name="Entrada 3 4 4 3" xfId="24736" xr:uid="{41F35FFC-864A-410F-89E3-16111B65465E}"/>
    <cellStyle name="Entrada 3 4 5" xfId="7853" xr:uid="{E1979F60-D941-4C14-8B1B-D25E06682E64}"/>
    <cellStyle name="Entrada 3 4 5 2" xfId="16491" xr:uid="{9BC977BE-D4FA-4E81-8A96-EADA944D0B38}"/>
    <cellStyle name="Entrada 3 4 5 3" xfId="27823" xr:uid="{44C8F8E3-33F9-464C-ABB5-604A70600B50}"/>
    <cellStyle name="Entrada 3 4 6" xfId="7682" xr:uid="{88B05F05-3FC8-4384-BDB2-E8022A5E831E}"/>
    <cellStyle name="Entrada 3 4 6 2" xfId="16320" xr:uid="{CE856FDC-2567-453E-B321-3F6DB1F25304}"/>
    <cellStyle name="Entrada 3 4 6 3" xfId="27652" xr:uid="{DD384DCE-6C77-466A-AC80-2CAEA5B84B34}"/>
    <cellStyle name="Entrada 3 4 7" xfId="9023" xr:uid="{90B6B9C5-A0EB-4234-A50B-E05893954FC9}"/>
    <cellStyle name="Entrada 3 4 7 2" xfId="17651" xr:uid="{E58E95E2-079F-49AA-8F6E-3DAEE4E26C91}"/>
    <cellStyle name="Entrada 3 4 7 3" xfId="28984" xr:uid="{00861683-BE6E-4C29-99E9-3C95B98BBDCE}"/>
    <cellStyle name="Entrada 3 4 8" xfId="12492" xr:uid="{A95E9B75-02F4-4DC3-A0EA-EA6695EDB5CB}"/>
    <cellStyle name="Entrada 3 4 8 2" xfId="21116" xr:uid="{8CB4BDD1-B2CF-481A-B159-212C7E30CF31}"/>
    <cellStyle name="Entrada 3 4 8 3" xfId="32453" xr:uid="{FE03AEBB-E8AB-4AC6-9E00-229086EA35C0}"/>
    <cellStyle name="Entrada 3 5" xfId="2082" xr:uid="{619679C7-3CB2-40FC-A674-F3DCE5D0FDB2}"/>
    <cellStyle name="Entrada 3 5 2" xfId="6451" xr:uid="{355D272A-BA41-4DC5-ADFB-588F3C5FAD94}"/>
    <cellStyle name="Entrada 3 5 2 2" xfId="15103" xr:uid="{FC42B6C8-DC68-40DE-9FC5-B09C344D7735}"/>
    <cellStyle name="Entrada 3 5 2 3" xfId="26435" xr:uid="{97885BF1-EFAE-497E-87F1-15E31E57E22E}"/>
    <cellStyle name="Entrada 3 5 3" xfId="6276" xr:uid="{AEE2516F-DAA3-47CA-9F9B-9AF9FB03D874}"/>
    <cellStyle name="Entrada 3 5 3 2" xfId="14928" xr:uid="{DD3A1962-D986-4DA4-8DE9-BD702398E79B}"/>
    <cellStyle name="Entrada 3 5 3 3" xfId="26260" xr:uid="{304FF33B-A193-43B5-8858-D05E404E638E}"/>
    <cellStyle name="Entrada 3 5 4" xfId="4744" xr:uid="{7858F59A-10AD-4728-8122-DB86B6D4B6D2}"/>
    <cellStyle name="Entrada 3 5 4 2" xfId="13405" xr:uid="{80B84C1C-B77D-4EE2-A925-20D1F05B684A}"/>
    <cellStyle name="Entrada 3 5 4 3" xfId="24737" xr:uid="{A973BEDA-9E69-4EAA-98AA-BE3DF3FECCAC}"/>
    <cellStyle name="Entrada 3 5 5" xfId="9231" xr:uid="{A1AB553F-2E36-4906-8B25-3BD78171CE00}"/>
    <cellStyle name="Entrada 3 5 5 2" xfId="17859" xr:uid="{007F128A-913D-4E53-8C12-CFAA46674A9D}"/>
    <cellStyle name="Entrada 3 5 5 3" xfId="29192" xr:uid="{CFB73C6F-D55E-42B4-9208-1CB090DE5897}"/>
    <cellStyle name="Entrada 3 5 6" xfId="5050" xr:uid="{20F579D4-A71B-498A-A085-868989C2CFAB}"/>
    <cellStyle name="Entrada 3 5 6 2" xfId="13709" xr:uid="{78367148-8360-447E-B8CF-D1544F6EB07D}"/>
    <cellStyle name="Entrada 3 5 6 3" xfId="25041" xr:uid="{DC644BC0-317F-4D76-B012-C0BA9EF00350}"/>
    <cellStyle name="Entrada 3 5 7" xfId="11657" xr:uid="{3C0309A0-4CCD-4CEA-932A-6C2E45F4400A}"/>
    <cellStyle name="Entrada 3 5 7 2" xfId="20282" xr:uid="{A5C42A98-6F10-4759-98F6-BC199CFDDC2B}"/>
    <cellStyle name="Entrada 3 5 7 3" xfId="31618" xr:uid="{31A6131E-493C-475B-9169-20987060821B}"/>
    <cellStyle name="Entrada 3 5 8" xfId="10344" xr:uid="{77B35A5C-AC85-4627-9E38-E52497FAB77B}"/>
    <cellStyle name="Entrada 3 5 8 2" xfId="18971" xr:uid="{A7F7E403-A920-486F-AE75-77D53BEFB46C}"/>
    <cellStyle name="Entrada 3 5 8 3" xfId="30305" xr:uid="{6B832809-2828-4100-B5A7-6C52659E7EAB}"/>
    <cellStyle name="Entrada 3 6" xfId="2083" xr:uid="{F884C1C7-7127-48E5-907A-727F65972072}"/>
    <cellStyle name="Entrada 3 6 2" xfId="6452" xr:uid="{833D443E-C5E6-43C8-BF78-96E84D9FDE8B}"/>
    <cellStyle name="Entrada 3 6 2 2" xfId="15104" xr:uid="{6971ACD9-8B6B-4843-BCF5-32234A9DAEBD}"/>
    <cellStyle name="Entrada 3 6 2 3" xfId="26436" xr:uid="{F66A9DB6-2267-469F-91BF-2C79310FE467}"/>
    <cellStyle name="Entrada 3 6 3" xfId="4700" xr:uid="{1693083F-B4B6-446F-A992-15FA222006CA}"/>
    <cellStyle name="Entrada 3 6 3 2" xfId="13361" xr:uid="{7539B561-E5D4-4262-8980-8B0E593D20DA}"/>
    <cellStyle name="Entrada 3 6 3 3" xfId="24693" xr:uid="{A0A09FB9-9824-4DD2-A4DF-6E0BAA0F7464}"/>
    <cellStyle name="Entrada 3 6 4" xfId="8192" xr:uid="{BD8FB878-8418-4D81-AC86-B4FBC873D724}"/>
    <cellStyle name="Entrada 3 6 4 2" xfId="16830" xr:uid="{7B3E5BA7-C7CB-4E07-B29C-23D5ECAA3A40}"/>
    <cellStyle name="Entrada 3 6 4 3" xfId="28162" xr:uid="{8A59D756-F058-4BF8-97CF-538BF1DFF722}"/>
    <cellStyle name="Entrada 3 6 5" xfId="9232" xr:uid="{3F2D8770-404D-4054-962B-9380FA824D3F}"/>
    <cellStyle name="Entrada 3 6 5 2" xfId="17860" xr:uid="{9DB7BAC9-066A-4979-9F6C-B34B68EF962C}"/>
    <cellStyle name="Entrada 3 6 5 3" xfId="29193" xr:uid="{9D34D968-DF11-4CD3-9536-BD7DE99A764C}"/>
    <cellStyle name="Entrada 3 6 6" xfId="10539" xr:uid="{BA502297-5504-4A9C-AE69-AA0B01EEC444}"/>
    <cellStyle name="Entrada 3 6 6 2" xfId="19166" xr:uid="{46B00360-10C6-4F71-B085-170BA1973557}"/>
    <cellStyle name="Entrada 3 6 6 3" xfId="30500" xr:uid="{C876EA65-5C09-41D0-BF1F-E472F55648BB}"/>
    <cellStyle name="Entrada 3 6 7" xfId="10142" xr:uid="{52710352-620A-4253-9EE1-F5EB3A5C46E0}"/>
    <cellStyle name="Entrada 3 6 7 2" xfId="18769" xr:uid="{4AC2F060-03DB-46F6-8A15-75CBD661FC40}"/>
    <cellStyle name="Entrada 3 6 7 3" xfId="30103" xr:uid="{38A1C913-166E-4D92-80B3-B180C32CA751}"/>
    <cellStyle name="Entrada 3 6 8" xfId="8640" xr:uid="{AB4A27D2-4169-4499-888A-A2E1BCFC2D40}"/>
    <cellStyle name="Entrada 3 6 8 2" xfId="17268" xr:uid="{00800CB9-CEF9-4C8D-AE7B-8FA8A5DCDC81}"/>
    <cellStyle name="Entrada 3 6 8 3" xfId="28601" xr:uid="{9D4775D9-7768-4007-AA90-98ABA4974A8C}"/>
    <cellStyle name="Entrada 3 7" xfId="2084" xr:uid="{7CE91BD6-5FBA-42A9-8A7A-FEFFA89CC048}"/>
    <cellStyle name="Entrada 3 7 2" xfId="6453" xr:uid="{736BD1A3-4777-45DD-9ED6-5E5BBDAA2E90}"/>
    <cellStyle name="Entrada 3 7 2 2" xfId="15105" xr:uid="{909B5CF0-2E7D-489F-85FA-248552306A0F}"/>
    <cellStyle name="Entrada 3 7 2 3" xfId="26437" xr:uid="{F0E94225-AABC-40EE-9CE2-022B648081C3}"/>
    <cellStyle name="Entrada 3 7 3" xfId="6275" xr:uid="{E1101B1F-ED53-46A0-807D-5ABCF5A1DDC4}"/>
    <cellStyle name="Entrada 3 7 3 2" xfId="14927" xr:uid="{F945101A-43B4-4929-855A-1B548515C83C}"/>
    <cellStyle name="Entrada 3 7 3 3" xfId="26259" xr:uid="{5CA12045-24FA-45EB-9EF8-63E869C5AEAE}"/>
    <cellStyle name="Entrada 3 7 4" xfId="5325" xr:uid="{98D02FB5-8B15-42F2-B7C2-C0F84DCBA857}"/>
    <cellStyle name="Entrada 3 7 4 2" xfId="13984" xr:uid="{EC36E486-779E-4EB4-8067-902DBBE6ED00}"/>
    <cellStyle name="Entrada 3 7 4 3" xfId="25316" xr:uid="{1F490099-9F05-421B-9554-E852F2C470C1}"/>
    <cellStyle name="Entrada 3 7 5" xfId="5158" xr:uid="{3E78329F-6987-4764-8015-BA3C6FCDDF47}"/>
    <cellStyle name="Entrada 3 7 5 2" xfId="13817" xr:uid="{4CD59B64-5867-4869-8F2C-475CFBE414C1}"/>
    <cellStyle name="Entrada 3 7 5 3" xfId="25149" xr:uid="{CC68CD88-882B-4DCC-BC1E-14CAEB771692}"/>
    <cellStyle name="Entrada 3 7 6" xfId="10540" xr:uid="{A56EC930-72D3-421F-980D-E471A3925D2C}"/>
    <cellStyle name="Entrada 3 7 6 2" xfId="19167" xr:uid="{27031084-7D85-45F0-99CF-0EBD1173A05C}"/>
    <cellStyle name="Entrada 3 7 6 3" xfId="30501" xr:uid="{FCBE529B-ECFE-423A-BED0-B355DCB53273}"/>
    <cellStyle name="Entrada 3 7 7" xfId="8570" xr:uid="{F9788AB0-6CD9-4B5A-A13C-95AF6AD8405E}"/>
    <cellStyle name="Entrada 3 7 7 2" xfId="17198" xr:uid="{008A0197-49C1-4C3A-BF28-FC8BCAAFC724}"/>
    <cellStyle name="Entrada 3 7 7 3" xfId="28531" xr:uid="{08723A0B-7B22-4140-A29E-93B378CA933B}"/>
    <cellStyle name="Entrada 3 7 8" xfId="12493" xr:uid="{3D322710-6661-4B6D-AFF4-986664A8F763}"/>
    <cellStyle name="Entrada 3 7 8 2" xfId="21117" xr:uid="{09D81C54-E2F3-4D0A-BBD8-C52CE7A99EA2}"/>
    <cellStyle name="Entrada 3 7 8 3" xfId="32454" xr:uid="{B3317768-D64C-4AAC-87EB-C8BC1ED0F4A2}"/>
    <cellStyle name="Entrada 3 8" xfId="6442" xr:uid="{D7C4A46F-C8F8-4B91-A1B1-1C6A5B5EBF63}"/>
    <cellStyle name="Entrada 3 8 2" xfId="15094" xr:uid="{67C64213-F379-423B-9205-597434A615D0}"/>
    <cellStyle name="Entrada 3 8 3" xfId="26426" xr:uid="{62738E34-7D0C-4A0E-8C3F-EB723E4B5C72}"/>
    <cellStyle name="Entrada 3 9" xfId="6282" xr:uid="{559D5AF7-CF29-418B-BCC4-D3670FC64921}"/>
    <cellStyle name="Entrada 3 9 2" xfId="14934" xr:uid="{F5811CA0-C67C-43D8-A0D2-7CF907B48BFC}"/>
    <cellStyle name="Entrada 3 9 3" xfId="26266" xr:uid="{1198B3D9-B0F4-4387-9DC3-CB0699F0B805}"/>
    <cellStyle name="Entrada 4" xfId="2085" xr:uid="{5DE53221-D7C7-452D-B4DC-560CB89BC522}"/>
    <cellStyle name="Entrada 4 10" xfId="4745" xr:uid="{304B86BD-3BBD-497E-BA74-9B5A18AA8EB3}"/>
    <cellStyle name="Entrada 4 10 2" xfId="13406" xr:uid="{60C5E24A-4941-4BCB-990F-39C4374B83AD}"/>
    <cellStyle name="Entrada 4 10 3" xfId="24738" xr:uid="{8C352087-ACFC-45FB-9A98-0DFECA92D204}"/>
    <cellStyle name="Entrada 4 11" xfId="9233" xr:uid="{28D38BFF-0519-44F3-98AD-FA3CCDFA31A2}"/>
    <cellStyle name="Entrada 4 11 2" xfId="17861" xr:uid="{48649147-3A3C-41A2-BFF4-403E05A9A860}"/>
    <cellStyle name="Entrada 4 11 3" xfId="29194" xr:uid="{EA6E2166-0C43-4342-8BF2-94D8FC6EC6C5}"/>
    <cellStyle name="Entrada 4 12" xfId="5500" xr:uid="{48F8AFA2-30F0-4946-B1B7-4D1EBB3F6DA6}"/>
    <cellStyle name="Entrada 4 12 2" xfId="14159" xr:uid="{A51EA3CB-EFD7-47B8-981C-9994DA5B07FC}"/>
    <cellStyle name="Entrada 4 12 3" xfId="25491" xr:uid="{55546CAA-DDE0-4DD7-8537-9252B87ED082}"/>
    <cellStyle name="Entrada 4 13" xfId="7773" xr:uid="{7E659D7E-E916-448F-80A1-22B54FFBAF5B}"/>
    <cellStyle name="Entrada 4 13 2" xfId="16411" xr:uid="{AE8BAD45-EB45-48D6-AB04-5293A153CD26}"/>
    <cellStyle name="Entrada 4 13 3" xfId="27743" xr:uid="{365A759C-81A5-4135-A358-830D649E5169}"/>
    <cellStyle name="Entrada 4 14" xfId="12494" xr:uid="{ADF44B2B-A690-4F9B-AD02-0AA88D753F95}"/>
    <cellStyle name="Entrada 4 14 2" xfId="21118" xr:uid="{2DD57D19-9611-4260-ADD8-C43CD9E81634}"/>
    <cellStyle name="Entrada 4 14 3" xfId="32455" xr:uid="{74F6B28A-6E25-44FC-8170-6155915DF64C}"/>
    <cellStyle name="Entrada 4 2" xfId="2086" xr:uid="{928914B8-F913-4162-80C5-4559D58260A3}"/>
    <cellStyle name="Entrada 4 2 10" xfId="6729" xr:uid="{3F006333-E343-444C-A8F8-94ABF2ACA2CC}"/>
    <cellStyle name="Entrada 4 2 10 2" xfId="15369" xr:uid="{68187EEA-920F-4A27-BDBD-60FF943E6F9C}"/>
    <cellStyle name="Entrada 4 2 10 3" xfId="26701" xr:uid="{583A3F79-DF83-44D1-A7B1-1F751CBEF300}"/>
    <cellStyle name="Entrada 4 2 11" xfId="7683" xr:uid="{56C9D942-6CD3-4E88-90D2-AB19FCD71D9E}"/>
    <cellStyle name="Entrada 4 2 11 2" xfId="16321" xr:uid="{F6B1A4B0-F3AF-4DE0-83F1-D445A6F00474}"/>
    <cellStyle name="Entrada 4 2 11 3" xfId="27653" xr:uid="{E713FF03-6241-452D-A53C-4A5A231100B9}"/>
    <cellStyle name="Entrada 4 2 12" xfId="10141" xr:uid="{DBB47D5D-3690-4FFD-8CC0-49DAA99FD2CF}"/>
    <cellStyle name="Entrada 4 2 12 2" xfId="18768" xr:uid="{D90835CE-EFA6-4A50-B217-8747E3297F25}"/>
    <cellStyle name="Entrada 4 2 12 3" xfId="30102" xr:uid="{DB342F8A-AAA3-4078-A2A1-B951EA77E994}"/>
    <cellStyle name="Entrada 4 2 13" xfId="10177" xr:uid="{BDD45FEA-6401-48C0-8ABE-5CAE2ADD25B4}"/>
    <cellStyle name="Entrada 4 2 13 2" xfId="18804" xr:uid="{85A365DF-DF53-4DEF-960A-1D7678F3B5CB}"/>
    <cellStyle name="Entrada 4 2 13 3" xfId="30138" xr:uid="{D9B4A2B6-FF59-488F-B808-741DDDD11A81}"/>
    <cellStyle name="Entrada 4 2 2" xfId="2087" xr:uid="{160CF74B-81B1-4CA6-8E9B-A85F33BFA42A}"/>
    <cellStyle name="Entrada 4 2 2 2" xfId="6456" xr:uid="{CFB795FB-85F0-4BA0-BC89-DDF5696092E8}"/>
    <cellStyle name="Entrada 4 2 2 2 2" xfId="15108" xr:uid="{221986DA-99AD-4F72-9F95-2B4F822B9359}"/>
    <cellStyle name="Entrada 4 2 2 2 3" xfId="26440" xr:uid="{DB9614F5-0773-4684-9EC1-075CBA5097DA}"/>
    <cellStyle name="Entrada 4 2 2 3" xfId="6273" xr:uid="{E4428A04-8A02-4CF6-B5D5-77A75FD2CCCD}"/>
    <cellStyle name="Entrada 4 2 2 3 2" xfId="14925" xr:uid="{D23E1BE0-7AAD-4F10-8CB8-9451999A1CD4}"/>
    <cellStyle name="Entrada 4 2 2 3 3" xfId="26257" xr:uid="{3D2C2EA0-19DF-4367-9F4F-426EAB165A24}"/>
    <cellStyle name="Entrada 4 2 2 4" xfId="8193" xr:uid="{01903606-02E4-4279-8C23-19238AA16183}"/>
    <cellStyle name="Entrada 4 2 2 4 2" xfId="16831" xr:uid="{52E78632-4721-44B1-9952-BF844B610687}"/>
    <cellStyle name="Entrada 4 2 2 4 3" xfId="28163" xr:uid="{D3349081-ABF2-43FE-A763-F0129A3C6890}"/>
    <cellStyle name="Entrada 4 2 2 5" xfId="4904" xr:uid="{664587F1-0F33-4DA3-B940-69E5D15DC28E}"/>
    <cellStyle name="Entrada 4 2 2 5 2" xfId="13563" xr:uid="{C82844A8-1D36-468F-A9D8-00FB5CB868E9}"/>
    <cellStyle name="Entrada 4 2 2 5 3" xfId="24895" xr:uid="{94F2E345-076A-4037-8848-E9A488C6E2F3}"/>
    <cellStyle name="Entrada 4 2 2 6" xfId="10541" xr:uid="{CDA24F7A-052D-4906-B63D-0A9DF23D8316}"/>
    <cellStyle name="Entrada 4 2 2 6 2" xfId="19168" xr:uid="{E88EF721-F88A-4A60-AFC2-541DE71F4A2C}"/>
    <cellStyle name="Entrada 4 2 2 6 3" xfId="30502" xr:uid="{C7501A5F-F0A0-41CC-BDD0-4EA57BAFBF5B}"/>
    <cellStyle name="Entrada 4 2 2 7" xfId="10379" xr:uid="{E5A33325-C26B-4C93-AD8B-E7AD9D6DC6A2}"/>
    <cellStyle name="Entrada 4 2 2 7 2" xfId="19006" xr:uid="{63E5C637-BF9A-4478-A1C7-0AC92E2CEB70}"/>
    <cellStyle name="Entrada 4 2 2 7 3" xfId="30340" xr:uid="{422E9583-EBDE-402E-B45F-6878A8637BE1}"/>
    <cellStyle name="Entrada 4 2 2 8" xfId="5108" xr:uid="{5E97E7C8-61C0-482C-9D8F-152510FB3DE2}"/>
    <cellStyle name="Entrada 4 2 2 8 2" xfId="13767" xr:uid="{C6BE1BB4-C9B1-4F29-AD80-6BD676D775B3}"/>
    <cellStyle name="Entrada 4 2 2 8 3" xfId="25099" xr:uid="{1BB41287-E3BA-4B88-BDF2-A8F32CD33D7F}"/>
    <cellStyle name="Entrada 4 2 3" xfId="2088" xr:uid="{F7093749-3D49-4C0C-ABAB-85061B1E347B}"/>
    <cellStyle name="Entrada 4 2 3 2" xfId="6457" xr:uid="{9E7F3926-97B3-48EE-AD36-6FFA0CA9E449}"/>
    <cellStyle name="Entrada 4 2 3 2 2" xfId="15109" xr:uid="{3B304B3D-5EE3-4AF8-AA7A-8FF35D8D7D0A}"/>
    <cellStyle name="Entrada 4 2 3 2 3" xfId="26441" xr:uid="{EACD5E14-F973-4025-88A0-0B885F845131}"/>
    <cellStyle name="Entrada 4 2 3 3" xfId="6272" xr:uid="{65ABFAC2-9149-4880-8B8B-950F5FA6C4EE}"/>
    <cellStyle name="Entrada 4 2 3 3 2" xfId="14924" xr:uid="{BDA54556-ABAB-4AF5-A098-AB8D725B09F7}"/>
    <cellStyle name="Entrada 4 2 3 3 3" xfId="26256" xr:uid="{F6F1F90F-4B90-4F79-9371-AD6D38D87C23}"/>
    <cellStyle name="Entrada 4 2 3 4" xfId="6374" xr:uid="{EBE0AD85-5E6E-4B0D-B57C-3CDD09E762DB}"/>
    <cellStyle name="Entrada 4 2 3 4 2" xfId="15026" xr:uid="{BF837BE3-22B6-4D54-B766-07C397F80530}"/>
    <cellStyle name="Entrada 4 2 3 4 3" xfId="26358" xr:uid="{AC9F93CF-F556-417F-80CE-7BF2AE14403B}"/>
    <cellStyle name="Entrada 4 2 3 5" xfId="9234" xr:uid="{90CA2503-474E-4D20-8A15-9DB894D047A1}"/>
    <cellStyle name="Entrada 4 2 3 5 2" xfId="17862" xr:uid="{D85B926F-1307-45AE-A5C1-98DECBBCFCB7}"/>
    <cellStyle name="Entrada 4 2 3 5 3" xfId="29195" xr:uid="{EAC71227-19D6-4DF0-B655-7C210C84992F}"/>
    <cellStyle name="Entrada 4 2 3 6" xfId="7684" xr:uid="{5DF853D5-06E2-4BBB-A6C2-A7BE677DFE1D}"/>
    <cellStyle name="Entrada 4 2 3 6 2" xfId="16322" xr:uid="{801C0914-EE04-455C-A3B1-CCE9E6AE2254}"/>
    <cellStyle name="Entrada 4 2 3 6 3" xfId="27654" xr:uid="{92EC9617-F2BA-4393-A96A-DAD2F7DF89F0}"/>
    <cellStyle name="Entrada 4 2 3 7" xfId="8035" xr:uid="{884CF36A-2FB6-4917-B877-EE2A059496B7}"/>
    <cellStyle name="Entrada 4 2 3 7 2" xfId="16673" xr:uid="{961C1E02-8B5C-4EEC-BF73-65E988BA2346}"/>
    <cellStyle name="Entrada 4 2 3 7 3" xfId="28005" xr:uid="{DB6E2C21-04BC-45F0-AFFB-1B8F3C2E2D7D}"/>
    <cellStyle name="Entrada 4 2 3 8" xfId="12495" xr:uid="{9D2BED2B-91DF-4917-9701-355E9AC08A8E}"/>
    <cellStyle name="Entrada 4 2 3 8 2" xfId="21119" xr:uid="{B1061782-1058-46BE-925B-FF3F16384589}"/>
    <cellStyle name="Entrada 4 2 3 8 3" xfId="32456" xr:uid="{CC46CE9D-C759-4612-9DFA-A5FD947CF13C}"/>
    <cellStyle name="Entrada 4 2 4" xfId="2089" xr:uid="{A606707E-F2D9-4542-84C9-E673035A9759}"/>
    <cellStyle name="Entrada 4 2 4 2" xfId="6458" xr:uid="{AD22740B-11C5-4080-A9D9-C0C2B42AF935}"/>
    <cellStyle name="Entrada 4 2 4 2 2" xfId="15110" xr:uid="{84231923-9D38-4054-B91A-9CA4D3C92D27}"/>
    <cellStyle name="Entrada 4 2 4 2 3" xfId="26442" xr:uid="{E30C4EFF-B646-444B-840C-62AEAFCC66E3}"/>
    <cellStyle name="Entrada 4 2 4 3" xfId="4698" xr:uid="{4583C22E-B584-4C24-8517-0FFAC526EC03}"/>
    <cellStyle name="Entrada 4 2 4 3 2" xfId="13359" xr:uid="{E2FD7344-E214-475F-9098-44D31558A12E}"/>
    <cellStyle name="Entrada 4 2 4 3 3" xfId="24691" xr:uid="{DF19739D-1172-410D-833F-0EDE3C64AC7E}"/>
    <cellStyle name="Entrada 4 2 4 4" xfId="6375" xr:uid="{097A8DF9-C4F7-42AD-9ED3-7B59426BA448}"/>
    <cellStyle name="Entrada 4 2 4 4 2" xfId="15027" xr:uid="{AE17D1FB-0C89-4BBC-A06E-B0ACFC256B96}"/>
    <cellStyle name="Entrada 4 2 4 4 3" xfId="26359" xr:uid="{E9D6F6EE-C0AF-485C-A006-7C46462282C5}"/>
    <cellStyle name="Entrada 4 2 4 5" xfId="7852" xr:uid="{A4D97846-6F5F-4327-AC9B-022F8DEE2C7B}"/>
    <cellStyle name="Entrada 4 2 4 5 2" xfId="16490" xr:uid="{544D1C05-4660-4AA8-B771-836E5EE1A48E}"/>
    <cellStyle name="Entrada 4 2 4 5 3" xfId="27822" xr:uid="{6B23A1A7-6785-446D-B754-57854089EFE3}"/>
    <cellStyle name="Entrada 4 2 4 6" xfId="5501" xr:uid="{F184D1CA-B93D-43A5-A7BD-DBB848628FD8}"/>
    <cellStyle name="Entrada 4 2 4 6 2" xfId="14160" xr:uid="{A10DE332-46E8-4EBE-A324-093A1BE57927}"/>
    <cellStyle name="Entrada 4 2 4 6 3" xfId="25492" xr:uid="{9E3FFB4E-9833-47E3-89A2-0AD5CA2C384A}"/>
    <cellStyle name="Entrada 4 2 4 7" xfId="10140" xr:uid="{246D1A8B-8EE7-48AC-8882-2508EFAA8F03}"/>
    <cellStyle name="Entrada 4 2 4 7 2" xfId="18767" xr:uid="{A51A68E8-6ACB-4E28-BD1C-B5BF14AB1AF7}"/>
    <cellStyle name="Entrada 4 2 4 7 3" xfId="30101" xr:uid="{311E8572-FDEF-4817-884D-E664E484167E}"/>
    <cellStyle name="Entrada 4 2 4 8" xfId="9032" xr:uid="{99BF82CF-BF2D-4A74-8220-92B99E018B2E}"/>
    <cellStyle name="Entrada 4 2 4 8 2" xfId="17660" xr:uid="{FD52EBC5-83EB-40D4-94BB-0940A2D1D687}"/>
    <cellStyle name="Entrada 4 2 4 8 3" xfId="28993" xr:uid="{F404ED13-480C-48F0-98DC-D1EB7684035D}"/>
    <cellStyle name="Entrada 4 2 5" xfId="2090" xr:uid="{F44C9487-58B5-4097-A5A5-B307891C6DF8}"/>
    <cellStyle name="Entrada 4 2 5 2" xfId="6459" xr:uid="{A2AA21D6-CEB8-496B-A06F-4F90511F6952}"/>
    <cellStyle name="Entrada 4 2 5 2 2" xfId="15111" xr:uid="{BB4514FD-BA49-43A4-8B77-4F4740266CAF}"/>
    <cellStyle name="Entrada 4 2 5 2 3" xfId="26443" xr:uid="{92BACF95-E632-4214-BA74-90A6D73E99DB}"/>
    <cellStyle name="Entrada 4 2 5 3" xfId="6271" xr:uid="{E6364B30-809F-4240-9A9B-CDC8DE7474F9}"/>
    <cellStyle name="Entrada 4 2 5 3 2" xfId="14923" xr:uid="{0347110C-EB88-4A8B-84E8-02415C6F5E9F}"/>
    <cellStyle name="Entrada 4 2 5 3 3" xfId="26255" xr:uid="{F5ACFE1F-5138-495C-B985-3711347B22F7}"/>
    <cellStyle name="Entrada 4 2 5 4" xfId="8194" xr:uid="{AF66C52F-E364-4EEB-ADED-1DC0EDD82119}"/>
    <cellStyle name="Entrada 4 2 5 4 2" xfId="16832" xr:uid="{BB19FEFF-EC1A-474F-9702-DDE65FBA4F59}"/>
    <cellStyle name="Entrada 4 2 5 4 3" xfId="28164" xr:uid="{5230F40D-23B5-4E84-96CB-C99EBAE6BE16}"/>
    <cellStyle name="Entrada 4 2 5 5" xfId="4903" xr:uid="{0C4084AC-4476-443F-8A8A-173E8CBB4930}"/>
    <cellStyle name="Entrada 4 2 5 5 2" xfId="13562" xr:uid="{8E7A0BA7-F84C-45FA-A4C6-E4EC39A34F80}"/>
    <cellStyle name="Entrada 4 2 5 5 3" xfId="24894" xr:uid="{9E1CF00A-C8AB-4FA2-8E9E-63E17B0FD2F9}"/>
    <cellStyle name="Entrada 4 2 5 6" xfId="10542" xr:uid="{5A9E4372-E866-4428-8BED-32AE46114337}"/>
    <cellStyle name="Entrada 4 2 5 6 2" xfId="19169" xr:uid="{7614F7CF-36EB-4D8B-B74B-B659E3477FB4}"/>
    <cellStyle name="Entrada 4 2 5 6 3" xfId="30503" xr:uid="{7A19DB99-AFEB-4E2D-8154-E11ABFA2E9D2}"/>
    <cellStyle name="Entrada 4 2 5 7" xfId="8569" xr:uid="{1824E8FC-0AF8-45E8-8716-A0117DF357E5}"/>
    <cellStyle name="Entrada 4 2 5 7 2" xfId="17197" xr:uid="{399FA653-796A-4287-8DEE-B286F90DD5BB}"/>
    <cellStyle name="Entrada 4 2 5 7 3" xfId="28530" xr:uid="{F11C8D1B-20B6-4DCB-9187-9D854E4D54F7}"/>
    <cellStyle name="Entrada 4 2 5 8" xfId="10178" xr:uid="{3AF53EE0-9484-47A1-833D-7EF1254405B8}"/>
    <cellStyle name="Entrada 4 2 5 8 2" xfId="18805" xr:uid="{D4C20A21-F218-4908-BA0F-D39EF49B70EF}"/>
    <cellStyle name="Entrada 4 2 5 8 3" xfId="30139" xr:uid="{3A82B6B7-3567-4935-AFFD-A20F117CF900}"/>
    <cellStyle name="Entrada 4 2 6" xfId="2091" xr:uid="{31641036-2E29-4B34-8E1D-1BB979CB2C68}"/>
    <cellStyle name="Entrada 4 2 6 2" xfId="6460" xr:uid="{933EE4BB-6EFC-41F5-9031-B9762F6D156D}"/>
    <cellStyle name="Entrada 4 2 6 2 2" xfId="15112" xr:uid="{73CACFA3-F6DE-4137-AF8D-41382921C4F5}"/>
    <cellStyle name="Entrada 4 2 6 2 3" xfId="26444" xr:uid="{6EF12CF0-C796-4306-8612-36C7563DB9C3}"/>
    <cellStyle name="Entrada 4 2 6 3" xfId="6270" xr:uid="{21F5F23C-4448-4B20-AE00-5D6606E63CD3}"/>
    <cellStyle name="Entrada 4 2 6 3 2" xfId="14922" xr:uid="{50CA28FC-3F70-46DD-AC8E-580BDB22A25F}"/>
    <cellStyle name="Entrada 4 2 6 3 3" xfId="26254" xr:uid="{D13DBDA5-2BD7-457B-8B27-F280A9874C72}"/>
    <cellStyle name="Entrada 4 2 6 4" xfId="4747" xr:uid="{79297D5F-0553-4565-8737-FD3AD22C936F}"/>
    <cellStyle name="Entrada 4 2 6 4 2" xfId="13408" xr:uid="{898BCDDB-BB94-4C96-B08F-46638E4C9A9D}"/>
    <cellStyle name="Entrada 4 2 6 4 3" xfId="24740" xr:uid="{8748B239-CB54-48A3-B134-4ED144EA2D37}"/>
    <cellStyle name="Entrada 4 2 6 5" xfId="6728" xr:uid="{A7F87EFB-9732-4860-AD1C-808D90510F4A}"/>
    <cellStyle name="Entrada 4 2 6 5 2" xfId="15368" xr:uid="{2B961D04-5037-4C57-8746-6B5FA7DCDF60}"/>
    <cellStyle name="Entrada 4 2 6 5 3" xfId="26700" xr:uid="{2DB0D8C8-08AB-4DF8-976C-FAD674464960}"/>
    <cellStyle name="Entrada 4 2 6 6" xfId="5051" xr:uid="{D8D310D7-F154-4416-9B6C-C68E7E32CFA5}"/>
    <cellStyle name="Entrada 4 2 6 6 2" xfId="13710" xr:uid="{335A1B0E-C7F4-467E-B7F6-0F7AE4027BDC}"/>
    <cellStyle name="Entrada 4 2 6 6 3" xfId="25042" xr:uid="{AAEBF07B-C2A4-4380-B46C-4968F0EEEE0E}"/>
    <cellStyle name="Entrada 4 2 6 7" xfId="10380" xr:uid="{8AC59F5F-9EE2-42CF-92F1-0CD0E3E4A378}"/>
    <cellStyle name="Entrada 4 2 6 7 2" xfId="19007" xr:uid="{B36595FC-6210-4E18-BFDA-DE94BF4EDA77}"/>
    <cellStyle name="Entrada 4 2 6 7 3" xfId="30341" xr:uid="{A1F0423E-BF45-4975-AD10-FF248A0E769D}"/>
    <cellStyle name="Entrada 4 2 6 8" xfId="12496" xr:uid="{4DC7852F-A16E-44E9-A167-FDC1EC7E5A89}"/>
    <cellStyle name="Entrada 4 2 6 8 2" xfId="21120" xr:uid="{260D2733-9CD5-40A0-845B-FF9B9EBA4A0A}"/>
    <cellStyle name="Entrada 4 2 6 8 3" xfId="32457" xr:uid="{DE6CB7F6-4825-4FD4-A612-AA89FEB28DB7}"/>
    <cellStyle name="Entrada 4 2 7" xfId="6455" xr:uid="{815F229D-A221-4F3E-9846-776D9D1DF7DB}"/>
    <cellStyle name="Entrada 4 2 7 2" xfId="15107" xr:uid="{A631F543-9E30-4463-A05A-2D44B9E3DEB6}"/>
    <cellStyle name="Entrada 4 2 7 3" xfId="26439" xr:uid="{1F126C10-401A-4BB2-9A70-A916905F7306}"/>
    <cellStyle name="Entrada 4 2 8" xfId="4699" xr:uid="{6C4DC061-9225-4DAA-810F-5775EB6B6447}"/>
    <cellStyle name="Entrada 4 2 8 2" xfId="13360" xr:uid="{16064D26-9766-4F6B-82E4-06B3D29D16B4}"/>
    <cellStyle name="Entrada 4 2 8 3" xfId="24692" xr:uid="{E19A7228-3F86-4DB2-A045-2B0A59FE668F}"/>
    <cellStyle name="Entrada 4 2 9" xfId="4746" xr:uid="{2B8EDDC6-73AB-4C7A-8814-2B80C57DDFD4}"/>
    <cellStyle name="Entrada 4 2 9 2" xfId="13407" xr:uid="{8415A6C9-FEEC-43A0-B4AA-08AE385FDB58}"/>
    <cellStyle name="Entrada 4 2 9 3" xfId="24739" xr:uid="{23259750-5520-40C5-9249-567EB83FD284}"/>
    <cellStyle name="Entrada 4 3" xfId="2092" xr:uid="{39759230-2792-4ECE-B487-B6D18F8B5509}"/>
    <cellStyle name="Entrada 4 3 2" xfId="6461" xr:uid="{B78EAE84-2616-40F9-B4C4-B20E2E2A1E16}"/>
    <cellStyle name="Entrada 4 3 2 2" xfId="15113" xr:uid="{32C5AC9E-5187-4B0C-BB4A-5876F42FB64D}"/>
    <cellStyle name="Entrada 4 3 2 3" xfId="26445" xr:uid="{48C98DC6-CD82-4827-8FDC-38F1EF7BF194}"/>
    <cellStyle name="Entrada 4 3 3" xfId="4697" xr:uid="{9DA54BE6-0AF4-4F52-AF2B-91A9A5405B5E}"/>
    <cellStyle name="Entrada 4 3 3 2" xfId="13358" xr:uid="{9FEF0982-7CBE-41B4-BDEB-87AC7D9443FD}"/>
    <cellStyle name="Entrada 4 3 3 3" xfId="24690" xr:uid="{3C12067C-A172-4D18-93DF-AD8A05E062A4}"/>
    <cellStyle name="Entrada 4 3 4" xfId="6376" xr:uid="{5DED7CA7-DEF6-43AE-9435-71F289293F35}"/>
    <cellStyle name="Entrada 4 3 4 2" xfId="15028" xr:uid="{327E53B1-E17D-4FDA-895F-F16573D0FBF5}"/>
    <cellStyle name="Entrada 4 3 4 3" xfId="26360" xr:uid="{9423D1AB-017D-4546-A772-A3836A7F0CD7}"/>
    <cellStyle name="Entrada 4 3 5" xfId="9235" xr:uid="{5E724A37-7372-4C73-95A8-AA2F44AD0756}"/>
    <cellStyle name="Entrada 4 3 5 2" xfId="17863" xr:uid="{C1FC82B9-8EB3-4FA4-A023-0E6B6BF8F7E5}"/>
    <cellStyle name="Entrada 4 3 5 3" xfId="29196" xr:uid="{70EBCF22-B657-4B96-87DD-06F68E073BA1}"/>
    <cellStyle name="Entrada 4 3 6" xfId="7685" xr:uid="{307AD166-5E12-4A4B-A136-F670C43D5695}"/>
    <cellStyle name="Entrada 4 3 6 2" xfId="16323" xr:uid="{645F7A2F-51EC-4FBC-9565-7CA40417F2EC}"/>
    <cellStyle name="Entrada 4 3 6 3" xfId="27655" xr:uid="{CC0EBFD9-5731-4014-A0E2-3F3037ACDA33}"/>
    <cellStyle name="Entrada 4 3 7" xfId="10139" xr:uid="{1025CC50-91E1-4A6A-B004-30AA47837BEE}"/>
    <cellStyle name="Entrada 4 3 7 2" xfId="18766" xr:uid="{E6EE65F9-B3E3-492B-A01F-FDAA2B58F311}"/>
    <cellStyle name="Entrada 4 3 7 3" xfId="30100" xr:uid="{B43CC5C8-AF49-49E3-A1EE-232D097A5E86}"/>
    <cellStyle name="Entrada 4 3 8" xfId="8013" xr:uid="{42D7BCDE-6888-4BD3-9FC6-67BC3D17B9E6}"/>
    <cellStyle name="Entrada 4 3 8 2" xfId="16651" xr:uid="{4FE33F8B-17FF-4CFC-A9E7-4AE719C93A93}"/>
    <cellStyle name="Entrada 4 3 8 3" xfId="27983" xr:uid="{62F7E6AA-9953-4C51-BE69-74C888609464}"/>
    <cellStyle name="Entrada 4 4" xfId="2093" xr:uid="{80970DDB-89C0-45AC-9AB9-1AD10090661C}"/>
    <cellStyle name="Entrada 4 4 2" xfId="6462" xr:uid="{1DA29E7C-D871-4B5B-AC6E-71AB48B3DA10}"/>
    <cellStyle name="Entrada 4 4 2 2" xfId="15114" xr:uid="{675FA159-B337-4AE9-884A-30F362E6982A}"/>
    <cellStyle name="Entrada 4 4 2 3" xfId="26446" xr:uid="{5D88E144-B027-49C6-B9E4-E69A4E288007}"/>
    <cellStyle name="Entrada 4 4 3" xfId="6269" xr:uid="{5658EFEB-A01D-44A7-9DA3-1BC56B1AF30A}"/>
    <cellStyle name="Entrada 4 4 3 2" xfId="14921" xr:uid="{D13D3B48-1774-4D24-A7B7-81067BFFC0EE}"/>
    <cellStyle name="Entrada 4 4 3 3" xfId="26253" xr:uid="{72CAC73E-F5E2-4683-B3EB-1DDA727C3FBB}"/>
    <cellStyle name="Entrada 4 4 4" xfId="5326" xr:uid="{39489D97-80E0-441F-A7DD-84B62F1BEEDB}"/>
    <cellStyle name="Entrada 4 4 4 2" xfId="13985" xr:uid="{76BE7BBD-074C-4F3B-9CA9-639BA15F44B0}"/>
    <cellStyle name="Entrada 4 4 4 3" xfId="25317" xr:uid="{618E8809-28A6-47E5-B13D-274097EDBE9E}"/>
    <cellStyle name="Entrada 4 4 5" xfId="6727" xr:uid="{9B6BE093-AA32-4C64-B577-C44B5D1A7529}"/>
    <cellStyle name="Entrada 4 4 5 2" xfId="15367" xr:uid="{6E2AC96E-06B5-42DE-89F0-C6157BF01B22}"/>
    <cellStyle name="Entrada 4 4 5 3" xfId="26699" xr:uid="{91F44197-3140-4444-A495-1B87D71FB1B2}"/>
    <cellStyle name="Entrada 4 4 6" xfId="10543" xr:uid="{61645674-2986-43B3-A69E-E56C0E112208}"/>
    <cellStyle name="Entrada 4 4 6 2" xfId="19170" xr:uid="{A24ABD7D-EEE5-4194-B9BF-0C3D42185C75}"/>
    <cellStyle name="Entrada 4 4 6 3" xfId="30504" xr:uid="{0C4B630C-2152-429C-A090-16C2D27BAB14}"/>
    <cellStyle name="Entrada 4 4 7" xfId="10295" xr:uid="{7BBA6A0D-D1E9-48EC-89B2-3C7E9E04FA30}"/>
    <cellStyle name="Entrada 4 4 7 2" xfId="18922" xr:uid="{EEE337D2-5630-4F3D-97A9-834DE9B19FAF}"/>
    <cellStyle name="Entrada 4 4 7 3" xfId="30256" xr:uid="{8E55B1EB-EED6-4DAD-A511-9AF8EE375296}"/>
    <cellStyle name="Entrada 4 4 8" xfId="8641" xr:uid="{0B06B2BF-602D-4FC3-AEA8-7C1CBC01C47B}"/>
    <cellStyle name="Entrada 4 4 8 2" xfId="17269" xr:uid="{68559C41-C8DB-4EFD-BAE8-BD3C1C9F9AF0}"/>
    <cellStyle name="Entrada 4 4 8 3" xfId="28602" xr:uid="{443E80C8-C50A-4909-96F1-96AC2DC80417}"/>
    <cellStyle name="Entrada 4 5" xfId="2094" xr:uid="{753F88F2-8435-4AD8-BB82-C087D4046912}"/>
    <cellStyle name="Entrada 4 5 2" xfId="6463" xr:uid="{D4123BAF-32B6-4234-B856-16AE3C2E3131}"/>
    <cellStyle name="Entrada 4 5 2 2" xfId="15115" xr:uid="{3EBAD977-1B4A-4B42-87AC-FF9B487596E8}"/>
    <cellStyle name="Entrada 4 5 2 3" xfId="26447" xr:uid="{A629F122-E64C-44F8-AA48-B812264DEA11}"/>
    <cellStyle name="Entrada 4 5 3" xfId="6268" xr:uid="{FC1588B3-DD69-4CD9-AB1C-428DA74D2324}"/>
    <cellStyle name="Entrada 4 5 3 2" xfId="14920" xr:uid="{8599B22D-54B1-4181-8C98-E80CA400A114}"/>
    <cellStyle name="Entrada 4 5 3 3" xfId="26252" xr:uid="{C51B9E66-95F0-4192-BADE-7E08CF2F88AC}"/>
    <cellStyle name="Entrada 4 5 4" xfId="6377" xr:uid="{AA155230-1264-4DA7-B456-89D54FB37E25}"/>
    <cellStyle name="Entrada 4 5 4 2" xfId="15029" xr:uid="{53B8508D-93CE-4D29-AC37-4EE1000C0FAF}"/>
    <cellStyle name="Entrada 4 5 4 3" xfId="26361" xr:uid="{5DCBF7FA-015E-422D-99BD-A149C9427152}"/>
    <cellStyle name="Entrada 4 5 5" xfId="4902" xr:uid="{EB70D509-1745-4D28-B10F-0F9B909A1340}"/>
    <cellStyle name="Entrada 4 5 5 2" xfId="13561" xr:uid="{561E3D0E-5FF5-4414-9C85-4E559E3384CE}"/>
    <cellStyle name="Entrada 4 5 5 3" xfId="24893" xr:uid="{EC262379-1CF8-40C4-8A2A-83AD1AEC6A1B}"/>
    <cellStyle name="Entrada 4 5 6" xfId="5502" xr:uid="{30FE0F69-E179-4A65-93CE-64441E67E6AE}"/>
    <cellStyle name="Entrada 4 5 6 2" xfId="14161" xr:uid="{6D4BA3FE-C011-4EF9-BE6A-00E5E94B2B4A}"/>
    <cellStyle name="Entrada 4 5 6 3" xfId="25493" xr:uid="{47136A23-8F5C-44E7-B655-0EBA4267EB57}"/>
    <cellStyle name="Entrada 4 5 7" xfId="11658" xr:uid="{E1AA7E57-6C4A-4494-AF80-3EB477FDCB08}"/>
    <cellStyle name="Entrada 4 5 7 2" xfId="20283" xr:uid="{2991A36F-286F-43EA-B58F-3F1A9B052C31}"/>
    <cellStyle name="Entrada 4 5 7 3" xfId="31619" xr:uid="{56835799-E5FE-49B0-A8F9-9731B35C4B62}"/>
    <cellStyle name="Entrada 4 5 8" xfId="12497" xr:uid="{EA885547-8E6E-471D-80F2-9C74312D7F3C}"/>
    <cellStyle name="Entrada 4 5 8 2" xfId="21121" xr:uid="{A6811A00-9BEB-4678-A858-18616BBD6359}"/>
    <cellStyle name="Entrada 4 5 8 3" xfId="32458" xr:uid="{BE6B5D15-5E24-4234-ABFE-CD8A5D09A3F1}"/>
    <cellStyle name="Entrada 4 6" xfId="2095" xr:uid="{D52475C6-B4B5-4900-8925-2FA7F0F1C7B5}"/>
    <cellStyle name="Entrada 4 6 2" xfId="6464" xr:uid="{FB613509-F4E9-4A2C-ABA9-59166DDF1FB2}"/>
    <cellStyle name="Entrada 4 6 2 2" xfId="15116" xr:uid="{3428CDE4-1FC5-46F6-9318-D9865CFD8664}"/>
    <cellStyle name="Entrada 4 6 2 3" xfId="26448" xr:uid="{4C8B1B65-25C1-459C-AB63-DEC8A183FEDA}"/>
    <cellStyle name="Entrada 4 6 3" xfId="4696" xr:uid="{C5C446F8-8DB5-4AF9-90D4-1CC9120C4099}"/>
    <cellStyle name="Entrada 4 6 3 2" xfId="13357" xr:uid="{745F32B2-60A2-410F-839D-B9DA0AD9FE02}"/>
    <cellStyle name="Entrada 4 6 3 3" xfId="24689" xr:uid="{9DABCB1F-56C5-4BE6-B94E-E7ABFD9FE563}"/>
    <cellStyle name="Entrada 4 6 4" xfId="4748" xr:uid="{94BD04D2-6BD5-4E89-A1AF-41F4E547EF6E}"/>
    <cellStyle name="Entrada 4 6 4 2" xfId="13409" xr:uid="{293AEE9D-8610-4D68-8196-E6FE71831563}"/>
    <cellStyle name="Entrada 4 6 4 3" xfId="24741" xr:uid="{EAB05F80-1373-4ECD-98FE-03D56D8EEB06}"/>
    <cellStyle name="Entrada 4 6 5" xfId="9236" xr:uid="{633B8E2D-898F-4989-9A1A-BEE732390257}"/>
    <cellStyle name="Entrada 4 6 5 2" xfId="17864" xr:uid="{2585A658-4BB1-4B7D-95B5-2C57BB3C4951}"/>
    <cellStyle name="Entrada 4 6 5 3" xfId="29197" xr:uid="{4477E7C7-48FB-4FB6-AEA7-2554D05C326D}"/>
    <cellStyle name="Entrada 4 6 6" xfId="7686" xr:uid="{C1002F76-25B7-404C-9A48-7C37C730380D}"/>
    <cellStyle name="Entrada 4 6 6 2" xfId="16324" xr:uid="{D0C9EA63-D03D-435B-AC0B-FDC926237582}"/>
    <cellStyle name="Entrada 4 6 6 3" xfId="27656" xr:uid="{D43A4A3C-B8A9-47FA-8B50-BDB5EAC94BB5}"/>
    <cellStyle name="Entrada 4 6 7" xfId="11659" xr:uid="{ECE3F2B3-69E6-4C89-874D-6B837085518F}"/>
    <cellStyle name="Entrada 4 6 7 2" xfId="20284" xr:uid="{39FAA8A8-47EC-4EF3-902E-C841D6F925E8}"/>
    <cellStyle name="Entrada 4 6 7 3" xfId="31620" xr:uid="{2B0B19B2-6E22-46BF-A9E1-D6CEE965EEF9}"/>
    <cellStyle name="Entrada 4 6 8" xfId="10179" xr:uid="{25B94CC7-9333-4E8D-B510-C11EECC19621}"/>
    <cellStyle name="Entrada 4 6 8 2" xfId="18806" xr:uid="{74D69551-C72A-42B7-A388-1B2F141B4345}"/>
    <cellStyle name="Entrada 4 6 8 3" xfId="30140" xr:uid="{B8F051CE-C0B7-4FD9-A13E-3E0655CA5E22}"/>
    <cellStyle name="Entrada 4 7" xfId="2096" xr:uid="{BEDE6F74-54DD-4949-B9E6-722C0427392D}"/>
    <cellStyle name="Entrada 4 7 2" xfId="6465" xr:uid="{8C85495F-DAC0-4548-92CA-CC470B914A5B}"/>
    <cellStyle name="Entrada 4 7 2 2" xfId="15117" xr:uid="{992DDFC9-D0BA-469E-AE9D-A0DBCAD85C58}"/>
    <cellStyle name="Entrada 4 7 2 3" xfId="26449" xr:uid="{F2111A40-C7D9-49EF-90EF-4D865F793C40}"/>
    <cellStyle name="Entrada 4 7 3" xfId="6267" xr:uid="{92250552-24BD-4819-8B58-8AF96D7090C4}"/>
    <cellStyle name="Entrada 4 7 3 2" xfId="14919" xr:uid="{917DB83E-B39C-447C-8C7E-F1F29CB7EED7}"/>
    <cellStyle name="Entrada 4 7 3 3" xfId="26251" xr:uid="{86D1EB04-B1E9-486F-93EF-1B2DF782B8D5}"/>
    <cellStyle name="Entrada 4 7 4" xfId="8195" xr:uid="{298648F5-4246-4CF0-8477-5260AE99C541}"/>
    <cellStyle name="Entrada 4 7 4 2" xfId="16833" xr:uid="{1B350D70-72C9-46C7-8284-E507D29F2BCB}"/>
    <cellStyle name="Entrada 4 7 4 3" xfId="28165" xr:uid="{4D340799-A2CD-4CC1-A76C-A3DEE5A71AFA}"/>
    <cellStyle name="Entrada 4 7 5" xfId="4901" xr:uid="{5A47C136-E032-45C5-A8C2-A5BDCA091C47}"/>
    <cellStyle name="Entrada 4 7 5 2" xfId="13560" xr:uid="{189BE05C-68B1-436E-82A8-52DFBFCBE4D9}"/>
    <cellStyle name="Entrada 4 7 5 3" xfId="24892" xr:uid="{EEDA3A79-B13A-46C2-81C2-9763C4836016}"/>
    <cellStyle name="Entrada 4 7 6" xfId="10544" xr:uid="{49656B0B-6A7F-4B5E-8428-74AAAA83B104}"/>
    <cellStyle name="Entrada 4 7 6 2" xfId="19171" xr:uid="{984A8B12-F9B2-4635-943E-B1D07879F419}"/>
    <cellStyle name="Entrada 4 7 6 3" xfId="30505" xr:uid="{AC9591CB-9962-4AFD-8A04-1C5F9B52EAAA}"/>
    <cellStyle name="Entrada 4 7 7" xfId="7740" xr:uid="{211FE983-B8F4-4793-BC3B-DB3FA11F3704}"/>
    <cellStyle name="Entrada 4 7 7 2" xfId="16378" xr:uid="{8999F590-44A9-4F3F-B2FE-4443467145B7}"/>
    <cellStyle name="Entrada 4 7 7 3" xfId="27710" xr:uid="{74DA8F1E-9F0E-4D23-A2FB-E8B65B568F7B}"/>
    <cellStyle name="Entrada 4 7 8" xfId="10343" xr:uid="{19418BFD-BDC7-4EF7-B9BB-EEE86F5AAE67}"/>
    <cellStyle name="Entrada 4 7 8 2" xfId="18970" xr:uid="{CE97ADF2-846C-49A2-A29E-BFE6B2032832}"/>
    <cellStyle name="Entrada 4 7 8 3" xfId="30304" xr:uid="{92831F57-4712-4EEA-BC71-655B01BF051D}"/>
    <cellStyle name="Entrada 4 8" xfId="6454" xr:uid="{C03114EC-6416-49C4-A3B7-2BD5A7601E82}"/>
    <cellStyle name="Entrada 4 8 2" xfId="15106" xr:uid="{CAAB78FC-7A38-4565-A4D3-C0ECE74C6F6B}"/>
    <cellStyle name="Entrada 4 8 3" xfId="26438" xr:uid="{DD88807A-1A70-4B46-B935-F888661E97AB}"/>
    <cellStyle name="Entrada 4 9" xfId="6274" xr:uid="{23F0E51C-D82E-458D-AB9C-CE471C580793}"/>
    <cellStyle name="Entrada 4 9 2" xfId="14926" xr:uid="{CC7FCF39-CAF5-465E-BB09-70D6D13F90DD}"/>
    <cellStyle name="Entrada 4 9 3" xfId="26258" xr:uid="{E8156DBE-83A0-4A6B-813C-A3624EC58673}"/>
    <cellStyle name="Entrada 5" xfId="2097" xr:uid="{239D388A-6724-4DAA-8ED6-C1A45E758E91}"/>
    <cellStyle name="Entrada 5 10" xfId="6266" xr:uid="{558B7EB2-7C05-4329-A8C6-2412DDF4C426}"/>
    <cellStyle name="Entrada 5 10 2" xfId="14918" xr:uid="{1BF838F7-655F-4889-8019-49B10EFB6568}"/>
    <cellStyle name="Entrada 5 10 3" xfId="26250" xr:uid="{7B8BD375-54B4-4AB3-ADE4-CD1A4442F840}"/>
    <cellStyle name="Entrada 5 11" xfId="6378" xr:uid="{484B084D-B827-40EA-8132-F692AADFC32E}"/>
    <cellStyle name="Entrada 5 11 2" xfId="15030" xr:uid="{52CD6563-8C9D-45AB-959B-2E8AD18992BA}"/>
    <cellStyle name="Entrada 5 11 3" xfId="26362" xr:uid="{C4A5E569-19C1-4B8C-9F55-E9EC312A5F98}"/>
    <cellStyle name="Entrada 5 12" xfId="8272" xr:uid="{5D2FFAAD-C381-4819-A96D-8D5840EDDDCD}"/>
    <cellStyle name="Entrada 5 12 2" xfId="16910" xr:uid="{9620B20E-AA6C-4EC7-B5D1-BE340FE329E2}"/>
    <cellStyle name="Entrada 5 12 3" xfId="28242" xr:uid="{5CF4475B-413E-4AF2-9B50-09486F767382}"/>
    <cellStyle name="Entrada 5 13" xfId="5052" xr:uid="{1268947B-3558-4DC5-A6FD-7295434FC951}"/>
    <cellStyle name="Entrada 5 13 2" xfId="13711" xr:uid="{5FD3EA05-A308-4136-B4D6-03015CB4CD2D}"/>
    <cellStyle name="Entrada 5 13 3" xfId="25043" xr:uid="{512B9ACD-0840-4565-AF40-9DD73425A761}"/>
    <cellStyle name="Entrada 5 14" xfId="8568" xr:uid="{4043F291-B740-40D2-9C0C-437E29484E93}"/>
    <cellStyle name="Entrada 5 14 2" xfId="17196" xr:uid="{94DD87B8-9CA0-4098-8418-3F60F7A5AC39}"/>
    <cellStyle name="Entrada 5 14 3" xfId="28529" xr:uid="{E5E8F28A-12FF-44B0-BE48-E3C41BDB5454}"/>
    <cellStyle name="Entrada 5 15" xfId="12498" xr:uid="{8F5943EA-215A-4161-8FA4-F9508A95E818}"/>
    <cellStyle name="Entrada 5 15 2" xfId="21122" xr:uid="{0B0D1DD0-6517-4E3D-BBE5-36E12AABE6DA}"/>
    <cellStyle name="Entrada 5 15 3" xfId="32459" xr:uid="{4368BFD8-8388-4374-A91D-A65BF3A443E3}"/>
    <cellStyle name="Entrada 5 2" xfId="2098" xr:uid="{85C14F8E-C599-4C29-A443-BE4BF398E665}"/>
    <cellStyle name="Entrada 5 2 2" xfId="6467" xr:uid="{48AAEDE0-6046-4108-A572-9A044305D8B2}"/>
    <cellStyle name="Entrada 5 2 2 2" xfId="15119" xr:uid="{6929BF16-A28C-4846-B853-4133ABA9D540}"/>
    <cellStyle name="Entrada 5 2 2 3" xfId="26451" xr:uid="{283A1B40-870A-4BD2-93C5-2896BC88EBDA}"/>
    <cellStyle name="Entrada 5 2 3" xfId="4695" xr:uid="{695E3301-011B-4F7A-B8B9-3C842C9D1A16}"/>
    <cellStyle name="Entrada 5 2 3 2" xfId="13356" xr:uid="{591747E0-66B7-41F8-AEC4-27DEC13041EE}"/>
    <cellStyle name="Entrada 5 2 3 3" xfId="24688" xr:uid="{85D67743-A4D6-4FD4-979D-400141334C68}"/>
    <cellStyle name="Entrada 5 2 4" xfId="6379" xr:uid="{899C4C32-AF12-481C-A1B5-D3D32F1B9BE6}"/>
    <cellStyle name="Entrada 5 2 4 2" xfId="15031" xr:uid="{C10680A3-AC23-41FF-86F2-E1A655442BD5}"/>
    <cellStyle name="Entrada 5 2 4 3" xfId="26363" xr:uid="{6FDA89AC-A9EB-4219-ACFB-7012355A7666}"/>
    <cellStyle name="Entrada 5 2 5" xfId="7851" xr:uid="{744A61DE-CF60-43D1-830F-476B8A8AEB98}"/>
    <cellStyle name="Entrada 5 2 5 2" xfId="16489" xr:uid="{72C93177-3135-4584-A93B-118B499AB3E8}"/>
    <cellStyle name="Entrada 5 2 5 3" xfId="27821" xr:uid="{869F80D8-32F6-40A3-AAAD-C0B1D7759590}"/>
    <cellStyle name="Entrada 5 2 6" xfId="5503" xr:uid="{B0B43FD3-F2F6-4426-8C80-76D2B17C15F2}"/>
    <cellStyle name="Entrada 5 2 6 2" xfId="14162" xr:uid="{917C8635-BD38-4FE5-8208-00B07846D97A}"/>
    <cellStyle name="Entrada 5 2 6 3" xfId="25494" xr:uid="{947AEAC6-6826-4CBE-BCF4-A898200E9138}"/>
    <cellStyle name="Entrada 5 2 7" xfId="5245" xr:uid="{41DE1E6A-E7B0-4C7C-9BBF-DC1DDF731BFA}"/>
    <cellStyle name="Entrada 5 2 7 2" xfId="13904" xr:uid="{620DA6ED-6BD4-426E-8364-A9592C38D724}"/>
    <cellStyle name="Entrada 5 2 7 3" xfId="25236" xr:uid="{A3E3F38E-D550-4E6F-8C6D-E0DEFFBB6B1C}"/>
    <cellStyle name="Entrada 5 2 8" xfId="5109" xr:uid="{E3FA479B-E051-4A3E-839D-4F1594636F0D}"/>
    <cellStyle name="Entrada 5 2 8 2" xfId="13768" xr:uid="{3E5A8BDE-5740-42E0-8131-72888D144FB0}"/>
    <cellStyle name="Entrada 5 2 8 3" xfId="25100" xr:uid="{8F3A877A-206B-4694-92FD-793665EFBDB5}"/>
    <cellStyle name="Entrada 5 3" xfId="2099" xr:uid="{D0D559CE-8451-4E18-A6CF-EF1AEA7104F4}"/>
    <cellStyle name="Entrada 5 3 2" xfId="6468" xr:uid="{49DBE347-664E-42CB-BC53-662E6C1614D4}"/>
    <cellStyle name="Entrada 5 3 2 2" xfId="15120" xr:uid="{210FCA88-8D29-4903-A1FD-E6164C1A8FBC}"/>
    <cellStyle name="Entrada 5 3 2 3" xfId="26452" xr:uid="{CCEF88C2-DA53-4502-9401-2C02ADC947F2}"/>
    <cellStyle name="Entrada 5 3 3" xfId="6265" xr:uid="{F799FAE7-54D2-4BD2-B446-43DCDBEE52C7}"/>
    <cellStyle name="Entrada 5 3 3 2" xfId="14917" xr:uid="{A6E93521-2E60-4B58-9864-5FD2FA350CCC}"/>
    <cellStyle name="Entrada 5 3 3 3" xfId="26249" xr:uid="{4AAABC01-6E60-448F-B6B3-AC6478C6814D}"/>
    <cellStyle name="Entrada 5 3 4" xfId="8196" xr:uid="{709F7CF6-A291-452A-BF31-F78DCDF43898}"/>
    <cellStyle name="Entrada 5 3 4 2" xfId="16834" xr:uid="{BF7FB985-44CA-4FA9-9EE5-AC60E5AE1083}"/>
    <cellStyle name="Entrada 5 3 4 3" xfId="28166" xr:uid="{54755ECE-70E3-4FD1-B101-0AB497073B15}"/>
    <cellStyle name="Entrada 5 3 5" xfId="6726" xr:uid="{1FCD2BF1-3D70-4A2E-B288-2A8BB06CD7FD}"/>
    <cellStyle name="Entrada 5 3 5 2" xfId="15366" xr:uid="{B840F98B-9736-4D24-A8A8-4469D66E872A}"/>
    <cellStyle name="Entrada 5 3 5 3" xfId="26698" xr:uid="{F323F09F-767D-4B57-9664-4BD3C20D18D8}"/>
    <cellStyle name="Entrada 5 3 6" xfId="10545" xr:uid="{437ED706-03AC-4D30-B9AE-A9E74FCB20C9}"/>
    <cellStyle name="Entrada 5 3 6 2" xfId="19172" xr:uid="{34485E47-82A1-47D4-9B55-44F3C641BB01}"/>
    <cellStyle name="Entrada 5 3 6 3" xfId="30506" xr:uid="{7146236F-970E-4C23-A254-488312ABB170}"/>
    <cellStyle name="Entrada 5 3 7" xfId="10138" xr:uid="{6189863D-B754-404A-A663-C37373454A62}"/>
    <cellStyle name="Entrada 5 3 7 2" xfId="18765" xr:uid="{CCBB2E8E-2969-4F66-BD3B-65D19189730D}"/>
    <cellStyle name="Entrada 5 3 7 3" xfId="30099" xr:uid="{55EAE6A0-0680-40DF-942E-B1D0071DC043}"/>
    <cellStyle name="Entrada 5 3 8" xfId="10180" xr:uid="{6328963C-7245-4B1E-978B-04BB8EAF267E}"/>
    <cellStyle name="Entrada 5 3 8 2" xfId="18807" xr:uid="{4F6C30FE-DFB1-48AF-839E-720FB5890988}"/>
    <cellStyle name="Entrada 5 3 8 3" xfId="30141" xr:uid="{D8446D8E-DFCE-4F1E-818D-298898100FFB}"/>
    <cellStyle name="Entrada 5 4" xfId="2100" xr:uid="{08C6B9A1-B1E9-49CE-9461-4323202510D3}"/>
    <cellStyle name="Entrada 5 4 2" xfId="6469" xr:uid="{A906042A-6144-4D84-890A-1A5EC0573364}"/>
    <cellStyle name="Entrada 5 4 2 2" xfId="15121" xr:uid="{D20A5BA4-13E3-419D-B24E-5EF6A6BD4D31}"/>
    <cellStyle name="Entrada 5 4 2 3" xfId="26453" xr:uid="{813AB42A-1E52-4E3A-A26E-80FD0373372F}"/>
    <cellStyle name="Entrada 5 4 3" xfId="6264" xr:uid="{6DA14E1E-2E16-4529-A715-C8DD68C04797}"/>
    <cellStyle name="Entrada 5 4 3 2" xfId="14916" xr:uid="{9822C428-8762-418D-9DE9-16ABA7586982}"/>
    <cellStyle name="Entrada 5 4 3 3" xfId="26248" xr:uid="{4187BAFF-2FE0-49E5-A101-DDE585140E15}"/>
    <cellStyle name="Entrada 5 4 4" xfId="4749" xr:uid="{5FDB0613-A49B-4ED8-9BC7-2D09E0FE3D91}"/>
    <cellStyle name="Entrada 5 4 4 2" xfId="13410" xr:uid="{4FB37FE7-0DC4-4D48-962A-AC026E0EAED9}"/>
    <cellStyle name="Entrada 5 4 4 3" xfId="24742" xr:uid="{CA7DA62D-9349-4C99-AD5E-E762D2BBE3C7}"/>
    <cellStyle name="Entrada 5 4 5" xfId="6725" xr:uid="{03666F4B-44ED-4072-B39A-DDE56532D4DB}"/>
    <cellStyle name="Entrada 5 4 5 2" xfId="15365" xr:uid="{7CF69E91-83A8-4883-A7DF-92BBA17F05D3}"/>
    <cellStyle name="Entrada 5 4 5 3" xfId="26697" xr:uid="{A49CF2E3-49AD-4EE2-AB90-D885F5423B8C}"/>
    <cellStyle name="Entrada 5 4 6" xfId="7687" xr:uid="{F655E58B-FAA5-4992-9251-1FF3E4A13E84}"/>
    <cellStyle name="Entrada 5 4 6 2" xfId="16325" xr:uid="{58D68FE4-ED6B-43B3-86AD-1C2A7063F1C5}"/>
    <cellStyle name="Entrada 5 4 6 3" xfId="27657" xr:uid="{D7385FCC-2426-4877-9BE7-35456C60FDB1}"/>
    <cellStyle name="Entrada 5 4 7" xfId="9022" xr:uid="{51030759-A2C0-45D9-BA23-E451D0965D12}"/>
    <cellStyle name="Entrada 5 4 7 2" xfId="17650" xr:uid="{E6BD2282-C8A3-49D7-89A6-E50F0B6E52F7}"/>
    <cellStyle name="Entrada 5 4 7 3" xfId="28983" xr:uid="{5121ECC0-AA63-4347-81A8-E981A056A6A2}"/>
    <cellStyle name="Entrada 5 4 8" xfId="12499" xr:uid="{E24668E8-DA2C-4501-A23E-CCA793B2555E}"/>
    <cellStyle name="Entrada 5 4 8 2" xfId="21123" xr:uid="{A55A6A03-21D7-4DD6-8466-198C18C5EC7D}"/>
    <cellStyle name="Entrada 5 4 8 3" xfId="32460" xr:uid="{F68EE3F5-DC30-4F5D-9366-5AB72AC3E0DA}"/>
    <cellStyle name="Entrada 5 5" xfId="2101" xr:uid="{C102E018-DECC-45D7-9BB7-EE3A9031B7F5}"/>
    <cellStyle name="Entrada 5 5 2" xfId="6470" xr:uid="{9DEEC16B-431A-4277-BADF-845EB6AE1716}"/>
    <cellStyle name="Entrada 5 5 2 2" xfId="15122" xr:uid="{652932D6-E866-49B8-8643-3901B7AE0D68}"/>
    <cellStyle name="Entrada 5 5 2 3" xfId="26454" xr:uid="{4A359E04-4EF6-4342-AB2E-A9C717A5C8C9}"/>
    <cellStyle name="Entrada 5 5 3" xfId="4694" xr:uid="{9D0CB982-BF9E-4337-8136-E2826CD47E14}"/>
    <cellStyle name="Entrada 5 5 3 2" xfId="13355" xr:uid="{69240475-C0BD-43FF-9CB4-9D4302FB3604}"/>
    <cellStyle name="Entrada 5 5 3 3" xfId="24687" xr:uid="{C3117BEA-19DC-424D-9BCF-2F4F946EE979}"/>
    <cellStyle name="Entrada 5 5 4" xfId="4750" xr:uid="{A774E341-6D1B-44DE-9718-85621C8ABC2D}"/>
    <cellStyle name="Entrada 5 5 4 2" xfId="13411" xr:uid="{CCC01C41-9AA1-412E-9C1E-B498BB13F0DA}"/>
    <cellStyle name="Entrada 5 5 4 3" xfId="24743" xr:uid="{6A9A955A-2177-4722-AA5F-2CF006391308}"/>
    <cellStyle name="Entrada 5 5 5" xfId="9237" xr:uid="{CD47A7AC-A487-4931-A2B2-6470E64A18D9}"/>
    <cellStyle name="Entrada 5 5 5 2" xfId="17865" xr:uid="{1E40258D-E9FC-40C3-A5B8-885C15762ADE}"/>
    <cellStyle name="Entrada 5 5 5 3" xfId="29198" xr:uid="{32BA9F28-8A9F-40DC-93ED-8CC6FD47A230}"/>
    <cellStyle name="Entrada 5 5 6" xfId="7688" xr:uid="{3176EE2B-E86F-498C-8505-C5A8D6D86C58}"/>
    <cellStyle name="Entrada 5 5 6 2" xfId="16326" xr:uid="{7DB9661E-5ED2-4A92-9F11-A0FDC4D9885D}"/>
    <cellStyle name="Entrada 5 5 6 3" xfId="27658" xr:uid="{C2D31D35-B11C-447C-8D73-0AE9D96966A7}"/>
    <cellStyle name="Entrada 5 5 7" xfId="8036" xr:uid="{45CEBD7B-FCED-4080-9C62-E5A83608B38C}"/>
    <cellStyle name="Entrada 5 5 7 2" xfId="16674" xr:uid="{CF724775-239B-497A-960D-0AE39A6D55DD}"/>
    <cellStyle name="Entrada 5 5 7 3" xfId="28006" xr:uid="{6E30F92C-0905-4AED-9013-2C781C4BAAE0}"/>
    <cellStyle name="Entrada 5 5 8" xfId="8642" xr:uid="{58428DFC-56C3-43BA-9376-0400D285BA65}"/>
    <cellStyle name="Entrada 5 5 8 2" xfId="17270" xr:uid="{7CE65177-C359-4953-B16F-38A776DD8815}"/>
    <cellStyle name="Entrada 5 5 8 3" xfId="28603" xr:uid="{D23E2C8E-C60A-4A54-88A3-9EDF114A7531}"/>
    <cellStyle name="Entrada 5 6" xfId="2102" xr:uid="{5FF233FC-33E7-4139-9476-4CE9195FAFC2}"/>
    <cellStyle name="Entrada 5 6 2" xfId="6471" xr:uid="{17E492CE-A764-412B-B026-55D6B997404F}"/>
    <cellStyle name="Entrada 5 6 2 2" xfId="15123" xr:uid="{E03A5815-EA72-44FC-8F29-BA967BDF62C0}"/>
    <cellStyle name="Entrada 5 6 2 3" xfId="26455" xr:uid="{3449F0F8-DB81-4CED-84FC-9263FCF738F2}"/>
    <cellStyle name="Entrada 5 6 3" xfId="6263" xr:uid="{0E73AC17-6AD1-4E0F-A56F-FE07695515A3}"/>
    <cellStyle name="Entrada 5 6 3 2" xfId="14915" xr:uid="{7DF68C63-7EFE-4229-B96E-4295815F30A2}"/>
    <cellStyle name="Entrada 5 6 3 3" xfId="26247" xr:uid="{7F146229-E3E6-4F59-BCF2-0AAC6DE2822D}"/>
    <cellStyle name="Entrada 5 6 4" xfId="5327" xr:uid="{2E8431E2-F66A-4CEF-9D8A-C83373A27847}"/>
    <cellStyle name="Entrada 5 6 4 2" xfId="13986" xr:uid="{3518DADE-3C38-4DB4-BCBA-03211972FA92}"/>
    <cellStyle name="Entrada 5 6 4 3" xfId="25318" xr:uid="{E488BF5E-6C21-4D28-8F10-C6557CB2976A}"/>
    <cellStyle name="Entrada 5 6 5" xfId="4900" xr:uid="{A94E7950-FFF0-4803-8E9F-2620BFBF15EE}"/>
    <cellStyle name="Entrada 5 6 5 2" xfId="13559" xr:uid="{A3463F4F-4AA0-4B56-9550-0BF1E2AFF5DE}"/>
    <cellStyle name="Entrada 5 6 5 3" xfId="24891" xr:uid="{1276062B-68DB-4394-8A2D-ECBF89B61690}"/>
    <cellStyle name="Entrada 5 6 6" xfId="10546" xr:uid="{FDE2B5EA-C820-4EF7-BB5C-1194CECF5163}"/>
    <cellStyle name="Entrada 5 6 6 2" xfId="19173" xr:uid="{8695285E-AC21-4BE0-A04C-9593744C4AB0}"/>
    <cellStyle name="Entrada 5 6 6 3" xfId="30507" xr:uid="{0BF5E1A3-E5B0-4012-AEC2-E23FFF3148F9}"/>
    <cellStyle name="Entrada 5 6 7" xfId="10137" xr:uid="{DC9A468E-D510-4B3F-A565-CA6E093A960F}"/>
    <cellStyle name="Entrada 5 6 7 2" xfId="18764" xr:uid="{2BAC16AA-3DDF-4E34-8893-2713F89A3CE7}"/>
    <cellStyle name="Entrada 5 6 7 3" xfId="30098" xr:uid="{C576C489-A7AC-460B-B810-9FE6601B2607}"/>
    <cellStyle name="Entrada 5 6 8" xfId="10342" xr:uid="{4389464D-C19F-4243-B1FE-ADC4245F5A6E}"/>
    <cellStyle name="Entrada 5 6 8 2" xfId="18969" xr:uid="{869C5384-FCF1-46DC-B567-901A8FCDADDE}"/>
    <cellStyle name="Entrada 5 6 8 3" xfId="30303" xr:uid="{19F77974-D615-4751-87C8-13F79D4C1BF0}"/>
    <cellStyle name="Entrada 5 7" xfId="2103" xr:uid="{93B59F79-B78F-4759-BAB6-EF47404336A9}"/>
    <cellStyle name="Entrada 5 7 2" xfId="6472" xr:uid="{0988955F-FCD8-42A5-A5DB-64009A682601}"/>
    <cellStyle name="Entrada 5 7 2 2" xfId="15124" xr:uid="{4DD3081E-EA87-4C81-AB88-80B0784930BC}"/>
    <cellStyle name="Entrada 5 7 2 3" xfId="26456" xr:uid="{0FF6503D-63A8-49DF-A495-14B1D14C953F}"/>
    <cellStyle name="Entrada 5 7 3" xfId="6262" xr:uid="{1913537E-5892-4083-ABCC-1922E78DD7E0}"/>
    <cellStyle name="Entrada 5 7 3 2" xfId="14914" xr:uid="{43761265-5869-4BAB-BE16-E5C44C3FDBA5}"/>
    <cellStyle name="Entrada 5 7 3 3" xfId="26246" xr:uid="{87EFB10B-6565-4D28-90AE-AA56770A11FC}"/>
    <cellStyle name="Entrada 5 7 4" xfId="6380" xr:uid="{AAB11CFC-46C7-4944-943E-29D697C98B4F}"/>
    <cellStyle name="Entrada 5 7 4 2" xfId="15032" xr:uid="{EBB3DF9A-9DE2-4C5C-BB47-00F53525B398}"/>
    <cellStyle name="Entrada 5 7 4 3" xfId="26364" xr:uid="{114296C4-2137-4EAF-8E5C-FBB2520A1ECB}"/>
    <cellStyle name="Entrada 5 7 5" xfId="4899" xr:uid="{2E8DB7EA-2553-4A73-BAB9-D91F0357AF9C}"/>
    <cellStyle name="Entrada 5 7 5 2" xfId="13558" xr:uid="{864BA0F1-0CEF-4564-A133-A0C1036C6293}"/>
    <cellStyle name="Entrada 5 7 5 3" xfId="24890" xr:uid="{AEFDB8AE-84F5-4F7D-909E-E735956A4FD4}"/>
    <cellStyle name="Entrada 5 7 6" xfId="5504" xr:uid="{FEB312D0-0BBA-460D-8E21-0F102FAD64C4}"/>
    <cellStyle name="Entrada 5 7 6 2" xfId="14163" xr:uid="{8EBD3019-C9CC-4FCD-B9F1-3AA96498D303}"/>
    <cellStyle name="Entrada 5 7 6 3" xfId="25495" xr:uid="{4E1EB24A-151F-4F2F-8310-F58D1D40EF3C}"/>
    <cellStyle name="Entrada 5 7 7" xfId="8567" xr:uid="{B20850C0-C9BA-4735-8276-63103528340F}"/>
    <cellStyle name="Entrada 5 7 7 2" xfId="17195" xr:uid="{D29ABCAC-B48D-460D-A069-E1DB19C36275}"/>
    <cellStyle name="Entrada 5 7 7 3" xfId="28528" xr:uid="{4F7A9933-EB4B-4848-BBB5-EA245EBA08B4}"/>
    <cellStyle name="Entrada 5 7 8" xfId="12500" xr:uid="{E15F85FC-678F-4793-8950-0008AA7BE1C5}"/>
    <cellStyle name="Entrada 5 7 8 2" xfId="21124" xr:uid="{504730D0-3D13-47A0-B25E-DEC77324B614}"/>
    <cellStyle name="Entrada 5 7 8 3" xfId="32461" xr:uid="{68E7F6FD-7F22-4073-8943-60E93E72A88F}"/>
    <cellStyle name="Entrada 5 8" xfId="2104" xr:uid="{CE5B3C4F-ABAD-4C74-B40B-AB3C0205F7D0}"/>
    <cellStyle name="Entrada 5 8 2" xfId="6473" xr:uid="{39997014-C9E1-4FF9-92AD-9EF9850AC2EB}"/>
    <cellStyle name="Entrada 5 8 2 2" xfId="15125" xr:uid="{E2ECF313-3BFE-4004-8758-9C7AFC78A2A1}"/>
    <cellStyle name="Entrada 5 8 2 3" xfId="26457" xr:uid="{97E8F671-FF64-4F14-8C57-B0EE20C1DF86}"/>
    <cellStyle name="Entrada 5 8 3" xfId="4693" xr:uid="{DB2911E5-2CC4-409E-A5A7-9718686D5742}"/>
    <cellStyle name="Entrada 5 8 3 2" xfId="13354" xr:uid="{1573FFB6-8667-4E4D-938A-C296D6EE14F5}"/>
    <cellStyle name="Entrada 5 8 3 3" xfId="24686" xr:uid="{E48FE8B0-EA7E-4C6D-8BF0-DE60CD7E6976}"/>
    <cellStyle name="Entrada 5 8 4" xfId="6381" xr:uid="{86C29300-254C-42EB-A8C5-26CD621EDD5C}"/>
    <cellStyle name="Entrada 5 8 4 2" xfId="15033" xr:uid="{8D0A21A3-DF40-4336-A780-1269C4C6DF88}"/>
    <cellStyle name="Entrada 5 8 4 3" xfId="26365" xr:uid="{D46F87AC-46BA-407C-B8B1-892CFC7BCBC6}"/>
    <cellStyle name="Entrada 5 8 5" xfId="9238" xr:uid="{CC3A75AB-4713-419C-8A26-DCBF686D9063}"/>
    <cellStyle name="Entrada 5 8 5 2" xfId="17866" xr:uid="{40636D94-8122-405D-823C-8C6D4360D161}"/>
    <cellStyle name="Entrada 5 8 5 3" xfId="29199" xr:uid="{B15A71FB-2C27-48ED-A2F5-135FE9AE7B43}"/>
    <cellStyle name="Entrada 5 8 6" xfId="5053" xr:uid="{7DF32CF6-F65D-4A45-A379-86B19AC5389D}"/>
    <cellStyle name="Entrada 5 8 6 2" xfId="13712" xr:uid="{B8AFB2BF-E71D-4BB6-9E41-573363E90E7C}"/>
    <cellStyle name="Entrada 5 8 6 3" xfId="25044" xr:uid="{BCD33232-8716-4723-9BD9-951761767219}"/>
    <cellStyle name="Entrada 5 8 7" xfId="7913" xr:uid="{054290C9-E59D-4D27-9E78-8DFD20129C57}"/>
    <cellStyle name="Entrada 5 8 7 2" xfId="16551" xr:uid="{69D47F3A-E5A9-4CA0-BC0A-D4401750C2DD}"/>
    <cellStyle name="Entrada 5 8 7 3" xfId="27883" xr:uid="{0CAC6128-D083-4B99-AFD4-008D17965A15}"/>
    <cellStyle name="Entrada 5 8 8" xfId="10181" xr:uid="{D1352433-76CF-4E2F-B05A-D27517060538}"/>
    <cellStyle name="Entrada 5 8 8 2" xfId="18808" xr:uid="{8E4B5C76-36E6-48B8-8034-9004C0D86AA6}"/>
    <cellStyle name="Entrada 5 8 8 3" xfId="30142" xr:uid="{E6BB7F1F-38E5-49B3-B945-4ED20571FE83}"/>
    <cellStyle name="Entrada 5 9" xfId="6466" xr:uid="{25406311-22D9-4578-AF7D-E92F1EFCCEC7}"/>
    <cellStyle name="Entrada 5 9 2" xfId="15118" xr:uid="{10FAB776-6BA9-4E31-8672-AE5CE8872AE4}"/>
    <cellStyle name="Entrada 5 9 3" xfId="26450" xr:uid="{03CE18EC-C8EC-41F6-A494-8EB90237E9F1}"/>
    <cellStyle name="Entrada 6" xfId="2105" xr:uid="{D1E3B86B-614B-4D0C-B7F0-8A7D9A84E3CD}"/>
    <cellStyle name="Entrada 6 2" xfId="6474" xr:uid="{0B0AB06A-BFFF-472D-80CB-9EC8BD3EC094}"/>
    <cellStyle name="Entrada 6 2 2" xfId="15126" xr:uid="{A8649852-271C-49FF-B205-868283DAC22D}"/>
    <cellStyle name="Entrada 6 2 3" xfId="26458" xr:uid="{6C84A448-962F-43C8-9A34-BCECABB7E4B1}"/>
    <cellStyle name="Entrada 6 3" xfId="6261" xr:uid="{F61DBCF1-2427-430C-88E9-CCAFF7BE88BE}"/>
    <cellStyle name="Entrada 6 3 2" xfId="14913" xr:uid="{C69BD14A-94C5-497E-99EB-DA3C33EF2EF3}"/>
    <cellStyle name="Entrada 6 3 3" xfId="26245" xr:uid="{84E40894-5E5F-4D34-981C-BD8E27A73A1A}"/>
    <cellStyle name="Entrada 6 4" xfId="6382" xr:uid="{FF7D6956-3248-4B81-AE93-992E4B5D849D}"/>
    <cellStyle name="Entrada 6 4 2" xfId="15034" xr:uid="{EF9C5A11-ED04-4049-90BD-58D406CA0C0D}"/>
    <cellStyle name="Entrada 6 4 3" xfId="26366" xr:uid="{D688AD72-E3E7-4F02-AD74-6081AA0EC34C}"/>
    <cellStyle name="Entrada 6 5" xfId="6724" xr:uid="{5238AF3C-7144-43E3-A214-7AE2D17CF0A2}"/>
    <cellStyle name="Entrada 6 5 2" xfId="15364" xr:uid="{2E5DE516-7FDE-45C9-8EF0-DD8DD6426A04}"/>
    <cellStyle name="Entrada 6 5 3" xfId="26696" xr:uid="{897E8D28-5657-40C3-87BE-50C613F03267}"/>
    <cellStyle name="Entrada 6 6" xfId="5054" xr:uid="{C264D690-C41B-4599-9847-EF9B70DC4577}"/>
    <cellStyle name="Entrada 6 6 2" xfId="13713" xr:uid="{31EEF51E-27FF-4B02-847A-ACB7FBDC7BE1}"/>
    <cellStyle name="Entrada 6 6 3" xfId="25045" xr:uid="{BF96474B-31E8-4F61-8952-A68B7D1D19F0}"/>
    <cellStyle name="Entrada 6 7" xfId="10136" xr:uid="{B5B959A9-BF4A-4BDF-9E50-1636C866194B}"/>
    <cellStyle name="Entrada 6 7 2" xfId="18763" xr:uid="{AC6F6466-E4BD-4C59-9F5C-06F27F2A8C47}"/>
    <cellStyle name="Entrada 6 7 3" xfId="30097" xr:uid="{6D729ABD-FFCC-429A-9C24-A8CD6292EF49}"/>
    <cellStyle name="Entrada 6 8" xfId="8012" xr:uid="{BF1AE8D4-C3A5-4139-8BB3-F156519D433D}"/>
    <cellStyle name="Entrada 6 8 2" xfId="16650" xr:uid="{E9537840-8C06-403B-B8CA-EB8CC430F937}"/>
    <cellStyle name="Entrada 6 8 3" xfId="27982" xr:uid="{86DFC24D-E5DA-45F1-B372-38E8EEDDDAB2}"/>
    <cellStyle name="Entrada 7" xfId="2106" xr:uid="{0A6423E4-37FF-4667-AA76-0AD6F5D64759}"/>
    <cellStyle name="Entrada 7 2" xfId="6475" xr:uid="{7D8C343F-E175-46DC-8A3E-91B82823FB65}"/>
    <cellStyle name="Entrada 7 2 2" xfId="15127" xr:uid="{A04E70AA-E43A-4995-B176-A2342C230ED3}"/>
    <cellStyle name="Entrada 7 2 3" xfId="26459" xr:uid="{0A8CA087-632D-4DF1-92C5-1C3B96C2217E}"/>
    <cellStyle name="Entrada 7 3" xfId="6260" xr:uid="{0121B6A1-F62D-4896-9908-42112970C558}"/>
    <cellStyle name="Entrada 7 3 2" xfId="14912" xr:uid="{A1AA229C-E8CE-4168-BE70-8B1A228C5878}"/>
    <cellStyle name="Entrada 7 3 3" xfId="26244" xr:uid="{C0A0C428-593E-4E59-AD39-88372000A2BB}"/>
    <cellStyle name="Entrada 7 4" xfId="6383" xr:uid="{6187B23B-16E8-4BD0-B44E-C985E40F25F0}"/>
    <cellStyle name="Entrada 7 4 2" xfId="15035" xr:uid="{D11A7E69-D084-4222-94BA-FF9CF340AE8C}"/>
    <cellStyle name="Entrada 7 4 3" xfId="26367" xr:uid="{88F5F552-A60B-4660-9DC1-675734B0A6F9}"/>
    <cellStyle name="Entrada 7 5" xfId="6723" xr:uid="{6D6B8809-36E1-4043-A2C7-7D527BCC0CC8}"/>
    <cellStyle name="Entrada 7 5 2" xfId="15363" xr:uid="{71EBEEA5-9A6D-41C7-A54B-6D23B797EE51}"/>
    <cellStyle name="Entrada 7 5 3" xfId="26695" xr:uid="{E2FDDADB-E5DF-4F22-8A5E-FDD49537C672}"/>
    <cellStyle name="Entrada 7 6" xfId="5505" xr:uid="{A6F6F0E2-D513-4EE5-8BCD-E1B83278F87A}"/>
    <cellStyle name="Entrada 7 6 2" xfId="14164" xr:uid="{C040DD20-68D5-418F-B450-E52D3066A8EB}"/>
    <cellStyle name="Entrada 7 6 3" xfId="25496" xr:uid="{A6A7BD6F-49F8-4D87-8546-1DDCEE4AC516}"/>
    <cellStyle name="Entrada 7 7" xfId="9469" xr:uid="{EF34E3AD-CE87-4E42-9851-41918AB5AB1F}"/>
    <cellStyle name="Entrada 7 7 2" xfId="18097" xr:uid="{6FB7DF84-8FF6-4361-845C-CB3E7234B5C0}"/>
    <cellStyle name="Entrada 7 7 3" xfId="29430" xr:uid="{72E11834-DB77-4F98-A37D-92C4461B9B0B}"/>
    <cellStyle name="Entrada 7 8" xfId="5110" xr:uid="{1BABC525-7F21-49CC-9DAA-F01D4D4C26CA}"/>
    <cellStyle name="Entrada 7 8 2" xfId="13769" xr:uid="{466DB34E-D2CF-4445-B59C-7491A508EBA1}"/>
    <cellStyle name="Entrada 7 8 3" xfId="25101" xr:uid="{8394087D-A8EE-4A09-813F-4C2858121358}"/>
    <cellStyle name="Entrada 8" xfId="2107" xr:uid="{CD39E859-6B23-4C05-B6B8-1F66B0A73680}"/>
    <cellStyle name="Entrada 8 2" xfId="6476" xr:uid="{D3F7691F-3F7A-497F-A60C-4A1A8C53CC14}"/>
    <cellStyle name="Entrada 8 2 2" xfId="15128" xr:uid="{B2F54C82-D87F-4458-B12F-9889C0A11178}"/>
    <cellStyle name="Entrada 8 2 3" xfId="26460" xr:uid="{7F920B73-1ACD-40B1-842F-1ABD1D5621DA}"/>
    <cellStyle name="Entrada 8 3" xfId="4692" xr:uid="{C962C116-E9C8-400B-8B5F-3C273E0CDCAE}"/>
    <cellStyle name="Entrada 8 3 2" xfId="13353" xr:uid="{5E59687A-8CC2-4CBC-A896-B0638E99A708}"/>
    <cellStyle name="Entrada 8 3 3" xfId="24685" xr:uid="{7EFB8F0D-7244-4543-9ECF-DDF76879114E}"/>
    <cellStyle name="Entrada 8 4" xfId="8197" xr:uid="{DDBCED1D-0C67-400C-A318-FFD70AF70FA2}"/>
    <cellStyle name="Entrada 8 4 2" xfId="16835" xr:uid="{B1CFCC63-55C6-42DD-A5BD-A1F9DD0FC39B}"/>
    <cellStyle name="Entrada 8 4 3" xfId="28167" xr:uid="{AB5465C8-60DB-45B0-8AE0-9434AFD51222}"/>
    <cellStyle name="Entrada 8 5" xfId="5157" xr:uid="{70E23D88-033A-4701-A9F9-01D668C46E45}"/>
    <cellStyle name="Entrada 8 5 2" xfId="13816" xr:uid="{50910E6F-18FB-484C-849C-80D6F8FD4EF2}"/>
    <cellStyle name="Entrada 8 5 3" xfId="25148" xr:uid="{CB035630-3D88-48DF-BE3C-B2574B001827}"/>
    <cellStyle name="Entrada 8 6" xfId="10547" xr:uid="{1E226ED8-7AC4-4FD3-8704-7AA70FABFA26}"/>
    <cellStyle name="Entrada 8 6 2" xfId="19174" xr:uid="{E561F848-F2AC-4B60-9FFB-CC3419696778}"/>
    <cellStyle name="Entrada 8 6 3" xfId="30508" xr:uid="{96F86E9A-7011-462B-9321-A842C63F24B3}"/>
    <cellStyle name="Entrada 8 7" xfId="9468" xr:uid="{C31BC6D4-F0C5-4BF7-94DB-056A0323F89D}"/>
    <cellStyle name="Entrada 8 7 2" xfId="18096" xr:uid="{C1FBAC98-893B-4C02-8158-B1018F5F9805}"/>
    <cellStyle name="Entrada 8 7 3" xfId="29429" xr:uid="{186DEA80-0537-4ECE-918A-E2469FB6CC80}"/>
    <cellStyle name="Entrada 8 8" xfId="10182" xr:uid="{62D6C78C-6061-4128-A840-038B33039ECF}"/>
    <cellStyle name="Entrada 8 8 2" xfId="18809" xr:uid="{3D509FD0-1656-4B5A-8327-2510C26DCB51}"/>
    <cellStyle name="Entrada 8 8 3" xfId="30143" xr:uid="{1FA796A6-0FA6-4DAD-8644-579C1AA43E51}"/>
    <cellStyle name="Entrada 9" xfId="2108" xr:uid="{E3F771F2-F8CB-44BD-9B41-8915B34ED295}"/>
    <cellStyle name="Entrada 9 2" xfId="6477" xr:uid="{780906FF-C5FA-40F6-9BE8-B94BAAD9C3A9}"/>
    <cellStyle name="Entrada 9 2 2" xfId="15129" xr:uid="{4AECACAA-4588-4A61-B1D4-BCBAD0413F5F}"/>
    <cellStyle name="Entrada 9 2 3" xfId="26461" xr:uid="{6871F087-F129-42AD-BCDB-0F8EF4E08ACF}"/>
    <cellStyle name="Entrada 9 3" xfId="6259" xr:uid="{DF88F192-73E3-4CD6-B1B1-2F6E5636549F}"/>
    <cellStyle name="Entrada 9 3 2" xfId="14911" xr:uid="{0B94939D-D7F8-44E4-8088-AE6FB14A72D3}"/>
    <cellStyle name="Entrada 9 3 3" xfId="26243" xr:uid="{ABA78E0F-87FE-490E-A67B-308B37F79D1F}"/>
    <cellStyle name="Entrada 9 4" xfId="4751" xr:uid="{EF8796C1-2EA4-4FED-8DF5-56FDBC3B4E85}"/>
    <cellStyle name="Entrada 9 4 2" xfId="13412" xr:uid="{62584E82-EB1D-45E3-898F-3427A9FED6BB}"/>
    <cellStyle name="Entrada 9 4 3" xfId="24744" xr:uid="{E7B8FDB7-4DBA-44CC-9722-0D8B35F28803}"/>
    <cellStyle name="Entrada 9 5" xfId="5365" xr:uid="{D277430E-AFDA-45E7-A913-6C8B5E820939}"/>
    <cellStyle name="Entrada 9 5 2" xfId="14024" xr:uid="{D241DBA0-48F7-44BC-BE55-386BDC22FE58}"/>
    <cellStyle name="Entrada 9 5 3" xfId="25356" xr:uid="{238AD95C-6386-4F72-8641-61056339A232}"/>
    <cellStyle name="Entrada 9 6" xfId="7689" xr:uid="{552CF9DA-71F1-4476-8550-CAC293B68423}"/>
    <cellStyle name="Entrada 9 6 2" xfId="16327" xr:uid="{744CEACF-7AF0-4895-9C9F-FA9FD045086F}"/>
    <cellStyle name="Entrada 9 6 3" xfId="27659" xr:uid="{02BD542A-0267-4730-8045-8ED344228464}"/>
    <cellStyle name="Entrada 9 7" xfId="10135" xr:uid="{49CEF5F1-AEF9-4A91-8FBB-FACD71B1C172}"/>
    <cellStyle name="Entrada 9 7 2" xfId="18762" xr:uid="{C8D4FD51-5A02-4CC3-809E-E5D8749AE9D3}"/>
    <cellStyle name="Entrada 9 7 3" xfId="30096" xr:uid="{8ADA6BC2-7E91-47E5-B4BD-27A9EA0BE2B5}"/>
    <cellStyle name="Entrada 9 8" xfId="12501" xr:uid="{91198368-067F-46F6-B6E2-FCA8506C3817}"/>
    <cellStyle name="Entrada 9 8 2" xfId="21125" xr:uid="{353DBFA0-9FF7-4F8C-85F5-A39B887C4C2B}"/>
    <cellStyle name="Entrada 9 8 3" xfId="32462" xr:uid="{92E1647A-6552-4027-B364-0342DC344248}"/>
    <cellStyle name="Error" xfId="419" xr:uid="{769A12D4-9D4E-4320-8E8D-4CF7C42C8E04}"/>
    <cellStyle name="Estilo 1" xfId="420" xr:uid="{6AF13C50-9CDE-4FE5-8907-5A853638BE8A}"/>
    <cellStyle name="Estilo 1 2" xfId="2109" xr:uid="{628478D5-0EF1-45F2-A877-993BE5730E5E}"/>
    <cellStyle name="Estilo 1 3" xfId="2110" xr:uid="{E3C09ACE-B1B6-4AAA-8E0A-5C5A3923C9A1}"/>
    <cellStyle name="Euro" xfId="421" xr:uid="{5D309126-C4CB-420D-B2C0-19AA5E4E45EC}"/>
    <cellStyle name="Euro 2" xfId="2111" xr:uid="{86ED9012-BAE8-434C-9CF7-C0CEACC5F9C1}"/>
    <cellStyle name="Euro 2 2" xfId="22955" xr:uid="{77B0749C-1428-4097-91FF-6ED481640AC6}"/>
    <cellStyle name="Euro 3" xfId="2112" xr:uid="{25DDAD46-C6DF-477C-B8F8-781924F4A2FA}"/>
    <cellStyle name="Euro 3 2" xfId="22956" xr:uid="{FD8C3589-49A0-4BEB-8BE9-A3266F6A5467}"/>
    <cellStyle name="Euro 4" xfId="21894" xr:uid="{2AF72678-C0F3-43B7-8154-498AB70E03C4}"/>
    <cellStyle name="Explanatory Text 2" xfId="422" xr:uid="{E24D4C9C-EAD3-4341-8CD8-7285D9376A59}"/>
    <cellStyle name="Explanatory Text 3" xfId="423" xr:uid="{B494E6F9-D038-4F5D-BD4B-10AF7101A77A}"/>
    <cellStyle name="Explanatory Text 4" xfId="2113" xr:uid="{2F57A658-0431-4757-97A4-624706DE8DCD}"/>
    <cellStyle name="F2" xfId="424" xr:uid="{F4A11A7B-7EFC-4BF4-93A2-8D66F6B76BBE}"/>
    <cellStyle name="F2 2" xfId="2114" xr:uid="{0802FAB6-2B1B-4B59-896B-C34ECD6EE6CA}"/>
    <cellStyle name="F2 2 2" xfId="22957" xr:uid="{2FA4C91A-7C74-44F9-A35A-7DAF34853F9D}"/>
    <cellStyle name="F2 3" xfId="2115" xr:uid="{CDC08973-A930-4394-B6D5-7AFEBC056655}"/>
    <cellStyle name="F2 3 2" xfId="22958" xr:uid="{4CE75E97-C9E4-4350-B8D4-D484A518AD19}"/>
    <cellStyle name="F2 4" xfId="21895" xr:uid="{C08FC907-C2EB-46CA-8B0B-DDF09048D3B2}"/>
    <cellStyle name="F3" xfId="425" xr:uid="{F32CB835-DC27-4436-8AAB-4D34131EA9CA}"/>
    <cellStyle name="F3 2" xfId="2116" xr:uid="{0F8A618B-AEE7-4123-A64D-DAC79394E34C}"/>
    <cellStyle name="F3 2 2" xfId="22959" xr:uid="{C54FD0CB-24B1-44A1-9AE4-5AA8E482409E}"/>
    <cellStyle name="F3 3" xfId="2117" xr:uid="{42E75470-1302-476B-B458-5E2C826D24DA}"/>
    <cellStyle name="F3 3 2" xfId="22960" xr:uid="{054180C3-EBFE-40F7-81DC-64EA0B65E3A1}"/>
    <cellStyle name="F3 4" xfId="21896" xr:uid="{2A81C911-1F51-4238-976E-01CF3009B66F}"/>
    <cellStyle name="F4" xfId="426" xr:uid="{96D593F1-CC73-4A02-B7E9-283037DAEEFE}"/>
    <cellStyle name="F4 2" xfId="2118" xr:uid="{1D1EA898-15D6-47BD-B2F7-224522CF2B65}"/>
    <cellStyle name="F4 2 2" xfId="22961" xr:uid="{152B01C0-8121-4255-8EB2-B33EDDE164CE}"/>
    <cellStyle name="F4 3" xfId="2119" xr:uid="{A0F332CC-2CDA-44FF-9872-257B2D4886D4}"/>
    <cellStyle name="F4 3 2" xfId="22962" xr:uid="{68A3E419-BEC5-48E8-B05A-054C49BD27B8}"/>
    <cellStyle name="F4 4" xfId="21897" xr:uid="{7C1161A9-01CE-4A18-BAEE-237A6612EBAB}"/>
    <cellStyle name="F5" xfId="427" xr:uid="{F5169EBA-56B9-4AD7-AF78-D94FF8C2F685}"/>
    <cellStyle name="F5 2" xfId="2120" xr:uid="{6A7D99D0-446F-4497-B213-596AD137A6C3}"/>
    <cellStyle name="F5 2 2" xfId="22963" xr:uid="{B612398C-2AF1-4390-8F58-8DD9B900FA3D}"/>
    <cellStyle name="F5 3" xfId="2121" xr:uid="{6CCC49AA-A1A4-4456-AE41-8CECC48EF2AC}"/>
    <cellStyle name="F5 3 2" xfId="22964" xr:uid="{4F795156-AFBB-4205-8A66-7B8AFD6522E3}"/>
    <cellStyle name="F5 4" xfId="21898" xr:uid="{7E9F255C-F236-4E32-825A-D6838026FCA2}"/>
    <cellStyle name="F6" xfId="428" xr:uid="{CEE00192-09CA-49D8-A2EE-9254FF487A7C}"/>
    <cellStyle name="F6 2" xfId="2122" xr:uid="{D06F9EE3-6B37-40F5-9190-5AC6EA1BA2D7}"/>
    <cellStyle name="F6 2 2" xfId="22965" xr:uid="{582E7E69-B1B5-4C24-95AE-17D8E3A95DC7}"/>
    <cellStyle name="F6 3" xfId="2123" xr:uid="{E060AA5D-56DA-49FC-B07B-DF945ACB3B2B}"/>
    <cellStyle name="F6 3 2" xfId="22966" xr:uid="{F551387E-0EA5-4C0F-ABAB-847AF7310AED}"/>
    <cellStyle name="F6 4" xfId="21899" xr:uid="{3D308C92-72DB-4F50-94F5-A538DCCD7B24}"/>
    <cellStyle name="F7" xfId="429" xr:uid="{5D0226A7-B933-4F9C-994C-AB32CFEE1A87}"/>
    <cellStyle name="F7 2" xfId="2124" xr:uid="{036A41A1-0B3B-42CD-A9B2-670EC1343DE8}"/>
    <cellStyle name="F7 2 2" xfId="22967" xr:uid="{4B5CE3B1-43A3-4951-9EEA-F8E96B956B82}"/>
    <cellStyle name="F7 3" xfId="2125" xr:uid="{9E0E7BD7-ACD2-4C57-9073-596DA0A6A0F7}"/>
    <cellStyle name="F7 3 2" xfId="22968" xr:uid="{F396DBF2-2054-4565-975A-E50D52A1C06C}"/>
    <cellStyle name="F7 4" xfId="21900" xr:uid="{9818A314-BD4D-4016-A021-3BA91F91D7FB}"/>
    <cellStyle name="F8" xfId="430" xr:uid="{1A1897C2-5610-4AF2-B2EF-B1E617A8CB5F}"/>
    <cellStyle name="F8 2" xfId="2126" xr:uid="{1472075D-760C-4239-A143-EC811B696FA2}"/>
    <cellStyle name="F8 2 2" xfId="22969" xr:uid="{736DF62F-6680-4F41-AB1F-613F2AA7ED41}"/>
    <cellStyle name="F8 3" xfId="2127" xr:uid="{2F8A275F-D27D-446B-875B-4E63F3C1A3A5}"/>
    <cellStyle name="F8 3 2" xfId="22970" xr:uid="{3BA88CE6-1BAB-4B9D-95EF-0F5E424B45F7}"/>
    <cellStyle name="F8 4" xfId="21901" xr:uid="{F3DA088B-6383-4D2D-BD2C-047906AA74C0}"/>
    <cellStyle name="Feedback" xfId="431" xr:uid="{0595672B-7824-44C4-872D-9DA7B7307FF1}"/>
    <cellStyle name="Fixed" xfId="432" xr:uid="{17F9C7E1-2337-4F49-9AD0-2E1E440228F8}"/>
    <cellStyle name="Fixed 2" xfId="2128" xr:uid="{7A001D7D-D891-4B98-88D2-F55656C2C715}"/>
    <cellStyle name="Fixed 2 2" xfId="22971" xr:uid="{502FA1C3-B5CB-4E1E-8FA0-DC86EEC7B7A6}"/>
    <cellStyle name="Fixed 3" xfId="2129" xr:uid="{A61A9022-1874-4FF7-9E90-1BE921E81B7B}"/>
    <cellStyle name="Fixed 3 2" xfId="22972" xr:uid="{4651DAC6-883F-4510-8D79-BE2645D19C90}"/>
    <cellStyle name="Fixed 4" xfId="21902" xr:uid="{054659D9-8177-4383-91B8-067008072414}"/>
    <cellStyle name="form" xfId="433" xr:uid="{E9566025-F9E8-4E3D-820B-B82FBE502DB1}"/>
    <cellStyle name="form 2" xfId="434" xr:uid="{B672E964-0E97-4668-87CE-5E76E5BD3D42}"/>
    <cellStyle name="FORM_100106 TTRD_SORAC" xfId="435" xr:uid="{17BFA8C2-726C-4268-BDFC-AF8806064404}"/>
    <cellStyle name="Good 2" xfId="437" xr:uid="{2863DB3B-89A3-4235-85C0-9D96E04222BB}"/>
    <cellStyle name="Good 2 2" xfId="438" xr:uid="{D92CD139-1116-4722-A33D-9AF1581A0297}"/>
    <cellStyle name="Good 2_111226 Casing Running Cost Mapale wells" xfId="439" xr:uid="{E1258587-0E15-4326-A326-8142A45D094F}"/>
    <cellStyle name="Good 3" xfId="440" xr:uid="{C5D5BA3C-73A9-4C17-80FD-9C5CEBB88908}"/>
    <cellStyle name="Header" xfId="441" xr:uid="{465BF92F-23B4-4DF0-9B94-94D96A8B0E5A}"/>
    <cellStyle name="Header 2" xfId="2130" xr:uid="{0EC772D8-C087-455A-BC19-11EBBD1289FC}"/>
    <cellStyle name="Header 2 2" xfId="2131" xr:uid="{121ED346-929E-4E81-A705-B238C4BAEF0F}"/>
    <cellStyle name="Header 2 2 2" xfId="2132" xr:uid="{6C9F2B06-5CBD-4FC5-A589-0535CE9F282C}"/>
    <cellStyle name="Header 2 2 3" xfId="2133" xr:uid="{7A0A828D-8AC9-4BFE-A31F-DF6B788DF722}"/>
    <cellStyle name="Header 2 2 4" xfId="2134" xr:uid="{F0A09AED-7A20-433B-926F-2D2BC7B95422}"/>
    <cellStyle name="Header 2 2 5" xfId="2135" xr:uid="{516BFCD2-5EB9-4EA8-AFF0-D2E24A09637A}"/>
    <cellStyle name="Header 2 2 6" xfId="2136" xr:uid="{186AA7C7-34B9-4162-9A55-31D4C6A8497B}"/>
    <cellStyle name="Header 2 2 7" xfId="2137" xr:uid="{68DAF530-8FA0-48F8-978D-034C729EA2ED}"/>
    <cellStyle name="Header 2 2 8" xfId="2138" xr:uid="{A127B390-C57F-4396-BB8A-2783098FA115}"/>
    <cellStyle name="Header 2 3" xfId="2139" xr:uid="{8D500060-BA6F-4905-9469-D891C26B0768}"/>
    <cellStyle name="Header 2 4" xfId="2140" xr:uid="{FB924738-2229-4D6E-AEE5-81CC489C7879}"/>
    <cellStyle name="Header 2 5" xfId="2141" xr:uid="{783D6977-6D04-4240-99E7-F92F0477FDBE}"/>
    <cellStyle name="Header 2 6" xfId="2142" xr:uid="{204CFC05-1F7C-40E8-A1DE-C4400C820AF9}"/>
    <cellStyle name="Header 2 7" xfId="2143" xr:uid="{8EA0847B-BCC0-4781-BEA2-7B1F53D832BD}"/>
    <cellStyle name="Header 2 8" xfId="2144" xr:uid="{757B39AC-7F48-4DC0-805E-87EBC20DE217}"/>
    <cellStyle name="Header 2 9" xfId="2145" xr:uid="{1E17A087-D834-4C49-9F94-7472339CF619}"/>
    <cellStyle name="Header 3" xfId="2146" xr:uid="{452F426D-0731-4CEF-B287-A3CA8009B6D4}"/>
    <cellStyle name="Header 3 2" xfId="2147" xr:uid="{4866C248-0D26-447A-90B9-42A31E77DCB4}"/>
    <cellStyle name="Header 3 3" xfId="2148" xr:uid="{1FB2754F-9D31-4FC2-B269-584F24AB6CCD}"/>
    <cellStyle name="Header 3 4" xfId="2149" xr:uid="{6A350759-BA54-44B7-9A19-C69285E87BCD}"/>
    <cellStyle name="Header 3 5" xfId="2150" xr:uid="{0EEB31A8-CA37-4404-BB9B-C0011CF0E899}"/>
    <cellStyle name="Header 3 6" xfId="2151" xr:uid="{FED8CB4A-7620-4CBE-B260-01530D7269C9}"/>
    <cellStyle name="Header 3 7" xfId="2152" xr:uid="{C6C07292-C106-4158-A5AD-A5F22FA67BE2}"/>
    <cellStyle name="Header 3 8" xfId="2153" xr:uid="{09EE0626-AC23-4A56-9A57-2508E00FFEA9}"/>
    <cellStyle name="Heading 1 2" xfId="442" xr:uid="{75010CEA-F049-4CA3-A968-E6E0FDC87AED}"/>
    <cellStyle name="Heading 1 2 2" xfId="443" xr:uid="{5774AC11-8EBA-45EF-A540-4056320EBFB4}"/>
    <cellStyle name="Heading 1 2_111226 Casing Running Cost Mapale wells" xfId="444" xr:uid="{B0F4877C-B641-4E48-9510-14F2D3DAF3E1}"/>
    <cellStyle name="Heading 1 3" xfId="445" xr:uid="{7584651D-4545-4E45-9627-F4ADD6A2F2A2}"/>
    <cellStyle name="Heading 1 4" xfId="2154" xr:uid="{F6B7F5BF-C1F3-4E50-BA3F-4169CC0A4694}"/>
    <cellStyle name="Heading 2 2" xfId="446" xr:uid="{898E8F67-A595-454F-9942-C43EEB3ADF6F}"/>
    <cellStyle name="Heading 2 2 2" xfId="447" xr:uid="{5C8EF7DB-17A3-4097-9F02-E1BA3C9B445C}"/>
    <cellStyle name="Heading 2 2_111226 Casing Running Cost Mapale wells" xfId="448" xr:uid="{8CF4267E-6C20-405D-AC20-F5A157A235F8}"/>
    <cellStyle name="Heading 2 3" xfId="449" xr:uid="{9C1A0E4E-E417-4C09-B6EF-7671B6FE070B}"/>
    <cellStyle name="Heading 2 4" xfId="2155" xr:uid="{100CDAF2-87DE-4C6D-A961-DB222F735811}"/>
    <cellStyle name="Heading 3 2" xfId="450" xr:uid="{ADB0A417-6E07-4356-9920-B38ED7DDE03A}"/>
    <cellStyle name="Heading 3 2 2" xfId="451" xr:uid="{AC6315B9-DCC3-4D4A-8158-9A173C75F152}"/>
    <cellStyle name="Heading 3 2 2 2" xfId="2156" xr:uid="{D48A19C8-F2BE-4162-9197-A3EFCB8B65BD}"/>
    <cellStyle name="Heading 3 2 3" xfId="2157" xr:uid="{ECB8BEEB-AF66-414A-9CA4-AAF44EFDADCB}"/>
    <cellStyle name="Heading 3 2_111226 Casing Running Cost Mapale wells" xfId="452" xr:uid="{E259BB47-CDA9-4261-A374-E399B813FA3D}"/>
    <cellStyle name="Heading 3 3" xfId="453" xr:uid="{340D373C-A4DD-480F-B801-BFBA57FC83C1}"/>
    <cellStyle name="Heading 3 3 2" xfId="2158" xr:uid="{56E70CC9-79C6-4999-86A4-2C32C14E74D7}"/>
    <cellStyle name="Heading 3 4" xfId="2159" xr:uid="{5B4B4FD6-1CE9-4C37-8A93-9B1B2CB5719E}"/>
    <cellStyle name="Heading 3 5" xfId="2160" xr:uid="{9A73F5D9-B2BB-436E-9229-FA2A7FE0DBD2}"/>
    <cellStyle name="Heading 4 2" xfId="455" xr:uid="{947614A9-429F-473E-AEC8-EE22AEA58E23}"/>
    <cellStyle name="Heading 4 2 2" xfId="456" xr:uid="{03E0BFC1-0A9E-429C-8D3C-F901541E501D}"/>
    <cellStyle name="Heading 4 2_111226 Casing Running Cost Mapale wells" xfId="457" xr:uid="{833C4AC9-8711-48CF-9C73-69AB1910007B}"/>
    <cellStyle name="Heading 4 3" xfId="458" xr:uid="{0F4F5717-F4F8-4427-B574-B3786B26666A}"/>
    <cellStyle name="Heading1" xfId="459" xr:uid="{685225F7-C8BD-43A9-8BB0-143171EDF269}"/>
    <cellStyle name="Heading1 2" xfId="2161" xr:uid="{7A9C0870-0C32-44CA-8A1B-705882D6AE08}"/>
    <cellStyle name="Heading1 2 2" xfId="22973" xr:uid="{5D891D37-CE82-4A28-87AF-8D85838223AE}"/>
    <cellStyle name="Heading1 3" xfId="2162" xr:uid="{F90A65A6-1BCE-49F4-BFA7-E8C0E8E5BA00}"/>
    <cellStyle name="Heading1 3 2" xfId="22974" xr:uid="{27B7A674-6CAA-48CA-8006-1F7709543503}"/>
    <cellStyle name="Heading1 4" xfId="21905" xr:uid="{3F35E6BD-2C21-4491-880F-211E79D9836F}"/>
    <cellStyle name="Heading2" xfId="460" xr:uid="{A90122E0-1CC4-46B0-B973-A991E1CE8218}"/>
    <cellStyle name="Heading2 2" xfId="2163" xr:uid="{D68BAD21-3AA9-4AF4-8BF1-E47722B7E934}"/>
    <cellStyle name="Heading2 2 2" xfId="22975" xr:uid="{4D067153-6ACF-4F98-B7BF-74C53F077081}"/>
    <cellStyle name="Heading2 3" xfId="2164" xr:uid="{77BFBCC5-7B93-4B5E-AA3D-E7D8D7AA5C5E}"/>
    <cellStyle name="Heading2 3 2" xfId="22976" xr:uid="{F84D55DF-9A54-452B-B112-9AB88F3B8431}"/>
    <cellStyle name="Heading2 4" xfId="21906" xr:uid="{E7884E74-AB69-4778-BDB5-AB9AAFE4827D}"/>
    <cellStyle name="Hipervínculo" xfId="1138" hidden="1" xr:uid="{7B293BC7-839A-4815-86B3-4E9732F126E4}"/>
    <cellStyle name="Hipervínculo" xfId="5399" hidden="1" xr:uid="{83B1EC74-17FC-4D05-A4D8-9D517C1CFADC}"/>
    <cellStyle name="Hipervínculo" xfId="5111" hidden="1" xr:uid="{6ACA8290-C284-463E-AA0F-E75C0C723C2E}"/>
    <cellStyle name="Hipervínculo" xfId="5204" hidden="1" xr:uid="{4198066C-41CE-4624-9089-65C51BBFC7BF}"/>
    <cellStyle name="Hipervínculo" xfId="9082" hidden="1" xr:uid="{CD79DEFD-84B1-4426-B453-FB91454A3CF9}"/>
    <cellStyle name="Hipervínculo" xfId="10312" hidden="1" xr:uid="{0AE77F0C-F6C4-4109-839A-8CABE6FE7BC7}"/>
    <cellStyle name="Hipervínculo" xfId="10682" hidden="1" xr:uid="{7F42C922-421D-4889-A622-A34BC12939CD}"/>
    <cellStyle name="Hipervínculo" xfId="12420" hidden="1" xr:uid="{A06AAB67-9A07-4F47-B746-8F37323F66E2}"/>
    <cellStyle name="Hipervínculo" xfId="12428" hidden="1" xr:uid="{4BC43884-BF58-4AE4-95FE-BC285D80E1C1}"/>
    <cellStyle name="Hipervínculo" xfId="12785" hidden="1" xr:uid="{AFE6AA1A-F8E3-406C-ADDE-70DD6AE38C6C}"/>
    <cellStyle name="Hipervínculo" xfId="13026" hidden="1" xr:uid="{45DF962C-A5AC-4E81-B421-0D3A88D88055}"/>
    <cellStyle name="Hipervínculo" xfId="14058" hidden="1" xr:uid="{C480FEB2-12B7-44B6-850E-E97A361370CD}"/>
    <cellStyle name="Hipervínculo" xfId="13770" hidden="1" xr:uid="{D7E49738-9992-4284-9F85-95CD81E7AA7C}"/>
    <cellStyle name="Hipervínculo" xfId="13863" hidden="1" xr:uid="{D7DE4A6F-79AF-47FD-82E8-7386EFF90A9C}"/>
    <cellStyle name="Hipervínculo" xfId="17710" hidden="1" xr:uid="{58923BB5-E6AF-498F-9D6E-70E93178823D}"/>
    <cellStyle name="Hipervínculo" xfId="18939" hidden="1" xr:uid="{60F5E944-DD7B-4317-877D-05B43C7C6A5A}"/>
    <cellStyle name="Hipervínculo" xfId="19308" hidden="1" xr:uid="{AFCD56D3-3771-45E3-BA51-48AA679C73DC}"/>
    <cellStyle name="Hipervínculo" xfId="21044" hidden="1" xr:uid="{015A48A2-448D-4C06-8E75-33ACE8AEA506}"/>
    <cellStyle name="Hipervínculo" xfId="21052" hidden="1" xr:uid="{7D01827B-1BE4-4366-AFFF-BF00DD40D134}"/>
    <cellStyle name="Hipervínculo" xfId="21408" hidden="1" xr:uid="{C7AE4F7F-A28F-4A1B-B429-4E6133861BD4}"/>
    <cellStyle name="Hipervínculo" xfId="22470" hidden="1" xr:uid="{966C0C93-DC2C-45D2-846C-8C0EED852558}"/>
    <cellStyle name="Hipervínculo" xfId="25390" hidden="1" xr:uid="{EBF20F20-DBB2-486B-8710-578CD514151B}"/>
    <cellStyle name="Hipervínculo" xfId="25102" hidden="1" xr:uid="{09949273-63AC-4F34-9E30-F1EBB4510643}"/>
    <cellStyle name="Hipervínculo" xfId="25195" hidden="1" xr:uid="{8C13C470-FAB8-4F04-96C0-735CEE45EFEA}"/>
    <cellStyle name="Hipervínculo" xfId="29043" hidden="1" xr:uid="{1947C824-272F-4C94-8FCB-BFD9F9F7D33F}"/>
    <cellStyle name="Hipervínculo" xfId="30273" hidden="1" xr:uid="{319D7221-0642-484E-BAEC-BE49826BC64C}"/>
    <cellStyle name="Hipervínculo" xfId="30643" hidden="1" xr:uid="{63998492-62D7-4753-BC77-D579F5259A44}"/>
    <cellStyle name="Hipervínculo" xfId="32381" hidden="1" xr:uid="{A78A101F-3C80-41AA-B895-01860F6B6046}"/>
    <cellStyle name="Hipervínculo" xfId="32389" hidden="1" xr:uid="{CE7E30F8-9318-4CDB-A21A-AE544819C1BC}"/>
    <cellStyle name="Hipervínculo" xfId="32746" hidden="1" xr:uid="{ABC2C794-F71B-4836-A054-E51522298628}"/>
    <cellStyle name="Hipervínculo visitado" xfId="461" xr:uid="{C07E51E9-0468-4544-BD29-4FD3E4091AF9}"/>
    <cellStyle name="Incorrecto 2" xfId="462" xr:uid="{FE47D72B-3B7E-427B-A129-83907E82E7C9}"/>
    <cellStyle name="Input 2" xfId="464" xr:uid="{2EAFA68C-CE05-4C23-B810-3A56B0F4096B}"/>
    <cellStyle name="Input 2 2" xfId="465" xr:uid="{874043DA-8449-439C-B166-BCE0AC728F10}"/>
    <cellStyle name="Input 2 2 10" xfId="2165" xr:uid="{C23EE5A7-FD63-46A9-A0E6-1C3684389D3F}"/>
    <cellStyle name="Input 2 2 10 2" xfId="6534" xr:uid="{4B0C5E1B-D59E-4A12-97A1-4FC449C9664A}"/>
    <cellStyle name="Input 2 2 10 2 2" xfId="15186" xr:uid="{C7BE6652-A082-4382-BBEB-B375A2815CB8}"/>
    <cellStyle name="Input 2 2 10 2 3" xfId="26518" xr:uid="{D75CA4B1-8EFE-476D-B739-5D2FBB702E11}"/>
    <cellStyle name="Input 2 2 10 3" xfId="4672" xr:uid="{E2E8F731-F78B-4419-9C55-AC54E67492BA}"/>
    <cellStyle name="Input 2 2 10 3 2" xfId="13333" xr:uid="{78B8E94E-20DA-465D-BF9F-D75FC02E1394}"/>
    <cellStyle name="Input 2 2 10 3 3" xfId="24665" xr:uid="{C58DCE67-20D8-4C4E-AB00-E1A7223A36F0}"/>
    <cellStyle name="Input 2 2 10 4" xfId="4778" xr:uid="{E21BA580-4C79-4C31-BDC5-023587387823}"/>
    <cellStyle name="Input 2 2 10 4 2" xfId="13439" xr:uid="{16B57000-7639-49D9-A366-AEC88BC1B210}"/>
    <cellStyle name="Input 2 2 10 4 3" xfId="24771" xr:uid="{22719837-2B74-450C-A543-A1661C907727}"/>
    <cellStyle name="Input 2 2 10 5" xfId="8267" xr:uid="{7D90CE37-00AE-47E2-8E9E-4F71709AD3CF}"/>
    <cellStyle name="Input 2 2 10 5 2" xfId="16905" xr:uid="{5CD923B3-9915-4D9E-A9F4-0FF57869DC38}"/>
    <cellStyle name="Input 2 2 10 5 3" xfId="28237" xr:uid="{503CD954-C006-41BE-A788-25398081524C}"/>
    <cellStyle name="Input 2 2 10 6" xfId="7700" xr:uid="{82E659AF-48E9-47AF-A8F8-7EB302004349}"/>
    <cellStyle name="Input 2 2 10 6 2" xfId="16338" xr:uid="{21BC60FE-608F-49E1-B761-D18E301A4BCE}"/>
    <cellStyle name="Input 2 2 10 6 3" xfId="27670" xr:uid="{D6946527-4C5C-4951-A329-1A5E181AFCA8}"/>
    <cellStyle name="Input 2 2 10 7" xfId="9467" xr:uid="{2CDB3EAF-6EC9-469D-88D9-7BB12FEF3964}"/>
    <cellStyle name="Input 2 2 10 7 2" xfId="18095" xr:uid="{189A024C-9059-4469-8818-E4C5B3E7C0DD}"/>
    <cellStyle name="Input 2 2 10 7 3" xfId="29428" xr:uid="{AC2DE89D-7173-4F94-BF23-8D7A29C2417B}"/>
    <cellStyle name="Input 2 2 10 8" xfId="12502" xr:uid="{7435E492-A0B1-4B12-A8C9-878BD23C216E}"/>
    <cellStyle name="Input 2 2 10 8 2" xfId="21126" xr:uid="{33B9070C-6332-4F34-8117-73C8D5AE4F18}"/>
    <cellStyle name="Input 2 2 10 8 3" xfId="32463" xr:uid="{7EB7CF00-E7B9-4CEB-B792-AE6E70871E9E}"/>
    <cellStyle name="Input 2 2 11" xfId="2166" xr:uid="{E2606524-EA8C-49A3-8012-6557E35ECA76}"/>
    <cellStyle name="Input 2 2 11 2" xfId="6535" xr:uid="{8733FEB3-2B86-4D3C-BFDC-CF529483F869}"/>
    <cellStyle name="Input 2 2 11 2 2" xfId="15187" xr:uid="{DEE93E87-35D2-4489-9B88-34CD0BF1B2BF}"/>
    <cellStyle name="Input 2 2 11 2 3" xfId="26519" xr:uid="{2A16404A-0D87-4B1B-8AC9-C5963456ABC7}"/>
    <cellStyle name="Input 2 2 11 3" xfId="6221" xr:uid="{B27E498C-AAC2-4CAF-82BF-2EB4091C162D}"/>
    <cellStyle name="Input 2 2 11 3 2" xfId="14873" xr:uid="{252C3051-30CE-4D44-B229-DE647F12748C}"/>
    <cellStyle name="Input 2 2 11 3 3" xfId="26205" xr:uid="{2BFB19B8-A794-4645-A6F4-CC7F5E7CC299}"/>
    <cellStyle name="Input 2 2 11 4" xfId="6483" xr:uid="{038A5708-02D2-43E9-ABBE-548B5280ED63}"/>
    <cellStyle name="Input 2 2 11 4 2" xfId="15135" xr:uid="{CCA88DB7-2501-4DF0-B1BE-E98B424B413D}"/>
    <cellStyle name="Input 2 2 11 4 3" xfId="26467" xr:uid="{05A02AB8-D7C3-4124-BE1F-0F2996C2E626}"/>
    <cellStyle name="Input 2 2 11 5" xfId="5537" xr:uid="{E4907672-14B5-4886-B3C8-CEB349F47393}"/>
    <cellStyle name="Input 2 2 11 5 2" xfId="14189" xr:uid="{7E1553C4-5814-4331-9FCD-185E9F8B6599}"/>
    <cellStyle name="Input 2 2 11 5 3" xfId="25521" xr:uid="{4750938E-D849-40C8-BD78-CF0F93F205C2}"/>
    <cellStyle name="Input 2 2 11 6" xfId="5060" xr:uid="{4483F77C-D5AC-425D-BDBD-CB0A64EFE5B8}"/>
    <cellStyle name="Input 2 2 11 6 2" xfId="13719" xr:uid="{D8BC4FFC-91B0-448D-951F-3964C114F632}"/>
    <cellStyle name="Input 2 2 11 6 3" xfId="25051" xr:uid="{2E97D129-B569-4215-A1D8-FA25F255B952}"/>
    <cellStyle name="Input 2 2 11 7" xfId="8566" xr:uid="{46C91A7D-E720-47FD-B8F5-D358BF3163FA}"/>
    <cellStyle name="Input 2 2 11 7 2" xfId="17194" xr:uid="{8EBDEE63-50E4-4485-834B-A6690EA85804}"/>
    <cellStyle name="Input 2 2 11 7 3" xfId="28527" xr:uid="{786C2323-74A2-4792-A3D5-47D7252AB787}"/>
    <cellStyle name="Input 2 2 11 8" xfId="10183" xr:uid="{A101D470-0EB4-4F83-85DA-84DA0CE69F40}"/>
    <cellStyle name="Input 2 2 11 8 2" xfId="18810" xr:uid="{A77CCE1D-D965-4D39-8B65-0AA51E39E2C2}"/>
    <cellStyle name="Input 2 2 11 8 3" xfId="30144" xr:uid="{628EE391-DC53-4678-A45F-B909F624F90E}"/>
    <cellStyle name="Input 2 2 12" xfId="2167" xr:uid="{63CF3934-A89B-4CD7-9900-6C7A025C091F}"/>
    <cellStyle name="Input 2 2 12 2" xfId="6536" xr:uid="{03F6BBBF-0F40-4FA3-A629-C10ED92557F0}"/>
    <cellStyle name="Input 2 2 12 2 2" xfId="15188" xr:uid="{8A383573-DD85-43A6-9F09-EBC25E503188}"/>
    <cellStyle name="Input 2 2 12 2 3" xfId="26520" xr:uid="{EE98630E-197D-4145-A1C2-E70314140E02}"/>
    <cellStyle name="Input 2 2 12 3" xfId="6220" xr:uid="{20FB8BFE-5501-41C4-A279-A67FD26E1AD7}"/>
    <cellStyle name="Input 2 2 12 3 2" xfId="14872" xr:uid="{B35986D4-BF07-4EBA-BFB1-9F68B8DF3F7C}"/>
    <cellStyle name="Input 2 2 12 3 3" xfId="26204" xr:uid="{773ED379-BF03-4EE3-A144-7CD1476A15CE}"/>
    <cellStyle name="Input 2 2 12 4" xfId="5334" xr:uid="{84590DB4-801D-4912-90BD-C53AB2E16F49}"/>
    <cellStyle name="Input 2 2 12 4 2" xfId="13993" xr:uid="{07CF7626-5F26-48ED-9D24-4BB218C63963}"/>
    <cellStyle name="Input 2 2 12 4 3" xfId="25325" xr:uid="{05B7C5AA-AA92-4F13-AEAB-81777078B5B1}"/>
    <cellStyle name="Input 2 2 12 5" xfId="8266" xr:uid="{25F23A72-B304-4EA6-8817-1FC140B50EB1}"/>
    <cellStyle name="Input 2 2 12 5 2" xfId="16904" xr:uid="{7FE8320B-235F-4BEC-A443-6D04FDD6D13E}"/>
    <cellStyle name="Input 2 2 12 5 3" xfId="28236" xr:uid="{FBA84A08-0323-4D5B-AF96-B866FCBF620A}"/>
    <cellStyle name="Input 2 2 12 6" xfId="10559" xr:uid="{BD1C0FAB-9965-4A49-A511-41FAC4A6DCF9}"/>
    <cellStyle name="Input 2 2 12 6 2" xfId="19186" xr:uid="{FBECC10D-897C-4DA6-91F8-03BE36B88CBE}"/>
    <cellStyle name="Input 2 2 12 6 3" xfId="30520" xr:uid="{7D1FB63C-E7D7-47CA-A3AB-30FCDD3A4A60}"/>
    <cellStyle name="Input 2 2 12 7" xfId="9098" xr:uid="{4B589392-0F34-492F-B7F7-AAE638DC9DC9}"/>
    <cellStyle name="Input 2 2 12 7 2" xfId="17726" xr:uid="{9D28A297-1FE1-4C2C-A3D7-A2C0D14C1878}"/>
    <cellStyle name="Input 2 2 12 7 3" xfId="29059" xr:uid="{2401F908-2C4F-445F-8DF4-231B70B652A5}"/>
    <cellStyle name="Input 2 2 12 8" xfId="8643" xr:uid="{DE54C888-2820-40F7-A176-BCC9CAF25704}"/>
    <cellStyle name="Input 2 2 12 8 2" xfId="17271" xr:uid="{40E51CE5-1E5C-42B2-ACBA-2DDCA384B252}"/>
    <cellStyle name="Input 2 2 12 8 3" xfId="28604" xr:uid="{D1726088-D446-4A76-B5AB-AB431227F2DA}"/>
    <cellStyle name="Input 2 2 13" xfId="2168" xr:uid="{95DD9B23-1348-424F-A980-57ACC2B6EAA8}"/>
    <cellStyle name="Input 2 2 13 2" xfId="6537" xr:uid="{9BAD5C3B-088E-41E5-B06F-6C2FA849FF61}"/>
    <cellStyle name="Input 2 2 13 2 2" xfId="15189" xr:uid="{212AFEA0-FFE2-40BC-85DB-828A33F6F20E}"/>
    <cellStyle name="Input 2 2 13 2 3" xfId="26521" xr:uid="{430228C1-2FD2-4264-8614-1AB188CFDFCC}"/>
    <cellStyle name="Input 2 2 13 3" xfId="4671" xr:uid="{79FFEE90-0F8C-4F29-890F-B1E77FD12ADB}"/>
    <cellStyle name="Input 2 2 13 3 2" xfId="13332" xr:uid="{4C2BEAC9-C229-47CB-93BA-89A7310610E0}"/>
    <cellStyle name="Input 2 2 13 3 3" xfId="24664" xr:uid="{4DE856F6-47D4-4350-A0FC-73828880B993}"/>
    <cellStyle name="Input 2 2 13 4" xfId="6484" xr:uid="{DA13B95D-727B-4EF9-8DFF-23458282627E}"/>
    <cellStyle name="Input 2 2 13 4 2" xfId="15136" xr:uid="{1A62625E-D51E-468F-B7A4-0AC8D2378410}"/>
    <cellStyle name="Input 2 2 13 4 3" xfId="26468" xr:uid="{3AA07FD8-6DC4-4BE1-8736-DF5F1AC8DFA3}"/>
    <cellStyle name="Input 2 2 13 5" xfId="5361" xr:uid="{11C67FEF-D1FB-4FC6-845E-014DDA559FA6}"/>
    <cellStyle name="Input 2 2 13 5 2" xfId="14020" xr:uid="{2B2DC8E5-7F8F-4966-A371-A828C59F38F6}"/>
    <cellStyle name="Input 2 2 13 5 3" xfId="25352" xr:uid="{A9A9009D-E30A-40BF-9CCE-F7D68F4580EC}"/>
    <cellStyle name="Input 2 2 13 6" xfId="9218" xr:uid="{A2C3DE02-A84D-4AD6-ACF0-E380ABBE0BBC}"/>
    <cellStyle name="Input 2 2 13 6 2" xfId="17846" xr:uid="{D5A6C743-8E3E-4385-91D8-44FEE0358A77}"/>
    <cellStyle name="Input 2 2 13 6 3" xfId="29179" xr:uid="{7EBE6D6B-8E57-4E44-B216-293556264E24}"/>
    <cellStyle name="Input 2 2 13 7" xfId="10381" xr:uid="{0FE590E7-0743-431E-AA85-33FC46994E82}"/>
    <cellStyle name="Input 2 2 13 7 2" xfId="19008" xr:uid="{75210EBC-7715-4646-A013-ED6B82B38B60}"/>
    <cellStyle name="Input 2 2 13 7 3" xfId="30342" xr:uid="{24176915-5A34-4C4A-B4B2-A8F4261F4414}"/>
    <cellStyle name="Input 2 2 13 8" xfId="12503" xr:uid="{A00FBBF3-D6D5-4C33-9C66-E6CFE95FB6B0}"/>
    <cellStyle name="Input 2 2 13 8 2" xfId="21127" xr:uid="{840B43B7-5DF9-4FE2-8FD1-286FB63BEA9D}"/>
    <cellStyle name="Input 2 2 13 8 3" xfId="32464" xr:uid="{F4360EE5-9370-4D29-8B4C-690FA8AA1E39}"/>
    <cellStyle name="Input 2 2 14" xfId="2169" xr:uid="{8E57C033-4D9F-4048-A459-27C3E8EF60BD}"/>
    <cellStyle name="Input 2 2 14 2" xfId="6538" xr:uid="{21DD3D80-4D20-4E67-A8C5-2A6432FC4571}"/>
    <cellStyle name="Input 2 2 14 2 2" xfId="15190" xr:uid="{115F1068-7EF0-40AF-AA26-813FE34EFED1}"/>
    <cellStyle name="Input 2 2 14 2 3" xfId="26522" xr:uid="{1B910635-8ECA-4131-B04D-697C0B8B65FB}"/>
    <cellStyle name="Input 2 2 14 3" xfId="4670" xr:uid="{F3A96B37-B513-44F1-9C28-2662DC3D6CF7}"/>
    <cellStyle name="Input 2 2 14 3 2" xfId="13331" xr:uid="{788DB2D9-F0D6-4037-A7E2-80255F2A8622}"/>
    <cellStyle name="Input 2 2 14 3 3" xfId="24663" xr:uid="{7D554DAB-3FAC-4160-9638-820DB540FB1A}"/>
    <cellStyle name="Input 2 2 14 4" xfId="4779" xr:uid="{5121192A-750D-4A0B-9965-3F19A60C82A5}"/>
    <cellStyle name="Input 2 2 14 4 2" xfId="13440" xr:uid="{7686961B-908E-4C24-9134-A249489F73DC}"/>
    <cellStyle name="Input 2 2 14 4 3" xfId="24772" xr:uid="{2A7DF3D6-5D2A-4FC5-AE14-614AFE54CEF0}"/>
    <cellStyle name="Input 2 2 14 5" xfId="5534" xr:uid="{1C2FD694-EB59-446E-B45E-0A73CA9F9972}"/>
    <cellStyle name="Input 2 2 14 5 2" xfId="14186" xr:uid="{29E7C8AB-32C2-4FED-BE38-1E213A479947}"/>
    <cellStyle name="Input 2 2 14 5 3" xfId="25518" xr:uid="{77F13285-B0B1-4024-BCCC-D4372746D8DF}"/>
    <cellStyle name="Input 2 2 14 6" xfId="5514" xr:uid="{3947D5F5-5341-4B85-B6AA-425593338C18}"/>
    <cellStyle name="Input 2 2 14 6 2" xfId="14173" xr:uid="{30745208-B043-45B1-9237-D2C288D192C6}"/>
    <cellStyle name="Input 2 2 14 6 3" xfId="25505" xr:uid="{101B5A67-04B8-49C0-A940-38F826951535}"/>
    <cellStyle name="Input 2 2 14 7" xfId="8565" xr:uid="{41F414FD-28A4-4351-917C-458F3BDE49A9}"/>
    <cellStyle name="Input 2 2 14 7 2" xfId="17193" xr:uid="{4FE60385-9871-46BA-B57C-E265B135A842}"/>
    <cellStyle name="Input 2 2 14 7 3" xfId="28526" xr:uid="{12986D88-701B-412A-ADC7-DF58EE84EFA5}"/>
    <cellStyle name="Input 2 2 14 8" xfId="11655" xr:uid="{2A9A68B5-E53C-401B-BA01-844C440D0D5B}"/>
    <cellStyle name="Input 2 2 14 8 2" xfId="20280" xr:uid="{1D66D70A-F483-4351-AA8C-48FACFE83E62}"/>
    <cellStyle name="Input 2 2 14 8 3" xfId="31616" xr:uid="{8E0BF886-C58A-4F69-8486-39C132FCF589}"/>
    <cellStyle name="Input 2 2 15" xfId="2170" xr:uid="{30615E60-45E5-4EDC-9C23-63563661C555}"/>
    <cellStyle name="Input 2 2 15 2" xfId="6539" xr:uid="{46171141-E3BB-4542-902E-14860CE96387}"/>
    <cellStyle name="Input 2 2 15 2 2" xfId="15191" xr:uid="{B07AAC86-4589-4C50-BB48-E0C820D7373D}"/>
    <cellStyle name="Input 2 2 15 2 3" xfId="26523" xr:uid="{F9138736-05D2-4B65-9D64-C8E42FD87963}"/>
    <cellStyle name="Input 2 2 15 3" xfId="6219" xr:uid="{81E7F235-6127-42E5-A389-12D74F234A96}"/>
    <cellStyle name="Input 2 2 15 3 2" xfId="14871" xr:uid="{FB832E44-79FB-4116-8794-AC08F76CA146}"/>
    <cellStyle name="Input 2 2 15 3 3" xfId="26203" xr:uid="{A1D26E09-515B-4E64-B417-D0EE80FCB370}"/>
    <cellStyle name="Input 2 2 15 4" xfId="8211" xr:uid="{3CB59097-5896-408B-B3EA-AF401C85D839}"/>
    <cellStyle name="Input 2 2 15 4 2" xfId="16849" xr:uid="{DDD5AAF0-4768-4A1E-A344-8F05204207A1}"/>
    <cellStyle name="Input 2 2 15 4 3" xfId="28181" xr:uid="{990140A1-FE6F-4D59-9907-0E4C169E6FF0}"/>
    <cellStyle name="Input 2 2 15 5" xfId="5532" xr:uid="{523FCDA8-3BB3-4A56-BF80-D9B06897375B}"/>
    <cellStyle name="Input 2 2 15 5 2" xfId="14184" xr:uid="{FBC640E3-6AA6-4E97-8937-7C598B3D56C9}"/>
    <cellStyle name="Input 2 2 15 5 3" xfId="25516" xr:uid="{982C2BFA-C0B7-48B9-81CA-BD58DE54BCB1}"/>
    <cellStyle name="Input 2 2 15 6" xfId="10560" xr:uid="{689FA63A-DE83-4A01-8031-5985D3932722}"/>
    <cellStyle name="Input 2 2 15 6 2" xfId="19187" xr:uid="{F94EAB18-043F-4061-82C1-4DF1803B2628}"/>
    <cellStyle name="Input 2 2 15 6 3" xfId="30521" xr:uid="{4FA7A85A-D655-4836-B178-E8D764F50806}"/>
    <cellStyle name="Input 2 2 15 7" xfId="9097" xr:uid="{66CF7B51-5DAF-47C5-B33A-0B190F0FC394}"/>
    <cellStyle name="Input 2 2 15 7 2" xfId="17725" xr:uid="{B3D677DA-B038-435F-BC28-DC1CE06A0D8F}"/>
    <cellStyle name="Input 2 2 15 7 3" xfId="29058" xr:uid="{10AD52E2-2F5E-4B66-8490-A75BB52A930F}"/>
    <cellStyle name="Input 2 2 15 8" xfId="10341" xr:uid="{E3EF8FB7-9AF6-4ED5-8743-CEA875D6C897}"/>
    <cellStyle name="Input 2 2 15 8 2" xfId="18968" xr:uid="{9D10A264-1F36-438D-BE08-7C7A4BA5B5CD}"/>
    <cellStyle name="Input 2 2 15 8 3" xfId="30302" xr:uid="{33298B4D-A01D-493B-96BE-58FEBCF7E958}"/>
    <cellStyle name="Input 2 2 16" xfId="2171" xr:uid="{5ADDFCF7-D079-44E0-ADD4-38A4BE82B8D8}"/>
    <cellStyle name="Input 2 2 16 2" xfId="6540" xr:uid="{42E94D9D-7FD7-40B9-8564-D3685F1ADDD6}"/>
    <cellStyle name="Input 2 2 16 2 2" xfId="15192" xr:uid="{4A376259-3DA1-44CD-92A6-186F7D1199D7}"/>
    <cellStyle name="Input 2 2 16 2 3" xfId="26524" xr:uid="{D94E8008-EA56-4FBF-81E3-98A26D66E106}"/>
    <cellStyle name="Input 2 2 16 3" xfId="6218" xr:uid="{CA850C03-C49E-4E91-94F4-FF6C0701640D}"/>
    <cellStyle name="Input 2 2 16 3 2" xfId="14870" xr:uid="{D2C641F0-BA8B-4315-B422-8AE9775D6EE7}"/>
    <cellStyle name="Input 2 2 16 3 3" xfId="26202" xr:uid="{7A6A1709-202E-4442-908A-A5FEDBB2C57A}"/>
    <cellStyle name="Input 2 2 16 4" xfId="6485" xr:uid="{6776DEF0-A3F0-4816-B8CD-2BC9F4E9609D}"/>
    <cellStyle name="Input 2 2 16 4 2" xfId="15137" xr:uid="{11EDE133-83B5-4CF9-9300-91CAB2A40E8D}"/>
    <cellStyle name="Input 2 2 16 4 3" xfId="26469" xr:uid="{8CD6771E-67B9-426D-A573-89D5D3761CF2}"/>
    <cellStyle name="Input 2 2 16 5" xfId="5155" xr:uid="{AFA043CE-E506-46C1-9869-F94F1DE7E824}"/>
    <cellStyle name="Input 2 2 16 5 2" xfId="13814" xr:uid="{2CB8C85C-6EBF-4106-9DB6-6B6A893BADE3}"/>
    <cellStyle name="Input 2 2 16 5 3" xfId="25146" xr:uid="{2E918A6B-39BD-433F-A129-E7B54EB16CBA}"/>
    <cellStyle name="Input 2 2 16 6" xfId="7701" xr:uid="{4E6C90B7-1F23-400D-8165-766F6A834B4D}"/>
    <cellStyle name="Input 2 2 16 6 2" xfId="16339" xr:uid="{E3468D89-F5D8-427D-B7F8-B9D1BE235482}"/>
    <cellStyle name="Input 2 2 16 6 3" xfId="27671" xr:uid="{E9C715B7-CC39-45A1-8CF4-136FE6398FF8}"/>
    <cellStyle name="Input 2 2 16 7" xfId="5246" xr:uid="{7219FF71-2E2D-4F1F-BBE8-66E831A410BA}"/>
    <cellStyle name="Input 2 2 16 7 2" xfId="13905" xr:uid="{1B9949AB-324D-42F3-85FD-D62CC4A2487C}"/>
    <cellStyle name="Input 2 2 16 7 3" xfId="25237" xr:uid="{21152541-2FD3-4BE0-B71F-BC1DB363CF22}"/>
    <cellStyle name="Input 2 2 16 8" xfId="12504" xr:uid="{626EFD4B-6EC7-4C2C-AABD-D94B1CA4DEE5}"/>
    <cellStyle name="Input 2 2 16 8 2" xfId="21128" xr:uid="{AFE3A0E6-697D-4CF2-AB5D-0A197E903C95}"/>
    <cellStyle name="Input 2 2 16 8 3" xfId="32465" xr:uid="{1C1F7383-2EEC-4DB2-868D-2F85D93CF3BD}"/>
    <cellStyle name="Input 2 2 17" xfId="4819" xr:uid="{597A2487-DB2C-4A7B-AD4F-8FC0D63959C7}"/>
    <cellStyle name="Input 2 2 17 2" xfId="13480" xr:uid="{8A733024-F6B9-4148-805E-952CEBD8CF61}"/>
    <cellStyle name="Input 2 2 17 3" xfId="24812" xr:uid="{0936312C-F753-4944-986E-B592B7DA46D1}"/>
    <cellStyle name="Input 2 2 18" xfId="5289" xr:uid="{29F23B6A-A3C3-4075-9A94-1FB59765E838}"/>
    <cellStyle name="Input 2 2 18 2" xfId="13948" xr:uid="{AC714139-DCCD-4BBA-B0B5-1A5D86325DF4}"/>
    <cellStyle name="Input 2 2 18 3" xfId="25280" xr:uid="{6773B0C3-C2DB-4B94-8CA6-77755392ECCA}"/>
    <cellStyle name="Input 2 2 19" xfId="7828" xr:uid="{D5C6C8B1-8DCA-4E02-9D80-312901E62CE3}"/>
    <cellStyle name="Input 2 2 19 2" xfId="16466" xr:uid="{F1982654-AEB0-47A4-A5B4-7A7B82CA2395}"/>
    <cellStyle name="Input 2 2 19 3" xfId="27798" xr:uid="{5A11C052-CD5D-4083-A17A-59DED37C08C0}"/>
    <cellStyle name="Input 2 2 2" xfId="2172" xr:uid="{14719D7B-F39C-48C7-84F7-31242947572D}"/>
    <cellStyle name="Input 2 2 2 10" xfId="6486" xr:uid="{9F204080-7559-48B3-948A-0D95C4641F26}"/>
    <cellStyle name="Input 2 2 2 10 2" xfId="15138" xr:uid="{00C15853-E826-4714-853A-1B431DE31E4F}"/>
    <cellStyle name="Input 2 2 2 10 3" xfId="26470" xr:uid="{D7C06810-4180-40A6-AB4B-CD3A1D6FDAEB}"/>
    <cellStyle name="Input 2 2 2 11" xfId="8265" xr:uid="{3AF777B7-11A7-4188-87CD-AA18FD1B226F}"/>
    <cellStyle name="Input 2 2 2 11 2" xfId="16903" xr:uid="{273D7498-FC67-4485-891B-12BAFD95496C}"/>
    <cellStyle name="Input 2 2 2 11 3" xfId="28235" xr:uid="{0EEA06B8-AB46-401E-8F70-CDA7D455A92F}"/>
    <cellStyle name="Input 2 2 2 12" xfId="9217" xr:uid="{DBD48475-C333-4385-83B3-279BF36754B5}"/>
    <cellStyle name="Input 2 2 2 12 2" xfId="17845" xr:uid="{741DCF67-49F7-48C8-A8F1-61B488F0F3DC}"/>
    <cellStyle name="Input 2 2 2 12 3" xfId="29178" xr:uid="{CEF11DE1-C331-42E3-BEA0-8B8BFB8352AD}"/>
    <cellStyle name="Input 2 2 2 13" xfId="10382" xr:uid="{F7805169-B359-4995-A4E3-FC4D26765A09}"/>
    <cellStyle name="Input 2 2 2 13 2" xfId="19009" xr:uid="{9D20E6EE-A2DF-4CBB-A9F9-E9112DCA3641}"/>
    <cellStyle name="Input 2 2 2 13 3" xfId="30343" xr:uid="{20CDCA15-C910-403C-A906-C50ECE40C32B}"/>
    <cellStyle name="Input 2 2 2 14" xfId="10184" xr:uid="{34B820E2-DB72-43AC-9B56-41354525EA4D}"/>
    <cellStyle name="Input 2 2 2 14 2" xfId="18811" xr:uid="{B3B6F5BF-9F0B-4B8D-8E4C-48EC4F4B611B}"/>
    <cellStyle name="Input 2 2 2 14 3" xfId="30145" xr:uid="{64728C05-B077-42D0-A8BB-2335CDBF9469}"/>
    <cellStyle name="Input 2 2 2 2" xfId="2173" xr:uid="{43A6F62B-77D7-401D-AB6F-988C5D5AD529}"/>
    <cellStyle name="Input 2 2 2 2 10" xfId="8142" xr:uid="{CD2824F9-F8B1-49FC-80DD-7E2C5E815831}"/>
    <cellStyle name="Input 2 2 2 2 10 2" xfId="16780" xr:uid="{4BC8D330-1B64-42CD-A817-FAAE80CE79CB}"/>
    <cellStyle name="Input 2 2 2 2 10 3" xfId="28112" xr:uid="{C904DE25-0912-44FF-A59B-D8FA7A75341E}"/>
    <cellStyle name="Input 2 2 2 2 11" xfId="10561" xr:uid="{F342FE9C-28C9-4F3A-B058-E0A1A2094379}"/>
    <cellStyle name="Input 2 2 2 2 11 2" xfId="19188" xr:uid="{39857A25-9466-4F7F-B226-185953B2461B}"/>
    <cellStyle name="Input 2 2 2 2 11 3" xfId="30522" xr:uid="{688BDB6F-A5B6-4BF8-89D0-84F8750B7E03}"/>
    <cellStyle name="Input 2 2 2 2 12" xfId="9096" xr:uid="{5041F6F1-64F5-4215-9A79-A02A327BAB37}"/>
    <cellStyle name="Input 2 2 2 2 12 2" xfId="17724" xr:uid="{E24D0595-334F-4A4B-87EA-8C758C2A40FE}"/>
    <cellStyle name="Input 2 2 2 2 12 3" xfId="29057" xr:uid="{C22AC8EF-B836-460C-95D5-F3C369A42635}"/>
    <cellStyle name="Input 2 2 2 2 13" xfId="8864" xr:uid="{43C37049-64B5-4242-949A-1ABB9B3C477A}"/>
    <cellStyle name="Input 2 2 2 2 13 2" xfId="17492" xr:uid="{F6E0D512-11A1-40F9-ACF3-76878DA66071}"/>
    <cellStyle name="Input 2 2 2 2 13 3" xfId="28825" xr:uid="{8481EEE3-B2E8-4D8E-9F28-9DA81A7203C0}"/>
    <cellStyle name="Input 2 2 2 2 2" xfId="2174" xr:uid="{82A23015-BE99-49A0-9D0E-599FD093FA63}"/>
    <cellStyle name="Input 2 2 2 2 2 2" xfId="6543" xr:uid="{12390ECD-945E-4A44-9727-AE1D1903C621}"/>
    <cellStyle name="Input 2 2 2 2 2 2 2" xfId="15195" xr:uid="{675BE966-DAE7-46F7-947F-F4F7EF77189B}"/>
    <cellStyle name="Input 2 2 2 2 2 2 3" xfId="26527" xr:uid="{2BD5E9D0-344D-4A46-A2E1-20EE872520FB}"/>
    <cellStyle name="Input 2 2 2 2 2 3" xfId="6215" xr:uid="{08F6C445-3CCD-4583-9FBA-A9E628682046}"/>
    <cellStyle name="Input 2 2 2 2 2 3 2" xfId="14867" xr:uid="{012D4178-AA05-4337-A11D-EB185CEDB533}"/>
    <cellStyle name="Input 2 2 2 2 2 3 3" xfId="26199" xr:uid="{33A8F79E-DF52-4E6F-BA50-38A3F9C403B8}"/>
    <cellStyle name="Input 2 2 2 2 2 4" xfId="4780" xr:uid="{F6B3729C-2B9C-4627-A1D0-D17C74B80BCD}"/>
    <cellStyle name="Input 2 2 2 2 2 4 2" xfId="13441" xr:uid="{05540F5E-F71A-4FBF-935E-18C2BDFB96E7}"/>
    <cellStyle name="Input 2 2 2 2 2 4 3" xfId="24773" xr:uid="{5461E39A-F0F5-4DF1-B78E-332502B07FDB}"/>
    <cellStyle name="Input 2 2 2 2 2 5" xfId="8264" xr:uid="{5D98B041-985F-4256-99C4-46992D3636D8}"/>
    <cellStyle name="Input 2 2 2 2 2 5 2" xfId="16902" xr:uid="{5BABD861-59E9-4345-B0AB-CF48CF8FF098}"/>
    <cellStyle name="Input 2 2 2 2 2 5 3" xfId="28234" xr:uid="{B9EC7709-4574-4908-904F-0099C5252D1F}"/>
    <cellStyle name="Input 2 2 2 2 2 6" xfId="7702" xr:uid="{E9333297-D2EC-4D54-9666-A23ABC108EFB}"/>
    <cellStyle name="Input 2 2 2 2 2 6 2" xfId="16340" xr:uid="{254769E0-7806-4F65-A6B5-40AA5877DEE5}"/>
    <cellStyle name="Input 2 2 2 2 2 6 3" xfId="27672" xr:uid="{EB4B461F-64B3-495F-8CC4-F03D8114BD28}"/>
    <cellStyle name="Input 2 2 2 2 2 7" xfId="8564" xr:uid="{24AC4AB4-7D48-49C2-9C63-B7BB79885FD8}"/>
    <cellStyle name="Input 2 2 2 2 2 7 2" xfId="17192" xr:uid="{FA258D4E-854D-4A04-A83D-089D4214DDD0}"/>
    <cellStyle name="Input 2 2 2 2 2 7 3" xfId="28525" xr:uid="{6AB37177-E538-475F-9EEC-707163608C43}"/>
    <cellStyle name="Input 2 2 2 2 2 8" xfId="12505" xr:uid="{80FB0C52-7FCD-4495-A202-22C0D092E728}"/>
    <cellStyle name="Input 2 2 2 2 2 8 2" xfId="21129" xr:uid="{D8995B62-3993-46E8-B964-CC842658DF65}"/>
    <cellStyle name="Input 2 2 2 2 2 8 3" xfId="32466" xr:uid="{91C8647F-85C6-4E3E-8931-343FA914B97D}"/>
    <cellStyle name="Input 2 2 2 2 3" xfId="2175" xr:uid="{A1F5D108-E10F-48E3-A533-A36B980C77CD}"/>
    <cellStyle name="Input 2 2 2 2 3 2" xfId="6544" xr:uid="{9F56F8DB-942B-44E8-80E6-89A48EF5EAB2}"/>
    <cellStyle name="Input 2 2 2 2 3 2 2" xfId="15196" xr:uid="{3DC91204-533F-4324-8291-A06E99DC3B77}"/>
    <cellStyle name="Input 2 2 2 2 3 2 3" xfId="26528" xr:uid="{D4266864-1ED0-4C3A-A582-85AF52B25D76}"/>
    <cellStyle name="Input 2 2 2 2 3 3" xfId="6214" xr:uid="{2339B62F-0D18-40A4-9563-79B06C7DD090}"/>
    <cellStyle name="Input 2 2 2 2 3 3 2" xfId="14866" xr:uid="{7A229672-712F-47CC-9CB3-F90B4AC5C858}"/>
    <cellStyle name="Input 2 2 2 2 3 3 3" xfId="26198" xr:uid="{465BE694-A250-4AC0-AC36-895B6F0B1B6E}"/>
    <cellStyle name="Input 2 2 2 2 3 4" xfId="6487" xr:uid="{43D91256-6954-4985-8B42-F0F9E8D9C66C}"/>
    <cellStyle name="Input 2 2 2 2 3 4 2" xfId="15139" xr:uid="{FF9FCA26-9326-4C5E-9D9F-B6E4CE5D0D64}"/>
    <cellStyle name="Input 2 2 2 2 3 4 3" xfId="26471" xr:uid="{36474C7C-1C5F-4E19-9143-0DE19C57D096}"/>
    <cellStyle name="Input 2 2 2 2 3 5" xfId="8260" xr:uid="{806C46C8-3405-4125-B9B0-C1EDC6BC139A}"/>
    <cellStyle name="Input 2 2 2 2 3 5 2" xfId="16898" xr:uid="{36F6AADA-A187-4437-88AB-1DC40919EFBD}"/>
    <cellStyle name="Input 2 2 2 2 3 5 3" xfId="28230" xr:uid="{4E0548E4-2BFE-498B-B0D7-477B49F0A2B1}"/>
    <cellStyle name="Input 2 2 2 2 3 6" xfId="5515" xr:uid="{47C39C63-5283-4D3F-AE84-131C19CDBCD3}"/>
    <cellStyle name="Input 2 2 2 2 3 6 2" xfId="14174" xr:uid="{73A47D1A-958D-45E6-9EEB-677FD0E3FFD1}"/>
    <cellStyle name="Input 2 2 2 2 3 6 3" xfId="25506" xr:uid="{0C482192-EDE5-4A50-BD33-6D997EA71230}"/>
    <cellStyle name="Input 2 2 2 2 3 7" xfId="4367" xr:uid="{FAD256C4-53AA-406A-96B3-F94F55326B74}"/>
    <cellStyle name="Input 2 2 2 2 3 7 2" xfId="13028" xr:uid="{A0FBFEE8-1840-4886-940D-8DE0561ABFDB}"/>
    <cellStyle name="Input 2 2 2 2 3 7 3" xfId="24360" xr:uid="{BF6CF2E8-B88D-4C0D-93FB-A3E83B0B1EE4}"/>
    <cellStyle name="Input 2 2 2 2 3 8" xfId="7719" xr:uid="{EA77B22E-8F15-4E76-AEED-5B2BBA99C1A0}"/>
    <cellStyle name="Input 2 2 2 2 3 8 2" xfId="16357" xr:uid="{3B627CD1-B568-45BC-9285-96B586EE576C}"/>
    <cellStyle name="Input 2 2 2 2 3 8 3" xfId="27689" xr:uid="{3830ACDD-271B-43F4-A253-E229FFDB9008}"/>
    <cellStyle name="Input 2 2 2 2 4" xfId="2176" xr:uid="{4F8C8F0C-BEAF-42C4-ACD9-F07ECCF76D30}"/>
    <cellStyle name="Input 2 2 2 2 4 2" xfId="6545" xr:uid="{ED2912D7-4F39-4592-8676-B377C5EA34BE}"/>
    <cellStyle name="Input 2 2 2 2 4 2 2" xfId="15197" xr:uid="{50B553D8-8637-4254-AA95-05207D386718}"/>
    <cellStyle name="Input 2 2 2 2 4 2 3" xfId="26529" xr:uid="{338AB2FF-6292-420A-B50E-07EECEA7BF6F}"/>
    <cellStyle name="Input 2 2 2 2 4 3" xfId="6213" xr:uid="{A8D9B6B1-C8CE-4360-82D7-640CB624D706}"/>
    <cellStyle name="Input 2 2 2 2 4 3 2" xfId="14865" xr:uid="{CD420B7F-228E-4204-B76E-21DE39E0C329}"/>
    <cellStyle name="Input 2 2 2 2 4 3 3" xfId="26197" xr:uid="{F73E6C49-F415-4FA8-BC9C-2DB6691AAA57}"/>
    <cellStyle name="Input 2 2 2 2 4 4" xfId="5335" xr:uid="{4E9B2AC0-8AFA-498A-93F5-B562E7FD9259}"/>
    <cellStyle name="Input 2 2 2 2 4 4 2" xfId="13994" xr:uid="{8E8ECF05-37C1-4F84-B53C-DE8911EF1184}"/>
    <cellStyle name="Input 2 2 2 2 4 4 3" xfId="25326" xr:uid="{38EDFDDE-F9BD-49F0-8723-46A019F50265}"/>
    <cellStyle name="Input 2 2 2 2 4 5" xfId="8261" xr:uid="{719A4BE0-61AA-40BC-A51D-A437C6A3B8C6}"/>
    <cellStyle name="Input 2 2 2 2 4 5 2" xfId="16899" xr:uid="{0D1F7127-365F-4342-8443-8CA31EAFD32F}"/>
    <cellStyle name="Input 2 2 2 2 4 5 3" xfId="28231" xr:uid="{648C45C3-AFA6-48C1-BEB9-811CD99DB85B}"/>
    <cellStyle name="Input 2 2 2 2 4 6" xfId="10562" xr:uid="{5052F648-9AAB-4382-B798-C5E9EC438B0E}"/>
    <cellStyle name="Input 2 2 2 2 4 6 2" xfId="19189" xr:uid="{5CA82F94-E9BC-4E4C-9E31-7688389392A9}"/>
    <cellStyle name="Input 2 2 2 2 4 6 3" xfId="30523" xr:uid="{22F4D8EC-DC03-445C-99CA-F18F188F1A6D}"/>
    <cellStyle name="Input 2 2 2 2 4 7" xfId="9095" xr:uid="{7DEF4D98-4667-4771-8325-E91B78D30061}"/>
    <cellStyle name="Input 2 2 2 2 4 7 2" xfId="17723" xr:uid="{4CE0673C-D86C-468E-839A-29BC78182957}"/>
    <cellStyle name="Input 2 2 2 2 4 7 3" xfId="29056" xr:uid="{14D5749F-CC09-45AF-A781-9EF1533AF4D2}"/>
    <cellStyle name="Input 2 2 2 2 4 8" xfId="7720" xr:uid="{C0919455-DCB9-42EA-8B67-19921845E266}"/>
    <cellStyle name="Input 2 2 2 2 4 8 2" xfId="16358" xr:uid="{4D580135-BF57-4503-92A1-1A8E897CD115}"/>
    <cellStyle name="Input 2 2 2 2 4 8 3" xfId="27690" xr:uid="{C4A74626-E45F-49BB-96FC-3008AB01BC2C}"/>
    <cellStyle name="Input 2 2 2 2 5" xfId="2177" xr:uid="{32FDE04F-6AE3-4FF2-8009-A929CEB00B12}"/>
    <cellStyle name="Input 2 2 2 2 5 2" xfId="6546" xr:uid="{E50E549E-2060-4651-8CA3-6BFDF0DACC73}"/>
    <cellStyle name="Input 2 2 2 2 5 2 2" xfId="15198" xr:uid="{81C815C3-A3D8-427F-A3F7-09BFCED7ED71}"/>
    <cellStyle name="Input 2 2 2 2 5 2 3" xfId="26530" xr:uid="{E4D6EBCB-D6FC-4355-B198-519375B6B275}"/>
    <cellStyle name="Input 2 2 2 2 5 3" xfId="6212" xr:uid="{D21D3D19-C9E2-4C7D-82B9-50D71F40B3DC}"/>
    <cellStyle name="Input 2 2 2 2 5 3 2" xfId="14864" xr:uid="{CBA9C082-777E-4A15-BAD5-15F97DA78A9A}"/>
    <cellStyle name="Input 2 2 2 2 5 3 3" xfId="26196" xr:uid="{07B92481-DC0A-4BB2-91C8-3A68035F7E52}"/>
    <cellStyle name="Input 2 2 2 2 5 4" xfId="6488" xr:uid="{9DDF8E6B-E4BE-4FAA-88CA-5615D5B4099C}"/>
    <cellStyle name="Input 2 2 2 2 5 4 2" xfId="15140" xr:uid="{DDE35002-5647-4EC2-9617-7C544E81CBCF}"/>
    <cellStyle name="Input 2 2 2 2 5 4 3" xfId="26472" xr:uid="{D668E45E-1B14-4684-8C60-BD7766045E6A}"/>
    <cellStyle name="Input 2 2 2 2 5 5" xfId="5288" xr:uid="{66DAB2B3-6FB5-42FC-8DAC-4BA3DC7FEB55}"/>
    <cellStyle name="Input 2 2 2 2 5 5 2" xfId="13947" xr:uid="{78DF3ECA-4CB7-4939-AA2C-7DE608F513E8}"/>
    <cellStyle name="Input 2 2 2 2 5 5 3" xfId="25279" xr:uid="{B5316F21-B000-44F6-AB32-173051735D19}"/>
    <cellStyle name="Input 2 2 2 2 5 6" xfId="7857" xr:uid="{EF5EA35A-C39C-491B-A9A4-AEEF071418FE}"/>
    <cellStyle name="Input 2 2 2 2 5 6 2" xfId="16495" xr:uid="{5857C5AD-9DA6-4CFC-94FF-A46769AE300F}"/>
    <cellStyle name="Input 2 2 2 2 5 6 3" xfId="27827" xr:uid="{4E48F1BF-7713-4CCE-A290-79BB7F3AE739}"/>
    <cellStyle name="Input 2 2 2 2 5 7" xfId="9021" xr:uid="{63BD85CF-6152-4FE6-BA80-BB204CCBC75A}"/>
    <cellStyle name="Input 2 2 2 2 5 7 2" xfId="17649" xr:uid="{BBF6042C-4493-4243-BBDE-F053129570F1}"/>
    <cellStyle name="Input 2 2 2 2 5 7 3" xfId="28982" xr:uid="{1D8D8416-D6FC-42F1-9704-BD7C8A6ED516}"/>
    <cellStyle name="Input 2 2 2 2 5 8" xfId="12506" xr:uid="{BD762DAE-E61E-42B2-ABC8-D1C24436BD45}"/>
    <cellStyle name="Input 2 2 2 2 5 8 2" xfId="21130" xr:uid="{7A131603-1F18-40AE-A497-AD8B60AB4C05}"/>
    <cellStyle name="Input 2 2 2 2 5 8 3" xfId="32467" xr:uid="{61A77001-A252-472E-97B8-31506BCDF3E3}"/>
    <cellStyle name="Input 2 2 2 2 6" xfId="2178" xr:uid="{02DFF9EE-D2F1-40A0-8B21-002167FBC827}"/>
    <cellStyle name="Input 2 2 2 2 6 2" xfId="6547" xr:uid="{CB689833-C595-427E-89E5-5EA5B8CE8571}"/>
    <cellStyle name="Input 2 2 2 2 6 2 2" xfId="15199" xr:uid="{DC14AF3B-1A21-4892-BEE1-67DF55C7CDCC}"/>
    <cellStyle name="Input 2 2 2 2 6 2 3" xfId="26531" xr:uid="{5E2CF9E6-A364-4B19-B790-E45A7777CABD}"/>
    <cellStyle name="Input 2 2 2 2 6 3" xfId="6211" xr:uid="{748255A5-8F07-44E3-8FD8-1597CA48C046}"/>
    <cellStyle name="Input 2 2 2 2 6 3 2" xfId="14863" xr:uid="{7205AA95-9AF0-4ADD-9075-E1DFC1ED804B}"/>
    <cellStyle name="Input 2 2 2 2 6 3 3" xfId="26195" xr:uid="{54EC9A0A-914D-481B-8B9F-347FA91FAE9B}"/>
    <cellStyle name="Input 2 2 2 2 6 4" xfId="4781" xr:uid="{6DBFE4EC-0151-4AA0-AC1C-DB6A5FBBB951}"/>
    <cellStyle name="Input 2 2 2 2 6 4 2" xfId="13442" xr:uid="{370E29E1-F77A-4C85-908E-79C68FCDD3AD}"/>
    <cellStyle name="Input 2 2 2 2 6 4 3" xfId="24774" xr:uid="{1D0ABBB5-2E23-4A17-B73B-394499D6C6D3}"/>
    <cellStyle name="Input 2 2 2 2 6 5" xfId="5358" xr:uid="{9E2A829C-D90D-4220-B150-554B501797A4}"/>
    <cellStyle name="Input 2 2 2 2 6 5 2" xfId="14017" xr:uid="{E188625B-4874-473A-A23D-6056E3A2EB9B}"/>
    <cellStyle name="Input 2 2 2 2 6 5 3" xfId="25349" xr:uid="{DF181C15-E5AD-4A42-A1D9-8B3684F90DE3}"/>
    <cellStyle name="Input 2 2 2 2 6 6" xfId="5061" xr:uid="{5A4ACA74-CCA7-4B3C-80C7-7382BE5F7F24}"/>
    <cellStyle name="Input 2 2 2 2 6 6 2" xfId="13720" xr:uid="{454D68C3-452A-40C9-BD3F-2359588B9017}"/>
    <cellStyle name="Input 2 2 2 2 6 6 3" xfId="25052" xr:uid="{43F158D3-940D-4687-AD81-AB74E965D2F8}"/>
    <cellStyle name="Input 2 2 2 2 6 7" xfId="8037" xr:uid="{D165A7CF-CB08-454C-8A0B-ED8745E00336}"/>
    <cellStyle name="Input 2 2 2 2 6 7 2" xfId="16675" xr:uid="{F18213F7-71A8-486C-9D69-B9979B122346}"/>
    <cellStyle name="Input 2 2 2 2 6 7 3" xfId="28007" xr:uid="{8AB118CE-9F99-4FF6-BA93-D53806DD476D}"/>
    <cellStyle name="Input 2 2 2 2 6 8" xfId="11654" xr:uid="{00EBBF87-4D09-447B-AC36-3E9CC0A730A7}"/>
    <cellStyle name="Input 2 2 2 2 6 8 2" xfId="20279" xr:uid="{E29A53F4-1E4C-401E-86EB-6FE5367B31D4}"/>
    <cellStyle name="Input 2 2 2 2 6 8 3" xfId="31615" xr:uid="{BE933098-DBD8-4A78-B40C-A961C1AC0320}"/>
    <cellStyle name="Input 2 2 2 2 7" xfId="6542" xr:uid="{DB16ADFD-43A3-444C-92BB-D5E02AD4A2C9}"/>
    <cellStyle name="Input 2 2 2 2 7 2" xfId="15194" xr:uid="{D3E51157-3518-4D1F-B094-2D511F9BF1A1}"/>
    <cellStyle name="Input 2 2 2 2 7 3" xfId="26526" xr:uid="{E84D28F5-7B1C-4A42-8B2E-1050A8C6ACB2}"/>
    <cellStyle name="Input 2 2 2 2 8" xfId="6216" xr:uid="{AEA4DE41-B10B-4720-B134-645F5C074066}"/>
    <cellStyle name="Input 2 2 2 2 8 2" xfId="14868" xr:uid="{09F2C000-4BE7-4FB3-A11C-A944DD62DD73}"/>
    <cellStyle name="Input 2 2 2 2 8 3" xfId="26200" xr:uid="{80B05F23-A07B-4697-A67A-64803D52A13C}"/>
    <cellStyle name="Input 2 2 2 2 9" xfId="8212" xr:uid="{FD231E97-8911-4124-B39C-BBBAD540D65F}"/>
    <cellStyle name="Input 2 2 2 2 9 2" xfId="16850" xr:uid="{D64D2252-6D5B-4C40-8494-42D5CE06DD7D}"/>
    <cellStyle name="Input 2 2 2 2 9 3" xfId="28182" xr:uid="{CC7ACADF-521F-4F6E-9846-47DBFC5C07D3}"/>
    <cellStyle name="Input 2 2 2 3" xfId="2179" xr:uid="{C7AC6D73-3FEA-4BB1-A070-FE2DA3CC2593}"/>
    <cellStyle name="Input 2 2 2 3 2" xfId="6548" xr:uid="{171C0F8B-DB21-4375-ABC2-E5B09F74E20F}"/>
    <cellStyle name="Input 2 2 2 3 2 2" xfId="15200" xr:uid="{66CD1EB1-B7BE-46C6-ACF6-606567F58560}"/>
    <cellStyle name="Input 2 2 2 3 2 3" xfId="26532" xr:uid="{D915E34A-8FF2-4E68-A9C8-AB931C178DA0}"/>
    <cellStyle name="Input 2 2 2 3 3" xfId="6210" xr:uid="{9D1B0AAE-9703-43D1-8726-0249E1DE4420}"/>
    <cellStyle name="Input 2 2 2 3 3 2" xfId="14862" xr:uid="{49AD203D-1D6B-4F38-BA05-2B4AEC755FAD}"/>
    <cellStyle name="Input 2 2 2 3 3 3" xfId="26194" xr:uid="{FEED223C-3F63-4ABF-8F93-AB246173ABEF}"/>
    <cellStyle name="Input 2 2 2 3 4" xfId="8213" xr:uid="{99630BAE-1C42-4E6A-86B4-F9539260466A}"/>
    <cellStyle name="Input 2 2 2 3 4 2" xfId="16851" xr:uid="{48CF2D30-E6B9-4F0F-AE48-29DF5C66DA69}"/>
    <cellStyle name="Input 2 2 2 3 4 3" xfId="28183" xr:uid="{047C7B71-221A-4E60-9D3A-5FDBB2A09451}"/>
    <cellStyle name="Input 2 2 2 3 5" xfId="8259" xr:uid="{A5824E54-6290-420A-8624-295E4D88BA39}"/>
    <cellStyle name="Input 2 2 2 3 5 2" xfId="16897" xr:uid="{69EEB555-597E-4B58-8ABB-A88DC20B9EE6}"/>
    <cellStyle name="Input 2 2 2 3 5 3" xfId="28229" xr:uid="{3CE36C00-D478-4664-B8BC-98DBA59ECA0E}"/>
    <cellStyle name="Input 2 2 2 3 6" xfId="10563" xr:uid="{E7FD29FC-504F-476D-ABC2-9A35E11A6B9F}"/>
    <cellStyle name="Input 2 2 2 3 6 2" xfId="19190" xr:uid="{DDFCE139-7C09-43F1-82C7-5C9FF657A7E8}"/>
    <cellStyle name="Input 2 2 2 3 6 3" xfId="30524" xr:uid="{376DBD14-609F-4B0F-917F-80B9C3374C8F}"/>
    <cellStyle name="Input 2 2 2 3 7" xfId="9094" xr:uid="{C5EB0DE6-8404-49F7-8940-642896ED8E40}"/>
    <cellStyle name="Input 2 2 2 3 7 2" xfId="17722" xr:uid="{D2019FCC-FD46-4585-B943-482BCD6A4D35}"/>
    <cellStyle name="Input 2 2 2 3 7 3" xfId="29055" xr:uid="{361DAFA8-0B0E-4164-9240-5BC3769270D0}"/>
    <cellStyle name="Input 2 2 2 3 8" xfId="10185" xr:uid="{8061CC38-4703-4E0D-A44B-E3E07B3B9E87}"/>
    <cellStyle name="Input 2 2 2 3 8 2" xfId="18812" xr:uid="{9CE1A416-4DB2-4AC7-A1A9-A48A42971D36}"/>
    <cellStyle name="Input 2 2 2 3 8 3" xfId="30146" xr:uid="{29C4D3F2-0261-4948-8695-1DF70C5C8B18}"/>
    <cellStyle name="Input 2 2 2 4" xfId="2180" xr:uid="{1C1B6003-DC8C-42E0-8C0D-C4507A4E5071}"/>
    <cellStyle name="Input 2 2 2 4 2" xfId="6549" xr:uid="{B41D771C-AA56-47C2-B581-569D3EC322E0}"/>
    <cellStyle name="Input 2 2 2 4 2 2" xfId="15201" xr:uid="{7CB9EFF4-DF41-409D-9094-ED3A2D11FF86}"/>
    <cellStyle name="Input 2 2 2 4 2 3" xfId="26533" xr:uid="{0260DB16-19DF-4EF4-838B-0E8818C3B6E7}"/>
    <cellStyle name="Input 2 2 2 4 3" xfId="4669" xr:uid="{25C23A29-AC1D-45E6-B887-A08B618D6626}"/>
    <cellStyle name="Input 2 2 2 4 3 2" xfId="13330" xr:uid="{D8C31118-DC2F-4440-9E0E-C5B84AE0882A}"/>
    <cellStyle name="Input 2 2 2 4 3 3" xfId="24662" xr:uid="{501FBD8A-7B30-4635-B861-1358D3B40767}"/>
    <cellStyle name="Input 2 2 2 4 4" xfId="6489" xr:uid="{CF27FBC1-F78F-43AB-8734-C3D649C159D1}"/>
    <cellStyle name="Input 2 2 2 4 4 2" xfId="15141" xr:uid="{B053A435-D966-4106-B460-DA29410432F9}"/>
    <cellStyle name="Input 2 2 2 4 4 3" xfId="26473" xr:uid="{89EDDA93-23A9-4587-8C71-CC6505AB4987}"/>
    <cellStyle name="Input 2 2 2 4 5" xfId="5357" xr:uid="{30997E9E-3ED8-4845-8E89-ECF26F1719B1}"/>
    <cellStyle name="Input 2 2 2 4 5 2" xfId="14016" xr:uid="{AA0ED631-470B-4755-9EDE-E4194F611B91}"/>
    <cellStyle name="Input 2 2 2 4 5 3" xfId="25348" xr:uid="{2F60AC98-2BBB-4DE0-A550-DB11B8A8F98E}"/>
    <cellStyle name="Input 2 2 2 4 6" xfId="7703" xr:uid="{0A792704-EA6D-4392-A745-69932E428A75}"/>
    <cellStyle name="Input 2 2 2 4 6 2" xfId="16341" xr:uid="{3F6C1B16-E8B4-4614-969F-A11E92B86797}"/>
    <cellStyle name="Input 2 2 2 4 6 3" xfId="27673" xr:uid="{B6A3E8B6-1F2B-47DB-9F0D-A8F56B4EA1E2}"/>
    <cellStyle name="Input 2 2 2 4 7" xfId="9466" xr:uid="{B3E9719B-63A4-45CB-8F7E-7CC98C26EF18}"/>
    <cellStyle name="Input 2 2 2 4 7 2" xfId="18094" xr:uid="{0176704D-8BF3-41A5-BCDD-D87CA6EEBE2E}"/>
    <cellStyle name="Input 2 2 2 4 7 3" xfId="29427" xr:uid="{3A41E6EF-B032-4D1E-9ED8-624289B063F3}"/>
    <cellStyle name="Input 2 2 2 4 8" xfId="12507" xr:uid="{1EEEE569-A4B5-4781-A351-D9EC172CABE5}"/>
    <cellStyle name="Input 2 2 2 4 8 2" xfId="21131" xr:uid="{9A791C3F-5DD3-4FFB-A6BF-CDFB50A4D9AD}"/>
    <cellStyle name="Input 2 2 2 4 8 3" xfId="32468" xr:uid="{83C7D452-BB3C-4007-A354-D705859B73E3}"/>
    <cellStyle name="Input 2 2 2 5" xfId="2181" xr:uid="{A332F250-A06C-4AF8-81A1-1F4317B891B6}"/>
    <cellStyle name="Input 2 2 2 5 2" xfId="6550" xr:uid="{05846A55-C9A3-4EAF-9F33-BA10927AE7DA}"/>
    <cellStyle name="Input 2 2 2 5 2 2" xfId="15202" xr:uid="{D8B80772-CC5F-418B-927E-6042FC2F58AB}"/>
    <cellStyle name="Input 2 2 2 5 2 3" xfId="26534" xr:uid="{8263DFAF-A09D-47D2-87B5-644CFC76F540}"/>
    <cellStyle name="Input 2 2 2 5 3" xfId="6209" xr:uid="{2CD56AB4-F67D-4F41-9D73-E49EF02F74BF}"/>
    <cellStyle name="Input 2 2 2 5 3 2" xfId="14861" xr:uid="{228DC01C-989A-41DC-B13C-FCAB17A78D74}"/>
    <cellStyle name="Input 2 2 2 5 3 3" xfId="26193" xr:uid="{53B6311B-CF71-464C-920C-B6B34B0984C8}"/>
    <cellStyle name="Input 2 2 2 5 4" xfId="6490" xr:uid="{2FA44B7C-E629-4AFE-9921-367DF5061EAB}"/>
    <cellStyle name="Input 2 2 2 5 4 2" xfId="15142" xr:uid="{A31D4311-A5DC-48A9-B9AB-4031EDE9C4AE}"/>
    <cellStyle name="Input 2 2 2 5 4 3" xfId="26474" xr:uid="{0037E842-3994-4CB6-9F54-91272E2E88B7}"/>
    <cellStyle name="Input 2 2 2 5 5" xfId="8258" xr:uid="{44BFB01B-023B-4CCA-B781-BAA9C371DFF5}"/>
    <cellStyle name="Input 2 2 2 5 5 2" xfId="16896" xr:uid="{93E01E39-0150-4F4D-A729-43FBD56A06A3}"/>
    <cellStyle name="Input 2 2 2 5 5 3" xfId="28228" xr:uid="{FFD7440F-BF0C-4EAE-BBC7-8FF7102B53C1}"/>
    <cellStyle name="Input 2 2 2 5 6" xfId="9216" xr:uid="{3319613A-66A4-40DB-96D4-29BEDEFCF5A4}"/>
    <cellStyle name="Input 2 2 2 5 6 2" xfId="17844" xr:uid="{2FFF1CAD-AE54-4E33-82CB-2E4E02C3EA99}"/>
    <cellStyle name="Input 2 2 2 5 6 3" xfId="29177" xr:uid="{1B8524C3-898D-41E8-85ED-84D02EDC2508}"/>
    <cellStyle name="Input 2 2 2 5 7" xfId="10383" xr:uid="{FF01F4D9-779B-427A-90E4-D9FA494D0ED2}"/>
    <cellStyle name="Input 2 2 2 5 7 2" xfId="19010" xr:uid="{5E5C47D7-68FB-47DE-A10E-95FCBE726456}"/>
    <cellStyle name="Input 2 2 2 5 7 3" xfId="30344" xr:uid="{0174682A-AB38-4713-A578-B3ED6043E337}"/>
    <cellStyle name="Input 2 2 2 5 8" xfId="10340" xr:uid="{C74ED735-6305-43F8-805F-0A98E9C5910C}"/>
    <cellStyle name="Input 2 2 2 5 8 2" xfId="18967" xr:uid="{8C939051-D47E-4F7A-A297-DD6297ABEB12}"/>
    <cellStyle name="Input 2 2 2 5 8 3" xfId="30301" xr:uid="{5ABD6CFA-40B5-4BCC-9FAE-E8BD018C4263}"/>
    <cellStyle name="Input 2 2 2 6" xfId="2182" xr:uid="{72EC5C42-3923-4770-BFB5-2559490D71C5}"/>
    <cellStyle name="Input 2 2 2 6 2" xfId="6551" xr:uid="{F41B18B7-5EE2-4E55-961D-048F7852CECD}"/>
    <cellStyle name="Input 2 2 2 6 2 2" xfId="15203" xr:uid="{D40275E2-30BC-4F64-9FCC-694A61BD48BD}"/>
    <cellStyle name="Input 2 2 2 6 2 3" xfId="26535" xr:uid="{E78B8B08-5181-4589-AE2A-091E893D4FD7}"/>
    <cellStyle name="Input 2 2 2 6 3" xfId="6208" xr:uid="{6B3416A5-5EEF-48FF-9688-50F0E08E9232}"/>
    <cellStyle name="Input 2 2 2 6 3 2" xfId="14860" xr:uid="{ECC3F259-F94C-45AA-B1FF-C81555A39979}"/>
    <cellStyle name="Input 2 2 2 6 3 3" xfId="26192" xr:uid="{AC60438A-0511-484F-B22B-3C5671FF4F7C}"/>
    <cellStyle name="Input 2 2 2 6 4" xfId="8214" xr:uid="{ECA6044E-5F89-4B4A-926A-5F600105B287}"/>
    <cellStyle name="Input 2 2 2 6 4 2" xfId="16852" xr:uid="{634746DD-7039-424D-ABCF-922DBEC5BEBC}"/>
    <cellStyle name="Input 2 2 2 6 4 3" xfId="28184" xr:uid="{B9969E0F-445D-4BF3-87BB-05ADB03EF0C6}"/>
    <cellStyle name="Input 2 2 2 6 5" xfId="9250" xr:uid="{9C4D3EFA-032F-46B8-B2F8-21AA4AF3E073}"/>
    <cellStyle name="Input 2 2 2 6 5 2" xfId="17878" xr:uid="{07136EDB-BA1D-4BF8-831C-05AA8ACCA5CA}"/>
    <cellStyle name="Input 2 2 2 6 5 3" xfId="29211" xr:uid="{573944ED-CF4D-4FCE-8032-55F25A084BE5}"/>
    <cellStyle name="Input 2 2 2 6 6" xfId="10564" xr:uid="{67408A18-D3D6-4D08-9DCC-43D1D4E23E12}"/>
    <cellStyle name="Input 2 2 2 6 6 2" xfId="19191" xr:uid="{DCDC769C-C0E1-4B29-BD0A-433FF91F1B6A}"/>
    <cellStyle name="Input 2 2 2 6 6 3" xfId="30525" xr:uid="{BE95B1B7-FC52-4D2D-9687-CDEE67D92F65}"/>
    <cellStyle name="Input 2 2 2 6 7" xfId="9093" xr:uid="{61A5A702-D6BE-4F61-BA70-4FCF2B73B242}"/>
    <cellStyle name="Input 2 2 2 6 7 2" xfId="17721" xr:uid="{55998F87-EC86-4F8F-8AD3-03C2586D163E}"/>
    <cellStyle name="Input 2 2 2 6 7 3" xfId="29054" xr:uid="{24104C20-188C-4291-8696-98D76018E928}"/>
    <cellStyle name="Input 2 2 2 6 8" xfId="11653" xr:uid="{AD27DF89-056B-4B1C-B23A-8CB0C4F1355A}"/>
    <cellStyle name="Input 2 2 2 6 8 2" xfId="20278" xr:uid="{9C7DC09F-D993-42C3-9F83-4FCA5312B6F7}"/>
    <cellStyle name="Input 2 2 2 6 8 3" xfId="31614" xr:uid="{06D8C12D-BCA3-41F5-B877-E76927A4F89E}"/>
    <cellStyle name="Input 2 2 2 7" xfId="2183" xr:uid="{D36C1588-E714-4130-995E-B0E564C435CD}"/>
    <cellStyle name="Input 2 2 2 7 2" xfId="6552" xr:uid="{05A40A17-4922-496D-88D2-A0CA7C27804A}"/>
    <cellStyle name="Input 2 2 2 7 2 2" xfId="15204" xr:uid="{8401C48B-FC59-430D-92F9-312A16674358}"/>
    <cellStyle name="Input 2 2 2 7 2 3" xfId="26536" xr:uid="{20B3B02E-231F-408B-A27A-52097FD5D222}"/>
    <cellStyle name="Input 2 2 2 7 3" xfId="4668" xr:uid="{FFA73FFA-97E2-43CC-9BC4-47C0490A0F16}"/>
    <cellStyle name="Input 2 2 2 7 3 2" xfId="13329" xr:uid="{6099A6B2-C196-4F31-97C0-B6986DAF2A60}"/>
    <cellStyle name="Input 2 2 2 7 3 3" xfId="24661" xr:uid="{2BE0B2B8-563B-4E0E-A4C5-8AFEAA62EAA7}"/>
    <cellStyle name="Input 2 2 2 7 4" xfId="4782" xr:uid="{ABC3FC00-49A4-482A-BEFA-FD49A2142120}"/>
    <cellStyle name="Input 2 2 2 7 4 2" xfId="13443" xr:uid="{CDFF68D2-66FA-4E7D-A6B9-864BCAF39C73}"/>
    <cellStyle name="Input 2 2 2 7 4 3" xfId="24775" xr:uid="{F5D17C52-6C1B-44F4-B775-C38D1894EF49}"/>
    <cellStyle name="Input 2 2 2 7 5" xfId="8257" xr:uid="{AF7C0492-51A8-46A3-97D1-D896AD16A6E6}"/>
    <cellStyle name="Input 2 2 2 7 5 2" xfId="16895" xr:uid="{75FD801F-A2C6-43B7-9983-FB52B555D444}"/>
    <cellStyle name="Input 2 2 2 7 5 3" xfId="28227" xr:uid="{BFE8EF65-008D-429A-B373-F982B9B685EF}"/>
    <cellStyle name="Input 2 2 2 7 6" xfId="5516" xr:uid="{7280BF69-EEDE-43E9-8EC1-F6FC9C72EF16}"/>
    <cellStyle name="Input 2 2 2 7 6 2" xfId="14175" xr:uid="{2FFC4525-0583-4D38-8442-F30B1A24CD2A}"/>
    <cellStyle name="Input 2 2 2 7 6 3" xfId="25507" xr:uid="{24F39095-8092-426F-9913-02A2B8156A7B}"/>
    <cellStyle name="Input 2 2 2 7 7" xfId="7774" xr:uid="{AC4B1285-2853-4CAF-BB14-706E27B9D62B}"/>
    <cellStyle name="Input 2 2 2 7 7 2" xfId="16412" xr:uid="{109035C5-D871-4FF4-844E-6D1C10F55C2D}"/>
    <cellStyle name="Input 2 2 2 7 7 3" xfId="27744" xr:uid="{46764ECC-746A-426C-8571-FBEC0B8CBA81}"/>
    <cellStyle name="Input 2 2 2 7 8" xfId="12508" xr:uid="{0BDA123A-7299-4931-8966-955389724CDA}"/>
    <cellStyle name="Input 2 2 2 7 8 2" xfId="21132" xr:uid="{05D8FE8D-27AD-4B99-97A2-D7EE88441F44}"/>
    <cellStyle name="Input 2 2 2 7 8 3" xfId="32469" xr:uid="{F02D84F1-9E56-4189-A0E7-30E8A534934F}"/>
    <cellStyle name="Input 2 2 2 8" xfId="6541" xr:uid="{AD5686FE-387F-46F9-B695-7FDDDA099D16}"/>
    <cellStyle name="Input 2 2 2 8 2" xfId="15193" xr:uid="{AA3D3ABE-13B6-426C-B5C8-EE140A0B2A68}"/>
    <cellStyle name="Input 2 2 2 8 3" xfId="26525" xr:uid="{1EDDD8BD-C181-4FE9-9E2D-2EAB5DD637FC}"/>
    <cellStyle name="Input 2 2 2 9" xfId="6217" xr:uid="{52F38312-8539-400F-BF73-76542D70A8A3}"/>
    <cellStyle name="Input 2 2 2 9 2" xfId="14869" xr:uid="{8B3695A8-03DC-4FC3-9907-773B2F04025F}"/>
    <cellStyle name="Input 2 2 2 9 3" xfId="26201" xr:uid="{C9752D1F-709B-42CC-9629-4833D45004B4}"/>
    <cellStyle name="Input 2 2 20" xfId="10488" xr:uid="{77347924-4376-43D2-A21C-E8BD22758CD9}"/>
    <cellStyle name="Input 2 2 20 2" xfId="19115" xr:uid="{023E381F-F137-4156-BD5C-839C2EDE5EDF}"/>
    <cellStyle name="Input 2 2 20 3" xfId="30449" xr:uid="{7134A993-1C7D-44CE-B9A6-C00CE13E3072}"/>
    <cellStyle name="Input 2 2 21" xfId="10249" xr:uid="{94ED2E58-5932-44E6-9A23-F9724AF480AB}"/>
    <cellStyle name="Input 2 2 21 2" xfId="18876" xr:uid="{56106511-FF9C-4A94-94E1-C0D74292EFDE}"/>
    <cellStyle name="Input 2 2 21 3" xfId="30210" xr:uid="{F70501E9-F7E2-4684-AA6B-0B09B8434F6E}"/>
    <cellStyle name="Input 2 2 22" xfId="12473" xr:uid="{EB91B89C-08CD-4C7A-B3C5-CA44FA227E6E}"/>
    <cellStyle name="Input 2 2 22 2" xfId="21097" xr:uid="{6E65FF2F-1467-4834-AEAF-C1F2FBE3DF59}"/>
    <cellStyle name="Input 2 2 22 3" xfId="32434" xr:uid="{21F72212-C1CF-4AA2-B821-F49B47210D8C}"/>
    <cellStyle name="Input 2 2 23" xfId="11535" xr:uid="{FBEA6D03-EF89-4394-AAE4-1C6EFDC45D3A}"/>
    <cellStyle name="Input 2 2 23 2" xfId="20160" xr:uid="{0AF30CE7-8B80-4F6F-825F-CA6CFDACFEA3}"/>
    <cellStyle name="Input 2 2 23 3" xfId="31496" xr:uid="{EFDD014D-62CF-4382-82E3-F749B0236B54}"/>
    <cellStyle name="Input 2 2 3" xfId="2184" xr:uid="{36CE71AC-53F1-4676-A707-FEFAE4F2F922}"/>
    <cellStyle name="Input 2 2 3 10" xfId="6491" xr:uid="{424B4DCE-074C-4D66-9816-67F5E96A0D86}"/>
    <cellStyle name="Input 2 2 3 10 2" xfId="15143" xr:uid="{E5A787EA-DF49-4C90-B108-B6E3121C85E9}"/>
    <cellStyle name="Input 2 2 3 10 3" xfId="26475" xr:uid="{4B31C2AC-E1BE-4458-95E3-655F5D114C3D}"/>
    <cellStyle name="Input 2 2 3 11" xfId="8256" xr:uid="{C1FAC873-9F3B-4C4E-844C-938981C184FE}"/>
    <cellStyle name="Input 2 2 3 11 2" xfId="16894" xr:uid="{33B223DB-C728-47FB-BF58-CA022ED362D9}"/>
    <cellStyle name="Input 2 2 3 11 3" xfId="28226" xr:uid="{0E67C2D5-3AF8-4253-B678-B93618F4D128}"/>
    <cellStyle name="Input 2 2 3 12" xfId="7704" xr:uid="{4C52822E-21EC-4498-BB25-384A0DA0C448}"/>
    <cellStyle name="Input 2 2 3 12 2" xfId="16342" xr:uid="{DE7A2149-89AB-4F9F-A480-AA04A16458F2}"/>
    <cellStyle name="Input 2 2 3 12 3" xfId="27674" xr:uid="{9F6C5ECB-7FC5-41FB-BF27-47B68C8E9741}"/>
    <cellStyle name="Input 2 2 3 13" xfId="9465" xr:uid="{61DE1BB0-CD96-4131-B9C0-F60E719D4D13}"/>
    <cellStyle name="Input 2 2 3 13 2" xfId="18093" xr:uid="{0BA3B388-C603-40B2-BEBE-252B6E3A09F6}"/>
    <cellStyle name="Input 2 2 3 13 3" xfId="29426" xr:uid="{CD96FEC5-81EA-4685-AC08-A2ACC87C6315}"/>
    <cellStyle name="Input 2 2 3 14" xfId="10294" xr:uid="{B2934332-7FDE-4798-B463-AD20C8A45DDC}"/>
    <cellStyle name="Input 2 2 3 14 2" xfId="18921" xr:uid="{71E013B1-4C23-4D83-BC13-986748A3AB58}"/>
    <cellStyle name="Input 2 2 3 14 3" xfId="30255" xr:uid="{4B9A9162-9443-49E4-AAEB-02357D9E55CE}"/>
    <cellStyle name="Input 2 2 3 2" xfId="2185" xr:uid="{362DF975-FD6A-4C7E-A1F8-B0337814E234}"/>
    <cellStyle name="Input 2 2 3 2 10" xfId="8255" xr:uid="{D68169FA-6740-46BA-8171-2D53C93FB856}"/>
    <cellStyle name="Input 2 2 3 2 10 2" xfId="16893" xr:uid="{814A632E-95F3-431E-85DF-A345B2312AA7}"/>
    <cellStyle name="Input 2 2 3 2 10 3" xfId="28225" xr:uid="{C1AC065B-F77A-4910-9072-3CB83ED27ABC}"/>
    <cellStyle name="Input 2 2 3 2 11" xfId="10565" xr:uid="{D962432A-517D-4996-9A80-D46ED57A965A}"/>
    <cellStyle name="Input 2 2 3 2 11 2" xfId="19192" xr:uid="{A0EF4522-566E-40E9-9AC2-DF35EEDD544F}"/>
    <cellStyle name="Input 2 2 3 2 11 3" xfId="30526" xr:uid="{46443E5A-B62F-4389-A176-B85DAABFEC29}"/>
    <cellStyle name="Input 2 2 3 2 12" xfId="9092" xr:uid="{FEFC13DB-5A41-461E-9B95-C67FE748304C}"/>
    <cellStyle name="Input 2 2 3 2 12 2" xfId="17720" xr:uid="{C226D345-D641-418D-ADC2-9B760F33D92C}"/>
    <cellStyle name="Input 2 2 3 2 12 3" xfId="29053" xr:uid="{5C5E481F-9AEF-42C2-A0F3-C315B0AAE70A}"/>
    <cellStyle name="Input 2 2 3 2 13" xfId="8644" xr:uid="{ED40FF29-9E5E-4869-BB08-F7147CA83021}"/>
    <cellStyle name="Input 2 2 3 2 13 2" xfId="17272" xr:uid="{68C6F431-B9B4-4B96-AD85-ED6FB34146A4}"/>
    <cellStyle name="Input 2 2 3 2 13 3" xfId="28605" xr:uid="{52BC7DBF-CAFE-4AF5-81B2-28934074B8BD}"/>
    <cellStyle name="Input 2 2 3 2 2" xfId="2186" xr:uid="{2C579675-73B1-4466-A14C-4E22EC740663}"/>
    <cellStyle name="Input 2 2 3 2 2 2" xfId="6555" xr:uid="{BB8D1BF5-FE17-4E0E-8BA0-27869D0F2FAF}"/>
    <cellStyle name="Input 2 2 3 2 2 2 2" xfId="15207" xr:uid="{4AA1237D-6889-47FE-8886-A99D59B1C303}"/>
    <cellStyle name="Input 2 2 3 2 2 2 3" xfId="26539" xr:uid="{15658A30-38AB-4AC2-9AA8-DC4916543883}"/>
    <cellStyle name="Input 2 2 3 2 2 3" xfId="4667" xr:uid="{84C26532-2CB6-4303-B3F5-1E355AB86A1C}"/>
    <cellStyle name="Input 2 2 3 2 2 3 2" xfId="13328" xr:uid="{D4A76EDE-BB6F-4E89-B994-E990D13A2EB8}"/>
    <cellStyle name="Input 2 2 3 2 2 3 3" xfId="24660" xr:uid="{69406999-DB13-472A-B0E1-3268125A9903}"/>
    <cellStyle name="Input 2 2 3 2 2 4" xfId="6492" xr:uid="{9D0BEE91-21C9-4E27-A8E1-B197770590A7}"/>
    <cellStyle name="Input 2 2 3 2 2 4 2" xfId="15144" xr:uid="{7FA532CF-F57B-421D-8F5B-7FDD0A65A808}"/>
    <cellStyle name="Input 2 2 3 2 2 4 3" xfId="26476" xr:uid="{57DC36E8-C171-4DC1-B61A-2DFE87F13110}"/>
    <cellStyle name="Input 2 2 3 2 2 5" xfId="6587" xr:uid="{7FFE0BFC-90C8-4723-9EEE-25D0C84258F3}"/>
    <cellStyle name="Input 2 2 3 2 2 5 2" xfId="15239" xr:uid="{2A26C7D2-F123-4D5E-9176-9D3F3DEAF636}"/>
    <cellStyle name="Input 2 2 3 2 2 5 3" xfId="26571" xr:uid="{E378B7F1-9A8C-4F8E-9631-4835AED27401}"/>
    <cellStyle name="Input 2 2 3 2 2 6" xfId="9215" xr:uid="{5FA4EEFB-34FC-4010-A3CA-3C0C526B59BD}"/>
    <cellStyle name="Input 2 2 3 2 2 6 2" xfId="17843" xr:uid="{E71C32FD-D13E-48C0-91AA-42BFDC231A8C}"/>
    <cellStyle name="Input 2 2 3 2 2 6 3" xfId="29176" xr:uid="{729C5064-B852-4ABD-A50B-68B5105EB297}"/>
    <cellStyle name="Input 2 2 3 2 2 7" xfId="10384" xr:uid="{C43D45BA-6A6E-4B67-BA7E-821B808358D4}"/>
    <cellStyle name="Input 2 2 3 2 2 7 2" xfId="19011" xr:uid="{D58CA0C3-229F-4CAF-A8C6-56D296DD7742}"/>
    <cellStyle name="Input 2 2 3 2 2 7 3" xfId="30345" xr:uid="{80B18C45-20D6-4F9B-AB0D-874556A495F8}"/>
    <cellStyle name="Input 2 2 3 2 2 8" xfId="12509" xr:uid="{7137C35E-BB95-4ACA-93B6-F2E4E1089D59}"/>
    <cellStyle name="Input 2 2 3 2 2 8 2" xfId="21133" xr:uid="{1B8E268E-84F9-4171-A07A-3209083F3B74}"/>
    <cellStyle name="Input 2 2 3 2 2 8 3" xfId="32470" xr:uid="{51EF26AD-49BA-4473-B949-E5691CDD24FA}"/>
    <cellStyle name="Input 2 2 3 2 3" xfId="2187" xr:uid="{B3F485EA-A300-46DE-8937-C519CBED386A}"/>
    <cellStyle name="Input 2 2 3 2 3 2" xfId="6556" xr:uid="{426A50B9-0CEF-41AB-91A8-47A2B12B6BB5}"/>
    <cellStyle name="Input 2 2 3 2 3 2 2" xfId="15208" xr:uid="{46A36DDD-AFEA-4924-B911-7D3B3AFE9460}"/>
    <cellStyle name="Input 2 2 3 2 3 2 3" xfId="26540" xr:uid="{EEF29217-5FDD-447A-9A9C-7ED525A2F69B}"/>
    <cellStyle name="Input 2 2 3 2 3 3" xfId="6205" xr:uid="{AB64B780-071D-4FC9-B0D1-58EF4F1BB78D}"/>
    <cellStyle name="Input 2 2 3 2 3 3 2" xfId="14857" xr:uid="{D57BC488-E009-4A96-822C-8FB97C570293}"/>
    <cellStyle name="Input 2 2 3 2 3 3 3" xfId="26189" xr:uid="{EEEABB3B-0EAB-4C2C-8B1C-92398EA2473E}"/>
    <cellStyle name="Input 2 2 3 2 3 4" xfId="4783" xr:uid="{D5E7F1A8-C366-4D2C-89DD-A49520AAA712}"/>
    <cellStyle name="Input 2 2 3 2 3 4 2" xfId="13444" xr:uid="{8D25015C-4DCC-4913-B5FC-5BA1602EB9C3}"/>
    <cellStyle name="Input 2 2 3 2 3 4 3" xfId="24776" xr:uid="{A7497CF8-AA69-407E-9ECC-882A7D4BBA31}"/>
    <cellStyle name="Input 2 2 3 2 3 5" xfId="9251" xr:uid="{AF109625-4D7A-46AF-95A1-2140FFAC25F0}"/>
    <cellStyle name="Input 2 2 3 2 3 5 2" xfId="17879" xr:uid="{50D418E3-30B6-4D56-8EC0-88ADE23D5D30}"/>
    <cellStyle name="Input 2 2 3 2 3 5 3" xfId="29212" xr:uid="{F0B13133-736A-436B-8D78-CA78502FE9BF}"/>
    <cellStyle name="Input 2 2 3 2 3 6" xfId="5062" xr:uid="{3CBC1DD7-D88C-42CC-BF48-5F1D0CC3201B}"/>
    <cellStyle name="Input 2 2 3 2 3 6 2" xfId="13721" xr:uid="{1F4599EE-29C8-45AF-A39E-9195025E7507}"/>
    <cellStyle name="Input 2 2 3 2 3 6 3" xfId="25053" xr:uid="{7598B336-3137-4214-9CD2-CA2E2E91D4EE}"/>
    <cellStyle name="Input 2 2 3 2 3 7" xfId="4368" xr:uid="{E8F21018-E2AF-4D6B-A703-77B6262D2A6C}"/>
    <cellStyle name="Input 2 2 3 2 3 7 2" xfId="13029" xr:uid="{F2F29383-2ABC-4F20-9E19-8285A52B52F5}"/>
    <cellStyle name="Input 2 2 3 2 3 7 3" xfId="24361" xr:uid="{5FD8778D-985C-4FCB-B895-3E27D46B1AEE}"/>
    <cellStyle name="Input 2 2 3 2 3 8" xfId="10186" xr:uid="{111F7185-1768-46E5-ABFA-12B9244AD539}"/>
    <cellStyle name="Input 2 2 3 2 3 8 2" xfId="18813" xr:uid="{B3491570-489D-4AA7-9805-9BE58C5AA9A2}"/>
    <cellStyle name="Input 2 2 3 2 3 8 3" xfId="30147" xr:uid="{AD2F295C-EEE9-4ABF-9A04-BAEA60747B9D}"/>
    <cellStyle name="Input 2 2 3 2 4" xfId="2188" xr:uid="{B7D7611A-4722-4E2F-A547-6537330CE7A4}"/>
    <cellStyle name="Input 2 2 3 2 4 2" xfId="6557" xr:uid="{AAA1A600-198B-474B-81F9-C3E8CCCEBA2B}"/>
    <cellStyle name="Input 2 2 3 2 4 2 2" xfId="15209" xr:uid="{6987AF0D-2EEA-4E64-ADE6-616C7E2E9700}"/>
    <cellStyle name="Input 2 2 3 2 4 2 3" xfId="26541" xr:uid="{8C2915F6-6158-49BD-AB0A-10F2FB4E6F2E}"/>
    <cellStyle name="Input 2 2 3 2 4 3" xfId="6204" xr:uid="{4B7A3CAC-F0C8-4B39-A5CA-A2F3739C4D1E}"/>
    <cellStyle name="Input 2 2 3 2 4 3 2" xfId="14856" xr:uid="{7845686E-53EA-4590-9C3D-E0BE096EE09E}"/>
    <cellStyle name="Input 2 2 3 2 4 3 3" xfId="26188" xr:uid="{C24E7759-D538-46FA-97C1-13A6962F07B4}"/>
    <cellStyle name="Input 2 2 3 2 4 4" xfId="8216" xr:uid="{166BAC1F-96E8-42BA-B67C-AFE781249FC9}"/>
    <cellStyle name="Input 2 2 3 2 4 4 2" xfId="16854" xr:uid="{F1AF0F83-AD4A-4038-8F36-5CEDD2C5036A}"/>
    <cellStyle name="Input 2 2 3 2 4 4 3" xfId="28186" xr:uid="{8FBAEA10-03AF-4C85-9468-2794D77824F8}"/>
    <cellStyle name="Input 2 2 3 2 4 5" xfId="7847" xr:uid="{AD2C2C67-7F62-4223-B4DF-63EA788CB69D}"/>
    <cellStyle name="Input 2 2 3 2 4 5 2" xfId="16485" xr:uid="{9EA3C4FD-9C8C-4E7B-9974-50F95846D5CE}"/>
    <cellStyle name="Input 2 2 3 2 4 5 3" xfId="27817" xr:uid="{A3E08B50-52D4-42FD-BCED-3B82ABECE6B2}"/>
    <cellStyle name="Input 2 2 3 2 4 6" xfId="10566" xr:uid="{021FB7E4-7711-44F9-BEBB-EE7788F18CD4}"/>
    <cellStyle name="Input 2 2 3 2 4 6 2" xfId="19193" xr:uid="{FB6266AB-CD1E-4FBA-B09B-6633D01E5586}"/>
    <cellStyle name="Input 2 2 3 2 4 6 3" xfId="30527" xr:uid="{FEC67762-1638-446A-B43F-E48C30BE9969}"/>
    <cellStyle name="Input 2 2 3 2 4 7" xfId="9091" xr:uid="{CA636038-075F-42C2-BCD3-F6A89FE6F498}"/>
    <cellStyle name="Input 2 2 3 2 4 7 2" xfId="17719" xr:uid="{2194EEFF-E325-4E58-95F7-89FEB625B9E6}"/>
    <cellStyle name="Input 2 2 3 2 4 7 3" xfId="29052" xr:uid="{9EE1C47D-D8AE-4035-BF12-7574740FF9B7}"/>
    <cellStyle name="Input 2 2 3 2 4 8" xfId="11652" xr:uid="{A9BD2EA0-B6C9-42AD-8248-AF0907F5F354}"/>
    <cellStyle name="Input 2 2 3 2 4 8 2" xfId="20277" xr:uid="{6490D399-BE75-4FC9-A420-8764E254C3F1}"/>
    <cellStyle name="Input 2 2 3 2 4 8 3" xfId="31613" xr:uid="{5F3968EB-3C02-4241-8C5A-D0DE93F153F2}"/>
    <cellStyle name="Input 2 2 3 2 5" xfId="2189" xr:uid="{EC2D7F93-601C-4B3F-9BAC-B4CA9BD6E656}"/>
    <cellStyle name="Input 2 2 3 2 5 2" xfId="6558" xr:uid="{5EBD1F9E-BF8E-42CF-8149-2DEA32750B7D}"/>
    <cellStyle name="Input 2 2 3 2 5 2 2" xfId="15210" xr:uid="{969719BA-FA26-4962-944E-0490D18D2197}"/>
    <cellStyle name="Input 2 2 3 2 5 2 3" xfId="26542" xr:uid="{80CC2603-C049-4773-8A7F-E2EB428B132D}"/>
    <cellStyle name="Input 2 2 3 2 5 3" xfId="4666" xr:uid="{0A2B5CD3-A924-4CBF-9A65-7AFF7F577913}"/>
    <cellStyle name="Input 2 2 3 2 5 3 2" xfId="13327" xr:uid="{3863FF2D-A877-45A7-BF6F-3A0E0A365FDB}"/>
    <cellStyle name="Input 2 2 3 2 5 3 3" xfId="24659" xr:uid="{DF028A9C-9781-457D-9C41-2B786828F5FE}"/>
    <cellStyle name="Input 2 2 3 2 5 4" xfId="5336" xr:uid="{91F4B3B1-1B5D-4F17-9150-D0061CBD3624}"/>
    <cellStyle name="Input 2 2 3 2 5 4 2" xfId="13995" xr:uid="{CBFFC2F6-525D-4FD6-9D6D-FAE233E39D3F}"/>
    <cellStyle name="Input 2 2 3 2 5 4 3" xfId="25327" xr:uid="{8D7EB980-962E-4996-AD88-570EBD90C295}"/>
    <cellStyle name="Input 2 2 3 2 5 5" xfId="7969" xr:uid="{6FE9A8FD-86F4-48D3-B52F-0B20CA41D503}"/>
    <cellStyle name="Input 2 2 3 2 5 5 2" xfId="16607" xr:uid="{0DEF69C0-153C-4F01-8D5C-50B84BFE17A7}"/>
    <cellStyle name="Input 2 2 3 2 5 5 3" xfId="27939" xr:uid="{E81C2D6F-8200-43FB-B5DF-4CAA35A3E597}"/>
    <cellStyle name="Input 2 2 3 2 5 6" xfId="10567" xr:uid="{B0047794-EACC-4A08-896D-05C47A6D1C69}"/>
    <cellStyle name="Input 2 2 3 2 5 6 2" xfId="19194" xr:uid="{1AC46313-50E5-47AF-A828-66208FD59240}"/>
    <cellStyle name="Input 2 2 3 2 5 6 3" xfId="30528" xr:uid="{099112F9-C50B-400A-AA38-12A47D0919A7}"/>
    <cellStyle name="Input 2 2 3 2 5 7" xfId="4369" xr:uid="{D436E982-63CA-4AB8-B7DF-1F6DD13C0952}"/>
    <cellStyle name="Input 2 2 3 2 5 7 2" xfId="13030" xr:uid="{C8C82023-F7DC-4A79-82DE-D81FCF4CA4E6}"/>
    <cellStyle name="Input 2 2 3 2 5 7 3" xfId="24362" xr:uid="{1CF90032-D76C-4D7C-B051-855896A1D065}"/>
    <cellStyle name="Input 2 2 3 2 5 8" xfId="10678" xr:uid="{3BC05416-FCED-470B-B6C7-0A54F1200E86}"/>
    <cellStyle name="Input 2 2 3 2 5 8 2" xfId="19304" xr:uid="{183390F2-A5B7-4672-B031-1A1EFE00C3E5}"/>
    <cellStyle name="Input 2 2 3 2 5 8 3" xfId="30639" xr:uid="{E4FF4CC9-C1B2-4A13-A883-C3053B6BB6D9}"/>
    <cellStyle name="Input 2 2 3 2 6" xfId="2190" xr:uid="{6E1870E8-44C9-4225-B73C-3CFDF9AE6DFD}"/>
    <cellStyle name="Input 2 2 3 2 6 2" xfId="6559" xr:uid="{3C757C2A-E539-46C1-B7CD-02296348A884}"/>
    <cellStyle name="Input 2 2 3 2 6 2 2" xfId="15211" xr:uid="{161CBE5A-C672-4850-A164-031A4DDD3B9D}"/>
    <cellStyle name="Input 2 2 3 2 6 2 3" xfId="26543" xr:uid="{799FA638-89E8-45B3-A614-37543B211D43}"/>
    <cellStyle name="Input 2 2 3 2 6 3" xfId="6203" xr:uid="{82D0C975-BEAE-43FB-BC1F-5D7E5D6F9944}"/>
    <cellStyle name="Input 2 2 3 2 6 3 2" xfId="14855" xr:uid="{AC587B96-D6F7-44C2-8452-77845C248F64}"/>
    <cellStyle name="Input 2 2 3 2 6 3 3" xfId="26187" xr:uid="{A72931EA-D46C-4D63-B8F7-02FCB000164E}"/>
    <cellStyle name="Input 2 2 3 2 6 4" xfId="6493" xr:uid="{0557A912-FC3B-4C40-93D1-5DC0CF2ED087}"/>
    <cellStyle name="Input 2 2 3 2 6 4 2" xfId="15145" xr:uid="{35906EF9-190F-4666-9FE4-5AACDC93A3DD}"/>
    <cellStyle name="Input 2 2 3 2 6 4 3" xfId="26477" xr:uid="{7B9F81D3-8799-4F63-876D-BF64234D6817}"/>
    <cellStyle name="Input 2 2 3 2 6 5" xfId="5221" xr:uid="{66673D3A-7653-46B1-B6F8-ED5D7CF918CF}"/>
    <cellStyle name="Input 2 2 3 2 6 5 2" xfId="13880" xr:uid="{2B7B5C6E-C24A-4122-9F03-77AE5B20CCDF}"/>
    <cellStyle name="Input 2 2 3 2 6 5 3" xfId="25212" xr:uid="{EEFA400F-3129-47AD-ABC2-8CC21C77872A}"/>
    <cellStyle name="Input 2 2 3 2 6 6" xfId="5517" xr:uid="{618A0006-6EE9-40C0-8FEA-67B033A0E87F}"/>
    <cellStyle name="Input 2 2 3 2 6 6 2" xfId="14176" xr:uid="{67D47234-A595-4CA4-9CBB-B2D7793C6634}"/>
    <cellStyle name="Input 2 2 3 2 6 6 3" xfId="25508" xr:uid="{CC0A5F50-CB39-4A2C-86E2-3487CE2366CD}"/>
    <cellStyle name="Input 2 2 3 2 6 7" xfId="9020" xr:uid="{1ACF2ED2-264E-4E66-870D-6F2268B92140}"/>
    <cellStyle name="Input 2 2 3 2 6 7 2" xfId="17648" xr:uid="{01F5A69B-065B-4D7C-9D3D-2137CEE80CED}"/>
    <cellStyle name="Input 2 2 3 2 6 7 3" xfId="28981" xr:uid="{880E4DE8-327E-464A-B945-5F13DFBDA2C1}"/>
    <cellStyle name="Input 2 2 3 2 6 8" xfId="12510" xr:uid="{BC436E76-8E14-4743-A902-DBF2A26A580E}"/>
    <cellStyle name="Input 2 2 3 2 6 8 2" xfId="21134" xr:uid="{98571779-D042-45BD-B739-BA0CCDE78231}"/>
    <cellStyle name="Input 2 2 3 2 6 8 3" xfId="32471" xr:uid="{85F2784F-4985-4511-B558-EFC6B966EC18}"/>
    <cellStyle name="Input 2 2 3 2 7" xfId="6554" xr:uid="{5E6D4B79-D801-44D9-A863-84A739373FC8}"/>
    <cellStyle name="Input 2 2 3 2 7 2" xfId="15206" xr:uid="{B36660EE-0850-4E96-84DA-4286D7E75E6C}"/>
    <cellStyle name="Input 2 2 3 2 7 3" xfId="26538" xr:uid="{F8BE6181-45FC-4C4D-BE6B-0E105A00A3D0}"/>
    <cellStyle name="Input 2 2 3 2 8" xfId="6206" xr:uid="{B253BCF8-5509-4AE6-8DBE-58C72F4D5359}"/>
    <cellStyle name="Input 2 2 3 2 8 2" xfId="14858" xr:uid="{E4CF2760-E3A1-4852-85A0-80E9B279A150}"/>
    <cellStyle name="Input 2 2 3 2 8 3" xfId="26190" xr:uid="{4FF93F43-C6A8-4CAB-A787-FE877D69FC14}"/>
    <cellStyle name="Input 2 2 3 2 9" xfId="8215" xr:uid="{3E14EA37-EA20-4C0D-8676-792A5770866A}"/>
    <cellStyle name="Input 2 2 3 2 9 2" xfId="16853" xr:uid="{D57436F0-E691-42E3-8584-D809A07FBD75}"/>
    <cellStyle name="Input 2 2 3 2 9 3" xfId="28185" xr:uid="{D25F9497-DA8F-4C75-A530-BC7DC1068ADE}"/>
    <cellStyle name="Input 2 2 3 3" xfId="2191" xr:uid="{B1C2BB87-2ECC-4B50-9AE4-70E0056DF470}"/>
    <cellStyle name="Input 2 2 3 3 2" xfId="6560" xr:uid="{419F8BBE-DC2F-49EB-BA60-9A7E58C4FD9E}"/>
    <cellStyle name="Input 2 2 3 3 2 2" xfId="15212" xr:uid="{C2AD3219-FBE7-4EED-B9F3-6D67C31DEA16}"/>
    <cellStyle name="Input 2 2 3 3 2 3" xfId="26544" xr:uid="{3DBCDFC1-8A4A-44F2-9474-9F33CD82540D}"/>
    <cellStyle name="Input 2 2 3 3 3" xfId="6202" xr:uid="{E14C65AF-5551-4CB5-9902-C56E53F9C3C0}"/>
    <cellStyle name="Input 2 2 3 3 3 2" xfId="14854" xr:uid="{29824B54-23D3-47D2-A245-9EA18541614E}"/>
    <cellStyle name="Input 2 2 3 3 3 3" xfId="26186" xr:uid="{CFDD5E7C-24D0-4BD2-84CD-1936DFCF7F46}"/>
    <cellStyle name="Input 2 2 3 3 4" xfId="6494" xr:uid="{E518CEA4-FF03-4938-A07F-392D418E8374}"/>
    <cellStyle name="Input 2 2 3 3 4 2" xfId="15146" xr:uid="{C4099428-8194-4EED-B725-32E5113BE31B}"/>
    <cellStyle name="Input 2 2 3 3 4 3" xfId="26478" xr:uid="{A781660D-97E1-4F23-94F3-D81A53546C7E}"/>
    <cellStyle name="Input 2 2 3 3 5" xfId="8880" xr:uid="{C0FB83DF-125B-419B-9086-4F337002266F}"/>
    <cellStyle name="Input 2 2 3 3 5 2" xfId="17508" xr:uid="{3FBA94EA-4E72-491E-BF9E-D45CFA029858}"/>
    <cellStyle name="Input 2 2 3 3 5 3" xfId="28841" xr:uid="{2B7116A7-C837-4038-9A2F-6614C55C1898}"/>
    <cellStyle name="Input 2 2 3 3 6" xfId="7858" xr:uid="{74C9047F-6221-49D6-B9A9-22E56648E95F}"/>
    <cellStyle name="Input 2 2 3 3 6 2" xfId="16496" xr:uid="{98F4E23E-698C-4749-AA80-4AA39FF01220}"/>
    <cellStyle name="Input 2 2 3 3 6 3" xfId="27828" xr:uid="{E8B41193-B3B3-4C3D-A5C3-87484A22F32E}"/>
    <cellStyle name="Input 2 2 3 3 7" xfId="9090" xr:uid="{726BF571-4CD0-4864-893A-3D473A0E1632}"/>
    <cellStyle name="Input 2 2 3 3 7 2" xfId="17718" xr:uid="{BCFF1C42-851E-4A08-B3E4-59EBE854CE5A}"/>
    <cellStyle name="Input 2 2 3 3 7 3" xfId="29051" xr:uid="{4CDABA83-C409-4B07-B4D0-32B0C8CF9155}"/>
    <cellStyle name="Input 2 2 3 3 8" xfId="5231" xr:uid="{3E0D89AE-4536-428D-A0F1-B4A2878BB403}"/>
    <cellStyle name="Input 2 2 3 3 8 2" xfId="13890" xr:uid="{B6D1A190-8649-4119-8198-AE8B3E4303FD}"/>
    <cellStyle name="Input 2 2 3 3 8 3" xfId="25222" xr:uid="{85BC7F11-B55D-4DA3-9FC5-9E3881C8C4EC}"/>
    <cellStyle name="Input 2 2 3 4" xfId="2192" xr:uid="{D6FEFBD5-7738-4D94-8131-CE5D0D4790FD}"/>
    <cellStyle name="Input 2 2 3 4 2" xfId="6561" xr:uid="{276F38BB-CDB0-4BEE-996D-EB4EEC8BA183}"/>
    <cellStyle name="Input 2 2 3 4 2 2" xfId="15213" xr:uid="{D1D83CB9-54DC-41C2-AAC0-B4E69B31861A}"/>
    <cellStyle name="Input 2 2 3 4 2 3" xfId="26545" xr:uid="{D467A92B-338C-4EA8-B2CD-EB8DDE20F0C6}"/>
    <cellStyle name="Input 2 2 3 4 3" xfId="4665" xr:uid="{4FAE9794-E4F1-41A8-8378-F84C10F86847}"/>
    <cellStyle name="Input 2 2 3 4 3 2" xfId="13326" xr:uid="{A020EE34-E1E4-4342-8821-06ABC829DE2E}"/>
    <cellStyle name="Input 2 2 3 4 3 3" xfId="24658" xr:uid="{931A5B23-DCE1-4010-8DD3-D597EC53E6F6}"/>
    <cellStyle name="Input 2 2 3 4 4" xfId="8217" xr:uid="{8634785F-B926-4CB5-B6FD-97F8F7885511}"/>
    <cellStyle name="Input 2 2 3 4 4 2" xfId="16855" xr:uid="{68791170-04B3-4D40-8685-DB64E1406236}"/>
    <cellStyle name="Input 2 2 3 4 4 3" xfId="28187" xr:uid="{D1CD767E-6EB9-47F5-8E46-46B537BC64FD}"/>
    <cellStyle name="Input 2 2 3 4 5" xfId="8879" xr:uid="{F0601BCE-5707-44FE-9BFF-A41CBB792540}"/>
    <cellStyle name="Input 2 2 3 4 5 2" xfId="17507" xr:uid="{FF7BB64A-F22E-42FC-AAF3-519C6785D596}"/>
    <cellStyle name="Input 2 2 3 4 5 3" xfId="28840" xr:uid="{2AFA9DCB-1B27-40DD-B6BE-F4B67B698797}"/>
    <cellStyle name="Input 2 2 3 4 6" xfId="10568" xr:uid="{C86C2FEC-0AC8-406D-B1AB-CA91977362BE}"/>
    <cellStyle name="Input 2 2 3 4 6 2" xfId="19195" xr:uid="{7F6D1609-3AD3-451B-B29D-6023C9971C65}"/>
    <cellStyle name="Input 2 2 3 4 6 3" xfId="30529" xr:uid="{55035F6F-559E-4396-A191-F79522B2D9AD}"/>
    <cellStyle name="Input 2 2 3 4 7" xfId="8038" xr:uid="{4CD24C9F-9FD3-4A07-8C72-AEF745F71B64}"/>
    <cellStyle name="Input 2 2 3 4 7 2" xfId="16676" xr:uid="{0CADB1FB-850E-4909-99ED-1F221AD59DBA}"/>
    <cellStyle name="Input 2 2 3 4 7 3" xfId="28008" xr:uid="{CD4846F5-7B03-4C0D-8AB1-38AECDD8B29E}"/>
    <cellStyle name="Input 2 2 3 4 8" xfId="9033" xr:uid="{2867E354-6D18-4974-A071-A34F028408C6}"/>
    <cellStyle name="Input 2 2 3 4 8 2" xfId="17661" xr:uid="{0AD5F6D7-BF00-4E64-AB11-D954337C0B84}"/>
    <cellStyle name="Input 2 2 3 4 8 3" xfId="28994" xr:uid="{36B92CB8-95AD-496A-BDFD-7F6527990553}"/>
    <cellStyle name="Input 2 2 3 5" xfId="2193" xr:uid="{BCBA2443-87AB-4765-A62B-31DDA5A3471D}"/>
    <cellStyle name="Input 2 2 3 5 2" xfId="6562" xr:uid="{7EB1A54A-E6D7-475E-9C1B-BB7B5D1CBE55}"/>
    <cellStyle name="Input 2 2 3 5 2 2" xfId="15214" xr:uid="{DB7F2625-24F1-4A98-93A2-7A817A87B306}"/>
    <cellStyle name="Input 2 2 3 5 2 3" xfId="26546" xr:uid="{A07E8417-56AD-4DD3-B17B-45BAC2CC06EA}"/>
    <cellStyle name="Input 2 2 3 5 3" xfId="4664" xr:uid="{B71C0B65-7646-41AB-B882-EFCBFE56BF01}"/>
    <cellStyle name="Input 2 2 3 5 3 2" xfId="13325" xr:uid="{99821732-CD49-40EA-B2EF-4F8ABB693C4B}"/>
    <cellStyle name="Input 2 2 3 5 3 3" xfId="24657" xr:uid="{121B9E57-C85F-4076-96B2-718B07C7C0A4}"/>
    <cellStyle name="Input 2 2 3 5 4" xfId="4784" xr:uid="{2BF75B35-F493-4F83-8817-B4F0F3009D43}"/>
    <cellStyle name="Input 2 2 3 5 4 2" xfId="13445" xr:uid="{B253E21D-E680-4FAD-9EA3-DDE3625354FC}"/>
    <cellStyle name="Input 2 2 3 5 4 3" xfId="24777" xr:uid="{00D0A197-1CF3-4C16-8F65-F11C903DD5EF}"/>
    <cellStyle name="Input 2 2 3 5 5" xfId="8881" xr:uid="{1C55AF88-A6FC-4BCC-910B-9A5C80882427}"/>
    <cellStyle name="Input 2 2 3 5 5 2" xfId="17509" xr:uid="{E2A82ED0-0C4A-4D15-9DE1-556A48F04E06}"/>
    <cellStyle name="Input 2 2 3 5 5 3" xfId="28842" xr:uid="{63161C1C-9EEA-418D-A82F-0B4EF8A47C3C}"/>
    <cellStyle name="Input 2 2 3 5 6" xfId="7705" xr:uid="{35B0B6EB-6A8D-4BEC-936F-F6FB77D72188}"/>
    <cellStyle name="Input 2 2 3 5 6 2" xfId="16343" xr:uid="{4D35A1FF-B1BA-46D7-81BA-8965E8537B91}"/>
    <cellStyle name="Input 2 2 3 5 6 3" xfId="27675" xr:uid="{AFE3DEC5-54E8-45B3-9472-695D6DA43C3B}"/>
    <cellStyle name="Input 2 2 3 5 7" xfId="5247" xr:uid="{6ADF352A-EA07-4FFD-80BE-489845EEF0A5}"/>
    <cellStyle name="Input 2 2 3 5 7 2" xfId="13906" xr:uid="{7900BB8B-EF96-476F-90D6-1DC9F8287175}"/>
    <cellStyle name="Input 2 2 3 5 7 3" xfId="25238" xr:uid="{3BB263EB-F50B-48DA-BB40-BD50D5CCF4EA}"/>
    <cellStyle name="Input 2 2 3 5 8" xfId="12511" xr:uid="{7A743F6A-0A98-4C11-8C99-DD2CAFFE4988}"/>
    <cellStyle name="Input 2 2 3 5 8 2" xfId="21135" xr:uid="{77C80FC2-A356-415B-9079-1A3038986DFF}"/>
    <cellStyle name="Input 2 2 3 5 8 3" xfId="32472" xr:uid="{C47D0DA1-F5A3-4EC2-A261-DFC50A8BFC8F}"/>
    <cellStyle name="Input 2 2 3 6" xfId="2194" xr:uid="{879692C1-5D17-4D81-92B1-C486ED0B57D4}"/>
    <cellStyle name="Input 2 2 3 6 2" xfId="6563" xr:uid="{45422946-31F7-4290-83ED-21D438E623EA}"/>
    <cellStyle name="Input 2 2 3 6 2 2" xfId="15215" xr:uid="{153CC640-7335-41D7-A2C4-6E5BD823BDC4}"/>
    <cellStyle name="Input 2 2 3 6 2 3" xfId="26547" xr:uid="{1B662FCC-4247-4FC4-AF83-D916A64E4B90}"/>
    <cellStyle name="Input 2 2 3 6 3" xfId="4663" xr:uid="{B56CBD07-FC79-48F1-A9BC-D66D400AE44F}"/>
    <cellStyle name="Input 2 2 3 6 3 2" xfId="13324" xr:uid="{ECCFD635-51EC-4480-881D-7ACF65693047}"/>
    <cellStyle name="Input 2 2 3 6 3 3" xfId="24656" xr:uid="{9F1F2492-363A-4527-8B2D-EFFE9CE01F81}"/>
    <cellStyle name="Input 2 2 3 6 4" xfId="6495" xr:uid="{70183AB8-BD0B-43D3-BD00-54A99A8C2831}"/>
    <cellStyle name="Input 2 2 3 6 4 2" xfId="15147" xr:uid="{798A0385-7546-4D50-B334-DE217B4B8050}"/>
    <cellStyle name="Input 2 2 3 6 4 3" xfId="26479" xr:uid="{E85477AF-C12B-4DED-9535-DCD3D39AF148}"/>
    <cellStyle name="Input 2 2 3 6 5" xfId="7968" xr:uid="{E2D7F04F-AFF8-4AFF-B217-CD20FAD09A53}"/>
    <cellStyle name="Input 2 2 3 6 5 2" xfId="16606" xr:uid="{BEE690DF-C7A9-47E8-9745-07C7AD3267DF}"/>
    <cellStyle name="Input 2 2 3 6 5 3" xfId="27938" xr:uid="{BB4C381D-291E-45EC-B479-52195B78353C}"/>
    <cellStyle name="Input 2 2 3 6 6" xfId="7706" xr:uid="{88DE4B16-2CF7-433F-A1ED-A1FFF48DFB01}"/>
    <cellStyle name="Input 2 2 3 6 6 2" xfId="16344" xr:uid="{A13A91AB-574D-49A9-BC41-433142CA2BAF}"/>
    <cellStyle name="Input 2 2 3 6 6 3" xfId="27676" xr:uid="{9B530E24-AB97-4E68-A37D-8CDCB303EACA}"/>
    <cellStyle name="Input 2 2 3 6 7" xfId="9089" xr:uid="{7E8DFD7C-30F9-44B6-9112-AE56DFB419A3}"/>
    <cellStyle name="Input 2 2 3 6 7 2" xfId="17717" xr:uid="{4CBB5DCE-9566-4B73-B1B5-5E528D258F7D}"/>
    <cellStyle name="Input 2 2 3 6 7 3" xfId="29050" xr:uid="{2254EA65-F9E2-478A-B0C6-0752EDAD1328}"/>
    <cellStyle name="Input 2 2 3 6 8" xfId="11651" xr:uid="{392BE7C8-47CE-4C42-A875-DFF3D4342C62}"/>
    <cellStyle name="Input 2 2 3 6 8 2" xfId="20276" xr:uid="{CA76624E-0D46-4A9A-8C7F-9DB1DD5C4D76}"/>
    <cellStyle name="Input 2 2 3 6 8 3" xfId="31612" xr:uid="{F8F8BD58-27CC-4EF8-B8CF-77EE9ECB2ABC}"/>
    <cellStyle name="Input 2 2 3 7" xfId="2195" xr:uid="{B5E1220E-C3EF-452D-B7A3-0563DF71E46F}"/>
    <cellStyle name="Input 2 2 3 7 2" xfId="6564" xr:uid="{8C98E945-AC15-4D8E-A6F4-C6289F198F34}"/>
    <cellStyle name="Input 2 2 3 7 2 2" xfId="15216" xr:uid="{1B0DD6DB-7AFA-4D88-9ECC-4C907261DA9B}"/>
    <cellStyle name="Input 2 2 3 7 2 3" xfId="26548" xr:uid="{8EDB6246-2961-4146-B9A9-1E426F9F5AE6}"/>
    <cellStyle name="Input 2 2 3 7 3" xfId="6201" xr:uid="{07D0C3C4-AD8E-45CB-8568-80622449BE60}"/>
    <cellStyle name="Input 2 2 3 7 3 2" xfId="14853" xr:uid="{32A961C5-B0F1-40B4-8AC8-9494D157FBF0}"/>
    <cellStyle name="Input 2 2 3 7 3 3" xfId="26185" xr:uid="{C0EB41E1-FC18-423B-A348-C6383DAA4E07}"/>
    <cellStyle name="Input 2 2 3 7 4" xfId="8218" xr:uid="{AADE930A-37CE-4150-B146-FBAC9259B089}"/>
    <cellStyle name="Input 2 2 3 7 4 2" xfId="16856" xr:uid="{D3283289-AEED-4ECB-B059-FE67F8C194AA}"/>
    <cellStyle name="Input 2 2 3 7 4 3" xfId="28188" xr:uid="{95A7C651-2FC6-4CB2-A59B-C4EAB86C05C6}"/>
    <cellStyle name="Input 2 2 3 7 5" xfId="6586" xr:uid="{5FD5DFD2-B4AB-435C-B5B9-FA8D411293F1}"/>
    <cellStyle name="Input 2 2 3 7 5 2" xfId="15238" xr:uid="{796BD449-6830-486D-9EC8-01A51B6AB52E}"/>
    <cellStyle name="Input 2 2 3 7 5 3" xfId="26570" xr:uid="{BAD8D314-395B-429F-B7C7-55BAB2997CDD}"/>
    <cellStyle name="Input 2 2 3 7 6" xfId="10569" xr:uid="{467152BE-AB1A-476C-8E65-5F9D336CFA0F}"/>
    <cellStyle name="Input 2 2 3 7 6 2" xfId="19196" xr:uid="{BE712698-8D10-49BA-92EB-2A69EE6E6464}"/>
    <cellStyle name="Input 2 2 3 7 6 3" xfId="30530" xr:uid="{1C527941-728D-4912-8706-6CCF57662BF5}"/>
    <cellStyle name="Input 2 2 3 7 7" xfId="10385" xr:uid="{5EEF486D-93FA-4AD1-9EB8-26AFD484E6D3}"/>
    <cellStyle name="Input 2 2 3 7 7 2" xfId="19012" xr:uid="{0140ED82-519E-4DF6-AD05-27D7B7407381}"/>
    <cellStyle name="Input 2 2 3 7 7 3" xfId="30346" xr:uid="{719538F8-132C-4586-9971-E80B27912215}"/>
    <cellStyle name="Input 2 2 3 7 8" xfId="10187" xr:uid="{6BD1DF11-E05F-4F42-9BE4-46A5523D44AE}"/>
    <cellStyle name="Input 2 2 3 7 8 2" xfId="18814" xr:uid="{8B55CAD9-8B87-4E6E-B496-932565A0C1D5}"/>
    <cellStyle name="Input 2 2 3 7 8 3" xfId="30148" xr:uid="{FD559FB8-1731-4F3A-8065-850186AD33A0}"/>
    <cellStyle name="Input 2 2 3 8" xfId="6553" xr:uid="{386C4898-1B5A-44B1-84B7-69367AD5304B}"/>
    <cellStyle name="Input 2 2 3 8 2" xfId="15205" xr:uid="{4114ECA8-2995-4D08-8419-916BE898F13B}"/>
    <cellStyle name="Input 2 2 3 8 3" xfId="26537" xr:uid="{7160A60D-54C0-4109-8F5B-40682CAF74FE}"/>
    <cellStyle name="Input 2 2 3 9" xfId="6207" xr:uid="{595C6B24-C22C-4277-ADA4-8F0DC950FA5D}"/>
    <cellStyle name="Input 2 2 3 9 2" xfId="14859" xr:uid="{6970B1E9-2AC8-46E7-8096-AF707F7A43C0}"/>
    <cellStyle name="Input 2 2 3 9 3" xfId="26191" xr:uid="{D915E0D0-157A-45DF-BF7B-0EFAC3F17ED3}"/>
    <cellStyle name="Input 2 2 4" xfId="2196" xr:uid="{26388DA9-8122-46D7-8F8A-C9C07699E1A8}"/>
    <cellStyle name="Input 2 2 4 10" xfId="6200" xr:uid="{0267CF11-D722-417B-9BF2-3D7E82359436}"/>
    <cellStyle name="Input 2 2 4 10 2" xfId="14852" xr:uid="{8E72BB63-D4B2-4190-B031-814CAABA4331}"/>
    <cellStyle name="Input 2 2 4 10 3" xfId="26184" xr:uid="{DDBA5B72-AA5F-4678-A71E-EB922CE328A3}"/>
    <cellStyle name="Input 2 2 4 11" xfId="6496" xr:uid="{CC04D49C-8444-431A-9DDB-16601F73C422}"/>
    <cellStyle name="Input 2 2 4 11 2" xfId="15148" xr:uid="{68F2C124-1C8C-4B66-A03C-470376FA6459}"/>
    <cellStyle name="Input 2 2 4 11 3" xfId="26480" xr:uid="{010E0E3C-E602-4055-8651-AD2E9AB4E25F}"/>
    <cellStyle name="Input 2 2 4 12" xfId="8882" xr:uid="{FC9E2BCD-E6D4-440C-ADA5-FDFDD26B89FA}"/>
    <cellStyle name="Input 2 2 4 12 2" xfId="17510" xr:uid="{E1AB3CD5-7E9E-4677-B161-C6DD3B76DE26}"/>
    <cellStyle name="Input 2 2 4 12 3" xfId="28843" xr:uid="{42F9C15A-6FA5-4309-B14F-096EB0980EED}"/>
    <cellStyle name="Input 2 2 4 13" xfId="9214" xr:uid="{2966BB02-BA2A-4005-82D4-8D5184CC8C7C}"/>
    <cellStyle name="Input 2 2 4 13 2" xfId="17842" xr:uid="{24D917F5-19CE-48F2-A51E-F87F05B44BB1}"/>
    <cellStyle name="Input 2 2 4 13 3" xfId="29175" xr:uid="{0B35E7A9-73DA-4174-B952-56F405752430}"/>
    <cellStyle name="Input 2 2 4 14" xfId="8039" xr:uid="{8B254319-10AF-4ED4-819F-4C26CEF44CF9}"/>
    <cellStyle name="Input 2 2 4 14 2" xfId="16677" xr:uid="{37127E86-54FD-4EB2-A09D-0F26B4BA7108}"/>
    <cellStyle name="Input 2 2 4 14 3" xfId="28009" xr:uid="{D3AE0E62-B875-49B7-8556-C0540C28DF8A}"/>
    <cellStyle name="Input 2 2 4 15" xfId="12512" xr:uid="{E19F916F-F4F8-471C-A04D-F623A423FCA9}"/>
    <cellStyle name="Input 2 2 4 15 2" xfId="21136" xr:uid="{D479986A-C0B8-4587-8A89-5F78BE07F5B4}"/>
    <cellStyle name="Input 2 2 4 15 3" xfId="32473" xr:uid="{1C6A387C-231D-4987-AB09-86F79EEA19DC}"/>
    <cellStyle name="Input 2 2 4 2" xfId="2197" xr:uid="{D2A40504-CF27-41FF-AC98-27B7EA4EB81D}"/>
    <cellStyle name="Input 2 2 4 2 2" xfId="6566" xr:uid="{7D2BA2B3-8E98-460D-B9B6-AECA04507A70}"/>
    <cellStyle name="Input 2 2 4 2 2 2" xfId="15218" xr:uid="{954A8407-2E45-48A4-9CE0-3D1E95D8CDC5}"/>
    <cellStyle name="Input 2 2 4 2 2 3" xfId="26550" xr:uid="{2EEDE46C-14C7-4C6E-A975-8C813757AB4A}"/>
    <cellStyle name="Input 2 2 4 2 3" xfId="4662" xr:uid="{9811470B-A916-41AB-BE82-9E6752C0A58A}"/>
    <cellStyle name="Input 2 2 4 2 3 2" xfId="13323" xr:uid="{753F1288-15CF-404F-B7DE-0435A4A77433}"/>
    <cellStyle name="Input 2 2 4 2 3 3" xfId="24655" xr:uid="{A78FB880-AEB4-4B8A-8D4B-69C88719AADA}"/>
    <cellStyle name="Input 2 2 4 2 4" xfId="4785" xr:uid="{DF1D45B0-6EAD-443A-AF1B-188A34463622}"/>
    <cellStyle name="Input 2 2 4 2 4 2" xfId="13446" xr:uid="{D36883BE-580E-4892-826A-99DC0954DE66}"/>
    <cellStyle name="Input 2 2 4 2 4 3" xfId="24778" xr:uid="{7A08E0F8-4C81-4E9D-A1A8-0D3682345523}"/>
    <cellStyle name="Input 2 2 4 2 5" xfId="5355" xr:uid="{EEB54C63-A296-4F57-890F-6799569C94A3}"/>
    <cellStyle name="Input 2 2 4 2 5 2" xfId="14014" xr:uid="{8DA341F5-EE1E-4520-B2AA-274A436AA98A}"/>
    <cellStyle name="Input 2 2 4 2 5 3" xfId="25346" xr:uid="{E1AB93FE-F3EF-4455-8C52-87BE33964003}"/>
    <cellStyle name="Input 2 2 4 2 6" xfId="5518" xr:uid="{29147F66-0936-4723-B54F-5AA880CF319B}"/>
    <cellStyle name="Input 2 2 4 2 6 2" xfId="14177" xr:uid="{7724CA02-9D05-4D16-89B1-81E171EA74C6}"/>
    <cellStyle name="Input 2 2 4 2 6 3" xfId="25509" xr:uid="{723D9DA7-EE6D-4A40-992F-9B84A90CB81C}"/>
    <cellStyle name="Input 2 2 4 2 7" xfId="9088" xr:uid="{41D81BC1-D16C-4193-8650-BA6C7C81A823}"/>
    <cellStyle name="Input 2 2 4 2 7 2" xfId="17716" xr:uid="{6D7A34A0-592A-4E95-96DD-D1D25BE15D08}"/>
    <cellStyle name="Input 2 2 4 2 7 3" xfId="29049" xr:uid="{0F9EE429-77B3-4DA7-B7D0-A49C02C79B43}"/>
    <cellStyle name="Input 2 2 4 2 8" xfId="10188" xr:uid="{72C355CE-BB47-43A2-A104-92DAE73F3E43}"/>
    <cellStyle name="Input 2 2 4 2 8 2" xfId="18815" xr:uid="{2115F15F-B8CA-4FA7-89CC-5727807955A7}"/>
    <cellStyle name="Input 2 2 4 2 8 3" xfId="30149" xr:uid="{9FF8C5B5-C7AD-455B-B39E-7A00EFD8600B}"/>
    <cellStyle name="Input 2 2 4 3" xfId="2198" xr:uid="{2A512E56-7555-4716-89C3-30399962452E}"/>
    <cellStyle name="Input 2 2 4 3 2" xfId="6567" xr:uid="{DBBC13E4-EF26-4A34-AD16-2F15015FAEF8}"/>
    <cellStyle name="Input 2 2 4 3 2 2" xfId="15219" xr:uid="{BFC7CBD1-2DC3-40BF-9997-242FA2A2B553}"/>
    <cellStyle name="Input 2 2 4 3 2 3" xfId="26551" xr:uid="{2756C76E-DE05-4A79-944E-921448A3CD72}"/>
    <cellStyle name="Input 2 2 4 3 3" xfId="6199" xr:uid="{6B976764-6BB3-416C-9152-4018AA23C787}"/>
    <cellStyle name="Input 2 2 4 3 3 2" xfId="14851" xr:uid="{F368A7A8-DCFC-42E9-947C-3410CE766C4E}"/>
    <cellStyle name="Input 2 2 4 3 3 3" xfId="26183" xr:uid="{7B9B926D-E7CB-4E2A-A540-9BFBD9BAAC58}"/>
    <cellStyle name="Input 2 2 4 3 4" xfId="5337" xr:uid="{C540C8A2-EC64-476A-BF18-9A6A7B4F713B}"/>
    <cellStyle name="Input 2 2 4 3 4 2" xfId="13996" xr:uid="{C615C600-F7B6-461B-93EE-A1B5B0BFFA0B}"/>
    <cellStyle name="Input 2 2 4 3 4 3" xfId="25328" xr:uid="{9D6A79A4-8337-41D3-B470-D99852C655F6}"/>
    <cellStyle name="Input 2 2 4 3 5" xfId="8884" xr:uid="{241E298F-FE3E-44E8-B3C6-73EF18E48AC8}"/>
    <cellStyle name="Input 2 2 4 3 5 2" xfId="17512" xr:uid="{D5040643-344A-4E43-AAEA-741C0AEA0A39}"/>
    <cellStyle name="Input 2 2 4 3 5 3" xfId="28845" xr:uid="{379CB76D-FA24-4B19-B0DD-86B995597B47}"/>
    <cellStyle name="Input 2 2 4 3 6" xfId="10570" xr:uid="{EDFDEAFB-D42B-4B19-8CC3-9EEEAED40E3E}"/>
    <cellStyle name="Input 2 2 4 3 6 2" xfId="19197" xr:uid="{2A3FEF1A-74CD-4D1B-811D-E29C21F0E7F3}"/>
    <cellStyle name="Input 2 2 4 3 6 3" xfId="30531" xr:uid="{DD20AF8B-98A4-43BC-BC6A-97A6C1D62843}"/>
    <cellStyle name="Input 2 2 4 3 7" xfId="5248" xr:uid="{88414CF6-9B5C-47BC-8019-70AD62372263}"/>
    <cellStyle name="Input 2 2 4 3 7 2" xfId="13907" xr:uid="{97C1494A-67FB-4F80-A6C9-86DDEF6329A4}"/>
    <cellStyle name="Input 2 2 4 3 7 3" xfId="25239" xr:uid="{A0C90F03-8FB9-4E71-9737-B145D740656D}"/>
    <cellStyle name="Input 2 2 4 3 8" xfId="8865" xr:uid="{5369ED01-EB17-441B-9015-6D0B37B14BCF}"/>
    <cellStyle name="Input 2 2 4 3 8 2" xfId="17493" xr:uid="{EFA3C920-F066-450F-AC6C-F78C367913DC}"/>
    <cellStyle name="Input 2 2 4 3 8 3" xfId="28826" xr:uid="{FA381BED-71A7-4EDA-A3EB-257CFA76C93A}"/>
    <cellStyle name="Input 2 2 4 4" xfId="2199" xr:uid="{12AEFD52-A637-4EB8-AE59-1A0DEAA9BC05}"/>
    <cellStyle name="Input 2 2 4 4 2" xfId="6568" xr:uid="{B9BB60C0-9720-4ECE-BE69-CB92283F0159}"/>
    <cellStyle name="Input 2 2 4 4 2 2" xfId="15220" xr:uid="{0CC609B5-A354-4B97-BC99-423EC32B80D4}"/>
    <cellStyle name="Input 2 2 4 4 2 3" xfId="26552" xr:uid="{7849D5A0-97C5-4905-BD31-6B9463645FC2}"/>
    <cellStyle name="Input 2 2 4 4 3" xfId="6198" xr:uid="{3B9EFA55-8CD0-4FC3-92B9-F8BCFAA02569}"/>
    <cellStyle name="Input 2 2 4 4 3 2" xfId="14850" xr:uid="{A0CFA20A-B6E2-4C59-AC2D-40B30D4D0639}"/>
    <cellStyle name="Input 2 2 4 4 3 3" xfId="26182" xr:uid="{72E9AEB2-C376-4E62-99BA-04D8F5C293C0}"/>
    <cellStyle name="Input 2 2 4 4 4" xfId="4786" xr:uid="{315A6AF2-F153-472F-9667-D4CE55CF5FAE}"/>
    <cellStyle name="Input 2 2 4 4 4 2" xfId="13447" xr:uid="{5E2F5B2B-7951-4F80-A8CD-3E42E21949A6}"/>
    <cellStyle name="Input 2 2 4 4 4 3" xfId="24779" xr:uid="{F80A39C8-944B-498E-A288-8768DAACF356}"/>
    <cellStyle name="Input 2 2 4 4 5" xfId="9252" xr:uid="{7FAB5871-BE9A-48E0-8BFF-073234BAA05E}"/>
    <cellStyle name="Input 2 2 4 4 5 2" xfId="17880" xr:uid="{FDC748A7-5468-45E8-9A55-F679AE7D90B0}"/>
    <cellStyle name="Input 2 2 4 4 5 3" xfId="29213" xr:uid="{D76EA91B-22F3-4450-BFD2-4D9EE49465E7}"/>
    <cellStyle name="Input 2 2 4 4 6" xfId="5063" xr:uid="{784ED1A3-B048-4BAA-B6BB-BBFCC00D7F38}"/>
    <cellStyle name="Input 2 2 4 4 6 2" xfId="13722" xr:uid="{D6715ECE-A248-4E7B-8ACB-09520E08BC53}"/>
    <cellStyle name="Input 2 2 4 4 6 3" xfId="25054" xr:uid="{9CD4A867-2B50-4B32-B54A-FA000C233E1C}"/>
    <cellStyle name="Input 2 2 4 4 7" xfId="10386" xr:uid="{0521005D-FC19-4598-9B9F-0CBD70770E7F}"/>
    <cellStyle name="Input 2 2 4 4 7 2" xfId="19013" xr:uid="{1AC8A67D-D775-4E83-83C3-8F046E8F1776}"/>
    <cellStyle name="Input 2 2 4 4 7 3" xfId="30347" xr:uid="{1D54600D-720D-4FF3-BAFF-1E69A00171B5}"/>
    <cellStyle name="Input 2 2 4 4 8" xfId="12513" xr:uid="{76C19B8A-3B5C-4569-B468-3280586E2B6A}"/>
    <cellStyle name="Input 2 2 4 4 8 2" xfId="21137" xr:uid="{D3CD8114-F5C1-450A-BC68-11735D66AC43}"/>
    <cellStyle name="Input 2 2 4 4 8 3" xfId="32474" xr:uid="{5C850073-3D01-46B0-AC0F-89748A6241E9}"/>
    <cellStyle name="Input 2 2 4 5" xfId="2200" xr:uid="{69CE7DE6-8AC8-4751-AFFA-3622BBCAAEF1}"/>
    <cellStyle name="Input 2 2 4 5 2" xfId="6569" xr:uid="{50634A30-E5EE-4C73-B267-916236B6B988}"/>
    <cellStyle name="Input 2 2 4 5 2 2" xfId="15221" xr:uid="{E834F9A6-D3A9-46B2-9493-AB38EC5C372B}"/>
    <cellStyle name="Input 2 2 4 5 2 3" xfId="26553" xr:uid="{DAE238E3-D816-4369-9ED9-D704652BB12C}"/>
    <cellStyle name="Input 2 2 4 5 3" xfId="4661" xr:uid="{9969A517-2C1F-41DE-B0E6-2780905DD253}"/>
    <cellStyle name="Input 2 2 4 5 3 2" xfId="13322" xr:uid="{ABC0273D-03AE-470A-ABE9-394A912857F4}"/>
    <cellStyle name="Input 2 2 4 5 3 3" xfId="24654" xr:uid="{FF9D0F87-7AC3-4A4E-BB4B-5DCA5CD4DC9C}"/>
    <cellStyle name="Input 2 2 4 5 4" xfId="6497" xr:uid="{FB8FBCE4-7ECF-4AF7-A600-FADAB5D5F78C}"/>
    <cellStyle name="Input 2 2 4 5 4 2" xfId="15149" xr:uid="{A0550143-649B-4EEC-8578-AB2EEE9AADAB}"/>
    <cellStyle name="Input 2 2 4 5 4 3" xfId="26481" xr:uid="{4F61A4E4-1C10-4FF4-B388-0A54151DC7DE}"/>
    <cellStyle name="Input 2 2 4 5 5" xfId="6585" xr:uid="{397CCC41-EFBA-4FB6-93AE-B62E8D1FBCFA}"/>
    <cellStyle name="Input 2 2 4 5 5 2" xfId="15237" xr:uid="{2BC66CE3-B87F-4A6D-BB5D-DD82E91B3696}"/>
    <cellStyle name="Input 2 2 4 5 5 3" xfId="26569" xr:uid="{A4B73162-73AC-4D79-823F-06F338F8713C}"/>
    <cellStyle name="Input 2 2 4 5 6" xfId="9213" xr:uid="{DBEB920D-A6E6-4CDF-BCFE-A113490CDE6A}"/>
    <cellStyle name="Input 2 2 4 5 6 2" xfId="17841" xr:uid="{868C671B-CF63-48FF-BB29-AC3106E42452}"/>
    <cellStyle name="Input 2 2 4 5 6 3" xfId="29174" xr:uid="{0848D51F-B8BB-456F-8BD6-E6C0F9A3BAB6}"/>
    <cellStyle name="Input 2 2 4 5 7" xfId="9087" xr:uid="{294200B2-015C-4528-95CF-7D066C95C3E2}"/>
    <cellStyle name="Input 2 2 4 5 7 2" xfId="17715" xr:uid="{708E14D1-8A38-4D4A-B025-34EAEAB2E566}"/>
    <cellStyle name="Input 2 2 4 5 7 3" xfId="29048" xr:uid="{64158B26-947C-44C4-B35B-B7B5399E0BFA}"/>
    <cellStyle name="Input 2 2 4 5 8" xfId="7721" xr:uid="{F5D7032C-B304-48C9-BDFD-B2A6DE445675}"/>
    <cellStyle name="Input 2 2 4 5 8 2" xfId="16359" xr:uid="{BB8CFD98-E331-47A3-9510-8D77E2518390}"/>
    <cellStyle name="Input 2 2 4 5 8 3" xfId="27691" xr:uid="{A6DA2750-597A-4FE0-B4F6-D3908C95565B}"/>
    <cellStyle name="Input 2 2 4 6" xfId="2201" xr:uid="{F61188AC-0665-44FA-AEA5-19767A9D1269}"/>
    <cellStyle name="Input 2 2 4 6 2" xfId="6570" xr:uid="{7D3A3857-E053-4858-BD43-7169D03814E4}"/>
    <cellStyle name="Input 2 2 4 6 2 2" xfId="15222" xr:uid="{D189BA1C-0A2E-4219-98CC-2E571CC411C7}"/>
    <cellStyle name="Input 2 2 4 6 2 3" xfId="26554" xr:uid="{F1D1900F-B0E3-4DE3-9812-3A328124F6B8}"/>
    <cellStyle name="Input 2 2 4 6 3" xfId="6197" xr:uid="{8BE14475-E7CA-408C-BA8E-B01B337C8F09}"/>
    <cellStyle name="Input 2 2 4 6 3 2" xfId="14849" xr:uid="{E87CF6E2-A669-4C0F-B19D-C43C0D83EE8E}"/>
    <cellStyle name="Input 2 2 4 6 3 3" xfId="26181" xr:uid="{DC68B844-A517-45BB-8007-ED88DD97F8A1}"/>
    <cellStyle name="Input 2 2 4 6 4" xfId="8219" xr:uid="{D3D53E0F-5C12-4184-BAA3-ED858E2B13CF}"/>
    <cellStyle name="Input 2 2 4 6 4 2" xfId="16857" xr:uid="{C1E8D86A-105A-4EC6-BC9C-B28C3BC75261}"/>
    <cellStyle name="Input 2 2 4 6 4 3" xfId="28189" xr:uid="{7CD5448C-52A3-4248-ABB2-B25AF0F78836}"/>
    <cellStyle name="Input 2 2 4 6 5" xfId="6584" xr:uid="{4D3A01FB-9C79-4373-86AC-B72F8DD31431}"/>
    <cellStyle name="Input 2 2 4 6 5 2" xfId="15236" xr:uid="{C04785DF-CD9B-43CB-A814-79ED0DD89843}"/>
    <cellStyle name="Input 2 2 4 6 5 3" xfId="26568" xr:uid="{E9609BFA-CC89-4301-A083-6114464E119E}"/>
    <cellStyle name="Input 2 2 4 6 6" xfId="10571" xr:uid="{CAF85873-A305-4AC7-A1ED-7010B8359371}"/>
    <cellStyle name="Input 2 2 4 6 6 2" xfId="19198" xr:uid="{69564851-4C3E-45A6-B2B2-28101AE23862}"/>
    <cellStyle name="Input 2 2 4 6 6 3" xfId="30532" xr:uid="{3B996354-899C-405C-9C69-F0CA97541526}"/>
    <cellStyle name="Input 2 2 4 6 7" xfId="8043" xr:uid="{F861549E-355B-423F-859D-D499D24B688F}"/>
    <cellStyle name="Input 2 2 4 6 7 2" xfId="16681" xr:uid="{3EF7CBEE-4AB4-4727-976E-35F3078F3113}"/>
    <cellStyle name="Input 2 2 4 6 7 3" xfId="28013" xr:uid="{4718E53C-B710-46D5-98E8-20102C4E06BC}"/>
    <cellStyle name="Input 2 2 4 6 8" xfId="8645" xr:uid="{C281D610-4142-4981-8501-D6652B405260}"/>
    <cellStyle name="Input 2 2 4 6 8 2" xfId="17273" xr:uid="{6FA8507C-F051-4F31-BA36-591FEBC6072B}"/>
    <cellStyle name="Input 2 2 4 6 8 3" xfId="28606" xr:uid="{AF4230D9-CCDE-449F-984D-7CA07C7D7F36}"/>
    <cellStyle name="Input 2 2 4 7" xfId="2202" xr:uid="{20C26694-27EE-4CBB-A09C-49C8E8122E2F}"/>
    <cellStyle name="Input 2 2 4 7 2" xfId="6571" xr:uid="{AD57BA4D-2037-43AB-9524-C521260D9239}"/>
    <cellStyle name="Input 2 2 4 7 2 2" xfId="15223" xr:uid="{3213C887-8E8D-47B9-9E30-7CA7C5F9D1A2}"/>
    <cellStyle name="Input 2 2 4 7 2 3" xfId="26555" xr:uid="{69848DD6-BFDA-49EC-8C06-F3E93A212764}"/>
    <cellStyle name="Input 2 2 4 7 3" xfId="6196" xr:uid="{4E776333-D21E-4F53-AA23-BEBB4E093AC0}"/>
    <cellStyle name="Input 2 2 4 7 3 2" xfId="14848" xr:uid="{51CB6C93-3C6D-4ED8-A76B-185F128D908A}"/>
    <cellStyle name="Input 2 2 4 7 3 3" xfId="26180" xr:uid="{F249A1AA-9AED-4898-A330-3DB2C6DFCF95}"/>
    <cellStyle name="Input 2 2 4 7 4" xfId="6498" xr:uid="{24025789-8F63-4971-803B-0F54A0CE8993}"/>
    <cellStyle name="Input 2 2 4 7 4 2" xfId="15150" xr:uid="{11CCB68D-38FE-40DD-BA20-68240E67955A}"/>
    <cellStyle name="Input 2 2 4 7 4 3" xfId="26482" xr:uid="{1CEA365B-D911-46CB-A362-CE0A32EE3EC2}"/>
    <cellStyle name="Input 2 2 4 7 5" xfId="9253" xr:uid="{982D4FB8-DE45-48DF-8E8A-4AFEFEFA53E4}"/>
    <cellStyle name="Input 2 2 4 7 5 2" xfId="17881" xr:uid="{22EB67D2-288D-4DF9-9CF2-1D1FBFEBE0B9}"/>
    <cellStyle name="Input 2 2 4 7 5 3" xfId="29214" xr:uid="{9F9D79BE-F5D5-4DF9-8E75-F82ECE8CDD5F}"/>
    <cellStyle name="Input 2 2 4 7 6" xfId="5160" xr:uid="{EB5BE6EE-5E89-4C4C-ACD6-2F42765C938A}"/>
    <cellStyle name="Input 2 2 4 7 6 2" xfId="13819" xr:uid="{8C25364B-41C2-43C3-9A1B-DE9E93B67725}"/>
    <cellStyle name="Input 2 2 4 7 6 3" xfId="25151" xr:uid="{B9718323-F6A2-4C68-9C6E-355FA09D837B}"/>
    <cellStyle name="Input 2 2 4 7 7" xfId="8044" xr:uid="{92418DF5-9B85-4EFD-A9E1-8CDA4A25B491}"/>
    <cellStyle name="Input 2 2 4 7 7 2" xfId="16682" xr:uid="{F6DB18E2-35FC-4A70-809B-16A2C4950FA5}"/>
    <cellStyle name="Input 2 2 4 7 7 3" xfId="28014" xr:uid="{890B09B0-A28A-400B-8909-EE2098C4F6CF}"/>
    <cellStyle name="Input 2 2 4 7 8" xfId="12514" xr:uid="{FEDCD21E-505A-4339-8F13-2F58DC83A87A}"/>
    <cellStyle name="Input 2 2 4 7 8 2" xfId="21138" xr:uid="{8FE2D0E7-FF2F-4CAD-B27E-312A650620E7}"/>
    <cellStyle name="Input 2 2 4 7 8 3" xfId="32475" xr:uid="{07EA8EB3-DB50-4B2F-9EBB-EED109B631A2}"/>
    <cellStyle name="Input 2 2 4 8" xfId="2203" xr:uid="{4E8E5430-6850-4AD9-87E6-82CDCC818CF7}"/>
    <cellStyle name="Input 2 2 4 8 2" xfId="6572" xr:uid="{4767556E-AD32-4239-9681-E9206F151193}"/>
    <cellStyle name="Input 2 2 4 8 2 2" xfId="15224" xr:uid="{426B551F-2C6C-43A4-ABDE-5ED279691C82}"/>
    <cellStyle name="Input 2 2 4 8 2 3" xfId="26556" xr:uid="{0BAECE18-2BA2-4338-86EC-416274FA04FE}"/>
    <cellStyle name="Input 2 2 4 8 3" xfId="4660" xr:uid="{84F8AD35-4612-4075-A293-473E5856A354}"/>
    <cellStyle name="Input 2 2 4 8 3 2" xfId="13321" xr:uid="{29EF0288-6CF0-4149-814B-C3445220EE49}"/>
    <cellStyle name="Input 2 2 4 8 3 3" xfId="24653" xr:uid="{390A62FB-793F-4B49-90B1-7C8FE74B526C}"/>
    <cellStyle name="Input 2 2 4 8 4" xfId="4787" xr:uid="{AD620B44-215D-4EDE-98F0-67E659DC47D8}"/>
    <cellStyle name="Input 2 2 4 8 4 2" xfId="13448" xr:uid="{EA86E829-4D60-4D68-8649-3337F2F6D5AB}"/>
    <cellStyle name="Input 2 2 4 8 4 3" xfId="24780" xr:uid="{8276C64E-6192-401C-A390-973678488B19}"/>
    <cellStyle name="Input 2 2 4 8 5" xfId="8254" xr:uid="{8CE0782F-2F17-4318-A132-0CD8E02CB5BF}"/>
    <cellStyle name="Input 2 2 4 8 5 2" xfId="16892" xr:uid="{BD4E9053-1E37-487A-8C72-223892583AAF}"/>
    <cellStyle name="Input 2 2 4 8 5 3" xfId="28224" xr:uid="{92C31CA5-92E3-4738-ADD6-D56676277582}"/>
    <cellStyle name="Input 2 2 4 8 6" xfId="7707" xr:uid="{9F5EA32F-0638-407F-BCE9-B93AFB246EB5}"/>
    <cellStyle name="Input 2 2 4 8 6 2" xfId="16345" xr:uid="{55BACC9D-CB98-4993-BA9E-8F86F60650A0}"/>
    <cellStyle name="Input 2 2 4 8 6 3" xfId="27677" xr:uid="{93B17CE2-E76E-4C03-903D-F9183F51EAC2}"/>
    <cellStyle name="Input 2 2 4 8 7" xfId="9086" xr:uid="{4FFC0FC1-89A2-4C58-BE5C-868B93626F52}"/>
    <cellStyle name="Input 2 2 4 8 7 2" xfId="17714" xr:uid="{E4293329-8D94-4D43-96E2-8E92F6AEF831}"/>
    <cellStyle name="Input 2 2 4 8 7 3" xfId="29047" xr:uid="{0952D55F-2DEB-4BF1-8B28-4B405B2D82C8}"/>
    <cellStyle name="Input 2 2 4 8 8" xfId="11650" xr:uid="{FBA63CDC-CAF6-4C09-926D-DBE2DAD75AC8}"/>
    <cellStyle name="Input 2 2 4 8 8 2" xfId="20275" xr:uid="{602E2B4E-6A24-4C40-9D94-9826AF672DF3}"/>
    <cellStyle name="Input 2 2 4 8 8 3" xfId="31611" xr:uid="{DFC49584-F494-45FD-A981-B8FF0F3ED0FF}"/>
    <cellStyle name="Input 2 2 4 9" xfId="6565" xr:uid="{542AD79F-34F7-462A-8310-8A5114CCA33C}"/>
    <cellStyle name="Input 2 2 4 9 2" xfId="15217" xr:uid="{BCF27479-9A54-4216-9934-3FCA468F86A1}"/>
    <cellStyle name="Input 2 2 4 9 3" xfId="26549" xr:uid="{8DB6EE59-118E-40D0-90F7-37712189A8E9}"/>
    <cellStyle name="Input 2 2 5" xfId="2204" xr:uid="{5A12E709-70C9-4CF6-9652-7EBAE99F9089}"/>
    <cellStyle name="Input 2 2 5 2" xfId="6573" xr:uid="{C1BFFEAF-3F07-4CAC-8AF6-B7D41BA1DE3B}"/>
    <cellStyle name="Input 2 2 5 2 2" xfId="15225" xr:uid="{647D8C2C-0960-4B7F-82DB-C0ACF8BF3123}"/>
    <cellStyle name="Input 2 2 5 2 3" xfId="26557" xr:uid="{490D65BF-DDCF-4700-9BA1-3993F85735D6}"/>
    <cellStyle name="Input 2 2 5 3" xfId="6195" xr:uid="{FAE04A48-6D99-4A95-A015-BBA7532413DC}"/>
    <cellStyle name="Input 2 2 5 3 2" xfId="14847" xr:uid="{D72C0C14-6BE0-436B-97EF-EB3B8FCA0141}"/>
    <cellStyle name="Input 2 2 5 3 3" xfId="26179" xr:uid="{D400F3CE-19C3-4999-8453-857A9D45CBF0}"/>
    <cellStyle name="Input 2 2 5 4" xfId="8220" xr:uid="{070D347A-F906-4AF1-A487-AA4B8BDA3833}"/>
    <cellStyle name="Input 2 2 5 4 2" xfId="16858" xr:uid="{32163A72-CFF2-49CF-93B7-660C38DC0880}"/>
    <cellStyle name="Input 2 2 5 4 3" xfId="28190" xr:uid="{DC9D0F1F-B9B8-4DD7-A52A-044361488EB6}"/>
    <cellStyle name="Input 2 2 5 5" xfId="4830" xr:uid="{1037C28B-2D8D-4887-9EAB-D2AAB4110A64}"/>
    <cellStyle name="Input 2 2 5 5 2" xfId="13491" xr:uid="{C3E2D99B-F0D4-4F3E-970A-0CBC8A508650}"/>
    <cellStyle name="Input 2 2 5 5 3" xfId="24823" xr:uid="{AB77AC99-4B76-4836-A385-D035F52518D1}"/>
    <cellStyle name="Input 2 2 5 6" xfId="10572" xr:uid="{527D9840-1B67-4B26-B8BA-9097F8CE5DE7}"/>
    <cellStyle name="Input 2 2 5 6 2" xfId="19199" xr:uid="{7D8C6CB2-D66C-4A81-8211-077BE123A8AC}"/>
    <cellStyle name="Input 2 2 5 6 3" xfId="30533" xr:uid="{2F711776-398E-4479-8F8B-A2C43BEF0DE4}"/>
    <cellStyle name="Input 2 2 5 7" xfId="9085" xr:uid="{0098DD26-554A-4762-8EF6-80D8FA548F60}"/>
    <cellStyle name="Input 2 2 5 7 2" xfId="17713" xr:uid="{67164DF9-D89D-412E-949E-4C35F6EFC401}"/>
    <cellStyle name="Input 2 2 5 7 3" xfId="29046" xr:uid="{AC0DEB87-11A9-4C5B-A421-42281E956A47}"/>
    <cellStyle name="Input 2 2 5 8" xfId="10189" xr:uid="{5A0BB0EB-5874-4B34-82F9-431F14A234F4}"/>
    <cellStyle name="Input 2 2 5 8 2" xfId="18816" xr:uid="{76E1404D-8BE8-40B5-BC8E-412F74CEB088}"/>
    <cellStyle name="Input 2 2 5 8 3" xfId="30150" xr:uid="{FFBA5E5F-BACF-489C-BB51-288878CAA7F1}"/>
    <cellStyle name="Input 2 2 6" xfId="2205" xr:uid="{6D1DCFA6-48DE-4705-9ABE-0B9071FBF876}"/>
    <cellStyle name="Input 2 2 6 2" xfId="6574" xr:uid="{AEFE473F-773A-447B-8046-BAA2692A4905}"/>
    <cellStyle name="Input 2 2 6 2 2" xfId="15226" xr:uid="{785CC6FD-F822-40D3-A3EA-8E3A86E4A9B0}"/>
    <cellStyle name="Input 2 2 6 2 3" xfId="26558" xr:uid="{31037CAE-A9C8-4F7B-802B-6E47226C2EFE}"/>
    <cellStyle name="Input 2 2 6 3" xfId="6194" xr:uid="{E2216341-4548-4F73-92EE-97047E056497}"/>
    <cellStyle name="Input 2 2 6 3 2" xfId="14846" xr:uid="{46521EF5-1676-4046-A517-2288BE049148}"/>
    <cellStyle name="Input 2 2 6 3 3" xfId="26178" xr:uid="{6727DF17-CB18-4FDD-AAFB-6BEDC62E5509}"/>
    <cellStyle name="Input 2 2 6 4" xfId="4788" xr:uid="{4C2E9CA7-6F18-45BF-AEAE-39A7D92809F8}"/>
    <cellStyle name="Input 2 2 6 4 2" xfId="13449" xr:uid="{18DD8B86-33A5-44B3-B922-22AE22CF7925}"/>
    <cellStyle name="Input 2 2 6 4 3" xfId="24781" xr:uid="{23084C1C-C1DF-4F57-813C-4EE9787B08A0}"/>
    <cellStyle name="Input 2 2 6 5" xfId="7846" xr:uid="{C8330927-13E0-45A3-B0E8-51323E0756BA}"/>
    <cellStyle name="Input 2 2 6 5 2" xfId="16484" xr:uid="{194E78BD-FB5A-462D-BBE7-6784B16C5EEA}"/>
    <cellStyle name="Input 2 2 6 5 3" xfId="27816" xr:uid="{EB1FB9BD-55F8-4FC5-83F8-A94C2E2A6F23}"/>
    <cellStyle name="Input 2 2 6 6" xfId="5519" xr:uid="{F89744F2-C33D-4FDC-9067-89365D86E33D}"/>
    <cellStyle name="Input 2 2 6 6 2" xfId="14178" xr:uid="{99B1D7E3-F4F9-41FF-B014-943239EE0838}"/>
    <cellStyle name="Input 2 2 6 6 3" xfId="25510" xr:uid="{0B430E83-A394-41D1-8F40-390AE158B103}"/>
    <cellStyle name="Input 2 2 6 7" xfId="9084" xr:uid="{A6EA951F-472C-440F-87A9-C4BA4C16D620}"/>
    <cellStyle name="Input 2 2 6 7 2" xfId="17712" xr:uid="{AD78CAF0-1AA5-4E6D-80F6-75EC8A283F14}"/>
    <cellStyle name="Input 2 2 6 7 3" xfId="29045" xr:uid="{95DAE20C-1800-4B4D-920B-16F87DA670EA}"/>
    <cellStyle name="Input 2 2 6 8" xfId="12515" xr:uid="{E9C31CF1-8D59-453F-AB1B-5A9FA0AAEA8C}"/>
    <cellStyle name="Input 2 2 6 8 2" xfId="21139" xr:uid="{48A25976-015D-4EC4-A242-05F6C4CA1E4E}"/>
    <cellStyle name="Input 2 2 6 8 3" xfId="32476" xr:uid="{F01E1840-9B6D-4BEC-9709-B73B05F416F7}"/>
    <cellStyle name="Input 2 2 7" xfId="2206" xr:uid="{E71F30D7-1B77-4A08-8288-DA1AA897C80E}"/>
    <cellStyle name="Input 2 2 7 2" xfId="6575" xr:uid="{A379C289-8F4F-47CC-9FD3-4E8C871E542A}"/>
    <cellStyle name="Input 2 2 7 2 2" xfId="15227" xr:uid="{2A14FE86-15D3-488B-B073-A00941FB54BE}"/>
    <cellStyle name="Input 2 2 7 2 3" xfId="26559" xr:uid="{69B77969-DDFA-4650-9CA2-AD95E763C509}"/>
    <cellStyle name="Input 2 2 7 3" xfId="4659" xr:uid="{B348E53F-8829-43D2-9490-2AE1CE637318}"/>
    <cellStyle name="Input 2 2 7 3 2" xfId="13320" xr:uid="{1E4282FD-3F08-4F00-808F-CECE53FCEE8C}"/>
    <cellStyle name="Input 2 2 7 3 3" xfId="24652" xr:uid="{7C3DD3FA-C129-4BE7-B344-1F24B0D97693}"/>
    <cellStyle name="Input 2 2 7 4" xfId="4789" xr:uid="{E29D9FBA-5DC2-41EB-9DC7-93F44A746CE5}"/>
    <cellStyle name="Input 2 2 7 4 2" xfId="13450" xr:uid="{44282705-81DD-4617-BD1C-78DEDA69237B}"/>
    <cellStyle name="Input 2 2 7 4 3" xfId="24782" xr:uid="{141376E4-C51F-4605-9856-0A9D026E78D2}"/>
    <cellStyle name="Input 2 2 7 5" xfId="6583" xr:uid="{1F36BCF5-577A-481C-AE1C-3FDB083672C5}"/>
    <cellStyle name="Input 2 2 7 5 2" xfId="15235" xr:uid="{0C83C723-38E9-4A2C-8032-5E7CF399F6A9}"/>
    <cellStyle name="Input 2 2 7 5 3" xfId="26567" xr:uid="{30D3DA5F-A76B-446D-86EC-4E207B7E0259}"/>
    <cellStyle name="Input 2 2 7 6" xfId="9212" xr:uid="{0674BEA3-786B-44FA-98EB-D0E0543B2279}"/>
    <cellStyle name="Input 2 2 7 6 2" xfId="17840" xr:uid="{02DF5BC7-A07D-40C0-8DBD-96D5F82A5E69}"/>
    <cellStyle name="Input 2 2 7 6 3" xfId="29173" xr:uid="{46847D4C-4E2B-447F-8DC7-F92FD7B5868A}"/>
    <cellStyle name="Input 2 2 7 7" xfId="9083" xr:uid="{D4D0BD36-94AA-4140-B916-FA58A4C501BB}"/>
    <cellStyle name="Input 2 2 7 7 2" xfId="17711" xr:uid="{269107E0-342E-4B32-BC7F-B5C59661C3BE}"/>
    <cellStyle name="Input 2 2 7 7 3" xfId="29044" xr:uid="{090BEFAA-2064-4508-B8C0-FC73493483D3}"/>
    <cellStyle name="Input 2 2 7 8" xfId="10339" xr:uid="{01AD5C99-CC1A-4253-813F-3C010707FC0E}"/>
    <cellStyle name="Input 2 2 7 8 2" xfId="18966" xr:uid="{19BD804E-FABB-4CA0-B2B7-B55519DBEBAB}"/>
    <cellStyle name="Input 2 2 7 8 3" xfId="30300" xr:uid="{52A077C8-C2C1-4414-9B24-D66DACB390F1}"/>
    <cellStyle name="Input 2 2 8" xfId="2207" xr:uid="{0D95CC4D-D8E2-4FE6-A8B8-1851B86DB5AB}"/>
    <cellStyle name="Input 2 2 8 2" xfId="6576" xr:uid="{9F77D399-7DA1-49A1-9BCE-9DEA8A4EB411}"/>
    <cellStyle name="Input 2 2 8 2 2" xfId="15228" xr:uid="{B1D1E8FF-28DA-4BD8-8188-ADE260DE4C1D}"/>
    <cellStyle name="Input 2 2 8 2 3" xfId="26560" xr:uid="{1F846054-7DA5-4CE4-91A4-4D395FD55130}"/>
    <cellStyle name="Input 2 2 8 3" xfId="4658" xr:uid="{F370757A-E29B-4F9C-936F-9E6263B97550}"/>
    <cellStyle name="Input 2 2 8 3 2" xfId="13319" xr:uid="{63F621AD-EAD0-40D0-A936-EE0D797F132D}"/>
    <cellStyle name="Input 2 2 8 3 3" xfId="24651" xr:uid="{318FBBFA-F66D-484F-A003-A7380B7E6F06}"/>
    <cellStyle name="Input 2 2 8 4" xfId="5338" xr:uid="{D73228FC-0C24-46FC-BBE8-4661CCE6C93E}"/>
    <cellStyle name="Input 2 2 8 4 2" xfId="13997" xr:uid="{AF881A07-A5F5-4D31-9A4E-EF8D4757A527}"/>
    <cellStyle name="Input 2 2 8 4 3" xfId="25329" xr:uid="{96F8D7CB-10CD-48B8-B081-2AE82ED38650}"/>
    <cellStyle name="Input 2 2 8 5" xfId="8253" xr:uid="{7C1EF5D9-3819-4644-9C1A-945A4CE3EC88}"/>
    <cellStyle name="Input 2 2 8 5 2" xfId="16891" xr:uid="{4E6802AA-F820-4B65-A5D0-50E4FD24F083}"/>
    <cellStyle name="Input 2 2 8 5 3" xfId="28223" xr:uid="{DCE0AD83-68DE-451A-BCCE-1C3BF8BFB2DE}"/>
    <cellStyle name="Input 2 2 8 6" xfId="10573" xr:uid="{DAC93194-0735-418D-9321-1C46E135631F}"/>
    <cellStyle name="Input 2 2 8 6 2" xfId="19200" xr:uid="{223288AE-DB56-4B82-BEEA-F3450203D152}"/>
    <cellStyle name="Input 2 2 8 6 3" xfId="30534" xr:uid="{1599BB36-A9D4-4489-B2EA-CCDA87B1A851}"/>
    <cellStyle name="Input 2 2 8 7" xfId="5249" xr:uid="{53575F40-68A8-47A3-B008-A39DFEF8C90B}"/>
    <cellStyle name="Input 2 2 8 7 2" xfId="13908" xr:uid="{F8DAFEE6-3EA4-4B84-A8C9-F45EE5656705}"/>
    <cellStyle name="Input 2 2 8 7 3" xfId="25240" xr:uid="{CBAA1A6D-6B31-4926-A7B0-4E1784444661}"/>
    <cellStyle name="Input 2 2 8 8" xfId="11649" xr:uid="{30A2EC0B-8CBB-4DD9-823B-5572E4501B61}"/>
    <cellStyle name="Input 2 2 8 8 2" xfId="20274" xr:uid="{5D96C2AE-3FBA-44B8-8A25-FE050599C3F3}"/>
    <cellStyle name="Input 2 2 8 8 3" xfId="31610" xr:uid="{3EFC8F7D-1DDA-4C9E-AEE5-B659E5020B8D}"/>
    <cellStyle name="Input 2 2 9" xfId="2208" xr:uid="{3390F251-BF34-476D-9347-5D267DB4CDF6}"/>
    <cellStyle name="Input 2 2 9 2" xfId="6577" xr:uid="{800FCF64-0999-4271-971F-23402AC0CBA6}"/>
    <cellStyle name="Input 2 2 9 2 2" xfId="15229" xr:uid="{93AC24BE-90B2-42A5-BC28-1CC4F9C34C41}"/>
    <cellStyle name="Input 2 2 9 2 3" xfId="26561" xr:uid="{C2D8B6A0-DC8B-40C6-92F8-B495AD3B0186}"/>
    <cellStyle name="Input 2 2 9 3" xfId="4657" xr:uid="{7CF1CADB-0E21-4CAC-90B3-3B2AFBA05439}"/>
    <cellStyle name="Input 2 2 9 3 2" xfId="13318" xr:uid="{CE3F5600-6488-4C84-8284-98AFC82D21FA}"/>
    <cellStyle name="Input 2 2 9 3 3" xfId="24650" xr:uid="{BDEE12F6-CF24-4769-976A-36834FE8768A}"/>
    <cellStyle name="Input 2 2 9 4" xfId="4791" xr:uid="{9AC676C1-E4FD-4AF1-914F-32BA829D1336}"/>
    <cellStyle name="Input 2 2 9 4 2" xfId="13452" xr:uid="{2D357957-6738-468B-AEBE-081F80B9A3E8}"/>
    <cellStyle name="Input 2 2 9 4 3" xfId="24784" xr:uid="{B5D32145-068B-439C-9940-B7BD64CFEA55}"/>
    <cellStyle name="Input 2 2 9 5" xfId="9254" xr:uid="{D72BB2B9-F79D-423D-A525-CBB4B9C5C35E}"/>
    <cellStyle name="Input 2 2 9 5 2" xfId="17882" xr:uid="{9F090E8D-89A7-46C3-91D7-7479604C6EAB}"/>
    <cellStyle name="Input 2 2 9 5 3" xfId="29215" xr:uid="{564868E2-0E90-43DB-9A3F-40AA6CEE4E5D}"/>
    <cellStyle name="Input 2 2 9 6" xfId="7708" xr:uid="{2D525B53-DFE3-4C86-AB8F-2BEE9153426F}"/>
    <cellStyle name="Input 2 2 9 6 2" xfId="16346" xr:uid="{F05236A5-0068-4FE2-BFA6-DA3C687A61D1}"/>
    <cellStyle name="Input 2 2 9 6 3" xfId="27678" xr:uid="{33FB660C-A0AC-4BF5-9788-9EA8EC13A4BA}"/>
    <cellStyle name="Input 2 2 9 7" xfId="5252" xr:uid="{EF843407-5310-403D-9D47-36D0403B2CF5}"/>
    <cellStyle name="Input 2 2 9 7 2" xfId="13911" xr:uid="{CB1DD917-FB28-49C8-A0FF-C1BFD167E624}"/>
    <cellStyle name="Input 2 2 9 7 3" xfId="25243" xr:uid="{A2945E97-A5E4-44F7-A852-C6037A1449F0}"/>
    <cellStyle name="Input 2 2 9 8" xfId="12516" xr:uid="{D954C34A-B2C2-4410-8524-35366A886B03}"/>
    <cellStyle name="Input 2 2 9 8 2" xfId="21140" xr:uid="{31BC3318-F712-47DD-A0DF-25C586BFB81C}"/>
    <cellStyle name="Input 2 2 9 8 3" xfId="32477" xr:uid="{03A5638D-A566-44BC-AC48-BA4E0D9B2F15}"/>
    <cellStyle name="Input 2_111226 Casing Running Cost Mapale wells" xfId="466" xr:uid="{E7E0E269-EAE7-4B67-8914-1C7232BD2F38}"/>
    <cellStyle name="Input 3" xfId="467" xr:uid="{297842BC-D770-4A70-83C4-69222385DB17}"/>
    <cellStyle name="Linked Cell 2" xfId="469" xr:uid="{362687A2-46BE-4024-B2EE-D1911687DAD1}"/>
    <cellStyle name="Linked Cell 2 2" xfId="470" xr:uid="{36657741-049F-4275-97FE-2E98BC8C0049}"/>
    <cellStyle name="Linked Cell 2_111226 Casing Running Cost Mapale wells" xfId="471" xr:uid="{3A05EBEE-2B8F-4CAC-BD24-CF1E40F2F250}"/>
    <cellStyle name="Linked Cell 3" xfId="472" xr:uid="{31ED78B6-65C5-4976-9692-BC5FFBC1F327}"/>
    <cellStyle name="Migliaia (0)_laroux" xfId="473" xr:uid="{5C82AF93-7100-458D-89B7-838DDF38AD5B}"/>
    <cellStyle name="Migliaia_laroux" xfId="474" xr:uid="{54C4851D-3ACE-4881-B6E3-D2C109F8E562}"/>
    <cellStyle name="Millares [0] 2" xfId="475" xr:uid="{94030315-690D-47E5-9D1D-B1D3CE3ECBA6}"/>
    <cellStyle name="Millares [0] 2 2" xfId="2209" xr:uid="{3341E287-EBE8-4105-BABC-8B872D24F0BD}"/>
    <cellStyle name="Millares [0] 2 2 2" xfId="22977" xr:uid="{5A36DA41-AF25-4209-A9A5-C52B9DF88BFB}"/>
    <cellStyle name="Millares [0] 2 3" xfId="2210" xr:uid="{1CB9B59D-EA4D-40E9-8505-12346EDB6653}"/>
    <cellStyle name="Millares [0] 2 3 2" xfId="22978" xr:uid="{C38B617F-9605-4E6E-95AF-449C5C6B0A37}"/>
    <cellStyle name="Millares [0] 2 4" xfId="21909" xr:uid="{3084C7B8-A04E-4F8B-A2F0-ACD8C94E1AFB}"/>
    <cellStyle name="Millares 2" xfId="476" xr:uid="{F65F4601-7CB7-4411-A1BF-43B81D106AB2}"/>
    <cellStyle name="Millares 2 2" xfId="477" xr:uid="{436729BA-C876-480A-8617-819A255EC506}"/>
    <cellStyle name="Millares 2 2 2" xfId="2211" xr:uid="{A7998445-CAF9-4FE5-A675-574A632D3F0A}"/>
    <cellStyle name="Millares 2 2 2 2" xfId="22979" xr:uid="{18764CCB-0C62-46F1-AEE9-CAD527439B6F}"/>
    <cellStyle name="Millares 2 2 3" xfId="2212" xr:uid="{764522DB-3ED7-4C64-9619-CD4EECE09539}"/>
    <cellStyle name="Millares 2 2 3 2" xfId="22980" xr:uid="{2F06C021-3F56-40B8-93CD-3F793E742470}"/>
    <cellStyle name="Millares 2 2 4" xfId="21911" xr:uid="{FE82494A-62BD-4C90-A7C7-2AB31A6BE214}"/>
    <cellStyle name="Millares 2 3" xfId="478" xr:uid="{1B88DD7C-8C30-41F6-A812-324B428C4DB1}"/>
    <cellStyle name="Millares 2 3 2" xfId="2213" xr:uid="{13173CF6-A274-49D6-9C9C-EE2B3C272D28}"/>
    <cellStyle name="Millares 2 3 2 2" xfId="22981" xr:uid="{8D450E2B-4CA5-4009-B434-D7ACE4496F14}"/>
    <cellStyle name="Millares 2 3 3" xfId="2214" xr:uid="{E64FBF9A-13F3-43E6-93D1-089615B64F8F}"/>
    <cellStyle name="Millares 2 3 3 2" xfId="22982" xr:uid="{359DCD3E-F51B-4286-8E4C-A5F9CAC6EA45}"/>
    <cellStyle name="Millares 2 3 4" xfId="21912" xr:uid="{9FC9CE5D-AD37-46DF-9FE4-DDBA33C5D79F}"/>
    <cellStyle name="Millares 2 4" xfId="479" xr:uid="{8004019F-718A-4A94-92C7-5C97AE088D0B}"/>
    <cellStyle name="Millares 2 4 2" xfId="2215" xr:uid="{00D459CF-EA13-4353-8FC5-3BEB8DEB2846}"/>
    <cellStyle name="Millares 2 4 2 2" xfId="22983" xr:uid="{7572730D-8718-447F-9AD8-56F140E31E36}"/>
    <cellStyle name="Millares 2 4 3" xfId="2216" xr:uid="{73CAC170-B46C-4D9F-A1BB-4B002C022CF3}"/>
    <cellStyle name="Millares 2 4 3 2" xfId="22984" xr:uid="{66CF7D1F-EDF1-4CF0-82CA-630A24554703}"/>
    <cellStyle name="Millares 2 4 4" xfId="21913" xr:uid="{321A4888-1CE5-42DD-A6B2-7A5E18E0E5F9}"/>
    <cellStyle name="Millares 2 5" xfId="2217" xr:uid="{7C60A009-DDE0-4027-A14E-AC9972F4AA59}"/>
    <cellStyle name="Millares 2 5 2" xfId="22985" xr:uid="{A12B1FD7-A67F-4126-BB47-3E30F75E985B}"/>
    <cellStyle name="Millares 2 6" xfId="2218" xr:uid="{0C47F247-C234-41B8-969A-7414FE9E2697}"/>
    <cellStyle name="Millares 2 6 2" xfId="22986" xr:uid="{66EE155D-75ED-4D65-91F1-3205DFB8B0C8}"/>
    <cellStyle name="Millares 2 7" xfId="21910" xr:uid="{BE0C564B-CC2F-41E2-91D7-39C00A101396}"/>
    <cellStyle name="Millares 2 8" xfId="32987" xr:uid="{53832905-3BD9-4004-AE45-68AEAEFB7295}"/>
    <cellStyle name="Millares 2_Down Hole Tools" xfId="480" xr:uid="{EFBCC75E-0599-4A87-906B-9A4FE94B7E5B}"/>
    <cellStyle name="Millares 3" xfId="481" xr:uid="{A8F35920-76BA-4994-90F1-0BA185AE0202}"/>
    <cellStyle name="Millares 3 2" xfId="2219" xr:uid="{A90ED260-7305-4F1E-BA10-9F44278F910D}"/>
    <cellStyle name="Millares 3 2 2" xfId="22987" xr:uid="{2262F573-253F-407F-801F-48B8C6F131A1}"/>
    <cellStyle name="Millares 3 3" xfId="2220" xr:uid="{48404CB0-F08F-4253-ACF7-9092AA0DCE09}"/>
    <cellStyle name="Millares 3 3 2" xfId="22988" xr:uid="{C5CF73A6-A614-49BF-A674-7BEBBD4FAFBE}"/>
    <cellStyle name="Millares 3 4" xfId="21914" xr:uid="{1020C403-82C0-4ADF-A1B8-11CA8204BB49}"/>
    <cellStyle name="Millares 4" xfId="1147" xr:uid="{10C841D1-5118-4A89-AE5E-E345384BE51F}"/>
    <cellStyle name="Millares 4 2" xfId="5531" xr:uid="{A35CCF3A-C1ED-42FF-BEDA-442A07472DB0}"/>
    <cellStyle name="Millares 5" xfId="264" xr:uid="{1C0E9B0E-1C48-4DCF-9C41-1627A5DE3432}"/>
    <cellStyle name="Millares 6" xfId="13025" xr:uid="{2331D23F-08C6-4EB6-A04D-C16CE85382A1}"/>
    <cellStyle name="Millares 7" xfId="32991" xr:uid="{E322DD91-474F-4F53-981A-96F1E41D94B0}"/>
    <cellStyle name="Moneda 10" xfId="12602" xr:uid="{9630C2AD-0E01-44F2-A097-FC2129C3FF56}"/>
    <cellStyle name="Moneda 10 2" xfId="32563" xr:uid="{7B8E64F0-C2FB-4D57-BE57-80C75A95D79E}"/>
    <cellStyle name="Moneda 11" xfId="32986" xr:uid="{9A171B97-48BF-4C53-92BB-D9C7D1A5078D}"/>
    <cellStyle name="Moneda 2" xfId="482" xr:uid="{66358456-E990-4ED7-BAD6-6CED9AC34E7D}"/>
    <cellStyle name="Moneda 2 2" xfId="483" xr:uid="{498732E7-1654-498B-A508-F7E9064856F8}"/>
    <cellStyle name="Moneda 2 2 2" xfId="2221" xr:uid="{2175FEED-A21A-4BEC-9BFC-7D311918BCBD}"/>
    <cellStyle name="Moneda 2 2 2 2" xfId="22989" xr:uid="{8BC2D624-AC6A-4AEC-B9CF-2A9614E5CC3C}"/>
    <cellStyle name="Moneda 2 2 3" xfId="2222" xr:uid="{EFDA19AC-AC76-4460-9AC8-4347BABDEE1D}"/>
    <cellStyle name="Moneda 2 2 3 2" xfId="22990" xr:uid="{871860A1-F1EC-474B-9713-3CC1C6951F6A}"/>
    <cellStyle name="Moneda 2 2 4" xfId="21916" xr:uid="{00815E10-460F-4494-9EEC-02E53C64FFCE}"/>
    <cellStyle name="Moneda 2 3" xfId="484" xr:uid="{9479FA96-5CBA-47E2-8243-B55116FAADAC}"/>
    <cellStyle name="Moneda 2 3 2" xfId="2223" xr:uid="{F43D5FED-7248-41B2-BDBF-2C40AF1ABC8D}"/>
    <cellStyle name="Moneda 2 3 2 2" xfId="22991" xr:uid="{46635165-30B9-4504-83EC-D869FBE15642}"/>
    <cellStyle name="Moneda 2 3 3" xfId="2224" xr:uid="{079F627C-7564-42B0-8A06-9CDA034D96F4}"/>
    <cellStyle name="Moneda 2 3 3 2" xfId="22992" xr:uid="{2C23ABC8-2F0F-401E-8722-2FAC6F016120}"/>
    <cellStyle name="Moneda 2 3 4" xfId="21917" xr:uid="{FB3AD29E-F4FF-4CD7-98B3-FA6EAECE6730}"/>
    <cellStyle name="Moneda 2 4" xfId="21915" xr:uid="{C7B16324-14BB-412E-BA18-9F5224AF49F5}"/>
    <cellStyle name="Moneda 2_AFE_DE_PautoM5_Daily_rev1" xfId="485" xr:uid="{9395755F-5850-4FD5-815E-3AF519D17F28}"/>
    <cellStyle name="Moneda 3" xfId="486" xr:uid="{B37493B3-D800-4672-9A5B-0B17BC1BE1BD}"/>
    <cellStyle name="Moneda 3 2" xfId="2225" xr:uid="{E65133E9-33EC-4EB4-B2DF-89EC08DAC33E}"/>
    <cellStyle name="Moneda 3 2 2" xfId="22993" xr:uid="{75406526-92D8-4C6E-8372-E3AB1E853BD1}"/>
    <cellStyle name="Moneda 3 3" xfId="2226" xr:uid="{87E51795-A3E1-49B7-9B37-522A0FD28751}"/>
    <cellStyle name="Moneda 3 3 2" xfId="22994" xr:uid="{1E1B01CF-9B3F-4E30-81A0-F907A6D7DABE}"/>
    <cellStyle name="Moneda 3 4" xfId="21918" xr:uid="{AE237268-D3FC-4F3A-888E-4638A0275EF9}"/>
    <cellStyle name="Moneda 4" xfId="1145" xr:uid="{F5285AD6-7E0F-4D0E-B162-44DEB1FC0190}"/>
    <cellStyle name="Moneda 4 2" xfId="22471" xr:uid="{09BBB523-60C7-4068-BFD2-2057550DFF68}"/>
    <cellStyle name="Moneda 5" xfId="8560" xr:uid="{A496148C-5999-4BD3-8FAA-105ECD4AB624}"/>
    <cellStyle name="Moneda 5 2" xfId="28524" xr:uid="{3FB337EE-E5DE-4011-B2EB-15CD4276E6F0}"/>
    <cellStyle name="Moneda 6" xfId="9736" xr:uid="{24F557A6-68F6-492B-97F1-2FF72108B3C5}"/>
    <cellStyle name="Moneda 6 2" xfId="29697" xr:uid="{18541BF0-1DFC-4C07-885D-E6A9D56AACF0}"/>
    <cellStyle name="Moneda 7" xfId="10662" xr:uid="{E29EF605-559D-4C76-AFC4-5F2E2A988459}"/>
    <cellStyle name="Moneda 7 2" xfId="30623" xr:uid="{073E6105-5AA0-4AA3-B1EB-10BC903E6997}"/>
    <cellStyle name="Moneda 8" xfId="11170" xr:uid="{597EEC09-7EEB-4E50-84FE-A42AF54819C8}"/>
    <cellStyle name="Moneda 8 2" xfId="31131" xr:uid="{F486BDF7-49B0-4E0F-A80D-FFDA0A14E066}"/>
    <cellStyle name="Moneda 9" xfId="12030" xr:uid="{81E32318-0E54-40CD-B73E-725B572C6B47}"/>
    <cellStyle name="Moneda 9 2" xfId="31991" xr:uid="{21226186-2E4B-4EFA-B991-6068A56DA8FB}"/>
    <cellStyle name="Naira" xfId="487" xr:uid="{E07B9FFE-FE06-446C-97F5-0A29EFB8B439}"/>
    <cellStyle name="Naira 2" xfId="2227" xr:uid="{E88A24FB-6A17-4D6C-9C73-D72798F8ED6E}"/>
    <cellStyle name="Naira 2 2" xfId="22995" xr:uid="{7FCCE6AB-B281-4BCB-BBEC-0F5560FED619}"/>
    <cellStyle name="Naira 3" xfId="2228" xr:uid="{2115E39B-7683-493E-B08B-748CCE3A7174}"/>
    <cellStyle name="Naira 3 2" xfId="22996" xr:uid="{B0701891-92BD-4AB0-BD44-0D074E39657B}"/>
    <cellStyle name="Naira 4" xfId="21919" xr:uid="{137D8CF4-D76D-4188-8EC4-412962912710}"/>
    <cellStyle name="Neutral 2" xfId="489" xr:uid="{5B750DE4-E7EB-4C77-89B5-617646A335C8}"/>
    <cellStyle name="Neutral 2 2" xfId="490" xr:uid="{F1A837DF-CDB1-4E0C-9B9B-39327BEDEA16}"/>
    <cellStyle name="Neutral 2_111226 Casing Running Cost Mapale wells" xfId="491" xr:uid="{4425C458-512C-4C4D-B6BA-1E1E03537A21}"/>
    <cellStyle name="Neutral 3" xfId="492" xr:uid="{C14B6CB0-056A-47FC-B0D2-8CFFF6F68005}"/>
    <cellStyle name="Neutral 4" xfId="2229" xr:uid="{C0EED6A8-7809-475C-904B-B9E5B99A8658}"/>
    <cellStyle name="Neutral 5" xfId="488" xr:uid="{CD8E1A26-EE0C-42D8-B91E-20C55E8D684F}"/>
    <cellStyle name="Normal" xfId="0" builtinId="0"/>
    <cellStyle name="Normal - Style1" xfId="493" xr:uid="{B4F53FD2-1885-4321-9A38-2A722F48C89C}"/>
    <cellStyle name="Normal - Style1 2" xfId="494" xr:uid="{12E80E4D-CFFE-4AFC-AE25-D8375D2A38F5}"/>
    <cellStyle name="Normal - Style1 2 2" xfId="2230" xr:uid="{E4F63C96-23B5-4E3E-BC22-F32C4E0AD963}"/>
    <cellStyle name="Normal - Style1 2 2 2" xfId="22997" xr:uid="{C3399AD3-47B1-4D53-8E0F-4EFDCD81BDA8}"/>
    <cellStyle name="Normal - Style1 2 3" xfId="2231" xr:uid="{A1DE5FD6-2D51-4767-A632-6E554BE1064E}"/>
    <cellStyle name="Normal - Style1 2 3 2" xfId="22998" xr:uid="{D9609264-5038-418F-BB56-191C1E38AC06}"/>
    <cellStyle name="Normal - Style1 2 4" xfId="21921" xr:uid="{FBF43B30-3D84-490B-8F25-31610624A1D3}"/>
    <cellStyle name="Normal - Style1 3" xfId="495" xr:uid="{1AFE9435-7C2F-4205-8FD7-B9DC85E1E095}"/>
    <cellStyle name="Normal - Style1 3 2" xfId="2232" xr:uid="{9DFD49DF-C8B3-4BC4-A5E3-5ED6372E8E6D}"/>
    <cellStyle name="Normal - Style1 3 2 2" xfId="22999" xr:uid="{FC5D8F99-339E-4559-9A4B-13AEC25B807A}"/>
    <cellStyle name="Normal - Style1 3 3" xfId="2233" xr:uid="{B775E99D-60CC-4506-A6F3-8DF1AA93C0FA}"/>
    <cellStyle name="Normal - Style1 3 3 2" xfId="23000" xr:uid="{126022DB-5639-4E10-8373-4E79CA0E532C}"/>
    <cellStyle name="Normal - Style1 3 4" xfId="21922" xr:uid="{38DE9FF4-76C0-46EE-AFAC-9950C6B57337}"/>
    <cellStyle name="Normal - Style1 4" xfId="496" xr:uid="{3C7EDD4D-5BAE-438D-A649-3DBAA2356DE4}"/>
    <cellStyle name="Normal - Style1 4 2" xfId="2234" xr:uid="{8030D4EF-2E3E-41D8-9D5D-707D323C2749}"/>
    <cellStyle name="Normal - Style1 4 2 2" xfId="23001" xr:uid="{C5A8B81E-FFDF-46E2-A5AE-80E7D90D303E}"/>
    <cellStyle name="Normal - Style1 4 3" xfId="2235" xr:uid="{054E3331-821D-4844-8430-A91FCABFA1B7}"/>
    <cellStyle name="Normal - Style1 4 3 2" xfId="23002" xr:uid="{A5A76F8D-90D8-496F-8A37-071B98512794}"/>
    <cellStyle name="Normal - Style1 4 4" xfId="21923" xr:uid="{2A384EAF-7D6D-485E-8D92-2D006C5D37C9}"/>
    <cellStyle name="Normal - Style1 5" xfId="497" xr:uid="{CA8B3001-6081-4EEC-BFD7-2D8CCD2A06AB}"/>
    <cellStyle name="Normal - Style1 5 2" xfId="2236" xr:uid="{DADEE8A4-0AC3-4D30-A7CF-88249679685F}"/>
    <cellStyle name="Normal - Style1 5 2 2" xfId="23003" xr:uid="{195E15D7-8B95-4932-B4DB-7B9A2A036948}"/>
    <cellStyle name="Normal - Style1 5 3" xfId="2237" xr:uid="{0752370B-2210-43EC-AA5E-E739CEC1AAE9}"/>
    <cellStyle name="Normal - Style1 5 3 2" xfId="23004" xr:uid="{349AA8D0-0E0B-48DC-994B-ADF49EE44DB4}"/>
    <cellStyle name="Normal - Style1 5 4" xfId="21924" xr:uid="{DE5294E1-CD07-4C09-AFE7-5C59DEE7B576}"/>
    <cellStyle name="Normal - Style1 6" xfId="21920" xr:uid="{8078EA33-3456-48A8-9E43-A332CF84449E}"/>
    <cellStyle name="Normal - Style1_AFE x Contract" xfId="498" xr:uid="{585C750A-3707-4CA6-9D00-C1C70319DA64}"/>
    <cellStyle name="Normal 10" xfId="499" xr:uid="{3D9F964C-E76D-4EA5-B539-03F618917AE2}"/>
    <cellStyle name="Normal 10 2" xfId="500" xr:uid="{3679FACF-2ED4-4C1B-AB48-B0502132A572}"/>
    <cellStyle name="Normal 10 2 2" xfId="2238" xr:uid="{955D1DE1-30C3-4C9D-80D7-A234FBEE1BB3}"/>
    <cellStyle name="Normal 10 2 2 2" xfId="23005" xr:uid="{51646A5D-ACE8-43EB-8939-0E85775D369F}"/>
    <cellStyle name="Normal 10 2 3" xfId="2239" xr:uid="{055F078F-BFB5-48C7-868D-A05C7F3ADE52}"/>
    <cellStyle name="Normal 10 2 3 2" xfId="23006" xr:uid="{EE42BE96-5AE2-4B4E-993E-8923C36EBDBA}"/>
    <cellStyle name="Normal 10 2 4" xfId="21926" xr:uid="{23FFE080-B6AC-4995-B42F-084A989E70C0}"/>
    <cellStyle name="Normal 10 3" xfId="501" xr:uid="{69F6CBAF-273B-4881-B16E-0250412794E3}"/>
    <cellStyle name="Normal 10 3 2" xfId="2240" xr:uid="{E4F65D8C-5012-4008-8196-FC0F3F1EEFCA}"/>
    <cellStyle name="Normal 10 3 2 2" xfId="23007" xr:uid="{19E3C0E7-D009-4581-8C83-29C0AE067B40}"/>
    <cellStyle name="Normal 10 3 3" xfId="2241" xr:uid="{6C7F17E2-2161-4141-8FE5-79CFCBC38CEF}"/>
    <cellStyle name="Normal 10 3 3 2" xfId="23008" xr:uid="{0249E2F2-4CDE-4838-8F90-73E2F90606BB}"/>
    <cellStyle name="Normal 10 3 4" xfId="21927" xr:uid="{C9074707-EFAC-413B-AD5A-47CC0B034291}"/>
    <cellStyle name="Normal 10 4" xfId="2242" xr:uid="{F58CEFFA-08B8-468F-B3C9-57DB2ADBECC5}"/>
    <cellStyle name="Normal 10 4 2" xfId="23009" xr:uid="{DD335976-7B2F-43C6-885E-EE9864E7D456}"/>
    <cellStyle name="Normal 10 5" xfId="2243" xr:uid="{73D46119-D3A1-4384-9E59-8D6FDC0C10A9}"/>
    <cellStyle name="Normal 10 5 2" xfId="23010" xr:uid="{47B04C0C-A28A-4CBC-BA35-D84A33D7B1BF}"/>
    <cellStyle name="Normal 10 6" xfId="21925" xr:uid="{83F1B686-5964-4347-AE3A-30ED7A0A607B}"/>
    <cellStyle name="Normal 10_110906 COST MAPALE-1 OFFSHORE WELL V 5" xfId="502" xr:uid="{504926F2-E93D-44EF-9310-FDE4E759AEEB}"/>
    <cellStyle name="Normal 11" xfId="503" xr:uid="{10F4BC00-C143-4D16-B51C-B6AC83BBC18E}"/>
    <cellStyle name="Normal 11 2" xfId="2244" xr:uid="{12DDED01-7A23-4FAA-8CB7-A2F016177CF0}"/>
    <cellStyle name="Normal 11 2 2" xfId="23011" xr:uid="{0106C1B7-D69A-4BF2-9B26-2E1026337182}"/>
    <cellStyle name="Normal 11 3" xfId="2245" xr:uid="{F4552566-2C05-4C92-B9DE-91AE45457403}"/>
    <cellStyle name="Normal 11 3 2" xfId="23012" xr:uid="{1FCE2F67-04CC-4A59-9832-D31E332BB163}"/>
    <cellStyle name="Normal 11 4" xfId="21928" xr:uid="{3D9F14AE-0FB6-429D-9421-1AFAA356E02F}"/>
    <cellStyle name="Normal 12" xfId="504" xr:uid="{CF9D70B6-E258-4F57-B563-CE3B2FDB543C}"/>
    <cellStyle name="Normal 12 2" xfId="2246" xr:uid="{568FDBC4-1292-4880-97B5-14A5A76E7783}"/>
    <cellStyle name="Normal 12 2 2" xfId="23013" xr:uid="{EE71E557-885A-4DDC-89FE-B2B478E5B2D0}"/>
    <cellStyle name="Normal 12 3" xfId="2247" xr:uid="{3AF327AB-96C0-486E-ACDB-F8948E186DB7}"/>
    <cellStyle name="Normal 12 3 2" xfId="23014" xr:uid="{DD78C5C5-E300-44B5-BCA6-C24F07D9A923}"/>
    <cellStyle name="Normal 12 4" xfId="21929" xr:uid="{5DF9EFBA-BA42-4909-89F1-825EE24DBD71}"/>
    <cellStyle name="Normal 12_120512 Ops Breakdown 2DST 250 ftcore" xfId="32990" xr:uid="{98FAEF24-DEA2-4D1E-A45A-023EE523C7B5}"/>
    <cellStyle name="Normal 13" xfId="505" xr:uid="{F8D3527F-39AA-49EB-9887-896925BB3BAF}"/>
    <cellStyle name="Normal 13 2" xfId="2248" xr:uid="{7B48269D-C1EC-447C-8D46-6FA00DAE636C}"/>
    <cellStyle name="Normal 13 2 2" xfId="6617" xr:uid="{1BF276EF-1006-455A-B8A2-DFCCF8BCC614}"/>
    <cellStyle name="Normal 13 3" xfId="2249" xr:uid="{9B7F001E-A092-4C5B-ADC7-61DFA2EFBE7F}"/>
    <cellStyle name="Normal 13 3 2" xfId="6618" xr:uid="{DAABCB35-88FC-4F59-9CB7-6A0DCAA80B62}"/>
    <cellStyle name="Normal 13 4" xfId="4854" xr:uid="{8497C2EE-0B7C-42C8-979A-AD9E314A72F5}"/>
    <cellStyle name="Normal 14" xfId="506" xr:uid="{7D6C6EE0-926F-4349-B86A-6E4AB03B9757}"/>
    <cellStyle name="Normal 14 2" xfId="507" xr:uid="{A0DFF3DB-2C5A-491C-B04A-7166403B8B1B}"/>
    <cellStyle name="Normal 14 2 2" xfId="2250" xr:uid="{1ABED021-5E7E-4915-B934-AB32C2B89025}"/>
    <cellStyle name="Normal 14 2 2 2" xfId="23015" xr:uid="{4A7B6060-7399-4AB7-B1BD-4BF45BBE92FA}"/>
    <cellStyle name="Normal 14 2 3" xfId="2251" xr:uid="{2A8EF60E-D2A6-48AA-9BC5-D7A015660133}"/>
    <cellStyle name="Normal 14 2 3 2" xfId="23016" xr:uid="{0DF9B4C4-42BF-40C7-B24E-A668110FE518}"/>
    <cellStyle name="Normal 14 2 4" xfId="21931" xr:uid="{780B0592-F358-4D66-8D85-913A04905CAB}"/>
    <cellStyle name="Normal 14 3" xfId="508" xr:uid="{78823929-F1A2-4B5D-9BD5-DC79CC49E14E}"/>
    <cellStyle name="Normal 14 3 2" xfId="2252" xr:uid="{8E3D45D0-1A92-495D-A05A-1B3C14781846}"/>
    <cellStyle name="Normal 14 3 2 2" xfId="23017" xr:uid="{71872611-6131-4AE0-AED0-E4B5038A6A13}"/>
    <cellStyle name="Normal 14 3 3" xfId="2253" xr:uid="{B92C20CE-6F3A-47DF-9DDF-6F7FC23BA51F}"/>
    <cellStyle name="Normal 14 3 3 2" xfId="23018" xr:uid="{27D8976E-6B6B-4B0F-99C4-7984CED5B260}"/>
    <cellStyle name="Normal 14 3 4" xfId="21932" xr:uid="{416FF2C5-FD28-4465-B956-7E7A706AE827}"/>
    <cellStyle name="Normal 14 4" xfId="2254" xr:uid="{E499EE9A-4F13-439F-9B0E-B5A1446C808A}"/>
    <cellStyle name="Normal 14 4 2" xfId="23019" xr:uid="{BEC69BCF-1FEC-475E-8E9B-EE9D357B4FA1}"/>
    <cellStyle name="Normal 14 5" xfId="2255" xr:uid="{4D2D0876-A5DD-493F-BA5F-BB2115F797E4}"/>
    <cellStyle name="Normal 14 5 2" xfId="23020" xr:uid="{79EC7F22-CA14-4055-9D52-FE76A9831357}"/>
    <cellStyle name="Normal 14 6" xfId="21930" xr:uid="{20490945-FF35-444F-88EB-657801E748ED}"/>
    <cellStyle name="Normal 15" xfId="509" xr:uid="{1AC6C77E-D08E-42B8-8D4A-93012881CD27}"/>
    <cellStyle name="Normal 15 2" xfId="2256" xr:uid="{AD9CFC3D-B9B8-43DC-99E9-D27CA8148E44}"/>
    <cellStyle name="Normal 15 2 2" xfId="6625" xr:uid="{3E14063E-29EA-4D8F-8AB9-5082E4A99137}"/>
    <cellStyle name="Normal 15 3" xfId="2257" xr:uid="{887505F3-167D-48FA-8D66-9C99C28AF104}"/>
    <cellStyle name="Normal 15 3 2" xfId="6626" xr:uid="{FD48FBA8-EC92-412F-87F5-786802D3154F}"/>
    <cellStyle name="Normal 15 4" xfId="4858" xr:uid="{567196DE-FEC9-4262-8ADE-4123C4243FDC}"/>
    <cellStyle name="Normal 16" xfId="510" xr:uid="{83BB86E3-03A1-43D7-8AB5-45D556AEA65D}"/>
    <cellStyle name="Normal 16 2" xfId="1" xr:uid="{D21FF0B6-FBB9-497D-A53B-E789095B1D52}"/>
    <cellStyle name="Normal 16 2 2" xfId="2" xr:uid="{D1C03B8C-DE72-482D-9E9D-D8B907DF77A1}"/>
    <cellStyle name="Normal 16 3" xfId="21933" xr:uid="{EA534FB4-72A6-495A-999A-6ADFC7DA7C15}"/>
    <cellStyle name="Normal 17" xfId="511" xr:uid="{266130F2-A948-4126-89E3-BCE02281FDC7}"/>
    <cellStyle name="Normal 17 2" xfId="2258" xr:uid="{568BA22E-C474-4CAF-87AC-121305C7D3EF}"/>
    <cellStyle name="Normal 17 2 2" xfId="23021" xr:uid="{31E4B8C5-302F-49DA-A1AD-EF8E90BCC3F3}"/>
    <cellStyle name="Normal 17 3" xfId="2259" xr:uid="{1253ADC1-6B7B-4B9F-B243-A232E1CB2C25}"/>
    <cellStyle name="Normal 17 3 2" xfId="23022" xr:uid="{361C896F-30D3-4CF1-A23F-9E911E6C4FD0}"/>
    <cellStyle name="Normal 17 4" xfId="21934" xr:uid="{9624E3E8-0BC4-4824-8F8F-3FD026869C5B}"/>
    <cellStyle name="Normal 18" xfId="1141" xr:uid="{0E9A7AF0-38C0-4FE4-B7AA-3159E8A89ECD}"/>
    <cellStyle name="Normal 18 2" xfId="1143" xr:uid="{6BFD1529-3954-416F-AD94-6CB71106EC5A}"/>
    <cellStyle name="Normal 18 2 2" xfId="2260" xr:uid="{6E17728D-06CC-4C7D-9731-984AC7C8A290}"/>
    <cellStyle name="Normal 18 2 2 2" xfId="6629" xr:uid="{CDE2FDEE-F168-485D-8D1D-15B236A39049}"/>
    <cellStyle name="Normal 18 2 3" xfId="2261" xr:uid="{89300045-F1FB-423F-8780-E550BAC82216}"/>
    <cellStyle name="Normal 18 2 3 2" xfId="6630" xr:uid="{02825622-3F86-4929-AC97-CB5403DFAE79}"/>
    <cellStyle name="Normal 18 2 4" xfId="5527" xr:uid="{9AB7312D-E42F-45A5-B209-58231C5B632A}"/>
    <cellStyle name="Normal 18 3" xfId="1144" xr:uid="{37891597-DAD5-42B2-ACA1-B617B54D63EF}"/>
    <cellStyle name="Normal 18 3 2" xfId="2262" xr:uid="{D764A068-1018-4256-8EC1-260550239905}"/>
    <cellStyle name="Normal 18 3 2 2" xfId="6631" xr:uid="{9FD35CA2-FFCE-4346-9367-EF585CF17F62}"/>
    <cellStyle name="Normal 18 3 3" xfId="2263" xr:uid="{6396E512-2929-4F0D-ABE1-995D4D6530DB}"/>
    <cellStyle name="Normal 18 3 3 2" xfId="6632" xr:uid="{9D1D4261-A3F7-475C-8553-CEAE83D3963B}"/>
    <cellStyle name="Normal 18 3 4" xfId="4360" xr:uid="{C376C005-0F26-4D7F-A3C1-26352E44B0BB}"/>
    <cellStyle name="Normal 18 3 4 2" xfId="4364" xr:uid="{4476C77B-2E34-4AB2-A21F-27BA2263474D}"/>
    <cellStyle name="Normal 18 3 4 2 2" xfId="8562" xr:uid="{FF898503-2B13-4A58-8734-4684BFACE047}"/>
    <cellStyle name="Normal 18 3 4 3" xfId="8557" xr:uid="{66F13FE3-EAE2-4356-BFE9-5A66534FCE6C}"/>
    <cellStyle name="Normal 18 3 5" xfId="5528" xr:uid="{DE29D57E-C3DB-4186-A906-2D8ADAD3B488}"/>
    <cellStyle name="Normal 18 4" xfId="2264" xr:uid="{8EA09085-9145-4B2A-B3C9-93975EBD37BC}"/>
    <cellStyle name="Normal 18 4 2" xfId="6633" xr:uid="{97E859D4-4A6C-46DA-8AF5-729027C96015}"/>
    <cellStyle name="Normal 18 5" xfId="2265" xr:uid="{67B0728E-C804-4B58-8C6E-7E22FA98F9F8}"/>
    <cellStyle name="Normal 18 5 2" xfId="6634" xr:uid="{3428A8D4-B13F-43FC-9FEA-28F869135EF5}"/>
    <cellStyle name="Normal 18 6" xfId="4358" xr:uid="{487E88FF-99BD-417A-9386-315FB240B308}"/>
    <cellStyle name="Normal 18 6 2" xfId="8555" xr:uid="{9BC1F887-B447-455B-B37D-8007BD6E8090}"/>
    <cellStyle name="Normal 18 7" xfId="4362" xr:uid="{EE96F1B9-41EF-4826-9CD7-C607712D9D23}"/>
    <cellStyle name="Normal 18 7 2" xfId="8559" xr:uid="{7D509D41-F38D-4D87-A3A0-19AB82254D9D}"/>
    <cellStyle name="Normal 18 8" xfId="4365" xr:uid="{E2EA572E-36F7-41EC-9DB1-8A1BDF077616}"/>
    <cellStyle name="Normal 18 8 2" xfId="8563" xr:uid="{81C79E8C-EBBB-4B8E-A850-88C6633B8FD4}"/>
    <cellStyle name="Normal 18 9" xfId="5524" xr:uid="{429C7C29-8CC8-49D6-A1F8-10A3FE5A11C4}"/>
    <cellStyle name="Normal 19" xfId="1142" xr:uid="{DEB0AABA-51A1-4E63-BE0B-1FD6136C8699}"/>
    <cellStyle name="Normal 19 2" xfId="2266" xr:uid="{02CA1163-711D-48F7-89A3-79346900BF40}"/>
    <cellStyle name="Normal 19 2 2" xfId="6635" xr:uid="{9C327486-F13B-4A25-86BA-064D9FE34A59}"/>
    <cellStyle name="Normal 19 3" xfId="2267" xr:uid="{07DFEA2B-2A5F-41E7-A23A-91C55EAB1CE8}"/>
    <cellStyle name="Normal 19 3 2" xfId="6636" xr:uid="{95D15E42-573E-4EF0-8417-1BE0F40384CE}"/>
    <cellStyle name="Normal 19 4" xfId="4359" xr:uid="{AD6BC64E-9F87-46CA-B488-18CEC813F5B3}"/>
    <cellStyle name="Normal 19 4 2" xfId="4363" xr:uid="{7A3EDA29-536F-4FFC-A4E3-AEA677F12573}"/>
    <cellStyle name="Normal 19 4 2 2" xfId="8561" xr:uid="{55E9761F-8FC9-4AD6-96EF-1EBF45C8445E}"/>
    <cellStyle name="Normal 19 4 3" xfId="8556" xr:uid="{10EC49EB-8BDE-4BFC-9B36-B7546EDE1E21}"/>
    <cellStyle name="Normal 19 5" xfId="5525" xr:uid="{1B4CC967-9CD8-4626-8724-6C218A6D1595}"/>
    <cellStyle name="Normal 2" xfId="512" xr:uid="{6A3803CF-350E-40C4-921C-889354B78D50}"/>
    <cellStyle name="Normal 2 10" xfId="513" xr:uid="{8DBCE2D4-9F47-4F5F-8D20-515E90DD767F}"/>
    <cellStyle name="Normal 2 10 2" xfId="2268" xr:uid="{23CFFA18-987B-4EA9-9913-25B0895ECB77}"/>
    <cellStyle name="Normal 2 10 2 2" xfId="23023" xr:uid="{1E888ABA-0877-43FA-9ED6-1FF6A0180148}"/>
    <cellStyle name="Normal 2 10 3" xfId="2269" xr:uid="{F063DC1D-EE02-4F08-9D1B-3B3AECB400F3}"/>
    <cellStyle name="Normal 2 10 3 2" xfId="23024" xr:uid="{F9AE25B7-0A28-400B-BF0A-A7C10DE5D866}"/>
    <cellStyle name="Normal 2 10 4" xfId="21936" xr:uid="{0754AF23-8A96-4236-9DD6-0D0409C3EE24}"/>
    <cellStyle name="Normal 2 11" xfId="514" xr:uid="{88461B94-CCEE-47DE-B59E-5FBDA6CBF8EF}"/>
    <cellStyle name="Normal 2 11 2" xfId="2270" xr:uid="{479C5734-1206-4802-B552-17D9E5938807}"/>
    <cellStyle name="Normal 2 11 2 2" xfId="23025" xr:uid="{D8334F87-9D9C-4EDD-BDF4-9982E5BC3237}"/>
    <cellStyle name="Normal 2 11 3" xfId="2271" xr:uid="{F78A66E7-DF64-4AD0-B1E5-290AEEBC62D9}"/>
    <cellStyle name="Normal 2 11 3 2" xfId="23026" xr:uid="{CAF43088-19EF-4D17-B734-116705463F1E}"/>
    <cellStyle name="Normal 2 11 4" xfId="21937" xr:uid="{8CFFEAF7-40F5-4AA7-8D99-60CA3596862C}"/>
    <cellStyle name="Normal 2 12" xfId="515" xr:uid="{B4F33BED-B7C2-4411-A604-EBBD8905E764}"/>
    <cellStyle name="Normal 2 12 2" xfId="2272" xr:uid="{471BD3BB-9B88-4060-A342-1674E4B704D8}"/>
    <cellStyle name="Normal 2 12 2 2" xfId="23027" xr:uid="{949B1440-F372-4FFC-ABCB-CC495D693311}"/>
    <cellStyle name="Normal 2 12 3" xfId="2273" xr:uid="{C4D55E99-CCD4-43F6-B968-2D2ED423E813}"/>
    <cellStyle name="Normal 2 12 3 2" xfId="23028" xr:uid="{51FC07A7-5870-49EC-B0CD-7815F20FA944}"/>
    <cellStyle name="Normal 2 12 4" xfId="21938" xr:uid="{109FBD60-DB44-4BA8-819B-B6D77AE675F7}"/>
    <cellStyle name="Normal 2 13" xfId="516" xr:uid="{8F837F50-A049-4958-B695-F0D70584F5B2}"/>
    <cellStyle name="Normal 2 13 2" xfId="2274" xr:uid="{0AD6644E-BE96-4D9B-8A35-381F0DF5C43B}"/>
    <cellStyle name="Normal 2 13 2 2" xfId="23029" xr:uid="{CCFF9753-0FD2-4D8E-940F-2F8EA3893FAF}"/>
    <cellStyle name="Normal 2 13 3" xfId="2275" xr:uid="{BB896B44-0BDE-4D9E-B249-0461F4036B28}"/>
    <cellStyle name="Normal 2 13 3 2" xfId="23030" xr:uid="{3C0989F5-AC83-456C-B02F-28D2F2B5F87B}"/>
    <cellStyle name="Normal 2 13 4" xfId="21939" xr:uid="{1071E4DD-2DE0-4C05-AEDD-DE5F375830EE}"/>
    <cellStyle name="Normal 2 14" xfId="517" xr:uid="{114BBD80-F1D2-4719-83DF-1A22E3D69E8C}"/>
    <cellStyle name="Normal 2 14 2" xfId="2276" xr:uid="{CD949766-ADB4-4F10-8C6D-0F8F164E57CC}"/>
    <cellStyle name="Normal 2 14 2 2" xfId="23031" xr:uid="{E2D05AA0-101E-4BD0-AAF7-70EE4644BEDF}"/>
    <cellStyle name="Normal 2 14 3" xfId="2277" xr:uid="{C950D9F3-C3D1-4E5A-BEB4-BAD95399974A}"/>
    <cellStyle name="Normal 2 14 3 2" xfId="23032" xr:uid="{51298980-5F90-41E6-A3F2-1B719A350689}"/>
    <cellStyle name="Normal 2 14 4" xfId="21940" xr:uid="{B06947AA-5FDC-43CA-8ACD-F991A1A8E7D8}"/>
    <cellStyle name="Normal 2 15" xfId="518" xr:uid="{B7D3A795-A249-4AF4-8F83-5D8323EF0733}"/>
    <cellStyle name="Normal 2 15 2" xfId="2278" xr:uid="{4C0A6A06-5BA3-4536-9BBA-AB9EF4692E37}"/>
    <cellStyle name="Normal 2 15 2 2" xfId="23033" xr:uid="{D174C280-5407-4D7E-805F-29584E834C12}"/>
    <cellStyle name="Normal 2 15 3" xfId="2279" xr:uid="{8F108982-E0EA-4B12-B822-A4DE792564B7}"/>
    <cellStyle name="Normal 2 15 3 2" xfId="23034" xr:uid="{BC98039E-0BF2-43A8-B975-3900F8B92AA8}"/>
    <cellStyle name="Normal 2 15 4" xfId="21941" xr:uid="{E1125336-4FD2-4497-84BF-590FCBC6C4D9}"/>
    <cellStyle name="Normal 2 16" xfId="519" xr:uid="{E8EC7EFC-9E4A-4BA8-82B5-52F3E0D89DB3}"/>
    <cellStyle name="Normal 2 16 2" xfId="2280" xr:uid="{3DFBB084-531A-4ADC-B6D8-B2E4CC3FF440}"/>
    <cellStyle name="Normal 2 16 2 2" xfId="23035" xr:uid="{7D16C75D-FC85-4668-8414-CD5BEE5A99DB}"/>
    <cellStyle name="Normal 2 16 3" xfId="2281" xr:uid="{4B6E876C-A140-4461-A88B-2E34D5351290}"/>
    <cellStyle name="Normal 2 16 3 2" xfId="23036" xr:uid="{D83A3E22-5C49-44EB-B5D8-8265A1FC3405}"/>
    <cellStyle name="Normal 2 16 4" xfId="21942" xr:uid="{A1D0B432-2245-4072-AD3E-9D8890516E6A}"/>
    <cellStyle name="Normal 2 17" xfId="520" xr:uid="{FF1AC26C-CB58-4F73-887C-FE9A85F4408E}"/>
    <cellStyle name="Normal 2 17 2" xfId="2282" xr:uid="{D1777C6E-B8D0-4017-995E-91B5D3F9794F}"/>
    <cellStyle name="Normal 2 17 2 2" xfId="23037" xr:uid="{3C1F4FA8-A95E-4B41-85D0-3E67C2ACBBC3}"/>
    <cellStyle name="Normal 2 17 3" xfId="2283" xr:uid="{EA4B488F-5E04-4121-BAB8-D86B006CA917}"/>
    <cellStyle name="Normal 2 17 3 2" xfId="23038" xr:uid="{2D3CD266-CF06-4204-84EB-818848EB162E}"/>
    <cellStyle name="Normal 2 17 4" xfId="21943" xr:uid="{F2A6B84B-ED9D-4273-813A-506EC419F8CE}"/>
    <cellStyle name="Normal 2 18" xfId="521" xr:uid="{2229E6CA-3F96-47A3-BB27-7C19632D6697}"/>
    <cellStyle name="Normal 2 18 2" xfId="2284" xr:uid="{98A43BAC-0C69-44F3-B60E-AF442A7C558B}"/>
    <cellStyle name="Normal 2 18 2 2" xfId="23039" xr:uid="{A89A6283-B1BA-41EC-A24B-46D2DCD025EC}"/>
    <cellStyle name="Normal 2 18 3" xfId="2285" xr:uid="{35D9BFDA-3480-4884-9BD7-55A940BC9568}"/>
    <cellStyle name="Normal 2 18 3 2" xfId="23040" xr:uid="{8B038D26-C638-4EF3-862D-FA5FF906C6B2}"/>
    <cellStyle name="Normal 2 18 4" xfId="21944" xr:uid="{DB1751B3-0D74-45F9-BD5C-E48DDA4D3C24}"/>
    <cellStyle name="Normal 2 19" xfId="522" xr:uid="{A98E4C9B-54E3-4E6A-8E04-10263547E9A3}"/>
    <cellStyle name="Normal 2 19 2" xfId="2286" xr:uid="{802491CB-FE8A-4059-B4BA-B72809D44B9E}"/>
    <cellStyle name="Normal 2 19 2 2" xfId="23041" xr:uid="{2C55AE65-2E2F-4B54-897C-57089F5E482F}"/>
    <cellStyle name="Normal 2 19 3" xfId="2287" xr:uid="{C3B35909-292F-45C8-8D38-A1CEEF18651A}"/>
    <cellStyle name="Normal 2 19 3 2" xfId="23042" xr:uid="{AE9AD5DC-37EE-4989-AB9A-13E04843A502}"/>
    <cellStyle name="Normal 2 19 4" xfId="21945" xr:uid="{47AB66E1-F950-420D-8428-E3066C50EB22}"/>
    <cellStyle name="Normal 2 2" xfId="523" xr:uid="{F7575FF3-A006-4610-AAD3-636E6001D4A0}"/>
    <cellStyle name="Normal 2 2 2" xfId="2288" xr:uid="{E6ADBC7D-F428-4973-89FD-CAFE086CB6A0}"/>
    <cellStyle name="Normal 2 2 2 2" xfId="23043" xr:uid="{0BBC919C-E1C1-4226-B427-818C9A112B07}"/>
    <cellStyle name="Normal 2 2 3" xfId="2289" xr:uid="{237B2A7F-D8A3-42A7-A31F-D62A1CEC23D6}"/>
    <cellStyle name="Normal 2 2 3 2" xfId="23044" xr:uid="{CBCEB34B-93C9-41F3-BEEC-60609C291BB3}"/>
    <cellStyle name="Normal 2 2 4" xfId="21946" xr:uid="{739FEE2A-B6B5-4022-8546-094D14C475A7}"/>
    <cellStyle name="Normal 2 20" xfId="524" xr:uid="{E12C7B98-4B25-4485-B938-43EEAA89F2BE}"/>
    <cellStyle name="Normal 2 20 2" xfId="2290" xr:uid="{E654FEC2-DA94-49B5-B92B-2E5B4E8D9198}"/>
    <cellStyle name="Normal 2 20 2 2" xfId="23045" xr:uid="{766515A9-22D4-48EB-B1C2-7187B102369E}"/>
    <cellStyle name="Normal 2 20 3" xfId="2291" xr:uid="{D301244B-6FE8-49FC-80EB-FEC6417F36A8}"/>
    <cellStyle name="Normal 2 20 3 2" xfId="23046" xr:uid="{0E9BF5AB-2BA8-487A-9298-B577EC44C8BA}"/>
    <cellStyle name="Normal 2 20 4" xfId="21947" xr:uid="{0D3F02F2-4765-44DB-AD4B-63E23CEB004F}"/>
    <cellStyle name="Normal 2 21" xfId="525" xr:uid="{BB6886FA-E7CD-4FC8-8036-0681631DCB39}"/>
    <cellStyle name="Normal 2 21 2" xfId="2292" xr:uid="{515B7DA7-5CA2-4FB6-8D38-2D8817B5A888}"/>
    <cellStyle name="Normal 2 21 2 2" xfId="23047" xr:uid="{31A6687E-E445-452C-8B2C-0D2816FB44AE}"/>
    <cellStyle name="Normal 2 21 3" xfId="2293" xr:uid="{78BD12B8-D0F3-4D75-B740-C821560E4D85}"/>
    <cellStyle name="Normal 2 21 3 2" xfId="23048" xr:uid="{85A40B41-FAEC-4854-804D-6321B127CCBD}"/>
    <cellStyle name="Normal 2 21 4" xfId="21948" xr:uid="{0BFAA000-DA11-47EB-83B2-1F767E6B6BA0}"/>
    <cellStyle name="Normal 2 22" xfId="526" xr:uid="{064AF6C4-5E69-4623-B667-DAC3F8686D2B}"/>
    <cellStyle name="Normal 2 22 2" xfId="2294" xr:uid="{5624AEE0-45B9-448B-B419-F8FE6CDC31E4}"/>
    <cellStyle name="Normal 2 22 2 2" xfId="23049" xr:uid="{B99F2E77-4786-4E99-9C06-EF8D12452624}"/>
    <cellStyle name="Normal 2 22 3" xfId="2295" xr:uid="{BC384B2F-53AD-4162-B4AD-ACE2516C87B7}"/>
    <cellStyle name="Normal 2 22 3 2" xfId="23050" xr:uid="{EFC166F3-924E-48E3-82C7-AA4A134AC7B2}"/>
    <cellStyle name="Normal 2 22 4" xfId="21949" xr:uid="{B64E1951-EE44-41AA-975D-F3D14CDF5358}"/>
    <cellStyle name="Normal 2 23" xfId="527" xr:uid="{896CF43A-A1F5-4F1C-BF2D-BAABB0F55786}"/>
    <cellStyle name="Normal 2 23 2" xfId="2296" xr:uid="{B3CEEE8A-ED84-46E5-95BA-30DDF77F8D02}"/>
    <cellStyle name="Normal 2 23 2 2" xfId="23051" xr:uid="{553CD0E2-58D9-4D36-8BC6-957AF4A9F815}"/>
    <cellStyle name="Normal 2 23 3" xfId="2297" xr:uid="{A7092151-B6B7-4214-BD46-5858F78D4141}"/>
    <cellStyle name="Normal 2 23 3 2" xfId="23052" xr:uid="{1E8C9B44-DE0A-4BF4-94C2-A75364AF2160}"/>
    <cellStyle name="Normal 2 23 4" xfId="21950" xr:uid="{1CAD8768-9FE4-4D9A-A7AB-7254CCE55AC4}"/>
    <cellStyle name="Normal 2 24" xfId="528" xr:uid="{EBDF01E4-B065-46FE-94C1-BC5F6A291BF3}"/>
    <cellStyle name="Normal 2 24 2" xfId="2298" xr:uid="{FDDE79FE-D3BB-4516-A3CD-EC71D014C727}"/>
    <cellStyle name="Normal 2 24 2 2" xfId="23053" xr:uid="{D9C93398-4D97-495A-94AA-A785855650D2}"/>
    <cellStyle name="Normal 2 24 3" xfId="2299" xr:uid="{3272887A-F3F5-41CA-9395-5EBFA6FFBA8B}"/>
    <cellStyle name="Normal 2 24 3 2" xfId="23054" xr:uid="{23DCE831-F2A8-481A-8BFB-9C35D243F9B6}"/>
    <cellStyle name="Normal 2 24 4" xfId="21951" xr:uid="{B1754BBC-026C-4D3B-8EFB-1D049672FAE2}"/>
    <cellStyle name="Normal 2 25" xfId="529" xr:uid="{9A89E212-2DA0-48B7-A5D2-57B57393C131}"/>
    <cellStyle name="Normal 2 25 2" xfId="2300" xr:uid="{EBE8F312-58F0-49D7-A547-6C402909C440}"/>
    <cellStyle name="Normal 2 25 2 2" xfId="23055" xr:uid="{5CFDC520-2C9F-475B-8386-A6EE0EF2401B}"/>
    <cellStyle name="Normal 2 25 3" xfId="2301" xr:uid="{F635D049-58D1-4EC1-9D14-F3218F8EB890}"/>
    <cellStyle name="Normal 2 25 3 2" xfId="23056" xr:uid="{BFE34C5E-8280-4E8E-9678-04964F3EFA8A}"/>
    <cellStyle name="Normal 2 25 4" xfId="21952" xr:uid="{CBCE2F2B-685A-4F80-96E2-116961AD0616}"/>
    <cellStyle name="Normal 2 26" xfId="530" xr:uid="{C2558635-14C2-4C73-9F69-7B3CB93BD82F}"/>
    <cellStyle name="Normal 2 26 2" xfId="2302" xr:uid="{EF6DB920-7DF9-433A-BCF5-09129B0A845A}"/>
    <cellStyle name="Normal 2 26 2 2" xfId="23057" xr:uid="{3AA54E6A-1932-4931-AB00-EA8BA78DD417}"/>
    <cellStyle name="Normal 2 26 3" xfId="2303" xr:uid="{18783D76-1939-43F4-9E7C-F4774B5047CE}"/>
    <cellStyle name="Normal 2 26 3 2" xfId="23058" xr:uid="{6BB6648C-B7D8-48B7-B046-6B46215FD97B}"/>
    <cellStyle name="Normal 2 26 4" xfId="21953" xr:uid="{43BFDB5B-2DAE-4C68-826F-2EFAB6BEBC6A}"/>
    <cellStyle name="Normal 2 27" xfId="531" xr:uid="{8829F291-4C2B-4677-AB3E-40D3052FA4CF}"/>
    <cellStyle name="Normal 2 27 2" xfId="2304" xr:uid="{7BEEEA7B-7F83-487C-A060-920D76CD640A}"/>
    <cellStyle name="Normal 2 27 2 2" xfId="23059" xr:uid="{4121FE12-88ED-4294-AAA9-1883C3FC12BD}"/>
    <cellStyle name="Normal 2 27 3" xfId="2305" xr:uid="{3D2DCE56-A2EF-4A6B-826C-CD2BF4FE4518}"/>
    <cellStyle name="Normal 2 27 3 2" xfId="23060" xr:uid="{6897BCB1-8FE5-4C31-AFEF-F8E53A97A07A}"/>
    <cellStyle name="Normal 2 27 4" xfId="21954" xr:uid="{B23BB24D-CE29-4A65-8D6A-652A9A0046FA}"/>
    <cellStyle name="Normal 2 28" xfId="532" xr:uid="{0C147C99-44FC-4618-9147-7C7EFFA662B9}"/>
    <cellStyle name="Normal 2 28 2" xfId="2306" xr:uid="{28AA3E56-538C-41FF-8DC1-DF8E23108CD7}"/>
    <cellStyle name="Normal 2 28 2 2" xfId="23061" xr:uid="{806EE268-B569-483C-8D3D-2F0E186B0FF2}"/>
    <cellStyle name="Normal 2 28 3" xfId="2307" xr:uid="{81C062BB-7784-420F-BDF7-D8B294154BE2}"/>
    <cellStyle name="Normal 2 28 3 2" xfId="23062" xr:uid="{8DF4AB1B-659C-40EA-B43A-588046E2ED90}"/>
    <cellStyle name="Normal 2 28 4" xfId="21955" xr:uid="{F682A0D1-EB43-454E-B12D-0C7C47F8D419}"/>
    <cellStyle name="Normal 2 29" xfId="533" xr:uid="{E8EA3FDD-F099-4DC8-9424-E4F807A79CAC}"/>
    <cellStyle name="Normal 2 29 2" xfId="2308" xr:uid="{220D7097-AC55-47D4-ABC0-EC6609541848}"/>
    <cellStyle name="Normal 2 29 2 2" xfId="23063" xr:uid="{E111B42E-56CA-4778-A44B-F79185786E4D}"/>
    <cellStyle name="Normal 2 29 3" xfId="2309" xr:uid="{4E67859B-D5B3-4503-AF6C-4E82F353D674}"/>
    <cellStyle name="Normal 2 29 3 2" xfId="23064" xr:uid="{F4035760-26F5-48BE-B558-9F55C9F096F2}"/>
    <cellStyle name="Normal 2 29 4" xfId="21956" xr:uid="{A328D510-5F5C-4735-9667-9340D506FF66}"/>
    <cellStyle name="Normal 2 3" xfId="534" xr:uid="{8604313D-2CC4-45F1-A39B-91A997827F42}"/>
    <cellStyle name="Normal 2 3 2" xfId="2310" xr:uid="{FD93CCC6-D883-4175-B180-29B80D7F295C}"/>
    <cellStyle name="Normal 2 3 2 2" xfId="23065" xr:uid="{926D2C0E-DC59-4B82-BFE3-4670C6E68167}"/>
    <cellStyle name="Normal 2 3 3" xfId="2311" xr:uid="{D2CDA479-3000-4763-86CF-5E6A4561C79E}"/>
    <cellStyle name="Normal 2 3 3 2" xfId="23066" xr:uid="{2FE9775A-B5DE-4B67-B3AF-D69A767709AD}"/>
    <cellStyle name="Normal 2 3 4" xfId="21957" xr:uid="{2E87FB28-ACBE-40AA-829C-A69101D06FC2}"/>
    <cellStyle name="Normal 2 30" xfId="535" xr:uid="{E1CFBA49-7039-4E2C-870A-5CB5375966A7}"/>
    <cellStyle name="Normal 2 31" xfId="536" xr:uid="{78EBAEB8-E5EC-43F4-82E1-A66C400FD498}"/>
    <cellStyle name="Normal 2 31 2" xfId="2312" xr:uid="{37C33CC4-61D8-43C5-8D40-512B32863C04}"/>
    <cellStyle name="Normal 2 31 2 2" xfId="23067" xr:uid="{9DE78459-9C4F-4DE7-B85A-C81EF88E3D14}"/>
    <cellStyle name="Normal 2 31 3" xfId="2313" xr:uid="{74A6240C-ED50-43DC-BA48-30E29AE13409}"/>
    <cellStyle name="Normal 2 31 3 2" xfId="23068" xr:uid="{1F2E0D2D-E009-47D1-982F-FFBF760F5B01}"/>
    <cellStyle name="Normal 2 31 4" xfId="21958" xr:uid="{6F5AB1B3-48AA-4331-81AE-3AD648085FE2}"/>
    <cellStyle name="Normal 2 32" xfId="2314" xr:uid="{B845D97A-B7F9-4ED9-B554-F2092622D588}"/>
    <cellStyle name="Normal 2 32 2" xfId="23069" xr:uid="{92092D15-AE79-4117-B7DE-9CDB9E155EBD}"/>
    <cellStyle name="Normal 2 33" xfId="2315" xr:uid="{C182832E-12AC-48D8-9750-62BC2F171673}"/>
    <cellStyle name="Normal 2 33 2" xfId="23070" xr:uid="{D43DBC8D-DB8E-44A0-AF0A-C1091DC73F64}"/>
    <cellStyle name="Normal 2 34" xfId="21935" xr:uid="{3C3B185C-F23A-4B51-9CAF-92291E93F11E}"/>
    <cellStyle name="Normal 2 35" xfId="32988" xr:uid="{51F1E38F-01A5-4B54-8416-223D052E10B6}"/>
    <cellStyle name="Normal 2 4" xfId="537" xr:uid="{F099F46E-F25D-4ACC-A8FD-38CB6DFA365F}"/>
    <cellStyle name="Normal 2 4 2" xfId="538" xr:uid="{6AB74353-A79D-45F2-98C3-A7B17E4BC184}"/>
    <cellStyle name="Normal 2 4 2 2" xfId="2316" xr:uid="{940CD923-62FB-47BA-8E55-34A4B6EC41D1}"/>
    <cellStyle name="Normal 2 4 2 2 2" xfId="23071" xr:uid="{5BD54BE1-5017-4433-A492-EC31ADA68B41}"/>
    <cellStyle name="Normal 2 4 2 3" xfId="2317" xr:uid="{617931F8-EB19-4B3F-9538-713CAF0D54C6}"/>
    <cellStyle name="Normal 2 4 2 3 2" xfId="23072" xr:uid="{118BCF1A-2AA0-45D1-B3BD-AA5349B31667}"/>
    <cellStyle name="Normal 2 4 2 4" xfId="21960" xr:uid="{D547451D-3193-43C2-BD64-A51197C5A568}"/>
    <cellStyle name="Normal 2 4 3" xfId="539" xr:uid="{C07603A9-8608-4197-B465-849C11D6AB8F}"/>
    <cellStyle name="Normal 2 4 3 2" xfId="2318" xr:uid="{F3597B4D-6434-4947-AE50-56A7DDC4F880}"/>
    <cellStyle name="Normal 2 4 3 2 2" xfId="23073" xr:uid="{65A34EF1-CFEA-4475-8C13-1A1705947358}"/>
    <cellStyle name="Normal 2 4 3 3" xfId="2319" xr:uid="{571EBE06-B7DF-4F2E-AEA8-119037B8C67B}"/>
    <cellStyle name="Normal 2 4 3 3 2" xfId="23074" xr:uid="{C9AF0866-5ECD-4B0F-A050-015FA47A7848}"/>
    <cellStyle name="Normal 2 4 3 4" xfId="21961" xr:uid="{2B821306-5319-4A92-9132-E5E085705EF0}"/>
    <cellStyle name="Normal 2 4 4" xfId="540" xr:uid="{0FDC4763-30AA-4337-B226-47AC5BE2ED32}"/>
    <cellStyle name="Normal 2 4 4 2" xfId="2320" xr:uid="{FD3CB1B6-3E82-4369-B153-DECD11F7022E}"/>
    <cellStyle name="Normal 2 4 4 2 2" xfId="23075" xr:uid="{5C6A1E3F-5EA0-440D-8A17-BC99F8822525}"/>
    <cellStyle name="Normal 2 4 4 3" xfId="2321" xr:uid="{E8744C25-F3AE-4781-B302-E0877DDBC050}"/>
    <cellStyle name="Normal 2 4 4 3 2" xfId="23076" xr:uid="{DBB4B2FF-0519-4003-845E-0F96FFE27EC5}"/>
    <cellStyle name="Normal 2 4 4 4" xfId="21962" xr:uid="{7C191362-2BC3-4B76-B756-62478306043A}"/>
    <cellStyle name="Normal 2 4 5" xfId="541" xr:uid="{D9E51562-D750-477B-A176-A8069B734A0E}"/>
    <cellStyle name="Normal 2 4 5 2" xfId="2322" xr:uid="{B52CAFFB-D219-49F2-B2EF-897530576169}"/>
    <cellStyle name="Normal 2 4 5 2 2" xfId="23077" xr:uid="{6D3B424E-3604-4E7C-AC8B-676D17D34101}"/>
    <cellStyle name="Normal 2 4 5 3" xfId="2323" xr:uid="{2F0A23E6-878D-429C-ADED-54BFBEB6E1C1}"/>
    <cellStyle name="Normal 2 4 5 3 2" xfId="23078" xr:uid="{DD767DD4-1ECE-4E0D-AF9F-B3260ADD25D5}"/>
    <cellStyle name="Normal 2 4 5 4" xfId="21963" xr:uid="{9198E0FF-A556-4EAF-A534-4A6CEABB9BCD}"/>
    <cellStyle name="Normal 2 4 6" xfId="542" xr:uid="{4178D7E6-7669-4BF1-9FBE-B977461350B0}"/>
    <cellStyle name="Normal 2 4 6 2" xfId="2324" xr:uid="{555DBB86-DA6C-4739-99B3-972AFE945CBC}"/>
    <cellStyle name="Normal 2 4 6 2 2" xfId="23079" xr:uid="{62C21417-1998-4073-8CC3-B3B02D2ED59D}"/>
    <cellStyle name="Normal 2 4 6 3" xfId="2325" xr:uid="{2FC3B0F5-8A24-44DD-BE15-69CBD6C2FA5F}"/>
    <cellStyle name="Normal 2 4 6 3 2" xfId="23080" xr:uid="{56FA3BED-C915-410D-85CD-750C07922D3B}"/>
    <cellStyle name="Normal 2 4 6 4" xfId="21964" xr:uid="{0B3A0607-42DB-43FD-AEDF-2BB82CFD5CA6}"/>
    <cellStyle name="Normal 2 4 7" xfId="2326" xr:uid="{7B5D6C28-8ADC-4A36-A778-38B5BAF2F953}"/>
    <cellStyle name="Normal 2 4 7 2" xfId="23081" xr:uid="{96842D8B-AED5-43F2-92CB-566A9E9B49B1}"/>
    <cellStyle name="Normal 2 4 8" xfId="2327" xr:uid="{DEB4233C-7589-43ED-8CD1-AF0727094044}"/>
    <cellStyle name="Normal 2 4 8 2" xfId="23082" xr:uid="{B4910D83-3D0C-497C-AA6E-BDEEE555A384}"/>
    <cellStyle name="Normal 2 4 9" xfId="21959" xr:uid="{0D0C622E-B0A1-4D45-B479-DEFA831556C8}"/>
    <cellStyle name="Normal 2 5" xfId="543" xr:uid="{F324103C-4347-4000-B6CA-B786C63CB007}"/>
    <cellStyle name="Normal 2 5 2" xfId="2328" xr:uid="{728F814E-1F1B-4278-BB40-281EF9DC2E88}"/>
    <cellStyle name="Normal 2 5 2 2" xfId="23083" xr:uid="{419BFA47-C43F-40C5-9159-BF30BD5BBC2C}"/>
    <cellStyle name="Normal 2 5 3" xfId="2329" xr:uid="{EFD66B9D-F51A-4CAE-9CFA-E41F8C208F93}"/>
    <cellStyle name="Normal 2 5 3 2" xfId="23084" xr:uid="{B8CB907E-EB5A-45E3-8A25-1CAEB69E87DE}"/>
    <cellStyle name="Normal 2 5 4" xfId="21965" xr:uid="{21E7CF07-4721-48A7-9365-75F2A074DF56}"/>
    <cellStyle name="Normal 2 6" xfId="544" xr:uid="{41B96978-D134-4002-AFB3-392F2CCCDA55}"/>
    <cellStyle name="Normal 2 6 2" xfId="2330" xr:uid="{8F4E60E2-11EE-444F-9E26-85B590D18E28}"/>
    <cellStyle name="Normal 2 6 2 2" xfId="23085" xr:uid="{2EDB146F-B723-4B47-9724-C153DF5B085D}"/>
    <cellStyle name="Normal 2 6 3" xfId="2331" xr:uid="{5E82BAD1-8E57-491F-84C7-453360654E08}"/>
    <cellStyle name="Normal 2 6 3 2" xfId="23086" xr:uid="{14703028-3D1B-4B95-B583-5952C7E829C9}"/>
    <cellStyle name="Normal 2 6 4" xfId="21966" xr:uid="{C30F84F1-86FB-4E11-A6F6-2AF9045C1CF1}"/>
    <cellStyle name="Normal 2 7" xfId="545" xr:uid="{BB1EE6E5-C14B-4804-8748-2D6F0B1FD7E4}"/>
    <cellStyle name="Normal 2 7 2" xfId="2332" xr:uid="{235FD8EF-1467-4597-B3E8-11F7F2395D2E}"/>
    <cellStyle name="Normal 2 7 2 2" xfId="23087" xr:uid="{C4EC8F3B-1295-4496-8D59-A79517C5D415}"/>
    <cellStyle name="Normal 2 7 3" xfId="2333" xr:uid="{FF9A63E4-5476-4C8F-B1C4-E35F17A9D2DB}"/>
    <cellStyle name="Normal 2 7 3 2" xfId="23088" xr:uid="{FF08EE01-57F9-42FF-874E-6203A1060104}"/>
    <cellStyle name="Normal 2 7 4" xfId="21967" xr:uid="{2D08F7AA-6383-40C4-9D5A-F792C09EC97E}"/>
    <cellStyle name="Normal 2 8" xfId="546" xr:uid="{3E7DCB0C-12A0-4E31-923D-E5677C23EE6F}"/>
    <cellStyle name="Normal 2 8 2" xfId="2334" xr:uid="{7EC76603-26E7-42B0-B44E-C3C1CAD9D131}"/>
    <cellStyle name="Normal 2 8 2 2" xfId="23089" xr:uid="{8C2DAAF9-BAFE-4AD4-8B2F-5F9C156AF12C}"/>
    <cellStyle name="Normal 2 8 3" xfId="2335" xr:uid="{641DAC6B-4B95-4806-A43A-339A21F9F823}"/>
    <cellStyle name="Normal 2 8 3 2" xfId="23090" xr:uid="{0CC7AAA3-CFA5-4547-8DD0-CE9767F99D21}"/>
    <cellStyle name="Normal 2 8 4" xfId="21968" xr:uid="{B6375689-38D2-4E9D-B820-80D6378C8084}"/>
    <cellStyle name="Normal 2 9" xfId="547" xr:uid="{128F44F4-3D14-4DC5-B844-A656E5CB5FA1}"/>
    <cellStyle name="Normal 2 9 2" xfId="2336" xr:uid="{A00E3EEC-8169-4FB5-8BFF-7C4CC6AEF6A9}"/>
    <cellStyle name="Normal 2 9 2 2" xfId="23091" xr:uid="{F6338E50-86C4-4814-AB91-AFE8DEFD3F88}"/>
    <cellStyle name="Normal 2 9 3" xfId="2337" xr:uid="{BBA75179-CF11-4E5A-9A8E-EEF08753F51D}"/>
    <cellStyle name="Normal 2 9 3 2" xfId="23092" xr:uid="{7F579DCC-0490-4936-A5CC-B5CDABD1BECA}"/>
    <cellStyle name="Normal 2 9 4" xfId="21969" xr:uid="{3FEBC263-A44A-4586-B60F-4199A0EB5E1F}"/>
    <cellStyle name="Normal 2_110906 COST MAPALE-1 OFFSHORE WELL V 5" xfId="548" xr:uid="{2B9A3ECC-D389-448E-9F7A-8D426C9D29A5}"/>
    <cellStyle name="Normal 20" xfId="1146" xr:uid="{1B6011EC-DC65-493C-8DA0-D45AB55485D4}"/>
    <cellStyle name="Normal 20 2" xfId="5530" xr:uid="{7ED152DE-969B-40E4-95F1-12FB7E324E38}"/>
    <cellStyle name="Normal 21" xfId="2338" xr:uid="{28D97BFF-3609-4672-ADEB-D6A169C2A8ED}"/>
    <cellStyle name="Normal 21 2" xfId="23093" xr:uid="{3121F3B6-365B-46AC-AFB9-AD4A3D2587AD}"/>
    <cellStyle name="Normal 22" xfId="1149" xr:uid="{E9A4826A-A753-4885-8561-C43DBAF8B739}"/>
    <cellStyle name="Normal 22 2" xfId="22473" xr:uid="{C3F547BB-A08E-475B-8605-42C9B88D0B05}"/>
    <cellStyle name="Normal 23" xfId="2339" xr:uid="{7BA2EBBB-9828-4310-B268-1765C6AE10EE}"/>
    <cellStyle name="Normal 23 2" xfId="23094" xr:uid="{5E3F403B-8A95-4CE4-B87C-E48AC0C45B3B}"/>
    <cellStyle name="Normal 24" xfId="1148" xr:uid="{4B76EA19-6C83-4391-8EAF-8F5D185D3168}"/>
    <cellStyle name="Normal 24 2" xfId="22472" xr:uid="{331729DD-4A6C-4E38-BF30-5E6DA1B471CC}"/>
    <cellStyle name="Normal 25" xfId="1150" xr:uid="{75FAB4BA-A8F7-4A1E-9695-1054124FE71F}"/>
    <cellStyle name="Normal 25 2" xfId="22474" xr:uid="{174933AE-F063-4112-98FE-0D44A2C41FEA}"/>
    <cellStyle name="Normal 26" xfId="1153" xr:uid="{63A12224-5A73-4144-B995-DA75F0D7FFED}"/>
    <cellStyle name="Normal 26 2" xfId="22477" xr:uid="{FCB33446-2D60-46F0-BFB0-D38D89EB28F3}"/>
    <cellStyle name="Normal 27" xfId="1152" xr:uid="{121277E0-C920-4B29-9016-8C3FE2A0DA95}"/>
    <cellStyle name="Normal 27 2" xfId="22476" xr:uid="{96CC3006-9AB0-45E5-A0D7-402E8D57E4E9}"/>
    <cellStyle name="Normal 28" xfId="1154" xr:uid="{30B848E6-9D01-42C0-8BD2-BB61746E0D9D}"/>
    <cellStyle name="Normal 28 2" xfId="22478" xr:uid="{237DA094-E80A-4690-918C-97022BCF8D43}"/>
    <cellStyle name="Normal 29" xfId="1151" xr:uid="{DE2805EF-2D23-41B7-8CB3-CA17A364FE42}"/>
    <cellStyle name="Normal 29 2" xfId="22475" xr:uid="{07708843-4BDB-48EF-9923-8C6E8E5F766E}"/>
    <cellStyle name="Normal 3" xfId="549" xr:uid="{2EC09F8B-2E74-414B-BBA5-ECED56D48E28}"/>
    <cellStyle name="Normal 3 2" xfId="550" xr:uid="{52E1F599-0EF3-4ECC-B14A-BEFAF8D6356E}"/>
    <cellStyle name="Normal 3 2 2" xfId="2340" xr:uid="{1EACC1BA-23B4-43A8-A32C-74F524D9B246}"/>
    <cellStyle name="Normal 3 2 2 2" xfId="23095" xr:uid="{DF9DA291-F038-4AE5-A986-D73E1EBE1BEC}"/>
    <cellStyle name="Normal 3 2 3" xfId="2341" xr:uid="{700F9956-F22B-4D2D-88BB-42CAB5141563}"/>
    <cellStyle name="Normal 3 2 3 2" xfId="23096" xr:uid="{611F08C3-6428-4C6F-BCA2-DC8A348DCE54}"/>
    <cellStyle name="Normal 3 2 4" xfId="21971" xr:uid="{7F1DD0AF-DC7B-40AF-B5B3-3A963B733343}"/>
    <cellStyle name="Normal 3 3" xfId="2342" xr:uid="{EA41D30A-30B7-44FA-82F8-E7DF5AF20B2C}"/>
    <cellStyle name="Normal 3 3 2" xfId="23097" xr:uid="{EB118CEA-9D6A-427A-BF21-56CA8430D9AC}"/>
    <cellStyle name="Normal 3 4" xfId="2343" xr:uid="{BAB8DF65-45C1-4D86-A572-981B3A3D0970}"/>
    <cellStyle name="Normal 3 4 2" xfId="23098" xr:uid="{82431F64-CFF5-44C8-856D-E9A0C34F13E9}"/>
    <cellStyle name="Normal 3 5" xfId="21970" xr:uid="{70CD65BF-A7DB-4339-8FDC-DD361B212CCF}"/>
    <cellStyle name="Normal 3 6" xfId="32989" xr:uid="{B2794E8A-1D27-450A-AB16-D42A002744EA}"/>
    <cellStyle name="Normal 3_111226 Casing Running Cost Mapale wells" xfId="551" xr:uid="{33D084E3-38DB-4771-8041-AD4B969392F7}"/>
    <cellStyle name="Normal 30" xfId="2344" xr:uid="{B335CCF3-A2B2-46E0-9879-5D05DC88DB25}"/>
    <cellStyle name="Normal 30 2" xfId="23099" xr:uid="{39331055-2970-4601-B13E-74EE78A5D6DC}"/>
    <cellStyle name="Normal 31" xfId="2345" xr:uid="{657820A9-C909-4F2D-A7D4-732D29F73562}"/>
    <cellStyle name="Normal 31 2" xfId="23100" xr:uid="{9EE464FF-EFC7-495B-8360-E43E10972B82}"/>
    <cellStyle name="Normal 32" xfId="2346" xr:uid="{2B639EB5-A873-4910-ABFF-EDDEABD69C1D}"/>
    <cellStyle name="Normal 32 2" xfId="23101" xr:uid="{80FB6E8A-768D-4148-866B-5824FF46A0F3}"/>
    <cellStyle name="Normal 33" xfId="2347" xr:uid="{40169F81-89A0-4D17-AA1C-CA09C401C0BB}"/>
    <cellStyle name="Normal 33 2" xfId="23102" xr:uid="{F87AFAB0-3B28-4A1B-B9A2-61FAE29056DD}"/>
    <cellStyle name="Normal 34" xfId="2348" xr:uid="{24AA0B3F-C918-4B71-B4C6-4B1E391CD5CA}"/>
    <cellStyle name="Normal 34 2" xfId="23103" xr:uid="{2EC30E4F-C5FF-458D-9366-956EAFE02F1C}"/>
    <cellStyle name="Normal 35" xfId="2349" xr:uid="{7CA693C2-2D0D-4589-835B-C7A1CADDE613}"/>
    <cellStyle name="Normal 35 2" xfId="23104" xr:uid="{07109F5D-1833-4733-981B-A939EE66C0E1}"/>
    <cellStyle name="Normal 36" xfId="2350" xr:uid="{47E28473-9397-4B35-9B55-22EB26640A4C}"/>
    <cellStyle name="Normal 36 2" xfId="23105" xr:uid="{00565667-F44B-4432-B85E-87D54E03775D}"/>
    <cellStyle name="Normal 37" xfId="2351" xr:uid="{676A55B9-97FE-4CF2-BBC3-7D6A3C2C45F2}"/>
    <cellStyle name="Normal 37 2" xfId="23106" xr:uid="{9E46B973-9C43-4964-A256-F5DC67F71D16}"/>
    <cellStyle name="Normal 38" xfId="2352" xr:uid="{775E6E9D-EE3C-4795-BA3B-047094A259CA}"/>
    <cellStyle name="Normal 38 2" xfId="23107" xr:uid="{0863A256-ABA8-4A3A-87B9-E696288E8E77}"/>
    <cellStyle name="Normal 39" xfId="2353" xr:uid="{34987F71-67A1-48CA-B094-10CD4281CE0F}"/>
    <cellStyle name="Normal 39 2" xfId="23108" xr:uid="{581DF229-5E5B-4486-959E-36416F9CCCE0}"/>
    <cellStyle name="Normal 4" xfId="552" xr:uid="{C4151281-A5DE-4303-9C95-CF22DC1A9DFD}"/>
    <cellStyle name="Normal 4 2" xfId="2354" xr:uid="{4AF77F4B-5C73-4912-A1BB-BB0AB73F406A}"/>
    <cellStyle name="Normal 4 2 2" xfId="23109" xr:uid="{302468A7-70AC-4E36-948B-E6E8D4CC8901}"/>
    <cellStyle name="Normal 4 3" xfId="2355" xr:uid="{0638772F-C31A-4A3F-AF37-AFDB5A2BDF1E}"/>
    <cellStyle name="Normal 4 3 2" xfId="23110" xr:uid="{2522B305-F172-4F1E-9649-97ECADF5D325}"/>
    <cellStyle name="Normal 4 4" xfId="21972" xr:uid="{943A3BF9-3FF8-42D9-B713-00862C1A8AA3}"/>
    <cellStyle name="Normal 40" xfId="2356" xr:uid="{9F485ED8-D5A3-444B-88EA-9A443D4EF7A5}"/>
    <cellStyle name="Normal 40 2" xfId="23111" xr:uid="{14A84486-CFCA-4164-A060-D7D2DFFEFA83}"/>
    <cellStyle name="Normal 41" xfId="2357" xr:uid="{197942B0-EAD0-49C8-B14E-86C8B8B0F6FF}"/>
    <cellStyle name="Normal 41 2" xfId="23112" xr:uid="{F22307FB-EAAB-4D00-A73D-49697DEE006E}"/>
    <cellStyle name="Normal 42" xfId="2358" xr:uid="{39CBFEAA-2173-49B8-951E-7ABA3D5EF1F7}"/>
    <cellStyle name="Normal 42 2" xfId="23113" xr:uid="{275C4F04-705D-40C3-B357-9FC0575C2755}"/>
    <cellStyle name="Normal 43" xfId="2359" xr:uid="{A58A9996-4305-40C2-A403-31AC6C3E99DF}"/>
    <cellStyle name="Normal 43 2" xfId="23114" xr:uid="{DD1B21F8-26CD-41B6-8ABF-0DAC0482C70F}"/>
    <cellStyle name="Normal 44" xfId="2360" xr:uid="{BB5DA028-79AD-42F9-B522-DBF72E9D3565}"/>
    <cellStyle name="Normal 44 2" xfId="23115" xr:uid="{6C0D7E2F-F777-43A8-8614-C378D8BC53D9}"/>
    <cellStyle name="Normal 45" xfId="2361" xr:uid="{48AE2452-660C-4C41-86FC-F496E8B2BE2C}"/>
    <cellStyle name="Normal 45 2" xfId="23116" xr:uid="{97395113-8E34-40CE-956E-AC66B5EF5A6C}"/>
    <cellStyle name="Normal 46" xfId="4357" xr:uid="{6F5A3618-7716-44BE-9AFC-787DCDE65FE1}"/>
    <cellStyle name="Normal 46 2" xfId="8554" xr:uid="{DE85A087-21EB-4222-8DB7-105CF9AC456D}"/>
    <cellStyle name="Normal 47" xfId="4361" xr:uid="{8A52D3C5-2CD5-4EC6-9356-8FE190C7DB5A}"/>
    <cellStyle name="Normal 47 2" xfId="8558" xr:uid="{BCCB8FFE-F8A5-48E1-BD67-9F72810148E0}"/>
    <cellStyle name="Normal 48" xfId="3" xr:uid="{195491C9-878B-4753-A508-7A81706F2F36}"/>
    <cellStyle name="Normal 49" xfId="1139" xr:uid="{E443DA6D-3CF2-44DA-8311-A2E7913FB6F7}"/>
    <cellStyle name="Normal 5" xfId="553" xr:uid="{8F2BF339-39E4-4755-A709-717EF5D048EB}"/>
    <cellStyle name="Normal 5 2" xfId="554" xr:uid="{797EF7CD-8D7D-419D-AC43-94A5039E3E58}"/>
    <cellStyle name="Normal 5 3" xfId="2362" xr:uid="{A5427910-FE2F-4FA0-9F23-FC934AC35DCC}"/>
    <cellStyle name="Normal 5 3 2" xfId="23117" xr:uid="{B1F10FBE-E536-4A6C-8984-6DF48068A5ED}"/>
    <cellStyle name="Normal 5 4" xfId="2363" xr:uid="{E57C6360-F6E2-4694-996E-E16260A8C1F6}"/>
    <cellStyle name="Normal 5 4 2" xfId="23118" xr:uid="{4E546708-4BC3-416B-B69B-7FDDC650387C}"/>
    <cellStyle name="Normal 5 5" xfId="21973" xr:uid="{680628A9-F286-4DAB-9E9C-EADC696DF535}"/>
    <cellStyle name="Normal 5_Completion" xfId="555" xr:uid="{B546F7E9-AB30-4074-B26C-635D3C5F727D}"/>
    <cellStyle name="Normal 50" xfId="21649" xr:uid="{8529FA7D-B8D9-422E-B733-0DF2CEAE6F72}"/>
    <cellStyle name="Normal 51" xfId="21648" xr:uid="{48132D0E-3E73-480C-A816-75D0C869D64B}"/>
    <cellStyle name="Normal 6" xfId="556" xr:uid="{4BA62575-0788-4436-901F-AF7B2A04C6EF}"/>
    <cellStyle name="Normal 6 2" xfId="2364" xr:uid="{645B61EB-6742-4A3C-BD63-9A0776047378}"/>
    <cellStyle name="Normal 6 2 2" xfId="23119" xr:uid="{ED8B6322-411F-4BB2-9F0C-7749FF9C0077}"/>
    <cellStyle name="Normal 6 3" xfId="2365" xr:uid="{A9B84CA7-C01E-4A76-8100-431DA2B4E1E8}"/>
    <cellStyle name="Normal 6 3 2" xfId="23120" xr:uid="{661047D6-1E62-49C4-9427-CE2E8B8ADD6F}"/>
    <cellStyle name="Normal 6 4" xfId="21974" xr:uid="{BFB8F5C1-5EE6-4FF8-9B6C-7BD558713F40}"/>
    <cellStyle name="Normal 7" xfId="557" xr:uid="{49B9D3F7-2B14-47E9-A181-62802EFAAAAC}"/>
    <cellStyle name="Normal 7 10" xfId="558" xr:uid="{1CB6EAE5-BDF9-4831-9E04-E0836FB2BFFE}"/>
    <cellStyle name="Normal 7 10 2" xfId="2366" xr:uid="{D814ED4F-B58F-4657-8066-06AC98B94773}"/>
    <cellStyle name="Normal 7 10 2 2" xfId="23121" xr:uid="{EBB43CAA-A9CB-4ECA-A3C5-AC9050DB1141}"/>
    <cellStyle name="Normal 7 10 3" xfId="2367" xr:uid="{C01F539A-EE03-41F8-8155-3AFC5292C383}"/>
    <cellStyle name="Normal 7 10 3 2" xfId="23122" xr:uid="{08BD1254-6B8C-424D-8074-E78A64E2D33A}"/>
    <cellStyle name="Normal 7 10 4" xfId="21976" xr:uid="{60421F60-8C4D-42B7-A747-C0234969C913}"/>
    <cellStyle name="Normal 7 11" xfId="559" xr:uid="{70E0BDA2-EAAE-4C73-BDCA-561D79B98BE8}"/>
    <cellStyle name="Normal 7 11 2" xfId="2368" xr:uid="{D1FFC600-3B8A-4B63-8D71-096845F20555}"/>
    <cellStyle name="Normal 7 11 2 2" xfId="23123" xr:uid="{7AFDC07B-A3BD-4C36-A17F-957552D04248}"/>
    <cellStyle name="Normal 7 11 3" xfId="2369" xr:uid="{4EE74825-76B7-4A9C-BF35-C5AF26C71157}"/>
    <cellStyle name="Normal 7 11 3 2" xfId="23124" xr:uid="{45A98163-7713-4FCD-884C-F42BA717B199}"/>
    <cellStyle name="Normal 7 11 4" xfId="21977" xr:uid="{1E13C774-C0DF-492F-98AC-C454EDC08B05}"/>
    <cellStyle name="Normal 7 12" xfId="560" xr:uid="{E544EBBA-3C24-4293-89DA-D9737961462C}"/>
    <cellStyle name="Normal 7 12 2" xfId="2370" xr:uid="{89FD905F-ED4D-4A9A-AC23-64615A4A7FBD}"/>
    <cellStyle name="Normal 7 12 2 2" xfId="23125" xr:uid="{2F9F5975-B441-4FEE-B297-1AA7C6BD8623}"/>
    <cellStyle name="Normal 7 12 3" xfId="2371" xr:uid="{8B105D7E-380C-41B8-8263-75C3C389726D}"/>
    <cellStyle name="Normal 7 12 3 2" xfId="23126" xr:uid="{4222FE55-4622-4FF2-90B1-89166020A741}"/>
    <cellStyle name="Normal 7 12 4" xfId="21978" xr:uid="{81FEB275-0974-41D5-83C1-95F30B546E05}"/>
    <cellStyle name="Normal 7 13" xfId="561" xr:uid="{9EE092E3-5238-41B3-ABB9-B7F5D5825AB5}"/>
    <cellStyle name="Normal 7 13 2" xfId="2372" xr:uid="{376E675D-E3B8-4F41-92EA-2EA2289EFE69}"/>
    <cellStyle name="Normal 7 13 2 2" xfId="23127" xr:uid="{3C9124FA-2D71-4412-9AE4-4CEBCB64B0DB}"/>
    <cellStyle name="Normal 7 13 3" xfId="2373" xr:uid="{7315A8E4-7FAB-43A6-8033-78D5D76EE8AB}"/>
    <cellStyle name="Normal 7 13 3 2" xfId="23128" xr:uid="{9614F5C2-6DF9-4946-AA6C-321E5D8BE487}"/>
    <cellStyle name="Normal 7 13 4" xfId="21979" xr:uid="{344CAB10-D799-4FF7-8102-6B9AB377ED8E}"/>
    <cellStyle name="Normal 7 14" xfId="562" xr:uid="{FCA2F5B1-73FE-477D-BF34-5409AA02491A}"/>
    <cellStyle name="Normal 7 14 2" xfId="2374" xr:uid="{121BC0D5-75EA-41A9-9B92-3BD32F8C65AF}"/>
    <cellStyle name="Normal 7 14 2 2" xfId="23129" xr:uid="{ADA8D1AA-D154-4891-A1C1-FE17A3563E4E}"/>
    <cellStyle name="Normal 7 14 3" xfId="2375" xr:uid="{D0888F8D-7CD5-4F76-B171-AB7243354195}"/>
    <cellStyle name="Normal 7 14 3 2" xfId="23130" xr:uid="{5C11AE5E-F0A0-4F66-81F3-0955AF56269C}"/>
    <cellStyle name="Normal 7 14 4" xfId="21980" xr:uid="{DD702F1C-1C15-43A9-B1ED-6BD1A70D27F5}"/>
    <cellStyle name="Normal 7 15" xfId="563" xr:uid="{5C6C9445-D632-4ACC-A0B7-B6567F555216}"/>
    <cellStyle name="Normal 7 15 2" xfId="2376" xr:uid="{B42C7021-3E68-4CB1-A4EC-6AEFAE3F867A}"/>
    <cellStyle name="Normal 7 15 2 2" xfId="23131" xr:uid="{8D95BF98-9459-4D19-966A-DFC583DC3D59}"/>
    <cellStyle name="Normal 7 15 3" xfId="2377" xr:uid="{09ACD53B-7437-4053-BEB8-B1EC09A298A7}"/>
    <cellStyle name="Normal 7 15 3 2" xfId="23132" xr:uid="{4D47B1C1-6607-4AA6-93EB-B29BE614B5D0}"/>
    <cellStyle name="Normal 7 15 4" xfId="21981" xr:uid="{3EA7FBCE-0F7E-4BCF-924F-CD48AF4961BE}"/>
    <cellStyle name="Normal 7 16" xfId="564" xr:uid="{94576100-9A0B-4177-A5F8-0823434F47ED}"/>
    <cellStyle name="Normal 7 16 2" xfId="2378" xr:uid="{4A68ED98-E561-46F9-B3AF-92873C4E4C45}"/>
    <cellStyle name="Normal 7 16 2 2" xfId="23133" xr:uid="{8F9E88DA-61A8-4E58-9A99-588FF9DD9331}"/>
    <cellStyle name="Normal 7 16 3" xfId="2379" xr:uid="{ABC6688E-6D7E-489F-80E7-8B3ABB851EEE}"/>
    <cellStyle name="Normal 7 16 3 2" xfId="23134" xr:uid="{EF1D48D0-1194-452B-A833-25B91F6247A4}"/>
    <cellStyle name="Normal 7 16 4" xfId="21982" xr:uid="{9D36F9AB-E085-43F0-A73F-AC8A10D86F57}"/>
    <cellStyle name="Normal 7 17" xfId="565" xr:uid="{1A7CE969-30D8-4F54-ADA9-3EA961258F33}"/>
    <cellStyle name="Normal 7 17 2" xfId="2380" xr:uid="{A15C2BAF-23E0-429E-AC52-A1A9408D0EED}"/>
    <cellStyle name="Normal 7 17 2 2" xfId="23135" xr:uid="{97CBEE73-9A66-46E8-B881-85F1256CDE13}"/>
    <cellStyle name="Normal 7 17 3" xfId="2381" xr:uid="{E0733BCD-85C0-40E3-BE81-F35CEA37ABBA}"/>
    <cellStyle name="Normal 7 17 3 2" xfId="23136" xr:uid="{C1E65945-BA31-42C1-9DEE-D412996FAD8A}"/>
    <cellStyle name="Normal 7 17 4" xfId="21983" xr:uid="{6AA7E458-C8F9-46F6-8C56-FAC1E0FF3053}"/>
    <cellStyle name="Normal 7 18" xfId="566" xr:uid="{6C5F51B5-D424-4446-9244-45FAF26A3758}"/>
    <cellStyle name="Normal 7 18 2" xfId="2382" xr:uid="{613D7C50-99BC-47EE-A09C-7E35E09B4074}"/>
    <cellStyle name="Normal 7 18 2 2" xfId="23137" xr:uid="{14C3B8D4-D1A8-431E-9F64-33C9B9C58DA0}"/>
    <cellStyle name="Normal 7 18 3" xfId="2383" xr:uid="{902D875F-32CF-47A2-B1A5-792519055026}"/>
    <cellStyle name="Normal 7 18 3 2" xfId="23138" xr:uid="{D6446182-4BF6-41DB-9C21-C17BBB370FE8}"/>
    <cellStyle name="Normal 7 18 4" xfId="21984" xr:uid="{16D8A513-F1BB-4536-97C4-CBEF1823E45C}"/>
    <cellStyle name="Normal 7 19" xfId="567" xr:uid="{21E86B21-61A4-4E6F-B54E-89A2702FEEE9}"/>
    <cellStyle name="Normal 7 19 2" xfId="2384" xr:uid="{3E9A7974-6ECD-4A2B-824D-357BEDC55377}"/>
    <cellStyle name="Normal 7 19 2 2" xfId="23139" xr:uid="{AB4E9993-9AF8-4B01-B632-B4C3B7927EB3}"/>
    <cellStyle name="Normal 7 19 3" xfId="2385" xr:uid="{638365DA-7316-406D-B7F4-18304CBC683B}"/>
    <cellStyle name="Normal 7 19 3 2" xfId="23140" xr:uid="{64399D0A-AFD1-4D15-AEE0-33A6733D671F}"/>
    <cellStyle name="Normal 7 19 4" xfId="21985" xr:uid="{D3436BA6-1ACD-46F1-8B2F-168985B96D5B}"/>
    <cellStyle name="Normal 7 2" xfId="568" xr:uid="{9A0342BB-0F13-4C7D-9BDE-71C892AC320D}"/>
    <cellStyle name="Normal 7 2 2" xfId="2386" xr:uid="{6F3D2600-1E10-4DEF-8438-431778BAC1DA}"/>
    <cellStyle name="Normal 7 2 2 2" xfId="23141" xr:uid="{4FDE86C9-4ACC-4E31-87E9-A411E0F67EDA}"/>
    <cellStyle name="Normal 7 2 3" xfId="2387" xr:uid="{98072A7D-2798-416B-A0FC-3689E3E18B3F}"/>
    <cellStyle name="Normal 7 2 3 2" xfId="23142" xr:uid="{EC713FEC-2DC4-43F5-A02B-CB90CACEDA90}"/>
    <cellStyle name="Normal 7 2 4" xfId="21986" xr:uid="{E832E22A-F280-41FA-8D66-164CEF639ADD}"/>
    <cellStyle name="Normal 7 20" xfId="569" xr:uid="{6686371D-3926-46DB-95DD-F766616AC5B9}"/>
    <cellStyle name="Normal 7 20 2" xfId="2388" xr:uid="{CEB8A2F3-C8F3-4DC1-B9B3-EBF48DA0BDA5}"/>
    <cellStyle name="Normal 7 20 2 2" xfId="23143" xr:uid="{ACED9E49-09E1-4FE9-B969-873A6B639C26}"/>
    <cellStyle name="Normal 7 20 3" xfId="2389" xr:uid="{A6C1F7B5-FC36-4C71-875F-211AEE0D5E14}"/>
    <cellStyle name="Normal 7 20 3 2" xfId="23144" xr:uid="{98FAC90A-CB33-42E7-A202-8F52A74FF0A3}"/>
    <cellStyle name="Normal 7 20 4" xfId="21987" xr:uid="{A08958E8-C0A3-404B-A4F9-7814FE8A52DB}"/>
    <cellStyle name="Normal 7 21" xfId="570" xr:uid="{96A4ADA6-E04E-47FA-AF81-829B60A02D82}"/>
    <cellStyle name="Normal 7 21 2" xfId="2390" xr:uid="{EFEB7D3F-0F79-4124-84BF-CBF2FFF50FEA}"/>
    <cellStyle name="Normal 7 21 2 2" xfId="23145" xr:uid="{B332FCDE-AA50-45B7-96AD-CAC644E682D9}"/>
    <cellStyle name="Normal 7 21 3" xfId="2391" xr:uid="{A61620E6-0028-4A79-A79D-1B93B40A444E}"/>
    <cellStyle name="Normal 7 21 3 2" xfId="23146" xr:uid="{311248C5-3BA3-4160-B22C-26C1628E9771}"/>
    <cellStyle name="Normal 7 21 4" xfId="21988" xr:uid="{CBDDDD29-B9D3-490D-B855-9DC71E8A8F57}"/>
    <cellStyle name="Normal 7 22" xfId="2392" xr:uid="{A21226A0-79B8-4775-916E-F92A51234A28}"/>
    <cellStyle name="Normal 7 22 2" xfId="23147" xr:uid="{FD8826E1-C0F5-4520-B9E6-740898ED367A}"/>
    <cellStyle name="Normal 7 23" xfId="2393" xr:uid="{86D8EEA1-BDA4-4EA5-AD88-A91F5010669E}"/>
    <cellStyle name="Normal 7 23 2" xfId="23148" xr:uid="{80FB56F2-71A0-4552-9D3D-B7D4745CB01E}"/>
    <cellStyle name="Normal 7 24" xfId="21975" xr:uid="{61AB375F-B755-4FBB-9961-E73D41ECDFB9}"/>
    <cellStyle name="Normal 7 3" xfId="571" xr:uid="{F8D4864C-F70E-42C9-8A05-045609A8BB0A}"/>
    <cellStyle name="Normal 7 3 2" xfId="2394" xr:uid="{2EEA7039-AD24-4524-9F2C-CAA088BDB9E0}"/>
    <cellStyle name="Normal 7 3 2 2" xfId="23149" xr:uid="{08FE84AD-EAF4-4B9C-A935-7D3B0B7959E3}"/>
    <cellStyle name="Normal 7 3 3" xfId="2395" xr:uid="{34AF19DB-46BE-49A6-9F3E-E3B0EC9BC40A}"/>
    <cellStyle name="Normal 7 3 3 2" xfId="23150" xr:uid="{8468B785-F8CA-4C6B-AD5D-3991E900E272}"/>
    <cellStyle name="Normal 7 3 4" xfId="21989" xr:uid="{CB968098-4E26-4B8D-8887-D38F639685C2}"/>
    <cellStyle name="Normal 7 4" xfId="572" xr:uid="{18C7DBA7-B467-4DEF-8F67-54D8D5C25677}"/>
    <cellStyle name="Normal 7 4 2" xfId="2396" xr:uid="{98F857EB-1223-40C9-AEA1-B2AB3B7A1C71}"/>
    <cellStyle name="Normal 7 4 2 2" xfId="23151" xr:uid="{4A58932E-C7C5-4D44-B387-E291C0A9DED5}"/>
    <cellStyle name="Normal 7 4 3" xfId="2397" xr:uid="{F3F87C3C-0FE2-4673-BE13-19DA7CAD963C}"/>
    <cellStyle name="Normal 7 4 3 2" xfId="23152" xr:uid="{E3AA1D2A-455F-4867-A52C-53DB1BF3343F}"/>
    <cellStyle name="Normal 7 4 4" xfId="21990" xr:uid="{521199F6-9A91-4AC5-BB26-23A7A505AD91}"/>
    <cellStyle name="Normal 7 5" xfId="573" xr:uid="{9C4D8B52-AF35-4967-95A0-DCA1F0DF1AFC}"/>
    <cellStyle name="Normal 7 5 2" xfId="2398" xr:uid="{89FCCEDF-3B2A-4613-BFEA-8F92BD4F7E2E}"/>
    <cellStyle name="Normal 7 5 2 2" xfId="23153" xr:uid="{E778FA14-B20A-4CEE-93A4-C5341A21C80D}"/>
    <cellStyle name="Normal 7 5 3" xfId="2399" xr:uid="{A3B9FF3D-CC9B-4532-BF8C-E6074C9EF004}"/>
    <cellStyle name="Normal 7 5 3 2" xfId="23154" xr:uid="{8B4080E1-AA27-4C42-BF5D-6F1A85F07CE9}"/>
    <cellStyle name="Normal 7 5 4" xfId="21991" xr:uid="{A20AC9D6-A4E0-4F4A-8A97-4B76A6573C06}"/>
    <cellStyle name="Normal 7 6" xfId="574" xr:uid="{2FF1956D-970A-4DE3-BFA9-7EBAD25C3919}"/>
    <cellStyle name="Normal 7 6 2" xfId="2400" xr:uid="{22D167ED-91A8-493A-983E-DDFC656A7DED}"/>
    <cellStyle name="Normal 7 6 2 2" xfId="23155" xr:uid="{AB62D029-697E-42D6-9421-B2957BC7DC8D}"/>
    <cellStyle name="Normal 7 6 3" xfId="2401" xr:uid="{9A01625E-B4B4-42F4-B3C2-D7EA1AEC3230}"/>
    <cellStyle name="Normal 7 6 3 2" xfId="23156" xr:uid="{F731388F-DC1B-4D0E-B49D-ACF00A0BEA1A}"/>
    <cellStyle name="Normal 7 6 4" xfId="21992" xr:uid="{ED459A0C-9504-4BFF-A78D-A13F5467585B}"/>
    <cellStyle name="Normal 7 7" xfId="575" xr:uid="{03094230-1719-4A1C-975F-F4DBFE8FEEFD}"/>
    <cellStyle name="Normal 7 7 2" xfId="2402" xr:uid="{D9BBB5E5-FBBE-4EE8-9AA0-F9A70A66FF05}"/>
    <cellStyle name="Normal 7 7 2 2" xfId="23157" xr:uid="{4EEA0422-25F3-477D-B7F2-3AC27EA0CFB9}"/>
    <cellStyle name="Normal 7 7 3" xfId="2403" xr:uid="{4E3540C8-B2FB-4662-92B5-CA898113B0AC}"/>
    <cellStyle name="Normal 7 7 3 2" xfId="23158" xr:uid="{C227E55B-2BA9-4D5E-8778-E403ED7CDC1C}"/>
    <cellStyle name="Normal 7 7 4" xfId="21993" xr:uid="{DAD437D6-49C1-4ECA-A5B3-58F08AD19445}"/>
    <cellStyle name="Normal 7 8" xfId="576" xr:uid="{16BE3548-E7F6-4A8C-B89D-11E0B0A21B84}"/>
    <cellStyle name="Normal 7 8 2" xfId="2404" xr:uid="{693F417C-2E81-4A67-A09E-9D37FEC71CDA}"/>
    <cellStyle name="Normal 7 8 2 2" xfId="23159" xr:uid="{96734112-9A3B-4328-85B1-D8A70D06C364}"/>
    <cellStyle name="Normal 7 8 3" xfId="2405" xr:uid="{68C7F315-7864-4030-BFF3-0944C845E9E4}"/>
    <cellStyle name="Normal 7 8 3 2" xfId="23160" xr:uid="{E114B1B9-FA77-4782-B6D6-6A76CE550ECB}"/>
    <cellStyle name="Normal 7 8 4" xfId="21994" xr:uid="{ADF9FF42-0B91-4D88-882E-FCC277EB4351}"/>
    <cellStyle name="Normal 7 9" xfId="577" xr:uid="{17F44786-EE64-4C02-922E-10F929E86C7E}"/>
    <cellStyle name="Normal 7 9 2" xfId="2406" xr:uid="{C3E5B198-FC37-4E11-848F-EC873BEB26C0}"/>
    <cellStyle name="Normal 7 9 2 2" xfId="23161" xr:uid="{113BC8F3-D84E-4D8C-870D-E8D83B42E5F2}"/>
    <cellStyle name="Normal 7 9 3" xfId="2407" xr:uid="{7D7BD559-5802-4C33-A42D-8BA5FDBC30C7}"/>
    <cellStyle name="Normal 7 9 3 2" xfId="23162" xr:uid="{13DEABD7-8C54-424B-A42A-CA70F265D697}"/>
    <cellStyle name="Normal 7 9 4" xfId="21995" xr:uid="{EDD62E43-44F7-47C7-99FD-0803BA99F44B}"/>
    <cellStyle name="Normal 7_110906 COST MAPALE-1 OFFSHORE WELL V 5" xfId="578" xr:uid="{5155E342-EF7B-4011-9753-62D0F1CA1F00}"/>
    <cellStyle name="Normal 8" xfId="579" xr:uid="{990DA955-13C5-455A-A2C5-D972B143304C}"/>
    <cellStyle name="Normal 8 2" xfId="2408" xr:uid="{387E0C76-7F27-4506-ABF9-2CF3DE6D5896}"/>
    <cellStyle name="Normal 8 2 2" xfId="23163" xr:uid="{3CEDB8ED-8D1E-48CC-AD5E-7344310AFAEB}"/>
    <cellStyle name="Normal 8 3" xfId="2409" xr:uid="{4B66F1C9-221A-44F1-8ED0-A5D1AD0E757F}"/>
    <cellStyle name="Normal 8 3 2" xfId="23164" xr:uid="{E64B8FA4-D0D8-4526-9234-DF0B33C150E8}"/>
    <cellStyle name="Normal 8 4" xfId="21996" xr:uid="{072413D2-8E51-4C57-9FB2-0ACD2D3972E7}"/>
    <cellStyle name="Normal 9" xfId="580" xr:uid="{2983B57C-1BD5-4774-98BB-449632DC8EB9}"/>
    <cellStyle name="Normal6" xfId="581" xr:uid="{7B0D1CA8-A5BB-405F-B3EC-96E3AD226DF4}"/>
    <cellStyle name="Normal6Red" xfId="582" xr:uid="{D6A02227-6B19-4230-BC96-34EB4F9C453E}"/>
    <cellStyle name="Normale_laroux" xfId="583" xr:uid="{7A7F3F04-16F0-4861-B729-81BE6C9BCE66}"/>
    <cellStyle name="Notas 10" xfId="2410" xr:uid="{2EFFFD34-0E1D-42C2-83AF-1E3D52B1DEEF}"/>
    <cellStyle name="Notas 10 2" xfId="6773" xr:uid="{4DFE3677-8F07-44F8-BC8A-06C4A8AB5D76}"/>
    <cellStyle name="Notas 10 2 2" xfId="15413" xr:uid="{22509600-A441-4BA5-8B88-81CECC510DFC}"/>
    <cellStyle name="Notas 10 2 3" xfId="26745" xr:uid="{60FB04F6-0E89-44F1-9E17-E2600A4FFC68}"/>
    <cellStyle name="Notas 10 3" xfId="4582" xr:uid="{9EFB602C-B3D1-4099-8762-343919E4D9F7}"/>
    <cellStyle name="Notas 10 3 2" xfId="13243" xr:uid="{ADFFD68C-73F2-4F29-BA48-9D0D035BBEC2}"/>
    <cellStyle name="Notas 10 3 3" xfId="24575" xr:uid="{6E5D26DA-BD57-4E77-A658-0B0D8DAF4273}"/>
    <cellStyle name="Notas 10 4" xfId="6730" xr:uid="{BF300AF4-BB50-4744-B4A3-CC7C5529F4DD}"/>
    <cellStyle name="Notas 10 4 2" xfId="15370" xr:uid="{9B2E0203-7BA8-4B49-8B4B-47580104D6AB}"/>
    <cellStyle name="Notas 10 4 3" xfId="26702" xr:uid="{7B636989-F568-4FC5-9A51-8ACD51D5ECFB}"/>
    <cellStyle name="Notas 10 5" xfId="4794" xr:uid="{E7DBE8A7-5699-46CA-86E6-45CC90EAA603}"/>
    <cellStyle name="Notas 10 5 2" xfId="13455" xr:uid="{BEF79D1B-3E86-43E6-AB30-F52DC25C5ED6}"/>
    <cellStyle name="Notas 10 5 3" xfId="24787" xr:uid="{56029793-B21A-4ADE-B67A-1DA2E4F715AB}"/>
    <cellStyle name="Notas 10 6" xfId="9865" xr:uid="{E7A667F8-1B1B-43BA-A11E-1001F3F60AAC}"/>
    <cellStyle name="Notas 10 6 2" xfId="18492" xr:uid="{BB4FF1A1-E4C0-413A-9712-3FBB95A5714E}"/>
    <cellStyle name="Notas 10 6 3" xfId="29826" xr:uid="{6B633079-5D0D-4B31-88FD-2D67D5935F96}"/>
    <cellStyle name="Notas 10 7" xfId="9459" xr:uid="{3D639408-CFE3-4659-A859-0BD7D917FA67}"/>
    <cellStyle name="Notas 10 7 2" xfId="18087" xr:uid="{E36475AF-5C24-4433-80D0-36F8A25B5C8F}"/>
    <cellStyle name="Notas 10 7 3" xfId="29420" xr:uid="{9B016002-4B88-4AC5-9307-7380DE19355F}"/>
    <cellStyle name="Notas 10 8" xfId="12154" xr:uid="{2627019E-51F5-415F-A27B-686AC47F5410}"/>
    <cellStyle name="Notas 10 8 2" xfId="20778" xr:uid="{FAE8E0CE-83FC-4033-9D3C-0A71FF055634}"/>
    <cellStyle name="Notas 10 8 3" xfId="32115" xr:uid="{82D42230-CAEB-4379-90E1-C17AB75B8057}"/>
    <cellStyle name="Notas 10 9" xfId="23165" xr:uid="{58FA93B7-3DBC-47BD-B5DD-D4174A49174D}"/>
    <cellStyle name="Notas 11" xfId="2411" xr:uid="{27BE3DA9-451E-4411-A22E-634A3A976A11}"/>
    <cellStyle name="Notas 11 2" xfId="6774" xr:uid="{9CFB7AE2-2FB3-4130-AF93-A811E3D12F7F}"/>
    <cellStyle name="Notas 11 2 2" xfId="15414" xr:uid="{D0201C8A-CC4C-4DBA-9499-AF3A7913C9CE}"/>
    <cellStyle name="Notas 11 2 3" xfId="26746" xr:uid="{C8F5485D-0B49-480D-9837-8C30218A5FD8}"/>
    <cellStyle name="Notas 11 3" xfId="5902" xr:uid="{1971B0F4-C2E5-4D49-8ADF-992E5A38EDD9}"/>
    <cellStyle name="Notas 11 3 2" xfId="14554" xr:uid="{9DBC0825-9F17-4892-93C0-0DA0B49E20E4}"/>
    <cellStyle name="Notas 11 3 3" xfId="25886" xr:uid="{9816E44C-DC9A-4829-ADBE-332FE0A0B6B2}"/>
    <cellStyle name="Notas 11 4" xfId="4905" xr:uid="{36CF8A52-33E2-4E61-97D4-4258B19A7F1E}"/>
    <cellStyle name="Notas 11 4 2" xfId="13564" xr:uid="{9DC53B11-D075-4184-9631-A9BA063A9FC8}"/>
    <cellStyle name="Notas 11 4 3" xfId="24896" xr:uid="{83E310E1-C117-45E9-AAAF-2B0B80F64277}"/>
    <cellStyle name="Notas 11 5" xfId="4793" xr:uid="{EF58655B-E048-4FFD-9DDF-D4AB1CC3F48A}"/>
    <cellStyle name="Notas 11 5 2" xfId="13454" xr:uid="{2E5E682C-26B3-498D-BF15-72412B5EC396}"/>
    <cellStyle name="Notas 11 5 3" xfId="24786" xr:uid="{B5AC339E-3B6B-4402-8414-32B900B9FCB2}"/>
    <cellStyle name="Notas 11 6" xfId="9866" xr:uid="{E88DCBB8-6B0F-44AB-B0FE-A16C6A2A0977}"/>
    <cellStyle name="Notas 11 6 2" xfId="18493" xr:uid="{294B4F7F-ACC2-4B55-B5C2-C116B41CD58A}"/>
    <cellStyle name="Notas 11 6 3" xfId="29827" xr:uid="{69C50795-272B-411B-A916-98C0D8E03763}"/>
    <cellStyle name="Notas 11 7" xfId="4588" xr:uid="{DAA22394-E6E2-4A7A-8BBC-59744F13791B}"/>
    <cellStyle name="Notas 11 7 2" xfId="13249" xr:uid="{DE1E99C4-6A9C-4E15-B735-0515F1EA9A39}"/>
    <cellStyle name="Notas 11 7 3" xfId="24581" xr:uid="{94A0A9C8-D8F7-437C-A23D-E7B5BDFD2772}"/>
    <cellStyle name="Notas 11 8" xfId="12155" xr:uid="{28A0F168-8156-40E3-9319-440ED75EF3C8}"/>
    <cellStyle name="Notas 11 8 2" xfId="20779" xr:uid="{54B57B5F-41B2-4403-B446-01293A1BC5D7}"/>
    <cellStyle name="Notas 11 8 3" xfId="32116" xr:uid="{6AD9DA3B-2F55-4D07-89BC-055F428048EB}"/>
    <cellStyle name="Notas 11 9" xfId="23166" xr:uid="{E4E01869-2C29-4EB1-9780-3649C0A1B2C7}"/>
    <cellStyle name="Notas 12" xfId="2412" xr:uid="{09A028C1-85C4-4BEB-9896-E384D2F4201E}"/>
    <cellStyle name="Notas 12 2" xfId="6775" xr:uid="{2E138DD2-7BBF-4E60-BBF0-CAD0C10BBAAE}"/>
    <cellStyle name="Notas 12 2 2" xfId="15415" xr:uid="{39F06B7E-CDAA-44E1-8256-56F84F95D7A3}"/>
    <cellStyle name="Notas 12 2 3" xfId="26747" xr:uid="{44670B0F-2012-473D-AF73-BBD188AD85AC}"/>
    <cellStyle name="Notas 12 3" xfId="5901" xr:uid="{CC96B404-E1CB-407D-80DC-B5150E130843}"/>
    <cellStyle name="Notas 12 3 2" xfId="14553" xr:uid="{C1D72054-1770-4882-BF09-35A5EBB6C363}"/>
    <cellStyle name="Notas 12 3 3" xfId="25885" xr:uid="{C0EE0443-4FF8-4909-9884-1D4B35D72689}"/>
    <cellStyle name="Notas 12 4" xfId="6731" xr:uid="{EC22D9C7-358D-4915-A546-9D4217E0BEFB}"/>
    <cellStyle name="Notas 12 4 2" xfId="15371" xr:uid="{BBBE170E-6A8A-40A1-ACAE-63931866D689}"/>
    <cellStyle name="Notas 12 4 3" xfId="26703" xr:uid="{2CA32C2C-DC8C-4038-B4E2-9FFDF092543F}"/>
    <cellStyle name="Notas 12 5" xfId="7831" xr:uid="{5B14E976-7BB3-4994-AB72-DD4AC97390B0}"/>
    <cellStyle name="Notas 12 5 2" xfId="16469" xr:uid="{9659434A-645E-44CF-937F-EF063471E857}"/>
    <cellStyle name="Notas 12 5 3" xfId="27801" xr:uid="{7AA5528F-EA32-4B14-B2D4-4C3CC8E5B454}"/>
    <cellStyle name="Notas 12 6" xfId="9867" xr:uid="{5563E96D-ED58-4196-8567-32977C02074E}"/>
    <cellStyle name="Notas 12 6 2" xfId="18494" xr:uid="{203707C2-1414-4A77-9DEA-3705EAFD583B}"/>
    <cellStyle name="Notas 12 6 3" xfId="29828" xr:uid="{6E53091B-1E5E-4DA3-9386-FAEF10340A6B}"/>
    <cellStyle name="Notas 12 7" xfId="10397" xr:uid="{C143B018-B3AE-43D0-A519-E8EEB503248B}"/>
    <cellStyle name="Notas 12 7 2" xfId="19024" xr:uid="{7535A420-05DC-4000-91BB-F2CA5441F375}"/>
    <cellStyle name="Notas 12 7 3" xfId="30358" xr:uid="{A78AC006-0E05-4DAA-8EC7-894DFCE9941C}"/>
    <cellStyle name="Notas 12 8" xfId="12156" xr:uid="{4E4FC6F7-6B05-4E9D-9018-F3CBEB30CA20}"/>
    <cellStyle name="Notas 12 8 2" xfId="20780" xr:uid="{DE8FC35E-3E7C-4198-B9CC-8EB0B7E974C0}"/>
    <cellStyle name="Notas 12 8 3" xfId="32117" xr:uid="{1F5C9F73-8448-4017-BF7F-1CC02C91F94B}"/>
    <cellStyle name="Notas 12 9" xfId="23167" xr:uid="{0F7B1526-2528-4BA1-AC4D-B59FA080F850}"/>
    <cellStyle name="Notas 13" xfId="2413" xr:uid="{9CEDAF5F-4C9D-4629-BE74-F86188DD01EB}"/>
    <cellStyle name="Notas 13 2" xfId="6776" xr:uid="{B78DDF75-B1BF-4BEA-AD26-290D64AC7172}"/>
    <cellStyle name="Notas 13 2 2" xfId="15416" xr:uid="{94A37A85-E2C4-45F5-8E2F-B623FBDCD00A}"/>
    <cellStyle name="Notas 13 2 3" xfId="26748" xr:uid="{EF538D61-26FA-49BD-B8A9-EECF643D13E5}"/>
    <cellStyle name="Notas 13 3" xfId="5900" xr:uid="{5F516F30-29DC-4630-9FA2-6EBF910799D2}"/>
    <cellStyle name="Notas 13 3 2" xfId="14552" xr:uid="{9D95F2CF-A4BA-473C-BE5A-ABCCEAE67477}"/>
    <cellStyle name="Notas 13 3 3" xfId="25884" xr:uid="{A0D61A02-6C52-4100-989F-9C73FAB467AD}"/>
    <cellStyle name="Notas 13 4" xfId="8273" xr:uid="{924286A8-8000-4AED-82C5-6C1421618FB6}"/>
    <cellStyle name="Notas 13 4 2" xfId="16911" xr:uid="{12AF4F58-3071-4F42-99CB-589E48D01C1A}"/>
    <cellStyle name="Notas 13 4 3" xfId="28243" xr:uid="{77F79860-06C6-45BD-A06E-D49DEABDA552}"/>
    <cellStyle name="Notas 13 5" xfId="9300" xr:uid="{DF5DBF1F-2CDF-4186-82E9-3472811E4844}"/>
    <cellStyle name="Notas 13 5 2" xfId="17928" xr:uid="{2522AC07-340D-4794-8F97-DE81842E642B}"/>
    <cellStyle name="Notas 13 5 3" xfId="29261" xr:uid="{F40E7FE9-8DCA-4310-BE14-BA9D77FCF82B}"/>
    <cellStyle name="Notas 13 6" xfId="10580" xr:uid="{EC67B843-78FB-47E2-A14E-53D477BCB5D3}"/>
    <cellStyle name="Notas 13 6 2" xfId="19207" xr:uid="{DD53A893-637C-4953-8BC7-3DCD07096BB0}"/>
    <cellStyle name="Notas 13 6 3" xfId="30541" xr:uid="{FE436BD1-5252-4B80-B8C5-7D84AA9F3C3D}"/>
    <cellStyle name="Notas 13 7" xfId="4589" xr:uid="{A90C8DC5-D674-46BE-AAA7-24AA7A0180E4}"/>
    <cellStyle name="Notas 13 7 2" xfId="13250" xr:uid="{2348AEF6-E9EB-4C4C-8B52-55B7EC3D3197}"/>
    <cellStyle name="Notas 13 7 3" xfId="24582" xr:uid="{F1648512-EA69-4077-9D4D-5C98A6E9A1B2}"/>
    <cellStyle name="Notas 13 8" xfId="12157" xr:uid="{66D1C525-CE61-420D-9B99-BC5A603F25AB}"/>
    <cellStyle name="Notas 13 8 2" xfId="20781" xr:uid="{D7FF8099-07D4-4020-A8F0-F5AF1719330A}"/>
    <cellStyle name="Notas 13 8 3" xfId="32118" xr:uid="{81C5E145-8ED0-4D42-BFBE-665B6BC3FBC5}"/>
    <cellStyle name="Notas 13 9" xfId="23168" xr:uid="{C0C4BB5B-5927-481B-92E9-866FEDE69B81}"/>
    <cellStyle name="Notas 14" xfId="2414" xr:uid="{C7D86E1B-EA61-4F43-BE6A-12381DDFEB7F}"/>
    <cellStyle name="Notas 14 2" xfId="6777" xr:uid="{FBB45DB3-312B-41D8-9BC4-81CB55897F4F}"/>
    <cellStyle name="Notas 14 2 2" xfId="15417" xr:uid="{8AB11B84-9239-4A63-8F77-A4E08B96AA1A}"/>
    <cellStyle name="Notas 14 2 3" xfId="26749" xr:uid="{17460B07-81C9-404E-A5AB-9A6C7A9131D8}"/>
    <cellStyle name="Notas 14 3" xfId="5899" xr:uid="{2820BD95-3FB7-436B-98C6-014A2F4C2C36}"/>
    <cellStyle name="Notas 14 3 2" xfId="14551" xr:uid="{34288D4C-93BA-416D-B81A-427A99563CCB}"/>
    <cellStyle name="Notas 14 3 3" xfId="25883" xr:uid="{1C7310AC-2B5D-480E-B79C-C8C1681B5B2C}"/>
    <cellStyle name="Notas 14 4" xfId="5366" xr:uid="{B584F20F-BC1D-4892-9770-E41EFA3BB30F}"/>
    <cellStyle name="Notas 14 4 2" xfId="14025" xr:uid="{2C68C02E-78AA-4A94-9FA3-12B2704A9F6A}"/>
    <cellStyle name="Notas 14 4 3" xfId="25357" xr:uid="{BE743C79-93C4-4C1D-8BC4-987F29688A1E}"/>
    <cellStyle name="Notas 14 5" xfId="8221" xr:uid="{9BC82373-C686-4E18-B3C6-E3DDEBB666FA}"/>
    <cellStyle name="Notas 14 5 2" xfId="16859" xr:uid="{D430FB7D-3F00-4086-9B1C-41EB77FC04F0}"/>
    <cellStyle name="Notas 14 5 3" xfId="28191" xr:uid="{10409EC0-EB90-464F-8154-67D40FC279C4}"/>
    <cellStyle name="Notas 14 6" xfId="10581" xr:uid="{86146F0F-0979-4E2B-A928-626F532D5249}"/>
    <cellStyle name="Notas 14 6 2" xfId="19208" xr:uid="{270E0873-DD1E-452A-B392-0784631A9795}"/>
    <cellStyle name="Notas 14 6 3" xfId="30542" xr:uid="{ED71347D-D845-4550-8B3B-BBC170A4D112}"/>
    <cellStyle name="Notas 14 7" xfId="8058" xr:uid="{7FB227C5-2D66-4267-B2E3-4C5DC9C55801}"/>
    <cellStyle name="Notas 14 7 2" xfId="16696" xr:uid="{4F78AA08-01A9-4332-AA45-0FD0B7826740}"/>
    <cellStyle name="Notas 14 7 3" xfId="28028" xr:uid="{C25A2F93-F22C-4C48-9814-5E28754DE56F}"/>
    <cellStyle name="Notas 14 8" xfId="12521" xr:uid="{2E40A063-329A-48CB-A749-9ACB6E2B59C6}"/>
    <cellStyle name="Notas 14 8 2" xfId="21145" xr:uid="{6BF09441-D425-4C97-8B28-2CB7B023F4A1}"/>
    <cellStyle name="Notas 14 8 3" xfId="32482" xr:uid="{0E90AF95-6AAD-4A48-BED9-F587A2EFA908}"/>
    <cellStyle name="Notas 14 9" xfId="23169" xr:uid="{AD544969-2C93-43E9-BEB1-80B37149BB97}"/>
    <cellStyle name="Notas 15" xfId="2415" xr:uid="{01960413-C807-4CC7-93A9-E78283CA5B48}"/>
    <cellStyle name="Notas 15 2" xfId="6778" xr:uid="{E4923420-33EA-4FDC-92A6-35C5522D6983}"/>
    <cellStyle name="Notas 15 2 2" xfId="15418" xr:uid="{F9205E0F-EDB8-44C5-8D0F-82989DA2A020}"/>
    <cellStyle name="Notas 15 2 3" xfId="26750" xr:uid="{0673119B-0FA9-4D4F-84CC-68CF47A3EA2B}"/>
    <cellStyle name="Notas 15 3" xfId="5898" xr:uid="{D2490167-C95A-48E6-9044-5EF0215224DF}"/>
    <cellStyle name="Notas 15 3 2" xfId="14550" xr:uid="{D1469001-D119-41D3-84DD-16DEF30D1BDE}"/>
    <cellStyle name="Notas 15 3 3" xfId="25882" xr:uid="{12DF0EBC-75C6-431F-BF1B-EE67530D06DD}"/>
    <cellStyle name="Notas 15 4" xfId="8274" xr:uid="{DF5F6AD8-9791-43A3-A46D-2C480248FC8A}"/>
    <cellStyle name="Notas 15 4 2" xfId="16912" xr:uid="{9A3F71AC-439E-4787-B0F1-1FBAE6E1CABA}"/>
    <cellStyle name="Notas 15 4 3" xfId="28244" xr:uid="{F16B720A-5F37-414D-81D1-35752BA09AEC}"/>
    <cellStyle name="Notas 15 5" xfId="4792" xr:uid="{B6D03659-2565-40D2-A2FC-9CA5960E9F59}"/>
    <cellStyle name="Notas 15 5 2" xfId="13453" xr:uid="{A164D132-68FA-425E-94DD-9053F635AD05}"/>
    <cellStyle name="Notas 15 5 3" xfId="24785" xr:uid="{C553ECA8-64E7-44B8-A42B-885EDAAA2EC2}"/>
    <cellStyle name="Notas 15 6" xfId="10582" xr:uid="{C29A71CD-4728-4CCB-9118-404EFA239DDD}"/>
    <cellStyle name="Notas 15 6 2" xfId="19209" xr:uid="{6A896D88-DE00-4399-8EEA-3DAE817F6B4F}"/>
    <cellStyle name="Notas 15 6 3" xfId="30543" xr:uid="{2F483F7A-B693-426A-8C1F-336CF99D101A}"/>
    <cellStyle name="Notas 15 7" xfId="7916" xr:uid="{8EFEA954-8C1D-4E61-A9A5-630F84192AF8}"/>
    <cellStyle name="Notas 15 7 2" xfId="16554" xr:uid="{48A14DA6-DB1C-4733-B595-1537948F1611}"/>
    <cellStyle name="Notas 15 7 3" xfId="27886" xr:uid="{84529296-19A4-4F07-9676-4093D066C273}"/>
    <cellStyle name="Notas 15 8" xfId="12522" xr:uid="{35B0C65C-824F-4B49-8660-E94178587DE6}"/>
    <cellStyle name="Notas 15 8 2" xfId="21146" xr:uid="{595E6576-99F5-48F4-81F4-E258F547DFEE}"/>
    <cellStyle name="Notas 15 8 3" xfId="32483" xr:uid="{0DC64934-8799-4255-BBAF-09A20ACF92EC}"/>
    <cellStyle name="Notas 15 9" xfId="23170" xr:uid="{DCB6B115-C8AC-415E-9950-E589F803DCE4}"/>
    <cellStyle name="Notas 16" xfId="2416" xr:uid="{C850E966-C7AD-4276-B5C2-58ABC4514F54}"/>
    <cellStyle name="Notas 16 2" xfId="6779" xr:uid="{2950830A-8D39-4D3D-99B8-A7BA99784875}"/>
    <cellStyle name="Notas 16 2 2" xfId="15419" xr:uid="{434CBD30-8114-4969-B3B1-10E92C56E317}"/>
    <cellStyle name="Notas 16 2 3" xfId="26751" xr:uid="{D528CB02-0CD6-42CD-967C-DBE2D9807D92}"/>
    <cellStyle name="Notas 16 3" xfId="5897" xr:uid="{A7EFDBD1-59EB-4946-AB95-BD64428EF9F0}"/>
    <cellStyle name="Notas 16 3 2" xfId="14549" xr:uid="{E8D5925B-2629-48E6-9572-CC200271B800}"/>
    <cellStyle name="Notas 16 3 3" xfId="25881" xr:uid="{DD76CA98-6595-46D5-BFB3-21CF095EC2E7}"/>
    <cellStyle name="Notas 16 4" xfId="6732" xr:uid="{C653370C-734C-4846-9683-AAB5905E538C}"/>
    <cellStyle name="Notas 16 4 2" xfId="15372" xr:uid="{E210E667-4946-4598-8375-F93552E8D7F6}"/>
    <cellStyle name="Notas 16 4 3" xfId="26704" xr:uid="{6EAF8760-1D92-4319-BD5A-17E67B355859}"/>
    <cellStyle name="Notas 16 5" xfId="9301" xr:uid="{C87E2B60-C5EB-4218-8E10-6E36496192A5}"/>
    <cellStyle name="Notas 16 5 2" xfId="17929" xr:uid="{0DD6B1E8-9420-40D1-B1EE-20D68FDE6F7F}"/>
    <cellStyle name="Notas 16 5 3" xfId="29262" xr:uid="{6E44CF48-025D-4D37-96AD-8E4222C1030C}"/>
    <cellStyle name="Notas 16 6" xfId="9868" xr:uid="{50D443EB-3EFC-4239-B0C9-0059FB4541D4}"/>
    <cellStyle name="Notas 16 6 2" xfId="18495" xr:uid="{D195DFA6-3E31-4098-89D6-2AD55282D2C8}"/>
    <cellStyle name="Notas 16 6 3" xfId="29829" xr:uid="{51EEE8A8-B2E7-4AD9-963F-AB96C4EA884E}"/>
    <cellStyle name="Notas 16 7" xfId="10908" xr:uid="{45E20DD7-F0A1-407E-BA64-F9A2A6652A25}"/>
    <cellStyle name="Notas 16 7 2" xfId="19534" xr:uid="{38E781E7-333E-4130-89D9-93BD40F162B2}"/>
    <cellStyle name="Notas 16 7 3" xfId="30869" xr:uid="{4CE11D8F-8F07-40AA-A2FC-D880600A1F12}"/>
    <cellStyle name="Notas 16 8" xfId="12523" xr:uid="{BDAEA195-BD28-47A8-B3BF-97AE07A0E0DF}"/>
    <cellStyle name="Notas 16 8 2" xfId="21147" xr:uid="{26FCD9C9-56D2-4923-BC2C-58A6E0C5C30F}"/>
    <cellStyle name="Notas 16 8 3" xfId="32484" xr:uid="{4E585EBF-3E44-4D57-B51E-C3524F3BF191}"/>
    <cellStyle name="Notas 16 9" xfId="23171" xr:uid="{1B0E9E37-8464-4CD9-8BC8-B9DED934AD90}"/>
    <cellStyle name="Notas 17" xfId="2417" xr:uid="{4CA5C33D-07B2-49DA-9075-B9AFDEF78E3A}"/>
    <cellStyle name="Notas 17 2" xfId="6780" xr:uid="{761842F5-CA3C-4D54-8260-DDE6A9554B7F}"/>
    <cellStyle name="Notas 17 2 2" xfId="15420" xr:uid="{FE878499-45CB-4812-802F-640FD5F5CBAE}"/>
    <cellStyle name="Notas 17 2 3" xfId="26752" xr:uid="{6390D71E-B6E8-40D9-B1C5-BF8A5BF47291}"/>
    <cellStyle name="Notas 17 3" xfId="4581" xr:uid="{5D5B7383-B08A-4C76-BE68-73717CBAAEF4}"/>
    <cellStyle name="Notas 17 3 2" xfId="13242" xr:uid="{6FE44BAC-FAA2-49D2-83F6-D705A5E7FF26}"/>
    <cellStyle name="Notas 17 3 3" xfId="24574" xr:uid="{5798337E-470B-4766-B122-3AF6BB6FF16B}"/>
    <cellStyle name="Notas 17 4" xfId="4906" xr:uid="{A276769A-AA4E-4C94-891B-12AA7DF159C1}"/>
    <cellStyle name="Notas 17 4 2" xfId="13565" xr:uid="{59209118-0247-47F4-AE3B-193994E879B0}"/>
    <cellStyle name="Notas 17 4 3" xfId="24897" xr:uid="{DDC2618B-A7E6-426B-A755-F6DC8135CECE}"/>
    <cellStyle name="Notas 17 5" xfId="7783" xr:uid="{019735D7-2720-4AD2-88D3-DE02CEA6CABF}"/>
    <cellStyle name="Notas 17 5 2" xfId="16421" xr:uid="{1275BB7F-9E44-40F3-999B-901EC27A9F47}"/>
    <cellStyle name="Notas 17 5 3" xfId="27753" xr:uid="{D933A700-DA68-4305-914E-C3D0332233BF}"/>
    <cellStyle name="Notas 17 6" xfId="9869" xr:uid="{1D4A3150-4F24-4A85-857F-3B90F3D266D5}"/>
    <cellStyle name="Notas 17 6 2" xfId="18496" xr:uid="{FE59A81C-AE5F-416D-B6BB-4DF1E6ADB84F}"/>
    <cellStyle name="Notas 17 6 3" xfId="29830" xr:uid="{0E405230-C147-4458-873A-CA076C066E55}"/>
    <cellStyle name="Notas 17 7" xfId="10206" xr:uid="{CA57AEC8-E41F-4ECA-BD8E-03B73688699F}"/>
    <cellStyle name="Notas 17 7 2" xfId="18833" xr:uid="{7930DF98-559F-4BD6-8C9C-153A5DB11268}"/>
    <cellStyle name="Notas 17 7 3" xfId="30167" xr:uid="{C9178DDB-30B4-4130-9093-CD8E6AA91553}"/>
    <cellStyle name="Notas 17 8" xfId="12158" xr:uid="{D397B2F9-4155-4DFF-B60F-BD36853C5DAB}"/>
    <cellStyle name="Notas 17 8 2" xfId="20782" xr:uid="{CE94FE01-E278-405D-9EB8-E3EB96EEA865}"/>
    <cellStyle name="Notas 17 8 3" xfId="32119" xr:uid="{BDF2EE6F-9AE3-4972-B887-A0C16C8423F2}"/>
    <cellStyle name="Notas 17 9" xfId="23172" xr:uid="{F9B3DDC2-5159-4701-A2E1-42572A827C14}"/>
    <cellStyle name="Notas 18" xfId="2418" xr:uid="{756D1503-5098-47B0-AAB9-8F2F380A1035}"/>
    <cellStyle name="Notas 18 2" xfId="6781" xr:uid="{6ECFFEC6-AB92-4D86-B1CB-AE23A4B9D781}"/>
    <cellStyle name="Notas 18 2 2" xfId="15421" xr:uid="{CC993B06-8A0D-42D5-8C27-130654D2F6B8}"/>
    <cellStyle name="Notas 18 2 3" xfId="26753" xr:uid="{0D287F19-CE61-40BD-8B32-C2F04AC16074}"/>
    <cellStyle name="Notas 18 3" xfId="5896" xr:uid="{F3874C78-855A-406C-8060-3E65E66234FB}"/>
    <cellStyle name="Notas 18 3 2" xfId="14548" xr:uid="{FE46B77E-547B-4376-918D-5D99016B23D9}"/>
    <cellStyle name="Notas 18 3 3" xfId="25880" xr:uid="{330710CA-26C5-46CF-BBA3-7558933C2DB9}"/>
    <cellStyle name="Notas 18 4" xfId="6733" xr:uid="{49832611-0954-4CCB-8696-58F644851F87}"/>
    <cellStyle name="Notas 18 4 2" xfId="15373" xr:uid="{EE0EAC9B-2CEE-43C0-AE1A-6060ED4ED790}"/>
    <cellStyle name="Notas 18 4 3" xfId="26705" xr:uid="{32062955-404D-4424-9D4A-B5A0407FFDA7}"/>
    <cellStyle name="Notas 18 5" xfId="7830" xr:uid="{371D4F66-41E0-47B6-8ACA-C61DD8E03406}"/>
    <cellStyle name="Notas 18 5 2" xfId="16468" xr:uid="{FC96E924-532C-4646-A26A-0065934F5C2B}"/>
    <cellStyle name="Notas 18 5 3" xfId="27800" xr:uid="{261F42AE-CD5D-467D-A104-87E28FF98374}"/>
    <cellStyle name="Notas 18 6" xfId="9870" xr:uid="{946C10D6-ABFA-49A6-A476-9E87A9F0F937}"/>
    <cellStyle name="Notas 18 6 2" xfId="18497" xr:uid="{5210C679-C055-4259-80E1-FCE74DC2D894}"/>
    <cellStyle name="Notas 18 6 3" xfId="29831" xr:uid="{8E93EBD1-1685-4C54-99CA-7A7BA7C8DCE2}"/>
    <cellStyle name="Notas 18 7" xfId="10907" xr:uid="{EDCE08E2-6A95-40DE-891F-5EC321F23D0F}"/>
    <cellStyle name="Notas 18 7 2" xfId="19533" xr:uid="{B769F262-50B9-42ED-A5EA-4D4C63703B5B}"/>
    <cellStyle name="Notas 18 7 3" xfId="30868" xr:uid="{0C20B662-1E82-4F13-A4B3-60E95F6C5CE4}"/>
    <cellStyle name="Notas 18 8" xfId="12159" xr:uid="{B9305C84-AE95-4C3C-BEB9-89E3BBBA18FA}"/>
    <cellStyle name="Notas 18 8 2" xfId="20783" xr:uid="{07BF7EDD-0257-4F33-AC9D-0646A82FD072}"/>
    <cellStyle name="Notas 18 8 3" xfId="32120" xr:uid="{96FC6DB4-7241-40FB-A0C0-570DAFF65FC2}"/>
    <cellStyle name="Notas 18 9" xfId="23173" xr:uid="{AB4717C6-C541-4CEA-9D01-212C023AE338}"/>
    <cellStyle name="Notas 19" xfId="2419" xr:uid="{DCC2297B-EE97-4E27-B158-1BDB559CC53C}"/>
    <cellStyle name="Notas 19 2" xfId="6782" xr:uid="{BA3C2E20-DB75-4532-9D19-F6FF878FEF76}"/>
    <cellStyle name="Notas 19 2 2" xfId="15422" xr:uid="{FF07D6FB-DF2D-47A2-9614-72614ED19F3F}"/>
    <cellStyle name="Notas 19 2 3" xfId="26754" xr:uid="{FFE6E68E-5AF0-47A4-BCA9-F1126AD8E425}"/>
    <cellStyle name="Notas 19 3" xfId="5895" xr:uid="{F69CB9CB-C2D7-43ED-B0F5-2083AC4A7F74}"/>
    <cellStyle name="Notas 19 3 2" xfId="14547" xr:uid="{1314F876-9E81-4B9D-A2D9-D6D3CE62895F}"/>
    <cellStyle name="Notas 19 3 3" xfId="25879" xr:uid="{A7382EA2-3AC3-4EF3-B7BB-1416FCCBF20F}"/>
    <cellStyle name="Notas 19 4" xfId="6734" xr:uid="{3019170E-0130-4654-84E6-3BAD3004D064}"/>
    <cellStyle name="Notas 19 4 2" xfId="15374" xr:uid="{50D8CB1A-7A3D-4961-8EE6-9EA8301C00F8}"/>
    <cellStyle name="Notas 19 4 3" xfId="26706" xr:uid="{1ECBA823-4AB1-404A-AB8A-A7831CCA3634}"/>
    <cellStyle name="Notas 19 5" xfId="9302" xr:uid="{3C7C4FD4-6FCC-4402-AD31-B29DE0975D2C}"/>
    <cellStyle name="Notas 19 5 2" xfId="17930" xr:uid="{D5601E2C-F337-42DA-94AB-36AAB21FC0E9}"/>
    <cellStyle name="Notas 19 5 3" xfId="29263" xr:uid="{8C4811DF-C3BD-48A1-944D-8D6B2B036B4A}"/>
    <cellStyle name="Notas 19 6" xfId="9871" xr:uid="{E92C5B47-EA3F-4701-BDBA-C5F223D85D37}"/>
    <cellStyle name="Notas 19 6 2" xfId="18498" xr:uid="{CFF3AE2D-3CE0-45A4-A7FC-F9870CE9219F}"/>
    <cellStyle name="Notas 19 6 3" xfId="29832" xr:uid="{56ED1365-1670-4760-B73E-BBE45C242F4C}"/>
    <cellStyle name="Notas 19 7" xfId="4590" xr:uid="{68460A17-2A2F-42C0-8A75-89ECEFD51086}"/>
    <cellStyle name="Notas 19 7 2" xfId="13251" xr:uid="{8DB7542C-3320-4A5C-8267-6E7C890E8816}"/>
    <cellStyle name="Notas 19 7 3" xfId="24583" xr:uid="{82D4771A-9C7A-4763-BB15-9227F26A77AA}"/>
    <cellStyle name="Notas 19 8" xfId="12160" xr:uid="{48ADE0E8-7DFB-4BBD-976C-D2E7667E136D}"/>
    <cellStyle name="Notas 19 8 2" xfId="20784" xr:uid="{81895CC9-CFF0-46ED-BE6E-FB86080CB1EF}"/>
    <cellStyle name="Notas 19 8 3" xfId="32121" xr:uid="{C6EFC7B9-7F11-4DE9-A63C-D47E01AB7682}"/>
    <cellStyle name="Notas 19 9" xfId="23174" xr:uid="{F6A8E7F1-CD97-4F36-A92C-FD75C9345249}"/>
    <cellStyle name="Notas 2" xfId="584" xr:uid="{5C7771BB-9FED-49DE-81F2-F926E85D922B}"/>
    <cellStyle name="Notas 2 10" xfId="2420" xr:uid="{D1141266-8D57-486D-9945-A6D7630E91F2}"/>
    <cellStyle name="Notas 2 10 2" xfId="6783" xr:uid="{C25397E2-9123-4C09-A2E0-9ECD0210973E}"/>
    <cellStyle name="Notas 2 10 2 2" xfId="15423" xr:uid="{3C1F95EF-83DE-4BB9-9224-1F96BB4C8D22}"/>
    <cellStyle name="Notas 2 10 2 3" xfId="26755" xr:uid="{EDF4ED2F-E619-4C86-8B64-39B8C21C4BE7}"/>
    <cellStyle name="Notas 2 10 3" xfId="5894" xr:uid="{54CCAECA-CC6A-468D-8FC1-C2506ED49364}"/>
    <cellStyle name="Notas 2 10 3 2" xfId="14546" xr:uid="{33264258-4E87-49D3-8628-936582588FF6}"/>
    <cellStyle name="Notas 2 10 3 3" xfId="25878" xr:uid="{81078057-9DB5-44E5-AB06-20B4C1AFE2CE}"/>
    <cellStyle name="Notas 2 10 4" xfId="4907" xr:uid="{4361F1FB-CB87-4A4E-99D2-A941DD9FDC00}"/>
    <cellStyle name="Notas 2 10 4 2" xfId="13566" xr:uid="{7CCFE479-279C-43BE-A4C6-E1D5F746CE4C}"/>
    <cellStyle name="Notas 2 10 4 3" xfId="24898" xr:uid="{29C37CA0-ADF6-4532-A19F-41254C2A80EF}"/>
    <cellStyle name="Notas 2 10 5" xfId="9303" xr:uid="{59A07162-7EEB-42D5-B46A-08772FF94872}"/>
    <cellStyle name="Notas 2 10 5 2" xfId="17931" xr:uid="{7EC0FDB2-327C-4265-B959-7EAA8B55D95A}"/>
    <cellStyle name="Notas 2 10 5 3" xfId="29264" xr:uid="{17DE28E1-653B-42DF-9AFC-C87B0D4171BA}"/>
    <cellStyle name="Notas 2 10 6" xfId="9872" xr:uid="{359E6A5A-E701-42B7-AFE7-371AC7C0C5DA}"/>
    <cellStyle name="Notas 2 10 6 2" xfId="18499" xr:uid="{01617CB4-3807-47ED-8718-572691C71FD8}"/>
    <cellStyle name="Notas 2 10 6 3" xfId="29833" xr:uid="{00BF520B-B002-4747-B5D2-9D38D0E0F78D}"/>
    <cellStyle name="Notas 2 10 7" xfId="5914" xr:uid="{8EE7B1B3-9BA9-4859-87EA-A936E08122D2}"/>
    <cellStyle name="Notas 2 10 7 2" xfId="14566" xr:uid="{DCB234B0-C360-4A3E-A3D8-D59B927BEECF}"/>
    <cellStyle name="Notas 2 10 7 3" xfId="25898" xr:uid="{B926C79A-A8EF-40F2-8AF1-D5B12CFE8C8E}"/>
    <cellStyle name="Notas 2 10 8" xfId="12161" xr:uid="{E4342666-4FC0-4BD0-99E0-984176DF8B68}"/>
    <cellStyle name="Notas 2 10 8 2" xfId="20785" xr:uid="{5A46A345-E576-4C5A-B2E9-4EF0AA47A80B}"/>
    <cellStyle name="Notas 2 10 8 3" xfId="32122" xr:uid="{5F26204A-369C-486E-96F7-FEF8031D790D}"/>
    <cellStyle name="Notas 2 10 9" xfId="23175" xr:uid="{DD0EEF5B-5B7C-4CCF-8AF5-5564F4D258A1}"/>
    <cellStyle name="Notas 2 11" xfId="2421" xr:uid="{FA71C7DF-9549-4280-BE51-399ACA7BFBC7}"/>
    <cellStyle name="Notas 2 11 2" xfId="6784" xr:uid="{84E21E80-50CA-4E2F-A992-370493F4E036}"/>
    <cellStyle name="Notas 2 11 2 2" xfId="15424" xr:uid="{19F237F2-168D-4B4A-94C8-126DDBEAC2A1}"/>
    <cellStyle name="Notas 2 11 2 3" xfId="26756" xr:uid="{ED2D0CA9-5441-4DE4-B080-D0A1BF865F4E}"/>
    <cellStyle name="Notas 2 11 3" xfId="5893" xr:uid="{988B0108-C7A5-43C6-9997-8B916C0D5ADF}"/>
    <cellStyle name="Notas 2 11 3 2" xfId="14545" xr:uid="{62841AAB-3F99-4A68-896E-FD557297A392}"/>
    <cellStyle name="Notas 2 11 3 3" xfId="25877" xr:uid="{F4B55BA8-3DE8-4706-84F1-37797F1903DA}"/>
    <cellStyle name="Notas 2 11 4" xfId="6735" xr:uid="{D14076A5-0C2B-4F1F-8788-212D68A6108B}"/>
    <cellStyle name="Notas 2 11 4 2" xfId="15375" xr:uid="{A4DD7320-D43C-40B8-BFAA-A359C0CD4212}"/>
    <cellStyle name="Notas 2 11 4 3" xfId="26707" xr:uid="{4E7304AA-E7FB-4D1F-A3D7-0694EF2DC74D}"/>
    <cellStyle name="Notas 2 11 5" xfId="5146" xr:uid="{DDC0468E-EE40-49A8-AD4E-1219DB90B49A}"/>
    <cellStyle name="Notas 2 11 5 2" xfId="13805" xr:uid="{1C24BF03-35A5-4CC9-9135-86B78FBB5A9A}"/>
    <cellStyle name="Notas 2 11 5 3" xfId="25137" xr:uid="{D80DFF97-8091-48C0-B367-EBB37B9F6625}"/>
    <cellStyle name="Notas 2 11 6" xfId="9873" xr:uid="{0EF332BB-468B-4E3E-8ACD-F1562A070278}"/>
    <cellStyle name="Notas 2 11 6 2" xfId="18500" xr:uid="{2355C9DD-8649-43CF-96F4-93C5D63E28E4}"/>
    <cellStyle name="Notas 2 11 6 3" xfId="29834" xr:uid="{46268AAE-E857-4206-A1A1-11235271812D}"/>
    <cellStyle name="Notas 2 11 7" xfId="10398" xr:uid="{EC377A9A-B7E7-4141-8F11-AD0C7DA65E17}"/>
    <cellStyle name="Notas 2 11 7 2" xfId="19025" xr:uid="{2D11046F-20B4-4B35-96A5-FF319644E0DC}"/>
    <cellStyle name="Notas 2 11 7 3" xfId="30359" xr:uid="{4B32E82B-9CD9-4833-9806-44D2A06477D4}"/>
    <cellStyle name="Notas 2 11 8" xfId="12162" xr:uid="{791EE33C-445E-48DF-858F-D3F0E54ABD0B}"/>
    <cellStyle name="Notas 2 11 8 2" xfId="20786" xr:uid="{332BC5F0-D7BF-4B33-89AF-0DA0FC4AFE69}"/>
    <cellStyle name="Notas 2 11 8 3" xfId="32123" xr:uid="{49503911-CBC9-4BBD-B1D4-D00D9D058F16}"/>
    <cellStyle name="Notas 2 11 9" xfId="23176" xr:uid="{1EEB74C1-2011-4004-BC10-57C53A02D8A7}"/>
    <cellStyle name="Notas 2 12" xfId="2422" xr:uid="{07BC8FA4-D413-4ACD-BD92-0C58BA43D850}"/>
    <cellStyle name="Notas 2 12 2" xfId="6785" xr:uid="{051C5801-FFF3-40A9-B2C5-58F2DCCD59F5}"/>
    <cellStyle name="Notas 2 12 2 2" xfId="15425" xr:uid="{C8F48F62-2CC5-49C9-B8F4-12EA98AA455B}"/>
    <cellStyle name="Notas 2 12 2 3" xfId="26757" xr:uid="{8DDFFA09-606C-4217-B9D0-649604B4046C}"/>
    <cellStyle name="Notas 2 12 3" xfId="5892" xr:uid="{7788535C-8CC2-4D1F-95FE-71A33516E07E}"/>
    <cellStyle name="Notas 2 12 3 2" xfId="14544" xr:uid="{BD846312-391B-4B3C-804B-20DBAF7BF104}"/>
    <cellStyle name="Notas 2 12 3 3" xfId="25876" xr:uid="{9131FF47-899F-4CB5-A092-43EA0186E97D}"/>
    <cellStyle name="Notas 2 12 4" xfId="6736" xr:uid="{9DDFA75D-0E17-4F1D-AF91-82D6C7BF810D}"/>
    <cellStyle name="Notas 2 12 4 2" xfId="15376" xr:uid="{486AD766-40A4-493F-A6DE-88B55EADA6F3}"/>
    <cellStyle name="Notas 2 12 4 3" xfId="26708" xr:uid="{E622DA93-95E8-4C61-8168-7242CE3AB8F6}"/>
    <cellStyle name="Notas 2 12 5" xfId="9304" xr:uid="{16F606C4-6035-45EE-BBE1-32412EEED375}"/>
    <cellStyle name="Notas 2 12 5 2" xfId="17932" xr:uid="{33DB876F-3114-4F97-B709-CA1EFFEA2964}"/>
    <cellStyle name="Notas 2 12 5 3" xfId="29265" xr:uid="{984FE036-88C2-4745-B417-94236EFD3456}"/>
    <cellStyle name="Notas 2 12 6" xfId="9874" xr:uid="{736F0DC1-D251-4E5E-A121-CD0B561EC560}"/>
    <cellStyle name="Notas 2 12 6 2" xfId="18501" xr:uid="{233100F9-280F-4260-9E8A-C6E510E4CB93}"/>
    <cellStyle name="Notas 2 12 6 3" xfId="29835" xr:uid="{DFCE7B89-3454-46FA-99AA-E9D5ABAA105D}"/>
    <cellStyle name="Notas 2 12 7" xfId="10399" xr:uid="{BD7CD6B3-1761-44F1-AFD3-0A6659158401}"/>
    <cellStyle name="Notas 2 12 7 2" xfId="19026" xr:uid="{3F06192C-A659-4979-B661-669B45C0E2A6}"/>
    <cellStyle name="Notas 2 12 7 3" xfId="30360" xr:uid="{E6587842-56B5-4F34-BED0-A4995FC184C6}"/>
    <cellStyle name="Notas 2 12 8" xfId="12163" xr:uid="{272D7315-EE45-4629-9526-2DB6D0FA8FE0}"/>
    <cellStyle name="Notas 2 12 8 2" xfId="20787" xr:uid="{70BDC4ED-D938-4C15-B2B3-C4BCD5F35BEC}"/>
    <cellStyle name="Notas 2 12 8 3" xfId="32124" xr:uid="{DC76D44E-0942-4F8B-9298-794EE9B61DEA}"/>
    <cellStyle name="Notas 2 12 9" xfId="23177" xr:uid="{3825EE58-EF09-4AFF-9DD2-C650E9CB7B42}"/>
    <cellStyle name="Notas 2 13" xfId="2423" xr:uid="{6E3F2569-6D4E-450E-A3FA-B58182DFE1C2}"/>
    <cellStyle name="Notas 2 13 2" xfId="6786" xr:uid="{2EE170E8-9ACC-4CF0-A6B7-A31185CC8D57}"/>
    <cellStyle name="Notas 2 13 2 2" xfId="15426" xr:uid="{48E15FA7-1DF2-4A47-A1D0-E67D7AE9E82E}"/>
    <cellStyle name="Notas 2 13 2 3" xfId="26758" xr:uid="{991DE0B2-B85C-482F-AE0F-9CBE5364337C}"/>
    <cellStyle name="Notas 2 13 3" xfId="5891" xr:uid="{85E5D5D9-FDD0-486D-B959-DB0E9B372606}"/>
    <cellStyle name="Notas 2 13 3 2" xfId="14543" xr:uid="{0DF34D5B-C1C9-4573-9B7F-DA79CDCA3D8B}"/>
    <cellStyle name="Notas 2 13 3 3" xfId="25875" xr:uid="{41607F0B-ACED-4339-BF9A-2A96188045DD}"/>
    <cellStyle name="Notas 2 13 4" xfId="4908" xr:uid="{DD1846BB-7EF8-4A19-AF34-7BF859A4BCD0}"/>
    <cellStyle name="Notas 2 13 4 2" xfId="13567" xr:uid="{2E21383F-AEBD-4FB9-BF23-76846BB3CA31}"/>
    <cellStyle name="Notas 2 13 4 3" xfId="24899" xr:uid="{4EDBBAF2-5756-4F17-B043-25A33B82A379}"/>
    <cellStyle name="Notas 2 13 5" xfId="9305" xr:uid="{E7BA81C5-04F0-4C7C-BFB0-4010807104B0}"/>
    <cellStyle name="Notas 2 13 5 2" xfId="17933" xr:uid="{B7268501-A161-40F2-81B2-2540A578BD8F}"/>
    <cellStyle name="Notas 2 13 5 3" xfId="29266" xr:uid="{3725C23F-53F3-4327-AE7B-71CB8A5652B6}"/>
    <cellStyle name="Notas 2 13 6" xfId="9875" xr:uid="{0AE998B4-15F2-42B6-B648-A3ED34E81B26}"/>
    <cellStyle name="Notas 2 13 6 2" xfId="18502" xr:uid="{017377E4-B953-46AE-A543-FF4E80D759C7}"/>
    <cellStyle name="Notas 2 13 6 3" xfId="29836" xr:uid="{B37D0F42-7368-4BA8-B69F-8D76511A8FE6}"/>
    <cellStyle name="Notas 2 13 7" xfId="9015" xr:uid="{FE2ADFC5-DD2C-48D7-B317-2EB7D7769D56}"/>
    <cellStyle name="Notas 2 13 7 2" xfId="17643" xr:uid="{A76892CD-EFD5-4973-9974-5F074B4B8372}"/>
    <cellStyle name="Notas 2 13 7 3" xfId="28976" xr:uid="{5D8CD5B6-DD7F-4787-88DD-0E4332002D21}"/>
    <cellStyle name="Notas 2 13 8" xfId="12164" xr:uid="{010FACCB-01C5-4CDD-8BE4-243259B775A1}"/>
    <cellStyle name="Notas 2 13 8 2" xfId="20788" xr:uid="{0B8C8668-FD54-431F-B2AA-A7B8F8EFAC7B}"/>
    <cellStyle name="Notas 2 13 8 3" xfId="32125" xr:uid="{9E0F87A1-C147-4D68-8CD2-6FE47BFB7625}"/>
    <cellStyle name="Notas 2 13 9" xfId="23178" xr:uid="{8EE0BDC0-EED3-4298-9F87-495480094FC9}"/>
    <cellStyle name="Notas 2 14" xfId="2424" xr:uid="{865D49C1-0577-4898-BF20-7B7C05DC10CE}"/>
    <cellStyle name="Notas 2 14 2" xfId="6787" xr:uid="{F343745A-7936-4730-8489-1F9918A4C548}"/>
    <cellStyle name="Notas 2 14 2 2" xfId="15427" xr:uid="{1EEB85A7-8629-4E11-B498-2C8510B3E043}"/>
    <cellStyle name="Notas 2 14 2 3" xfId="26759" xr:uid="{322E8A2A-25CB-4F71-BC85-7B8AF6A076A0}"/>
    <cellStyle name="Notas 2 14 3" xfId="5890" xr:uid="{93C74A97-7AA0-453E-839F-D7D4F3DFB5C6}"/>
    <cellStyle name="Notas 2 14 3 2" xfId="14542" xr:uid="{CA14ABD0-A7E1-4FFD-A95B-C70BC1B6350E}"/>
    <cellStyle name="Notas 2 14 3 3" xfId="25874" xr:uid="{DDDE4AC3-6D14-4B50-8EE6-8225F9A44F0E}"/>
    <cellStyle name="Notas 2 14 4" xfId="6737" xr:uid="{B120E8D1-8DCF-4EFC-80CA-48F3CC7DB42D}"/>
    <cellStyle name="Notas 2 14 4 2" xfId="15377" xr:uid="{9191CBBA-7D2D-4118-8BDD-C27818A792CD}"/>
    <cellStyle name="Notas 2 14 4 3" xfId="26709" xr:uid="{30013EC4-28D0-4FE0-89F0-C8EED391899C}"/>
    <cellStyle name="Notas 2 14 5" xfId="9306" xr:uid="{08AA715D-A114-488D-B6F6-116713164BCD}"/>
    <cellStyle name="Notas 2 14 5 2" xfId="17934" xr:uid="{6947F1E1-3559-42B6-A0DD-B3CA29A11725}"/>
    <cellStyle name="Notas 2 14 5 3" xfId="29267" xr:uid="{21A1B5A0-DE24-4BB6-B466-C5FE46BCAEB8}"/>
    <cellStyle name="Notas 2 14 6" xfId="9876" xr:uid="{10390CB6-5F62-410F-BAA3-92A193497B06}"/>
    <cellStyle name="Notas 2 14 6 2" xfId="18503" xr:uid="{83130AD5-F537-41D4-A22E-58889B4C0F44}"/>
    <cellStyle name="Notas 2 14 6 3" xfId="29837" xr:uid="{EACF8D2A-1538-488F-B079-DE489A3818E6}"/>
    <cellStyle name="Notas 2 14 7" xfId="10402" xr:uid="{8B249889-E20E-4E9E-BCFE-AB18A52D137A}"/>
    <cellStyle name="Notas 2 14 7 2" xfId="19029" xr:uid="{ECD78C45-3A0A-438A-A926-4020737FF573}"/>
    <cellStyle name="Notas 2 14 7 3" xfId="30363" xr:uid="{A26DC851-6244-4AAD-99C4-99B968907746}"/>
    <cellStyle name="Notas 2 14 8" xfId="12165" xr:uid="{022257D0-B3DB-4C63-B1AC-C753C8CEA809}"/>
    <cellStyle name="Notas 2 14 8 2" xfId="20789" xr:uid="{53D727B8-8BBA-4000-9752-BFD4249C6875}"/>
    <cellStyle name="Notas 2 14 8 3" xfId="32126" xr:uid="{E942541A-A498-4624-ABA6-E41817573AD1}"/>
    <cellStyle name="Notas 2 14 9" xfId="23179" xr:uid="{5D9367F5-A9DB-4109-9796-16390A37F949}"/>
    <cellStyle name="Notas 2 15" xfId="2425" xr:uid="{EDD262D6-F75F-4EFE-BBEB-01B72A77BE44}"/>
    <cellStyle name="Notas 2 15 2" xfId="6788" xr:uid="{1003F6F1-9951-481D-BA42-4C9B6CE0BA44}"/>
    <cellStyle name="Notas 2 15 2 2" xfId="15428" xr:uid="{E0A06795-9A58-4464-96EE-4C25A82BE410}"/>
    <cellStyle name="Notas 2 15 2 3" xfId="26760" xr:uid="{03CE1609-97DA-4955-8E72-5D24B4023A7D}"/>
    <cellStyle name="Notas 2 15 3" xfId="5889" xr:uid="{78E1DEB0-6880-4E82-8E98-C7DD24C7FE24}"/>
    <cellStyle name="Notas 2 15 3 2" xfId="14541" xr:uid="{8862E713-054B-4E0B-9F17-FF4A691F8705}"/>
    <cellStyle name="Notas 2 15 3 3" xfId="25873" xr:uid="{99AD1A40-344B-41E7-A8E7-132A66F509ED}"/>
    <cellStyle name="Notas 2 15 4" xfId="6738" xr:uid="{2B0DAFCE-FA28-4718-A702-A50F898D8423}"/>
    <cellStyle name="Notas 2 15 4 2" xfId="15378" xr:uid="{C523DE39-C2F0-4714-AF7F-39C4EBFB7886}"/>
    <cellStyle name="Notas 2 15 4 3" xfId="26710" xr:uid="{1A4208F2-895C-41A4-8D3A-DB93ED7A55C7}"/>
    <cellStyle name="Notas 2 15 5" xfId="9307" xr:uid="{B63BF93A-085C-49B8-B95E-AEBCE5B5C1D5}"/>
    <cellStyle name="Notas 2 15 5 2" xfId="17935" xr:uid="{5C66AA4E-89E4-42B1-843A-2B340AE8616A}"/>
    <cellStyle name="Notas 2 15 5 3" xfId="29268" xr:uid="{F3EF028B-73D9-4162-920B-A750DDB25994}"/>
    <cellStyle name="Notas 2 15 6" xfId="9877" xr:uid="{B6E2914D-A8E9-4C96-9462-AD4C24E3D8E1}"/>
    <cellStyle name="Notas 2 15 6 2" xfId="18504" xr:uid="{928F8A15-3CA9-4DC9-BA81-029A03AE9983}"/>
    <cellStyle name="Notas 2 15 6 3" xfId="29838" xr:uid="{E55D61D5-A624-466B-BD5E-D91F96ADEDE0}"/>
    <cellStyle name="Notas 2 15 7" xfId="7917" xr:uid="{232A44FC-4552-4AD6-BC73-6211F2CB2162}"/>
    <cellStyle name="Notas 2 15 7 2" xfId="16555" xr:uid="{03FFD164-05C8-4855-A341-A1F912696183}"/>
    <cellStyle name="Notas 2 15 7 3" xfId="27887" xr:uid="{E3BA4E03-73B8-46BF-B0D8-369978298E84}"/>
    <cellStyle name="Notas 2 15 8" xfId="12166" xr:uid="{31FDF4C6-03F3-4BD0-9E3E-B91D061A5570}"/>
    <cellStyle name="Notas 2 15 8 2" xfId="20790" xr:uid="{B3F55A38-3A23-46BE-9362-3842A292B01E}"/>
    <cellStyle name="Notas 2 15 8 3" xfId="32127" xr:uid="{A0420B90-1421-4E10-981C-BCC48C661F47}"/>
    <cellStyle name="Notas 2 15 9" xfId="23180" xr:uid="{7587C3E6-5937-47F0-A666-1BAD400D53EB}"/>
    <cellStyle name="Notas 2 16" xfId="2426" xr:uid="{BC278872-B737-48DE-A4D1-36A1E0545004}"/>
    <cellStyle name="Notas 2 16 2" xfId="6789" xr:uid="{57030C6B-0AE8-4756-A1EA-304738E76D15}"/>
    <cellStyle name="Notas 2 16 2 2" xfId="15429" xr:uid="{AEE258AD-BD5A-459C-86D2-45497DBE3BE3}"/>
    <cellStyle name="Notas 2 16 2 3" xfId="26761" xr:uid="{1E01160F-F55A-4008-862B-8BC2B669A90F}"/>
    <cellStyle name="Notas 2 16 3" xfId="5888" xr:uid="{EF717D44-4F2B-4996-A02B-C1F86A2A81E1}"/>
    <cellStyle name="Notas 2 16 3 2" xfId="14540" xr:uid="{B7CB0BDD-27B9-4325-9DD3-A75D20BDFFDB}"/>
    <cellStyle name="Notas 2 16 3 3" xfId="25872" xr:uid="{0A64E428-AB5F-45CF-A412-FE9A84BF6A16}"/>
    <cellStyle name="Notas 2 16 4" xfId="8275" xr:uid="{12F47576-CE1F-4D2B-B059-97A0EB7C48E6}"/>
    <cellStyle name="Notas 2 16 4 2" xfId="16913" xr:uid="{A851C622-C2F1-4CC0-BBF7-A82D0B8A6D12}"/>
    <cellStyle name="Notas 2 16 4 3" xfId="28245" xr:uid="{4D557E21-4C8B-44D0-8AB5-63FB9E5F7C1A}"/>
    <cellStyle name="Notas 2 16 5" xfId="9309" xr:uid="{75C7904F-B679-45D1-ABD5-41613363071F}"/>
    <cellStyle name="Notas 2 16 5 2" xfId="17937" xr:uid="{AF86E752-ECF9-4853-8038-1B850161E389}"/>
    <cellStyle name="Notas 2 16 5 3" xfId="29270" xr:uid="{54E74F41-3C38-4C3A-BA96-6F4EB198BA3C}"/>
    <cellStyle name="Notas 2 16 6" xfId="10583" xr:uid="{AAA9C3AC-AD55-47F1-8376-1A00D96A20E6}"/>
    <cellStyle name="Notas 2 16 6 2" xfId="19210" xr:uid="{2471E180-DD00-45A2-87FD-A8C36E59F47E}"/>
    <cellStyle name="Notas 2 16 6 3" xfId="30544" xr:uid="{FBB1ACD3-D255-4BBD-B9BD-32D96E2C5892}"/>
    <cellStyle name="Notas 2 16 7" xfId="10403" xr:uid="{AC01AC41-528B-4E8D-9DD0-44BBBCD77453}"/>
    <cellStyle name="Notas 2 16 7 2" xfId="19030" xr:uid="{2D53CA2E-E734-4BE4-B5E4-D428AD1FB2CE}"/>
    <cellStyle name="Notas 2 16 7 3" xfId="30364" xr:uid="{3ECBC8B5-A36C-48FF-A60D-482DCBD8D85F}"/>
    <cellStyle name="Notas 2 16 8" xfId="12167" xr:uid="{84796842-9BE6-4291-AEAD-F6C5B3AF271F}"/>
    <cellStyle name="Notas 2 16 8 2" xfId="20791" xr:uid="{82E583CF-4416-435A-9797-DDEEE09D8816}"/>
    <cellStyle name="Notas 2 16 8 3" xfId="32128" xr:uid="{C79D00B6-C184-4957-8260-6A902B870CC6}"/>
    <cellStyle name="Notas 2 16 9" xfId="23181" xr:uid="{0FAF2401-B6EF-4968-A92E-50FE5690200E}"/>
    <cellStyle name="Notas 2 17" xfId="4929" xr:uid="{07181F9B-163D-4984-A2C7-FAAE108FB21E}"/>
    <cellStyle name="Notas 2 17 2" xfId="13588" xr:uid="{350FF575-B634-485A-AEB7-EA6EBDE20E26}"/>
    <cellStyle name="Notas 2 17 3" xfId="24920" xr:uid="{F892DBA9-C1C9-4CF4-9266-1F61B99D2562}"/>
    <cellStyle name="Notas 2 18" xfId="8051" xr:uid="{FE219062-FB1F-45CB-BAC0-1AD3937DFC83}"/>
    <cellStyle name="Notas 2 18 2" xfId="16689" xr:uid="{CCBCA7B2-F6EA-4CDD-BFAF-1BD6A301302B}"/>
    <cellStyle name="Notas 2 18 3" xfId="28021" xr:uid="{B403455D-3A86-4277-A215-EEF59C826978}"/>
    <cellStyle name="Notas 2 19" xfId="9230" xr:uid="{7D1C62F3-F777-44AD-959C-0DE200A81617}"/>
    <cellStyle name="Notas 2 19 2" xfId="17858" xr:uid="{01CBA5E6-88FD-4E39-AA64-1ECDA3E67B2E}"/>
    <cellStyle name="Notas 2 19 3" xfId="29191" xr:uid="{528ED70F-1B85-4844-8C34-47C96F327637}"/>
    <cellStyle name="Notas 2 2" xfId="2427" xr:uid="{C4571C38-3310-4D45-8CFC-8F86FCF78B23}"/>
    <cellStyle name="Notas 2 2 10" xfId="5367" xr:uid="{111D3F9E-D2F9-4FCC-81C8-2969FAC51592}"/>
    <cellStyle name="Notas 2 2 10 2" xfId="14026" xr:uid="{EF1197B9-5F8A-437B-ADDA-ED03BF26B40D}"/>
    <cellStyle name="Notas 2 2 10 3" xfId="25358" xr:uid="{6ADCD8C7-2BD4-4ECD-B0DF-71BF82DD87C0}"/>
    <cellStyle name="Notas 2 2 11" xfId="9310" xr:uid="{C6F8A55E-4812-4FA9-88FA-F470C79C97ED}"/>
    <cellStyle name="Notas 2 2 11 2" xfId="17938" xr:uid="{42119BB3-E7E7-472B-AFF5-660A3092B1DF}"/>
    <cellStyle name="Notas 2 2 11 3" xfId="29271" xr:uid="{E16F2651-5BCE-4D86-87C5-5849FAB7DFDD}"/>
    <cellStyle name="Notas 2 2 12" xfId="10584" xr:uid="{3AA5D8D7-2F0A-4D08-B886-B7FC2C42EF96}"/>
    <cellStyle name="Notas 2 2 12 2" xfId="19211" xr:uid="{E0E7E1CE-FAB1-4309-A389-2D03A85A28BE}"/>
    <cellStyle name="Notas 2 2 12 3" xfId="30545" xr:uid="{E3BF978C-E1A5-4C36-B59A-F53518D93D5C}"/>
    <cellStyle name="Notas 2 2 13" xfId="10404" xr:uid="{664B262F-B642-4915-B030-AA9CA693F3CF}"/>
    <cellStyle name="Notas 2 2 13 2" xfId="19031" xr:uid="{E0863CF9-222E-421C-A042-6951BFDEAD7B}"/>
    <cellStyle name="Notas 2 2 13 3" xfId="30365" xr:uid="{89524F36-1EC0-459D-8D49-B38C8C6B5045}"/>
    <cellStyle name="Notas 2 2 14" xfId="12524" xr:uid="{5EECD439-89E7-47B0-A89B-310184E2414C}"/>
    <cellStyle name="Notas 2 2 14 2" xfId="21148" xr:uid="{20A832B4-20A6-419F-B44E-932D376C4F68}"/>
    <cellStyle name="Notas 2 2 14 3" xfId="32485" xr:uid="{C0B1BEE4-D1C6-4353-8944-99BA54515306}"/>
    <cellStyle name="Notas 2 2 15" xfId="23182" xr:uid="{3B238426-4D57-4A47-AD9C-1671A29C5B6A}"/>
    <cellStyle name="Notas 2 2 2" xfId="2428" xr:uid="{C0BA2F29-7396-4E36-A1AC-1F5A65553C8D}"/>
    <cellStyle name="Notas 2 2 2 10" xfId="8210" xr:uid="{4A4C8E09-1EB7-4162-882B-3219BB14D1AA}"/>
    <cellStyle name="Notas 2 2 2 10 2" xfId="16848" xr:uid="{9337B7BA-4EE4-4377-87FC-C7DE6C36101C}"/>
    <cellStyle name="Notas 2 2 2 10 3" xfId="28180" xr:uid="{87019BBD-176E-4CA8-AE58-D54E83359585}"/>
    <cellStyle name="Notas 2 2 2 11" xfId="10585" xr:uid="{E3DE9305-5D29-4DD2-84E6-20F29272E8D1}"/>
    <cellStyle name="Notas 2 2 2 11 2" xfId="19212" xr:uid="{D4A6950E-B466-47A4-9407-AAF675D925A7}"/>
    <cellStyle name="Notas 2 2 2 11 3" xfId="30546" xr:uid="{42051A56-A824-4CA5-B4E5-039AC02A1376}"/>
    <cellStyle name="Notas 2 2 2 12" xfId="10410" xr:uid="{061315D5-78B6-48EE-8486-C6A26C7D39D8}"/>
    <cellStyle name="Notas 2 2 2 12 2" xfId="19037" xr:uid="{8968B3B9-1BB6-43C6-AB58-8965669CAF31}"/>
    <cellStyle name="Notas 2 2 2 12 3" xfId="30371" xr:uid="{E9DFD6C0-D93F-4DEE-BDB1-66C42D2D7FEC}"/>
    <cellStyle name="Notas 2 2 2 13" xfId="12525" xr:uid="{3EF1757D-5608-46DF-BD45-D677F5FFDCA2}"/>
    <cellStyle name="Notas 2 2 2 13 2" xfId="21149" xr:uid="{75A81D78-711B-48B1-BDC0-78FA815D14E7}"/>
    <cellStyle name="Notas 2 2 2 13 3" xfId="32486" xr:uid="{2A7ED7E5-5D9C-4EE2-BE2F-676FC8FB9A1B}"/>
    <cellStyle name="Notas 2 2 2 14" xfId="23183" xr:uid="{F3DE0FF4-2116-46D5-9028-8DE41A2A49EA}"/>
    <cellStyle name="Notas 2 2 2 2" xfId="2429" xr:uid="{68AF830C-BD43-42D8-ACDE-CF82C3800AE3}"/>
    <cellStyle name="Notas 2 2 2 2 2" xfId="6792" xr:uid="{5536C97C-E462-49B6-BC38-FED528716F3B}"/>
    <cellStyle name="Notas 2 2 2 2 2 2" xfId="15432" xr:uid="{17652418-80FE-4708-AB86-7D5D96F7B04C}"/>
    <cellStyle name="Notas 2 2 2 2 2 3" xfId="26764" xr:uid="{F61166E0-2240-4183-9BEC-4158C2BD5515}"/>
    <cellStyle name="Notas 2 2 2 2 3" xfId="4579" xr:uid="{26410E09-1289-4E7D-86D2-1786BEC60BEA}"/>
    <cellStyle name="Notas 2 2 2 2 3 2" xfId="13240" xr:uid="{5784A231-F2EF-4D6E-9F71-C4E7D0BC3269}"/>
    <cellStyle name="Notas 2 2 2 2 3 3" xfId="24572" xr:uid="{6FF8ACFA-5232-4CC1-A17A-55FC2F1EC806}"/>
    <cellStyle name="Notas 2 2 2 2 4" xfId="4909" xr:uid="{E4FBE4D8-DD28-40D3-A671-48F096352CA5}"/>
    <cellStyle name="Notas 2 2 2 2 4 2" xfId="13568" xr:uid="{B1913F7C-08CF-4170-80FD-2B9A3B962920}"/>
    <cellStyle name="Notas 2 2 2 2 4 3" xfId="24900" xr:uid="{19E13AAD-AE41-4E53-8311-3019FD348998}"/>
    <cellStyle name="Notas 2 2 2 2 5" xfId="6482" xr:uid="{4A67148F-693C-44EB-AB4E-396CEE6DAFC3}"/>
    <cellStyle name="Notas 2 2 2 2 5 2" xfId="15134" xr:uid="{C2BB316C-6C5F-4C10-A671-464B0085442E}"/>
    <cellStyle name="Notas 2 2 2 2 5 3" xfId="26466" xr:uid="{ED7D299E-6601-4CA7-AFA9-C3FA6CABF889}"/>
    <cellStyle name="Notas 2 2 2 2 6" xfId="9878" xr:uid="{E2BB2C3F-FDC1-4D24-BDFC-86A392845144}"/>
    <cellStyle name="Notas 2 2 2 2 6 2" xfId="18505" xr:uid="{9B3EF535-9202-4697-8412-40CA4CA1AA2B}"/>
    <cellStyle name="Notas 2 2 2 2 6 3" xfId="29839" xr:uid="{E6BA6BE1-060E-46E4-9A40-078653FA6F8D}"/>
    <cellStyle name="Notas 2 2 2 2 7" xfId="10906" xr:uid="{77068D0A-2FB3-4FD3-AE4E-6E38EBABB8FC}"/>
    <cellStyle name="Notas 2 2 2 2 7 2" xfId="19532" xr:uid="{4E37F2ED-8B64-499E-8AE2-F933FB93B314}"/>
    <cellStyle name="Notas 2 2 2 2 7 3" xfId="30867" xr:uid="{C775725D-C1AD-457E-8ACD-CDDA2365FC1B}"/>
    <cellStyle name="Notas 2 2 2 2 8" xfId="12526" xr:uid="{B9991A39-6980-4ECC-8623-76C6AB293023}"/>
    <cellStyle name="Notas 2 2 2 2 8 2" xfId="21150" xr:uid="{105AB61D-F64C-4AA5-A760-44FCADA57B28}"/>
    <cellStyle name="Notas 2 2 2 2 8 3" xfId="32487" xr:uid="{5B91EFC6-EB48-4E2E-A923-F3283A3868EB}"/>
    <cellStyle name="Notas 2 2 2 2 9" xfId="23184" xr:uid="{70AD4030-1B01-4247-87F6-78C35BAEB00F}"/>
    <cellStyle name="Notas 2 2 2 3" xfId="2430" xr:uid="{C6CA5DB2-B3F4-439B-8F01-BDDE6689058D}"/>
    <cellStyle name="Notas 2 2 2 3 2" xfId="6793" xr:uid="{C336BCBC-1660-4A1A-8968-D6A769C0B5BA}"/>
    <cellStyle name="Notas 2 2 2 3 2 2" xfId="15433" xr:uid="{09EA7496-736C-48D6-B518-CEC027865DBE}"/>
    <cellStyle name="Notas 2 2 2 3 2 3" xfId="26765" xr:uid="{8737A978-8741-446D-9A77-BA80A2AEA74A}"/>
    <cellStyle name="Notas 2 2 2 3 3" xfId="4578" xr:uid="{F922FD6D-4F2A-4017-86E5-BCCAEA9E9D0B}"/>
    <cellStyle name="Notas 2 2 2 3 3 2" xfId="13239" xr:uid="{F9B9B7A7-4F11-41A2-9CFC-CCA5A90012C7}"/>
    <cellStyle name="Notas 2 2 2 3 3 3" xfId="24571" xr:uid="{FE39DC7D-732C-425A-ADCC-EB8114936C79}"/>
    <cellStyle name="Notas 2 2 2 3 4" xfId="6739" xr:uid="{7CAE9323-214D-447D-AC35-7964B996FE41}"/>
    <cellStyle name="Notas 2 2 2 3 4 2" xfId="15379" xr:uid="{04C0ABB6-DDF4-41DA-8AEC-F46F493DDD71}"/>
    <cellStyle name="Notas 2 2 2 3 4 3" xfId="26711" xr:uid="{65D6FD71-088C-43CC-90DE-983535081E50}"/>
    <cellStyle name="Notas 2 2 2 3 5" xfId="5145" xr:uid="{5ED40DC7-AA87-482C-AA3F-A4B252A915B7}"/>
    <cellStyle name="Notas 2 2 2 3 5 2" xfId="13804" xr:uid="{D008A752-224A-4DD0-8631-254A8B926A07}"/>
    <cellStyle name="Notas 2 2 2 3 5 3" xfId="25136" xr:uid="{544FCB3F-B43E-44B4-926A-53DBD44B4439}"/>
    <cellStyle name="Notas 2 2 2 3 6" xfId="9879" xr:uid="{9513FE96-141D-4A89-BE7F-9CDFD1A7EF91}"/>
    <cellStyle name="Notas 2 2 2 3 6 2" xfId="18506" xr:uid="{9081CAB8-BD93-4045-A4DD-FA75F6FC5134}"/>
    <cellStyle name="Notas 2 2 2 3 6 3" xfId="29840" xr:uid="{B4565D09-8733-4D5C-AB33-CEBDF8257E29}"/>
    <cellStyle name="Notas 2 2 2 3 7" xfId="5184" xr:uid="{F0577FEA-73A8-484E-B325-74CF8DECD952}"/>
    <cellStyle name="Notas 2 2 2 3 7 2" xfId="13843" xr:uid="{A7C68626-1DDA-4084-A1C3-2F91E8216628}"/>
    <cellStyle name="Notas 2 2 2 3 7 3" xfId="25175" xr:uid="{B684DABF-1DE1-4B6E-894D-1C3B8C3E3B21}"/>
    <cellStyle name="Notas 2 2 2 3 8" xfId="12168" xr:uid="{9BDC7487-C145-4766-99D8-9E4CDB3BCC78}"/>
    <cellStyle name="Notas 2 2 2 3 8 2" xfId="20792" xr:uid="{7F25DBEB-F605-47F2-90E9-886FE99722BA}"/>
    <cellStyle name="Notas 2 2 2 3 8 3" xfId="32129" xr:uid="{3B849E52-4637-4556-A322-78D67E68BA18}"/>
    <cellStyle name="Notas 2 2 2 3 9" xfId="23185" xr:uid="{BD51FEAD-6E00-41E5-8788-E387D312ACBE}"/>
    <cellStyle name="Notas 2 2 2 4" xfId="2431" xr:uid="{8BEC5225-BD91-430C-95AB-882FD82A7A49}"/>
    <cellStyle name="Notas 2 2 2 4 2" xfId="6794" xr:uid="{1E11310C-032F-4EAA-944C-2714DE2AA63E}"/>
    <cellStyle name="Notas 2 2 2 4 2 2" xfId="15434" xr:uid="{64CA267C-C50D-4998-AE84-083821C97316}"/>
    <cellStyle name="Notas 2 2 2 4 2 3" xfId="26766" xr:uid="{E4D3A485-082C-4CD5-A574-F29FC36B09B6}"/>
    <cellStyle name="Notas 2 2 2 4 3" xfId="5886" xr:uid="{1B861B17-4492-48DB-87DE-81522B822725}"/>
    <cellStyle name="Notas 2 2 2 4 3 2" xfId="14538" xr:uid="{C14BB6E5-511F-46BF-871C-2D4E8869713C}"/>
    <cellStyle name="Notas 2 2 2 4 3 3" xfId="25870" xr:uid="{CB1C18DE-C220-4435-B212-7A8AF577E08E}"/>
    <cellStyle name="Notas 2 2 2 4 4" xfId="6740" xr:uid="{4B2D2228-850F-432C-A815-7925865D44F5}"/>
    <cellStyle name="Notas 2 2 2 4 4 2" xfId="15380" xr:uid="{9CB1EF1F-A6DB-45A6-9F47-4829E432B165}"/>
    <cellStyle name="Notas 2 2 2 4 4 3" xfId="26712" xr:uid="{448202D8-375D-47E5-95CA-27BA7F528EAB}"/>
    <cellStyle name="Notas 2 2 2 4 5" xfId="4777" xr:uid="{3C3EBB38-C443-4CCB-B22B-410CE7EB99B6}"/>
    <cellStyle name="Notas 2 2 2 4 5 2" xfId="13438" xr:uid="{7AB3901B-8B1B-4A36-B8ED-2F08023374FD}"/>
    <cellStyle name="Notas 2 2 2 4 5 3" xfId="24770" xr:uid="{7F5F558F-3537-4CEB-8E00-ACE30AE53287}"/>
    <cellStyle name="Notas 2 2 2 4 6" xfId="9880" xr:uid="{EBED0632-CB48-4E73-AD0A-0AB7D694F637}"/>
    <cellStyle name="Notas 2 2 2 4 6 2" xfId="18507" xr:uid="{FB3CEF8C-5353-495F-84BC-7DF150E21FE8}"/>
    <cellStyle name="Notas 2 2 2 4 6 3" xfId="29841" xr:uid="{971A4200-154B-4519-8BED-147E4C894051}"/>
    <cellStyle name="Notas 2 2 2 4 7" xfId="10905" xr:uid="{7D25FC40-B714-4D79-BEDA-85647FF10B89}"/>
    <cellStyle name="Notas 2 2 2 4 7 2" xfId="19531" xr:uid="{3955E9A5-6B4A-49BF-AB6C-8EA62B906933}"/>
    <cellStyle name="Notas 2 2 2 4 7 3" xfId="30866" xr:uid="{4CD8162F-D7F0-4EB0-8243-6284FC480198}"/>
    <cellStyle name="Notas 2 2 2 4 8" xfId="12169" xr:uid="{6E176BD1-EA20-41D9-A5BC-5D5A377FC22C}"/>
    <cellStyle name="Notas 2 2 2 4 8 2" xfId="20793" xr:uid="{3BAC2444-0000-4E48-9BF7-BBAFE5E59693}"/>
    <cellStyle name="Notas 2 2 2 4 8 3" xfId="32130" xr:uid="{9C6808B3-70EC-4DA8-90AD-4B726C26757C}"/>
    <cellStyle name="Notas 2 2 2 4 9" xfId="23186" xr:uid="{15CEB0CB-00F0-47E6-A99D-6043C290BA42}"/>
    <cellStyle name="Notas 2 2 2 5" xfId="2432" xr:uid="{B0CC2112-2294-4017-83CB-F175D27D0180}"/>
    <cellStyle name="Notas 2 2 2 5 2" xfId="6795" xr:uid="{FAF94419-4E1A-45A1-8907-0EA92FF3C927}"/>
    <cellStyle name="Notas 2 2 2 5 2 2" xfId="15435" xr:uid="{C61961DF-C2B4-470D-9216-38C994A7B9C1}"/>
    <cellStyle name="Notas 2 2 2 5 2 3" xfId="26767" xr:uid="{0F4B1D65-C6A1-4FCD-9F24-3DBD41ACFBE8}"/>
    <cellStyle name="Notas 2 2 2 5 3" xfId="5885" xr:uid="{21A5138B-52D1-46F2-8002-F6FC2690F702}"/>
    <cellStyle name="Notas 2 2 2 5 3 2" xfId="14537" xr:uid="{D811D9F2-645B-4E8B-A78D-C731938E98BF}"/>
    <cellStyle name="Notas 2 2 2 5 3 3" xfId="25869" xr:uid="{50B53D0A-61E0-45ED-8777-8D06A0C586A4}"/>
    <cellStyle name="Notas 2 2 2 5 4" xfId="4910" xr:uid="{EE675BEB-BB45-450F-9E6A-A9DA0A2D3520}"/>
    <cellStyle name="Notas 2 2 2 5 4 2" xfId="13569" xr:uid="{ABA94CC1-6690-4165-A51E-F6CFE8EE128D}"/>
    <cellStyle name="Notas 2 2 2 5 4 3" xfId="24901" xr:uid="{2BB76C1A-2BAB-4DB1-AC76-A4B313DCFC5D}"/>
    <cellStyle name="Notas 2 2 2 5 5" xfId="8209" xr:uid="{93EECA0E-4C73-4744-9248-B6F2C652F03D}"/>
    <cellStyle name="Notas 2 2 2 5 5 2" xfId="16847" xr:uid="{F3885831-06AC-4ACF-80CC-2046647EB452}"/>
    <cellStyle name="Notas 2 2 2 5 5 3" xfId="28179" xr:uid="{0465C8F1-BCCC-48F6-AC0F-F35BB9751963}"/>
    <cellStyle name="Notas 2 2 2 5 6" xfId="9881" xr:uid="{B6F0A463-6AEE-48CC-B187-C44B9F8CDBDE}"/>
    <cellStyle name="Notas 2 2 2 5 6 2" xfId="18508" xr:uid="{06A4C848-1B3C-45C2-8F66-E6123BA0CC9B}"/>
    <cellStyle name="Notas 2 2 2 5 6 3" xfId="29842" xr:uid="{3A30269D-0E2F-459B-BBD7-CFD9900A46A0}"/>
    <cellStyle name="Notas 2 2 2 5 7" xfId="9010" xr:uid="{E393D28E-E364-45D2-9123-33C60C4C78A0}"/>
    <cellStyle name="Notas 2 2 2 5 7 2" xfId="17638" xr:uid="{A0D085FE-8131-4374-91A6-00EB77483D7D}"/>
    <cellStyle name="Notas 2 2 2 5 7 3" xfId="28971" xr:uid="{EBDB6F2E-ECFA-4F91-B934-7466BA2FD30E}"/>
    <cellStyle name="Notas 2 2 2 5 8" xfId="12170" xr:uid="{A4AFB18B-DDD8-4E59-A9CF-2FA26B685515}"/>
    <cellStyle name="Notas 2 2 2 5 8 2" xfId="20794" xr:uid="{B460F7D2-239D-4D16-9C65-A6D34CB53964}"/>
    <cellStyle name="Notas 2 2 2 5 8 3" xfId="32131" xr:uid="{34240D2E-5C82-4EF9-9573-8FB8799E1052}"/>
    <cellStyle name="Notas 2 2 2 5 9" xfId="23187" xr:uid="{F2B734F4-DCF3-4AE5-9AA8-A2A713F3509E}"/>
    <cellStyle name="Notas 2 2 2 6" xfId="2433" xr:uid="{DC050FFB-24DE-486E-92F4-8936732D2CC2}"/>
    <cellStyle name="Notas 2 2 2 6 2" xfId="6796" xr:uid="{674B04DC-8D57-478B-AFA6-8F46717E56D9}"/>
    <cellStyle name="Notas 2 2 2 6 2 2" xfId="15436" xr:uid="{5E8CC219-B1B1-4929-87C2-187AB5332A89}"/>
    <cellStyle name="Notas 2 2 2 6 2 3" xfId="26768" xr:uid="{EE3374A2-8736-4EFD-981E-7BE854B3E8EC}"/>
    <cellStyle name="Notas 2 2 2 6 3" xfId="5884" xr:uid="{18EA8B03-22FF-444F-9B88-B0CD2125A41D}"/>
    <cellStyle name="Notas 2 2 2 6 3 2" xfId="14536" xr:uid="{8EA48356-DE59-4DD3-B1EA-AA70B6553809}"/>
    <cellStyle name="Notas 2 2 2 6 3 3" xfId="25868" xr:uid="{FF1EE977-9463-4D8E-8DBD-90F70B863F55}"/>
    <cellStyle name="Notas 2 2 2 6 4" xfId="6741" xr:uid="{5B4460A5-AEA5-4758-A71A-7EBBB03DD859}"/>
    <cellStyle name="Notas 2 2 2 6 4 2" xfId="15381" xr:uid="{7A77619A-10ED-4A7F-88F5-A751196542A9}"/>
    <cellStyle name="Notas 2 2 2 6 4 3" xfId="26713" xr:uid="{9E68DCE7-A72D-4E7D-9FC2-61F3A0DD6920}"/>
    <cellStyle name="Notas 2 2 2 6 5" xfId="9311" xr:uid="{24972621-16D1-45A9-A23E-2AB378F6E3FF}"/>
    <cellStyle name="Notas 2 2 2 6 5 2" xfId="17939" xr:uid="{4BC2611E-C136-4196-9EB4-FEF1A3B60604}"/>
    <cellStyle name="Notas 2 2 2 6 5 3" xfId="29272" xr:uid="{AB03AD64-DF31-43A0-A05C-0BAA75B1E366}"/>
    <cellStyle name="Notas 2 2 2 6 6" xfId="9882" xr:uid="{611DA3C8-84C3-442E-92DB-5820758B09A2}"/>
    <cellStyle name="Notas 2 2 2 6 6 2" xfId="18509" xr:uid="{CD68D124-49C5-4A88-8404-04E05D17DA89}"/>
    <cellStyle name="Notas 2 2 2 6 6 3" xfId="29843" xr:uid="{E3B214D9-5351-49DC-B481-80A81C13D45E}"/>
    <cellStyle name="Notas 2 2 2 6 7" xfId="10411" xr:uid="{533FB75F-6431-401D-92CF-0D297A641B41}"/>
    <cellStyle name="Notas 2 2 2 6 7 2" xfId="19038" xr:uid="{8EEDCDFB-B816-4ACC-AC7C-EABF7BC2A55A}"/>
    <cellStyle name="Notas 2 2 2 6 7 3" xfId="30372" xr:uid="{10D1D92F-D19C-400C-A9D1-3553AA638B31}"/>
    <cellStyle name="Notas 2 2 2 6 8" xfId="12171" xr:uid="{DC01E73F-B1C5-432C-9122-9A307836361C}"/>
    <cellStyle name="Notas 2 2 2 6 8 2" xfId="20795" xr:uid="{29B83CF6-F2A7-480D-965B-E12B4D3853E4}"/>
    <cellStyle name="Notas 2 2 2 6 8 3" xfId="32132" xr:uid="{148E6CF4-9357-49D9-980A-46B634272960}"/>
    <cellStyle name="Notas 2 2 2 6 9" xfId="23188" xr:uid="{9E8D1FFC-C0D7-4151-84B9-321E8484F6DE}"/>
    <cellStyle name="Notas 2 2 2 7" xfId="6791" xr:uid="{F6FEF421-C2DB-43AC-8E74-C57450E18F74}"/>
    <cellStyle name="Notas 2 2 2 7 2" xfId="15431" xr:uid="{C4539698-2DEC-4204-886B-EADDF60D9CCD}"/>
    <cellStyle name="Notas 2 2 2 7 3" xfId="26763" xr:uid="{767269E6-D06C-4775-98E1-FC7B31467ECD}"/>
    <cellStyle name="Notas 2 2 2 8" xfId="4580" xr:uid="{D3DB6A5F-65DF-495C-BAAD-18E28F8953F8}"/>
    <cellStyle name="Notas 2 2 2 8 2" xfId="13241" xr:uid="{631FD9C2-6002-4D9E-9291-561E65790EA9}"/>
    <cellStyle name="Notas 2 2 2 8 3" xfId="24573" xr:uid="{B67CD6D2-901E-4D13-B059-0808EB3D67D7}"/>
    <cellStyle name="Notas 2 2 2 9" xfId="8276" xr:uid="{1B0EA5D0-C3D5-4B00-990E-545B6547FC0A}"/>
    <cellStyle name="Notas 2 2 2 9 2" xfId="16914" xr:uid="{796AEA50-CF57-403D-BDBF-61EA11841E36}"/>
    <cellStyle name="Notas 2 2 2 9 3" xfId="28246" xr:uid="{0DE8AC96-8970-4BCC-BCA0-D926B4C32526}"/>
    <cellStyle name="Notas 2 2 3" xfId="2434" xr:uid="{6BE70246-88CB-40F8-9A60-31B03B6FA118}"/>
    <cellStyle name="Notas 2 2 3 2" xfId="6797" xr:uid="{9899AB71-6893-49E5-94FA-A2C1CBC45516}"/>
    <cellStyle name="Notas 2 2 3 2 2" xfId="15437" xr:uid="{D9F6ADC1-2055-40A2-B25F-29C13E34EA39}"/>
    <cellStyle name="Notas 2 2 3 2 3" xfId="26769" xr:uid="{4368349E-F58B-485E-87A8-FA1A28FFE88C}"/>
    <cellStyle name="Notas 2 2 3 3" xfId="5883" xr:uid="{0E043BBB-C609-4409-91C7-BD6762FE839B}"/>
    <cellStyle name="Notas 2 2 3 3 2" xfId="14535" xr:uid="{66148E89-EF5A-40DE-B118-73B9091ACA1D}"/>
    <cellStyle name="Notas 2 2 3 3 3" xfId="25867" xr:uid="{A1CBC685-CEC4-4FFB-8862-99E5657959CD}"/>
    <cellStyle name="Notas 2 2 3 4" xfId="6742" xr:uid="{BCA16A1E-812D-4D7E-B2D4-350B284B92E7}"/>
    <cellStyle name="Notas 2 2 3 4 2" xfId="15382" xr:uid="{1B85089A-1ABE-4A24-898B-9E9E65BA1AD4}"/>
    <cellStyle name="Notas 2 2 3 4 3" xfId="26714" xr:uid="{E87EF350-9EC4-450B-8EBA-99B011A32134}"/>
    <cellStyle name="Notas 2 2 3 5" xfId="9312" xr:uid="{7B896859-7321-40D3-BDB2-B55A82FADEE5}"/>
    <cellStyle name="Notas 2 2 3 5 2" xfId="17940" xr:uid="{26F80284-D959-4188-A94F-748F8B821951}"/>
    <cellStyle name="Notas 2 2 3 5 3" xfId="29273" xr:uid="{8EA778FE-1FC6-4BDC-B2B9-69DF48A54D9A}"/>
    <cellStyle name="Notas 2 2 3 6" xfId="9883" xr:uid="{9EED6EE7-090B-4EA3-BAC8-3CEF73A2BA69}"/>
    <cellStyle name="Notas 2 2 3 6 2" xfId="18510" xr:uid="{E2A96149-F4E0-43A9-8B3B-9C6C14858ACC}"/>
    <cellStyle name="Notas 2 2 3 6 3" xfId="29844" xr:uid="{6FCB6A93-1A4F-4D85-B653-1A99234DAD06}"/>
    <cellStyle name="Notas 2 2 3 7" xfId="10412" xr:uid="{07A8E394-C97F-418E-B5D0-7014A3139F9A}"/>
    <cellStyle name="Notas 2 2 3 7 2" xfId="19039" xr:uid="{795D1AFC-2D76-4B81-B4B6-9D68584800A3}"/>
    <cellStyle name="Notas 2 2 3 7 3" xfId="30373" xr:uid="{D65CDC07-4305-4659-ACED-B3DB04CDFD7D}"/>
    <cellStyle name="Notas 2 2 3 8" xfId="12172" xr:uid="{857FD815-3FCF-4020-B1BB-C9E1C01E1B10}"/>
    <cellStyle name="Notas 2 2 3 8 2" xfId="20796" xr:uid="{4043C63D-E130-44A7-BB7D-208EDA3790FB}"/>
    <cellStyle name="Notas 2 2 3 8 3" xfId="32133" xr:uid="{F18219F6-345B-4530-8E25-8047CE71794D}"/>
    <cellStyle name="Notas 2 2 3 9" xfId="23189" xr:uid="{B02C5462-8B8F-4CCE-80DF-30C945147117}"/>
    <cellStyle name="Notas 2 2 4" xfId="2435" xr:uid="{13CA1F00-AFA3-4761-8EFC-994AB56B8DDF}"/>
    <cellStyle name="Notas 2 2 4 2" xfId="6798" xr:uid="{93B6BA92-FB88-4000-805A-F9A3089BA262}"/>
    <cellStyle name="Notas 2 2 4 2 2" xfId="15438" xr:uid="{840F5003-4EA0-4875-B402-1B2B9D7393FD}"/>
    <cellStyle name="Notas 2 2 4 2 3" xfId="26770" xr:uid="{BA365C15-BAC8-40DC-9D16-F66393E956AF}"/>
    <cellStyle name="Notas 2 2 4 3" xfId="5882" xr:uid="{EEE24F25-F259-470D-BE6B-07BF2E995F79}"/>
    <cellStyle name="Notas 2 2 4 3 2" xfId="14534" xr:uid="{598B7592-C2BE-4DC8-BA99-53FB739887BF}"/>
    <cellStyle name="Notas 2 2 4 3 3" xfId="25866" xr:uid="{ED669C04-A92B-4E9B-98AB-23A7137E0B74}"/>
    <cellStyle name="Notas 2 2 4 4" xfId="8277" xr:uid="{CAB3E3F0-0D95-45B8-9EAD-CEE1DC4425B3}"/>
    <cellStyle name="Notas 2 2 4 4 2" xfId="16915" xr:uid="{FF0E20EC-C885-4047-AE00-6CEF6B3BC817}"/>
    <cellStyle name="Notas 2 2 4 4 3" xfId="28247" xr:uid="{2CFC8564-9106-4B01-B26E-D7791A30A3E4}"/>
    <cellStyle name="Notas 2 2 4 5" xfId="7827" xr:uid="{A1959EF4-74B5-42CE-99A2-D5A5E994C004}"/>
    <cellStyle name="Notas 2 2 4 5 2" xfId="16465" xr:uid="{FFF1A514-D3B6-4CD0-A879-3548613625A1}"/>
    <cellStyle name="Notas 2 2 4 5 3" xfId="27797" xr:uid="{1343F28E-694C-4D60-B2C8-DE2AC0C0E4AE}"/>
    <cellStyle name="Notas 2 2 4 6" xfId="10586" xr:uid="{84276F1B-0664-4AEE-AA56-61EB1CCA26DD}"/>
    <cellStyle name="Notas 2 2 4 6 2" xfId="19213" xr:uid="{8B2E8124-5944-45B9-BBA2-382C6E9ED212}"/>
    <cellStyle name="Notas 2 2 4 6 3" xfId="30547" xr:uid="{4678E0B1-C325-4E62-ABE5-F3A2099D6676}"/>
    <cellStyle name="Notas 2 2 4 7" xfId="7918" xr:uid="{20EEA817-87EB-4CC1-8B86-7B8AB939C871}"/>
    <cellStyle name="Notas 2 2 4 7 2" xfId="16556" xr:uid="{04121D72-5D85-40CA-A516-22424848BA5C}"/>
    <cellStyle name="Notas 2 2 4 7 3" xfId="27888" xr:uid="{7033CC2F-F964-4882-A384-4A6FE6FE1B6D}"/>
    <cellStyle name="Notas 2 2 4 8" xfId="12173" xr:uid="{12A7ECC9-9FD2-4B20-8451-04F62A66D0C8}"/>
    <cellStyle name="Notas 2 2 4 8 2" xfId="20797" xr:uid="{D0E66DEA-140D-45E8-AD47-FF7E3452C56E}"/>
    <cellStyle name="Notas 2 2 4 8 3" xfId="32134" xr:uid="{A298F313-0317-4F71-98FE-0A6DFF94EDCE}"/>
    <cellStyle name="Notas 2 2 4 9" xfId="23190" xr:uid="{2B0C6B92-CAE2-4EFE-9D8C-7EA3B8961BE4}"/>
    <cellStyle name="Notas 2 2 5" xfId="2436" xr:uid="{7E96BAC0-2887-43ED-B150-618FE747455C}"/>
    <cellStyle name="Notas 2 2 5 2" xfId="6799" xr:uid="{52B739E5-FD4C-4119-B01D-E3278D5606EA}"/>
    <cellStyle name="Notas 2 2 5 2 2" xfId="15439" xr:uid="{E36534F6-FE10-42C2-8C98-83D428587A73}"/>
    <cellStyle name="Notas 2 2 5 2 3" xfId="26771" xr:uid="{8E8B1B7C-1809-46F6-9A27-90452B8B92C6}"/>
    <cellStyle name="Notas 2 2 5 3" xfId="5881" xr:uid="{20B73419-C230-4FF9-8E4E-CB709E8CD402}"/>
    <cellStyle name="Notas 2 2 5 3 2" xfId="14533" xr:uid="{11999872-E1F4-4C7B-B1D0-237CEDCC6ECD}"/>
    <cellStyle name="Notas 2 2 5 3 3" xfId="25865" xr:uid="{3C09841B-9697-4F42-A03A-32BA4586ED8C}"/>
    <cellStyle name="Notas 2 2 5 4" xfId="4911" xr:uid="{29106BC2-0C7D-4781-A292-BFEE936A23FA}"/>
    <cellStyle name="Notas 2 2 5 4 2" xfId="13570" xr:uid="{A362AB9D-443F-47EC-B5DE-010EC75E2ADF}"/>
    <cellStyle name="Notas 2 2 5 4 3" xfId="24902" xr:uid="{B37B1A97-2C2A-4CF3-BDDF-93A7656B6E90}"/>
    <cellStyle name="Notas 2 2 5 5" xfId="9313" xr:uid="{431E45F6-9CC1-4F35-88FF-BA9FE22CC66B}"/>
    <cellStyle name="Notas 2 2 5 5 2" xfId="17941" xr:uid="{BEF04623-DE97-4F40-838D-B0DEE3B6604B}"/>
    <cellStyle name="Notas 2 2 5 5 3" xfId="29274" xr:uid="{7F2150C6-F841-4F55-95C2-BBC9BC4B361C}"/>
    <cellStyle name="Notas 2 2 5 6" xfId="9884" xr:uid="{CC490130-587E-4540-9B64-902A5C50BB12}"/>
    <cellStyle name="Notas 2 2 5 6 2" xfId="18511" xr:uid="{D82E3192-A257-46F2-BD9E-F8C463D58A36}"/>
    <cellStyle name="Notas 2 2 5 6 3" xfId="29845" xr:uid="{93E811D1-1AFF-47FE-9EB6-4067C0EE3477}"/>
    <cellStyle name="Notas 2 2 5 7" xfId="9299" xr:uid="{24A220F7-C6FB-49C0-996B-A690CE591FC8}"/>
    <cellStyle name="Notas 2 2 5 7 2" xfId="17927" xr:uid="{EE1672CD-87B5-4BF9-8F8C-8E009E0B24D0}"/>
    <cellStyle name="Notas 2 2 5 7 3" xfId="29260" xr:uid="{16C275F9-0CC3-4F43-860E-4237868E1AF4}"/>
    <cellStyle name="Notas 2 2 5 8" xfId="12527" xr:uid="{0B4BE50E-5621-4EB6-BE51-B8B7317CB84F}"/>
    <cellStyle name="Notas 2 2 5 8 2" xfId="21151" xr:uid="{03FFFD1C-0F42-4F47-9653-136076277565}"/>
    <cellStyle name="Notas 2 2 5 8 3" xfId="32488" xr:uid="{F5FB7EA0-52A2-4DCB-989D-4BE78A618946}"/>
    <cellStyle name="Notas 2 2 5 9" xfId="23191" xr:uid="{85D9EF7D-4F49-42F3-9674-A0F236D5EB0F}"/>
    <cellStyle name="Notas 2 2 6" xfId="2437" xr:uid="{6B5D16DC-85AB-4696-9798-55FF230C8452}"/>
    <cellStyle name="Notas 2 2 6 2" xfId="6800" xr:uid="{A2D5131E-D40A-40E4-8C8D-F983B5A4EEEE}"/>
    <cellStyle name="Notas 2 2 6 2 2" xfId="15440" xr:uid="{DE38B24E-8324-47BA-A5DD-B26DA7FE50B8}"/>
    <cellStyle name="Notas 2 2 6 2 3" xfId="26772" xr:uid="{22760F75-F171-4FB4-8D22-D9A2A1EACD6B}"/>
    <cellStyle name="Notas 2 2 6 3" xfId="5880" xr:uid="{ADBE321A-2AFE-464E-9048-7286C0D925C2}"/>
    <cellStyle name="Notas 2 2 6 3 2" xfId="14532" xr:uid="{2294B1B9-0AB3-442D-AC3F-4091DA3BA79A}"/>
    <cellStyle name="Notas 2 2 6 3 3" xfId="25864" xr:uid="{877D87F5-975F-481A-80EA-70618F1B314C}"/>
    <cellStyle name="Notas 2 2 6 4" xfId="6743" xr:uid="{1202E887-02E8-4F59-AD75-9B507ACE700A}"/>
    <cellStyle name="Notas 2 2 6 4 2" xfId="15383" xr:uid="{7DF56EAF-7C84-4F13-B5BF-CF672C8ACA3C}"/>
    <cellStyle name="Notas 2 2 6 4 3" xfId="26715" xr:uid="{17CC9C60-E6C5-4BC8-B9F5-4DC179A5B790}"/>
    <cellStyle name="Notas 2 2 6 5" xfId="9314" xr:uid="{78E50C9A-DAAE-4B30-B108-701CB245DC53}"/>
    <cellStyle name="Notas 2 2 6 5 2" xfId="17942" xr:uid="{6D751A70-DB7E-42D8-9B8E-DEF8F43C2904}"/>
    <cellStyle name="Notas 2 2 6 5 3" xfId="29275" xr:uid="{1CFB61A8-DA7B-4D94-9AE1-AAB30CAA9877}"/>
    <cellStyle name="Notas 2 2 6 6" xfId="9885" xr:uid="{A89BB532-EB3B-4F6F-AF9B-6B87C25A4D09}"/>
    <cellStyle name="Notas 2 2 6 6 2" xfId="18512" xr:uid="{311AC3E0-7F1D-48CF-970C-4184812E0B77}"/>
    <cellStyle name="Notas 2 2 6 6 3" xfId="29846" xr:uid="{4AFA0F19-606A-4595-BEBC-A4C35BDCC03F}"/>
    <cellStyle name="Notas 2 2 6 7" xfId="8222" xr:uid="{EBF9371C-8C32-478D-8B00-B9A315946AE1}"/>
    <cellStyle name="Notas 2 2 6 7 2" xfId="16860" xr:uid="{2068152E-EF91-4A6D-B12F-4003594BAE68}"/>
    <cellStyle name="Notas 2 2 6 7 3" xfId="28192" xr:uid="{9F1DCC3A-4E63-4EB6-9B05-9D95632F0704}"/>
    <cellStyle name="Notas 2 2 6 8" xfId="12174" xr:uid="{D1F592B1-1A93-458F-A1F0-AD9738BE5423}"/>
    <cellStyle name="Notas 2 2 6 8 2" xfId="20798" xr:uid="{68F2BA25-263C-48EC-8CAD-A246E9B7DDCB}"/>
    <cellStyle name="Notas 2 2 6 8 3" xfId="32135" xr:uid="{211B4246-9D65-45E5-B8AF-6933D7654865}"/>
    <cellStyle name="Notas 2 2 6 9" xfId="23192" xr:uid="{6CAA12D6-CD07-4930-9EDE-40002C5CC18E}"/>
    <cellStyle name="Notas 2 2 7" xfId="2438" xr:uid="{E291AC25-0050-49AA-8887-E1255A82D7A1}"/>
    <cellStyle name="Notas 2 2 7 2" xfId="6801" xr:uid="{47A5F2EE-7358-488A-A904-4AF3FCA83B19}"/>
    <cellStyle name="Notas 2 2 7 2 2" xfId="15441" xr:uid="{4A0366E2-5400-42EF-80D8-60582CA60487}"/>
    <cellStyle name="Notas 2 2 7 2 3" xfId="26773" xr:uid="{17D23C42-0C95-48DB-AD41-A079AD1172A1}"/>
    <cellStyle name="Notas 2 2 7 3" xfId="5879" xr:uid="{B523309C-8913-4DA8-B427-D62228624D90}"/>
    <cellStyle name="Notas 2 2 7 3 2" xfId="14531" xr:uid="{B44C05CD-27F3-4D8C-BA1F-17E4346D0CCF}"/>
    <cellStyle name="Notas 2 2 7 3 3" xfId="25863" xr:uid="{240888EC-13D4-4B84-A90A-A389348437C1}"/>
    <cellStyle name="Notas 2 2 7 4" xfId="6744" xr:uid="{7CC234E8-876B-4982-9C4F-03FFA04A6F3F}"/>
    <cellStyle name="Notas 2 2 7 4 2" xfId="15384" xr:uid="{C6AAA150-9F36-41F6-A55B-E0B7E8506AAF}"/>
    <cellStyle name="Notas 2 2 7 4 3" xfId="26716" xr:uid="{CEE729EB-AFBE-4B66-BB7B-4556DAEE136D}"/>
    <cellStyle name="Notas 2 2 7 5" xfId="4776" xr:uid="{E72CBCE7-5B66-4925-844D-34AF85B5E734}"/>
    <cellStyle name="Notas 2 2 7 5 2" xfId="13437" xr:uid="{C3F601CC-2822-47C3-A31D-D0C297EC6D84}"/>
    <cellStyle name="Notas 2 2 7 5 3" xfId="24769" xr:uid="{95B03652-5339-4DA2-84C3-07E030C1D7F9}"/>
    <cellStyle name="Notas 2 2 7 6" xfId="9886" xr:uid="{0AEB7C74-0851-4362-83CF-FE9E43E8AECD}"/>
    <cellStyle name="Notas 2 2 7 6 2" xfId="18513" xr:uid="{DD46B5E1-34DA-4EE7-9B63-AEB9B8943921}"/>
    <cellStyle name="Notas 2 2 7 6 3" xfId="29847" xr:uid="{DFD4B8DC-D7CD-4D63-B1F5-359DEBB14026}"/>
    <cellStyle name="Notas 2 2 7 7" xfId="10413" xr:uid="{BE95DFFE-F4AE-45D7-B11A-45D1FE536900}"/>
    <cellStyle name="Notas 2 2 7 7 2" xfId="19040" xr:uid="{BF31E22A-5805-45F5-BBD4-34D7A059C012}"/>
    <cellStyle name="Notas 2 2 7 7 3" xfId="30374" xr:uid="{7D7494FB-F633-435D-8F2B-90B83B7F5079}"/>
    <cellStyle name="Notas 2 2 7 8" xfId="12175" xr:uid="{DBFB3C57-EF97-4709-AF45-867D176505BC}"/>
    <cellStyle name="Notas 2 2 7 8 2" xfId="20799" xr:uid="{F9B13E03-0E88-4FD9-A447-EC4145C887DF}"/>
    <cellStyle name="Notas 2 2 7 8 3" xfId="32136" xr:uid="{5DEB508B-CF0A-42F9-8E0F-1F8D070336E4}"/>
    <cellStyle name="Notas 2 2 7 9" xfId="23193" xr:uid="{3499A91F-31EA-4601-98F0-142B46F77568}"/>
    <cellStyle name="Notas 2 2 8" xfId="6790" xr:uid="{110CBD53-B527-443F-B845-D2ED5376496A}"/>
    <cellStyle name="Notas 2 2 8 2" xfId="15430" xr:uid="{3C061F14-D5D2-4A0C-98DB-F1858FDC5FEC}"/>
    <cellStyle name="Notas 2 2 8 3" xfId="26762" xr:uid="{F1367C57-9D32-4C65-ABF5-26E50EFBDCB7}"/>
    <cellStyle name="Notas 2 2 9" xfId="5887" xr:uid="{1608E5C8-1296-4E60-BB81-0C071866DA41}"/>
    <cellStyle name="Notas 2 2 9 2" xfId="14539" xr:uid="{9BE235B0-0F87-40E1-90CB-21C780C4E35F}"/>
    <cellStyle name="Notas 2 2 9 3" xfId="25871" xr:uid="{915CDB50-6898-4AB8-801F-A45324D5E74D}"/>
    <cellStyle name="Notas 2 20" xfId="10409" xr:uid="{172668B0-E59E-4A26-80B1-2D35F5E6B4C6}"/>
    <cellStyle name="Notas 2 20 2" xfId="19036" xr:uid="{ED9735B6-43F5-43DD-A748-644BE5806C04}"/>
    <cellStyle name="Notas 2 20 3" xfId="30370" xr:uid="{8D57310B-7D4E-4C94-A23E-1AA022F2BF9A}"/>
    <cellStyle name="Notas 2 21" xfId="10778" xr:uid="{95737D22-A2EA-4D91-9FBC-E54F6D7404BF}"/>
    <cellStyle name="Notas 2 21 2" xfId="19404" xr:uid="{997FAE1A-224F-4A34-B205-101F35E8BC92}"/>
    <cellStyle name="Notas 2 21 3" xfId="30739" xr:uid="{3CD9EA3F-E9FB-4AA9-AA6C-5D7D407771FE}"/>
    <cellStyle name="Notas 2 22" xfId="10673" xr:uid="{2A9572BA-46AE-47FB-A609-762E242F3DFB}"/>
    <cellStyle name="Notas 2 22 2" xfId="19299" xr:uid="{E2E61D93-14DB-4784-8949-51E5D3C17897}"/>
    <cellStyle name="Notas 2 22 3" xfId="30634" xr:uid="{A7266D41-6ADE-4F12-BC02-9DE204DDA6E6}"/>
    <cellStyle name="Notas 2 23" xfId="12798" xr:uid="{BEC4397C-3A8E-4F70-9AA9-088284C80956}"/>
    <cellStyle name="Notas 2 23 2" xfId="21421" xr:uid="{FA7963EE-6C4B-4F94-AC18-744298B135BF}"/>
    <cellStyle name="Notas 2 23 3" xfId="32759" xr:uid="{B164533B-F55D-4127-80D0-2934FF768CDB}"/>
    <cellStyle name="Notas 2 24" xfId="21997" xr:uid="{B9AAC3A1-60D4-4D64-AC99-2D76F6257AAC}"/>
    <cellStyle name="Notas 2 3" xfId="2439" xr:uid="{C57CFE2F-9DAF-478F-8915-5ECDFC680E1B}"/>
    <cellStyle name="Notas 2 3 10" xfId="4912" xr:uid="{982B1D37-DD4E-468A-9955-311187D064B9}"/>
    <cellStyle name="Notas 2 3 10 2" xfId="13571" xr:uid="{7194F7F5-DF8F-4060-A8BA-A4E240A67925}"/>
    <cellStyle name="Notas 2 3 10 3" xfId="24903" xr:uid="{4617A04E-3DAF-47A3-983F-C6D56A00EBCA}"/>
    <cellStyle name="Notas 2 3 11" xfId="6481" xr:uid="{1B8AEC3D-2CF6-46A3-8DB7-DE1E901D27C2}"/>
    <cellStyle name="Notas 2 3 11 2" xfId="15133" xr:uid="{C4BAF3AC-A340-4955-AD63-1FEC261B1876}"/>
    <cellStyle name="Notas 2 3 11 3" xfId="26465" xr:uid="{B0223085-FC4A-4F22-8E62-59B02AB17A45}"/>
    <cellStyle name="Notas 2 3 12" xfId="9887" xr:uid="{AEF4B902-866C-4CB2-8A2F-A0041803CF14}"/>
    <cellStyle name="Notas 2 3 12 2" xfId="18514" xr:uid="{B550AA35-B87A-441E-95BD-F07370782CA6}"/>
    <cellStyle name="Notas 2 3 12 3" xfId="29848" xr:uid="{98B64F5E-4BD3-47FC-BB5F-08876E93EAE9}"/>
    <cellStyle name="Notas 2 3 13" xfId="10414" xr:uid="{0201ACE5-D97B-451E-93C1-45A431ACA2DE}"/>
    <cellStyle name="Notas 2 3 13 2" xfId="19041" xr:uid="{134AD7DA-0953-4B66-8C76-87F0839B4431}"/>
    <cellStyle name="Notas 2 3 13 3" xfId="30375" xr:uid="{AF5EE857-492D-451E-8E99-B29D4E3CB642}"/>
    <cellStyle name="Notas 2 3 14" xfId="12176" xr:uid="{EA08DABC-2986-4A7E-9504-1B7BDEDF18A6}"/>
    <cellStyle name="Notas 2 3 14 2" xfId="20800" xr:uid="{98E30955-C6F5-40E6-9EB0-95A5034CDC27}"/>
    <cellStyle name="Notas 2 3 14 3" xfId="32137" xr:uid="{49B43483-5B68-4F0A-AD53-5B0B2559AE01}"/>
    <cellStyle name="Notas 2 3 15" xfId="23194" xr:uid="{F39A9353-C8FC-4871-A564-257D4540CF8A}"/>
    <cellStyle name="Notas 2 3 2" xfId="2440" xr:uid="{F6AB0F07-1888-494C-A330-BAB3497F993C}"/>
    <cellStyle name="Notas 2 3 2 10" xfId="5333" xr:uid="{99A92ED8-F15A-41AF-A8FC-6C1FDF647128}"/>
    <cellStyle name="Notas 2 3 2 10 2" xfId="13992" xr:uid="{E4A8793F-F5D9-4BA4-A8DC-DD3EB01A7757}"/>
    <cellStyle name="Notas 2 3 2 10 3" xfId="25324" xr:uid="{5312C533-6F8E-4F7F-8498-4FD8205517CE}"/>
    <cellStyle name="Notas 2 3 2 11" xfId="9888" xr:uid="{CEC1B55F-CEF8-402A-BC3F-6E68D446F58D}"/>
    <cellStyle name="Notas 2 3 2 11 2" xfId="18515" xr:uid="{8462E408-0B80-448C-819B-F69E57047ED2}"/>
    <cellStyle name="Notas 2 3 2 11 3" xfId="29849" xr:uid="{DB1635F3-FABC-418A-94D7-1045BE4639AE}"/>
    <cellStyle name="Notas 2 3 2 12" xfId="4795" xr:uid="{D57FE0C2-C9D2-4863-9E79-0A61EF31B484}"/>
    <cellStyle name="Notas 2 3 2 12 2" xfId="13456" xr:uid="{A96CDE7B-E1E1-46C3-A79F-A10E60300A64}"/>
    <cellStyle name="Notas 2 3 2 12 3" xfId="24788" xr:uid="{F7EC2E80-9E21-4D0D-9CE4-ADC701008578}"/>
    <cellStyle name="Notas 2 3 2 13" xfId="12177" xr:uid="{42049AB2-1F51-482E-95D9-65A0B2BD4C96}"/>
    <cellStyle name="Notas 2 3 2 13 2" xfId="20801" xr:uid="{6B059080-80BE-4922-B3E6-05AB34F182EE}"/>
    <cellStyle name="Notas 2 3 2 13 3" xfId="32138" xr:uid="{A6C009ED-44D3-4B69-BAE0-BB5B311B6ED5}"/>
    <cellStyle name="Notas 2 3 2 14" xfId="23195" xr:uid="{E0DE61C9-D525-456F-BF30-A2B2DD1600E4}"/>
    <cellStyle name="Notas 2 3 2 2" xfId="2441" xr:uid="{EE5B56F4-2ACF-4B60-8659-FEEEE385A74A}"/>
    <cellStyle name="Notas 2 3 2 2 2" xfId="6804" xr:uid="{103AD748-5A55-4AD4-A6CB-582EB184809E}"/>
    <cellStyle name="Notas 2 3 2 2 2 2" xfId="15444" xr:uid="{EB96F3D8-815C-4804-971A-A0234356BAC0}"/>
    <cellStyle name="Notas 2 3 2 2 2 3" xfId="26776" xr:uid="{AE5FAC2A-C1F5-405D-99C3-9081B210F91B}"/>
    <cellStyle name="Notas 2 3 2 2 3" xfId="4577" xr:uid="{264B6B7A-81FA-4635-B744-1DB6B3EBC838}"/>
    <cellStyle name="Notas 2 3 2 2 3 2" xfId="13238" xr:uid="{FAD78A8F-6891-43BA-860D-E2EF094C6F89}"/>
    <cellStyle name="Notas 2 3 2 2 3 3" xfId="24570" xr:uid="{3CE48DBB-CFE8-4D80-9775-F166EC9B9802}"/>
    <cellStyle name="Notas 2 3 2 2 4" xfId="6746" xr:uid="{8274D41E-A317-4397-A4FE-CABAA2B9B424}"/>
    <cellStyle name="Notas 2 3 2 2 4 2" xfId="15386" xr:uid="{DC3FFB1A-F67C-46E7-8691-FD7BEDA30E90}"/>
    <cellStyle name="Notas 2 3 2 2 4 3" xfId="26718" xr:uid="{03BDDE3D-972D-4469-BF2C-9C6E47AEFFD4}"/>
    <cellStyle name="Notas 2 3 2 2 5" xfId="9315" xr:uid="{BB473828-3F47-4A70-AF58-FBD8C51DC5B0}"/>
    <cellStyle name="Notas 2 3 2 2 5 2" xfId="17943" xr:uid="{AAE4A08C-F479-4185-8FEC-B573465292AD}"/>
    <cellStyle name="Notas 2 3 2 2 5 3" xfId="29276" xr:uid="{D482D51D-96B3-45C5-87D0-2F72362D239A}"/>
    <cellStyle name="Notas 2 3 2 2 6" xfId="9889" xr:uid="{5D7D7FC6-5144-47FD-9397-31E4E19E018C}"/>
    <cellStyle name="Notas 2 3 2 2 6 2" xfId="18516" xr:uid="{8C4FED25-E225-4E67-9869-36262917695B}"/>
    <cellStyle name="Notas 2 3 2 2 6 3" xfId="29850" xr:uid="{D8882454-AAD5-43D0-A46E-E7ABDF05A3A9}"/>
    <cellStyle name="Notas 2 3 2 2 7" xfId="9298" xr:uid="{24CE0178-1A4E-46A7-B086-F271AAAB04B1}"/>
    <cellStyle name="Notas 2 3 2 2 7 2" xfId="17926" xr:uid="{7A6FF38F-3FC7-4B23-98B4-6D2B4742F461}"/>
    <cellStyle name="Notas 2 3 2 2 7 3" xfId="29259" xr:uid="{A2364F93-E01E-4F32-B402-CE486B84E78A}"/>
    <cellStyle name="Notas 2 3 2 2 8" xfId="12178" xr:uid="{7E217D89-72DB-4CE8-80E2-2A0D0D8A8AEA}"/>
    <cellStyle name="Notas 2 3 2 2 8 2" xfId="20802" xr:uid="{B74FB763-7C01-4255-AD98-26E37238F3C5}"/>
    <cellStyle name="Notas 2 3 2 2 8 3" xfId="32139" xr:uid="{82C74D40-80E0-4BE5-90FC-D065444C65B5}"/>
    <cellStyle name="Notas 2 3 2 2 9" xfId="23196" xr:uid="{C5486B50-7011-4416-BA73-ABCF30C666E3}"/>
    <cellStyle name="Notas 2 3 2 3" xfId="2442" xr:uid="{63D6D484-2FD3-41CB-8ADF-70F55877235E}"/>
    <cellStyle name="Notas 2 3 2 3 2" xfId="6805" xr:uid="{2039C847-8AF8-44F2-B3B5-8AED1B94281A}"/>
    <cellStyle name="Notas 2 3 2 3 2 2" xfId="15445" xr:uid="{32E420BE-E079-4B8D-8F89-7F26D8698A4D}"/>
    <cellStyle name="Notas 2 3 2 3 2 3" xfId="26777" xr:uid="{4934F817-B9A1-46A7-AC99-E22B88363BC0}"/>
    <cellStyle name="Notas 2 3 2 3 3" xfId="4576" xr:uid="{C5666716-3BE1-48D9-BB63-A711C91AE463}"/>
    <cellStyle name="Notas 2 3 2 3 3 2" xfId="13237" xr:uid="{A4061B8D-D3FC-4738-A17F-EBAAE59FA889}"/>
    <cellStyle name="Notas 2 3 2 3 3 3" xfId="24569" xr:uid="{689B4C29-97A4-4600-8EE5-AF42C87C41E0}"/>
    <cellStyle name="Notas 2 3 2 3 4" xfId="4913" xr:uid="{E749182D-F37C-4D16-A678-C8DE2F110C8C}"/>
    <cellStyle name="Notas 2 3 2 3 4 2" xfId="13572" xr:uid="{57E2DCA1-60B5-47AF-A84D-143DC05BAC7A}"/>
    <cellStyle name="Notas 2 3 2 3 4 3" xfId="24904" xr:uid="{0D254882-7AA7-4405-8BD0-63553800AAE8}"/>
    <cellStyle name="Notas 2 3 2 3 5" xfId="9316" xr:uid="{20F4371C-AF69-4205-917C-5A0784C3A3AF}"/>
    <cellStyle name="Notas 2 3 2 3 5 2" xfId="17944" xr:uid="{70D66B84-C729-4FBD-97FE-4B7A6B76A81C}"/>
    <cellStyle name="Notas 2 3 2 3 5 3" xfId="29277" xr:uid="{0C2E1B37-BE5C-475B-88C0-D28E42031399}"/>
    <cellStyle name="Notas 2 3 2 3 6" xfId="9890" xr:uid="{E6781D7A-4B01-4456-864F-6E2001F129CE}"/>
    <cellStyle name="Notas 2 3 2 3 6 2" xfId="18517" xr:uid="{E8A19130-08E4-4411-839B-C01DAC040802}"/>
    <cellStyle name="Notas 2 3 2 3 6 3" xfId="29851" xr:uid="{1B1D0386-0502-420C-B1C6-634699AF75AA}"/>
    <cellStyle name="Notas 2 3 2 3 7" xfId="10904" xr:uid="{BA5945FD-BFC4-4B46-9206-C571B35AF8D9}"/>
    <cellStyle name="Notas 2 3 2 3 7 2" xfId="19530" xr:uid="{78E494DD-D18C-4643-85FE-81979E6BD740}"/>
    <cellStyle name="Notas 2 3 2 3 7 3" xfId="30865" xr:uid="{DD16D4CA-2EFD-487B-A93A-D9D85D173712}"/>
    <cellStyle name="Notas 2 3 2 3 8" xfId="12179" xr:uid="{0F39DF8F-71C8-4727-9F9A-98DF4F2D4E78}"/>
    <cellStyle name="Notas 2 3 2 3 8 2" xfId="20803" xr:uid="{CBC51ACF-D785-4C00-8789-D66271160342}"/>
    <cellStyle name="Notas 2 3 2 3 8 3" xfId="32140" xr:uid="{9120320B-CBF9-402C-85BC-F85CF05FCEB8}"/>
    <cellStyle name="Notas 2 3 2 3 9" xfId="23197" xr:uid="{23A207C5-C422-406D-8EEA-F4FE88755333}"/>
    <cellStyle name="Notas 2 3 2 4" xfId="2443" xr:uid="{17884A3C-73A9-41AA-BD7C-000A64B1D001}"/>
    <cellStyle name="Notas 2 3 2 4 2" xfId="6806" xr:uid="{9365E18F-861A-46DA-8CDF-44DD6E77864F}"/>
    <cellStyle name="Notas 2 3 2 4 2 2" xfId="15446" xr:uid="{D37FD0ED-0D43-4EB3-9D53-3433FB3BD0B9}"/>
    <cellStyle name="Notas 2 3 2 4 2 3" xfId="26778" xr:uid="{15AE9D6F-9B50-41F9-9D10-4998C1189B00}"/>
    <cellStyle name="Notas 2 3 2 4 3" xfId="4575" xr:uid="{59B8292B-EA04-417D-9CD9-058249C57A05}"/>
    <cellStyle name="Notas 2 3 2 4 3 2" xfId="13236" xr:uid="{CEADCF0E-70A9-409F-8AE9-401ACE98680E}"/>
    <cellStyle name="Notas 2 3 2 4 3 3" xfId="24568" xr:uid="{AF2C958A-B6A2-4B16-8A4D-246C722789BC}"/>
    <cellStyle name="Notas 2 3 2 4 4" xfId="6747" xr:uid="{99088B55-B18D-4B51-AA3C-EA3A057EF62B}"/>
    <cellStyle name="Notas 2 3 2 4 4 2" xfId="15387" xr:uid="{16CF0F33-7F00-4001-AB55-724E45AA39A5}"/>
    <cellStyle name="Notas 2 3 2 4 4 3" xfId="26719" xr:uid="{11142F6E-F5B6-4357-8E2A-911D03EFE284}"/>
    <cellStyle name="Notas 2 3 2 4 5" xfId="6480" xr:uid="{8805850A-435A-4919-B7AB-90883501B809}"/>
    <cellStyle name="Notas 2 3 2 4 5 2" xfId="15132" xr:uid="{7DEA56F0-AA53-4073-A18C-D1DD7CCFE442}"/>
    <cellStyle name="Notas 2 3 2 4 5 3" xfId="26464" xr:uid="{C2EE72DD-A109-4709-8388-0E380618DCC3}"/>
    <cellStyle name="Notas 2 3 2 4 6" xfId="9891" xr:uid="{BD849735-6E63-47BA-BBDF-DFC303FCFC42}"/>
    <cellStyle name="Notas 2 3 2 4 6 2" xfId="18518" xr:uid="{EDE47DA5-03F8-4FAF-9418-BDD73D529F05}"/>
    <cellStyle name="Notas 2 3 2 4 6 3" xfId="29852" xr:uid="{14F1B51C-5D81-474D-B4BF-93904760ADB5}"/>
    <cellStyle name="Notas 2 3 2 4 7" xfId="9009" xr:uid="{B0CB191F-9DF8-4183-B6CD-8EA55A2ED14D}"/>
    <cellStyle name="Notas 2 3 2 4 7 2" xfId="17637" xr:uid="{1F40D09F-9CD5-4583-AE4E-ADAF746E7339}"/>
    <cellStyle name="Notas 2 3 2 4 7 3" xfId="28970" xr:uid="{A3A9102C-130A-4B2D-BDBB-DA482529E18C}"/>
    <cellStyle name="Notas 2 3 2 4 8" xfId="12180" xr:uid="{682B43C4-D48A-4A32-BB31-752AD475D3F7}"/>
    <cellStyle name="Notas 2 3 2 4 8 2" xfId="20804" xr:uid="{E40A081F-94EC-4263-8F76-ACDB1D7DB663}"/>
    <cellStyle name="Notas 2 3 2 4 8 3" xfId="32141" xr:uid="{CC4AFB88-11A2-4D85-8BB8-99ED58F908FD}"/>
    <cellStyle name="Notas 2 3 2 4 9" xfId="23198" xr:uid="{573A6E85-DD23-47E0-8C16-7900B9A8177F}"/>
    <cellStyle name="Notas 2 3 2 5" xfId="2444" xr:uid="{FEDF4162-93CF-4DAB-B471-00ADAC31D99A}"/>
    <cellStyle name="Notas 2 3 2 5 2" xfId="6807" xr:uid="{E510AA6A-B080-4327-8F89-F62C40B4D172}"/>
    <cellStyle name="Notas 2 3 2 5 2 2" xfId="15447" xr:uid="{ECB50436-90A0-4267-A764-53A3399D6961}"/>
    <cellStyle name="Notas 2 3 2 5 2 3" xfId="26779" xr:uid="{0EFA9549-CECC-444F-808B-745AF61C0C61}"/>
    <cellStyle name="Notas 2 3 2 5 3" xfId="5876" xr:uid="{15B6FF72-08FE-4FD7-9759-4C7C849864C2}"/>
    <cellStyle name="Notas 2 3 2 5 3 2" xfId="14528" xr:uid="{00AB7DE2-0BED-49BE-AFDE-0807D6CCBB08}"/>
    <cellStyle name="Notas 2 3 2 5 3 3" xfId="25860" xr:uid="{22C070D6-BA17-4C23-8991-2505ECD973C5}"/>
    <cellStyle name="Notas 2 3 2 5 4" xfId="6748" xr:uid="{E9B4A8CF-9B5A-4B3E-B1AA-2F5E39F9E6D2}"/>
    <cellStyle name="Notas 2 3 2 5 4 2" xfId="15388" xr:uid="{12841EB6-2CC3-412D-99B5-99D29AB8D6CB}"/>
    <cellStyle name="Notas 2 3 2 5 4 3" xfId="26720" xr:uid="{F89BA7A8-3A16-4F80-9308-B43AE8BCEBFF}"/>
    <cellStyle name="Notas 2 3 2 5 5" xfId="4775" xr:uid="{86072E80-FCA3-4885-A677-7C85E433A338}"/>
    <cellStyle name="Notas 2 3 2 5 5 2" xfId="13436" xr:uid="{9F36CEBA-285A-4992-81BB-D5940589D2C3}"/>
    <cellStyle name="Notas 2 3 2 5 5 3" xfId="24768" xr:uid="{ACD96525-E5DB-44D9-9A1C-9EE01D020CD8}"/>
    <cellStyle name="Notas 2 3 2 5 6" xfId="9892" xr:uid="{394F1BEB-AF50-447E-82F7-5C7EE90E99AA}"/>
    <cellStyle name="Notas 2 3 2 5 6 2" xfId="18519" xr:uid="{3882009A-2726-466F-92F3-A8D856B6B88F}"/>
    <cellStyle name="Notas 2 3 2 5 6 3" xfId="29853" xr:uid="{F0686DA2-4A14-4345-9A4A-E42DAFD581D5}"/>
    <cellStyle name="Notas 2 3 2 5 7" xfId="6499" xr:uid="{CC5C329E-684D-47A3-A387-E76140EF44E3}"/>
    <cellStyle name="Notas 2 3 2 5 7 2" xfId="15151" xr:uid="{BC6A710B-9E5F-4291-8054-6B784B92173A}"/>
    <cellStyle name="Notas 2 3 2 5 7 3" xfId="26483" xr:uid="{4C37E20C-83F4-4433-A138-D7E1375A0335}"/>
    <cellStyle name="Notas 2 3 2 5 8" xfId="12181" xr:uid="{083171E2-30A2-4402-ABB2-FE186541B39E}"/>
    <cellStyle name="Notas 2 3 2 5 8 2" xfId="20805" xr:uid="{63784FAA-EC7D-458C-B711-188D6C2587C3}"/>
    <cellStyle name="Notas 2 3 2 5 8 3" xfId="32142" xr:uid="{39D2B77D-78C6-429E-A237-633B20394DC8}"/>
    <cellStyle name="Notas 2 3 2 5 9" xfId="23199" xr:uid="{4A633C35-2431-4FFD-92EE-E67C4E3CE353}"/>
    <cellStyle name="Notas 2 3 2 6" xfId="2445" xr:uid="{3D58559F-92DB-434B-B797-AF5CBFE97725}"/>
    <cellStyle name="Notas 2 3 2 6 2" xfId="6808" xr:uid="{B5CC388F-FDAD-4E79-8EB5-6900C7BDCA59}"/>
    <cellStyle name="Notas 2 3 2 6 2 2" xfId="15448" xr:uid="{CB51DF58-1A9F-408A-91EC-91C1C1F947B3}"/>
    <cellStyle name="Notas 2 3 2 6 2 3" xfId="26780" xr:uid="{1A60C633-4B64-48C5-B50F-E9373FB43EF3}"/>
    <cellStyle name="Notas 2 3 2 6 3" xfId="5875" xr:uid="{303BCB85-23AB-40EB-8C7F-CC70777CDDF3}"/>
    <cellStyle name="Notas 2 3 2 6 3 2" xfId="14527" xr:uid="{603F5E5F-ED19-4861-ABC5-FDA0AA0E3384}"/>
    <cellStyle name="Notas 2 3 2 6 3 3" xfId="25859" xr:uid="{37729A68-C16B-4CAA-85EA-76CFED0725C2}"/>
    <cellStyle name="Notas 2 3 2 6 4" xfId="4914" xr:uid="{BCECA836-5C26-4B4A-8DAE-6D6D4E7767C0}"/>
    <cellStyle name="Notas 2 3 2 6 4 2" xfId="13573" xr:uid="{0BA26769-24A7-4DB7-913C-C96CC105AE87}"/>
    <cellStyle name="Notas 2 3 2 6 4 3" xfId="24905" xr:uid="{EF006E4D-B056-4D31-8DF8-D36F801B252F}"/>
    <cellStyle name="Notas 2 3 2 6 5" xfId="5144" xr:uid="{DB3EF6B4-D45E-4DE8-A29B-663AE1ADCFEE}"/>
    <cellStyle name="Notas 2 3 2 6 5 2" xfId="13803" xr:uid="{E77E5C63-DDBE-4CB9-A887-914836B3EBDE}"/>
    <cellStyle name="Notas 2 3 2 6 5 3" xfId="25135" xr:uid="{A97CB74C-51C1-4FAB-808F-B292545DDC11}"/>
    <cellStyle name="Notas 2 3 2 6 6" xfId="9893" xr:uid="{F6B1290F-0DFA-44B3-B549-A241C59BC824}"/>
    <cellStyle name="Notas 2 3 2 6 6 2" xfId="18520" xr:uid="{54D47272-F049-43E4-A5DE-ACE01D20DCD4}"/>
    <cellStyle name="Notas 2 3 2 6 6 3" xfId="29854" xr:uid="{3DBB8E1F-94BD-453F-A48A-B9F65B579AE6}"/>
    <cellStyle name="Notas 2 3 2 6 7" xfId="11662" xr:uid="{984A7D32-B012-4BE0-8F35-5F3D232EB1CE}"/>
    <cellStyle name="Notas 2 3 2 6 7 2" xfId="20287" xr:uid="{73184867-537C-4AA9-97D7-E08C98686DD1}"/>
    <cellStyle name="Notas 2 3 2 6 7 3" xfId="31623" xr:uid="{7001350F-2263-493E-ADDE-2E6FC50AFD6E}"/>
    <cellStyle name="Notas 2 3 2 6 8" xfId="12182" xr:uid="{6D64B8C4-58EC-45D2-8969-D72EF5FA457A}"/>
    <cellStyle name="Notas 2 3 2 6 8 2" xfId="20806" xr:uid="{7278B488-407C-40DC-9F43-F3D027F1D001}"/>
    <cellStyle name="Notas 2 3 2 6 8 3" xfId="32143" xr:uid="{3F4FCA28-AD3D-4BF5-944D-CA778E17DF36}"/>
    <cellStyle name="Notas 2 3 2 6 9" xfId="23200" xr:uid="{3102E0CB-048E-437B-AAE4-86CF72EF0B96}"/>
    <cellStyle name="Notas 2 3 2 7" xfId="6803" xr:uid="{B8F9B97B-BC46-4817-A1D4-7696E35850D1}"/>
    <cellStyle name="Notas 2 3 2 7 2" xfId="15443" xr:uid="{60060CDE-79DB-4192-A6FC-F30893AAE5BE}"/>
    <cellStyle name="Notas 2 3 2 7 3" xfId="26775" xr:uid="{E1B16C72-87E1-44D0-ADBF-5D0932423BAB}"/>
    <cellStyle name="Notas 2 3 2 8" xfId="5877" xr:uid="{085F7D38-733E-457F-8A7A-64E19964E4C3}"/>
    <cellStyle name="Notas 2 3 2 8 2" xfId="14529" xr:uid="{B783D09E-BAD2-4C80-8CFB-802EC9A4ACC2}"/>
    <cellStyle name="Notas 2 3 2 8 3" xfId="25861" xr:uid="{B2657823-658C-4C8C-A07B-A8E7746BBACF}"/>
    <cellStyle name="Notas 2 3 2 9" xfId="6745" xr:uid="{BACEAE02-3C5B-4F79-8ED8-48E421C4403F}"/>
    <cellStyle name="Notas 2 3 2 9 2" xfId="15385" xr:uid="{1A2F684F-3D58-4429-A2F0-30A35DF80712}"/>
    <cellStyle name="Notas 2 3 2 9 3" xfId="26717" xr:uid="{F1E80852-A78A-4F62-9388-10F43421EBD8}"/>
    <cellStyle name="Notas 2 3 3" xfId="2446" xr:uid="{398330E7-201C-4723-9AA8-E7F3A42EC7E4}"/>
    <cellStyle name="Notas 2 3 3 2" xfId="6809" xr:uid="{AD46E93E-9614-4718-AA03-20689A2E4760}"/>
    <cellStyle name="Notas 2 3 3 2 2" xfId="15449" xr:uid="{0D0896F5-1A43-4097-A849-1DEAF88F2495}"/>
    <cellStyle name="Notas 2 3 3 2 3" xfId="26781" xr:uid="{6692BA1C-8815-42EC-970A-353497EDE84C}"/>
    <cellStyle name="Notas 2 3 3 3" xfId="5874" xr:uid="{D7C7D2EC-C753-47C6-A498-7BCB862BD284}"/>
    <cellStyle name="Notas 2 3 3 3 2" xfId="14526" xr:uid="{ED64A63E-95BF-4442-AE07-B6175B9F358F}"/>
    <cellStyle name="Notas 2 3 3 3 3" xfId="25858" xr:uid="{D036AC19-F4F1-466B-8BEE-E8B1E6685BB6}"/>
    <cellStyle name="Notas 2 3 3 4" xfId="5368" xr:uid="{1E6F96C9-7281-4EC4-BC24-68BF37311038}"/>
    <cellStyle name="Notas 2 3 3 4 2" xfId="14027" xr:uid="{7A86148A-FA9A-4C60-AB9A-9F75F9C00786}"/>
    <cellStyle name="Notas 2 3 3 4 3" xfId="25359" xr:uid="{2553DC18-3043-4955-A4DF-418987BEF09B}"/>
    <cellStyle name="Notas 2 3 3 5" xfId="9317" xr:uid="{E21F1801-61BD-4BB8-BDD7-65BE23CCD7D9}"/>
    <cellStyle name="Notas 2 3 3 5 2" xfId="17945" xr:uid="{58D2C295-FB54-4B87-8010-BD58AC4A3A59}"/>
    <cellStyle name="Notas 2 3 3 5 3" xfId="29278" xr:uid="{ACE66955-88D0-4FB0-96C1-85C8290A81AD}"/>
    <cellStyle name="Notas 2 3 3 6" xfId="10587" xr:uid="{E8AE449B-4212-4A6E-BA95-BEEA133F38D2}"/>
    <cellStyle name="Notas 2 3 3 6 2" xfId="19214" xr:uid="{58B97DF7-83B7-4C8B-8866-16308C10AB87}"/>
    <cellStyle name="Notas 2 3 3 6 3" xfId="30548" xr:uid="{372726AB-82B8-406C-AB5D-8BAB48EAB120}"/>
    <cellStyle name="Notas 2 3 3 7" xfId="5339" xr:uid="{F55E43D6-48CC-4984-A48A-CBFDCAD4162C}"/>
    <cellStyle name="Notas 2 3 3 7 2" xfId="13998" xr:uid="{6C24D314-F3B8-4DDB-B960-1D34A635AFFE}"/>
    <cellStyle name="Notas 2 3 3 7 3" xfId="25330" xr:uid="{5E193EC1-1808-49AB-A344-62F9F93CEA95}"/>
    <cellStyle name="Notas 2 3 3 8" xfId="12183" xr:uid="{F6E4A47B-0EBB-496D-ACDE-B702CB396465}"/>
    <cellStyle name="Notas 2 3 3 8 2" xfId="20807" xr:uid="{A5CCC463-483A-4BAF-B902-497EA4ADA96C}"/>
    <cellStyle name="Notas 2 3 3 8 3" xfId="32144" xr:uid="{AA08140C-E222-4D2C-9344-37E7ACD32245}"/>
    <cellStyle name="Notas 2 3 3 9" xfId="23201" xr:uid="{39516156-3C57-4916-8C57-F954075AFDC7}"/>
    <cellStyle name="Notas 2 3 4" xfId="2447" xr:uid="{B4D73768-20C4-4B22-8CC3-3F54A16A3FC4}"/>
    <cellStyle name="Notas 2 3 4 2" xfId="6810" xr:uid="{0E8B906E-C57A-4E1E-A12F-EAC1A45BE737}"/>
    <cellStyle name="Notas 2 3 4 2 2" xfId="15450" xr:uid="{6834D5DA-DD24-4CA1-BF90-FFC7FE97ABCE}"/>
    <cellStyle name="Notas 2 3 4 2 3" xfId="26782" xr:uid="{CA56520A-6DAA-4ACA-9219-931B67C7E635}"/>
    <cellStyle name="Notas 2 3 4 3" xfId="5873" xr:uid="{12B2D597-C002-49AD-B566-4AC36045ED8A}"/>
    <cellStyle name="Notas 2 3 4 3 2" xfId="14525" xr:uid="{18AC1442-702F-4A02-A177-0A84B4DF01C5}"/>
    <cellStyle name="Notas 2 3 4 3 3" xfId="25857" xr:uid="{0FF6FD13-BE0D-4DD9-86AF-6C81F8CA80B0}"/>
    <cellStyle name="Notas 2 3 4 4" xfId="8278" xr:uid="{928E1641-1A2F-472E-8532-C0AC42DE142F}"/>
    <cellStyle name="Notas 2 3 4 4 2" xfId="16916" xr:uid="{DE1596BA-CD1E-4644-B16E-CD95679BA9CE}"/>
    <cellStyle name="Notas 2 3 4 4 3" xfId="28248" xr:uid="{0A007D7D-8667-44F9-B5FD-D57474C63F94}"/>
    <cellStyle name="Notas 2 3 4 5" xfId="8208" xr:uid="{2FC96BB1-2C25-4EAB-BA11-21D98D2C089D}"/>
    <cellStyle name="Notas 2 3 4 5 2" xfId="16846" xr:uid="{304331A0-6F4F-457C-A153-9B8E0B48BF11}"/>
    <cellStyle name="Notas 2 3 4 5 3" xfId="28178" xr:uid="{2417F910-E7B2-4902-9214-A18DDAE25F95}"/>
    <cellStyle name="Notas 2 3 4 6" xfId="10588" xr:uid="{BE3016F8-13C2-4680-A26A-236EA0BDE9AA}"/>
    <cellStyle name="Notas 2 3 4 6 2" xfId="19215" xr:uid="{A6B561CF-52CA-44F5-B99E-71738FD79435}"/>
    <cellStyle name="Notas 2 3 4 6 3" xfId="30549" xr:uid="{5A78AF65-BCB1-4194-BC7E-44DA0AC6DAF2}"/>
    <cellStyle name="Notas 2 3 4 7" xfId="10415" xr:uid="{CB360FA7-A396-49D6-AB17-CDB37DC3BA4D}"/>
    <cellStyle name="Notas 2 3 4 7 2" xfId="19042" xr:uid="{95DC3C8E-C917-4BD8-8CC0-8C39BECAF718}"/>
    <cellStyle name="Notas 2 3 4 7 3" xfId="30376" xr:uid="{236B67F6-C3F4-4BAB-B6A3-5FAC5064B8EB}"/>
    <cellStyle name="Notas 2 3 4 8" xfId="12528" xr:uid="{C3CC0025-9E9B-4D76-81A9-FB2D56E3B803}"/>
    <cellStyle name="Notas 2 3 4 8 2" xfId="21152" xr:uid="{D766962A-19C5-46DF-ACBF-A18A739B1230}"/>
    <cellStyle name="Notas 2 3 4 8 3" xfId="32489" xr:uid="{05E5F4D2-F25A-4CE4-BBD7-5E33FF720F80}"/>
    <cellStyle name="Notas 2 3 4 9" xfId="23202" xr:uid="{C096977F-0816-44D0-BAE5-C0F68ADCF2A4}"/>
    <cellStyle name="Notas 2 3 5" xfId="2448" xr:uid="{F2E207FE-6C5C-4E9A-A314-542E477CAF2E}"/>
    <cellStyle name="Notas 2 3 5 2" xfId="6811" xr:uid="{573BF2D7-48B4-42E4-A69B-84CB34F16BB0}"/>
    <cellStyle name="Notas 2 3 5 2 2" xfId="15451" xr:uid="{42A423F0-F411-4F85-9C2F-F83F70947CC5}"/>
    <cellStyle name="Notas 2 3 5 2 3" xfId="26783" xr:uid="{730B9E6D-59B0-4147-BC7B-2751D7EE567E}"/>
    <cellStyle name="Notas 2 3 5 3" xfId="5872" xr:uid="{B8323B39-9622-41FC-8153-4F54F1A3C525}"/>
    <cellStyle name="Notas 2 3 5 3 2" xfId="14524" xr:uid="{DD93E3C5-5E2E-40F0-BEAD-B4B35A911DAD}"/>
    <cellStyle name="Notas 2 3 5 3 3" xfId="25856" xr:uid="{B00EA1DE-D880-45BF-96C6-184FC5279358}"/>
    <cellStyle name="Notas 2 3 5 4" xfId="8279" xr:uid="{D4D3D499-15F8-4917-9849-09660696BA9C}"/>
    <cellStyle name="Notas 2 3 5 4 2" xfId="16917" xr:uid="{1FEB6176-2432-433C-93D2-4D0BC8637D68}"/>
    <cellStyle name="Notas 2 3 5 4 3" xfId="28249" xr:uid="{C1F55C4F-CC37-4DD6-B1EA-6E6BDCE3FF21}"/>
    <cellStyle name="Notas 2 3 5 5" xfId="9318" xr:uid="{67573B6B-E024-471D-96F6-5E6F5927341D}"/>
    <cellStyle name="Notas 2 3 5 5 2" xfId="17946" xr:uid="{F81E6EE3-2432-4B23-A8EC-444BD126AFEF}"/>
    <cellStyle name="Notas 2 3 5 5 3" xfId="29279" xr:uid="{13576878-ABC0-4F50-9723-669E8F103EA2}"/>
    <cellStyle name="Notas 2 3 5 6" xfId="10589" xr:uid="{F2203C71-FFA5-4E4B-913E-10CD0EB50E61}"/>
    <cellStyle name="Notas 2 3 5 6 2" xfId="19216" xr:uid="{5E496145-A9F1-42E4-A4BD-CCEBB6EA9960}"/>
    <cellStyle name="Notas 2 3 5 6 3" xfId="30550" xr:uid="{ACCFA250-C383-4C98-AB0D-65560C838744}"/>
    <cellStyle name="Notas 2 3 5 7" xfId="6500" xr:uid="{3BF143A7-D6CC-4027-BAA3-1CC2E3080AEB}"/>
    <cellStyle name="Notas 2 3 5 7 2" xfId="15152" xr:uid="{E7DB8574-CD31-4F00-834F-2D9496DE909F}"/>
    <cellStyle name="Notas 2 3 5 7 3" xfId="26484" xr:uid="{13637C0E-7653-4379-A21B-0AA524CA376D}"/>
    <cellStyle name="Notas 2 3 5 8" xfId="12529" xr:uid="{0D9B96FD-7A57-4C91-BDFC-7EF613AE8776}"/>
    <cellStyle name="Notas 2 3 5 8 2" xfId="21153" xr:uid="{BD065CD9-035C-4B7E-8875-944B71D8592D}"/>
    <cellStyle name="Notas 2 3 5 8 3" xfId="32490" xr:uid="{50999DA0-D12D-4585-B657-EA6956E80034}"/>
    <cellStyle name="Notas 2 3 5 9" xfId="23203" xr:uid="{06F71A08-33F5-42F7-B637-02FEF43B435A}"/>
    <cellStyle name="Notas 2 3 6" xfId="2449" xr:uid="{DB4D2293-F10D-4380-912A-A69F149A8070}"/>
    <cellStyle name="Notas 2 3 6 2" xfId="6812" xr:uid="{37CB703A-B2B5-4987-B76B-6ED2E0CD9368}"/>
    <cellStyle name="Notas 2 3 6 2 2" xfId="15452" xr:uid="{ECC4886A-B0CC-4639-B4A3-C75C066B82F7}"/>
    <cellStyle name="Notas 2 3 6 2 3" xfId="26784" xr:uid="{3628DE98-3862-4F99-83D5-87B41B31CA7C}"/>
    <cellStyle name="Notas 2 3 6 3" xfId="5871" xr:uid="{F0984C80-83A7-4333-A1DB-73E2286A9422}"/>
    <cellStyle name="Notas 2 3 6 3 2" xfId="14523" xr:uid="{68E38EC6-783E-41E6-B109-D173416EFE56}"/>
    <cellStyle name="Notas 2 3 6 3 3" xfId="25855" xr:uid="{A7E70833-6B54-4173-BD56-E54679D16707}"/>
    <cellStyle name="Notas 2 3 6 4" xfId="6749" xr:uid="{DA0A56ED-5580-48F9-A47B-5AD6DEAC0A19}"/>
    <cellStyle name="Notas 2 3 6 4 2" xfId="15389" xr:uid="{772950F4-0217-4D0B-8CEC-56BDFCD83642}"/>
    <cellStyle name="Notas 2 3 6 4 3" xfId="26721" xr:uid="{64D4CDF6-A37D-4383-A031-EE3ADCE8DED5}"/>
    <cellStyle name="Notas 2 3 6 5" xfId="7825" xr:uid="{139AE7B7-4CBB-43D3-AC43-4C11E63209A4}"/>
    <cellStyle name="Notas 2 3 6 5 2" xfId="16463" xr:uid="{C1B9AAB0-1CE3-41E3-980E-2B36DE87AEBF}"/>
    <cellStyle name="Notas 2 3 6 5 3" xfId="27795" xr:uid="{DE022C4D-91F5-4C1A-A098-15271A0BA172}"/>
    <cellStyle name="Notas 2 3 6 6" xfId="9894" xr:uid="{62A69C53-126A-4252-94B7-2FB0C93EE101}"/>
    <cellStyle name="Notas 2 3 6 6 2" xfId="18521" xr:uid="{EBE38074-564C-401E-A595-84BCB6C5C0A3}"/>
    <cellStyle name="Notas 2 3 6 6 3" xfId="29855" xr:uid="{9BC0EDFC-AED3-42B5-9DE3-C653BF06E79E}"/>
    <cellStyle name="Notas 2 3 6 7" xfId="6501" xr:uid="{8C044D69-3973-45BA-98F6-2D4FA1814EEA}"/>
    <cellStyle name="Notas 2 3 6 7 2" xfId="15153" xr:uid="{1147F83F-FF92-4898-8768-2AEC173D6930}"/>
    <cellStyle name="Notas 2 3 6 7 3" xfId="26485" xr:uid="{11366DC3-2C58-43D5-92C6-3DB6BF79CC96}"/>
    <cellStyle name="Notas 2 3 6 8" xfId="12530" xr:uid="{979B0DAD-0D7A-4C1C-BD60-DEE7881F2BC4}"/>
    <cellStyle name="Notas 2 3 6 8 2" xfId="21154" xr:uid="{2E054E21-1B1D-4499-BC8E-C814ABACE728}"/>
    <cellStyle name="Notas 2 3 6 8 3" xfId="32491" xr:uid="{3DE6CBF4-1478-4B93-BF67-091C67CA900F}"/>
    <cellStyle name="Notas 2 3 6 9" xfId="23204" xr:uid="{7F10050E-33CF-4FD7-9E17-CDE4617E123B}"/>
    <cellStyle name="Notas 2 3 7" xfId="2450" xr:uid="{D7DCD738-98AE-4207-878E-F19215EA0525}"/>
    <cellStyle name="Notas 2 3 7 2" xfId="6813" xr:uid="{248BB66E-CA73-4C62-AE56-3F363517BEAE}"/>
    <cellStyle name="Notas 2 3 7 2 2" xfId="15453" xr:uid="{F21DDBB8-4E1C-4E3F-9746-DEFDEE87F257}"/>
    <cellStyle name="Notas 2 3 7 2 3" xfId="26785" xr:uid="{4324B614-F53B-414D-AC59-FC118155B923}"/>
    <cellStyle name="Notas 2 3 7 3" xfId="4574" xr:uid="{F0E631F2-DB24-4AFF-B91B-024266551890}"/>
    <cellStyle name="Notas 2 3 7 3 2" xfId="13235" xr:uid="{400DC04B-660F-4366-B8BE-A114867BEDFF}"/>
    <cellStyle name="Notas 2 3 7 3 3" xfId="24567" xr:uid="{F386B9B0-833A-4ECE-8D41-099990F3E5EA}"/>
    <cellStyle name="Notas 2 3 7 4" xfId="6750" xr:uid="{ECC95C8B-69B2-4900-8CFF-B61096912562}"/>
    <cellStyle name="Notas 2 3 7 4 2" xfId="15390" xr:uid="{944E7B35-853C-4781-AFAD-E0564E870B8F}"/>
    <cellStyle name="Notas 2 3 7 4 3" xfId="26722" xr:uid="{6938DD79-3D58-49BA-B9A2-77B94B186A81}"/>
    <cellStyle name="Notas 2 3 7 5" xfId="9319" xr:uid="{0DBA0181-B285-42C8-B42C-A6CD08F199A5}"/>
    <cellStyle name="Notas 2 3 7 5 2" xfId="17947" xr:uid="{A5A07386-A6BD-47B4-A1FA-BE7F39B1EB4E}"/>
    <cellStyle name="Notas 2 3 7 5 3" xfId="29280" xr:uid="{84FD1912-B854-4244-ABA6-FD8CD06A623A}"/>
    <cellStyle name="Notas 2 3 7 6" xfId="9895" xr:uid="{B6517CC6-5620-4840-8D8E-AA66659DF250}"/>
    <cellStyle name="Notas 2 3 7 6 2" xfId="18522" xr:uid="{DF19ECB2-521F-407F-BAFE-AEF791D779FD}"/>
    <cellStyle name="Notas 2 3 7 6 3" xfId="29856" xr:uid="{45DED0DB-17AD-4E0F-AEC7-FBD303D9D2E9}"/>
    <cellStyle name="Notas 2 3 7 7" xfId="7899" xr:uid="{CCBF2D3A-D8F0-4410-B71C-A02C3302DFD1}"/>
    <cellStyle name="Notas 2 3 7 7 2" xfId="16537" xr:uid="{F81B92DE-8724-49E0-A189-DE69082E46FC}"/>
    <cellStyle name="Notas 2 3 7 7 3" xfId="27869" xr:uid="{BDCBC1CC-D7C9-4E81-AC62-C3527CFD9289}"/>
    <cellStyle name="Notas 2 3 7 8" xfId="12184" xr:uid="{1213D0A9-75B7-47D2-9CC5-D6EE0833102C}"/>
    <cellStyle name="Notas 2 3 7 8 2" xfId="20808" xr:uid="{231B3D77-6FBF-4BEF-80CF-0C272403D240}"/>
    <cellStyle name="Notas 2 3 7 8 3" xfId="32145" xr:uid="{0BB44D4C-07A7-4195-952E-DEF2247FB12E}"/>
    <cellStyle name="Notas 2 3 7 9" xfId="23205" xr:uid="{E0316036-9486-4E91-B149-866408891120}"/>
    <cellStyle name="Notas 2 3 8" xfId="6802" xr:uid="{E48EB17F-6A9B-4C1A-9937-D71CB3D9B47E}"/>
    <cellStyle name="Notas 2 3 8 2" xfId="15442" xr:uid="{298ABACB-562A-4347-BC79-9686DF9A6E96}"/>
    <cellStyle name="Notas 2 3 8 3" xfId="26774" xr:uid="{B398E4DB-656F-4D9F-8E38-6850CBF2F90B}"/>
    <cellStyle name="Notas 2 3 9" xfId="5878" xr:uid="{56142440-6BAD-400A-8CA2-9B816D82E7B9}"/>
    <cellStyle name="Notas 2 3 9 2" xfId="14530" xr:uid="{2B3D655B-3DC1-425A-9A80-0387DF492920}"/>
    <cellStyle name="Notas 2 3 9 3" xfId="25862" xr:uid="{BEF7ED90-989C-4EAF-9211-AD04C97B8C1E}"/>
    <cellStyle name="Notas 2 4" xfId="2451" xr:uid="{DEB4890F-EB7F-4E62-8585-A46C8B3912B6}"/>
    <cellStyle name="Notas 2 4 10" xfId="5870" xr:uid="{D61D749A-876D-4989-862C-7156AF21392E}"/>
    <cellStyle name="Notas 2 4 10 2" xfId="14522" xr:uid="{E3BECF4A-20FC-4C62-964E-71DB3D7E0D14}"/>
    <cellStyle name="Notas 2 4 10 3" xfId="25854" xr:uid="{97029456-20F9-4638-81CD-FB63F034DB95}"/>
    <cellStyle name="Notas 2 4 11" xfId="4915" xr:uid="{AAAFFE90-B69D-44A2-B648-D5AFF4B25F62}"/>
    <cellStyle name="Notas 2 4 11 2" xfId="13574" xr:uid="{D4052AE2-6C8E-43B7-9D16-F8FFEE5AA042}"/>
    <cellStyle name="Notas 2 4 11 3" xfId="24906" xr:uid="{EC43055E-4AD4-4234-93FF-AA808DA77D2E}"/>
    <cellStyle name="Notas 2 4 12" xfId="9320" xr:uid="{CA4A2156-B5C6-40F7-ABF4-5176E8BB94E8}"/>
    <cellStyle name="Notas 2 4 12 2" xfId="17948" xr:uid="{D57FD1FF-EA46-40DF-A13B-BDD782C63827}"/>
    <cellStyle name="Notas 2 4 12 3" xfId="29281" xr:uid="{AD6DEE5D-B0F6-462A-A78C-984618F355C1}"/>
    <cellStyle name="Notas 2 4 13" xfId="9896" xr:uid="{5242D28A-D09C-4B55-B389-28D54B25A3EB}"/>
    <cellStyle name="Notas 2 4 13 2" xfId="18523" xr:uid="{FA8F6B76-8C0D-45C2-8649-2F8C025C6F3C}"/>
    <cellStyle name="Notas 2 4 13 3" xfId="29857" xr:uid="{233CB1FE-BFBD-4770-907F-78B4241F08E9}"/>
    <cellStyle name="Notas 2 4 14" xfId="10903" xr:uid="{56FF257F-1421-4D6A-8B9F-2187BB523FE0}"/>
    <cellStyle name="Notas 2 4 14 2" xfId="19529" xr:uid="{0ADBD877-D92B-43A3-B928-DF021B147B46}"/>
    <cellStyle name="Notas 2 4 14 3" xfId="30864" xr:uid="{463DD5F8-4448-4385-BB39-733079C5D0D2}"/>
    <cellStyle name="Notas 2 4 15" xfId="12185" xr:uid="{F632CB25-A250-4B22-9F97-828DE0B3EBCA}"/>
    <cellStyle name="Notas 2 4 15 2" xfId="20809" xr:uid="{A7871EC1-E6EE-41F8-BA03-C950477EA1A1}"/>
    <cellStyle name="Notas 2 4 15 3" xfId="32146" xr:uid="{0CDC7AC6-8590-4C62-8B44-D8C8D2C5B5FC}"/>
    <cellStyle name="Notas 2 4 16" xfId="23206" xr:uid="{7B9E349D-AA4B-4588-B8DA-15B6D9DE2CA1}"/>
    <cellStyle name="Notas 2 4 2" xfId="2452" xr:uid="{3BB6E9FD-D004-4060-B3AD-7CC0500D34CF}"/>
    <cellStyle name="Notas 2 4 2 2" xfId="6815" xr:uid="{B9574713-7983-45EF-A213-51F65631E229}"/>
    <cellStyle name="Notas 2 4 2 2 2" xfId="15455" xr:uid="{C24E5435-7DBF-489C-A14D-2C65B309B9A6}"/>
    <cellStyle name="Notas 2 4 2 2 3" xfId="26787" xr:uid="{A06098B8-F0C7-425C-AD51-376BEFDA8A20}"/>
    <cellStyle name="Notas 2 4 2 3" xfId="5869" xr:uid="{A0716A4F-13A6-4A09-B59D-1DDE0B57BF70}"/>
    <cellStyle name="Notas 2 4 2 3 2" xfId="14521" xr:uid="{372DA8CA-6D48-423F-9063-846D4F3B6C7F}"/>
    <cellStyle name="Notas 2 4 2 3 3" xfId="25853" xr:uid="{DB8FBC51-E01D-49DB-A2F1-DBFA6C1BFC51}"/>
    <cellStyle name="Notas 2 4 2 4" xfId="6751" xr:uid="{3DA0C8EB-49B5-436E-8173-AB8852B17D80}"/>
    <cellStyle name="Notas 2 4 2 4 2" xfId="15391" xr:uid="{DC8E2120-5AEA-4353-BBD2-88C4F53460CE}"/>
    <cellStyle name="Notas 2 4 2 4 3" xfId="26723" xr:uid="{2953FF5E-819D-4187-9234-F49908705EC2}"/>
    <cellStyle name="Notas 2 4 2 5" xfId="6479" xr:uid="{14D873E2-31E8-4880-A643-C5D1F70C99B5}"/>
    <cellStyle name="Notas 2 4 2 5 2" xfId="15131" xr:uid="{0DC47A28-31E9-4F4E-A8D7-7C7436892DDC}"/>
    <cellStyle name="Notas 2 4 2 5 3" xfId="26463" xr:uid="{13110630-EB73-4A1B-BB2D-D9D5374202BC}"/>
    <cellStyle name="Notas 2 4 2 6" xfId="9897" xr:uid="{68CA1F48-A15E-41ED-84D6-A71C30E3EE8E}"/>
    <cellStyle name="Notas 2 4 2 6 2" xfId="18524" xr:uid="{38429CD0-AD90-43B9-A502-4259F9DCD0F7}"/>
    <cellStyle name="Notas 2 4 2 6 3" xfId="29858" xr:uid="{E0785443-9F2F-442A-9EB6-98508EB1C49B}"/>
    <cellStyle name="Notas 2 4 2 7" xfId="10902" xr:uid="{BE571330-8283-4073-9E5A-3FFACB8314DA}"/>
    <cellStyle name="Notas 2 4 2 7 2" xfId="19528" xr:uid="{B87E9242-286C-4B31-960D-ED8849A1CF58}"/>
    <cellStyle name="Notas 2 4 2 7 3" xfId="30863" xr:uid="{6EFB6DC1-2C1B-4C23-B360-AB1ADBFD04BE}"/>
    <cellStyle name="Notas 2 4 2 8" xfId="12186" xr:uid="{4491824A-F92B-4A1D-AAE2-630C096195FB}"/>
    <cellStyle name="Notas 2 4 2 8 2" xfId="20810" xr:uid="{7AD0254A-4D1A-43DE-BD9A-759BA23CF26D}"/>
    <cellStyle name="Notas 2 4 2 8 3" xfId="32147" xr:uid="{9173B8D0-8556-418C-85EE-343ED743BF55}"/>
    <cellStyle name="Notas 2 4 2 9" xfId="23207" xr:uid="{810BFABC-958B-44BE-8625-F595D252F819}"/>
    <cellStyle name="Notas 2 4 3" xfId="2453" xr:uid="{D35CF7A5-72DD-4AFA-89AF-1489C95B2800}"/>
    <cellStyle name="Notas 2 4 3 2" xfId="6816" xr:uid="{F55F99B8-0DFC-4CE6-9B82-F9E9B29F8FBC}"/>
    <cellStyle name="Notas 2 4 3 2 2" xfId="15456" xr:uid="{1E2BCEC1-0B3B-4225-BBD5-13D933BFB014}"/>
    <cellStyle name="Notas 2 4 3 2 3" xfId="26788" xr:uid="{93A7A3AD-08EB-4316-9199-B574BB79943D}"/>
    <cellStyle name="Notas 2 4 3 3" xfId="5868" xr:uid="{DE410013-E3E9-4ECB-AA74-1FD911080C4F}"/>
    <cellStyle name="Notas 2 4 3 3 2" xfId="14520" xr:uid="{979421C7-5696-4E53-885D-48AA3E9FEBC6}"/>
    <cellStyle name="Notas 2 4 3 3 3" xfId="25852" xr:uid="{9930CEC9-70C6-41FA-B13B-A07BD9C9E985}"/>
    <cellStyle name="Notas 2 4 3 4" xfId="6752" xr:uid="{A29F8D8C-9EA4-4885-ADBA-E2B100B15A0A}"/>
    <cellStyle name="Notas 2 4 3 4 2" xfId="15392" xr:uid="{698FBF65-BFF7-4EA0-81E2-D4F7CB43A1CE}"/>
    <cellStyle name="Notas 2 4 3 4 3" xfId="26724" xr:uid="{6185AD63-8EED-48B7-BB23-EC2EC1FA3A07}"/>
    <cellStyle name="Notas 2 4 3 5" xfId="7824" xr:uid="{24B9E2FE-9B7B-46FD-8211-C15CC40D1032}"/>
    <cellStyle name="Notas 2 4 3 5 2" xfId="16462" xr:uid="{261974B1-0785-4E7D-8147-1BF23EBF2395}"/>
    <cellStyle name="Notas 2 4 3 5 3" xfId="27794" xr:uid="{4BE71C39-4B75-4408-BE6E-63F412E3D584}"/>
    <cellStyle name="Notas 2 4 3 6" xfId="9898" xr:uid="{F538E81B-F364-4DEB-A8DB-006CF76263B1}"/>
    <cellStyle name="Notas 2 4 3 6 2" xfId="18525" xr:uid="{35095038-4EB5-4072-8F04-3C87F94EE19E}"/>
    <cellStyle name="Notas 2 4 3 6 3" xfId="29859" xr:uid="{AF692FF2-C7EE-4DB8-82F8-5EF4ABC5E71B}"/>
    <cellStyle name="Notas 2 4 3 7" xfId="10416" xr:uid="{8F3E56C7-26B2-4048-ACAE-5A0ED956CC78}"/>
    <cellStyle name="Notas 2 4 3 7 2" xfId="19043" xr:uid="{1F0A812A-BC56-4701-AC26-3B2A297271EE}"/>
    <cellStyle name="Notas 2 4 3 7 3" xfId="30377" xr:uid="{EDEE2B1A-3292-473D-AF8D-29EC75CF494C}"/>
    <cellStyle name="Notas 2 4 3 8" xfId="12187" xr:uid="{9DC9799C-093D-4B8F-B140-8C4F06C8265A}"/>
    <cellStyle name="Notas 2 4 3 8 2" xfId="20811" xr:uid="{30462BFC-D662-486D-8AC6-139FF50643C0}"/>
    <cellStyle name="Notas 2 4 3 8 3" xfId="32148" xr:uid="{A0D23EB8-1EC2-4E95-ABAE-3F8E0318AAD4}"/>
    <cellStyle name="Notas 2 4 3 9" xfId="23208" xr:uid="{D3F30439-468B-47C9-9F37-F708295408B1}"/>
    <cellStyle name="Notas 2 4 4" xfId="2454" xr:uid="{127F4577-D084-4C43-8F11-8FE9F074686E}"/>
    <cellStyle name="Notas 2 4 4 2" xfId="6817" xr:uid="{6A38C326-D729-4AB9-9D3F-F6107D04273A}"/>
    <cellStyle name="Notas 2 4 4 2 2" xfId="15457" xr:uid="{4F59E31A-CB47-4EAC-BF8A-1D144F5AF0F2}"/>
    <cellStyle name="Notas 2 4 4 2 3" xfId="26789" xr:uid="{00841E9D-7D09-4A59-868D-E13B7F4FD9CD}"/>
    <cellStyle name="Notas 2 4 4 3" xfId="5867" xr:uid="{BC49B344-2B99-4E4B-B39C-B394E7E3A39C}"/>
    <cellStyle name="Notas 2 4 4 3 2" xfId="14519" xr:uid="{AD990C0A-74D4-4A73-A03A-65A02841A799}"/>
    <cellStyle name="Notas 2 4 4 3 3" xfId="25851" xr:uid="{378A9669-30C2-4186-AAE3-30513547BA0F}"/>
    <cellStyle name="Notas 2 4 4 4" xfId="4916" xr:uid="{E21D45A8-EEB8-47A4-A59A-87630F7F4722}"/>
    <cellStyle name="Notas 2 4 4 4 2" xfId="13575" xr:uid="{8338248B-EC18-4E39-8239-71280E72C9F8}"/>
    <cellStyle name="Notas 2 4 4 4 3" xfId="24907" xr:uid="{1C026819-14EA-424F-B38C-F981A4E88031}"/>
    <cellStyle name="Notas 2 4 4 5" xfId="5143" xr:uid="{363F4C37-6058-4E87-8A6A-EFDD72076D40}"/>
    <cellStyle name="Notas 2 4 4 5 2" xfId="13802" xr:uid="{57A002BE-758C-48BB-8CA5-016F8D604C6C}"/>
    <cellStyle name="Notas 2 4 4 5 3" xfId="25134" xr:uid="{8813C984-B6E0-4677-97E1-1F6368EA31B4}"/>
    <cellStyle name="Notas 2 4 4 6" xfId="9899" xr:uid="{4695BDC8-77D9-4BDB-B71C-B717A20F3D49}"/>
    <cellStyle name="Notas 2 4 4 6 2" xfId="18526" xr:uid="{58151AC3-664C-47F2-8792-9797A788A6FD}"/>
    <cellStyle name="Notas 2 4 4 6 3" xfId="29860" xr:uid="{A79410F1-B43A-4E72-B105-5A9D1597AE36}"/>
    <cellStyle name="Notas 2 4 4 7" xfId="5147" xr:uid="{AFDECC8A-1863-4999-8B83-113CBDA9FDE7}"/>
    <cellStyle name="Notas 2 4 4 7 2" xfId="13806" xr:uid="{DC975A94-9C2D-4510-97E4-4E277B077AE2}"/>
    <cellStyle name="Notas 2 4 4 7 3" xfId="25138" xr:uid="{5B10D4E3-1C79-4D05-B6C5-58F4BB6185A4}"/>
    <cellStyle name="Notas 2 4 4 8" xfId="12188" xr:uid="{68EB491F-24C8-4B4C-A438-DEAE890592C9}"/>
    <cellStyle name="Notas 2 4 4 8 2" xfId="20812" xr:uid="{946A3C9D-96F1-4CD6-8A43-0C99FF19C12A}"/>
    <cellStyle name="Notas 2 4 4 8 3" xfId="32149" xr:uid="{7E7D7FC0-5662-4568-B99D-310DB66912BE}"/>
    <cellStyle name="Notas 2 4 4 9" xfId="23209" xr:uid="{92FB7AAE-C382-4B9F-A631-BCE145E4CCDD}"/>
    <cellStyle name="Notas 2 4 5" xfId="2455" xr:uid="{30CEDB9A-3445-4952-B68C-7AF1678C355E}"/>
    <cellStyle name="Notas 2 4 5 2" xfId="6818" xr:uid="{1E1AD1DB-7ECA-4423-A60E-8A6A93107871}"/>
    <cellStyle name="Notas 2 4 5 2 2" xfId="15458" xr:uid="{8C95D9BD-4F0E-485F-8313-B02BD7F85D83}"/>
    <cellStyle name="Notas 2 4 5 2 3" xfId="26790" xr:uid="{D905D868-9810-49FD-A75B-C00E47333AD4}"/>
    <cellStyle name="Notas 2 4 5 3" xfId="5866" xr:uid="{864AEC9A-3296-46B6-8777-9EF5B353B5DC}"/>
    <cellStyle name="Notas 2 4 5 3 2" xfId="14518" xr:uid="{91653528-63D8-4970-AC78-8C7496F2514F}"/>
    <cellStyle name="Notas 2 4 5 3 3" xfId="25850" xr:uid="{4B5EE119-668E-4553-8A01-AFEBC354D5E1}"/>
    <cellStyle name="Notas 2 4 5 4" xfId="6753" xr:uid="{559DC265-2030-48AF-A0C7-12FB9DDEEA0E}"/>
    <cellStyle name="Notas 2 4 5 4 2" xfId="15393" xr:uid="{C964F91E-1792-45CA-BCAD-83B2DDF316A6}"/>
    <cellStyle name="Notas 2 4 5 4 3" xfId="26725" xr:uid="{83A09211-55CE-4E4C-B82B-AEA4E4CDB5FC}"/>
    <cellStyle name="Notas 2 4 5 5" xfId="9321" xr:uid="{78203580-F08A-4B25-94C9-81FDA77612BC}"/>
    <cellStyle name="Notas 2 4 5 5 2" xfId="17949" xr:uid="{B151B9B1-3879-43D7-BE56-23E45CB8027B}"/>
    <cellStyle name="Notas 2 4 5 5 3" xfId="29282" xr:uid="{4EEB828C-A9B9-4AAA-AA95-F66E0314F68E}"/>
    <cellStyle name="Notas 2 4 5 6" xfId="9900" xr:uid="{A5BCD193-606C-4438-9812-74FCB3CAB169}"/>
    <cellStyle name="Notas 2 4 5 6 2" xfId="18527" xr:uid="{152EFE92-0E53-4FE8-8B4D-134EA8557D67}"/>
    <cellStyle name="Notas 2 4 5 6 3" xfId="29861" xr:uid="{7C4CB0F9-F78F-4493-ACBB-58A77EF8C97C}"/>
    <cellStyle name="Notas 2 4 5 7" xfId="9297" xr:uid="{E1E2E6C5-5F25-4FB8-9FB6-9168599DA98B}"/>
    <cellStyle name="Notas 2 4 5 7 2" xfId="17925" xr:uid="{28A45ED3-622C-45F8-9FBE-C02D63B9862F}"/>
    <cellStyle name="Notas 2 4 5 7 3" xfId="29258" xr:uid="{B6692CFB-5615-4023-A956-132EC0A49487}"/>
    <cellStyle name="Notas 2 4 5 8" xfId="12189" xr:uid="{2CE029B2-5D10-4002-BCE4-5A66FCDF526A}"/>
    <cellStyle name="Notas 2 4 5 8 2" xfId="20813" xr:uid="{78F44DB6-5A82-4EA6-9D08-F6640DEAC4B1}"/>
    <cellStyle name="Notas 2 4 5 8 3" xfId="32150" xr:uid="{1285BE0F-C5CB-49EB-9A4D-7F5969ABDB0E}"/>
    <cellStyle name="Notas 2 4 5 9" xfId="23210" xr:uid="{2F70ABDD-D55F-4BFD-A980-6FD6D6B2DBAA}"/>
    <cellStyle name="Notas 2 4 6" xfId="2456" xr:uid="{2EBFB136-6875-4579-BFFB-1F8161706294}"/>
    <cellStyle name="Notas 2 4 6 2" xfId="6819" xr:uid="{0D37A72F-ACB7-4DF8-88BA-82B13464D05A}"/>
    <cellStyle name="Notas 2 4 6 2 2" xfId="15459" xr:uid="{197DFADF-55AD-43E1-8225-005671BAB288}"/>
    <cellStyle name="Notas 2 4 6 2 3" xfId="26791" xr:uid="{160386ED-F4DA-427E-9478-821765B68909}"/>
    <cellStyle name="Notas 2 4 6 3" xfId="5865" xr:uid="{10622ED7-54A0-4438-B18A-622FBB6F25E1}"/>
    <cellStyle name="Notas 2 4 6 3 2" xfId="14517" xr:uid="{ADAC7563-119F-48DE-85F9-524B6E236756}"/>
    <cellStyle name="Notas 2 4 6 3 3" xfId="25849" xr:uid="{A173B2A1-2942-4287-AA04-87ED3EA265ED}"/>
    <cellStyle name="Notas 2 4 6 4" xfId="6754" xr:uid="{C79A1324-43E4-40E3-9257-048DF230DE35}"/>
    <cellStyle name="Notas 2 4 6 4 2" xfId="15394" xr:uid="{C198D394-C559-472B-8599-0E7F9751B5AD}"/>
    <cellStyle name="Notas 2 4 6 4 3" xfId="26726" xr:uid="{4516E8DE-6EF3-422C-8E88-5397840A9BE4}"/>
    <cellStyle name="Notas 2 4 6 5" xfId="9322" xr:uid="{FE49F6B9-9836-40C6-8D0F-B34621312F75}"/>
    <cellStyle name="Notas 2 4 6 5 2" xfId="17950" xr:uid="{4106D75D-1EDF-4AA4-B474-112291959F3C}"/>
    <cellStyle name="Notas 2 4 6 5 3" xfId="29283" xr:uid="{C7802958-88B5-46B5-8B69-2D5EBBF6D5A4}"/>
    <cellStyle name="Notas 2 4 6 6" xfId="9901" xr:uid="{51E95413-5C0C-4AAC-B844-EF9B4140722F}"/>
    <cellStyle name="Notas 2 4 6 6 2" xfId="18528" xr:uid="{79BDE218-D5B8-4DD3-AB09-B9CA40DFEE1C}"/>
    <cellStyle name="Notas 2 4 6 6 3" xfId="29862" xr:uid="{6C90478A-3EB8-49B9-A245-ADC70FBE92AB}"/>
    <cellStyle name="Notas 2 4 6 7" xfId="9008" xr:uid="{3CDFD795-6E84-47BB-AE93-28A6075925B2}"/>
    <cellStyle name="Notas 2 4 6 7 2" xfId="17636" xr:uid="{4076FDAB-F919-4CDB-B77B-15DF87E46B24}"/>
    <cellStyle name="Notas 2 4 6 7 3" xfId="28969" xr:uid="{3901E2F3-2757-440D-97EB-7E83C829097C}"/>
    <cellStyle name="Notas 2 4 6 8" xfId="12190" xr:uid="{F5EC0692-8F82-4A60-B903-A754D6036063}"/>
    <cellStyle name="Notas 2 4 6 8 2" xfId="20814" xr:uid="{0659DC7C-9919-4D8A-B9E6-59F3AD3957C9}"/>
    <cellStyle name="Notas 2 4 6 8 3" xfId="32151" xr:uid="{9D80960C-6988-45CE-AE79-2D58129DC8A2}"/>
    <cellStyle name="Notas 2 4 6 9" xfId="23211" xr:uid="{4BAD9C60-EE59-4CFD-A9F6-1658574382EB}"/>
    <cellStyle name="Notas 2 4 7" xfId="2457" xr:uid="{0D32AD40-1EF8-41D5-AFB1-8B9951F9DF62}"/>
    <cellStyle name="Notas 2 4 7 2" xfId="6820" xr:uid="{10666FA6-083B-46EC-9936-2089BAF3A868}"/>
    <cellStyle name="Notas 2 4 7 2 2" xfId="15460" xr:uid="{9A6A7D63-D847-41E3-A984-9DD627AC2080}"/>
    <cellStyle name="Notas 2 4 7 2 3" xfId="26792" xr:uid="{E778F02A-5D2F-4543-805B-50E0BDCE8EEC}"/>
    <cellStyle name="Notas 2 4 7 3" xfId="5864" xr:uid="{E237393A-CCAF-48A0-8046-747256BA3D4E}"/>
    <cellStyle name="Notas 2 4 7 3 2" xfId="14516" xr:uid="{E0FABF21-7418-4E34-BCBF-908A850C5BA7}"/>
    <cellStyle name="Notas 2 4 7 3 3" xfId="25848" xr:uid="{D38FBE97-FA77-499E-A3A8-0BAF9879E1DF}"/>
    <cellStyle name="Notas 2 4 7 4" xfId="6755" xr:uid="{FB6E7F27-7834-49EE-AB20-99B739BFFFC3}"/>
    <cellStyle name="Notas 2 4 7 4 2" xfId="15395" xr:uid="{2DFFCD3E-3426-4482-8841-E09E4AF110F4}"/>
    <cellStyle name="Notas 2 4 7 4 3" xfId="26727" xr:uid="{9E0F07F5-AB16-4192-8DE5-27CB624263AA}"/>
    <cellStyle name="Notas 2 4 7 5" xfId="6478" xr:uid="{8D54AE5B-1976-47AE-A5B6-472934927792}"/>
    <cellStyle name="Notas 2 4 7 5 2" xfId="15130" xr:uid="{65D5C16A-8E51-4E61-96C4-C908EC36359F}"/>
    <cellStyle name="Notas 2 4 7 5 3" xfId="26462" xr:uid="{A5DE4A5F-D0CC-4F73-9FB6-C0ABD1E8CE7B}"/>
    <cellStyle name="Notas 2 4 7 6" xfId="9902" xr:uid="{5F62DE33-ECDB-480F-88F2-F8496FE6AD08}"/>
    <cellStyle name="Notas 2 4 7 6 2" xfId="18529" xr:uid="{BA29757F-7E99-44EC-A558-EC8D9D4D2B14}"/>
    <cellStyle name="Notas 2 4 7 6 3" xfId="29863" xr:uid="{D541BA17-1691-48AF-B9E3-0B64B1AC0014}"/>
    <cellStyle name="Notas 2 4 7 7" xfId="8223" xr:uid="{BFF4D1A1-8BF9-466B-BE08-9A450EF28901}"/>
    <cellStyle name="Notas 2 4 7 7 2" xfId="16861" xr:uid="{E24693CB-09F9-4D8B-9E89-C1D5CF97CDBD}"/>
    <cellStyle name="Notas 2 4 7 7 3" xfId="28193" xr:uid="{EC98E927-0F98-4517-87FB-947D82269539}"/>
    <cellStyle name="Notas 2 4 7 8" xfId="12191" xr:uid="{7F0E8102-A417-4DF5-9CC6-11F4F6012684}"/>
    <cellStyle name="Notas 2 4 7 8 2" xfId="20815" xr:uid="{66D86971-A19C-4740-9603-BEA699A6F99F}"/>
    <cellStyle name="Notas 2 4 7 8 3" xfId="32152" xr:uid="{470CAE53-49D7-4408-95FF-666D4309216F}"/>
    <cellStyle name="Notas 2 4 7 9" xfId="23212" xr:uid="{1F839615-536C-4D0D-A4AE-C1102234108F}"/>
    <cellStyle name="Notas 2 4 8" xfId="2458" xr:uid="{E6D18D77-F94E-4A6B-9EB3-B933016D068F}"/>
    <cellStyle name="Notas 2 4 8 2" xfId="6821" xr:uid="{5BC0D4EA-3909-4D6B-82C7-6D3BD38CFE21}"/>
    <cellStyle name="Notas 2 4 8 2 2" xfId="15461" xr:uid="{24C275CC-0A35-45A8-A900-2C8CCAF8A531}"/>
    <cellStyle name="Notas 2 4 8 2 3" xfId="26793" xr:uid="{B587E31A-D8ED-4175-88DB-7A4A2D58B6C8}"/>
    <cellStyle name="Notas 2 4 8 3" xfId="5863" xr:uid="{F628D256-18CD-425D-9EFC-D90439732E9A}"/>
    <cellStyle name="Notas 2 4 8 3 2" xfId="14515" xr:uid="{F1C66C05-F3B6-4F4A-9AFB-2AC8FD03AF28}"/>
    <cellStyle name="Notas 2 4 8 3 3" xfId="25847" xr:uid="{CAF22103-0BC1-490C-A026-C8A1A0A23441}"/>
    <cellStyle name="Notas 2 4 8 4" xfId="6756" xr:uid="{957A90D1-BBAB-4F21-9919-2679B11EBF54}"/>
    <cellStyle name="Notas 2 4 8 4 2" xfId="15396" xr:uid="{2532AA46-6339-4888-83C9-B52343652326}"/>
    <cellStyle name="Notas 2 4 8 4 3" xfId="26728" xr:uid="{88F3438C-1455-41DF-B042-22D873D58148}"/>
    <cellStyle name="Notas 2 4 8 5" xfId="8207" xr:uid="{E8B7F319-383B-40B1-B59C-7BDFC53DBC21}"/>
    <cellStyle name="Notas 2 4 8 5 2" xfId="16845" xr:uid="{A155E1F4-116E-47FD-BD94-406043B0008D}"/>
    <cellStyle name="Notas 2 4 8 5 3" xfId="28177" xr:uid="{954B6CA4-3C3F-4A98-A92A-5AEF3D5886D5}"/>
    <cellStyle name="Notas 2 4 8 6" xfId="9903" xr:uid="{1BF89E11-9D60-4D45-94AF-FEAD186E82D0}"/>
    <cellStyle name="Notas 2 4 8 6 2" xfId="18530" xr:uid="{D2AE5C17-DE9C-4B95-B54D-74022AC36231}"/>
    <cellStyle name="Notas 2 4 8 6 3" xfId="29864" xr:uid="{BFF877A6-97FC-4A94-AA42-3881961A6CB2}"/>
    <cellStyle name="Notas 2 4 8 7" xfId="8224" xr:uid="{0E2E6E49-A211-4B82-A470-D45652C86724}"/>
    <cellStyle name="Notas 2 4 8 7 2" xfId="16862" xr:uid="{7FB0E475-EE57-4821-9132-4D841FAEB96B}"/>
    <cellStyle name="Notas 2 4 8 7 3" xfId="28194" xr:uid="{962DED8A-70A9-4AA6-9F67-49C2B2C2DEDF}"/>
    <cellStyle name="Notas 2 4 8 8" xfId="12192" xr:uid="{6753BB6D-9450-4964-A91D-7355E29CD7A3}"/>
    <cellStyle name="Notas 2 4 8 8 2" xfId="20816" xr:uid="{83EBCEA7-D845-48D5-BBF6-1A55D77A1B5C}"/>
    <cellStyle name="Notas 2 4 8 8 3" xfId="32153" xr:uid="{C11D4004-0756-43FB-8DDD-F2C3F1ABB4CB}"/>
    <cellStyle name="Notas 2 4 8 9" xfId="23213" xr:uid="{01AD6F68-AFD9-4DBA-AB8B-9CA52A18EBA4}"/>
    <cellStyle name="Notas 2 4 9" xfId="6814" xr:uid="{82356C9D-A538-4076-AB1D-268BFF719043}"/>
    <cellStyle name="Notas 2 4 9 2" xfId="15454" xr:uid="{0DF64D8E-EDBA-4832-88F4-A172BEED1DC3}"/>
    <cellStyle name="Notas 2 4 9 3" xfId="26786" xr:uid="{605F525E-96A9-47EB-9FA2-8A94558555C5}"/>
    <cellStyle name="Notas 2 5" xfId="2459" xr:uid="{EB6F95CB-EA8F-42B1-9600-629C8EF0E17E}"/>
    <cellStyle name="Notas 2 5 2" xfId="6822" xr:uid="{20628AA9-A9CA-4422-AE25-D85BE0F6C15F}"/>
    <cellStyle name="Notas 2 5 2 2" xfId="15462" xr:uid="{D9A2F374-B36F-4BF0-8A37-60F12875185E}"/>
    <cellStyle name="Notas 2 5 2 3" xfId="26794" xr:uid="{2A252897-42B5-4D6E-A103-6D1C02607A0A}"/>
    <cellStyle name="Notas 2 5 3" xfId="5862" xr:uid="{D6A60A04-07E3-4FF5-A2E9-3C68481FEE36}"/>
    <cellStyle name="Notas 2 5 3 2" xfId="14514" xr:uid="{47594498-188D-4C74-A34E-852598FEA60E}"/>
    <cellStyle name="Notas 2 5 3 3" xfId="25846" xr:uid="{99FC0CD7-81E4-46B5-BDF2-DA74F7F171BC}"/>
    <cellStyle name="Notas 2 5 4" xfId="5369" xr:uid="{87186226-C4BB-4ABC-89AC-345164EC1733}"/>
    <cellStyle name="Notas 2 5 4 2" xfId="14028" xr:uid="{A9FAFE2A-8171-4F17-8B46-12E4FFFE73D8}"/>
    <cellStyle name="Notas 2 5 4 3" xfId="25360" xr:uid="{D40D00B5-52FF-40A8-8053-11185F51F5E5}"/>
    <cellStyle name="Notas 2 5 5" xfId="4774" xr:uid="{BA86498D-366C-4E2D-9486-0342BF0CECDB}"/>
    <cellStyle name="Notas 2 5 5 2" xfId="13435" xr:uid="{84B370D6-9E6B-4FCC-B2B8-1906E234389D}"/>
    <cellStyle name="Notas 2 5 5 3" xfId="24767" xr:uid="{B902A01A-975F-4831-A19C-FAE2EDE4F271}"/>
    <cellStyle name="Notas 2 5 6" xfId="10590" xr:uid="{CBDD5177-D3B5-4747-A522-381A1BD30A23}"/>
    <cellStyle name="Notas 2 5 6 2" xfId="19217" xr:uid="{67052EC7-0DB0-4CF2-89F1-3A1D32FF8DD9}"/>
    <cellStyle name="Notas 2 5 6 3" xfId="30551" xr:uid="{F490124C-2FD5-48B0-AD44-D6700A1BB686}"/>
    <cellStyle name="Notas 2 5 7" xfId="10417" xr:uid="{80F6A0C2-E9FE-474D-A178-F532E6767019}"/>
    <cellStyle name="Notas 2 5 7 2" xfId="19044" xr:uid="{4F6A6AA4-6B6C-46B8-AF03-273C7315A0E0}"/>
    <cellStyle name="Notas 2 5 7 3" xfId="30378" xr:uid="{FE291208-8328-463B-B0AE-FEA64BAC2E2A}"/>
    <cellStyle name="Notas 2 5 8" xfId="12193" xr:uid="{B7D8C6EA-8E6B-4FC4-BAB6-B29C354C8CE4}"/>
    <cellStyle name="Notas 2 5 8 2" xfId="20817" xr:uid="{1D48A62A-C7DE-49A2-8D40-14010C2762A8}"/>
    <cellStyle name="Notas 2 5 8 3" xfId="32154" xr:uid="{C69E5C8F-946B-4D42-BA3E-3EDEE197D311}"/>
    <cellStyle name="Notas 2 5 9" xfId="23214" xr:uid="{CA7BAA71-A0A1-41FE-BCE7-3092361274E8}"/>
    <cellStyle name="Notas 2 6" xfId="2460" xr:uid="{558B719F-3B9A-4F88-8E3A-50611271E43F}"/>
    <cellStyle name="Notas 2 6 2" xfId="6823" xr:uid="{2663F737-3B93-4675-B815-45BDF936849F}"/>
    <cellStyle name="Notas 2 6 2 2" xfId="15463" xr:uid="{1BC189ED-B0B9-4C7B-862E-D563BE6A1BD4}"/>
    <cellStyle name="Notas 2 6 2 3" xfId="26795" xr:uid="{6F7AB4F4-0D5D-4CD0-9BA8-5B8376A0E389}"/>
    <cellStyle name="Notas 2 6 3" xfId="5861" xr:uid="{AA630630-86DA-4EE4-A153-3575DEBD1014}"/>
    <cellStyle name="Notas 2 6 3 2" xfId="14513" xr:uid="{2F79EE8B-036B-4B8D-AE86-B1F109CC37E8}"/>
    <cellStyle name="Notas 2 6 3 3" xfId="25845" xr:uid="{CC4ADADA-5367-4509-B070-F0B1C5BC97E7}"/>
    <cellStyle name="Notas 2 6 4" xfId="8280" xr:uid="{CF90BE28-4CCF-4CB0-9CDA-B0223E12BAF7}"/>
    <cellStyle name="Notas 2 6 4 2" xfId="16918" xr:uid="{E87FE833-FD1D-4D66-84D8-AC239DE1276C}"/>
    <cellStyle name="Notas 2 6 4 3" xfId="28250" xr:uid="{84D8931C-0091-475F-B705-7FF43A0AC07C}"/>
    <cellStyle name="Notas 2 6 5" xfId="4773" xr:uid="{DEC227A2-1720-45C3-949E-B84E0ECE8DDF}"/>
    <cellStyle name="Notas 2 6 5 2" xfId="13434" xr:uid="{D2E6DEC1-A820-49BC-8B96-6419A89326E8}"/>
    <cellStyle name="Notas 2 6 5 3" xfId="24766" xr:uid="{756E70A9-8226-4C68-AC9E-EA8D68E32BB4}"/>
    <cellStyle name="Notas 2 6 6" xfId="10591" xr:uid="{D7DC8EED-C0D3-46A5-9621-56C96CDF3B24}"/>
    <cellStyle name="Notas 2 6 6 2" xfId="19218" xr:uid="{C403DEDA-143E-45EE-88D2-16E9987F3BFB}"/>
    <cellStyle name="Notas 2 6 6 3" xfId="30552" xr:uid="{7341E4F3-523F-498B-944D-CDA8691A4333}"/>
    <cellStyle name="Notas 2 6 7" xfId="8883" xr:uid="{5D667FD2-41B7-4417-B3CF-8818AA82D986}"/>
    <cellStyle name="Notas 2 6 7 2" xfId="17511" xr:uid="{BBB34B50-37EA-4560-9E6B-1001ABB67D17}"/>
    <cellStyle name="Notas 2 6 7 3" xfId="28844" xr:uid="{04068E3D-1B0D-4FA3-A945-19A1EF9057C0}"/>
    <cellStyle name="Notas 2 6 8" xfId="12531" xr:uid="{377D1626-D78E-4B4E-B97E-C698A5D18AC9}"/>
    <cellStyle name="Notas 2 6 8 2" xfId="21155" xr:uid="{73143361-67FF-4DE9-828B-0B13C241C472}"/>
    <cellStyle name="Notas 2 6 8 3" xfId="32492" xr:uid="{8E81D01F-6B0C-45C7-93F8-1D0A8A2FA2E7}"/>
    <cellStyle name="Notas 2 6 9" xfId="23215" xr:uid="{A7D9F180-1AB0-4E5E-BE73-A4A014E9BE98}"/>
    <cellStyle name="Notas 2 7" xfId="2461" xr:uid="{05042852-52BB-4736-B024-1E3A9A2E17CE}"/>
    <cellStyle name="Notas 2 7 2" xfId="6824" xr:uid="{7E16F363-C30F-449A-8CFC-3EFF03121D7E}"/>
    <cellStyle name="Notas 2 7 2 2" xfId="15464" xr:uid="{41CA8FD2-5B91-45A5-BEBF-5FFC03547C49}"/>
    <cellStyle name="Notas 2 7 2 3" xfId="26796" xr:uid="{F93F8076-6466-42AB-9EC4-9AE9EF9AB378}"/>
    <cellStyle name="Notas 2 7 3" xfId="4573" xr:uid="{724F4856-6D3A-45C6-B614-EE83A418DB65}"/>
    <cellStyle name="Notas 2 7 3 2" xfId="13234" xr:uid="{3574F813-D209-4F3E-A32C-37C86F0D522D}"/>
    <cellStyle name="Notas 2 7 3 3" xfId="24566" xr:uid="{2290600B-27DF-4D5E-AC44-D8DFA3D85D12}"/>
    <cellStyle name="Notas 2 7 4" xfId="8281" xr:uid="{6D9909ED-EEDC-4667-821E-654BE31C616F}"/>
    <cellStyle name="Notas 2 7 4 2" xfId="16919" xr:uid="{EAB2A4C0-66C2-405D-99B2-95EADE309E1F}"/>
    <cellStyle name="Notas 2 7 4 3" xfId="28251" xr:uid="{B2A4EDAB-1BEF-4419-9006-C8EE5120C009}"/>
    <cellStyle name="Notas 2 7 5" xfId="5332" xr:uid="{99ADE93C-B326-4596-8E78-082522CED368}"/>
    <cellStyle name="Notas 2 7 5 2" xfId="13991" xr:uid="{ED159799-EDA7-4A7B-B108-D7D75F54B14D}"/>
    <cellStyle name="Notas 2 7 5 3" xfId="25323" xr:uid="{3384E98E-07CD-4098-9E8D-6469A0A6066B}"/>
    <cellStyle name="Notas 2 7 6" xfId="10592" xr:uid="{A0B590C5-F7A0-4F4E-8C64-EE85B8D7A518}"/>
    <cellStyle name="Notas 2 7 6 2" xfId="19219" xr:uid="{77E67CF2-7747-46CA-A205-C9DBBFC6FF5A}"/>
    <cellStyle name="Notas 2 7 6 3" xfId="30553" xr:uid="{394E233F-BEC9-486F-B24B-C65F7C99EC49}"/>
    <cellStyle name="Notas 2 7 7" xfId="9296" xr:uid="{B791157B-B6FB-4EB8-90D0-9D4F4AF3B4FE}"/>
    <cellStyle name="Notas 2 7 7 2" xfId="17924" xr:uid="{E6F423EE-BAB4-43C4-A671-81BC2273F439}"/>
    <cellStyle name="Notas 2 7 7 3" xfId="29257" xr:uid="{1F425769-D042-44FC-AD1F-EBDFA865DF8D}"/>
    <cellStyle name="Notas 2 7 8" xfId="12532" xr:uid="{B1930F95-D1C8-45E2-8D9E-B0AE2E1CB73E}"/>
    <cellStyle name="Notas 2 7 8 2" xfId="21156" xr:uid="{A6B9ACB8-CC1F-420F-800D-09BD3CE69776}"/>
    <cellStyle name="Notas 2 7 8 3" xfId="32493" xr:uid="{2C04748D-1F9A-4101-A8D5-8CE713CF9764}"/>
    <cellStyle name="Notas 2 7 9" xfId="23216" xr:uid="{E3D57C70-2721-47E0-A3C6-2A6573C84144}"/>
    <cellStyle name="Notas 2 8" xfId="2462" xr:uid="{00911F75-9F8C-4C4C-A861-ACCE7079003B}"/>
    <cellStyle name="Notas 2 8 2" xfId="6825" xr:uid="{FCB722C8-B516-4E5E-9E3C-9603767CD487}"/>
    <cellStyle name="Notas 2 8 2 2" xfId="15465" xr:uid="{589A80F4-4F1E-4AEC-BFB0-AF62BAB2D1A3}"/>
    <cellStyle name="Notas 2 8 2 3" xfId="26797" xr:uid="{48888B90-C1FF-4227-BD9B-984E1784D637}"/>
    <cellStyle name="Notas 2 8 3" xfId="4572" xr:uid="{25A7DE16-37EE-4F2C-9DDD-86B8FA06F90A}"/>
    <cellStyle name="Notas 2 8 3 2" xfId="13233" xr:uid="{B666C811-62BA-459F-A832-834078C9247F}"/>
    <cellStyle name="Notas 2 8 3 3" xfId="24565" xr:uid="{93ADF43E-4AFA-4CAA-B6D2-8B02F057D23D}"/>
    <cellStyle name="Notas 2 8 4" xfId="4917" xr:uid="{1AA5F816-682C-4F33-9E56-2D8A4E37D012}"/>
    <cellStyle name="Notas 2 8 4 2" xfId="13576" xr:uid="{DCAA3E58-D880-4D17-8486-125A01535778}"/>
    <cellStyle name="Notas 2 8 4 3" xfId="24908" xr:uid="{D8F8748D-6459-4089-A562-BD30B68B1197}"/>
    <cellStyle name="Notas 2 8 5" xfId="4771" xr:uid="{609D0C5B-9833-4FA7-998B-29074B59AB40}"/>
    <cellStyle name="Notas 2 8 5 2" xfId="13432" xr:uid="{896BEDB2-5027-413A-94E9-F3C2711E35B0}"/>
    <cellStyle name="Notas 2 8 5 3" xfId="24764" xr:uid="{90AF845E-B0BA-484B-BEA2-08BCD6B8EDAF}"/>
    <cellStyle name="Notas 2 8 6" xfId="9904" xr:uid="{BDAE3A13-9857-452B-B6A0-D4104F63FB10}"/>
    <cellStyle name="Notas 2 8 6 2" xfId="18531" xr:uid="{B3886284-8C2B-4D70-83F1-1292F46D77D1}"/>
    <cellStyle name="Notas 2 8 6 3" xfId="29865" xr:uid="{C3AD22F2-3449-40C4-A3AF-5F48E29BC393}"/>
    <cellStyle name="Notas 2 8 7" xfId="10418" xr:uid="{94045B2F-0D4E-4FF3-AC6C-AEAC24E473B6}"/>
    <cellStyle name="Notas 2 8 7 2" xfId="19045" xr:uid="{464DE9F4-305A-4013-8566-2D4F1C906A6F}"/>
    <cellStyle name="Notas 2 8 7 3" xfId="30379" xr:uid="{CCDB6B65-1B8A-452B-A496-FAF7416E777F}"/>
    <cellStyle name="Notas 2 8 8" xfId="12533" xr:uid="{33A0B2E8-16CF-489E-9A05-9FFACE5CDA6B}"/>
    <cellStyle name="Notas 2 8 8 2" xfId="21157" xr:uid="{DD4E6989-3C72-4F3B-AF14-B64A867A4D7F}"/>
    <cellStyle name="Notas 2 8 8 3" xfId="32494" xr:uid="{1444A316-F3E3-4CF4-A632-F2B0365F8C5D}"/>
    <cellStyle name="Notas 2 8 9" xfId="23217" xr:uid="{F1165A0D-8FFB-4316-A4E0-B5F5FC145D6E}"/>
    <cellStyle name="Notas 2 9" xfId="2463" xr:uid="{B160182A-58DB-4B89-8C35-9C3B8EFD110F}"/>
    <cellStyle name="Notas 2 9 2" xfId="6826" xr:uid="{40B78C7B-1420-494D-9C17-E457716AEBBA}"/>
    <cellStyle name="Notas 2 9 2 2" xfId="15466" xr:uid="{EAFE7EA6-6078-49C4-97D2-4043A2AF309E}"/>
    <cellStyle name="Notas 2 9 2 3" xfId="26798" xr:uid="{D37B143F-D167-4B85-8BC6-E6F359132463}"/>
    <cellStyle name="Notas 2 9 3" xfId="4571" xr:uid="{A5893AC9-D06C-498A-8A5A-2C6666E86D7C}"/>
    <cellStyle name="Notas 2 9 3 2" xfId="13232" xr:uid="{DF000155-9EC3-43EF-9E8F-42B27FAC87F8}"/>
    <cellStyle name="Notas 2 9 3 3" xfId="24564" xr:uid="{965E7463-E76A-4E21-B82A-2276CC325667}"/>
    <cellStyle name="Notas 2 9 4" xfId="6757" xr:uid="{E9A55B98-9943-4DA1-9E1E-62E9A7B4A6DC}"/>
    <cellStyle name="Notas 2 9 4 2" xfId="15397" xr:uid="{DD591696-DC5C-4924-ACAA-5A48EE350EDF}"/>
    <cellStyle name="Notas 2 9 4 3" xfId="26729" xr:uid="{D902AC89-6619-4FFD-8A08-03940182AA1A}"/>
    <cellStyle name="Notas 2 9 5" xfId="4770" xr:uid="{59FEF6B2-CDB5-451B-8419-DAD2FFDB9043}"/>
    <cellStyle name="Notas 2 9 5 2" xfId="13431" xr:uid="{71150624-CD5B-4C9E-867C-7D4319B0B1CE}"/>
    <cellStyle name="Notas 2 9 5 3" xfId="24763" xr:uid="{F222CE45-5A08-4A73-A6D6-721F5560585F}"/>
    <cellStyle name="Notas 2 9 6" xfId="9905" xr:uid="{B4F3DC2C-03D0-49E9-BA4C-4C89F5A037B6}"/>
    <cellStyle name="Notas 2 9 6 2" xfId="18532" xr:uid="{92E05341-C9DF-4415-83AA-1F1B44388DDF}"/>
    <cellStyle name="Notas 2 9 6 3" xfId="29866" xr:uid="{0F1A2815-819C-4C24-88DC-E7E2BDCE96C3}"/>
    <cellStyle name="Notas 2 9 7" xfId="10901" xr:uid="{A3D0A583-C888-40D6-8783-ADEBDE375E26}"/>
    <cellStyle name="Notas 2 9 7 2" xfId="19527" xr:uid="{E693A138-C064-4B94-8DEB-16B92DF0A5D6}"/>
    <cellStyle name="Notas 2 9 7 3" xfId="30862" xr:uid="{C3097FEE-5C38-437F-AA9E-6EFDCF795649}"/>
    <cellStyle name="Notas 2 9 8" xfId="12194" xr:uid="{8F668661-3D2D-43AE-86CF-D6F0CFCB11E3}"/>
    <cellStyle name="Notas 2 9 8 2" xfId="20818" xr:uid="{1F3F3355-596C-4BA6-AE87-D94973E790FE}"/>
    <cellStyle name="Notas 2 9 8 3" xfId="32155" xr:uid="{B5519FC0-A031-493C-9F9D-D28220DC5BB2}"/>
    <cellStyle name="Notas 2 9 9" xfId="23218" xr:uid="{A5C4B175-D277-4D0F-872A-BD3CD6A414F5}"/>
    <cellStyle name="Notas 20" xfId="2464" xr:uid="{40ED4691-9B9E-44E1-984F-B426F1314581}"/>
    <cellStyle name="Notas 20 2" xfId="6827" xr:uid="{0B4496BD-9A94-4FA7-B8FB-91D12C2AFCC1}"/>
    <cellStyle name="Notas 20 2 2" xfId="15467" xr:uid="{8296E8E9-DAA6-487E-8570-026C4A7D9DBC}"/>
    <cellStyle name="Notas 20 2 3" xfId="26799" xr:uid="{F957B7A5-9071-4929-BEC7-C00C490BC150}"/>
    <cellStyle name="Notas 20 3" xfId="5860" xr:uid="{311FFF3B-1F99-45E9-8C36-55F8E1151D6E}"/>
    <cellStyle name="Notas 20 3 2" xfId="14512" xr:uid="{768B877D-F000-4D72-9C70-A569EBD69843}"/>
    <cellStyle name="Notas 20 3 3" xfId="25844" xr:uid="{04C9E8EA-FB4F-4FC2-97A2-FB57E97E5202}"/>
    <cellStyle name="Notas 20 4" xfId="6758" xr:uid="{624DC75E-7A94-4427-8D05-2D1C47FCA78B}"/>
    <cellStyle name="Notas 20 4 2" xfId="15398" xr:uid="{AE5C3CE2-E091-4336-8BB9-46D73AE7E6D5}"/>
    <cellStyle name="Notas 20 4 3" xfId="26730" xr:uid="{4BBAB408-AA21-445B-9F6B-09C71A1283E1}"/>
    <cellStyle name="Notas 20 5" xfId="8206" xr:uid="{60618E57-5AFA-4FA5-9648-1C3AAAD51855}"/>
    <cellStyle name="Notas 20 5 2" xfId="16844" xr:uid="{ABB25598-F986-4D36-9C1C-22511CA09987}"/>
    <cellStyle name="Notas 20 5 3" xfId="28176" xr:uid="{37A4F19C-30AF-4C9D-95A4-02B2FDE7F675}"/>
    <cellStyle name="Notas 20 6" xfId="9906" xr:uid="{AF936DC1-BA93-432F-8213-100274B19212}"/>
    <cellStyle name="Notas 20 6 2" xfId="18533" xr:uid="{2C9EDB78-E1B8-4B84-AEBB-45D1A1FE3505}"/>
    <cellStyle name="Notas 20 6 3" xfId="29867" xr:uid="{5D9226A6-F136-48D4-B28B-6ECF2F7D7577}"/>
    <cellStyle name="Notas 20 7" xfId="10900" xr:uid="{7CF0CEF4-FD15-4F40-9157-B32FDF2D0596}"/>
    <cellStyle name="Notas 20 7 2" xfId="19526" xr:uid="{3E2A2BD9-D3B0-45B0-83F8-C3224A671818}"/>
    <cellStyle name="Notas 20 7 3" xfId="30861" xr:uid="{3F1A05FB-5AEB-4474-A58D-F6168A48515D}"/>
    <cellStyle name="Notas 20 8" xfId="12195" xr:uid="{946F6340-02A6-4570-9056-B96A166FA5B3}"/>
    <cellStyle name="Notas 20 8 2" xfId="20819" xr:uid="{BDFFD854-053E-446F-B238-F66F2B369D91}"/>
    <cellStyle name="Notas 20 8 3" xfId="32156" xr:uid="{36162D35-609D-4C21-8EC8-01AB4229C33B}"/>
    <cellStyle name="Notas 20 9" xfId="23219" xr:uid="{3E0DAC81-2743-4417-B68B-A4B1C063E744}"/>
    <cellStyle name="Notas 21" xfId="2465" xr:uid="{2E5F1C74-7F9F-476F-A271-673339625BEB}"/>
    <cellStyle name="Notas 21 2" xfId="6828" xr:uid="{05313199-5A56-463E-81AE-CFC7C78892D9}"/>
    <cellStyle name="Notas 21 2 2" xfId="15468" xr:uid="{A5901EF3-5D18-4D0F-84CE-37CB5E52CEDB}"/>
    <cellStyle name="Notas 21 2 3" xfId="26800" xr:uid="{45CC1509-65A2-4FE2-95DD-24DEF82B8CDA}"/>
    <cellStyle name="Notas 21 3" xfId="5859" xr:uid="{1D20DC35-E4B7-4667-A5A2-87121F1BEA6B}"/>
    <cellStyle name="Notas 21 3 2" xfId="14511" xr:uid="{2BDEE653-B9F6-4E64-938A-E0E7FEB031B5}"/>
    <cellStyle name="Notas 21 3 3" xfId="25843" xr:uid="{154C29AB-C44D-49B4-9234-C5D4CADED9B7}"/>
    <cellStyle name="Notas 21 4" xfId="4918" xr:uid="{EBDBCF12-6209-434A-A922-764E6CEC4A41}"/>
    <cellStyle name="Notas 21 4 2" xfId="13577" xr:uid="{E04CBF5D-B807-4EA3-A25F-EDFBBCEC3702}"/>
    <cellStyle name="Notas 21 4 3" xfId="24909" xr:uid="{FED17D56-CC3A-4503-918F-E45D5629BE4F}"/>
    <cellStyle name="Notas 21 5" xfId="4769" xr:uid="{B6658EB8-58DD-4F9E-BF47-30719ADADF35}"/>
    <cellStyle name="Notas 21 5 2" xfId="13430" xr:uid="{37FB270D-3F81-4BD2-9A79-179E43136DDC}"/>
    <cellStyle name="Notas 21 5 3" xfId="24762" xr:uid="{64FA5A99-0E77-4BF7-9F7E-42D70A1A0604}"/>
    <cellStyle name="Notas 21 6" xfId="9907" xr:uid="{50E574D6-B994-42B6-BEE8-42F08F4BDDBE}"/>
    <cellStyle name="Notas 21 6 2" xfId="18534" xr:uid="{B1A25D27-2818-4C19-8E97-664E38AE98BE}"/>
    <cellStyle name="Notas 21 6 3" xfId="29868" xr:uid="{90845551-565A-469D-8C0D-5D9D0EE39A0C}"/>
    <cellStyle name="Notas 21 7" xfId="10207" xr:uid="{2A47CE9E-51E4-4426-916A-E44A28A47C43}"/>
    <cellStyle name="Notas 21 7 2" xfId="18834" xr:uid="{2000B263-5A84-4BA4-B217-E1F143CA3BF1}"/>
    <cellStyle name="Notas 21 7 3" xfId="30168" xr:uid="{757C5517-14E4-4C0F-8165-008369255FC5}"/>
    <cellStyle name="Notas 21 8" xfId="12196" xr:uid="{BE35C835-B284-41FD-8C50-6C35E6A44B82}"/>
    <cellStyle name="Notas 21 8 2" xfId="20820" xr:uid="{912ABB3E-A91C-4470-B67D-025C5DD947CA}"/>
    <cellStyle name="Notas 21 8 3" xfId="32157" xr:uid="{B370414A-91E7-47FC-B135-714CBB3CAD80}"/>
    <cellStyle name="Notas 21 9" xfId="23220" xr:uid="{68062045-B915-4605-B1D2-2885B415B48C}"/>
    <cellStyle name="Notas 22" xfId="4934" xr:uid="{4FB4E61C-8761-4EC7-943F-32AF0A5ADC26}"/>
    <cellStyle name="Notas 22 2" xfId="13593" xr:uid="{F89151B1-500C-4D7C-A29A-DB705A7090B0}"/>
    <cellStyle name="Notas 22 3" xfId="24925" xr:uid="{639E0EDA-A681-4788-9CE9-E08F4F6B4506}"/>
    <cellStyle name="Notas 23" xfId="8047" xr:uid="{AB510760-D227-4223-A18E-7584F6E33F5E}"/>
    <cellStyle name="Notas 23 2" xfId="16685" xr:uid="{EBBF8A2F-8418-4BA5-AAF2-8A9ECFB52491}"/>
    <cellStyle name="Notas 23 3" xfId="28017" xr:uid="{60AE3C24-BCFE-450A-A6D4-82B3F4399B5F}"/>
    <cellStyle name="Notas 24" xfId="9226" xr:uid="{793A9149-990E-477C-B1EB-EBE66A471AD2}"/>
    <cellStyle name="Notas 24 2" xfId="17854" xr:uid="{4B157387-A6F6-4B2D-9330-9347E180BC4E}"/>
    <cellStyle name="Notas 24 3" xfId="29187" xr:uid="{98AC201C-1FC8-4193-8EB8-CBB7FBA6AA46}"/>
    <cellStyle name="Notas 25" xfId="10406" xr:uid="{19CB7875-35C1-4511-86FE-D6790EC4E0E4}"/>
    <cellStyle name="Notas 25 2" xfId="19033" xr:uid="{9A7BB6E6-AE7E-41C5-9B83-3C8BF57D368E}"/>
    <cellStyle name="Notas 25 3" xfId="30367" xr:uid="{DD17C42E-8E5D-4119-BC37-901E54E3B0A2}"/>
    <cellStyle name="Notas 26" xfId="10774" xr:uid="{3CC81E39-8151-4938-90E4-79F39A945F3B}"/>
    <cellStyle name="Notas 26 2" xfId="19400" xr:uid="{11153495-3373-4E21-AB84-616CF1700446}"/>
    <cellStyle name="Notas 26 3" xfId="30735" xr:uid="{DF2D889D-0E6F-4F41-BDA6-9002808E767A}"/>
    <cellStyle name="Notas 27" xfId="11532" xr:uid="{3394D963-E071-441B-AFF6-A2D2078F5F55}"/>
    <cellStyle name="Notas 27 2" xfId="20157" xr:uid="{C45FD504-3EF2-4CEC-8D40-42A9A0FDB733}"/>
    <cellStyle name="Notas 27 3" xfId="31493" xr:uid="{0AF8B57D-800F-47DC-BFF0-A966A094D81E}"/>
    <cellStyle name="Notas 28" xfId="12795" xr:uid="{0A5E738D-1532-4651-AC07-FBD5486CC925}"/>
    <cellStyle name="Notas 28 2" xfId="21418" xr:uid="{2E5497EA-7386-4BD5-9B26-996728181A1E}"/>
    <cellStyle name="Notas 28 3" xfId="32756" xr:uid="{CEB7A868-BB7D-4D84-B489-75C8616F99A1}"/>
    <cellStyle name="Notas 29" xfId="589" xr:uid="{60609025-6023-4308-89C3-55EDE6AED53A}"/>
    <cellStyle name="Notas 3" xfId="585" xr:uid="{DD342038-3C56-4840-95FB-63D749D0B8AA}"/>
    <cellStyle name="Notas 3 10" xfId="2466" xr:uid="{B56006F7-65E4-45A8-B835-8CD711A8137E}"/>
    <cellStyle name="Notas 3 10 2" xfId="6829" xr:uid="{69886896-A1AD-488D-A2D2-223BABD81AE3}"/>
    <cellStyle name="Notas 3 10 2 2" xfId="15469" xr:uid="{EA76EAB2-DDDE-4037-AB71-DCCAA03AD91A}"/>
    <cellStyle name="Notas 3 10 2 3" xfId="26801" xr:uid="{4BE1A85B-580C-47CB-9851-2ABA972B9A9C}"/>
    <cellStyle name="Notas 3 10 3" xfId="5858" xr:uid="{B60C7872-27D3-4ACA-BEAD-9E2B9FE4E0A3}"/>
    <cellStyle name="Notas 3 10 3 2" xfId="14510" xr:uid="{D3879DF6-0B1C-417F-A6BA-0FDBD2D905F3}"/>
    <cellStyle name="Notas 3 10 3 3" xfId="25842" xr:uid="{FBAF07B6-F57C-44BB-A93A-ACD585D04D1F}"/>
    <cellStyle name="Notas 3 10 4" xfId="6759" xr:uid="{F739CCC2-4210-4BD5-BA5B-1A95A2012B05}"/>
    <cellStyle name="Notas 3 10 4 2" xfId="15399" xr:uid="{99E0B35A-0DA1-4EE4-9317-48E44C9C79AF}"/>
    <cellStyle name="Notas 3 10 4 3" xfId="26731" xr:uid="{747B521E-4BA1-4174-B6B7-6F01DACACF31}"/>
    <cellStyle name="Notas 3 10 5" xfId="4768" xr:uid="{A0501E67-B812-4911-ACC6-108CB4B51B8B}"/>
    <cellStyle name="Notas 3 10 5 2" xfId="13429" xr:uid="{B7560A48-99C0-4A68-BC6C-F3ED8A28FE00}"/>
    <cellStyle name="Notas 3 10 5 3" xfId="24761" xr:uid="{2212806C-6548-4BCD-9B6F-9DB6E12EAFEB}"/>
    <cellStyle name="Notas 3 10 6" xfId="9908" xr:uid="{DF34F008-A50D-421D-B31B-75542F0D840A}"/>
    <cellStyle name="Notas 3 10 6 2" xfId="18535" xr:uid="{BC32E0C1-8961-418C-A819-89570390352B}"/>
    <cellStyle name="Notas 3 10 6 3" xfId="29869" xr:uid="{E0DFC0ED-E21C-4375-B922-235052535354}"/>
    <cellStyle name="Notas 3 10 7" xfId="7832" xr:uid="{8250D3D0-3238-47BC-AA87-CE6D93BD5B00}"/>
    <cellStyle name="Notas 3 10 7 2" xfId="16470" xr:uid="{0A4BEDB1-470D-470F-8EB1-C2DA01200BB7}"/>
    <cellStyle name="Notas 3 10 7 3" xfId="27802" xr:uid="{331B1FE1-5908-431D-9432-87885D037016}"/>
    <cellStyle name="Notas 3 10 8" xfId="12197" xr:uid="{48E6BFFD-CFA1-42EF-87FE-B7465FA43F83}"/>
    <cellStyle name="Notas 3 10 8 2" xfId="20821" xr:uid="{C85F591E-51E5-4D06-8BC8-1E64706A4F94}"/>
    <cellStyle name="Notas 3 10 8 3" xfId="32158" xr:uid="{3ABB993B-9A18-4A83-8893-E1E07F77FD68}"/>
    <cellStyle name="Notas 3 10 9" xfId="23221" xr:uid="{085E5E45-0BA8-49A8-AA91-D138089513F4}"/>
    <cellStyle name="Notas 3 11" xfId="2467" xr:uid="{3145D068-4FB8-4963-ACE8-BA73C3D185E9}"/>
    <cellStyle name="Notas 3 11 2" xfId="6830" xr:uid="{BAD47783-55FB-4897-AF66-5A20F5DC848B}"/>
    <cellStyle name="Notas 3 11 2 2" xfId="15470" xr:uid="{5D707CB1-1681-492F-961C-3ED6ED8C5D6C}"/>
    <cellStyle name="Notas 3 11 2 3" xfId="26802" xr:uid="{9982E34C-657D-4939-8103-0AA6B5B5DCF5}"/>
    <cellStyle name="Notas 3 11 3" xfId="5857" xr:uid="{533A0996-1544-4E5A-B8B4-BDAF4D1907E3}"/>
    <cellStyle name="Notas 3 11 3 2" xfId="14509" xr:uid="{50AD8717-CD2F-43CA-B2CE-46DBC3A0C679}"/>
    <cellStyle name="Notas 3 11 3 3" xfId="25841" xr:uid="{870ACBCC-7E9A-44D1-8A92-3678F9F65A25}"/>
    <cellStyle name="Notas 3 11 4" xfId="6760" xr:uid="{D4CF30E3-AD25-45DE-90C1-3A06D8D6BA6C}"/>
    <cellStyle name="Notas 3 11 4 2" xfId="15400" xr:uid="{9774C088-543E-44D0-A490-D185359E4D30}"/>
    <cellStyle name="Notas 3 11 4 3" xfId="26732" xr:uid="{4553ACC9-A040-4008-8D90-645BE797488D}"/>
    <cellStyle name="Notas 3 11 5" xfId="8205" xr:uid="{908344FA-388B-40C0-8C52-3995357884F8}"/>
    <cellStyle name="Notas 3 11 5 2" xfId="16843" xr:uid="{6ABFA386-A46F-44FE-B62E-D2D39FAA4272}"/>
    <cellStyle name="Notas 3 11 5 3" xfId="28175" xr:uid="{4A35284C-1FF6-4FDA-850B-93DC66FBD0B9}"/>
    <cellStyle name="Notas 3 11 6" xfId="9909" xr:uid="{79DB0122-1141-48E4-B325-2F13DCEC83B5}"/>
    <cellStyle name="Notas 3 11 6 2" xfId="18536" xr:uid="{5A67E662-AE00-428D-A254-CECCF0D12E82}"/>
    <cellStyle name="Notas 3 11 6 3" xfId="29870" xr:uid="{D8B7CE7A-A1FF-4706-8E21-7E223EA4C33B}"/>
    <cellStyle name="Notas 3 11 7" xfId="6502" xr:uid="{17280F87-77C4-4089-B172-7521B95D2884}"/>
    <cellStyle name="Notas 3 11 7 2" xfId="15154" xr:uid="{AF4C2A37-0638-406D-BB95-A794C5DC7AA5}"/>
    <cellStyle name="Notas 3 11 7 3" xfId="26486" xr:uid="{5BCF66C1-8A86-4992-8266-CF61A2F91AA5}"/>
    <cellStyle name="Notas 3 11 8" xfId="12198" xr:uid="{CEAE6345-045B-4F8F-8E8C-B0A4EE0E2FDE}"/>
    <cellStyle name="Notas 3 11 8 2" xfId="20822" xr:uid="{43F08414-4D84-45C3-B3A7-BFD5D381D7F1}"/>
    <cellStyle name="Notas 3 11 8 3" xfId="32159" xr:uid="{10519F60-4CAD-46D1-863A-0F58BC1D196E}"/>
    <cellStyle name="Notas 3 11 9" xfId="23222" xr:uid="{29E1422C-CC65-4909-83EF-7C4AC9BA2587}"/>
    <cellStyle name="Notas 3 12" xfId="2468" xr:uid="{73332C50-77D8-4DC2-877B-65E156188F73}"/>
    <cellStyle name="Notas 3 12 2" xfId="6831" xr:uid="{AB526AD2-3108-4820-8C2F-0502487C182B}"/>
    <cellStyle name="Notas 3 12 2 2" xfId="15471" xr:uid="{396512BF-3311-4EEC-AD79-9D322CC2DB1D}"/>
    <cellStyle name="Notas 3 12 2 3" xfId="26803" xr:uid="{E6BD6C40-C9F0-493A-88B4-7076A9DFC055}"/>
    <cellStyle name="Notas 3 12 3" xfId="5856" xr:uid="{00D3AEF6-8332-4F24-8088-41E2E981F9CE}"/>
    <cellStyle name="Notas 3 12 3 2" xfId="14508" xr:uid="{3DC09AEE-82DC-4C8B-82FB-1CCBB0BCD5EC}"/>
    <cellStyle name="Notas 3 12 3 3" xfId="25840" xr:uid="{C0C7E708-4D8A-48BC-A8D5-ACD843315987}"/>
    <cellStyle name="Notas 3 12 4" xfId="8282" xr:uid="{70D60919-46DB-432E-BD6F-3F90E4346580}"/>
    <cellStyle name="Notas 3 12 4 2" xfId="16920" xr:uid="{0B3A8375-7754-44CC-BDD5-5AC24E1EF701}"/>
    <cellStyle name="Notas 3 12 4 3" xfId="28252" xr:uid="{75155322-ECD6-4F36-B6A8-1E20B46770E2}"/>
    <cellStyle name="Notas 3 12 5" xfId="4767" xr:uid="{40BD97A5-A3F6-4F3F-B6D4-E79C0307D16F}"/>
    <cellStyle name="Notas 3 12 5 2" xfId="13428" xr:uid="{8C4FC62D-035A-44B3-A93A-1816ADFB2E3F}"/>
    <cellStyle name="Notas 3 12 5 3" xfId="24760" xr:uid="{17AA196B-02A7-480F-9B62-76E5717A4A5E}"/>
    <cellStyle name="Notas 3 12 6" xfId="10593" xr:uid="{B8398330-5E3B-40FB-9559-703CC5D0D16C}"/>
    <cellStyle name="Notas 3 12 6 2" xfId="19220" xr:uid="{E1A5BD58-463D-4BA0-9DDD-C8149B5F8C84}"/>
    <cellStyle name="Notas 3 12 6 3" xfId="30554" xr:uid="{9EA41D63-597D-4EB0-AF0F-93C73399B5A2}"/>
    <cellStyle name="Notas 3 12 7" xfId="7919" xr:uid="{EEC9D197-21FB-48F4-9F62-0AAE62548D13}"/>
    <cellStyle name="Notas 3 12 7 2" xfId="16557" xr:uid="{6CC9C8FC-E373-4A8D-AD85-E192D6B4AAAF}"/>
    <cellStyle name="Notas 3 12 7 3" xfId="27889" xr:uid="{F297EC51-48AB-43E5-9571-3A15DB1CC25F}"/>
    <cellStyle name="Notas 3 12 8" xfId="12199" xr:uid="{AFA7B22D-A04A-4103-BE65-DE1AEA14687E}"/>
    <cellStyle name="Notas 3 12 8 2" xfId="20823" xr:uid="{8723DA4B-C6E6-467C-89F5-8F1A368D06D7}"/>
    <cellStyle name="Notas 3 12 8 3" xfId="32160" xr:uid="{E5856997-79FE-408C-B0BF-C1DA62E0A2A7}"/>
    <cellStyle name="Notas 3 12 9" xfId="23223" xr:uid="{ABF453CC-8074-4D71-8807-738EF2C6D577}"/>
    <cellStyle name="Notas 3 13" xfId="2469" xr:uid="{E0563D75-66E1-41A3-AB66-17DEC4169D1D}"/>
    <cellStyle name="Notas 3 13 2" xfId="6832" xr:uid="{9204CA47-F4E2-4ADB-9C08-66B69411FE71}"/>
    <cellStyle name="Notas 3 13 2 2" xfId="15472" xr:uid="{5C9A2365-9A7F-420A-A240-1B1BE61BA7B5}"/>
    <cellStyle name="Notas 3 13 2 3" xfId="26804" xr:uid="{85B6615A-8D1C-4093-9C7B-AA56988135E2}"/>
    <cellStyle name="Notas 3 13 3" xfId="5855" xr:uid="{60FE4E8D-8524-4D6E-91D7-5346F11837CD}"/>
    <cellStyle name="Notas 3 13 3 2" xfId="14507" xr:uid="{9DAD0712-90C5-4A84-9C29-F9D3445684AF}"/>
    <cellStyle name="Notas 3 13 3 3" xfId="25839" xr:uid="{79E15A42-96DD-4732-BCC5-1FB442EB31F7}"/>
    <cellStyle name="Notas 3 13 4" xfId="4919" xr:uid="{4B7B89CD-C7CB-4EC9-8430-64F01EAC4CD6}"/>
    <cellStyle name="Notas 3 13 4 2" xfId="13578" xr:uid="{C82A33ED-06F9-4572-8D49-49A460C68F43}"/>
    <cellStyle name="Notas 3 13 4 3" xfId="24910" xr:uid="{F8909AD0-DFC5-41F5-BC2D-64500061FCCC}"/>
    <cellStyle name="Notas 3 13 5" xfId="4766" xr:uid="{99C3D6B7-938C-4264-B383-D302073C3A3E}"/>
    <cellStyle name="Notas 3 13 5 2" xfId="13427" xr:uid="{463A2F24-82E9-4747-9561-587666E6B5FC}"/>
    <cellStyle name="Notas 3 13 5 3" xfId="24759" xr:uid="{268678C8-675D-4AE5-A79C-07DD5D615BC6}"/>
    <cellStyle name="Notas 3 13 6" xfId="9910" xr:uid="{5A49AAC8-1253-4343-A7E2-D1BF5F09862A}"/>
    <cellStyle name="Notas 3 13 6 2" xfId="18537" xr:uid="{D5387A6B-481C-4D65-8B4C-3EF041C86917}"/>
    <cellStyle name="Notas 3 13 6 3" xfId="29871" xr:uid="{9DBB2FF8-A8ED-47C5-AAEA-76A6CF3DFD0E}"/>
    <cellStyle name="Notas 3 13 7" xfId="6503" xr:uid="{0F00B3BD-41E9-48C2-BC1D-126276AD6D73}"/>
    <cellStyle name="Notas 3 13 7 2" xfId="15155" xr:uid="{738F2914-6D40-441E-B1E5-AC327B1CEA71}"/>
    <cellStyle name="Notas 3 13 7 3" xfId="26487" xr:uid="{C0F8AAFA-E38E-4019-AF5D-188AB7BA4097}"/>
    <cellStyle name="Notas 3 13 8" xfId="12534" xr:uid="{FF0264D9-86D8-455B-A001-13810E55A504}"/>
    <cellStyle name="Notas 3 13 8 2" xfId="21158" xr:uid="{D2C69405-E23E-458D-AE2E-6963929B5F0E}"/>
    <cellStyle name="Notas 3 13 8 3" xfId="32495" xr:uid="{1B2C9DC0-A6BB-427A-9CF7-23981BB123D4}"/>
    <cellStyle name="Notas 3 13 9" xfId="23224" xr:uid="{AC2EC9B4-01EC-4989-97F5-CB1A8830000B}"/>
    <cellStyle name="Notas 3 14" xfId="2470" xr:uid="{AF631BCB-408C-448D-B854-809A4AFA4810}"/>
    <cellStyle name="Notas 3 14 2" xfId="6833" xr:uid="{887F3BD6-0EC8-45A5-8AC8-6CE10570E381}"/>
    <cellStyle name="Notas 3 14 2 2" xfId="15473" xr:uid="{B0C5154A-ABB5-421F-8D4D-70BDA17BCE3C}"/>
    <cellStyle name="Notas 3 14 2 3" xfId="26805" xr:uid="{519A2D0D-B59E-48C8-84A9-67B7AF5EA802}"/>
    <cellStyle name="Notas 3 14 3" xfId="5854" xr:uid="{32012D31-0A4B-40BA-9216-9CF88BEF041D}"/>
    <cellStyle name="Notas 3 14 3 2" xfId="14506" xr:uid="{5A98894B-232C-4BD4-9F79-B4D6E1D7FBEF}"/>
    <cellStyle name="Notas 3 14 3 3" xfId="25838" xr:uid="{EF406AE3-5DDE-4B14-AD42-DE988DD185FA}"/>
    <cellStyle name="Notas 3 14 4" xfId="6761" xr:uid="{C211EEDD-C09F-495B-A30C-F7FF0F12A5D0}"/>
    <cellStyle name="Notas 3 14 4 2" xfId="15401" xr:uid="{162176B4-E62D-4A4A-8D76-95BFAA87B1DD}"/>
    <cellStyle name="Notas 3 14 4 3" xfId="26733" xr:uid="{80AD9372-CCFF-464B-B472-A8A1BCD7FA0D}"/>
    <cellStyle name="Notas 3 14 5" xfId="5331" xr:uid="{6C8554AA-DBDA-43B7-A388-B51FD3DE9980}"/>
    <cellStyle name="Notas 3 14 5 2" xfId="13990" xr:uid="{0A3873BE-12AC-4D1B-9D48-14B624E49C6C}"/>
    <cellStyle name="Notas 3 14 5 3" xfId="25322" xr:uid="{13F2323A-B082-4AC4-9C80-C4B3E3394331}"/>
    <cellStyle name="Notas 3 14 6" xfId="9911" xr:uid="{E09DBF5C-96D7-4299-9A3F-BE7EC7B9941F}"/>
    <cellStyle name="Notas 3 14 6 2" xfId="18538" xr:uid="{4C411A87-8198-4564-B15B-655EDE765CC0}"/>
    <cellStyle name="Notas 3 14 6 3" xfId="29872" xr:uid="{5DCA8813-92E3-4F07-99A1-AA58C674C223}"/>
    <cellStyle name="Notas 3 14 7" xfId="9295" xr:uid="{9FBB88D0-AC87-4024-BD7E-EC64690195FD}"/>
    <cellStyle name="Notas 3 14 7 2" xfId="17923" xr:uid="{17E3A8C5-C91A-439C-B3B0-FCBC06659E3A}"/>
    <cellStyle name="Notas 3 14 7 3" xfId="29256" xr:uid="{9BC3BD71-1A7F-4B07-9852-C8B1A4CDB3FA}"/>
    <cellStyle name="Notas 3 14 8" xfId="12200" xr:uid="{0F25E924-DCDD-4C9B-A998-9043C68B9CC5}"/>
    <cellStyle name="Notas 3 14 8 2" xfId="20824" xr:uid="{F6F8B579-C39E-4E2F-BA9D-6DB380C48998}"/>
    <cellStyle name="Notas 3 14 8 3" xfId="32161" xr:uid="{AD05F994-A0EF-4067-B077-7AEEDB36A5F4}"/>
    <cellStyle name="Notas 3 14 9" xfId="23225" xr:uid="{F58061FC-286B-437F-9F77-7C005B501FD0}"/>
    <cellStyle name="Notas 3 15" xfId="2471" xr:uid="{0222BB22-2C1D-48FF-83F8-BAA986F07872}"/>
    <cellStyle name="Notas 3 15 2" xfId="6834" xr:uid="{9C3C9AB1-8772-45C9-B91F-FDF74485CFC4}"/>
    <cellStyle name="Notas 3 15 2 2" xfId="15474" xr:uid="{200636B8-179A-4F7A-8BCC-CBA6D4232497}"/>
    <cellStyle name="Notas 3 15 2 3" xfId="26806" xr:uid="{45AB373D-F52C-4F01-849E-98D1D2B27F47}"/>
    <cellStyle name="Notas 3 15 3" xfId="5853" xr:uid="{E457B37B-836A-44D7-AA03-5FBAB7B58532}"/>
    <cellStyle name="Notas 3 15 3 2" xfId="14505" xr:uid="{D2DFAC3E-0AA7-4118-B986-B78AA4DBE409}"/>
    <cellStyle name="Notas 3 15 3 3" xfId="25837" xr:uid="{0FC7171C-9E03-48E0-8169-874F6CD58C58}"/>
    <cellStyle name="Notas 3 15 4" xfId="6762" xr:uid="{D99215D9-C8A9-4DB6-B06D-9343D0699B2C}"/>
    <cellStyle name="Notas 3 15 4 2" xfId="15402" xr:uid="{8045B234-52F9-4CE5-874E-8FEBCA1E8CEE}"/>
    <cellStyle name="Notas 3 15 4 3" xfId="26734" xr:uid="{ABCE4E57-9BFC-4241-9981-7A8FE0969F60}"/>
    <cellStyle name="Notas 3 15 5" xfId="4765" xr:uid="{949E2011-EE36-4EB4-95C1-1ED5BA1F0CE5}"/>
    <cellStyle name="Notas 3 15 5 2" xfId="13426" xr:uid="{1E581456-FAE7-49D0-80D0-75F2DAB43769}"/>
    <cellStyle name="Notas 3 15 5 3" xfId="24758" xr:uid="{870559B5-2A13-44C8-9789-688F3D396A43}"/>
    <cellStyle name="Notas 3 15 6" xfId="9912" xr:uid="{E9C931C9-E779-4CAA-B1DA-C61C3C20FFE9}"/>
    <cellStyle name="Notas 3 15 6 2" xfId="18539" xr:uid="{7C57D239-B8B9-498F-BB2C-1FDB644FE017}"/>
    <cellStyle name="Notas 3 15 6 3" xfId="29873" xr:uid="{709B6209-BB5F-4FE2-89CD-EF2E32899FA9}"/>
    <cellStyle name="Notas 3 15 7" xfId="6504" xr:uid="{57744A2F-F42C-4B0A-9293-91A157D4D6C1}"/>
    <cellStyle name="Notas 3 15 7 2" xfId="15156" xr:uid="{F9491CD2-AB1D-4E25-A76D-0C6E40837452}"/>
    <cellStyle name="Notas 3 15 7 3" xfId="26488" xr:uid="{2DBF0096-6B68-46E7-9173-2D54AC14B08E}"/>
    <cellStyle name="Notas 3 15 8" xfId="12201" xr:uid="{27AA8DC8-3112-414B-84ED-CC7ED76394A4}"/>
    <cellStyle name="Notas 3 15 8 2" xfId="20825" xr:uid="{6239272F-30D6-4D17-91C9-8D4300B5C871}"/>
    <cellStyle name="Notas 3 15 8 3" xfId="32162" xr:uid="{386079E8-DAC2-4DC1-8F1C-DF15F6CDDC44}"/>
    <cellStyle name="Notas 3 15 9" xfId="23226" xr:uid="{95AB918A-3174-4366-B6BE-EBACA37E0BF1}"/>
    <cellStyle name="Notas 3 16" xfId="2472" xr:uid="{AA9F6E84-4B38-4A9E-8E61-375F10D12954}"/>
    <cellStyle name="Notas 3 16 2" xfId="6835" xr:uid="{B17ABBB7-EC9D-47C0-ADED-CDDECF08C59C}"/>
    <cellStyle name="Notas 3 16 2 2" xfId="15475" xr:uid="{9A2AD53C-E512-49DD-A8CE-00DE0B9B8809}"/>
    <cellStyle name="Notas 3 16 2 3" xfId="26807" xr:uid="{6BB307B9-6F08-48BE-B7BC-AA56A0E219EB}"/>
    <cellStyle name="Notas 3 16 3" xfId="5852" xr:uid="{7EC032F0-C5F3-471C-905D-5ADEF464150A}"/>
    <cellStyle name="Notas 3 16 3 2" xfId="14504" xr:uid="{E3ED1D18-D767-4972-B1E9-C8343D9D3E4C}"/>
    <cellStyle name="Notas 3 16 3 3" xfId="25836" xr:uid="{6DED46D7-CF48-431F-AB56-E12CAF183E25}"/>
    <cellStyle name="Notas 3 16 4" xfId="4920" xr:uid="{07F8EE65-A510-4D4C-9325-88678373320F}"/>
    <cellStyle name="Notas 3 16 4 2" xfId="13579" xr:uid="{427182ED-25B0-4486-B96A-E47284FDA3C4}"/>
    <cellStyle name="Notas 3 16 4 3" xfId="24911" xr:uid="{3C5277E3-F85B-4F56-8F20-80A8537E2BD1}"/>
    <cellStyle name="Notas 3 16 5" xfId="4808" xr:uid="{302FCCCA-AFD9-4DD7-A7B2-8414EA499D6C}"/>
    <cellStyle name="Notas 3 16 5 2" xfId="13469" xr:uid="{D1F8D9BB-5B89-4AE7-96B0-24DD1E7DB4A7}"/>
    <cellStyle name="Notas 3 16 5 3" xfId="24801" xr:uid="{BA5C4E9B-F306-4F88-BB59-6E2149806A45}"/>
    <cellStyle name="Notas 3 16 6" xfId="9913" xr:uid="{E1213BE0-AE9D-4E67-82DB-EF8B81E683CB}"/>
    <cellStyle name="Notas 3 16 6 2" xfId="18540" xr:uid="{7D4FA593-A27C-47C8-BB4D-AA85875C959E}"/>
    <cellStyle name="Notas 3 16 6 3" xfId="29874" xr:uid="{FD4D70F4-2257-41D5-B79D-AFB92DBE26BD}"/>
    <cellStyle name="Notas 3 16 7" xfId="6505" xr:uid="{7599B7EE-7536-45B3-AD8B-33A50F89B787}"/>
    <cellStyle name="Notas 3 16 7 2" xfId="15157" xr:uid="{F8F683F6-D79A-42DC-AFB4-6F1B774F6D09}"/>
    <cellStyle name="Notas 3 16 7 3" xfId="26489" xr:uid="{C15E8826-574A-41BF-BAAA-ED4D6EACF703}"/>
    <cellStyle name="Notas 3 16 8" xfId="12202" xr:uid="{320A795A-99D0-4327-9E2C-06BA81C4BA0C}"/>
    <cellStyle name="Notas 3 16 8 2" xfId="20826" xr:uid="{2A291C9B-5461-4FFB-AC97-870A01DFD2BC}"/>
    <cellStyle name="Notas 3 16 8 3" xfId="32163" xr:uid="{755CA733-1167-4016-9CF8-987E5EF4D86F}"/>
    <cellStyle name="Notas 3 16 9" xfId="23227" xr:uid="{A1201625-4C28-4CCE-992A-80C264719BBC}"/>
    <cellStyle name="Notas 3 17" xfId="4930" xr:uid="{59EFE8F4-3806-4AF2-ABE3-D7FE742CEA1B}"/>
    <cellStyle name="Notas 3 17 2" xfId="13589" xr:uid="{C43AB3EE-EDCE-4BAC-B2C1-876D4424DF0E}"/>
    <cellStyle name="Notas 3 17 3" xfId="24921" xr:uid="{2FD0017F-38F5-4497-9D1F-D5D7F8D641FA}"/>
    <cellStyle name="Notas 3 18" xfId="8050" xr:uid="{89DC9117-B89D-4314-84FB-0F648144E53A}"/>
    <cellStyle name="Notas 3 18 2" xfId="16688" xr:uid="{62031A4C-F96C-4D98-81C4-0BBFF4B775EC}"/>
    <cellStyle name="Notas 3 18 3" xfId="28020" xr:uid="{32CF9026-7265-4E96-81C7-412BADE023D8}"/>
    <cellStyle name="Notas 3 19" xfId="9229" xr:uid="{331E361E-20F0-4062-B562-FCDB8F76536B}"/>
    <cellStyle name="Notas 3 19 2" xfId="17857" xr:uid="{3E1ACAE6-FE2C-4694-8F94-5A658A6D468E}"/>
    <cellStyle name="Notas 3 19 3" xfId="29190" xr:uid="{5AB2E258-FA30-40D4-9393-F699651BB6C7}"/>
    <cellStyle name="Notas 3 2" xfId="2473" xr:uid="{31C03AB6-D087-403C-9441-4B6546A34979}"/>
    <cellStyle name="Notas 3 2 10" xfId="6763" xr:uid="{D1232CD9-2FA2-49F6-B14D-456870D6F0D3}"/>
    <cellStyle name="Notas 3 2 10 2" xfId="15403" xr:uid="{B66DEBE4-CE7D-4F0D-B766-44D449D8F661}"/>
    <cellStyle name="Notas 3 2 10 3" xfId="26735" xr:uid="{E1CF27A8-8F69-499D-AC33-CE654213A53D}"/>
    <cellStyle name="Notas 3 2 11" xfId="8204" xr:uid="{FF073016-C91A-44D6-8DCC-3391B5ADBEE6}"/>
    <cellStyle name="Notas 3 2 11 2" xfId="16842" xr:uid="{8A04A492-F4A6-454E-ADCB-88C0ACEF162A}"/>
    <cellStyle name="Notas 3 2 11 3" xfId="28174" xr:uid="{B91AEE4D-DA85-4492-A330-7571CD61ACB3}"/>
    <cellStyle name="Notas 3 2 12" xfId="9914" xr:uid="{38587D53-16AF-4F03-80FC-E8B2FA2C0E4C}"/>
    <cellStyle name="Notas 3 2 12 2" xfId="18541" xr:uid="{CF807447-79B4-4E2D-B909-E1C4F54B8D13}"/>
    <cellStyle name="Notas 3 2 12 3" xfId="29875" xr:uid="{1A677BCC-282C-4435-93CC-B93F7AEB2C6C}"/>
    <cellStyle name="Notas 3 2 13" xfId="10419" xr:uid="{D06F7EF9-25A4-400F-AE8B-8CB7B1AC3CDA}"/>
    <cellStyle name="Notas 3 2 13 2" xfId="19046" xr:uid="{A0EF4806-6C8B-40FA-A723-EC7386994361}"/>
    <cellStyle name="Notas 3 2 13 3" xfId="30380" xr:uid="{49A3B4DA-5B3A-405D-A5DD-EE34BAE053D6}"/>
    <cellStyle name="Notas 3 2 14" xfId="12203" xr:uid="{3D5D7832-ABA2-45F6-ACD3-70F480B6B85E}"/>
    <cellStyle name="Notas 3 2 14 2" xfId="20827" xr:uid="{09F59116-9759-43D3-92CF-7422450E292A}"/>
    <cellStyle name="Notas 3 2 14 3" xfId="32164" xr:uid="{D0E2BBE4-5C65-48C6-B9BD-169F6D5D8B8B}"/>
    <cellStyle name="Notas 3 2 15" xfId="23228" xr:uid="{B82C2A04-056F-45A3-B20F-8C627E805814}"/>
    <cellStyle name="Notas 3 2 2" xfId="2474" xr:uid="{AAE381DC-55BA-4D38-9767-9B3232845B47}"/>
    <cellStyle name="Notas 3 2 2 10" xfId="4764" xr:uid="{2A98F6F2-552C-4BC2-9461-4FAC0C9D4A59}"/>
    <cellStyle name="Notas 3 2 2 10 2" xfId="13425" xr:uid="{6AC52AD4-44BA-4C69-ABE8-DB0EB341EA07}"/>
    <cellStyle name="Notas 3 2 2 10 3" xfId="24757" xr:uid="{7CBE7EE8-94AF-428B-A7C4-2E711DE2993C}"/>
    <cellStyle name="Notas 3 2 2 11" xfId="9915" xr:uid="{2A7E8709-DF58-45D8-821C-3873CA701BF9}"/>
    <cellStyle name="Notas 3 2 2 11 2" xfId="18542" xr:uid="{824E61D0-2512-43C9-8256-BD43D2C80B1F}"/>
    <cellStyle name="Notas 3 2 2 11 3" xfId="29876" xr:uid="{9D1F17CC-48DF-49AC-B9ED-1EB646CE1559}"/>
    <cellStyle name="Notas 3 2 2 12" xfId="9294" xr:uid="{72499581-226A-4F84-BBCE-9ED76B1BDDDE}"/>
    <cellStyle name="Notas 3 2 2 12 2" xfId="17922" xr:uid="{22447609-0E59-48F7-B3CE-D84973CE4BDC}"/>
    <cellStyle name="Notas 3 2 2 12 3" xfId="29255" xr:uid="{6C828462-BC6E-43D5-94B1-76A83267C6D1}"/>
    <cellStyle name="Notas 3 2 2 13" xfId="12204" xr:uid="{93CF13E0-83FC-4F17-98DD-31A580A39AEB}"/>
    <cellStyle name="Notas 3 2 2 13 2" xfId="20828" xr:uid="{665B4DB6-38F3-4020-A692-41DB3D4FCC00}"/>
    <cellStyle name="Notas 3 2 2 13 3" xfId="32165" xr:uid="{45B7362E-B7C0-404A-8D8C-AB3FA3433684}"/>
    <cellStyle name="Notas 3 2 2 14" xfId="23229" xr:uid="{144C6C7C-EF2E-4FFF-A297-701DC80FDBE7}"/>
    <cellStyle name="Notas 3 2 2 2" xfId="2475" xr:uid="{9ED96FB6-EEBB-4486-B98A-099DB8575C25}"/>
    <cellStyle name="Notas 3 2 2 2 2" xfId="6838" xr:uid="{E6E0CE21-9F6C-4D15-B7A8-9756ED6438D2}"/>
    <cellStyle name="Notas 3 2 2 2 2 2" xfId="15478" xr:uid="{CFFE6162-568A-470E-AB28-45C3DD4D2CA1}"/>
    <cellStyle name="Notas 3 2 2 2 2 3" xfId="26810" xr:uid="{F1638BF5-C301-4403-B6B0-86DF7C1B6BEE}"/>
    <cellStyle name="Notas 3 2 2 2 3" xfId="4569" xr:uid="{3FA75701-D393-4303-87C6-85E06D66EB39}"/>
    <cellStyle name="Notas 3 2 2 2 3 2" xfId="13230" xr:uid="{DE1A65DF-2804-4F6B-86E0-F555EE60CC86}"/>
    <cellStyle name="Notas 3 2 2 2 3 3" xfId="24562" xr:uid="{59FEE8F1-E463-4AF5-B5A5-23ED9AF23559}"/>
    <cellStyle name="Notas 3 2 2 2 4" xfId="4921" xr:uid="{D0FA1676-4A71-4B75-8CB2-782F53FDD6C4}"/>
    <cellStyle name="Notas 3 2 2 2 4 2" xfId="13580" xr:uid="{00FC2A4A-57B6-4072-86DB-EC3AC97DADEB}"/>
    <cellStyle name="Notas 3 2 2 2 4 3" xfId="24912" xr:uid="{10D984C3-024A-479F-8D48-BB5CCD2C2DAF}"/>
    <cellStyle name="Notas 3 2 2 2 5" xfId="4763" xr:uid="{23327C60-3528-43FE-8706-6C76874B2DEF}"/>
    <cellStyle name="Notas 3 2 2 2 5 2" xfId="13424" xr:uid="{9F726BEF-56B5-49ED-99B3-A1A847503420}"/>
    <cellStyle name="Notas 3 2 2 2 5 3" xfId="24756" xr:uid="{86365F40-B808-4D85-BAA2-887B8B05DEDA}"/>
    <cellStyle name="Notas 3 2 2 2 6" xfId="9916" xr:uid="{A8DFB624-E5C9-42A2-AF30-8B57D29DD0BE}"/>
    <cellStyle name="Notas 3 2 2 2 6 2" xfId="18543" xr:uid="{F6EA0502-F5B4-4404-BAF8-CD9FCEDB283A}"/>
    <cellStyle name="Notas 3 2 2 2 6 3" xfId="29877" xr:uid="{5C7C80B2-9F0A-4F48-8643-7D8E8C7BE8CB}"/>
    <cellStyle name="Notas 3 2 2 2 7" xfId="7833" xr:uid="{677B6761-42DD-4436-9AE6-376F44306415}"/>
    <cellStyle name="Notas 3 2 2 2 7 2" xfId="16471" xr:uid="{BBDC7795-4A5D-4168-A2FD-C19CEEBEB07B}"/>
    <cellStyle name="Notas 3 2 2 2 7 3" xfId="27803" xr:uid="{00D2984E-E547-4CFF-B901-3B827B5E4715}"/>
    <cellStyle name="Notas 3 2 2 2 8" xfId="12205" xr:uid="{7F0194C4-C6E7-4BAA-9992-FFA4E9793608}"/>
    <cellStyle name="Notas 3 2 2 2 8 2" xfId="20829" xr:uid="{3C1BA76A-1C11-4770-8AAA-249BAB4DCFD6}"/>
    <cellStyle name="Notas 3 2 2 2 8 3" xfId="32166" xr:uid="{78845050-B465-4DBB-8717-742FD5285B8C}"/>
    <cellStyle name="Notas 3 2 2 2 9" xfId="23230" xr:uid="{26F0EC4F-7493-4220-A320-3DBA4C9F1530}"/>
    <cellStyle name="Notas 3 2 2 3" xfId="2476" xr:uid="{B04AF0D2-32AE-4821-A60D-5B7377DB317F}"/>
    <cellStyle name="Notas 3 2 2 3 2" xfId="6839" xr:uid="{43714EFD-7F38-4A2B-B93E-15463C677840}"/>
    <cellStyle name="Notas 3 2 2 3 2 2" xfId="15479" xr:uid="{9ADC6F55-A683-42DC-B3AD-555C97A5D0A3}"/>
    <cellStyle name="Notas 3 2 2 3 2 3" xfId="26811" xr:uid="{CBBCDB8F-9D24-4D72-A1C1-797513E9E5B7}"/>
    <cellStyle name="Notas 3 2 2 3 3" xfId="4568" xr:uid="{99C22C54-28A8-4329-9A19-40AFEB3506C5}"/>
    <cellStyle name="Notas 3 2 2 3 3 2" xfId="13229" xr:uid="{E527B3B9-44E3-486C-9A7D-95F4A888BF1E}"/>
    <cellStyle name="Notas 3 2 2 3 3 3" xfId="24561" xr:uid="{2AB3F55C-FD24-4277-B6CE-41E464245709}"/>
    <cellStyle name="Notas 3 2 2 3 4" xfId="6765" xr:uid="{444C3F5E-58F5-4075-B641-17E0CA05BEDD}"/>
    <cellStyle name="Notas 3 2 2 3 4 2" xfId="15405" xr:uid="{AE42A43E-36F8-41BA-998B-5370DDFBC130}"/>
    <cellStyle name="Notas 3 2 2 3 4 3" xfId="26737" xr:uid="{788CF8EA-862D-49AA-884B-871FC3DB0522}"/>
    <cellStyle name="Notas 3 2 2 3 5" xfId="8203" xr:uid="{774D0D1A-67CA-4706-B85F-8D5D8CEB31C0}"/>
    <cellStyle name="Notas 3 2 2 3 5 2" xfId="16841" xr:uid="{598A0788-2AF1-464F-AB5C-C11E933D5B36}"/>
    <cellStyle name="Notas 3 2 2 3 5 3" xfId="28173" xr:uid="{E0EE1E7F-7303-4144-8270-EE13B2F6E412}"/>
    <cellStyle name="Notas 3 2 2 3 6" xfId="9917" xr:uid="{C0A5835D-8FF5-498C-A87B-67B397D07BE6}"/>
    <cellStyle name="Notas 3 2 2 3 6 2" xfId="18544" xr:uid="{949B7696-8BC1-4BC6-9EB9-1656ABA473CF}"/>
    <cellStyle name="Notas 3 2 2 3 6 3" xfId="29878" xr:uid="{25BE11BD-7ACD-40C0-80D9-897C882193A5}"/>
    <cellStyle name="Notas 3 2 2 3 7" xfId="10899" xr:uid="{C4D8745F-DBC1-40AE-9D7F-A38D21ECA521}"/>
    <cellStyle name="Notas 3 2 2 3 7 2" xfId="19525" xr:uid="{4D6C7795-D994-4B47-8D14-BC3A151D9992}"/>
    <cellStyle name="Notas 3 2 2 3 7 3" xfId="30860" xr:uid="{743FC00E-E3CD-4049-BC47-125C6BFA42CB}"/>
    <cellStyle name="Notas 3 2 2 3 8" xfId="12206" xr:uid="{5254D26F-EE77-4B31-9F25-7D17AB1CE9E5}"/>
    <cellStyle name="Notas 3 2 2 3 8 2" xfId="20830" xr:uid="{D1800468-E65A-4CF2-B931-27A5FB27F03C}"/>
    <cellStyle name="Notas 3 2 2 3 8 3" xfId="32167" xr:uid="{DDF3735F-6B88-4F9A-BC98-A3F577B899B5}"/>
    <cellStyle name="Notas 3 2 2 3 9" xfId="23231" xr:uid="{0069EA7F-5D0C-438A-89DF-DC7F63A6A2F2}"/>
    <cellStyle name="Notas 3 2 2 4" xfId="2477" xr:uid="{870A83D8-DC7D-428A-9AB3-59D64DA1B90F}"/>
    <cellStyle name="Notas 3 2 2 4 2" xfId="6840" xr:uid="{84107217-A6DB-4B4F-8A05-DA5837C0BD21}"/>
    <cellStyle name="Notas 3 2 2 4 2 2" xfId="15480" xr:uid="{9FE2B1B4-90AE-4EA6-9A15-B406F3A48247}"/>
    <cellStyle name="Notas 3 2 2 4 2 3" xfId="26812" xr:uid="{C8157653-A324-4C69-85EB-521B9449575D}"/>
    <cellStyle name="Notas 3 2 2 4 3" xfId="5850" xr:uid="{AE981473-D6FC-4637-976F-9218C6F16C92}"/>
    <cellStyle name="Notas 3 2 2 4 3 2" xfId="14502" xr:uid="{A33115DB-5791-432F-AF40-2B6D12B5EDD1}"/>
    <cellStyle name="Notas 3 2 2 4 3 3" xfId="25834" xr:uid="{05E64609-5A78-460F-80B8-D4A3DB76CB86}"/>
    <cellStyle name="Notas 3 2 2 4 4" xfId="6766" xr:uid="{3959AC44-20D7-4C42-AF06-50C72A4ECD73}"/>
    <cellStyle name="Notas 3 2 2 4 4 2" xfId="15406" xr:uid="{97699A41-03A2-4EF1-83AE-8B3947BF4226}"/>
    <cellStyle name="Notas 3 2 2 4 4 3" xfId="26738" xr:uid="{EB6C7541-221C-4C4A-9441-F2445A7C148C}"/>
    <cellStyle name="Notas 3 2 2 4 5" xfId="4762" xr:uid="{D41E6B39-F6CF-4FA5-A923-9371B8036C39}"/>
    <cellStyle name="Notas 3 2 2 4 5 2" xfId="13423" xr:uid="{87ACB5CE-3181-46D4-B52D-0DC218117B45}"/>
    <cellStyle name="Notas 3 2 2 4 5 3" xfId="24755" xr:uid="{C2E7812B-B79B-4E55-BF5C-896E3E769483}"/>
    <cellStyle name="Notas 3 2 2 4 6" xfId="9918" xr:uid="{89C9B1C5-5959-4D41-9B9B-BB8ABF9F32E6}"/>
    <cellStyle name="Notas 3 2 2 4 6 2" xfId="18545" xr:uid="{BC847872-9EA7-44E0-BEB0-EAC3ACD384D6}"/>
    <cellStyle name="Notas 3 2 2 4 6 3" xfId="29879" xr:uid="{A724F79F-7F9F-4FA8-BA0E-1B5A51ACF753}"/>
    <cellStyle name="Notas 3 2 2 4 7" xfId="10420" xr:uid="{C643C1A9-AC80-4484-9C69-18DB70055611}"/>
    <cellStyle name="Notas 3 2 2 4 7 2" xfId="19047" xr:uid="{0E793E2D-E83E-47B7-8440-F7E1B618868C}"/>
    <cellStyle name="Notas 3 2 2 4 7 3" xfId="30381" xr:uid="{22CB7F27-413C-4EE3-9076-12A0BB6D127A}"/>
    <cellStyle name="Notas 3 2 2 4 8" xfId="12207" xr:uid="{07DE43D3-50DE-4550-AD39-AAEA774AC241}"/>
    <cellStyle name="Notas 3 2 2 4 8 2" xfId="20831" xr:uid="{6FBC1459-CBC7-4BA9-9A1A-F00B7A0F6F00}"/>
    <cellStyle name="Notas 3 2 2 4 8 3" xfId="32168" xr:uid="{53136FB6-9581-4C5A-A0ED-78246BAB27CB}"/>
    <cellStyle name="Notas 3 2 2 4 9" xfId="23232" xr:uid="{71F43935-16AF-48BB-9AC4-2B2698999FBD}"/>
    <cellStyle name="Notas 3 2 2 5" xfId="2478" xr:uid="{DACA5135-CC2E-47ED-9C81-719D28088DC6}"/>
    <cellStyle name="Notas 3 2 2 5 2" xfId="6841" xr:uid="{947C0151-D82F-4BF3-8252-73E1915ABC0C}"/>
    <cellStyle name="Notas 3 2 2 5 2 2" xfId="15481" xr:uid="{C4243A78-9D2B-476D-9B97-B17AAD164322}"/>
    <cellStyle name="Notas 3 2 2 5 2 3" xfId="26813" xr:uid="{CE9E215D-6531-4D75-99B7-C7AC51337D37}"/>
    <cellStyle name="Notas 3 2 2 5 3" xfId="5849" xr:uid="{5138631C-1171-4922-965C-916F8591DDDF}"/>
    <cellStyle name="Notas 3 2 2 5 3 2" xfId="14501" xr:uid="{EC50D664-1195-4ABC-A4C5-B9CA54E46536}"/>
    <cellStyle name="Notas 3 2 2 5 3 3" xfId="25833" xr:uid="{CA49443B-1910-49ED-8785-DB8E95C58182}"/>
    <cellStyle name="Notas 3 2 2 5 4" xfId="4922" xr:uid="{C7715A9F-6C11-400D-872B-13B0923653FC}"/>
    <cellStyle name="Notas 3 2 2 5 4 2" xfId="13581" xr:uid="{97BE9226-AC2D-4645-9F83-DEC6B8A14EFE}"/>
    <cellStyle name="Notas 3 2 2 5 4 3" xfId="24913" xr:uid="{45672C69-0EDE-4973-8591-A505AD318BEE}"/>
    <cellStyle name="Notas 3 2 2 5 5" xfId="6389" xr:uid="{D44930D4-4DE8-42E7-B058-94907007403E}"/>
    <cellStyle name="Notas 3 2 2 5 5 2" xfId="15041" xr:uid="{0AE972EB-DD8C-4D98-8057-4A9838A0D8EC}"/>
    <cellStyle name="Notas 3 2 2 5 5 3" xfId="26373" xr:uid="{A05D0AB7-C5DE-4C18-9029-832880B2E906}"/>
    <cellStyle name="Notas 3 2 2 5 6" xfId="9919" xr:uid="{22E9E9F3-784F-436A-B0AD-7BE51699E32F}"/>
    <cellStyle name="Notas 3 2 2 5 6 2" xfId="18546" xr:uid="{140EE911-6262-4AC6-8816-9A1099F4C4C2}"/>
    <cellStyle name="Notas 3 2 2 5 6 3" xfId="29880" xr:uid="{779CBEA4-DC05-41C2-B8D7-655E45337F68}"/>
    <cellStyle name="Notas 3 2 2 5 7" xfId="6506" xr:uid="{4267AE62-B53E-4177-9E84-B89614F81FAE}"/>
    <cellStyle name="Notas 3 2 2 5 7 2" xfId="15158" xr:uid="{DA613137-3E74-44B5-A704-130768BFE418}"/>
    <cellStyle name="Notas 3 2 2 5 7 3" xfId="26490" xr:uid="{2A41F7EE-1CAA-4114-8BDA-C839731D8289}"/>
    <cellStyle name="Notas 3 2 2 5 8" xfId="12208" xr:uid="{44B1E066-A268-4C05-8D58-B83BF72F8E64}"/>
    <cellStyle name="Notas 3 2 2 5 8 2" xfId="20832" xr:uid="{EE19AD2C-2EC4-40AC-9B85-62818D36546E}"/>
    <cellStyle name="Notas 3 2 2 5 8 3" xfId="32169" xr:uid="{2366A735-4437-47E9-B47C-F1C67867268A}"/>
    <cellStyle name="Notas 3 2 2 5 9" xfId="23233" xr:uid="{52EE6738-6251-4C53-AA0A-2EDACEF35A1F}"/>
    <cellStyle name="Notas 3 2 2 6" xfId="2479" xr:uid="{67825712-0E3D-4C46-81F3-5DD7B0F28DF8}"/>
    <cellStyle name="Notas 3 2 2 6 2" xfId="6842" xr:uid="{BE2B57AF-0D75-4930-8046-FFE875AC8C6D}"/>
    <cellStyle name="Notas 3 2 2 6 2 2" xfId="15482" xr:uid="{01F98F45-E47F-45CF-BEB8-229A5ABD1671}"/>
    <cellStyle name="Notas 3 2 2 6 2 3" xfId="26814" xr:uid="{4BA7AF8A-7767-441E-B11F-888F33947951}"/>
    <cellStyle name="Notas 3 2 2 6 3" xfId="5848" xr:uid="{4D341949-E645-4F72-A774-F86FFD233010}"/>
    <cellStyle name="Notas 3 2 2 6 3 2" xfId="14500" xr:uid="{9C67D807-3FE9-4B8C-8187-6AE8CF43355F}"/>
    <cellStyle name="Notas 3 2 2 6 3 3" xfId="25832" xr:uid="{BD880EFE-32E9-4538-962F-090D947C8B7E}"/>
    <cellStyle name="Notas 3 2 2 6 4" xfId="8283" xr:uid="{9F281B30-8A47-439B-905E-E52C997D0FD9}"/>
    <cellStyle name="Notas 3 2 2 6 4 2" xfId="16921" xr:uid="{A1F09C50-7123-416E-A599-3CE7DAF54881}"/>
    <cellStyle name="Notas 3 2 2 6 4 3" xfId="28253" xr:uid="{C1116721-4806-4AC6-92C3-7DDEE360F8AC}"/>
    <cellStyle name="Notas 3 2 2 6 5" xfId="5330" xr:uid="{B10D98A4-8E55-47ED-8CC1-F77AF371144F}"/>
    <cellStyle name="Notas 3 2 2 6 5 2" xfId="13989" xr:uid="{3ED5CD54-81D2-4BB3-8708-C0CB2F364A57}"/>
    <cellStyle name="Notas 3 2 2 6 5 3" xfId="25321" xr:uid="{674D243A-08F9-40F2-A09C-479CA59E4B73}"/>
    <cellStyle name="Notas 3 2 2 6 6" xfId="10594" xr:uid="{F21F8B85-5F37-418B-8B0D-2F8E676169C5}"/>
    <cellStyle name="Notas 3 2 2 6 6 2" xfId="19221" xr:uid="{724C8174-082A-4F6F-B7F5-44E9B88BA95B}"/>
    <cellStyle name="Notas 3 2 2 6 6 3" xfId="30555" xr:uid="{A5FFA983-E27B-4CBB-9F69-16CA727C160C}"/>
    <cellStyle name="Notas 3 2 2 6 7" xfId="6507" xr:uid="{A805FE28-01CE-4039-A123-6375D033CC79}"/>
    <cellStyle name="Notas 3 2 2 6 7 2" xfId="15159" xr:uid="{139D81D4-4593-4350-AF11-DB4D43CC3C9A}"/>
    <cellStyle name="Notas 3 2 2 6 7 3" xfId="26491" xr:uid="{D38896C2-5812-4158-801D-AF62E4F01683}"/>
    <cellStyle name="Notas 3 2 2 6 8" xfId="12209" xr:uid="{241D1B35-290B-4ECC-896B-B3877AB8E766}"/>
    <cellStyle name="Notas 3 2 2 6 8 2" xfId="20833" xr:uid="{82A57E95-AA0D-4000-821F-3488981A0679}"/>
    <cellStyle name="Notas 3 2 2 6 8 3" xfId="32170" xr:uid="{FE9964B7-25F8-44F5-A5F7-3A51C1492BE4}"/>
    <cellStyle name="Notas 3 2 2 6 9" xfId="23234" xr:uid="{278E33FF-3EAE-486A-84C0-0377B22F828E}"/>
    <cellStyle name="Notas 3 2 2 7" xfId="6837" xr:uid="{1298FF86-986F-46E9-9E67-13617C212318}"/>
    <cellStyle name="Notas 3 2 2 7 2" xfId="15477" xr:uid="{E4EEC331-9F4E-47F8-B6AD-903D8542DFE0}"/>
    <cellStyle name="Notas 3 2 2 7 3" xfId="26809" xr:uid="{CC6EC98F-5A8A-4AC6-B4D5-7EA1E6EC866A}"/>
    <cellStyle name="Notas 3 2 2 8" xfId="4570" xr:uid="{FE08213F-C70E-4D5D-B641-1B18C8F5DAAA}"/>
    <cellStyle name="Notas 3 2 2 8 2" xfId="13231" xr:uid="{46A63493-2796-4B39-ACB7-C3720088B7AA}"/>
    <cellStyle name="Notas 3 2 2 8 3" xfId="24563" xr:uid="{E205301F-D2FE-4D34-9762-1F9787C867C2}"/>
    <cellStyle name="Notas 3 2 2 9" xfId="6764" xr:uid="{28C46427-B352-45B8-8D20-B3B7A619A9C7}"/>
    <cellStyle name="Notas 3 2 2 9 2" xfId="15404" xr:uid="{E585A6DD-8B1C-4163-9784-9BB55E41FF36}"/>
    <cellStyle name="Notas 3 2 2 9 3" xfId="26736" xr:uid="{8CFBBA6C-B548-4B47-807F-6D3A6D02E6D6}"/>
    <cellStyle name="Notas 3 2 3" xfId="2480" xr:uid="{6C1A927C-876B-4ECA-A66F-77F640665C43}"/>
    <cellStyle name="Notas 3 2 3 2" xfId="6843" xr:uid="{39E3D398-234B-4A98-974E-29D513E4D7CB}"/>
    <cellStyle name="Notas 3 2 3 2 2" xfId="15483" xr:uid="{C2937594-60D7-4651-8BDD-52DEDC2B3A8F}"/>
    <cellStyle name="Notas 3 2 3 2 3" xfId="26815" xr:uid="{CDF6560C-1507-4816-AFF8-CBB75B6A991D}"/>
    <cellStyle name="Notas 3 2 3 3" xfId="5847" xr:uid="{272EFF1B-5C72-436C-BEEA-C2F21F89C608}"/>
    <cellStyle name="Notas 3 2 3 3 2" xfId="14499" xr:uid="{80E7DEFB-85B9-4BD6-B485-E5C7F1F8C165}"/>
    <cellStyle name="Notas 3 2 3 3 3" xfId="25831" xr:uid="{E5A17163-4AC8-4A39-9210-A3AF6BE80310}"/>
    <cellStyle name="Notas 3 2 3 4" xfId="5370" xr:uid="{07B7817E-7393-4702-BAA9-D721C6770A72}"/>
    <cellStyle name="Notas 3 2 3 4 2" xfId="14029" xr:uid="{B65D7678-1399-40CF-B6E8-2E309CE34CCC}"/>
    <cellStyle name="Notas 3 2 3 4 3" xfId="25361" xr:uid="{8D29306C-1978-43B9-AE15-2BFDE4E9C049}"/>
    <cellStyle name="Notas 3 2 3 5" xfId="6388" xr:uid="{E2BAE00D-8E1D-4AB2-A045-15B21244B62F}"/>
    <cellStyle name="Notas 3 2 3 5 2" xfId="15040" xr:uid="{341520CE-8086-42E1-8BCF-57D5DC919FE8}"/>
    <cellStyle name="Notas 3 2 3 5 3" xfId="26372" xr:uid="{912DD4D1-DA8D-4B90-A08A-1E205FE5B538}"/>
    <cellStyle name="Notas 3 2 3 6" xfId="10595" xr:uid="{CFB4F05D-4A25-41CB-91DA-A084ED33AAC4}"/>
    <cellStyle name="Notas 3 2 3 6 2" xfId="19222" xr:uid="{BCDA7DAB-F693-4085-8EAD-94D3F99F76F9}"/>
    <cellStyle name="Notas 3 2 3 6 3" xfId="30556" xr:uid="{383B52A7-CF60-476F-B0A8-A676B829A5EC}"/>
    <cellStyle name="Notas 3 2 3 7" xfId="9007" xr:uid="{2782E9A3-F3E9-4331-A71F-A73838459A22}"/>
    <cellStyle name="Notas 3 2 3 7 2" xfId="17635" xr:uid="{AF4A8A4B-4E9F-43E7-95F0-5507177F069F}"/>
    <cellStyle name="Notas 3 2 3 7 3" xfId="28968" xr:uid="{8E74C545-A491-4A3D-8117-C168DD14FEF3}"/>
    <cellStyle name="Notas 3 2 3 8" xfId="12535" xr:uid="{A7E4F231-243C-44F0-A9B3-9619E2286A79}"/>
    <cellStyle name="Notas 3 2 3 8 2" xfId="21159" xr:uid="{F4375648-65F3-472A-A905-721F79BDBF5D}"/>
    <cellStyle name="Notas 3 2 3 8 3" xfId="32496" xr:uid="{903975C0-CDDC-43F8-AC4C-69C59683712E}"/>
    <cellStyle name="Notas 3 2 3 9" xfId="23235" xr:uid="{0838AD24-9B23-4F27-B6D3-9E744F5621A5}"/>
    <cellStyle name="Notas 3 2 4" xfId="2481" xr:uid="{B9EA8B7F-9EF0-4C18-BAD9-CB4B1E3E9DD0}"/>
    <cellStyle name="Notas 3 2 4 2" xfId="6844" xr:uid="{8BF05664-21B3-4863-9F47-F3AB6C5BE534}"/>
    <cellStyle name="Notas 3 2 4 2 2" xfId="15484" xr:uid="{04EF6F61-50A2-4DE2-963D-3625FB53C697}"/>
    <cellStyle name="Notas 3 2 4 2 3" xfId="26816" xr:uid="{BF3BF44D-A582-4364-843F-F0D7D7FB4950}"/>
    <cellStyle name="Notas 3 2 4 3" xfId="5846" xr:uid="{43D5EC6C-DD75-4D05-B7D7-2135391DADB5}"/>
    <cellStyle name="Notas 3 2 4 3 2" xfId="14498" xr:uid="{2B3FDAD8-A80B-42BD-AF54-9B1D790F8AF2}"/>
    <cellStyle name="Notas 3 2 4 3 3" xfId="25830" xr:uid="{8B2C5207-2257-4DB4-AE4B-FC93F4BF2676}"/>
    <cellStyle name="Notas 3 2 4 4" xfId="8284" xr:uid="{A1208A38-2939-4594-90AD-AA39D8114D25}"/>
    <cellStyle name="Notas 3 2 4 4 2" xfId="16922" xr:uid="{2C028D60-0B5A-48C5-B5E2-97E170A08E0E}"/>
    <cellStyle name="Notas 3 2 4 4 3" xfId="28254" xr:uid="{EB2E3817-4C6C-4B88-B140-400BF476725E}"/>
    <cellStyle name="Notas 3 2 4 5" xfId="7823" xr:uid="{A4EB7C9B-2B14-4559-A089-CF05626D01B6}"/>
    <cellStyle name="Notas 3 2 4 5 2" xfId="16461" xr:uid="{6B054DCC-77C7-47DF-98A3-FD4F8FC70335}"/>
    <cellStyle name="Notas 3 2 4 5 3" xfId="27793" xr:uid="{00F90A86-A61B-4731-B2AD-0D5BFCD54AE2}"/>
    <cellStyle name="Notas 3 2 4 6" xfId="8973" xr:uid="{A89C31D6-0E72-456E-816D-33658C0D66F5}"/>
    <cellStyle name="Notas 3 2 4 6 2" xfId="17601" xr:uid="{FA3BDA1A-C857-4C09-A108-9FE8C98656B8}"/>
    <cellStyle name="Notas 3 2 4 6 3" xfId="28934" xr:uid="{E1E5BA99-54A0-4033-BB54-EA9672209B77}"/>
    <cellStyle name="Notas 3 2 4 7" xfId="5220" xr:uid="{6E5C59B5-2451-406E-B638-5B437F44D098}"/>
    <cellStyle name="Notas 3 2 4 7 2" xfId="13879" xr:uid="{4A81E736-76CC-4184-942D-A073DDA7E43D}"/>
    <cellStyle name="Notas 3 2 4 7 3" xfId="25211" xr:uid="{96879BAF-F505-4318-A6A5-B60094B1BC09}"/>
    <cellStyle name="Notas 3 2 4 8" xfId="11517" xr:uid="{6DE0D840-5685-4989-85FF-3A85B76993F4}"/>
    <cellStyle name="Notas 3 2 4 8 2" xfId="20142" xr:uid="{84CE3F48-1A96-4E03-BD4B-1EFE7D47A9D3}"/>
    <cellStyle name="Notas 3 2 4 8 3" xfId="31478" xr:uid="{A3B13FB2-34FB-4DA4-A801-78B114F824F4}"/>
    <cellStyle name="Notas 3 2 4 9" xfId="23236" xr:uid="{DF7A7E57-A30C-4D89-9131-FCD536E15314}"/>
    <cellStyle name="Notas 3 2 5" xfId="2482" xr:uid="{7A4276C1-9056-4446-B486-0645BFFFD4BE}"/>
    <cellStyle name="Notas 3 2 5 2" xfId="6845" xr:uid="{A72EA426-08C0-4355-95DA-33FC875D4817}"/>
    <cellStyle name="Notas 3 2 5 2 2" xfId="15485" xr:uid="{AE26F27D-F310-446D-915B-0942249B9460}"/>
    <cellStyle name="Notas 3 2 5 2 3" xfId="26817" xr:uid="{BB04A110-0FE1-4794-ABAF-67D0A346B28F}"/>
    <cellStyle name="Notas 3 2 5 3" xfId="5845" xr:uid="{C41E7AD7-87D0-4BFE-91FD-70FFD25B058A}"/>
    <cellStyle name="Notas 3 2 5 3 2" xfId="14497" xr:uid="{BCB88F2C-E05A-4AE7-B05A-6C68381B357B}"/>
    <cellStyle name="Notas 3 2 5 3 3" xfId="25829" xr:uid="{F467A696-8006-499E-BD7F-7EB12D783892}"/>
    <cellStyle name="Notas 3 2 5 4" xfId="6767" xr:uid="{CFBDF91F-8CDF-418B-A0D2-92FCC28C5B24}"/>
    <cellStyle name="Notas 3 2 5 4 2" xfId="15407" xr:uid="{67DF867F-9E5D-42C6-A603-3AAB88BD3E67}"/>
    <cellStyle name="Notas 3 2 5 4 3" xfId="26739" xr:uid="{9529ACF8-AF0A-47A4-9848-221354545DD8}"/>
    <cellStyle name="Notas 3 2 5 5" xfId="9323" xr:uid="{103BC420-7EC6-45C2-979E-094EA0F6EEAB}"/>
    <cellStyle name="Notas 3 2 5 5 2" xfId="17951" xr:uid="{24EAFD10-2702-4484-912F-C8D3694A2B43}"/>
    <cellStyle name="Notas 3 2 5 5 3" xfId="29284" xr:uid="{1A791AD3-D111-442B-944D-4C0C2EEB7F65}"/>
    <cellStyle name="Notas 3 2 5 6" xfId="9920" xr:uid="{138855AB-2D64-493B-83C8-185CA7547612}"/>
    <cellStyle name="Notas 3 2 5 6 2" xfId="18547" xr:uid="{B541690D-5924-43C2-9991-85E59FDA3CF8}"/>
    <cellStyle name="Notas 3 2 5 6 3" xfId="29881" xr:uid="{477A4FD1-0BB4-4934-BB87-8F5C307F7DA5}"/>
    <cellStyle name="Notas 3 2 5 7" xfId="9293" xr:uid="{8F5C85D5-C4F1-4487-8714-3C9C9518C1B5}"/>
    <cellStyle name="Notas 3 2 5 7 2" xfId="17921" xr:uid="{73823EA8-1606-4152-A557-7E972519541F}"/>
    <cellStyle name="Notas 3 2 5 7 3" xfId="29254" xr:uid="{332B3E26-C898-4054-8AE1-16DC17108BF6}"/>
    <cellStyle name="Notas 3 2 5 8" xfId="12536" xr:uid="{75ABA157-9DA3-41C4-A87B-FC71E87D85D3}"/>
    <cellStyle name="Notas 3 2 5 8 2" xfId="21160" xr:uid="{FAFDCCA9-1B7B-4932-99A3-7F92BCD96D2E}"/>
    <cellStyle name="Notas 3 2 5 8 3" xfId="32497" xr:uid="{9D09CC18-0ECF-4EB6-A3BA-2989C299B1AB}"/>
    <cellStyle name="Notas 3 2 5 9" xfId="23237" xr:uid="{91267EDA-994D-4DA1-831C-DD9AC2775BA3}"/>
    <cellStyle name="Notas 3 2 6" xfId="2483" xr:uid="{B5B3FAF6-320A-490F-9E86-60C19B1E1B06}"/>
    <cellStyle name="Notas 3 2 6 2" xfId="6846" xr:uid="{8AF66DD7-029A-4412-B14D-6ACE052E3604}"/>
    <cellStyle name="Notas 3 2 6 2 2" xfId="15486" xr:uid="{BD8D1F35-D019-403E-9763-BE859E0F60DC}"/>
    <cellStyle name="Notas 3 2 6 2 3" xfId="26818" xr:uid="{A1C8D1D6-BCF2-4C0A-91B8-E61005EAA81C}"/>
    <cellStyle name="Notas 3 2 6 3" xfId="4567" xr:uid="{E062CD82-546E-46BA-B905-3C711ADFE7A9}"/>
    <cellStyle name="Notas 3 2 6 3 2" xfId="13228" xr:uid="{9F09B493-EDCC-4A2F-BDB3-B6655E483615}"/>
    <cellStyle name="Notas 3 2 6 3 3" xfId="24560" xr:uid="{F9FF348A-41F8-4F4A-89A2-2E87F2FB8AD5}"/>
    <cellStyle name="Notas 3 2 6 4" xfId="6768" xr:uid="{C15173BB-801F-4F95-967F-6DD1360F2CFD}"/>
    <cellStyle name="Notas 3 2 6 4 2" xfId="15408" xr:uid="{95475F6F-997E-423E-B73E-FC631C26C6EF}"/>
    <cellStyle name="Notas 3 2 6 4 3" xfId="26740" xr:uid="{991BC055-6EE3-4ACD-A5E3-768E87A239E7}"/>
    <cellStyle name="Notas 3 2 6 5" xfId="9324" xr:uid="{86A23683-5259-4788-98CB-F0F84C7040DA}"/>
    <cellStyle name="Notas 3 2 6 5 2" xfId="17952" xr:uid="{780085B7-5C97-4345-8A47-1354B74BC92D}"/>
    <cellStyle name="Notas 3 2 6 5 3" xfId="29285" xr:uid="{B30D9B4C-7A09-417E-91DA-E9AFA27B971E}"/>
    <cellStyle name="Notas 3 2 6 6" xfId="9921" xr:uid="{A52166DA-C4CD-4C6F-8518-621063B8BDAF}"/>
    <cellStyle name="Notas 3 2 6 6 2" xfId="18548" xr:uid="{79017ECC-C185-4F0D-9079-B9AD327E8984}"/>
    <cellStyle name="Notas 3 2 6 6 3" xfId="29882" xr:uid="{990C0164-DC85-4FCA-904C-94C26E80A06E}"/>
    <cellStyle name="Notas 3 2 6 7" xfId="10898" xr:uid="{DB08B17B-9AE2-4806-9BC3-FD19FE88CF81}"/>
    <cellStyle name="Notas 3 2 6 7 2" xfId="19524" xr:uid="{C59070AD-555E-4D92-BBC0-834272A93EDB}"/>
    <cellStyle name="Notas 3 2 6 7 3" xfId="30859" xr:uid="{17EFFA6D-E8E0-493C-BCF9-9E3834CE422C}"/>
    <cellStyle name="Notas 3 2 6 8" xfId="12210" xr:uid="{344D0622-3441-4B48-B0E5-BE65CA8F4518}"/>
    <cellStyle name="Notas 3 2 6 8 2" xfId="20834" xr:uid="{6C82F0AA-AC7A-4FB1-8BEB-44435062129E}"/>
    <cellStyle name="Notas 3 2 6 8 3" xfId="32171" xr:uid="{21CC6B8C-E04E-475B-A6F8-C8E363A39BC4}"/>
    <cellStyle name="Notas 3 2 6 9" xfId="23238" xr:uid="{C04A31E9-E3D6-4A42-9F78-86CDBDA4871E}"/>
    <cellStyle name="Notas 3 2 7" xfId="2484" xr:uid="{8B116291-4A73-4ACC-93A7-D11B5B9E8E84}"/>
    <cellStyle name="Notas 3 2 7 2" xfId="6847" xr:uid="{C8048A14-6F7E-42FD-B2A7-2DBA905D9345}"/>
    <cellStyle name="Notas 3 2 7 2 2" xfId="15487" xr:uid="{535CFBEB-4B75-4F1A-ABD5-D78B3658EED7}"/>
    <cellStyle name="Notas 3 2 7 2 3" xfId="26819" xr:uid="{085F1162-5C81-427D-A454-64C94889FA2A}"/>
    <cellStyle name="Notas 3 2 7 3" xfId="5844" xr:uid="{22A21681-B5BB-46C3-BC7D-183719F4F5F8}"/>
    <cellStyle name="Notas 3 2 7 3 2" xfId="14496" xr:uid="{5AD2D469-B20E-4D0C-A053-BEC463535C66}"/>
    <cellStyle name="Notas 3 2 7 3 3" xfId="25828" xr:uid="{FE0F4412-3DC9-4D16-AED0-E5D4282FABA3}"/>
    <cellStyle name="Notas 3 2 7 4" xfId="4923" xr:uid="{561A9967-E200-4EA2-BB13-9F1AF1207AB4}"/>
    <cellStyle name="Notas 3 2 7 4 2" xfId="13582" xr:uid="{8420100A-5357-4E39-890A-16BC8606A7DC}"/>
    <cellStyle name="Notas 3 2 7 4 3" xfId="24914" xr:uid="{06FBA58E-4B9E-4EFB-8956-9D57F177A90B}"/>
    <cellStyle name="Notas 3 2 7 5" xfId="7822" xr:uid="{02D9E289-A586-4D8C-AC5D-1588EC5C264D}"/>
    <cellStyle name="Notas 3 2 7 5 2" xfId="16460" xr:uid="{2C6D8BB7-5D10-4985-B0BF-84977239C625}"/>
    <cellStyle name="Notas 3 2 7 5 3" xfId="27792" xr:uid="{247A6D3F-A41D-49BB-A650-D4A6E6A318E5}"/>
    <cellStyle name="Notas 3 2 7 6" xfId="9922" xr:uid="{B79FAF83-D49A-434F-86D6-7666BE232CC7}"/>
    <cellStyle name="Notas 3 2 7 6 2" xfId="18549" xr:uid="{C131F39D-42FF-4A91-BAA1-B4071AE41898}"/>
    <cellStyle name="Notas 3 2 7 6 3" xfId="29883" xr:uid="{0D224CB6-72F4-4B28-BCA3-BD4A00BB88E5}"/>
    <cellStyle name="Notas 3 2 7 7" xfId="10208" xr:uid="{62749A88-6030-4C19-BA92-7CC3724B4DA3}"/>
    <cellStyle name="Notas 3 2 7 7 2" xfId="18835" xr:uid="{4A59F771-8083-4737-89E8-308A87BF90D7}"/>
    <cellStyle name="Notas 3 2 7 7 3" xfId="30169" xr:uid="{684E845B-56F0-4323-8AA6-90C5DF0F04D7}"/>
    <cellStyle name="Notas 3 2 7 8" xfId="12211" xr:uid="{523B3B1D-12E1-4BD3-8057-EE9772420918}"/>
    <cellStyle name="Notas 3 2 7 8 2" xfId="20835" xr:uid="{A288BB0D-42E3-45AA-9A55-BAE916D6286E}"/>
    <cellStyle name="Notas 3 2 7 8 3" xfId="32172" xr:uid="{8279E70B-2299-4CAF-B96D-4346913FA180}"/>
    <cellStyle name="Notas 3 2 7 9" xfId="23239" xr:uid="{75CACBA7-4BF0-4A96-8E2E-32B326DE767C}"/>
    <cellStyle name="Notas 3 2 8" xfId="6836" xr:uid="{D25C6C2E-FA55-4CEA-BC2F-F79450D6A0D6}"/>
    <cellStyle name="Notas 3 2 8 2" xfId="15476" xr:uid="{CC73C885-082E-4BFB-AAF7-7CC5D581EC4F}"/>
    <cellStyle name="Notas 3 2 8 3" xfId="26808" xr:uid="{6FCA5616-CF7B-4135-AC42-37F6549650C0}"/>
    <cellStyle name="Notas 3 2 9" xfId="5851" xr:uid="{2C63249F-C8C8-4E1B-AE45-E56DC6C6D2CD}"/>
    <cellStyle name="Notas 3 2 9 2" xfId="14503" xr:uid="{792CA6CB-8DA3-4826-AE26-71FE6C07DD6E}"/>
    <cellStyle name="Notas 3 2 9 3" xfId="25835" xr:uid="{73256634-2226-4E5C-BDE8-152A6F03656F}"/>
    <cellStyle name="Notas 3 20" xfId="9011" xr:uid="{E05E8A9B-D604-4759-AC8C-F0BC9A768A0A}"/>
    <cellStyle name="Notas 3 20 2" xfId="17639" xr:uid="{4F0D4A66-0259-4970-90DD-4AE67006B140}"/>
    <cellStyle name="Notas 3 20 3" xfId="28972" xr:uid="{C34F9E96-9DDF-4BEF-A887-7790F851F653}"/>
    <cellStyle name="Notas 3 21" xfId="10777" xr:uid="{02E66C57-8C87-4314-B1C2-36844C9CB4F0}"/>
    <cellStyle name="Notas 3 21 2" xfId="19403" xr:uid="{F2DF147E-43D2-4E4E-9527-38701AA0B668}"/>
    <cellStyle name="Notas 3 21 3" xfId="30738" xr:uid="{D0080673-D8DA-407A-86BA-1AFAA9E278B1}"/>
    <cellStyle name="Notas 3 22" xfId="12439" xr:uid="{987E6220-3652-4FED-8013-D438DF89F1AC}"/>
    <cellStyle name="Notas 3 22 2" xfId="21063" xr:uid="{6A1FFDA8-4C6E-4B29-AB75-D0B6F75B0ECF}"/>
    <cellStyle name="Notas 3 22 3" xfId="32400" xr:uid="{4BE0A619-08A1-490A-9D86-D4B7C90EA797}"/>
    <cellStyle name="Notas 3 23" xfId="12426" xr:uid="{FBA69A7E-1349-4CED-A43D-F2C68ACCBAFE}"/>
    <cellStyle name="Notas 3 23 2" xfId="21050" xr:uid="{529CA735-5781-4EBF-BDFA-5E23546236AC}"/>
    <cellStyle name="Notas 3 23 3" xfId="32387" xr:uid="{6B98FB57-3FEB-4AF8-BF57-0AAE44568397}"/>
    <cellStyle name="Notas 3 24" xfId="21998" xr:uid="{4122B3FA-8CD7-4155-99C0-CD9EF3104120}"/>
    <cellStyle name="Notas 3 3" xfId="2485" xr:uid="{8E9F814B-C115-4CF9-96B8-7E47BB29B717}"/>
    <cellStyle name="Notas 3 3 10" xfId="6769" xr:uid="{79854554-6F3F-4A31-9FCD-ADD8C7E8214F}"/>
    <cellStyle name="Notas 3 3 10 2" xfId="15409" xr:uid="{8115FC0A-6EDB-466A-B8B2-BBDE5B6B8608}"/>
    <cellStyle name="Notas 3 3 10 3" xfId="26741" xr:uid="{329A211B-AD13-4830-80C6-08A938FE30FF}"/>
    <cellStyle name="Notas 3 3 11" xfId="9325" xr:uid="{42171B1B-C109-4516-B523-708A0928CAB1}"/>
    <cellStyle name="Notas 3 3 11 2" xfId="17953" xr:uid="{6A619720-EDAB-43AA-82C2-294EDCB68006}"/>
    <cellStyle name="Notas 3 3 11 3" xfId="29286" xr:uid="{4E8D10F9-ED56-4B89-8262-7A3066A580F7}"/>
    <cellStyle name="Notas 3 3 12" xfId="9923" xr:uid="{A5B469E0-FE75-4237-9F3C-B3FFC20856AC}"/>
    <cellStyle name="Notas 3 3 12 2" xfId="18550" xr:uid="{00FEA01E-552D-4EE6-95CB-A67E03A082D8}"/>
    <cellStyle name="Notas 3 3 12 3" xfId="29884" xr:uid="{9EC53688-2D58-494C-8352-E8711428EDD0}"/>
    <cellStyle name="Notas 3 3 13" xfId="10897" xr:uid="{8FECC7E5-1080-4F36-82B8-3CBBD75B53ED}"/>
    <cellStyle name="Notas 3 3 13 2" xfId="19523" xr:uid="{08F5F53C-F919-439A-BB1E-4CCAE13B540E}"/>
    <cellStyle name="Notas 3 3 13 3" xfId="30858" xr:uid="{0E8F326B-5890-4866-ACE6-B383574F4DEB}"/>
    <cellStyle name="Notas 3 3 14" xfId="12212" xr:uid="{83CB65FE-7FC5-4CB9-9A76-98F24F2AFC7A}"/>
    <cellStyle name="Notas 3 3 14 2" xfId="20836" xr:uid="{92A53C8C-1165-425B-B4E7-86C8E38A8D78}"/>
    <cellStyle name="Notas 3 3 14 3" xfId="32173" xr:uid="{B3D1F9B4-4AC3-49BB-84D0-BBF4F46AFEDC}"/>
    <cellStyle name="Notas 3 3 15" xfId="23240" xr:uid="{863F3DA0-50FA-4F99-853A-B5EF2D67744A}"/>
    <cellStyle name="Notas 3 3 2" xfId="2486" xr:uid="{7D3251F1-648B-427B-8A22-F7EB2ED86580}"/>
    <cellStyle name="Notas 3 3 2 10" xfId="7821" xr:uid="{C27437ED-49DF-474A-A76A-0D3DF413AE68}"/>
    <cellStyle name="Notas 3 3 2 10 2" xfId="16459" xr:uid="{AD82DEAC-454C-4528-BECA-E05E82BFE67D}"/>
    <cellStyle name="Notas 3 3 2 10 3" xfId="27791" xr:uid="{5218518D-2989-45CE-A974-F4A530ED1C2B}"/>
    <cellStyle name="Notas 3 3 2 11" xfId="9924" xr:uid="{FE51DFAD-B102-4C84-B463-D3254F2BD992}"/>
    <cellStyle name="Notas 3 3 2 11 2" xfId="18551" xr:uid="{08F56514-B7E3-40F5-8FC9-730B557788CC}"/>
    <cellStyle name="Notas 3 3 2 11 3" xfId="29885" xr:uid="{AFDF4051-CA0F-4637-A6D6-4F79D5ABC532}"/>
    <cellStyle name="Notas 3 3 2 12" xfId="10421" xr:uid="{E0ABC47D-E8E2-4829-BD1E-8F807E178138}"/>
    <cellStyle name="Notas 3 3 2 12 2" xfId="19048" xr:uid="{5AA66166-3E9A-49E0-A107-03F0FCCAE3DA}"/>
    <cellStyle name="Notas 3 3 2 12 3" xfId="30382" xr:uid="{A86270E2-F40C-4528-A1FC-E103D4E00F46}"/>
    <cellStyle name="Notas 3 3 2 13" xfId="12213" xr:uid="{D27DCB08-E92A-47E3-B837-272B321C8DDF}"/>
    <cellStyle name="Notas 3 3 2 13 2" xfId="20837" xr:uid="{E724DA13-4EFF-4642-B521-BDEB620FC6F0}"/>
    <cellStyle name="Notas 3 3 2 13 3" xfId="32174" xr:uid="{560A846B-35C0-4E63-99B8-CE5ADF6C671A}"/>
    <cellStyle name="Notas 3 3 2 14" xfId="23241" xr:uid="{06550ACF-8D98-476B-AB2F-9466E5A23E19}"/>
    <cellStyle name="Notas 3 3 2 2" xfId="2487" xr:uid="{1D17D011-F78F-44EA-B0A9-F417B0EC419F}"/>
    <cellStyle name="Notas 3 3 2 2 2" xfId="6850" xr:uid="{BF79DBA9-49DD-4BC3-94AF-491860EC8B16}"/>
    <cellStyle name="Notas 3 3 2 2 2 2" xfId="15490" xr:uid="{8394464A-C7A0-4BE2-9AE2-D94037880AD9}"/>
    <cellStyle name="Notas 3 3 2 2 2 3" xfId="26822" xr:uid="{69A008EE-C2D6-4129-86FD-8ED363A8BD3A}"/>
    <cellStyle name="Notas 3 3 2 2 3" xfId="5841" xr:uid="{502D9661-5B68-4C46-B5D9-8AB86CFBA9A2}"/>
    <cellStyle name="Notas 3 3 2 2 3 2" xfId="14493" xr:uid="{AEEB9C0E-AEE4-4412-BE0E-DA2E893B92FA}"/>
    <cellStyle name="Notas 3 3 2 2 3 3" xfId="25825" xr:uid="{C86532AB-5623-4276-9F6E-1DBB288C1771}"/>
    <cellStyle name="Notas 3 3 2 2 4" xfId="4924" xr:uid="{13A947B4-77B9-46C5-88F4-798FAF481967}"/>
    <cellStyle name="Notas 3 3 2 2 4 2" xfId="13583" xr:uid="{3CC6D1F1-356A-4B14-B157-6B6EFEF9C3B5}"/>
    <cellStyle name="Notas 3 3 2 2 4 3" xfId="24915" xr:uid="{4E7D0305-4C81-4239-857A-3A798FD855D9}"/>
    <cellStyle name="Notas 3 3 2 2 5" xfId="9327" xr:uid="{FDD586FC-DF6E-40F6-A6D6-30512CA7DF54}"/>
    <cellStyle name="Notas 3 3 2 2 5 2" xfId="17955" xr:uid="{517198C2-5A43-453C-A1EF-CEE68DEA9C4D}"/>
    <cellStyle name="Notas 3 3 2 2 5 3" xfId="29288" xr:uid="{EF9B9F26-743B-4ADE-B275-438720C081E4}"/>
    <cellStyle name="Notas 3 3 2 2 6" xfId="9925" xr:uid="{B09C5BB9-3AA4-4F31-A582-6099008B92A0}"/>
    <cellStyle name="Notas 3 3 2 2 6 2" xfId="18552" xr:uid="{F5952C1B-D08E-4FFF-9063-76F825316AC4}"/>
    <cellStyle name="Notas 3 3 2 2 6 3" xfId="29886" xr:uid="{40A698BC-4280-43D9-96A5-548EAD03C1C1}"/>
    <cellStyle name="Notas 3 3 2 2 7" xfId="6508" xr:uid="{DE64A987-C420-4B52-8647-F68393A631ED}"/>
    <cellStyle name="Notas 3 3 2 2 7 2" xfId="15160" xr:uid="{04A43A1D-321C-4FF0-87AD-7CA55321394E}"/>
    <cellStyle name="Notas 3 3 2 2 7 3" xfId="26492" xr:uid="{0208CEA3-58F5-4D4A-A729-FAB6804A85C2}"/>
    <cellStyle name="Notas 3 3 2 2 8" xfId="12214" xr:uid="{5C9131EA-5E31-4014-9D49-2012AF8391BB}"/>
    <cellStyle name="Notas 3 3 2 2 8 2" xfId="20838" xr:uid="{DA91A1E6-D0EF-471E-B1B9-3B97E9070CB0}"/>
    <cellStyle name="Notas 3 3 2 2 8 3" xfId="32175" xr:uid="{CA30B89E-DC15-4599-BD45-F6C5EC768CD7}"/>
    <cellStyle name="Notas 3 3 2 2 9" xfId="23242" xr:uid="{F0F49300-2ED4-47AF-B127-8C29B8624595}"/>
    <cellStyle name="Notas 3 3 2 3" xfId="2488" xr:uid="{B756B9B2-20DB-43A6-BFD2-EB635B9DE269}"/>
    <cellStyle name="Notas 3 3 2 3 2" xfId="6851" xr:uid="{A292667D-A547-4A20-A4CC-34B035FD22E4}"/>
    <cellStyle name="Notas 3 3 2 3 2 2" xfId="15491" xr:uid="{81B6FE9E-CCFF-4675-9278-F4CC0B986861}"/>
    <cellStyle name="Notas 3 3 2 3 2 3" xfId="26823" xr:uid="{0D84763E-63B8-40D7-8F6E-047B8344C7D6}"/>
    <cellStyle name="Notas 3 3 2 3 3" xfId="5840" xr:uid="{93650E0A-8A19-41E5-B043-20956D034104}"/>
    <cellStyle name="Notas 3 3 2 3 3 2" xfId="14492" xr:uid="{E742F8CA-418B-4E9A-97D7-85B13F8C911E}"/>
    <cellStyle name="Notas 3 3 2 3 3 3" xfId="25824" xr:uid="{95F75E5F-EF22-40C2-9E7D-404A578C3192}"/>
    <cellStyle name="Notas 3 3 2 3 4" xfId="6771" xr:uid="{F94B340C-FF84-4A91-9889-D9B519974060}"/>
    <cellStyle name="Notas 3 3 2 3 4 2" xfId="15411" xr:uid="{2F8C6CEE-7724-4443-BB28-397178A45BB4}"/>
    <cellStyle name="Notas 3 3 2 3 4 3" xfId="26743" xr:uid="{4F7D370D-0A6C-4DB5-AB37-B2DDDCE9107B}"/>
    <cellStyle name="Notas 3 3 2 3 5" xfId="9328" xr:uid="{5C9245D2-3CF4-4A6E-AEE6-E811505C9CC6}"/>
    <cellStyle name="Notas 3 3 2 3 5 2" xfId="17956" xr:uid="{86A8CEC8-8082-41DD-BFC4-29BD6D593B9F}"/>
    <cellStyle name="Notas 3 3 2 3 5 3" xfId="29289" xr:uid="{78F957D2-38A8-4495-841C-EEB315C6DD24}"/>
    <cellStyle name="Notas 3 3 2 3 6" xfId="9926" xr:uid="{1EBD4FB5-58E5-4240-8C9F-BF35DF2B8CF5}"/>
    <cellStyle name="Notas 3 3 2 3 6 2" xfId="18553" xr:uid="{C7C834FA-778B-4982-AAD1-A4DD4CA64B99}"/>
    <cellStyle name="Notas 3 3 2 3 6 3" xfId="29887" xr:uid="{85F8CE03-1E53-427B-BD46-7CEA44DA4C79}"/>
    <cellStyle name="Notas 3 3 2 3 7" xfId="6509" xr:uid="{AC5C2462-799A-43A1-8F6E-7BA5C15D5F5B}"/>
    <cellStyle name="Notas 3 3 2 3 7 2" xfId="15161" xr:uid="{2AF401BD-C397-4393-8A91-E865B8367AAB}"/>
    <cellStyle name="Notas 3 3 2 3 7 3" xfId="26493" xr:uid="{BE932809-FFDF-43ED-8E08-A7A40A23E3A8}"/>
    <cellStyle name="Notas 3 3 2 3 8" xfId="12215" xr:uid="{14189BFB-B9A9-4A13-8F40-98E354E37201}"/>
    <cellStyle name="Notas 3 3 2 3 8 2" xfId="20839" xr:uid="{278A8E89-83B1-4C16-BF09-104164156C0D}"/>
    <cellStyle name="Notas 3 3 2 3 8 3" xfId="32176" xr:uid="{D93A1909-9285-4AD5-8953-48F7ACA238CE}"/>
    <cellStyle name="Notas 3 3 2 3 9" xfId="23243" xr:uid="{0E3BC642-74A4-46A4-A7D8-E46729705F14}"/>
    <cellStyle name="Notas 3 3 2 4" xfId="2489" xr:uid="{AB475B54-61AD-49F1-B353-5CBBF4AB6E6B}"/>
    <cellStyle name="Notas 3 3 2 4 2" xfId="6852" xr:uid="{8A6BEFD0-6A32-445C-8D19-FF59ADB9D4E2}"/>
    <cellStyle name="Notas 3 3 2 4 2 2" xfId="15492" xr:uid="{08626826-03BA-4539-9F1A-C892D5A553FA}"/>
    <cellStyle name="Notas 3 3 2 4 2 3" xfId="26824" xr:uid="{D2C43B16-7764-436E-B10D-0C8413E6BD5A}"/>
    <cellStyle name="Notas 3 3 2 4 3" xfId="5839" xr:uid="{144B829A-31DA-4746-825E-8263B6D10E2B}"/>
    <cellStyle name="Notas 3 3 2 4 3 2" xfId="14491" xr:uid="{BBA17146-7D9E-450C-8EBA-828FB5855A21}"/>
    <cellStyle name="Notas 3 3 2 4 3 3" xfId="25823" xr:uid="{5EC64AFF-97AA-4043-A006-6690E9AFA3F6}"/>
    <cellStyle name="Notas 3 3 2 4 4" xfId="6772" xr:uid="{ECA71316-3280-42BC-93A1-8DB598818929}"/>
    <cellStyle name="Notas 3 3 2 4 4 2" xfId="15412" xr:uid="{7B262627-492E-48F2-8FB3-E52C5D08C5D2}"/>
    <cellStyle name="Notas 3 3 2 4 4 3" xfId="26744" xr:uid="{DD1892B3-0956-4CF9-A87A-AA8D7C769E5F}"/>
    <cellStyle name="Notas 3 3 2 4 5" xfId="4761" xr:uid="{F4EF1885-4187-426E-9A0F-151E3D8FBF51}"/>
    <cellStyle name="Notas 3 3 2 4 5 2" xfId="13422" xr:uid="{B3C990CE-4803-46FE-82EA-5FB94E128A77}"/>
    <cellStyle name="Notas 3 3 2 4 5 3" xfId="24754" xr:uid="{546DC31A-20E5-408D-86A1-5C9EF8CE8F5C}"/>
    <cellStyle name="Notas 3 3 2 4 6" xfId="9927" xr:uid="{00ECE77E-3FE9-4D24-9CDC-62AF42FB0AD6}"/>
    <cellStyle name="Notas 3 3 2 4 6 2" xfId="18554" xr:uid="{40DEB8C8-1300-4CD8-BE0F-4CC2F117F74D}"/>
    <cellStyle name="Notas 3 3 2 4 6 3" xfId="29888" xr:uid="{2388041B-F8E9-41D5-8BA2-B34BA89A591D}"/>
    <cellStyle name="Notas 3 3 2 4 7" xfId="10422" xr:uid="{5ECE22DA-0503-4EC0-ADA4-A217A7927BF1}"/>
    <cellStyle name="Notas 3 3 2 4 7 2" xfId="19049" xr:uid="{DC10AB06-809D-471C-A38C-D95BE1FC7AAB}"/>
    <cellStyle name="Notas 3 3 2 4 7 3" xfId="30383" xr:uid="{D3933A73-7EDE-411C-B2DD-556BBD25368D}"/>
    <cellStyle name="Notas 3 3 2 4 8" xfId="12216" xr:uid="{85CDF014-6019-410A-8959-A0BF7A28B59E}"/>
    <cellStyle name="Notas 3 3 2 4 8 2" xfId="20840" xr:uid="{E101A95A-BD62-4BCA-949C-6EA7B46266CD}"/>
    <cellStyle name="Notas 3 3 2 4 8 3" xfId="32177" xr:uid="{18EBE405-11F9-447F-A143-32A8D77FC44E}"/>
    <cellStyle name="Notas 3 3 2 4 9" xfId="23244" xr:uid="{30A1A300-ACAF-40BF-A442-E886AE5802A1}"/>
    <cellStyle name="Notas 3 3 2 5" xfId="2490" xr:uid="{EE1A75A1-6C8D-4F3D-8126-93CE8C943CEF}"/>
    <cellStyle name="Notas 3 3 2 5 2" xfId="6853" xr:uid="{39F1F743-D860-45C6-ADB1-E7C3F88C9148}"/>
    <cellStyle name="Notas 3 3 2 5 2 2" xfId="15493" xr:uid="{4D6639C9-275D-4725-BA36-A5A9DB3FC86A}"/>
    <cellStyle name="Notas 3 3 2 5 2 3" xfId="26825" xr:uid="{1BE769C2-3A9C-42E2-9AFB-82AF1A28B630}"/>
    <cellStyle name="Notas 3 3 2 5 3" xfId="5838" xr:uid="{80955240-37A5-4FE3-9CC6-609DB41B87A8}"/>
    <cellStyle name="Notas 3 3 2 5 3 2" xfId="14490" xr:uid="{E0229C55-EC3F-4181-BB19-081C293B7E59}"/>
    <cellStyle name="Notas 3 3 2 5 3 3" xfId="25822" xr:uid="{C46BC1F8-B7A6-4EF6-A46B-D628A9C0ABDE}"/>
    <cellStyle name="Notas 3 3 2 5 4" xfId="4925" xr:uid="{0EEBEAFE-7369-44F2-8C6C-D2B88C91A4E0}"/>
    <cellStyle name="Notas 3 3 2 5 4 2" xfId="13584" xr:uid="{ACAE0889-CFC9-41B8-A641-BC55A30D7F33}"/>
    <cellStyle name="Notas 3 3 2 5 4 3" xfId="24916" xr:uid="{409D780D-D9E6-463C-AF15-3CFD6600CD17}"/>
    <cellStyle name="Notas 3 3 2 5 5" xfId="8202" xr:uid="{19709DC3-1CEB-461A-9B18-4D5A0AFCB6E6}"/>
    <cellStyle name="Notas 3 3 2 5 5 2" xfId="16840" xr:uid="{B7AB54CA-97C6-48F1-9DEF-63A14287B041}"/>
    <cellStyle name="Notas 3 3 2 5 5 3" xfId="28172" xr:uid="{B29CCC5C-BCD4-42E9-9271-9B92365AC4A8}"/>
    <cellStyle name="Notas 3 3 2 5 6" xfId="9928" xr:uid="{B5B1308C-938F-4FF5-AA3F-4B99E3819E3C}"/>
    <cellStyle name="Notas 3 3 2 5 6 2" xfId="18555" xr:uid="{3A6ECD3A-D43B-4080-8FFA-2AE93D0301A2}"/>
    <cellStyle name="Notas 3 3 2 5 6 3" xfId="29889" xr:uid="{D73197D1-5A70-4F41-AD68-010C054925A2}"/>
    <cellStyle name="Notas 3 3 2 5 7" xfId="9292" xr:uid="{866F2DFA-16BB-4EDB-BEDD-779E3EB077FC}"/>
    <cellStyle name="Notas 3 3 2 5 7 2" xfId="17920" xr:uid="{D063B927-53F3-474A-BBB8-BCED29F8CDB5}"/>
    <cellStyle name="Notas 3 3 2 5 7 3" xfId="29253" xr:uid="{F1735799-98F4-45FE-A3F7-E21F21B2F2FB}"/>
    <cellStyle name="Notas 3 3 2 5 8" xfId="12217" xr:uid="{A3594A4E-379A-46A0-957D-053512AB1D34}"/>
    <cellStyle name="Notas 3 3 2 5 8 2" xfId="20841" xr:uid="{5ECE8AAA-664B-4940-8747-EBE916C5BDF2}"/>
    <cellStyle name="Notas 3 3 2 5 8 3" xfId="32178" xr:uid="{7E8FB115-B6F0-427F-BC62-3E46976830EA}"/>
    <cellStyle name="Notas 3 3 2 5 9" xfId="23245" xr:uid="{DB6260EF-6270-488E-BA93-2F8F3EBD6827}"/>
    <cellStyle name="Notas 3 3 2 6" xfId="2491" xr:uid="{A9C981F3-30A8-4A0B-860A-AAF32F4A89BD}"/>
    <cellStyle name="Notas 3 3 2 6 2" xfId="6854" xr:uid="{739BC2BC-C738-4FC9-9D4E-7A0965C2AE28}"/>
    <cellStyle name="Notas 3 3 2 6 2 2" xfId="15494" xr:uid="{75F04009-D8E3-4EC3-B1C9-90BBD34A2491}"/>
    <cellStyle name="Notas 3 3 2 6 2 3" xfId="26826" xr:uid="{8E1C1BA1-C832-440F-8839-F3E61E63F3F2}"/>
    <cellStyle name="Notas 3 3 2 6 3" xfId="5837" xr:uid="{B6C7B468-6BE7-461B-B528-EDFCBDC82C93}"/>
    <cellStyle name="Notas 3 3 2 6 3 2" xfId="14489" xr:uid="{4D65A016-A8D3-4B67-83FF-4ADA886C281B}"/>
    <cellStyle name="Notas 3 3 2 6 3 3" xfId="25821" xr:uid="{F1144F25-1BD6-4908-9912-BE1D4EC79C14}"/>
    <cellStyle name="Notas 3 3 2 6 4" xfId="4926" xr:uid="{1FAB9DFD-87BF-4EE3-BA9B-2205834DEDF2}"/>
    <cellStyle name="Notas 3 3 2 6 4 2" xfId="13585" xr:uid="{562B9389-91C3-4B24-B1E8-CDF1AFC17846}"/>
    <cellStyle name="Notas 3 3 2 6 4 3" xfId="24917" xr:uid="{C7D74F1E-DD6A-4AE1-931C-2A402E67AC5D}"/>
    <cellStyle name="Notas 3 3 2 6 5" xfId="7820" xr:uid="{B2F6075E-8029-474C-9E57-6697978C1164}"/>
    <cellStyle name="Notas 3 3 2 6 5 2" xfId="16458" xr:uid="{9008A363-2107-4343-A8AB-7CE11BA97CCE}"/>
    <cellStyle name="Notas 3 3 2 6 5 3" xfId="27790" xr:uid="{D10B1501-B0FE-4D85-81F8-DBC0835DAC1D}"/>
    <cellStyle name="Notas 3 3 2 6 6" xfId="9929" xr:uid="{509FE84C-90EB-495E-96F4-D0B00504A193}"/>
    <cellStyle name="Notas 3 3 2 6 6 2" xfId="18556" xr:uid="{D663E51F-2913-492E-B1ED-5506D2685528}"/>
    <cellStyle name="Notas 3 3 2 6 6 3" xfId="29890" xr:uid="{BE2BC28B-B648-456E-B8D8-1B16CED6D21B}"/>
    <cellStyle name="Notas 3 3 2 6 7" xfId="5148" xr:uid="{712DDD00-FF16-4109-834A-6838A55F2737}"/>
    <cellStyle name="Notas 3 3 2 6 7 2" xfId="13807" xr:uid="{1024643B-5A7C-45CF-A069-EE0F68A8509D}"/>
    <cellStyle name="Notas 3 3 2 6 7 3" xfId="25139" xr:uid="{6E0E650B-77FE-440B-8BA7-C422704B51FE}"/>
    <cellStyle name="Notas 3 3 2 6 8" xfId="11614" xr:uid="{371FC684-3E20-43EF-B941-D35E1129C720}"/>
    <cellStyle name="Notas 3 3 2 6 8 2" xfId="20239" xr:uid="{AE613325-B85F-46B4-A4B3-2695A06F6B13}"/>
    <cellStyle name="Notas 3 3 2 6 8 3" xfId="31575" xr:uid="{2C84D759-4BB7-407B-AFED-D0CE573A238C}"/>
    <cellStyle name="Notas 3 3 2 6 9" xfId="23246" xr:uid="{F05DA164-FD9B-48DC-AA4F-DCCE95B197F1}"/>
    <cellStyle name="Notas 3 3 2 7" xfId="6849" xr:uid="{AA688655-3A91-4D9A-989D-DB60E976936A}"/>
    <cellStyle name="Notas 3 3 2 7 2" xfId="15489" xr:uid="{A4A34FAD-7F1E-4382-9868-CC0D09718280}"/>
    <cellStyle name="Notas 3 3 2 7 3" xfId="26821" xr:uid="{AB0C4B5A-66E3-4C84-92B8-FE6E6D0F2C42}"/>
    <cellStyle name="Notas 3 3 2 8" xfId="5842" xr:uid="{6FCDE405-AF81-49C7-B990-0FD145880A1F}"/>
    <cellStyle name="Notas 3 3 2 8 2" xfId="14494" xr:uid="{13974052-A3D9-4E73-BF2A-F59A3C89545D}"/>
    <cellStyle name="Notas 3 3 2 8 3" xfId="25826" xr:uid="{A4E37706-5FBF-4006-A56A-9900AD1B8C8A}"/>
    <cellStyle name="Notas 3 3 2 9" xfId="6770" xr:uid="{55F36765-FD2D-4F68-902A-0C72813B19A4}"/>
    <cellStyle name="Notas 3 3 2 9 2" xfId="15410" xr:uid="{1BCA065E-9608-455E-B1EE-5D430A94E948}"/>
    <cellStyle name="Notas 3 3 2 9 3" xfId="26742" xr:uid="{7227AD1D-F42A-42EF-8654-2C3F5C85D92A}"/>
    <cellStyle name="Notas 3 3 3" xfId="2492" xr:uid="{D620A49A-BC11-4B71-BFA9-FFFEAF6811D4}"/>
    <cellStyle name="Notas 3 3 3 2" xfId="6855" xr:uid="{F0A2A00F-051D-4FA5-B8F8-950CA496208A}"/>
    <cellStyle name="Notas 3 3 3 2 2" xfId="15495" xr:uid="{720C6B20-7880-4F45-90C2-1C4A9B5EA15A}"/>
    <cellStyle name="Notas 3 3 3 2 3" xfId="26827" xr:uid="{41004DCD-147B-49C0-9EC4-03E8BFF30A45}"/>
    <cellStyle name="Notas 3 3 3 3" xfId="5836" xr:uid="{0FCB2D35-DE41-42B4-A7A8-1FF071C63534}"/>
    <cellStyle name="Notas 3 3 3 3 2" xfId="14488" xr:uid="{13699C46-64C5-47B5-9905-CBF39FF4B990}"/>
    <cellStyle name="Notas 3 3 3 3 3" xfId="25820" xr:uid="{E72CE5D0-8E19-482C-82AD-B378728DEE6C}"/>
    <cellStyle name="Notas 3 3 3 4" xfId="8285" xr:uid="{A60E84CB-6B38-430B-A868-6CA6AA29900F}"/>
    <cellStyle name="Notas 3 3 3 4 2" xfId="16923" xr:uid="{929CF7A8-6A7C-4AA2-BDDA-2552CD52E1F4}"/>
    <cellStyle name="Notas 3 3 3 4 3" xfId="28255" xr:uid="{F2C72C90-156A-45E4-B2A6-36F7DE3ED9AD}"/>
    <cellStyle name="Notas 3 3 3 5" xfId="9329" xr:uid="{AC454F34-A72E-43F4-8BE5-D8288C61F71C}"/>
    <cellStyle name="Notas 3 3 3 5 2" xfId="17957" xr:uid="{96D412E8-1BF4-43EC-8F1E-212DA8E80C7E}"/>
    <cellStyle name="Notas 3 3 3 5 3" xfId="29290" xr:uid="{D120DA18-C453-4914-83F7-F582B0555DC4}"/>
    <cellStyle name="Notas 3 3 3 6" xfId="10596" xr:uid="{63F3828D-A45D-4816-942F-E8E91386EF0B}"/>
    <cellStyle name="Notas 3 3 3 6 2" xfId="19223" xr:uid="{3991DD8F-0F4C-4755-BB49-C0494039F7E3}"/>
    <cellStyle name="Notas 3 3 3 6 3" xfId="30557" xr:uid="{728B07A3-2000-4118-9EB5-2AFF6840C35E}"/>
    <cellStyle name="Notas 3 3 3 7" xfId="11663" xr:uid="{3FD596B4-A2CF-4824-A44C-21F351FE55BD}"/>
    <cellStyle name="Notas 3 3 3 7 2" xfId="20288" xr:uid="{8381B6D1-8B68-4B7E-9D1F-BB3DCA4FDA3A}"/>
    <cellStyle name="Notas 3 3 3 7 3" xfId="31624" xr:uid="{3D2A7BEF-1131-4CB4-84F9-4516309BB0C5}"/>
    <cellStyle name="Notas 3 3 3 8" xfId="11613" xr:uid="{9D4D508B-4484-4BCA-B6F2-A1DB3F09DA3B}"/>
    <cellStyle name="Notas 3 3 3 8 2" xfId="20238" xr:uid="{25513211-2E15-448E-8308-D3B273A549C8}"/>
    <cellStyle name="Notas 3 3 3 8 3" xfId="31574" xr:uid="{8AA84A70-168B-4AE0-8215-781D12BE5E85}"/>
    <cellStyle name="Notas 3 3 3 9" xfId="23247" xr:uid="{478EB9A3-4B80-48B7-83EB-1F90A1239EF8}"/>
    <cellStyle name="Notas 3 3 4" xfId="2493" xr:uid="{8D1D4A4D-E2B8-495A-BA5E-2249D60AB1F3}"/>
    <cellStyle name="Notas 3 3 4 2" xfId="6856" xr:uid="{C832918B-0DC4-4757-B294-CD88502229C1}"/>
    <cellStyle name="Notas 3 3 4 2 2" xfId="15496" xr:uid="{DC6982B8-E074-4FA1-9C8C-BCC25DCC1555}"/>
    <cellStyle name="Notas 3 3 4 2 3" xfId="26828" xr:uid="{B1EB4275-E9AB-4F99-B0AC-086EE61BE717}"/>
    <cellStyle name="Notas 3 3 4 3" xfId="5835" xr:uid="{4B4395E8-3389-40D3-AD68-EDE40194BF67}"/>
    <cellStyle name="Notas 3 3 4 3 2" xfId="14487" xr:uid="{96984656-3109-43A3-BAE6-35D49D6E21A4}"/>
    <cellStyle name="Notas 3 3 4 3 3" xfId="25819" xr:uid="{0F2C5FE7-F734-495F-8B32-FD84D91441CF}"/>
    <cellStyle name="Notas 3 3 4 4" xfId="5371" xr:uid="{64DA2197-3184-487B-8311-BD0BBDF794AF}"/>
    <cellStyle name="Notas 3 3 4 4 2" xfId="14030" xr:uid="{B74660ED-6AF7-4BE3-991E-11B7D4B2F88A}"/>
    <cellStyle name="Notas 3 3 4 4 3" xfId="25362" xr:uid="{920E3ED7-9F96-4E25-88B1-BD723FA8F3B0}"/>
    <cellStyle name="Notas 3 3 4 5" xfId="4760" xr:uid="{55C9CF7A-8295-4800-A20C-291DD9671ED3}"/>
    <cellStyle name="Notas 3 3 4 5 2" xfId="13421" xr:uid="{8BE42FAF-7DBF-4157-9462-9E44635BD111}"/>
    <cellStyle name="Notas 3 3 4 5 3" xfId="24753" xr:uid="{AACCD672-0E4B-40E4-B4F3-7DE91C934994}"/>
    <cellStyle name="Notas 3 3 4 6" xfId="10597" xr:uid="{937A1324-2A7E-4C2B-837D-F747E0786E5F}"/>
    <cellStyle name="Notas 3 3 4 6 2" xfId="19224" xr:uid="{E11AD1E2-0F0F-432D-A2F3-4C4445A16411}"/>
    <cellStyle name="Notas 3 3 4 6 3" xfId="30558" xr:uid="{0FD6522C-6D8D-44C3-8732-3EDB5DC7712F}"/>
    <cellStyle name="Notas 3 3 4 7" xfId="9006" xr:uid="{8C8B2425-3E77-4FBC-BA0D-EF4BC0299F05}"/>
    <cellStyle name="Notas 3 3 4 7 2" xfId="17634" xr:uid="{C6CA4A4D-93A6-4522-A148-5EBB6EC2B738}"/>
    <cellStyle name="Notas 3 3 4 7 3" xfId="28967" xr:uid="{315C89D4-433B-437E-B6BB-F29A99D4CF15}"/>
    <cellStyle name="Notas 3 3 4 8" xfId="12537" xr:uid="{DB13FEDD-4A1C-4BA3-8A8F-43625E192D41}"/>
    <cellStyle name="Notas 3 3 4 8 2" xfId="21161" xr:uid="{FBA48482-FC66-4939-8B5F-DEE71A044E4F}"/>
    <cellStyle name="Notas 3 3 4 8 3" xfId="32498" xr:uid="{E8CA5429-60CB-4972-8445-1DB2FC855D06}"/>
    <cellStyle name="Notas 3 3 4 9" xfId="23248" xr:uid="{BBE7C808-4328-411F-BC6B-1E87044A2606}"/>
    <cellStyle name="Notas 3 3 5" xfId="2494" xr:uid="{E974C28E-B4A6-4317-A664-6EDBEC78A20D}"/>
    <cellStyle name="Notas 3 3 5 2" xfId="6857" xr:uid="{0492BE29-ECBB-46F1-AAA0-1EFD893AE757}"/>
    <cellStyle name="Notas 3 3 5 2 2" xfId="15497" xr:uid="{F6B61082-12E2-41CA-8346-88FC27BE9C8E}"/>
    <cellStyle name="Notas 3 3 5 2 3" xfId="26829" xr:uid="{DF480EA8-075F-4232-B3A3-F57F31EE7813}"/>
    <cellStyle name="Notas 3 3 5 3" xfId="4566" xr:uid="{01C22B5C-31D5-4B5C-B9A6-6629C51593A9}"/>
    <cellStyle name="Notas 3 3 5 3 2" xfId="13227" xr:uid="{3FD518A4-F18D-4B97-AECE-DB0A892CAB8B}"/>
    <cellStyle name="Notas 3 3 5 3 3" xfId="24559" xr:uid="{B681D60E-078D-43AE-BA69-E5926758520B}"/>
    <cellStyle name="Notas 3 3 5 4" xfId="8286" xr:uid="{8095A51E-786B-42CB-B150-0F95DB5E84BA}"/>
    <cellStyle name="Notas 3 3 5 4 2" xfId="16924" xr:uid="{3F3A2517-A415-4B8F-9D4B-15E7F1297B40}"/>
    <cellStyle name="Notas 3 3 5 4 3" xfId="28256" xr:uid="{55A6DDA4-B884-4633-B1EC-28261DCA0463}"/>
    <cellStyle name="Notas 3 3 5 5" xfId="4759" xr:uid="{2FB9B3E6-A021-40A6-A55F-DE925E1B98E2}"/>
    <cellStyle name="Notas 3 3 5 5 2" xfId="13420" xr:uid="{35A36349-6209-4BBA-ACF6-7141341AE863}"/>
    <cellStyle name="Notas 3 3 5 5 3" xfId="24752" xr:uid="{57B7E83A-C127-4C4C-9CF9-58B47B1A3C06}"/>
    <cellStyle name="Notas 3 3 5 6" xfId="7931" xr:uid="{4ED6D725-82FE-435D-825A-BF9A99196CA0}"/>
    <cellStyle name="Notas 3 3 5 6 2" xfId="16569" xr:uid="{24B7797E-54A9-4D86-8571-43CB02A26594}"/>
    <cellStyle name="Notas 3 3 5 6 3" xfId="27901" xr:uid="{684D369D-DE02-41A5-B239-F450F6A7EF17}"/>
    <cellStyle name="Notas 3 3 5 7" xfId="9291" xr:uid="{5FA5BD96-9615-4B0F-9CBD-816266F09859}"/>
    <cellStyle name="Notas 3 3 5 7 2" xfId="17919" xr:uid="{696D5543-580A-445C-AE69-69D40D05E49D}"/>
    <cellStyle name="Notas 3 3 5 7 3" xfId="29252" xr:uid="{DBE68F23-44BB-4967-90D3-6B3041E357A8}"/>
    <cellStyle name="Notas 3 3 5 8" xfId="10679" xr:uid="{17D6BCE7-53B4-4AAD-92A5-04CB541782DC}"/>
    <cellStyle name="Notas 3 3 5 8 2" xfId="19305" xr:uid="{FEF97D75-ECF1-4F1F-8261-02E1238F87B7}"/>
    <cellStyle name="Notas 3 3 5 8 3" xfId="30640" xr:uid="{FB3814E4-EC11-4F3C-9512-AC51F7B5560F}"/>
    <cellStyle name="Notas 3 3 5 9" xfId="23249" xr:uid="{7003A703-C86F-4A1B-BDEF-9A6A04649201}"/>
    <cellStyle name="Notas 3 3 6" xfId="2495" xr:uid="{4A2A4AC0-EBA1-454E-AB16-0B28C72F9C6A}"/>
    <cellStyle name="Notas 3 3 6 2" xfId="6858" xr:uid="{788CE1B2-87E5-4BEF-959F-6D87D86207D4}"/>
    <cellStyle name="Notas 3 3 6 2 2" xfId="15498" xr:uid="{BB7293C3-198D-4A64-B2D2-2F126CE0756E}"/>
    <cellStyle name="Notas 3 3 6 2 3" xfId="26830" xr:uid="{8DA919E8-4283-43C5-ADF2-DE32F62A465E}"/>
    <cellStyle name="Notas 3 3 6 3" xfId="4565" xr:uid="{92A9C123-576D-469A-A03F-3C550A7361CC}"/>
    <cellStyle name="Notas 3 3 6 3 2" xfId="13226" xr:uid="{F027F822-A368-43A5-8BA4-B8730B08E067}"/>
    <cellStyle name="Notas 3 3 6 3 3" xfId="24558" xr:uid="{A7CCD90F-7D9A-4861-8E9E-95CFB4F700F7}"/>
    <cellStyle name="Notas 3 3 6 4" xfId="4927" xr:uid="{03C1D7CA-E1B1-424B-A2E2-AC8C1C27A6DC}"/>
    <cellStyle name="Notas 3 3 6 4 2" xfId="13586" xr:uid="{8D38E633-EAEB-4D99-A32B-BC0883351DEB}"/>
    <cellStyle name="Notas 3 3 6 4 3" xfId="24918" xr:uid="{4708E635-B0EE-4ABA-8D5D-E79E5B052388}"/>
    <cellStyle name="Notas 3 3 6 5" xfId="9330" xr:uid="{36BCEAC4-D7DA-40A6-A823-D455A258B486}"/>
    <cellStyle name="Notas 3 3 6 5 2" xfId="17958" xr:uid="{10475C4F-3DEF-41A8-8553-42DE5EE9A0D4}"/>
    <cellStyle name="Notas 3 3 6 5 3" xfId="29291" xr:uid="{BA58D8C4-0388-4AC2-91EA-9D8F9E3F16D1}"/>
    <cellStyle name="Notas 3 3 6 6" xfId="9930" xr:uid="{54B790FA-CCDF-4150-A5BC-5EF17974CC76}"/>
    <cellStyle name="Notas 3 3 6 6 2" xfId="18557" xr:uid="{AF17F4E5-D56D-457C-8239-2C89769923DD}"/>
    <cellStyle name="Notas 3 3 6 6 3" xfId="29891" xr:uid="{2D6A2E6A-BC2F-4709-9422-389DF0213F64}"/>
    <cellStyle name="Notas 3 3 6 7" xfId="9290" xr:uid="{9CCD085F-1B58-493F-AF27-266C6763DD59}"/>
    <cellStyle name="Notas 3 3 6 7 2" xfId="17918" xr:uid="{E8130344-0C22-42B9-A907-57CDF2EB781E}"/>
    <cellStyle name="Notas 3 3 6 7 3" xfId="29251" xr:uid="{3CF63453-1A94-49CF-A2DE-E23DA8C264A9}"/>
    <cellStyle name="Notas 3 3 6 8" xfId="12538" xr:uid="{D28765A6-4889-4B72-80FF-F42BF9968F17}"/>
    <cellStyle name="Notas 3 3 6 8 2" xfId="21162" xr:uid="{2CE6DCAB-4AC3-4077-954A-6331BDD70CEB}"/>
    <cellStyle name="Notas 3 3 6 8 3" xfId="32499" xr:uid="{116B946A-6C0C-4F2C-89E0-94C00D11A9C4}"/>
    <cellStyle name="Notas 3 3 6 9" xfId="23250" xr:uid="{F56AEE0D-04BA-4E28-AF57-8A32BBE8771A}"/>
    <cellStyle name="Notas 3 3 7" xfId="2496" xr:uid="{B5DE14EE-792E-41E0-A700-0CE3A067CD3B}"/>
    <cellStyle name="Notas 3 3 7 2" xfId="6859" xr:uid="{30CA016A-2517-4848-806F-559A18BDB85C}"/>
    <cellStyle name="Notas 3 3 7 2 2" xfId="15499" xr:uid="{E5D3D909-CF1C-439F-AB87-CC9418B0C389}"/>
    <cellStyle name="Notas 3 3 7 2 3" xfId="26831" xr:uid="{57C09BCB-9AC5-4662-A004-1F82BF035D5E}"/>
    <cellStyle name="Notas 3 3 7 3" xfId="4564" xr:uid="{D1F99EA0-3557-4611-8E42-E92DB9486663}"/>
    <cellStyle name="Notas 3 3 7 3 2" xfId="13225" xr:uid="{33638165-B7B1-4D12-A6FF-A27FAC810BA0}"/>
    <cellStyle name="Notas 3 3 7 3 3" xfId="24557" xr:uid="{CC8A7FF7-66DF-4927-BBAB-A2AC639A659F}"/>
    <cellStyle name="Notas 3 3 7 4" xfId="4928" xr:uid="{9B00EEFB-CD14-4196-931D-6BF8F3482C6A}"/>
    <cellStyle name="Notas 3 3 7 4 2" xfId="13587" xr:uid="{FB46DDDF-32E6-42A0-937F-A28014AADA5B}"/>
    <cellStyle name="Notas 3 3 7 4 3" xfId="24919" xr:uid="{DF59738E-E815-45FA-83CC-7E779E6F6772}"/>
    <cellStyle name="Notas 3 3 7 5" xfId="8201" xr:uid="{5CB25408-A2F9-4E67-ADB1-1EBDF4B065A9}"/>
    <cellStyle name="Notas 3 3 7 5 2" xfId="16839" xr:uid="{29971498-4476-4996-A8A4-0FB4262E7D88}"/>
    <cellStyle name="Notas 3 3 7 5 3" xfId="28171" xr:uid="{4C605CA3-FA4B-41CC-9B9F-C02FBA73E751}"/>
    <cellStyle name="Notas 3 3 7 6" xfId="9931" xr:uid="{97A2E6F0-BF1C-4C28-8B0D-53B600518A1A}"/>
    <cellStyle name="Notas 3 3 7 6 2" xfId="18558" xr:uid="{FEDEDA73-2852-4A87-920D-CED4F317EFC9}"/>
    <cellStyle name="Notas 3 3 7 6 3" xfId="29892" xr:uid="{FA0EBEB8-3F3A-4941-8B62-C44C2A9F9B36}"/>
    <cellStyle name="Notas 3 3 7 7" xfId="10423" xr:uid="{19F75B4A-EC66-472F-8A42-87DF2930AE7D}"/>
    <cellStyle name="Notas 3 3 7 7 2" xfId="19050" xr:uid="{83A42809-862C-4725-92CF-3A2DAD28EEF4}"/>
    <cellStyle name="Notas 3 3 7 7 3" xfId="30384" xr:uid="{BD17F390-B979-4FD5-A142-5D3E548EF0DC}"/>
    <cellStyle name="Notas 3 3 7 8" xfId="10289" xr:uid="{6E9A7D91-74FB-473E-9517-7E41B81D94B8}"/>
    <cellStyle name="Notas 3 3 7 8 2" xfId="18916" xr:uid="{186E4836-B91A-464C-A828-38920F0E600F}"/>
    <cellStyle name="Notas 3 3 7 8 3" xfId="30250" xr:uid="{920E35E8-078C-48E3-ABE3-5F5B10BF54A7}"/>
    <cellStyle name="Notas 3 3 7 9" xfId="23251" xr:uid="{3BBCA157-628C-4F93-84CB-097F67C8B40A}"/>
    <cellStyle name="Notas 3 3 8" xfId="6848" xr:uid="{1F1B9172-D2C5-464C-BEFD-15ED5F248A19}"/>
    <cellStyle name="Notas 3 3 8 2" xfId="15488" xr:uid="{84FCE6BF-BCBD-437E-89B0-4C04B0B6C05A}"/>
    <cellStyle name="Notas 3 3 8 3" xfId="26820" xr:uid="{931A61F9-1CA5-4FB9-AC4C-5BC0D199CB9E}"/>
    <cellStyle name="Notas 3 3 9" xfId="5843" xr:uid="{3EB82E71-5B00-4A95-A508-377D3E0E411A}"/>
    <cellStyle name="Notas 3 3 9 2" xfId="14495" xr:uid="{1651688F-FC41-4DC9-A886-35C6B2CC5432}"/>
    <cellStyle name="Notas 3 3 9 3" xfId="25827" xr:uid="{D91F23EB-7C4B-4BBC-A132-68354D99C828}"/>
    <cellStyle name="Notas 3 4" xfId="2497" xr:uid="{01242193-D3DE-4935-8564-35031C335C8F}"/>
    <cellStyle name="Notas 3 4 10" xfId="5834" xr:uid="{0A391EC1-4A5C-4425-93BD-CF5319E2AF70}"/>
    <cellStyle name="Notas 3 4 10 2" xfId="14486" xr:uid="{9F01B497-7907-49C8-9B58-78D0BE3C2167}"/>
    <cellStyle name="Notas 3 4 10 3" xfId="25818" xr:uid="{08B53218-FEC8-47B1-887E-A3705E994A7D}"/>
    <cellStyle name="Notas 3 4 11" xfId="4938" xr:uid="{1D23B918-5BB0-4157-8AF1-CD60A7B791E5}"/>
    <cellStyle name="Notas 3 4 11 2" xfId="13597" xr:uid="{3CD0475F-AE93-40D5-9B58-5ABC8BFEDD39}"/>
    <cellStyle name="Notas 3 4 11 3" xfId="24929" xr:uid="{1D25D80E-6EB9-4C35-B64E-570385B67658}"/>
    <cellStyle name="Notas 3 4 12" xfId="6387" xr:uid="{E07CD89E-7F80-4F0F-B91E-9FA97CF10D45}"/>
    <cellStyle name="Notas 3 4 12 2" xfId="15039" xr:uid="{D606E09C-5414-4DED-9EDE-1F467917CA19}"/>
    <cellStyle name="Notas 3 4 12 3" xfId="26371" xr:uid="{21A5B7C8-7A26-4F38-92BD-DC3A65ABED84}"/>
    <cellStyle name="Notas 3 4 13" xfId="9932" xr:uid="{939C1E0C-FD69-405C-83E0-99A774E0D53C}"/>
    <cellStyle name="Notas 3 4 13 2" xfId="18559" xr:uid="{78BD10CE-8F28-4192-BCCD-338FBC6AFA19}"/>
    <cellStyle name="Notas 3 4 13 3" xfId="29893" xr:uid="{33430771-F55C-4F4E-A051-424DFA5D2D90}"/>
    <cellStyle name="Notas 3 4 14" xfId="10896" xr:uid="{7538EB31-CADB-4242-846D-8E75D530805D}"/>
    <cellStyle name="Notas 3 4 14 2" xfId="19522" xr:uid="{400C78AC-B2F7-4CD6-AB9C-F7A58A782335}"/>
    <cellStyle name="Notas 3 4 14 3" xfId="30857" xr:uid="{8F92EAC9-73C2-4028-A073-7C58811AE60B}"/>
    <cellStyle name="Notas 3 4 15" xfId="11612" xr:uid="{914F03F0-A536-49E6-AA2D-57D774CD3EB0}"/>
    <cellStyle name="Notas 3 4 15 2" xfId="20237" xr:uid="{ACD65711-984F-47B7-9A20-74F0225130E9}"/>
    <cellStyle name="Notas 3 4 15 3" xfId="31573" xr:uid="{0A6E664F-E772-495E-9E47-C5EFDF44A051}"/>
    <cellStyle name="Notas 3 4 16" xfId="23252" xr:uid="{6A1C6415-E241-444F-BFA4-F00D09E6B7D7}"/>
    <cellStyle name="Notas 3 4 2" xfId="2498" xr:uid="{D8A04192-5FB5-4564-A7DC-DF1F248131BF}"/>
    <cellStyle name="Notas 3 4 2 2" xfId="6861" xr:uid="{A2E45ECA-6881-48E5-A196-F2431E2BC0EB}"/>
    <cellStyle name="Notas 3 4 2 2 2" xfId="15501" xr:uid="{20341CF1-BB5E-4777-8677-45F441211581}"/>
    <cellStyle name="Notas 3 4 2 2 3" xfId="26833" xr:uid="{B3BAA874-9C4C-4E85-9897-71FE9610F422}"/>
    <cellStyle name="Notas 3 4 2 3" xfId="5833" xr:uid="{AD1C8AB3-2858-471C-B455-B03111BFE8E7}"/>
    <cellStyle name="Notas 3 4 2 3 2" xfId="14485" xr:uid="{4D95576B-59B0-4FA3-A147-4067A8FEB9FE}"/>
    <cellStyle name="Notas 3 4 2 3 3" xfId="25817" xr:uid="{70D2DCDD-EA67-4ED3-8C33-4E740C3C3046}"/>
    <cellStyle name="Notas 3 4 2 4" xfId="4939" xr:uid="{E3F8BB02-413D-4B6E-BC62-AA8D8C009B09}"/>
    <cellStyle name="Notas 3 4 2 4 2" xfId="13598" xr:uid="{7EB01E52-70E6-4948-B134-A974E430DB6B}"/>
    <cellStyle name="Notas 3 4 2 4 3" xfId="24930" xr:uid="{49FE6D8B-291D-44AB-AD40-DE0DDB2D3254}"/>
    <cellStyle name="Notas 3 4 2 5" xfId="5142" xr:uid="{DECD30C5-5971-401A-B235-18E57CC5C24C}"/>
    <cellStyle name="Notas 3 4 2 5 2" xfId="13801" xr:uid="{EF29F0EF-EC81-4DBB-A91F-BB7CF75A38CE}"/>
    <cellStyle name="Notas 3 4 2 5 3" xfId="25133" xr:uid="{F7AE2DEF-880E-4848-89CD-EBF38CF5AAA4}"/>
    <cellStyle name="Notas 3 4 2 6" xfId="9175" xr:uid="{AF7EFD6D-087E-487F-B3AE-DB6F35E9BA13}"/>
    <cellStyle name="Notas 3 4 2 6 2" xfId="17803" xr:uid="{AFA1D597-8030-453F-9568-52407606EE92}"/>
    <cellStyle name="Notas 3 4 2 6 3" xfId="29136" xr:uid="{21BB0C0D-BC97-414B-AA71-93CCA5EECFCB}"/>
    <cellStyle name="Notas 3 4 2 7" xfId="9076" xr:uid="{4C290ADF-84C0-4C4E-B0B9-645BB49BBBDF}"/>
    <cellStyle name="Notas 3 4 2 7 2" xfId="17704" xr:uid="{67E811BC-518B-47A7-A12B-6C53FA9A97BA}"/>
    <cellStyle name="Notas 3 4 2 7 3" xfId="29037" xr:uid="{872F0388-5C76-4A7B-8D19-96AAACC30F28}"/>
    <cellStyle name="Notas 3 4 2 8" xfId="11611" xr:uid="{F011AACA-F061-4A2F-8EBB-85F4EE3508AF}"/>
    <cellStyle name="Notas 3 4 2 8 2" xfId="20236" xr:uid="{7456954D-9644-48C8-AB14-9CF9C10C8980}"/>
    <cellStyle name="Notas 3 4 2 8 3" xfId="31572" xr:uid="{D7C61C39-DAD7-44FC-B87C-2F84355BF823}"/>
    <cellStyle name="Notas 3 4 2 9" xfId="23253" xr:uid="{5481E407-F37C-4DB9-9CBD-B10390A75EF1}"/>
    <cellStyle name="Notas 3 4 3" xfId="2499" xr:uid="{88CB6CF5-E931-4287-B6A7-A4158C35BC6E}"/>
    <cellStyle name="Notas 3 4 3 2" xfId="6862" xr:uid="{0C1CC75E-D0EF-495B-ACD2-3E766564B5AE}"/>
    <cellStyle name="Notas 3 4 3 2 2" xfId="15502" xr:uid="{63AA7739-FCC3-4F75-8337-E4F4A30392F3}"/>
    <cellStyle name="Notas 3 4 3 2 3" xfId="26834" xr:uid="{BEFEBDE7-6642-40FE-9125-99E5A2185F18}"/>
    <cellStyle name="Notas 3 4 3 3" xfId="5832" xr:uid="{B065067C-02C7-4E59-9BA6-4ED91A7CA8D1}"/>
    <cellStyle name="Notas 3 4 3 3 2" xfId="14484" xr:uid="{AF4EDC13-4F58-406E-90E0-F19E7D0A83C7}"/>
    <cellStyle name="Notas 3 4 3 3 3" xfId="25816" xr:uid="{EC049768-3277-4A18-824E-39A011699766}"/>
    <cellStyle name="Notas 3 4 3 4" xfId="4943" xr:uid="{C58E74CB-886E-41B9-99E4-983C6053C831}"/>
    <cellStyle name="Notas 3 4 3 4 2" xfId="13602" xr:uid="{A21E9E14-CF43-45DB-9340-3E962CF16A3D}"/>
    <cellStyle name="Notas 3 4 3 4 3" xfId="24934" xr:uid="{6DBEE07A-26B7-4350-9972-79F5EDA6308E}"/>
    <cellStyle name="Notas 3 4 3 5" xfId="6386" xr:uid="{F3405E4F-0C27-4A6A-927B-CAABE1959F0C}"/>
    <cellStyle name="Notas 3 4 3 5 2" xfId="15038" xr:uid="{9FC5D0BE-249A-4E51-9A66-429CBD8EB110}"/>
    <cellStyle name="Notas 3 4 3 5 3" xfId="26370" xr:uid="{319AFDAC-4EF5-49BB-A0B7-09938F0E1060}"/>
    <cellStyle name="Notas 3 4 3 6" xfId="9174" xr:uid="{C4B44255-BC6D-4542-BEBA-7A9B48EB1336}"/>
    <cellStyle name="Notas 3 4 3 6 2" xfId="17802" xr:uid="{2E6C82CC-499A-4812-A47F-E001376A6F91}"/>
    <cellStyle name="Notas 3 4 3 6 3" xfId="29135" xr:uid="{752E46AF-7518-4C1D-936B-E490025117A8}"/>
    <cellStyle name="Notas 3 4 3 7" xfId="10895" xr:uid="{12995CBD-558E-4880-91EB-641CD64047BF}"/>
    <cellStyle name="Notas 3 4 3 7 2" xfId="19521" xr:uid="{9C3062DB-E00F-4174-8273-E50C013E2385}"/>
    <cellStyle name="Notas 3 4 3 7 3" xfId="30856" xr:uid="{B583B090-40B2-42F8-B39C-9C4A222654CE}"/>
    <cellStyle name="Notas 3 4 3 8" xfId="11610" xr:uid="{5DD8F4BF-786C-415A-A855-DF0AEE8BD4F4}"/>
    <cellStyle name="Notas 3 4 3 8 2" xfId="20235" xr:uid="{42086B0A-18E7-456B-BAC8-A4E7EE7E22C4}"/>
    <cellStyle name="Notas 3 4 3 8 3" xfId="31571" xr:uid="{AFECEA49-9FE1-4959-999B-2966ABEEF3C6}"/>
    <cellStyle name="Notas 3 4 3 9" xfId="23254" xr:uid="{E9DAD345-C993-4FC4-B6FD-25E6CAC2DE79}"/>
    <cellStyle name="Notas 3 4 4" xfId="2500" xr:uid="{A19F8787-AE0C-4521-B8D3-3A811B5FB788}"/>
    <cellStyle name="Notas 3 4 4 2" xfId="6863" xr:uid="{3BFF191A-321C-420F-8D79-A3FA16AA9488}"/>
    <cellStyle name="Notas 3 4 4 2 2" xfId="15503" xr:uid="{EF282E39-A346-4F8A-BA04-963CEC6F9CD6}"/>
    <cellStyle name="Notas 3 4 4 2 3" xfId="26835" xr:uid="{FA013CEE-F7B3-40ED-8747-146FCC920620}"/>
    <cellStyle name="Notas 3 4 4 3" xfId="5831" xr:uid="{BDBE1909-3BF8-4727-B930-79CF9778A068}"/>
    <cellStyle name="Notas 3 4 4 3 2" xfId="14483" xr:uid="{5063C8A2-8B3E-405C-9616-80A301C35DE1}"/>
    <cellStyle name="Notas 3 4 4 3 3" xfId="25815" xr:uid="{E2BBBEBB-2F86-4477-B230-A9D5EB74BB54}"/>
    <cellStyle name="Notas 3 4 4 4" xfId="4944" xr:uid="{5E8CC460-DDCA-4B8D-B68E-66911C40A10A}"/>
    <cellStyle name="Notas 3 4 4 4 2" xfId="13603" xr:uid="{5E121460-F24B-4DF3-B537-BDF68E797DB3}"/>
    <cellStyle name="Notas 3 4 4 4 3" xfId="24935" xr:uid="{7C9BE7FA-809E-4E70-9A89-3AEBC6192C5F}"/>
    <cellStyle name="Notas 3 4 4 5" xfId="5329" xr:uid="{AC78C71F-E54C-4219-B308-DD9A2A0E563C}"/>
    <cellStyle name="Notas 3 4 4 5 2" xfId="13988" xr:uid="{58911D02-F56B-44C4-A025-862AE1556416}"/>
    <cellStyle name="Notas 3 4 4 5 3" xfId="25320" xr:uid="{1771D484-51D8-4D80-BFB6-7BA3AB05455F}"/>
    <cellStyle name="Notas 3 4 4 6" xfId="5167" xr:uid="{870CFC59-EC52-4D01-B7D3-4234F84D44A2}"/>
    <cellStyle name="Notas 3 4 4 6 2" xfId="13826" xr:uid="{897727E7-94CA-4200-ACC6-40DBEF49E783}"/>
    <cellStyle name="Notas 3 4 4 6 3" xfId="25158" xr:uid="{E15B9AD7-6111-4038-AE3D-5B86144DFC5B}"/>
    <cellStyle name="Notas 3 4 4 7" xfId="7834" xr:uid="{D2DFBB29-290E-46DB-8805-D579C863CAE7}"/>
    <cellStyle name="Notas 3 4 4 7 2" xfId="16472" xr:uid="{321496EA-8683-41A4-82D5-49325E7CAAB8}"/>
    <cellStyle name="Notas 3 4 4 7 3" xfId="27804" xr:uid="{D2B80747-C1E5-4510-9476-01FCCFE83831}"/>
    <cellStyle name="Notas 3 4 4 8" xfId="11609" xr:uid="{C6C89AC6-7107-4CAA-AFCA-92C55A5C292B}"/>
    <cellStyle name="Notas 3 4 4 8 2" xfId="20234" xr:uid="{E9E12AF9-8F2E-4EF7-B6C3-3AFB24AADEC5}"/>
    <cellStyle name="Notas 3 4 4 8 3" xfId="31570" xr:uid="{4E708C9A-9F37-4233-8EFE-63656FA44B51}"/>
    <cellStyle name="Notas 3 4 4 9" xfId="23255" xr:uid="{DDEFB782-C867-4529-9886-F8C1A60B7CB0}"/>
    <cellStyle name="Notas 3 4 5" xfId="2501" xr:uid="{A8CF0A55-B231-4D29-87B6-AB6EC5E4D7AB}"/>
    <cellStyle name="Notas 3 4 5 2" xfId="6864" xr:uid="{95143F0F-2D98-43E1-9AB5-0A06B95197D7}"/>
    <cellStyle name="Notas 3 4 5 2 2" xfId="15504" xr:uid="{9076FD9A-3929-492B-8034-E1FD215DFEF2}"/>
    <cellStyle name="Notas 3 4 5 2 3" xfId="26836" xr:uid="{08D1803E-ED44-4DD5-B776-418254AA87D9}"/>
    <cellStyle name="Notas 3 4 5 3" xfId="5830" xr:uid="{1DCACEA1-C1FE-4F4C-A3B4-F29D3444C718}"/>
    <cellStyle name="Notas 3 4 5 3 2" xfId="14482" xr:uid="{BDBAC3BF-4420-4638-BE02-3E50280774CA}"/>
    <cellStyle name="Notas 3 4 5 3 3" xfId="25814" xr:uid="{32F1BA52-549D-4B14-BC79-9BE72F007ABB}"/>
    <cellStyle name="Notas 3 4 5 4" xfId="8287" xr:uid="{72CA63B6-1088-490A-A835-D3997873FBF3}"/>
    <cellStyle name="Notas 3 4 5 4 2" xfId="16925" xr:uid="{D31A4C61-4575-4DAD-A309-2489545A0E01}"/>
    <cellStyle name="Notas 3 4 5 4 3" xfId="28257" xr:uid="{142C379D-1EF0-42B7-9903-07013FDAB72A}"/>
    <cellStyle name="Notas 3 4 5 5" xfId="9331" xr:uid="{FBEAD3C6-5F77-4382-A971-8C0FF764B603}"/>
    <cellStyle name="Notas 3 4 5 5 2" xfId="17959" xr:uid="{4A6107FE-EFC8-4FAE-A5A1-FDAB35AB7241}"/>
    <cellStyle name="Notas 3 4 5 5 3" xfId="29292" xr:uid="{FC1A1CFE-E318-4DB5-BDF5-1F91D02F1974}"/>
    <cellStyle name="Notas 3 4 5 6" xfId="10598" xr:uid="{AEF5F507-4B2A-464B-A001-40A19719A4CB}"/>
    <cellStyle name="Notas 3 4 5 6 2" xfId="19225" xr:uid="{5B9BD2B4-4A81-43C1-9A4F-905C3FAFC547}"/>
    <cellStyle name="Notas 3 4 5 6 3" xfId="30559" xr:uid="{718F8C04-7F39-4107-8242-C2A8C57D0F39}"/>
    <cellStyle name="Notas 3 4 5 7" xfId="6510" xr:uid="{AB8074BD-D4C0-4030-9B0E-9D2450EB2D00}"/>
    <cellStyle name="Notas 3 4 5 7 2" xfId="15162" xr:uid="{F83DB873-351D-4641-A909-B97FECE3D388}"/>
    <cellStyle name="Notas 3 4 5 7 3" xfId="26494" xr:uid="{E683B46D-2654-4D4E-88D5-9FAEA5E25C6E}"/>
    <cellStyle name="Notas 3 4 5 8" xfId="7972" xr:uid="{E8869BE4-B255-4206-8FFD-0651B10ABE69}"/>
    <cellStyle name="Notas 3 4 5 8 2" xfId="16610" xr:uid="{6F4A2DBC-0D21-459D-8387-3DD2FD3D4728}"/>
    <cellStyle name="Notas 3 4 5 8 3" xfId="27942" xr:uid="{627F5ED3-8F03-4B69-A1E4-5F3CD3EAB865}"/>
    <cellStyle name="Notas 3 4 5 9" xfId="23256" xr:uid="{F7ADE8AC-B3A5-49A2-A6BA-ABE334B653B4}"/>
    <cellStyle name="Notas 3 4 6" xfId="2502" xr:uid="{487EE920-38FB-4BB7-B094-154A4836D55F}"/>
    <cellStyle name="Notas 3 4 6 2" xfId="6865" xr:uid="{4A495976-0418-4834-94CB-9497F7E5FBD6}"/>
    <cellStyle name="Notas 3 4 6 2 2" xfId="15505" xr:uid="{50125DE4-EB5D-4F44-A023-345EDEA82F74}"/>
    <cellStyle name="Notas 3 4 6 2 3" xfId="26837" xr:uid="{4DE59F4A-D2F4-42E3-A720-AEF2F1431385}"/>
    <cellStyle name="Notas 3 4 6 3" xfId="5829" xr:uid="{01AFFE49-F01A-470B-BC93-959B58B5782A}"/>
    <cellStyle name="Notas 3 4 6 3 2" xfId="14481" xr:uid="{6887BBD9-3638-4916-872E-4BD0CA69A5E5}"/>
    <cellStyle name="Notas 3 4 6 3 3" xfId="25813" xr:uid="{63E637CA-2DFC-4770-971F-295049790ABA}"/>
    <cellStyle name="Notas 3 4 6 4" xfId="7350" xr:uid="{C2AB5057-56C8-4C5C-A0EA-959A935423EB}"/>
    <cellStyle name="Notas 3 4 6 4 2" xfId="15990" xr:uid="{28BBE98C-5DC9-439C-83FC-902C4BF07FAD}"/>
    <cellStyle name="Notas 3 4 6 4 3" xfId="27322" xr:uid="{72E4FFEF-029A-4248-A1FD-363B8B77305A}"/>
    <cellStyle name="Notas 3 4 6 5" xfId="4758" xr:uid="{2520E1D6-3182-4D12-A934-5B1C5223481D}"/>
    <cellStyle name="Notas 3 4 6 5 2" xfId="13419" xr:uid="{039F2C02-7138-407F-915C-6B5DEDEBDBE2}"/>
    <cellStyle name="Notas 3 4 6 5 3" xfId="24751" xr:uid="{A9FA35E6-9313-4E62-9FFB-09B2A632B740}"/>
    <cellStyle name="Notas 3 4 6 6" xfId="9173" xr:uid="{36248570-EFDF-45A0-9569-287A15FBBAB3}"/>
    <cellStyle name="Notas 3 4 6 6 2" xfId="17801" xr:uid="{77B6DC77-6CC4-468B-8A04-758C0220AC64}"/>
    <cellStyle name="Notas 3 4 6 6 3" xfId="29134" xr:uid="{363187E9-2E58-4233-AAFB-75212553B729}"/>
    <cellStyle name="Notas 3 4 6 7" xfId="10424" xr:uid="{EADEE520-7E44-4D38-B057-3F5CBE419716}"/>
    <cellStyle name="Notas 3 4 6 7 2" xfId="19051" xr:uid="{8BA39BA4-6520-4AFA-A9CA-BF47DE70A939}"/>
    <cellStyle name="Notas 3 4 6 7 3" xfId="30385" xr:uid="{DA94C936-329A-4A2D-B185-6815A17BE759}"/>
    <cellStyle name="Notas 3 4 6 8" xfId="12539" xr:uid="{475F069D-1D22-47A4-A76B-55757952AF1C}"/>
    <cellStyle name="Notas 3 4 6 8 2" xfId="21163" xr:uid="{4DF23300-DFB1-4B4A-A703-92B33C40B6A9}"/>
    <cellStyle name="Notas 3 4 6 8 3" xfId="32500" xr:uid="{5B400194-6410-47FF-9526-639B665A1486}"/>
    <cellStyle name="Notas 3 4 6 9" xfId="23257" xr:uid="{423B90E9-79DB-4CF1-9718-CF2CBA8FB6DE}"/>
    <cellStyle name="Notas 3 4 7" xfId="2503" xr:uid="{8AECC694-CF73-493A-BA63-5AE92069A7C6}"/>
    <cellStyle name="Notas 3 4 7 2" xfId="6866" xr:uid="{FD0B3211-96AF-47FF-9ACA-E16207901C1D}"/>
    <cellStyle name="Notas 3 4 7 2 2" xfId="15506" xr:uid="{08F604C4-394A-4CB0-96AE-2DCCA19DAA69}"/>
    <cellStyle name="Notas 3 4 7 2 3" xfId="26838" xr:uid="{5C979AD2-63A2-40CC-89D8-55FF4F4E0615}"/>
    <cellStyle name="Notas 3 4 7 3" xfId="5828" xr:uid="{CDDD0042-6D43-4889-A710-9B8B237C1BC5}"/>
    <cellStyle name="Notas 3 4 7 3 2" xfId="14480" xr:uid="{97EBFC34-4D92-4E58-9607-353162405C72}"/>
    <cellStyle name="Notas 3 4 7 3 3" xfId="25812" xr:uid="{C0952FE5-1C41-42E4-A5B3-F04DAFB1A1B3}"/>
    <cellStyle name="Notas 3 4 7 4" xfId="7351" xr:uid="{7541170A-AA9E-4ACA-9D98-4689E231FC3A}"/>
    <cellStyle name="Notas 3 4 7 4 2" xfId="15991" xr:uid="{B24BB1ED-25D3-4E50-83E3-74CDCC7AF9CF}"/>
    <cellStyle name="Notas 3 4 7 4 3" xfId="27323" xr:uid="{C2F8C24B-D11C-490B-8F56-22D0559F2134}"/>
    <cellStyle name="Notas 3 4 7 5" xfId="4757" xr:uid="{D387E51C-2333-4D7D-82D2-2D66A4A8BC2F}"/>
    <cellStyle name="Notas 3 4 7 5 2" xfId="13418" xr:uid="{B3466FE2-88B5-4072-936C-B4E05ED0A0EA}"/>
    <cellStyle name="Notas 3 4 7 5 3" xfId="24750" xr:uid="{5CD679D3-7B9E-49FB-9A3B-4E9BA85C865F}"/>
    <cellStyle name="Notas 3 4 7 6" xfId="9172" xr:uid="{90D048E2-8D85-4DDF-96FD-09BB86358B74}"/>
    <cellStyle name="Notas 3 4 7 6 2" xfId="17800" xr:uid="{B425FA4A-B81D-489A-925B-9265AF277928}"/>
    <cellStyle name="Notas 3 4 7 6 3" xfId="29133" xr:uid="{A316E457-CCB5-4D7A-8ED2-9904926D8157}"/>
    <cellStyle name="Notas 3 4 7 7" xfId="11660" xr:uid="{F36BFE4A-F7DD-402F-B67B-37E32D3D2FB8}"/>
    <cellStyle name="Notas 3 4 7 7 2" xfId="20285" xr:uid="{42C2B1F4-33E1-45DF-9B43-A9183707E112}"/>
    <cellStyle name="Notas 3 4 7 7 3" xfId="31621" xr:uid="{34D8481E-E913-43BA-B68D-627CC6834799}"/>
    <cellStyle name="Notas 3 4 7 8" xfId="11608" xr:uid="{FE2C9AA7-B563-46EE-927B-BD38433F55CE}"/>
    <cellStyle name="Notas 3 4 7 8 2" xfId="20233" xr:uid="{DE2E4C55-2330-49E0-85C6-BA2491783FDB}"/>
    <cellStyle name="Notas 3 4 7 8 3" xfId="31569" xr:uid="{AD0CEDE1-B8BB-484E-8BC8-2D356AF29FCE}"/>
    <cellStyle name="Notas 3 4 7 9" xfId="23258" xr:uid="{1CD7A1D0-061F-417D-ABC7-A3BF81094158}"/>
    <cellStyle name="Notas 3 4 8" xfId="2504" xr:uid="{2F63399F-8AD2-40AB-A7EE-C2A3E89D1AE3}"/>
    <cellStyle name="Notas 3 4 8 2" xfId="6867" xr:uid="{5AAD3592-2698-41A7-94B9-38F940527E0A}"/>
    <cellStyle name="Notas 3 4 8 2 2" xfId="15507" xr:uid="{E3062591-BD42-4A82-A6A4-AF90FA31E069}"/>
    <cellStyle name="Notas 3 4 8 2 3" xfId="26839" xr:uid="{386210E6-9FDC-400B-B01F-2FEF076674D0}"/>
    <cellStyle name="Notas 3 4 8 3" xfId="5827" xr:uid="{8593452C-8025-48BE-BED1-20B0D4A3E477}"/>
    <cellStyle name="Notas 3 4 8 3 2" xfId="14479" xr:uid="{200532FD-6962-4F59-BECD-CB6A1981DA03}"/>
    <cellStyle name="Notas 3 4 8 3 3" xfId="25811" xr:uid="{3430E20C-2115-4991-9AD5-C96244D91F47}"/>
    <cellStyle name="Notas 3 4 8 4" xfId="4945" xr:uid="{6E1A44E1-4673-4C66-9D2C-70374F47C53B}"/>
    <cellStyle name="Notas 3 4 8 4 2" xfId="13604" xr:uid="{8C5D7B04-7955-4FF2-B453-7083CE414D67}"/>
    <cellStyle name="Notas 3 4 8 4 3" xfId="24936" xr:uid="{B5E5EA39-32F7-4847-A14B-359C6F40AF43}"/>
    <cellStyle name="Notas 3 4 8 5" xfId="9332" xr:uid="{F0DD7010-B94C-4CC4-8E89-3FB8B0DDCB5C}"/>
    <cellStyle name="Notas 3 4 8 5 2" xfId="17960" xr:uid="{B674F035-41D7-4972-95B2-662C8F2EA9C7}"/>
    <cellStyle name="Notas 3 4 8 5 3" xfId="29293" xr:uid="{F061FBE7-E89F-4C3D-ACB0-515D0D7DD015}"/>
    <cellStyle name="Notas 3 4 8 6" xfId="9171" xr:uid="{2A05BBE9-C278-4A3A-98B0-373A61760826}"/>
    <cellStyle name="Notas 3 4 8 6 2" xfId="17799" xr:uid="{3626DB78-6B8F-464A-9A1A-9416F2B0E084}"/>
    <cellStyle name="Notas 3 4 8 6 3" xfId="29132" xr:uid="{B348DFD9-5A9D-4B8E-BB6B-A4319846C9FA}"/>
    <cellStyle name="Notas 3 4 8 7" xfId="7739" xr:uid="{1B65EDC5-010C-4FC4-8616-6B7DB64A6AE7}"/>
    <cellStyle name="Notas 3 4 8 7 2" xfId="16377" xr:uid="{AF8A0E4C-6D3D-4366-AEC1-CAC1CEC92C8C}"/>
    <cellStyle name="Notas 3 4 8 7 3" xfId="27709" xr:uid="{28E5493F-ED86-409D-84F8-7F8E9492F38A}"/>
    <cellStyle name="Notas 3 4 8 8" xfId="12218" xr:uid="{265B5D9F-1C8C-4180-9EF7-9A74067BC1C7}"/>
    <cellStyle name="Notas 3 4 8 8 2" xfId="20842" xr:uid="{05DB1440-52BE-4865-A917-46A99215C1C2}"/>
    <cellStyle name="Notas 3 4 8 8 3" xfId="32179" xr:uid="{E4F927B9-7DB2-4C10-9C7B-7A044235909C}"/>
    <cellStyle name="Notas 3 4 8 9" xfId="23259" xr:uid="{8B91A779-F74E-4E9F-A076-4735608ED09A}"/>
    <cellStyle name="Notas 3 4 9" xfId="6860" xr:uid="{6BA9CEE4-9786-4B9B-9590-1404AD15D05D}"/>
    <cellStyle name="Notas 3 4 9 2" xfId="15500" xr:uid="{9B208FC6-31BD-4031-A699-170C120B3B27}"/>
    <cellStyle name="Notas 3 4 9 3" xfId="26832" xr:uid="{4953D77D-496A-418F-A82C-76027DD89CC6}"/>
    <cellStyle name="Notas 3 5" xfId="2505" xr:uid="{77E0CFF7-A061-4C52-ACD7-C1357DB716F3}"/>
    <cellStyle name="Notas 3 5 2" xfId="6868" xr:uid="{5C0077FB-4DF4-4E7B-A513-8A7AE1752089}"/>
    <cellStyle name="Notas 3 5 2 2" xfId="15508" xr:uid="{534D1948-E651-4DDE-8B76-8AC772C5AC3E}"/>
    <cellStyle name="Notas 3 5 2 3" xfId="26840" xr:uid="{31472331-5DE3-4F6D-A797-24E20FB39D15}"/>
    <cellStyle name="Notas 3 5 3" xfId="5826" xr:uid="{420B01EA-1F2C-442F-B6B0-EB46C93D056A}"/>
    <cellStyle name="Notas 3 5 3 2" xfId="14478" xr:uid="{2F03E3E8-2093-40F9-8187-5ADAB3C0F6D9}"/>
    <cellStyle name="Notas 3 5 3 3" xfId="25810" xr:uid="{9F677FEB-A388-4553-B5D0-27E29833D24C}"/>
    <cellStyle name="Notas 3 5 4" xfId="7352" xr:uid="{23A9B745-E67A-46E6-A3F0-49070DC1127B}"/>
    <cellStyle name="Notas 3 5 4 2" xfId="15992" xr:uid="{EDA113F9-2D9F-4046-A845-E6E228FE1358}"/>
    <cellStyle name="Notas 3 5 4 3" xfId="27324" xr:uid="{79E69F7B-6441-47F8-9A20-48CA69D212B1}"/>
    <cellStyle name="Notas 3 5 5" xfId="8200" xr:uid="{69FF98AB-E614-4F35-838E-7FE4C8C6B2EF}"/>
    <cellStyle name="Notas 3 5 5 2" xfId="16838" xr:uid="{F5C66F7E-4361-44E4-A882-B52F933FC793}"/>
    <cellStyle name="Notas 3 5 5 3" xfId="28170" xr:uid="{38EE010E-35B1-477F-BDE4-0E282AAC2828}"/>
    <cellStyle name="Notas 3 5 6" xfId="9170" xr:uid="{FE7E8394-D4FC-4652-84E2-4B14D5103FDD}"/>
    <cellStyle name="Notas 3 5 6 2" xfId="17798" xr:uid="{0D09B088-FEC9-4C2E-97DE-C341E63555F4}"/>
    <cellStyle name="Notas 3 5 6 3" xfId="29131" xr:uid="{22BF558B-47D8-40D8-AE55-83770AE53A6C}"/>
    <cellStyle name="Notas 3 5 7" xfId="11664" xr:uid="{55242C00-21A6-4A08-8702-82300972733C}"/>
    <cellStyle name="Notas 3 5 7 2" xfId="20289" xr:uid="{DE72482E-77E8-41F2-962E-9FBA5D2CACFC}"/>
    <cellStyle name="Notas 3 5 7 3" xfId="31625" xr:uid="{92D3479A-691A-4707-8A7A-F75AAB07ED43}"/>
    <cellStyle name="Notas 3 5 8" xfId="12219" xr:uid="{6FE4B62F-4E22-4F58-ACFA-3A17E89AAF27}"/>
    <cellStyle name="Notas 3 5 8 2" xfId="20843" xr:uid="{6EC083FC-B204-432F-8A00-673F1425D250}"/>
    <cellStyle name="Notas 3 5 8 3" xfId="32180" xr:uid="{B3392324-1BA7-45AC-BC67-FC68A6DA7C50}"/>
    <cellStyle name="Notas 3 5 9" xfId="23260" xr:uid="{25350A0A-9F91-4DBF-8BA2-0A7B69B67792}"/>
    <cellStyle name="Notas 3 6" xfId="2506" xr:uid="{43435FBE-98BF-4602-ADB9-38BB86123931}"/>
    <cellStyle name="Notas 3 6 2" xfId="6869" xr:uid="{5D90DB64-087E-4B49-B3D6-5BA60AB4AA8B}"/>
    <cellStyle name="Notas 3 6 2 2" xfId="15509" xr:uid="{220AF5CB-9C36-4692-818A-8323CAC6708F}"/>
    <cellStyle name="Notas 3 6 2 3" xfId="26841" xr:uid="{6C3772F2-24C0-4BF3-8FDC-98ACCD44224B}"/>
    <cellStyle name="Notas 3 6 3" xfId="5825" xr:uid="{B1158E72-5034-4AC7-8C52-1168871B2A17}"/>
    <cellStyle name="Notas 3 6 3 2" xfId="14477" xr:uid="{53233FCD-4DF8-4C05-BAF2-9AC46C1BEE1A}"/>
    <cellStyle name="Notas 3 6 3 3" xfId="25809" xr:uid="{88105397-9A43-4AB9-9C8D-45A38D8A7FFE}"/>
    <cellStyle name="Notas 3 6 4" xfId="7353" xr:uid="{CCAB6BC5-E52D-4875-A5D5-14A9DAB2676F}"/>
    <cellStyle name="Notas 3 6 4 2" xfId="15993" xr:uid="{616FF5B7-3D9E-47F2-9A3C-FB2894C8C03D}"/>
    <cellStyle name="Notas 3 6 4 3" xfId="27325" xr:uid="{8AC16643-6592-4A0E-BECF-01B849F61FA6}"/>
    <cellStyle name="Notas 3 6 5" xfId="4756" xr:uid="{78723CA3-D874-4B0F-BC9C-24EC7BE6EC89}"/>
    <cellStyle name="Notas 3 6 5 2" xfId="13417" xr:uid="{1F23F0D3-FEAC-4747-A0D4-5DBC7100C630}"/>
    <cellStyle name="Notas 3 6 5 3" xfId="24749" xr:uid="{4C5FC8BD-74DB-4D46-97AF-5691207B81F2}"/>
    <cellStyle name="Notas 3 6 6" xfId="7874" xr:uid="{2B60AC20-2343-4375-9EB3-2BD12C7E0F70}"/>
    <cellStyle name="Notas 3 6 6 2" xfId="16512" xr:uid="{797B0615-A9D6-4052-9F31-E19EF42EEF33}"/>
    <cellStyle name="Notas 3 6 6 3" xfId="27844" xr:uid="{2AB93038-4AB7-43C6-9C7F-184BFC6671B8}"/>
    <cellStyle name="Notas 3 6 7" xfId="11665" xr:uid="{0F6B209F-9E95-4858-AFBB-834F65D93569}"/>
    <cellStyle name="Notas 3 6 7 2" xfId="20290" xr:uid="{BC218CB2-8168-49B1-A96D-4663E622EEBB}"/>
    <cellStyle name="Notas 3 6 7 3" xfId="31626" xr:uid="{745E38A2-4392-4A07-A9F3-7052515B2C6F}"/>
    <cellStyle name="Notas 3 6 8" xfId="11607" xr:uid="{031E6940-C789-424A-938B-960CA2F421E3}"/>
    <cellStyle name="Notas 3 6 8 2" xfId="20232" xr:uid="{05923BC7-31FE-4245-BE8D-747B3CE9DDAD}"/>
    <cellStyle name="Notas 3 6 8 3" xfId="31568" xr:uid="{E09B7B20-2C0E-4BE0-BA54-D999B0163424}"/>
    <cellStyle name="Notas 3 6 9" xfId="23261" xr:uid="{F9C876FC-5273-4421-B714-22A259ED57C2}"/>
    <cellStyle name="Notas 3 7" xfId="2507" xr:uid="{9D9217BD-1EDA-4753-8B52-F3CAFD47AA5B}"/>
    <cellStyle name="Notas 3 7 2" xfId="6870" xr:uid="{73CED5C2-44DB-4316-9410-2BB131D0AA58}"/>
    <cellStyle name="Notas 3 7 2 2" xfId="15510" xr:uid="{04584885-A234-40A6-A47D-9D1A7CB99D0A}"/>
    <cellStyle name="Notas 3 7 2 3" xfId="26842" xr:uid="{8FB90AAB-8875-462A-9AD2-8A844D48E50B}"/>
    <cellStyle name="Notas 3 7 3" xfId="4563" xr:uid="{8828F999-62DB-420A-B8F3-C4F30AA4595A}"/>
    <cellStyle name="Notas 3 7 3 2" xfId="13224" xr:uid="{17D784E8-13C9-4806-BAC9-E0BBD3D03A0B}"/>
    <cellStyle name="Notas 3 7 3 3" xfId="24556" xr:uid="{4877B56C-3E6C-4CCA-A219-C7E4760C2354}"/>
    <cellStyle name="Notas 3 7 4" xfId="4946" xr:uid="{D5775ADB-D0C6-4892-BE81-4883763E4CCA}"/>
    <cellStyle name="Notas 3 7 4 2" xfId="13605" xr:uid="{8D359B95-DC8B-4083-AA70-2A0E9E85F007}"/>
    <cellStyle name="Notas 3 7 4 3" xfId="24937" xr:uid="{ECF736A4-422E-43AC-B410-A6771D1A9E26}"/>
    <cellStyle name="Notas 3 7 5" xfId="7819" xr:uid="{FDC66836-31BC-4753-958B-8A0947B8848F}"/>
    <cellStyle name="Notas 3 7 5 2" xfId="16457" xr:uid="{D707CF78-C4E1-4748-A4E2-0C974C41192E}"/>
    <cellStyle name="Notas 3 7 5 3" xfId="27789" xr:uid="{FC3AA0AC-743D-435D-96A6-AB5CFE43580D}"/>
    <cellStyle name="Notas 3 7 6" xfId="9169" xr:uid="{55082AF1-FE9E-4C13-A9DC-39F3F88BF6B9}"/>
    <cellStyle name="Notas 3 7 6 2" xfId="17797" xr:uid="{0620B8D6-B5E4-4203-8F92-58D548FB19D0}"/>
    <cellStyle name="Notas 3 7 6 3" xfId="29130" xr:uid="{5A0F7CA6-CDF3-4ED6-9D91-3F234DE36CA6}"/>
    <cellStyle name="Notas 3 7 7" xfId="9047" xr:uid="{2FDF6BC3-B8F0-4F5E-A643-69E99BE3B5FE}"/>
    <cellStyle name="Notas 3 7 7 2" xfId="17675" xr:uid="{717AB1E4-CEA6-4D41-958D-6EA4713E5133}"/>
    <cellStyle name="Notas 3 7 7 3" xfId="29008" xr:uid="{7283AAEC-FD0E-4FE6-B02A-058FD4C5ABA9}"/>
    <cellStyle name="Notas 3 7 8" xfId="12220" xr:uid="{092AE7CF-79D6-4CA7-8EE5-AFE19F312886}"/>
    <cellStyle name="Notas 3 7 8 2" xfId="20844" xr:uid="{FE45343D-CE1A-4138-988A-5107C16F82FE}"/>
    <cellStyle name="Notas 3 7 8 3" xfId="32181" xr:uid="{07FA7194-F098-4EAB-9149-8CE58E65CAD6}"/>
    <cellStyle name="Notas 3 7 9" xfId="23262" xr:uid="{0748E00B-07BD-4155-B846-8F538C11FD11}"/>
    <cellStyle name="Notas 3 8" xfId="2508" xr:uid="{3EC0C571-C4FD-49ED-94BB-7646D0D0A162}"/>
    <cellStyle name="Notas 3 8 2" xfId="6871" xr:uid="{557791D0-AAC1-42A1-93FB-67F86B1D06F7}"/>
    <cellStyle name="Notas 3 8 2 2" xfId="15511" xr:uid="{760B7F65-3484-41BE-855D-450FCCD25E43}"/>
    <cellStyle name="Notas 3 8 2 3" xfId="26843" xr:uid="{33A5E960-FC4B-41B4-8918-F74A5479A64D}"/>
    <cellStyle name="Notas 3 8 3" xfId="4562" xr:uid="{1B3B9F80-3F8C-42F0-8AA7-CCB8363CCD78}"/>
    <cellStyle name="Notas 3 8 3 2" xfId="13223" xr:uid="{CAF1B2CA-D26E-485D-90D8-FF509D91EC52}"/>
    <cellStyle name="Notas 3 8 3 3" xfId="24555" xr:uid="{FFC9BC6C-C615-4116-93A4-5E25C6F60ABB}"/>
    <cellStyle name="Notas 3 8 4" xfId="7354" xr:uid="{B6338FDB-6240-4CBA-8395-C69DBFA9772C}"/>
    <cellStyle name="Notas 3 8 4 2" xfId="15994" xr:uid="{557BB445-B524-4003-8E85-6E6AEC8EFB31}"/>
    <cellStyle name="Notas 3 8 4 3" xfId="27326" xr:uid="{5BDBFB2E-D436-427D-A556-68C53A2EE46E}"/>
    <cellStyle name="Notas 3 8 5" xfId="4755" xr:uid="{0170E557-EA68-4DF4-975A-59CF25AAD519}"/>
    <cellStyle name="Notas 3 8 5 2" xfId="13416" xr:uid="{A759FEB8-3153-40A4-B525-96D4855A81BA}"/>
    <cellStyle name="Notas 3 8 5 3" xfId="24748" xr:uid="{8C44A9A7-BE7E-4793-A132-04F7E246C052}"/>
    <cellStyle name="Notas 3 8 6" xfId="9933" xr:uid="{3792DB7B-2570-4D3E-AB14-4EB379CC0E09}"/>
    <cellStyle name="Notas 3 8 6 2" xfId="18560" xr:uid="{3C9114CF-B60D-4BFF-B67A-5CB6972D3A6D}"/>
    <cellStyle name="Notas 3 8 6 3" xfId="29894" xr:uid="{BB84D548-D6BD-4D94-876D-BA2478CD80A8}"/>
    <cellStyle name="Notas 3 8 7" xfId="11666" xr:uid="{A9610D3F-479F-48AC-AC9C-CECB612B6EE4}"/>
    <cellStyle name="Notas 3 8 7 2" xfId="20291" xr:uid="{755C484B-592B-43F8-80A7-1F688673C044}"/>
    <cellStyle name="Notas 3 8 7 3" xfId="31627" xr:uid="{290595C1-BAB4-4F74-83F1-20133053B56B}"/>
    <cellStyle name="Notas 3 8 8" xfId="12221" xr:uid="{7FD2DDE4-4091-4FB6-9B68-E88EBC4A0394}"/>
    <cellStyle name="Notas 3 8 8 2" xfId="20845" xr:uid="{D16FA1A7-042A-4A35-B53B-6CE2BBA488CD}"/>
    <cellStyle name="Notas 3 8 8 3" xfId="32182" xr:uid="{9DDDC71D-9A11-456B-BBAD-8E38C38C25C0}"/>
    <cellStyle name="Notas 3 8 9" xfId="23263" xr:uid="{2791454C-6229-468F-9D94-528C9F45576C}"/>
    <cellStyle name="Notas 3 9" xfId="2509" xr:uid="{1D09C642-36EE-419D-8ACC-BE108FA227F4}"/>
    <cellStyle name="Notas 3 9 2" xfId="6872" xr:uid="{F5A7C1A8-DA97-446C-A5F4-A3B55E248557}"/>
    <cellStyle name="Notas 3 9 2 2" xfId="15512" xr:uid="{810D57C3-A377-4236-8806-9C328CE10521}"/>
    <cellStyle name="Notas 3 9 2 3" xfId="26844" xr:uid="{23AC8C2F-E414-4561-9E2D-A57E70F323D0}"/>
    <cellStyle name="Notas 3 9 3" xfId="4561" xr:uid="{E6AC8298-004E-4A50-816D-83A34B39818E}"/>
    <cellStyle name="Notas 3 9 3 2" xfId="13222" xr:uid="{F40BADD4-259C-4EE6-87A2-BEA7340CEE80}"/>
    <cellStyle name="Notas 3 9 3 3" xfId="24554" xr:uid="{94131260-9198-423D-AF5A-12ACAF1ADACE}"/>
    <cellStyle name="Notas 3 9 4" xfId="7355" xr:uid="{3E11D0B0-6076-4DA5-A76B-4C62DFE24120}"/>
    <cellStyle name="Notas 3 9 4 2" xfId="15995" xr:uid="{11876A4A-BDF6-4C22-AEE0-A4BCE95123A4}"/>
    <cellStyle name="Notas 3 9 4 3" xfId="27327" xr:uid="{31FD25F5-90DF-4380-9502-34AE67AD20E0}"/>
    <cellStyle name="Notas 3 9 5" xfId="8199" xr:uid="{06696FFE-987B-4E42-AF11-C6C67CE9843E}"/>
    <cellStyle name="Notas 3 9 5 2" xfId="16837" xr:uid="{AC13D967-AA0A-4484-BF6A-E36B43733656}"/>
    <cellStyle name="Notas 3 9 5 3" xfId="28169" xr:uid="{E8F6AD0C-2AD4-49FE-8C5B-0886F59D9700}"/>
    <cellStyle name="Notas 3 9 6" xfId="9934" xr:uid="{42A8DDE5-9EEA-47AE-A0EC-FC077572FCA5}"/>
    <cellStyle name="Notas 3 9 6 2" xfId="18561" xr:uid="{E1DA3D27-9EC8-48AA-8D56-82AA934F5605}"/>
    <cellStyle name="Notas 3 9 6 3" xfId="29895" xr:uid="{9EBBBBDA-EA01-4607-9B7F-6BA7D9058CD9}"/>
    <cellStyle name="Notas 3 9 7" xfId="7755" xr:uid="{DE6C5571-CD5E-4C62-BF21-1B8CE20B36F0}"/>
    <cellStyle name="Notas 3 9 7 2" xfId="16393" xr:uid="{234D6367-3C34-4E74-90B6-A10EFE6A5D85}"/>
    <cellStyle name="Notas 3 9 7 3" xfId="27725" xr:uid="{B74B6429-83BE-42D6-B22A-2DF455DE8370}"/>
    <cellStyle name="Notas 3 9 8" xfId="9049" xr:uid="{97A34597-A83F-47EB-9061-D54264BA167D}"/>
    <cellStyle name="Notas 3 9 8 2" xfId="17677" xr:uid="{D42B4ECE-ABC4-4F50-AD68-F4661C1D8635}"/>
    <cellStyle name="Notas 3 9 8 3" xfId="29010" xr:uid="{AE7E118E-AE0F-4D48-A524-75BDB16EA07F}"/>
    <cellStyle name="Notas 3 9 9" xfId="23264" xr:uid="{5044C229-230F-423B-99B3-581E66AA01F5}"/>
    <cellStyle name="Notas 30" xfId="22001" xr:uid="{D4CA546C-3557-4668-B5F8-76E912A5E2B1}"/>
    <cellStyle name="Notas 4" xfId="586" xr:uid="{320499AE-128C-4EA6-9C90-E2C90708B845}"/>
    <cellStyle name="Notas 4 10" xfId="2510" xr:uid="{8A254150-B96D-451C-9280-5FE27222C509}"/>
    <cellStyle name="Notas 4 10 2" xfId="6873" xr:uid="{8878FE0F-0F44-4E0D-B154-3197B3A12468}"/>
    <cellStyle name="Notas 4 10 2 2" xfId="15513" xr:uid="{4756BB21-A098-45CC-8353-D8DE963D0C75}"/>
    <cellStyle name="Notas 4 10 2 3" xfId="26845" xr:uid="{C0464992-8623-442C-BD75-3840164D4391}"/>
    <cellStyle name="Notas 4 10 3" xfId="4560" xr:uid="{B3AC5976-DA9E-4614-BAED-822B76875CDB}"/>
    <cellStyle name="Notas 4 10 3 2" xfId="13221" xr:uid="{EC293068-BC1C-4B47-AD56-D8C016F41E72}"/>
    <cellStyle name="Notas 4 10 3 3" xfId="24553" xr:uid="{15CED495-D845-4901-AD4E-C6C8B48097A7}"/>
    <cellStyle name="Notas 4 10 4" xfId="4947" xr:uid="{D5B9CB77-EE08-44CF-B1C6-3A7F59F12074}"/>
    <cellStyle name="Notas 4 10 4 2" xfId="13606" xr:uid="{B20D187E-AD0C-4680-A831-381F2A600D14}"/>
    <cellStyle name="Notas 4 10 4 3" xfId="24938" xr:uid="{719E0644-A5E4-40C2-A35C-46F425D667F0}"/>
    <cellStyle name="Notas 4 10 5" xfId="9333" xr:uid="{050E0CFF-8CF9-4886-9D17-409C42828EA5}"/>
    <cellStyle name="Notas 4 10 5 2" xfId="17961" xr:uid="{77105CB8-4519-41D9-8CAB-26128A0B52A6}"/>
    <cellStyle name="Notas 4 10 5 3" xfId="29294" xr:uid="{E03EE45F-3690-4515-94B9-44A6D741A494}"/>
    <cellStyle name="Notas 4 10 6" xfId="9168" xr:uid="{9D551DF2-04F9-4E74-8FE6-88179A442757}"/>
    <cellStyle name="Notas 4 10 6 2" xfId="17796" xr:uid="{FAC96907-36B5-4BEB-91E7-3FA7ED519D4E}"/>
    <cellStyle name="Notas 4 10 6 3" xfId="29129" xr:uid="{9793BE8F-2D58-409B-97DD-60DEDAEA7298}"/>
    <cellStyle name="Notas 4 10 7" xfId="9289" xr:uid="{4965336C-F0AE-4BB7-B5DD-9245C515E66A}"/>
    <cellStyle name="Notas 4 10 7 2" xfId="17917" xr:uid="{934FB74D-EC7A-4BE5-81DF-F5A09A246D77}"/>
    <cellStyle name="Notas 4 10 7 3" xfId="29250" xr:uid="{C69E43B2-D1FF-480F-831B-6C4A34AF2B62}"/>
    <cellStyle name="Notas 4 10 8" xfId="12222" xr:uid="{E4EB8D74-9FE1-4DB3-A33C-F5A9A8A683FE}"/>
    <cellStyle name="Notas 4 10 8 2" xfId="20846" xr:uid="{02607BFC-1C24-42E3-90DD-0A54AB730CC8}"/>
    <cellStyle name="Notas 4 10 8 3" xfId="32183" xr:uid="{B68560D0-BB3F-4500-99FC-7597710E2E4C}"/>
    <cellStyle name="Notas 4 10 9" xfId="23265" xr:uid="{6B3EA486-9AB3-47FA-9D97-2B6C0B58AC71}"/>
    <cellStyle name="Notas 4 11" xfId="2511" xr:uid="{EA141603-4163-4F10-B6B1-9A98C68F7F41}"/>
    <cellStyle name="Notas 4 11 2" xfId="6874" xr:uid="{1FDB557F-D223-4A9F-B0CA-66BE205CD70C}"/>
    <cellStyle name="Notas 4 11 2 2" xfId="15514" xr:uid="{471C382A-A242-4496-BE7A-8F703574ECA5}"/>
    <cellStyle name="Notas 4 11 2 3" xfId="26846" xr:uid="{DF1AEE88-8902-407C-A462-D7CC4B4A02AE}"/>
    <cellStyle name="Notas 4 11 3" xfId="5824" xr:uid="{931AC376-FDC8-4947-9CB3-83F8DE7B5D27}"/>
    <cellStyle name="Notas 4 11 3 2" xfId="14476" xr:uid="{29B32105-6731-4628-BE7F-968BF2CA006D}"/>
    <cellStyle name="Notas 4 11 3 3" xfId="25808" xr:uid="{7EB18AE2-4E64-4D52-9662-102C1BE7A5A7}"/>
    <cellStyle name="Notas 4 11 4" xfId="7356" xr:uid="{78FECB4F-17C7-45B6-80AB-FE7ECE8EF842}"/>
    <cellStyle name="Notas 4 11 4 2" xfId="15996" xr:uid="{F1F9A3BD-C57B-487E-B2E2-A37D0F1EF1E6}"/>
    <cellStyle name="Notas 4 11 4 3" xfId="27328" xr:uid="{DB0F7817-EED7-4BFF-BD24-B349D5595FD9}"/>
    <cellStyle name="Notas 4 11 5" xfId="4754" xr:uid="{9E8D9745-000F-423A-8AAD-5E5772B8F1EC}"/>
    <cellStyle name="Notas 4 11 5 2" xfId="13415" xr:uid="{5F557CA4-EE89-4D8A-A785-EF5EC7623DD5}"/>
    <cellStyle name="Notas 4 11 5 3" xfId="24747" xr:uid="{5F93F363-EAB4-4AD5-BDDF-2A2194DE3684}"/>
    <cellStyle name="Notas 4 11 6" xfId="9935" xr:uid="{C45E5633-8065-4492-9551-5D500F0166D3}"/>
    <cellStyle name="Notas 4 11 6 2" xfId="18562" xr:uid="{09B70832-03DE-482A-BA1A-192116ACBD6F}"/>
    <cellStyle name="Notas 4 11 6 3" xfId="29896" xr:uid="{D1268F1A-C52A-4F21-A91D-08AD92B44070}"/>
    <cellStyle name="Notas 4 11 7" xfId="11667" xr:uid="{9E4CE763-7D6D-42D6-B04C-6BE9CC4AAFE1}"/>
    <cellStyle name="Notas 4 11 7 2" xfId="20292" xr:uid="{F3DF0602-8126-4433-8190-1536AD9218B9}"/>
    <cellStyle name="Notas 4 11 7 3" xfId="31628" xr:uid="{B8379F64-451A-45FC-B84B-874299D2ACFB}"/>
    <cellStyle name="Notas 4 11 8" xfId="12223" xr:uid="{A93F8035-82C5-4B1F-BCF3-5DEEFAACCC31}"/>
    <cellStyle name="Notas 4 11 8 2" xfId="20847" xr:uid="{95DB323B-6A91-4261-A18F-0D1398E6FCFB}"/>
    <cellStyle name="Notas 4 11 8 3" xfId="32184" xr:uid="{0C532DEF-429B-45D0-9CD4-6E5A225C4147}"/>
    <cellStyle name="Notas 4 11 9" xfId="23266" xr:uid="{340A1C22-EEBC-4D0F-90DD-FB051BFA7855}"/>
    <cellStyle name="Notas 4 12" xfId="2512" xr:uid="{E6E80D8A-DD6C-496B-99E4-4086FFB35E86}"/>
    <cellStyle name="Notas 4 12 2" xfId="6875" xr:uid="{48414186-8F97-40C5-AA62-59ECCB3B46AC}"/>
    <cellStyle name="Notas 4 12 2 2" xfId="15515" xr:uid="{8DBF97D9-E5DE-4045-82C7-FF343DDA31DD}"/>
    <cellStyle name="Notas 4 12 2 3" xfId="26847" xr:uid="{F720DD3C-139C-4846-AF70-1E69A62BF66C}"/>
    <cellStyle name="Notas 4 12 3" xfId="5823" xr:uid="{FF4582CE-E482-4D15-B3F8-764B795A0F75}"/>
    <cellStyle name="Notas 4 12 3 2" xfId="14475" xr:uid="{098B4526-C6A5-4B33-9F97-D685A7C8E22F}"/>
    <cellStyle name="Notas 4 12 3 3" xfId="25807" xr:uid="{3987DF19-2E07-4602-841A-7F74FCF3C488}"/>
    <cellStyle name="Notas 4 12 4" xfId="5372" xr:uid="{269F0DB0-37DB-4291-8EAE-1DA9DFBDCD1F}"/>
    <cellStyle name="Notas 4 12 4 2" xfId="14031" xr:uid="{1E79DEEC-046D-4341-BAFC-635F32B69F9D}"/>
    <cellStyle name="Notas 4 12 4 3" xfId="25363" xr:uid="{2D1BCB19-0559-4C4E-B168-2EF85069E8DE}"/>
    <cellStyle name="Notas 4 12 5" xfId="4753" xr:uid="{D05D6EA4-F817-489F-B638-F52D90A1D548}"/>
    <cellStyle name="Notas 4 12 5 2" xfId="13414" xr:uid="{479B5978-29F0-470D-9884-55256FED31A6}"/>
    <cellStyle name="Notas 4 12 5 3" xfId="24746" xr:uid="{9872CDC6-95AA-430E-ABA8-E31F4B723D27}"/>
    <cellStyle name="Notas 4 12 6" xfId="10599" xr:uid="{6282AD8A-209B-4214-9564-43A6CC64AC1B}"/>
    <cellStyle name="Notas 4 12 6 2" xfId="19226" xr:uid="{BCE70A38-5A0C-4DF6-B7B3-6333442B3898}"/>
    <cellStyle name="Notas 4 12 6 3" xfId="30560" xr:uid="{059F1048-89A0-4CFC-9C38-57ADB646947C}"/>
    <cellStyle name="Notas 4 12 7" xfId="8863" xr:uid="{1956631A-913C-4742-BDE8-5F1C778D68DE}"/>
    <cellStyle name="Notas 4 12 7 2" xfId="17491" xr:uid="{64532003-A1A3-43F0-86E2-78EE42AAFFF4}"/>
    <cellStyle name="Notas 4 12 7 3" xfId="28824" xr:uid="{DCB88947-B967-42FE-B71B-9E9FA4424862}"/>
    <cellStyle name="Notas 4 12 8" xfId="11606" xr:uid="{D4C20470-27FC-4A88-8105-FFFCA2897DE2}"/>
    <cellStyle name="Notas 4 12 8 2" xfId="20231" xr:uid="{1899B6B1-5F97-4132-9FB3-FD6CC4DDFF5D}"/>
    <cellStyle name="Notas 4 12 8 3" xfId="31567" xr:uid="{A554E21F-7789-4C6D-AF17-BBC57CC2A357}"/>
    <cellStyle name="Notas 4 12 9" xfId="23267" xr:uid="{D7A6928A-894E-44A7-98CC-33F15B47993C}"/>
    <cellStyle name="Notas 4 13" xfId="2513" xr:uid="{51191CFE-207C-4464-94D0-00FE15BB3597}"/>
    <cellStyle name="Notas 4 13 2" xfId="6876" xr:uid="{B4C25141-05CE-46BB-B28E-242D7AAC38D0}"/>
    <cellStyle name="Notas 4 13 2 2" xfId="15516" xr:uid="{A3DB9712-A08E-47D9-BD92-E686A5799F07}"/>
    <cellStyle name="Notas 4 13 2 3" xfId="26848" xr:uid="{96391A38-D97B-4034-9B4C-EE6115A21DE2}"/>
    <cellStyle name="Notas 4 13 3" xfId="4559" xr:uid="{E08E1C97-7A9F-4906-953A-F2181F450A4E}"/>
    <cellStyle name="Notas 4 13 3 2" xfId="13220" xr:uid="{31CFD924-F1E7-4431-894E-73043ADE2784}"/>
    <cellStyle name="Notas 4 13 3 3" xfId="24552" xr:uid="{E89E8AFF-31C9-4A02-8016-B4E13C677912}"/>
    <cellStyle name="Notas 4 13 4" xfId="8288" xr:uid="{239A34A5-D180-4A86-95BF-1EAC46668C4F}"/>
    <cellStyle name="Notas 4 13 4 2" xfId="16926" xr:uid="{9AC090E8-E3D0-47CD-92C5-2B15D94078FF}"/>
    <cellStyle name="Notas 4 13 4 3" xfId="28258" xr:uid="{4F2A845A-5A58-47E4-BA8D-4232B6B49620}"/>
    <cellStyle name="Notas 4 13 5" xfId="9334" xr:uid="{48D616D6-319C-4D36-AB82-CF425438DBEA}"/>
    <cellStyle name="Notas 4 13 5 2" xfId="17962" xr:uid="{8CB6C18F-8834-416C-9C01-83D9C6553429}"/>
    <cellStyle name="Notas 4 13 5 3" xfId="29295" xr:uid="{8822ABAF-A365-40F4-9D81-6D172D293BBC}"/>
    <cellStyle name="Notas 4 13 6" xfId="8972" xr:uid="{3119AE86-29BD-4841-BD4A-021D4052E520}"/>
    <cellStyle name="Notas 4 13 6 2" xfId="17600" xr:uid="{5D1E014E-2A98-49DE-850C-6FDFFE47848E}"/>
    <cellStyle name="Notas 4 13 6 3" xfId="28933" xr:uid="{C808DA4A-21A9-4CC5-A71F-2CB737ACB7CC}"/>
    <cellStyle name="Notas 4 13 7" xfId="5198" xr:uid="{91A16FB9-1E91-49CB-A896-4EF820359AB2}"/>
    <cellStyle name="Notas 4 13 7 2" xfId="13857" xr:uid="{847A9018-5B4C-48E7-A84F-96F2728EAC63}"/>
    <cellStyle name="Notas 4 13 7 3" xfId="25189" xr:uid="{4F14435D-CA6D-4E90-858C-00F4F35145C1}"/>
    <cellStyle name="Notas 4 13 8" xfId="11516" xr:uid="{26453E4C-AC07-4BCF-948B-C0C7398799FF}"/>
    <cellStyle name="Notas 4 13 8 2" xfId="20141" xr:uid="{2AEAAEB8-78CF-49CC-9862-1B3573245A2F}"/>
    <cellStyle name="Notas 4 13 8 3" xfId="31477" xr:uid="{7377999A-1CAC-4258-AF9F-39E96CB7E5AD}"/>
    <cellStyle name="Notas 4 13 9" xfId="23268" xr:uid="{50DB27CA-C7B9-4E9A-A708-5EA9BF131A07}"/>
    <cellStyle name="Notas 4 14" xfId="2514" xr:uid="{C6D1006C-D836-475D-9112-A650BCDAE2B3}"/>
    <cellStyle name="Notas 4 14 2" xfId="6877" xr:uid="{03816C71-5509-4485-97BE-1C8E245AE140}"/>
    <cellStyle name="Notas 4 14 2 2" xfId="15517" xr:uid="{0358EEE5-03C3-454A-89AA-E3FA108BCF0F}"/>
    <cellStyle name="Notas 4 14 2 3" xfId="26849" xr:uid="{48BB246E-EB43-4FCA-9D3F-6E4495123870}"/>
    <cellStyle name="Notas 4 14 3" xfId="5822" xr:uid="{90ABC4FC-5388-49AE-836E-40CF36CCDA52}"/>
    <cellStyle name="Notas 4 14 3 2" xfId="14474" xr:uid="{7185F0DE-EBF2-477C-91F9-4567A1AA2815}"/>
    <cellStyle name="Notas 4 14 3 3" xfId="25806" xr:uid="{C5D18A50-CC81-414B-8F49-F9B16DC310E6}"/>
    <cellStyle name="Notas 4 14 4" xfId="8289" xr:uid="{DF28A3B8-82F1-4977-86AD-FC7F04BFE2D3}"/>
    <cellStyle name="Notas 4 14 4 2" xfId="16927" xr:uid="{E8443E70-9CDC-43C0-BA1A-91BA2F6EDED1}"/>
    <cellStyle name="Notas 4 14 4 3" xfId="28259" xr:uid="{0E2FC046-8F9F-40DD-AE1D-18E7B069F608}"/>
    <cellStyle name="Notas 4 14 5" xfId="5328" xr:uid="{EF007E7D-1F24-41F6-810D-F21A521BE297}"/>
    <cellStyle name="Notas 4 14 5 2" xfId="13987" xr:uid="{BDC97922-5CA4-4899-9D0A-461D8F162C61}"/>
    <cellStyle name="Notas 4 14 5 3" xfId="25319" xr:uid="{107915DE-1E7F-4CA9-B9E0-37BF108AC45A}"/>
    <cellStyle name="Notas 4 14 6" xfId="10600" xr:uid="{09683C82-62B1-4AB0-ACDF-FDC2D23447F7}"/>
    <cellStyle name="Notas 4 14 6 2" xfId="19227" xr:uid="{9D35AB76-D13F-4309-A474-C1CBE52CDDC8}"/>
    <cellStyle name="Notas 4 14 6 3" xfId="30561" xr:uid="{896097A2-9768-4268-B3BF-052C90849785}"/>
    <cellStyle name="Notas 4 14 7" xfId="9288" xr:uid="{F87B0DA2-5D4F-4C14-8525-7242172D7A76}"/>
    <cellStyle name="Notas 4 14 7 2" xfId="17916" xr:uid="{82770207-3BFB-4BC7-BEEB-BFAC3DEB42B4}"/>
    <cellStyle name="Notas 4 14 7 3" xfId="29249" xr:uid="{454110BA-D645-4EAB-9B1C-D1D62F896341}"/>
    <cellStyle name="Notas 4 14 8" xfId="12540" xr:uid="{931B0012-A034-4942-AF7D-DBFAE783481B}"/>
    <cellStyle name="Notas 4 14 8 2" xfId="21164" xr:uid="{BFB68FE4-A6EE-45DA-9496-EC5C6F112AD5}"/>
    <cellStyle name="Notas 4 14 8 3" xfId="32501" xr:uid="{A9745448-FE35-4579-912D-5764DD09C93D}"/>
    <cellStyle name="Notas 4 14 9" xfId="23269" xr:uid="{FDA47217-2C94-4F22-9C5A-322E7729F3FC}"/>
    <cellStyle name="Notas 4 15" xfId="2515" xr:uid="{38496F33-CBB2-46DD-A9D5-65C54D7BE305}"/>
    <cellStyle name="Notas 4 15 2" xfId="6878" xr:uid="{4D7B87EB-F6D0-41FB-AE1B-AD2E58A35FBD}"/>
    <cellStyle name="Notas 4 15 2 2" xfId="15518" xr:uid="{74C82EA0-7378-4D1B-BB3D-67FE21232E79}"/>
    <cellStyle name="Notas 4 15 2 3" xfId="26850" xr:uid="{1583D23C-2A4C-46A2-9AB7-46518FEB2FC6}"/>
    <cellStyle name="Notas 4 15 3" xfId="5821" xr:uid="{9AAAD125-D562-48C7-89B4-785749EACD62}"/>
    <cellStyle name="Notas 4 15 3 2" xfId="14473" xr:uid="{436AE87D-7802-404D-9B74-6E36CAC33738}"/>
    <cellStyle name="Notas 4 15 3 3" xfId="25805" xr:uid="{54135413-2898-4CCC-8F75-F95C80303491}"/>
    <cellStyle name="Notas 4 15 4" xfId="7357" xr:uid="{2C8E117C-4691-4D91-B103-B1986C5149E0}"/>
    <cellStyle name="Notas 4 15 4 2" xfId="15997" xr:uid="{E03B10B4-E1F6-49F4-97B4-9CF8CB62DE20}"/>
    <cellStyle name="Notas 4 15 4 3" xfId="27329" xr:uid="{C739D301-7E2F-4D40-939D-96314C423D1E}"/>
    <cellStyle name="Notas 4 15 5" xfId="7818" xr:uid="{085485F1-3CDE-4F00-93F5-CBDEB68144EB}"/>
    <cellStyle name="Notas 4 15 5 2" xfId="16456" xr:uid="{93A06420-CDF9-4999-913C-764B9876DCE0}"/>
    <cellStyle name="Notas 4 15 5 3" xfId="27788" xr:uid="{C7C02259-43B4-4DE3-9328-5BB042B47E5D}"/>
    <cellStyle name="Notas 4 15 6" xfId="9936" xr:uid="{F8F8630F-681D-4671-A9C9-1BBB183FBFE1}"/>
    <cellStyle name="Notas 4 15 6 2" xfId="18563" xr:uid="{69C7BF8F-51D1-429D-B137-F92B25AB0E96}"/>
    <cellStyle name="Notas 4 15 6 3" xfId="29897" xr:uid="{3E87FDB2-BCDC-4D33-B1FE-B9E716EA2C9E}"/>
    <cellStyle name="Notas 4 15 7" xfId="11668" xr:uid="{F4DCC00A-811B-4DF9-8B35-B441C158B1AC}"/>
    <cellStyle name="Notas 4 15 7 2" xfId="20293" xr:uid="{49CEECA1-7150-4A8E-8C29-61BA29632BC7}"/>
    <cellStyle name="Notas 4 15 7 3" xfId="31629" xr:uid="{3572562E-FC9B-4E59-AB8F-C603BCF8A099}"/>
    <cellStyle name="Notas 4 15 8" xfId="12541" xr:uid="{25975451-430D-436C-89EA-C28F52933F46}"/>
    <cellStyle name="Notas 4 15 8 2" xfId="21165" xr:uid="{1B8B5E79-57DB-448C-A0F4-4EFE2923C2EC}"/>
    <cellStyle name="Notas 4 15 8 3" xfId="32502" xr:uid="{76046DC3-E1A7-47D1-88F0-00D27AE2C68D}"/>
    <cellStyle name="Notas 4 15 9" xfId="23270" xr:uid="{63F2F3CC-14A2-431F-868D-370456071532}"/>
    <cellStyle name="Notas 4 16" xfId="2516" xr:uid="{3FFB31C8-4EC6-47D4-B00B-EBCE1E7A8219}"/>
    <cellStyle name="Notas 4 16 2" xfId="6879" xr:uid="{15CCFE5F-7C19-4870-A6F0-437802905535}"/>
    <cellStyle name="Notas 4 16 2 2" xfId="15519" xr:uid="{4A7F84F9-8A60-4DF5-B6E8-743DF4C66315}"/>
    <cellStyle name="Notas 4 16 2 3" xfId="26851" xr:uid="{4C8CDD0F-5CDF-414C-8E89-A4E8547F6FA9}"/>
    <cellStyle name="Notas 4 16 3" xfId="4558" xr:uid="{3A3AB565-7042-43BD-84A5-1CD64B7197A8}"/>
    <cellStyle name="Notas 4 16 3 2" xfId="13219" xr:uid="{A2E7D08F-864E-404B-9B34-36CB07F0A2C5}"/>
    <cellStyle name="Notas 4 16 3 3" xfId="24551" xr:uid="{27A3847A-B526-4540-B58C-7A00A67A7609}"/>
    <cellStyle name="Notas 4 16 4" xfId="4948" xr:uid="{56D7B845-7EA4-4D3C-87C1-6E6DF79AAB91}"/>
    <cellStyle name="Notas 4 16 4 2" xfId="13607" xr:uid="{91F72DC0-D65A-4F21-8327-A11F8214FA52}"/>
    <cellStyle name="Notas 4 16 4 3" xfId="24939" xr:uid="{80BA65D3-BCB1-42C0-9855-855B9069E35E}"/>
    <cellStyle name="Notas 4 16 5" xfId="9335" xr:uid="{1F224B3B-A7CE-4F85-8A82-F95842FEC9E6}"/>
    <cellStyle name="Notas 4 16 5 2" xfId="17963" xr:uid="{1D8F5EF7-AC84-4B2A-A570-9D94D63E6252}"/>
    <cellStyle name="Notas 4 16 5 3" xfId="29296" xr:uid="{E285D537-79D3-4058-9806-18D3997297FE}"/>
    <cellStyle name="Notas 4 16 6" xfId="5168" xr:uid="{B38F9796-26A7-46A1-823C-4B54BC3D976F}"/>
    <cellStyle name="Notas 4 16 6 2" xfId="13827" xr:uid="{94A0A786-51A1-4270-B1AA-D1C28B83B779}"/>
    <cellStyle name="Notas 4 16 6 3" xfId="25159" xr:uid="{A419C9AD-50AF-4180-BBC5-031DC6229047}"/>
    <cellStyle name="Notas 4 16 7" xfId="6511" xr:uid="{CF5BBFFF-8243-444E-81D4-A7B9A08D77C0}"/>
    <cellStyle name="Notas 4 16 7 2" xfId="15163" xr:uid="{FF1075A7-79A4-4ACC-9A95-FBFC739048AD}"/>
    <cellStyle name="Notas 4 16 7 3" xfId="26495" xr:uid="{73F0CC6E-8BE9-4E7D-A7E8-89B1B8697FBC}"/>
    <cellStyle name="Notas 4 16 8" xfId="12224" xr:uid="{60E0D427-9A63-41F6-8F8A-621033A81868}"/>
    <cellStyle name="Notas 4 16 8 2" xfId="20848" xr:uid="{1EDFF3D0-24BC-4D33-AC90-CB96DDFC23CF}"/>
    <cellStyle name="Notas 4 16 8 3" xfId="32185" xr:uid="{F439117B-0521-4532-8371-280B7A6B7B07}"/>
    <cellStyle name="Notas 4 16 9" xfId="23271" xr:uid="{83993981-D5C3-4A84-97C2-69E94B7D58AD}"/>
    <cellStyle name="Notas 4 17" xfId="4931" xr:uid="{6279CC36-D95F-445A-BDF6-31013F712C0D}"/>
    <cellStyle name="Notas 4 17 2" xfId="13590" xr:uid="{A3907DEC-C05C-4733-A3A3-FD82378D49E6}"/>
    <cellStyle name="Notas 4 17 3" xfId="24922" xr:uid="{7E2E40ED-EA26-4636-89D5-1C4FAB672990}"/>
    <cellStyle name="Notas 4 18" xfId="5251" xr:uid="{ADB81B49-7939-42A3-90C5-745D0F753343}"/>
    <cellStyle name="Notas 4 18 2" xfId="13910" xr:uid="{0ACB7D4E-230E-4D0F-BCE8-871857EB59BA}"/>
    <cellStyle name="Notas 4 18 3" xfId="25242" xr:uid="{3932164E-AF03-49B6-A01A-8F59EBBEC603}"/>
    <cellStyle name="Notas 4 19" xfId="7854" xr:uid="{FF97D4D2-2965-4D2D-B299-0ABC4F38E27D}"/>
    <cellStyle name="Notas 4 19 2" xfId="16492" xr:uid="{0952B834-8BC4-4BA5-8E96-51EA4892F630}"/>
    <cellStyle name="Notas 4 19 3" xfId="27824" xr:uid="{71FECC1E-14E2-4EAF-BD9E-BDDDC7E2078F}"/>
    <cellStyle name="Notas 4 2" xfId="2517" xr:uid="{53FA3076-FED2-4468-9BF3-9EDC3D0E2489}"/>
    <cellStyle name="Notas 4 2 10" xfId="7358" xr:uid="{8DE9BD06-3404-4556-943F-5972B52D8652}"/>
    <cellStyle name="Notas 4 2 10 2" xfId="15998" xr:uid="{F8CC3C76-7C9F-4486-9E2B-5A4CD42147CA}"/>
    <cellStyle name="Notas 4 2 10 3" xfId="27330" xr:uid="{A8B4CEC0-72AA-4D32-B718-36C6B3540C60}"/>
    <cellStyle name="Notas 4 2 11" xfId="6385" xr:uid="{1ACA8CE3-0528-48E3-A611-1DC0A44C3BEC}"/>
    <cellStyle name="Notas 4 2 11 2" xfId="15037" xr:uid="{6776BA56-50D9-40EE-A7ED-3BAD0B4F0A3A}"/>
    <cellStyle name="Notas 4 2 11 3" xfId="26369" xr:uid="{D98D44A4-5747-4842-B529-4EDF5480922E}"/>
    <cellStyle name="Notas 4 2 12" xfId="9937" xr:uid="{5153757D-CF8E-41B1-BA8E-0399DD278314}"/>
    <cellStyle name="Notas 4 2 12 2" xfId="18564" xr:uid="{710509ED-32D0-4149-8A6A-3BDF02C4F6CD}"/>
    <cellStyle name="Notas 4 2 12 3" xfId="29898" xr:uid="{C9B75F09-0EF2-45A3-BF88-C51D3BBC6F5B}"/>
    <cellStyle name="Notas 4 2 13" xfId="10425" xr:uid="{EAE8371E-0EF6-4117-9234-354BBEE16429}"/>
    <cellStyle name="Notas 4 2 13 2" xfId="19052" xr:uid="{65792F0A-EB89-46C0-BA4B-9A7228D19AB8}"/>
    <cellStyle name="Notas 4 2 13 3" xfId="30386" xr:uid="{EBA58CE9-F895-4CBC-9DBC-85CB993185AB}"/>
    <cellStyle name="Notas 4 2 14" xfId="12225" xr:uid="{BC1F1E8B-9D26-4C46-8A06-3C91F1986DB5}"/>
    <cellStyle name="Notas 4 2 14 2" xfId="20849" xr:uid="{E7D6CD8B-96C2-42EF-8C95-09DAB00A7C6F}"/>
    <cellStyle name="Notas 4 2 14 3" xfId="32186" xr:uid="{FCE586A2-94A9-4B02-BD82-EBA248A73ECE}"/>
    <cellStyle name="Notas 4 2 15" xfId="23272" xr:uid="{8CE6B251-A0F2-4711-8C28-E757DDAB2DE6}"/>
    <cellStyle name="Notas 4 2 2" xfId="2518" xr:uid="{006F0F48-B7C3-4785-A644-9F3794566FC7}"/>
    <cellStyle name="Notas 4 2 2 10" xfId="6384" xr:uid="{F1D956DB-F04C-4E68-85C8-62FE6575D6DC}"/>
    <cellStyle name="Notas 4 2 2 10 2" xfId="15036" xr:uid="{4299BD50-99F2-49FC-AADB-6B3C503575EF}"/>
    <cellStyle name="Notas 4 2 2 10 3" xfId="26368" xr:uid="{5D36BDB0-7A2C-4C67-A754-4B538B212766}"/>
    <cellStyle name="Notas 4 2 2 11" xfId="9938" xr:uid="{D7DCDECB-E0E9-4AA4-B4E2-71F81D6C1F69}"/>
    <cellStyle name="Notas 4 2 2 11 2" xfId="18565" xr:uid="{9607604B-ECE9-4A53-A39C-2F73A588746E}"/>
    <cellStyle name="Notas 4 2 2 11 3" xfId="29899" xr:uid="{68461CF5-866C-47E2-BEE6-913325AC6B34}"/>
    <cellStyle name="Notas 4 2 2 12" xfId="11669" xr:uid="{D2C15A7A-C078-4239-A744-F5E129FF5E9A}"/>
    <cellStyle name="Notas 4 2 2 12 2" xfId="20294" xr:uid="{ACCCD6FC-AC09-4E8C-AB98-73731A750BB0}"/>
    <cellStyle name="Notas 4 2 2 12 3" xfId="31630" xr:uid="{1C872914-9A86-4F88-857E-044DDBAE0C4B}"/>
    <cellStyle name="Notas 4 2 2 13" xfId="11605" xr:uid="{3F771E9E-13D2-46CA-AECE-123DF32A85F4}"/>
    <cellStyle name="Notas 4 2 2 13 2" xfId="20230" xr:uid="{C46B599E-63A3-4C81-871B-AC980D5F0A71}"/>
    <cellStyle name="Notas 4 2 2 13 3" xfId="31566" xr:uid="{BFBB4DFC-54B0-406F-B8FD-F0F7D42A6154}"/>
    <cellStyle name="Notas 4 2 2 14" xfId="23273" xr:uid="{89F5D46A-2A2F-4CD6-B446-4F4D5BA2D982}"/>
    <cellStyle name="Notas 4 2 2 2" xfId="2519" xr:uid="{198FF66D-339E-4ABE-9B3C-96524B68E71E}"/>
    <cellStyle name="Notas 4 2 2 2 2" xfId="6882" xr:uid="{29797BCC-3AEF-42B8-87D2-9D26CE27FCA4}"/>
    <cellStyle name="Notas 4 2 2 2 2 2" xfId="15522" xr:uid="{9E2206FC-9B75-4B78-A123-3F1980ACDCFD}"/>
    <cellStyle name="Notas 4 2 2 2 2 3" xfId="26854" xr:uid="{4592DEF1-F2F7-4416-BE98-9DABF1C9C69A}"/>
    <cellStyle name="Notas 4 2 2 2 3" xfId="4557" xr:uid="{AA0938D3-B3E5-4D3E-81F2-5F61BB23810D}"/>
    <cellStyle name="Notas 4 2 2 2 3 2" xfId="13218" xr:uid="{AC970E25-3ABF-48F3-8999-467442615D66}"/>
    <cellStyle name="Notas 4 2 2 2 3 3" xfId="24550" xr:uid="{415F94AC-5D58-44CD-978C-8A0B1D566694}"/>
    <cellStyle name="Notas 4 2 2 2 4" xfId="4949" xr:uid="{17F2F007-2DC3-4F0B-85C3-AE8C771383EF}"/>
    <cellStyle name="Notas 4 2 2 2 4 2" xfId="13608" xr:uid="{E922961A-F5EC-46FD-B79F-99F4AF6F4AA6}"/>
    <cellStyle name="Notas 4 2 2 2 4 3" xfId="24940" xr:uid="{4583F45A-5A30-4B84-BE87-DE0037901C1B}"/>
    <cellStyle name="Notas 4 2 2 2 5" xfId="9336" xr:uid="{7246616F-F9AC-467A-B007-FE99891D2E41}"/>
    <cellStyle name="Notas 4 2 2 2 5 2" xfId="17964" xr:uid="{5894F64C-1C22-4F22-9D2F-EADAC12EB7FA}"/>
    <cellStyle name="Notas 4 2 2 2 5 3" xfId="29297" xr:uid="{9A00BAAD-6386-40F9-AD86-C124D1F63234}"/>
    <cellStyle name="Notas 4 2 2 2 6" xfId="9167" xr:uid="{0EAA1405-6E54-432F-BF43-B94DCCFADBB5}"/>
    <cellStyle name="Notas 4 2 2 2 6 2" xfId="17795" xr:uid="{FBB6EE52-3499-4F4C-A3FB-DDB6260AD9CC}"/>
    <cellStyle name="Notas 4 2 2 2 6 3" xfId="29128" xr:uid="{BA157780-1ABF-4FB5-BECF-89B301D03DFA}"/>
    <cellStyle name="Notas 4 2 2 2 7" xfId="5340" xr:uid="{D37544E9-6AD8-43FE-B1B4-076045195232}"/>
    <cellStyle name="Notas 4 2 2 2 7 2" xfId="13999" xr:uid="{24CB0E33-8A36-4E12-A08F-CE36671D296B}"/>
    <cellStyle name="Notas 4 2 2 2 7 3" xfId="25331" xr:uid="{06A78DD5-F9DE-4813-BF0E-3F2BE69E115B}"/>
    <cellStyle name="Notas 4 2 2 2 8" xfId="8871" xr:uid="{0694DACF-24FC-4B4C-89EF-1BC952E6D347}"/>
    <cellStyle name="Notas 4 2 2 2 8 2" xfId="17499" xr:uid="{2EEE7E9E-3D24-43DA-B241-857311BA4237}"/>
    <cellStyle name="Notas 4 2 2 2 8 3" xfId="28832" xr:uid="{14DED70D-81DA-4B3D-AD30-01CBCE69476D}"/>
    <cellStyle name="Notas 4 2 2 2 9" xfId="23274" xr:uid="{EFBF9770-75EC-4AA8-A2D0-1A5F1D703050}"/>
    <cellStyle name="Notas 4 2 2 3" xfId="2520" xr:uid="{2F74E893-2CFF-4D18-AA50-6A424C57F30B}"/>
    <cellStyle name="Notas 4 2 2 3 2" xfId="6883" xr:uid="{0DDD3C6A-CBAC-4BB2-911C-C44302A3039F}"/>
    <cellStyle name="Notas 4 2 2 3 2 2" xfId="15523" xr:uid="{4F1FF6E1-7C22-42C6-A08F-C8722DFFF568}"/>
    <cellStyle name="Notas 4 2 2 3 2 3" xfId="26855" xr:uid="{1276D602-95DD-4965-BAE2-C0CB196D7169}"/>
    <cellStyle name="Notas 4 2 2 3 3" xfId="5818" xr:uid="{B9BC4CA3-C4FA-4B4C-8C92-89485D14108F}"/>
    <cellStyle name="Notas 4 2 2 3 3 2" xfId="14470" xr:uid="{DA957217-F7FC-4A3C-89EB-CF7BB30E174B}"/>
    <cellStyle name="Notas 4 2 2 3 3 3" xfId="25802" xr:uid="{322721D9-56BC-44D7-8777-086AD89670FA}"/>
    <cellStyle name="Notas 4 2 2 3 4" xfId="7360" xr:uid="{18DE68DF-473D-4272-B46A-E4AA559EFFDC}"/>
    <cellStyle name="Notas 4 2 2 3 4 2" xfId="16000" xr:uid="{EA0D20B1-52DA-4A77-B4C6-4F476F07BDBF}"/>
    <cellStyle name="Notas 4 2 2 3 4 3" xfId="27332" xr:uid="{F045120C-6F09-4EB6-8694-E14B27A3F687}"/>
    <cellStyle name="Notas 4 2 2 3 5" xfId="8198" xr:uid="{0B8097F4-C030-46A7-859F-377B6F309A47}"/>
    <cellStyle name="Notas 4 2 2 3 5 2" xfId="16836" xr:uid="{2E53FD7C-594F-4D8D-887F-DCA82A862601}"/>
    <cellStyle name="Notas 4 2 2 3 5 3" xfId="28168" xr:uid="{2A17666F-02CC-404C-8232-F923B7CAA1C0}"/>
    <cellStyle name="Notas 4 2 2 3 6" xfId="9939" xr:uid="{3BA50C99-E765-4145-9508-331DAFBA3C06}"/>
    <cellStyle name="Notas 4 2 2 3 6 2" xfId="18566" xr:uid="{D373D743-A0A5-4F80-807E-82697F1B0D20}"/>
    <cellStyle name="Notas 4 2 2 3 6 3" xfId="29900" xr:uid="{57562B6B-4AB3-4E52-A93B-D98661811DBA}"/>
    <cellStyle name="Notas 4 2 2 3 7" xfId="10894" xr:uid="{2DDC020C-44B1-484C-9C55-D3103AED29D9}"/>
    <cellStyle name="Notas 4 2 2 3 7 2" xfId="19520" xr:uid="{A5EF6C01-DA9D-4AE5-949F-8F697BDDF906}"/>
    <cellStyle name="Notas 4 2 2 3 7 3" xfId="30855" xr:uid="{24498190-9D6E-427A-BBAF-309E62828978}"/>
    <cellStyle name="Notas 4 2 2 3 8" xfId="11604" xr:uid="{701066D0-BBE9-4CC9-A727-26A5647059A7}"/>
    <cellStyle name="Notas 4 2 2 3 8 2" xfId="20229" xr:uid="{FAAE1877-FBD9-4DA5-9FDE-87AD8E93683C}"/>
    <cellStyle name="Notas 4 2 2 3 8 3" xfId="31565" xr:uid="{276484E1-513D-411F-94B3-1F0D6A5C6C22}"/>
    <cellStyle name="Notas 4 2 2 3 9" xfId="23275" xr:uid="{6B77EAE9-7769-45A7-A05D-AFAA546E6883}"/>
    <cellStyle name="Notas 4 2 2 4" xfId="2521" xr:uid="{667842C4-7DA3-456C-A44C-517FD8DB97B2}"/>
    <cellStyle name="Notas 4 2 2 4 2" xfId="6884" xr:uid="{F16FCAAB-FE47-47F0-BA4E-3B3A998EF4BE}"/>
    <cellStyle name="Notas 4 2 2 4 2 2" xfId="15524" xr:uid="{F2756944-AFBC-4EFC-9A21-32B5D1FA7392}"/>
    <cellStyle name="Notas 4 2 2 4 2 3" xfId="26856" xr:uid="{B29487AD-7C6F-41FE-B01B-E1282AF43D64}"/>
    <cellStyle name="Notas 4 2 2 4 3" xfId="5817" xr:uid="{0E34953E-5A43-4E7B-A0FD-015F913BBA80}"/>
    <cellStyle name="Notas 4 2 2 4 3 2" xfId="14469" xr:uid="{91EF92E0-95BE-4A8B-B9BC-D83DD7B945B0}"/>
    <cellStyle name="Notas 4 2 2 4 3 3" xfId="25801" xr:uid="{DBEC5DF1-ADB1-40FD-828B-F0568A302943}"/>
    <cellStyle name="Notas 4 2 2 4 4" xfId="7361" xr:uid="{88D065DE-9939-4314-A988-1E71F84B098C}"/>
    <cellStyle name="Notas 4 2 2 4 4 2" xfId="16001" xr:uid="{E6EA0551-FB6D-4471-8CD0-B1F91DF2259B}"/>
    <cellStyle name="Notas 4 2 2 4 4 3" xfId="27333" xr:uid="{75A0FBE8-5D90-4988-BD04-70F01BB62596}"/>
    <cellStyle name="Notas 4 2 2 4 5" xfId="4752" xr:uid="{928157F2-F265-4451-8E2B-B3341847498B}"/>
    <cellStyle name="Notas 4 2 2 4 5 2" xfId="13413" xr:uid="{674B09B6-93B4-4FF5-8E8F-21194F3392A2}"/>
    <cellStyle name="Notas 4 2 2 4 5 3" xfId="24745" xr:uid="{8967C003-2F31-45D1-9BC9-6DF8BB91E559}"/>
    <cellStyle name="Notas 4 2 2 4 6" xfId="9940" xr:uid="{51257A7F-35B2-4E19-85E3-32AFD8C6E1CE}"/>
    <cellStyle name="Notas 4 2 2 4 6 2" xfId="18567" xr:uid="{4CCD740C-9843-4825-BE09-D6722C08DD2A}"/>
    <cellStyle name="Notas 4 2 2 4 6 3" xfId="29901" xr:uid="{0B8B24AD-7DDC-418B-81EB-063D0AB3E7E1}"/>
    <cellStyle name="Notas 4 2 2 4 7" xfId="8862" xr:uid="{7A0B7EF6-4769-45F0-B967-154EFA09BFEA}"/>
    <cellStyle name="Notas 4 2 2 4 7 2" xfId="17490" xr:uid="{6E49C9F1-D957-40DB-BF2C-B5C2D26F801D}"/>
    <cellStyle name="Notas 4 2 2 4 7 3" xfId="28823" xr:uid="{BAD95E33-7082-45C8-8908-CB1DF08E56E9}"/>
    <cellStyle name="Notas 4 2 2 4 8" xfId="11603" xr:uid="{5D20A7AC-10D4-4757-B54B-068CCF147F12}"/>
    <cellStyle name="Notas 4 2 2 4 8 2" xfId="20228" xr:uid="{898141BF-6DD1-48E8-8C8B-692883FD2943}"/>
    <cellStyle name="Notas 4 2 2 4 8 3" xfId="31564" xr:uid="{5ACE1D8B-1E8D-47C2-9DEF-A74D778C1A0B}"/>
    <cellStyle name="Notas 4 2 2 4 9" xfId="23276" xr:uid="{65F6264F-A2B3-40E1-8C0B-0D7A1C1F381D}"/>
    <cellStyle name="Notas 4 2 2 5" xfId="2522" xr:uid="{7B2991AD-7ACC-45B6-97A9-F8ED9F004557}"/>
    <cellStyle name="Notas 4 2 2 5 2" xfId="6885" xr:uid="{BB95515C-007F-41DE-85CF-AB1F84B5FEFF}"/>
    <cellStyle name="Notas 4 2 2 5 2 2" xfId="15525" xr:uid="{F51C8951-C558-4AC4-BA64-846CE62733B8}"/>
    <cellStyle name="Notas 4 2 2 5 2 3" xfId="26857" xr:uid="{7F6F2EC5-2B5F-4C9B-A46E-7288FA1F4E2A}"/>
    <cellStyle name="Notas 4 2 2 5 3" xfId="4556" xr:uid="{24E01A90-BB1C-46E8-8109-8A5364AB03A4}"/>
    <cellStyle name="Notas 4 2 2 5 3 2" xfId="13217" xr:uid="{DE2139BE-B2CB-4C9B-83CB-AACBC9E3C71A}"/>
    <cellStyle name="Notas 4 2 2 5 3 3" xfId="24549" xr:uid="{D090701E-5EEA-4CA7-BBF4-1C1EFE9AD5D6}"/>
    <cellStyle name="Notas 4 2 2 5 4" xfId="4950" xr:uid="{A2307646-FF09-4658-AFEE-C8AB79CC3D51}"/>
    <cellStyle name="Notas 4 2 2 5 4 2" xfId="13609" xr:uid="{90C88750-951F-40FB-8F8D-FA9D0AA4FBFE}"/>
    <cellStyle name="Notas 4 2 2 5 4 3" xfId="24941" xr:uid="{C6A075D0-DA22-4AEF-8D7A-AB12591D93B7}"/>
    <cellStyle name="Notas 4 2 2 5 5" xfId="5141" xr:uid="{460D99C5-266B-47A4-BCFB-FBC688879451}"/>
    <cellStyle name="Notas 4 2 2 5 5 2" xfId="13800" xr:uid="{CA923A8E-439E-4CE9-BDAB-DAAD1BFF1537}"/>
    <cellStyle name="Notas 4 2 2 5 5 3" xfId="25132" xr:uid="{85EA0A06-D7C5-4AE3-8F2C-5A9DC954C1BE}"/>
    <cellStyle name="Notas 4 2 2 5 6" xfId="9166" xr:uid="{C74C1611-2646-4552-8CAA-88CAE8BB2099}"/>
    <cellStyle name="Notas 4 2 2 5 6 2" xfId="17794" xr:uid="{A7262D69-27F7-4E58-BBE6-D6EB0A4E349A}"/>
    <cellStyle name="Notas 4 2 2 5 6 3" xfId="29127" xr:uid="{1D550A83-8AED-41A7-9C48-41D38752BED1}"/>
    <cellStyle name="Notas 4 2 2 5 7" xfId="7835" xr:uid="{E7ABF963-FA47-46BD-87BD-E66BE76990A3}"/>
    <cellStyle name="Notas 4 2 2 5 7 2" xfId="16473" xr:uid="{00D83F45-0923-4D8E-A7E5-117429D5D7D9}"/>
    <cellStyle name="Notas 4 2 2 5 7 3" xfId="27805" xr:uid="{17707442-C768-43BC-B05B-8C876D68A144}"/>
    <cellStyle name="Notas 4 2 2 5 8" xfId="12226" xr:uid="{CEA731FD-B730-4171-A6B0-E421B07D555B}"/>
    <cellStyle name="Notas 4 2 2 5 8 2" xfId="20850" xr:uid="{2C62FE3A-DCD5-4D32-B594-9D892F0143FE}"/>
    <cellStyle name="Notas 4 2 2 5 8 3" xfId="32187" xr:uid="{276B1B54-7A5A-453E-955C-432A0EBE7E65}"/>
    <cellStyle name="Notas 4 2 2 5 9" xfId="23277" xr:uid="{F08BEC08-FD01-4E71-8E7D-6F95DCB413A3}"/>
    <cellStyle name="Notas 4 2 2 6" xfId="2523" xr:uid="{DC2F9039-9010-4731-BC3D-D67A212CAF9D}"/>
    <cellStyle name="Notas 4 2 2 6 2" xfId="6886" xr:uid="{73355A2D-1F5A-44B0-83D8-24BAB8F9B898}"/>
    <cellStyle name="Notas 4 2 2 6 2 2" xfId="15526" xr:uid="{9E28B183-DDD1-4CEE-83C0-831F57DC6A06}"/>
    <cellStyle name="Notas 4 2 2 6 2 3" xfId="26858" xr:uid="{1BB816C9-601B-48C7-B321-B79D3602EAC7}"/>
    <cellStyle name="Notas 4 2 2 6 3" xfId="5816" xr:uid="{5A4F0F56-C122-4205-A5DB-2B3148895317}"/>
    <cellStyle name="Notas 4 2 2 6 3 2" xfId="14468" xr:uid="{BF01D586-2F26-4AA4-8118-DDF63433F3C4}"/>
    <cellStyle name="Notas 4 2 2 6 3 3" xfId="25800" xr:uid="{CCD0B089-2B43-446E-A724-D585EFB58B86}"/>
    <cellStyle name="Notas 4 2 2 6 4" xfId="7362" xr:uid="{1AAC1F29-30C0-4701-A0A9-B8B2E303E610}"/>
    <cellStyle name="Notas 4 2 2 6 4 2" xfId="16002" xr:uid="{DEB64073-3E97-42C1-946B-AA23E1A8877E}"/>
    <cellStyle name="Notas 4 2 2 6 4 3" xfId="27334" xr:uid="{C45BF28E-02E0-4030-A4B0-B4A2C5A8CEED}"/>
    <cellStyle name="Notas 4 2 2 6 5" xfId="9337" xr:uid="{6AC64EB4-A780-4407-B045-92165AC4B24E}"/>
    <cellStyle name="Notas 4 2 2 6 5 2" xfId="17965" xr:uid="{A2E6FA10-0220-4621-805D-53CA59C86C18}"/>
    <cellStyle name="Notas 4 2 2 6 5 3" xfId="29298" xr:uid="{581296B0-3735-427C-B75F-EBA63751C2BC}"/>
    <cellStyle name="Notas 4 2 2 6 6" xfId="7875" xr:uid="{FD684CD4-233B-4637-827C-8E8756550E69}"/>
    <cellStyle name="Notas 4 2 2 6 6 2" xfId="16513" xr:uid="{40AF21ED-35FC-48D2-A154-DFDD6DDCF562}"/>
    <cellStyle name="Notas 4 2 2 6 6 3" xfId="27845" xr:uid="{D020BD45-4F3D-4089-9814-AB01366CD2CD}"/>
    <cellStyle name="Notas 4 2 2 6 7" xfId="10426" xr:uid="{6961FBF2-3312-4290-B1C1-03D5358A9A2D}"/>
    <cellStyle name="Notas 4 2 2 6 7 2" xfId="19053" xr:uid="{215D7F4C-C627-4D57-990B-78F77B81163B}"/>
    <cellStyle name="Notas 4 2 2 6 7 3" xfId="30387" xr:uid="{349A464F-264B-4E4E-BC0E-D006D5F80148}"/>
    <cellStyle name="Notas 4 2 2 6 8" xfId="12227" xr:uid="{22A343F7-9395-4DA6-8E88-84EE1B5A36C4}"/>
    <cellStyle name="Notas 4 2 2 6 8 2" xfId="20851" xr:uid="{4A59BF48-8797-4442-9258-FEECF093B1AA}"/>
    <cellStyle name="Notas 4 2 2 6 8 3" xfId="32188" xr:uid="{EAEB36C7-4A51-469C-B8DF-1A35A4289DCD}"/>
    <cellStyle name="Notas 4 2 2 6 9" xfId="23278" xr:uid="{8E3ED33A-3908-4DB1-A42E-395CCC7EBC47}"/>
    <cellStyle name="Notas 4 2 2 7" xfId="6881" xr:uid="{9A595CA8-5E91-4A1D-830E-EA5B6E1FA4F6}"/>
    <cellStyle name="Notas 4 2 2 7 2" xfId="15521" xr:uid="{826055C4-0BC9-42F0-9DAA-5A097E017CE4}"/>
    <cellStyle name="Notas 4 2 2 7 3" xfId="26853" xr:uid="{303761F3-06CC-4E28-BB45-718E723B3FDB}"/>
    <cellStyle name="Notas 4 2 2 8" xfId="5819" xr:uid="{0B943198-E66F-4927-81D4-16E1386FF956}"/>
    <cellStyle name="Notas 4 2 2 8 2" xfId="14471" xr:uid="{6659305F-C18E-4218-B7E2-18E7AC968B43}"/>
    <cellStyle name="Notas 4 2 2 8 3" xfId="25803" xr:uid="{94EF89C6-7AAA-4357-9BA7-1B6605E33277}"/>
    <cellStyle name="Notas 4 2 2 9" xfId="7359" xr:uid="{5D290D62-935A-4981-99D4-EE90DFDBA027}"/>
    <cellStyle name="Notas 4 2 2 9 2" xfId="15999" xr:uid="{FEB18C4F-DDAA-4195-AD49-9D35E7FD36E8}"/>
    <cellStyle name="Notas 4 2 2 9 3" xfId="27331" xr:uid="{0F9A2D9D-B24D-4AB4-B681-B99FA8A62F49}"/>
    <cellStyle name="Notas 4 2 3" xfId="2524" xr:uid="{B07CA674-B835-4451-8806-A79F356025AE}"/>
    <cellStyle name="Notas 4 2 3 2" xfId="6887" xr:uid="{23133788-78A1-48C1-BC0D-3C27EDBCE259}"/>
    <cellStyle name="Notas 4 2 3 2 2" xfId="15527" xr:uid="{163A9FDF-4276-4710-83E7-1BA1125D27E5}"/>
    <cellStyle name="Notas 4 2 3 2 3" xfId="26859" xr:uid="{9B7441F5-51CA-4400-939A-6DD14C48472E}"/>
    <cellStyle name="Notas 4 2 3 3" xfId="5815" xr:uid="{232FCE47-5124-4A81-AF22-EAE10759C172}"/>
    <cellStyle name="Notas 4 2 3 3 2" xfId="14467" xr:uid="{7B948C9D-4171-4B62-A298-D1140BDDC0E6}"/>
    <cellStyle name="Notas 4 2 3 3 3" xfId="25799" xr:uid="{816F9123-0E59-4F87-BF71-C28DCC01F4DC}"/>
    <cellStyle name="Notas 4 2 3 4" xfId="7363" xr:uid="{92305865-0E4F-48A6-B112-BD08645B8120}"/>
    <cellStyle name="Notas 4 2 3 4 2" xfId="16003" xr:uid="{BEC0B1E9-9F7E-4A60-B445-E678BE813857}"/>
    <cellStyle name="Notas 4 2 3 4 3" xfId="27335" xr:uid="{906EFA87-B768-46C0-83C9-8FFE60347DA0}"/>
    <cellStyle name="Notas 4 2 3 5" xfId="7817" xr:uid="{B68F79ED-DBA9-44F7-BD4D-3C764F17319D}"/>
    <cellStyle name="Notas 4 2 3 5 2" xfId="16455" xr:uid="{F0E98C53-4096-471F-AE8C-D14B80FDFA87}"/>
    <cellStyle name="Notas 4 2 3 5 3" xfId="27787" xr:uid="{75B53712-8A18-473F-913E-CF9584EE15C1}"/>
    <cellStyle name="Notas 4 2 3 6" xfId="9165" xr:uid="{7FDDE2D4-7CAE-45C3-9019-96746DFFCCFD}"/>
    <cellStyle name="Notas 4 2 3 6 2" xfId="17793" xr:uid="{15451E9B-86A3-48C6-A0CF-EA9AB938D3C1}"/>
    <cellStyle name="Notas 4 2 3 6 3" xfId="29126" xr:uid="{60650D4C-5246-49DB-9280-3C865D8048D3}"/>
    <cellStyle name="Notas 4 2 3 7" xfId="11670" xr:uid="{889B0DC6-DE15-415A-94D3-6296790F1D5A}"/>
    <cellStyle name="Notas 4 2 3 7 2" xfId="20295" xr:uid="{0A657B12-09AD-4C5A-91DA-77A97D02C6A7}"/>
    <cellStyle name="Notas 4 2 3 7 3" xfId="31631" xr:uid="{FC870017-80CE-4BF4-9246-2ADAB93695F7}"/>
    <cellStyle name="Notas 4 2 3 8" xfId="7747" xr:uid="{1B305A35-C8A8-458E-93C7-E3C7B95544D9}"/>
    <cellStyle name="Notas 4 2 3 8 2" xfId="16385" xr:uid="{B9258A66-C6C7-42D9-8389-1ACEF9F6A0BB}"/>
    <cellStyle name="Notas 4 2 3 8 3" xfId="27717" xr:uid="{1D871C6C-F40E-480D-B3F4-BBA472552C1F}"/>
    <cellStyle name="Notas 4 2 3 9" xfId="23279" xr:uid="{A2373A9A-5232-46FC-A99B-99C419A4D009}"/>
    <cellStyle name="Notas 4 2 4" xfId="2525" xr:uid="{AB4BB852-DC51-421E-B8B5-6F982E331BBD}"/>
    <cellStyle name="Notas 4 2 4 2" xfId="6888" xr:uid="{975928B3-A884-4D52-AA3F-9DA2F1A7E3D7}"/>
    <cellStyle name="Notas 4 2 4 2 2" xfId="15528" xr:uid="{734B2CE1-906D-4A6B-8941-078111CCEFA5}"/>
    <cellStyle name="Notas 4 2 4 2 3" xfId="26860" xr:uid="{35DCD978-3FF4-4345-B840-71DC6E870D4A}"/>
    <cellStyle name="Notas 4 2 4 3" xfId="4555" xr:uid="{EBA28122-13B4-4388-B4F4-BBE0D5867070}"/>
    <cellStyle name="Notas 4 2 4 3 2" xfId="13216" xr:uid="{6BFBAE55-8490-4027-82CD-799C80962A08}"/>
    <cellStyle name="Notas 4 2 4 3 3" xfId="24548" xr:uid="{2226F79F-BB58-4471-9C97-5B99542AF653}"/>
    <cellStyle name="Notas 4 2 4 4" xfId="5373" xr:uid="{DA32290A-21EE-4BAB-9690-E96F8672DCCE}"/>
    <cellStyle name="Notas 4 2 4 4 2" xfId="14032" xr:uid="{E81F15B3-26DC-4852-A869-D03A98938391}"/>
    <cellStyle name="Notas 4 2 4 4 3" xfId="25364" xr:uid="{CC311A09-8021-4BB7-9191-894F9F1E5B4B}"/>
    <cellStyle name="Notas 4 2 4 5" xfId="9339" xr:uid="{9114201F-E0B3-47CA-8DE3-683FC4C54AB4}"/>
    <cellStyle name="Notas 4 2 4 5 2" xfId="17967" xr:uid="{F0DCCF83-E217-4287-A0F9-359898B31C35}"/>
    <cellStyle name="Notas 4 2 4 5 3" xfId="29300" xr:uid="{AB618FF6-FB55-4177-9E08-64602ED47CD3}"/>
    <cellStyle name="Notas 4 2 4 6" xfId="10601" xr:uid="{F2772AE7-5064-43B0-91CF-718B8FA3A40E}"/>
    <cellStyle name="Notas 4 2 4 6 2" xfId="19228" xr:uid="{95514384-B538-4DF2-8DDC-0C4AC788AB79}"/>
    <cellStyle name="Notas 4 2 4 6 3" xfId="30562" xr:uid="{394849B9-C986-41EE-8D41-4D7DB63BD727}"/>
    <cellStyle name="Notas 4 2 4 7" xfId="6512" xr:uid="{9BBDACCB-6580-4EFB-A6D8-44FA30E813F2}"/>
    <cellStyle name="Notas 4 2 4 7 2" xfId="15164" xr:uid="{4BE35C49-5D4B-4FA6-A235-00E6D3EE05A4}"/>
    <cellStyle name="Notas 4 2 4 7 3" xfId="26496" xr:uid="{23934420-BFE9-4FD1-92F6-868181151E3B}"/>
    <cellStyle name="Notas 4 2 4 8" xfId="12228" xr:uid="{1363F47E-5B38-4F0A-BEEC-018A368230F7}"/>
    <cellStyle name="Notas 4 2 4 8 2" xfId="20852" xr:uid="{5016298C-68C3-49A2-894A-17810B703076}"/>
    <cellStyle name="Notas 4 2 4 8 3" xfId="32189" xr:uid="{A48C3EF2-2450-4C88-99D7-CBE987DF594E}"/>
    <cellStyle name="Notas 4 2 4 9" xfId="23280" xr:uid="{3A3BBC5E-7248-463C-B7C7-7615BC6AB509}"/>
    <cellStyle name="Notas 4 2 5" xfId="2526" xr:uid="{CA38917F-8CF9-40ED-AE2C-5A8B692CDB39}"/>
    <cellStyle name="Notas 4 2 5 2" xfId="6889" xr:uid="{69B90099-E770-4B76-A87C-876C5742395D}"/>
    <cellStyle name="Notas 4 2 5 2 2" xfId="15529" xr:uid="{4BB000AB-85D0-4B1C-B3F4-80941A6ACD7C}"/>
    <cellStyle name="Notas 4 2 5 2 3" xfId="26861" xr:uid="{AC95903F-704B-4407-9F2D-C1CA616ED087}"/>
    <cellStyle name="Notas 4 2 5 3" xfId="5814" xr:uid="{AEC584BE-A348-4EA5-A4CD-3F26BE38BD73}"/>
    <cellStyle name="Notas 4 2 5 3 2" xfId="14466" xr:uid="{4DE3815B-E58C-4B30-A867-FB3E54B8FBA8}"/>
    <cellStyle name="Notas 4 2 5 3 3" xfId="25798" xr:uid="{85313E0E-CB7D-46E7-8097-15BEB678545A}"/>
    <cellStyle name="Notas 4 2 5 4" xfId="8290" xr:uid="{954C7CDE-89E9-4945-9219-B3C5D8DA56F0}"/>
    <cellStyle name="Notas 4 2 5 4 2" xfId="16928" xr:uid="{2B986DE0-BDE3-433B-AB28-905851941F16}"/>
    <cellStyle name="Notas 4 2 5 4 3" xfId="28260" xr:uid="{5609DAF8-477A-44D4-83C4-6F4B2FFA67FF}"/>
    <cellStyle name="Notas 4 2 5 5" xfId="9340" xr:uid="{79B2E8C3-44F2-43FB-A7A6-A973CE343B91}"/>
    <cellStyle name="Notas 4 2 5 5 2" xfId="17968" xr:uid="{70F6E000-5C29-4C97-A1D6-650426131B52}"/>
    <cellStyle name="Notas 4 2 5 5 3" xfId="29301" xr:uid="{B291762C-DBB2-4D24-8B40-C6F60382BD27}"/>
    <cellStyle name="Notas 4 2 5 6" xfId="8971" xr:uid="{4290F029-1AE0-4B09-B88B-4FDDC625D996}"/>
    <cellStyle name="Notas 4 2 5 6 2" xfId="17599" xr:uid="{E199BBD8-4C45-4046-9FBA-0191025F1E53}"/>
    <cellStyle name="Notas 4 2 5 6 3" xfId="28932" xr:uid="{FA998886-3228-4111-85C6-D8612E19ACEA}"/>
    <cellStyle name="Notas 4 2 5 7" xfId="6513" xr:uid="{169D2469-B0D4-460D-A4C2-7E0057E05021}"/>
    <cellStyle name="Notas 4 2 5 7 2" xfId="15165" xr:uid="{4341AAAC-49AD-422B-91E8-57F90C8A27AC}"/>
    <cellStyle name="Notas 4 2 5 7 3" xfId="26497" xr:uid="{5514EC89-4CA1-4B2F-9D0F-FE4CD9371081}"/>
    <cellStyle name="Notas 4 2 5 8" xfId="11515" xr:uid="{B2B32EEE-C6DE-4ACC-AC67-FC8754D28EF3}"/>
    <cellStyle name="Notas 4 2 5 8 2" xfId="20140" xr:uid="{35A11551-133A-433D-A79E-C8AA6A09607C}"/>
    <cellStyle name="Notas 4 2 5 8 3" xfId="31476" xr:uid="{73399BB4-58B6-428E-8B25-2D3153250380}"/>
    <cellStyle name="Notas 4 2 5 9" xfId="23281" xr:uid="{F0A8F42C-F5B6-4C8C-A432-2A2F2D53F35D}"/>
    <cellStyle name="Notas 4 2 6" xfId="2527" xr:uid="{6C51A53C-318D-444A-8EA2-177CB6891907}"/>
    <cellStyle name="Notas 4 2 6 2" xfId="6890" xr:uid="{1BCC005D-BF5F-40F9-8BC0-AB906B6671ED}"/>
    <cellStyle name="Notas 4 2 6 2 2" xfId="15530" xr:uid="{C9BD9A8C-58E8-4F0C-82CB-66531AF329F2}"/>
    <cellStyle name="Notas 4 2 6 2 3" xfId="26862" xr:uid="{0C1C5E27-2331-4DAA-AC62-944A46ED90D5}"/>
    <cellStyle name="Notas 4 2 6 3" xfId="5813" xr:uid="{27A0E196-88C9-4A11-BB05-13E24D7F7F53}"/>
    <cellStyle name="Notas 4 2 6 3 2" xfId="14465" xr:uid="{7D67D225-43FE-483D-9F1B-EEBAAF29BC17}"/>
    <cellStyle name="Notas 4 2 6 3 3" xfId="25797" xr:uid="{69B16BE9-2B08-4B13-AAC1-F03396B8E858}"/>
    <cellStyle name="Notas 4 2 6 4" xfId="8291" xr:uid="{9907CC1C-9CD8-4E4E-83AD-EFA096C56B35}"/>
    <cellStyle name="Notas 4 2 6 4 2" xfId="16929" xr:uid="{25F68DF5-D8A4-4879-8C8D-262B9C8EE8A2}"/>
    <cellStyle name="Notas 4 2 6 4 3" xfId="28261" xr:uid="{FB6DB681-3D08-4D4E-A8E4-57109F9F8718}"/>
    <cellStyle name="Notas 4 2 6 5" xfId="7816" xr:uid="{3F560B81-2EF2-4B2E-B483-A9DD3CAAE61F}"/>
    <cellStyle name="Notas 4 2 6 5 2" xfId="16454" xr:uid="{DD875633-9E72-4F0C-9467-93C5B39A6AB0}"/>
    <cellStyle name="Notas 4 2 6 5 3" xfId="27786" xr:uid="{924B2E3F-7508-44ED-879E-A148D72C0D7A}"/>
    <cellStyle name="Notas 4 2 6 6" xfId="10602" xr:uid="{0EAC62CD-025A-44D6-864A-10107539303E}"/>
    <cellStyle name="Notas 4 2 6 6 2" xfId="19229" xr:uid="{6F2C2FDD-6862-4DDF-98A7-D2B53FD8DD9D}"/>
    <cellStyle name="Notas 4 2 6 6 3" xfId="30563" xr:uid="{7C1ED965-40F5-40B8-A3B1-E88EFE8A306D}"/>
    <cellStyle name="Notas 4 2 6 7" xfId="11671" xr:uid="{26722451-2813-4383-8CED-032FC262DE58}"/>
    <cellStyle name="Notas 4 2 6 7 2" xfId="20296" xr:uid="{29978A97-7176-4AED-8B8A-E6A482C6227A}"/>
    <cellStyle name="Notas 4 2 6 7 3" xfId="31632" xr:uid="{ABDBAADC-FD25-47D0-88D5-51CB1CD0EE3E}"/>
    <cellStyle name="Notas 4 2 6 8" xfId="12542" xr:uid="{1D4929C7-9715-44D7-8A14-97065D8480F8}"/>
    <cellStyle name="Notas 4 2 6 8 2" xfId="21166" xr:uid="{FDAE3188-95ED-437A-AF88-3C3ECD5882B1}"/>
    <cellStyle name="Notas 4 2 6 8 3" xfId="32503" xr:uid="{3FEDFDBE-3EC9-474C-90CF-0DC498430710}"/>
    <cellStyle name="Notas 4 2 6 9" xfId="23282" xr:uid="{838E3E70-B18E-4BF9-AE8F-42A0CFDF7E1B}"/>
    <cellStyle name="Notas 4 2 7" xfId="2528" xr:uid="{28421FA6-DEE6-4884-A2FF-FCE986001B5E}"/>
    <cellStyle name="Notas 4 2 7 2" xfId="6891" xr:uid="{69298F53-5FEA-43A5-BBA7-3B080472FEC5}"/>
    <cellStyle name="Notas 4 2 7 2 2" xfId="15531" xr:uid="{A9348F60-8558-4DA9-AACA-A536E0B51D64}"/>
    <cellStyle name="Notas 4 2 7 2 3" xfId="26863" xr:uid="{ED26CDBD-CF11-4F5C-BCE7-EC1AD6568205}"/>
    <cellStyle name="Notas 4 2 7 3" xfId="4554" xr:uid="{47961AE3-D858-4FCB-BBCE-DEC9BFAB0BE3}"/>
    <cellStyle name="Notas 4 2 7 3 2" xfId="13215" xr:uid="{3CD27BFB-313A-4463-830E-6795668BBBC6}"/>
    <cellStyle name="Notas 4 2 7 3 3" xfId="24547" xr:uid="{22C0DFD8-7DA5-4BD4-B17B-FE380189B2D5}"/>
    <cellStyle name="Notas 4 2 7 4" xfId="4951" xr:uid="{316B2C15-682D-4D1D-8D83-70295C0DC0D3}"/>
    <cellStyle name="Notas 4 2 7 4 2" xfId="13610" xr:uid="{2124C1AB-9360-4083-8ABF-658EB9303CE5}"/>
    <cellStyle name="Notas 4 2 7 4 3" xfId="24942" xr:uid="{84957221-0C56-4D76-AEE5-9B992D2CA522}"/>
    <cellStyle name="Notas 4 2 7 5" xfId="5140" xr:uid="{1DCF64F0-A1F3-446F-9BE8-30509AD7DDB1}"/>
    <cellStyle name="Notas 4 2 7 5 2" xfId="13799" xr:uid="{6C1BCD94-C1E4-40C6-AAD6-CEB69F19BFB0}"/>
    <cellStyle name="Notas 4 2 7 5 3" xfId="25131" xr:uid="{D988E965-2356-42D2-B303-418B608DCAFB}"/>
    <cellStyle name="Notas 4 2 7 6" xfId="9164" xr:uid="{97B1241F-94D3-482F-915D-BF2A047DA00A}"/>
    <cellStyle name="Notas 4 2 7 6 2" xfId="17792" xr:uid="{282AAF79-D50C-4F4C-AFE8-B6B1F031E77F}"/>
    <cellStyle name="Notas 4 2 7 6 3" xfId="29125" xr:uid="{F50B5ADA-2EA5-450E-9E43-39FB8C5F9F6E}"/>
    <cellStyle name="Notas 4 2 7 7" xfId="9005" xr:uid="{61FD6547-E0BC-4A9E-B680-1D6F61B447BD}"/>
    <cellStyle name="Notas 4 2 7 7 2" xfId="17633" xr:uid="{5FA55AEF-D52C-425A-B80B-F53F60FE157D}"/>
    <cellStyle name="Notas 4 2 7 7 3" xfId="28966" xr:uid="{7F8913BB-E416-4298-AD58-E0F3CFC0B0A0}"/>
    <cellStyle name="Notas 4 2 7 8" xfId="12543" xr:uid="{8C032E98-3624-41C4-9A76-9216F4A1861F}"/>
    <cellStyle name="Notas 4 2 7 8 2" xfId="21167" xr:uid="{BC86F342-CF8D-4730-912E-7008EA32963D}"/>
    <cellStyle name="Notas 4 2 7 8 3" xfId="32504" xr:uid="{3E59A0DB-632B-46FD-A6D3-927CC9AEF1C0}"/>
    <cellStyle name="Notas 4 2 7 9" xfId="23283" xr:uid="{83077ABE-4218-46E1-83CA-F31080A6AAAB}"/>
    <cellStyle name="Notas 4 2 8" xfId="6880" xr:uid="{B8EBB9A5-F5E6-43B5-953E-EE7552CC0E0A}"/>
    <cellStyle name="Notas 4 2 8 2" xfId="15520" xr:uid="{6D9FD645-FB39-454F-944E-2812CE91E73E}"/>
    <cellStyle name="Notas 4 2 8 3" xfId="26852" xr:uid="{833959FE-5109-40E9-A553-91813E2DDD91}"/>
    <cellStyle name="Notas 4 2 9" xfId="5820" xr:uid="{1F200B16-AD81-47E8-B921-89A497A0F26A}"/>
    <cellStyle name="Notas 4 2 9 2" xfId="14472" xr:uid="{0BF67BEB-D4D7-4017-8AE3-F5F202E74D90}"/>
    <cellStyle name="Notas 4 2 9 3" xfId="25804" xr:uid="{7C82DE3B-481B-4C85-B794-B0E512F887EE}"/>
    <cellStyle name="Notas 4 20" xfId="10408" xr:uid="{E64A8EAC-1346-4F01-A0B0-D0C76BA443CB}"/>
    <cellStyle name="Notas 4 20 2" xfId="19035" xr:uid="{01958636-6150-467C-B7FD-4A7730DCA17D}"/>
    <cellStyle name="Notas 4 20 3" xfId="30369" xr:uid="{D6799666-8B83-4CF9-88F3-DB9844C8BF63}"/>
    <cellStyle name="Notas 4 21" xfId="10250" xr:uid="{D2FFBD4F-DD9D-4560-9F86-C74FE1AA54A5}"/>
    <cellStyle name="Notas 4 21 2" xfId="18877" xr:uid="{51ACA9B5-9FA4-455E-A422-5A987734DB2F}"/>
    <cellStyle name="Notas 4 21 3" xfId="30211" xr:uid="{666A990B-7C17-4361-A42A-6E5A48396E3C}"/>
    <cellStyle name="Notas 4 22" xfId="12438" xr:uid="{07692A0F-FEF5-4640-AFE6-751EF65CA3A5}"/>
    <cellStyle name="Notas 4 22 2" xfId="21062" xr:uid="{9FCAB9CB-C48E-463B-97AF-B5DE0FBD029C}"/>
    <cellStyle name="Notas 4 22 3" xfId="32399" xr:uid="{ED43DBA5-00B5-4044-9D6E-3549AAA12884}"/>
    <cellStyle name="Notas 4 23" xfId="12797" xr:uid="{E15565D0-FCCC-4DA5-AB8E-E24A5790CD4D}"/>
    <cellStyle name="Notas 4 23 2" xfId="21420" xr:uid="{DAB01BC2-074D-4CB1-AE63-3C14C2349140}"/>
    <cellStyle name="Notas 4 23 3" xfId="32758" xr:uid="{C4C18225-D764-4656-85A2-009D4F1C2E4B}"/>
    <cellStyle name="Notas 4 24" xfId="21999" xr:uid="{8498A474-E1FB-4AFC-A6F5-5CD7139CD84D}"/>
    <cellStyle name="Notas 4 3" xfId="2529" xr:uid="{F94E97C0-66CC-471C-AD01-60439C840827}"/>
    <cellStyle name="Notas 4 3 10" xfId="7364" xr:uid="{B5E7981D-E2ED-4375-B60F-74DE76F40DFD}"/>
    <cellStyle name="Notas 4 3 10 2" xfId="16004" xr:uid="{640E39D7-9438-4CF7-B4DE-7939333E6926}"/>
    <cellStyle name="Notas 4 3 10 3" xfId="27336" xr:uid="{C3887B2A-A0E9-4CC1-85B7-57D9135163AA}"/>
    <cellStyle name="Notas 4 3 11" xfId="9341" xr:uid="{F061EBB8-D373-44AE-9098-D76C2D360D04}"/>
    <cellStyle name="Notas 4 3 11 2" xfId="17969" xr:uid="{7D79F2B3-B05D-4B1E-B206-D8EF376D06EA}"/>
    <cellStyle name="Notas 4 3 11 3" xfId="29302" xr:uid="{DEDA13CC-FB5B-46BE-A975-16B599CCCB87}"/>
    <cellStyle name="Notas 4 3 12" xfId="9941" xr:uid="{01B05EBE-9DDE-434A-A9C6-058CF6590AD1}"/>
    <cellStyle name="Notas 4 3 12 2" xfId="18568" xr:uid="{336C9144-E6E6-4484-A375-FD58A4ECE7DD}"/>
    <cellStyle name="Notas 4 3 12 3" xfId="29902" xr:uid="{AD8E328A-0BAC-4AED-9641-A7EDFCE38B51}"/>
    <cellStyle name="Notas 4 3 13" xfId="9287" xr:uid="{133C3BD1-2832-4836-AB1A-00553446FF42}"/>
    <cellStyle name="Notas 4 3 13 2" xfId="17915" xr:uid="{C58E4B69-D236-4D1D-8835-BD9A75A93B0A}"/>
    <cellStyle name="Notas 4 3 13 3" xfId="29248" xr:uid="{39786F9B-B7B2-4A90-97B2-477CFF4E63A1}"/>
    <cellStyle name="Notas 4 3 14" xfId="12229" xr:uid="{AFCB98EB-2182-4552-93E4-11AB4011AF83}"/>
    <cellStyle name="Notas 4 3 14 2" xfId="20853" xr:uid="{A18736BE-D958-4F1A-BF35-2525C2B20EE4}"/>
    <cellStyle name="Notas 4 3 14 3" xfId="32190" xr:uid="{745E4549-FDF2-405E-B60F-7B32BCB39F9C}"/>
    <cellStyle name="Notas 4 3 15" xfId="23284" xr:uid="{57CE5901-803C-4605-BA7D-306A2659044D}"/>
    <cellStyle name="Notas 4 3 2" xfId="2530" xr:uid="{A11E8DA5-7ABB-49FC-BABD-83D6E794AD94}"/>
    <cellStyle name="Notas 4 3 2 10" xfId="9342" xr:uid="{789DC6C8-5716-4476-BBB4-ECAD107245DC}"/>
    <cellStyle name="Notas 4 3 2 10 2" xfId="17970" xr:uid="{FAA2A1A3-3C8B-4AA3-B34C-066EEF15A7F0}"/>
    <cellStyle name="Notas 4 3 2 10 3" xfId="29303" xr:uid="{E1CB125E-7712-4538-8721-E047D17E6BF9}"/>
    <cellStyle name="Notas 4 3 2 11" xfId="9942" xr:uid="{736E2482-930C-4387-8598-8FD9461610DB}"/>
    <cellStyle name="Notas 4 3 2 11 2" xfId="18569" xr:uid="{E68BAA7E-7E12-4CA6-9DF7-94C31FDBB69A}"/>
    <cellStyle name="Notas 4 3 2 11 3" xfId="29903" xr:uid="{01B42625-C4FA-4306-94D0-28192B6241B6}"/>
    <cellStyle name="Notas 4 3 2 12" xfId="10296" xr:uid="{0A289B26-1C42-49CE-AA92-2C53788451F5}"/>
    <cellStyle name="Notas 4 3 2 12 2" xfId="18923" xr:uid="{0B67F52E-A76E-4A49-9FD0-3D6E82347188}"/>
    <cellStyle name="Notas 4 3 2 12 3" xfId="30257" xr:uid="{66C01690-842B-4D37-9026-6D5A6DEB742A}"/>
    <cellStyle name="Notas 4 3 2 13" xfId="11602" xr:uid="{D106A605-A4F4-4A8F-A953-394E14973BC2}"/>
    <cellStyle name="Notas 4 3 2 13 2" xfId="20227" xr:uid="{0A9B9ECA-33DF-4EE2-B0AA-EB60BE858FFD}"/>
    <cellStyle name="Notas 4 3 2 13 3" xfId="31563" xr:uid="{FCFC46C3-F66C-4678-836A-FDAA2C53AA1B}"/>
    <cellStyle name="Notas 4 3 2 14" xfId="23285" xr:uid="{AE185BAC-CB72-4C4C-98A3-79B01B2BE26A}"/>
    <cellStyle name="Notas 4 3 2 2" xfId="2531" xr:uid="{5FB64AD6-81B3-4469-87D1-D539B1FDF34E}"/>
    <cellStyle name="Notas 4 3 2 2 2" xfId="6894" xr:uid="{AC8040DE-0503-481B-AD67-5EBAFD4D0BE0}"/>
    <cellStyle name="Notas 4 3 2 2 2 2" xfId="15534" xr:uid="{016BABFA-FF84-432F-9F6A-7C41E35BE094}"/>
    <cellStyle name="Notas 4 3 2 2 2 3" xfId="26866" xr:uid="{08D4F0FE-B3BB-4FAC-9F3A-33133F11D247}"/>
    <cellStyle name="Notas 4 3 2 2 3" xfId="4551" xr:uid="{DA59A448-7ED5-4D53-B04E-1A412EDC2211}"/>
    <cellStyle name="Notas 4 3 2 2 3 2" xfId="13212" xr:uid="{0395DF69-A6A4-4992-ACA8-02FDAA68930F}"/>
    <cellStyle name="Notas 4 3 2 2 3 3" xfId="24544" xr:uid="{409F606E-005C-47E3-B863-FC0BD04ADFFB}"/>
    <cellStyle name="Notas 4 3 2 2 4" xfId="4952" xr:uid="{B1A764A1-27A0-42AF-B838-9D12B7D39E31}"/>
    <cellStyle name="Notas 4 3 2 2 4 2" xfId="13611" xr:uid="{8EE8101E-8CF1-419C-83A2-DE7ABC20B449}"/>
    <cellStyle name="Notas 4 3 2 2 4 3" xfId="24943" xr:uid="{E89FDA90-36CB-4368-AB84-7FD5CDC26C13}"/>
    <cellStyle name="Notas 4 3 2 2 5" xfId="7826" xr:uid="{45464101-9B96-49C7-A7AC-46C5C08BB756}"/>
    <cellStyle name="Notas 4 3 2 2 5 2" xfId="16464" xr:uid="{9956B929-70A1-4D04-972E-B80F43DF1CF0}"/>
    <cellStyle name="Notas 4 3 2 2 5 3" xfId="27796" xr:uid="{3BDF2C41-CF36-4DDA-87EB-389137F9E0DC}"/>
    <cellStyle name="Notas 4 3 2 2 6" xfId="7876" xr:uid="{38C06297-BF41-4F5C-A88F-7752E77E59B7}"/>
    <cellStyle name="Notas 4 3 2 2 6 2" xfId="16514" xr:uid="{14879A1E-70B7-454D-9926-D3B9CE774ABC}"/>
    <cellStyle name="Notas 4 3 2 2 6 3" xfId="27846" xr:uid="{CC2E073E-F394-41A5-99FB-3F4A2848CECD}"/>
    <cellStyle name="Notas 4 3 2 2 7" xfId="10209" xr:uid="{FAF9D291-0104-4421-B017-4A56A9A72F46}"/>
    <cellStyle name="Notas 4 3 2 2 7 2" xfId="18836" xr:uid="{052FD272-D609-4AE1-AC22-352C0E0CC5D6}"/>
    <cellStyle name="Notas 4 3 2 2 7 3" xfId="30170" xr:uid="{5DCBB966-24EC-473D-BE35-2FCB55AED3B8}"/>
    <cellStyle name="Notas 4 3 2 2 8" xfId="12230" xr:uid="{707BA902-100F-4B07-9F1F-F4ABBA274706}"/>
    <cellStyle name="Notas 4 3 2 2 8 2" xfId="20854" xr:uid="{9DC90895-FCC0-4EBC-A353-72A3D2070C2F}"/>
    <cellStyle name="Notas 4 3 2 2 8 3" xfId="32191" xr:uid="{AE0BF4E0-BFAF-431A-BEC0-3A5CCE364F3E}"/>
    <cellStyle name="Notas 4 3 2 2 9" xfId="23286" xr:uid="{839FD080-4CF6-41BB-A235-85489D66E57E}"/>
    <cellStyle name="Notas 4 3 2 3" xfId="2532" xr:uid="{BA4E6300-33D1-4C25-AD82-E21570E145E0}"/>
    <cellStyle name="Notas 4 3 2 3 2" xfId="6895" xr:uid="{E47106E0-4E88-4AA6-BFB4-9AFA125AC996}"/>
    <cellStyle name="Notas 4 3 2 3 2 2" xfId="15535" xr:uid="{BCECAE27-808C-42F9-AA26-046357BD8D2B}"/>
    <cellStyle name="Notas 4 3 2 3 2 3" xfId="26867" xr:uid="{0E4B49D9-B8ED-4464-BEE4-AFAC9DDAC353}"/>
    <cellStyle name="Notas 4 3 2 3 3" xfId="4550" xr:uid="{3EB22987-6826-44CB-A3F7-F66EE3EFC6A1}"/>
    <cellStyle name="Notas 4 3 2 3 3 2" xfId="13211" xr:uid="{51F44F60-FBBB-4037-BEA4-31BD39A5F0A4}"/>
    <cellStyle name="Notas 4 3 2 3 3 3" xfId="24543" xr:uid="{3D98B5F5-0F81-4FA4-9FE1-4947DFA36891}"/>
    <cellStyle name="Notas 4 3 2 3 4" xfId="7366" xr:uid="{A693E943-2ACB-4E49-80DA-D8A6688F0D60}"/>
    <cellStyle name="Notas 4 3 2 3 4 2" xfId="16006" xr:uid="{E1755A67-5FFB-4E3F-B923-A8AB617316FE}"/>
    <cellStyle name="Notas 4 3 2 3 4 3" xfId="27338" xr:uid="{7C8A9556-22BE-4F8D-8FD4-B1037880FB80}"/>
    <cellStyle name="Notas 4 3 2 3 5" xfId="7815" xr:uid="{274E8C9E-6001-46F5-BF93-73E89F1F4A9F}"/>
    <cellStyle name="Notas 4 3 2 3 5 2" xfId="16453" xr:uid="{E46FDCCB-35CC-4984-A764-8EE36ED5435E}"/>
    <cellStyle name="Notas 4 3 2 3 5 3" xfId="27785" xr:uid="{0969BC55-0787-4012-89A0-F5524DFD12BC}"/>
    <cellStyle name="Notas 4 3 2 3 6" xfId="9943" xr:uid="{EE4B63A6-A6FE-4573-8AF8-8CD56B1D0AE7}"/>
    <cellStyle name="Notas 4 3 2 3 6 2" xfId="18570" xr:uid="{73CA91FF-C29A-4721-966C-7EB9D7718897}"/>
    <cellStyle name="Notas 4 3 2 3 6 3" xfId="29904" xr:uid="{DDC2B57A-7387-4A99-9332-D2111F6EF911}"/>
    <cellStyle name="Notas 4 3 2 3 7" xfId="10893" xr:uid="{C75C5F27-B560-4258-A41B-AB17976E77D0}"/>
    <cellStyle name="Notas 4 3 2 3 7 2" xfId="19519" xr:uid="{3A899908-7369-4C4A-BB8B-92727CD67ED1}"/>
    <cellStyle name="Notas 4 3 2 3 7 3" xfId="30854" xr:uid="{151BB29E-41E6-40C8-8014-4924C4CA9C1B}"/>
    <cellStyle name="Notas 4 3 2 3 8" xfId="12231" xr:uid="{A082B3BF-2129-4A46-924C-721C7D02E56E}"/>
    <cellStyle name="Notas 4 3 2 3 8 2" xfId="20855" xr:uid="{5B41414C-A14D-4B71-8898-3E2EEE1938D9}"/>
    <cellStyle name="Notas 4 3 2 3 8 3" xfId="32192" xr:uid="{93407501-F282-49C3-A60E-A22416F28FD0}"/>
    <cellStyle name="Notas 4 3 2 3 9" xfId="23287" xr:uid="{16AA16C5-D6CB-4CA8-90B3-4E688B6AB9DF}"/>
    <cellStyle name="Notas 4 3 2 4" xfId="2533" xr:uid="{D2FB68FF-7880-4FD5-95B7-1F12ED038F45}"/>
    <cellStyle name="Notas 4 3 2 4 2" xfId="6896" xr:uid="{3D805F32-A7C0-4C84-8629-B32FD3C264F7}"/>
    <cellStyle name="Notas 4 3 2 4 2 2" xfId="15536" xr:uid="{3CFF23A4-C953-4510-BAFC-683407FB89A9}"/>
    <cellStyle name="Notas 4 3 2 4 2 3" xfId="26868" xr:uid="{194E382D-76A0-45F5-94D2-7D644949109F}"/>
    <cellStyle name="Notas 4 3 2 4 3" xfId="4549" xr:uid="{0431B972-12EC-45A2-933C-9A432FE17F3C}"/>
    <cellStyle name="Notas 4 3 2 4 3 2" xfId="13210" xr:uid="{CD538F4D-840E-4A4D-984B-BFBC4F22CA14}"/>
    <cellStyle name="Notas 4 3 2 4 3 3" xfId="24542" xr:uid="{FB99B52E-ED5D-4E67-8F8C-D358AF456135}"/>
    <cellStyle name="Notas 4 3 2 4 4" xfId="7367" xr:uid="{D8355ABE-2530-4B54-A1DD-F490424388EE}"/>
    <cellStyle name="Notas 4 3 2 4 4 2" xfId="16007" xr:uid="{995832A3-387E-4078-8BE6-11E222EDC916}"/>
    <cellStyle name="Notas 4 3 2 4 4 3" xfId="27339" xr:uid="{266E3050-EDE1-4A26-B4A5-9C021C0B95C2}"/>
    <cellStyle name="Notas 4 3 2 4 5" xfId="9343" xr:uid="{FF17886E-24AD-4C74-A820-CE46BE20DF68}"/>
    <cellStyle name="Notas 4 3 2 4 5 2" xfId="17971" xr:uid="{CD59CD93-3097-4880-BD57-350C04F39E9A}"/>
    <cellStyle name="Notas 4 3 2 4 5 3" xfId="29304" xr:uid="{298599F6-A1F8-417D-B2C4-257BFE9D0478}"/>
    <cellStyle name="Notas 4 3 2 4 6" xfId="9944" xr:uid="{00DFD085-2B0F-49C5-BD91-6411CB70582F}"/>
    <cellStyle name="Notas 4 3 2 4 6 2" xfId="18571" xr:uid="{1B53B6DD-3F8D-4B82-9CCA-B88E0B8D9609}"/>
    <cellStyle name="Notas 4 3 2 4 6 3" xfId="29905" xr:uid="{AE940A1B-D227-4DA9-8AD6-9F8ED1518693}"/>
    <cellStyle name="Notas 4 3 2 4 7" xfId="11672" xr:uid="{83F0537F-F785-4947-892B-5D2DA3D6ED31}"/>
    <cellStyle name="Notas 4 3 2 4 7 2" xfId="20297" xr:uid="{53FDDC9A-0D70-46B3-9DD6-D82CBD305AFD}"/>
    <cellStyle name="Notas 4 3 2 4 7 3" xfId="31633" xr:uid="{0F0E56C4-788C-4608-BE64-B715C6ECA165}"/>
    <cellStyle name="Notas 4 3 2 4 8" xfId="11601" xr:uid="{6A65F058-8E0D-4C9A-8828-6A2E605C6872}"/>
    <cellStyle name="Notas 4 3 2 4 8 2" xfId="20226" xr:uid="{3B167FA6-C12E-459A-B6CA-139FD1AD57E5}"/>
    <cellStyle name="Notas 4 3 2 4 8 3" xfId="31562" xr:uid="{C2AFFE2C-3FAB-46A1-9A32-7D964145BECE}"/>
    <cellStyle name="Notas 4 3 2 4 9" xfId="23288" xr:uid="{6ED68F3C-6CBA-4851-AC6F-4A79D7C861B9}"/>
    <cellStyle name="Notas 4 3 2 5" xfId="2534" xr:uid="{3F703FA3-0745-4DB1-AEDA-293F8A90D57B}"/>
    <cellStyle name="Notas 4 3 2 5 2" xfId="6897" xr:uid="{1B997814-29B8-4F87-8D01-C82CF2E1B323}"/>
    <cellStyle name="Notas 4 3 2 5 2 2" xfId="15537" xr:uid="{DD3DF29D-BC18-4630-963E-F7486657E606}"/>
    <cellStyle name="Notas 4 3 2 5 2 3" xfId="26869" xr:uid="{688B1744-D20C-4E8F-8D3F-89C81305AEE1}"/>
    <cellStyle name="Notas 4 3 2 5 3" xfId="4548" xr:uid="{D6FA39F6-CFCD-4EAA-AF1C-4E52DC8F499A}"/>
    <cellStyle name="Notas 4 3 2 5 3 2" xfId="13209" xr:uid="{37592687-5341-4362-9F67-0E0DFF54599B}"/>
    <cellStyle name="Notas 4 3 2 5 3 3" xfId="24541" xr:uid="{E89C9E0B-E321-4898-A6A1-108FB78D3445}"/>
    <cellStyle name="Notas 4 3 2 5 4" xfId="5374" xr:uid="{2C6E67A9-9D54-4776-A1FF-AB1642F5AE7C}"/>
    <cellStyle name="Notas 4 3 2 5 4 2" xfId="14033" xr:uid="{7FD956ED-82D6-4AC5-8F4E-038EB8F8C07E}"/>
    <cellStyle name="Notas 4 3 2 5 4 3" xfId="25365" xr:uid="{BD3C0C3B-00E6-45E0-9B93-164E2C46A484}"/>
    <cellStyle name="Notas 4 3 2 5 5" xfId="9344" xr:uid="{985871F1-FBE7-4ADC-8D68-03C1A271E6CA}"/>
    <cellStyle name="Notas 4 3 2 5 5 2" xfId="17972" xr:uid="{A373C09B-89F2-404A-8867-368ABDD603CD}"/>
    <cellStyle name="Notas 4 3 2 5 5 3" xfId="29305" xr:uid="{5B5F64B3-B050-4A78-8C69-44ECC0197EF2}"/>
    <cellStyle name="Notas 4 3 2 5 6" xfId="10603" xr:uid="{19B25D00-56CF-4386-BB58-DF7B515CCCD7}"/>
    <cellStyle name="Notas 4 3 2 5 6 2" xfId="19230" xr:uid="{C69E5DE1-E611-4B4E-B1C2-940F8682F290}"/>
    <cellStyle name="Notas 4 3 2 5 6 3" xfId="30564" xr:uid="{1B04AD81-E3BD-4F61-8D20-99821E2A517C}"/>
    <cellStyle name="Notas 4 3 2 5 7" xfId="10892" xr:uid="{17808254-031F-4FB8-BF69-2819B6A8E5E8}"/>
    <cellStyle name="Notas 4 3 2 5 7 2" xfId="19518" xr:uid="{7E6C03B4-9C02-4588-A043-587752B19626}"/>
    <cellStyle name="Notas 4 3 2 5 7 3" xfId="30853" xr:uid="{F732E032-6757-4811-8D5F-A8499CFA36F4}"/>
    <cellStyle name="Notas 4 3 2 5 8" xfId="12232" xr:uid="{DCA6AAC6-3B63-40C5-8927-AE94DEEA2302}"/>
    <cellStyle name="Notas 4 3 2 5 8 2" xfId="20856" xr:uid="{FD40C871-B9D6-4BD3-9C66-FD45E838664C}"/>
    <cellStyle name="Notas 4 3 2 5 8 3" xfId="32193" xr:uid="{C7784C7C-6686-47D8-AFC0-264885BDA237}"/>
    <cellStyle name="Notas 4 3 2 5 9" xfId="23289" xr:uid="{FDE924FB-980A-433E-ABB1-CACF14A42EAF}"/>
    <cellStyle name="Notas 4 3 2 6" xfId="2535" xr:uid="{ADC7F68F-992C-47DA-822F-ED46B1C02755}"/>
    <cellStyle name="Notas 4 3 2 6 2" xfId="6898" xr:uid="{A4A14404-B65A-41AA-BF3C-0FAD2ADCEB0D}"/>
    <cellStyle name="Notas 4 3 2 6 2 2" xfId="15538" xr:uid="{5E27E90C-1FFD-46DE-8709-C1C581DC6B7C}"/>
    <cellStyle name="Notas 4 3 2 6 2 3" xfId="26870" xr:uid="{FB697645-1AE9-4266-BD8F-E380647EF293}"/>
    <cellStyle name="Notas 4 3 2 6 3" xfId="5812" xr:uid="{E4494667-C825-4166-9EDD-3AA2E42EEB04}"/>
    <cellStyle name="Notas 4 3 2 6 3 2" xfId="14464" xr:uid="{DB3C95B6-AACD-4DA9-860F-A38A2352F76F}"/>
    <cellStyle name="Notas 4 3 2 6 3 3" xfId="25796" xr:uid="{78E789F5-5833-4D64-9FC0-63A972A92B0A}"/>
    <cellStyle name="Notas 4 3 2 6 4" xfId="4953" xr:uid="{8A7A855E-74B3-460B-A5D4-D9986AE493A2}"/>
    <cellStyle name="Notas 4 3 2 6 4 2" xfId="13612" xr:uid="{F581FA3D-2B70-4B71-AC0D-B32F4E5D7E01}"/>
    <cellStyle name="Notas 4 3 2 6 4 3" xfId="24944" xr:uid="{DD84CA6F-DE6C-44A1-89CA-304E61ED05A8}"/>
    <cellStyle name="Notas 4 3 2 6 5" xfId="6342" xr:uid="{AAEA8986-95C6-4C03-80F4-A96F8BB63283}"/>
    <cellStyle name="Notas 4 3 2 6 5 2" xfId="14994" xr:uid="{983B4DCA-28A2-41D5-B12D-EC7946E67EE3}"/>
    <cellStyle name="Notas 4 3 2 6 5 3" xfId="26326" xr:uid="{F2A68025-3AAF-49FC-A7B6-13CB27A14434}"/>
    <cellStyle name="Notas 4 3 2 6 6" xfId="9163" xr:uid="{066F64EE-118F-432C-91DF-04BCC62D0754}"/>
    <cellStyle name="Notas 4 3 2 6 6 2" xfId="17791" xr:uid="{FDA1058F-B66C-4F5E-873F-948CC8796DA1}"/>
    <cellStyle name="Notas 4 3 2 6 6 3" xfId="29124" xr:uid="{A3031409-C435-4D6B-8270-E9B4ECBAC78B}"/>
    <cellStyle name="Notas 4 3 2 6 7" xfId="8225" xr:uid="{DF1970A7-732F-4680-9E55-590F1BD80F81}"/>
    <cellStyle name="Notas 4 3 2 6 7 2" xfId="16863" xr:uid="{A8E8161A-E48C-4D8E-A661-F975573D8147}"/>
    <cellStyle name="Notas 4 3 2 6 7 3" xfId="28195" xr:uid="{E501A366-1BFD-4C22-8241-BE01FC811886}"/>
    <cellStyle name="Notas 4 3 2 6 8" xfId="5190" xr:uid="{D34F010E-2D72-4C0F-8C96-21A0A1EF5E3C}"/>
    <cellStyle name="Notas 4 3 2 6 8 2" xfId="13849" xr:uid="{28159CE7-0EC8-4648-B346-03D125F2054D}"/>
    <cellStyle name="Notas 4 3 2 6 8 3" xfId="25181" xr:uid="{56655F5F-EFD1-4D0E-B8F0-995EEE125462}"/>
    <cellStyle name="Notas 4 3 2 6 9" xfId="23290" xr:uid="{D50A3BF4-5C32-4BDC-ABED-BCBF22AE5B5A}"/>
    <cellStyle name="Notas 4 3 2 7" xfId="6893" xr:uid="{23E4C581-EF75-4F7B-A359-19E3D4BFC005}"/>
    <cellStyle name="Notas 4 3 2 7 2" xfId="15533" xr:uid="{E183782A-C4DB-4333-BAB7-F117D9E1816B}"/>
    <cellStyle name="Notas 4 3 2 7 3" xfId="26865" xr:uid="{AED7BAA5-6681-4CD1-9BE7-808A4B48FF0C}"/>
    <cellStyle name="Notas 4 3 2 8" xfId="4552" xr:uid="{11702F4D-1565-4830-AA00-9243100B36FF}"/>
    <cellStyle name="Notas 4 3 2 8 2" xfId="13213" xr:uid="{384C220F-66F7-47D4-833B-60083206CDC0}"/>
    <cellStyle name="Notas 4 3 2 8 3" xfId="24545" xr:uid="{D7AE4456-2E5B-4ECF-AD87-8E68D2B6AD01}"/>
    <cellStyle name="Notas 4 3 2 9" xfId="7365" xr:uid="{E6B55258-7FD1-408E-8DE0-C57942A33442}"/>
    <cellStyle name="Notas 4 3 2 9 2" xfId="16005" xr:uid="{D059E64F-8F47-4E6F-B909-B81BB62B92A5}"/>
    <cellStyle name="Notas 4 3 2 9 3" xfId="27337" xr:uid="{6094EA47-916C-4ADA-A982-6D6040471894}"/>
    <cellStyle name="Notas 4 3 3" xfId="2536" xr:uid="{74BF720C-64CE-40D5-8F5C-89E817045AA1}"/>
    <cellStyle name="Notas 4 3 3 2" xfId="6899" xr:uid="{A3194E40-1D76-4A33-95E9-66E454013428}"/>
    <cellStyle name="Notas 4 3 3 2 2" xfId="15539" xr:uid="{7EF54908-B69F-420A-B15D-672332217E03}"/>
    <cellStyle name="Notas 4 3 3 2 3" xfId="26871" xr:uid="{829D94FB-F709-4162-ABB6-E7BE21E0C9A1}"/>
    <cellStyle name="Notas 4 3 3 3" xfId="4547" xr:uid="{CE43FD3A-7470-45C0-BEC6-8AF355A442C9}"/>
    <cellStyle name="Notas 4 3 3 3 2" xfId="13208" xr:uid="{FED03916-7BA8-4EDC-BDF7-B106C48050EB}"/>
    <cellStyle name="Notas 4 3 3 3 3" xfId="24540" xr:uid="{DB3806D1-F159-4AA9-AEF2-1F35F77B34FC}"/>
    <cellStyle name="Notas 4 3 3 4" xfId="7368" xr:uid="{928966F7-C1EA-4D08-9340-EFB5913DBA87}"/>
    <cellStyle name="Notas 4 3 3 4 2" xfId="16008" xr:uid="{FB6C7A6E-75E7-49AC-9443-ABE15FA371CD}"/>
    <cellStyle name="Notas 4 3 3 4 3" xfId="27340" xr:uid="{D39D3EB3-7832-4A33-904D-ADB7730489FE}"/>
    <cellStyle name="Notas 4 3 3 5" xfId="4732" xr:uid="{69FAECC9-89E5-48C3-9417-820801235E7C}"/>
    <cellStyle name="Notas 4 3 3 5 2" xfId="13393" xr:uid="{4A4B1D3D-FAB9-494F-AC0F-6C31285147AA}"/>
    <cellStyle name="Notas 4 3 3 5 3" xfId="24725" xr:uid="{0E14D78F-3778-48B6-89B0-10237A1DF52D}"/>
    <cellStyle name="Notas 4 3 3 6" xfId="9945" xr:uid="{0FCDC5A5-49C3-4FEC-B44A-F75BEE4D8E52}"/>
    <cellStyle name="Notas 4 3 3 6 2" xfId="18572" xr:uid="{6169B2B4-D0E7-4536-B0E7-E00CEE988956}"/>
    <cellStyle name="Notas 4 3 3 6 3" xfId="29906" xr:uid="{3E447CBE-8820-4F77-B00D-55DF73C69EB5}"/>
    <cellStyle name="Notas 4 3 3 7" xfId="10427" xr:uid="{D025AB15-8A00-4459-B23D-AEDF1B95B9E7}"/>
    <cellStyle name="Notas 4 3 3 7 2" xfId="19054" xr:uid="{9A55891D-CC19-4BE8-A15B-50D3220A09E5}"/>
    <cellStyle name="Notas 4 3 3 7 3" xfId="30388" xr:uid="{3DA0F790-F124-45C1-8BB4-365CAFE2AE30}"/>
    <cellStyle name="Notas 4 3 3 8" xfId="12233" xr:uid="{59E92472-0F44-42A6-BE19-7049BC81C92A}"/>
    <cellStyle name="Notas 4 3 3 8 2" xfId="20857" xr:uid="{735D419F-A3E3-4FA4-9D0C-24FC175F6C3F}"/>
    <cellStyle name="Notas 4 3 3 8 3" xfId="32194" xr:uid="{AD415AAB-2A38-491A-92FD-3E4D9D483CF0}"/>
    <cellStyle name="Notas 4 3 3 9" xfId="23291" xr:uid="{8FEEF5A7-348B-4E37-AC8E-C8B853BC2332}"/>
    <cellStyle name="Notas 4 3 4" xfId="2537" xr:uid="{B95DBDC7-14DE-431B-B3BD-5989CF99E85D}"/>
    <cellStyle name="Notas 4 3 4 2" xfId="6900" xr:uid="{D20BC18B-4BF3-4845-9E26-9183FF91AD51}"/>
    <cellStyle name="Notas 4 3 4 2 2" xfId="15540" xr:uid="{CC81E835-FB9B-4745-A6D7-AF74819AA447}"/>
    <cellStyle name="Notas 4 3 4 2 3" xfId="26872" xr:uid="{1013F10E-18D1-4554-9E73-409D9F47E8B7}"/>
    <cellStyle name="Notas 4 3 4 3" xfId="4546" xr:uid="{28BF98EA-C2D6-449C-B13A-97D87E3E0B8C}"/>
    <cellStyle name="Notas 4 3 4 3 2" xfId="13207" xr:uid="{3B9FEA62-FCD1-47E2-8C0A-8D4E2D028295}"/>
    <cellStyle name="Notas 4 3 4 3 3" xfId="24539" xr:uid="{4CC03E7A-0C41-4F85-9DA3-1F58666590AD}"/>
    <cellStyle name="Notas 4 3 4 4" xfId="7369" xr:uid="{2B967E4B-D594-48FC-922D-64945832AF94}"/>
    <cellStyle name="Notas 4 3 4 4 2" xfId="16009" xr:uid="{987F92DE-89EB-424C-BF32-7E522BC152F2}"/>
    <cellStyle name="Notas 4 3 4 4 3" xfId="27341" xr:uid="{D4F161C9-0BB2-4A7B-BB35-5FA839F46DA6}"/>
    <cellStyle name="Notas 4 3 4 5" xfId="7814" xr:uid="{F19C3A53-5F0B-496A-BF36-D4E366B86AA5}"/>
    <cellStyle name="Notas 4 3 4 5 2" xfId="16452" xr:uid="{34139E27-01BD-48BF-8602-06D2743D7C85}"/>
    <cellStyle name="Notas 4 3 4 5 3" xfId="27784" xr:uid="{3614C3E0-F7CA-4070-8D48-118F9509EB07}"/>
    <cellStyle name="Notas 4 3 4 6" xfId="9946" xr:uid="{A9E904FC-A3D2-4867-AA73-E0D77CB93779}"/>
    <cellStyle name="Notas 4 3 4 6 2" xfId="18573" xr:uid="{00FD596C-6D62-4228-9C9D-9EC20D779B77}"/>
    <cellStyle name="Notas 4 3 4 6 3" xfId="29907" xr:uid="{DE1CFEF3-CE30-4935-A2ED-D9A7D845496E}"/>
    <cellStyle name="Notas 4 3 4 7" xfId="10428" xr:uid="{99254CEF-3C42-41D3-AB9D-FDC26B37B0D7}"/>
    <cellStyle name="Notas 4 3 4 7 2" xfId="19055" xr:uid="{0D13B8D4-BA6A-4954-9057-DDA1A8656420}"/>
    <cellStyle name="Notas 4 3 4 7 3" xfId="30389" xr:uid="{882ACB7D-72BB-47FC-BEC5-202F4A1D3172}"/>
    <cellStyle name="Notas 4 3 4 8" xfId="10288" xr:uid="{76B415DA-734A-44FA-B1FD-36521C8B57A3}"/>
    <cellStyle name="Notas 4 3 4 8 2" xfId="18915" xr:uid="{B5AD102D-786A-4E58-808E-C05605F4D5FF}"/>
    <cellStyle name="Notas 4 3 4 8 3" xfId="30249" xr:uid="{0219FC6F-1660-4DF2-90B2-BDA99352BD2A}"/>
    <cellStyle name="Notas 4 3 4 9" xfId="23292" xr:uid="{FAC41044-7AAF-441D-8100-9D94B3008720}"/>
    <cellStyle name="Notas 4 3 5" xfId="2538" xr:uid="{16A1B499-FE4F-45F1-9F34-BF792C4E5806}"/>
    <cellStyle name="Notas 4 3 5 2" xfId="6901" xr:uid="{E4A88F90-3628-401C-9F24-7DC29291621E}"/>
    <cellStyle name="Notas 4 3 5 2 2" xfId="15541" xr:uid="{A9EB8506-1DDE-4B22-B60D-9BD6AE5F0138}"/>
    <cellStyle name="Notas 4 3 5 2 3" xfId="26873" xr:uid="{F270FDD9-006A-4EDA-A4CF-95A513502D4F}"/>
    <cellStyle name="Notas 4 3 5 3" xfId="5811" xr:uid="{55E93430-A9AD-4E3E-BAC3-BF4840768599}"/>
    <cellStyle name="Notas 4 3 5 3 2" xfId="14463" xr:uid="{23E2EBF7-4C4F-4721-94A2-456B2E2C93BE}"/>
    <cellStyle name="Notas 4 3 5 3 3" xfId="25795" xr:uid="{D518226E-9524-465E-AE35-173FFC1A5CFB}"/>
    <cellStyle name="Notas 4 3 5 4" xfId="4954" xr:uid="{B532B66C-8B89-43C2-B786-38F1CB4D2F67}"/>
    <cellStyle name="Notas 4 3 5 4 2" xfId="13613" xr:uid="{79C3F62B-47D2-49BE-BE63-E8FA28141DE9}"/>
    <cellStyle name="Notas 4 3 5 4 3" xfId="24945" xr:uid="{B775D32B-51D1-448A-8075-91C4A5FC8F29}"/>
    <cellStyle name="Notas 4 3 5 5" xfId="9345" xr:uid="{EC6052F4-65CD-448D-88B0-FF2A72B577F8}"/>
    <cellStyle name="Notas 4 3 5 5 2" xfId="17973" xr:uid="{3BE9A70D-EA17-4653-8CE9-250087BC0DCD}"/>
    <cellStyle name="Notas 4 3 5 5 3" xfId="29306" xr:uid="{80B0F8C0-BD40-4E00-91C6-AC0C46D6E8E9}"/>
    <cellStyle name="Notas 4 3 5 6" xfId="9162" xr:uid="{850A0BA8-2C93-43DD-B990-1619A691C422}"/>
    <cellStyle name="Notas 4 3 5 6 2" xfId="17790" xr:uid="{01CC2335-2DF6-427A-AC00-F0EFE7A2AE8C}"/>
    <cellStyle name="Notas 4 3 5 6 3" xfId="29123" xr:uid="{E2F2BF6D-9BDE-4F82-8364-218443F10005}"/>
    <cellStyle name="Notas 4 3 5 7" xfId="11673" xr:uid="{36C9ED66-3A3C-498F-908A-BB1B17A9A704}"/>
    <cellStyle name="Notas 4 3 5 7 2" xfId="20298" xr:uid="{8C8362A5-E30C-4486-8217-394B3A7A9D37}"/>
    <cellStyle name="Notas 4 3 5 7 3" xfId="31634" xr:uid="{20FBE8E4-66BD-49CF-8D74-2429F35AC047}"/>
    <cellStyle name="Notas 4 3 5 8" xfId="12234" xr:uid="{C9551B50-C583-4C1B-AC31-02CC2ECE4B41}"/>
    <cellStyle name="Notas 4 3 5 8 2" xfId="20858" xr:uid="{8682BAAD-F9E2-4C25-BB70-B7899DA400DA}"/>
    <cellStyle name="Notas 4 3 5 8 3" xfId="32195" xr:uid="{2FD83681-D28E-4362-B745-FACB369994CC}"/>
    <cellStyle name="Notas 4 3 5 9" xfId="23293" xr:uid="{2ED2A7DE-1D88-4AFD-B175-E81E1183360F}"/>
    <cellStyle name="Notas 4 3 6" xfId="2539" xr:uid="{4B26B5CA-4691-46FC-8180-CA457C62FE84}"/>
    <cellStyle name="Notas 4 3 6 2" xfId="6902" xr:uid="{5A3D5F00-3DE1-4B36-8A92-EBA9C46E8A49}"/>
    <cellStyle name="Notas 4 3 6 2 2" xfId="15542" xr:uid="{CB04AA68-DB85-46FD-9CF8-8DC081661D32}"/>
    <cellStyle name="Notas 4 3 6 2 3" xfId="26874" xr:uid="{05D29C00-7099-4FA9-9075-EFE2DA5A1F69}"/>
    <cellStyle name="Notas 4 3 6 3" xfId="4545" xr:uid="{C007A101-F009-44BA-8097-EADCAB7BA99F}"/>
    <cellStyle name="Notas 4 3 6 3 2" xfId="13206" xr:uid="{C760393E-A3A3-4DCD-B93A-387F9669DE7F}"/>
    <cellStyle name="Notas 4 3 6 3 3" xfId="24538" xr:uid="{844EF2B4-A584-4380-9C0A-89AA52A02445}"/>
    <cellStyle name="Notas 4 3 6 4" xfId="4955" xr:uid="{A532ACB1-B34D-4CCB-9607-3AB7FB82C853}"/>
    <cellStyle name="Notas 4 3 6 4 2" xfId="13614" xr:uid="{2634F8D4-710B-4C88-94FB-E75EC0F2BC32}"/>
    <cellStyle name="Notas 4 3 6 4 3" xfId="24946" xr:uid="{C654B80B-95DB-4448-8DDD-4742C495EFFD}"/>
    <cellStyle name="Notas 4 3 6 5" xfId="9346" xr:uid="{26DB1428-CA35-499A-B8E7-6808621662C6}"/>
    <cellStyle name="Notas 4 3 6 5 2" xfId="17974" xr:uid="{3A6F9F27-3A76-4B44-95D0-B9B2B7480FDB}"/>
    <cellStyle name="Notas 4 3 6 5 3" xfId="29307" xr:uid="{2EBE00D7-452B-4003-9113-204FFAD359DF}"/>
    <cellStyle name="Notas 4 3 6 6" xfId="9947" xr:uid="{1C3EDC62-9181-43C1-AD9F-6CED6A8EC18C}"/>
    <cellStyle name="Notas 4 3 6 6 2" xfId="18574" xr:uid="{718EFAFD-98E4-406E-801A-2AE8D2D0638C}"/>
    <cellStyle name="Notas 4 3 6 6 3" xfId="29908" xr:uid="{E0D55F51-6DB3-419F-A202-7A6CD8BBB8AB}"/>
    <cellStyle name="Notas 4 3 6 7" xfId="6514" xr:uid="{F0FF787E-CE75-45BB-8F03-161E1CFD89A5}"/>
    <cellStyle name="Notas 4 3 6 7 2" xfId="15166" xr:uid="{9EB620BD-D811-4887-9025-603A95ED8076}"/>
    <cellStyle name="Notas 4 3 6 7 3" xfId="26498" xr:uid="{DA034505-9DE0-4629-B150-C8D2BE527E13}"/>
    <cellStyle name="Notas 4 3 6 8" xfId="12235" xr:uid="{A9DD8789-60CA-4D01-855F-27C3C4FABBFA}"/>
    <cellStyle name="Notas 4 3 6 8 2" xfId="20859" xr:uid="{34640FFE-DE07-4762-931F-074A9960A11A}"/>
    <cellStyle name="Notas 4 3 6 8 3" xfId="32196" xr:uid="{F79C8A69-9E4F-4466-A64F-D615B023DC3D}"/>
    <cellStyle name="Notas 4 3 6 9" xfId="23294" xr:uid="{C883997C-4686-479A-A7E2-EC2108C131F2}"/>
    <cellStyle name="Notas 4 3 7" xfId="2540" xr:uid="{D209013A-449C-4A9F-AE57-253183E21BA0}"/>
    <cellStyle name="Notas 4 3 7 2" xfId="6903" xr:uid="{450CDBB8-D4DD-42DA-A2CF-1C1BD60A363D}"/>
    <cellStyle name="Notas 4 3 7 2 2" xfId="15543" xr:uid="{573E914D-3238-497A-BAB8-26B3C663AA45}"/>
    <cellStyle name="Notas 4 3 7 2 3" xfId="26875" xr:uid="{8274178C-7236-4C1F-B8C2-FF9DB6CDFCA2}"/>
    <cellStyle name="Notas 4 3 7 3" xfId="4544" xr:uid="{B82B8C7E-2B25-48A3-82B5-182272C74921}"/>
    <cellStyle name="Notas 4 3 7 3 2" xfId="13205" xr:uid="{ED4C498A-4EE6-42AA-9789-7DF2B245A973}"/>
    <cellStyle name="Notas 4 3 7 3 3" xfId="24537" xr:uid="{BA28F89D-4311-4186-B550-C28123FBE8FC}"/>
    <cellStyle name="Notas 4 3 7 4" xfId="7370" xr:uid="{DA5D0C94-5FCE-446F-9C0E-2194B6D80436}"/>
    <cellStyle name="Notas 4 3 7 4 2" xfId="16010" xr:uid="{813933DB-466A-4E00-9DDC-45B63ACF77DE}"/>
    <cellStyle name="Notas 4 3 7 4 3" xfId="27342" xr:uid="{D40CA9FE-B93F-457A-BE03-2D954EEF78AF}"/>
    <cellStyle name="Notas 4 3 7 5" xfId="6341" xr:uid="{843E52D8-68B3-4FF3-98F7-D12B3E91768C}"/>
    <cellStyle name="Notas 4 3 7 5 2" xfId="14993" xr:uid="{B4059702-8F81-4271-96DE-B5F1AF730F3B}"/>
    <cellStyle name="Notas 4 3 7 5 3" xfId="26325" xr:uid="{85EFF830-78EF-4CD2-812B-D90EFD92997D}"/>
    <cellStyle name="Notas 4 3 7 6" xfId="9948" xr:uid="{A057DF52-A2C1-42BB-8396-A71E3FB81E78}"/>
    <cellStyle name="Notas 4 3 7 6 2" xfId="18575" xr:uid="{98B47C3E-7088-4ED7-987E-51EACC0B4CC1}"/>
    <cellStyle name="Notas 4 3 7 6 3" xfId="29909" xr:uid="{C66D0F79-798E-4E25-B3E4-528E2E9FBD4C}"/>
    <cellStyle name="Notas 4 3 7 7" xfId="9286" xr:uid="{1CA8841C-F4EC-4003-B21D-217DB93B26BB}"/>
    <cellStyle name="Notas 4 3 7 7 2" xfId="17914" xr:uid="{14303D9B-0AD4-489B-967F-9964DDABF48A}"/>
    <cellStyle name="Notas 4 3 7 7 3" xfId="29247" xr:uid="{D57556F6-FCBC-4A32-82C6-D4DEDE9610DC}"/>
    <cellStyle name="Notas 4 3 7 8" xfId="11600" xr:uid="{BEFE8A1D-BD09-41EE-A805-0CAACC381E2B}"/>
    <cellStyle name="Notas 4 3 7 8 2" xfId="20225" xr:uid="{02804A3A-482B-4426-8E9E-790A8E0279C9}"/>
    <cellStyle name="Notas 4 3 7 8 3" xfId="31561" xr:uid="{A93604F4-498D-410A-AA71-B4388C9B553A}"/>
    <cellStyle name="Notas 4 3 7 9" xfId="23295" xr:uid="{7CE9E65F-43AE-41B5-8D03-4478779C8C31}"/>
    <cellStyle name="Notas 4 3 8" xfId="6892" xr:uid="{062D4CED-317E-4483-B6AF-FE414633D701}"/>
    <cellStyle name="Notas 4 3 8 2" xfId="15532" xr:uid="{22DD9A0F-4E0A-4A3F-BA94-846C75FDF5EC}"/>
    <cellStyle name="Notas 4 3 8 3" xfId="26864" xr:uid="{CB02A6A1-EA8B-49C1-B98B-1DBC1DE98DF8}"/>
    <cellStyle name="Notas 4 3 9" xfId="4553" xr:uid="{6EC3BB5F-0CD8-43E1-AC0C-1CDA46E7C1F7}"/>
    <cellStyle name="Notas 4 3 9 2" xfId="13214" xr:uid="{5E6CE0F5-33CC-4351-B92F-E64FA82513C4}"/>
    <cellStyle name="Notas 4 3 9 3" xfId="24546" xr:uid="{33471317-0FBB-40C0-8B47-A4FCBF95C7B5}"/>
    <cellStyle name="Notas 4 4" xfId="2541" xr:uid="{552AAFCE-ABDA-4A26-B2BF-1ECE363E5E5A}"/>
    <cellStyle name="Notas 4 4 10" xfId="5810" xr:uid="{14ABD870-B97A-44D8-AA78-145CF1DA94D8}"/>
    <cellStyle name="Notas 4 4 10 2" xfId="14462" xr:uid="{AC41B6EF-11E4-43A0-9299-1E63902DE8DC}"/>
    <cellStyle name="Notas 4 4 10 3" xfId="25794" xr:uid="{1B81E18E-1F10-4C2D-B5C1-95EDFCB87EC3}"/>
    <cellStyle name="Notas 4 4 11" xfId="7371" xr:uid="{C174882D-C008-4503-96F8-583344D94094}"/>
    <cellStyle name="Notas 4 4 11 2" xfId="16011" xr:uid="{12E3FFAD-596A-445E-ABE6-C211B861180B}"/>
    <cellStyle name="Notas 4 4 11 3" xfId="27343" xr:uid="{544AC6F1-7121-42A2-84B9-45F72C9BC6F1}"/>
    <cellStyle name="Notas 4 4 12" xfId="6340" xr:uid="{DACE3F9C-1CAD-419B-A022-C54906739323}"/>
    <cellStyle name="Notas 4 4 12 2" xfId="14992" xr:uid="{D7368D57-9A6D-429E-A559-4060239406B7}"/>
    <cellStyle name="Notas 4 4 12 3" xfId="26324" xr:uid="{3046777B-31DC-448E-AC81-BBE9CBAD72B3}"/>
    <cellStyle name="Notas 4 4 13" xfId="5169" xr:uid="{90C3114D-788F-4561-9420-CC7DCE75C8C5}"/>
    <cellStyle name="Notas 4 4 13 2" xfId="13828" xr:uid="{1E677C77-7F45-4849-BEF6-288CAF9B5C5F}"/>
    <cellStyle name="Notas 4 4 13 3" xfId="25160" xr:uid="{C92F9BCB-C381-4825-8C05-19B8E6945BBE}"/>
    <cellStyle name="Notas 4 4 14" xfId="7738" xr:uid="{ACD7F158-FFA6-4925-B5BF-FB01F13B7EC1}"/>
    <cellStyle name="Notas 4 4 14 2" xfId="16376" xr:uid="{44FE4567-907D-4CA6-8D2C-5E788B6F0F71}"/>
    <cellStyle name="Notas 4 4 14 3" xfId="27708" xr:uid="{7C8154C4-5948-4DB8-A7F1-BB7942A43ADE}"/>
    <cellStyle name="Notas 4 4 15" xfId="12236" xr:uid="{4B4750F3-E303-4577-A72E-81D7C7565AF7}"/>
    <cellStyle name="Notas 4 4 15 2" xfId="20860" xr:uid="{533DDE53-5083-47FB-92D3-548F1FC01933}"/>
    <cellStyle name="Notas 4 4 15 3" xfId="32197" xr:uid="{78813224-711D-46D0-B877-6331F2A5A5F3}"/>
    <cellStyle name="Notas 4 4 16" xfId="23296" xr:uid="{4592E726-3077-45B4-A99C-4AEBA5AAAB7E}"/>
    <cellStyle name="Notas 4 4 2" xfId="2542" xr:uid="{662C202D-5A32-4783-9821-8BA3B2E49330}"/>
    <cellStyle name="Notas 4 4 2 2" xfId="6905" xr:uid="{1B3AC942-A9BB-4B53-A79F-485C93C20659}"/>
    <cellStyle name="Notas 4 4 2 2 2" xfId="15545" xr:uid="{0FEE7C04-8E5D-4A92-B164-289C57258023}"/>
    <cellStyle name="Notas 4 4 2 2 3" xfId="26877" xr:uid="{500A57B7-3C1A-4963-AD13-1206AA6C9670}"/>
    <cellStyle name="Notas 4 4 2 3" xfId="4543" xr:uid="{D1570974-C523-455A-9C57-13BE5DC2ACA5}"/>
    <cellStyle name="Notas 4 4 2 3 2" xfId="13204" xr:uid="{99CDC5DE-AC9A-4D69-8B3C-17DDD86DA0A5}"/>
    <cellStyle name="Notas 4 4 2 3 3" xfId="24536" xr:uid="{F7546F16-F092-4CA5-88A4-41F0CD18F731}"/>
    <cellStyle name="Notas 4 4 2 4" xfId="4956" xr:uid="{838F22E3-C5CF-463F-98D2-D6585DD9444D}"/>
    <cellStyle name="Notas 4 4 2 4 2" xfId="13615" xr:uid="{981B1851-8168-4222-A92E-7E6DB16557E4}"/>
    <cellStyle name="Notas 4 4 2 4 3" xfId="24947" xr:uid="{D6380D38-3E31-4EF9-BFB3-94FECFC95B10}"/>
    <cellStyle name="Notas 4 4 2 5" xfId="5139" xr:uid="{0A26D4B0-8E4F-44C2-823B-B5C1A8A04F76}"/>
    <cellStyle name="Notas 4 4 2 5 2" xfId="13798" xr:uid="{FDB7204E-4005-470C-8C47-CB3E04295F6B}"/>
    <cellStyle name="Notas 4 4 2 5 3" xfId="25130" xr:uid="{87CD3697-210A-4426-AC74-5F1C2711AA58}"/>
    <cellStyle name="Notas 4 4 2 6" xfId="9949" xr:uid="{AF8336DA-AF8C-4133-B092-9DDA2335B001}"/>
    <cellStyle name="Notas 4 4 2 6 2" xfId="18576" xr:uid="{20EEC786-AE08-4D5A-BF83-11E5234CBABE}"/>
    <cellStyle name="Notas 4 4 2 6 3" xfId="29910" xr:uid="{A599CB73-9E8D-4935-9420-351A0976656B}"/>
    <cellStyle name="Notas 4 4 2 7" xfId="9004" xr:uid="{B97838D2-732D-4BAD-9689-65A94E8C9E0B}"/>
    <cellStyle name="Notas 4 4 2 7 2" xfId="17632" xr:uid="{C9F7423B-7D35-410E-ABC6-E3384AC5B9A5}"/>
    <cellStyle name="Notas 4 4 2 7 3" xfId="28965" xr:uid="{705DB1B2-8FED-4A47-AC49-CA8F3FC37186}"/>
    <cellStyle name="Notas 4 4 2 8" xfId="12237" xr:uid="{F710CB53-A91E-49E9-A9B2-9B6AC2C2876E}"/>
    <cellStyle name="Notas 4 4 2 8 2" xfId="20861" xr:uid="{9BBBA5E1-9A20-4F5D-8619-633CA0428818}"/>
    <cellStyle name="Notas 4 4 2 8 3" xfId="32198" xr:uid="{37190FE3-7B70-47C8-85DE-2EA4609475E9}"/>
    <cellStyle name="Notas 4 4 2 9" xfId="23297" xr:uid="{728B9F44-D3AA-4A64-8B5F-B3E66D2A4622}"/>
    <cellStyle name="Notas 4 4 3" xfId="2543" xr:uid="{4B6F8CFD-AEEA-43A6-8D2D-464DF0675F4E}"/>
    <cellStyle name="Notas 4 4 3 2" xfId="6906" xr:uid="{258EB047-F114-4350-82C1-FB8FECD93646}"/>
    <cellStyle name="Notas 4 4 3 2 2" xfId="15546" xr:uid="{50963B49-192D-4E4A-8EB7-A6BC22A021C6}"/>
    <cellStyle name="Notas 4 4 3 2 3" xfId="26878" xr:uid="{8874F132-FC89-459C-82F0-342D2BC41ADD}"/>
    <cellStyle name="Notas 4 4 3 3" xfId="4542" xr:uid="{5424D482-CF25-41B9-8E2B-5607BEA569F7}"/>
    <cellStyle name="Notas 4 4 3 3 2" xfId="13203" xr:uid="{921529A5-CD44-4DAE-870D-66D1DEA80D14}"/>
    <cellStyle name="Notas 4 4 3 3 3" xfId="24535" xr:uid="{4C3564C9-8059-4D75-919E-429E37EB7BD2}"/>
    <cellStyle name="Notas 4 4 3 4" xfId="7372" xr:uid="{61084855-A7E9-45D6-80EA-9F00901C1E05}"/>
    <cellStyle name="Notas 4 4 3 4 2" xfId="16012" xr:uid="{EF33296A-5048-42E2-AB72-760C94A3EC25}"/>
    <cellStyle name="Notas 4 4 3 4 3" xfId="27344" xr:uid="{C72D8759-F134-4E0E-B21A-A5FE74852065}"/>
    <cellStyle name="Notas 4 4 3 5" xfId="9347" xr:uid="{BF2B8115-D67A-474E-8817-B2B41FD5D322}"/>
    <cellStyle name="Notas 4 4 3 5 2" xfId="17975" xr:uid="{7B02384C-5A62-40A6-ACEE-B4A033F7BACD}"/>
    <cellStyle name="Notas 4 4 3 5 3" xfId="29308" xr:uid="{C86CB0C7-2856-4DDE-8DDA-B62AA62C5C87}"/>
    <cellStyle name="Notas 4 4 3 6" xfId="9950" xr:uid="{71C25F68-EFF1-4478-BA6B-5525FF13DD02}"/>
    <cellStyle name="Notas 4 4 3 6 2" xfId="18577" xr:uid="{5DA92BC6-8623-4B35-9815-8A58F3D44391}"/>
    <cellStyle name="Notas 4 4 3 6 3" xfId="29911" xr:uid="{FA1ACA22-37A3-4F41-B9F4-D8FFE722A535}"/>
    <cellStyle name="Notas 4 4 3 7" xfId="10429" xr:uid="{3D63C027-36A0-42A3-93A7-439E64850086}"/>
    <cellStyle name="Notas 4 4 3 7 2" xfId="19056" xr:uid="{40D08810-44B4-4EEA-BFE6-07393EFD5910}"/>
    <cellStyle name="Notas 4 4 3 7 3" xfId="30390" xr:uid="{114A8D02-7272-4C4B-9221-D353149954E6}"/>
    <cellStyle name="Notas 4 4 3 8" xfId="11599" xr:uid="{D0E3B358-6419-4C43-BD5A-9F6BCE846114}"/>
    <cellStyle name="Notas 4 4 3 8 2" xfId="20224" xr:uid="{943A5ACE-2274-4FE7-B9DA-8D3F350DB37D}"/>
    <cellStyle name="Notas 4 4 3 8 3" xfId="31560" xr:uid="{AAAC06B1-662F-4397-9FC0-C205859A7156}"/>
    <cellStyle name="Notas 4 4 3 9" xfId="23298" xr:uid="{130E35BA-78FF-4DDD-B1C5-9E416C4E46F4}"/>
    <cellStyle name="Notas 4 4 4" xfId="2544" xr:uid="{FEE8E404-D69F-4E29-9064-C84546D40503}"/>
    <cellStyle name="Notas 4 4 4 2" xfId="6907" xr:uid="{AEBE9094-70F1-4362-9F60-AD5450CFB555}"/>
    <cellStyle name="Notas 4 4 4 2 2" xfId="15547" xr:uid="{2DDA4BF3-469D-449C-9F9C-D90964433705}"/>
    <cellStyle name="Notas 4 4 4 2 3" xfId="26879" xr:uid="{CF81030C-D038-4560-81A5-0186EB006320}"/>
    <cellStyle name="Notas 4 4 4 3" xfId="5809" xr:uid="{79EC217E-FE66-4DF9-9463-1EECD7BD8A51}"/>
    <cellStyle name="Notas 4 4 4 3 2" xfId="14461" xr:uid="{BB8F02E8-45CD-4A5B-B489-DA1D74906888}"/>
    <cellStyle name="Notas 4 4 4 3 3" xfId="25793" xr:uid="{7C28299A-B67A-46E2-B976-038511B6AD79}"/>
    <cellStyle name="Notas 4 4 4 4" xfId="7373" xr:uid="{CDDCDB9A-6087-435D-A1AF-DBC854D9544D}"/>
    <cellStyle name="Notas 4 4 4 4 2" xfId="16013" xr:uid="{50DEFE41-8340-40BE-8007-6FDFAEB770FA}"/>
    <cellStyle name="Notas 4 4 4 4 3" xfId="27345" xr:uid="{543BC7C6-5BBF-4837-82AD-4BC79745455E}"/>
    <cellStyle name="Notas 4 4 4 5" xfId="9348" xr:uid="{66CFAD15-DD3A-46F3-96C6-0F6E3B9D13BD}"/>
    <cellStyle name="Notas 4 4 4 5 2" xfId="17976" xr:uid="{3B39BAA9-1633-40BF-93F2-AFF92A1BAB25}"/>
    <cellStyle name="Notas 4 4 4 5 3" xfId="29309" xr:uid="{E9393535-4832-4BC0-8DF2-8F095E8BCB32}"/>
    <cellStyle name="Notas 4 4 4 6" xfId="9161" xr:uid="{94440BAF-47BD-4C84-93E7-BD839F006CBB}"/>
    <cellStyle name="Notas 4 4 4 6 2" xfId="17789" xr:uid="{97E2095A-6F1C-427D-A8F4-B1526BFF584A}"/>
    <cellStyle name="Notas 4 4 4 6 3" xfId="29122" xr:uid="{D597429E-5529-475F-9063-3BF4CF078943}"/>
    <cellStyle name="Notas 4 4 4 7" xfId="11674" xr:uid="{E974A517-0C03-4771-A18C-D82AAA13CC80}"/>
    <cellStyle name="Notas 4 4 4 7 2" xfId="20299" xr:uid="{9A398731-56BA-42CA-86CC-8DB9606FC88B}"/>
    <cellStyle name="Notas 4 4 4 7 3" xfId="31635" xr:uid="{1A35C91E-B80E-4EA5-8C2E-828507E85D7B}"/>
    <cellStyle name="Notas 4 4 4 8" xfId="12238" xr:uid="{6FC19BD1-B34D-42EC-80CA-EC7B5AAE126A}"/>
    <cellStyle name="Notas 4 4 4 8 2" xfId="20862" xr:uid="{57160F79-34CB-4AC9-A882-5CA07FFA2BCF}"/>
    <cellStyle name="Notas 4 4 4 8 3" xfId="32199" xr:uid="{6788E916-1667-435B-B842-945428146C80}"/>
    <cellStyle name="Notas 4 4 4 9" xfId="23299" xr:uid="{D8E8B4FD-CEBF-414C-85F3-D25C8D02DFC4}"/>
    <cellStyle name="Notas 4 4 5" xfId="2545" xr:uid="{1DBE1E33-F71E-4673-B84C-B2982FEECF28}"/>
    <cellStyle name="Notas 4 4 5 2" xfId="6908" xr:uid="{71BA5D27-57C9-4549-9C09-6FDA37A979FD}"/>
    <cellStyle name="Notas 4 4 5 2 2" xfId="15548" xr:uid="{A9B15082-2883-4D57-8572-6786B16661F8}"/>
    <cellStyle name="Notas 4 4 5 2 3" xfId="26880" xr:uid="{D1F500D0-BD58-4DBB-B6DF-139DC4D70E53}"/>
    <cellStyle name="Notas 4 4 5 3" xfId="4541" xr:uid="{D518B9E5-3FF8-436F-9C31-7EAA6C0438D4}"/>
    <cellStyle name="Notas 4 4 5 3 2" xfId="13202" xr:uid="{5E3822AE-AF1D-45D5-93D9-35909F3BEA04}"/>
    <cellStyle name="Notas 4 4 5 3 3" xfId="24534" xr:uid="{58CDC82A-7F73-4913-B3B4-9947D72350D3}"/>
    <cellStyle name="Notas 4 4 5 4" xfId="8292" xr:uid="{C52C8B5E-E544-4AB0-A245-B21A73CB2F26}"/>
    <cellStyle name="Notas 4 4 5 4 2" xfId="16930" xr:uid="{C3327704-806F-4939-894C-B28BDF55B402}"/>
    <cellStyle name="Notas 4 4 5 4 3" xfId="28262" xr:uid="{1E962FC7-06AD-47CB-93A3-E3841991BBC8}"/>
    <cellStyle name="Notas 4 4 5 5" xfId="7813" xr:uid="{5A3509AE-C441-4EDA-966C-0E4399768208}"/>
    <cellStyle name="Notas 4 4 5 5 2" xfId="16451" xr:uid="{38BE6D92-4DB5-496A-A0C5-B367CA30278D}"/>
    <cellStyle name="Notas 4 4 5 5 3" xfId="27783" xr:uid="{78C29AB5-E308-4BDB-AC89-98CEF0F967A5}"/>
    <cellStyle name="Notas 4 4 5 6" xfId="5203" xr:uid="{50C8AEC6-34C4-48BC-A6D5-135498683D9B}"/>
    <cellStyle name="Notas 4 4 5 6 2" xfId="13862" xr:uid="{B5DAA2A5-E63B-41B0-8E5F-A5BF9A73BBDC}"/>
    <cellStyle name="Notas 4 4 5 6 3" xfId="25194" xr:uid="{3E9A2F9B-4B0A-4B59-80B2-D6F2A4E605E6}"/>
    <cellStyle name="Notas 4 4 5 7" xfId="6515" xr:uid="{AE977673-9251-4C12-A901-FC4232F6BAA6}"/>
    <cellStyle name="Notas 4 4 5 7 2" xfId="15167" xr:uid="{12DE1CE7-9589-476E-9A7A-C96B23C86145}"/>
    <cellStyle name="Notas 4 4 5 7 3" xfId="26499" xr:uid="{5DA490FF-E6BB-4A76-919C-A9209953CDB7}"/>
    <cellStyle name="Notas 4 4 5 8" xfId="12239" xr:uid="{25B8D984-1514-4B49-88CA-137C567C2FC1}"/>
    <cellStyle name="Notas 4 4 5 8 2" xfId="20863" xr:uid="{25BDF2CC-4BF3-4009-9161-111069F01D4E}"/>
    <cellStyle name="Notas 4 4 5 8 3" xfId="32200" xr:uid="{61F732EA-E217-4CC4-ACC3-97CCDB1DE8EC}"/>
    <cellStyle name="Notas 4 4 5 9" xfId="23300" xr:uid="{562532FF-B39D-42C6-A261-02A1CC79D603}"/>
    <cellStyle name="Notas 4 4 6" xfId="2546" xr:uid="{9B31B36D-DB4E-4D31-AC49-C22C0B3FB619}"/>
    <cellStyle name="Notas 4 4 6 2" xfId="6909" xr:uid="{A8E37D8A-34E4-4F23-B704-4BF6EECA174F}"/>
    <cellStyle name="Notas 4 4 6 2 2" xfId="15549" xr:uid="{3B98E13D-3FE8-470C-9378-4D4C28E83CEF}"/>
    <cellStyle name="Notas 4 4 6 2 3" xfId="26881" xr:uid="{C52A822D-DDB3-4CDC-AE1C-C1A2F23C6943}"/>
    <cellStyle name="Notas 4 4 6 3" xfId="4540" xr:uid="{5A4E4FCA-27ED-4679-BB6D-6EA2C1797A6E}"/>
    <cellStyle name="Notas 4 4 6 3 2" xfId="13201" xr:uid="{805B5F86-9156-4B42-9BE6-90E5F31ED754}"/>
    <cellStyle name="Notas 4 4 6 3 3" xfId="24533" xr:uid="{6DEC843F-0AE2-4CE3-BF17-9871852116F4}"/>
    <cellStyle name="Notas 4 4 6 4" xfId="8293" xr:uid="{F7324EBA-1F3B-4AF9-8848-C4BA1EF0B760}"/>
    <cellStyle name="Notas 4 4 6 4 2" xfId="16931" xr:uid="{2C0513D2-E1A6-4F8F-AB1A-217F78C7A3C6}"/>
    <cellStyle name="Notas 4 4 6 4 3" xfId="28263" xr:uid="{DEBB3399-0A7D-401D-83F1-48B72071F3D3}"/>
    <cellStyle name="Notas 4 4 6 5" xfId="9349" xr:uid="{454B3754-6F33-4800-B3B7-6E38491EF59B}"/>
    <cellStyle name="Notas 4 4 6 5 2" xfId="17977" xr:uid="{7F5F4F3D-3E43-4248-8B77-B70D93E993FF}"/>
    <cellStyle name="Notas 4 4 6 5 3" xfId="29310" xr:uid="{7D8D11D6-AED3-4430-B505-F9BEECA11E4F}"/>
    <cellStyle name="Notas 4 4 6 6" xfId="10604" xr:uid="{18861494-856D-4752-B62B-D4D932C79D9A}"/>
    <cellStyle name="Notas 4 4 6 6 2" xfId="19231" xr:uid="{54833E9D-05EB-4B2F-BA00-38B63E8C1391}"/>
    <cellStyle name="Notas 4 4 6 6 3" xfId="30565" xr:uid="{6C176CA7-4DCC-48BF-AEE6-7F94802568CB}"/>
    <cellStyle name="Notas 4 4 6 7" xfId="8226" xr:uid="{5635B85C-6418-4EEF-949E-7FBCA56DF388}"/>
    <cellStyle name="Notas 4 4 6 7 2" xfId="16864" xr:uid="{ED303CEE-A95A-40CB-A1CC-8924EE7972A0}"/>
    <cellStyle name="Notas 4 4 6 7 3" xfId="28196" xr:uid="{F1C4E418-350F-47EC-A5CE-C9D712BFA3D4}"/>
    <cellStyle name="Notas 4 4 6 8" xfId="12544" xr:uid="{01632E2B-0D60-4173-8A98-7F02FADB0819}"/>
    <cellStyle name="Notas 4 4 6 8 2" xfId="21168" xr:uid="{57311BFD-F9A1-429B-91F6-3B1B0F5AEDD9}"/>
    <cellStyle name="Notas 4 4 6 8 3" xfId="32505" xr:uid="{68D21A4F-F1B0-4C3B-8E08-ECECF4A946FE}"/>
    <cellStyle name="Notas 4 4 6 9" xfId="23301" xr:uid="{EBA303D7-A2D7-407B-992A-3C303C45D79E}"/>
    <cellStyle name="Notas 4 4 7" xfId="2547" xr:uid="{0F08DC63-E732-410C-8ABB-6CFA3C8BD1D3}"/>
    <cellStyle name="Notas 4 4 7 2" xfId="6910" xr:uid="{2D691DA2-9011-4581-A75B-30C269F1ABCE}"/>
    <cellStyle name="Notas 4 4 7 2 2" xfId="15550" xr:uid="{2F4EB8D5-4D3D-4E3E-86F9-8E4EB21AF9D0}"/>
    <cellStyle name="Notas 4 4 7 2 3" xfId="26882" xr:uid="{2FFEA02E-18C1-4535-AC77-9EF2F9E108EB}"/>
    <cellStyle name="Notas 4 4 7 3" xfId="5808" xr:uid="{23BEC41D-4B5D-4B67-A48C-D4BA5BFE2485}"/>
    <cellStyle name="Notas 4 4 7 3 2" xfId="14460" xr:uid="{F80A282B-3370-4209-A58E-545B79D3715B}"/>
    <cellStyle name="Notas 4 4 7 3 3" xfId="25792" xr:uid="{FC5A03A0-7CCA-4CFF-99E7-2CED5C54C09E}"/>
    <cellStyle name="Notas 4 4 7 4" xfId="5375" xr:uid="{9C8E8117-EA6C-4CDC-8010-77B3DE5A1D16}"/>
    <cellStyle name="Notas 4 4 7 4 2" xfId="14034" xr:uid="{8EF16652-4AAF-474D-90D0-2FF65D8E49A4}"/>
    <cellStyle name="Notas 4 4 7 4 3" xfId="25366" xr:uid="{E4176B4C-EB58-4E4F-AEAC-CA0AF4504E31}"/>
    <cellStyle name="Notas 4 4 7 5" xfId="9350" xr:uid="{2ECFB400-9DE7-4118-A5A0-B804D043395A}"/>
    <cellStyle name="Notas 4 4 7 5 2" xfId="17978" xr:uid="{731D9EBE-06CF-4C28-BA55-DF0573A8BE97}"/>
    <cellStyle name="Notas 4 4 7 5 3" xfId="29311" xr:uid="{2B999780-7A23-4896-B855-777E325DE181}"/>
    <cellStyle name="Notas 4 4 7 6" xfId="10605" xr:uid="{18B1FD24-392C-458C-B9BE-DB4AF5177073}"/>
    <cellStyle name="Notas 4 4 7 6 2" xfId="19232" xr:uid="{10FAA4EF-DFEB-4E2B-991E-FF242EFDCA6B}"/>
    <cellStyle name="Notas 4 4 7 6 3" xfId="30566" xr:uid="{DCAFC8E1-08C2-4B58-997F-3CC037F0B539}"/>
    <cellStyle name="Notas 4 4 7 7" xfId="11675" xr:uid="{9702CE3C-5E16-46B4-B52B-3E5F1D973002}"/>
    <cellStyle name="Notas 4 4 7 7 2" xfId="20300" xr:uid="{41B6B3E7-BAED-4E6D-994B-91298371E71F}"/>
    <cellStyle name="Notas 4 4 7 7 3" xfId="31636" xr:uid="{45AF3C37-B39F-436E-8C12-9DE372863649}"/>
    <cellStyle name="Notas 4 4 7 8" xfId="12545" xr:uid="{67C82DE3-4E56-43F4-A09A-905C215B0D64}"/>
    <cellStyle name="Notas 4 4 7 8 2" xfId="21169" xr:uid="{F5E683CA-D5A5-4113-ADBE-EE6BBB034B59}"/>
    <cellStyle name="Notas 4 4 7 8 3" xfId="32506" xr:uid="{53C4E7C2-89EE-44CF-9B81-6412BB8F2A5B}"/>
    <cellStyle name="Notas 4 4 7 9" xfId="23302" xr:uid="{DE96AEE6-A94C-43D9-A5A8-09B7147BCC1C}"/>
    <cellStyle name="Notas 4 4 8" xfId="2548" xr:uid="{677004BC-A8E2-414F-8E9A-C07B2A385020}"/>
    <cellStyle name="Notas 4 4 8 2" xfId="6911" xr:uid="{CD3E8F07-3430-4C9C-81A7-170F234838B1}"/>
    <cellStyle name="Notas 4 4 8 2 2" xfId="15551" xr:uid="{1BD60BCE-0FAE-46F5-82D5-DA63D84808B2}"/>
    <cellStyle name="Notas 4 4 8 2 3" xfId="26883" xr:uid="{FF7769DF-92F6-4C62-9B05-EDDF8279C914}"/>
    <cellStyle name="Notas 4 4 8 3" xfId="4539" xr:uid="{8598DD64-F289-4B29-95D5-0026BA065BB2}"/>
    <cellStyle name="Notas 4 4 8 3 2" xfId="13200" xr:uid="{9CB69C99-23FC-4A84-B1DD-EAB1A435C0D3}"/>
    <cellStyle name="Notas 4 4 8 3 3" xfId="24532" xr:uid="{24DB45BA-5A7C-41EE-9CCF-72EADB45ECAE}"/>
    <cellStyle name="Notas 4 4 8 4" xfId="4957" xr:uid="{DBD1C756-9705-4583-8D04-4F2B95D471ED}"/>
    <cellStyle name="Notas 4 4 8 4 2" xfId="13616" xr:uid="{10C4BDE5-9F1A-4303-BF6C-DACC67831AEB}"/>
    <cellStyle name="Notas 4 4 8 4 3" xfId="24948" xr:uid="{C88B21F7-56A0-4298-AEE1-8F4A39DD505E}"/>
    <cellStyle name="Notas 4 4 8 5" xfId="7812" xr:uid="{4028B23B-86A7-4776-88FD-7490E5BAC666}"/>
    <cellStyle name="Notas 4 4 8 5 2" xfId="16450" xr:uid="{CBADCCF7-137B-48C5-8352-88CE7EE18F36}"/>
    <cellStyle name="Notas 4 4 8 5 3" xfId="27782" xr:uid="{650D8A95-40D4-4B2B-A7AC-E5D0DD31D26B}"/>
    <cellStyle name="Notas 4 4 8 6" xfId="9951" xr:uid="{2F87A55A-96D9-41CF-8712-F0AAC3CB8640}"/>
    <cellStyle name="Notas 4 4 8 6 2" xfId="18578" xr:uid="{A6DB8446-8760-4625-96F4-3B68D621880C}"/>
    <cellStyle name="Notas 4 4 8 6 3" xfId="29912" xr:uid="{35DF61B7-8EDC-4D89-A7A1-C4A74D2E1F07}"/>
    <cellStyle name="Notas 4 4 8 7" xfId="10430" xr:uid="{3BCBB746-C799-4F0A-AE5F-13A142D05B92}"/>
    <cellStyle name="Notas 4 4 8 7 2" xfId="19057" xr:uid="{D268461C-C0BB-44F2-8C96-4847AE55697E}"/>
    <cellStyle name="Notas 4 4 8 7 3" xfId="30391" xr:uid="{83F138D5-5379-422C-B489-26590DE31DF6}"/>
    <cellStyle name="Notas 4 4 8 8" xfId="11514" xr:uid="{0D4B997C-3A53-42E3-B330-6AE27C61B998}"/>
    <cellStyle name="Notas 4 4 8 8 2" xfId="20139" xr:uid="{39654872-F81D-4C62-8C8E-9BCD551DD3BC}"/>
    <cellStyle name="Notas 4 4 8 8 3" xfId="31475" xr:uid="{B4C29B53-1641-438A-A045-245FAD4C6C36}"/>
    <cellStyle name="Notas 4 4 8 9" xfId="23303" xr:uid="{94144993-C7BA-4E9C-9BC8-260F9F1E94FC}"/>
    <cellStyle name="Notas 4 4 9" xfId="6904" xr:uid="{3E015643-DD19-443E-9730-62E09B9FE602}"/>
    <cellStyle name="Notas 4 4 9 2" xfId="15544" xr:uid="{1ECDFD30-ED19-4250-8DD1-1FF93B15E278}"/>
    <cellStyle name="Notas 4 4 9 3" xfId="26876" xr:uid="{F65822A5-51CA-4E5A-BA18-640F3E566690}"/>
    <cellStyle name="Notas 4 5" xfId="2549" xr:uid="{6CFACB3E-9AD6-45B3-A1AC-19DFDC5D6418}"/>
    <cellStyle name="Notas 4 5 2" xfId="6912" xr:uid="{FC813310-AE5C-4D23-BD5F-5A03E8FDECCF}"/>
    <cellStyle name="Notas 4 5 2 2" xfId="15552" xr:uid="{A5D8556D-DACD-4368-8DBA-BE736B513D81}"/>
    <cellStyle name="Notas 4 5 2 3" xfId="26884" xr:uid="{5035BBEB-A958-45F9-876A-E7351B0DC27D}"/>
    <cellStyle name="Notas 4 5 3" xfId="4538" xr:uid="{3C65181C-A9CD-418B-8894-87CE26C1BB4C}"/>
    <cellStyle name="Notas 4 5 3 2" xfId="13199" xr:uid="{25D196A3-27C8-4546-9D30-C19848C5BCE3}"/>
    <cellStyle name="Notas 4 5 3 3" xfId="24531" xr:uid="{2F862F42-0D69-4BF2-A6E1-C97AC51A99AD}"/>
    <cellStyle name="Notas 4 5 4" xfId="7374" xr:uid="{3494591C-CC96-426D-925C-6DFC60E6BFEC}"/>
    <cellStyle name="Notas 4 5 4 2" xfId="16014" xr:uid="{5AD8B403-D7D9-4FFF-8D2F-98D1A6E1388B}"/>
    <cellStyle name="Notas 4 5 4 3" xfId="27346" xr:uid="{EAB9858C-DDDD-47DD-844C-75AC9168457F}"/>
    <cellStyle name="Notas 4 5 5" xfId="4731" xr:uid="{3E210205-9933-4FBF-BA05-E3B3AAC736A4}"/>
    <cellStyle name="Notas 4 5 5 2" xfId="13392" xr:uid="{462B7F12-3C77-41EC-A425-6775DD2ED192}"/>
    <cellStyle name="Notas 4 5 5 3" xfId="24724" xr:uid="{E51BD192-6667-41AF-AA74-FFC90B977F4D}"/>
    <cellStyle name="Notas 4 5 6" xfId="9952" xr:uid="{4D60C92F-8171-411A-80A4-03DCDE617732}"/>
    <cellStyle name="Notas 4 5 6 2" xfId="18579" xr:uid="{3FE1A851-D10A-4CB2-B4CC-DD10320E0A0C}"/>
    <cellStyle name="Notas 4 5 6 3" xfId="29913" xr:uid="{E41B8437-C0C7-4C99-AA69-815FB2827B94}"/>
    <cellStyle name="Notas 4 5 7" xfId="10210" xr:uid="{54EF4B4C-B88D-4F00-8FA9-8CF2F7A56F58}"/>
    <cellStyle name="Notas 4 5 7 2" xfId="18837" xr:uid="{7FEF848E-8296-4EF4-8F64-6579C8C76FF4}"/>
    <cellStyle name="Notas 4 5 7 3" xfId="30171" xr:uid="{C295E6CB-6C9B-44FF-A16A-C799DEB178A1}"/>
    <cellStyle name="Notas 4 5 8" xfId="8872" xr:uid="{3EF3C76B-90F9-471F-B8DA-9FA06E38B579}"/>
    <cellStyle name="Notas 4 5 8 2" xfId="17500" xr:uid="{7F433D2F-36D9-4231-B32F-AE60FBAC7FE7}"/>
    <cellStyle name="Notas 4 5 8 3" xfId="28833" xr:uid="{81C179DC-B355-4DA3-B938-A821506FA7C0}"/>
    <cellStyle name="Notas 4 5 9" xfId="23304" xr:uid="{057F8C8A-F3AC-453E-9131-30DB8D80BA54}"/>
    <cellStyle name="Notas 4 6" xfId="2550" xr:uid="{5F9C4BA8-E9DF-48D1-B0D4-EBCD112D09A1}"/>
    <cellStyle name="Notas 4 6 2" xfId="6913" xr:uid="{B16881C0-8005-4AAD-BD3D-FE12DE0490B2}"/>
    <cellStyle name="Notas 4 6 2 2" xfId="15553" xr:uid="{02EEC616-B761-4FEF-A67F-439D841CC85E}"/>
    <cellStyle name="Notas 4 6 2 3" xfId="26885" xr:uid="{58C8AF1E-7DFD-4C20-B557-C5B420842824}"/>
    <cellStyle name="Notas 4 6 3" xfId="5807" xr:uid="{3834E970-B67B-416F-8E87-3D7982618A43}"/>
    <cellStyle name="Notas 4 6 3 2" xfId="14459" xr:uid="{B91C656A-A3D7-4FAC-AB3D-77C660E12739}"/>
    <cellStyle name="Notas 4 6 3 3" xfId="25791" xr:uid="{5FF0EC44-70F6-42BA-A53C-52D28A31BC8E}"/>
    <cellStyle name="Notas 4 6 4" xfId="7375" xr:uid="{025E2008-9270-43B4-A5E4-4E85854E6F44}"/>
    <cellStyle name="Notas 4 6 4 2" xfId="16015" xr:uid="{9E6F3407-7EFF-43C9-828E-E850463EAE4D}"/>
    <cellStyle name="Notas 4 6 4 3" xfId="27347" xr:uid="{4FF83DB2-67A5-4825-885D-2BE79520DF9C}"/>
    <cellStyle name="Notas 4 6 5" xfId="6339" xr:uid="{F961F7EB-4198-46C1-9AD7-486584E43E9E}"/>
    <cellStyle name="Notas 4 6 5 2" xfId="14991" xr:uid="{EEA3EAB3-DB9E-4717-AF28-F090F1AA0AB3}"/>
    <cellStyle name="Notas 4 6 5 3" xfId="26323" xr:uid="{12829257-2A69-4A1C-B261-95E6700F10BC}"/>
    <cellStyle name="Notas 4 6 6" xfId="9160" xr:uid="{82CBBACF-304C-4D14-9D68-9199A37DE4F7}"/>
    <cellStyle name="Notas 4 6 6 2" xfId="17788" xr:uid="{C59699A2-0D88-4AFD-9F18-D6020E43BB7C}"/>
    <cellStyle name="Notas 4 6 6 3" xfId="29121" xr:uid="{75504E78-9717-47D6-881B-7AC8C0FA2828}"/>
    <cellStyle name="Notas 4 6 7" xfId="11676" xr:uid="{7AE3D53C-451A-45EC-A4E5-B45DF8B5863A}"/>
    <cellStyle name="Notas 4 6 7 2" xfId="20301" xr:uid="{AFA7ED9B-E1CD-47CB-AA0F-89C12497F887}"/>
    <cellStyle name="Notas 4 6 7 3" xfId="31637" xr:uid="{4F92A16B-8B26-43BE-BF31-A9F6E2B8CD79}"/>
    <cellStyle name="Notas 4 6 8" xfId="12240" xr:uid="{54B7B1D8-CE1A-4C39-BBC7-BC03D175C3A0}"/>
    <cellStyle name="Notas 4 6 8 2" xfId="20864" xr:uid="{136BD2F4-4641-4C8D-BBEF-B6B1DA03056F}"/>
    <cellStyle name="Notas 4 6 8 3" xfId="32201" xr:uid="{A5C6B7A3-91B9-4C58-8C31-00AA2B4076AB}"/>
    <cellStyle name="Notas 4 6 9" xfId="23305" xr:uid="{2B937C93-E5C5-47BF-9C96-A20D6E37E6C7}"/>
    <cellStyle name="Notas 4 7" xfId="2551" xr:uid="{C5765EFA-7C2B-4BF1-AB96-BEFA69F1A1E8}"/>
    <cellStyle name="Notas 4 7 2" xfId="6914" xr:uid="{4C06498C-7725-4145-8348-1576EC5DE799}"/>
    <cellStyle name="Notas 4 7 2 2" xfId="15554" xr:uid="{1FDA9F81-B5A2-4D25-B799-9C3C9F566E47}"/>
    <cellStyle name="Notas 4 7 2 3" xfId="26886" xr:uid="{562DA33F-F5EC-4E25-833E-DEB4C20663D0}"/>
    <cellStyle name="Notas 4 7 3" xfId="4537" xr:uid="{9A406AF2-9B51-42A9-AC92-707521A9371F}"/>
    <cellStyle name="Notas 4 7 3 2" xfId="13198" xr:uid="{BBBD9EA7-D9F8-4535-9999-3E1DF98C767E}"/>
    <cellStyle name="Notas 4 7 3 3" xfId="24530" xr:uid="{E31583E6-5F3C-43F3-A3AC-F6016D801A4A}"/>
    <cellStyle name="Notas 4 7 4" xfId="4958" xr:uid="{2EFEE383-E034-4C1B-B9D0-5B063C611C86}"/>
    <cellStyle name="Notas 4 7 4 2" xfId="13617" xr:uid="{5A144876-6C72-477C-971F-C4C0B77D216B}"/>
    <cellStyle name="Notas 4 7 4 3" xfId="24949" xr:uid="{CD5DDF92-DCF4-4E74-AD6F-2220FEB88AEE}"/>
    <cellStyle name="Notas 4 7 5" xfId="9351" xr:uid="{2739D715-D391-4885-989B-490C4B5348AD}"/>
    <cellStyle name="Notas 4 7 5 2" xfId="17979" xr:uid="{89A50A3C-A5D8-4B78-AC61-A7B2F6984A12}"/>
    <cellStyle name="Notas 4 7 5 3" xfId="29312" xr:uid="{4A8ABB40-A623-43B2-8B47-D64D87D9524C}"/>
    <cellStyle name="Notas 4 7 6" xfId="9953" xr:uid="{5E13A236-EFA7-4E9F-939D-A578B964C2B1}"/>
    <cellStyle name="Notas 4 7 6 2" xfId="18580" xr:uid="{B9B287DB-E6A0-43A7-B218-C98EF063EF83}"/>
    <cellStyle name="Notas 4 7 6 3" xfId="29914" xr:uid="{50F3E20A-11B2-436D-8564-B25D02D3D2B6}"/>
    <cellStyle name="Notas 4 7 7" xfId="10891" xr:uid="{A259C83D-FA38-4219-BC22-1FA639D2FECB}"/>
    <cellStyle name="Notas 4 7 7 2" xfId="19517" xr:uid="{443AEB9E-FD42-4703-8642-C87A58E75477}"/>
    <cellStyle name="Notas 4 7 7 3" xfId="30852" xr:uid="{F6D79BCB-23AC-4CEF-A642-3401205EAEE6}"/>
    <cellStyle name="Notas 4 7 8" xfId="12241" xr:uid="{657781F7-0AB2-48D5-87C1-30C7D3138A4A}"/>
    <cellStyle name="Notas 4 7 8 2" xfId="20865" xr:uid="{558DC8B4-0307-4C1F-82E9-00ABEA423A0A}"/>
    <cellStyle name="Notas 4 7 8 3" xfId="32202" xr:uid="{0FDE04E2-C64F-4641-B22D-600E049B93ED}"/>
    <cellStyle name="Notas 4 7 9" xfId="23306" xr:uid="{37814204-FFF7-4C9A-A919-4282A91A20ED}"/>
    <cellStyle name="Notas 4 8" xfId="2552" xr:uid="{72B2EC82-8435-4D29-84CF-F05CDE05F586}"/>
    <cellStyle name="Notas 4 8 2" xfId="6915" xr:uid="{46D7C0A7-CF26-4845-B25B-83630EE6E803}"/>
    <cellStyle name="Notas 4 8 2 2" xfId="15555" xr:uid="{42FABF92-B55E-4E98-A019-1F89FD98F4D7}"/>
    <cellStyle name="Notas 4 8 2 3" xfId="26887" xr:uid="{87082666-E963-4A22-B925-74D1CBA1A0BE}"/>
    <cellStyle name="Notas 4 8 3" xfId="4536" xr:uid="{AD1B41F7-E7C4-474C-A48D-B8C991DEFF61}"/>
    <cellStyle name="Notas 4 8 3 2" xfId="13197" xr:uid="{25DC8C25-F91A-4973-A31A-CF00054175CA}"/>
    <cellStyle name="Notas 4 8 3 3" xfId="24529" xr:uid="{AD0090A3-A645-4A46-A726-67CBEE5DCC48}"/>
    <cellStyle name="Notas 4 8 4" xfId="7376" xr:uid="{D37171C2-F647-43D1-9029-F74671DDBEA7}"/>
    <cellStyle name="Notas 4 8 4 2" xfId="16016" xr:uid="{6282AA44-3DD9-44F5-8B01-769899B9C3EC}"/>
    <cellStyle name="Notas 4 8 4 3" xfId="27348" xr:uid="{EC365B61-6666-4521-A314-62E6A30C6AAE}"/>
    <cellStyle name="Notas 4 8 5" xfId="9352" xr:uid="{B9D3AF91-110C-473B-AEB0-B7AF808210C6}"/>
    <cellStyle name="Notas 4 8 5 2" xfId="17980" xr:uid="{E7C97708-91B1-47E9-8A85-C259134D2E89}"/>
    <cellStyle name="Notas 4 8 5 3" xfId="29313" xr:uid="{F02385F6-348D-4D87-8A06-D4C0E2965042}"/>
    <cellStyle name="Notas 4 8 6" xfId="9954" xr:uid="{1433DCFD-E8C8-42B6-9C03-AEC4BA923FCB}"/>
    <cellStyle name="Notas 4 8 6 2" xfId="18581" xr:uid="{81BF7219-9C8E-499C-A37B-314FA193860C}"/>
    <cellStyle name="Notas 4 8 6 3" xfId="29915" xr:uid="{6608D1D8-D0DD-4B8C-ADBF-1D03A99D09AB}"/>
    <cellStyle name="Notas 4 8 7" xfId="10890" xr:uid="{969791CD-4574-44BE-ABE9-9C13360CD8B0}"/>
    <cellStyle name="Notas 4 8 7 2" xfId="19516" xr:uid="{F16410EC-9479-4153-890A-8373AB61607F}"/>
    <cellStyle name="Notas 4 8 7 3" xfId="30851" xr:uid="{6F2D6626-8DB2-4218-A24C-421B3F56BD86}"/>
    <cellStyle name="Notas 4 8 8" xfId="11598" xr:uid="{CEA7E152-052E-4363-A9AF-E28E72582A2D}"/>
    <cellStyle name="Notas 4 8 8 2" xfId="20223" xr:uid="{171E1C77-DF41-4C50-BD73-3459291579AE}"/>
    <cellStyle name="Notas 4 8 8 3" xfId="31559" xr:uid="{EC9BDA60-1481-4E4D-BAB9-07DC26294748}"/>
    <cellStyle name="Notas 4 8 9" xfId="23307" xr:uid="{590C3DA5-9B79-4D73-B630-D0877C538627}"/>
    <cellStyle name="Notas 4 9" xfId="2553" xr:uid="{B0179622-312E-42F6-A1DA-AF2C7E756F34}"/>
    <cellStyle name="Notas 4 9 2" xfId="6916" xr:uid="{7E65BCA8-7289-42C0-9372-DCDD5718269C}"/>
    <cellStyle name="Notas 4 9 2 2" xfId="15556" xr:uid="{DCC82D47-3440-4885-B252-3D30EB5E74A4}"/>
    <cellStyle name="Notas 4 9 2 3" xfId="26888" xr:uid="{8AE216EB-E9CC-484C-85AF-D92F98C4B8CE}"/>
    <cellStyle name="Notas 4 9 3" xfId="5806" xr:uid="{D4B24ABC-57D0-4011-A2A9-81A9CD222623}"/>
    <cellStyle name="Notas 4 9 3 2" xfId="14458" xr:uid="{1B993BBE-27EB-4B46-B8C0-1CAF55EEE187}"/>
    <cellStyle name="Notas 4 9 3 3" xfId="25790" xr:uid="{BB83EA00-B62E-4D98-BD7B-5966FF784629}"/>
    <cellStyle name="Notas 4 9 4" xfId="7377" xr:uid="{8B9C18F0-1D55-4028-86E3-2DBEF2EF3BB9}"/>
    <cellStyle name="Notas 4 9 4 2" xfId="16017" xr:uid="{325E09E8-8D6D-472E-B2CE-FF389485E31F}"/>
    <cellStyle name="Notas 4 9 4 3" xfId="27349" xr:uid="{F0140CC2-5954-49FE-B935-ACE8941CCDBB}"/>
    <cellStyle name="Notas 4 9 5" xfId="6338" xr:uid="{DE7F6D9D-4ADA-491C-848A-EB9BE777DDDC}"/>
    <cellStyle name="Notas 4 9 5 2" xfId="14990" xr:uid="{B70752F1-EF3D-456F-BF8F-C1BD4F7EA5C7}"/>
    <cellStyle name="Notas 4 9 5 3" xfId="26322" xr:uid="{D2F4C1B7-4968-4949-9F94-9A3280625CC8}"/>
    <cellStyle name="Notas 4 9 6" xfId="7877" xr:uid="{B1902A3C-E1C0-4983-BFCD-F1D1A56D8EA7}"/>
    <cellStyle name="Notas 4 9 6 2" xfId="16515" xr:uid="{DEF3F55C-502C-4AEB-97A6-BE8810B041E4}"/>
    <cellStyle name="Notas 4 9 6 3" xfId="27847" xr:uid="{B9930D6C-FA28-4E62-B9C9-ED1C06077FB0}"/>
    <cellStyle name="Notas 4 9 7" xfId="11677" xr:uid="{C1E4FEE9-5D62-4386-8890-47FF2EEEB798}"/>
    <cellStyle name="Notas 4 9 7 2" xfId="20302" xr:uid="{E66808DF-B486-4907-8BD1-9941F5B90280}"/>
    <cellStyle name="Notas 4 9 7 3" xfId="31638" xr:uid="{35E64D8D-E55B-4A27-A123-5C3363B3F11C}"/>
    <cellStyle name="Notas 4 9 8" xfId="12242" xr:uid="{00A8EFC2-C9D4-4FB6-A902-4690722B6BEB}"/>
    <cellStyle name="Notas 4 9 8 2" xfId="20866" xr:uid="{A459544A-B6BC-4862-94B0-56A21088A958}"/>
    <cellStyle name="Notas 4 9 8 3" xfId="32203" xr:uid="{60F34C3E-958A-4718-950E-A1ADBD22765E}"/>
    <cellStyle name="Notas 4 9 9" xfId="23308" xr:uid="{FB2BA94B-3714-44EB-AAC3-67C5F168C6FB}"/>
    <cellStyle name="Notas 5" xfId="587" xr:uid="{0B65B081-285F-48FC-BEA5-5BADA17C1A23}"/>
    <cellStyle name="Notas 5 10" xfId="2554" xr:uid="{102C521B-B721-49F4-8EE6-6D0607E8BE6C}"/>
    <cellStyle name="Notas 5 10 2" xfId="6917" xr:uid="{3C25D91A-D8B2-437D-BC51-F798BCE0D73C}"/>
    <cellStyle name="Notas 5 10 2 2" xfId="15557" xr:uid="{9BD986F8-7886-49F1-AC3A-C846304B7878}"/>
    <cellStyle name="Notas 5 10 2 3" xfId="26889" xr:uid="{A3F88F90-5C9C-4CAB-BFB5-8DFA0F8AECF0}"/>
    <cellStyle name="Notas 5 10 3" xfId="5805" xr:uid="{E636A4B2-DF9C-4FD4-9B79-2C0CBA1951C6}"/>
    <cellStyle name="Notas 5 10 3 2" xfId="14457" xr:uid="{BD0A1E13-DFE0-4A37-A265-DF125855613B}"/>
    <cellStyle name="Notas 5 10 3 3" xfId="25789" xr:uid="{5B381C60-1EFE-45D7-A826-0F6CE00A10BE}"/>
    <cellStyle name="Notas 5 10 4" xfId="4959" xr:uid="{EC80A3BA-B104-4132-BD6B-B65A3409F08F}"/>
    <cellStyle name="Notas 5 10 4 2" xfId="13618" xr:uid="{BF38A1B3-DF61-4B83-9F9E-6C31E8743BF0}"/>
    <cellStyle name="Notas 5 10 4 3" xfId="24950" xr:uid="{9D3E155F-941A-4DAE-AFA8-F1F689E8A756}"/>
    <cellStyle name="Notas 5 10 5" xfId="5318" xr:uid="{4A202C6E-9EFE-4615-9570-C97245931530}"/>
    <cellStyle name="Notas 5 10 5 2" xfId="13977" xr:uid="{F9F507EA-6B00-46BE-B18C-EF08A06AAB80}"/>
    <cellStyle name="Notas 5 10 5 3" xfId="25309" xr:uid="{991678AB-6207-4D66-93E1-63514461C4AB}"/>
    <cellStyle name="Notas 5 10 6" xfId="9955" xr:uid="{639A5B63-9DCA-4803-8B0F-8B60A681003E}"/>
    <cellStyle name="Notas 5 10 6 2" xfId="18582" xr:uid="{F25F2184-7821-40AF-9314-E3B98F5A193D}"/>
    <cellStyle name="Notas 5 10 6 3" xfId="29916" xr:uid="{E7B4D52D-7515-422F-9F9D-6E527AD73E0A}"/>
    <cellStyle name="Notas 5 10 7" xfId="7920" xr:uid="{5DD2D939-DF0B-40D1-AC4F-919E0EA6E60F}"/>
    <cellStyle name="Notas 5 10 7 2" xfId="16558" xr:uid="{735B991A-D458-48D0-9CBC-832F35123A7E}"/>
    <cellStyle name="Notas 5 10 7 3" xfId="27890" xr:uid="{EF87E4A6-0B24-420D-A21A-5506CBE617A2}"/>
    <cellStyle name="Notas 5 10 8" xfId="12243" xr:uid="{33FA6DAC-065A-4664-9A9B-BE3AB5EB324D}"/>
    <cellStyle name="Notas 5 10 8 2" xfId="20867" xr:uid="{9DFD5A3B-3DAC-423A-B212-2E205F237DB5}"/>
    <cellStyle name="Notas 5 10 8 3" xfId="32204" xr:uid="{E9D65358-AECC-4CD1-BAE4-F632926E6E57}"/>
    <cellStyle name="Notas 5 10 9" xfId="23309" xr:uid="{95E04D0F-5FD7-4287-90B8-26A6554DFD3C}"/>
    <cellStyle name="Notas 5 11" xfId="2555" xr:uid="{E096DC55-334A-4908-AFBB-6838F727159E}"/>
    <cellStyle name="Notas 5 11 2" xfId="6918" xr:uid="{2760FDEA-D22D-4FC4-B386-2F1336BFCF9C}"/>
    <cellStyle name="Notas 5 11 2 2" xfId="15558" xr:uid="{0A5C966B-4DC5-40A8-B474-F2C65C32F635}"/>
    <cellStyle name="Notas 5 11 2 3" xfId="26890" xr:uid="{E51B4E61-DDA1-4D15-BA52-DA64BDE6FAC0}"/>
    <cellStyle name="Notas 5 11 3" xfId="4535" xr:uid="{DD904653-6B70-44A6-BCEA-853A414E7A40}"/>
    <cellStyle name="Notas 5 11 3 2" xfId="13196" xr:uid="{7D871003-0C27-4E09-8B07-91BB1CE56D79}"/>
    <cellStyle name="Notas 5 11 3 3" xfId="24528" xr:uid="{D4F15A5C-E45B-4249-85C2-09E0F807E54A}"/>
    <cellStyle name="Notas 5 11 4" xfId="7378" xr:uid="{359DC4C8-A47C-43BD-B2BA-651E4C9A90CB}"/>
    <cellStyle name="Notas 5 11 4 2" xfId="16018" xr:uid="{F8B156D0-D4B7-4F37-A3A1-3DB59C133D37}"/>
    <cellStyle name="Notas 5 11 4 3" xfId="27350" xr:uid="{DF2F20D2-77E0-4982-A01E-B27DFE23ED94}"/>
    <cellStyle name="Notas 5 11 5" xfId="8178" xr:uid="{B1009A47-12BD-491A-A235-98BA94E97A10}"/>
    <cellStyle name="Notas 5 11 5 2" xfId="16816" xr:uid="{DB7B72DE-EA95-4C39-BDC2-905471D91642}"/>
    <cellStyle name="Notas 5 11 5 3" xfId="28148" xr:uid="{E104892E-FA26-434A-B4A5-571D84F57416}"/>
    <cellStyle name="Notas 5 11 6" xfId="9956" xr:uid="{E09F4EE7-5A9F-4AA9-9B4E-5163927CDD82}"/>
    <cellStyle name="Notas 5 11 6 2" xfId="18583" xr:uid="{B5BE66D8-D7AF-41FD-BF50-38F339F64F10}"/>
    <cellStyle name="Notas 5 11 6 3" xfId="29917" xr:uid="{064ABB8C-33F2-4092-A111-FCF0E5278CC6}"/>
    <cellStyle name="Notas 5 11 7" xfId="11168" xr:uid="{18CB440A-1EC1-4C4B-8F12-62BE6238F5B5}"/>
    <cellStyle name="Notas 5 11 7 2" xfId="19794" xr:uid="{38B6765B-D154-468F-B706-33616D99101A}"/>
    <cellStyle name="Notas 5 11 7 3" xfId="31129" xr:uid="{FFD9494B-92AD-4550-BD01-AFE9ABA12B7A}"/>
    <cellStyle name="Notas 5 11 8" xfId="11597" xr:uid="{587C1985-8AF9-4DF0-9B91-59C571B83218}"/>
    <cellStyle name="Notas 5 11 8 2" xfId="20222" xr:uid="{E195CBBA-1640-4B16-803F-1EBA9FEEB0AE}"/>
    <cellStyle name="Notas 5 11 8 3" xfId="31558" xr:uid="{0E61912B-BBB2-48E1-8E47-0D43D51D7F0C}"/>
    <cellStyle name="Notas 5 11 9" xfId="23310" xr:uid="{9C52A37A-C4F7-4540-BFF7-06C783138CD4}"/>
    <cellStyle name="Notas 5 12" xfId="2556" xr:uid="{8B2944DD-899B-4D08-BF4A-6A9DD33037E2}"/>
    <cellStyle name="Notas 5 12 2" xfId="6919" xr:uid="{8D928134-FEF4-4E62-9B73-C6E287951EEC}"/>
    <cellStyle name="Notas 5 12 2 2" xfId="15559" xr:uid="{525F1798-ED7A-4EAA-889D-20F77C31920E}"/>
    <cellStyle name="Notas 5 12 2 3" xfId="26891" xr:uid="{07D43836-DC2E-4DF7-8B11-1F10A5BF92C4}"/>
    <cellStyle name="Notas 5 12 3" xfId="5804" xr:uid="{572B1F0A-3F36-4261-B75A-27EC2F78D063}"/>
    <cellStyle name="Notas 5 12 3 2" xfId="14456" xr:uid="{3E830090-9431-4BDA-BBAE-D430B53EDA76}"/>
    <cellStyle name="Notas 5 12 3 3" xfId="25788" xr:uid="{51D6266F-F08C-4907-B61C-80C85DB59E51}"/>
    <cellStyle name="Notas 5 12 4" xfId="7379" xr:uid="{F94B35D5-8EB3-4AD5-B09D-6092B1F49921}"/>
    <cellStyle name="Notas 5 12 4 2" xfId="16019" xr:uid="{E2390C04-2D9C-43BA-A7EA-44F6402607C8}"/>
    <cellStyle name="Notas 5 12 4 3" xfId="27351" xr:uid="{C219BCC4-6C7A-47D6-AB85-0E74975A0E63}"/>
    <cellStyle name="Notas 5 12 5" xfId="4730" xr:uid="{38D58C03-E46C-4DFD-9B4B-A9E43C7ED08F}"/>
    <cellStyle name="Notas 5 12 5 2" xfId="13391" xr:uid="{AA4D685C-27DC-4274-A1E2-146B832EF025}"/>
    <cellStyle name="Notas 5 12 5 3" xfId="24723" xr:uid="{4C2D5127-A9F9-4355-848C-60FFFBBB7844}"/>
    <cellStyle name="Notas 5 12 6" xfId="9159" xr:uid="{B1EC2638-72D7-49E3-94A2-CED0571CBE55}"/>
    <cellStyle name="Notas 5 12 6 2" xfId="17787" xr:uid="{ABA74BAF-FDD2-48DF-B302-21310CAF45E6}"/>
    <cellStyle name="Notas 5 12 6 3" xfId="29120" xr:uid="{EF073E99-D4D3-4D06-AE5C-D0B008E3C989}"/>
    <cellStyle name="Notas 5 12 7" xfId="7974" xr:uid="{E49FA9A3-4EDF-4965-B8C0-D9CE226B1011}"/>
    <cellStyle name="Notas 5 12 7 2" xfId="16612" xr:uid="{44906D88-C0E7-4079-B4B0-1FE2FEA4749B}"/>
    <cellStyle name="Notas 5 12 7 3" xfId="27944" xr:uid="{8C518CBE-D175-48D5-8B11-DEC987225CC2}"/>
    <cellStyle name="Notas 5 12 8" xfId="12244" xr:uid="{2BD879CD-3FE9-4A81-830E-186BBC1D638A}"/>
    <cellStyle name="Notas 5 12 8 2" xfId="20868" xr:uid="{F34D8856-D908-4893-94A9-3D10138C008C}"/>
    <cellStyle name="Notas 5 12 8 3" xfId="32205" xr:uid="{A222C6C3-2A06-41D7-9DFF-C72CF77C4413}"/>
    <cellStyle name="Notas 5 12 9" xfId="23311" xr:uid="{61EBBF28-83D4-4842-825D-8557F08DB42C}"/>
    <cellStyle name="Notas 5 13" xfId="2557" xr:uid="{217AECB5-B801-47DC-8A25-F42D3191F325}"/>
    <cellStyle name="Notas 5 13 2" xfId="6920" xr:uid="{983D31DC-5312-4C77-AAEA-D951B709B26D}"/>
    <cellStyle name="Notas 5 13 2 2" xfId="15560" xr:uid="{02D69655-46BB-4AEF-9450-3DE7670838E8}"/>
    <cellStyle name="Notas 5 13 2 3" xfId="26892" xr:uid="{510A7CC6-B6DB-4264-9C95-27E761B48433}"/>
    <cellStyle name="Notas 5 13 3" xfId="5803" xr:uid="{B7677A08-D05A-4AB2-A27D-AF0A912600B8}"/>
    <cellStyle name="Notas 5 13 3 2" xfId="14455" xr:uid="{BBDC0350-4FA3-4195-B378-5C763D363A7C}"/>
    <cellStyle name="Notas 5 13 3 3" xfId="25787" xr:uid="{ABBDEE32-BEF5-4AA0-99A3-FA4183621B49}"/>
    <cellStyle name="Notas 5 13 4" xfId="4960" xr:uid="{1148521F-6B0E-4FE7-802C-1E645A898D56}"/>
    <cellStyle name="Notas 5 13 4 2" xfId="13619" xr:uid="{23BB4B60-4FA7-484C-B3F4-24E116975DE1}"/>
    <cellStyle name="Notas 5 13 4 3" xfId="24951" xr:uid="{3D6C0D96-4C1E-4AF6-B422-001B0044C9B4}"/>
    <cellStyle name="Notas 5 13 5" xfId="5138" xr:uid="{1C3D12D2-9616-4F2F-A0CF-810A777ACD85}"/>
    <cellStyle name="Notas 5 13 5 2" xfId="13797" xr:uid="{56CBEC86-E272-4B3F-A406-67832E711C4B}"/>
    <cellStyle name="Notas 5 13 5 3" xfId="25129" xr:uid="{B0129880-9FE3-4AA7-8709-CC935620140A}"/>
    <cellStyle name="Notas 5 13 6" xfId="9957" xr:uid="{A1B819BB-420C-4BFB-AECB-C030BFB586AA}"/>
    <cellStyle name="Notas 5 13 6 2" xfId="18584" xr:uid="{2DB869D3-3684-4044-B6A7-0F768A372C9D}"/>
    <cellStyle name="Notas 5 13 6 3" xfId="29918" xr:uid="{245B1011-5A4A-457D-BE30-0EFE5A516937}"/>
    <cellStyle name="Notas 5 13 7" xfId="11164" xr:uid="{8B4DEF56-EC10-49F8-9C0A-2F2C03CB35E9}"/>
    <cellStyle name="Notas 5 13 7 2" xfId="19790" xr:uid="{3463623C-6850-43B8-A0E6-C97DF9D43E4F}"/>
    <cellStyle name="Notas 5 13 7 3" xfId="31125" xr:uid="{C5A87DC5-4AF6-490F-9DBA-BD6C90CDEF5B}"/>
    <cellStyle name="Notas 5 13 8" xfId="12245" xr:uid="{F2AC6AA2-0671-40C2-B408-1BD94AAE006F}"/>
    <cellStyle name="Notas 5 13 8 2" xfId="20869" xr:uid="{07E32DCE-4B93-40D1-8B9F-DB8719A5AB8E}"/>
    <cellStyle name="Notas 5 13 8 3" xfId="32206" xr:uid="{51BCF403-9399-4F36-9CB8-EC9D61AE6C04}"/>
    <cellStyle name="Notas 5 13 9" xfId="23312" xr:uid="{E540A879-4AC5-4612-A650-1E46E512C6D9}"/>
    <cellStyle name="Notas 5 14" xfId="2558" xr:uid="{B674698C-2256-4D2B-B761-943977638125}"/>
    <cellStyle name="Notas 5 14 2" xfId="6921" xr:uid="{06F8D646-AC5A-47FF-8DE7-1E94F2A08BBE}"/>
    <cellStyle name="Notas 5 14 2 2" xfId="15561" xr:uid="{19F6F1B4-4761-406B-A303-435CBACC47A9}"/>
    <cellStyle name="Notas 5 14 2 3" xfId="26893" xr:uid="{8EAFCC14-6F3F-44E4-A8C9-13955D7EDAE6}"/>
    <cellStyle name="Notas 5 14 3" xfId="4534" xr:uid="{4D2AF011-8F72-4EEB-8A2F-0DE5605D9082}"/>
    <cellStyle name="Notas 5 14 3 2" xfId="13195" xr:uid="{9C2283BD-71C6-4240-93F5-8D729BEC29E2}"/>
    <cellStyle name="Notas 5 14 3 3" xfId="24527" xr:uid="{3E682559-932A-420B-B561-38BA06C4B877}"/>
    <cellStyle name="Notas 5 14 4" xfId="8294" xr:uid="{B184E49A-365D-4FE3-863D-13C8225A508E}"/>
    <cellStyle name="Notas 5 14 4 2" xfId="16932" xr:uid="{C59DCE5C-5231-40BD-9D77-3424997B7AF9}"/>
    <cellStyle name="Notas 5 14 4 3" xfId="28264" xr:uid="{650EC77F-4D84-4024-9C8D-54A6169F8372}"/>
    <cellStyle name="Notas 5 14 5" xfId="9353" xr:uid="{32FBEDBB-F37E-4454-9A17-91756C8F14A9}"/>
    <cellStyle name="Notas 5 14 5 2" xfId="17981" xr:uid="{7F9544B9-AAF9-4592-9C39-6E312DBA74AB}"/>
    <cellStyle name="Notas 5 14 5 3" xfId="29314" xr:uid="{D2A200A1-92D3-480A-BAD3-F29A100977EA}"/>
    <cellStyle name="Notas 5 14 6" xfId="10606" xr:uid="{6D07E88A-CF83-4898-B4AF-BF602D823FEA}"/>
    <cellStyle name="Notas 5 14 6 2" xfId="19233" xr:uid="{3EB4E90D-2D70-442C-8373-A04F9C82DDD0}"/>
    <cellStyle name="Notas 5 14 6 3" xfId="30567" xr:uid="{A59816ED-0B47-4904-BF90-BF950AB1A367}"/>
    <cellStyle name="Notas 5 14 7" xfId="5149" xr:uid="{96E3B4DC-16D6-457C-A5E4-51D59843A355}"/>
    <cellStyle name="Notas 5 14 7 2" xfId="13808" xr:uid="{76467121-AA13-4EA9-AB16-BDF50F94E077}"/>
    <cellStyle name="Notas 5 14 7 3" xfId="25140" xr:uid="{547ACFDB-907A-491F-8E96-0F26591164DB}"/>
    <cellStyle name="Notas 5 14 8" xfId="5222" xr:uid="{9A248A92-F3BF-4629-9041-706EEAD6160B}"/>
    <cellStyle name="Notas 5 14 8 2" xfId="13881" xr:uid="{BBA99F18-1FCF-4C35-8A49-450527B8473C}"/>
    <cellStyle name="Notas 5 14 8 3" xfId="25213" xr:uid="{3916B213-07A7-4EB1-9E9C-5D0CBB3B1F64}"/>
    <cellStyle name="Notas 5 14 9" xfId="23313" xr:uid="{3E6C3C3E-E6B7-48CE-B3EA-C9874BEAD531}"/>
    <cellStyle name="Notas 5 15" xfId="2559" xr:uid="{04FE1DE0-F0AE-435E-A6A5-7C8415A2ECF1}"/>
    <cellStyle name="Notas 5 15 2" xfId="6922" xr:uid="{CEB72D8A-A112-42A5-8B9E-6DC71DD18BDD}"/>
    <cellStyle name="Notas 5 15 2 2" xfId="15562" xr:uid="{617FDB4A-F218-4099-9785-5FBE75D684A9}"/>
    <cellStyle name="Notas 5 15 2 3" xfId="26894" xr:uid="{E94D9664-AE0F-4293-BB46-2F6772162783}"/>
    <cellStyle name="Notas 5 15 3" xfId="5802" xr:uid="{C20209D8-FF15-4F8F-90B8-9829E6BF7550}"/>
    <cellStyle name="Notas 5 15 3 2" xfId="14454" xr:uid="{2AC8E7C4-BB40-46C7-9A83-77A8532BBB09}"/>
    <cellStyle name="Notas 5 15 3 3" xfId="25786" xr:uid="{3035C269-A619-45E7-96C5-4ED78F9EE211}"/>
    <cellStyle name="Notas 5 15 4" xfId="8295" xr:uid="{B406CEB6-82F8-4F5D-BB32-33EFC91A1A55}"/>
    <cellStyle name="Notas 5 15 4 2" xfId="16933" xr:uid="{88D0F385-FD2F-4C57-A2D2-2C7E74A94F98}"/>
    <cellStyle name="Notas 5 15 4 3" xfId="28265" xr:uid="{C2D94DD6-DDCA-4B80-9FF1-D19A5848E886}"/>
    <cellStyle name="Notas 5 15 5" xfId="6337" xr:uid="{BFF6F8B6-C72A-4D82-9EED-A1407D549C3A}"/>
    <cellStyle name="Notas 5 15 5 2" xfId="14989" xr:uid="{B7C146DD-A390-4826-89C4-107ACFF37683}"/>
    <cellStyle name="Notas 5 15 5 3" xfId="26321" xr:uid="{0C976D8B-5AAC-444E-832F-3B1C90CBC781}"/>
    <cellStyle name="Notas 5 15 6" xfId="10607" xr:uid="{C0305516-0EE2-4A9C-A321-AEA0885D7EB1}"/>
    <cellStyle name="Notas 5 15 6 2" xfId="19234" xr:uid="{FCC533E6-2BAD-4EAA-B8F4-82FCDDEA5B93}"/>
    <cellStyle name="Notas 5 15 6 3" xfId="30568" xr:uid="{B692F194-A7C9-413E-8D71-252431DE9E0C}"/>
    <cellStyle name="Notas 5 15 7" xfId="11678" xr:uid="{BD72DFA7-2C02-4BE2-A695-9AB531763F51}"/>
    <cellStyle name="Notas 5 15 7 2" xfId="20303" xr:uid="{9F942ACC-0A52-4FC2-88DB-52DBF02C49D0}"/>
    <cellStyle name="Notas 5 15 7 3" xfId="31639" xr:uid="{84B39253-B11E-4CB5-A061-E38F1BEC90B3}"/>
    <cellStyle name="Notas 5 15 8" xfId="12546" xr:uid="{9232A861-93CA-4319-8FE0-62A8ABDAFEDA}"/>
    <cellStyle name="Notas 5 15 8 2" xfId="21170" xr:uid="{E590FC18-CC50-46CC-B022-38B5125A349D}"/>
    <cellStyle name="Notas 5 15 8 3" xfId="32507" xr:uid="{6500F9EA-93D6-4B62-88DE-4B18B65A13A5}"/>
    <cellStyle name="Notas 5 15 9" xfId="23314" xr:uid="{E077B5CA-3423-4AF8-8581-A204115279E4}"/>
    <cellStyle name="Notas 5 16" xfId="2560" xr:uid="{0A565096-33BD-497E-8EFF-837AAB19FD12}"/>
    <cellStyle name="Notas 5 16 2" xfId="6923" xr:uid="{2AAC0CED-FADB-4807-AAEB-1ABC9ED96A11}"/>
    <cellStyle name="Notas 5 16 2 2" xfId="15563" xr:uid="{CFECBCE2-6E96-44A6-A4CE-DA9E80221D72}"/>
    <cellStyle name="Notas 5 16 2 3" xfId="26895" xr:uid="{1BC92C85-2C40-4976-B9E2-51F75713BF49}"/>
    <cellStyle name="Notas 5 16 3" xfId="5801" xr:uid="{783E567A-BFCF-456E-A085-3E73302AE859}"/>
    <cellStyle name="Notas 5 16 3 2" xfId="14453" xr:uid="{27D5034B-8A03-4DCA-8194-388D92F01903}"/>
    <cellStyle name="Notas 5 16 3 3" xfId="25785" xr:uid="{CAB378A5-B9E9-4789-A37A-BF7D48FDBC57}"/>
    <cellStyle name="Notas 5 16 4" xfId="5376" xr:uid="{584DAAAC-0CCF-4768-B9C5-CBB2FBBFDCD6}"/>
    <cellStyle name="Notas 5 16 4 2" xfId="14035" xr:uid="{273B9F70-75D6-4DBA-B01E-E9CAE0495866}"/>
    <cellStyle name="Notas 5 16 4 3" xfId="25367" xr:uid="{466DF71F-3136-44BE-9E11-51A8AE65675B}"/>
    <cellStyle name="Notas 5 16 5" xfId="8177" xr:uid="{2B346A7E-3C66-4D0A-A6B6-C5003E5BD667}"/>
    <cellStyle name="Notas 5 16 5 2" xfId="16815" xr:uid="{E0C34978-2EAD-49C7-AAB1-6ADB0661139C}"/>
    <cellStyle name="Notas 5 16 5 3" xfId="28147" xr:uid="{906FEC66-E599-4B01-AF7F-3CE6D9248578}"/>
    <cellStyle name="Notas 5 16 6" xfId="10608" xr:uid="{FB5B5953-016C-4DF1-9B59-71EDE1DC0E80}"/>
    <cellStyle name="Notas 5 16 6 2" xfId="19235" xr:uid="{7AF24B8C-FE5C-4E33-9EF2-34E3A0C01CE1}"/>
    <cellStyle name="Notas 5 16 6 3" xfId="30569" xr:uid="{F2960298-E560-4C55-8006-E09019BECF6D}"/>
    <cellStyle name="Notas 5 16 7" xfId="9285" xr:uid="{2D51387C-2397-4580-BB61-F25732335340}"/>
    <cellStyle name="Notas 5 16 7 2" xfId="17913" xr:uid="{E074C3CA-668E-470F-A12B-21B2F1F13B0D}"/>
    <cellStyle name="Notas 5 16 7 3" xfId="29246" xr:uid="{1DEC9763-E7FE-43AF-9BB0-FC24BBE375A9}"/>
    <cellStyle name="Notas 5 16 8" xfId="12547" xr:uid="{639D1D06-F138-4EDE-B3FA-4077BC866FF7}"/>
    <cellStyle name="Notas 5 16 8 2" xfId="21171" xr:uid="{77FF8AAA-FCF6-4071-8C28-6F66A0CF8D2A}"/>
    <cellStyle name="Notas 5 16 8 3" xfId="32508" xr:uid="{7805FE1A-7744-4506-A7D7-5EAC51C84C70}"/>
    <cellStyle name="Notas 5 16 9" xfId="23315" xr:uid="{230E24AF-3072-4971-A9F9-D219925C64B1}"/>
    <cellStyle name="Notas 5 17" xfId="4932" xr:uid="{E78C11DE-2263-4774-8DC1-D7A8D6A1ACDF}"/>
    <cellStyle name="Notas 5 17 2" xfId="13591" xr:uid="{B6843D56-E6AF-4421-AEF6-4FBED267D664}"/>
    <cellStyle name="Notas 5 17 3" xfId="24923" xr:uid="{37B6010F-EAEC-4AEF-94AF-F09BD86BA86B}"/>
    <cellStyle name="Notas 5 18" xfId="8049" xr:uid="{3EC27125-4C57-4C42-80FD-90BF5A36C53C}"/>
    <cellStyle name="Notas 5 18 2" xfId="16687" xr:uid="{215C2A1F-65EB-4C90-B022-02D47DA50C84}"/>
    <cellStyle name="Notas 5 18 3" xfId="28019" xr:uid="{68714C6F-1957-48B3-91FF-5871FF7028C4}"/>
    <cellStyle name="Notas 5 19" xfId="9228" xr:uid="{E83F381D-5C8F-49DC-B8B1-92779CE9F70C}"/>
    <cellStyle name="Notas 5 19 2" xfId="17856" xr:uid="{3E112320-20FB-4E13-8D8A-B86660181E28}"/>
    <cellStyle name="Notas 5 19 3" xfId="29189" xr:uid="{340A80A2-6B47-490C-800D-4000100107C9}"/>
    <cellStyle name="Notas 5 2" xfId="2561" xr:uid="{8A1DEA54-DCAD-4525-855F-831088D4AC9C}"/>
    <cellStyle name="Notas 5 2 10" xfId="8296" xr:uid="{964927B6-49BF-43C3-BDDE-12DD4BD4FBCC}"/>
    <cellStyle name="Notas 5 2 10 2" xfId="16934" xr:uid="{197840DA-DC17-4E96-A4E8-7021DB0A0DD5}"/>
    <cellStyle name="Notas 5 2 10 3" xfId="28266" xr:uid="{C08DA356-9DDA-4F94-9296-5931BFE1D2E4}"/>
    <cellStyle name="Notas 5 2 11" xfId="9354" xr:uid="{A8CEB5E2-C3AB-4E3A-9D5A-9919FDE21A21}"/>
    <cellStyle name="Notas 5 2 11 2" xfId="17982" xr:uid="{5CA330DD-63B3-4A85-B110-CA756EC2B250}"/>
    <cellStyle name="Notas 5 2 11 3" xfId="29315" xr:uid="{CAF62377-249D-47A7-AB09-91773B505B51}"/>
    <cellStyle name="Notas 5 2 12" xfId="10609" xr:uid="{4AD8AC7B-08A4-4FD9-8109-3F211BA440AF}"/>
    <cellStyle name="Notas 5 2 12 2" xfId="19236" xr:uid="{3EF505E9-53F9-4EF7-ABAC-6594F61C7A2B}"/>
    <cellStyle name="Notas 5 2 12 3" xfId="30570" xr:uid="{3935A6A9-7768-4E89-9391-76CDEE60468A}"/>
    <cellStyle name="Notas 5 2 13" xfId="9284" xr:uid="{D4158110-B163-43A6-A3F4-BB3907577418}"/>
    <cellStyle name="Notas 5 2 13 2" xfId="17912" xr:uid="{17B4B6BB-721E-4E6D-8405-0FB823DBBC95}"/>
    <cellStyle name="Notas 5 2 13 3" xfId="29245" xr:uid="{3F0DE3A9-BCF0-4F60-8DF1-45794DFB8B08}"/>
    <cellStyle name="Notas 5 2 14" xfId="12548" xr:uid="{6D028791-3803-4DB7-A1B8-73E620DF48F3}"/>
    <cellStyle name="Notas 5 2 14 2" xfId="21172" xr:uid="{639A81E7-9223-45CA-AB12-DE5AEF6FBA44}"/>
    <cellStyle name="Notas 5 2 14 3" xfId="32509" xr:uid="{971FCE2F-1475-4B5A-BAA7-ED0689E4A647}"/>
    <cellStyle name="Notas 5 2 15" xfId="23316" xr:uid="{3C8D233A-9A10-47B8-8F59-6F8F96AD6E68}"/>
    <cellStyle name="Notas 5 2 2" xfId="2562" xr:uid="{2069FCE5-A85D-438C-AB02-5545C5B25FEA}"/>
    <cellStyle name="Notas 5 2 2 10" xfId="6336" xr:uid="{4E473C2B-1E19-42E4-81C5-C810A2F78464}"/>
    <cellStyle name="Notas 5 2 2 10 2" xfId="14988" xr:uid="{041958A9-E027-4BD6-9462-931CCB85827F}"/>
    <cellStyle name="Notas 5 2 2 10 3" xfId="26320" xr:uid="{D92FEF22-6587-479F-B85B-EE2B1B36EF75}"/>
    <cellStyle name="Notas 5 2 2 11" xfId="9958" xr:uid="{A05E651F-0190-47D2-A279-937A0362AABC}"/>
    <cellStyle name="Notas 5 2 2 11 2" xfId="18585" xr:uid="{14B7478F-7AEC-4FF7-91E3-EC335FEA4C9D}"/>
    <cellStyle name="Notas 5 2 2 11 3" xfId="29919" xr:uid="{3872005A-37BE-42B1-9298-09FDABC131FA}"/>
    <cellStyle name="Notas 5 2 2 12" xfId="11679" xr:uid="{27CA7D76-35F7-407E-9B47-45038ABA12BA}"/>
    <cellStyle name="Notas 5 2 2 12 2" xfId="20304" xr:uid="{1D1F3DB5-9ADD-4F69-8704-AB3760CBC63F}"/>
    <cellStyle name="Notas 5 2 2 12 3" xfId="31640" xr:uid="{3CD9D25D-6D64-478D-A178-F029EF07E92F}"/>
    <cellStyle name="Notas 5 2 2 13" xfId="12549" xr:uid="{FEB2AB65-39AF-40A8-B90D-EF7E902265DF}"/>
    <cellStyle name="Notas 5 2 2 13 2" xfId="21173" xr:uid="{964D1CA7-AFA1-40EA-A3EF-3DE626FBD032}"/>
    <cellStyle name="Notas 5 2 2 13 3" xfId="32510" xr:uid="{42AFB954-5B19-4ACA-9674-6DB19A679289}"/>
    <cellStyle name="Notas 5 2 2 14" xfId="23317" xr:uid="{8424C96D-B803-4AF0-A5B1-B6262A20B74D}"/>
    <cellStyle name="Notas 5 2 2 2" xfId="2563" xr:uid="{D2E30E6F-FFA4-4643-A241-8F4E34C9E118}"/>
    <cellStyle name="Notas 5 2 2 2 2" xfId="6926" xr:uid="{99AB804F-661C-4490-B6A8-F6223C6FE360}"/>
    <cellStyle name="Notas 5 2 2 2 2 2" xfId="15566" xr:uid="{45B84100-B36A-4282-89B0-6A1A33E6F031}"/>
    <cellStyle name="Notas 5 2 2 2 2 3" xfId="26898" xr:uid="{5B26CF93-369E-45EB-B165-F438233E8DB3}"/>
    <cellStyle name="Notas 5 2 2 2 3" xfId="5799" xr:uid="{132FF325-A254-4E8B-BE0F-473915A47528}"/>
    <cellStyle name="Notas 5 2 2 2 3 2" xfId="14451" xr:uid="{FA8D81C7-45BA-46C5-9414-3877B759D725}"/>
    <cellStyle name="Notas 5 2 2 2 3 3" xfId="25783" xr:uid="{DE5F75EF-BD0E-4F41-A293-B2B34EB159BC}"/>
    <cellStyle name="Notas 5 2 2 2 4" xfId="7381" xr:uid="{3A1C78F4-2522-4570-99D5-6E88D9C9BA5D}"/>
    <cellStyle name="Notas 5 2 2 2 4 2" xfId="16021" xr:uid="{03FA6D53-6DB3-4034-B4BD-21F4C006EE7B}"/>
    <cellStyle name="Notas 5 2 2 2 4 3" xfId="27353" xr:uid="{81A2665B-22BE-4C9C-8AA1-DA6C7F6162A2}"/>
    <cellStyle name="Notas 5 2 2 2 5" xfId="4729" xr:uid="{0F7BA353-726B-4F6E-8E40-590C689D945A}"/>
    <cellStyle name="Notas 5 2 2 2 5 2" xfId="13390" xr:uid="{C827BE6E-1DD4-46E2-9EE3-DF3C14D05FD2}"/>
    <cellStyle name="Notas 5 2 2 2 5 3" xfId="24722" xr:uid="{257EC48A-5911-4A5D-9CF5-5068703A79CE}"/>
    <cellStyle name="Notas 5 2 2 2 6" xfId="9158" xr:uid="{E9A1DF0D-7F36-432B-A820-7E8152E522C8}"/>
    <cellStyle name="Notas 5 2 2 2 6 2" xfId="17786" xr:uid="{FE18DFFE-A648-4ECB-BDC7-4A0C346F111F}"/>
    <cellStyle name="Notas 5 2 2 2 6 3" xfId="29119" xr:uid="{17736017-8544-4442-8E72-115563CCD408}"/>
    <cellStyle name="Notas 5 2 2 2 7" xfId="6516" xr:uid="{194B68A7-C1D9-43E3-9AEE-600497536CFD}"/>
    <cellStyle name="Notas 5 2 2 2 7 2" xfId="15168" xr:uid="{AFA92CCA-1FD6-4743-9008-E5BE25393975}"/>
    <cellStyle name="Notas 5 2 2 2 7 3" xfId="26500" xr:uid="{83617A27-2C27-4168-A0E3-F5297EFE4604}"/>
    <cellStyle name="Notas 5 2 2 2 8" xfId="11596" xr:uid="{6859BC13-3AE1-4EDE-81C2-35D4B7F495FD}"/>
    <cellStyle name="Notas 5 2 2 2 8 2" xfId="20221" xr:uid="{81706F98-1A94-4C0D-90B6-05ECD046C301}"/>
    <cellStyle name="Notas 5 2 2 2 8 3" xfId="31557" xr:uid="{2BFCF21D-22A8-4EBE-8AA8-70D4CD37A6CD}"/>
    <cellStyle name="Notas 5 2 2 2 9" xfId="23318" xr:uid="{4ED92136-7E53-4217-83DC-D00736CD0271}"/>
    <cellStyle name="Notas 5 2 2 3" xfId="2564" xr:uid="{C05A18C9-C5CD-4DF5-9A30-40942912B773}"/>
    <cellStyle name="Notas 5 2 2 3 2" xfId="6927" xr:uid="{DDE349CA-9078-41D6-A826-630E3F6808E3}"/>
    <cellStyle name="Notas 5 2 2 3 2 2" xfId="15567" xr:uid="{E3E24220-E87A-4E23-8899-4E4E2CE8ED10}"/>
    <cellStyle name="Notas 5 2 2 3 2 3" xfId="26899" xr:uid="{79236363-C404-4162-A36F-5AC5669CBB5C}"/>
    <cellStyle name="Notas 5 2 2 3 3" xfId="4532" xr:uid="{D4A5B7E7-F0A4-4604-9786-3A54A39B47BB}"/>
    <cellStyle name="Notas 5 2 2 3 3 2" xfId="13193" xr:uid="{EA18790A-8630-457E-BC60-37D2AEEBC2ED}"/>
    <cellStyle name="Notas 5 2 2 3 3 3" xfId="24525" xr:uid="{E2DDAEF7-0C7C-4ABE-B676-BC3CC4A2638B}"/>
    <cellStyle name="Notas 5 2 2 3 4" xfId="8297" xr:uid="{DFF16D74-78D1-43D9-9BEF-69175F47625E}"/>
    <cellStyle name="Notas 5 2 2 3 4 2" xfId="16935" xr:uid="{6169811F-92C0-4433-909C-E2E8CE980B6A}"/>
    <cellStyle name="Notas 5 2 2 3 4 3" xfId="28267" xr:uid="{F37A5CF6-A5B7-4469-A6B5-BCCAA1E62D64}"/>
    <cellStyle name="Notas 5 2 2 3 5" xfId="7811" xr:uid="{89FFB304-D979-4590-9D62-86AAD395A5B7}"/>
    <cellStyle name="Notas 5 2 2 3 5 2" xfId="16449" xr:uid="{8B958B6C-BF31-4C1D-AC1F-701B6CFFE6AE}"/>
    <cellStyle name="Notas 5 2 2 3 5 3" xfId="27781" xr:uid="{66E0B641-878E-4712-B489-D4851B26E248}"/>
    <cellStyle name="Notas 5 2 2 3 6" xfId="10610" xr:uid="{53A29679-34B7-4769-A6A2-0FE2C49B9A4C}"/>
    <cellStyle name="Notas 5 2 2 3 6 2" xfId="19237" xr:uid="{13C50627-F99E-42A9-A71B-E3E8D5A9C7BB}"/>
    <cellStyle name="Notas 5 2 2 3 6 3" xfId="30571" xr:uid="{B160DDF3-E431-4335-96E4-ECFEE352FC89}"/>
    <cellStyle name="Notas 5 2 2 3 7" xfId="6517" xr:uid="{EC8F6A67-DBC5-407A-8905-6DC7CA60D290}"/>
    <cellStyle name="Notas 5 2 2 3 7 2" xfId="15169" xr:uid="{801FD6B9-EC11-4717-B103-4B9749B578F7}"/>
    <cellStyle name="Notas 5 2 2 3 7 3" xfId="26501" xr:uid="{4A320A20-2A41-4FB8-B3B2-7F683ADFA7DE}"/>
    <cellStyle name="Notas 5 2 2 3 8" xfId="12246" xr:uid="{035AB3FA-0816-4E92-8950-9F1C770C673D}"/>
    <cellStyle name="Notas 5 2 2 3 8 2" xfId="20870" xr:uid="{E88076D7-DFDB-4DF9-BD4D-9A60F5EE41D6}"/>
    <cellStyle name="Notas 5 2 2 3 8 3" xfId="32207" xr:uid="{DD75C90F-2F2A-4256-888C-AAA320673CD6}"/>
    <cellStyle name="Notas 5 2 2 3 9" xfId="23319" xr:uid="{7D5CA571-0982-4C9C-8A1D-2399E1F09A3F}"/>
    <cellStyle name="Notas 5 2 2 4" xfId="2565" xr:uid="{6FD2B15E-865D-458E-A460-383C82C8E553}"/>
    <cellStyle name="Notas 5 2 2 4 2" xfId="6928" xr:uid="{9306A869-D17D-4DD7-A7DE-FC3E3C2293F9}"/>
    <cellStyle name="Notas 5 2 2 4 2 2" xfId="15568" xr:uid="{4280DB26-840A-4DBA-8FCD-1C1C2316DA3A}"/>
    <cellStyle name="Notas 5 2 2 4 2 3" xfId="26900" xr:uid="{9822EA60-5337-4B90-B155-DFDE6FDB3402}"/>
    <cellStyle name="Notas 5 2 2 4 3" xfId="5798" xr:uid="{C0587BDB-44FB-4A1C-9D09-22970980066C}"/>
    <cellStyle name="Notas 5 2 2 4 3 2" xfId="14450" xr:uid="{FFEA924C-5104-4851-BD0F-1E84EF04037B}"/>
    <cellStyle name="Notas 5 2 2 4 3 3" xfId="25782" xr:uid="{A13D626A-3C73-4620-B4F8-7BF9A842D770}"/>
    <cellStyle name="Notas 5 2 2 4 4" xfId="4961" xr:uid="{E98F42D2-C1B0-43F2-A619-89D4AC7037DD}"/>
    <cellStyle name="Notas 5 2 2 4 4 2" xfId="13620" xr:uid="{300B0431-4BCE-42C0-8E3F-DCC9D5DD0ECB}"/>
    <cellStyle name="Notas 5 2 2 4 4 3" xfId="24952" xr:uid="{C19F9341-9E7B-44A5-99D0-D9A95CEE3188}"/>
    <cellStyle name="Notas 5 2 2 4 5" xfId="6335" xr:uid="{48D3B41F-A8BF-4997-B76F-B08AFAB8B168}"/>
    <cellStyle name="Notas 5 2 2 4 5 2" xfId="14987" xr:uid="{FEF270FC-271D-4BD9-B406-0812C98B7318}"/>
    <cellStyle name="Notas 5 2 2 4 5 3" xfId="26319" xr:uid="{5B340DB6-7C02-4A7B-AFF3-DADA0FE94C4F}"/>
    <cellStyle name="Notas 5 2 2 4 6" xfId="9959" xr:uid="{F0521D97-5F95-446E-AF0F-0D886C56ABFE}"/>
    <cellStyle name="Notas 5 2 2 4 6 2" xfId="18586" xr:uid="{4B4C8E8D-5BF9-4A75-9BDD-7B9AE392E5FC}"/>
    <cellStyle name="Notas 5 2 2 4 6 3" xfId="29920" xr:uid="{A44D17C7-8E0A-487E-8E59-FF468D572FC6}"/>
    <cellStyle name="Notas 5 2 2 4 7" xfId="10297" xr:uid="{22F642EA-5E49-4DB5-921B-1A528E91B6B3}"/>
    <cellStyle name="Notas 5 2 2 4 7 2" xfId="18924" xr:uid="{19469BE8-AC2A-412B-B4DD-0BDBB6EB432B}"/>
    <cellStyle name="Notas 5 2 2 4 7 3" xfId="30258" xr:uid="{9C8B63D7-75A7-4FA4-8824-14AE685B5A0F}"/>
    <cellStyle name="Notas 5 2 2 4 8" xfId="12550" xr:uid="{C404CB65-70A6-428C-BA59-CD1B878630B8}"/>
    <cellStyle name="Notas 5 2 2 4 8 2" xfId="21174" xr:uid="{A9FE3914-B658-473C-B07D-489C8EA9FC6F}"/>
    <cellStyle name="Notas 5 2 2 4 8 3" xfId="32511" xr:uid="{7C5FBA40-C63A-4580-B898-3AFB3A34F5F9}"/>
    <cellStyle name="Notas 5 2 2 4 9" xfId="23320" xr:uid="{A1BEA605-EEA2-42CF-A12D-C9E14C2894D8}"/>
    <cellStyle name="Notas 5 2 2 5" xfId="2566" xr:uid="{49A3C2B0-6DE7-41BF-B75A-4AB71AC4CEB6}"/>
    <cellStyle name="Notas 5 2 2 5 2" xfId="6929" xr:uid="{5AF97FEC-F3D1-4175-8B4B-43DEC9573CDF}"/>
    <cellStyle name="Notas 5 2 2 5 2 2" xfId="15569" xr:uid="{33B0A4DF-CFD5-437C-9333-FD4F027FA3D7}"/>
    <cellStyle name="Notas 5 2 2 5 2 3" xfId="26901" xr:uid="{C2726AA5-222B-4DE7-B99D-62F915E9120B}"/>
    <cellStyle name="Notas 5 2 2 5 3" xfId="5797" xr:uid="{E5026997-D86E-45CB-A08F-8BA9AE1206E1}"/>
    <cellStyle name="Notas 5 2 2 5 3 2" xfId="14449" xr:uid="{B06A8BEA-C050-4C36-9208-EDDF58E532C8}"/>
    <cellStyle name="Notas 5 2 2 5 3 3" xfId="25781" xr:uid="{18E6BA0B-460F-48D7-9B54-460ADA7C644B}"/>
    <cellStyle name="Notas 5 2 2 5 4" xfId="7382" xr:uid="{926C181E-A54B-4D63-978B-E1814A302764}"/>
    <cellStyle name="Notas 5 2 2 5 4 2" xfId="16022" xr:uid="{CBB698A5-6E65-45F2-B54E-38BFCEB08F6C}"/>
    <cellStyle name="Notas 5 2 2 5 4 3" xfId="27354" xr:uid="{B2CD2623-12B2-48EC-B962-09A23586E1DC}"/>
    <cellStyle name="Notas 5 2 2 5 5" xfId="6334" xr:uid="{B1570152-C31B-43F4-8C1F-71A4A7850D5D}"/>
    <cellStyle name="Notas 5 2 2 5 5 2" xfId="14986" xr:uid="{CE0AABD5-C36E-4C34-B8FF-D1B5831E3AA5}"/>
    <cellStyle name="Notas 5 2 2 5 5 3" xfId="26318" xr:uid="{A4DA563E-9162-410B-9239-E69B743393AC}"/>
    <cellStyle name="Notas 5 2 2 5 6" xfId="9960" xr:uid="{BBF8CD9A-EB0F-4624-B489-0973468AE930}"/>
    <cellStyle name="Notas 5 2 2 5 6 2" xfId="18587" xr:uid="{01D2577D-D343-40EC-9374-CC84AFAB392B}"/>
    <cellStyle name="Notas 5 2 2 5 6 3" xfId="29921" xr:uid="{099F989E-F19E-42E0-A903-D47C100BBA03}"/>
    <cellStyle name="Notas 5 2 2 5 7" xfId="7836" xr:uid="{73D33D3A-F99B-4389-87E6-CE21CF3CA85A}"/>
    <cellStyle name="Notas 5 2 2 5 7 2" xfId="16474" xr:uid="{858E5160-5B67-4648-B3E6-A7E4AD42E390}"/>
    <cellStyle name="Notas 5 2 2 5 7 3" xfId="27806" xr:uid="{C4306116-A333-4481-A828-7F98395C4EBB}"/>
    <cellStyle name="Notas 5 2 2 5 8" xfId="12247" xr:uid="{376F7A50-FAEC-47EC-90C1-B8B481CB01C9}"/>
    <cellStyle name="Notas 5 2 2 5 8 2" xfId="20871" xr:uid="{BE350D6B-3C1A-4B4C-8805-E0113BF6859F}"/>
    <cellStyle name="Notas 5 2 2 5 8 3" xfId="32208" xr:uid="{A8963D63-0C7B-4CE3-AFE8-A9BC0FA604E5}"/>
    <cellStyle name="Notas 5 2 2 5 9" xfId="23321" xr:uid="{2D5F1707-C415-486B-82FE-999B6F715694}"/>
    <cellStyle name="Notas 5 2 2 6" xfId="2567" xr:uid="{A84749EF-4692-4418-B808-1304A3EA0B98}"/>
    <cellStyle name="Notas 5 2 2 6 2" xfId="6930" xr:uid="{E705F75E-89F8-4A72-B70E-D1F86E96C724}"/>
    <cellStyle name="Notas 5 2 2 6 2 2" xfId="15570" xr:uid="{640169CE-A7D1-4B9E-83D6-45A6CB5A11B9}"/>
    <cellStyle name="Notas 5 2 2 6 2 3" xfId="26902" xr:uid="{F1A2C66A-4B96-4A84-8E21-326AA8F17018}"/>
    <cellStyle name="Notas 5 2 2 6 3" xfId="4531" xr:uid="{BF2433BD-6D00-4FB7-AA09-8126182D4C1C}"/>
    <cellStyle name="Notas 5 2 2 6 3 2" xfId="13192" xr:uid="{18C9D92C-F337-4669-BBAF-C759B0140955}"/>
    <cellStyle name="Notas 5 2 2 6 3 3" xfId="24524" xr:uid="{35B33AB4-14FE-4BF0-AA7C-17E756D9AE09}"/>
    <cellStyle name="Notas 5 2 2 6 4" xfId="5377" xr:uid="{34B7850B-3FD2-42EF-B029-C5CA1AADB030}"/>
    <cellStyle name="Notas 5 2 2 6 4 2" xfId="14036" xr:uid="{3795E5E0-51AD-41AD-9664-E23DE25BF489}"/>
    <cellStyle name="Notas 5 2 2 6 4 3" xfId="25368" xr:uid="{BF7537F4-A0E6-4042-B5B6-8ACAAA027F1D}"/>
    <cellStyle name="Notas 5 2 2 6 5" xfId="9355" xr:uid="{8DCDDAA1-B184-428C-A167-85FDC199155F}"/>
    <cellStyle name="Notas 5 2 2 6 5 2" xfId="17983" xr:uid="{47B30748-1DAB-46F5-A1C0-A6BC8D9E1C87}"/>
    <cellStyle name="Notas 5 2 2 6 5 3" xfId="29316" xr:uid="{5AFF7091-928C-4A03-8845-024497CAEA17}"/>
    <cellStyle name="Notas 5 2 2 6 6" xfId="10611" xr:uid="{1629C965-F0EC-46F8-8E5B-51959D470662}"/>
    <cellStyle name="Notas 5 2 2 6 6 2" xfId="19238" xr:uid="{18636845-1E5B-47E8-A94C-A55AC018B3B2}"/>
    <cellStyle name="Notas 5 2 2 6 6 3" xfId="30572" xr:uid="{91BF70B7-BDFC-42E5-AC10-3FD6128CB014}"/>
    <cellStyle name="Notas 5 2 2 6 7" xfId="5341" xr:uid="{D8697921-AE01-4B63-96E5-7A438263455C}"/>
    <cellStyle name="Notas 5 2 2 6 7 2" xfId="14000" xr:uid="{17088A58-A1A1-4795-80E0-5CBCD7BB4557}"/>
    <cellStyle name="Notas 5 2 2 6 7 3" xfId="25332" xr:uid="{10AD35EF-70A1-4E81-BA67-0FEC598193D7}"/>
    <cellStyle name="Notas 5 2 2 6 8" xfId="11595" xr:uid="{9CE99438-2B04-4B97-BF77-54279B2C6E40}"/>
    <cellStyle name="Notas 5 2 2 6 8 2" xfId="20220" xr:uid="{6B9F5C72-0824-4EC6-9846-6C211DB5651E}"/>
    <cellStyle name="Notas 5 2 2 6 8 3" xfId="31556" xr:uid="{94C6089B-5A78-4699-94BD-311C4B25BBEC}"/>
    <cellStyle name="Notas 5 2 2 6 9" xfId="23322" xr:uid="{F9731246-3A11-4FC1-A55B-446FEADDC92B}"/>
    <cellStyle name="Notas 5 2 2 7" xfId="6925" xr:uid="{0966CAB9-A064-44C1-A1A4-DECFF56D3916}"/>
    <cellStyle name="Notas 5 2 2 7 2" xfId="15565" xr:uid="{8360EED8-85B6-421F-9842-751135BEAF1B}"/>
    <cellStyle name="Notas 5 2 2 7 3" xfId="26897" xr:uid="{AFCB3271-B5EF-43DD-9D50-6001DF10F059}"/>
    <cellStyle name="Notas 5 2 2 8" xfId="5800" xr:uid="{13D2BAC9-B876-4D6C-8E2B-F472AC15685E}"/>
    <cellStyle name="Notas 5 2 2 8 2" xfId="14452" xr:uid="{009CAC8C-C1E5-4709-BEFD-F8B2F3A15934}"/>
    <cellStyle name="Notas 5 2 2 8 3" xfId="25784" xr:uid="{8AD2CC98-B8BA-4C36-AC51-0CA8AEBD261A}"/>
    <cellStyle name="Notas 5 2 2 9" xfId="7380" xr:uid="{D2AF6C4E-44EF-4129-81B4-DF8E1BB243ED}"/>
    <cellStyle name="Notas 5 2 2 9 2" xfId="16020" xr:uid="{B36F67DD-7DA7-4009-93C7-408A54DE3037}"/>
    <cellStyle name="Notas 5 2 2 9 3" xfId="27352" xr:uid="{81AFA770-6E3B-45F7-B3B0-F3D3B6D1799C}"/>
    <cellStyle name="Notas 5 2 3" xfId="2568" xr:uid="{9D87BABD-2091-45EA-874A-0AA1056412E5}"/>
    <cellStyle name="Notas 5 2 3 2" xfId="6931" xr:uid="{EAE1297F-B6CE-4FB5-8F14-D543919A54A8}"/>
    <cellStyle name="Notas 5 2 3 2 2" xfId="15571" xr:uid="{D7E279DB-C68D-4E0C-8FC9-6786F3FF0F66}"/>
    <cellStyle name="Notas 5 2 3 2 3" xfId="26903" xr:uid="{C2576B49-3597-4F94-9D01-2798B2B47D76}"/>
    <cellStyle name="Notas 5 2 3 3" xfId="5796" xr:uid="{C981BA6D-01DB-4B5B-872D-F84A64EFAA8F}"/>
    <cellStyle name="Notas 5 2 3 3 2" xfId="14448" xr:uid="{4A6DA955-19C0-4217-9A83-E6F0167B421A}"/>
    <cellStyle name="Notas 5 2 3 3 3" xfId="25780" xr:uid="{6115C287-763E-4936-A352-EB0A30A5FA9E}"/>
    <cellStyle name="Notas 5 2 3 4" xfId="7383" xr:uid="{AD739D17-FC1C-4110-B5DA-07B39D0994BB}"/>
    <cellStyle name="Notas 5 2 3 4 2" xfId="16023" xr:uid="{23BAD443-3B04-44F5-891D-0103BF93A613}"/>
    <cellStyle name="Notas 5 2 3 4 3" xfId="27355" xr:uid="{0C8A2DAE-453B-4C24-BC73-AACD459CB0F4}"/>
    <cellStyle name="Notas 5 2 3 5" xfId="9356" xr:uid="{71E69346-A497-4F59-A381-2785F935F4B9}"/>
    <cellStyle name="Notas 5 2 3 5 2" xfId="17984" xr:uid="{61F3FC70-FD9A-4045-BE34-7D9BC4CFBB82}"/>
    <cellStyle name="Notas 5 2 3 5 3" xfId="29317" xr:uid="{FC876E69-2482-4DB9-83BD-3DDAECCD0D8C}"/>
    <cellStyle name="Notas 5 2 3 6" xfId="7878" xr:uid="{4482C1D9-4640-42F1-9237-4D60D4C793E2}"/>
    <cellStyle name="Notas 5 2 3 6 2" xfId="16516" xr:uid="{4B72589D-E1E5-45D4-BD1D-37AB9579A243}"/>
    <cellStyle name="Notas 5 2 3 6 3" xfId="27848" xr:uid="{171AE129-81B9-4FEC-890A-F9368FA2A7AF}"/>
    <cellStyle name="Notas 5 2 3 7" xfId="11680" xr:uid="{2D3D8FA5-6A23-4888-BB3C-CDCE5352ED6E}"/>
    <cellStyle name="Notas 5 2 3 7 2" xfId="20305" xr:uid="{B790FCD4-11E6-4F10-A2EB-3515A456A114}"/>
    <cellStyle name="Notas 5 2 3 7 3" xfId="31641" xr:uid="{DE584A75-F681-48A5-BC74-86F6CDCBB6EA}"/>
    <cellStyle name="Notas 5 2 3 8" xfId="12551" xr:uid="{47DEB6A9-7249-4A30-A749-576CE755B0E8}"/>
    <cellStyle name="Notas 5 2 3 8 2" xfId="21175" xr:uid="{778D4ACC-2F8C-47F6-BBB0-60021AB3F07B}"/>
    <cellStyle name="Notas 5 2 3 8 3" xfId="32512" xr:uid="{D2C8EB63-B687-4527-B9B3-41632DA82457}"/>
    <cellStyle name="Notas 5 2 3 9" xfId="23323" xr:uid="{DC761A65-CF67-451B-B722-64ED38271435}"/>
    <cellStyle name="Notas 5 2 4" xfId="2569" xr:uid="{0BAA251B-0DB5-4D88-AEA8-CEE825038578}"/>
    <cellStyle name="Notas 5 2 4 2" xfId="6932" xr:uid="{9604EA94-14B7-402C-9935-5DD2EFD4AE81}"/>
    <cellStyle name="Notas 5 2 4 2 2" xfId="15572" xr:uid="{D94B3202-CF44-4523-BAB9-29B145E23C0E}"/>
    <cellStyle name="Notas 5 2 4 2 3" xfId="26904" xr:uid="{192199D1-3A33-402F-A519-995AC00DA1D7}"/>
    <cellStyle name="Notas 5 2 4 3" xfId="5795" xr:uid="{8268361E-F0F3-43E2-939A-5C74978A7660}"/>
    <cellStyle name="Notas 5 2 4 3 2" xfId="14447" xr:uid="{A863F238-DDF2-426D-B2A6-D4C70629C251}"/>
    <cellStyle name="Notas 5 2 4 3 3" xfId="25779" xr:uid="{95952304-B672-4997-B51F-015FEF519A90}"/>
    <cellStyle name="Notas 5 2 4 4" xfId="4962" xr:uid="{27A26D85-228E-4103-9A7F-79E98966B8DA}"/>
    <cellStyle name="Notas 5 2 4 4 2" xfId="13621" xr:uid="{A55E6D69-B90B-4F07-9C77-D4931BEBEA8B}"/>
    <cellStyle name="Notas 5 2 4 4 3" xfId="24953" xr:uid="{B901A63B-9813-412D-9450-A10F74C82F22}"/>
    <cellStyle name="Notas 5 2 4 5" xfId="7810" xr:uid="{18F48B39-C982-4539-A76F-ACBAA1FFCE68}"/>
    <cellStyle name="Notas 5 2 4 5 2" xfId="16448" xr:uid="{9B37C925-B40D-4E81-BA66-704495218F04}"/>
    <cellStyle name="Notas 5 2 4 5 3" xfId="27780" xr:uid="{18881C06-5420-48B9-ADBC-9CC41119A798}"/>
    <cellStyle name="Notas 5 2 4 6" xfId="9157" xr:uid="{82996F92-E85A-4DF6-B4A2-56E11F885EC1}"/>
    <cellStyle name="Notas 5 2 4 6 2" xfId="17785" xr:uid="{2E49C7FA-9A03-4285-8F3D-1DA30DC865F4}"/>
    <cellStyle name="Notas 5 2 4 6 3" xfId="29118" xr:uid="{F2F019F3-60C0-4B4E-9004-FFF3C6FEAE49}"/>
    <cellStyle name="Notas 5 2 4 7" xfId="9075" xr:uid="{74FB9577-948B-4993-B635-AB6F34479AF2}"/>
    <cellStyle name="Notas 5 2 4 7 2" xfId="17703" xr:uid="{36FC9AF6-686B-43DB-B604-BBCEECC98287}"/>
    <cellStyle name="Notas 5 2 4 7 3" xfId="29036" xr:uid="{CBA5F5E8-FEFC-4D97-95A8-3D4425B08CB7}"/>
    <cellStyle name="Notas 5 2 4 8" xfId="12248" xr:uid="{2C06E64C-FA93-4A08-9E19-7674995B8F0E}"/>
    <cellStyle name="Notas 5 2 4 8 2" xfId="20872" xr:uid="{C6B56C8A-379A-4F15-AB2E-9CC113D091FD}"/>
    <cellStyle name="Notas 5 2 4 8 3" xfId="32209" xr:uid="{26558B5B-FAAC-4C41-852B-3A492DF5E558}"/>
    <cellStyle name="Notas 5 2 4 9" xfId="23324" xr:uid="{6D6A1FB5-7016-4A53-B089-780678871557}"/>
    <cellStyle name="Notas 5 2 5" xfId="2570" xr:uid="{DF1CC870-D59D-414A-B0E2-D0BBFE43E7A7}"/>
    <cellStyle name="Notas 5 2 5 2" xfId="6933" xr:uid="{B68CCE14-29FB-4FF5-9889-10C229DE30DB}"/>
    <cellStyle name="Notas 5 2 5 2 2" xfId="15573" xr:uid="{0EB71192-4F2B-442D-88B2-4AD61A4226C7}"/>
    <cellStyle name="Notas 5 2 5 2 3" xfId="26905" xr:uid="{040DD967-BD6E-4741-8B98-42771EDDE9FA}"/>
    <cellStyle name="Notas 5 2 5 3" xfId="4530" xr:uid="{C7F68039-92B8-4C3C-A88E-167ED014E077}"/>
    <cellStyle name="Notas 5 2 5 3 2" xfId="13191" xr:uid="{4DE124A6-1E85-424B-81E8-ABFF5A8889B7}"/>
    <cellStyle name="Notas 5 2 5 3 3" xfId="24523" xr:uid="{DD59043C-ABB1-4227-BFA3-C2A64BAE7C07}"/>
    <cellStyle name="Notas 5 2 5 4" xfId="8298" xr:uid="{3EC9155D-F92E-4B2D-B8F6-1FDCD12FDFA5}"/>
    <cellStyle name="Notas 5 2 5 4 2" xfId="16936" xr:uid="{3D113DD3-DFE8-4CB9-9EEC-555D98E0854D}"/>
    <cellStyle name="Notas 5 2 5 4 3" xfId="28268" xr:uid="{C8E2738F-7B74-4E67-A8F8-99B3C9A08D2A}"/>
    <cellStyle name="Notas 5 2 5 5" xfId="9357" xr:uid="{8D47CD67-B181-4AE8-9900-02A166B1E6A2}"/>
    <cellStyle name="Notas 5 2 5 5 2" xfId="17985" xr:uid="{4067CB0E-24F0-49FA-8C90-AB2B2055704A}"/>
    <cellStyle name="Notas 5 2 5 5 3" xfId="29318" xr:uid="{4F95C1EA-FEF2-41C7-9DCB-83CA6E0ACE5B}"/>
    <cellStyle name="Notas 5 2 5 6" xfId="10612" xr:uid="{D8B8ADFE-2136-40C7-94F3-9DBE2C0F1D1E}"/>
    <cellStyle name="Notas 5 2 5 6 2" xfId="19239" xr:uid="{522FD22F-D00C-4EDF-8810-EAC14A1FF584}"/>
    <cellStyle name="Notas 5 2 5 6 3" xfId="30573" xr:uid="{6540D93C-90BE-4F8C-B694-FBD6F1542FD2}"/>
    <cellStyle name="Notas 5 2 5 7" xfId="6518" xr:uid="{990FB299-F2B3-4BF8-AAA9-0E29ACF08ED1}"/>
    <cellStyle name="Notas 5 2 5 7 2" xfId="15170" xr:uid="{5A294F84-14A5-43CB-AAD6-581D7D4869A1}"/>
    <cellStyle name="Notas 5 2 5 7 3" xfId="26502" xr:uid="{4648EC0A-CD88-49ED-815E-DD7F7F75914C}"/>
    <cellStyle name="Notas 5 2 5 8" xfId="12249" xr:uid="{A62B2201-0323-4489-BE78-16BE6BEB0346}"/>
    <cellStyle name="Notas 5 2 5 8 2" xfId="20873" xr:uid="{48F52123-2CDE-4EFE-8FB2-52B8482F7259}"/>
    <cellStyle name="Notas 5 2 5 8 3" xfId="32210" xr:uid="{4ABBCBB8-8C23-4DB4-9EC2-E3BDA52E3D68}"/>
    <cellStyle name="Notas 5 2 5 9" xfId="23325" xr:uid="{9630249F-8813-43EC-89D5-6F9C260805AB}"/>
    <cellStyle name="Notas 5 2 6" xfId="2571" xr:uid="{5F00F664-8CB6-482F-9C8E-19E603E46CA3}"/>
    <cellStyle name="Notas 5 2 6 2" xfId="6934" xr:uid="{11968072-7C8C-4590-ACDF-8042EE4F94BB}"/>
    <cellStyle name="Notas 5 2 6 2 2" xfId="15574" xr:uid="{38DD6F61-8631-46FA-A140-0EC05BBEEDEB}"/>
    <cellStyle name="Notas 5 2 6 2 3" xfId="26906" xr:uid="{6BB88E68-FDB5-42EC-B274-8166015077C4}"/>
    <cellStyle name="Notas 5 2 6 3" xfId="4529" xr:uid="{0784C293-171F-4395-8DA2-1F60E192AB06}"/>
    <cellStyle name="Notas 5 2 6 3 2" xfId="13190" xr:uid="{C9E6CEDB-5766-4392-8F86-D5E8507231F0}"/>
    <cellStyle name="Notas 5 2 6 3 3" xfId="24522" xr:uid="{61BBB89F-61E4-44C3-9CF3-0A62F4DCAF4E}"/>
    <cellStyle name="Notas 5 2 6 4" xfId="7384" xr:uid="{684B67B3-9E9E-4985-ABF5-96369E03F2D3}"/>
    <cellStyle name="Notas 5 2 6 4 2" xfId="16024" xr:uid="{1B039E40-216F-4D7D-8E50-9D7BE06037C6}"/>
    <cellStyle name="Notas 5 2 6 4 3" xfId="27356" xr:uid="{255D0EAF-7CA3-46AE-B9B2-0C876EA27365}"/>
    <cellStyle name="Notas 5 2 6 5" xfId="4728" xr:uid="{88720548-82EA-42E3-9BA3-3F5AF940E5F1}"/>
    <cellStyle name="Notas 5 2 6 5 2" xfId="13389" xr:uid="{2B70CFA6-FC3D-454C-AE08-F7D718815C2F}"/>
    <cellStyle name="Notas 5 2 6 5 3" xfId="24721" xr:uid="{5C433FA4-2757-4912-AB40-CDC4164C4128}"/>
    <cellStyle name="Notas 5 2 6 6" xfId="9961" xr:uid="{05A63FA7-8B1B-4D71-A94D-AC90863CD167}"/>
    <cellStyle name="Notas 5 2 6 6 2" xfId="18588" xr:uid="{FE8603FF-8BDE-41A6-BE7D-E8AF6A201271}"/>
    <cellStyle name="Notas 5 2 6 6 3" xfId="29922" xr:uid="{9A8FBCA4-771A-4531-A223-06FE2BD717DA}"/>
    <cellStyle name="Notas 5 2 6 7" xfId="11681" xr:uid="{2AA2BB79-FB7F-444E-82C6-09611E225FBA}"/>
    <cellStyle name="Notas 5 2 6 7 2" xfId="20306" xr:uid="{693A868D-AA68-425E-974E-A21989E08155}"/>
    <cellStyle name="Notas 5 2 6 7 3" xfId="31642" xr:uid="{B89E70CB-ED24-4624-9FEC-4ED87C4F0139}"/>
    <cellStyle name="Notas 5 2 6 8" xfId="12552" xr:uid="{6DBA28F8-7BB1-4BDF-BF8F-76AE1953A776}"/>
    <cellStyle name="Notas 5 2 6 8 2" xfId="21176" xr:uid="{7DFB8B40-602D-4E8D-8B11-7731F78682A0}"/>
    <cellStyle name="Notas 5 2 6 8 3" xfId="32513" xr:uid="{147F9240-E0D3-4DC8-BAB2-D11101EAEFE6}"/>
    <cellStyle name="Notas 5 2 6 9" xfId="23326" xr:uid="{D7FB33D8-6F52-42CC-908D-619B728BD0ED}"/>
    <cellStyle name="Notas 5 2 7" xfId="2572" xr:uid="{4E9FCE93-AB18-41AD-8700-3A4CC55D6A2B}"/>
    <cellStyle name="Notas 5 2 7 2" xfId="6935" xr:uid="{E3704786-BF5E-491F-B3ED-4737465998CD}"/>
    <cellStyle name="Notas 5 2 7 2 2" xfId="15575" xr:uid="{3D838CE4-98D0-41CC-A8A7-E138947843F5}"/>
    <cellStyle name="Notas 5 2 7 2 3" xfId="26907" xr:uid="{51BCB40C-4A28-4BD2-9B33-10ADB8033ED7}"/>
    <cellStyle name="Notas 5 2 7 3" xfId="4528" xr:uid="{E6C3F8BB-0F39-45AC-B20E-9DC516E88C39}"/>
    <cellStyle name="Notas 5 2 7 3 2" xfId="13189" xr:uid="{68CCEE76-8F0D-4A01-BCD1-7AB4E2437263}"/>
    <cellStyle name="Notas 5 2 7 3 3" xfId="24521" xr:uid="{FE114998-91D6-4985-A0A0-A60DEA28C002}"/>
    <cellStyle name="Notas 5 2 7 4" xfId="7385" xr:uid="{78E1503D-10B6-4D19-8532-B1D8C19108C4}"/>
    <cellStyle name="Notas 5 2 7 4 2" xfId="16025" xr:uid="{34595972-9559-4381-9985-BAEBF001C04B}"/>
    <cellStyle name="Notas 5 2 7 4 3" xfId="27357" xr:uid="{CE21F802-144E-442F-A2F4-428FCFF6838C}"/>
    <cellStyle name="Notas 5 2 7 5" xfId="5317" xr:uid="{701C13E1-3C0F-4971-A0A0-A37F56D59B85}"/>
    <cellStyle name="Notas 5 2 7 5 2" xfId="13976" xr:uid="{2CF34146-F529-41E1-936D-D9EC8BB599DF}"/>
    <cellStyle name="Notas 5 2 7 5 3" xfId="25308" xr:uid="{4440A2D9-C89A-40C3-81BD-8AC73ABDBF43}"/>
    <cellStyle name="Notas 5 2 7 6" xfId="9962" xr:uid="{D5037B7F-644C-465D-8EA4-9C50E0C699A0}"/>
    <cellStyle name="Notas 5 2 7 6 2" xfId="18589" xr:uid="{B7CEAC72-3950-41C2-9E9B-F8E340BD0C61}"/>
    <cellStyle name="Notas 5 2 7 6 3" xfId="29923" xr:uid="{33F78E96-E42B-4692-AF3B-6C6C9EC09856}"/>
    <cellStyle name="Notas 5 2 7 7" xfId="10431" xr:uid="{A1E7B9E9-CCF1-4931-B4E1-6AD5E06D909F}"/>
    <cellStyle name="Notas 5 2 7 7 2" xfId="19058" xr:uid="{98C5B51E-A30D-4EF2-A164-E52758F62B68}"/>
    <cellStyle name="Notas 5 2 7 7 3" xfId="30392" xr:uid="{D02F18A8-5EF6-47AE-8EC8-1D39ECEE0877}"/>
    <cellStyle name="Notas 5 2 7 8" xfId="10287" xr:uid="{4C030C89-279C-4177-BBD5-0025C338962B}"/>
    <cellStyle name="Notas 5 2 7 8 2" xfId="18914" xr:uid="{53AB161B-3322-4AAD-B82F-7737405A78A0}"/>
    <cellStyle name="Notas 5 2 7 8 3" xfId="30248" xr:uid="{B22E4A36-7EA6-4AA2-8043-8E3E58556DF0}"/>
    <cellStyle name="Notas 5 2 7 9" xfId="23327" xr:uid="{EEAB4792-3D02-4B7E-A9B4-231DFC7B579A}"/>
    <cellStyle name="Notas 5 2 8" xfId="6924" xr:uid="{197A212F-11B7-46F8-BE91-04F4F0144357}"/>
    <cellStyle name="Notas 5 2 8 2" xfId="15564" xr:uid="{D573B5AC-7F7D-41DF-A111-3FBDDC687C1E}"/>
    <cellStyle name="Notas 5 2 8 3" xfId="26896" xr:uid="{6EDA0113-B829-4FE7-AF05-B819109A7591}"/>
    <cellStyle name="Notas 5 2 9" xfId="4533" xr:uid="{8FA9A1E8-67BF-460D-9FFD-6F6DFDDFD76F}"/>
    <cellStyle name="Notas 5 2 9 2" xfId="13194" xr:uid="{BE490010-E4FE-46CD-B0A7-D4C91CCA297B}"/>
    <cellStyle name="Notas 5 2 9 3" xfId="24526" xr:uid="{42239DC7-708D-4B61-91B6-CCB27859FD6F}"/>
    <cellStyle name="Notas 5 20" xfId="10407" xr:uid="{7A861A99-04F3-4906-A103-0E774663DF08}"/>
    <cellStyle name="Notas 5 20 2" xfId="19034" xr:uid="{CE968D2E-ABCC-4768-94FB-C0B9C0603031}"/>
    <cellStyle name="Notas 5 20 3" xfId="30368" xr:uid="{6A79CCA7-5E0D-4ADF-BDBE-E48475534673}"/>
    <cellStyle name="Notas 5 21" xfId="10776" xr:uid="{9D64B4C5-896B-43F9-A50E-98603962BDFC}"/>
    <cellStyle name="Notas 5 21 2" xfId="19402" xr:uid="{6147A9B3-E00B-4EE4-98C7-E1E97752261E}"/>
    <cellStyle name="Notas 5 21 3" xfId="30737" xr:uid="{19323D03-10B8-4C38-BF99-6D4353ABC19B}"/>
    <cellStyle name="Notas 5 22" xfId="11531" xr:uid="{CEDFC4CF-C3E3-4E55-9AE5-707AF9177AC8}"/>
    <cellStyle name="Notas 5 22 2" xfId="20156" xr:uid="{3C7DA1BF-A14F-468B-959C-A6902F6EF006}"/>
    <cellStyle name="Notas 5 22 3" xfId="31492" xr:uid="{0BE3599E-F198-46CB-8A89-B894EE1B7BF8}"/>
    <cellStyle name="Notas 5 23" xfId="12796" xr:uid="{59A37126-DF6B-40AB-8BFE-2BA170FBDC3C}"/>
    <cellStyle name="Notas 5 23 2" xfId="21419" xr:uid="{AE2C90BF-06DF-41CA-AB10-9B48492127EB}"/>
    <cellStyle name="Notas 5 23 3" xfId="32757" xr:uid="{535E20B7-7C8E-4DE4-A647-72B37C790272}"/>
    <cellStyle name="Notas 5 24" xfId="22000" xr:uid="{549D556E-18EF-4ABF-A3A5-1559C5292C44}"/>
    <cellStyle name="Notas 5 3" xfId="2573" xr:uid="{1E086734-E90D-4055-9381-C458411AF83E}"/>
    <cellStyle name="Notas 5 3 10" xfId="8299" xr:uid="{5B38F4F1-D7C7-4F4B-A40D-33E8C8339D75}"/>
    <cellStyle name="Notas 5 3 10 2" xfId="16937" xr:uid="{0C1635B9-0A2F-4869-8CDC-DA84E1B62B4C}"/>
    <cellStyle name="Notas 5 3 10 3" xfId="28269" xr:uid="{4944B590-8CD0-4781-BA91-494ED1044C92}"/>
    <cellStyle name="Notas 5 3 11" xfId="8176" xr:uid="{2443EA3C-ABC7-46E3-B7C1-131DE1FB5E33}"/>
    <cellStyle name="Notas 5 3 11 2" xfId="16814" xr:uid="{088F1117-6C8F-4662-BC86-C2D133B3B189}"/>
    <cellStyle name="Notas 5 3 11 3" xfId="28146" xr:uid="{97ADD046-4C0F-43D0-A022-D09B896346F0}"/>
    <cellStyle name="Notas 5 3 12" xfId="10613" xr:uid="{187F4547-316C-40F5-AA92-6678E4ED71F1}"/>
    <cellStyle name="Notas 5 3 12 2" xfId="19240" xr:uid="{CABFAB9A-4CD0-4164-A5FE-784B96067920}"/>
    <cellStyle name="Notas 5 3 12 3" xfId="30574" xr:uid="{8AC5CCEB-0697-42B8-9441-12567A35936C}"/>
    <cellStyle name="Notas 5 3 13" xfId="6519" xr:uid="{EC1561D6-BFC7-418A-A319-B8FCEF0F4F3C}"/>
    <cellStyle name="Notas 5 3 13 2" xfId="15171" xr:uid="{C3EF49D6-2A2D-4BA0-9C19-AD2344E206A0}"/>
    <cellStyle name="Notas 5 3 13 3" xfId="26503" xr:uid="{46059299-EF1B-465A-B85C-826DC9C490ED}"/>
    <cellStyle name="Notas 5 3 14" xfId="12250" xr:uid="{3DD76ECC-6D8B-4143-BD2C-BE75534F292B}"/>
    <cellStyle name="Notas 5 3 14 2" xfId="20874" xr:uid="{06441FD2-997F-4534-8813-F4862E93DAE0}"/>
    <cellStyle name="Notas 5 3 14 3" xfId="32211" xr:uid="{892A6273-CD8F-4D48-BA78-66DF8961F1F8}"/>
    <cellStyle name="Notas 5 3 15" xfId="23328" xr:uid="{44F5F6F5-A575-4FED-AB94-8C162BB288EA}"/>
    <cellStyle name="Notas 5 3 2" xfId="2574" xr:uid="{F660F314-B9EE-4153-B5AC-DBE820ED7D8B}"/>
    <cellStyle name="Notas 5 3 2 10" xfId="9358" xr:uid="{104FB24D-6CE4-45ED-B29F-1C0514979FED}"/>
    <cellStyle name="Notas 5 3 2 10 2" xfId="17986" xr:uid="{EB5FBCE3-9A8F-4D26-A39C-DBD46893A88E}"/>
    <cellStyle name="Notas 5 3 2 10 3" xfId="29319" xr:uid="{4EB25866-E927-4BC1-9DC0-EB4EC296B074}"/>
    <cellStyle name="Notas 5 3 2 11" xfId="9156" xr:uid="{9CE2FDE9-1D1E-4A93-BBAF-F4895AB27769}"/>
    <cellStyle name="Notas 5 3 2 11 2" xfId="17784" xr:uid="{0C69D693-F22D-4C54-B5E6-09738BFD1C11}"/>
    <cellStyle name="Notas 5 3 2 11 3" xfId="29117" xr:uid="{F1D055EC-794B-43E6-B4DA-8BD32F928FBB}"/>
    <cellStyle name="Notas 5 3 2 12" xfId="8861" xr:uid="{55E7A58B-333C-427A-B8B1-598D374FF00B}"/>
    <cellStyle name="Notas 5 3 2 12 2" xfId="17489" xr:uid="{6B201F22-3EC4-4D1E-9A03-931C78CADBAD}"/>
    <cellStyle name="Notas 5 3 2 12 3" xfId="28822" xr:uid="{FB3DBECB-967A-4219-831B-C9F807F5C3C7}"/>
    <cellStyle name="Notas 5 3 2 13" xfId="12553" xr:uid="{0F00B038-A365-44E3-8DDB-66D24E60EFB2}"/>
    <cellStyle name="Notas 5 3 2 13 2" xfId="21177" xr:uid="{FFF4C560-65A0-4EF4-8BD6-056AB9238998}"/>
    <cellStyle name="Notas 5 3 2 13 3" xfId="32514" xr:uid="{40F2D536-1ECB-47F3-A93C-825670E00D57}"/>
    <cellStyle name="Notas 5 3 2 14" xfId="23329" xr:uid="{5D70FC1D-0711-4E33-8148-C964CCE0569A}"/>
    <cellStyle name="Notas 5 3 2 2" xfId="2575" xr:uid="{28492470-5D71-490B-9D19-F3CF6F05DAAF}"/>
    <cellStyle name="Notas 5 3 2 2 2" xfId="6938" xr:uid="{5798F782-5026-4611-BA29-15E13F951459}"/>
    <cellStyle name="Notas 5 3 2 2 2 2" xfId="15578" xr:uid="{61C35331-D705-49D5-8520-B2E190F80847}"/>
    <cellStyle name="Notas 5 3 2 2 2 3" xfId="26910" xr:uid="{D40F1A78-AE80-41E4-BBA2-B82EF7D6C3C8}"/>
    <cellStyle name="Notas 5 3 2 2 3" xfId="4525" xr:uid="{C36CE99C-DE29-467D-8C84-B3CD26249488}"/>
    <cellStyle name="Notas 5 3 2 2 3 2" xfId="13186" xr:uid="{39910C08-DC39-4284-936E-AAD5E607DD11}"/>
    <cellStyle name="Notas 5 3 2 2 3 3" xfId="24518" xr:uid="{700948CB-8825-4A6A-9A70-08EE50585C11}"/>
    <cellStyle name="Notas 5 3 2 2 4" xfId="7386" xr:uid="{5A2A97F3-08E4-49ED-84FD-A2029B77A599}"/>
    <cellStyle name="Notas 5 3 2 2 4 2" xfId="16026" xr:uid="{30C4A572-D9AD-4B92-9E63-78C35F847909}"/>
    <cellStyle name="Notas 5 3 2 2 4 3" xfId="27358" xr:uid="{2B2F9EC8-D5D1-4B4C-8A18-E5A878A83536}"/>
    <cellStyle name="Notas 5 3 2 2 5" xfId="8175" xr:uid="{7D88CF42-11CF-4832-94A3-80ECA59494FF}"/>
    <cellStyle name="Notas 5 3 2 2 5 2" xfId="16813" xr:uid="{B8279C48-64F9-4BBF-93AC-87D181FCCEA4}"/>
    <cellStyle name="Notas 5 3 2 2 5 3" xfId="28145" xr:uid="{292D48B2-4964-4334-995C-9AC13DA93C6F}"/>
    <cellStyle name="Notas 5 3 2 2 6" xfId="9963" xr:uid="{AF1D5676-BED5-40BC-97E9-CBDFAF528108}"/>
    <cellStyle name="Notas 5 3 2 2 6 2" xfId="18590" xr:uid="{BE30A0A1-E481-4EB8-9A03-AA071DA88327}"/>
    <cellStyle name="Notas 5 3 2 2 6 3" xfId="29924" xr:uid="{883F9FBB-D86F-4E03-8AB0-4A07EAA05F6E}"/>
    <cellStyle name="Notas 5 3 2 2 7" xfId="11682" xr:uid="{83E19DA4-1925-4D4E-8AF0-E25F5D78D811}"/>
    <cellStyle name="Notas 5 3 2 2 7 2" xfId="20307" xr:uid="{C38B324B-342E-4B39-A553-A9191A9F4DA2}"/>
    <cellStyle name="Notas 5 3 2 2 7 3" xfId="31643" xr:uid="{80D3DB32-FC87-412C-B496-60783CC3569C}"/>
    <cellStyle name="Notas 5 3 2 2 8" xfId="12251" xr:uid="{4D7E5AEA-664A-4339-83F8-1D75205498EC}"/>
    <cellStyle name="Notas 5 3 2 2 8 2" xfId="20875" xr:uid="{378C73B2-684D-49D6-A775-FAEA32A484BF}"/>
    <cellStyle name="Notas 5 3 2 2 8 3" xfId="32212" xr:uid="{A7FBC54E-DE1F-4CD6-8760-3A2EE36E0365}"/>
    <cellStyle name="Notas 5 3 2 2 9" xfId="23330" xr:uid="{908E4BC6-7784-4319-A0B5-C53444EF2A54}"/>
    <cellStyle name="Notas 5 3 2 3" xfId="2576" xr:uid="{0B477401-0A0E-44A2-9C5B-47B5168503FD}"/>
    <cellStyle name="Notas 5 3 2 3 2" xfId="6939" xr:uid="{DD5A6E07-3A85-4DB0-A8DF-2560667D4AE1}"/>
    <cellStyle name="Notas 5 3 2 3 2 2" xfId="15579" xr:uid="{F4A2C958-8D67-413F-BD7A-CA8CB1699B72}"/>
    <cellStyle name="Notas 5 3 2 3 2 3" xfId="26911" xr:uid="{DEC48591-D87E-4CBA-98C0-0D733613FE09}"/>
    <cellStyle name="Notas 5 3 2 3 3" xfId="4524" xr:uid="{C9367F90-466E-4E64-A86E-CC793E2A4119}"/>
    <cellStyle name="Notas 5 3 2 3 3 2" xfId="13185" xr:uid="{4A0159CC-8147-4AD4-91A6-98A7B133DBBB}"/>
    <cellStyle name="Notas 5 3 2 3 3 3" xfId="24517" xr:uid="{2C8F097D-E69D-4FAE-8B43-D83AA84CAFCC}"/>
    <cellStyle name="Notas 5 3 2 3 4" xfId="5378" xr:uid="{E7D92965-3FC5-404F-B2EC-34FEB37615C7}"/>
    <cellStyle name="Notas 5 3 2 3 4 2" xfId="14037" xr:uid="{28003AD2-4D8E-423F-8F3B-B56FC7753488}"/>
    <cellStyle name="Notas 5 3 2 3 4 3" xfId="25369" xr:uid="{AFAA7506-036C-4E41-9D3C-F4A5E5B23D81}"/>
    <cellStyle name="Notas 5 3 2 3 5" xfId="6333" xr:uid="{872E895E-5595-4A3B-9D68-F59591FC956D}"/>
    <cellStyle name="Notas 5 3 2 3 5 2" xfId="14985" xr:uid="{55A5321C-3294-46A6-9F9C-5872CEC026FD}"/>
    <cellStyle name="Notas 5 3 2 3 5 3" xfId="26317" xr:uid="{E46BE77A-D084-44AB-BE7E-A44C46EB6CA4}"/>
    <cellStyle name="Notas 5 3 2 3 6" xfId="10614" xr:uid="{597DF06C-F2FD-492B-AB25-7A01690EBBBC}"/>
    <cellStyle name="Notas 5 3 2 3 6 2" xfId="19241" xr:uid="{20993364-43FC-4A45-B6C1-085916925C29}"/>
    <cellStyle name="Notas 5 3 2 3 6 3" xfId="30575" xr:uid="{772BA4AD-979C-4674-A6B5-DB50E8A8E4D4}"/>
    <cellStyle name="Notas 5 3 2 3 7" xfId="8227" xr:uid="{8DA777F6-381C-4D55-BABC-EA86007CDC6F}"/>
    <cellStyle name="Notas 5 3 2 3 7 2" xfId="16865" xr:uid="{6BAC1B8D-32C4-4EEE-851F-C301F2B3277D}"/>
    <cellStyle name="Notas 5 3 2 3 7 3" xfId="28197" xr:uid="{F53F5ED7-8610-4F6F-9EC5-0512DF275E48}"/>
    <cellStyle name="Notas 5 3 2 3 8" xfId="11594" xr:uid="{BB29E74C-E461-43F5-AA12-B11B1BE9EB7A}"/>
    <cellStyle name="Notas 5 3 2 3 8 2" xfId="20219" xr:uid="{93CDD8C7-A824-4A3A-AF0E-35D56F826C42}"/>
    <cellStyle name="Notas 5 3 2 3 8 3" xfId="31555" xr:uid="{683944D9-2337-4549-B2B7-CF75EC86AB21}"/>
    <cellStyle name="Notas 5 3 2 3 9" xfId="23331" xr:uid="{B6B93552-8614-4EA1-A6EE-4C46E3BB08BB}"/>
    <cellStyle name="Notas 5 3 2 4" xfId="2577" xr:uid="{9CE96764-812E-456C-90B0-605A723DCD0F}"/>
    <cellStyle name="Notas 5 3 2 4 2" xfId="6940" xr:uid="{51861051-F451-4B49-B3FF-DFE56D1E890E}"/>
    <cellStyle name="Notas 5 3 2 4 2 2" xfId="15580" xr:uid="{C6B50B73-72CC-48DF-B187-DA32830E32C9}"/>
    <cellStyle name="Notas 5 3 2 4 2 3" xfId="26912" xr:uid="{E41ABBA1-CE8B-4CE2-86E8-95C707D01E62}"/>
    <cellStyle name="Notas 5 3 2 4 3" xfId="5794" xr:uid="{1870A7DB-2E3B-41FD-BE27-813E2AD2870A}"/>
    <cellStyle name="Notas 5 3 2 4 3 2" xfId="14446" xr:uid="{40614A41-0E33-4567-8115-73D1B9ABE12C}"/>
    <cellStyle name="Notas 5 3 2 4 3 3" xfId="25778" xr:uid="{148C9644-7305-45C2-AF85-D521BB127CF1}"/>
    <cellStyle name="Notas 5 3 2 4 4" xfId="7387" xr:uid="{BF0CB105-3446-42F9-A220-C5C25E979E15}"/>
    <cellStyle name="Notas 5 3 2 4 4 2" xfId="16027" xr:uid="{D09A70F7-F742-4FF8-BD2F-F13097803DFB}"/>
    <cellStyle name="Notas 5 3 2 4 4 3" xfId="27359" xr:uid="{C019A160-B7AE-4CBF-B45C-D0E1A198C2EF}"/>
    <cellStyle name="Notas 5 3 2 4 5" xfId="5137" xr:uid="{62D2E683-8132-4C0C-A2EE-886049E3A95E}"/>
    <cellStyle name="Notas 5 3 2 4 5 2" xfId="13796" xr:uid="{865B9372-41AE-4721-8BEB-EF0882D2C4C5}"/>
    <cellStyle name="Notas 5 3 2 4 5 3" xfId="25128" xr:uid="{57A1F8EF-213B-49FE-8777-980AD4A13838}"/>
    <cellStyle name="Notas 5 3 2 4 6" xfId="9964" xr:uid="{386AD2A6-FBC3-48AB-865A-E19303CD5C81}"/>
    <cellStyle name="Notas 5 3 2 4 6 2" xfId="18591" xr:uid="{CA784DFD-633E-426A-B090-33E6DBD8D4A7}"/>
    <cellStyle name="Notas 5 3 2 4 6 3" xfId="29925" xr:uid="{C047234A-7D32-408F-9E40-64B6AAC0C061}"/>
    <cellStyle name="Notas 5 3 2 4 7" xfId="9283" xr:uid="{E051BA24-D29C-477D-A723-515DDAB0B62C}"/>
    <cellStyle name="Notas 5 3 2 4 7 2" xfId="17911" xr:uid="{AA256459-872C-4FD0-9D71-0C51D4B4AB32}"/>
    <cellStyle name="Notas 5 3 2 4 7 3" xfId="29244" xr:uid="{A398ED4B-0026-4564-8EF6-FD705FBB7A3F}"/>
    <cellStyle name="Notas 5 3 2 4 8" xfId="12554" xr:uid="{A950EBDF-F1EB-44F8-A4CA-3F7BA1ADA0A8}"/>
    <cellStyle name="Notas 5 3 2 4 8 2" xfId="21178" xr:uid="{B6BBDB78-6BD6-45B9-9E4F-A07599515115}"/>
    <cellStyle name="Notas 5 3 2 4 8 3" xfId="32515" xr:uid="{25DF881C-FB1B-4C13-8A9C-A188E15F161A}"/>
    <cellStyle name="Notas 5 3 2 4 9" xfId="23332" xr:uid="{84FFA894-F508-4419-AC50-973062370482}"/>
    <cellStyle name="Notas 5 3 2 5" xfId="2578" xr:uid="{809D86CA-4BD8-4951-9C65-B9A81A9D8CB5}"/>
    <cellStyle name="Notas 5 3 2 5 2" xfId="6941" xr:uid="{D6FDB346-C6BC-4537-B695-85D50863491F}"/>
    <cellStyle name="Notas 5 3 2 5 2 2" xfId="15581" xr:uid="{42260633-2E81-48F3-A41F-51800CC8CF00}"/>
    <cellStyle name="Notas 5 3 2 5 2 3" xfId="26913" xr:uid="{E0627403-EBF5-429C-8733-051571525751}"/>
    <cellStyle name="Notas 5 3 2 5 3" xfId="4523" xr:uid="{CF270B79-EB55-4129-B8B6-25EC41F5B862}"/>
    <cellStyle name="Notas 5 3 2 5 3 2" xfId="13184" xr:uid="{30CE5B00-0CAF-4059-A7F6-890DC047B2DA}"/>
    <cellStyle name="Notas 5 3 2 5 3 3" xfId="24516" xr:uid="{1E09258B-0523-4C2E-99B9-EF6FCAAC37B1}"/>
    <cellStyle name="Notas 5 3 2 5 4" xfId="4964" xr:uid="{8D6531A4-2214-451E-A1CE-F70E4DD9E579}"/>
    <cellStyle name="Notas 5 3 2 5 4 2" xfId="13623" xr:uid="{EE2F4ABA-934B-455D-BC7C-42A4D38BC446}"/>
    <cellStyle name="Notas 5 3 2 5 4 3" xfId="24955" xr:uid="{7F9582F2-5157-47C4-A42F-89A0E7CF742D}"/>
    <cellStyle name="Notas 5 3 2 5 5" xfId="6332" xr:uid="{FFA4CF4B-5DCE-48C1-8A89-1D8086155292}"/>
    <cellStyle name="Notas 5 3 2 5 5 2" xfId="14984" xr:uid="{195571E9-F304-4FC5-9414-34E13E3BF37C}"/>
    <cellStyle name="Notas 5 3 2 5 5 3" xfId="26316" xr:uid="{3EFE9989-689D-4BF0-B25E-F875E0681A68}"/>
    <cellStyle name="Notas 5 3 2 5 6" xfId="5170" xr:uid="{604FC972-1E92-468F-9669-E59DCBE888EC}"/>
    <cellStyle name="Notas 5 3 2 5 6 2" xfId="13829" xr:uid="{0D2D260F-3394-4EDC-A57D-31C22C42CD98}"/>
    <cellStyle name="Notas 5 3 2 5 6 3" xfId="25161" xr:uid="{9FBD5490-8F26-47FF-A594-CB0D06E7644C}"/>
    <cellStyle name="Notas 5 3 2 5 7" xfId="11683" xr:uid="{1D4B2ED8-F8B8-4353-B445-4630E9CB11E3}"/>
    <cellStyle name="Notas 5 3 2 5 7 2" xfId="20308" xr:uid="{4D166ECD-BF22-47B2-AF8F-CDDBD6C9748B}"/>
    <cellStyle name="Notas 5 3 2 5 7 3" xfId="31644" xr:uid="{18D4AED7-DFA2-4034-A865-5F8BF43D4F05}"/>
    <cellStyle name="Notas 5 3 2 5 8" xfId="12252" xr:uid="{268EF6FF-9C40-4333-B83E-082EA492FF25}"/>
    <cellStyle name="Notas 5 3 2 5 8 2" xfId="20876" xr:uid="{A5339791-33FF-4180-945E-C5CA949B9F25}"/>
    <cellStyle name="Notas 5 3 2 5 8 3" xfId="32213" xr:uid="{586B5CE6-DDB8-4DF9-BD55-386ABEBD5B32}"/>
    <cellStyle name="Notas 5 3 2 5 9" xfId="23333" xr:uid="{6B65D896-8F19-4E3E-96D7-8D040A6E3D69}"/>
    <cellStyle name="Notas 5 3 2 6" xfId="2579" xr:uid="{478CE089-5D69-4A6E-87D6-A6203D7D29F2}"/>
    <cellStyle name="Notas 5 3 2 6 2" xfId="6942" xr:uid="{8D41BA61-9D13-45B3-A28C-EBA5766371A4}"/>
    <cellStyle name="Notas 5 3 2 6 2 2" xfId="15582" xr:uid="{ABB7C492-157A-4BB9-8BCD-1DFCBFA51A2D}"/>
    <cellStyle name="Notas 5 3 2 6 2 3" xfId="26914" xr:uid="{566B04AA-3113-40E9-8DB0-E54F06EC36FB}"/>
    <cellStyle name="Notas 5 3 2 6 3" xfId="4522" xr:uid="{A875C101-0870-48F7-867E-4BBBB8AC06E6}"/>
    <cellStyle name="Notas 5 3 2 6 3 2" xfId="13183" xr:uid="{D0FF67D7-D0E1-4EF1-ACDA-453CF7B3C88B}"/>
    <cellStyle name="Notas 5 3 2 6 3 3" xfId="24515" xr:uid="{AE09F7AB-1A71-409A-BF41-33F31287D8E5}"/>
    <cellStyle name="Notas 5 3 2 6 4" xfId="8300" xr:uid="{44728DB4-7A97-4E72-B20D-2CE4BA021DB9}"/>
    <cellStyle name="Notas 5 3 2 6 4 2" xfId="16938" xr:uid="{E0802F45-F771-4A04-A9A3-40C810F4B992}"/>
    <cellStyle name="Notas 5 3 2 6 4 3" xfId="28270" xr:uid="{C39D10E8-81F2-41CE-95E5-542813635BC6}"/>
    <cellStyle name="Notas 5 3 2 6 5" xfId="5316" xr:uid="{A1C3807B-F2C7-4C96-B665-C8811F819034}"/>
    <cellStyle name="Notas 5 3 2 6 5 2" xfId="13975" xr:uid="{4079B080-4B5C-41CA-9317-CFB54ED4A96B}"/>
    <cellStyle name="Notas 5 3 2 6 5 3" xfId="25307" xr:uid="{6F7AA0A1-CF91-47F1-A189-F6F977D06CEA}"/>
    <cellStyle name="Notas 5 3 2 6 6" xfId="10615" xr:uid="{B7C329AE-3392-4BCD-9D21-68D790371323}"/>
    <cellStyle name="Notas 5 3 2 6 6 2" xfId="19242" xr:uid="{94107117-A908-48C8-96E7-8D1B83774655}"/>
    <cellStyle name="Notas 5 3 2 6 6 3" xfId="30576" xr:uid="{D9969E67-A4CB-4277-8889-5A3C099547F8}"/>
    <cellStyle name="Notas 5 3 2 6 7" xfId="7737" xr:uid="{A5702111-0FF6-42AA-968C-5EB7672B880A}"/>
    <cellStyle name="Notas 5 3 2 6 7 2" xfId="16375" xr:uid="{24D15311-3D7E-4554-A308-03756FA0093F}"/>
    <cellStyle name="Notas 5 3 2 6 7 3" xfId="27707" xr:uid="{8EDF65ED-8DF0-46D4-8553-495DBC2C8690}"/>
    <cellStyle name="Notas 5 3 2 6 8" xfId="12253" xr:uid="{FD282624-DBC7-4547-8B9B-F540C2160F3F}"/>
    <cellStyle name="Notas 5 3 2 6 8 2" xfId="20877" xr:uid="{B9957C5D-F805-48C7-9A30-B19A47F9558F}"/>
    <cellStyle name="Notas 5 3 2 6 8 3" xfId="32214" xr:uid="{6E615024-20DB-48E6-A1F6-A7FCE01140DA}"/>
    <cellStyle name="Notas 5 3 2 6 9" xfId="23334" xr:uid="{05C28E63-83BD-414F-92FB-939F2ADC664D}"/>
    <cellStyle name="Notas 5 3 2 7" xfId="6937" xr:uid="{628BB6EA-50B5-4675-93E7-FE13C5CB0E6D}"/>
    <cellStyle name="Notas 5 3 2 7 2" xfId="15577" xr:uid="{38B855A6-6FC7-4314-AC19-095F2704D7B9}"/>
    <cellStyle name="Notas 5 3 2 7 3" xfId="26909" xr:uid="{ECC3C1D9-7663-42CF-AAEA-B0E01ECA4310}"/>
    <cellStyle name="Notas 5 3 2 8" xfId="4526" xr:uid="{FB91FE4C-3F5A-4C64-8BF3-459AA8EC07D6}"/>
    <cellStyle name="Notas 5 3 2 8 2" xfId="13187" xr:uid="{495F2615-6191-405A-860B-16E2D2EDF6E3}"/>
    <cellStyle name="Notas 5 3 2 8 3" xfId="24519" xr:uid="{AC413E45-CCD9-4653-9480-F410D34BD425}"/>
    <cellStyle name="Notas 5 3 2 9" xfId="4963" xr:uid="{2084B237-9D37-4D5A-8073-3162BD31E31D}"/>
    <cellStyle name="Notas 5 3 2 9 2" xfId="13622" xr:uid="{8E1A219F-1C2D-4BC0-A09A-F88E16F479E6}"/>
    <cellStyle name="Notas 5 3 2 9 3" xfId="24954" xr:uid="{E817D331-68CA-495F-89E9-2D8B0F4364A8}"/>
    <cellStyle name="Notas 5 3 3" xfId="2580" xr:uid="{B877AA85-6AD8-423A-B886-12CE1A83FCB3}"/>
    <cellStyle name="Notas 5 3 3 2" xfId="6943" xr:uid="{9C4881A7-79B5-430C-94FA-A6E9F891ADB2}"/>
    <cellStyle name="Notas 5 3 3 2 2" xfId="15583" xr:uid="{1448588C-2274-4155-A42B-4A739E566A01}"/>
    <cellStyle name="Notas 5 3 3 2 3" xfId="26915" xr:uid="{B0DF5229-CDD3-43BB-9761-4BC0C0687693}"/>
    <cellStyle name="Notas 5 3 3 3" xfId="5793" xr:uid="{B2FAA0C3-67CE-458C-9C2A-49189FB3FAB1}"/>
    <cellStyle name="Notas 5 3 3 3 2" xfId="14445" xr:uid="{CEF864DC-DD2D-48CE-AB48-84E5ED5FF558}"/>
    <cellStyle name="Notas 5 3 3 3 3" xfId="25777" xr:uid="{43439AFC-416E-4C80-9F42-750BBA226234}"/>
    <cellStyle name="Notas 5 3 3 4" xfId="8301" xr:uid="{BA724ECE-9773-4E3C-AAA0-AF91FAB65802}"/>
    <cellStyle name="Notas 5 3 3 4 2" xfId="16939" xr:uid="{623C570D-0E04-459B-8C75-068150A4DE9C}"/>
    <cellStyle name="Notas 5 3 3 4 3" xfId="28271" xr:uid="{CEFC3D9A-D791-42BE-957C-3CBEEA4E453F}"/>
    <cellStyle name="Notas 5 3 3 5" xfId="9359" xr:uid="{283050BB-CAF9-44E0-AA86-BB901378099E}"/>
    <cellStyle name="Notas 5 3 3 5 2" xfId="17987" xr:uid="{4D5904AA-F22D-474B-A95D-B918B2F3C105}"/>
    <cellStyle name="Notas 5 3 3 5 3" xfId="29320" xr:uid="{06C8A18A-E8C0-4AA4-AD30-38FC12D62F17}"/>
    <cellStyle name="Notas 5 3 3 6" xfId="10616" xr:uid="{C6959CEE-7EBA-49ED-BD78-426BDD566848}"/>
    <cellStyle name="Notas 5 3 3 6 2" xfId="19243" xr:uid="{B7E852BA-2333-414C-AAC9-EA5DA6E02F7C}"/>
    <cellStyle name="Notas 5 3 3 6 3" xfId="30577" xr:uid="{85DAF205-2778-4BBE-84DD-24360605DEFA}"/>
    <cellStyle name="Notas 5 3 3 7" xfId="9282" xr:uid="{9B74EA4C-0C84-47F6-865C-5CCF7B1F714B}"/>
    <cellStyle name="Notas 5 3 3 7 2" xfId="17910" xr:uid="{174D9C92-2A15-466F-82C7-1B3A9A8D95FA}"/>
    <cellStyle name="Notas 5 3 3 7 3" xfId="29243" xr:uid="{4FA8D167-4E8B-4F30-B8F7-36CB2C4B255A}"/>
    <cellStyle name="Notas 5 3 3 8" xfId="12555" xr:uid="{D0BA0A30-1BC8-4C73-990A-8EA495582231}"/>
    <cellStyle name="Notas 5 3 3 8 2" xfId="21179" xr:uid="{25152ABE-712C-48AD-9873-3195112239D2}"/>
    <cellStyle name="Notas 5 3 3 8 3" xfId="32516" xr:uid="{E14E3FD1-8080-4160-AE56-B956AC7AFB67}"/>
    <cellStyle name="Notas 5 3 3 9" xfId="23335" xr:uid="{21A9AD85-4B3B-4B2A-B963-C72312D95CCC}"/>
    <cellStyle name="Notas 5 3 4" xfId="2581" xr:uid="{EC768140-4F9D-49B9-AEAC-20630504B6CE}"/>
    <cellStyle name="Notas 5 3 4 2" xfId="6944" xr:uid="{E92AA5B9-385F-47D0-B692-463AE73DB334}"/>
    <cellStyle name="Notas 5 3 4 2 2" xfId="15584" xr:uid="{953982BA-8184-44FF-B375-E88C4A485F50}"/>
    <cellStyle name="Notas 5 3 4 2 3" xfId="26916" xr:uid="{DF13F197-23DE-46BE-AE9B-3774D6A1FC1C}"/>
    <cellStyle name="Notas 5 3 4 3" xfId="4521" xr:uid="{F9D77124-0AF9-48FA-814C-C6836C9CEECE}"/>
    <cellStyle name="Notas 5 3 4 3 2" xfId="13182" xr:uid="{BECE9D4C-028B-48DB-8293-D3DF80670769}"/>
    <cellStyle name="Notas 5 3 4 3 3" xfId="24514" xr:uid="{D950A149-390E-4ED9-86AA-A890B7381032}"/>
    <cellStyle name="Notas 5 3 4 4" xfId="5379" xr:uid="{1F9ABC11-4D4E-494D-8F04-C35C7457456B}"/>
    <cellStyle name="Notas 5 3 4 4 2" xfId="14038" xr:uid="{3EA78E67-A89C-40FD-A9FC-A9E9401D5379}"/>
    <cellStyle name="Notas 5 3 4 4 3" xfId="25370" xr:uid="{A7780E25-028D-4A37-BBB8-8ECF8DD6D281}"/>
    <cellStyle name="Notas 5 3 4 5" xfId="9360" xr:uid="{56D2330E-CF04-498A-A817-15F9F5297704}"/>
    <cellStyle name="Notas 5 3 4 5 2" xfId="17988" xr:uid="{12401ECC-4642-44D7-88A7-08C7C24D4A7B}"/>
    <cellStyle name="Notas 5 3 4 5 3" xfId="29321" xr:uid="{68EA54E4-5C86-4BEC-8E17-20E66732E405}"/>
    <cellStyle name="Notas 5 3 4 6" xfId="10617" xr:uid="{3C91BA5B-5015-4A6A-82C2-23A25E1D4B2F}"/>
    <cellStyle name="Notas 5 3 4 6 2" xfId="19244" xr:uid="{D42A84A4-0D6C-4665-8D89-59142378B96B}"/>
    <cellStyle name="Notas 5 3 4 6 3" xfId="30578" xr:uid="{CEFF396C-350F-4A0D-B957-E05A4F562AAA}"/>
    <cellStyle name="Notas 5 3 4 7" xfId="10889" xr:uid="{7E0A3DAC-7FDF-4815-B213-E92888118D03}"/>
    <cellStyle name="Notas 5 3 4 7 2" xfId="19515" xr:uid="{1479C179-CBCA-4A9F-B6D5-CB023F1AC536}"/>
    <cellStyle name="Notas 5 3 4 7 3" xfId="30850" xr:uid="{9B795108-62D1-468F-BCD4-22436B80323C}"/>
    <cellStyle name="Notas 5 3 4 8" xfId="12556" xr:uid="{01FF7FD5-B03A-4246-B3A7-5049BE2F04AE}"/>
    <cellStyle name="Notas 5 3 4 8 2" xfId="21180" xr:uid="{3372DF83-A993-4913-8E74-C94594F6EF9F}"/>
    <cellStyle name="Notas 5 3 4 8 3" xfId="32517" xr:uid="{8D1D531E-5801-4576-B61E-CC728FC87A01}"/>
    <cellStyle name="Notas 5 3 4 9" xfId="23336" xr:uid="{D16CD37D-9AB8-4EEE-81EB-8937F132B266}"/>
    <cellStyle name="Notas 5 3 5" xfId="2582" xr:uid="{721FA437-D5FA-4EF2-943A-F3F444C6D978}"/>
    <cellStyle name="Notas 5 3 5 2" xfId="6945" xr:uid="{5D89A6AC-A389-4FEE-BC5C-59EA03BB9CED}"/>
    <cellStyle name="Notas 5 3 5 2 2" xfId="15585" xr:uid="{A9A92E3E-BCBF-469A-BBBD-1CAA91E57C4D}"/>
    <cellStyle name="Notas 5 3 5 2 3" xfId="26917" xr:uid="{44877DF5-C064-42E5-B871-342701EDAC8D}"/>
    <cellStyle name="Notas 5 3 5 3" xfId="4520" xr:uid="{86BD49C4-54E6-474C-9078-28046C16EDB1}"/>
    <cellStyle name="Notas 5 3 5 3 2" xfId="13181" xr:uid="{F0B85AD0-F5D9-485A-A878-0FA1DB2510D7}"/>
    <cellStyle name="Notas 5 3 5 3 3" xfId="24513" xr:uid="{316A05C7-D497-4084-B3D4-274462200A2E}"/>
    <cellStyle name="Notas 5 3 5 4" xfId="8302" xr:uid="{4C0F3D32-91DD-4899-8A83-FA231C7D99BC}"/>
    <cellStyle name="Notas 5 3 5 4 2" xfId="16940" xr:uid="{09FC10A1-A336-4BD4-8E4A-2355F2CB9173}"/>
    <cellStyle name="Notas 5 3 5 4 3" xfId="28272" xr:uid="{E2786F13-7D35-41AE-B405-7C29177E0EE3}"/>
    <cellStyle name="Notas 5 3 5 5" xfId="7809" xr:uid="{9664A99E-F9EE-4BD9-B7BD-19028BA19E84}"/>
    <cellStyle name="Notas 5 3 5 5 2" xfId="16447" xr:uid="{DBAF9DCA-1185-4C9F-873D-6A813D7F0B80}"/>
    <cellStyle name="Notas 5 3 5 5 3" xfId="27779" xr:uid="{74154BAA-FE04-47A2-992A-7690361092B5}"/>
    <cellStyle name="Notas 5 3 5 6" xfId="10618" xr:uid="{8561A91F-9DA1-4FFE-9ADD-03047C43B4E3}"/>
    <cellStyle name="Notas 5 3 5 6 2" xfId="19245" xr:uid="{314E70D5-7305-451A-A4CE-FA31A069E90D}"/>
    <cellStyle name="Notas 5 3 5 6 3" xfId="30579" xr:uid="{099D75F9-D4F5-4DA8-B3DD-35E466763D89}"/>
    <cellStyle name="Notas 5 3 5 7" xfId="11684" xr:uid="{CEB235BD-3E69-4A04-8AF3-42ECCD3EED9D}"/>
    <cellStyle name="Notas 5 3 5 7 2" xfId="20309" xr:uid="{9FBA5140-0217-40F4-B091-0698DF2C471B}"/>
    <cellStyle name="Notas 5 3 5 7 3" xfId="31645" xr:uid="{BD8A9CDC-EBAA-42E3-BD79-CA2F6CEFD282}"/>
    <cellStyle name="Notas 5 3 5 8" xfId="12557" xr:uid="{3C541881-D858-422A-9EEC-C84A1E41E35F}"/>
    <cellStyle name="Notas 5 3 5 8 2" xfId="21181" xr:uid="{42A1D611-2FA6-46E5-8224-50EE163328E2}"/>
    <cellStyle name="Notas 5 3 5 8 3" xfId="32518" xr:uid="{5DF63D24-5677-4F4F-AFF2-635205FCDF93}"/>
    <cellStyle name="Notas 5 3 5 9" xfId="23337" xr:uid="{3C27708B-1C5B-404F-AB90-D8C428C0B88F}"/>
    <cellStyle name="Notas 5 3 6" xfId="2583" xr:uid="{2FCD56DF-516F-4339-A500-8871D739CF74}"/>
    <cellStyle name="Notas 5 3 6 2" xfId="6946" xr:uid="{76FC6D0F-187D-4F1E-AD48-F328AD620988}"/>
    <cellStyle name="Notas 5 3 6 2 2" xfId="15586" xr:uid="{EA80CA8C-ECF6-45D2-AAA1-D7329A24B8CA}"/>
    <cellStyle name="Notas 5 3 6 2 3" xfId="26918" xr:uid="{7304DFD9-9F16-400A-9120-F0AFE031EC51}"/>
    <cellStyle name="Notas 5 3 6 3" xfId="5792" xr:uid="{958E4732-94DF-4C0C-A60D-190B2B600484}"/>
    <cellStyle name="Notas 5 3 6 3 2" xfId="14444" xr:uid="{82872B0C-9931-43EE-A04B-62C2C8ED19F0}"/>
    <cellStyle name="Notas 5 3 6 3 3" xfId="25776" xr:uid="{DAB58502-8C1D-4689-8CD6-025C33CB1CFD}"/>
    <cellStyle name="Notas 5 3 6 4" xfId="8303" xr:uid="{4657FB0B-6C47-4275-A221-11C4FFD96F92}"/>
    <cellStyle name="Notas 5 3 6 4 2" xfId="16941" xr:uid="{A0DADD82-9DA5-4060-9FB7-88F009CBBAFD}"/>
    <cellStyle name="Notas 5 3 6 4 3" xfId="28273" xr:uid="{320FD033-92E2-4F49-A257-51B21C2C5107}"/>
    <cellStyle name="Notas 5 3 6 5" xfId="4727" xr:uid="{3B82CB9D-F2E5-4B1F-94D4-98F0922D32A9}"/>
    <cellStyle name="Notas 5 3 6 5 2" xfId="13388" xr:uid="{7CF656C3-BE2B-4A77-A6CD-1857DD97E727}"/>
    <cellStyle name="Notas 5 3 6 5 3" xfId="24720" xr:uid="{3AB3DED2-1D78-4DB6-89BD-6F0407FEB6B5}"/>
    <cellStyle name="Notas 5 3 6 6" xfId="10619" xr:uid="{3AA3D377-564E-483E-9144-20771A55CAD6}"/>
    <cellStyle name="Notas 5 3 6 6 2" xfId="19246" xr:uid="{46E1EFEF-6673-4831-BC35-F5242F3FD1F3}"/>
    <cellStyle name="Notas 5 3 6 6 3" xfId="30580" xr:uid="{A3FCE238-51D2-4413-B3E0-5EB7CF17EFB5}"/>
    <cellStyle name="Notas 5 3 6 7" xfId="11685" xr:uid="{10327FA7-DC2C-4E94-A963-05B9A5606B1F}"/>
    <cellStyle name="Notas 5 3 6 7 2" xfId="20310" xr:uid="{5AC11FB4-10FA-4728-8492-3032B1D2AF63}"/>
    <cellStyle name="Notas 5 3 6 7 3" xfId="31646" xr:uid="{0B8E0AEA-D0A0-4CFF-A98A-2C8375391F5A}"/>
    <cellStyle name="Notas 5 3 6 8" xfId="12558" xr:uid="{7E185528-F781-4BE2-A8E3-9508076468A3}"/>
    <cellStyle name="Notas 5 3 6 8 2" xfId="21182" xr:uid="{6EF398B9-EFDD-4F86-B00E-4D52027862FE}"/>
    <cellStyle name="Notas 5 3 6 8 3" xfId="32519" xr:uid="{0CAD2FA5-CBA0-4F62-96A7-C16A4798C839}"/>
    <cellStyle name="Notas 5 3 6 9" xfId="23338" xr:uid="{05B778F2-0DF3-4222-B9AA-A848625EBDC6}"/>
    <cellStyle name="Notas 5 3 7" xfId="2584" xr:uid="{BBB7048F-53C4-49A1-828D-13B232087C1A}"/>
    <cellStyle name="Notas 5 3 7 2" xfId="6947" xr:uid="{820D9631-7771-48B9-BA1D-B459B1BFDF67}"/>
    <cellStyle name="Notas 5 3 7 2 2" xfId="15587" xr:uid="{590B51B8-B1CE-47EC-9159-C9555D3F7960}"/>
    <cellStyle name="Notas 5 3 7 2 3" xfId="26919" xr:uid="{74D21FD5-9B24-4743-8E58-7EC513642841}"/>
    <cellStyle name="Notas 5 3 7 3" xfId="4519" xr:uid="{548A50F1-ACF5-445A-A509-5DF3ADD68534}"/>
    <cellStyle name="Notas 5 3 7 3 2" xfId="13180" xr:uid="{67F0F118-E3E1-4B9A-90EB-01A90A167C35}"/>
    <cellStyle name="Notas 5 3 7 3 3" xfId="24512" xr:uid="{2E696C6E-9E44-45A8-98F8-2BE8412E9D7F}"/>
    <cellStyle name="Notas 5 3 7 4" xfId="5380" xr:uid="{71832B35-FAAC-409C-AC45-BF8B4C8FC22A}"/>
    <cellStyle name="Notas 5 3 7 4 2" xfId="14039" xr:uid="{8862D4A1-29B5-4A2B-B6DB-271838923A7D}"/>
    <cellStyle name="Notas 5 3 7 4 3" xfId="25371" xr:uid="{CB4D906C-E6E1-4659-BFB9-F013B8C0E792}"/>
    <cellStyle name="Notas 5 3 7 5" xfId="6331" xr:uid="{27A1760B-48B5-4E90-922D-915BCDD33687}"/>
    <cellStyle name="Notas 5 3 7 5 2" xfId="14983" xr:uid="{C146D005-4687-450F-9EC3-A43A46E30CA0}"/>
    <cellStyle name="Notas 5 3 7 5 3" xfId="26315" xr:uid="{0D608E5C-DC52-47B8-825B-93879527E9B7}"/>
    <cellStyle name="Notas 5 3 7 6" xfId="10620" xr:uid="{063ECE0C-6177-43DA-A3CA-A30C7118669D}"/>
    <cellStyle name="Notas 5 3 7 6 2" xfId="19247" xr:uid="{309243F2-DAD0-461E-8C54-CEE03F3D02B9}"/>
    <cellStyle name="Notas 5 3 7 6 3" xfId="30581" xr:uid="{0DF85A35-B7DC-4C70-AC2F-8D718A14049D}"/>
    <cellStyle name="Notas 5 3 7 7" xfId="12600" xr:uid="{DBEAFEBA-F25B-4894-A635-F8F3392568D0}"/>
    <cellStyle name="Notas 5 3 7 7 2" xfId="21224" xr:uid="{FD92B038-AC3A-431F-9A84-D5641E91B1F7}"/>
    <cellStyle name="Notas 5 3 7 7 3" xfId="32561" xr:uid="{E959D2B1-0DA5-4AAC-AE1C-BA8913685220}"/>
    <cellStyle name="Notas 5 3 7 8" xfId="12559" xr:uid="{21DDA8B6-74FD-40D6-8DF2-667908214D63}"/>
    <cellStyle name="Notas 5 3 7 8 2" xfId="21183" xr:uid="{2F6D3FDA-460E-4CDD-B5D8-98659625CDD8}"/>
    <cellStyle name="Notas 5 3 7 8 3" xfId="32520" xr:uid="{05B73F8C-2600-4212-B8A2-E414335B7CDF}"/>
    <cellStyle name="Notas 5 3 7 9" xfId="23339" xr:uid="{4D5CE52F-15F9-4F66-A7C2-C54E746520B6}"/>
    <cellStyle name="Notas 5 3 8" xfId="6936" xr:uid="{494285AB-25CF-4AD9-9BA6-A080FB8AA96C}"/>
    <cellStyle name="Notas 5 3 8 2" xfId="15576" xr:uid="{B91EF7C0-4CE5-4C0B-BA2E-EF6F821FA7D9}"/>
    <cellStyle name="Notas 5 3 8 3" xfId="26908" xr:uid="{821E31C2-8B86-4EAD-8A15-10DF0C9AD94B}"/>
    <cellStyle name="Notas 5 3 9" xfId="4527" xr:uid="{3A3B3775-6C86-4941-91FF-2FB0D5056941}"/>
    <cellStyle name="Notas 5 3 9 2" xfId="13188" xr:uid="{FED6BD65-6CBE-4D10-8031-FE80314AA075}"/>
    <cellStyle name="Notas 5 3 9 3" xfId="24520" xr:uid="{43916E8D-DF18-46DE-9261-4805DFD9C747}"/>
    <cellStyle name="Notas 5 4" xfId="2585" xr:uid="{6BFD9525-C8C6-4C8C-83F2-7163A77A5DB5}"/>
    <cellStyle name="Notas 5 4 10" xfId="4518" xr:uid="{513D4A9C-9EE7-4699-9934-FE7A1E424132}"/>
    <cellStyle name="Notas 5 4 10 2" xfId="13179" xr:uid="{8700EFF4-FA74-42E9-B30E-BC5C3375310A}"/>
    <cellStyle name="Notas 5 4 10 3" xfId="24511" xr:uid="{C16541E6-4F17-4511-BEB9-467E86EADD8A}"/>
    <cellStyle name="Notas 5 4 11" xfId="8304" xr:uid="{8B8D65B4-A0E3-433D-8965-334443C36144}"/>
    <cellStyle name="Notas 5 4 11 2" xfId="16942" xr:uid="{258D80D4-B8CC-4DFE-BED2-2AC9C91340D8}"/>
    <cellStyle name="Notas 5 4 11 3" xfId="28274" xr:uid="{8239F327-6F41-41C6-9DB2-010956AC4A2E}"/>
    <cellStyle name="Notas 5 4 12" xfId="8174" xr:uid="{700EC9B7-E51B-4C7D-877D-848EAB0A7FF8}"/>
    <cellStyle name="Notas 5 4 12 2" xfId="16812" xr:uid="{E454117F-DC76-415E-AE73-9FC2B3224B6A}"/>
    <cellStyle name="Notas 5 4 12 3" xfId="28144" xr:uid="{D45EE034-9AFB-4D3A-9917-BBC1EB76D553}"/>
    <cellStyle name="Notas 5 4 13" xfId="10621" xr:uid="{0225FEBF-050F-4BC8-96F1-076BA42AD6E3}"/>
    <cellStyle name="Notas 5 4 13 2" xfId="19248" xr:uid="{14CDA82D-9350-43D5-A9EB-1F378DA1F3CC}"/>
    <cellStyle name="Notas 5 4 13 3" xfId="30582" xr:uid="{40E47971-C627-4E6B-BB6E-524890E47119}"/>
    <cellStyle name="Notas 5 4 14" xfId="12596" xr:uid="{CAE304D5-05E7-4624-9B38-7344DBE775E5}"/>
    <cellStyle name="Notas 5 4 14 2" xfId="21220" xr:uid="{95DAFA95-32DD-44CD-9AE3-F02AE6F94AE3}"/>
    <cellStyle name="Notas 5 4 14 3" xfId="32557" xr:uid="{9158E8AA-C0B1-4CF5-A644-17D7D2213C9B}"/>
    <cellStyle name="Notas 5 4 15" xfId="12560" xr:uid="{DC5032C7-B271-4936-B92C-051E8139E09D}"/>
    <cellStyle name="Notas 5 4 15 2" xfId="21184" xr:uid="{F85FEF77-6098-405D-AC27-D3BBD3693AAB}"/>
    <cellStyle name="Notas 5 4 15 3" xfId="32521" xr:uid="{2CD2C496-5441-4FEB-AB1E-B1BFAACB070C}"/>
    <cellStyle name="Notas 5 4 16" xfId="23340" xr:uid="{4175E258-9785-4D6C-8D2B-483E781C759B}"/>
    <cellStyle name="Notas 5 4 2" xfId="2586" xr:uid="{121124D0-0DDB-4537-9CCD-EEA526C06980}"/>
    <cellStyle name="Notas 5 4 2 2" xfId="6949" xr:uid="{B002A76F-E109-4B16-8461-233EB5B33C35}"/>
    <cellStyle name="Notas 5 4 2 2 2" xfId="15589" xr:uid="{C19756D6-5754-4BDE-89AD-4D7B4C60C5FF}"/>
    <cellStyle name="Notas 5 4 2 2 3" xfId="26921" xr:uid="{1D8702EC-377A-4924-A419-D4E8EB45CE61}"/>
    <cellStyle name="Notas 5 4 2 3" xfId="5791" xr:uid="{1D03B903-E5E3-4EC8-9752-1318135CAACD}"/>
    <cellStyle name="Notas 5 4 2 3 2" xfId="14443" xr:uid="{480D3397-D68F-41D6-BCBC-5B0C8FB68787}"/>
    <cellStyle name="Notas 5 4 2 3 3" xfId="25775" xr:uid="{F9D49654-FB50-4B35-B7F8-0D1119B08B05}"/>
    <cellStyle name="Notas 5 4 2 4" xfId="7388" xr:uid="{115E0F05-B41C-4003-BF63-6923BEC9FAAF}"/>
    <cellStyle name="Notas 5 4 2 4 2" xfId="16028" xr:uid="{48E2CEB2-B0FA-40E1-BC94-7667F0136E4A}"/>
    <cellStyle name="Notas 5 4 2 4 3" xfId="27360" xr:uid="{9B901A07-5243-4287-9FF4-D7623E63E990}"/>
    <cellStyle name="Notas 5 4 2 5" xfId="6330" xr:uid="{2A2D1440-C3E6-4664-A04A-0CC3B2532D2F}"/>
    <cellStyle name="Notas 5 4 2 5 2" xfId="14982" xr:uid="{A285A1C3-3D30-4856-BD92-0E944AA7CB34}"/>
    <cellStyle name="Notas 5 4 2 5 3" xfId="26314" xr:uid="{C2ACD856-257C-4F8E-A514-6194548E0C7D}"/>
    <cellStyle name="Notas 5 4 2 6" xfId="9965" xr:uid="{C277DFE1-3211-48D7-A3BC-B35836BB5DFF}"/>
    <cellStyle name="Notas 5 4 2 6 2" xfId="18592" xr:uid="{D5D4866D-9256-46F1-8BD3-A493F0B0CA9C}"/>
    <cellStyle name="Notas 5 4 2 6 3" xfId="29926" xr:uid="{75CA49D5-F607-448E-85ED-9E22BB4E8669}"/>
    <cellStyle name="Notas 5 4 2 7" xfId="10888" xr:uid="{F5CCD5ED-BBD7-4495-A7BF-D1AD6829B772}"/>
    <cellStyle name="Notas 5 4 2 7 2" xfId="19514" xr:uid="{D79E6EE5-1626-44DD-A197-CC5BA66579D0}"/>
    <cellStyle name="Notas 5 4 2 7 3" xfId="30849" xr:uid="{8AFBFFC6-8A94-46D2-AE0F-8EAFA87E6CC0}"/>
    <cellStyle name="Notas 5 4 2 8" xfId="12561" xr:uid="{0242A012-CEB1-454E-A7DE-DE1197F125FA}"/>
    <cellStyle name="Notas 5 4 2 8 2" xfId="21185" xr:uid="{8ECE4FD1-8F71-487A-895B-D2CB327B4F68}"/>
    <cellStyle name="Notas 5 4 2 8 3" xfId="32522" xr:uid="{54765907-4E9E-4D33-9DBE-F34679E7A27A}"/>
    <cellStyle name="Notas 5 4 2 9" xfId="23341" xr:uid="{5EC61BFD-7AA9-4371-8307-1DFF1D628F90}"/>
    <cellStyle name="Notas 5 4 3" xfId="2587" xr:uid="{AA0F8437-13C2-4332-AF12-290158E853BC}"/>
    <cellStyle name="Notas 5 4 3 2" xfId="6950" xr:uid="{8DFF72A8-9CBC-4D4D-9944-7778F46EAC66}"/>
    <cellStyle name="Notas 5 4 3 2 2" xfId="15590" xr:uid="{966E862C-27BF-49B7-AF16-3D66688FB0B2}"/>
    <cellStyle name="Notas 5 4 3 2 3" xfId="26922" xr:uid="{FFBD96F8-4510-4BA8-8983-D45F0C0BAF57}"/>
    <cellStyle name="Notas 5 4 3 3" xfId="4517" xr:uid="{D9732689-D0A0-4DFE-9BF8-4ED678E837E5}"/>
    <cellStyle name="Notas 5 4 3 3 2" xfId="13178" xr:uid="{1B583C15-BF67-48C3-9C5A-1F14139C8FA1}"/>
    <cellStyle name="Notas 5 4 3 3 3" xfId="24510" xr:uid="{319BC51B-2B10-4EB5-8A7B-E59C02473F25}"/>
    <cellStyle name="Notas 5 4 3 4" xfId="8305" xr:uid="{EDD361C7-3DD3-4CC5-9405-EC4C6F6F49F5}"/>
    <cellStyle name="Notas 5 4 3 4 2" xfId="16943" xr:uid="{B35D78D7-32E6-4FF7-83BA-29ED5E82B670}"/>
    <cellStyle name="Notas 5 4 3 4 3" xfId="28275" xr:uid="{2B0954DB-F17D-4B39-931C-1AA1217D91D7}"/>
    <cellStyle name="Notas 5 4 3 5" xfId="4726" xr:uid="{225CD0D2-695C-471D-82B7-991C45078708}"/>
    <cellStyle name="Notas 5 4 3 5 2" xfId="13387" xr:uid="{186721CA-3046-4286-A255-587438FE8901}"/>
    <cellStyle name="Notas 5 4 3 5 3" xfId="24719" xr:uid="{D5325A46-325E-426A-8B23-C42AA3CC55D4}"/>
    <cellStyle name="Notas 5 4 3 6" xfId="10622" xr:uid="{B1713B4B-B14C-41AB-AB89-EA03264986BE}"/>
    <cellStyle name="Notas 5 4 3 6 2" xfId="19249" xr:uid="{A2B158BA-C328-4F35-8267-B49DC712A205}"/>
    <cellStyle name="Notas 5 4 3 6 3" xfId="30583" xr:uid="{5F40D269-7975-4FD1-ACE6-5BC4D953CCA8}"/>
    <cellStyle name="Notas 5 4 3 7" xfId="10211" xr:uid="{0B77FB47-AC8B-40D8-87D0-B1044E22F1C7}"/>
    <cellStyle name="Notas 5 4 3 7 2" xfId="18838" xr:uid="{C8A0478C-4864-45A0-8412-B4A69DE2A5BB}"/>
    <cellStyle name="Notas 5 4 3 7 3" xfId="30172" xr:uid="{69D1B644-627D-40CA-8182-F465D22B8B94}"/>
    <cellStyle name="Notas 5 4 3 8" xfId="11593" xr:uid="{2ED4969A-E280-4BDB-BA35-03F235EC7585}"/>
    <cellStyle name="Notas 5 4 3 8 2" xfId="20218" xr:uid="{E6DE9415-A92D-49A2-962E-4A484E365E2C}"/>
    <cellStyle name="Notas 5 4 3 8 3" xfId="31554" xr:uid="{D88B994E-1991-4F1B-997C-D50BCBC030FA}"/>
    <cellStyle name="Notas 5 4 3 9" xfId="23342" xr:uid="{1BDD19D7-2C22-4EA5-B564-BC38A6F790DE}"/>
    <cellStyle name="Notas 5 4 4" xfId="2588" xr:uid="{92679B26-9DF9-495C-8A81-4C359AF7E54C}"/>
    <cellStyle name="Notas 5 4 4 2" xfId="6951" xr:uid="{CD2223A3-3B1D-4044-9973-441D2C9CB920}"/>
    <cellStyle name="Notas 5 4 4 2 2" xfId="15591" xr:uid="{667F35B7-1683-40A7-9F01-D58C1CFFC7D6}"/>
    <cellStyle name="Notas 5 4 4 2 3" xfId="26923" xr:uid="{BC277727-6A86-4961-890D-094E777A477F}"/>
    <cellStyle name="Notas 5 4 4 3" xfId="4516" xr:uid="{94F7B072-22B0-44B9-A285-262B65E5C41B}"/>
    <cellStyle name="Notas 5 4 4 3 2" xfId="13177" xr:uid="{FC268F69-D1C3-44FC-A8B3-5FDDB9293CCA}"/>
    <cellStyle name="Notas 5 4 4 3 3" xfId="24509" xr:uid="{A8A394A1-9F50-4236-936C-52D032100109}"/>
    <cellStyle name="Notas 5 4 4 4" xfId="5384" xr:uid="{5F77B1AE-124B-4C88-A93C-C07594B9E5FB}"/>
    <cellStyle name="Notas 5 4 4 4 2" xfId="14043" xr:uid="{010B41F8-7BFA-4FBB-83DE-5151AC32FEC9}"/>
    <cellStyle name="Notas 5 4 4 4 3" xfId="25375" xr:uid="{1973BD34-BE05-4941-911A-700CD0BFAA72}"/>
    <cellStyle name="Notas 5 4 4 5" xfId="9361" xr:uid="{4E61BB13-0D02-4450-9727-6E243C46FE5D}"/>
    <cellStyle name="Notas 5 4 4 5 2" xfId="17989" xr:uid="{033A51CA-C8C5-4C27-8CD9-C1B4EB162721}"/>
    <cellStyle name="Notas 5 4 4 5 3" xfId="29322" xr:uid="{B36F2E70-7BFF-4A81-99C4-1D559BA21E9D}"/>
    <cellStyle name="Notas 5 4 4 6" xfId="10623" xr:uid="{FF6D3E26-12F3-448D-AB2E-13D3B7DFA2FE}"/>
    <cellStyle name="Notas 5 4 4 6 2" xfId="19250" xr:uid="{99D973EF-4B93-4E98-AD0D-A83AFD83A19A}"/>
    <cellStyle name="Notas 5 4 4 6 3" xfId="30584" xr:uid="{8BBAF0DE-C672-4F9C-8945-4649A4ED42E1}"/>
    <cellStyle name="Notas 5 4 4 7" xfId="10887" xr:uid="{CED7BC15-1F12-4304-A97F-A54631E50195}"/>
    <cellStyle name="Notas 5 4 4 7 2" xfId="19513" xr:uid="{CE3A7DDA-858E-4235-8F34-1640D3E93F66}"/>
    <cellStyle name="Notas 5 4 4 7 3" xfId="30848" xr:uid="{F17264E7-844D-4F55-BD81-50A20FE6484B}"/>
    <cellStyle name="Notas 5 4 4 8" xfId="12562" xr:uid="{1F411EB2-C39F-4F14-8AFB-90A64AB4F415}"/>
    <cellStyle name="Notas 5 4 4 8 2" xfId="21186" xr:uid="{093D75EA-BC73-43CB-97D7-470E987A01D8}"/>
    <cellStyle name="Notas 5 4 4 8 3" xfId="32523" xr:uid="{2748CDDD-3AD8-4F53-ABF2-DB2198BD40DE}"/>
    <cellStyle name="Notas 5 4 4 9" xfId="23343" xr:uid="{6ED68F61-CA78-448A-B7F4-0B6080BACC56}"/>
    <cellStyle name="Notas 5 4 5" xfId="2589" xr:uid="{071731A2-A2DF-4066-B8E5-F7C5C1089A42}"/>
    <cellStyle name="Notas 5 4 5 2" xfId="6952" xr:uid="{71CA31E1-440A-472A-B1F9-19BC7AC3C613}"/>
    <cellStyle name="Notas 5 4 5 2 2" xfId="15592" xr:uid="{504C7DBF-4E7E-4485-ABB1-8C4CCE44C689}"/>
    <cellStyle name="Notas 5 4 5 2 3" xfId="26924" xr:uid="{A55326E0-1E9C-4A39-834B-F908F3E7F141}"/>
    <cellStyle name="Notas 5 4 5 3" xfId="5790" xr:uid="{9146D1F1-CD5E-43DC-B5EB-A96E1D73657E}"/>
    <cellStyle name="Notas 5 4 5 3 2" xfId="14442" xr:uid="{DA684CE4-EB1F-475C-8D31-F32B91C084F0}"/>
    <cellStyle name="Notas 5 4 5 3 3" xfId="25774" xr:uid="{5F393378-910C-4367-9A22-221713555CAC}"/>
    <cellStyle name="Notas 5 4 5 4" xfId="7389" xr:uid="{53B2181F-212C-46E2-9E63-54DC50F8E5CF}"/>
    <cellStyle name="Notas 5 4 5 4 2" xfId="16029" xr:uid="{0742ADF6-A842-40FC-8D93-0DAC94D2A8EF}"/>
    <cellStyle name="Notas 5 4 5 4 3" xfId="27361" xr:uid="{4930372A-C32B-44D0-9A85-0E781183A84F}"/>
    <cellStyle name="Notas 5 4 5 5" xfId="6329" xr:uid="{A02A570D-E49F-47EC-AECA-C67F5448D1CE}"/>
    <cellStyle name="Notas 5 4 5 5 2" xfId="14981" xr:uid="{12C0FF83-2A5C-4DCB-9844-04C529F6FA69}"/>
    <cellStyle name="Notas 5 4 5 5 3" xfId="26313" xr:uid="{4BE29DBF-7CB1-4B4D-AEDC-1AF321CE0E4E}"/>
    <cellStyle name="Notas 5 4 5 6" xfId="9966" xr:uid="{CED52A30-CD1B-4972-977E-5C5031049BDF}"/>
    <cellStyle name="Notas 5 4 5 6 2" xfId="18593" xr:uid="{ED2D0D0C-023E-44DD-995C-F450FD02451E}"/>
    <cellStyle name="Notas 5 4 5 6 3" xfId="29927" xr:uid="{5383B14A-E5C9-4FF1-A35E-F07136AE8F04}"/>
    <cellStyle name="Notas 5 4 5 7" xfId="8228" xr:uid="{D7D9242C-96F6-4002-9FB5-C98772CA665B}"/>
    <cellStyle name="Notas 5 4 5 7 2" xfId="16866" xr:uid="{C57C7842-E3E1-4A9C-A8F2-726186C8870A}"/>
    <cellStyle name="Notas 5 4 5 7 3" xfId="28198" xr:uid="{69B0B38D-E22E-4CD3-A541-5D8C72904C7F}"/>
    <cellStyle name="Notas 5 4 5 8" xfId="12563" xr:uid="{FF8A0C54-2CCD-48A2-858F-60AE71559B3C}"/>
    <cellStyle name="Notas 5 4 5 8 2" xfId="21187" xr:uid="{F6A29728-9339-4D6A-98D4-C2D56F7069FA}"/>
    <cellStyle name="Notas 5 4 5 8 3" xfId="32524" xr:uid="{9FD09C2B-49EC-4ED5-98F3-4CF3460A1495}"/>
    <cellStyle name="Notas 5 4 5 9" xfId="23344" xr:uid="{7C9F0B27-7283-4368-BE94-11F92117AA83}"/>
    <cellStyle name="Notas 5 4 6" xfId="2590" xr:uid="{87D9EAD1-37BF-469D-96BF-9F87BBC52576}"/>
    <cellStyle name="Notas 5 4 6 2" xfId="6953" xr:uid="{00216440-0938-4D3C-94D5-23B34130DC31}"/>
    <cellStyle name="Notas 5 4 6 2 2" xfId="15593" xr:uid="{2CCFA217-9588-49D8-964B-A03C15B18611}"/>
    <cellStyle name="Notas 5 4 6 2 3" xfId="26925" xr:uid="{51010E4F-8E23-43B9-A11A-9917008C3FCE}"/>
    <cellStyle name="Notas 5 4 6 3" xfId="4515" xr:uid="{A5BF7416-47A0-421B-B11B-14D198742A64}"/>
    <cellStyle name="Notas 5 4 6 3 2" xfId="13176" xr:uid="{10BF7ED8-CF5A-4CC6-968E-52E93BE614DE}"/>
    <cellStyle name="Notas 5 4 6 3 3" xfId="24508" xr:uid="{C61AB94A-7F63-476B-BF3B-3BADC05C72CB}"/>
    <cellStyle name="Notas 5 4 6 4" xfId="8439" xr:uid="{BF3C87AA-7DF5-4FD8-BBFB-7CF8DABB86CA}"/>
    <cellStyle name="Notas 5 4 6 4 2" xfId="17077" xr:uid="{DB6F6318-E0EE-4F3E-B458-F0B29C7F492A}"/>
    <cellStyle name="Notas 5 4 6 4 3" xfId="28409" xr:uid="{3516D222-7722-4384-BB40-556F4C140CFC}"/>
    <cellStyle name="Notas 5 4 6 5" xfId="8173" xr:uid="{5834F907-6B7F-4BC6-88C0-BF0BD868E339}"/>
    <cellStyle name="Notas 5 4 6 5 2" xfId="16811" xr:uid="{2EE6D846-F60F-48CA-94C2-05A66731E0B3}"/>
    <cellStyle name="Notas 5 4 6 5 3" xfId="28143" xr:uid="{AA06B081-E52A-4B6F-8908-E3DB4728B36E}"/>
    <cellStyle name="Notas 5 4 6 6" xfId="10624" xr:uid="{1BEE2731-DD64-4810-BB4C-57D126EC575C}"/>
    <cellStyle name="Notas 5 4 6 6 2" xfId="19251" xr:uid="{108CB73B-49D2-4BCE-B799-14511374015B}"/>
    <cellStyle name="Notas 5 4 6 6 3" xfId="30585" xr:uid="{990E1FBB-4DDB-4F33-BD76-167AF6162372}"/>
    <cellStyle name="Notas 5 4 6 7" xfId="10886" xr:uid="{72F15B1A-3A51-421A-B36B-59B3BE8BC360}"/>
    <cellStyle name="Notas 5 4 6 7 2" xfId="19512" xr:uid="{BE1C7A63-845A-45D6-981F-1EDBCC0041B5}"/>
    <cellStyle name="Notas 5 4 6 7 3" xfId="30847" xr:uid="{8141415F-419F-4C02-9A1C-B150ABE049DF}"/>
    <cellStyle name="Notas 5 4 6 8" xfId="12254" xr:uid="{072B8C98-1C7B-45DD-8C0F-101A447A579A}"/>
    <cellStyle name="Notas 5 4 6 8 2" xfId="20878" xr:uid="{E1D88860-452E-4C22-8CC2-920E71CDD950}"/>
    <cellStyle name="Notas 5 4 6 8 3" xfId="32215" xr:uid="{A0668808-AA27-4F1E-9166-B6CA33F024B8}"/>
    <cellStyle name="Notas 5 4 6 9" xfId="23345" xr:uid="{F56B84E9-BFA0-4469-B362-5ECAA981610F}"/>
    <cellStyle name="Notas 5 4 7" xfId="2591" xr:uid="{6ED58DE1-14CE-42D0-A980-D15A57A12A0C}"/>
    <cellStyle name="Notas 5 4 7 2" xfId="6954" xr:uid="{31597C59-8EA5-44C1-AF06-17B83CFCABF1}"/>
    <cellStyle name="Notas 5 4 7 2 2" xfId="15594" xr:uid="{3C3776C6-E549-4FE6-A0F5-A6CC7A689B8A}"/>
    <cellStyle name="Notas 5 4 7 2 3" xfId="26926" xr:uid="{21E94994-BCC4-42E7-A187-28AA2858B369}"/>
    <cellStyle name="Notas 5 4 7 3" xfId="4514" xr:uid="{C02A3394-E531-4227-A2B7-9C0AAA5F7CBC}"/>
    <cellStyle name="Notas 5 4 7 3 2" xfId="13175" xr:uid="{8D7578A6-A404-424A-BF7C-FE73DBA3108B}"/>
    <cellStyle name="Notas 5 4 7 3 3" xfId="24507" xr:uid="{49EF227F-AFEE-4BB5-8F2A-6A658DCD1851}"/>
    <cellStyle name="Notas 5 4 7 4" xfId="8440" xr:uid="{5E1F8948-CB6D-4557-ACAC-DB6D88678AA2}"/>
    <cellStyle name="Notas 5 4 7 4 2" xfId="17078" xr:uid="{D57D4D2B-DB73-430C-835B-7B883B3E3AEF}"/>
    <cellStyle name="Notas 5 4 7 4 3" xfId="28410" xr:uid="{BD76BAB6-C4B4-4400-B8D8-1F49B80964B4}"/>
    <cellStyle name="Notas 5 4 7 5" xfId="9362" xr:uid="{C146B089-D855-4573-BD34-39CF4062D957}"/>
    <cellStyle name="Notas 5 4 7 5 2" xfId="17990" xr:uid="{13804B5E-2029-4D1B-AE26-814EA6914894}"/>
    <cellStyle name="Notas 5 4 7 5 3" xfId="29323" xr:uid="{EC1810D7-D544-45D1-B2B5-4202E03DB956}"/>
    <cellStyle name="Notas 5 4 7 6" xfId="10625" xr:uid="{93902846-97E2-495B-82AA-B1185115390B}"/>
    <cellStyle name="Notas 5 4 7 6 2" xfId="19252" xr:uid="{0010069D-F059-443D-A028-0F8EF36A88D2}"/>
    <cellStyle name="Notas 5 4 7 6 3" xfId="30586" xr:uid="{B897AA37-4EDF-4BFE-A9A5-C793F6991125}"/>
    <cellStyle name="Notas 5 4 7 7" xfId="10212" xr:uid="{C370C199-A898-40ED-B15F-642E774C2A05}"/>
    <cellStyle name="Notas 5 4 7 7 2" xfId="18839" xr:uid="{04061B12-22A6-4180-9321-DD6F8D447C64}"/>
    <cellStyle name="Notas 5 4 7 7 3" xfId="30173" xr:uid="{CD79DD6B-8DB3-4CAE-8487-D2A042E3C1EE}"/>
    <cellStyle name="Notas 5 4 7 8" xfId="12564" xr:uid="{FBC22F13-0972-4F2C-8886-61E8F049598A}"/>
    <cellStyle name="Notas 5 4 7 8 2" xfId="21188" xr:uid="{C846E022-5AF1-4A13-A2EF-458D48E1EDC7}"/>
    <cellStyle name="Notas 5 4 7 8 3" xfId="32525" xr:uid="{8D3F0DCF-4E18-4CE4-A881-E798A107CE12}"/>
    <cellStyle name="Notas 5 4 7 9" xfId="23346" xr:uid="{05113066-43F1-415D-8150-783FEC134E01}"/>
    <cellStyle name="Notas 5 4 8" xfId="2592" xr:uid="{E17876DF-7C4B-4C59-852D-3A4D0FB7F58C}"/>
    <cellStyle name="Notas 5 4 8 2" xfId="6955" xr:uid="{6F2B01DC-42D2-45E4-AFEA-4B6AE3681298}"/>
    <cellStyle name="Notas 5 4 8 2 2" xfId="15595" xr:uid="{440D45D2-72B3-46AD-965C-6ACEE142E81F}"/>
    <cellStyle name="Notas 5 4 8 2 3" xfId="26927" xr:uid="{37273E74-88F2-4401-BE49-B8D00B3EC2EA}"/>
    <cellStyle name="Notas 5 4 8 3" xfId="5789" xr:uid="{E452BA50-25A2-4BBA-9249-C1A0AD320A1C}"/>
    <cellStyle name="Notas 5 4 8 3 2" xfId="14441" xr:uid="{0DB7D53A-C78B-4237-8583-DB45342A9153}"/>
    <cellStyle name="Notas 5 4 8 3 3" xfId="25773" xr:uid="{2CC43EF3-80CD-44E8-882C-F4F80A51CF8E}"/>
    <cellStyle name="Notas 5 4 8 4" xfId="4965" xr:uid="{BBD42938-9D6B-40DA-81FA-03820D802955}"/>
    <cellStyle name="Notas 5 4 8 4 2" xfId="13624" xr:uid="{D412412C-558E-4C76-BBB8-183139872372}"/>
    <cellStyle name="Notas 5 4 8 4 3" xfId="24956" xr:uid="{F0882C10-EA83-4777-815A-83BCF7091E02}"/>
    <cellStyle name="Notas 5 4 8 5" xfId="7808" xr:uid="{533A78E1-1E08-4C7C-AE5C-7F3470F67CAD}"/>
    <cellStyle name="Notas 5 4 8 5 2" xfId="16446" xr:uid="{56DBACC9-CADF-4750-9A3D-BC60714B0109}"/>
    <cellStyle name="Notas 5 4 8 5 3" xfId="27778" xr:uid="{61AEC798-2C92-4F93-9130-C70DA5DDF4E2}"/>
    <cellStyle name="Notas 5 4 8 6" xfId="9155" xr:uid="{758A8A61-682F-4DE9-99A0-5C7418395876}"/>
    <cellStyle name="Notas 5 4 8 6 2" xfId="17783" xr:uid="{CE17E68D-F7D5-4733-873A-258D9702272E}"/>
    <cellStyle name="Notas 5 4 8 6 3" xfId="29116" xr:uid="{D4909DEB-4F89-49DE-83A6-0A68386C0D06}"/>
    <cellStyle name="Notas 5 4 8 7" xfId="5342" xr:uid="{D6EB4728-1CA4-465C-8B18-CAF3085D9D2A}"/>
    <cellStyle name="Notas 5 4 8 7 2" xfId="14001" xr:uid="{1567652C-94B4-484A-9A01-0F2C71AB9D6C}"/>
    <cellStyle name="Notas 5 4 8 7 3" xfId="25333" xr:uid="{732748BA-24E4-4239-A1A0-C885164F81D9}"/>
    <cellStyle name="Notas 5 4 8 8" xfId="12565" xr:uid="{4856F559-42D5-46CE-B5E0-32A0EAEB4E6C}"/>
    <cellStyle name="Notas 5 4 8 8 2" xfId="21189" xr:uid="{17D025EF-5C05-4F14-844D-A624DEBE2D32}"/>
    <cellStyle name="Notas 5 4 8 8 3" xfId="32526" xr:uid="{31A46A01-0B82-4F4B-982A-1BC00961BE7F}"/>
    <cellStyle name="Notas 5 4 8 9" xfId="23347" xr:uid="{D0673FD4-0593-443D-8CDB-FAE2E4E7E984}"/>
    <cellStyle name="Notas 5 4 9" xfId="6948" xr:uid="{B93DA46C-1898-4058-8756-838415484D0E}"/>
    <cellStyle name="Notas 5 4 9 2" xfId="15588" xr:uid="{83836F4E-5317-4304-8302-9988B155765A}"/>
    <cellStyle name="Notas 5 4 9 3" xfId="26920" xr:uid="{2E238AAC-A457-48FF-9299-7FDCAADAF37D}"/>
    <cellStyle name="Notas 5 5" xfId="2593" xr:uid="{ADB87647-89A6-43B6-BBD6-670C05F426E0}"/>
    <cellStyle name="Notas 5 5 2" xfId="6956" xr:uid="{5C61B8F9-1E01-4FA7-B707-1A69EFA7EFEC}"/>
    <cellStyle name="Notas 5 5 2 2" xfId="15596" xr:uid="{88B32CD8-4615-423C-B79C-7D19AA21AF78}"/>
    <cellStyle name="Notas 5 5 2 3" xfId="26928" xr:uid="{F8BF9D84-C4CC-4123-968B-DF54BE87E631}"/>
    <cellStyle name="Notas 5 5 3" xfId="4513" xr:uid="{7D04BA33-7AE7-4478-8479-04B9671E68C2}"/>
    <cellStyle name="Notas 5 5 3 2" xfId="13174" xr:uid="{BE1D959A-8BB9-42B6-858C-CB16D86533E5}"/>
    <cellStyle name="Notas 5 5 3 3" xfId="24506" xr:uid="{FC4C082D-28FB-42D9-A705-5C1E6BE83B00}"/>
    <cellStyle name="Notas 5 5 4" xfId="5385" xr:uid="{AE68DCD7-6795-4810-9B92-007578F6598E}"/>
    <cellStyle name="Notas 5 5 4 2" xfId="14044" xr:uid="{9C3A3535-D9D1-4DBC-8925-F545AA21EBEC}"/>
    <cellStyle name="Notas 5 5 4 3" xfId="25376" xr:uid="{4622EBA6-C2DC-4E06-9FC0-679D096B19D2}"/>
    <cellStyle name="Notas 5 5 5" xfId="5315" xr:uid="{FB615179-C2BC-4BA1-B30B-24DE9C070916}"/>
    <cellStyle name="Notas 5 5 5 2" xfId="13974" xr:uid="{9672A1FC-E03D-430D-B544-6B6B160E5582}"/>
    <cellStyle name="Notas 5 5 5 3" xfId="25306" xr:uid="{0E62B699-00D1-481D-A062-F39C5C989871}"/>
    <cellStyle name="Notas 5 5 6" xfId="10626" xr:uid="{A56E9577-0CA2-4EE9-93B1-350A11D58C50}"/>
    <cellStyle name="Notas 5 5 6 2" xfId="19253" xr:uid="{30C86105-C299-43DA-B35C-F61F8652C95F}"/>
    <cellStyle name="Notas 5 5 6 3" xfId="30587" xr:uid="{B5CE827B-7BA8-448C-90EE-CB5DC46E0CCA}"/>
    <cellStyle name="Notas 5 5 7" xfId="7837" xr:uid="{42CEF3C0-8F6A-4B7C-90DC-F8D811AB62F0}"/>
    <cellStyle name="Notas 5 5 7 2" xfId="16475" xr:uid="{2229C6F3-6C6D-4CD3-8490-D087F07A960B}"/>
    <cellStyle name="Notas 5 5 7 3" xfId="27807" xr:uid="{0F07ECB7-D7CA-45A6-B9D8-19A3C2DC6FB5}"/>
    <cellStyle name="Notas 5 5 8" xfId="12255" xr:uid="{F35FFB56-A7D9-4019-865F-9B3DD9DF26C9}"/>
    <cellStyle name="Notas 5 5 8 2" xfId="20879" xr:uid="{9F6DADC6-DDDB-4846-8EE3-2CF61299A2E8}"/>
    <cellStyle name="Notas 5 5 8 3" xfId="32216" xr:uid="{81B3503D-46F7-42E6-865D-AEC6AEBD36D0}"/>
    <cellStyle name="Notas 5 5 9" xfId="23348" xr:uid="{FB360F14-8A7D-472A-A11F-4A0BE727C4B8}"/>
    <cellStyle name="Notas 5 6" xfId="2594" xr:uid="{4FBB78EE-A52E-4446-9A18-81DEA581BBD0}"/>
    <cellStyle name="Notas 5 6 2" xfId="6957" xr:uid="{7CFF5169-E3B5-41B5-9452-A6133EA2D285}"/>
    <cellStyle name="Notas 5 6 2 2" xfId="15597" xr:uid="{6430169F-94AD-4EB9-BFFA-2A1C1A5D87F9}"/>
    <cellStyle name="Notas 5 6 2 3" xfId="26929" xr:uid="{16639EBC-FC3C-4136-A915-3636781EA22D}"/>
    <cellStyle name="Notas 5 6 3" xfId="4512" xr:uid="{63EB8954-5C32-4BC7-A98C-79ED483A2898}"/>
    <cellStyle name="Notas 5 6 3 2" xfId="13173" xr:uid="{81321DA7-E181-44F6-B8B2-2A860ED961E7}"/>
    <cellStyle name="Notas 5 6 3 3" xfId="24505" xr:uid="{B6294D75-0A46-4C2D-A8AD-82F49833BFCD}"/>
    <cellStyle name="Notas 5 6 4" xfId="8441" xr:uid="{EC22D00F-5677-47B8-9EB0-D39217766316}"/>
    <cellStyle name="Notas 5 6 4 2" xfId="17079" xr:uid="{56911363-6F5E-430E-88BE-14F1FDC848AD}"/>
    <cellStyle name="Notas 5 6 4 3" xfId="28411" xr:uid="{C15F7A69-5F28-4910-95B0-A3E482B0F03C}"/>
    <cellStyle name="Notas 5 6 5" xfId="8172" xr:uid="{34ED939E-3768-4939-8F8E-50269DF55A04}"/>
    <cellStyle name="Notas 5 6 5 2" xfId="16810" xr:uid="{2422058E-EB5E-4D45-BF5C-1C85318FC291}"/>
    <cellStyle name="Notas 5 6 5 3" xfId="28142" xr:uid="{41B0D821-6387-4D03-B7A2-6E8ED9EB7CA8}"/>
    <cellStyle name="Notas 5 6 6" xfId="10627" xr:uid="{E41CA26D-2723-4574-8FA2-F585FC7143DF}"/>
    <cellStyle name="Notas 5 6 6 2" xfId="19254" xr:uid="{749FB080-8E63-4C93-A5CD-5B6671DF50A6}"/>
    <cellStyle name="Notas 5 6 6 3" xfId="30588" xr:uid="{2B508952-7C0F-42AF-9B8A-82D2FF8DD16D}"/>
    <cellStyle name="Notas 5 6 7" xfId="9046" xr:uid="{A8177512-0B04-4901-BABA-0595BCC93B8F}"/>
    <cellStyle name="Notas 5 6 7 2" xfId="17674" xr:uid="{D33D6D7F-BCF8-4B37-9916-9BD79355ED37}"/>
    <cellStyle name="Notas 5 6 7 3" xfId="29007" xr:uid="{FFE1F8D9-9884-4950-A8DB-6BEB8E882DD3}"/>
    <cellStyle name="Notas 5 6 8" xfId="12566" xr:uid="{139C3688-B06B-4289-B807-1BBFAAF8F59A}"/>
    <cellStyle name="Notas 5 6 8 2" xfId="21190" xr:uid="{41A77EE2-EB2F-45E4-9544-C8C0DE51E023}"/>
    <cellStyle name="Notas 5 6 8 3" xfId="32527" xr:uid="{518B0F65-51EC-46BF-BCCB-80336F86B832}"/>
    <cellStyle name="Notas 5 6 9" xfId="23349" xr:uid="{F1FAB635-44A6-4001-B2CB-BB08A8E7030E}"/>
    <cellStyle name="Notas 5 7" xfId="2595" xr:uid="{57E5DF3B-BDE7-47AD-A7F4-D6D88618E19A}"/>
    <cellStyle name="Notas 5 7 2" xfId="6958" xr:uid="{5FBBE992-E0D2-4906-9EAF-EEFE65D66D45}"/>
    <cellStyle name="Notas 5 7 2 2" xfId="15598" xr:uid="{F6B30DDE-54F6-4AAC-9B17-78CE04525D9F}"/>
    <cellStyle name="Notas 5 7 2 3" xfId="26930" xr:uid="{93BD6BC5-1C7B-4AF9-A9B2-0FE568AFC9FA}"/>
    <cellStyle name="Notas 5 7 3" xfId="5788" xr:uid="{C6318762-B1A9-4BBD-B3DF-5A01B6CA1E17}"/>
    <cellStyle name="Notas 5 7 3 2" xfId="14440" xr:uid="{BE819196-465D-4A60-8E20-5C5209CBEFCD}"/>
    <cellStyle name="Notas 5 7 3 3" xfId="25772" xr:uid="{CA52D425-D7A6-4CF7-A5E6-1AE32C284D03}"/>
    <cellStyle name="Notas 5 7 4" xfId="7390" xr:uid="{6891F309-1F64-4D1B-AD95-32AFD49E63AB}"/>
    <cellStyle name="Notas 5 7 4 2" xfId="16030" xr:uid="{10B4D51B-D273-4B18-AAAD-4C5B8C7775D0}"/>
    <cellStyle name="Notas 5 7 4 3" xfId="27362" xr:uid="{A955B5BA-5035-4F4E-967D-37D10CE61B99}"/>
    <cellStyle name="Notas 5 7 5" xfId="8171" xr:uid="{29C4317B-FC36-4414-9D7E-AC78816A7B61}"/>
    <cellStyle name="Notas 5 7 5 2" xfId="16809" xr:uid="{E117B2E8-6F03-4AA3-9700-58A184C49537}"/>
    <cellStyle name="Notas 5 7 5 3" xfId="28141" xr:uid="{BAE3418D-15CC-44DD-A5F9-2ED1083AC418}"/>
    <cellStyle name="Notas 5 7 6" xfId="9967" xr:uid="{A566BA35-DB70-4E09-B743-050332722313}"/>
    <cellStyle name="Notas 5 7 6 2" xfId="18594" xr:uid="{BCF8D22C-2F86-493D-8391-CCA82A8A93C1}"/>
    <cellStyle name="Notas 5 7 6 3" xfId="29928" xr:uid="{8634494D-934B-45EF-8199-071422477E9B}"/>
    <cellStyle name="Notas 5 7 7" xfId="10885" xr:uid="{EB86C2B4-55F2-4213-8E83-9FB7FB757C85}"/>
    <cellStyle name="Notas 5 7 7 2" xfId="19511" xr:uid="{52FE9A0B-D4AE-4601-9E00-36538548AC5E}"/>
    <cellStyle name="Notas 5 7 7 3" xfId="30846" xr:uid="{5F350573-AACE-44E8-8C97-076A559EB806}"/>
    <cellStyle name="Notas 5 7 8" xfId="12567" xr:uid="{D7840FDE-A812-460D-AF74-EBC606330DAE}"/>
    <cellStyle name="Notas 5 7 8 2" xfId="21191" xr:uid="{ADCA9661-10E9-47EB-B664-2D141920251B}"/>
    <cellStyle name="Notas 5 7 8 3" xfId="32528" xr:uid="{B62ACFDB-8D88-4EAE-B790-66FEB2C1F53A}"/>
    <cellStyle name="Notas 5 7 9" xfId="23350" xr:uid="{44D96E24-3260-4CC7-B1C6-07C0F9C3760F}"/>
    <cellStyle name="Notas 5 8" xfId="2596" xr:uid="{CF0468E0-550A-4990-8CDB-421DCD89E99A}"/>
    <cellStyle name="Notas 5 8 2" xfId="6959" xr:uid="{3905B8D1-1C5D-4C06-9204-BCB2FA6C7299}"/>
    <cellStyle name="Notas 5 8 2 2" xfId="15599" xr:uid="{8ACFBCFE-6286-44C2-A33A-AFDE964072AB}"/>
    <cellStyle name="Notas 5 8 2 3" xfId="26931" xr:uid="{3E8898E5-4817-4F47-81E4-CA4F65F78212}"/>
    <cellStyle name="Notas 5 8 3" xfId="5787" xr:uid="{C7707F51-1E4F-4AA5-B708-CC08CDCB393A}"/>
    <cellStyle name="Notas 5 8 3 2" xfId="14439" xr:uid="{4306E708-F96C-433F-9A9E-D722E59085C6}"/>
    <cellStyle name="Notas 5 8 3 3" xfId="25771" xr:uid="{AE318FCD-E2BF-4501-8F34-A8905069DE92}"/>
    <cellStyle name="Notas 5 8 4" xfId="8442" xr:uid="{FAC7714C-AE11-4853-B841-AD8030849012}"/>
    <cellStyle name="Notas 5 8 4 2" xfId="17080" xr:uid="{43AD8136-D102-4606-9F6E-96F04042D75A}"/>
    <cellStyle name="Notas 5 8 4 3" xfId="28412" xr:uid="{5C3C63F9-D0AD-49D7-BB44-B71C416A4E6E}"/>
    <cellStyle name="Notas 5 8 5" xfId="6328" xr:uid="{86550193-B684-4C30-9C95-C4953FA9832B}"/>
    <cellStyle name="Notas 5 8 5 2" xfId="14980" xr:uid="{4BE10695-A057-4E42-8430-BD41639957CD}"/>
    <cellStyle name="Notas 5 8 5 3" xfId="26312" xr:uid="{502FE953-EAAD-4BF7-B1B5-3D1FFBC24CC2}"/>
    <cellStyle name="Notas 5 8 6" xfId="10628" xr:uid="{8A8389EE-622E-4D73-A2A8-6AF6FF4C7590}"/>
    <cellStyle name="Notas 5 8 6 2" xfId="19255" xr:uid="{7AC0A09A-1DE7-48A0-90E6-C9A2FF53DC6B}"/>
    <cellStyle name="Notas 5 8 6 3" xfId="30589" xr:uid="{8368E1CB-9489-4928-8564-08A95491381D}"/>
    <cellStyle name="Notas 5 8 7" xfId="10784" xr:uid="{8AF5B66E-0AAA-476F-987B-8799D328998D}"/>
    <cellStyle name="Notas 5 8 7 2" xfId="19410" xr:uid="{D52A65BB-EF72-4608-BC0D-44DAD635D54D}"/>
    <cellStyle name="Notas 5 8 7 3" xfId="30745" xr:uid="{F319E535-E947-44FE-A3CE-7855CAA8A8B3}"/>
    <cellStyle name="Notas 5 8 8" xfId="7748" xr:uid="{2E5F6D22-1D3F-4457-8163-03F370DA9D48}"/>
    <cellStyle name="Notas 5 8 8 2" xfId="16386" xr:uid="{F0C45FA6-6E82-4E38-A60E-9A3795814ADE}"/>
    <cellStyle name="Notas 5 8 8 3" xfId="27718" xr:uid="{8D8CBA7E-BDC2-45D3-B91D-E36BD0B801AF}"/>
    <cellStyle name="Notas 5 8 9" xfId="23351" xr:uid="{3636DB7E-BBC5-438D-A5EE-D8C15917B798}"/>
    <cellStyle name="Notas 5 9" xfId="2597" xr:uid="{A470A058-A9E6-4494-B797-BD9266C2307A}"/>
    <cellStyle name="Notas 5 9 2" xfId="6960" xr:uid="{2AFA63A6-F27D-435C-B59C-A08197EC317D}"/>
    <cellStyle name="Notas 5 9 2 2" xfId="15600" xr:uid="{F8E11560-2373-4021-B9B9-C868ED109C1C}"/>
    <cellStyle name="Notas 5 9 2 3" xfId="26932" xr:uid="{03113AD3-E952-45BB-9955-6CACE9520990}"/>
    <cellStyle name="Notas 5 9 3" xfId="4511" xr:uid="{806A5794-B6AE-486E-B207-02F4AF36038D}"/>
    <cellStyle name="Notas 5 9 3 2" xfId="13172" xr:uid="{8601CD55-B46A-4438-BFCC-26B9A32EA375}"/>
    <cellStyle name="Notas 5 9 3 3" xfId="24504" xr:uid="{7899B756-B296-41B9-A90F-37ACD685BECB}"/>
    <cellStyle name="Notas 5 9 4" xfId="5386" xr:uid="{F2F9880B-CC76-4EEA-99AB-6D918A18ABA9}"/>
    <cellStyle name="Notas 5 9 4 2" xfId="14045" xr:uid="{B7D48E21-53DA-4FE2-8F5F-EA04BD9BD71E}"/>
    <cellStyle name="Notas 5 9 4 3" xfId="25377" xr:uid="{DC229D2F-CA79-4A93-9647-DBC3FAFD36D8}"/>
    <cellStyle name="Notas 5 9 5" xfId="4725" xr:uid="{1B7DF292-AD82-42A8-8D63-228F20765F11}"/>
    <cellStyle name="Notas 5 9 5 2" xfId="13386" xr:uid="{08FD3C21-2FF9-4A18-9914-8F980643A04D}"/>
    <cellStyle name="Notas 5 9 5 3" xfId="24718" xr:uid="{4F34B12F-FF6E-4B47-B859-D927BD423B6B}"/>
    <cellStyle name="Notas 5 9 6" xfId="10629" xr:uid="{EF4B8797-1222-47A3-83F6-B05ED050F4C6}"/>
    <cellStyle name="Notas 5 9 6 2" xfId="19256" xr:uid="{A8B333D1-0B09-43C6-B1C3-11FFB5B98806}"/>
    <cellStyle name="Notas 5 9 6 3" xfId="30590" xr:uid="{73A9E098-19C0-438A-A3A3-E66A3C9444E1}"/>
    <cellStyle name="Notas 5 9 7" xfId="10884" xr:uid="{7F987F85-73FC-4AAD-985B-067355CB2E35}"/>
    <cellStyle name="Notas 5 9 7 2" xfId="19510" xr:uid="{343C8159-00C6-47A4-8ECA-0EF76BF3D7CB}"/>
    <cellStyle name="Notas 5 9 7 3" xfId="30845" xr:uid="{A0A7F4F6-0623-451E-A1B1-DDA0B74CAE1E}"/>
    <cellStyle name="Notas 5 9 8" xfId="12568" xr:uid="{1F50922C-F49E-43CB-97DE-52B00BB26EFA}"/>
    <cellStyle name="Notas 5 9 8 2" xfId="21192" xr:uid="{E7B22C99-BC71-48A1-90DC-DD10A697C1D7}"/>
    <cellStyle name="Notas 5 9 8 3" xfId="32529" xr:uid="{30C85C12-5280-42A1-B76E-F4FDA19D2671}"/>
    <cellStyle name="Notas 5 9 9" xfId="23352" xr:uid="{BBBB984B-A1A2-4783-9A47-3C8153D2EF29}"/>
    <cellStyle name="Notas 6" xfId="588" xr:uid="{3962878D-8C19-4D1C-87A7-391BC9D13A65}"/>
    <cellStyle name="Notas 6 10" xfId="2598" xr:uid="{FB6B89C1-9AC8-4899-A168-8B1AB6F5B1FA}"/>
    <cellStyle name="Notas 6 10 2" xfId="6961" xr:uid="{A3213074-0965-423B-BEE7-2B06F6681C37}"/>
    <cellStyle name="Notas 6 10 2 2" xfId="15601" xr:uid="{2F8D757C-2F05-43B6-8F50-C580C86C1383}"/>
    <cellStyle name="Notas 6 10 2 3" xfId="26933" xr:uid="{DF8A1870-4D32-475D-AC13-8A834C71A349}"/>
    <cellStyle name="Notas 6 10 3" xfId="5786" xr:uid="{66DA8C43-6B59-477A-ACC4-A5170FF39DDA}"/>
    <cellStyle name="Notas 6 10 3 2" xfId="14438" xr:uid="{1007612B-84B5-4484-A523-8EAF8E5771C5}"/>
    <cellStyle name="Notas 6 10 3 3" xfId="25770" xr:uid="{7E0A5392-898A-4DDE-84B8-AF64098A93AA}"/>
    <cellStyle name="Notas 6 10 4" xfId="7391" xr:uid="{380524C7-BDF7-4AF1-BD7F-6212E72DD209}"/>
    <cellStyle name="Notas 6 10 4 2" xfId="16031" xr:uid="{D657D236-D04E-460E-8A16-8E31E88AC5A3}"/>
    <cellStyle name="Notas 6 10 4 3" xfId="27363" xr:uid="{3D83CA31-D781-47AD-98A8-7AB0FA6600E3}"/>
    <cellStyle name="Notas 6 10 5" xfId="5314" xr:uid="{DD90A58B-FF95-4CBC-9606-10696F994789}"/>
    <cellStyle name="Notas 6 10 5 2" xfId="13973" xr:uid="{F11991D5-FCB0-422D-8B5C-5DFBD737E2D7}"/>
    <cellStyle name="Notas 6 10 5 3" xfId="25305" xr:uid="{3144D871-C313-47A1-8ED8-153010385B3B}"/>
    <cellStyle name="Notas 6 10 6" xfId="9968" xr:uid="{1B383179-EF6F-47EE-BB66-4C66A9F55997}"/>
    <cellStyle name="Notas 6 10 6 2" xfId="18595" xr:uid="{38E2791F-A55A-42BE-B552-F31562A0A173}"/>
    <cellStyle name="Notas 6 10 6 3" xfId="29929" xr:uid="{D753AFE9-8FCF-4BFC-A927-B16689492D58}"/>
    <cellStyle name="Notas 6 10 7" xfId="10880" xr:uid="{AB6BD7A9-0FB9-471B-B60B-FAA08F0AAA0A}"/>
    <cellStyle name="Notas 6 10 7 2" xfId="19506" xr:uid="{38FA3087-4F73-44DF-ADA7-6A021B09C656}"/>
    <cellStyle name="Notas 6 10 7 3" xfId="30841" xr:uid="{1CE8EA5D-E470-46BA-8228-E661E32D1E95}"/>
    <cellStyle name="Notas 6 10 8" xfId="12569" xr:uid="{88DBBB59-67EB-40FB-AABF-893863967255}"/>
    <cellStyle name="Notas 6 10 8 2" xfId="21193" xr:uid="{9533A6FA-5B2A-4FC7-80E4-6240E648A319}"/>
    <cellStyle name="Notas 6 10 8 3" xfId="32530" xr:uid="{409B2E67-544D-474D-B47C-2B01D6019B17}"/>
    <cellStyle name="Notas 6 11" xfId="2599" xr:uid="{554F959F-3CDB-4457-BCD8-2D491D3DEEBA}"/>
    <cellStyle name="Notas 6 11 2" xfId="6962" xr:uid="{A05A6E1A-4D46-44DD-B0D4-5200C77E3C88}"/>
    <cellStyle name="Notas 6 11 2 2" xfId="15602" xr:uid="{EA25A931-1C02-4993-AC32-73FFEFE1807B}"/>
    <cellStyle name="Notas 6 11 2 3" xfId="26934" xr:uid="{17B2D643-6634-4FB0-980C-2F21536749CB}"/>
    <cellStyle name="Notas 6 11 3" xfId="5785" xr:uid="{E952CA31-7748-4F49-8C44-261B4A375367}"/>
    <cellStyle name="Notas 6 11 3 2" xfId="14437" xr:uid="{450436F5-B681-41D4-9105-C5EC1DEA7109}"/>
    <cellStyle name="Notas 6 11 3 3" xfId="25769" xr:uid="{942F591C-7619-41A7-A341-AB07FF6A0D7E}"/>
    <cellStyle name="Notas 6 11 4" xfId="8443" xr:uid="{8CAA377D-6E18-4516-A9F3-59222CCC4929}"/>
    <cellStyle name="Notas 6 11 4 2" xfId="17081" xr:uid="{1EAAE758-A181-4B8D-A46B-AC0ACA043DEE}"/>
    <cellStyle name="Notas 6 11 4 3" xfId="28413" xr:uid="{D547F3D4-6ECF-41CE-BF5A-FA5FA6EDEB87}"/>
    <cellStyle name="Notas 6 11 5" xfId="6327" xr:uid="{9E1EBDF4-073B-4764-B20E-523F534A163C}"/>
    <cellStyle name="Notas 6 11 5 2" xfId="14979" xr:uid="{83781AEC-E4A4-4B2A-BF31-FF365B356818}"/>
    <cellStyle name="Notas 6 11 5 3" xfId="26311" xr:uid="{52C34C6F-2AC4-4AD1-913B-CCC57085D099}"/>
    <cellStyle name="Notas 6 11 6" xfId="10630" xr:uid="{968EE0D8-D589-4173-BDCF-6C255F23D5D8}"/>
    <cellStyle name="Notas 6 11 6 2" xfId="19257" xr:uid="{0753F4F4-0D09-43CD-B170-155A777C798E}"/>
    <cellStyle name="Notas 6 11 6 3" xfId="30591" xr:uid="{FC37843C-19F1-471B-8B01-AD07E18C1C28}"/>
    <cellStyle name="Notas 6 11 7" xfId="10881" xr:uid="{194B840B-7664-462F-950A-615FB28B2A4A}"/>
    <cellStyle name="Notas 6 11 7 2" xfId="19507" xr:uid="{166AB6B0-28D7-4427-815D-BC610166084B}"/>
    <cellStyle name="Notas 6 11 7 3" xfId="30842" xr:uid="{54BD1D94-B0B6-4DCC-97DD-613584DEB302}"/>
    <cellStyle name="Notas 6 11 8" xfId="12256" xr:uid="{BA793C0E-9D54-47AF-A902-62929C4C37CD}"/>
    <cellStyle name="Notas 6 11 8 2" xfId="20880" xr:uid="{0B89B1CE-1474-47AC-86B1-A8D530D80EE7}"/>
    <cellStyle name="Notas 6 11 8 3" xfId="32217" xr:uid="{04A233F2-62C0-4355-A7D2-FA7B8A8D64C7}"/>
    <cellStyle name="Notas 6 12" xfId="2600" xr:uid="{8F33810E-38CA-40B1-BB93-B9F68064ED33}"/>
    <cellStyle name="Notas 6 12 2" xfId="6963" xr:uid="{F7B77CF3-AF4C-4218-87C8-A49F62244253}"/>
    <cellStyle name="Notas 6 12 2 2" xfId="15603" xr:uid="{78E564CF-3517-4103-85A2-367D917BE93E}"/>
    <cellStyle name="Notas 6 12 2 3" xfId="26935" xr:uid="{4A54C4E6-3BDC-4BCE-9EE9-55D29BCB93D9}"/>
    <cellStyle name="Notas 6 12 3" xfId="4510" xr:uid="{360611FE-3F4C-49E1-818F-00B8A4E40236}"/>
    <cellStyle name="Notas 6 12 3 2" xfId="13171" xr:uid="{505853B6-593D-4AE5-919F-83B9B7E4FDF2}"/>
    <cellStyle name="Notas 6 12 3 3" xfId="24503" xr:uid="{98858F27-E68C-4F17-A283-4E434022401F}"/>
    <cellStyle name="Notas 6 12 4" xfId="8444" xr:uid="{C268157C-148C-4973-8A40-48939B48C2CD}"/>
    <cellStyle name="Notas 6 12 4 2" xfId="17082" xr:uid="{0715BA2B-E5EF-4D4B-9F0D-4C9C4EE6E7E6}"/>
    <cellStyle name="Notas 6 12 4 3" xfId="28414" xr:uid="{A3E17FAF-EFB1-41A1-AF94-427335CBFEFF}"/>
    <cellStyle name="Notas 6 12 5" xfId="6326" xr:uid="{4BCC5394-D7B3-45ED-A8B4-5666A416B104}"/>
    <cellStyle name="Notas 6 12 5 2" xfId="14978" xr:uid="{5FE03F28-2E5F-439B-A2EF-47043F987865}"/>
    <cellStyle name="Notas 6 12 5 3" xfId="26310" xr:uid="{59A91F4D-1190-4E88-B544-E9F36E469B02}"/>
    <cellStyle name="Notas 6 12 6" xfId="10631" xr:uid="{E4BDD86C-EA4A-4F7C-8324-1E196382B48D}"/>
    <cellStyle name="Notas 6 12 6 2" xfId="19258" xr:uid="{BBA9FD2D-1EB9-4F4D-B9FF-26F97315C61F}"/>
    <cellStyle name="Notas 6 12 6 3" xfId="30592" xr:uid="{8A943947-623A-479E-B176-940F7D192365}"/>
    <cellStyle name="Notas 6 12 7" xfId="5188" xr:uid="{2D880125-A09E-4D1C-BB1E-8469375BE1AF}"/>
    <cellStyle name="Notas 6 12 7 2" xfId="13847" xr:uid="{DF068EDA-3B74-447F-9314-BB792AA3261F}"/>
    <cellStyle name="Notas 6 12 7 3" xfId="25179" xr:uid="{31CCC1FF-4634-4B77-8939-EC1DD1DE383F}"/>
    <cellStyle name="Notas 6 12 8" xfId="12570" xr:uid="{F97CF79A-A258-4A65-B15D-B37FB6E93202}"/>
    <cellStyle name="Notas 6 12 8 2" xfId="21194" xr:uid="{170FFD55-41CF-4627-BF24-0A437F08C3C6}"/>
    <cellStyle name="Notas 6 12 8 3" xfId="32531" xr:uid="{70EC1642-3ED0-484F-93C2-872612682472}"/>
    <cellStyle name="Notas 6 13" xfId="2601" xr:uid="{FEEF6C45-EFC4-4B16-88FB-671AB69E6C53}"/>
    <cellStyle name="Notas 6 13 2" xfId="6964" xr:uid="{D10B2A26-852C-4833-874C-F50046A9247D}"/>
    <cellStyle name="Notas 6 13 2 2" xfId="15604" xr:uid="{3106BF99-6437-4DCE-92DE-65A116947044}"/>
    <cellStyle name="Notas 6 13 2 3" xfId="26936" xr:uid="{118E2818-2D28-413D-87C5-8F13A457E614}"/>
    <cellStyle name="Notas 6 13 3" xfId="5784" xr:uid="{91DB8CC2-A933-49BF-B408-7589F8A4FD8A}"/>
    <cellStyle name="Notas 6 13 3 2" xfId="14436" xr:uid="{DDCF20E6-DCBE-44FE-A6AF-C763CC3373B1}"/>
    <cellStyle name="Notas 6 13 3 3" xfId="25768" xr:uid="{A981F022-4C6A-4123-9071-7679E43E48A4}"/>
    <cellStyle name="Notas 6 13 4" xfId="4966" xr:uid="{D09B743F-87C1-48F3-93B7-0B6E39BC9E9A}"/>
    <cellStyle name="Notas 6 13 4 2" xfId="13625" xr:uid="{F796B766-873B-43A9-9919-CDA8934F5C73}"/>
    <cellStyle name="Notas 6 13 4 3" xfId="24957" xr:uid="{FC8A1D9F-45DE-4CA6-B1F6-BFE70930CCED}"/>
    <cellStyle name="Notas 6 13 5" xfId="8170" xr:uid="{9A33517F-AAC5-4C74-8622-628433D47A64}"/>
    <cellStyle name="Notas 6 13 5 2" xfId="16808" xr:uid="{66F9116D-608D-483C-8D19-D4181CDD865A}"/>
    <cellStyle name="Notas 6 13 5 3" xfId="28140" xr:uid="{E14DDE7E-31FB-489B-AFC4-C9BF654C3CCF}"/>
    <cellStyle name="Notas 6 13 6" xfId="9154" xr:uid="{46F608EC-F283-4428-B414-FA5F903A9784}"/>
    <cellStyle name="Notas 6 13 6 2" xfId="17782" xr:uid="{5E261775-3EEC-4E4D-AE49-0CFC55E2F8C2}"/>
    <cellStyle name="Notas 6 13 6 3" xfId="29115" xr:uid="{62430E8E-AC26-4054-ACC8-3DCDFC9A46B2}"/>
    <cellStyle name="Notas 6 13 7" xfId="10214" xr:uid="{2531350D-ED45-4236-9662-D7172D8F9018}"/>
    <cellStyle name="Notas 6 13 7 2" xfId="18841" xr:uid="{DBCBEEB7-10EC-4809-BA0A-3479D94ED860}"/>
    <cellStyle name="Notas 6 13 7 3" xfId="30175" xr:uid="{7AED0F78-4636-4261-9AFE-D26C2735594F}"/>
    <cellStyle name="Notas 6 13 8" xfId="12571" xr:uid="{2E9A094D-5280-4F8C-96E8-BAB0FE8DB2DC}"/>
    <cellStyle name="Notas 6 13 8 2" xfId="21195" xr:uid="{57DCC51D-F767-457E-8C7A-2EEFBD8B9D52}"/>
    <cellStyle name="Notas 6 13 8 3" xfId="32532" xr:uid="{58AF96B7-5B38-4AC3-8694-EA588FB2B1B1}"/>
    <cellStyle name="Notas 6 14" xfId="2602" xr:uid="{05C7A52C-4E2F-4BCE-BEF3-6A47622E7C2B}"/>
    <cellStyle name="Notas 6 14 2" xfId="6965" xr:uid="{A7DD8BEA-E099-4C37-8BB0-2EA95A616A73}"/>
    <cellStyle name="Notas 6 14 2 2" xfId="15605" xr:uid="{5CD11043-02F3-4765-BC6B-6912E7114888}"/>
    <cellStyle name="Notas 6 14 2 3" xfId="26937" xr:uid="{7569949F-F96D-40BF-A3B7-9A22371E921D}"/>
    <cellStyle name="Notas 6 14 3" xfId="5783" xr:uid="{70C3E22B-FEFC-4A79-9086-30380809FC21}"/>
    <cellStyle name="Notas 6 14 3 2" xfId="14435" xr:uid="{EE2AC9F3-C0FB-4EA3-9DBA-909747B470C6}"/>
    <cellStyle name="Notas 6 14 3 3" xfId="25767" xr:uid="{C469D26A-2B34-46D1-BEE7-2DEDE2960C21}"/>
    <cellStyle name="Notas 6 14 4" xfId="8445" xr:uid="{0A63F92E-FCE3-4F70-8E02-76810C2C9439}"/>
    <cellStyle name="Notas 6 14 4 2" xfId="17083" xr:uid="{E4804F42-A9E8-48F7-AFBD-E2D064B976A7}"/>
    <cellStyle name="Notas 6 14 4 3" xfId="28415" xr:uid="{D3A328C0-5A15-40CC-9C56-E967695CAAB8}"/>
    <cellStyle name="Notas 6 14 5" xfId="4724" xr:uid="{47C63851-2621-4EE3-8E98-2EB618B1E39E}"/>
    <cellStyle name="Notas 6 14 5 2" xfId="13385" xr:uid="{3117DC2B-0256-4D38-984D-6047B74AC21D}"/>
    <cellStyle name="Notas 6 14 5 3" xfId="24717" xr:uid="{5CD23B75-9E24-4217-A5B7-E3010686A367}"/>
    <cellStyle name="Notas 6 14 6" xfId="10632" xr:uid="{D945BE16-EF6A-4B93-B15D-2F2897B9CECF}"/>
    <cellStyle name="Notas 6 14 6 2" xfId="19259" xr:uid="{768DD74A-9DE5-40A7-9414-126653BC7C66}"/>
    <cellStyle name="Notas 6 14 6 3" xfId="30593" xr:uid="{5E41E8E4-1382-4827-B814-B428B0CE389C}"/>
    <cellStyle name="Notas 6 14 7" xfId="10879" xr:uid="{934D4AF9-5216-4E07-B114-4D90FCAFB63F}"/>
    <cellStyle name="Notas 6 14 7 2" xfId="19505" xr:uid="{C612F111-B739-49DC-B786-5503AC85CAD8}"/>
    <cellStyle name="Notas 6 14 7 3" xfId="30840" xr:uid="{FFA1EFDC-6BC4-43A6-A847-89E359689B73}"/>
    <cellStyle name="Notas 6 14 8" xfId="12257" xr:uid="{D390BB4D-2613-4476-8C71-A52D47C4CAC7}"/>
    <cellStyle name="Notas 6 14 8 2" xfId="20881" xr:uid="{19862F0F-002B-4462-A292-B70488873E40}"/>
    <cellStyle name="Notas 6 14 8 3" xfId="32218" xr:uid="{44DEDCB1-982B-4501-AD12-EA5A0007A457}"/>
    <cellStyle name="Notas 6 15" xfId="2603" xr:uid="{002E6176-0185-444A-9C73-B3BE605303BF}"/>
    <cellStyle name="Notas 6 15 2" xfId="6966" xr:uid="{3065B0E9-BED7-4B1C-A437-BA16D27296C5}"/>
    <cellStyle name="Notas 6 15 2 2" xfId="15606" xr:uid="{294A7EDB-942D-4465-97AB-CAC1DF37961D}"/>
    <cellStyle name="Notas 6 15 2 3" xfId="26938" xr:uid="{C258BD0E-F3C3-421E-BF65-D7A96E0497B2}"/>
    <cellStyle name="Notas 6 15 3" xfId="4509" xr:uid="{1CAA4BFA-7D35-4E4D-90A2-6DF0A911381B}"/>
    <cellStyle name="Notas 6 15 3 2" xfId="13170" xr:uid="{AABCBEB2-79FE-472D-A35D-EB32E81A782E}"/>
    <cellStyle name="Notas 6 15 3 3" xfId="24502" xr:uid="{C907BAD1-6027-43E6-8B4F-96836CD752A2}"/>
    <cellStyle name="Notas 6 15 4" xfId="8446" xr:uid="{76747ED9-E847-4B9C-9D41-22883DC3A6A1}"/>
    <cellStyle name="Notas 6 15 4 2" xfId="17084" xr:uid="{DDBAEC45-E1B5-49A8-BB83-B0AC854B2EB1}"/>
    <cellStyle name="Notas 6 15 4 3" xfId="28416" xr:uid="{52E75EDC-78C5-4F01-9C74-1047F3AF244C}"/>
    <cellStyle name="Notas 6 15 5" xfId="6325" xr:uid="{BD50FEF9-8055-44F7-AFBD-FBFD7425DA79}"/>
    <cellStyle name="Notas 6 15 5 2" xfId="14977" xr:uid="{E20BE062-D574-4CD4-853A-10D0164AAF03}"/>
    <cellStyle name="Notas 6 15 5 3" xfId="26309" xr:uid="{4C272A3F-F3D7-4E62-85B7-DC1E18355646}"/>
    <cellStyle name="Notas 6 15 6" xfId="10633" xr:uid="{3BCBDD40-1E54-4B5C-AD52-0E33F8A639FA}"/>
    <cellStyle name="Notas 6 15 6 2" xfId="19260" xr:uid="{62982230-D565-4AA0-8023-FA58E2BF4923}"/>
    <cellStyle name="Notas 6 15 6 3" xfId="30594" xr:uid="{7A3E74AB-3DA7-42D4-BCF2-FD934728A5A2}"/>
    <cellStyle name="Notas 6 15 7" xfId="9074" xr:uid="{5307CD25-547D-4C0D-9934-F63BE23D8E13}"/>
    <cellStyle name="Notas 6 15 7 2" xfId="17702" xr:uid="{56E46B42-14B5-4FE5-8D20-70F9A4F54A45}"/>
    <cellStyle name="Notas 6 15 7 3" xfId="29035" xr:uid="{FFDA7A74-313D-4FF1-B098-9DA3784F306F}"/>
    <cellStyle name="Notas 6 15 8" xfId="12572" xr:uid="{38CD8A12-9322-46BA-82D6-485AE99F8880}"/>
    <cellStyle name="Notas 6 15 8 2" xfId="21196" xr:uid="{2CCFF035-F45F-40A9-9232-C8BE091C31CA}"/>
    <cellStyle name="Notas 6 15 8 3" xfId="32533" xr:uid="{1892CC43-3253-484C-8767-B3D03DD20CB0}"/>
    <cellStyle name="Notas 6 16" xfId="2604" xr:uid="{826D5A68-DF4B-4E21-A996-29507C2CCEC3}"/>
    <cellStyle name="Notas 6 16 2" xfId="6967" xr:uid="{A98CBCB7-F14B-49B5-91E2-3B5DC9DED3A4}"/>
    <cellStyle name="Notas 6 16 2 2" xfId="15607" xr:uid="{B79BD8E1-7309-4B9A-81A0-A58D7CA5DC37}"/>
    <cellStyle name="Notas 6 16 2 3" xfId="26939" xr:uid="{1EBC88EA-1DB4-4A16-838C-309A56B50955}"/>
    <cellStyle name="Notas 6 16 3" xfId="5782" xr:uid="{E4945C5D-D74D-4EA7-9F2B-586C8870ECA0}"/>
    <cellStyle name="Notas 6 16 3 2" xfId="14434" xr:uid="{FF37110F-9F89-4CB3-B314-3D59DDCC18FD}"/>
    <cellStyle name="Notas 6 16 3 3" xfId="25766" xr:uid="{4BE1451B-4278-4A0D-8C9B-CF54BCA6CD37}"/>
    <cellStyle name="Notas 6 16 4" xfId="7392" xr:uid="{E5D0DB29-4639-4618-9326-457D09273BBF}"/>
    <cellStyle name="Notas 6 16 4 2" xfId="16032" xr:uid="{880AC857-A285-430D-8477-E450A08D2818}"/>
    <cellStyle name="Notas 6 16 4 3" xfId="27364" xr:uid="{0FA7C8FD-2DAA-4FB6-B5AD-D20795E4AC82}"/>
    <cellStyle name="Notas 6 16 5" xfId="8169" xr:uid="{B11204C4-9276-4E27-B04C-4A2F68528242}"/>
    <cellStyle name="Notas 6 16 5 2" xfId="16807" xr:uid="{CD58ECAC-6F31-4094-A248-1C12C75978C1}"/>
    <cellStyle name="Notas 6 16 5 3" xfId="28139" xr:uid="{DC549115-B8F7-48CC-A439-0394FF58631D}"/>
    <cellStyle name="Notas 6 16 6" xfId="9969" xr:uid="{10B9BB99-BAEE-4A4B-A728-906CBCC2895C}"/>
    <cellStyle name="Notas 6 16 6 2" xfId="18596" xr:uid="{C016EE14-4D69-4F80-89C7-6DF60CD74607}"/>
    <cellStyle name="Notas 6 16 6 3" xfId="29930" xr:uid="{C576906C-90C8-421D-83F3-7FC9C80BE443}"/>
    <cellStyle name="Notas 6 16 7" xfId="10878" xr:uid="{727932AE-8ABB-4321-A089-594A03A1D53C}"/>
    <cellStyle name="Notas 6 16 7 2" xfId="19504" xr:uid="{FD8028B2-9384-4464-BC06-EBEE8CE82A93}"/>
    <cellStyle name="Notas 6 16 7 3" xfId="30839" xr:uid="{6B776C34-5C52-459A-A1CF-60C3611D90AB}"/>
    <cellStyle name="Notas 6 16 8" xfId="12573" xr:uid="{C78BE5AB-F287-43F2-B020-CD15BD3FCD5A}"/>
    <cellStyle name="Notas 6 16 8 2" xfId="21197" xr:uid="{24CC8255-315A-420E-B25A-1A51765072F9}"/>
    <cellStyle name="Notas 6 16 8 3" xfId="32534" xr:uid="{6A8B6EB2-E4C9-45E8-8AAD-BEAB7256F609}"/>
    <cellStyle name="Notas 6 17" xfId="4933" xr:uid="{00B7F07E-BFAD-47AF-869B-CE72971F6570}"/>
    <cellStyle name="Notas 6 17 2" xfId="13592" xr:uid="{2B4A22C8-97C3-44DF-B300-7E9AB268870F}"/>
    <cellStyle name="Notas 6 17 3" xfId="24924" xr:uid="{871D4623-FDFD-4760-BA5D-E15DAE4D9FF9}"/>
    <cellStyle name="Notas 6 18" xfId="8048" xr:uid="{C304D9D5-1C2A-4A6A-BC2F-6A3F5E8C0EC5}"/>
    <cellStyle name="Notas 6 18 2" xfId="16686" xr:uid="{C5F7705C-4285-46A7-AEFC-18E55B6315F5}"/>
    <cellStyle name="Notas 6 18 3" xfId="28018" xr:uid="{15495799-626C-429A-B0EC-004EFC2B689C}"/>
    <cellStyle name="Notas 6 19" xfId="9227" xr:uid="{6C7D8233-E96F-4440-8E60-570730B715AD}"/>
    <cellStyle name="Notas 6 19 2" xfId="17855" xr:uid="{4B673AD2-5D54-4B7C-8F06-3AE6C9CDBC78}"/>
    <cellStyle name="Notas 6 19 3" xfId="29188" xr:uid="{B47D2066-0BE7-44A6-9706-6ED5A96C1C47}"/>
    <cellStyle name="Notas 6 2" xfId="2605" xr:uid="{A34E4D97-5113-4B60-8470-3B1B3AC99F40}"/>
    <cellStyle name="Notas 6 2 10" xfId="7393" xr:uid="{731C01DC-822B-4964-8C14-F2AA4B20AB74}"/>
    <cellStyle name="Notas 6 2 10 2" xfId="16033" xr:uid="{06300D72-6147-480D-B9C8-37C3FA5B25ED}"/>
    <cellStyle name="Notas 6 2 10 3" xfId="27365" xr:uid="{7CF1B2D0-FD5D-4714-8119-22B1C70DC778}"/>
    <cellStyle name="Notas 6 2 11" xfId="9363" xr:uid="{0C789F62-DD00-425E-9D16-798F4A90CC06}"/>
    <cellStyle name="Notas 6 2 11 2" xfId="17991" xr:uid="{ED751E2D-A5BB-4306-AF38-B2CA99AB68B2}"/>
    <cellStyle name="Notas 6 2 11 3" xfId="29324" xr:uid="{AB6A96A4-5DD8-4439-B68C-6736BCB86931}"/>
    <cellStyle name="Notas 6 2 12" xfId="9970" xr:uid="{3C583BC5-C422-4F1B-9A38-6109C35E659A}"/>
    <cellStyle name="Notas 6 2 12 2" xfId="18597" xr:uid="{A9CC247E-A3D1-4105-BCAA-6D8D156D8897}"/>
    <cellStyle name="Notas 6 2 12 3" xfId="29931" xr:uid="{2D2BAFEB-EADE-4D69-9F33-4CC81E97362D}"/>
    <cellStyle name="Notas 6 2 13" xfId="11686" xr:uid="{D355567C-2872-4802-8D0D-A76A4AF8943A}"/>
    <cellStyle name="Notas 6 2 13 2" xfId="20311" xr:uid="{5766FCD4-27C4-4FE4-A65F-36DD1655B425}"/>
    <cellStyle name="Notas 6 2 13 3" xfId="31647" xr:uid="{71FDE965-8CF1-4AE4-A83B-098E76FD8288}"/>
    <cellStyle name="Notas 6 2 14" xfId="11592" xr:uid="{154BAF5C-8622-41F4-AB5B-29CC2B375420}"/>
    <cellStyle name="Notas 6 2 14 2" xfId="20217" xr:uid="{15AD423C-D63A-4212-873D-7FE129530BBB}"/>
    <cellStyle name="Notas 6 2 14 3" xfId="31553" xr:uid="{98CC3F8B-5DC2-416E-AC6A-B9EA499C03E8}"/>
    <cellStyle name="Notas 6 2 2" xfId="2606" xr:uid="{98D85EC4-3750-4A24-8B85-6C4DFAA39FC0}"/>
    <cellStyle name="Notas 6 2 2 10" xfId="5313" xr:uid="{CE63C64D-01BD-474C-BF7C-7D2C61EB479C}"/>
    <cellStyle name="Notas 6 2 2 10 2" xfId="13972" xr:uid="{E5748861-E11A-4AB4-8B3A-B2006596A3C3}"/>
    <cellStyle name="Notas 6 2 2 10 3" xfId="25304" xr:uid="{9692753B-0754-4F28-BF5F-B431BCC68C84}"/>
    <cellStyle name="Notas 6 2 2 11" xfId="10634" xr:uid="{4C625339-5A90-460C-9D49-C82BF4081680}"/>
    <cellStyle name="Notas 6 2 2 11 2" xfId="19261" xr:uid="{CB91EDF8-9CF9-4F9E-84E0-21B02610E0DD}"/>
    <cellStyle name="Notas 6 2 2 11 3" xfId="30595" xr:uid="{A076AD42-F9E0-40FD-8A71-3F16A1121EF9}"/>
    <cellStyle name="Notas 6 2 2 12" xfId="10877" xr:uid="{93480B35-ACC4-4098-8E73-775C4358B411}"/>
    <cellStyle name="Notas 6 2 2 12 2" xfId="19503" xr:uid="{16F2968C-18C2-4F60-8D27-90ED3ADDE2D3}"/>
    <cellStyle name="Notas 6 2 2 12 3" xfId="30838" xr:uid="{BB408C84-E31A-4F13-A0CD-44DAFE2282FC}"/>
    <cellStyle name="Notas 6 2 2 13" xfId="12258" xr:uid="{CB71EE41-B03C-4EC2-8711-E3CA093B4B33}"/>
    <cellStyle name="Notas 6 2 2 13 2" xfId="20882" xr:uid="{7A34438D-AFCE-406B-BC66-2046E2AE9420}"/>
    <cellStyle name="Notas 6 2 2 13 3" xfId="32219" xr:uid="{5C097289-C14B-44F1-8790-86C16BB23AB7}"/>
    <cellStyle name="Notas 6 2 2 2" xfId="2607" xr:uid="{90627B4C-0CD1-4E5E-9169-4C4B75426841}"/>
    <cellStyle name="Notas 6 2 2 2 2" xfId="6970" xr:uid="{F42334E6-42FF-4F45-A231-4BAE782FD595}"/>
    <cellStyle name="Notas 6 2 2 2 2 2" xfId="15610" xr:uid="{BB667624-D900-41D3-A2A7-8C4E96B1B9A4}"/>
    <cellStyle name="Notas 6 2 2 2 2 3" xfId="26942" xr:uid="{74C974E5-5BD5-4098-AB47-C725064E3C8F}"/>
    <cellStyle name="Notas 6 2 2 2 3" xfId="5780" xr:uid="{8E445177-B26D-4CE3-BAB9-F61DD9566295}"/>
    <cellStyle name="Notas 6 2 2 2 3 2" xfId="14432" xr:uid="{44BDD65C-59E7-4E4A-A315-860065139D91}"/>
    <cellStyle name="Notas 6 2 2 2 3 3" xfId="25764" xr:uid="{77584DD0-665D-4E9A-9C37-7B9B5BAEFE05}"/>
    <cellStyle name="Notas 6 2 2 2 4" xfId="4967" xr:uid="{46B191EE-F1EB-42A0-B39C-331B72CC35D1}"/>
    <cellStyle name="Notas 6 2 2 2 4 2" xfId="13626" xr:uid="{A75ADE23-CEBD-4E4D-AD3A-7EE346A7F3A6}"/>
    <cellStyle name="Notas 6 2 2 2 4 3" xfId="24958" xr:uid="{2168F1EE-DE0F-4412-A1AC-070050B61403}"/>
    <cellStyle name="Notas 6 2 2 2 5" xfId="6324" xr:uid="{DE37C7BC-DB3F-46D1-9E30-053CA7DC6F2C}"/>
    <cellStyle name="Notas 6 2 2 2 5 2" xfId="14976" xr:uid="{380060D5-503D-49F9-9B11-679E73A4FA0E}"/>
    <cellStyle name="Notas 6 2 2 2 5 3" xfId="26308" xr:uid="{94DBA875-96F4-473F-B00F-6797551C9447}"/>
    <cellStyle name="Notas 6 2 2 2 6" xfId="7879" xr:uid="{08AB70E1-558F-418C-8326-BD420BF04E51}"/>
    <cellStyle name="Notas 6 2 2 2 6 2" xfId="16517" xr:uid="{1D251D85-601E-4D79-A9B7-60D1F96D5CC7}"/>
    <cellStyle name="Notas 6 2 2 2 6 3" xfId="27849" xr:uid="{3DEF62F9-DB66-42F5-B7E2-B5D465F36F1B}"/>
    <cellStyle name="Notas 6 2 2 2 7" xfId="10876" xr:uid="{1F3A5F28-EE35-40FA-948A-7411C6158439}"/>
    <cellStyle name="Notas 6 2 2 2 7 2" xfId="19502" xr:uid="{1D5C6C07-35DB-464A-BEAA-4BC0331AC99A}"/>
    <cellStyle name="Notas 6 2 2 2 7 3" xfId="30837" xr:uid="{BA377404-9F23-4FFB-9278-A118DDA2D063}"/>
    <cellStyle name="Notas 6 2 2 2 8" xfId="12574" xr:uid="{3975443C-9509-4F63-ADD9-F9CCE89D4BD5}"/>
    <cellStyle name="Notas 6 2 2 2 8 2" xfId="21198" xr:uid="{02F8432D-F6C1-489E-B23C-13BCC3B2F496}"/>
    <cellStyle name="Notas 6 2 2 2 8 3" xfId="32535" xr:uid="{3BDEBC25-B039-45B0-B2EA-154AF6049F6B}"/>
    <cellStyle name="Notas 6 2 2 3" xfId="2608" xr:uid="{A94E8089-848D-433A-9C85-0ACC54F85691}"/>
    <cellStyle name="Notas 6 2 2 3 2" xfId="6971" xr:uid="{CF299214-34DA-4CC5-9D95-D4932F7631EE}"/>
    <cellStyle name="Notas 6 2 2 3 2 2" xfId="15611" xr:uid="{3663DBAC-E771-4C61-88BA-310765403B88}"/>
    <cellStyle name="Notas 6 2 2 3 2 3" xfId="26943" xr:uid="{DDF3A108-09FF-451C-B7FF-4581EF80BC98}"/>
    <cellStyle name="Notas 6 2 2 3 3" xfId="5779" xr:uid="{4573D303-2FCC-4441-BD14-F5B9B8E90085}"/>
    <cellStyle name="Notas 6 2 2 3 3 2" xfId="14431" xr:uid="{1D210B24-72C8-4F19-8F4F-4D2FEA422FE6}"/>
    <cellStyle name="Notas 6 2 2 3 3 3" xfId="25763" xr:uid="{0CC375C3-4550-4D0A-A870-544D49BA06FE}"/>
    <cellStyle name="Notas 6 2 2 3 4" xfId="7394" xr:uid="{DA04B0CF-2855-43A7-9EB5-459EBFB2B981}"/>
    <cellStyle name="Notas 6 2 2 3 4 2" xfId="16034" xr:uid="{E470BDD0-8111-4AFC-ACFD-CA1DB51AC4ED}"/>
    <cellStyle name="Notas 6 2 2 3 4 3" xfId="27366" xr:uid="{9963A997-CF98-4710-BE5F-922C5072120E}"/>
    <cellStyle name="Notas 6 2 2 3 5" xfId="9364" xr:uid="{7AFFB335-77AA-40AB-A957-FA4483661E4B}"/>
    <cellStyle name="Notas 6 2 2 3 5 2" xfId="17992" xr:uid="{30D0B303-781C-40DC-81E6-612577FB8AEF}"/>
    <cellStyle name="Notas 6 2 2 3 5 3" xfId="29325" xr:uid="{C8373735-A80E-4981-95D6-1EE6BEDBC50D}"/>
    <cellStyle name="Notas 6 2 2 3 6" xfId="9971" xr:uid="{B679E6FA-2522-4469-81D3-DFB6D895F725}"/>
    <cellStyle name="Notas 6 2 2 3 6 2" xfId="18598" xr:uid="{F4594C44-0183-4C8A-8523-E330252C5EBA}"/>
    <cellStyle name="Notas 6 2 2 3 6 3" xfId="29932" xr:uid="{45342E08-72F6-4968-B273-0682A0D1E0D0}"/>
    <cellStyle name="Notas 6 2 2 3 7" xfId="10875" xr:uid="{C20AC90F-54DD-476D-A226-7346642EAFA3}"/>
    <cellStyle name="Notas 6 2 2 3 7 2" xfId="19501" xr:uid="{65A55CFF-E57D-4009-924F-780AC9AB20AE}"/>
    <cellStyle name="Notas 6 2 2 3 7 3" xfId="30836" xr:uid="{DC9C6E77-4C7F-4FA5-ACF4-F70E208BBC2B}"/>
    <cellStyle name="Notas 6 2 2 3 8" xfId="12259" xr:uid="{DBAF6DE3-F80C-40D7-AE52-C5D3DAC8A7FE}"/>
    <cellStyle name="Notas 6 2 2 3 8 2" xfId="20883" xr:uid="{A30C806D-B281-421C-89E7-A1E036F4EBA9}"/>
    <cellStyle name="Notas 6 2 2 3 8 3" xfId="32220" xr:uid="{6EE40E4D-00E6-429C-8491-3D44C83AA816}"/>
    <cellStyle name="Notas 6 2 2 4" xfId="2609" xr:uid="{0168FE34-ABF1-4965-B5D0-9CAC94FA3C6C}"/>
    <cellStyle name="Notas 6 2 2 4 2" xfId="6972" xr:uid="{DC2DD586-C043-461D-BBF6-231B29472CA8}"/>
    <cellStyle name="Notas 6 2 2 4 2 2" xfId="15612" xr:uid="{51474EC9-8880-4CCC-9403-073591EAA75E}"/>
    <cellStyle name="Notas 6 2 2 4 2 3" xfId="26944" xr:uid="{D2D56C86-8136-4B0A-8A1F-816303988BC0}"/>
    <cellStyle name="Notas 6 2 2 4 3" xfId="4507" xr:uid="{72B88DFE-2BB6-4D86-A339-647977265CD0}"/>
    <cellStyle name="Notas 6 2 2 4 3 2" xfId="13168" xr:uid="{AA4A2667-E7EB-4C82-B6E0-42AB877D9D33}"/>
    <cellStyle name="Notas 6 2 2 4 3 3" xfId="24500" xr:uid="{9AD113CF-3FE7-4E24-8E4B-0242A6DC6679}"/>
    <cellStyle name="Notas 6 2 2 4 4" xfId="5387" xr:uid="{AA1A1BBB-A7E6-4747-8FE3-7EEBDDC5AB67}"/>
    <cellStyle name="Notas 6 2 2 4 4 2" xfId="14046" xr:uid="{CB727F48-EA93-4989-8A6A-FE9B8C2F08AE}"/>
    <cellStyle name="Notas 6 2 2 4 4 3" xfId="25378" xr:uid="{C77F5524-565D-44D9-A40B-209B3FBA3A76}"/>
    <cellStyle name="Notas 6 2 2 4 5" xfId="4723" xr:uid="{F54CA652-8FAD-40D4-84CB-1F4FAC12B83F}"/>
    <cellStyle name="Notas 6 2 2 4 5 2" xfId="13384" xr:uid="{F05ACE3D-33AC-4DF7-8E6F-5A2FA83C68B8}"/>
    <cellStyle name="Notas 6 2 2 4 5 3" xfId="24716" xr:uid="{08DF9BF2-0064-40D0-965F-0D35AC4BF211}"/>
    <cellStyle name="Notas 6 2 2 4 6" xfId="10635" xr:uid="{A79384DA-EB9A-4CF9-91D3-6A055ED4131D}"/>
    <cellStyle name="Notas 6 2 2 4 6 2" xfId="19262" xr:uid="{C33A4CB3-72FA-44B2-8002-567F3D2460FA}"/>
    <cellStyle name="Notas 6 2 2 4 6 3" xfId="30596" xr:uid="{3B073BCE-8CE3-4EA3-93B5-5450AEFAD69A}"/>
    <cellStyle name="Notas 6 2 2 4 7" xfId="10466" xr:uid="{A654C431-C4D6-4BEB-B94D-5F1F34932206}"/>
    <cellStyle name="Notas 6 2 2 4 7 2" xfId="19093" xr:uid="{39711FDC-0944-47BC-9AC0-B68B761A605C}"/>
    <cellStyle name="Notas 6 2 2 4 7 3" xfId="30427" xr:uid="{3EF136BC-6BBB-4DAD-8A5A-0B4337B4C6EA}"/>
    <cellStyle name="Notas 6 2 2 4 8" xfId="11591" xr:uid="{52AC0DF5-0ABF-4CB8-8476-6B408A75ACF0}"/>
    <cellStyle name="Notas 6 2 2 4 8 2" xfId="20216" xr:uid="{56607E6D-4716-432B-BF21-D36114225AC7}"/>
    <cellStyle name="Notas 6 2 2 4 8 3" xfId="31552" xr:uid="{DE8CE13D-58E3-4E0D-8D63-C2FD6B031398}"/>
    <cellStyle name="Notas 6 2 2 5" xfId="2610" xr:uid="{97E8B753-669B-404E-ADD3-0293C517969E}"/>
    <cellStyle name="Notas 6 2 2 5 2" xfId="6973" xr:uid="{08B44C57-D56E-4BB7-97F8-5BC82A4D6D81}"/>
    <cellStyle name="Notas 6 2 2 5 2 2" xfId="15613" xr:uid="{D7FD08FD-A7C9-48F9-9AC6-FF5EC2B6D51D}"/>
    <cellStyle name="Notas 6 2 2 5 2 3" xfId="26945" xr:uid="{FE12D354-BF12-4D0E-8CBD-7EEDE8CC2579}"/>
    <cellStyle name="Notas 6 2 2 5 3" xfId="5778" xr:uid="{8C07ACAF-F592-4F5A-8B5F-7A6F4E5B68E9}"/>
    <cellStyle name="Notas 6 2 2 5 3 2" xfId="14430" xr:uid="{007B3D14-9630-45F3-9BB3-2D49C7C5C31D}"/>
    <cellStyle name="Notas 6 2 2 5 3 3" xfId="25762" xr:uid="{2917D37A-49F6-411F-9D61-80BA38CA9416}"/>
    <cellStyle name="Notas 6 2 2 5 4" xfId="7395" xr:uid="{8B266630-1E88-4056-87A3-8E5816235193}"/>
    <cellStyle name="Notas 6 2 2 5 4 2" xfId="16035" xr:uid="{4755257A-E59B-4FE5-8D33-B44BC51EB683}"/>
    <cellStyle name="Notas 6 2 2 5 4 3" xfId="27367" xr:uid="{037AEAFB-A24C-4088-BFFE-C3B7987AFA2D}"/>
    <cellStyle name="Notas 6 2 2 5 5" xfId="6323" xr:uid="{0DC1E7B1-6CB8-4FA8-BB88-4205AB5C59DD}"/>
    <cellStyle name="Notas 6 2 2 5 5 2" xfId="14975" xr:uid="{DE63C45F-37BC-454E-BBA4-69B3935B59D1}"/>
    <cellStyle name="Notas 6 2 2 5 5 3" xfId="26307" xr:uid="{E958932A-68BD-48A0-93B7-3C073BCE226C}"/>
    <cellStyle name="Notas 6 2 2 5 6" xfId="9972" xr:uid="{A176C3CF-C657-4BD3-99BC-0634C486AAF7}"/>
    <cellStyle name="Notas 6 2 2 5 6 2" xfId="18599" xr:uid="{0B828FE4-D09F-49BF-8ED9-5304407720BF}"/>
    <cellStyle name="Notas 6 2 2 5 6 3" xfId="29933" xr:uid="{811315F8-3E10-49CD-A7F6-112395950334}"/>
    <cellStyle name="Notas 6 2 2 5 7" xfId="11687" xr:uid="{321C0B45-E5D4-4580-B7EA-885772F60533}"/>
    <cellStyle name="Notas 6 2 2 5 7 2" xfId="20312" xr:uid="{A666817E-BC62-4A2D-8E9F-7142EBFFB570}"/>
    <cellStyle name="Notas 6 2 2 5 7 3" xfId="31648" xr:uid="{671321A5-53AC-4FA8-8EC9-351B85864995}"/>
    <cellStyle name="Notas 6 2 2 5 8" xfId="12575" xr:uid="{9CE9B795-6618-4769-B061-5B222F3A2A96}"/>
    <cellStyle name="Notas 6 2 2 5 8 2" xfId="21199" xr:uid="{D8E1D6ED-C960-42C3-8897-F25106F4D9C7}"/>
    <cellStyle name="Notas 6 2 2 5 8 3" xfId="32536" xr:uid="{7C97A29E-94F1-4421-B394-B4813D05A948}"/>
    <cellStyle name="Notas 6 2 2 6" xfId="2611" xr:uid="{BA77C4BA-981C-4ACE-BBD5-800C91BB7E96}"/>
    <cellStyle name="Notas 6 2 2 6 2" xfId="6974" xr:uid="{E267607A-5E60-4F02-82DC-ABF5FCC6543F}"/>
    <cellStyle name="Notas 6 2 2 6 2 2" xfId="15614" xr:uid="{A0E29942-59F3-4D97-81D3-08D4BABA1560}"/>
    <cellStyle name="Notas 6 2 2 6 2 3" xfId="26946" xr:uid="{1DBCB0E1-DC2E-423B-B306-ACC53398707D}"/>
    <cellStyle name="Notas 6 2 2 6 3" xfId="5777" xr:uid="{5BA46C52-6B95-46A9-9177-46FE3AD01634}"/>
    <cellStyle name="Notas 6 2 2 6 3 2" xfId="14429" xr:uid="{D4D8F2E9-04DE-472D-9A4C-C054E0A3FFAA}"/>
    <cellStyle name="Notas 6 2 2 6 3 3" xfId="25761" xr:uid="{1752E577-134B-4403-9396-7FB9A5F4B898}"/>
    <cellStyle name="Notas 6 2 2 6 4" xfId="4968" xr:uid="{1D0200EA-9FB0-406C-8A7F-3DE8AD6F2EB3}"/>
    <cellStyle name="Notas 6 2 2 6 4 2" xfId="13627" xr:uid="{32FAE614-8C2E-4E2E-9272-4F8ADC648B43}"/>
    <cellStyle name="Notas 6 2 2 6 4 3" xfId="24959" xr:uid="{9244487A-26F0-4B37-A756-E9E2CB9FE4D9}"/>
    <cellStyle name="Notas 6 2 2 6 5" xfId="5136" xr:uid="{F31E7A11-BE58-4600-A749-F848116C031D}"/>
    <cellStyle name="Notas 6 2 2 6 5 2" xfId="13795" xr:uid="{E07DFD34-5502-466D-B2E3-8F30B295A49B}"/>
    <cellStyle name="Notas 6 2 2 6 5 3" xfId="25127" xr:uid="{EC7E4436-F0A3-413E-A560-D09C499EB1FA}"/>
    <cellStyle name="Notas 6 2 2 6 6" xfId="9153" xr:uid="{CE6F97A8-E27C-4209-81E2-B93FD7990CB8}"/>
    <cellStyle name="Notas 6 2 2 6 6 2" xfId="17781" xr:uid="{3D36A781-408F-4640-B362-798ED4272355}"/>
    <cellStyle name="Notas 6 2 2 6 6 3" xfId="29114" xr:uid="{09F8F93E-77C4-421B-AC93-D1FD02DD117B}"/>
    <cellStyle name="Notas 6 2 2 6 7" xfId="8860" xr:uid="{99E538A8-9C68-4FEF-9941-BF4AA53DD656}"/>
    <cellStyle name="Notas 6 2 2 6 7 2" xfId="17488" xr:uid="{61B03673-77E4-4A79-A016-D3364A61529C}"/>
    <cellStyle name="Notas 6 2 2 6 7 3" xfId="28821" xr:uid="{9374A4E1-C8BD-49C8-82E6-927695F4245A}"/>
    <cellStyle name="Notas 6 2 2 6 8" xfId="12260" xr:uid="{0AC23FA4-D347-4F30-9BC9-134A1D57DE78}"/>
    <cellStyle name="Notas 6 2 2 6 8 2" xfId="20884" xr:uid="{E880DF34-5214-43D0-9D78-A5E562DD7D1C}"/>
    <cellStyle name="Notas 6 2 2 6 8 3" xfId="32221" xr:uid="{B57203F0-C63C-4BD7-8A79-14F1AFDF32B4}"/>
    <cellStyle name="Notas 6 2 2 7" xfId="6969" xr:uid="{57202D85-84CD-4400-A5AB-D06D4ADCD9CB}"/>
    <cellStyle name="Notas 6 2 2 7 2" xfId="15609" xr:uid="{3F86729E-99CE-4F87-B15A-88DF2DE5FF52}"/>
    <cellStyle name="Notas 6 2 2 7 3" xfId="26941" xr:uid="{08B31F39-5A3D-48FE-A06C-F93EBF250C73}"/>
    <cellStyle name="Notas 6 2 2 8" xfId="4508" xr:uid="{D92287DD-F27D-4064-8D8F-348748E96877}"/>
    <cellStyle name="Notas 6 2 2 8 2" xfId="13169" xr:uid="{0ACF7DE4-B1BF-4487-9462-C86AECBA81D8}"/>
    <cellStyle name="Notas 6 2 2 8 3" xfId="24501" xr:uid="{5B6DF42B-0334-40CB-8397-BA5DDF4AF60D}"/>
    <cellStyle name="Notas 6 2 2 9" xfId="8447" xr:uid="{CDFD40BB-3A53-412E-9658-87E841311D21}"/>
    <cellStyle name="Notas 6 2 2 9 2" xfId="17085" xr:uid="{6EEDE294-6CFB-42F2-B80E-FACAC2C4818A}"/>
    <cellStyle name="Notas 6 2 2 9 3" xfId="28417" xr:uid="{D50538FE-6E05-4B90-9E80-4DD79EF0AC13}"/>
    <cellStyle name="Notas 6 2 3" xfId="2612" xr:uid="{9A21BA8B-567A-41D4-98DC-DDFC28E95F72}"/>
    <cellStyle name="Notas 6 2 3 2" xfId="6975" xr:uid="{64816DA5-094F-463A-B492-E84DD55B374B}"/>
    <cellStyle name="Notas 6 2 3 2 2" xfId="15615" xr:uid="{1ACEA6E9-AD33-41A6-965A-DA3CDDF06B05}"/>
    <cellStyle name="Notas 6 2 3 2 3" xfId="26947" xr:uid="{83FFBEC3-5B98-43B6-B1AF-19E0D93D0FF3}"/>
    <cellStyle name="Notas 6 2 3 3" xfId="4506" xr:uid="{392FCC00-39B0-4F82-AAC5-FD206E6C8E8C}"/>
    <cellStyle name="Notas 6 2 3 3 2" xfId="13167" xr:uid="{B89FA1FD-A1C6-4701-946D-24D1941F4B70}"/>
    <cellStyle name="Notas 6 2 3 3 3" xfId="24499" xr:uid="{D86CA3F3-C4C9-4340-822C-2517353E1AFC}"/>
    <cellStyle name="Notas 6 2 3 4" xfId="8448" xr:uid="{B6D59CED-7A81-44BF-A51A-BC559C9118A6}"/>
    <cellStyle name="Notas 6 2 3 4 2" xfId="17086" xr:uid="{78305058-CEE4-4282-B473-559D1AF8CA1B}"/>
    <cellStyle name="Notas 6 2 3 4 3" xfId="28418" xr:uid="{9201BA28-5C69-4FCD-86F8-2A98185E24AD}"/>
    <cellStyle name="Notas 6 2 3 5" xfId="6322" xr:uid="{BC2564BE-0CB7-4382-8271-31609BE6BEC1}"/>
    <cellStyle name="Notas 6 2 3 5 2" xfId="14974" xr:uid="{CDC00BA8-F4B5-4924-90D2-983829DE4C8C}"/>
    <cellStyle name="Notas 6 2 3 5 3" xfId="26306" xr:uid="{FAAF7498-4813-4ADC-B062-53EFBFF10870}"/>
    <cellStyle name="Notas 6 2 3 6" xfId="10636" xr:uid="{60DA20CA-E7ED-493E-9866-D3337506AEF0}"/>
    <cellStyle name="Notas 6 2 3 6 2" xfId="19263" xr:uid="{3B71A0CC-5031-488C-9535-03CF961AEB27}"/>
    <cellStyle name="Notas 6 2 3 6 3" xfId="30597" xr:uid="{8D208A0A-425F-467D-9AE4-FFFE0935CD6F}"/>
    <cellStyle name="Notas 6 2 3 7" xfId="10717" xr:uid="{68446A0A-77EE-4C53-9586-580C5180BB6F}"/>
    <cellStyle name="Notas 6 2 3 7 2" xfId="19343" xr:uid="{28F63D75-869C-447D-846A-D071875CDC8B}"/>
    <cellStyle name="Notas 6 2 3 7 3" xfId="30678" xr:uid="{99069A4C-CC9C-4EF5-837D-322709510DBB}"/>
    <cellStyle name="Notas 6 2 3 8" xfId="12261" xr:uid="{E9B99213-8EC9-4FF6-9A88-7614738102B2}"/>
    <cellStyle name="Notas 6 2 3 8 2" xfId="20885" xr:uid="{5988323C-A724-4B57-B9E0-83CF5F32D656}"/>
    <cellStyle name="Notas 6 2 3 8 3" xfId="32222" xr:uid="{3FF5DE5C-D1A2-4A1F-BC13-4661FDC6EDD2}"/>
    <cellStyle name="Notas 6 2 4" xfId="2613" xr:uid="{6678B894-71BC-4B8B-B631-C4B08CD1E285}"/>
    <cellStyle name="Notas 6 2 4 2" xfId="6976" xr:uid="{851D1466-540F-40AF-AA97-B6107845AF12}"/>
    <cellStyle name="Notas 6 2 4 2 2" xfId="15616" xr:uid="{3B7448A9-6FA3-41C2-BAF1-6B865295CCB6}"/>
    <cellStyle name="Notas 6 2 4 2 3" xfId="26948" xr:uid="{0B004846-E33E-41E1-903E-AB8781E0140F}"/>
    <cellStyle name="Notas 6 2 4 3" xfId="5776" xr:uid="{EF5F1A8A-1CC1-4E97-A310-BC5B66867622}"/>
    <cellStyle name="Notas 6 2 4 3 2" xfId="14428" xr:uid="{AF1CE5A6-9FC4-466E-A5A7-84F7B076FD8F}"/>
    <cellStyle name="Notas 6 2 4 3 3" xfId="25760" xr:uid="{C23362A2-94AD-4ED2-B11C-808BA6F07148}"/>
    <cellStyle name="Notas 6 2 4 4" xfId="7396" xr:uid="{07386B3B-D464-48E7-8264-920E1B1520FE}"/>
    <cellStyle name="Notas 6 2 4 4 2" xfId="16036" xr:uid="{4D4B9323-582D-43FE-B2AA-93A0913C5F31}"/>
    <cellStyle name="Notas 6 2 4 4 3" xfId="27368" xr:uid="{41D5BD64-FD7D-46AF-BF91-C21F98DB8703}"/>
    <cellStyle name="Notas 6 2 4 5" xfId="8168" xr:uid="{A9FDD3BB-CFD8-483F-A6B5-11EBC0802291}"/>
    <cellStyle name="Notas 6 2 4 5 2" xfId="16806" xr:uid="{AFDC396E-B86C-4C9F-A608-1D7B4D5D3CFA}"/>
    <cellStyle name="Notas 6 2 4 5 3" xfId="28138" xr:uid="{AF48D6C4-73C8-4ED4-8F91-D806BA8269D4}"/>
    <cellStyle name="Notas 6 2 4 6" xfId="9973" xr:uid="{29E209AB-B826-45E4-8905-2DCDF5BE69B7}"/>
    <cellStyle name="Notas 6 2 4 6 2" xfId="18600" xr:uid="{EA66E00C-3C6B-49A9-86A7-E763112A23F3}"/>
    <cellStyle name="Notas 6 2 4 6 3" xfId="29934" xr:uid="{6D47B78D-BB92-47E0-9EE6-90F4E55BB52A}"/>
    <cellStyle name="Notas 6 2 4 7" xfId="10269" xr:uid="{230CE626-85FC-44BA-AC7E-EED9BA06C93D}"/>
    <cellStyle name="Notas 6 2 4 7 2" xfId="18896" xr:uid="{02A5806C-B81E-486D-B1CC-15B27A9B7DD2}"/>
    <cellStyle name="Notas 6 2 4 7 3" xfId="30230" xr:uid="{46CD836E-12F4-4170-9B8C-AD8A1C111568}"/>
    <cellStyle name="Notas 6 2 4 8" xfId="12576" xr:uid="{89CD4ED0-67A3-4E4B-AE37-1B904D9F08EE}"/>
    <cellStyle name="Notas 6 2 4 8 2" xfId="21200" xr:uid="{03F3F932-1C73-47BF-BA6E-204FE9D49865}"/>
    <cellStyle name="Notas 6 2 4 8 3" xfId="32537" xr:uid="{4E4B413E-A4C3-4C06-9EF5-F72B45200C19}"/>
    <cellStyle name="Notas 6 2 5" xfId="2614" xr:uid="{95DD151B-4DAC-433E-AAD5-419513000289}"/>
    <cellStyle name="Notas 6 2 5 2" xfId="6977" xr:uid="{2CA0A1A4-204F-43E0-8C92-53DA2688496F}"/>
    <cellStyle name="Notas 6 2 5 2 2" xfId="15617" xr:uid="{8D19277D-7526-4404-8B71-D7A82B9B9B4E}"/>
    <cellStyle name="Notas 6 2 5 2 3" xfId="26949" xr:uid="{36CD0BC5-CFD2-4FBC-8C2A-8629D8422862}"/>
    <cellStyle name="Notas 6 2 5 3" xfId="5775" xr:uid="{66F5B72D-CB22-4500-A5AB-A5EB73C89537}"/>
    <cellStyle name="Notas 6 2 5 3 2" xfId="14427" xr:uid="{61C144F2-AC6D-444C-B864-F1FE5684B18D}"/>
    <cellStyle name="Notas 6 2 5 3 3" xfId="25759" xr:uid="{7D41F3F6-7210-457B-8CF7-BE2404F00A5A}"/>
    <cellStyle name="Notas 6 2 5 4" xfId="7397" xr:uid="{8B0877F0-62A3-46D4-9609-330D182267C0}"/>
    <cellStyle name="Notas 6 2 5 4 2" xfId="16037" xr:uid="{864100F4-3EF6-4773-9568-EA5F6FEB8ED1}"/>
    <cellStyle name="Notas 6 2 5 4 3" xfId="27369" xr:uid="{3AAE08B0-8C6F-4197-8619-75C62F1A9F0B}"/>
    <cellStyle name="Notas 6 2 5 5" xfId="9365" xr:uid="{06341001-4384-4A50-9F63-B61D91B3FA76}"/>
    <cellStyle name="Notas 6 2 5 5 2" xfId="17993" xr:uid="{D2480CC0-23D8-49E6-BCD6-66494AF9ECA4}"/>
    <cellStyle name="Notas 6 2 5 5 3" xfId="29326" xr:uid="{E213D801-A8AB-409E-A9C1-BF0921513B5B}"/>
    <cellStyle name="Notas 6 2 5 6" xfId="9974" xr:uid="{7673076E-E475-4CA8-A536-FF792ABDE4D9}"/>
    <cellStyle name="Notas 6 2 5 6 2" xfId="18601" xr:uid="{C6A80D31-9DC9-43A3-8ACF-567962C113D4}"/>
    <cellStyle name="Notas 6 2 5 6 3" xfId="29935" xr:uid="{C5148B9E-9CFD-4672-A3B9-B4FEBB77747B}"/>
    <cellStyle name="Notas 6 2 5 7" xfId="11425" xr:uid="{3650AD38-1886-4606-9925-9292F311C0F3}"/>
    <cellStyle name="Notas 6 2 5 7 2" xfId="20050" xr:uid="{746C1E51-4949-4046-8199-0131C6E3837B}"/>
    <cellStyle name="Notas 6 2 5 7 3" xfId="31386" xr:uid="{13225915-CDA9-44FD-8A70-289CE2E3BC63}"/>
    <cellStyle name="Notas 6 2 5 8" xfId="8873" xr:uid="{24EC5DCF-D190-4530-8F56-C1A40D7DEEAC}"/>
    <cellStyle name="Notas 6 2 5 8 2" xfId="17501" xr:uid="{1C148877-F2A9-4F6D-9A54-206789CC425D}"/>
    <cellStyle name="Notas 6 2 5 8 3" xfId="28834" xr:uid="{64120E80-5624-4A56-ACE8-549E3E472F83}"/>
    <cellStyle name="Notas 6 2 6" xfId="2615" xr:uid="{2ADE4867-172F-4B19-AD6F-03369B2C173B}"/>
    <cellStyle name="Notas 6 2 6 2" xfId="6978" xr:uid="{97F5E1D4-5782-4E15-811E-BECD6125941F}"/>
    <cellStyle name="Notas 6 2 6 2 2" xfId="15618" xr:uid="{9642563D-8A68-490D-938E-074C1FE9C6FF}"/>
    <cellStyle name="Notas 6 2 6 2 3" xfId="26950" xr:uid="{64EAF4FC-225D-46F7-BC74-FDF58945AFA1}"/>
    <cellStyle name="Notas 6 2 6 3" xfId="4505" xr:uid="{34EBE14D-289F-46A5-9259-36E8C3BDA2B6}"/>
    <cellStyle name="Notas 6 2 6 3 2" xfId="13166" xr:uid="{5099606D-2F1C-4010-806B-6F077EB78397}"/>
    <cellStyle name="Notas 6 2 6 3 3" xfId="24498" xr:uid="{3743C0F3-2422-449C-8C6F-C38C64A9A881}"/>
    <cellStyle name="Notas 6 2 6 4" xfId="8449" xr:uid="{DF52E8F1-EE57-4ACA-A8CB-0A1797B33280}"/>
    <cellStyle name="Notas 6 2 6 4 2" xfId="17087" xr:uid="{3A44F735-7DDA-46C9-905A-C750A6F5134C}"/>
    <cellStyle name="Notas 6 2 6 4 3" xfId="28419" xr:uid="{636AF4F9-515C-44C4-AA00-1D55827CCF6C}"/>
    <cellStyle name="Notas 6 2 6 5" xfId="8167" xr:uid="{EBBFA401-5D97-4114-94D2-AA33AEF12AB7}"/>
    <cellStyle name="Notas 6 2 6 5 2" xfId="16805" xr:uid="{164FC1F3-9BE5-4051-9329-AECCB1B1D5BF}"/>
    <cellStyle name="Notas 6 2 6 5 3" xfId="28137" xr:uid="{52705C06-6F7B-485F-BD7C-6FEC8C2B3F4D}"/>
    <cellStyle name="Notas 6 2 6 6" xfId="10637" xr:uid="{0E98CB3D-A675-4401-A83C-C549B537D3DC}"/>
    <cellStyle name="Notas 6 2 6 6 2" xfId="19264" xr:uid="{B9B3F3E9-B39A-48DF-B6A4-83ED17C435DA}"/>
    <cellStyle name="Notas 6 2 6 6 3" xfId="30598" xr:uid="{7B3DA89B-047C-49F8-B5DF-5507A0B655B7}"/>
    <cellStyle name="Notas 6 2 6 7" xfId="11424" xr:uid="{EB930512-0B87-4718-A553-B49AB5F8630A}"/>
    <cellStyle name="Notas 6 2 6 7 2" xfId="20049" xr:uid="{6B084ABF-0D14-4342-982E-B8DD4447CC71}"/>
    <cellStyle name="Notas 6 2 6 7 3" xfId="31385" xr:uid="{C3100658-CDE2-45C7-B7F3-3A50B3D34BC2}"/>
    <cellStyle name="Notas 6 2 6 8" xfId="12262" xr:uid="{B66B709E-C6C2-4F79-888A-D5C75986FC99}"/>
    <cellStyle name="Notas 6 2 6 8 2" xfId="20886" xr:uid="{57B397E5-9DB3-4612-B95E-8058BEF1F6CD}"/>
    <cellStyle name="Notas 6 2 6 8 3" xfId="32223" xr:uid="{94990EB0-AB13-49E0-9D0E-D1E94B58686F}"/>
    <cellStyle name="Notas 6 2 7" xfId="2616" xr:uid="{62212A5A-1C7D-4E3B-8C08-0C453288E112}"/>
    <cellStyle name="Notas 6 2 7 2" xfId="6979" xr:uid="{9E4ECC87-3CCB-4AE1-80AF-65F2FAC8A1C4}"/>
    <cellStyle name="Notas 6 2 7 2 2" xfId="15619" xr:uid="{B5CEFE96-33D5-4979-8A95-1A3E690DDC06}"/>
    <cellStyle name="Notas 6 2 7 2 3" xfId="26951" xr:uid="{961595E3-05BD-48F1-B753-48D975ACC37A}"/>
    <cellStyle name="Notas 6 2 7 3" xfId="4504" xr:uid="{B6F84BEB-CB6A-4945-8C12-A69EE41129E0}"/>
    <cellStyle name="Notas 6 2 7 3 2" xfId="13165" xr:uid="{E1B7D640-3390-465A-A4A3-A68CDD19E8B3}"/>
    <cellStyle name="Notas 6 2 7 3 3" xfId="24497" xr:uid="{9C11B9FC-A1FC-4517-A45F-5924E23E594A}"/>
    <cellStyle name="Notas 6 2 7 4" xfId="4969" xr:uid="{22E8518A-670B-4DB9-AA08-8C2A25B0DB6B}"/>
    <cellStyle name="Notas 6 2 7 4 2" xfId="13628" xr:uid="{EAEA2880-6188-415A-A7D7-7D294A921B92}"/>
    <cellStyle name="Notas 6 2 7 4 3" xfId="24960" xr:uid="{CB5884C3-B780-4653-8908-B532E0AC8B35}"/>
    <cellStyle name="Notas 6 2 7 5" xfId="4722" xr:uid="{E5DCF5D9-7E1C-4703-A316-2AB07F975EC4}"/>
    <cellStyle name="Notas 6 2 7 5 2" xfId="13383" xr:uid="{15D9F69D-4810-4607-B92F-0D243C30FB35}"/>
    <cellStyle name="Notas 6 2 7 5 3" xfId="24715" xr:uid="{9707BA5F-46E1-4984-AC13-0735D085FE67}"/>
    <cellStyle name="Notas 6 2 7 6" xfId="9152" xr:uid="{B70DEA70-9080-4DE6-9076-583C7B911876}"/>
    <cellStyle name="Notas 6 2 7 6 2" xfId="17780" xr:uid="{1956236D-CEEE-4FD9-B616-8DF34340D1AC}"/>
    <cellStyle name="Notas 6 2 7 6 3" xfId="29113" xr:uid="{8584DA3A-3973-462F-B32C-D5EA59DABAC4}"/>
    <cellStyle name="Notas 6 2 7 7" xfId="11426" xr:uid="{DAAB040D-DB81-4E87-A05D-B3C2985FC5DA}"/>
    <cellStyle name="Notas 6 2 7 7 2" xfId="20051" xr:uid="{9D794FDD-CD2A-4D78-8FB4-B8DB2DB88E88}"/>
    <cellStyle name="Notas 6 2 7 7 3" xfId="31387" xr:uid="{B6A79655-B715-42C6-9E4C-3E273FDF02AB}"/>
    <cellStyle name="Notas 6 2 7 8" xfId="12577" xr:uid="{2F041720-112A-478A-B457-DF62CB54AF8C}"/>
    <cellStyle name="Notas 6 2 7 8 2" xfId="21201" xr:uid="{BAA9E4CA-112D-45F6-9587-CB9A298F26BB}"/>
    <cellStyle name="Notas 6 2 7 8 3" xfId="32538" xr:uid="{F660FE68-9421-4161-9265-BFEA3B94827F}"/>
    <cellStyle name="Notas 6 2 8" xfId="6968" xr:uid="{A18AF4FC-56E8-4EF8-B793-FA3632CCF2D8}"/>
    <cellStyle name="Notas 6 2 8 2" xfId="15608" xr:uid="{8726F35B-C7A7-41D2-9B62-78A9E3F3744C}"/>
    <cellStyle name="Notas 6 2 8 3" xfId="26940" xr:uid="{D4902660-B1F1-43F6-B92E-8FB397A9A283}"/>
    <cellStyle name="Notas 6 2 9" xfId="5781" xr:uid="{8B1EEA61-EC4D-48E1-A80E-2409254AC3AD}"/>
    <cellStyle name="Notas 6 2 9 2" xfId="14433" xr:uid="{85DD65C3-60AC-42BE-A7A7-16CAA496AD86}"/>
    <cellStyle name="Notas 6 2 9 3" xfId="25765" xr:uid="{DA236F59-0A1B-4C4D-B47E-8785E0DC7132}"/>
    <cellStyle name="Notas 6 20" xfId="5197" xr:uid="{5E9997EE-FB39-4A39-A3BC-D1AEE2F1F878}"/>
    <cellStyle name="Notas 6 20 2" xfId="13856" xr:uid="{3F990123-9EC8-4367-A2F6-1A1CE021850D}"/>
    <cellStyle name="Notas 6 20 3" xfId="25188" xr:uid="{AAF06FC7-952C-4A9D-BEBF-4365014382DD}"/>
    <cellStyle name="Notas 6 21" xfId="10775" xr:uid="{2D3F6447-1065-46FB-BFEF-13E111552778}"/>
    <cellStyle name="Notas 6 21 2" xfId="19401" xr:uid="{5DE74AD2-A445-4886-877C-5F478BED5490}"/>
    <cellStyle name="Notas 6 21 3" xfId="30736" xr:uid="{8F41FF01-2719-4496-A4D4-61A61EA14015}"/>
    <cellStyle name="Notas 6 22" xfId="12437" xr:uid="{D75AC989-7857-431F-BE93-FF1E934243BE}"/>
    <cellStyle name="Notas 6 22 2" xfId="21061" xr:uid="{87977EE9-095D-4121-8C03-B4E9DF7E0B79}"/>
    <cellStyle name="Notas 6 22 3" xfId="32398" xr:uid="{15DF2EAE-0706-4540-984E-4786D3BC25F0}"/>
    <cellStyle name="Notas 6 23" xfId="5520" xr:uid="{7CDCB938-5011-4368-9DA8-E846FFD9B5D2}"/>
    <cellStyle name="Notas 6 23 2" xfId="14179" xr:uid="{BF482F0A-C831-4E2B-A37D-D17EBFFF5996}"/>
    <cellStyle name="Notas 6 23 3" xfId="25511" xr:uid="{E369A655-4C38-419C-BD1A-A9B42BB7A2AD}"/>
    <cellStyle name="Notas 6 3" xfId="2617" xr:uid="{8C8B8242-A4E9-41E1-81D1-022EE79F03C5}"/>
    <cellStyle name="Notas 6 3 10" xfId="7398" xr:uid="{951C5B31-9F6A-44E4-A1D7-6A81E355C78D}"/>
    <cellStyle name="Notas 6 3 10 2" xfId="16038" xr:uid="{F3DA9827-FD09-4CA3-B3C7-DB7C3EE94C24}"/>
    <cellStyle name="Notas 6 3 10 3" xfId="27370" xr:uid="{3F3E1233-E96A-4A30-9892-FEA715883717}"/>
    <cellStyle name="Notas 6 3 11" xfId="9366" xr:uid="{D2E72970-DE30-420F-9508-B02CB77DEA1D}"/>
    <cellStyle name="Notas 6 3 11 2" xfId="17994" xr:uid="{2920CD68-0B8C-47DC-A2EE-DA3953F3527C}"/>
    <cellStyle name="Notas 6 3 11 3" xfId="29327" xr:uid="{F124B07D-9877-4C88-B2FA-B5CA74D03640}"/>
    <cellStyle name="Notas 6 3 12" xfId="9975" xr:uid="{06F81838-C155-44FA-B5D5-A4DF02BC0E97}"/>
    <cellStyle name="Notas 6 3 12 2" xfId="18602" xr:uid="{68BE2F4F-6E50-4160-8E0F-200759BC7279}"/>
    <cellStyle name="Notas 6 3 12 3" xfId="29936" xr:uid="{6F0918F4-5027-4715-96FC-12B09C25CE42}"/>
    <cellStyle name="Notas 6 3 13" xfId="10716" xr:uid="{1FB2DB7B-CA65-4C64-8AC9-158B0D5C9DC1}"/>
    <cellStyle name="Notas 6 3 13 2" xfId="19342" xr:uid="{ECD05446-FF38-4819-B1F4-6E11D0111400}"/>
    <cellStyle name="Notas 6 3 13 3" xfId="30677" xr:uid="{436137BA-09D7-4CD4-A9F4-03BEB375B9E8}"/>
    <cellStyle name="Notas 6 3 14" xfId="12263" xr:uid="{CB339C20-7A56-40FA-8E38-4886E9D63990}"/>
    <cellStyle name="Notas 6 3 14 2" xfId="20887" xr:uid="{C1D1D72D-4946-4511-8F18-57436C299240}"/>
    <cellStyle name="Notas 6 3 14 3" xfId="32224" xr:uid="{048D8C99-7C54-4A00-B20B-0856FDB1557D}"/>
    <cellStyle name="Notas 6 3 2" xfId="2618" xr:uid="{1F156B42-4C5E-4319-90CE-552ABA5B5B9C}"/>
    <cellStyle name="Notas 6 3 2 10" xfId="6321" xr:uid="{9C43BA68-52CB-494C-8710-BE79B16BB301}"/>
    <cellStyle name="Notas 6 3 2 10 2" xfId="14973" xr:uid="{401AB1DB-7841-462D-98FF-0D905277FFAD}"/>
    <cellStyle name="Notas 6 3 2 10 3" xfId="26305" xr:uid="{7D55905C-7A2D-4C0B-811F-FE48668A5CEC}"/>
    <cellStyle name="Notas 6 3 2 11" xfId="10638" xr:uid="{1962BA24-0C52-483F-A14B-38BEBD31C5B8}"/>
    <cellStyle name="Notas 6 3 2 11 2" xfId="19265" xr:uid="{9536AFC7-4863-49FD-A6DF-5DC9D4E65452}"/>
    <cellStyle name="Notas 6 3 2 11 3" xfId="30599" xr:uid="{F78D3CD8-6D4D-4598-9608-AA90657D0562}"/>
    <cellStyle name="Notas 6 3 2 12" xfId="4824" xr:uid="{830A5677-FE60-4E01-B542-36C8E5FE591C}"/>
    <cellStyle name="Notas 6 3 2 12 2" xfId="13485" xr:uid="{0E7DA3DF-182F-4C5A-B325-042DF11B8519}"/>
    <cellStyle name="Notas 6 3 2 12 3" xfId="24817" xr:uid="{C451252B-656A-44DC-9991-FD6889D19971}"/>
    <cellStyle name="Notas 6 3 2 13" xfId="11590" xr:uid="{D574CB42-69E6-4D29-8F77-284CED0422DB}"/>
    <cellStyle name="Notas 6 3 2 13 2" xfId="20215" xr:uid="{3D2EA7A7-D43C-4CAE-9FF6-03C8675DECBE}"/>
    <cellStyle name="Notas 6 3 2 13 3" xfId="31551" xr:uid="{59A37A28-9E1D-4524-B83A-A8F183A0B256}"/>
    <cellStyle name="Notas 6 3 2 2" xfId="2619" xr:uid="{69AB46F8-07D0-4636-A184-E7B61050AD81}"/>
    <cellStyle name="Notas 6 3 2 2 2" xfId="6982" xr:uid="{04857872-437F-4077-826A-DE9B09A34AAA}"/>
    <cellStyle name="Notas 6 3 2 2 2 2" xfId="15622" xr:uid="{3CB3881B-161A-4F27-8F7B-1AC72B5E6E5E}"/>
    <cellStyle name="Notas 6 3 2 2 2 3" xfId="26954" xr:uid="{A37891B6-C3BC-4475-AB22-F09F6BB08212}"/>
    <cellStyle name="Notas 6 3 2 2 3" xfId="4501" xr:uid="{3F5B766C-D37F-48B0-88A3-83D409AD543F}"/>
    <cellStyle name="Notas 6 3 2 2 3 2" xfId="13162" xr:uid="{3AE1E893-E335-452D-9E97-937776853CC4}"/>
    <cellStyle name="Notas 6 3 2 2 3 3" xfId="24494" xr:uid="{AC7C14F6-C7C7-49F0-A678-D6ADAD7C9FCC}"/>
    <cellStyle name="Notas 6 3 2 2 4" xfId="7399" xr:uid="{A051B6D4-D70A-4385-8BB5-35306C3AFE45}"/>
    <cellStyle name="Notas 6 3 2 2 4 2" xfId="16039" xr:uid="{CA03AF48-B6C1-4C99-A2A2-198A5216F1C8}"/>
    <cellStyle name="Notas 6 3 2 2 4 3" xfId="27371" xr:uid="{6CFB2DCF-8E66-4EF7-9CCE-7177155DAC5F}"/>
    <cellStyle name="Notas 6 3 2 2 5" xfId="5312" xr:uid="{6C1B544A-A02F-458A-8B4E-67298A467E8F}"/>
    <cellStyle name="Notas 6 3 2 2 5 2" xfId="13971" xr:uid="{2F8852C6-3EE8-4F65-9DF1-5A14089B9ED8}"/>
    <cellStyle name="Notas 6 3 2 2 5 3" xfId="25303" xr:uid="{6AF50014-0745-4244-8662-27B28E546B87}"/>
    <cellStyle name="Notas 6 3 2 2 6" xfId="9976" xr:uid="{E033770D-77B7-4070-9146-790ECCFAFA6F}"/>
    <cellStyle name="Notas 6 3 2 2 6 2" xfId="18603" xr:uid="{FAE5EEC0-8A4A-47EE-86EE-04E19CD0F1C0}"/>
    <cellStyle name="Notas 6 3 2 2 6 3" xfId="29937" xr:uid="{53E4DBBA-6B78-4F3C-AA79-4911EE0A7D2B}"/>
    <cellStyle name="Notas 6 3 2 2 7" xfId="11427" xr:uid="{28BB72BD-7E07-4CA0-B54B-29842C9D0812}"/>
    <cellStyle name="Notas 6 3 2 2 7 2" xfId="20052" xr:uid="{5C7575BD-9546-4BF8-8AA3-5A93CAFD8FFF}"/>
    <cellStyle name="Notas 6 3 2 2 7 3" xfId="31388" xr:uid="{241983AF-F929-48D7-A0CF-6ECCEB75BF6D}"/>
    <cellStyle name="Notas 6 3 2 2 8" xfId="12578" xr:uid="{459D35D6-0946-414D-AC45-2E01DD8010DC}"/>
    <cellStyle name="Notas 6 3 2 2 8 2" xfId="21202" xr:uid="{065D7A5C-E80B-4D76-BCCA-9748F0E96EDB}"/>
    <cellStyle name="Notas 6 3 2 2 8 3" xfId="32539" xr:uid="{E9364F83-EC40-43A2-985A-CF869479F309}"/>
    <cellStyle name="Notas 6 3 2 3" xfId="2620" xr:uid="{99ADA0C2-D311-42CB-9403-F0C16E232D85}"/>
    <cellStyle name="Notas 6 3 2 3 2" xfId="6983" xr:uid="{CC79D6B5-12DA-450E-BBD7-C43C9C3DACEF}"/>
    <cellStyle name="Notas 6 3 2 3 2 2" xfId="15623" xr:uid="{82C471C4-A3BE-4948-B637-CCECB78820A7}"/>
    <cellStyle name="Notas 6 3 2 3 2 3" xfId="26955" xr:uid="{9E25D086-45D0-4CB2-97B4-C2BD548FAD41}"/>
    <cellStyle name="Notas 6 3 2 3 3" xfId="4500" xr:uid="{D5F6ACD7-4F16-4705-A0DB-A76B2A0ACF4A}"/>
    <cellStyle name="Notas 6 3 2 3 3 2" xfId="13161" xr:uid="{4EAA49D9-768E-4139-B4D3-BDACD9B101D4}"/>
    <cellStyle name="Notas 6 3 2 3 3 3" xfId="24493" xr:uid="{C297D348-4FAB-493E-96B7-1CFF981F6FE8}"/>
    <cellStyle name="Notas 6 3 2 3 4" xfId="4970" xr:uid="{E037281D-00FA-4ECD-93BE-D377918AB16B}"/>
    <cellStyle name="Notas 6 3 2 3 4 2" xfId="13629" xr:uid="{6DE13D7B-33D5-4411-B192-F93C85DC5C28}"/>
    <cellStyle name="Notas 6 3 2 3 4 3" xfId="24961" xr:uid="{EE0E2961-185C-4EAB-A5F8-9DD41535A7B7}"/>
    <cellStyle name="Notas 6 3 2 3 5" xfId="7807" xr:uid="{E68C9771-B931-4711-8F0D-EFFF8DF39A24}"/>
    <cellStyle name="Notas 6 3 2 3 5 2" xfId="16445" xr:uid="{B286E6E4-4853-4C4B-B3EA-5E215ED1E6AF}"/>
    <cellStyle name="Notas 6 3 2 3 5 3" xfId="27777" xr:uid="{89B85071-B4AE-4C9C-AD8B-D0F8CE242973}"/>
    <cellStyle name="Notas 6 3 2 3 6" xfId="7880" xr:uid="{9309C45A-06C8-4531-8A9A-F21A23960E0C}"/>
    <cellStyle name="Notas 6 3 2 3 6 2" xfId="16518" xr:uid="{EB08D3D6-3B82-4B61-85DC-5DC7FE2439F3}"/>
    <cellStyle name="Notas 6 3 2 3 6 3" xfId="27850" xr:uid="{B823686C-0B30-41EC-8C95-DBD6627048D4}"/>
    <cellStyle name="Notas 6 3 2 3 7" xfId="10215" xr:uid="{1CAC4F23-D103-4A06-97CB-DA97BD812587}"/>
    <cellStyle name="Notas 6 3 2 3 7 2" xfId="18842" xr:uid="{57758AD7-B12F-4FDC-8F00-5481DEAC6DD6}"/>
    <cellStyle name="Notas 6 3 2 3 7 3" xfId="30176" xr:uid="{640B6F25-110F-4EEB-821C-F358E9D84CAA}"/>
    <cellStyle name="Notas 6 3 2 3 8" xfId="12264" xr:uid="{B804B1A3-FC3C-45DE-B717-F64ABCF449A2}"/>
    <cellStyle name="Notas 6 3 2 3 8 2" xfId="20888" xr:uid="{4C32016C-86B1-428F-8C4A-EAC40A9255A7}"/>
    <cellStyle name="Notas 6 3 2 3 8 3" xfId="32225" xr:uid="{B680EF1B-A6F8-4751-A281-38C73B782EA9}"/>
    <cellStyle name="Notas 6 3 2 4" xfId="2621" xr:uid="{12D7ADD7-8A45-4D1B-85D1-ACD0F68E1F61}"/>
    <cellStyle name="Notas 6 3 2 4 2" xfId="6984" xr:uid="{CA094B15-7DBB-4CAB-A41C-0730A3421C79}"/>
    <cellStyle name="Notas 6 3 2 4 2 2" xfId="15624" xr:uid="{8DFBD121-34DE-4D1A-97FC-4BB576DC14F8}"/>
    <cellStyle name="Notas 6 3 2 4 2 3" xfId="26956" xr:uid="{693263A6-0076-4E2B-BAC6-60432E712928}"/>
    <cellStyle name="Notas 6 3 2 4 3" xfId="4499" xr:uid="{829591B0-1C3C-4CE6-8DE4-0E1C94CAB051}"/>
    <cellStyle name="Notas 6 3 2 4 3 2" xfId="13160" xr:uid="{520982E3-B5BB-4FAB-84CB-F4DB39E8F693}"/>
    <cellStyle name="Notas 6 3 2 4 3 3" xfId="24492" xr:uid="{1F6F9463-FE11-4677-8EF1-C7CA81AD5D85}"/>
    <cellStyle name="Notas 6 3 2 4 4" xfId="8494" xr:uid="{13624416-A262-4EBF-B48F-1D4F1B63C529}"/>
    <cellStyle name="Notas 6 3 2 4 4 2" xfId="17132" xr:uid="{7599C48D-8244-4A72-A7D4-15B424E4F4B1}"/>
    <cellStyle name="Notas 6 3 2 4 4 3" xfId="28464" xr:uid="{68602126-C8FE-4C16-9310-4B75307411BB}"/>
    <cellStyle name="Notas 6 3 2 4 5" xfId="8166" xr:uid="{79438722-D049-4CDC-8E1A-664C4D617CB9}"/>
    <cellStyle name="Notas 6 3 2 4 5 2" xfId="16804" xr:uid="{DE9136D0-6FCF-4E13-BB13-FE06483F3AAD}"/>
    <cellStyle name="Notas 6 3 2 4 5 3" xfId="28136" xr:uid="{5D587808-01C7-4229-B219-D45C9A5FA67F}"/>
    <cellStyle name="Notas 6 3 2 4 6" xfId="10639" xr:uid="{9C16B72E-D4D1-48CA-8FAD-4EF17614E94F}"/>
    <cellStyle name="Notas 6 3 2 4 6 2" xfId="19266" xr:uid="{134D2000-CCC1-4B0E-9205-CBEB3FD34C51}"/>
    <cellStyle name="Notas 6 3 2 4 6 3" xfId="30600" xr:uid="{01954A88-AEF7-45D1-8AAA-082AF33E1A2F}"/>
    <cellStyle name="Notas 6 3 2 4 7" xfId="11429" xr:uid="{5BCB0ABE-AB4E-4510-8251-01C1265B421A}"/>
    <cellStyle name="Notas 6 3 2 4 7 2" xfId="20054" xr:uid="{09C73238-DA61-4687-A64C-0A6249CFC7EF}"/>
    <cellStyle name="Notas 6 3 2 4 7 3" xfId="31390" xr:uid="{E971C4F8-3D30-4378-9946-E962C78057E7}"/>
    <cellStyle name="Notas 6 3 2 4 8" xfId="12265" xr:uid="{B051F2F2-7995-47B1-9274-0DAE2C86152D}"/>
    <cellStyle name="Notas 6 3 2 4 8 2" xfId="20889" xr:uid="{906D8C28-C27A-4847-A248-2B70D7B03326}"/>
    <cellStyle name="Notas 6 3 2 4 8 3" xfId="32226" xr:uid="{9F551F5A-E999-4270-A1D7-77522729DEC4}"/>
    <cellStyle name="Notas 6 3 2 5" xfId="2622" xr:uid="{CF6C05CD-FE44-45DD-80E7-060F943A98A2}"/>
    <cellStyle name="Notas 6 3 2 5 2" xfId="6985" xr:uid="{9F7A616A-D6DD-4BC9-AC16-5A87AC0492BC}"/>
    <cellStyle name="Notas 6 3 2 5 2 2" xfId="15625" xr:uid="{71E31105-FF4C-44B5-9DE7-AF151881F6DC}"/>
    <cellStyle name="Notas 6 3 2 5 2 3" xfId="26957" xr:uid="{5D6C29C7-E32C-442A-8440-7866774B65E6}"/>
    <cellStyle name="Notas 6 3 2 5 3" xfId="5774" xr:uid="{E44480F8-9353-4616-BB50-9170D5671D33}"/>
    <cellStyle name="Notas 6 3 2 5 3 2" xfId="14426" xr:uid="{80361F53-AD86-426F-B2A7-EAE6FCE571ED}"/>
    <cellStyle name="Notas 6 3 2 5 3 3" xfId="25758" xr:uid="{AA639E4B-67FA-4A29-B3FA-D8A34B6F1426}"/>
    <cellStyle name="Notas 6 3 2 5 4" xfId="8495" xr:uid="{0A0E429A-48F2-42E2-83A2-F301E95A7DE0}"/>
    <cellStyle name="Notas 6 3 2 5 4 2" xfId="17133" xr:uid="{BC1E6BE6-BBCF-47EE-9530-A0C4674DED4E}"/>
    <cellStyle name="Notas 6 3 2 5 4 3" xfId="28465" xr:uid="{41ED964C-D65E-449C-AAB2-E6E0C8E7FA28}"/>
    <cellStyle name="Notas 6 3 2 5 5" xfId="8165" xr:uid="{E4E3C2D0-AB8B-49F1-AAD5-5C7AC9B1FDAF}"/>
    <cellStyle name="Notas 6 3 2 5 5 2" xfId="16803" xr:uid="{FAC164DB-A2BE-4C58-B414-005F327EE013}"/>
    <cellStyle name="Notas 6 3 2 5 5 3" xfId="28135" xr:uid="{59EF78FF-64C0-4E7E-9C9D-54A6F6A70B00}"/>
    <cellStyle name="Notas 6 3 2 5 6" xfId="10640" xr:uid="{6942911E-50CB-4354-8ABE-11B075200228}"/>
    <cellStyle name="Notas 6 3 2 5 6 2" xfId="19267" xr:uid="{4FB8F304-1548-4E97-A3DC-BD0A0579A214}"/>
    <cellStyle name="Notas 6 3 2 5 6 3" xfId="30601" xr:uid="{AEF3AFFF-C69F-42FD-A7CB-0110BCA89C0C}"/>
    <cellStyle name="Notas 6 3 2 5 7" xfId="11688" xr:uid="{C3D1239C-99BD-4B0A-B001-A98EE6E0A60F}"/>
    <cellStyle name="Notas 6 3 2 5 7 2" xfId="20313" xr:uid="{B3E9BF96-FA95-43C9-B0BB-CDC99E47D855}"/>
    <cellStyle name="Notas 6 3 2 5 7 3" xfId="31649" xr:uid="{6FAF31DE-2520-4E3E-8529-88C43FFE0ACB}"/>
    <cellStyle name="Notas 6 3 2 5 8" xfId="12579" xr:uid="{FCB5346E-CB08-45DB-96E9-9B2022E2BEB8}"/>
    <cellStyle name="Notas 6 3 2 5 8 2" xfId="21203" xr:uid="{B038E4CC-B8FA-4837-9D66-507D3000E36F}"/>
    <cellStyle name="Notas 6 3 2 5 8 3" xfId="32540" xr:uid="{04EC5363-FEF5-4B56-A554-BAD69EF71195}"/>
    <cellStyle name="Notas 6 3 2 6" xfId="2623" xr:uid="{B68A7EC7-FB29-4B02-8A07-51405E15B47C}"/>
    <cellStyle name="Notas 6 3 2 6 2" xfId="6986" xr:uid="{1D41E893-837F-46D1-A8F5-499BE0A381E0}"/>
    <cellStyle name="Notas 6 3 2 6 2 2" xfId="15626" xr:uid="{19834590-224C-40EB-8757-6A9F0E291E9A}"/>
    <cellStyle name="Notas 6 3 2 6 2 3" xfId="26958" xr:uid="{639F15F5-2EAF-4095-A425-4A7B7F47FA24}"/>
    <cellStyle name="Notas 6 3 2 6 3" xfId="4498" xr:uid="{A9AF527D-561B-493D-8ABF-5CA0A01A2F99}"/>
    <cellStyle name="Notas 6 3 2 6 3 2" xfId="13159" xr:uid="{952F37AC-3609-41CB-B7F4-9BA4D89C44A0}"/>
    <cellStyle name="Notas 6 3 2 6 3 3" xfId="24491" xr:uid="{680F18FB-E2EE-42F0-94A5-DEC55F917B13}"/>
    <cellStyle name="Notas 6 3 2 6 4" xfId="5390" xr:uid="{57E7CE61-68E7-4E40-8C54-6067356C8380}"/>
    <cellStyle name="Notas 6 3 2 6 4 2" xfId="14049" xr:uid="{AC3E3D01-27D0-4C79-9A27-D35EA2A84B8E}"/>
    <cellStyle name="Notas 6 3 2 6 4 3" xfId="25381" xr:uid="{C093FF82-C40C-407A-9B39-CB519D4DE1CE}"/>
    <cellStyle name="Notas 6 3 2 6 5" xfId="9367" xr:uid="{7FA1E106-0D7A-48DB-BCD7-86F756E049CD}"/>
    <cellStyle name="Notas 6 3 2 6 5 2" xfId="17995" xr:uid="{E5DAAFCB-5894-4051-9BF6-736D7BA52F5D}"/>
    <cellStyle name="Notas 6 3 2 6 5 3" xfId="29328" xr:uid="{638D0E62-A75F-4D56-B818-776DEF146F07}"/>
    <cellStyle name="Notas 6 3 2 6 6" xfId="10641" xr:uid="{3E8C7A51-D7C7-46C9-93E1-C5C37CC897E5}"/>
    <cellStyle name="Notas 6 3 2 6 6 2" xfId="19268" xr:uid="{2E4DB268-A825-423C-A176-F8663C5B2726}"/>
    <cellStyle name="Notas 6 3 2 6 6 3" xfId="30602" xr:uid="{126A8B3C-2B16-4D56-96DF-38D7D7ACB6F5}"/>
    <cellStyle name="Notas 6 3 2 6 7" xfId="9261" xr:uid="{EA30A873-F26C-4DA3-ADAC-775DEAA42D3C}"/>
    <cellStyle name="Notas 6 3 2 6 7 2" xfId="17889" xr:uid="{9BC8A963-EC1A-42C3-AF36-B481C377ED56}"/>
    <cellStyle name="Notas 6 3 2 6 7 3" xfId="29222" xr:uid="{D653DB03-95BB-48D6-87C0-B705441045F6}"/>
    <cellStyle name="Notas 6 3 2 6 8" xfId="12580" xr:uid="{3116C3A2-29E7-4760-A6D3-C476239E4029}"/>
    <cellStyle name="Notas 6 3 2 6 8 2" xfId="21204" xr:uid="{68970521-017B-49CC-9722-D1ACBB2C7D69}"/>
    <cellStyle name="Notas 6 3 2 6 8 3" xfId="32541" xr:uid="{E4907B47-0C45-4A4A-891F-427A179DB93A}"/>
    <cellStyle name="Notas 6 3 2 7" xfId="6981" xr:uid="{E051C63D-82B0-4CC2-9D6A-8AD6B5314B03}"/>
    <cellStyle name="Notas 6 3 2 7 2" xfId="15621" xr:uid="{1B8BEE65-842F-4F72-B190-40CA27683C4E}"/>
    <cellStyle name="Notas 6 3 2 7 3" xfId="26953" xr:uid="{FED6491B-13AB-4686-9703-17CAB3B0F6E1}"/>
    <cellStyle name="Notas 6 3 2 8" xfId="4502" xr:uid="{2C96740C-F562-494A-A54E-9C012C2BE7AC}"/>
    <cellStyle name="Notas 6 3 2 8 2" xfId="13163" xr:uid="{78287245-F989-4CAF-BFF1-2138CF8C0917}"/>
    <cellStyle name="Notas 6 3 2 8 3" xfId="24495" xr:uid="{1489AE85-074E-483F-B066-F064082F8DD2}"/>
    <cellStyle name="Notas 6 3 2 9" xfId="5389" xr:uid="{473137FB-D623-4036-9E1A-4654D00C4663}"/>
    <cellStyle name="Notas 6 3 2 9 2" xfId="14048" xr:uid="{B49380AB-0CF6-4C93-8E49-37703F35A38A}"/>
    <cellStyle name="Notas 6 3 2 9 3" xfId="25380" xr:uid="{8D792244-7D60-4D94-AD15-EFB3300F6331}"/>
    <cellStyle name="Notas 6 3 3" xfId="2624" xr:uid="{9B534ED9-7D01-4C16-B00A-08F14BFCE9E2}"/>
    <cellStyle name="Notas 6 3 3 2" xfId="6987" xr:uid="{047C69BB-42E1-4A1A-8262-220AE5AED3A2}"/>
    <cellStyle name="Notas 6 3 3 2 2" xfId="15627" xr:uid="{DF5DD7D4-8B1C-424D-9D33-4CEA37DD3C16}"/>
    <cellStyle name="Notas 6 3 3 2 3" xfId="26959" xr:uid="{439B136D-7FDA-4386-B710-68245C21AB5D}"/>
    <cellStyle name="Notas 6 3 3 3" xfId="4497" xr:uid="{07A0FB03-4CE8-4C44-B9F6-926E9CB3B426}"/>
    <cellStyle name="Notas 6 3 3 3 2" xfId="13158" xr:uid="{11E0805B-CE86-4D7B-BFA3-2BE84AED2BB8}"/>
    <cellStyle name="Notas 6 3 3 3 3" xfId="24490" xr:uid="{773C257D-34C4-4DD3-9376-2DB2CFCA82C4}"/>
    <cellStyle name="Notas 6 3 3 4" xfId="8496" xr:uid="{130BCD31-6499-460C-9434-3161941F3342}"/>
    <cellStyle name="Notas 6 3 3 4 2" xfId="17134" xr:uid="{2AC5BFCD-0198-4F42-94C6-1E5D463CE944}"/>
    <cellStyle name="Notas 6 3 3 4 3" xfId="28466" xr:uid="{C23D8AE3-739E-4BA8-9DBE-68FBFD8BF539}"/>
    <cellStyle name="Notas 6 3 3 5" xfId="5311" xr:uid="{FBF355D7-C842-4369-8FB9-7D865972A51E}"/>
    <cellStyle name="Notas 6 3 3 5 2" xfId="13970" xr:uid="{D3E19FC4-CFFF-4399-91CB-01D7780477B5}"/>
    <cellStyle name="Notas 6 3 3 5 3" xfId="25302" xr:uid="{A3FB1709-7D41-4B8C-A06A-A55962963FC3}"/>
    <cellStyle name="Notas 6 3 3 6" xfId="10642" xr:uid="{AD5ADE14-B7B0-40F2-847C-1884DA7D302E}"/>
    <cellStyle name="Notas 6 3 3 6 2" xfId="19269" xr:uid="{5F7734EA-AD45-4CF5-A042-FD1C27F91041}"/>
    <cellStyle name="Notas 6 3 3 6 3" xfId="30603" xr:uid="{05C34D56-CE49-4B95-876C-CC92C5993346}"/>
    <cellStyle name="Notas 6 3 3 7" xfId="8992" xr:uid="{5D1A51C8-BB25-4B4A-A167-9162BBD12D91}"/>
    <cellStyle name="Notas 6 3 3 7 2" xfId="17620" xr:uid="{51A5EF04-1594-4EC7-A248-D13DFBFBA658}"/>
    <cellStyle name="Notas 6 3 3 7 3" xfId="28953" xr:uid="{32E6FEBD-E01A-4A9F-BE1C-C7CAF60459AB}"/>
    <cellStyle name="Notas 6 3 3 8" xfId="12581" xr:uid="{2CA32E88-820C-4C4D-A297-6C60F69B7EC3}"/>
    <cellStyle name="Notas 6 3 3 8 2" xfId="21205" xr:uid="{D67ADA42-E3AE-4A3A-BCE3-B06DF84A4505}"/>
    <cellStyle name="Notas 6 3 3 8 3" xfId="32542" xr:uid="{3410AF2B-A9CD-48E7-BB4C-AD5E66361CE5}"/>
    <cellStyle name="Notas 6 3 4" xfId="2625" xr:uid="{11E7188F-25BE-4DFA-ABD0-C458D5F02785}"/>
    <cellStyle name="Notas 6 3 4 2" xfId="6988" xr:uid="{1233F6BE-D819-4091-A692-662F3B55C3F2}"/>
    <cellStyle name="Notas 6 3 4 2 2" xfId="15628" xr:uid="{2EBB14BF-8582-4203-8816-C50472B9BCEA}"/>
    <cellStyle name="Notas 6 3 4 2 3" xfId="26960" xr:uid="{9A2BFE0A-7D93-4839-8ABA-87A91CED73A9}"/>
    <cellStyle name="Notas 6 3 4 3" xfId="5773" xr:uid="{EC90613A-C1A5-41D9-8A42-E75F9C304737}"/>
    <cellStyle name="Notas 6 3 4 3 2" xfId="14425" xr:uid="{F9E9B4C1-30D2-4572-B630-AF6D2021A565}"/>
    <cellStyle name="Notas 6 3 4 3 3" xfId="25757" xr:uid="{8AD11942-FED3-4C09-A94E-188C9E042740}"/>
    <cellStyle name="Notas 6 3 4 4" xfId="8497" xr:uid="{DA017672-93A1-4415-BF53-3D0E06C9601D}"/>
    <cellStyle name="Notas 6 3 4 4 2" xfId="17135" xr:uid="{54EA8CC8-89AE-49A8-907E-46D27350A2EC}"/>
    <cellStyle name="Notas 6 3 4 4 3" xfId="28467" xr:uid="{0EC914D3-4271-497E-8A02-2353E15B5FEA}"/>
    <cellStyle name="Notas 6 3 4 5" xfId="8164" xr:uid="{3024FEE4-88C9-4813-82AB-33FD9767D368}"/>
    <cellStyle name="Notas 6 3 4 5 2" xfId="16802" xr:uid="{A1EACF17-32DE-4DF0-ADF8-1FD543F4DF0A}"/>
    <cellStyle name="Notas 6 3 4 5 3" xfId="28134" xr:uid="{9F8B5C30-6FA0-4EAD-9962-7D0004FE39E9}"/>
    <cellStyle name="Notas 6 3 4 6" xfId="10643" xr:uid="{96FD170D-F5CC-4E25-B553-6665E6BFFEC5}"/>
    <cellStyle name="Notas 6 3 4 6 2" xfId="19270" xr:uid="{35ACAF11-FD9A-41D3-BE2C-3DA0E58266FB}"/>
    <cellStyle name="Notas 6 3 4 6 3" xfId="30604" xr:uid="{93BED733-34E7-478C-99EC-B5D07CD5F3F8}"/>
    <cellStyle name="Notas 6 3 4 7" xfId="11689" xr:uid="{2AE90C18-0C25-4CD1-9B57-906F8D69DA1D}"/>
    <cellStyle name="Notas 6 3 4 7 2" xfId="20314" xr:uid="{86B277B8-695F-4529-8D6F-00ECFE02D19C}"/>
    <cellStyle name="Notas 6 3 4 7 3" xfId="31650" xr:uid="{90469CDB-130E-497A-ADB5-03A9585AAC5E}"/>
    <cellStyle name="Notas 6 3 4 8" xfId="12582" xr:uid="{E1ABD522-6F13-420F-A48A-7F1405A8C340}"/>
    <cellStyle name="Notas 6 3 4 8 2" xfId="21206" xr:uid="{99A32E91-AC38-4343-9D7C-5397EDACA515}"/>
    <cellStyle name="Notas 6 3 4 8 3" xfId="32543" xr:uid="{4391BB93-8D64-4179-B4F6-BD0BC1E176BA}"/>
    <cellStyle name="Notas 6 3 5" xfId="2626" xr:uid="{F87207C8-6E4F-46FE-A9A1-CC110E044CC7}"/>
    <cellStyle name="Notas 6 3 5 2" xfId="6989" xr:uid="{1E81AD82-AE80-42AB-BA81-121200B8B1EC}"/>
    <cellStyle name="Notas 6 3 5 2 2" xfId="15629" xr:uid="{F1A0BF2F-3A0D-4238-A892-242D7992D958}"/>
    <cellStyle name="Notas 6 3 5 2 3" xfId="26961" xr:uid="{5334EAB2-121E-4C04-832E-15FFA8E27206}"/>
    <cellStyle name="Notas 6 3 5 3" xfId="4496" xr:uid="{53D5C379-08FF-44D3-9A0C-597B7D47A585}"/>
    <cellStyle name="Notas 6 3 5 3 2" xfId="13157" xr:uid="{86EBA5B8-0F6C-4FE9-A514-B05B4CB2DFA3}"/>
    <cellStyle name="Notas 6 3 5 3 3" xfId="24489" xr:uid="{FCA4CE88-5438-4C9C-9285-EF7EB112B840}"/>
    <cellStyle name="Notas 6 3 5 4" xfId="5391" xr:uid="{E1330F01-893B-41AD-A22E-6FAE31945600}"/>
    <cellStyle name="Notas 6 3 5 4 2" xfId="14050" xr:uid="{EEACE50F-C6E1-4BDA-B863-7B5C69D47FE8}"/>
    <cellStyle name="Notas 6 3 5 4 3" xfId="25382" xr:uid="{5B2E034E-C26D-453E-A64A-640C607B9BE3}"/>
    <cellStyle name="Notas 6 3 5 5" xfId="9368" xr:uid="{5705366A-F80E-402B-8C34-F1BF040307F4}"/>
    <cellStyle name="Notas 6 3 5 5 2" xfId="17996" xr:uid="{C4052E21-0CC3-4E2C-AE34-D330AA6D5297}"/>
    <cellStyle name="Notas 6 3 5 5 3" xfId="29329" xr:uid="{1EC583AC-7190-4EA4-8F94-158EC3BAD3E5}"/>
    <cellStyle name="Notas 6 3 5 6" xfId="10644" xr:uid="{9469F823-B9D9-4540-9042-FD72B2966D92}"/>
    <cellStyle name="Notas 6 3 5 6 2" xfId="19271" xr:uid="{36B0DE96-3878-4BA6-B051-5677175E6D4D}"/>
    <cellStyle name="Notas 6 3 5 6 3" xfId="30605" xr:uid="{73A0FFE1-F140-4291-9D5F-21D009A75A90}"/>
    <cellStyle name="Notas 6 3 5 7" xfId="10874" xr:uid="{62A6041C-F607-4D16-A6F8-D90C0996A142}"/>
    <cellStyle name="Notas 6 3 5 7 2" xfId="19500" xr:uid="{F6BB55EB-52B4-4158-B7EF-F123641775FD}"/>
    <cellStyle name="Notas 6 3 5 7 3" xfId="30835" xr:uid="{E03B2A0F-3611-4C03-8EE1-B0EB962F6ABB}"/>
    <cellStyle name="Notas 6 3 5 8" xfId="12583" xr:uid="{EE52CF2D-01AA-4B66-BFB2-465E2EAF27A1}"/>
    <cellStyle name="Notas 6 3 5 8 2" xfId="21207" xr:uid="{AB630626-743C-4055-AC42-818F5F98DCE5}"/>
    <cellStyle name="Notas 6 3 5 8 3" xfId="32544" xr:uid="{97D8CAD4-FB36-4618-B969-6D0D9AC75839}"/>
    <cellStyle name="Notas 6 3 6" xfId="2627" xr:uid="{476A87A4-D547-465A-A543-5763A4A59745}"/>
    <cellStyle name="Notas 6 3 6 2" xfId="6990" xr:uid="{2B9D9EDA-DB6B-46B0-80EB-12EF81D9A605}"/>
    <cellStyle name="Notas 6 3 6 2 2" xfId="15630" xr:uid="{6D0ADB47-7B9E-4E33-9BD3-30A5C3168CDA}"/>
    <cellStyle name="Notas 6 3 6 2 3" xfId="26962" xr:uid="{C9D589E2-5AC5-4FE0-B573-3FF09307B434}"/>
    <cellStyle name="Notas 6 3 6 3" xfId="4495" xr:uid="{5055B6B3-4F4F-450F-B0F6-EFDAAEE6A419}"/>
    <cellStyle name="Notas 6 3 6 3 2" xfId="13156" xr:uid="{619F8C8F-C778-4A6F-A512-8B3810DE2C01}"/>
    <cellStyle name="Notas 6 3 6 3 3" xfId="24488" xr:uid="{9C7A7155-15C4-4E88-A52F-8591F21A7836}"/>
    <cellStyle name="Notas 6 3 6 4" xfId="8498" xr:uid="{38AB4858-6D0E-471C-82EB-4FAA9D14DFB0}"/>
    <cellStyle name="Notas 6 3 6 4 2" xfId="17136" xr:uid="{ED1917C1-3A8C-431D-983D-7A06EF4CC2B2}"/>
    <cellStyle name="Notas 6 3 6 4 3" xfId="28468" xr:uid="{D76CCD63-E79C-42B2-A2D5-0352AA93F605}"/>
    <cellStyle name="Notas 6 3 6 5" xfId="8163" xr:uid="{6F583BB3-411F-4789-8202-9889E0842CE3}"/>
    <cellStyle name="Notas 6 3 6 5 2" xfId="16801" xr:uid="{A2B60262-FBBA-45F4-9C60-0FC7A6116726}"/>
    <cellStyle name="Notas 6 3 6 5 3" xfId="28133" xr:uid="{C6CA8D69-6191-42AA-A5B7-49A69032E32F}"/>
    <cellStyle name="Notas 6 3 6 6" xfId="10645" xr:uid="{E2A6C963-8DA8-4353-9B86-105C3FD84CD8}"/>
    <cellStyle name="Notas 6 3 6 6 2" xfId="19272" xr:uid="{F7E77FE0-64C4-4338-85CD-A18D7B3D84BB}"/>
    <cellStyle name="Notas 6 3 6 6 3" xfId="30606" xr:uid="{864F67DF-CB68-44CA-A16C-1B9860957978}"/>
    <cellStyle name="Notas 6 3 6 7" xfId="10467" xr:uid="{461D0EC9-439B-4045-969F-1F99335A3FD3}"/>
    <cellStyle name="Notas 6 3 6 7 2" xfId="19094" xr:uid="{9848B842-553F-4901-9393-EE65F8AB0CEB}"/>
    <cellStyle name="Notas 6 3 6 7 3" xfId="30428" xr:uid="{73229CBD-64DF-4DD3-8E07-263CBDA77681}"/>
    <cellStyle name="Notas 6 3 6 8" xfId="12584" xr:uid="{464208CE-A991-42F8-96C9-888467E67C00}"/>
    <cellStyle name="Notas 6 3 6 8 2" xfId="21208" xr:uid="{D38EE130-5057-47F2-BE3C-266C621742D4}"/>
    <cellStyle name="Notas 6 3 6 8 3" xfId="32545" xr:uid="{508E779F-0EA9-40DF-9EDF-4DBBFD98D2C0}"/>
    <cellStyle name="Notas 6 3 7" xfId="2628" xr:uid="{6889C152-E554-4FBD-A362-3044D1FF3033}"/>
    <cellStyle name="Notas 6 3 7 2" xfId="6991" xr:uid="{047C45C4-7CE6-4514-BBCC-2CCB1484EE17}"/>
    <cellStyle name="Notas 6 3 7 2 2" xfId="15631" xr:uid="{90377E4E-8398-4948-8073-D19D496E74A1}"/>
    <cellStyle name="Notas 6 3 7 2 3" xfId="26963" xr:uid="{76BC98A4-8B06-4CE5-9D48-0D6286C0C5C2}"/>
    <cellStyle name="Notas 6 3 7 3" xfId="5772" xr:uid="{33994C6C-63D0-465C-9FA5-D1FD8D21374F}"/>
    <cellStyle name="Notas 6 3 7 3 2" xfId="14424" xr:uid="{F3709592-AFDA-4549-8A27-A71A1243F1D1}"/>
    <cellStyle name="Notas 6 3 7 3 3" xfId="25756" xr:uid="{225C9161-EE21-4B08-A66B-7A02DB578E38}"/>
    <cellStyle name="Notas 6 3 7 4" xfId="7400" xr:uid="{F59D9D0A-FB85-4AB4-AFA7-A03FC5AC9941}"/>
    <cellStyle name="Notas 6 3 7 4 2" xfId="16040" xr:uid="{D93A1C4C-BFC4-4AE8-A653-2F737D2E33DA}"/>
    <cellStyle name="Notas 6 3 7 4 3" xfId="27372" xr:uid="{6E1A9268-27B0-4664-A08F-77B6531EF0A3}"/>
    <cellStyle name="Notas 6 3 7 5" xfId="5310" xr:uid="{28229DB0-9089-42FF-8F95-41AFC2E13174}"/>
    <cellStyle name="Notas 6 3 7 5 2" xfId="13969" xr:uid="{4CC1D2F2-AE1A-4E8E-AFD1-F6C861D60DF9}"/>
    <cellStyle name="Notas 6 3 7 5 3" xfId="25301" xr:uid="{E6CCD3F3-C83E-4629-95C9-03E8A7B2563C}"/>
    <cellStyle name="Notas 6 3 7 6" xfId="9977" xr:uid="{0EC37644-AF12-4910-828C-F198D9F75E7B}"/>
    <cellStyle name="Notas 6 3 7 6 2" xfId="18604" xr:uid="{529B631D-7407-487A-AEAA-379209AB5D8B}"/>
    <cellStyle name="Notas 6 3 7 6 3" xfId="29938" xr:uid="{8ABE2A04-9A90-480F-9E0C-D59DB868DE29}"/>
    <cellStyle name="Notas 6 3 7 7" xfId="5224" xr:uid="{5E6546C1-563F-4CAF-9AB0-011D827B2900}"/>
    <cellStyle name="Notas 6 3 7 7 2" xfId="13883" xr:uid="{0EE8676B-0A72-488B-95D0-C9F06B2AD712}"/>
    <cellStyle name="Notas 6 3 7 7 3" xfId="25215" xr:uid="{3D8BD418-997D-45E9-973C-D5212EB0DAA1}"/>
    <cellStyle name="Notas 6 3 7 8" xfId="12585" xr:uid="{FB44DF5E-F84B-4EDB-8A37-6833034A3875}"/>
    <cellStyle name="Notas 6 3 7 8 2" xfId="21209" xr:uid="{97FBB126-7316-4840-A72F-0870B474AA94}"/>
    <cellStyle name="Notas 6 3 7 8 3" xfId="32546" xr:uid="{9D3BEDD0-6123-42E4-8AE0-66D621CDE6B2}"/>
    <cellStyle name="Notas 6 3 8" xfId="6980" xr:uid="{87912AC9-24A0-465D-BE44-341ABF36EA33}"/>
    <cellStyle name="Notas 6 3 8 2" xfId="15620" xr:uid="{E1BA65EC-F171-481C-AF83-17F5F2160B4B}"/>
    <cellStyle name="Notas 6 3 8 3" xfId="26952" xr:uid="{0CDA04C0-CFE1-4307-936F-282FAB9B2D2F}"/>
    <cellStyle name="Notas 6 3 9" xfId="4503" xr:uid="{B951DEBE-9511-4C65-B42A-68713A27A65C}"/>
    <cellStyle name="Notas 6 3 9 2" xfId="13164" xr:uid="{D567CF9A-4F1D-4962-92D7-DCB3EA49DEF6}"/>
    <cellStyle name="Notas 6 3 9 3" xfId="24496" xr:uid="{F4B26334-CF09-4F9C-990E-372480E26039}"/>
    <cellStyle name="Notas 6 4" xfId="2629" xr:uid="{A864F5BD-300C-4CB8-A666-8F3C9363882E}"/>
    <cellStyle name="Notas 6 4 10" xfId="4494" xr:uid="{9EEC2340-9F6F-412E-AB35-CBD823ED937A}"/>
    <cellStyle name="Notas 6 4 10 2" xfId="13155" xr:uid="{3B661CAD-0F00-42FD-9C65-7423ACF5689D}"/>
    <cellStyle name="Notas 6 4 10 3" xfId="24487" xr:uid="{039F1579-6BFD-48CA-B0CF-1E73B5AFF613}"/>
    <cellStyle name="Notas 6 4 11" xfId="8499" xr:uid="{CF97211A-E9BA-4B9E-BE21-B01162E68D84}"/>
    <cellStyle name="Notas 6 4 11 2" xfId="17137" xr:uid="{5333B629-8464-4D1E-BFA6-0D651BB21FD0}"/>
    <cellStyle name="Notas 6 4 11 3" xfId="28469" xr:uid="{43A91AD1-F4B7-4EE0-AEE7-22C496E1AB7B}"/>
    <cellStyle name="Notas 6 4 12" xfId="7806" xr:uid="{AEF2838A-1DBE-4060-B045-207AD1111D63}"/>
    <cellStyle name="Notas 6 4 12 2" xfId="16444" xr:uid="{E4066F3D-FD2E-4DF7-8312-273CDFE9F838}"/>
    <cellStyle name="Notas 6 4 12 3" xfId="27776" xr:uid="{DA9ECAA3-8F98-4135-B016-417386890F10}"/>
    <cellStyle name="Notas 6 4 13" xfId="10646" xr:uid="{584F506E-BE1E-4396-9907-EEB346AC2F46}"/>
    <cellStyle name="Notas 6 4 13 2" xfId="19273" xr:uid="{F1DD93E3-FEC6-4013-A0FE-A5C088E6EDA3}"/>
    <cellStyle name="Notas 6 4 13 3" xfId="30607" xr:uid="{F64F19D3-461B-435B-A3BD-DA0EBF34D9D7}"/>
    <cellStyle name="Notas 6 4 14" xfId="10468" xr:uid="{327C58F6-7C6A-474F-A2DD-03DC54869235}"/>
    <cellStyle name="Notas 6 4 14 2" xfId="19095" xr:uid="{6042620A-5F33-4BF8-87E0-30B55C69462C}"/>
    <cellStyle name="Notas 6 4 14 3" xfId="30429" xr:uid="{6B85E883-4C06-47DA-9464-D5BE486A22CF}"/>
    <cellStyle name="Notas 6 4 15" xfId="11589" xr:uid="{83B6AF98-2673-4E78-93ED-E02478FF8AFE}"/>
    <cellStyle name="Notas 6 4 15 2" xfId="20214" xr:uid="{44C1F7DF-24CC-4D8E-9E71-F21EED5C698C}"/>
    <cellStyle name="Notas 6 4 15 3" xfId="31550" xr:uid="{C89B23F4-21C8-4657-A751-8746FE492834}"/>
    <cellStyle name="Notas 6 4 2" xfId="2630" xr:uid="{3FC0A79B-14DE-4A48-8DEC-FA324CBAF375}"/>
    <cellStyle name="Notas 6 4 2 2" xfId="6993" xr:uid="{6C9B1E4D-5983-4FCE-9053-E09686897805}"/>
    <cellStyle name="Notas 6 4 2 2 2" xfId="15633" xr:uid="{82642CEF-87DD-45ED-8B51-D614F9F5353A}"/>
    <cellStyle name="Notas 6 4 2 2 3" xfId="26965" xr:uid="{73919240-17CE-4083-8ED9-E2C7AAE884CF}"/>
    <cellStyle name="Notas 6 4 2 3" xfId="4493" xr:uid="{58939CCE-3DC1-4CF7-9E20-813727DD994B}"/>
    <cellStyle name="Notas 6 4 2 3 2" xfId="13154" xr:uid="{43FC11BE-33B2-4C6D-B313-19DBA5A43037}"/>
    <cellStyle name="Notas 6 4 2 3 3" xfId="24486" xr:uid="{4AC4942D-FBDC-40C6-B1CA-F676AD272AF2}"/>
    <cellStyle name="Notas 6 4 2 4" xfId="5392" xr:uid="{278F331C-DC54-4D20-8885-DEA27872E988}"/>
    <cellStyle name="Notas 6 4 2 4 2" xfId="14051" xr:uid="{2F771D40-358C-4FBE-AFD7-2BF2DE9D0F35}"/>
    <cellStyle name="Notas 6 4 2 4 3" xfId="25383" xr:uid="{83DB3DA7-9676-4143-847C-A9739F4E07DE}"/>
    <cellStyle name="Notas 6 4 2 5" xfId="6320" xr:uid="{BB380578-81D1-4097-A779-BC17918A34C6}"/>
    <cellStyle name="Notas 6 4 2 5 2" xfId="14972" xr:uid="{ECFAC17A-00A8-4357-A636-D10C8072D7CB}"/>
    <cellStyle name="Notas 6 4 2 5 3" xfId="26304" xr:uid="{0C74677E-32CC-4957-AD41-8CB4CF012AB6}"/>
    <cellStyle name="Notas 6 4 2 6" xfId="10647" xr:uid="{BFA73E75-FC42-4A74-9D84-2E8F9E66A72F}"/>
    <cellStyle name="Notas 6 4 2 6 2" xfId="19274" xr:uid="{B906FF1B-9DA5-49CD-84A2-078E25CAD4CF}"/>
    <cellStyle name="Notas 6 4 2 6 3" xfId="30608" xr:uid="{2C163E51-2710-4945-9754-9D49EE67865D}"/>
    <cellStyle name="Notas 6 4 2 7" xfId="10873" xr:uid="{ED6F714D-285B-43D7-ADB4-A130077BBCA2}"/>
    <cellStyle name="Notas 6 4 2 7 2" xfId="19499" xr:uid="{F4FA0209-C368-486E-8E83-03369AC47F88}"/>
    <cellStyle name="Notas 6 4 2 7 3" xfId="30834" xr:uid="{715EAE7A-C088-49F6-892B-A2B801112D07}"/>
    <cellStyle name="Notas 6 4 2 8" xfId="12586" xr:uid="{4D690A8F-2D6F-44FA-863C-6671FFE966CF}"/>
    <cellStyle name="Notas 6 4 2 8 2" xfId="21210" xr:uid="{EEFD5F3B-FDFF-4704-9FBF-F15448E5285E}"/>
    <cellStyle name="Notas 6 4 2 8 3" xfId="32547" xr:uid="{0B3FDC3C-67B6-4063-A9FF-C47BB8125506}"/>
    <cellStyle name="Notas 6 4 3" xfId="2631" xr:uid="{3FECA16B-9685-4CA3-B0F6-19EADB6077C8}"/>
    <cellStyle name="Notas 6 4 3 2" xfId="6994" xr:uid="{283B05FA-6414-40D2-96F9-E04088D2267A}"/>
    <cellStyle name="Notas 6 4 3 2 2" xfId="15634" xr:uid="{F65F7677-9B9C-4EE2-8657-1F0F61ACFD6D}"/>
    <cellStyle name="Notas 6 4 3 2 3" xfId="26966" xr:uid="{1DE48340-57E5-4258-A9FA-BC107EB72076}"/>
    <cellStyle name="Notas 6 4 3 3" xfId="5771" xr:uid="{6AA5CC86-DCA1-4C00-9E72-E57B38045FF2}"/>
    <cellStyle name="Notas 6 4 3 3 2" xfId="14423" xr:uid="{DB210554-27AF-4D21-939D-3A868D36CB94}"/>
    <cellStyle name="Notas 6 4 3 3 3" xfId="25755" xr:uid="{906D9975-400D-4D57-A585-D6EDF626C7F9}"/>
    <cellStyle name="Notas 6 4 3 4" xfId="7401" xr:uid="{A3826FA3-C3ED-4646-81BF-F21C0AF083D0}"/>
    <cellStyle name="Notas 6 4 3 4 2" xfId="16041" xr:uid="{E9C95DC1-156A-47D8-B04A-50A895B35FB7}"/>
    <cellStyle name="Notas 6 4 3 4 3" xfId="27373" xr:uid="{018C334F-2523-4586-A543-A80B0ACD8235}"/>
    <cellStyle name="Notas 6 4 3 5" xfId="4721" xr:uid="{0C75EF05-6DCC-4980-A5C3-E83CDB5D49C2}"/>
    <cellStyle name="Notas 6 4 3 5 2" xfId="13382" xr:uid="{3C76B096-255A-42A5-8ED8-EEAFE9D30A18}"/>
    <cellStyle name="Notas 6 4 3 5 3" xfId="24714" xr:uid="{32F29681-58E1-4887-B1C7-9D91E3AD609A}"/>
    <cellStyle name="Notas 6 4 3 6" xfId="9978" xr:uid="{E6B935CE-1C34-43B8-A80C-05DFF826A858}"/>
    <cellStyle name="Notas 6 4 3 6 2" xfId="18605" xr:uid="{75089435-1128-4D2F-9901-1E79DDAA9039}"/>
    <cellStyle name="Notas 6 4 3 6 3" xfId="29939" xr:uid="{E1F1D324-8A30-432A-A080-C118C03F7798}"/>
    <cellStyle name="Notas 6 4 3 7" xfId="11690" xr:uid="{7115B03B-28FD-4017-A9B9-5F09064B3821}"/>
    <cellStyle name="Notas 6 4 3 7 2" xfId="20315" xr:uid="{833218CC-74D2-451E-9AD0-DD5A95D36A1D}"/>
    <cellStyle name="Notas 6 4 3 7 3" xfId="31651" xr:uid="{3EFF5AA2-F600-41FB-99E8-D4BB55F7C369}"/>
    <cellStyle name="Notas 6 4 3 8" xfId="12587" xr:uid="{FD64BFB4-699A-48B8-A079-D2C48C6701DD}"/>
    <cellStyle name="Notas 6 4 3 8 2" xfId="21211" xr:uid="{312E5610-39DE-4642-B6A8-C0253FF58FE3}"/>
    <cellStyle name="Notas 6 4 3 8 3" xfId="32548" xr:uid="{F0F44E87-E7B2-4DE1-B5B1-DB4B8145D13E}"/>
    <cellStyle name="Notas 6 4 4" xfId="2632" xr:uid="{37F248FA-C44A-4686-B3FF-083E8231DA79}"/>
    <cellStyle name="Notas 6 4 4 2" xfId="6995" xr:uid="{8068B38F-6AC8-4071-8762-46A580DCE51F}"/>
    <cellStyle name="Notas 6 4 4 2 2" xfId="15635" xr:uid="{FF978F79-8609-4A6B-A447-9C2884C4FB7B}"/>
    <cellStyle name="Notas 6 4 4 2 3" xfId="26967" xr:uid="{03E07EC8-8E63-4FFD-8F37-5CEDD94E9F1F}"/>
    <cellStyle name="Notas 6 4 4 3" xfId="4492" xr:uid="{D707DCF0-EABA-4404-B0B3-E0ED03D22B91}"/>
    <cellStyle name="Notas 6 4 4 3 2" xfId="13153" xr:uid="{266C70EB-5EE2-4BAE-916D-C1640B98BFE2}"/>
    <cellStyle name="Notas 6 4 4 3 3" xfId="24485" xr:uid="{3165D026-A4F6-4380-82D7-89BB651E207A}"/>
    <cellStyle name="Notas 6 4 4 4" xfId="8500" xr:uid="{46DDF3D1-CE56-438D-AFD9-45E9A1A5DEF4}"/>
    <cellStyle name="Notas 6 4 4 4 2" xfId="17138" xr:uid="{A92AE4ED-C17A-4A5F-BB03-C9355B7802EE}"/>
    <cellStyle name="Notas 6 4 4 4 3" xfId="28470" xr:uid="{E1AC9C11-2FDC-4B20-BF7D-99B8117E6302}"/>
    <cellStyle name="Notas 6 4 4 5" xfId="9369" xr:uid="{05D93E65-D612-400C-9695-296A436E06EF}"/>
    <cellStyle name="Notas 6 4 4 5 2" xfId="17997" xr:uid="{8684EEA4-43E4-4624-ACDF-B8A7FEEA4558}"/>
    <cellStyle name="Notas 6 4 4 5 3" xfId="29330" xr:uid="{9846CC7F-882F-47EA-AE5D-28E6822C56BC}"/>
    <cellStyle name="Notas 6 4 4 6" xfId="10648" xr:uid="{493B8C9C-A8EA-4875-9B78-54B462B33EEA}"/>
    <cellStyle name="Notas 6 4 4 6 2" xfId="19275" xr:uid="{A5D21949-9DAC-44DD-8D51-1558D2A56C68}"/>
    <cellStyle name="Notas 6 4 4 6 3" xfId="30609" xr:uid="{AA9E2766-4B67-4154-957C-2E631481D842}"/>
    <cellStyle name="Notas 6 4 4 7" xfId="9260" xr:uid="{897B2599-6B7D-4D76-8B22-B6C93B672B33}"/>
    <cellStyle name="Notas 6 4 4 7 2" xfId="17888" xr:uid="{D2E7C826-9233-45C4-BF48-327C84C99A1F}"/>
    <cellStyle name="Notas 6 4 4 7 3" xfId="29221" xr:uid="{F9E9DB42-9DD1-4185-B48D-39A53B2332B8}"/>
    <cellStyle name="Notas 6 4 4 8" xfId="12266" xr:uid="{F65B1C5F-D052-4351-8AB1-E2FF447FA7DA}"/>
    <cellStyle name="Notas 6 4 4 8 2" xfId="20890" xr:uid="{E180A251-3159-4FA1-9955-8F827F65DAC4}"/>
    <cellStyle name="Notas 6 4 4 8 3" xfId="32227" xr:uid="{EBB4CAEA-0862-4358-85AF-0A48916C26AA}"/>
    <cellStyle name="Notas 6 4 5" xfId="2633" xr:uid="{934ADD1D-DA02-4D4F-BFFD-BB51BF3385D9}"/>
    <cellStyle name="Notas 6 4 5 2" xfId="6996" xr:uid="{2A87A541-E6F4-43F1-8417-80AC7530E469}"/>
    <cellStyle name="Notas 6 4 5 2 2" xfId="15636" xr:uid="{D561CB56-5072-4848-85CC-F0893799ABC8}"/>
    <cellStyle name="Notas 6 4 5 2 3" xfId="26968" xr:uid="{76E5AEC0-EBBF-44CC-BD49-5DF5AD560CE9}"/>
    <cellStyle name="Notas 6 4 5 3" xfId="4491" xr:uid="{814A33CC-7D7E-4C9F-A261-E94A98799BC6}"/>
    <cellStyle name="Notas 6 4 5 3 2" xfId="13152" xr:uid="{21121B68-C74B-465B-993B-232AD4FA0ED6}"/>
    <cellStyle name="Notas 6 4 5 3 3" xfId="24484" xr:uid="{97C8B138-4961-4901-887A-DC3824E5C500}"/>
    <cellStyle name="Notas 6 4 5 4" xfId="8501" xr:uid="{84AD5CF6-8E9E-4188-BA07-BB7C39CFF10D}"/>
    <cellStyle name="Notas 6 4 5 4 2" xfId="17139" xr:uid="{BEBA35D6-73FE-4309-BE0A-5BC681DC7493}"/>
    <cellStyle name="Notas 6 4 5 4 3" xfId="28471" xr:uid="{930EF9E4-DA52-4852-A55D-4D51C68AF182}"/>
    <cellStyle name="Notas 6 4 5 5" xfId="8162" xr:uid="{2CDB1E88-4E83-4A54-BCA9-E17C0BDBDF50}"/>
    <cellStyle name="Notas 6 4 5 5 2" xfId="16800" xr:uid="{0E12B201-0FFC-445F-8D8E-BAFA1192DD8D}"/>
    <cellStyle name="Notas 6 4 5 5 3" xfId="28132" xr:uid="{99ECA259-5D80-4B76-AB05-5F1916C2E0F3}"/>
    <cellStyle name="Notas 6 4 5 6" xfId="10649" xr:uid="{6286D5D3-BBE0-4DD7-849A-F30B5E2C1491}"/>
    <cellStyle name="Notas 6 4 5 6 2" xfId="19276" xr:uid="{04258E4F-0D9C-49E4-96A2-16D4712FAF15}"/>
    <cellStyle name="Notas 6 4 5 6 3" xfId="30610" xr:uid="{8B386034-7892-4B07-B82D-59F302A2CE1D}"/>
    <cellStyle name="Notas 6 4 5 7" xfId="4825" xr:uid="{D850CA2D-D929-403D-936B-FA9D3F9BD8EF}"/>
    <cellStyle name="Notas 6 4 5 7 2" xfId="13486" xr:uid="{B13026B8-CF71-4021-881B-92D8D6387ED9}"/>
    <cellStyle name="Notas 6 4 5 7 3" xfId="24818" xr:uid="{FCD944C4-2016-4205-8BDC-E7934468E05E}"/>
    <cellStyle name="Notas 6 4 5 8" xfId="12588" xr:uid="{B1A0C9D7-C5F1-43DF-A560-63EC73A6C965}"/>
    <cellStyle name="Notas 6 4 5 8 2" xfId="21212" xr:uid="{BB53F968-A801-445B-9E25-2F616692D90E}"/>
    <cellStyle name="Notas 6 4 5 8 3" xfId="32549" xr:uid="{1192CAE9-693A-4532-A648-8344DF321D30}"/>
    <cellStyle name="Notas 6 4 6" xfId="2634" xr:uid="{18B69C94-42FB-46E3-86A3-DD993054EAD8}"/>
    <cellStyle name="Notas 6 4 6 2" xfId="6997" xr:uid="{ED1D0C55-2B96-479F-8FC8-35C002D6DFA9}"/>
    <cellStyle name="Notas 6 4 6 2 2" xfId="15637" xr:uid="{A01A6229-15F8-473C-8EE3-F041325AD4E4}"/>
    <cellStyle name="Notas 6 4 6 2 3" xfId="26969" xr:uid="{0B3C3985-1F53-40AD-8A04-6C8918CAA8CD}"/>
    <cellStyle name="Notas 6 4 6 3" xfId="5770" xr:uid="{394C3512-43CD-44B2-87F1-AC2823AB2C01}"/>
    <cellStyle name="Notas 6 4 6 3 2" xfId="14422" xr:uid="{C36648C3-4EE4-43EC-B004-1F5E2CF389E9}"/>
    <cellStyle name="Notas 6 4 6 3 3" xfId="25754" xr:uid="{C4DCC9DD-6645-45AA-B10D-D4CAC1F14DA2}"/>
    <cellStyle name="Notas 6 4 6 4" xfId="4971" xr:uid="{61A439E2-495F-49C3-9B32-7404A03012B5}"/>
    <cellStyle name="Notas 6 4 6 4 2" xfId="13630" xr:uid="{0848D523-0856-47B3-B244-EF4F74E02407}"/>
    <cellStyle name="Notas 6 4 6 4 3" xfId="24962" xr:uid="{DA60F29B-3F38-4A96-9FEF-938ADC2AF365}"/>
    <cellStyle name="Notas 6 4 6 5" xfId="8161" xr:uid="{01DBD161-7E9D-4767-97C3-A6C1EACE5052}"/>
    <cellStyle name="Notas 6 4 6 5 2" xfId="16799" xr:uid="{9267DADE-DB9E-4B45-AF62-A8A7E117448B}"/>
    <cellStyle name="Notas 6 4 6 5 3" xfId="28131" xr:uid="{09EE4FA0-1871-4596-8E1E-13291ACC7D27}"/>
    <cellStyle name="Notas 6 4 6 6" xfId="9151" xr:uid="{C03D3BFE-D646-420F-A679-ADAEE4D492BD}"/>
    <cellStyle name="Notas 6 4 6 6 2" xfId="17779" xr:uid="{CF2B187E-06F2-49CD-A9EA-A4153CB37274}"/>
    <cellStyle name="Notas 6 4 6 6 3" xfId="29112" xr:uid="{4A671F74-40E7-42BA-80F2-859818AD3DFD}"/>
    <cellStyle name="Notas 6 4 6 7" xfId="11691" xr:uid="{468A3BB7-9877-4EC2-A3A8-B75682B7A7B0}"/>
    <cellStyle name="Notas 6 4 6 7 2" xfId="20316" xr:uid="{0A441D7D-6B11-4D0C-BE0C-E6CBA5CF5C0B}"/>
    <cellStyle name="Notas 6 4 6 7 3" xfId="31652" xr:uid="{137779AF-86BB-4259-B926-132AE6FF8404}"/>
    <cellStyle name="Notas 6 4 6 8" xfId="12589" xr:uid="{CD61F4B7-CD9C-48A0-A15E-99E78FB6838E}"/>
    <cellStyle name="Notas 6 4 6 8 2" xfId="21213" xr:uid="{47DE4E4C-81D4-4678-9BF6-83C82ADAFC66}"/>
    <cellStyle name="Notas 6 4 6 8 3" xfId="32550" xr:uid="{1E594A3C-431F-4E29-B392-70B238EEFEA7}"/>
    <cellStyle name="Notas 6 4 7" xfId="2635" xr:uid="{35767E29-21AB-4C3F-BF76-CAE373C216F1}"/>
    <cellStyle name="Notas 6 4 7 2" xfId="6998" xr:uid="{A3FF0879-B66F-4E28-AAA3-78A0FB79DAF6}"/>
    <cellStyle name="Notas 6 4 7 2 2" xfId="15638" xr:uid="{35387282-1072-4B08-B92F-CAB937F4F364}"/>
    <cellStyle name="Notas 6 4 7 2 3" xfId="26970" xr:uid="{CC8BC440-EA4B-4A69-B586-9818CEACE44C}"/>
    <cellStyle name="Notas 6 4 7 3" xfId="4490" xr:uid="{A25132E9-9BC3-4F01-BD2D-D6EBB5C33245}"/>
    <cellStyle name="Notas 6 4 7 3 2" xfId="13151" xr:uid="{155B6AAE-5251-489C-8D70-CF06160BB28B}"/>
    <cellStyle name="Notas 6 4 7 3 3" xfId="24483" xr:uid="{DF40BF67-5D74-4C60-8D86-31BCC9B66C8C}"/>
    <cellStyle name="Notas 6 4 7 4" xfId="5393" xr:uid="{2E2D5051-F9B7-4A1C-A616-95A4BEF961B7}"/>
    <cellStyle name="Notas 6 4 7 4 2" xfId="14052" xr:uid="{784F4779-E86D-4CB0-9AE0-51CBB8AA739C}"/>
    <cellStyle name="Notas 6 4 7 4 3" xfId="25384" xr:uid="{8EEE8A99-4C69-405C-A126-8EBF4C9FA820}"/>
    <cellStyle name="Notas 6 4 7 5" xfId="9370" xr:uid="{D2F198DD-8DB7-4816-8FEF-79D13505E203}"/>
    <cellStyle name="Notas 6 4 7 5 2" xfId="17998" xr:uid="{824A7EB6-6FC8-4621-8C85-D2727D7F438C}"/>
    <cellStyle name="Notas 6 4 7 5 3" xfId="29331" xr:uid="{6E8FA0FE-0340-4732-9900-63C3DEE63A2B}"/>
    <cellStyle name="Notas 6 4 7 6" xfId="8969" xr:uid="{3C4C6081-0D9C-4A27-9FE7-F35484E43C98}"/>
    <cellStyle name="Notas 6 4 7 6 2" xfId="17597" xr:uid="{C788E477-73AB-41A2-B599-9CCA71151EB8}"/>
    <cellStyle name="Notas 6 4 7 6 3" xfId="28930" xr:uid="{03A933B7-ED0B-452F-97EB-C84EEA7A0933}"/>
    <cellStyle name="Notas 6 4 7 7" xfId="9073" xr:uid="{098F92A1-FBE7-464C-AA5A-2B7454660363}"/>
    <cellStyle name="Notas 6 4 7 7 2" xfId="17701" xr:uid="{59E5C454-E818-4910-B407-EF30C2A12567}"/>
    <cellStyle name="Notas 6 4 7 7 3" xfId="29034" xr:uid="{0DDF25E3-7142-4DE2-AE85-6C4085B41A87}"/>
    <cellStyle name="Notas 6 4 7 8" xfId="12267" xr:uid="{3C2759AB-A737-48E6-A4D7-BD95A1BB845B}"/>
    <cellStyle name="Notas 6 4 7 8 2" xfId="20891" xr:uid="{22441ECE-14F5-422B-A11C-6ED68B3A73D7}"/>
    <cellStyle name="Notas 6 4 7 8 3" xfId="32228" xr:uid="{873599D0-2F58-42C2-9E3F-39DA179A5866}"/>
    <cellStyle name="Notas 6 4 8" xfId="2636" xr:uid="{93263DB9-FFF2-4B1A-A066-BBEC43AD4750}"/>
    <cellStyle name="Notas 6 4 8 2" xfId="6999" xr:uid="{51AB8007-B2ED-4A2E-BAAC-EAB99D5334B2}"/>
    <cellStyle name="Notas 6 4 8 2 2" xfId="15639" xr:uid="{5E2EDAD8-A6E5-4856-B0A3-BC3C2E27FB97}"/>
    <cellStyle name="Notas 6 4 8 2 3" xfId="26971" xr:uid="{E7E947A7-53A8-406E-9B52-327C92D2583A}"/>
    <cellStyle name="Notas 6 4 8 3" xfId="4489" xr:uid="{7D79C18A-A46C-4825-B209-207A50F7DF42}"/>
    <cellStyle name="Notas 6 4 8 3 2" xfId="13150" xr:uid="{06A7C8BE-9E39-4729-AE4E-029BF32C85C4}"/>
    <cellStyle name="Notas 6 4 8 3 3" xfId="24482" xr:uid="{305553BD-03E7-4FE0-8F57-397FE1F13A0B}"/>
    <cellStyle name="Notas 6 4 8 4" xfId="8502" xr:uid="{1D5B185A-56DB-481D-9A09-7CA2740A11EA}"/>
    <cellStyle name="Notas 6 4 8 4 2" xfId="17140" xr:uid="{AC56231E-896A-40B8-B201-B7331D963EE6}"/>
    <cellStyle name="Notas 6 4 8 4 3" xfId="28472" xr:uid="{333FDFF3-FD2A-4806-B5BA-5652335C032B}"/>
    <cellStyle name="Notas 6 4 8 5" xfId="5309" xr:uid="{55FA48C3-8BEA-4510-A8AE-54AFA8F3903B}"/>
    <cellStyle name="Notas 6 4 8 5 2" xfId="13968" xr:uid="{6584A97D-7740-4A02-B7ED-E7F3C38E480E}"/>
    <cellStyle name="Notas 6 4 8 5 3" xfId="25300" xr:uid="{15C2BFDB-EDBB-4F97-A2EE-89ED33A03FCE}"/>
    <cellStyle name="Notas 6 4 8 6" xfId="10650" xr:uid="{BE75517F-1172-42AC-9D3B-4EBDCE1C58B9}"/>
    <cellStyle name="Notas 6 4 8 6 2" xfId="19277" xr:uid="{C6D6184C-14B2-41FC-A73E-70DF7225D014}"/>
    <cellStyle name="Notas 6 4 8 6 3" xfId="30611" xr:uid="{9EAEA334-104B-4A60-8B8E-E34A87B4846C}"/>
    <cellStyle name="Notas 6 4 8 7" xfId="10872" xr:uid="{80E60C80-0371-4447-986E-EE747F4C683C}"/>
    <cellStyle name="Notas 6 4 8 7 2" xfId="19498" xr:uid="{2D371F38-AB94-456D-BE11-15B9AB14338A}"/>
    <cellStyle name="Notas 6 4 8 7 3" xfId="30833" xr:uid="{60297B04-C682-4539-84E9-83015007610B}"/>
    <cellStyle name="Notas 6 4 8 8" xfId="11513" xr:uid="{FF221C1D-1228-4698-9811-056404D2DFED}"/>
    <cellStyle name="Notas 6 4 8 8 2" xfId="20138" xr:uid="{6D53D24E-EA48-4AAA-98AA-D8529F910344}"/>
    <cellStyle name="Notas 6 4 8 8 3" xfId="31474" xr:uid="{3BDE74F3-835B-4C98-AC7B-3F72D6F53B2B}"/>
    <cellStyle name="Notas 6 4 9" xfId="6992" xr:uid="{E918B908-C3AF-4AE0-8931-847010D4171E}"/>
    <cellStyle name="Notas 6 4 9 2" xfId="15632" xr:uid="{8F9332DE-6F40-410A-BDF6-BFBC0C37F539}"/>
    <cellStyle name="Notas 6 4 9 3" xfId="26964" xr:uid="{0FFFA483-26A7-4819-BA71-079D8DA2F884}"/>
    <cellStyle name="Notas 6 5" xfId="2637" xr:uid="{D73A6D79-DA01-4F95-A470-F81C41D67A0A}"/>
    <cellStyle name="Notas 6 5 2" xfId="7000" xr:uid="{56EEB201-4A69-472F-8856-570C6B1465BC}"/>
    <cellStyle name="Notas 6 5 2 2" xfId="15640" xr:uid="{83A097B1-0A1A-4268-B17C-09F993FA2C06}"/>
    <cellStyle name="Notas 6 5 2 3" xfId="26972" xr:uid="{F603779B-CB6E-4650-B222-CA9EE06D0E1A}"/>
    <cellStyle name="Notas 6 5 3" xfId="5769" xr:uid="{79856F36-6C4F-4FDE-BB03-E3444B1C9609}"/>
    <cellStyle name="Notas 6 5 3 2" xfId="14421" xr:uid="{1BFC7788-0AA0-405D-B04E-B53B613A14DC}"/>
    <cellStyle name="Notas 6 5 3 3" xfId="25753" xr:uid="{ECB07C6D-483F-49E4-8EEC-44CD31DA00A9}"/>
    <cellStyle name="Notas 6 5 4" xfId="7402" xr:uid="{C2D2C551-469B-4117-BEBE-9CA419E9E2B6}"/>
    <cellStyle name="Notas 6 5 4 2" xfId="16042" xr:uid="{3B964EED-D7E5-42DB-B9CD-F83E7AFC87C2}"/>
    <cellStyle name="Notas 6 5 4 3" xfId="27374" xr:uid="{2433D87B-9031-4F14-9492-A10F6DA69F9D}"/>
    <cellStyle name="Notas 6 5 5" xfId="6319" xr:uid="{29984ADA-F690-4C8E-9DD3-6CAE57D30811}"/>
    <cellStyle name="Notas 6 5 5 2" xfId="14971" xr:uid="{590B2512-5A2F-4D59-AEB4-3AB995EDD69C}"/>
    <cellStyle name="Notas 6 5 5 3" xfId="26303" xr:uid="{05886EC2-5CF3-4458-8105-4EF58C530BFC}"/>
    <cellStyle name="Notas 6 5 6" xfId="9979" xr:uid="{1688CCE4-D027-4967-BAEA-9B8D64AD3300}"/>
    <cellStyle name="Notas 6 5 6 2" xfId="18606" xr:uid="{41D56F35-992E-4BED-AF36-23EE011371B1}"/>
    <cellStyle name="Notas 6 5 6 3" xfId="29940" xr:uid="{EE74CD9B-EA46-42A0-B114-987B31AEBB45}"/>
    <cellStyle name="Notas 6 5 7" xfId="10298" xr:uid="{155B838D-229A-4199-A150-0C58B5B508E9}"/>
    <cellStyle name="Notas 6 5 7 2" xfId="18925" xr:uid="{011176FB-8D44-4586-A65A-AE547473EEB8}"/>
    <cellStyle name="Notas 6 5 7 3" xfId="30259" xr:uid="{F5BDD9C6-F977-49BB-8B04-C581BF37AA1D}"/>
    <cellStyle name="Notas 6 5 8" xfId="12590" xr:uid="{24694127-1FD8-40BE-841C-A1E266A1FC97}"/>
    <cellStyle name="Notas 6 5 8 2" xfId="21214" xr:uid="{1B430CE2-2BB5-478A-B3AF-85AEC13E7D0D}"/>
    <cellStyle name="Notas 6 5 8 3" xfId="32551" xr:uid="{DC69A1F4-EFF2-4DCB-BB1B-2AB9740C7406}"/>
    <cellStyle name="Notas 6 6" xfId="2638" xr:uid="{3ADF298A-CC11-4781-8617-1171E9D9E8FC}"/>
    <cellStyle name="Notas 6 6 2" xfId="7001" xr:uid="{9AFB9F39-BAC3-4498-9593-85F56EA8C775}"/>
    <cellStyle name="Notas 6 6 2 2" xfId="15641" xr:uid="{CC4F09B9-157C-46D8-ACBF-1BA7D3961D81}"/>
    <cellStyle name="Notas 6 6 2 3" xfId="26973" xr:uid="{ED61A9C3-AD17-4986-9BA6-CC0803FF2757}"/>
    <cellStyle name="Notas 6 6 3" xfId="4488" xr:uid="{D0D51BD8-F819-41BA-8DBA-8D34849795B8}"/>
    <cellStyle name="Notas 6 6 3 2" xfId="13149" xr:uid="{EEADBCB1-0354-46A2-90D1-A44CC27FA84E}"/>
    <cellStyle name="Notas 6 6 3 3" xfId="24481" xr:uid="{527C0107-BFBD-4872-84F2-8D77FA765075}"/>
    <cellStyle name="Notas 6 6 4" xfId="8503" xr:uid="{7E76ADDA-EF4A-4FF3-ACA3-F14EA01EA7BC}"/>
    <cellStyle name="Notas 6 6 4 2" xfId="17141" xr:uid="{25A61C55-5707-4D07-9A68-CB5B1D10955C}"/>
    <cellStyle name="Notas 6 6 4 3" xfId="28473" xr:uid="{8A35B44C-8FDE-4C4D-9EB3-AAC5BD1EED50}"/>
    <cellStyle name="Notas 6 6 5" xfId="5135" xr:uid="{1591938D-A905-40B9-B970-1D6A47B40DA8}"/>
    <cellStyle name="Notas 6 6 5 2" xfId="13794" xr:uid="{151A1B52-E6D0-4EC3-BA23-7078EC8AE791}"/>
    <cellStyle name="Notas 6 6 5 3" xfId="25126" xr:uid="{BAE5BA58-6258-4DF4-9881-D7AB4B2F67DC}"/>
    <cellStyle name="Notas 6 6 6" xfId="10651" xr:uid="{EF6BD473-EE22-4F21-925C-30F027BCD3DC}"/>
    <cellStyle name="Notas 6 6 6 2" xfId="19278" xr:uid="{2D6C9C4F-DAE1-4991-99B2-3982D33D10A4}"/>
    <cellStyle name="Notas 6 6 6 3" xfId="30612" xr:uid="{1CFD8A5D-1973-4A36-9BB6-4A6D9077F245}"/>
    <cellStyle name="Notas 6 6 7" xfId="10871" xr:uid="{150ADF21-FD46-4616-AF45-2FEC14598DF0}"/>
    <cellStyle name="Notas 6 6 7 2" xfId="19497" xr:uid="{A97E31A5-1121-4132-AF1E-621F08DE69E7}"/>
    <cellStyle name="Notas 6 6 7 3" xfId="30832" xr:uid="{5C383192-FE4A-4E8D-B1A6-4E59DB3F0F8E}"/>
    <cellStyle name="Notas 6 6 8" xfId="8874" xr:uid="{924C5EFF-CF68-46A7-857C-8D48C39D7300}"/>
    <cellStyle name="Notas 6 6 8 2" xfId="17502" xr:uid="{154BDFAA-6E3D-41F1-9764-18845BEA0919}"/>
    <cellStyle name="Notas 6 6 8 3" xfId="28835" xr:uid="{5C2CBA31-D90D-48EB-9BC9-3A2080954AD9}"/>
    <cellStyle name="Notas 6 7" xfId="2639" xr:uid="{B088873D-A481-476B-89CE-0282302809DB}"/>
    <cellStyle name="Notas 6 7 2" xfId="7002" xr:uid="{43037365-FDD3-4AF3-8258-82028C2631A2}"/>
    <cellStyle name="Notas 6 7 2 2" xfId="15642" xr:uid="{0CD1AB09-8DEC-4C0C-9C7D-3396516AF4DF}"/>
    <cellStyle name="Notas 6 7 2 3" xfId="26974" xr:uid="{01D766D9-266F-4A1A-B218-61422DC26F49}"/>
    <cellStyle name="Notas 6 7 3" xfId="4487" xr:uid="{13402E89-8F98-419C-B97E-26D64A47B49C}"/>
    <cellStyle name="Notas 6 7 3 2" xfId="13148" xr:uid="{9D27F8D3-70FC-4FB6-AD9B-34682B5F6996}"/>
    <cellStyle name="Notas 6 7 3 3" xfId="24480" xr:uid="{9B2134BF-EC26-4A12-B263-D0C8C901C698}"/>
    <cellStyle name="Notas 6 7 4" xfId="5395" xr:uid="{3CA7A73F-2D46-47A4-A513-0F7E3A8AEBBB}"/>
    <cellStyle name="Notas 6 7 4 2" xfId="14054" xr:uid="{FDECDEF3-95BC-4918-ACAB-542C3B693601}"/>
    <cellStyle name="Notas 6 7 4 3" xfId="25386" xr:uid="{12715246-F631-424E-83DA-57FD3996A3F5}"/>
    <cellStyle name="Notas 6 7 5" xfId="6318" xr:uid="{6D30FC5B-3458-4DD5-8550-DBD7D1077381}"/>
    <cellStyle name="Notas 6 7 5 2" xfId="14970" xr:uid="{339468DA-50E7-46D5-A1F1-62298B9E6B4F}"/>
    <cellStyle name="Notas 6 7 5 3" xfId="26302" xr:uid="{01AD041B-696A-49E3-B0B9-C369D09F287A}"/>
    <cellStyle name="Notas 6 7 6" xfId="7932" xr:uid="{693C8C8D-DA42-429A-9D6A-E621BB222302}"/>
    <cellStyle name="Notas 6 7 6 2" xfId="16570" xr:uid="{765F0E2C-C7CC-478E-B085-71A236B3AB9C}"/>
    <cellStyle name="Notas 6 7 6 3" xfId="27902" xr:uid="{C6FCF736-84EB-44A6-8DD2-A7C940F1893F}"/>
    <cellStyle name="Notas 6 7 7" xfId="7924" xr:uid="{C8E9467D-5FE0-480A-9754-33BC1F06B3D8}"/>
    <cellStyle name="Notas 6 7 7 2" xfId="16562" xr:uid="{B7BA0832-A139-4239-92E5-F307FC4C4FF6}"/>
    <cellStyle name="Notas 6 7 7 3" xfId="27894" xr:uid="{A20311B5-4412-47B6-A18F-B0BAB3E85199}"/>
    <cellStyle name="Notas 6 7 8" xfId="12591" xr:uid="{B4BC5D4D-819A-4593-83DE-A87E5A481238}"/>
    <cellStyle name="Notas 6 7 8 2" xfId="21215" xr:uid="{B20D5EDC-3ED7-4C07-9FD1-72A52DABD357}"/>
    <cellStyle name="Notas 6 7 8 3" xfId="32552" xr:uid="{6E193FF3-90FC-4D33-8F53-9489625ABA11}"/>
    <cellStyle name="Notas 6 8" xfId="2640" xr:uid="{10DE48CC-1615-45E5-B7A2-F2B0F152CC1F}"/>
    <cellStyle name="Notas 6 8 2" xfId="7003" xr:uid="{2FD98843-6AE0-4592-9FAE-47E697381BA8}"/>
    <cellStyle name="Notas 6 8 2 2" xfId="15643" xr:uid="{B8808F99-5201-45A7-AB3B-B812CB4CC8C1}"/>
    <cellStyle name="Notas 6 8 2 3" xfId="26975" xr:uid="{99D8433F-4DF8-44CE-A17C-605115EB6160}"/>
    <cellStyle name="Notas 6 8 3" xfId="5768" xr:uid="{1B3DC1DE-E41F-4F53-8135-6F00F3B87EE6}"/>
    <cellStyle name="Notas 6 8 3 2" xfId="14420" xr:uid="{A4642769-939C-4B68-B897-4ECA3B054CE6}"/>
    <cellStyle name="Notas 6 8 3 3" xfId="25752" xr:uid="{0D549298-53AE-4909-848B-115B3FBF4469}"/>
    <cellStyle name="Notas 6 8 4" xfId="7403" xr:uid="{BEFB04B8-8E4C-465A-80D2-747859938DE1}"/>
    <cellStyle name="Notas 6 8 4 2" xfId="16043" xr:uid="{0684E3A4-E808-4C52-9AFD-DFECD84079D0}"/>
    <cellStyle name="Notas 6 8 4 3" xfId="27375" xr:uid="{88FFA846-38A7-48F5-837E-69D2B4A77C96}"/>
    <cellStyle name="Notas 6 8 5" xfId="8160" xr:uid="{91EEF8AC-73CE-4D50-B86E-E2A466D602B1}"/>
    <cellStyle name="Notas 6 8 5 2" xfId="16798" xr:uid="{8BFCB4F4-C806-4059-8B7F-2F55B14A2A3C}"/>
    <cellStyle name="Notas 6 8 5 3" xfId="28130" xr:uid="{03BCEADD-8A10-46C2-89FF-611753B3DFC7}"/>
    <cellStyle name="Notas 6 8 6" xfId="9980" xr:uid="{917D496A-B63A-4A6A-9C18-A5906507D413}"/>
    <cellStyle name="Notas 6 8 6 2" xfId="18607" xr:uid="{51A6F11C-6C9F-4751-84FB-13D96141FE73}"/>
    <cellStyle name="Notas 6 8 6 3" xfId="29941" xr:uid="{C2BAF2FE-2D08-411F-B734-7F16452EA6A3}"/>
    <cellStyle name="Notas 6 8 7" xfId="8247" xr:uid="{B2761BDD-A783-473A-94AC-B3AD07863BED}"/>
    <cellStyle name="Notas 6 8 7 2" xfId="16885" xr:uid="{357FE002-50E4-4023-9A04-65B5AAAF4BD5}"/>
    <cellStyle name="Notas 6 8 7 3" xfId="28217" xr:uid="{4A5E12CA-A6F7-44BC-B1AA-FA85AE740CF9}"/>
    <cellStyle name="Notas 6 8 8" xfId="10680" xr:uid="{020CAE4B-1563-4847-B710-1C617BAC3344}"/>
    <cellStyle name="Notas 6 8 8 2" xfId="19306" xr:uid="{B0292B41-2597-4725-8EB7-6FA6035E6702}"/>
    <cellStyle name="Notas 6 8 8 3" xfId="30641" xr:uid="{82397F15-B0C7-4C08-B9EE-0045D4CD5AFD}"/>
    <cellStyle name="Notas 6 9" xfId="2641" xr:uid="{589A45BD-42DE-44BC-837D-C2B29241F059}"/>
    <cellStyle name="Notas 6 9 2" xfId="7004" xr:uid="{4A9919DB-3DBF-4B6B-A7E6-98E397628E49}"/>
    <cellStyle name="Notas 6 9 2 2" xfId="15644" xr:uid="{6D02FA87-FADE-48D3-8950-5871A4B9BC9D}"/>
    <cellStyle name="Notas 6 9 2 3" xfId="26976" xr:uid="{412A59EF-4FF2-4BB3-8D1E-F3E833BCC220}"/>
    <cellStyle name="Notas 6 9 3" xfId="5767" xr:uid="{39A4B062-69C0-4AC2-AD11-1F26F2CE6094}"/>
    <cellStyle name="Notas 6 9 3 2" xfId="14419" xr:uid="{99D644C8-A67C-4E9F-86A8-242A3883298C}"/>
    <cellStyle name="Notas 6 9 3 3" xfId="25751" xr:uid="{70680002-52C4-41F4-A3F8-014E039A8A7E}"/>
    <cellStyle name="Notas 6 9 4" xfId="8548" xr:uid="{544A5CC6-49BE-4064-B58A-5D6DA794636F}"/>
    <cellStyle name="Notas 6 9 4 2" xfId="17186" xr:uid="{32EA1ED2-1DF4-43AA-A14A-19668ABA2CDA}"/>
    <cellStyle name="Notas 6 9 4 3" xfId="28518" xr:uid="{972D0AE4-1777-40D7-AF24-8D6C521A3A99}"/>
    <cellStyle name="Notas 6 9 5" xfId="9371" xr:uid="{A223647B-0FDF-4413-8665-EDD16CD79FCE}"/>
    <cellStyle name="Notas 6 9 5 2" xfId="17999" xr:uid="{D2588797-E03C-4D20-9FA0-5D84FCB3C6D6}"/>
    <cellStyle name="Notas 6 9 5 3" xfId="29332" xr:uid="{7DE8EEE8-4F52-4D0B-91C4-43681B913FC7}"/>
    <cellStyle name="Notas 6 9 6" xfId="8968" xr:uid="{CC6051AB-3357-466C-B886-ED873EA59666}"/>
    <cellStyle name="Notas 6 9 6 2" xfId="17596" xr:uid="{9D12C8D9-9E28-48E4-9453-8BEB824D297E}"/>
    <cellStyle name="Notas 6 9 6 3" xfId="28929" xr:uid="{315D90D2-E67B-4D99-8DF5-6CCADD107983}"/>
    <cellStyle name="Notas 6 9 7" xfId="10216" xr:uid="{8C7E86C0-252C-42E2-B0B8-DC049C040CF3}"/>
    <cellStyle name="Notas 6 9 7 2" xfId="18843" xr:uid="{B6C8DC19-F7FB-440F-961E-BD710C1F38D5}"/>
    <cellStyle name="Notas 6 9 7 3" xfId="30177" xr:uid="{50414232-F337-48A7-AE83-2640BBC8783C}"/>
    <cellStyle name="Notas 6 9 8" xfId="12268" xr:uid="{96B2398D-CAA1-441D-9232-850632C35017}"/>
    <cellStyle name="Notas 6 9 8 2" xfId="20892" xr:uid="{A53A68F3-3D77-4452-9944-813DF8A5E5AB}"/>
    <cellStyle name="Notas 6 9 8 3" xfId="32229" xr:uid="{67095C9B-E632-440B-B9EE-4C88B813E567}"/>
    <cellStyle name="Notas 7" xfId="2642" xr:uid="{49702E20-DECE-4302-812C-EFF23370797B}"/>
    <cellStyle name="Notas 7 10" xfId="8549" xr:uid="{E34B27AB-7900-43B5-8FC3-02B9233DE60A}"/>
    <cellStyle name="Notas 7 10 2" xfId="17187" xr:uid="{E8C5078B-E291-4B5B-ABA7-323A1F8554CE}"/>
    <cellStyle name="Notas 7 10 3" xfId="28519" xr:uid="{2F27C4B3-C8FA-46E4-AFC1-79298F1B9B41}"/>
    <cellStyle name="Notas 7 11" xfId="8159" xr:uid="{572CD958-2932-438A-99A0-A5F246F96442}"/>
    <cellStyle name="Notas 7 11 2" xfId="16797" xr:uid="{4F25C2FC-15D8-4222-8620-3E020DA69AB8}"/>
    <cellStyle name="Notas 7 11 3" xfId="28129" xr:uid="{B63AFC73-3B0D-480E-8BB7-D8F9F763F0FF}"/>
    <cellStyle name="Notas 7 12" xfId="10652" xr:uid="{DC8AB755-C011-4EBA-9646-441A3EA2C3D0}"/>
    <cellStyle name="Notas 7 12 2" xfId="19279" xr:uid="{D32187E3-D455-41F7-B41B-87177182440B}"/>
    <cellStyle name="Notas 7 12 3" xfId="30613" xr:uid="{56B6C3B6-9850-49FA-8DA8-6D2AAC241CE0}"/>
    <cellStyle name="Notas 7 13" xfId="11692" xr:uid="{4D2800BB-8B85-4089-B66E-9223351943AB}"/>
    <cellStyle name="Notas 7 13 2" xfId="20317" xr:uid="{639D021E-4767-4A1F-92E4-6FB5DD645614}"/>
    <cellStyle name="Notas 7 13 3" xfId="31653" xr:uid="{FF1C105B-4BF5-412D-894C-D0594FAA7DBA}"/>
    <cellStyle name="Notas 7 14" xfId="11512" xr:uid="{B98314CC-5495-4F01-9558-A8CE4A31389D}"/>
    <cellStyle name="Notas 7 14 2" xfId="20137" xr:uid="{29E73519-D9AE-4D61-A9FD-E03B9FF58E25}"/>
    <cellStyle name="Notas 7 14 3" xfId="31473" xr:uid="{07B12EB5-980D-45AB-BEDB-A8B76341DEAE}"/>
    <cellStyle name="Notas 7 15" xfId="23353" xr:uid="{DE26EA03-D402-4434-8F6D-907B6F307460}"/>
    <cellStyle name="Notas 7 2" xfId="2643" xr:uid="{FCD7D4C2-1D4E-45A7-AAA7-BC0F1DCBA854}"/>
    <cellStyle name="Notas 7 2 10" xfId="5308" xr:uid="{1C8D78F1-3C0E-4DAD-AF93-667D8F2B7C3E}"/>
    <cellStyle name="Notas 7 2 10 2" xfId="13967" xr:uid="{89CB451E-BD3C-4F19-8094-A4277084AA23}"/>
    <cellStyle name="Notas 7 2 10 3" xfId="25299" xr:uid="{393A9CFF-E036-46E3-B33C-805FA35BE378}"/>
    <cellStyle name="Notas 7 2 11" xfId="9150" xr:uid="{67F23679-EBDE-4FA2-9F9F-3ADDFC54EC17}"/>
    <cellStyle name="Notas 7 2 11 2" xfId="17778" xr:uid="{659EBF3B-097C-47A9-A7A7-550092CB2832}"/>
    <cellStyle name="Notas 7 2 11 3" xfId="29111" xr:uid="{A00384F8-FB6C-48A2-A53B-C83CAAA8522B}"/>
    <cellStyle name="Notas 7 2 12" xfId="8248" xr:uid="{A36F58F1-A8CF-4186-AB54-2444BB8D094D}"/>
    <cellStyle name="Notas 7 2 12 2" xfId="16886" xr:uid="{52486E39-1949-4293-ABCA-0DF2FB240F7B}"/>
    <cellStyle name="Notas 7 2 12 3" xfId="28218" xr:uid="{5431C281-6A87-482A-BC4E-544F6B791A7A}"/>
    <cellStyle name="Notas 7 2 13" xfId="12592" xr:uid="{135C51BA-2D8F-4F80-B50C-9A2E23D7F518}"/>
    <cellStyle name="Notas 7 2 13 2" xfId="21216" xr:uid="{629A2EAF-ABFC-482B-A610-9F330D40F5D3}"/>
    <cellStyle name="Notas 7 2 13 3" xfId="32553" xr:uid="{6D38769A-B250-402B-87AB-15B49760D637}"/>
    <cellStyle name="Notas 7 2 14" xfId="23354" xr:uid="{B9BB12D1-FAA5-4A9F-BA5F-561A0910D67D}"/>
    <cellStyle name="Notas 7 2 2" xfId="2644" xr:uid="{550F0504-F86D-4219-9ADE-48A989848820}"/>
    <cellStyle name="Notas 7 2 2 2" xfId="7007" xr:uid="{D58DE5C7-F284-44EE-AC19-EC0CD599569D}"/>
    <cellStyle name="Notas 7 2 2 2 2" xfId="15647" xr:uid="{C2BB4093-2B1C-4FE3-8A1A-7FBB3B5AD4D2}"/>
    <cellStyle name="Notas 7 2 2 2 3" xfId="26979" xr:uid="{2BA8A199-EF57-4EB9-A609-02DA9F174CEA}"/>
    <cellStyle name="Notas 7 2 2 3" xfId="5766" xr:uid="{4FF861A8-3A2B-45BF-A1E0-1578A10749FE}"/>
    <cellStyle name="Notas 7 2 2 3 2" xfId="14418" xr:uid="{3E5FF16E-574B-4A1E-B12A-F21E16ABEB44}"/>
    <cellStyle name="Notas 7 2 2 3 3" xfId="25750" xr:uid="{981FCFCB-0470-4E63-A758-17849E93DBB1}"/>
    <cellStyle name="Notas 7 2 2 4" xfId="5396" xr:uid="{7A99866A-5835-44B0-9BE4-030A4B1B960C}"/>
    <cellStyle name="Notas 7 2 2 4 2" xfId="14055" xr:uid="{11990FC1-B0E9-4ECF-9EA7-B08AADC00158}"/>
    <cellStyle name="Notas 7 2 2 4 3" xfId="25387" xr:uid="{892FEA7A-5234-43E1-BA40-EBE5E22A6085}"/>
    <cellStyle name="Notas 7 2 2 5" xfId="9372" xr:uid="{146F508E-1E85-4385-82A6-E65AE44B5036}"/>
    <cellStyle name="Notas 7 2 2 5 2" xfId="18000" xr:uid="{AA1828FF-6A12-4F55-80B7-11C1CAD8A492}"/>
    <cellStyle name="Notas 7 2 2 5 3" xfId="29333" xr:uid="{CD430B8A-166E-4A6F-BB82-33441B290417}"/>
    <cellStyle name="Notas 7 2 2 6" xfId="10653" xr:uid="{A0720FAA-0BC9-4954-AD70-D723D9C51B18}"/>
    <cellStyle name="Notas 7 2 2 6 2" xfId="19280" xr:uid="{4D80C1DD-5ED9-45B4-A584-079CB844442C}"/>
    <cellStyle name="Notas 7 2 2 6 3" xfId="30614" xr:uid="{AABC7241-08B0-4EFB-8013-175A0521F981}"/>
    <cellStyle name="Notas 7 2 2 7" xfId="10469" xr:uid="{F532804A-2C97-4E22-8A75-DD925A6AFB65}"/>
    <cellStyle name="Notas 7 2 2 7 2" xfId="19096" xr:uid="{2512C2A2-4D6C-432D-B1DB-9167CFD9E21D}"/>
    <cellStyle name="Notas 7 2 2 7 3" xfId="30430" xr:uid="{3161AED9-76C4-4D8C-9149-E33B26089139}"/>
    <cellStyle name="Notas 7 2 2 8" xfId="12269" xr:uid="{014FB265-58FD-450E-84F3-359E8A6E6F0D}"/>
    <cellStyle name="Notas 7 2 2 8 2" xfId="20893" xr:uid="{CF56A219-8DEE-43D2-915D-A7F8CF10E069}"/>
    <cellStyle name="Notas 7 2 2 8 3" xfId="32230" xr:uid="{ADE54CBC-638A-46FC-AE4E-BCCBC3A1D968}"/>
    <cellStyle name="Notas 7 2 2 9" xfId="23355" xr:uid="{437FFC6E-9ED6-4FDA-904C-2DE6724012E5}"/>
    <cellStyle name="Notas 7 2 3" xfId="2645" xr:uid="{47C9A62B-BDC6-4331-BD84-9D5132E7BB21}"/>
    <cellStyle name="Notas 7 2 3 2" xfId="7008" xr:uid="{1C152444-D0B2-460B-A15A-8479BCA0DA0C}"/>
    <cellStyle name="Notas 7 2 3 2 2" xfId="15648" xr:uid="{076CD9C1-B35F-4818-8AB9-1D182BE8B173}"/>
    <cellStyle name="Notas 7 2 3 2 3" xfId="26980" xr:uid="{CA25D477-46FA-437F-BC10-4DD1B27B48E9}"/>
    <cellStyle name="Notas 7 2 3 3" xfId="5765" xr:uid="{0C94D5D6-090D-4F2E-BBFB-D0A673987220}"/>
    <cellStyle name="Notas 7 2 3 3 2" xfId="14417" xr:uid="{9025D263-712B-4B96-985A-E0572EA9F15A}"/>
    <cellStyle name="Notas 7 2 3 3 3" xfId="25749" xr:uid="{1B3CA09E-6BA4-4DF5-A608-E7BEB12AD2B2}"/>
    <cellStyle name="Notas 7 2 3 4" xfId="5397" xr:uid="{20A4441B-0E60-4D41-83FB-83CA48F71095}"/>
    <cellStyle name="Notas 7 2 3 4 2" xfId="14056" xr:uid="{4673D250-3DAD-4630-A6BB-217641D5E113}"/>
    <cellStyle name="Notas 7 2 3 4 3" xfId="25388" xr:uid="{4766E364-5525-4E80-98DA-24839B834499}"/>
    <cellStyle name="Notas 7 2 3 5" xfId="5292" xr:uid="{7BF326F7-1B00-4A4D-9B6F-494D2323CD31}"/>
    <cellStyle name="Notas 7 2 3 5 2" xfId="13951" xr:uid="{0DACFD2A-FCAD-48DE-BCF6-2214440B27B1}"/>
    <cellStyle name="Notas 7 2 3 5 3" xfId="25283" xr:uid="{52D2CCBC-7F5C-4711-9F9B-AC9336459372}"/>
    <cellStyle name="Notas 7 2 3 6" xfId="8967" xr:uid="{5CD49034-EC7E-4736-921B-2BED810186ED}"/>
    <cellStyle name="Notas 7 2 3 6 2" xfId="17595" xr:uid="{89FEB1FE-3945-4E5B-BE7D-0795EE25664C}"/>
    <cellStyle name="Notas 7 2 3 6 3" xfId="28928" xr:uid="{4923853C-822A-48A1-AB5A-A2C9C78D404F}"/>
    <cellStyle name="Notas 7 2 3 7" xfId="11693" xr:uid="{7D2489DB-37C4-4789-9574-85F2381078A3}"/>
    <cellStyle name="Notas 7 2 3 7 2" xfId="20318" xr:uid="{66E0BF1C-A3BE-4267-BE5F-E30D282E5020}"/>
    <cellStyle name="Notas 7 2 3 7 3" xfId="31654" xr:uid="{9C9FFC77-F739-4FE0-9CD6-77009F4223EB}"/>
    <cellStyle name="Notas 7 2 3 8" xfId="12593" xr:uid="{8FE038B6-0440-48FE-8C94-9A5F76801CA6}"/>
    <cellStyle name="Notas 7 2 3 8 2" xfId="21217" xr:uid="{EC5CEC34-9098-4188-8427-7424E841CFAB}"/>
    <cellStyle name="Notas 7 2 3 8 3" xfId="32554" xr:uid="{50BF72F0-01E2-406E-A50D-90161F7AA0F0}"/>
    <cellStyle name="Notas 7 2 3 9" xfId="23356" xr:uid="{3634436F-1E21-49D4-B93E-44F03EA63C81}"/>
    <cellStyle name="Notas 7 2 4" xfId="2646" xr:uid="{953694F4-E454-448A-A802-A09A74BA006F}"/>
    <cellStyle name="Notas 7 2 4 2" xfId="7009" xr:uid="{D9E7B229-5E77-44BD-AD7E-E6E0D0B77D6F}"/>
    <cellStyle name="Notas 7 2 4 2 2" xfId="15649" xr:uid="{623A36A4-6121-4440-A546-639D982905AA}"/>
    <cellStyle name="Notas 7 2 4 2 3" xfId="26981" xr:uid="{A359528D-A35E-4598-A1E7-19CCDDFE236C}"/>
    <cellStyle name="Notas 7 2 4 3" xfId="4484" xr:uid="{35BAA751-7588-495D-9FCE-E76337735FB5}"/>
    <cellStyle name="Notas 7 2 4 3 2" xfId="13145" xr:uid="{02FBFA8F-CFA6-4DD9-A5F0-52102F27EB53}"/>
    <cellStyle name="Notas 7 2 4 3 3" xfId="24477" xr:uid="{9A460C71-5214-4295-BE76-1066D41809DA}"/>
    <cellStyle name="Notas 7 2 4 4" xfId="7404" xr:uid="{7095B9FF-5905-4DAC-9C11-06B517B55835}"/>
    <cellStyle name="Notas 7 2 4 4 2" xfId="16044" xr:uid="{5B0366A1-EC2A-4722-89C9-BE88CD41D445}"/>
    <cellStyle name="Notas 7 2 4 4 3" xfId="27376" xr:uid="{21A8E720-E03F-4795-8908-9DB3C29F3C59}"/>
    <cellStyle name="Notas 7 2 4 5" xfId="5307" xr:uid="{77929993-E0A1-434F-AD2C-A99C39DD4841}"/>
    <cellStyle name="Notas 7 2 4 5 2" xfId="13966" xr:uid="{FCB08B55-EAF2-432A-B24E-049E8A6DE27D}"/>
    <cellStyle name="Notas 7 2 4 5 3" xfId="25298" xr:uid="{EA12531D-5E44-4A7A-8AA0-3CE312E4AA39}"/>
    <cellStyle name="Notas 7 2 4 6" xfId="9981" xr:uid="{A8B9E179-54EB-4A1C-83EB-1C10E2413CAE}"/>
    <cellStyle name="Notas 7 2 4 6 2" xfId="18608" xr:uid="{E519DC2F-964F-470D-9B3E-253377E2AE83}"/>
    <cellStyle name="Notas 7 2 4 6 3" xfId="29942" xr:uid="{8DB90142-8CF4-4E5D-9BB9-DA9E09DC0425}"/>
    <cellStyle name="Notas 7 2 4 7" xfId="10870" xr:uid="{C18155DA-8D96-4EBD-B35D-1A227D1B6C17}"/>
    <cellStyle name="Notas 7 2 4 7 2" xfId="19496" xr:uid="{F8B1C8C8-3551-4713-9B85-2D8E0B96F558}"/>
    <cellStyle name="Notas 7 2 4 7 3" xfId="30831" xr:uid="{F1A01652-BA49-43A4-8297-5B2740D3EC8F}"/>
    <cellStyle name="Notas 7 2 4 8" xfId="11511" xr:uid="{9F01B121-C4B5-4152-B3E4-B98E065B40F7}"/>
    <cellStyle name="Notas 7 2 4 8 2" xfId="20136" xr:uid="{80A42088-6B01-4609-8DBA-0537CD274B1E}"/>
    <cellStyle name="Notas 7 2 4 8 3" xfId="31472" xr:uid="{72036703-9A46-4725-9667-BE922D5ECB09}"/>
    <cellStyle name="Notas 7 2 4 9" xfId="23357" xr:uid="{4BCCEA25-293C-4EB9-9414-A84C53E1C194}"/>
    <cellStyle name="Notas 7 2 5" xfId="2647" xr:uid="{7385EB49-3D6D-4B84-A663-77865E8439AF}"/>
    <cellStyle name="Notas 7 2 5 2" xfId="7010" xr:uid="{25192107-0D4B-4999-A06C-0B8DF7C26CC8}"/>
    <cellStyle name="Notas 7 2 5 2 2" xfId="15650" xr:uid="{6FE96398-DA9B-405B-B12A-98B857792C99}"/>
    <cellStyle name="Notas 7 2 5 2 3" xfId="26982" xr:uid="{5E64F4D0-BBB1-4658-A7EF-61D535DFF94A}"/>
    <cellStyle name="Notas 7 2 5 3" xfId="4483" xr:uid="{6C611C1E-4036-4117-BA0B-4A7AFFA49BD5}"/>
    <cellStyle name="Notas 7 2 5 3 2" xfId="13144" xr:uid="{7B92DA7B-D768-42A4-B31F-4A587B86D711}"/>
    <cellStyle name="Notas 7 2 5 3 3" xfId="24476" xr:uid="{124C8EAA-BDF1-4599-9E28-CA3E14470224}"/>
    <cellStyle name="Notas 7 2 5 4" xfId="7405" xr:uid="{3DBD0EE0-9FB5-4C94-A9F1-E354002B3368}"/>
    <cellStyle name="Notas 7 2 5 4 2" xfId="16045" xr:uid="{FECD3A65-ED17-4C98-BADB-54BC9FF1162F}"/>
    <cellStyle name="Notas 7 2 5 4 3" xfId="27377" xr:uid="{62457138-8FCB-4A27-B39B-4578DFC2629E}"/>
    <cellStyle name="Notas 7 2 5 5" xfId="7805" xr:uid="{2F982425-2187-49B2-B2FA-984D9AD032CC}"/>
    <cellStyle name="Notas 7 2 5 5 2" xfId="16443" xr:uid="{4990DDA4-4F31-4239-9647-1630508279FD}"/>
    <cellStyle name="Notas 7 2 5 5 3" xfId="27775" xr:uid="{EC31CB8F-517E-4034-8085-D5DF86A34D1F}"/>
    <cellStyle name="Notas 7 2 5 6" xfId="9982" xr:uid="{62985FD3-5A61-4DE0-BA75-604E6A0399E9}"/>
    <cellStyle name="Notas 7 2 5 6 2" xfId="18609" xr:uid="{22E8B263-6E02-4143-9686-073B92C58393}"/>
    <cellStyle name="Notas 7 2 5 6 3" xfId="29943" xr:uid="{AB5A5E82-CC95-45E4-9C19-F250DCE8CF18}"/>
    <cellStyle name="Notas 7 2 5 7" xfId="5352" xr:uid="{41B1408E-5398-4739-8E2E-4B07A9478FEC}"/>
    <cellStyle name="Notas 7 2 5 7 2" xfId="14011" xr:uid="{EAAF1562-F280-4645-A967-93B0A6F73337}"/>
    <cellStyle name="Notas 7 2 5 7 3" xfId="25343" xr:uid="{32FE86B2-04C1-4A55-95DA-218E6EBD7F23}"/>
    <cellStyle name="Notas 7 2 5 8" xfId="11588" xr:uid="{8BE3F261-82D5-4007-BCCE-6BC726AB899A}"/>
    <cellStyle name="Notas 7 2 5 8 2" xfId="20213" xr:uid="{C34020D7-C6F7-4839-B911-3DC74951C16E}"/>
    <cellStyle name="Notas 7 2 5 8 3" xfId="31549" xr:uid="{CBC11CAF-41D9-47BD-9379-D1AB501D5B15}"/>
    <cellStyle name="Notas 7 2 5 9" xfId="23358" xr:uid="{47B5D1F0-504F-418E-A4B2-D3722A8CDE18}"/>
    <cellStyle name="Notas 7 2 6" xfId="2648" xr:uid="{25CE4693-9248-4CB1-8B04-6DF6AB4E126D}"/>
    <cellStyle name="Notas 7 2 6 2" xfId="7011" xr:uid="{8FE59A65-F1DC-4032-91A9-CCF4B907002D}"/>
    <cellStyle name="Notas 7 2 6 2 2" xfId="15651" xr:uid="{6C90592E-F94F-4827-B797-6A39B5FECED6}"/>
    <cellStyle name="Notas 7 2 6 2 3" xfId="26983" xr:uid="{233BF0C6-993C-411A-BB17-1099B16219D5}"/>
    <cellStyle name="Notas 7 2 6 3" xfId="4482" xr:uid="{4E4AC1E3-48BE-4565-9FCA-3E68A52FB9B5}"/>
    <cellStyle name="Notas 7 2 6 3 2" xfId="13143" xr:uid="{AB9F9D55-26E9-48AB-B8E8-AF4D0FF19DCC}"/>
    <cellStyle name="Notas 7 2 6 3 3" xfId="24475" xr:uid="{B5C0FC99-D58A-44AD-9620-FBBB2F879B3E}"/>
    <cellStyle name="Notas 7 2 6 4" xfId="8550" xr:uid="{DDC36B81-90EF-4829-8D08-CFE5BA1037BC}"/>
    <cellStyle name="Notas 7 2 6 4 2" xfId="17188" xr:uid="{41140D48-D4F1-4EE0-A6FD-4550DBE885E5}"/>
    <cellStyle name="Notas 7 2 6 4 3" xfId="28520" xr:uid="{48211765-E422-498A-9E08-C865B9A1E6DF}"/>
    <cellStyle name="Notas 7 2 6 5" xfId="8158" xr:uid="{6B51998C-2C3D-4FBE-BE43-E559F039E725}"/>
    <cellStyle name="Notas 7 2 6 5 2" xfId="16796" xr:uid="{DC92849F-A735-4375-A69E-6C69D016DB92}"/>
    <cellStyle name="Notas 7 2 6 5 3" xfId="28128" xr:uid="{385F9EB5-2187-4EA9-8BD7-E5FE0BB39ACC}"/>
    <cellStyle name="Notas 7 2 6 6" xfId="10654" xr:uid="{4C40DAFF-9AD1-4C44-83B0-CDEFAA610B20}"/>
    <cellStyle name="Notas 7 2 6 6 2" xfId="19281" xr:uid="{E0A2EF74-0119-4014-BFD8-3DD48C26D835}"/>
    <cellStyle name="Notas 7 2 6 6 3" xfId="30615" xr:uid="{9A50C3DC-DE82-4077-B610-C557E82FB488}"/>
    <cellStyle name="Notas 7 2 6 7" xfId="7736" xr:uid="{32C8E2EA-2418-465A-828A-3E5B785DFBDE}"/>
    <cellStyle name="Notas 7 2 6 7 2" xfId="16374" xr:uid="{820AC5BD-9218-43F5-82A3-5DA5CBC353B5}"/>
    <cellStyle name="Notas 7 2 6 7 3" xfId="27706" xr:uid="{CDED7DA4-FAFF-4690-87CC-8B01FD3AA2B1}"/>
    <cellStyle name="Notas 7 2 6 8" xfId="12270" xr:uid="{2076A79B-2094-4DB9-95E0-473EF0A5FF67}"/>
    <cellStyle name="Notas 7 2 6 8 2" xfId="20894" xr:uid="{27C97EDC-8E28-4C7D-BD30-6D46C7A1F28E}"/>
    <cellStyle name="Notas 7 2 6 8 3" xfId="32231" xr:uid="{4DAF1C37-915D-4710-8BDD-6E95EB423D4C}"/>
    <cellStyle name="Notas 7 2 6 9" xfId="23359" xr:uid="{4AE4567E-FE11-4CCD-A27A-7503911C7869}"/>
    <cellStyle name="Notas 7 2 7" xfId="7006" xr:uid="{C658D2B0-9296-4CD2-84CF-4AC81401D2A8}"/>
    <cellStyle name="Notas 7 2 7 2" xfId="15646" xr:uid="{B6A32DD6-D3EB-4A77-8F83-0CE4F85B7AC7}"/>
    <cellStyle name="Notas 7 2 7 3" xfId="26978" xr:uid="{9286E7B6-4EB5-433D-98FF-2F8A0C4DAAA6}"/>
    <cellStyle name="Notas 7 2 8" xfId="4485" xr:uid="{AD95C3D2-8D2B-4F2A-A4D9-3BB309F50479}"/>
    <cellStyle name="Notas 7 2 8 2" xfId="13146" xr:uid="{591C9F62-E36B-4740-8060-A1F07BB0E785}"/>
    <cellStyle name="Notas 7 2 8 3" xfId="24478" xr:uid="{123BE195-4440-407A-867B-98358C1ED258}"/>
    <cellStyle name="Notas 7 2 9" xfId="4972" xr:uid="{DDF4A952-FF18-46B2-ABA3-83FB3AB51FC0}"/>
    <cellStyle name="Notas 7 2 9 2" xfId="13631" xr:uid="{66838E1A-B2D8-4433-9616-4EB81232CE05}"/>
    <cellStyle name="Notas 7 2 9 3" xfId="24963" xr:uid="{E372F866-8788-42B5-A879-E582661493A0}"/>
    <cellStyle name="Notas 7 3" xfId="2649" xr:uid="{B762828D-80F0-4EE6-BC6C-09991E178D58}"/>
    <cellStyle name="Notas 7 3 2" xfId="7012" xr:uid="{1A3B16A9-0DC1-43D7-B0E6-809070095150}"/>
    <cellStyle name="Notas 7 3 2 2" xfId="15652" xr:uid="{3E44A67F-6756-406B-933D-25581DA12911}"/>
    <cellStyle name="Notas 7 3 2 3" xfId="26984" xr:uid="{3E43A592-7338-4CED-8135-DC53F858A392}"/>
    <cellStyle name="Notas 7 3 3" xfId="5764" xr:uid="{F8C64082-8C88-42C1-B2ED-C70244E9C816}"/>
    <cellStyle name="Notas 7 3 3 2" xfId="14416" xr:uid="{F026DF1B-FD95-4C36-8107-A911586B36BF}"/>
    <cellStyle name="Notas 7 3 3 3" xfId="25748" xr:uid="{80836AD9-998A-497E-A0E8-733ED8FE7949}"/>
    <cellStyle name="Notas 7 3 4" xfId="4973" xr:uid="{F63860B1-A091-4E83-A6CC-DDB2E13CCACF}"/>
    <cellStyle name="Notas 7 3 4 2" xfId="13632" xr:uid="{BFFF5355-5759-4046-A8FC-1B0DF6AC0EB2}"/>
    <cellStyle name="Notas 7 3 4 3" xfId="24964" xr:uid="{ABD35D97-150B-4283-9D27-E4296C37F723}"/>
    <cellStyle name="Notas 7 3 5" xfId="8157" xr:uid="{7A292E9E-40C4-4917-8C93-B011D1B066F8}"/>
    <cellStyle name="Notas 7 3 5 2" xfId="16795" xr:uid="{7780B5A9-2A8D-4EDE-89AB-688F6D6EC1D5}"/>
    <cellStyle name="Notas 7 3 5 3" xfId="28127" xr:uid="{5E669719-8CE3-468A-A083-3DE62BA6CC5C}"/>
    <cellStyle name="Notas 7 3 6" xfId="5171" xr:uid="{24C486BC-43E8-444C-85BA-ABEE94213283}"/>
    <cellStyle name="Notas 7 3 6 2" xfId="13830" xr:uid="{3FA9B385-1F97-42FD-B7ED-A4B100DA4A36}"/>
    <cellStyle name="Notas 7 3 6 3" xfId="25162" xr:uid="{02DA5EE5-EA98-4F79-8FE5-211D38C5D0FE}"/>
    <cellStyle name="Notas 7 3 7" xfId="7844" xr:uid="{2206913D-A600-4DD1-A874-AF786A94E86B}"/>
    <cellStyle name="Notas 7 3 7 2" xfId="16482" xr:uid="{AE473198-671A-439E-9B7B-4389F377F2DB}"/>
    <cellStyle name="Notas 7 3 7 3" xfId="27814" xr:uid="{1C46815A-0D51-4288-B12B-A54D3A24D5DC}"/>
    <cellStyle name="Notas 7 3 8" xfId="12594" xr:uid="{AC260E30-7512-4635-8DD9-4C29C49055B3}"/>
    <cellStyle name="Notas 7 3 8 2" xfId="21218" xr:uid="{1344E770-AD17-4407-BC18-8DFC636287AA}"/>
    <cellStyle name="Notas 7 3 8 3" xfId="32555" xr:uid="{1176B111-3353-44B7-9CCA-C2B3BBEB26EE}"/>
    <cellStyle name="Notas 7 3 9" xfId="23360" xr:uid="{9C641FB4-49F2-4043-AAC7-E55480DCCAAC}"/>
    <cellStyle name="Notas 7 4" xfId="2650" xr:uid="{AA4002A9-D054-449F-B056-06D09E3ED27C}"/>
    <cellStyle name="Notas 7 4 2" xfId="7013" xr:uid="{D1A874D1-2AB5-4AE2-8502-E3DD338EDA56}"/>
    <cellStyle name="Notas 7 4 2 2" xfId="15653" xr:uid="{EF86F2DB-0573-450D-B2F2-AEEA97C0B52B}"/>
    <cellStyle name="Notas 7 4 2 3" xfId="26985" xr:uid="{EBB345AB-7262-4953-946D-51B64DB2DB8B}"/>
    <cellStyle name="Notas 7 4 3" xfId="5763" xr:uid="{BE50AA97-1F4B-431F-A145-2537454DF57C}"/>
    <cellStyle name="Notas 7 4 3 2" xfId="14415" xr:uid="{886D487E-29E2-4859-BC13-590B8B0964BE}"/>
    <cellStyle name="Notas 7 4 3 3" xfId="25747" xr:uid="{357B705E-8E87-4503-83AB-6C432B658DAB}"/>
    <cellStyle name="Notas 7 4 4" xfId="7406" xr:uid="{96F667F7-0EC4-48E6-92EC-2CBEC857D6A5}"/>
    <cellStyle name="Notas 7 4 4 2" xfId="16046" xr:uid="{4B6F3EF8-11CC-4928-B84D-C55EBBBA8032}"/>
    <cellStyle name="Notas 7 4 4 3" xfId="27378" xr:uid="{41D2BA4B-3DB3-47A2-AA08-453CE7B958D3}"/>
    <cellStyle name="Notas 7 4 5" xfId="9373" xr:uid="{7A0A3E34-C410-4746-9FD7-DA59BFB7799E}"/>
    <cellStyle name="Notas 7 4 5 2" xfId="18001" xr:uid="{8E5FA2A3-31D5-4DEB-9DD1-25FA354B5A78}"/>
    <cellStyle name="Notas 7 4 5 3" xfId="29334" xr:uid="{C16BB2FF-190E-40D7-BFEB-ECDE798955D4}"/>
    <cellStyle name="Notas 7 4 6" xfId="9983" xr:uid="{AFA7D8AE-476F-408F-BDC7-804EBA868775}"/>
    <cellStyle name="Notas 7 4 6 2" xfId="18610" xr:uid="{74D2DC89-76CE-47B3-9EF1-CC94CE8A1DF7}"/>
    <cellStyle name="Notas 7 4 6 3" xfId="29944" xr:uid="{50F29BCF-2B0F-46D8-B503-E35AAC0D6231}"/>
    <cellStyle name="Notas 7 4 7" xfId="10869" xr:uid="{22E0D6D4-1234-4E6B-B906-7B07DF26C07D}"/>
    <cellStyle name="Notas 7 4 7 2" xfId="19495" xr:uid="{B05AD1A8-1D9C-4639-BC9D-3297FF6314B4}"/>
    <cellStyle name="Notas 7 4 7 3" xfId="30830" xr:uid="{E1B4A980-FE7E-4A2F-A183-B45A270462A5}"/>
    <cellStyle name="Notas 7 4 8" xfId="12271" xr:uid="{6C1A70AD-B38E-4088-B4C2-E1FDD46DFDFF}"/>
    <cellStyle name="Notas 7 4 8 2" xfId="20895" xr:uid="{5A503C90-B933-492E-8645-316EB438EFE0}"/>
    <cellStyle name="Notas 7 4 8 3" xfId="32232" xr:uid="{A12986F8-7F35-40A8-9186-7DB8510F6CDF}"/>
    <cellStyle name="Notas 7 4 9" xfId="23361" xr:uid="{69601B24-C88C-4978-BD29-98865E790AB4}"/>
    <cellStyle name="Notas 7 5" xfId="2651" xr:uid="{A4C47606-D750-425C-9EFC-273E63D42EB3}"/>
    <cellStyle name="Notas 7 5 2" xfId="7014" xr:uid="{868A340B-1055-4C38-A544-A4CB1CDBEF81}"/>
    <cellStyle name="Notas 7 5 2 2" xfId="15654" xr:uid="{8917EE9C-2342-4C91-8157-10EBE993AAD8}"/>
    <cellStyle name="Notas 7 5 2 3" xfId="26986" xr:uid="{663955DD-30AA-4C88-929B-C2105DA3820C}"/>
    <cellStyle name="Notas 7 5 3" xfId="4481" xr:uid="{C29F87AF-1A71-48EA-99F6-8C15B1D7F9B4}"/>
    <cellStyle name="Notas 7 5 3 2" xfId="13142" xr:uid="{DD185FD7-02BD-4BDB-992D-A1F5C0CA1155}"/>
    <cellStyle name="Notas 7 5 3 3" xfId="24474" xr:uid="{9DBBEAD3-49C6-4181-A2D4-7E7CF687BEB9}"/>
    <cellStyle name="Notas 7 5 4" xfId="8551" xr:uid="{F1156905-CF03-4F3C-8599-DC349F23B768}"/>
    <cellStyle name="Notas 7 5 4 2" xfId="17189" xr:uid="{51B51ACF-25A2-4EAB-A2EF-58D9CCA21F0C}"/>
    <cellStyle name="Notas 7 5 4 3" xfId="28521" xr:uid="{C4D40242-34D6-44E5-BB37-ED20341CBD6B}"/>
    <cellStyle name="Notas 7 5 5" xfId="5306" xr:uid="{8FFADBAF-1303-478C-8572-1F581D2EED23}"/>
    <cellStyle name="Notas 7 5 5 2" xfId="13965" xr:uid="{5DD8B762-1EE2-42D8-83D3-A19DD9015FDA}"/>
    <cellStyle name="Notas 7 5 5 3" xfId="25297" xr:uid="{CBEE600C-8CAB-4843-8914-DA7A121D9778}"/>
    <cellStyle name="Notas 7 5 6" xfId="10655" xr:uid="{E36906AA-C254-4B94-95D8-1AF03B502524}"/>
    <cellStyle name="Notas 7 5 6 2" xfId="19282" xr:uid="{44D7677B-1AA6-40CD-AC13-8E898A12A499}"/>
    <cellStyle name="Notas 7 5 6 3" xfId="30616" xr:uid="{9A84AAAF-F13C-404E-81DE-E6E78056D6F3}"/>
    <cellStyle name="Notas 7 5 7" xfId="11694" xr:uid="{43970352-3F88-43C5-A813-5A94FC515626}"/>
    <cellStyle name="Notas 7 5 7 2" xfId="20319" xr:uid="{A15A4D84-F7DC-47DE-AB78-A5750A8C0AE1}"/>
    <cellStyle name="Notas 7 5 7 3" xfId="31655" xr:uid="{2460432A-DFA8-4257-B9A5-7FCA1B531DA6}"/>
    <cellStyle name="Notas 7 5 8" xfId="11587" xr:uid="{AC897294-540D-4833-BDE5-7114C60B8E82}"/>
    <cellStyle name="Notas 7 5 8 2" xfId="20212" xr:uid="{906B15FE-EE76-404D-BE54-FEBD0DD71A8E}"/>
    <cellStyle name="Notas 7 5 8 3" xfId="31548" xr:uid="{1DB4DAEF-9971-4E54-8F0D-1E91CF29C3BE}"/>
    <cellStyle name="Notas 7 5 9" xfId="23362" xr:uid="{93F44C7B-AED9-42C9-B81A-771C9C36728F}"/>
    <cellStyle name="Notas 7 6" xfId="2652" xr:uid="{6E92159F-D356-4C52-98EB-058FD0D1A5C7}"/>
    <cellStyle name="Notas 7 6 2" xfId="7015" xr:uid="{C776CE69-A230-4836-9372-D1CD21D15171}"/>
    <cellStyle name="Notas 7 6 2 2" xfId="15655" xr:uid="{8B5B4A89-C3E3-4ABC-BD10-14C4BD5141A3}"/>
    <cellStyle name="Notas 7 6 2 3" xfId="26987" xr:uid="{FC98B94C-8CBC-4497-B7A6-6E8CD539CBB2}"/>
    <cellStyle name="Notas 7 6 3" xfId="5762" xr:uid="{9DE383F7-F47F-41FB-9959-4D2668A40E26}"/>
    <cellStyle name="Notas 7 6 3 2" xfId="14414" xr:uid="{7E89FF39-E50D-4C59-A513-A122701465A9}"/>
    <cellStyle name="Notas 7 6 3 3" xfId="25746" xr:uid="{52F3C1DD-8F53-467A-AE90-CF86B1666B1E}"/>
    <cellStyle name="Notas 7 6 4" xfId="7407" xr:uid="{238E4D31-255C-4A88-8538-3B6476A0F779}"/>
    <cellStyle name="Notas 7 6 4 2" xfId="16047" xr:uid="{7BC92F65-C024-4F45-AF84-CD6895A3AC87}"/>
    <cellStyle name="Notas 7 6 4 3" xfId="27379" xr:uid="{41BEED64-1F69-40A3-B2DD-6A4C46C1F324}"/>
    <cellStyle name="Notas 7 6 5" xfId="8156" xr:uid="{935FC00F-4BE8-499C-ABCA-9A4AF662C458}"/>
    <cellStyle name="Notas 7 6 5 2" xfId="16794" xr:uid="{A86226F8-AEB0-4BCF-BE37-D5099EA2FF47}"/>
    <cellStyle name="Notas 7 6 5 3" xfId="28126" xr:uid="{7C8F1317-4364-487F-8007-A3930F83AB94}"/>
    <cellStyle name="Notas 7 6 6" xfId="9984" xr:uid="{671EDAFC-636A-4163-8F1E-8A5C9EC4C7A6}"/>
    <cellStyle name="Notas 7 6 6 2" xfId="18611" xr:uid="{5E5DC5B7-BE4B-43AD-A4FA-E8510F6EFC02}"/>
    <cellStyle name="Notas 7 6 6 3" xfId="29945" xr:uid="{A56EC420-AB4A-44F0-BBFE-A4D324FB40E3}"/>
    <cellStyle name="Notas 7 6 7" xfId="10470" xr:uid="{3F6260E5-8A25-4A7C-A049-F302E7B0D145}"/>
    <cellStyle name="Notas 7 6 7 2" xfId="19097" xr:uid="{F329C4A3-B0F9-49C0-8CBD-A406F9DDE4C5}"/>
    <cellStyle name="Notas 7 6 7 3" xfId="30431" xr:uid="{0BB586CE-1142-49A8-A252-9FCDEE1DDFA3}"/>
    <cellStyle name="Notas 7 6 8" xfId="12595" xr:uid="{F744B767-12C0-4605-85C4-9EBECDC049FF}"/>
    <cellStyle name="Notas 7 6 8 2" xfId="21219" xr:uid="{21A5790A-CE5F-4D64-8E4C-1EFEA9C62891}"/>
    <cellStyle name="Notas 7 6 8 3" xfId="32556" xr:uid="{AF599566-B9BE-48CF-BAD6-F8C2DB2EB517}"/>
    <cellStyle name="Notas 7 6 9" xfId="23363" xr:uid="{A6F352C7-2E30-4FA7-AFB9-64282A9D9741}"/>
    <cellStyle name="Notas 7 7" xfId="2653" xr:uid="{83C11C74-F1FF-441C-A54E-D01342AB93DD}"/>
    <cellStyle name="Notas 7 7 2" xfId="7016" xr:uid="{13563C9E-12D9-469A-8F5C-6B5531136D03}"/>
    <cellStyle name="Notas 7 7 2 2" xfId="15656" xr:uid="{97136ABA-4EAE-409C-A19A-37F444CDEC14}"/>
    <cellStyle name="Notas 7 7 2 3" xfId="26988" xr:uid="{20270C5E-FA56-44C0-86A4-317ABA0D75FC}"/>
    <cellStyle name="Notas 7 7 3" xfId="5761" xr:uid="{C22A4799-9733-4245-AB3D-B6247016E5AE}"/>
    <cellStyle name="Notas 7 7 3 2" xfId="14413" xr:uid="{536250CF-9159-4DA6-9382-F616273E9D9C}"/>
    <cellStyle name="Notas 7 7 3 3" xfId="25745" xr:uid="{C201E888-3CB0-485D-AE8A-6029B825478E}"/>
    <cellStyle name="Notas 7 7 4" xfId="4974" xr:uid="{F72731F2-4439-4FCC-9F98-5D35342A117E}"/>
    <cellStyle name="Notas 7 7 4 2" xfId="13633" xr:uid="{198AB18E-C1E0-499B-BD22-D2B1836BA1D2}"/>
    <cellStyle name="Notas 7 7 4 3" xfId="24965" xr:uid="{A4AFE2EB-5982-4103-8F98-5463EBD6AFB4}"/>
    <cellStyle name="Notas 7 7 5" xfId="9374" xr:uid="{C7798966-BD3B-4A42-9983-93133BF53C34}"/>
    <cellStyle name="Notas 7 7 5 2" xfId="18002" xr:uid="{981E29EE-7892-4CFB-99BE-EAC251EF0374}"/>
    <cellStyle name="Notas 7 7 5 3" xfId="29335" xr:uid="{C2149B43-3805-40CE-9C81-C9E9DA640473}"/>
    <cellStyle name="Notas 7 7 6" xfId="9149" xr:uid="{10E5A461-B59B-4F23-825D-5C89B5A34BAD}"/>
    <cellStyle name="Notas 7 7 6 2" xfId="17777" xr:uid="{F82B0E42-F27D-4901-AB53-85E53D4BF34D}"/>
    <cellStyle name="Notas 7 7 6 3" xfId="29110" xr:uid="{68ABE763-09D3-4C8B-8F9E-09DFAB260197}"/>
    <cellStyle name="Notas 7 7 7" xfId="9259" xr:uid="{3C193435-23AC-4176-9509-5CFE00988487}"/>
    <cellStyle name="Notas 7 7 7 2" xfId="17887" xr:uid="{6853A3F2-B24C-43E7-84F5-4E5769D86FE5}"/>
    <cellStyle name="Notas 7 7 7 3" xfId="29220" xr:uid="{18E238F7-E13C-4A97-837B-79744D5157BC}"/>
    <cellStyle name="Notas 7 7 8" xfId="12272" xr:uid="{4665669F-288D-466C-91C9-9A9074F7B648}"/>
    <cellStyle name="Notas 7 7 8 2" xfId="20896" xr:uid="{2065489F-94A4-4C8D-8A53-E0BA838B93CA}"/>
    <cellStyle name="Notas 7 7 8 3" xfId="32233" xr:uid="{A8B852C7-5E89-4706-85CE-398D9AAF7DEE}"/>
    <cellStyle name="Notas 7 7 9" xfId="23364" xr:uid="{254646B0-10EF-46B2-83A8-306D72CD10F9}"/>
    <cellStyle name="Notas 7 8" xfId="7005" xr:uid="{704D0D44-DA40-4667-B71E-5FF2C76BEEE0}"/>
    <cellStyle name="Notas 7 8 2" xfId="15645" xr:uid="{C9E6FC91-77E8-48B2-BC95-CFFAD5CD7C5E}"/>
    <cellStyle name="Notas 7 8 3" xfId="26977" xr:uid="{D7D5B033-2401-473D-AA8A-4A44A74F28BA}"/>
    <cellStyle name="Notas 7 9" xfId="4486" xr:uid="{28EC1CC8-C5A1-4260-8304-F90D726566FA}"/>
    <cellStyle name="Notas 7 9 2" xfId="13147" xr:uid="{3A793EE4-DCF7-4A47-ACBF-DEC78F92C8CA}"/>
    <cellStyle name="Notas 7 9 3" xfId="24479" xr:uid="{CDEDF16D-CFE9-4F9A-AF64-E75C153C31B6}"/>
    <cellStyle name="Notas 8" xfId="2654" xr:uid="{4DBA2833-87E4-4787-91AC-B48A30803EAF}"/>
    <cellStyle name="Notas 8 10" xfId="5398" xr:uid="{5585726F-5B65-47C1-9989-ECA1321AB95B}"/>
    <cellStyle name="Notas 8 10 2" xfId="14057" xr:uid="{6D823FC3-D80D-4D44-9079-B5C68B36BB84}"/>
    <cellStyle name="Notas 8 10 3" xfId="25389" xr:uid="{294F6040-0CB1-435B-AFF1-5B8B915A70B5}"/>
    <cellStyle name="Notas 8 11" xfId="8155" xr:uid="{F88A8346-B52C-435F-932A-AC98A0E66EFE}"/>
    <cellStyle name="Notas 8 11 2" xfId="16793" xr:uid="{2DE8AD3F-515A-493D-A962-6449D1119E93}"/>
    <cellStyle name="Notas 8 11 3" xfId="28125" xr:uid="{3767E9FC-E570-4774-8E0B-593C3008E3EE}"/>
    <cellStyle name="Notas 8 12" xfId="7933" xr:uid="{D22D6CF7-D103-48CE-87ED-23D2356D181F}"/>
    <cellStyle name="Notas 8 12 2" xfId="16571" xr:uid="{B61A25EE-F987-4263-8C64-B31D66F777F5}"/>
    <cellStyle name="Notas 8 12 3" xfId="27903" xr:uid="{E0107F3E-92F6-4C0E-A226-0AE4287AC410}"/>
    <cellStyle name="Notas 8 13" xfId="11695" xr:uid="{9851C641-15EB-43A6-AE42-E9ECA8723D32}"/>
    <cellStyle name="Notas 8 13 2" xfId="20320" xr:uid="{03B493E7-2328-4BD3-BE1B-6E2158B412BC}"/>
    <cellStyle name="Notas 8 13 3" xfId="31656" xr:uid="{A15B3F2C-2BA8-4E88-8F38-8230CAD8A262}"/>
    <cellStyle name="Notas 8 14" xfId="12273" xr:uid="{19FA4DC9-F29C-4769-B629-857AB2AA6E0A}"/>
    <cellStyle name="Notas 8 14 2" xfId="20897" xr:uid="{1D29A181-8242-436A-88B1-58FDB9297569}"/>
    <cellStyle name="Notas 8 14 3" xfId="32234" xr:uid="{7D30962A-222E-45B4-A0E1-5A34FCB2EC41}"/>
    <cellStyle name="Notas 8 15" xfId="23365" xr:uid="{AA43E3DC-13D8-4577-BC33-5ABC3DDC00AF}"/>
    <cellStyle name="Notas 8 2" xfId="2655" xr:uid="{AAE095FC-C302-4828-89A1-508C3CD3AA39}"/>
    <cellStyle name="Notas 8 2 10" xfId="5305" xr:uid="{1997FC4E-CC6A-48B5-84E3-249596033BFB}"/>
    <cellStyle name="Notas 8 2 10 2" xfId="13964" xr:uid="{BD6D8454-10D2-4A53-AF1A-0D73AE648441}"/>
    <cellStyle name="Notas 8 2 10 3" xfId="25296" xr:uid="{100FE128-4704-4BB6-A8A5-07FB76732A9F}"/>
    <cellStyle name="Notas 8 2 11" xfId="9985" xr:uid="{8C8AE1A3-A557-42BC-82BD-3E7D8CE4786D}"/>
    <cellStyle name="Notas 8 2 11 2" xfId="18612" xr:uid="{CCE3F72A-1AD7-486A-92EA-AAE2DBCCC621}"/>
    <cellStyle name="Notas 8 2 11 3" xfId="29946" xr:uid="{3C3302DB-A6C5-419A-BA87-D28B94FACDC4}"/>
    <cellStyle name="Notas 8 2 12" xfId="8859" xr:uid="{D7817198-8BBD-4760-BB28-3CB0DADFBCD9}"/>
    <cellStyle name="Notas 8 2 12 2" xfId="17487" xr:uid="{6964B2A1-A138-4D01-B8A4-62F584348081}"/>
    <cellStyle name="Notas 8 2 12 3" xfId="28820" xr:uid="{B9FF7B80-8630-47B2-82FC-FEB0CD7011C2}"/>
    <cellStyle name="Notas 8 2 13" xfId="10681" xr:uid="{C745FC45-826D-4F93-91F9-12D38357EC7A}"/>
    <cellStyle name="Notas 8 2 13 2" xfId="19307" xr:uid="{0E4DF864-1C0E-4937-8BE0-A589DD24A2D3}"/>
    <cellStyle name="Notas 8 2 13 3" xfId="30642" xr:uid="{F9470F6C-888F-4702-875F-BA9A770D91B9}"/>
    <cellStyle name="Notas 8 2 14" xfId="23366" xr:uid="{A2149901-F5B0-4CC0-8968-AF44C578B528}"/>
    <cellStyle name="Notas 8 2 2" xfId="2656" xr:uid="{018EAF6E-E8B9-4ADC-8AED-334E2C17C73D}"/>
    <cellStyle name="Notas 8 2 2 2" xfId="7019" xr:uid="{CE06EFFA-0904-4867-B11D-6A0386561098}"/>
    <cellStyle name="Notas 8 2 2 2 2" xfId="15659" xr:uid="{FF4464BF-D1AC-4D39-BFB9-9CAFBA9A44B3}"/>
    <cellStyle name="Notas 8 2 2 2 3" xfId="26991" xr:uid="{90B78D1D-65C2-4E79-8FED-C5D14BCF39FF}"/>
    <cellStyle name="Notas 8 2 2 3" xfId="5759" xr:uid="{46F05D1E-81A7-47CD-97FB-D064F16BC6B5}"/>
    <cellStyle name="Notas 8 2 2 3 2" xfId="14411" xr:uid="{44D977A8-9522-46D1-9162-D80755C543E6}"/>
    <cellStyle name="Notas 8 2 2 3 3" xfId="25743" xr:uid="{EF94FE9B-182E-4C06-A138-A327BE0EA8EA}"/>
    <cellStyle name="Notas 8 2 2 4" xfId="7409" xr:uid="{E514781F-CA2E-4990-8B9D-25E096D1A4E9}"/>
    <cellStyle name="Notas 8 2 2 4 2" xfId="16049" xr:uid="{63837CF9-9EB6-4F8E-9147-4B2EE1917E84}"/>
    <cellStyle name="Notas 8 2 2 4 3" xfId="27381" xr:uid="{CC743DAA-40D6-42A8-BDF2-C4A4411394A0}"/>
    <cellStyle name="Notas 8 2 2 5" xfId="7804" xr:uid="{1CC7634F-D3DF-4471-83F0-1EEC0FC3611F}"/>
    <cellStyle name="Notas 8 2 2 5 2" xfId="16442" xr:uid="{ED1FF26E-E191-4D8D-A4FB-A26FFFDB1DC8}"/>
    <cellStyle name="Notas 8 2 2 5 3" xfId="27774" xr:uid="{DED99FA5-C785-4461-8B6F-A54367538F22}"/>
    <cellStyle name="Notas 8 2 2 6" xfId="9986" xr:uid="{7B27FD48-4389-40EF-80DF-0F4DCB240CD7}"/>
    <cellStyle name="Notas 8 2 2 6 2" xfId="18613" xr:uid="{7FA9C658-4D97-414B-932F-39EDA22705BC}"/>
    <cellStyle name="Notas 8 2 2 6 3" xfId="29947" xr:uid="{30A711FE-CA75-4532-9301-3ED2442B66DC}"/>
    <cellStyle name="Notas 8 2 2 7" xfId="10217" xr:uid="{16FBDA06-E64E-4BBE-9DA5-45FEAF13C44B}"/>
    <cellStyle name="Notas 8 2 2 7 2" xfId="18844" xr:uid="{1C3F37DC-F24C-4C98-B57D-810D57D07984}"/>
    <cellStyle name="Notas 8 2 2 7 3" xfId="30178" xr:uid="{B2DBE9AB-87FE-48C0-91E9-A8CDCEB8EAEE}"/>
    <cellStyle name="Notas 8 2 2 8" xfId="7749" xr:uid="{D6031E08-1B87-4FB0-A533-0993F1522605}"/>
    <cellStyle name="Notas 8 2 2 8 2" xfId="16387" xr:uid="{C4170EB2-1930-414C-9E65-EC2446410955}"/>
    <cellStyle name="Notas 8 2 2 8 3" xfId="27719" xr:uid="{B42DD9A5-42A8-4A97-BA17-E6812FE6B7B3}"/>
    <cellStyle name="Notas 8 2 2 9" xfId="23367" xr:uid="{B065842F-F064-417F-AEFE-7E3DCDE2759C}"/>
    <cellStyle name="Notas 8 2 3" xfId="2657" xr:uid="{B16EF081-7756-40C4-9249-C09161A0DFA6}"/>
    <cellStyle name="Notas 8 2 3 2" xfId="7020" xr:uid="{C401368D-531D-459D-84AC-94FEA6F73DF6}"/>
    <cellStyle name="Notas 8 2 3 2 2" xfId="15660" xr:uid="{C98B5BE2-F2D7-40E9-9E23-D59F9D476DB5}"/>
    <cellStyle name="Notas 8 2 3 2 3" xfId="26992" xr:uid="{4277FA79-40AA-4152-8DC3-0779219DA673}"/>
    <cellStyle name="Notas 8 2 3 3" xfId="4479" xr:uid="{ACF8EA03-A140-4B09-908A-3B0B4A32DC0B}"/>
    <cellStyle name="Notas 8 2 3 3 2" xfId="13140" xr:uid="{F09C898D-8E2C-436D-8365-94FB07343648}"/>
    <cellStyle name="Notas 8 2 3 3 3" xfId="24472" xr:uid="{B2723F94-15FA-4DEC-BED1-91621B09A37E}"/>
    <cellStyle name="Notas 8 2 3 4" xfId="8552" xr:uid="{5DB32C9C-A76E-4966-9B95-567D9F783A82}"/>
    <cellStyle name="Notas 8 2 3 4 2" xfId="17190" xr:uid="{CFCD36CE-A1D1-451A-9C5E-E522EC7CF0CB}"/>
    <cellStyle name="Notas 8 2 3 4 3" xfId="28522" xr:uid="{099F5F7F-01FB-4881-8432-CD693E2A90FE}"/>
    <cellStyle name="Notas 8 2 3 5" xfId="8153" xr:uid="{B7F11CD7-45F9-4428-8385-A440D54DF348}"/>
    <cellStyle name="Notas 8 2 3 5 2" xfId="16791" xr:uid="{8A4D11E0-9A40-4A12-944E-A0C3C1451ECE}"/>
    <cellStyle name="Notas 8 2 3 5 3" xfId="28123" xr:uid="{3C322308-BAE9-487A-80BD-34DC08407CC6}"/>
    <cellStyle name="Notas 8 2 3 6" xfId="8966" xr:uid="{A4522BDE-C2B7-4637-8ED1-29770EF53DB9}"/>
    <cellStyle name="Notas 8 2 3 6 2" xfId="17594" xr:uid="{644766E2-C2A5-433A-86B0-732C3E2EF51F}"/>
    <cellStyle name="Notas 8 2 3 6 3" xfId="28927" xr:uid="{527A7F0D-3424-459E-944C-CA80535ACB83}"/>
    <cellStyle name="Notas 8 2 3 7" xfId="10868" xr:uid="{50152EFF-550B-48F4-A1C6-629ECAE1D8C8}"/>
    <cellStyle name="Notas 8 2 3 7 2" xfId="19494" xr:uid="{BB03B3F6-870E-4D50-8C13-01EF1C97B3DA}"/>
    <cellStyle name="Notas 8 2 3 7 3" xfId="30829" xr:uid="{737C8BE1-D4EA-4AD8-8408-799D6AB5D9B1}"/>
    <cellStyle name="Notas 8 2 3 8" xfId="12274" xr:uid="{80CF3689-4A4A-4E14-A565-F3419DD9AEDC}"/>
    <cellStyle name="Notas 8 2 3 8 2" xfId="20898" xr:uid="{AA74412B-70D2-4E81-958F-79590139B607}"/>
    <cellStyle name="Notas 8 2 3 8 3" xfId="32235" xr:uid="{E224EE93-23E6-461A-9C6C-7BE47E382270}"/>
    <cellStyle name="Notas 8 2 3 9" xfId="23368" xr:uid="{687A34DC-762D-45FF-8139-4A48CA5BE7C2}"/>
    <cellStyle name="Notas 8 2 4" xfId="2658" xr:uid="{7193BD58-AF7A-4FDD-A623-E92C03FB536A}"/>
    <cellStyle name="Notas 8 2 4 2" xfId="7021" xr:uid="{464E9DC3-036F-4C0E-8002-A19F770A2267}"/>
    <cellStyle name="Notas 8 2 4 2 2" xfId="15661" xr:uid="{D9E022EA-2D2F-4478-8E43-C6772D893542}"/>
    <cellStyle name="Notas 8 2 4 2 3" xfId="26993" xr:uid="{7F0D2F19-EA9F-487D-8976-6871777D8FF0}"/>
    <cellStyle name="Notas 8 2 4 3" xfId="5758" xr:uid="{E495501B-55EF-4C9A-A3D2-BB7707734298}"/>
    <cellStyle name="Notas 8 2 4 3 2" xfId="14410" xr:uid="{AD512A91-ABE2-4AAE-8FF4-A4F06285C92E}"/>
    <cellStyle name="Notas 8 2 4 3 3" xfId="25742" xr:uid="{93F025EB-446C-42D4-9C89-16F463B1BB5B}"/>
    <cellStyle name="Notas 8 2 4 4" xfId="4975" xr:uid="{4DEB17FF-9DFE-453C-964D-A0A99498713A}"/>
    <cellStyle name="Notas 8 2 4 4 2" xfId="13634" xr:uid="{3FA10B69-D492-4280-8BF9-550F90F2DFC0}"/>
    <cellStyle name="Notas 8 2 4 4 3" xfId="24966" xr:uid="{F8E43825-4074-4709-BEE5-27D3C6FDEDD5}"/>
    <cellStyle name="Notas 8 2 4 5" xfId="5304" xr:uid="{0BFD7970-4322-43C3-A79F-22BDA96B47F9}"/>
    <cellStyle name="Notas 8 2 4 5 2" xfId="13963" xr:uid="{4C055E75-DD2A-4014-941C-8341497FD20C}"/>
    <cellStyle name="Notas 8 2 4 5 3" xfId="25295" xr:uid="{1869513A-2671-466C-B4BB-936D7637B5D2}"/>
    <cellStyle name="Notas 8 2 4 6" xfId="9148" xr:uid="{C618D212-E275-4BD5-9508-2592E8F78419}"/>
    <cellStyle name="Notas 8 2 4 6 2" xfId="17776" xr:uid="{A1D3432B-C628-42E2-862D-D55A14E06FBD}"/>
    <cellStyle name="Notas 8 2 4 6 3" xfId="29109" xr:uid="{3A9ABB45-00E3-444F-B8F7-3D6C520C2150}"/>
    <cellStyle name="Notas 8 2 4 7" xfId="10867" xr:uid="{F28B0376-65DC-4A93-B361-D758D45A4F47}"/>
    <cellStyle name="Notas 8 2 4 7 2" xfId="19493" xr:uid="{C0E55D0B-7676-4B79-A998-7D87EA8363F0}"/>
    <cellStyle name="Notas 8 2 4 7 3" xfId="30828" xr:uid="{EC415F8C-C53A-4893-B828-5B65859726FB}"/>
    <cellStyle name="Notas 8 2 4 8" xfId="11510" xr:uid="{7E60293A-A87F-4AA6-AB11-1C64BD15AE19}"/>
    <cellStyle name="Notas 8 2 4 8 2" xfId="20135" xr:uid="{043A984D-FBC4-45E5-93EA-81E4752B85D2}"/>
    <cellStyle name="Notas 8 2 4 8 3" xfId="31471" xr:uid="{9FD91FAC-F967-42B7-B66A-724197C6761A}"/>
    <cellStyle name="Notas 8 2 4 9" xfId="23369" xr:uid="{E90C846E-921B-4C5C-B0EA-E7A308F2ACDE}"/>
    <cellStyle name="Notas 8 2 5" xfId="2659" xr:uid="{037F6469-A2F5-4BF7-B24D-B086DD11FF9D}"/>
    <cellStyle name="Notas 8 2 5 2" xfId="7022" xr:uid="{A37A0942-5103-4289-860C-305EBA6545A6}"/>
    <cellStyle name="Notas 8 2 5 2 2" xfId="15662" xr:uid="{B6F80D3A-A0BA-4C2D-9E9F-A020D183D028}"/>
    <cellStyle name="Notas 8 2 5 2 3" xfId="26994" xr:uid="{9D4C28E6-7866-418B-9E6D-BA69EF256FB8}"/>
    <cellStyle name="Notas 8 2 5 3" xfId="5757" xr:uid="{2AC34A4A-7271-4F23-9435-5721274F5CBA}"/>
    <cellStyle name="Notas 8 2 5 3 2" xfId="14409" xr:uid="{92F40574-4E74-482F-893D-9525EB8A8D87}"/>
    <cellStyle name="Notas 8 2 5 3 3" xfId="25741" xr:uid="{1762597D-8592-40C4-BC95-C235607B6355}"/>
    <cellStyle name="Notas 8 2 5 4" xfId="7410" xr:uid="{956E0CAD-41D2-4F8E-9C12-3CD77165CCD0}"/>
    <cellStyle name="Notas 8 2 5 4 2" xfId="16050" xr:uid="{F549B523-E301-424D-AC30-0F13681411BB}"/>
    <cellStyle name="Notas 8 2 5 4 3" xfId="27382" xr:uid="{9BB70C20-9F5A-473F-BEAF-6BBAD8568647}"/>
    <cellStyle name="Notas 8 2 5 5" xfId="9375" xr:uid="{CEC24818-06A9-4AC1-BA68-586736952ED0}"/>
    <cellStyle name="Notas 8 2 5 5 2" xfId="18003" xr:uid="{D3C07D3D-EE73-471B-8690-15EC7603B69B}"/>
    <cellStyle name="Notas 8 2 5 5 3" xfId="29336" xr:uid="{0F5EE9EC-FB96-4ED6-A6F7-A69742BF79FF}"/>
    <cellStyle name="Notas 8 2 5 6" xfId="9987" xr:uid="{AA203020-C1AB-4685-9DCE-552A26BBDA2F}"/>
    <cellStyle name="Notas 8 2 5 6 2" xfId="18614" xr:uid="{59B50633-AA43-4CD3-B5DB-C4904B36A26F}"/>
    <cellStyle name="Notas 8 2 5 6 3" xfId="29948" xr:uid="{A9BA02B8-7426-4416-824A-B1FDB3AD2FB8}"/>
    <cellStyle name="Notas 8 2 5 7" xfId="4621" xr:uid="{49FBC92E-B082-4D09-A30C-6D6320EFC42D}"/>
    <cellStyle name="Notas 8 2 5 7 2" xfId="13282" xr:uid="{1A507F71-6324-422A-9A8C-799D1302ABD1}"/>
    <cellStyle name="Notas 8 2 5 7 3" xfId="24614" xr:uid="{82FC4358-8F1E-4EB6-B62F-06CE1E09FF22}"/>
    <cellStyle name="Notas 8 2 5 8" xfId="12275" xr:uid="{2585A387-17DB-48E5-8193-5478471D9B03}"/>
    <cellStyle name="Notas 8 2 5 8 2" xfId="20899" xr:uid="{A761330E-8E1A-49C6-82E1-828D2C485AD7}"/>
    <cellStyle name="Notas 8 2 5 8 3" xfId="32236" xr:uid="{2F300FC5-8B4B-476C-B927-80008D8E8258}"/>
    <cellStyle name="Notas 8 2 5 9" xfId="23370" xr:uid="{477FEDC8-F89E-42A8-BCC2-3EEE7E0852D2}"/>
    <cellStyle name="Notas 8 2 6" xfId="2660" xr:uid="{BFBF26C8-03B7-46F0-8DDB-24E8974115DD}"/>
    <cellStyle name="Notas 8 2 6 2" xfId="7023" xr:uid="{F1D9F40F-6B3C-49F9-B7C2-F35F1AD88887}"/>
    <cellStyle name="Notas 8 2 6 2 2" xfId="15663" xr:uid="{8A6346A3-1CEA-4BA8-88E7-F45F262A3AC1}"/>
    <cellStyle name="Notas 8 2 6 2 3" xfId="26995" xr:uid="{C5A39D4F-E2C0-45BC-B1BB-712E5305F607}"/>
    <cellStyle name="Notas 8 2 6 3" xfId="4478" xr:uid="{9D949925-7E3F-4A84-9CC9-9895D59C4D79}"/>
    <cellStyle name="Notas 8 2 6 3 2" xfId="13139" xr:uid="{6D5F7FAB-685C-45BC-AE19-CEC362F62DD6}"/>
    <cellStyle name="Notas 8 2 6 3 3" xfId="24471" xr:uid="{C858840C-B5FE-4F44-A12B-C0E46DB1BC9C}"/>
    <cellStyle name="Notas 8 2 6 4" xfId="8553" xr:uid="{F3CBCBE8-514F-4F0E-A876-DEC62418F14C}"/>
    <cellStyle name="Notas 8 2 6 4 2" xfId="17191" xr:uid="{99B44948-9006-4128-907D-7719F3C6ED3A}"/>
    <cellStyle name="Notas 8 2 6 4 3" xfId="28523" xr:uid="{341EF30B-D47F-4FFD-877D-694041480D2B}"/>
    <cellStyle name="Notas 8 2 6 5" xfId="6258" xr:uid="{E9E807E2-3E98-4F65-9459-E53C6A76C8F5}"/>
    <cellStyle name="Notas 8 2 6 5 2" xfId="14910" xr:uid="{3A460377-EF22-48E2-8E63-83A5AA86BDC4}"/>
    <cellStyle name="Notas 8 2 6 5 3" xfId="26242" xr:uid="{197BBACD-BC93-49E2-8E0E-377EEC7F1352}"/>
    <cellStyle name="Notas 8 2 6 6" xfId="8965" xr:uid="{CAB5B8D5-9DB4-46C2-9620-EB67D7F65AE4}"/>
    <cellStyle name="Notas 8 2 6 6 2" xfId="17593" xr:uid="{52F580A9-3674-42BC-A626-E042AD1E8016}"/>
    <cellStyle name="Notas 8 2 6 6 3" xfId="28926" xr:uid="{9E63D4BF-89A3-4088-9455-4A88E651EC9C}"/>
    <cellStyle name="Notas 8 2 6 7" xfId="11696" xr:uid="{C28870CE-699B-461B-BFFA-ECAB8580FA55}"/>
    <cellStyle name="Notas 8 2 6 7 2" xfId="20321" xr:uid="{1BD5B2A3-1ADE-46F4-B1EC-F1A6A2352F57}"/>
    <cellStyle name="Notas 8 2 6 7 3" xfId="31657" xr:uid="{EF880AA6-EE8B-48B7-9D7D-48AE4165F25D}"/>
    <cellStyle name="Notas 8 2 6 8" xfId="11586" xr:uid="{70B56587-26D7-4987-9118-A0127F6ABD44}"/>
    <cellStyle name="Notas 8 2 6 8 2" xfId="20211" xr:uid="{2C7235D6-7E5A-40AE-A6E7-799AB1E94FF4}"/>
    <cellStyle name="Notas 8 2 6 8 3" xfId="31547" xr:uid="{0F1BE4A4-11C9-421B-BFE2-ED347D878749}"/>
    <cellStyle name="Notas 8 2 6 9" xfId="23371" xr:uid="{8CEE2C00-8734-4046-8F6D-A56435BCC8A3}"/>
    <cellStyle name="Notas 8 2 7" xfId="7018" xr:uid="{BE69F162-CDB1-48AD-BCBC-2194859341A3}"/>
    <cellStyle name="Notas 8 2 7 2" xfId="15658" xr:uid="{939844B2-1601-440F-9B0A-00BD745F05E5}"/>
    <cellStyle name="Notas 8 2 7 3" xfId="26990" xr:uid="{6EBB47F0-F89E-4844-979A-8D9B2736B4D1}"/>
    <cellStyle name="Notas 8 2 8" xfId="5760" xr:uid="{E642440E-A80D-4821-B311-AD47C7A279E3}"/>
    <cellStyle name="Notas 8 2 8 2" xfId="14412" xr:uid="{33580B7B-2C5D-45D0-8D37-66E4FFAF96FA}"/>
    <cellStyle name="Notas 8 2 8 3" xfId="25744" xr:uid="{0D0B0BD1-74D8-4C47-8D1E-F398BD6A998C}"/>
    <cellStyle name="Notas 8 2 9" xfId="7408" xr:uid="{9BD8FA24-39F8-4317-8CB2-CC5513475937}"/>
    <cellStyle name="Notas 8 2 9 2" xfId="16048" xr:uid="{86CE7682-3F52-49D3-A05B-911376B4CDBE}"/>
    <cellStyle name="Notas 8 2 9 3" xfId="27380" xr:uid="{2CDC6339-3431-48C1-8147-301DC4CB670E}"/>
    <cellStyle name="Notas 8 3" xfId="2661" xr:uid="{65804485-EF8A-4100-9488-BE56B45EA21D}"/>
    <cellStyle name="Notas 8 3 2" xfId="7024" xr:uid="{A0C1974E-0363-4B09-9775-698D4413FEF1}"/>
    <cellStyle name="Notas 8 3 2 2" xfId="15664" xr:uid="{3EF6C81F-4517-4C35-A910-A591CEE2D18E}"/>
    <cellStyle name="Notas 8 3 2 3" xfId="26996" xr:uid="{9F78AB38-F186-4904-A663-8B140FC38B22}"/>
    <cellStyle name="Notas 8 3 3" xfId="5756" xr:uid="{F7857186-0ED3-447C-8F9B-EB77A853E48A}"/>
    <cellStyle name="Notas 8 3 3 2" xfId="14408" xr:uid="{0C907926-0351-4DD0-BA50-76D37149267F}"/>
    <cellStyle name="Notas 8 3 3 3" xfId="25740" xr:uid="{FFB3567F-F0E4-4BC4-9213-755FC0A910CF}"/>
    <cellStyle name="Notas 8 3 4" xfId="7411" xr:uid="{B3ECEBC5-4A7F-4691-AD72-055E5F063232}"/>
    <cellStyle name="Notas 8 3 4 2" xfId="16051" xr:uid="{6BE003B1-2D7E-4C93-AE25-454D75421E17}"/>
    <cellStyle name="Notas 8 3 4 3" xfId="27383" xr:uid="{1BF4778B-5FB7-43B9-AC4E-0BF0F55EBA20}"/>
    <cellStyle name="Notas 8 3 5" xfId="4691" xr:uid="{A542D804-C6B6-4FC2-BE20-A69D4887B238}"/>
    <cellStyle name="Notas 8 3 5 2" xfId="13352" xr:uid="{562EE5A1-F9B9-4F6B-9F0D-4DD9FA9FF8F3}"/>
    <cellStyle name="Notas 8 3 5 3" xfId="24684" xr:uid="{16093A24-60E6-44E4-9577-619E4DA97F15}"/>
    <cellStyle name="Notas 8 3 6" xfId="9988" xr:uid="{57F58760-B079-493A-8895-9BA65B307B71}"/>
    <cellStyle name="Notas 8 3 6 2" xfId="18615" xr:uid="{506A5D75-03E9-40C5-AD8B-07EB6ED577CD}"/>
    <cellStyle name="Notas 8 3 6 3" xfId="29949" xr:uid="{D16426AA-2D60-4420-9D6A-A8BF4A9857BE}"/>
    <cellStyle name="Notas 8 3 7" xfId="11697" xr:uid="{3468963B-F430-49DB-8BDC-46E26B3563E6}"/>
    <cellStyle name="Notas 8 3 7 2" xfId="20322" xr:uid="{C1D3FED7-D6C6-4F26-B5C3-65DC6FE50E84}"/>
    <cellStyle name="Notas 8 3 7 3" xfId="31658" xr:uid="{2E75767C-1F40-44B4-BB0E-1CE171F260D5}"/>
    <cellStyle name="Notas 8 3 8" xfId="11509" xr:uid="{A3C89BB4-4FE3-4B11-B372-2BA892B1EEB6}"/>
    <cellStyle name="Notas 8 3 8 2" xfId="20134" xr:uid="{DAA64682-5143-42F6-80A5-EC9B60394D38}"/>
    <cellStyle name="Notas 8 3 8 3" xfId="31470" xr:uid="{626E42BD-26FC-4113-892F-40BEF2BBFE23}"/>
    <cellStyle name="Notas 8 3 9" xfId="23372" xr:uid="{E0D05937-E44D-40DD-95DA-5A66B60DB506}"/>
    <cellStyle name="Notas 8 4" xfId="2662" xr:uid="{C017F871-671F-4BB7-8364-57F5A14FD24F}"/>
    <cellStyle name="Notas 8 4 2" xfId="7025" xr:uid="{2AA93360-D319-4E14-A54A-DD28333C59C2}"/>
    <cellStyle name="Notas 8 4 2 2" xfId="15665" xr:uid="{A84EB13D-6297-4B60-94C3-4BFF26C52FE4}"/>
    <cellStyle name="Notas 8 4 2 3" xfId="26997" xr:uid="{4D38360B-15B4-4EE3-B0A2-F2AA61955D19}"/>
    <cellStyle name="Notas 8 4 3" xfId="5755" xr:uid="{CC70C5A0-11BF-4150-B3FF-E0ECE5F1CFB1}"/>
    <cellStyle name="Notas 8 4 3 2" xfId="14407" xr:uid="{F4289C13-9667-4EBB-8301-E0F8CECC31A1}"/>
    <cellStyle name="Notas 8 4 3 3" xfId="25739" xr:uid="{73B27925-A03B-4424-B95B-A5D195C6A5D7}"/>
    <cellStyle name="Notas 8 4 4" xfId="4976" xr:uid="{F74E57B3-9D13-4687-81A4-06A2BCA048E1}"/>
    <cellStyle name="Notas 8 4 4 2" xfId="13635" xr:uid="{7C1234D4-1D97-4C2A-819B-AD5D0F51B2AB}"/>
    <cellStyle name="Notas 8 4 4 3" xfId="24967" xr:uid="{E1454E59-1718-490B-A6F9-822DCCE45153}"/>
    <cellStyle name="Notas 8 4 5" xfId="9376" xr:uid="{6D4B82C5-B231-4B79-A233-A3C2A47E13C1}"/>
    <cellStyle name="Notas 8 4 5 2" xfId="18004" xr:uid="{59A1BBFC-4171-45EC-A69E-C56BFFFEB69A}"/>
    <cellStyle name="Notas 8 4 5 3" xfId="29337" xr:uid="{364C801C-3760-4A7A-B384-74CABE97E182}"/>
    <cellStyle name="Notas 8 4 6" xfId="7881" xr:uid="{773F4A5C-7441-4A55-9F43-A3EB51BDCF1F}"/>
    <cellStyle name="Notas 8 4 6 2" xfId="16519" xr:uid="{FE8C5C84-8983-4CB2-ABAA-9DCA0A618697}"/>
    <cellStyle name="Notas 8 4 6 3" xfId="27851" xr:uid="{52766090-9751-4CE2-B936-766DFF99B097}"/>
    <cellStyle name="Notas 8 4 7" xfId="8991" xr:uid="{34B238E6-7AA8-45FA-85CA-4C420B7C109A}"/>
    <cellStyle name="Notas 8 4 7 2" xfId="17619" xr:uid="{32CCF078-7B28-4030-885C-06E6CD43536A}"/>
    <cellStyle name="Notas 8 4 7 3" xfId="28952" xr:uid="{A29E7ACA-DC81-4F47-A79B-8CFE8E65514A}"/>
    <cellStyle name="Notas 8 4 8" xfId="12276" xr:uid="{4ADDF38C-1598-4EED-A9FF-F2D18227D6B1}"/>
    <cellStyle name="Notas 8 4 8 2" xfId="20900" xr:uid="{BF17F743-6A07-4718-BF64-0FB42F02EF45}"/>
    <cellStyle name="Notas 8 4 8 3" xfId="32237" xr:uid="{D14C0F4D-7E9D-4611-96AC-8327CBCB6C95}"/>
    <cellStyle name="Notas 8 4 9" xfId="23373" xr:uid="{A631CD0A-5154-4EE9-9168-2A07E22CE122}"/>
    <cellStyle name="Notas 8 5" xfId="2663" xr:uid="{36DADCD5-7F83-4917-92BD-E49376F80D4F}"/>
    <cellStyle name="Notas 8 5 2" xfId="7026" xr:uid="{47F97AE7-0DAF-450F-998A-1F0EF1CB3937}"/>
    <cellStyle name="Notas 8 5 2 2" xfId="15666" xr:uid="{5BFDB578-F8B3-463E-8D9D-4988DFD2ECCE}"/>
    <cellStyle name="Notas 8 5 2 3" xfId="26998" xr:uid="{4160652F-AEF6-43A1-9846-A4CDFE56CB64}"/>
    <cellStyle name="Notas 8 5 3" xfId="4477" xr:uid="{429D9D0A-7A1B-4960-A364-BFFC3358EAB7}"/>
    <cellStyle name="Notas 8 5 3 2" xfId="13138" xr:uid="{F77EE1C7-8650-4C10-BB00-2748CC6F255E}"/>
    <cellStyle name="Notas 8 5 3 3" xfId="24470" xr:uid="{D7EA59BB-9DF0-4407-A769-7CAC3B42F920}"/>
    <cellStyle name="Notas 8 5 4" xfId="5400" xr:uid="{4089D71A-F67C-4392-8BDD-98282160BC6A}"/>
    <cellStyle name="Notas 8 5 4 2" xfId="14059" xr:uid="{58D2EB19-979C-4001-BF8D-4C00F0A3A9A5}"/>
    <cellStyle name="Notas 8 5 4 3" xfId="25391" xr:uid="{81033A6C-4171-4920-AB55-F3E0AE8A256D}"/>
    <cellStyle name="Notas 8 5 5" xfId="5134" xr:uid="{AF1B7582-46CA-4432-A59A-B4127DEF250E}"/>
    <cellStyle name="Notas 8 5 5 2" xfId="13793" xr:uid="{09D8C7D9-69EB-4E6C-869D-D39B2EEDA30B}"/>
    <cellStyle name="Notas 8 5 5 3" xfId="25125" xr:uid="{A8FA8455-6B50-4241-BA13-87FF20BC9BEF}"/>
    <cellStyle name="Notas 8 5 6" xfId="5205" xr:uid="{493F4E4C-13C9-4A86-9D30-3014C1B997AB}"/>
    <cellStyle name="Notas 8 5 6 2" xfId="13864" xr:uid="{18A19EA1-83EF-4733-8A72-4AECD21463AC}"/>
    <cellStyle name="Notas 8 5 6 3" xfId="25196" xr:uid="{8D942470-AFD3-421E-B2CE-BDF2CF6052FB}"/>
    <cellStyle name="Notas 8 5 7" xfId="5185" xr:uid="{F7276653-BAC3-4B91-95BD-32C9F8EFE82A}"/>
    <cellStyle name="Notas 8 5 7 2" xfId="13844" xr:uid="{44E3EDE7-22CF-4122-BBB9-0E77579C9430}"/>
    <cellStyle name="Notas 8 5 7 3" xfId="25176" xr:uid="{9B45C61C-B489-414B-B1AA-4E43D78E1D5D}"/>
    <cellStyle name="Notas 8 5 8" xfId="12277" xr:uid="{440CB46F-2262-4035-8F33-0AF6DFD3D509}"/>
    <cellStyle name="Notas 8 5 8 2" xfId="20901" xr:uid="{16BDCB3C-C726-4CE5-B217-621E740F092F}"/>
    <cellStyle name="Notas 8 5 8 3" xfId="32238" xr:uid="{ED9C3F66-BBF8-4137-8630-81F74AD40FBC}"/>
    <cellStyle name="Notas 8 5 9" xfId="23374" xr:uid="{1ABF79EE-D31D-49C8-9E5C-1976113AA46D}"/>
    <cellStyle name="Notas 8 6" xfId="2664" xr:uid="{15038DE3-9406-4048-8982-CEE7AE73DEC7}"/>
    <cellStyle name="Notas 8 6 2" xfId="7027" xr:uid="{15BEB6BA-C287-4BF4-A64E-62D2A50A1FB3}"/>
    <cellStyle name="Notas 8 6 2 2" xfId="15667" xr:uid="{3A521500-962B-4C8E-AC40-5465E5702449}"/>
    <cellStyle name="Notas 8 6 2 3" xfId="26999" xr:uid="{A5FFC18F-774A-405A-A4EA-B811ED5B6A8A}"/>
    <cellStyle name="Notas 8 6 3" xfId="5754" xr:uid="{92704ADE-407B-4536-9A06-E3A7268851B7}"/>
    <cellStyle name="Notas 8 6 3 2" xfId="14406" xr:uid="{D2ED5A0A-FB6B-40A0-8568-E2CC25625B15}"/>
    <cellStyle name="Notas 8 6 3 3" xfId="25738" xr:uid="{EC1140A1-7273-4CB2-BD8C-C505260571A1}"/>
    <cellStyle name="Notas 8 6 4" xfId="7412" xr:uid="{8A3E339F-B8B4-400D-9B9B-4C9AFE40DEB7}"/>
    <cellStyle name="Notas 8 6 4 2" xfId="16052" xr:uid="{F71A3E9D-0885-4DBC-995E-B7AA33CD1A6E}"/>
    <cellStyle name="Notas 8 6 4 3" xfId="27384" xr:uid="{F7BA7BE7-55DB-4F95-9470-325DBC70D369}"/>
    <cellStyle name="Notas 8 6 5" xfId="8152" xr:uid="{0BD05FF7-4DE2-4772-A7A6-4BB24E96FE0B}"/>
    <cellStyle name="Notas 8 6 5 2" xfId="16790" xr:uid="{A2222646-5D5D-4590-80E3-D850E6ED6EB5}"/>
    <cellStyle name="Notas 8 6 5 3" xfId="28122" xr:uid="{DD4BFF74-536D-4677-AD40-5F2EA16C29F0}"/>
    <cellStyle name="Notas 8 6 6" xfId="9989" xr:uid="{236DF0EC-B82E-4641-B97C-DF4F51130A82}"/>
    <cellStyle name="Notas 8 6 6 2" xfId="18616" xr:uid="{6DA0CBE8-E467-4009-BF3D-4B9D33495142}"/>
    <cellStyle name="Notas 8 6 6 3" xfId="29950" xr:uid="{D317494B-E0C1-491E-B409-5B99FB96F27B}"/>
    <cellStyle name="Notas 8 6 7" xfId="10299" xr:uid="{3187B110-90F5-4387-B7A9-932AC437316B}"/>
    <cellStyle name="Notas 8 6 7 2" xfId="18926" xr:uid="{AE3161B4-B08C-41AD-A633-2B009C8AD532}"/>
    <cellStyle name="Notas 8 6 7 3" xfId="30260" xr:uid="{DDDE366F-DC13-44AB-B32C-4F0D401BAEE1}"/>
    <cellStyle name="Notas 8 6 8" xfId="7907" xr:uid="{8A2F7E53-0B63-4BBD-94DE-650E8575CEF0}"/>
    <cellStyle name="Notas 8 6 8 2" xfId="16545" xr:uid="{D4723613-923E-4FC1-B7F7-1FDA748A0B63}"/>
    <cellStyle name="Notas 8 6 8 3" xfId="27877" xr:uid="{55998FB9-E952-4CD2-AAAB-71437205FB92}"/>
    <cellStyle name="Notas 8 6 9" xfId="23375" xr:uid="{BFFA47C2-C803-468F-B55D-E99F0B8617B3}"/>
    <cellStyle name="Notas 8 7" xfId="2665" xr:uid="{87F2E6B8-46DD-461E-81D1-2C5E47C60DBC}"/>
    <cellStyle name="Notas 8 7 2" xfId="7028" xr:uid="{1FE5985C-41C1-416C-9108-E1C1D093B5E0}"/>
    <cellStyle name="Notas 8 7 2 2" xfId="15668" xr:uid="{E7145160-E35D-4934-8293-B3A52965C416}"/>
    <cellStyle name="Notas 8 7 2 3" xfId="27000" xr:uid="{479326F2-ED21-4BEA-A65B-DDC85226D97A}"/>
    <cellStyle name="Notas 8 7 3" xfId="5753" xr:uid="{16C8A3D7-09A0-4B7A-98AF-176CBAB90539}"/>
    <cellStyle name="Notas 8 7 3 2" xfId="14405" xr:uid="{5695A916-02AB-4928-82B7-F96207562F22}"/>
    <cellStyle name="Notas 8 7 3 3" xfId="25737" xr:uid="{6B8A23B8-3C71-4A9B-AFC4-496DF1345225}"/>
    <cellStyle name="Notas 8 7 4" xfId="7413" xr:uid="{15EFF6FD-D101-40AF-8ABB-668C30660650}"/>
    <cellStyle name="Notas 8 7 4 2" xfId="16053" xr:uid="{2A26845A-4F49-420D-BDD7-E6EE19BFD3CA}"/>
    <cellStyle name="Notas 8 7 4 3" xfId="27385" xr:uid="{F2EFF43B-D910-4D81-AB61-35820FF7F33E}"/>
    <cellStyle name="Notas 8 7 5" xfId="6257" xr:uid="{D8507F02-4519-43B1-9549-7AF37F34BFB5}"/>
    <cellStyle name="Notas 8 7 5 2" xfId="14909" xr:uid="{8317BD13-613F-4846-9AFA-E60C76FA9DD6}"/>
    <cellStyle name="Notas 8 7 5 3" xfId="26241" xr:uid="{3F101E0F-2556-4AC6-AB65-EA9D9EA717DB}"/>
    <cellStyle name="Notas 8 7 6" xfId="9990" xr:uid="{65703B61-F3B4-40BC-B1EC-B9267A084C53}"/>
    <cellStyle name="Notas 8 7 6 2" xfId="18617" xr:uid="{606CD394-EA50-4325-A336-8B7FDB13EF79}"/>
    <cellStyle name="Notas 8 7 6 3" xfId="29951" xr:uid="{47247B8B-AD11-4364-9540-A1F4723B3602}"/>
    <cellStyle name="Notas 8 7 7" xfId="10471" xr:uid="{31318A74-802F-4499-B8E4-D6266748EA46}"/>
    <cellStyle name="Notas 8 7 7 2" xfId="19098" xr:uid="{01C76EE9-23FB-4753-8D20-34B376073237}"/>
    <cellStyle name="Notas 8 7 7 3" xfId="30432" xr:uid="{BD34F118-9CDF-4F54-9458-44BB8E225075}"/>
    <cellStyle name="Notas 8 7 8" xfId="11585" xr:uid="{65E05F82-3C53-4710-A0E2-F255A76BB06F}"/>
    <cellStyle name="Notas 8 7 8 2" xfId="20210" xr:uid="{02F03CCA-0D97-4E9A-A157-000EA49A8354}"/>
    <cellStyle name="Notas 8 7 8 3" xfId="31546" xr:uid="{736F470E-B153-4925-AA66-B013899E62AA}"/>
    <cellStyle name="Notas 8 7 9" xfId="23376" xr:uid="{DEA1AABE-5B30-4F39-8BFF-119F0613CB7A}"/>
    <cellStyle name="Notas 8 8" xfId="7017" xr:uid="{40C7D0A6-C301-469B-96A2-778A3B7517E8}"/>
    <cellStyle name="Notas 8 8 2" xfId="15657" xr:uid="{B5AE3707-355E-42CD-89B7-4FFA5FC734F9}"/>
    <cellStyle name="Notas 8 8 3" xfId="26989" xr:uid="{BDC93698-9B88-484B-9080-078BBB73D6C5}"/>
    <cellStyle name="Notas 8 9" xfId="4480" xr:uid="{815D2E83-F737-41AA-B865-7E88BD768897}"/>
    <cellStyle name="Notas 8 9 2" xfId="13141" xr:uid="{EBD82977-F229-4715-B408-B88DB9621A6C}"/>
    <cellStyle name="Notas 8 9 3" xfId="24473" xr:uid="{DC88FED6-B63D-42E5-8E88-425A4F9D1453}"/>
    <cellStyle name="Notas 9" xfId="2666" xr:uid="{94D17480-34B7-4FD6-A663-9323C7E89BFD}"/>
    <cellStyle name="Notas 9 10" xfId="4476" xr:uid="{56A63FBD-4B6F-4623-AA51-A0D8B5E71E8E}"/>
    <cellStyle name="Notas 9 10 2" xfId="13137" xr:uid="{FE94D1EE-B183-45A6-802E-83D4464EECF3}"/>
    <cellStyle name="Notas 9 10 3" xfId="24469" xr:uid="{C685E03D-A50E-4BA3-9959-614349513B15}"/>
    <cellStyle name="Notas 9 11" xfId="5401" xr:uid="{33861207-8758-4B25-8FAC-6D2FFBC65FC2}"/>
    <cellStyle name="Notas 9 11 2" xfId="14060" xr:uid="{2D0A525A-10B1-4F93-BEAC-F70EF207F822}"/>
    <cellStyle name="Notas 9 11 3" xfId="25392" xr:uid="{A5C3AA4B-EF58-4C4C-B099-F3E0379CC66A}"/>
    <cellStyle name="Notas 9 12" xfId="9377" xr:uid="{2AA63814-4498-4DDA-8102-D0C75D161ED9}"/>
    <cellStyle name="Notas 9 12 2" xfId="18005" xr:uid="{19AAF057-5E1B-454E-91BF-58CA3197DED1}"/>
    <cellStyle name="Notas 9 12 3" xfId="29338" xr:uid="{CD60277C-0174-4545-B3D3-DF08E95CB677}"/>
    <cellStyle name="Notas 9 13" xfId="5206" xr:uid="{73F9E03D-849B-456C-9E2C-8550E1E3A31B}"/>
    <cellStyle name="Notas 9 13 2" xfId="13865" xr:uid="{8D5A876C-CEB9-4AB5-80E9-8032BD3AF60E}"/>
    <cellStyle name="Notas 9 13 3" xfId="25197" xr:uid="{8E7E70C8-F943-40FF-A4F1-00204871879B}"/>
    <cellStyle name="Notas 9 14" xfId="8964" xr:uid="{CF54A8DF-CFF1-4ADD-B262-6AAACFA43791}"/>
    <cellStyle name="Notas 9 14 2" xfId="17592" xr:uid="{41E98744-C72E-4316-8F3A-603BEFC1D160}"/>
    <cellStyle name="Notas 9 14 3" xfId="28925" xr:uid="{F4FD2A8C-4AC5-4FD8-86F0-1B5E4DB1ACF2}"/>
    <cellStyle name="Notas 9 15" xfId="12278" xr:uid="{9A214465-B8B4-4239-914B-122E94BABE0C}"/>
    <cellStyle name="Notas 9 15 2" xfId="20902" xr:uid="{D2D95878-5809-45BE-BC4F-5821DCB87082}"/>
    <cellStyle name="Notas 9 15 3" xfId="32239" xr:uid="{367F9147-C068-4A4F-9846-13EA18236824}"/>
    <cellStyle name="Notas 9 16" xfId="23377" xr:uid="{BBFC2F81-285A-49F6-9339-324CE91E2FCB}"/>
    <cellStyle name="Notas 9 2" xfId="2667" xr:uid="{F544D9C6-29EA-4ED2-81C1-0E8F0D7A02E6}"/>
    <cellStyle name="Notas 9 2 2" xfId="7030" xr:uid="{59700094-8ED7-49D6-B80C-AE2A528BC6C2}"/>
    <cellStyle name="Notas 9 2 2 2" xfId="15670" xr:uid="{CD556969-DBA6-4995-BA66-41E7C871E4F8}"/>
    <cellStyle name="Notas 9 2 2 3" xfId="27002" xr:uid="{B0CB08A4-D7EF-46EE-86DF-F3DC8FDF5C84}"/>
    <cellStyle name="Notas 9 2 3" xfId="5752" xr:uid="{89916139-9D54-458F-B06C-69D6E4C89EF7}"/>
    <cellStyle name="Notas 9 2 3 2" xfId="14404" xr:uid="{9DBB76D1-9031-4D1C-AA39-A463294080DB}"/>
    <cellStyle name="Notas 9 2 3 3" xfId="25736" xr:uid="{68A4FE14-37FA-4037-B047-8844518FD41B}"/>
    <cellStyle name="Notas 9 2 4" xfId="5402" xr:uid="{111114C9-CED1-4B55-82D0-3DA9344E5F4E}"/>
    <cellStyle name="Notas 9 2 4 2" xfId="14061" xr:uid="{4D192227-ECFF-46DF-A229-48E9AE67DE2D}"/>
    <cellStyle name="Notas 9 2 4 3" xfId="25393" xr:uid="{FD5EF65C-86C4-48AF-B69F-D780CDF6ACF6}"/>
    <cellStyle name="Notas 9 2 5" xfId="6256" xr:uid="{98E1AB97-E9E1-426E-A8BE-5B380E5D656F}"/>
    <cellStyle name="Notas 9 2 5 2" xfId="14908" xr:uid="{B6D6A4E8-8409-4E49-9A9C-CD7344988516}"/>
    <cellStyle name="Notas 9 2 5 3" xfId="26240" xr:uid="{56E72B28-FDEB-4692-9E88-F2FCD94DB7E3}"/>
    <cellStyle name="Notas 9 2 6" xfId="5207" xr:uid="{23003D21-4843-4BB3-91BB-9E8C97F6B7E0}"/>
    <cellStyle name="Notas 9 2 6 2" xfId="13866" xr:uid="{767FF67D-E9AF-4005-BC29-6077AF6BBF24}"/>
    <cellStyle name="Notas 9 2 6 3" xfId="25198" xr:uid="{10B3E39D-0CBF-4226-90BC-4872F57F91EB}"/>
    <cellStyle name="Notas 9 2 7" xfId="11698" xr:uid="{BDA91D73-AC0D-4A36-BB47-615A3EE0A254}"/>
    <cellStyle name="Notas 9 2 7 2" xfId="20323" xr:uid="{0848606B-687E-4016-B6B0-09E570DE2689}"/>
    <cellStyle name="Notas 9 2 7 3" xfId="31659" xr:uid="{001673C9-3F34-45DB-B699-3DF522BC46DC}"/>
    <cellStyle name="Notas 9 2 8" xfId="9054" xr:uid="{1D9CB437-4ACC-4004-AB68-DC031EE2BB44}"/>
    <cellStyle name="Notas 9 2 8 2" xfId="17682" xr:uid="{66BE529A-2260-4AD1-8443-CBE09201A7BA}"/>
    <cellStyle name="Notas 9 2 8 3" xfId="29015" xr:uid="{256F6BDE-12FF-4542-A5DD-15ABACCCE6AF}"/>
    <cellStyle name="Notas 9 2 9" xfId="23378" xr:uid="{461EA6E9-1A5A-4396-93F1-A10F74C24F86}"/>
    <cellStyle name="Notas 9 3" xfId="2668" xr:uid="{03FDE6AC-C708-433F-940C-FD50B6DBBDE2}"/>
    <cellStyle name="Notas 9 3 2" xfId="7031" xr:uid="{FA18D86A-5160-4798-A3C8-009FDC328156}"/>
    <cellStyle name="Notas 9 3 2 2" xfId="15671" xr:uid="{394477B7-FA34-40CE-83C2-B5222B297D2E}"/>
    <cellStyle name="Notas 9 3 2 3" xfId="27003" xr:uid="{2419A1F5-0EE3-4467-AEAD-D9DED5DE1E90}"/>
    <cellStyle name="Notas 9 3 3" xfId="5751" xr:uid="{4555CB6E-64DF-45D2-89BF-90099C3E4C03}"/>
    <cellStyle name="Notas 9 3 3 2" xfId="14403" xr:uid="{16BECDF3-159D-443C-8FBC-D6CDF5C4427E}"/>
    <cellStyle name="Notas 9 3 3 3" xfId="25735" xr:uid="{97CD3A08-FFEE-40E2-B67B-106731F4D4AB}"/>
    <cellStyle name="Notas 9 3 4" xfId="5403" xr:uid="{195F3BC2-3061-4D55-B4B7-86BEFDCF3BD0}"/>
    <cellStyle name="Notas 9 3 4 2" xfId="14062" xr:uid="{028DCEC2-5E7C-494D-9A05-3732324328D5}"/>
    <cellStyle name="Notas 9 3 4 3" xfId="25394" xr:uid="{F0899723-738A-4AB9-AAC5-017D3819A414}"/>
    <cellStyle name="Notas 9 3 5" xfId="8151" xr:uid="{7AFF1277-5409-4EFD-BBB8-A42DAE874D8F}"/>
    <cellStyle name="Notas 9 3 5 2" xfId="16789" xr:uid="{F5F01BAD-2442-42A7-890E-7ED34139AC0B}"/>
    <cellStyle name="Notas 9 3 5 3" xfId="28121" xr:uid="{21EE5509-CEDE-4EEF-AF5E-A1B19761837B}"/>
    <cellStyle name="Notas 9 3 6" xfId="5208" xr:uid="{36FCDB59-BE73-41DC-B0D9-390FC645758F}"/>
    <cellStyle name="Notas 9 3 6 2" xfId="13867" xr:uid="{2B0A52C4-2732-4034-9A1E-6A30EFFFE9B5}"/>
    <cellStyle name="Notas 9 3 6 3" xfId="25199" xr:uid="{86F5FDF7-1959-42F0-BA84-C6B9060AC548}"/>
    <cellStyle name="Notas 9 3 7" xfId="10866" xr:uid="{F3DF6E89-2831-46CA-95A3-056679E75A59}"/>
    <cellStyle name="Notas 9 3 7 2" xfId="19492" xr:uid="{61F3CEBA-7DA2-42C1-8814-A6D0A7FAEDF6}"/>
    <cellStyle name="Notas 9 3 7 3" xfId="30827" xr:uid="{AF7A15FD-DCB7-4402-9114-1AEAAB7F9682}"/>
    <cellStyle name="Notas 9 3 8" xfId="9055" xr:uid="{A546A3E4-5BB4-4218-98B5-510BEE14EE38}"/>
    <cellStyle name="Notas 9 3 8 2" xfId="17683" xr:uid="{67B39424-0B76-4CD9-9549-A1BB89762C99}"/>
    <cellStyle name="Notas 9 3 8 3" xfId="29016" xr:uid="{0B98D1CB-15A8-412F-9983-68F1453CD6F5}"/>
    <cellStyle name="Notas 9 3 9" xfId="23379" xr:uid="{171F4E1E-1732-43F3-B0E1-2DEBD5680D18}"/>
    <cellStyle name="Notas 9 4" xfId="2669" xr:uid="{56C52C69-36C1-475D-B047-2BCA2D783399}"/>
    <cellStyle name="Notas 9 4 2" xfId="7032" xr:uid="{141E8488-0554-4810-AAA2-E914EF8AF895}"/>
    <cellStyle name="Notas 9 4 2 2" xfId="15672" xr:uid="{E22127EB-4ED0-4FDF-A3E6-432FE3197C6C}"/>
    <cellStyle name="Notas 9 4 2 3" xfId="27004" xr:uid="{E03A8731-413E-4F06-870D-7A6337B647C1}"/>
    <cellStyle name="Notas 9 4 3" xfId="4475" xr:uid="{FA6395EB-2EC4-4250-A4E8-1CE365F15206}"/>
    <cellStyle name="Notas 9 4 3 2" xfId="13136" xr:uid="{B4D1B203-AC2E-437E-89C6-63686DE02660}"/>
    <cellStyle name="Notas 9 4 3 3" xfId="24468" xr:uid="{09C3D906-763E-4AB0-8ADE-EE71E03B568D}"/>
    <cellStyle name="Notas 9 4 4" xfId="5404" xr:uid="{955AD84F-40FF-49A2-94E8-E2AC850BA915}"/>
    <cellStyle name="Notas 9 4 4 2" xfId="14063" xr:uid="{BA423342-B78C-4B7C-9F35-0BAD29F37AD8}"/>
    <cellStyle name="Notas 9 4 4 3" xfId="25395" xr:uid="{DE9A6E10-1614-4A13-9F1B-9D2E9C2712CB}"/>
    <cellStyle name="Notas 9 4 5" xfId="9378" xr:uid="{F5BEC9E9-D356-46E3-984B-3E9BA6636277}"/>
    <cellStyle name="Notas 9 4 5 2" xfId="18006" xr:uid="{75D2C29C-C855-41ED-B3FC-877B259EB937}"/>
    <cellStyle name="Notas 9 4 5 3" xfId="29339" xr:uid="{CBAA47AD-9CB8-41ED-B637-B2A276A657AB}"/>
    <cellStyle name="Notas 9 4 6" xfId="5209" xr:uid="{7C2FA0BE-02B5-4F50-8E48-F040281EC744}"/>
    <cellStyle name="Notas 9 4 6 2" xfId="13868" xr:uid="{6AC5808D-0C1F-41D0-A564-695A963C2475}"/>
    <cellStyle name="Notas 9 4 6 3" xfId="25200" xr:uid="{426055D6-21E7-4B51-8557-CFF19D57D3E7}"/>
    <cellStyle name="Notas 9 4 7" xfId="4826" xr:uid="{8DE226B6-F346-4473-ACA4-FE27EC35874B}"/>
    <cellStyle name="Notas 9 4 7 2" xfId="13487" xr:uid="{7375819B-4469-4783-971E-856C1CD0AD27}"/>
    <cellStyle name="Notas 9 4 7 3" xfId="24819" xr:uid="{72FBE947-7B63-4C69-8950-7110F65D0965}"/>
    <cellStyle name="Notas 9 4 8" xfId="9056" xr:uid="{CC4B212F-2C92-4CB9-9BDF-9D974B5F98D8}"/>
    <cellStyle name="Notas 9 4 8 2" xfId="17684" xr:uid="{BE6F3ABD-F3FD-4DEC-A6B8-8E7FEEC307FD}"/>
    <cellStyle name="Notas 9 4 8 3" xfId="29017" xr:uid="{13EA8167-97BB-4436-B42D-3864A9C5FFAB}"/>
    <cellStyle name="Notas 9 4 9" xfId="23380" xr:uid="{88D993A7-01D7-405E-9CEB-2FCEC0770D53}"/>
    <cellStyle name="Notas 9 5" xfId="2670" xr:uid="{370EADE9-CD0A-4F43-8C80-D2D643EE6570}"/>
    <cellStyle name="Notas 9 5 2" xfId="7033" xr:uid="{360ED3D1-C0CA-4DEF-BCCF-E3D4224B954F}"/>
    <cellStyle name="Notas 9 5 2 2" xfId="15673" xr:uid="{9F0CDCEC-34CF-4AB2-AC3E-E3D42233BA05}"/>
    <cellStyle name="Notas 9 5 2 3" xfId="27005" xr:uid="{15A3B907-BBE2-4384-A359-170B6039BBBD}"/>
    <cellStyle name="Notas 9 5 3" xfId="5750" xr:uid="{F865B100-54B1-48D9-A848-0A823074B11C}"/>
    <cellStyle name="Notas 9 5 3 2" xfId="14402" xr:uid="{FF81117F-A9F6-4833-950A-A2C90757AFB3}"/>
    <cellStyle name="Notas 9 5 3 3" xfId="25734" xr:uid="{BD3C136F-9562-4D73-915E-E13C1CFE73A3}"/>
    <cellStyle name="Notas 9 5 4" xfId="5405" xr:uid="{2464E25F-798D-4DBB-B010-843C00931906}"/>
    <cellStyle name="Notas 9 5 4 2" xfId="14064" xr:uid="{11E1B9F6-47F8-42A5-9D60-EE9868058208}"/>
    <cellStyle name="Notas 9 5 4 3" xfId="25396" xr:uid="{51E31FA9-0B82-44B0-8D26-7D2DD64663DF}"/>
    <cellStyle name="Notas 9 5 5" xfId="5303" xr:uid="{8AC6CB09-E4CC-401F-8EB1-92C289FD33D6}"/>
    <cellStyle name="Notas 9 5 5 2" xfId="13962" xr:uid="{183E73DC-6B9C-444C-9266-4E9E138C4437}"/>
    <cellStyle name="Notas 9 5 5 3" xfId="25294" xr:uid="{704B1A15-177B-4BE4-A970-D27008DBF789}"/>
    <cellStyle name="Notas 9 5 6" xfId="5210" xr:uid="{FF4B0274-4909-475C-8255-5471C8C1A071}"/>
    <cellStyle name="Notas 9 5 6 2" xfId="13869" xr:uid="{33A74723-3DE7-4C54-940E-A5EAE2E5973F}"/>
    <cellStyle name="Notas 9 5 6 3" xfId="25201" xr:uid="{9CDF8EBA-3C66-4B82-B01C-EFD0C29838A1}"/>
    <cellStyle name="Notas 9 5 7" xfId="11699" xr:uid="{5BD37D05-FCDA-408E-ADEE-B831BBAFB1CF}"/>
    <cellStyle name="Notas 9 5 7 2" xfId="20324" xr:uid="{88474FFC-58AC-4ABC-BAC8-D5D18B52115D}"/>
    <cellStyle name="Notas 9 5 7 3" xfId="31660" xr:uid="{2496B0BA-40DD-4444-8A6F-026616B83045}"/>
    <cellStyle name="Notas 9 5 8" xfId="10270" xr:uid="{DB786060-41F0-4295-A11B-CACD8A2CAD0C}"/>
    <cellStyle name="Notas 9 5 8 2" xfId="18897" xr:uid="{D934D7A0-49BD-4251-A658-FFAD1E4255EB}"/>
    <cellStyle name="Notas 9 5 8 3" xfId="30231" xr:uid="{8159EB4C-F843-4A3A-8B8B-AB63D9C5B439}"/>
    <cellStyle name="Notas 9 5 9" xfId="23381" xr:uid="{C3441FC9-E7C0-440D-8DC6-9D0920132C1B}"/>
    <cellStyle name="Notas 9 6" xfId="2671" xr:uid="{7D9DD480-AD59-4DD7-A776-84371111E12B}"/>
    <cellStyle name="Notas 9 6 2" xfId="7034" xr:uid="{B4735328-AC72-49A6-B5D1-B99485F5ABBD}"/>
    <cellStyle name="Notas 9 6 2 2" xfId="15674" xr:uid="{A219C290-AC38-4648-86F6-E1C71B511BC8}"/>
    <cellStyle name="Notas 9 6 2 3" xfId="27006" xr:uid="{F7C5A8C1-6EA3-4E53-A194-4DA371C478DF}"/>
    <cellStyle name="Notas 9 6 3" xfId="5749" xr:uid="{D05EE0AC-E662-49D2-B879-03A81B9B1FA5}"/>
    <cellStyle name="Notas 9 6 3 2" xfId="14401" xr:uid="{A604BE3C-1A79-4A29-95F5-A9C63271A18A}"/>
    <cellStyle name="Notas 9 6 3 3" xfId="25733" xr:uid="{48DE91E6-98D7-44A4-B280-EDA9764B6EA4}"/>
    <cellStyle name="Notas 9 6 4" xfId="5406" xr:uid="{604F25FC-3DF5-4B30-A7FE-967B86DEEE20}"/>
    <cellStyle name="Notas 9 6 4 2" xfId="14065" xr:uid="{6F385926-5137-4F60-B297-2F98887F3697}"/>
    <cellStyle name="Notas 9 6 4 3" xfId="25397" xr:uid="{B1D2822E-9AAC-45C2-A1FA-2FDC50E37BC4}"/>
    <cellStyle name="Notas 9 6 5" xfId="4690" xr:uid="{2AB4C584-BC24-4D21-9C70-E5540628F611}"/>
    <cellStyle name="Notas 9 6 5 2" xfId="13351" xr:uid="{135B645A-0D8C-4267-BD7D-002A38E3C4E6}"/>
    <cellStyle name="Notas 9 6 5 3" xfId="24683" xr:uid="{A113E143-2225-442A-9888-44B07C8C0448}"/>
    <cellStyle name="Notas 9 6 6" xfId="5211" xr:uid="{3EE8B80F-1AA7-4535-9343-4A24B7511C62}"/>
    <cellStyle name="Notas 9 6 6 2" xfId="13870" xr:uid="{BE679A37-E8A5-4FAE-818B-0839E1A0F8AF}"/>
    <cellStyle name="Notas 9 6 6 3" xfId="25202" xr:uid="{3E143AEE-CC6F-42D6-8EF6-719FBB4680E6}"/>
    <cellStyle name="Notas 9 6 7" xfId="10472" xr:uid="{4EB2D040-F9E8-47E2-9924-6CA78DEC57CF}"/>
    <cellStyle name="Notas 9 6 7 2" xfId="19099" xr:uid="{513D3389-3088-4F9A-B926-D2AD112D92F9}"/>
    <cellStyle name="Notas 9 6 7 3" xfId="30433" xr:uid="{B5FF57AA-571E-4B0C-87E9-A7BE51BFFB94}"/>
    <cellStyle name="Notas 9 6 8" xfId="10271" xr:uid="{1B520D02-B2CB-4420-8FB9-FC192D3E93A0}"/>
    <cellStyle name="Notas 9 6 8 2" xfId="18898" xr:uid="{B2B63A18-6DD5-41AA-98FA-02E0EA106DFE}"/>
    <cellStyle name="Notas 9 6 8 3" xfId="30232" xr:uid="{66B4B9DC-0F8F-44D6-8B70-86C5BE57A6FE}"/>
    <cellStyle name="Notas 9 6 9" xfId="23382" xr:uid="{A14D13FB-3A63-44D8-9E44-585540FF2CEE}"/>
    <cellStyle name="Notas 9 7" xfId="2672" xr:uid="{A3AC1CB5-B709-4308-B05F-D5926C752BE8}"/>
    <cellStyle name="Notas 9 7 2" xfId="7035" xr:uid="{6FD8E7A8-931C-42EF-A038-034AC846384C}"/>
    <cellStyle name="Notas 9 7 2 2" xfId="15675" xr:uid="{3BE50A64-BFB5-455A-ADEC-BDE3CD69D40B}"/>
    <cellStyle name="Notas 9 7 2 3" xfId="27007" xr:uid="{9B4234FA-233C-48A3-8698-C3FAE01678B7}"/>
    <cellStyle name="Notas 9 7 3" xfId="4474" xr:uid="{9300D10F-334C-4882-9E02-50F9D176038F}"/>
    <cellStyle name="Notas 9 7 3 2" xfId="13135" xr:uid="{DC24C8C1-9640-4EC7-856C-1E604A6C208E}"/>
    <cellStyle name="Notas 9 7 3 3" xfId="24467" xr:uid="{DB7F21AD-B332-48AF-9F4C-E70778A28750}"/>
    <cellStyle name="Notas 9 7 4" xfId="5407" xr:uid="{3FBD3E83-8247-48D0-BAB2-324D8951C341}"/>
    <cellStyle name="Notas 9 7 4 2" xfId="14066" xr:uid="{809D81BA-2837-44B8-9CDA-63277F6F340A}"/>
    <cellStyle name="Notas 9 7 4 3" xfId="25398" xr:uid="{93B3D415-AF3F-4773-BEF3-1D8264E82383}"/>
    <cellStyle name="Notas 9 7 5" xfId="7803" xr:uid="{B1895C31-5FFB-43A1-9524-BD3952D076DD}"/>
    <cellStyle name="Notas 9 7 5 2" xfId="16441" xr:uid="{2B3A017F-D981-436E-BEB5-BBBF623EE698}"/>
    <cellStyle name="Notas 9 7 5 3" xfId="27773" xr:uid="{9431F42C-B87D-4E73-98F6-7F58E8390491}"/>
    <cellStyle name="Notas 9 7 6" xfId="5212" xr:uid="{E61CE80A-9053-4FCB-8F7E-06587721F840}"/>
    <cellStyle name="Notas 9 7 6 2" xfId="13871" xr:uid="{5BABA705-896D-4E86-BB8A-B34640DABB04}"/>
    <cellStyle name="Notas 9 7 6 3" xfId="25203" xr:uid="{AE6DA954-A0A2-409F-BCE3-20E3E9E65833}"/>
    <cellStyle name="Notas 9 7 7" xfId="10865" xr:uid="{62C3EE26-5B54-41D6-98F7-D6B91AF231DE}"/>
    <cellStyle name="Notas 9 7 7 2" xfId="19491" xr:uid="{714EBF5F-7D4F-438E-BF21-65E64DBC2243}"/>
    <cellStyle name="Notas 9 7 7 3" xfId="30826" xr:uid="{28412C3A-BECC-4988-B276-B9DEA5F02764}"/>
    <cellStyle name="Notas 9 7 8" xfId="10272" xr:uid="{9E77885E-E845-487A-9553-671FCA44A494}"/>
    <cellStyle name="Notas 9 7 8 2" xfId="18899" xr:uid="{43B71CE1-6A66-4164-BDA2-642F0E3A5042}"/>
    <cellStyle name="Notas 9 7 8 3" xfId="30233" xr:uid="{352CECF5-6907-4694-8CD7-F0CC4D6A249E}"/>
    <cellStyle name="Notas 9 7 9" xfId="23383" xr:uid="{552B6769-0842-453C-B5A9-E4EF62CF8279}"/>
    <cellStyle name="Notas 9 8" xfId="2673" xr:uid="{AD87B0FB-CCEA-41BB-8379-E1A470CC72FB}"/>
    <cellStyle name="Notas 9 8 2" xfId="7036" xr:uid="{94E1C4E6-C20D-493F-B475-A16C49A2513D}"/>
    <cellStyle name="Notas 9 8 2 2" xfId="15676" xr:uid="{8714971D-4F61-474A-97CB-E790540C7DBE}"/>
    <cellStyle name="Notas 9 8 2 3" xfId="27008" xr:uid="{DFAE2A0A-19B0-4453-BBC4-888118300706}"/>
    <cellStyle name="Notas 9 8 3" xfId="5748" xr:uid="{A8B8EC22-989A-468A-B45B-129659B6F6E1}"/>
    <cellStyle name="Notas 9 8 3 2" xfId="14400" xr:uid="{A5B4D3DC-2B64-4FBF-9714-1FA882DEDA5C}"/>
    <cellStyle name="Notas 9 8 3 3" xfId="25732" xr:uid="{F0CA02C9-0790-4F6C-8EEB-C72135DAA836}"/>
    <cellStyle name="Notas 9 8 4" xfId="4977" xr:uid="{AABF6430-DB25-41EF-8D4A-482EFD2B3760}"/>
    <cellStyle name="Notas 9 8 4 2" xfId="13636" xr:uid="{B85322E4-B2BF-4B24-BBAD-C06DAFCCEE2B}"/>
    <cellStyle name="Notas 9 8 4 3" xfId="24968" xr:uid="{43B67DFE-1AD5-42A4-9911-4940DAD21678}"/>
    <cellStyle name="Notas 9 8 5" xfId="8150" xr:uid="{5881D5BB-15F7-4BDC-ACAE-5E693D3BEE37}"/>
    <cellStyle name="Notas 9 8 5 2" xfId="16788" xr:uid="{B18BAEFC-E976-440A-ADE9-3BAA0DBC1A58}"/>
    <cellStyle name="Notas 9 8 5 3" xfId="28120" xr:uid="{A1526E43-E0A3-4B23-BE2B-8806C20CF403}"/>
    <cellStyle name="Notas 9 8 6" xfId="9147" xr:uid="{AB2C27EF-AEEF-43FA-8856-8971F174E978}"/>
    <cellStyle name="Notas 9 8 6 2" xfId="17775" xr:uid="{CCA07D36-6B55-440E-A911-BE96152867E6}"/>
    <cellStyle name="Notas 9 8 6 3" xfId="29108" xr:uid="{43FDF727-4E6E-4AF7-882F-B87D1129CC3F}"/>
    <cellStyle name="Notas 9 8 7" xfId="8858" xr:uid="{4A32B9A6-07BE-43D4-859F-1EBE48FF386A}"/>
    <cellStyle name="Notas 9 8 7 2" xfId="17486" xr:uid="{BF9DF615-F388-4A8E-9486-02AA8CF729FB}"/>
    <cellStyle name="Notas 9 8 7 3" xfId="28819" xr:uid="{C50D07B6-6266-4727-9AD5-7AD09C2EC3FA}"/>
    <cellStyle name="Notas 9 8 8" xfId="10273" xr:uid="{091F0768-7868-4FF5-8979-63954520825D}"/>
    <cellStyle name="Notas 9 8 8 2" xfId="18900" xr:uid="{B23B7B43-F63C-42FE-B07E-E4254D9DF93F}"/>
    <cellStyle name="Notas 9 8 8 3" xfId="30234" xr:uid="{1D6CD6BB-4E7B-4C25-B9C4-68AD3364384A}"/>
    <cellStyle name="Notas 9 8 9" xfId="23384" xr:uid="{3098F0D0-594E-456C-87AF-D9F87B899808}"/>
    <cellStyle name="Notas 9 9" xfId="7029" xr:uid="{866A9429-79A6-4C3A-9DAD-09D6DB40C7CC}"/>
    <cellStyle name="Notas 9 9 2" xfId="15669" xr:uid="{662994D3-8057-4571-91C4-79CDA33AA638}"/>
    <cellStyle name="Notas 9 9 3" xfId="27001" xr:uid="{24693EF2-DC4A-4445-81EE-9A2F0ADE188B}"/>
    <cellStyle name="Note 2" xfId="590" xr:uid="{996BE955-B59F-4A7A-9B7B-1B2B1C6F4BEE}"/>
    <cellStyle name="Note 2 10" xfId="2674" xr:uid="{65EA3F35-BC6F-4C35-A125-9985937609D3}"/>
    <cellStyle name="Note 2 10 2" xfId="7037" xr:uid="{72B6C300-32F7-4B86-A199-7373A38F7316}"/>
    <cellStyle name="Note 2 10 2 2" xfId="15677" xr:uid="{54B6AEE6-14B0-42C4-A991-3543B26520DB}"/>
    <cellStyle name="Note 2 10 2 3" xfId="27009" xr:uid="{F52AAC90-B51C-4415-9D97-D521D0D185DD}"/>
    <cellStyle name="Note 2 10 3" xfId="5747" xr:uid="{A1336854-1AAB-4048-8AD2-D884566FEF2D}"/>
    <cellStyle name="Note 2 10 3 2" xfId="14399" xr:uid="{0D2BC95E-F1A0-4CDA-A8C9-AC61CD63B133}"/>
    <cellStyle name="Note 2 10 3 3" xfId="25731" xr:uid="{352319F2-7A42-4835-97C2-73F82082B8D6}"/>
    <cellStyle name="Note 2 10 4" xfId="5408" xr:uid="{ED85124A-C8C7-40D7-A716-96578E03C5E9}"/>
    <cellStyle name="Note 2 10 4 2" xfId="14067" xr:uid="{9E4BBAF4-D215-49CD-8CE0-186DD956D87B}"/>
    <cellStyle name="Note 2 10 4 3" xfId="25399" xr:uid="{90CEC6A1-22CD-4DEC-895B-F579834997B3}"/>
    <cellStyle name="Note 2 10 5" xfId="6255" xr:uid="{045804DE-B8E0-4A2A-BB9E-09EB1CD33FF4}"/>
    <cellStyle name="Note 2 10 5 2" xfId="14907" xr:uid="{5D209DA2-F64D-4F39-9399-0E5359DD680E}"/>
    <cellStyle name="Note 2 10 5 3" xfId="26239" xr:uid="{FF8FBAA6-8D9F-4CF6-843B-413D66E6B0DF}"/>
    <cellStyle name="Note 2 10 6" xfId="5213" xr:uid="{34AF5443-090D-4F96-B993-F5F6785C1DA4}"/>
    <cellStyle name="Note 2 10 6 2" xfId="13872" xr:uid="{28144734-084B-47B9-A878-142AB0DD6E9E}"/>
    <cellStyle name="Note 2 10 6 3" xfId="25204" xr:uid="{9352DF12-DD60-4B26-80BA-2CB396E58555}"/>
    <cellStyle name="Note 2 10 7" xfId="8990" xr:uid="{04D58D46-E8D3-4174-B557-06829D56CF43}"/>
    <cellStyle name="Note 2 10 7 2" xfId="17618" xr:uid="{455C6D77-60FA-4F5A-B487-69196A04EC6A}"/>
    <cellStyle name="Note 2 10 7 3" xfId="28951" xr:uid="{871EEAB5-2FFF-49BB-B157-11A456B4EEFB}"/>
    <cellStyle name="Note 2 10 8" xfId="12279" xr:uid="{396C4230-BBBD-4890-B2A3-12B6334827E1}"/>
    <cellStyle name="Note 2 10 8 2" xfId="20903" xr:uid="{CF03BD46-5DCE-41E5-B7AB-BC6AAC105E6C}"/>
    <cellStyle name="Note 2 10 8 3" xfId="32240" xr:uid="{F920AF88-19AB-4C5F-903E-B692201ECEEB}"/>
    <cellStyle name="Note 2 11" xfId="2675" xr:uid="{9EA1DDAC-3E9E-4024-8AE0-A4E621EE1D36}"/>
    <cellStyle name="Note 2 11 2" xfId="7038" xr:uid="{9E97957C-F3F0-4DCC-BDBC-A270E323D230}"/>
    <cellStyle name="Note 2 11 2 2" xfId="15678" xr:uid="{F8329C17-2364-42D5-B38B-0E6BB0F2AF01}"/>
    <cellStyle name="Note 2 11 2 3" xfId="27010" xr:uid="{3AC89708-4077-4325-B6C0-5300986E7E05}"/>
    <cellStyle name="Note 2 11 3" xfId="4473" xr:uid="{B0917095-98E3-45EF-B877-B614748488D8}"/>
    <cellStyle name="Note 2 11 3 2" xfId="13134" xr:uid="{9D992940-063D-4A01-8E22-00D198AB25CB}"/>
    <cellStyle name="Note 2 11 3 3" xfId="24466" xr:uid="{0EB22974-B84E-42EF-A707-465E44C1C753}"/>
    <cellStyle name="Note 2 11 4" xfId="5409" xr:uid="{C1B562C9-0A1B-4872-A70C-D37262F6D386}"/>
    <cellStyle name="Note 2 11 4 2" xfId="14068" xr:uid="{138E3A2F-7FF4-4B4E-BD5D-6192C6EBAA9D}"/>
    <cellStyle name="Note 2 11 4 3" xfId="25400" xr:uid="{BDFDE069-A62A-4625-98D3-13377AFAB0A3}"/>
    <cellStyle name="Note 2 11 5" xfId="9379" xr:uid="{691F307B-A214-455D-9CD5-836C729209D6}"/>
    <cellStyle name="Note 2 11 5 2" xfId="18007" xr:uid="{86FBBA67-9ED3-4A25-B39C-1C7E5A067809}"/>
    <cellStyle name="Note 2 11 5 3" xfId="29340" xr:uid="{7333A66E-362F-44ED-AD29-0AD4C98286EE}"/>
    <cellStyle name="Note 2 11 6" xfId="5214" xr:uid="{49B42410-2A3D-4B2B-9E78-3CEAF3DAF33A}"/>
    <cellStyle name="Note 2 11 6 2" xfId="13873" xr:uid="{34A338EA-5810-4C59-9A22-5800522F5F3A}"/>
    <cellStyle name="Note 2 11 6 3" xfId="25205" xr:uid="{4490EA39-5926-4968-9EBD-028DE4AE676A}"/>
    <cellStyle name="Note 2 11 7" xfId="10473" xr:uid="{EAB349AA-A80F-42A4-B9F6-E821E2302C85}"/>
    <cellStyle name="Note 2 11 7 2" xfId="19100" xr:uid="{6D9BD9C3-B819-4BB6-B2CC-8D353E8B519D}"/>
    <cellStyle name="Note 2 11 7 3" xfId="30434" xr:uid="{967A7539-405D-477A-BCDE-4AE72A310F08}"/>
    <cellStyle name="Note 2 11 8" xfId="10274" xr:uid="{AD30D98E-4060-4B5E-9D40-5A70FD104EE9}"/>
    <cellStyle name="Note 2 11 8 2" xfId="18901" xr:uid="{64F4F23A-4ABE-41A4-B167-7D8F17C439F8}"/>
    <cellStyle name="Note 2 11 8 3" xfId="30235" xr:uid="{2111E4E3-4A56-4777-8922-01E7A3FC0A7E}"/>
    <cellStyle name="Note 2 12" xfId="2676" xr:uid="{16F14731-C64B-44AD-840D-6ADD8965CB89}"/>
    <cellStyle name="Note 2 12 2" xfId="7039" xr:uid="{E6E55CC0-FF16-46D6-B632-84388B9AE3A2}"/>
    <cellStyle name="Note 2 12 2 2" xfId="15679" xr:uid="{82BD35A1-BA8A-4C20-BA57-34E4E39F1872}"/>
    <cellStyle name="Note 2 12 2 3" xfId="27011" xr:uid="{713A94A7-F7D5-440E-A2CA-1F0648B5594F}"/>
    <cellStyle name="Note 2 12 3" xfId="5746" xr:uid="{4D85BFE9-0E95-47E2-9AFA-5DC3E0E0934B}"/>
    <cellStyle name="Note 2 12 3 2" xfId="14398" xr:uid="{A16EF768-603E-45E4-9D0D-FF4775C70E73}"/>
    <cellStyle name="Note 2 12 3 3" xfId="25730" xr:uid="{DF54C186-6590-43DF-993C-BC7E928F2DAA}"/>
    <cellStyle name="Note 2 12 4" xfId="7414" xr:uid="{C2B25425-3697-42FE-80B8-2DCE43741DF4}"/>
    <cellStyle name="Note 2 12 4 2" xfId="16054" xr:uid="{C4680608-D5CB-4A2A-BF4B-4743B4E3F1F7}"/>
    <cellStyle name="Note 2 12 4 3" xfId="27386" xr:uid="{8813FA9C-A3A8-44C8-AD33-66D55601A10C}"/>
    <cellStyle name="Note 2 12 5" xfId="6254" xr:uid="{50936210-ED04-4155-8E5A-86D3311DC3CE}"/>
    <cellStyle name="Note 2 12 5 2" xfId="14906" xr:uid="{44066F81-7CCB-435C-8DAB-2B82D7321B42}"/>
    <cellStyle name="Note 2 12 5 3" xfId="26238" xr:uid="{F71F035B-3EA7-48F6-A3A8-6BB665C01C49}"/>
    <cellStyle name="Note 2 12 6" xfId="9991" xr:uid="{3FED82A0-1480-4E4A-BB67-DA9FB65D7266}"/>
    <cellStyle name="Note 2 12 6 2" xfId="18618" xr:uid="{F9C54E80-C49B-4DE6-880D-E69DB9F8233A}"/>
    <cellStyle name="Note 2 12 6 3" xfId="29952" xr:uid="{2AF696D2-286F-4ADF-BBB9-B0C000741B25}"/>
    <cellStyle name="Note 2 12 7" xfId="11700" xr:uid="{2C28E437-2544-44EB-8363-302E58A3AA06}"/>
    <cellStyle name="Note 2 12 7 2" xfId="20325" xr:uid="{3504A09E-53A2-491E-9104-1B1303D75F34}"/>
    <cellStyle name="Note 2 12 7 3" xfId="31661" xr:uid="{3A41B112-AF34-4C91-B653-7F3BB6F8F7B1}"/>
    <cellStyle name="Note 2 12 8" xfId="10275" xr:uid="{84F14EC9-0A8E-4C81-9A10-F6D6B9E8514F}"/>
    <cellStyle name="Note 2 12 8 2" xfId="18902" xr:uid="{1BCD4C29-FC91-41E0-82A5-B9A6BB2968E5}"/>
    <cellStyle name="Note 2 12 8 3" xfId="30236" xr:uid="{E55F590F-B16B-48E7-8A47-6EBC4EC0ADFD}"/>
    <cellStyle name="Note 2 13" xfId="2677" xr:uid="{20BFE2CB-5A49-4E8C-A405-48142ECF3E1D}"/>
    <cellStyle name="Note 2 13 2" xfId="7040" xr:uid="{B68CB6E4-66D6-4827-ACB7-034A091B5120}"/>
    <cellStyle name="Note 2 13 2 2" xfId="15680" xr:uid="{9D390D83-235E-4143-AC2A-9BE667A07483}"/>
    <cellStyle name="Note 2 13 2 3" xfId="27012" xr:uid="{4BD285F3-060F-40E9-8F01-C3C1ACEBB431}"/>
    <cellStyle name="Note 2 13 3" xfId="5745" xr:uid="{002BF408-111D-4F93-BB16-B71137D6C71D}"/>
    <cellStyle name="Note 2 13 3 2" xfId="14397" xr:uid="{5D623DBC-4E77-4D0E-9CF0-00654084FA04}"/>
    <cellStyle name="Note 2 13 3 3" xfId="25729" xr:uid="{53E810EE-8CA2-42FA-899E-A6B7B1A6FB1F}"/>
    <cellStyle name="Note 2 13 4" xfId="5410" xr:uid="{02860931-6995-49C5-B8D5-51881D105312}"/>
    <cellStyle name="Note 2 13 4 2" xfId="14069" xr:uid="{B5C4937D-E193-44D1-A48B-E28EBA057053}"/>
    <cellStyle name="Note 2 13 4 3" xfId="25401" xr:uid="{8F27441A-9104-4492-B38E-B4A53BE7D5EE}"/>
    <cellStyle name="Note 2 13 5" xfId="8149" xr:uid="{22D7C073-557A-4334-81C8-8B7CD2A4093A}"/>
    <cellStyle name="Note 2 13 5 2" xfId="16787" xr:uid="{A446C1BA-4CEA-441F-9457-A2E5CB36FE17}"/>
    <cellStyle name="Note 2 13 5 3" xfId="28119" xr:uid="{1D4A6C73-2D7E-4EED-B910-90C4515425B4}"/>
    <cellStyle name="Note 2 13 6" xfId="5215" xr:uid="{AC5B7E96-86B8-4725-BADB-2A47BEBC4451}"/>
    <cellStyle name="Note 2 13 6 2" xfId="13874" xr:uid="{2C054D5E-C318-4207-9613-C2046F21C006}"/>
    <cellStyle name="Note 2 13 6 3" xfId="25206" xr:uid="{3A5A6E67-348F-450F-8D77-3D4DA88C4710}"/>
    <cellStyle name="Note 2 13 7" xfId="10218" xr:uid="{339F5254-30DF-485F-A587-4D91DE557D0A}"/>
    <cellStyle name="Note 2 13 7 2" xfId="18845" xr:uid="{5D2B44E0-F43B-4524-8F27-AB68E104E3BB}"/>
    <cellStyle name="Note 2 13 7 3" xfId="30179" xr:uid="{BBEB1A6B-6BEB-466B-8825-4821273BA5BB}"/>
    <cellStyle name="Note 2 13 8" xfId="9050" xr:uid="{C40BAABB-60C7-4085-B0AC-7D386C037437}"/>
    <cellStyle name="Note 2 13 8 2" xfId="17678" xr:uid="{AA0747CA-26C6-4262-B270-9537D088D4C8}"/>
    <cellStyle name="Note 2 13 8 3" xfId="29011" xr:uid="{E888ED67-C090-4601-BB8C-0F6D064D09F7}"/>
    <cellStyle name="Note 2 14" xfId="2678" xr:uid="{8F58B7E7-836A-4AFE-94D3-FB5BE06314F9}"/>
    <cellStyle name="Note 2 14 2" xfId="7041" xr:uid="{81D300B2-9DC7-4DF1-A982-A401CF8E9DCB}"/>
    <cellStyle name="Note 2 14 2 2" xfId="15681" xr:uid="{4FD8C897-C7E7-4623-9141-BB6F3DFE2FCA}"/>
    <cellStyle name="Note 2 14 2 3" xfId="27013" xr:uid="{89BBDDED-CBA8-4B7C-B74E-B689547F0830}"/>
    <cellStyle name="Note 2 14 3" xfId="4472" xr:uid="{893B6D92-25F0-4EFD-9267-89F31D727ABF}"/>
    <cellStyle name="Note 2 14 3 2" xfId="13133" xr:uid="{14CEF575-F40C-4B05-9ABE-64CD5C7BFBBA}"/>
    <cellStyle name="Note 2 14 3 3" xfId="24465" xr:uid="{78556C6D-EB1A-4035-9311-8306BC6D115A}"/>
    <cellStyle name="Note 2 14 4" xfId="5411" xr:uid="{C3484BDA-45BC-49DA-BF81-F510EDF789CD}"/>
    <cellStyle name="Note 2 14 4 2" xfId="14070" xr:uid="{EE05EBDA-CBD0-401B-847D-006D06034001}"/>
    <cellStyle name="Note 2 14 4 3" xfId="25402" xr:uid="{870C308D-2C92-4865-9CA6-880CC023318E}"/>
    <cellStyle name="Note 2 14 5" xfId="9380" xr:uid="{1626288A-BDAE-4A12-86D0-7E2051BA432C}"/>
    <cellStyle name="Note 2 14 5 2" xfId="18008" xr:uid="{AEBDAECF-97EC-4DA1-85BC-DC91079AEDE7}"/>
    <cellStyle name="Note 2 14 5 3" xfId="29341" xr:uid="{4627EAA6-28B2-4BFD-AD36-96C0FE63506F}"/>
    <cellStyle name="Note 2 14 6" xfId="5216" xr:uid="{506003BC-0008-44A8-98F1-5BDD7277A590}"/>
    <cellStyle name="Note 2 14 6 2" xfId="13875" xr:uid="{3B136EEE-9CE1-4F9A-A477-B8CC1EA6A1B5}"/>
    <cellStyle name="Note 2 14 6 3" xfId="25207" xr:uid="{95DA57ED-D950-4EC5-B216-88A7820E85A1}"/>
    <cellStyle name="Note 2 14 7" xfId="10864" xr:uid="{EFD8B62A-3C48-4BFB-8DE0-B8308F3B6E89}"/>
    <cellStyle name="Note 2 14 7 2" xfId="19490" xr:uid="{AD5E5093-B44D-4B69-BFCD-1ECD5B314AFD}"/>
    <cellStyle name="Note 2 14 7 3" xfId="30825" xr:uid="{CC13C354-9710-4F33-9C35-15B8983DAB47}"/>
    <cellStyle name="Note 2 14 8" xfId="10276" xr:uid="{7D55472E-14EA-42E0-86ED-0AD04C37E21B}"/>
    <cellStyle name="Note 2 14 8 2" xfId="18903" xr:uid="{29907C36-11D6-4800-88C9-583D0DD4E1FB}"/>
    <cellStyle name="Note 2 14 8 3" xfId="30237" xr:uid="{0FC087EF-44A0-4A07-835B-1EE6B9F18AEE}"/>
    <cellStyle name="Note 2 15" xfId="2679" xr:uid="{2F59C8F2-93C0-4E95-BD2F-886F91A7583D}"/>
    <cellStyle name="Note 2 15 2" xfId="7042" xr:uid="{34A2681E-78CD-4E47-8C45-84DCCF212D88}"/>
    <cellStyle name="Note 2 15 2 2" xfId="15682" xr:uid="{8DFA303A-FA75-4DE2-AF2D-DC08BD716AF2}"/>
    <cellStyle name="Note 2 15 2 3" xfId="27014" xr:uid="{8A762DE4-1092-49BE-AC8F-20FD972E131F}"/>
    <cellStyle name="Note 2 15 3" xfId="5744" xr:uid="{34ECC512-6111-4497-9B99-B8A1388F4464}"/>
    <cellStyle name="Note 2 15 3 2" xfId="14396" xr:uid="{E68BDDF5-54BF-4483-99B5-7575814191DF}"/>
    <cellStyle name="Note 2 15 3 3" xfId="25728" xr:uid="{B8FAE651-0349-4AC6-B051-6851E7263B38}"/>
    <cellStyle name="Note 2 15 4" xfId="7415" xr:uid="{9B966B4A-81F6-497E-97A4-4E5552C46BE1}"/>
    <cellStyle name="Note 2 15 4 2" xfId="16055" xr:uid="{E1F84D34-A5EB-484F-8901-4DDDFBF86D85}"/>
    <cellStyle name="Note 2 15 4 3" xfId="27387" xr:uid="{E9A5C0CC-FB7E-4C66-B08E-5B0757D48E0A}"/>
    <cellStyle name="Note 2 15 5" xfId="4689" xr:uid="{C4D9E41B-15B1-4A85-A853-7C63032ADC65}"/>
    <cellStyle name="Note 2 15 5 2" xfId="13350" xr:uid="{EC59BD6E-7E9C-4931-9D65-31767F75BA34}"/>
    <cellStyle name="Note 2 15 5 3" xfId="24682" xr:uid="{331F7131-DC6A-43EF-AD84-DA4458524EE9}"/>
    <cellStyle name="Note 2 15 6" xfId="9992" xr:uid="{2D59335D-9D48-44D4-8C55-2EF7CA72694E}"/>
    <cellStyle name="Note 2 15 6 2" xfId="18619" xr:uid="{3A78072F-BC74-4936-B7DA-FBB1A499E9E7}"/>
    <cellStyle name="Note 2 15 6 3" xfId="29953" xr:uid="{BCDB7C0E-CE95-40F2-BBAB-EF15B033EF0A}"/>
    <cellStyle name="Note 2 15 7" xfId="11701" xr:uid="{EB2B5061-3E66-4693-B4CA-9FDEA8B3F6CB}"/>
    <cellStyle name="Note 2 15 7 2" xfId="20326" xr:uid="{437AD05A-FEA8-45A9-8BE4-C3EEFDEB1BC3}"/>
    <cellStyle name="Note 2 15 7 3" xfId="31662" xr:uid="{23FC9645-3BCB-45BC-B6F4-664166FC8574}"/>
    <cellStyle name="Note 2 15 8" xfId="10277" xr:uid="{1D7329A0-2D37-436B-B9FD-512CDC552268}"/>
    <cellStyle name="Note 2 15 8 2" xfId="18904" xr:uid="{454F6C3F-9D53-45B3-92FF-8C41ACC4ABA2}"/>
    <cellStyle name="Note 2 15 8 3" xfId="30238" xr:uid="{4D02B116-C5BC-4798-9233-323F95A4053D}"/>
    <cellStyle name="Note 2 16" xfId="2680" xr:uid="{051A9D0D-389C-48C1-A96B-E92612FBB4BB}"/>
    <cellStyle name="Note 2 16 2" xfId="7043" xr:uid="{D83EA01F-56D2-47EB-B24A-767E2CD1DF9D}"/>
    <cellStyle name="Note 2 16 2 2" xfId="15683" xr:uid="{B4256838-AEF6-4D79-8D7A-E0F4997F668D}"/>
    <cellStyle name="Note 2 16 2 3" xfId="27015" xr:uid="{D0FF80F9-6BA6-4C07-A61D-207D1CD5B938}"/>
    <cellStyle name="Note 2 16 3" xfId="5743" xr:uid="{8561B231-E158-41C8-8B77-FB8F16BD7835}"/>
    <cellStyle name="Note 2 16 3 2" xfId="14395" xr:uid="{3C91AE47-15F0-4C42-9741-B2A0A69DC91E}"/>
    <cellStyle name="Note 2 16 3 3" xfId="25727" xr:uid="{D38FD9E7-ED5E-4363-AE63-A193F0C5796F}"/>
    <cellStyle name="Note 2 16 4" xfId="5412" xr:uid="{51649D7F-A459-4515-B5DE-428EF5854B15}"/>
    <cellStyle name="Note 2 16 4 2" xfId="14071" xr:uid="{7B26F71A-6BA1-4C95-B9E8-82D0D3B3669B}"/>
    <cellStyle name="Note 2 16 4 3" xfId="25403" xr:uid="{83C0624F-80F1-4294-B064-41226AB3D4B0}"/>
    <cellStyle name="Note 2 16 5" xfId="6253" xr:uid="{B5516D63-0AE6-4ACB-B90B-1B37D33B9659}"/>
    <cellStyle name="Note 2 16 5 2" xfId="14905" xr:uid="{E7E2E6D5-B828-47A4-B7DC-449C8D02A401}"/>
    <cellStyle name="Note 2 16 5 3" xfId="26237" xr:uid="{2AFFFBE0-B997-499E-A209-F85163BB8939}"/>
    <cellStyle name="Note 2 16 6" xfId="5217" xr:uid="{C16BB90C-A0F8-4807-9576-F59BEFE4183C}"/>
    <cellStyle name="Note 2 16 6 2" xfId="13876" xr:uid="{B5193B55-A256-4AB1-98CB-51C30254A949}"/>
    <cellStyle name="Note 2 16 6 3" xfId="25208" xr:uid="{7EB4565B-2B6D-4A7F-B184-771A9CFDE322}"/>
    <cellStyle name="Note 2 16 7" xfId="10863" xr:uid="{314999FE-007B-4C89-A750-C48D9FA3372F}"/>
    <cellStyle name="Note 2 16 7 2" xfId="19489" xr:uid="{E26A393F-CE5F-4369-B433-7EAD17EF9F58}"/>
    <cellStyle name="Note 2 16 7 3" xfId="30824" xr:uid="{C0FB7A4B-8579-4746-AE29-0EED7E50B090}"/>
    <cellStyle name="Note 2 16 8" xfId="12280" xr:uid="{5EA95195-4F40-4CB9-973F-0151840E307F}"/>
    <cellStyle name="Note 2 16 8 2" xfId="20904" xr:uid="{5E9C6038-4FF6-48F8-B80A-49BD69E6E3B4}"/>
    <cellStyle name="Note 2 16 8 3" xfId="32241" xr:uid="{EF1B6B5A-A254-4E20-88C2-E5E1B3186A18}"/>
    <cellStyle name="Note 2 17" xfId="2681" xr:uid="{DBEC380F-5DD5-4A63-8551-A47283CEBF51}"/>
    <cellStyle name="Note 2 17 2" xfId="7044" xr:uid="{70DCE126-E73A-49F8-B471-1B60BD063AA5}"/>
    <cellStyle name="Note 2 17 2 2" xfId="15684" xr:uid="{7AD977E5-74EC-43F9-80F8-F09B473E1FC2}"/>
    <cellStyle name="Note 2 17 2 3" xfId="27016" xr:uid="{837E83BC-1575-429B-8A06-115D93DDFC26}"/>
    <cellStyle name="Note 2 17 3" xfId="4471" xr:uid="{196B8694-4F3A-4761-B231-6A4A6777F7AE}"/>
    <cellStyle name="Note 2 17 3 2" xfId="13132" xr:uid="{39943D77-BEC9-4FC5-8F43-CA44BA61414D}"/>
    <cellStyle name="Note 2 17 3 3" xfId="24464" xr:uid="{63C59B69-9F09-41CC-A3B7-71AB886AD1E6}"/>
    <cellStyle name="Note 2 17 4" xfId="5413" xr:uid="{65CC4C18-8418-4349-A566-BC52CFEC55CD}"/>
    <cellStyle name="Note 2 17 4 2" xfId="14072" xr:uid="{A4175730-CB3F-41F3-9F78-7E15A537171F}"/>
    <cellStyle name="Note 2 17 4 3" xfId="25404" xr:uid="{C8DF5A2C-48F6-4920-9297-6AD17128ED2C}"/>
    <cellStyle name="Note 2 17 5" xfId="7802" xr:uid="{DFC4B6C3-FC84-47C0-838B-E6BF96A09553}"/>
    <cellStyle name="Note 2 17 5 2" xfId="16440" xr:uid="{CDB034F1-FD17-40F8-8B6D-7CDFF8CA0D23}"/>
    <cellStyle name="Note 2 17 5 3" xfId="27772" xr:uid="{F9437E16-508C-4A0A-BE51-CC14F932F087}"/>
    <cellStyle name="Note 2 17 6" xfId="5218" xr:uid="{AEA675B1-26BE-45EB-A298-57A1946A52CA}"/>
    <cellStyle name="Note 2 17 6 2" xfId="13877" xr:uid="{47046E3E-B52C-4C9A-8C12-2E7EDE90DE4B}"/>
    <cellStyle name="Note 2 17 6 3" xfId="25209" xr:uid="{A9E35443-FD6B-410C-B7E7-5E8F21BD28CD}"/>
    <cellStyle name="Note 2 17 7" xfId="10474" xr:uid="{31A693AC-7736-4F81-9A36-7180D2C1303A}"/>
    <cellStyle name="Note 2 17 7 2" xfId="19101" xr:uid="{7EEFFFF2-DDCD-4225-9D4B-FF962CB819F7}"/>
    <cellStyle name="Note 2 17 7 3" xfId="30435" xr:uid="{88BE0A06-C7BE-4B19-931D-81426C8261EF}"/>
    <cellStyle name="Note 2 17 8" xfId="10278" xr:uid="{3DFA405E-EFA6-400D-9911-C03494830D63}"/>
    <cellStyle name="Note 2 17 8 2" xfId="18905" xr:uid="{6236B61B-F8C7-4962-986C-548D0F373E60}"/>
    <cellStyle name="Note 2 17 8 3" xfId="30239" xr:uid="{6686DFBC-8B45-46EE-95B8-315470EBB5E2}"/>
    <cellStyle name="Note 2 18" xfId="4935" xr:uid="{62E893A9-CDD9-49F0-B28D-75D0FC8D9612}"/>
    <cellStyle name="Note 2 18 2" xfId="13594" xr:uid="{D78A5F5E-0D55-411E-A331-ADDC3C5D65C4}"/>
    <cellStyle name="Note 2 18 3" xfId="24926" xr:uid="{0C33BBFE-0901-4380-B736-275FB645F570}"/>
    <cellStyle name="Note 2 19" xfId="8046" xr:uid="{1264384F-4CEE-41FD-B700-33DED5D4E9CF}"/>
    <cellStyle name="Note 2 19 2" xfId="16684" xr:uid="{ED4735DF-C610-4B37-9BF2-76D3A000BCDB}"/>
    <cellStyle name="Note 2 19 3" xfId="28016" xr:uid="{6509DD1B-0801-44BB-96CF-4A2C29E0127C}"/>
    <cellStyle name="Note 2 2" xfId="591" xr:uid="{D1B1BE05-9A5F-44B2-BF99-2B7579FAFA82}"/>
    <cellStyle name="Note 2 2 10" xfId="2682" xr:uid="{B812AE6D-0371-4246-B1EC-13D13C509CD3}"/>
    <cellStyle name="Note 2 2 10 2" xfId="7045" xr:uid="{0AA60AEE-C21B-4697-B56D-50D2B678789A}"/>
    <cellStyle name="Note 2 2 10 2 2" xfId="15685" xr:uid="{B2EED0CB-4D62-4497-9577-CB5C7F6439D5}"/>
    <cellStyle name="Note 2 2 10 2 3" xfId="27017" xr:uid="{2E0E3D7B-997D-4987-B2A1-FBF7410D84EB}"/>
    <cellStyle name="Note 2 2 10 3" xfId="5742" xr:uid="{9E3C1A8A-01F2-4BDE-8100-916124E06490}"/>
    <cellStyle name="Note 2 2 10 3 2" xfId="14394" xr:uid="{5DC77103-788D-46DD-ACBB-988693052457}"/>
    <cellStyle name="Note 2 2 10 3 3" xfId="25726" xr:uid="{3E577079-69EB-4872-9D63-040FEDAD8DA2}"/>
    <cellStyle name="Note 2 2 10 4" xfId="4978" xr:uid="{4EE179E4-F20F-4409-BD07-67F2ED25AA06}"/>
    <cellStyle name="Note 2 2 10 4 2" xfId="13637" xr:uid="{5FECBB58-C0A9-48C0-9B53-2AAF202EBAE5}"/>
    <cellStyle name="Note 2 2 10 4 3" xfId="24969" xr:uid="{3DF05AA9-AD33-435E-A04C-066C482D030B}"/>
    <cellStyle name="Note 2 2 10 5" xfId="5302" xr:uid="{B6366326-9108-4EF4-96EE-C2BD5A960646}"/>
    <cellStyle name="Note 2 2 10 5 2" xfId="13961" xr:uid="{7847096F-29BE-4685-A195-AE93C21D4D0E}"/>
    <cellStyle name="Note 2 2 10 5 3" xfId="25293" xr:uid="{5336C597-B1D1-4458-AA01-10EC356E7910}"/>
    <cellStyle name="Note 2 2 10 6" xfId="9146" xr:uid="{FE8C269D-8430-45E9-9237-A8E2750ECA14}"/>
    <cellStyle name="Note 2 2 10 6 2" xfId="17774" xr:uid="{A51FE664-DA83-4100-AF0B-9C033B7F0618}"/>
    <cellStyle name="Note 2 2 10 6 3" xfId="29107" xr:uid="{60B1400E-FF17-4772-95F1-6C29AA9C45B5}"/>
    <cellStyle name="Note 2 2 10 7" xfId="7735" xr:uid="{C68671EE-3A9D-4A65-826F-9EAFFAB44ECD}"/>
    <cellStyle name="Note 2 2 10 7 2" xfId="16373" xr:uid="{DBA6B170-7FBA-489D-9F37-34EDBB7F4317}"/>
    <cellStyle name="Note 2 2 10 7 3" xfId="27705" xr:uid="{20275EF7-8B88-41FE-A8D7-0C4F3E18CCBE}"/>
    <cellStyle name="Note 2 2 10 8" xfId="10279" xr:uid="{18CC4C12-3DA9-49D5-9E78-A442510D1E5F}"/>
    <cellStyle name="Note 2 2 10 8 2" xfId="18906" xr:uid="{352F9AE3-5F5E-4F9E-879B-055734767B12}"/>
    <cellStyle name="Note 2 2 10 8 3" xfId="30240" xr:uid="{6ACA4056-9696-4B88-A561-BF874F92296B}"/>
    <cellStyle name="Note 2 2 10 9" xfId="23385" xr:uid="{551B4F92-C6F2-48D4-9641-1E64552A0125}"/>
    <cellStyle name="Note 2 2 11" xfId="2683" xr:uid="{4A1DB0F5-DB63-4B57-B2C2-C634D962A4C2}"/>
    <cellStyle name="Note 2 2 11 2" xfId="7046" xr:uid="{0A9F4442-9EF3-4382-B4DD-79208A27647C}"/>
    <cellStyle name="Note 2 2 11 2 2" xfId="15686" xr:uid="{FB3280D9-E933-4972-BFC5-E19B56E51BF0}"/>
    <cellStyle name="Note 2 2 11 2 3" xfId="27018" xr:uid="{2FFDDA21-E666-40F3-8221-F267B63CE091}"/>
    <cellStyle name="Note 2 2 11 3" xfId="5741" xr:uid="{5BAE7DD9-E000-44AE-B197-18C0A5C6F96A}"/>
    <cellStyle name="Note 2 2 11 3 2" xfId="14393" xr:uid="{A232B8CD-3E8F-407B-B633-1449EC7CFA8A}"/>
    <cellStyle name="Note 2 2 11 3 3" xfId="25725" xr:uid="{D41ECAF5-6DF8-4301-B208-0D014ED6E1E9}"/>
    <cellStyle name="Note 2 2 11 4" xfId="5414" xr:uid="{6AA554BE-05B8-4DE3-A47C-C1B200256900}"/>
    <cellStyle name="Note 2 2 11 4 2" xfId="14073" xr:uid="{41B1EA2A-9CB5-45D3-8E22-F174A2371537}"/>
    <cellStyle name="Note 2 2 11 4 3" xfId="25405" xr:uid="{77E28141-254F-4974-B240-918BD17F37FC}"/>
    <cellStyle name="Note 2 2 11 5" xfId="6252" xr:uid="{BCB0FC51-0B37-47A5-9043-0B3C8F14CD10}"/>
    <cellStyle name="Note 2 2 11 5 2" xfId="14904" xr:uid="{F9E0C102-B3C0-4943-BE08-C1C57FA45153}"/>
    <cellStyle name="Note 2 2 11 5 3" xfId="26236" xr:uid="{C1227DD0-24B3-4BB1-AE4D-2DD5E5F8ED6A}"/>
    <cellStyle name="Note 2 2 11 6" xfId="5219" xr:uid="{2358DA65-598B-48C6-B7CA-6089C8E53C8E}"/>
    <cellStyle name="Note 2 2 11 6 2" xfId="13878" xr:uid="{8506B3EB-C734-4A5C-A643-638FFD2721A0}"/>
    <cellStyle name="Note 2 2 11 6 3" xfId="25210" xr:uid="{82D32F87-3B40-41E3-AC96-288C3653CA30}"/>
    <cellStyle name="Note 2 2 11 7" xfId="7925" xr:uid="{132B925E-EB88-400E-A0D5-24EFFBB531B7}"/>
    <cellStyle name="Note 2 2 11 7 2" xfId="16563" xr:uid="{C8688BD4-1EDD-4173-AF76-24BC8D416025}"/>
    <cellStyle name="Note 2 2 11 7 3" xfId="27895" xr:uid="{8CF19379-63B9-4B57-82A2-03B99146D273}"/>
    <cellStyle name="Note 2 2 11 8" xfId="12281" xr:uid="{E008DAA0-DC70-4982-9958-3F8EBD323EAC}"/>
    <cellStyle name="Note 2 2 11 8 2" xfId="20905" xr:uid="{01031DB3-4953-4E33-88B6-7772BC64C78A}"/>
    <cellStyle name="Note 2 2 11 8 3" xfId="32242" xr:uid="{B5FDA16D-859D-4405-8218-188B19D2F335}"/>
    <cellStyle name="Note 2 2 11 9" xfId="23386" xr:uid="{FB3CE426-12FA-49EC-9B6B-DA9728D0FE9B}"/>
    <cellStyle name="Note 2 2 12" xfId="2684" xr:uid="{CD00C36F-4A78-44BD-A5D5-279FDECF706E}"/>
    <cellStyle name="Note 2 2 12 2" xfId="7047" xr:uid="{C6C9C193-4D27-44CB-A22F-F5302CDF9C43}"/>
    <cellStyle name="Note 2 2 12 2 2" xfId="15687" xr:uid="{47815C47-0BC4-49B0-A3BE-A9A0E08AF42A}"/>
    <cellStyle name="Note 2 2 12 2 3" xfId="27019" xr:uid="{47C2CBE1-3D7F-409A-A792-6284F3C39D48}"/>
    <cellStyle name="Note 2 2 12 3" xfId="4470" xr:uid="{DACD8646-A9F3-4072-95C6-5AE9D3742182}"/>
    <cellStyle name="Note 2 2 12 3 2" xfId="13131" xr:uid="{5DA6DAD7-3EA9-4238-896A-B27857735426}"/>
    <cellStyle name="Note 2 2 12 3 3" xfId="24463" xr:uid="{47F3A750-3CB8-48E9-85C1-786E0BF49DF4}"/>
    <cellStyle name="Note 2 2 12 4" xfId="5415" xr:uid="{DF571181-63EB-4E67-B955-14F1CD23838C}"/>
    <cellStyle name="Note 2 2 12 4 2" xfId="14074" xr:uid="{89A5F13E-0B58-4F7B-86B0-C13C18D7FD15}"/>
    <cellStyle name="Note 2 2 12 4 3" xfId="25406" xr:uid="{B1A89115-B7D3-4438-AEB9-42C4D57895DF}"/>
    <cellStyle name="Note 2 2 12 5" xfId="4688" xr:uid="{1D37D08D-22A5-4C45-B2C8-FC332CCDED67}"/>
    <cellStyle name="Note 2 2 12 5 2" xfId="13349" xr:uid="{A9C540E6-FA87-4E3A-8E95-959C1BC596B8}"/>
    <cellStyle name="Note 2 2 12 5 3" xfId="24681" xr:uid="{FBCD6E10-1500-4113-AD76-79DFC910CE8D}"/>
    <cellStyle name="Note 2 2 12 6" xfId="7934" xr:uid="{6422C1CB-B4D2-46D0-B9A5-9B8F70ED0671}"/>
    <cellStyle name="Note 2 2 12 6 2" xfId="16572" xr:uid="{E4877C93-9D91-471B-94F5-A6D9C0C9A04D}"/>
    <cellStyle name="Note 2 2 12 6 3" xfId="27904" xr:uid="{A0D13C2C-064C-41F5-A979-CFBA4EA40121}"/>
    <cellStyle name="Note 2 2 12 7" xfId="10219" xr:uid="{CF05BD67-F32B-496D-863A-28F33148B0D7}"/>
    <cellStyle name="Note 2 2 12 7 2" xfId="18846" xr:uid="{4D46A0AF-93DD-4F84-994F-E4584971315E}"/>
    <cellStyle name="Note 2 2 12 7 3" xfId="30180" xr:uid="{512F1A94-5A8E-441C-96A6-16672FD73D96}"/>
    <cellStyle name="Note 2 2 12 8" xfId="10280" xr:uid="{EF5EDA11-3064-4604-BEE8-37E03D6026A8}"/>
    <cellStyle name="Note 2 2 12 8 2" xfId="18907" xr:uid="{19D40F22-C765-4C6E-9AFC-AF48266E79D8}"/>
    <cellStyle name="Note 2 2 12 8 3" xfId="30241" xr:uid="{D6E3B89A-DC28-4605-87A9-3CF3B10C8F6E}"/>
    <cellStyle name="Note 2 2 12 9" xfId="23387" xr:uid="{1D5B2B37-2735-4779-BBDE-95FC8F519CB1}"/>
    <cellStyle name="Note 2 2 13" xfId="2685" xr:uid="{C15A267D-6441-4256-96B8-B40FC3038BBF}"/>
    <cellStyle name="Note 2 2 13 2" xfId="7048" xr:uid="{CE26D74E-03D6-4B46-BE08-36CCA8BD0394}"/>
    <cellStyle name="Note 2 2 13 2 2" xfId="15688" xr:uid="{54E2D09A-43ED-4336-99B2-13DC3153DD50}"/>
    <cellStyle name="Note 2 2 13 2 3" xfId="27020" xr:uid="{DF6DC1A3-CC04-4F26-AC73-7451A516B1AB}"/>
    <cellStyle name="Note 2 2 13 3" xfId="5740" xr:uid="{21BE08B1-28EA-45B1-948D-D54666F83410}"/>
    <cellStyle name="Note 2 2 13 3 2" xfId="14392" xr:uid="{D190D932-5DF1-4D19-B729-DD94D98BCF35}"/>
    <cellStyle name="Note 2 2 13 3 3" xfId="25724" xr:uid="{F6C113C3-A630-45C0-9228-ABF690EC7AE8}"/>
    <cellStyle name="Note 2 2 13 4" xfId="7416" xr:uid="{39B9CEE7-2847-45A9-A1D7-4CF311162305}"/>
    <cellStyle name="Note 2 2 13 4 2" xfId="16056" xr:uid="{BE4A0EC2-B94C-45DE-A281-C7D8706D9DE9}"/>
    <cellStyle name="Note 2 2 13 4 3" xfId="27388" xr:uid="{74110CA6-9317-437C-88D1-D54F59818D65}"/>
    <cellStyle name="Note 2 2 13 5" xfId="8148" xr:uid="{C640EAC2-D127-404A-B834-7AA400467800}"/>
    <cellStyle name="Note 2 2 13 5 2" xfId="16786" xr:uid="{2E084FAD-B4AD-4EB4-9DD4-5679D4BE3C65}"/>
    <cellStyle name="Note 2 2 13 5 3" xfId="28118" xr:uid="{9810A3FC-5560-4E64-9298-78BDE3E45AE6}"/>
    <cellStyle name="Note 2 2 13 6" xfId="9993" xr:uid="{A8E4BD34-F42A-489B-B534-1D087D008140}"/>
    <cellStyle name="Note 2 2 13 6 2" xfId="18620" xr:uid="{20D65DC7-D03D-405D-9845-1596C1555055}"/>
    <cellStyle name="Note 2 2 13 6 3" xfId="29954" xr:uid="{8CE4D250-1E64-461C-AC1C-BAE10DD5BF56}"/>
    <cellStyle name="Note 2 2 13 7" xfId="11702" xr:uid="{AA9592C7-D287-44DD-814B-0478B6E589CE}"/>
    <cellStyle name="Note 2 2 13 7 2" xfId="20327" xr:uid="{134CCC34-733F-458D-8C01-1D43A1AC7FBE}"/>
    <cellStyle name="Note 2 2 13 7 3" xfId="31663" xr:uid="{77295382-8DF4-4CCA-9B48-E64173D90674}"/>
    <cellStyle name="Note 2 2 13 8" xfId="10281" xr:uid="{1DA7E2F6-C634-4EAC-9FE0-86FBB600F279}"/>
    <cellStyle name="Note 2 2 13 8 2" xfId="18908" xr:uid="{DD57B256-FCB1-4235-84C7-6E48723AB1BA}"/>
    <cellStyle name="Note 2 2 13 8 3" xfId="30242" xr:uid="{A29DDFA7-1D6E-4AE3-8EAB-FE161E0DD8BD}"/>
    <cellStyle name="Note 2 2 13 9" xfId="23388" xr:uid="{B995E307-987D-4454-B25E-4EA82A08BA2A}"/>
    <cellStyle name="Note 2 2 14" xfId="2686" xr:uid="{EE7ACACF-091E-4DCB-91D2-E1AC3976E45A}"/>
    <cellStyle name="Note 2 2 14 2" xfId="7049" xr:uid="{278196D1-B2B7-4DB1-B572-D3E2AB4FEB2B}"/>
    <cellStyle name="Note 2 2 14 2 2" xfId="15689" xr:uid="{FE3026E5-3505-4B88-BD95-9C05C44BBE97}"/>
    <cellStyle name="Note 2 2 14 2 3" xfId="27021" xr:uid="{3F88D005-9E00-4AA9-8C47-BAD5BD9FD4EF}"/>
    <cellStyle name="Note 2 2 14 3" xfId="5739" xr:uid="{5FC8859A-CF53-470B-863D-FE5B75DD56C1}"/>
    <cellStyle name="Note 2 2 14 3 2" xfId="14391" xr:uid="{CE0AB234-4296-49A5-BCB8-22509B88A690}"/>
    <cellStyle name="Note 2 2 14 3 3" xfId="25723" xr:uid="{2756CBC5-61D0-454F-AD92-7245AEA55B98}"/>
    <cellStyle name="Note 2 2 14 4" xfId="5416" xr:uid="{49F900EF-73F8-47DF-ACA8-F20F4EC4D725}"/>
    <cellStyle name="Note 2 2 14 4 2" xfId="14075" xr:uid="{FF0E8ECF-CA43-4B9B-8537-D067925BEA46}"/>
    <cellStyle name="Note 2 2 14 4 3" xfId="25407" xr:uid="{49E8D525-6EF6-4B37-9410-BF9E0CAF69DA}"/>
    <cellStyle name="Note 2 2 14 5" xfId="9381" xr:uid="{F34B638A-58FC-4982-8D35-EE5672A2ED79}"/>
    <cellStyle name="Note 2 2 14 5 2" xfId="18009" xr:uid="{638E62B4-5AAB-44A5-B0C3-5A66A7DBFB80}"/>
    <cellStyle name="Note 2 2 14 5 3" xfId="29342" xr:uid="{B460FDD6-B15F-4D29-B34C-6A927E3081D1}"/>
    <cellStyle name="Note 2 2 14 6" xfId="7935" xr:uid="{875B3A3E-7AB3-426D-B6B2-D5A7FE63532D}"/>
    <cellStyle name="Note 2 2 14 6 2" xfId="16573" xr:uid="{3A0B9642-4455-43D0-AD85-8E25BC713805}"/>
    <cellStyle name="Note 2 2 14 6 3" xfId="27905" xr:uid="{DB3211FA-FF1B-4DB5-A737-9E34EE602183}"/>
    <cellStyle name="Note 2 2 14 7" xfId="9258" xr:uid="{0C0FAF45-86A9-4ED1-947C-8C72863ABAFE}"/>
    <cellStyle name="Note 2 2 14 7 2" xfId="17886" xr:uid="{9A3AC963-662A-45DB-AC1D-CB1E37A4EEE5}"/>
    <cellStyle name="Note 2 2 14 7 3" xfId="29219" xr:uid="{80381B28-05C3-4707-93E0-B2D682997415}"/>
    <cellStyle name="Note 2 2 14 8" xfId="11584" xr:uid="{4B398698-852E-4A1E-9456-AA23B32528A1}"/>
    <cellStyle name="Note 2 2 14 8 2" xfId="20209" xr:uid="{7D14AEDC-A4B9-4EEE-8E64-BA337B3FA802}"/>
    <cellStyle name="Note 2 2 14 8 3" xfId="31545" xr:uid="{4966D9B0-702F-4F4E-A4FD-B0F8EEF57685}"/>
    <cellStyle name="Note 2 2 14 9" xfId="23389" xr:uid="{34963FB5-43A7-4C2B-840D-5968F067C6CE}"/>
    <cellStyle name="Note 2 2 15" xfId="2687" xr:uid="{D6DFF758-FBF0-4EE3-8285-1C868AAD7256}"/>
    <cellStyle name="Note 2 2 15 2" xfId="7050" xr:uid="{0AD055B9-1746-4F58-B247-3C01CDA8BD5B}"/>
    <cellStyle name="Note 2 2 15 2 2" xfId="15690" xr:uid="{11CE168E-B548-461E-87AD-7143178B6715}"/>
    <cellStyle name="Note 2 2 15 2 3" xfId="27022" xr:uid="{E27D91B0-CCB3-4A50-978D-E6325E4F3C83}"/>
    <cellStyle name="Note 2 2 15 3" xfId="4469" xr:uid="{4AA682DC-7CF3-4F7E-88E8-A4CA3D135903}"/>
    <cellStyle name="Note 2 2 15 3 2" xfId="13130" xr:uid="{E8E4F9D7-88A0-48DC-A9C1-3BFA11FB687A}"/>
    <cellStyle name="Note 2 2 15 3 3" xfId="24462" xr:uid="{C7880DCA-78DE-403E-8B43-196F1EAFE34F}"/>
    <cellStyle name="Note 2 2 15 4" xfId="5417" xr:uid="{D832A669-FE7C-45CD-8D7C-44935FCE2171}"/>
    <cellStyle name="Note 2 2 15 4 2" xfId="14076" xr:uid="{0C7381E6-8FAC-4616-AE9E-3F2CC703B0BE}"/>
    <cellStyle name="Note 2 2 15 4 3" xfId="25408" xr:uid="{9673C4E3-668A-4CAC-9ACB-D0F00349D550}"/>
    <cellStyle name="Note 2 2 15 5" xfId="6251" xr:uid="{BF1724A3-8204-4C4E-8F4D-CD744FA4DE71}"/>
    <cellStyle name="Note 2 2 15 5 2" xfId="14903" xr:uid="{A2DC7872-FA2A-4F5E-840D-DEFA0339F0FB}"/>
    <cellStyle name="Note 2 2 15 5 3" xfId="26235" xr:uid="{F345C259-0656-401A-BDAD-8296728EE4F7}"/>
    <cellStyle name="Note 2 2 15 6" xfId="7936" xr:uid="{BC211AD3-1F25-4612-B36C-A82A8F6A36D6}"/>
    <cellStyle name="Note 2 2 15 6 2" xfId="16574" xr:uid="{5FB6BE9B-1606-4067-964E-98CF1AE3E04C}"/>
    <cellStyle name="Note 2 2 15 6 3" xfId="27906" xr:uid="{6869D9BC-AFAA-4689-924B-30E3ECF6830D}"/>
    <cellStyle name="Note 2 2 15 7" xfId="8249" xr:uid="{1C097F8A-5866-4B99-97A6-2F22EF86C6D5}"/>
    <cellStyle name="Note 2 2 15 7 2" xfId="16887" xr:uid="{D3C65320-FE83-4D57-B3B2-6973186FA217}"/>
    <cellStyle name="Note 2 2 15 7 3" xfId="28219" xr:uid="{A8877F7F-76A0-41C0-9748-76CA2F455A51}"/>
    <cellStyle name="Note 2 2 15 8" xfId="10683" xr:uid="{5C7697B0-A1A5-4E92-8407-A0C90D3948A3}"/>
    <cellStyle name="Note 2 2 15 8 2" xfId="19309" xr:uid="{68B1C57B-1B37-4040-9A01-73350B8BE189}"/>
    <cellStyle name="Note 2 2 15 8 3" xfId="30644" xr:uid="{A4D33B96-5FD4-4BE6-9053-38DE251CBCA3}"/>
    <cellStyle name="Note 2 2 15 9" xfId="23390" xr:uid="{9B7CB4D4-3D3E-4FDC-BFD5-0A012B1BC2CB}"/>
    <cellStyle name="Note 2 2 16" xfId="2688" xr:uid="{6AC80A10-74DF-4169-BCEA-08E6703FE3B2}"/>
    <cellStyle name="Note 2 2 16 2" xfId="7051" xr:uid="{A7FFCA2A-4C8E-4F03-A286-6D319D861225}"/>
    <cellStyle name="Note 2 2 16 2 2" xfId="15691" xr:uid="{24B779F6-A70F-4E9D-82A0-083D89B9544C}"/>
    <cellStyle name="Note 2 2 16 2 3" xfId="27023" xr:uid="{8DC6B3D5-3A1C-4072-9F88-5A150A7B5736}"/>
    <cellStyle name="Note 2 2 16 3" xfId="5738" xr:uid="{24D1A67F-5842-409B-A281-640F8EBD07F6}"/>
    <cellStyle name="Note 2 2 16 3 2" xfId="14390" xr:uid="{121C3349-7A0F-45D1-BB2A-507DF28DF041}"/>
    <cellStyle name="Note 2 2 16 3 3" xfId="25722" xr:uid="{566421EF-76C0-4038-B858-715F8159A222}"/>
    <cellStyle name="Note 2 2 16 4" xfId="7417" xr:uid="{FF61FCBF-5DB4-48F3-9702-9DF920C0AFB1}"/>
    <cellStyle name="Note 2 2 16 4 2" xfId="16057" xr:uid="{928266A5-2507-4764-913C-F37CF1F48788}"/>
    <cellStyle name="Note 2 2 16 4 3" xfId="27389" xr:uid="{D5541158-A826-4B9A-BC7B-ADD8EF9A5624}"/>
    <cellStyle name="Note 2 2 16 5" xfId="6250" xr:uid="{E7F7A872-C800-4070-9B08-657B9A3748F1}"/>
    <cellStyle name="Note 2 2 16 5 2" xfId="14902" xr:uid="{91E75495-1BF0-4AC8-83B9-E09517AE78C8}"/>
    <cellStyle name="Note 2 2 16 5 3" xfId="26234" xr:uid="{CA251DC8-BC7F-407A-B12E-2C5CB0F3D505}"/>
    <cellStyle name="Note 2 2 16 6" xfId="9994" xr:uid="{ED61D7FB-F73F-4C24-88E2-69379B6C3401}"/>
    <cellStyle name="Note 2 2 16 6 2" xfId="18621" xr:uid="{34B8BC13-FE27-4255-AE85-3C59422E49AE}"/>
    <cellStyle name="Note 2 2 16 6 3" xfId="29955" xr:uid="{35C2F8BA-C3AD-4FEB-A78E-8C9426FA5B54}"/>
    <cellStyle name="Note 2 2 16 7" xfId="11703" xr:uid="{DC7AC322-5FA9-4A28-8AF0-F188DC3A5B4D}"/>
    <cellStyle name="Note 2 2 16 7 2" xfId="20328" xr:uid="{1034812A-2CA5-450F-9F37-97F6B2321800}"/>
    <cellStyle name="Note 2 2 16 7 3" xfId="31664" xr:uid="{F2FF8C4D-E470-456F-A222-2B4902E98BD9}"/>
    <cellStyle name="Note 2 2 16 8" xfId="10684" xr:uid="{C56CA3E7-2D54-4817-A0DC-409CCD52CD37}"/>
    <cellStyle name="Note 2 2 16 8 2" xfId="19310" xr:uid="{923374B7-1624-41ED-A763-E1CA8CA7E06F}"/>
    <cellStyle name="Note 2 2 16 8 3" xfId="30645" xr:uid="{EC2387A9-E6ED-4E7B-9E78-569F24313128}"/>
    <cellStyle name="Note 2 2 16 9" xfId="23391" xr:uid="{6C289235-464A-40D0-965C-257339535C31}"/>
    <cellStyle name="Note 2 2 17" xfId="4936" xr:uid="{75C87D16-A73F-41C0-945E-BEDDB8430BE5}"/>
    <cellStyle name="Note 2 2 17 2" xfId="13595" xr:uid="{0DE266FF-9A31-48D5-9C37-E1B7D15C2A5E}"/>
    <cellStyle name="Note 2 2 17 3" xfId="24927" xr:uid="{8DB678A2-D7D2-4BE9-A7B9-C67AECC3E5F7}"/>
    <cellStyle name="Note 2 2 18" xfId="5250" xr:uid="{63E74840-844D-4F7E-B581-3976C71C7BB0}"/>
    <cellStyle name="Note 2 2 18 2" xfId="13909" xr:uid="{FD2C6B29-E3CE-4B4E-BF62-BD58519B1D14}"/>
    <cellStyle name="Note 2 2 18 3" xfId="25241" xr:uid="{0C327CEC-377C-4AC0-A050-60D5460860CE}"/>
    <cellStyle name="Note 2 2 19" xfId="7855" xr:uid="{A9C339AB-DE10-4BB3-B754-4EFCCF251786}"/>
    <cellStyle name="Note 2 2 19 2" xfId="16493" xr:uid="{420D7B93-BB0E-4969-8597-2E6A19315456}"/>
    <cellStyle name="Note 2 2 19 3" xfId="27825" xr:uid="{F77682A6-A0E2-4598-B347-03D4312A48EA}"/>
    <cellStyle name="Note 2 2 2" xfId="2689" xr:uid="{6082CE4B-6620-456E-A023-F64CC9ABDCAF}"/>
    <cellStyle name="Note 2 2 2 10" xfId="5418" xr:uid="{2B62C70C-583D-4437-BBF0-EF1EDA95B2D7}"/>
    <cellStyle name="Note 2 2 2 10 2" xfId="14077" xr:uid="{B8CD2AF8-05EC-4EBD-AE93-962689852E9C}"/>
    <cellStyle name="Note 2 2 2 10 3" xfId="25409" xr:uid="{FCC21182-B174-46ED-82E7-FFA84A22F7A5}"/>
    <cellStyle name="Note 2 2 2 11" xfId="9382" xr:uid="{93AD28CC-147B-44A4-948E-22C89DB8C838}"/>
    <cellStyle name="Note 2 2 2 11 2" xfId="18010" xr:uid="{79C54C76-5F08-46D8-BE9E-9C4FC134611E}"/>
    <cellStyle name="Note 2 2 2 11 3" xfId="29343" xr:uid="{4B50E5B6-E15C-412C-A406-75F649CFB744}"/>
    <cellStyle name="Note 2 2 2 12" xfId="7937" xr:uid="{26E82543-0335-4A05-B73B-9AC848818448}"/>
    <cellStyle name="Note 2 2 2 12 2" xfId="16575" xr:uid="{7A185A0E-0378-4977-BF93-C0F8AA2CDDD8}"/>
    <cellStyle name="Note 2 2 2 12 3" xfId="27907" xr:uid="{48C6D4E4-7F58-422A-AE5D-CEF2FD7859FB}"/>
    <cellStyle name="Note 2 2 2 13" xfId="10862" xr:uid="{610649D2-86CF-42BE-8594-7FB8813761ED}"/>
    <cellStyle name="Note 2 2 2 13 2" xfId="19488" xr:uid="{E688CB89-3454-478F-8476-039F147DA317}"/>
    <cellStyle name="Note 2 2 2 13 3" xfId="30823" xr:uid="{B97FDB84-C025-4193-9779-E54C276F329A}"/>
    <cellStyle name="Note 2 2 2 14" xfId="12282" xr:uid="{0F349A1F-46A7-4464-A469-9E7F61508743}"/>
    <cellStyle name="Note 2 2 2 14 2" xfId="20906" xr:uid="{71A64202-DDFC-4435-9102-CA37FE880AF3}"/>
    <cellStyle name="Note 2 2 2 14 3" xfId="32243" xr:uid="{C5C592BE-1CF0-4CBD-B529-3805D146B185}"/>
    <cellStyle name="Note 2 2 2 15" xfId="23392" xr:uid="{6755912C-9F4C-4F22-9DCF-44F3F88A50D4}"/>
    <cellStyle name="Note 2 2 2 2" xfId="2690" xr:uid="{371416D5-9EC7-4333-8999-AC90C0C4DE04}"/>
    <cellStyle name="Note 2 2 2 2 10" xfId="8147" xr:uid="{CAFF88E7-0378-42AB-9C0E-EC986932AA93}"/>
    <cellStyle name="Note 2 2 2 2 10 2" xfId="16785" xr:uid="{DCF748CF-C07C-4231-8CF8-A4374BF5CF57}"/>
    <cellStyle name="Note 2 2 2 2 10 3" xfId="28117" xr:uid="{6DF3FBA3-8E34-4592-A0D3-3600DEAD3488}"/>
    <cellStyle name="Note 2 2 2 2 11" xfId="7938" xr:uid="{E269B714-AFEA-4F5D-9EBD-D2087D9A4561}"/>
    <cellStyle name="Note 2 2 2 2 11 2" xfId="16576" xr:uid="{1F1D62CD-A197-4E6E-83F8-AD836DBC7E8F}"/>
    <cellStyle name="Note 2 2 2 2 11 3" xfId="27908" xr:uid="{38A936B5-D275-48CD-B8F2-8695A49FBCEA}"/>
    <cellStyle name="Note 2 2 2 2 12" xfId="10475" xr:uid="{DE212A7B-CE1B-47D3-89F2-FFF1C470B14A}"/>
    <cellStyle name="Note 2 2 2 2 12 2" xfId="19102" xr:uid="{155C5125-F030-43CB-A0D2-D21AA938CB57}"/>
    <cellStyle name="Note 2 2 2 2 12 3" xfId="30436" xr:uid="{6308141A-2C37-434A-B3CD-28C8FB72D40F}"/>
    <cellStyle name="Note 2 2 2 2 13" xfId="10685" xr:uid="{19C666D4-8454-4218-8378-011B7204F0AE}"/>
    <cellStyle name="Note 2 2 2 2 13 2" xfId="19311" xr:uid="{046A1938-130E-4C44-8CDE-57E8C1A4F25C}"/>
    <cellStyle name="Note 2 2 2 2 13 3" xfId="30646" xr:uid="{854CE8E8-E83D-4FAE-AE24-5AFE8D1A0151}"/>
    <cellStyle name="Note 2 2 2 2 14" xfId="23393" xr:uid="{F015C26C-F2FC-4FCD-8F16-4E191625E8C9}"/>
    <cellStyle name="Note 2 2 2 2 2" xfId="2691" xr:uid="{09A739CB-C2BF-4D34-9B6D-482382FC00ED}"/>
    <cellStyle name="Note 2 2 2 2 2 2" xfId="7054" xr:uid="{C1140A45-0BFC-4EC7-A09B-3DC79BAA5498}"/>
    <cellStyle name="Note 2 2 2 2 2 2 2" xfId="15694" xr:uid="{95A608E6-A197-4853-B747-9F72011B816B}"/>
    <cellStyle name="Note 2 2 2 2 2 2 3" xfId="27026" xr:uid="{C0A6C2B2-119A-47C6-9B12-B4484BA1859A}"/>
    <cellStyle name="Note 2 2 2 2 2 3" xfId="5736" xr:uid="{2B2DEA02-6AB0-450B-8077-9187D849B280}"/>
    <cellStyle name="Note 2 2 2 2 2 3 2" xfId="14388" xr:uid="{819CFAA7-2519-4A17-84FD-83ACBEF8B818}"/>
    <cellStyle name="Note 2 2 2 2 2 3 3" xfId="25720" xr:uid="{C2832E0A-0A48-4D96-9E9B-313F69A47F7E}"/>
    <cellStyle name="Note 2 2 2 2 2 4" xfId="5420" xr:uid="{36C7AD71-097E-4B00-A656-10D11A3A89F9}"/>
    <cellStyle name="Note 2 2 2 2 2 4 2" xfId="14079" xr:uid="{AA8FD939-EF74-42E5-AB8B-E8F9BECDE060}"/>
    <cellStyle name="Note 2 2 2 2 2 4 3" xfId="25411" xr:uid="{AB353E17-9DDA-4CF4-8CDB-9BA349DB4608}"/>
    <cellStyle name="Note 2 2 2 2 2 5" xfId="4687" xr:uid="{485B2143-BC74-4FAA-A191-95F88DE12AC3}"/>
    <cellStyle name="Note 2 2 2 2 2 5 2" xfId="13348" xr:uid="{A16C426B-9358-4627-A381-2F3ADA9FEB23}"/>
    <cellStyle name="Note 2 2 2 2 2 5 3" xfId="24680" xr:uid="{6BBA3C66-99F0-4219-A1C6-282C8BF7279E}"/>
    <cellStyle name="Note 2 2 2 2 2 6" xfId="7939" xr:uid="{0DEE6AD2-9FBB-4EA1-888A-729F4522356D}"/>
    <cellStyle name="Note 2 2 2 2 2 6 2" xfId="16577" xr:uid="{2015063C-4A79-44B2-A2B5-1A2D96C21A56}"/>
    <cellStyle name="Note 2 2 2 2 2 6 3" xfId="27909" xr:uid="{C47AEC67-43B5-481E-B8CF-E50054BF5237}"/>
    <cellStyle name="Note 2 2 2 2 2 7" xfId="7909" xr:uid="{6BA7BC65-13F8-419B-8726-166DF91CF133}"/>
    <cellStyle name="Note 2 2 2 2 2 7 2" xfId="16547" xr:uid="{D7020592-AA3B-4B59-9DA8-C8BB09BB13F1}"/>
    <cellStyle name="Note 2 2 2 2 2 7 3" xfId="27879" xr:uid="{F13642F3-A273-4B6B-9E6A-06B0E1E93674}"/>
    <cellStyle name="Note 2 2 2 2 2 8" xfId="10686" xr:uid="{E26DC58C-635E-4CD7-9B0F-A2F2E893F183}"/>
    <cellStyle name="Note 2 2 2 2 2 8 2" xfId="19312" xr:uid="{7777B7B8-0ACE-4860-8361-AFFD412811AA}"/>
    <cellStyle name="Note 2 2 2 2 2 8 3" xfId="30647" xr:uid="{5DCCBF73-C24B-46B1-AC62-A41FF625DBAF}"/>
    <cellStyle name="Note 2 2 2 2 2 9" xfId="23394" xr:uid="{C0B0DDF7-DCA7-4DF1-AA21-A951705F0117}"/>
    <cellStyle name="Note 2 2 2 2 3" xfId="2692" xr:uid="{090C71AD-60FB-4BB8-BF2B-F78A90931C8D}"/>
    <cellStyle name="Note 2 2 2 2 3 2" xfId="7055" xr:uid="{57B89174-424B-4C29-AF73-6E621B99ABA0}"/>
    <cellStyle name="Note 2 2 2 2 3 2 2" xfId="15695" xr:uid="{3DB2FAA6-C63E-42AF-B30A-2B87F84A3053}"/>
    <cellStyle name="Note 2 2 2 2 3 2 3" xfId="27027" xr:uid="{6CD28EB1-AD5C-462B-B759-E9A050158A92}"/>
    <cellStyle name="Note 2 2 2 2 3 3" xfId="5735" xr:uid="{BDD4D56B-B40E-4BBE-A7A6-67518F9D884D}"/>
    <cellStyle name="Note 2 2 2 2 3 3 2" xfId="14387" xr:uid="{6FA7EDF4-39FF-403E-A03D-E27D494C741E}"/>
    <cellStyle name="Note 2 2 2 2 3 3 3" xfId="25719" xr:uid="{7D256CB4-0810-4D4F-851F-EF50E4082A7D}"/>
    <cellStyle name="Note 2 2 2 2 3 4" xfId="4979" xr:uid="{46C77A44-6BD5-4CF7-8475-306FD2B09BAA}"/>
    <cellStyle name="Note 2 2 2 2 3 4 2" xfId="13638" xr:uid="{61326D4F-7EF6-4107-9F43-6539143F898B}"/>
    <cellStyle name="Note 2 2 2 2 3 4 3" xfId="24970" xr:uid="{1887CB61-6E49-4EE4-9115-ED2613135387}"/>
    <cellStyle name="Note 2 2 2 2 3 5" xfId="5133" xr:uid="{D2FB0BAF-B324-4AD2-B6A0-17D6D1B62839}"/>
    <cellStyle name="Note 2 2 2 2 3 5 2" xfId="13792" xr:uid="{E5F42140-DBF5-45A8-9073-D1EBB0DE2DF2}"/>
    <cellStyle name="Note 2 2 2 2 3 5 3" xfId="25124" xr:uid="{2BE8777D-7728-4EB5-B3F9-4BB4ABE836B9}"/>
    <cellStyle name="Note 2 2 2 2 3 6" xfId="7882" xr:uid="{29867116-63BA-45B2-AF9E-D922AC3CC788}"/>
    <cellStyle name="Note 2 2 2 2 3 6 2" xfId="16520" xr:uid="{B6A9CD02-94D6-4A53-A61E-55E78CF429F7}"/>
    <cellStyle name="Note 2 2 2 2 3 6 3" xfId="27852" xr:uid="{ED8F3015-14AE-4132-879F-15C304390023}"/>
    <cellStyle name="Note 2 2 2 2 3 7" xfId="10130" xr:uid="{AA24C31A-9601-4E3B-A219-FDEB253FB05A}"/>
    <cellStyle name="Note 2 2 2 2 3 7 2" xfId="18757" xr:uid="{6963EB86-9A80-494B-84AA-50EAF3CA141C}"/>
    <cellStyle name="Note 2 2 2 2 3 7 3" xfId="30091" xr:uid="{80215282-EF9C-4673-BFD0-9D8ED59E1AC0}"/>
    <cellStyle name="Note 2 2 2 2 3 8" xfId="10687" xr:uid="{499212A3-796F-4329-95AE-7B250A550774}"/>
    <cellStyle name="Note 2 2 2 2 3 8 2" xfId="19313" xr:uid="{4ED6D575-CC05-4990-8FFE-1B30CE756AEB}"/>
    <cellStyle name="Note 2 2 2 2 3 8 3" xfId="30648" xr:uid="{DE186241-545B-4CAC-992F-87EF7118C416}"/>
    <cellStyle name="Note 2 2 2 2 3 9" xfId="23395" xr:uid="{DA1AEC07-CFFF-4E01-8239-D9AB4DF29D26}"/>
    <cellStyle name="Note 2 2 2 2 4" xfId="2693" xr:uid="{BA0A494F-206B-48C9-AE48-7F0D4EF9E88E}"/>
    <cellStyle name="Note 2 2 2 2 4 2" xfId="7056" xr:uid="{CB10B6BE-B0FD-475A-8F2F-4750681A9846}"/>
    <cellStyle name="Note 2 2 2 2 4 2 2" xfId="15696" xr:uid="{F8BA3E8C-9573-4C78-B327-1C1793E14FF3}"/>
    <cellStyle name="Note 2 2 2 2 4 2 3" xfId="27028" xr:uid="{E3F7F5F6-B347-42CB-ABDA-1DB31639A8A5}"/>
    <cellStyle name="Note 2 2 2 2 4 3" xfId="4467" xr:uid="{935E6D9D-8C12-45B2-9B6E-5B708172C1DE}"/>
    <cellStyle name="Note 2 2 2 2 4 3 2" xfId="13128" xr:uid="{F04ED3BB-401A-44E0-A10F-80C71532814A}"/>
    <cellStyle name="Note 2 2 2 2 4 3 3" xfId="24460" xr:uid="{1DB47454-10BB-4040-B526-21B8E4D290B0}"/>
    <cellStyle name="Note 2 2 2 2 4 4" xfId="7418" xr:uid="{DDC4387C-D027-4832-8E3B-9DA8194596AA}"/>
    <cellStyle name="Note 2 2 2 2 4 4 2" xfId="16058" xr:uid="{6CE1F2F6-E229-4A55-8406-37AA1883C388}"/>
    <cellStyle name="Note 2 2 2 2 4 4 3" xfId="27390" xr:uid="{9C4F6704-F17E-494B-A9A9-D4EDAC74A90B}"/>
    <cellStyle name="Note 2 2 2 2 4 5" xfId="6249" xr:uid="{B0CE7394-20FE-453F-A8BC-066EE76BD739}"/>
    <cellStyle name="Note 2 2 2 2 4 5 2" xfId="14901" xr:uid="{2D80F4E0-5EBA-4713-BA23-D01F8B2476B9}"/>
    <cellStyle name="Note 2 2 2 2 4 5 3" xfId="26233" xr:uid="{F55FB81C-671A-43DC-BA48-F8DFAC18D1B2}"/>
    <cellStyle name="Note 2 2 2 2 4 6" xfId="9995" xr:uid="{D4292717-7A74-4007-BD97-3C51E0FADBA1}"/>
    <cellStyle name="Note 2 2 2 2 4 6 2" xfId="18622" xr:uid="{83ECA6EF-747D-4116-BAB2-0F487A48D28E}"/>
    <cellStyle name="Note 2 2 2 2 4 6 3" xfId="29956" xr:uid="{4F177994-279C-4769-A157-81CDFBC4E81D}"/>
    <cellStyle name="Note 2 2 2 2 4 7" xfId="10861" xr:uid="{DA7E55A3-CB40-4AAB-AAA1-0C3CBAA1E6F7}"/>
    <cellStyle name="Note 2 2 2 2 4 7 2" xfId="19487" xr:uid="{BC43EE1E-74D3-400D-8A89-D225146D4369}"/>
    <cellStyle name="Note 2 2 2 2 4 7 3" xfId="30822" xr:uid="{983CF0E9-1196-4AED-870B-13DD2AE33AD3}"/>
    <cellStyle name="Note 2 2 2 2 4 8" xfId="12283" xr:uid="{021DCC82-506F-43B5-BD6A-D2D120B24D5C}"/>
    <cellStyle name="Note 2 2 2 2 4 8 2" xfId="20907" xr:uid="{5183228E-1F6F-4D46-8734-09C30376486D}"/>
    <cellStyle name="Note 2 2 2 2 4 8 3" xfId="32244" xr:uid="{E9D7E664-15D6-4F92-9845-813224DEF50A}"/>
    <cellStyle name="Note 2 2 2 2 4 9" xfId="23396" xr:uid="{832E5A53-4F9A-45A9-81C5-27E9A6A5CDCC}"/>
    <cellStyle name="Note 2 2 2 2 5" xfId="2694" xr:uid="{93FE76D5-762E-46B9-A779-E5B092348075}"/>
    <cellStyle name="Note 2 2 2 2 5 2" xfId="7057" xr:uid="{C83CE57A-2ED8-47E4-84B7-62BD65C59DB4}"/>
    <cellStyle name="Note 2 2 2 2 5 2 2" xfId="15697" xr:uid="{ADF6B9CB-A3B0-4B1D-8B67-7F60EA277E2D}"/>
    <cellStyle name="Note 2 2 2 2 5 2 3" xfId="27029" xr:uid="{2D9D6F53-40B8-4D60-B8EA-7DAB47D5F2A4}"/>
    <cellStyle name="Note 2 2 2 2 5 3" xfId="5734" xr:uid="{C273AFA5-D578-4204-972D-BBDF07E1B253}"/>
    <cellStyle name="Note 2 2 2 2 5 3 2" xfId="14386" xr:uid="{547073B5-765E-4C99-A28A-9F2B114BC479}"/>
    <cellStyle name="Note 2 2 2 2 5 3 3" xfId="25718" xr:uid="{F8E2B5D5-DA21-4050-945D-7A0E4C779BCC}"/>
    <cellStyle name="Note 2 2 2 2 5 4" xfId="5421" xr:uid="{6406EB5A-4D42-4B39-8EA8-343B86753448}"/>
    <cellStyle name="Note 2 2 2 2 5 4 2" xfId="14080" xr:uid="{9E67278C-9C67-490C-BB9C-DF11CEE1D1FF}"/>
    <cellStyle name="Note 2 2 2 2 5 4 3" xfId="25412" xr:uid="{E83DA7D7-7D8B-4B73-B766-9B3A568D4347}"/>
    <cellStyle name="Note 2 2 2 2 5 5" xfId="5301" xr:uid="{01D4FC1B-7FE7-4FD0-BF57-07EBA0E97F03}"/>
    <cellStyle name="Note 2 2 2 2 5 5 2" xfId="13960" xr:uid="{6C0B4A21-8C2A-49AE-943E-80DD0A3DAB78}"/>
    <cellStyle name="Note 2 2 2 2 5 5 3" xfId="25292" xr:uid="{735943DA-C13D-4119-B746-0E8D67AB0095}"/>
    <cellStyle name="Note 2 2 2 2 5 6" xfId="7940" xr:uid="{EC1A8435-26D6-4265-A0A5-586C23CD74F0}"/>
    <cellStyle name="Note 2 2 2 2 5 6 2" xfId="16578" xr:uid="{362CA9E4-1785-4CCD-A65B-7D4EA8B894A4}"/>
    <cellStyle name="Note 2 2 2 2 5 6 3" xfId="27910" xr:uid="{16E62DB2-C6AB-4D26-BEAE-B55ABF82BE4F}"/>
    <cellStyle name="Note 2 2 2 2 5 7" xfId="11704" xr:uid="{F5A0EC55-AFFD-477E-9CC1-2CEF71580FAB}"/>
    <cellStyle name="Note 2 2 2 2 5 7 2" xfId="20329" xr:uid="{68512929-FE4E-4919-A587-3E2FCEEC529D}"/>
    <cellStyle name="Note 2 2 2 2 5 7 3" xfId="31665" xr:uid="{6192897A-8258-4F97-AE38-73F1490736B2}"/>
    <cellStyle name="Note 2 2 2 2 5 8" xfId="11583" xr:uid="{D53C30DF-EB4B-4E2F-865D-569A2A0C09FF}"/>
    <cellStyle name="Note 2 2 2 2 5 8 2" xfId="20208" xr:uid="{818D2945-4F30-41A7-894E-B04508625AC1}"/>
    <cellStyle name="Note 2 2 2 2 5 8 3" xfId="31544" xr:uid="{74D30C33-8C94-487F-86EF-384BA9249344}"/>
    <cellStyle name="Note 2 2 2 2 5 9" xfId="23397" xr:uid="{16942EF4-E025-4561-AA9E-EC9E975B6AA9}"/>
    <cellStyle name="Note 2 2 2 2 6" xfId="2695" xr:uid="{7DE6A413-541E-4FBF-9CD4-4E5506930F6B}"/>
    <cellStyle name="Note 2 2 2 2 6 2" xfId="7058" xr:uid="{BDBD23F1-AABB-4B1B-B5C3-3ADC37ECA9A8}"/>
    <cellStyle name="Note 2 2 2 2 6 2 2" xfId="15698" xr:uid="{C74B5C70-B6D3-4E24-BF52-AA804AF3B8E6}"/>
    <cellStyle name="Note 2 2 2 2 6 2 3" xfId="27030" xr:uid="{A5C3E102-DCFE-4CF6-8F97-8BACB0972F96}"/>
    <cellStyle name="Note 2 2 2 2 6 3" xfId="5733" xr:uid="{EE25FB17-8F0A-4015-8A63-6CBDE939D701}"/>
    <cellStyle name="Note 2 2 2 2 6 3 2" xfId="14385" xr:uid="{2957FDF0-6631-4EB7-AF3A-DB01648F2A5A}"/>
    <cellStyle name="Note 2 2 2 2 6 3 3" xfId="25717" xr:uid="{22FE2FD8-F0C1-41A6-BB61-E304495621A1}"/>
    <cellStyle name="Note 2 2 2 2 6 4" xfId="5422" xr:uid="{80754964-B32E-405C-B6BE-05DD509F77BF}"/>
    <cellStyle name="Note 2 2 2 2 6 4 2" xfId="14081" xr:uid="{5BF52DD4-5991-4F45-B9DD-1CD35570A4AC}"/>
    <cellStyle name="Note 2 2 2 2 6 4 3" xfId="25413" xr:uid="{3F843108-BA1A-4745-9C8C-FAC58E79FD20}"/>
    <cellStyle name="Note 2 2 2 2 6 5" xfId="9383" xr:uid="{785019CB-0EA3-41EC-BF31-85FC2DBCF47F}"/>
    <cellStyle name="Note 2 2 2 2 6 5 2" xfId="18011" xr:uid="{34E2ED54-81B1-4394-9B85-395276EE6C3C}"/>
    <cellStyle name="Note 2 2 2 2 6 5 3" xfId="29344" xr:uid="{E2B80FEF-8DB5-4B3C-8270-23A9704FE75F}"/>
    <cellStyle name="Note 2 2 2 2 6 6" xfId="7941" xr:uid="{EAF6CC30-66E5-41F5-A671-58ED15A6532A}"/>
    <cellStyle name="Note 2 2 2 2 6 6 2" xfId="16579" xr:uid="{75FEE3C3-E8B7-4CD7-8EE1-99D07A9D67F8}"/>
    <cellStyle name="Note 2 2 2 2 6 6 3" xfId="27911" xr:uid="{EF1360CF-9D71-4FD8-83AF-8E3E893A6574}"/>
    <cellStyle name="Note 2 2 2 2 6 7" xfId="6578" xr:uid="{039BAADB-6676-48B2-B2D5-0327190A23D4}"/>
    <cellStyle name="Note 2 2 2 2 6 7 2" xfId="15230" xr:uid="{CB7875A0-6C95-4481-83D8-0BD037BED832}"/>
    <cellStyle name="Note 2 2 2 2 6 7 3" xfId="26562" xr:uid="{BD402CB1-8198-411A-9BCF-B7491E83FCF1}"/>
    <cellStyle name="Note 2 2 2 2 6 8" xfId="10688" xr:uid="{72AB47B5-0CD9-486A-9F60-F3910087D47F}"/>
    <cellStyle name="Note 2 2 2 2 6 8 2" xfId="19314" xr:uid="{2CD8537D-E011-4FDA-8903-4A06BE2D89C9}"/>
    <cellStyle name="Note 2 2 2 2 6 8 3" xfId="30649" xr:uid="{C23C7A6F-4D77-4E2C-9026-296F086856AE}"/>
    <cellStyle name="Note 2 2 2 2 6 9" xfId="23398" xr:uid="{296CB412-1B54-43B3-8CAA-1931FB4DD697}"/>
    <cellStyle name="Note 2 2 2 2 7" xfId="7053" xr:uid="{8DF8ED49-3AA9-46B5-AD98-3DA2E81B934A}"/>
    <cellStyle name="Note 2 2 2 2 7 2" xfId="15693" xr:uid="{39BF1991-31E6-48DB-BA3F-121809B32767}"/>
    <cellStyle name="Note 2 2 2 2 7 3" xfId="27025" xr:uid="{69988DF7-87EC-4438-9E48-0CF5F773838A}"/>
    <cellStyle name="Note 2 2 2 2 8" xfId="4468" xr:uid="{C7B983D4-DD31-4060-B4A3-2DB66B64D1C9}"/>
    <cellStyle name="Note 2 2 2 2 8 2" xfId="13129" xr:uid="{407193E2-F863-42CF-9E63-1166F41D8392}"/>
    <cellStyle name="Note 2 2 2 2 8 3" xfId="24461" xr:uid="{0508C914-0684-40B6-A938-6CF32DE26581}"/>
    <cellStyle name="Note 2 2 2 2 9" xfId="5419" xr:uid="{CF23BEE7-651A-41D7-A588-9BF36D016DE2}"/>
    <cellStyle name="Note 2 2 2 2 9 2" xfId="14078" xr:uid="{64DBF233-9DDA-42EE-9BD9-BD4BD4938B11}"/>
    <cellStyle name="Note 2 2 2 2 9 3" xfId="25410" xr:uid="{A99A9825-765D-4A22-9FAB-E58E8ECA1A00}"/>
    <cellStyle name="Note 2 2 2 3" xfId="2696" xr:uid="{BB2563CF-DD0F-4022-AE40-B7C8E32E4DE0}"/>
    <cellStyle name="Note 2 2 2 3 2" xfId="7059" xr:uid="{3E4CBC67-73CD-470E-B21A-48F0EFFA351D}"/>
    <cellStyle name="Note 2 2 2 3 2 2" xfId="15699" xr:uid="{76980303-9389-4DFE-8F3D-453B09EACF71}"/>
    <cellStyle name="Note 2 2 2 3 2 3" xfId="27031" xr:uid="{68398B3C-AC01-4CDD-8E91-87A680139880}"/>
    <cellStyle name="Note 2 2 2 3 3" xfId="4466" xr:uid="{6F6C9F3D-E029-44E8-BAE1-9BBB5B48488C}"/>
    <cellStyle name="Note 2 2 2 3 3 2" xfId="13127" xr:uid="{86BA6D63-B96F-40CE-803D-89E33E84FCB0}"/>
    <cellStyle name="Note 2 2 2 3 3 3" xfId="24459" xr:uid="{FE9FDA30-8147-46C6-9A2E-CDDCE88660BE}"/>
    <cellStyle name="Note 2 2 2 3 4" xfId="7419" xr:uid="{18CE9C24-364A-4232-99EC-80CDBA35B96A}"/>
    <cellStyle name="Note 2 2 2 3 4 2" xfId="16059" xr:uid="{9C94818E-B16A-4A3E-9917-0AAE20CD58DF}"/>
    <cellStyle name="Note 2 2 2 3 4 3" xfId="27391" xr:uid="{505A7EEA-0CB5-4D15-ACF2-C02A1FD73668}"/>
    <cellStyle name="Note 2 2 2 3 5" xfId="6248" xr:uid="{DE22E86D-9A8E-4DBC-8A5F-00F26A6F32E6}"/>
    <cellStyle name="Note 2 2 2 3 5 2" xfId="14900" xr:uid="{097C7272-F4BA-431A-B084-20C742EE626B}"/>
    <cellStyle name="Note 2 2 2 3 5 3" xfId="26232" xr:uid="{8FA0B019-3DEC-4FF5-AEFD-F2A7A24D7E81}"/>
    <cellStyle name="Note 2 2 2 3 6" xfId="9996" xr:uid="{16C171F1-B7CF-4A00-9696-15A8EA5EA424}"/>
    <cellStyle name="Note 2 2 2 3 6 2" xfId="18623" xr:uid="{CCC7492A-36CF-4B6B-99C4-3242CB110FC5}"/>
    <cellStyle name="Note 2 2 2 3 6 3" xfId="29957" xr:uid="{F4D5E018-8C2C-4142-9D35-3E60C93E41E7}"/>
    <cellStyle name="Note 2 2 2 3 7" xfId="7845" xr:uid="{E29D4FCC-D61B-4C56-A502-78B2ADD97143}"/>
    <cellStyle name="Note 2 2 2 3 7 2" xfId="16483" xr:uid="{E0874E92-4803-4112-AF15-99727DC020C3}"/>
    <cellStyle name="Note 2 2 2 3 7 3" xfId="27815" xr:uid="{005087D9-C7E2-4142-B4BC-098AB0ED6B89}"/>
    <cellStyle name="Note 2 2 2 3 8" xfId="10689" xr:uid="{A638D85F-CB3E-480C-87E0-D831530AA391}"/>
    <cellStyle name="Note 2 2 2 3 8 2" xfId="19315" xr:uid="{C2C1E9E4-21AD-4A36-896A-C54912B90205}"/>
    <cellStyle name="Note 2 2 2 3 8 3" xfId="30650" xr:uid="{F11DB9FF-63AF-482B-ACD2-5949F1044E74}"/>
    <cellStyle name="Note 2 2 2 3 9" xfId="23399" xr:uid="{89C6F6E4-8688-434E-BFA8-9472497CF957}"/>
    <cellStyle name="Note 2 2 2 4" xfId="2697" xr:uid="{AC6DBE51-F5FC-4519-B925-1D6097348DC6}"/>
    <cellStyle name="Note 2 2 2 4 2" xfId="7060" xr:uid="{A2DA5941-53E0-43E7-ABBB-DFDF2AF6CAEA}"/>
    <cellStyle name="Note 2 2 2 4 2 2" xfId="15700" xr:uid="{32AF57E4-70EC-4131-98D9-DC9F2B1F6AC6}"/>
    <cellStyle name="Note 2 2 2 4 2 3" xfId="27032" xr:uid="{6BE159DD-C35F-4416-8E1F-D9B3FFD8225A}"/>
    <cellStyle name="Note 2 2 2 4 3" xfId="5732" xr:uid="{7C0A060B-DC39-473B-BF29-F3ABB69BD1F4}"/>
    <cellStyle name="Note 2 2 2 4 3 2" xfId="14384" xr:uid="{C250F7FA-945B-49A8-8557-1A920B2FBEFC}"/>
    <cellStyle name="Note 2 2 2 4 3 3" xfId="25716" xr:uid="{0837DD07-0283-4D97-91C2-04DCADBC3248}"/>
    <cellStyle name="Note 2 2 2 4 4" xfId="4980" xr:uid="{F01E8253-A902-42D2-AD37-FB4128CA15D2}"/>
    <cellStyle name="Note 2 2 2 4 4 2" xfId="13639" xr:uid="{D90790A8-0F72-42CB-899A-3997E8DC1ADC}"/>
    <cellStyle name="Note 2 2 2 4 4 3" xfId="24971" xr:uid="{E68097C0-568B-409C-9573-03B083405EC6}"/>
    <cellStyle name="Note 2 2 2 4 5" xfId="4686" xr:uid="{97C1AAA6-5AC4-4F34-8ADC-B484CBA039C2}"/>
    <cellStyle name="Note 2 2 2 4 5 2" xfId="13347" xr:uid="{D0D214ED-4953-4115-8232-1080279ADAF9}"/>
    <cellStyle name="Note 2 2 2 4 5 3" xfId="24679" xr:uid="{D49C9B9B-D2C0-417F-BB12-EE4582FE603E}"/>
    <cellStyle name="Note 2 2 2 4 6" xfId="9145" xr:uid="{D4135CEC-5842-40A9-9F30-BFE8282FEF8B}"/>
    <cellStyle name="Note 2 2 2 4 6 2" xfId="17773" xr:uid="{CF5B87C5-0DD6-4DB4-9258-E1D7F3803B9B}"/>
    <cellStyle name="Note 2 2 2 4 6 3" xfId="29106" xr:uid="{D7B6D43D-5D9C-4A0B-9EC8-5EF1455540C0}"/>
    <cellStyle name="Note 2 2 2 4 7" xfId="11705" xr:uid="{31097EF7-FE4E-4FD4-A4E7-19623C2F70BC}"/>
    <cellStyle name="Note 2 2 2 4 7 2" xfId="20330" xr:uid="{5C6540DD-0A1D-4BA5-A55A-ACD94B26EA94}"/>
    <cellStyle name="Note 2 2 2 4 7 3" xfId="31666" xr:uid="{3B635260-8ED0-490D-B942-F9998B1BA7F7}"/>
    <cellStyle name="Note 2 2 2 4 8" xfId="12284" xr:uid="{E8977738-CB77-498E-AD01-132B55577257}"/>
    <cellStyle name="Note 2 2 2 4 8 2" xfId="20908" xr:uid="{FF05C517-7F0D-4E7F-B16F-F45BD53C6B98}"/>
    <cellStyle name="Note 2 2 2 4 8 3" xfId="32245" xr:uid="{BEE03BB8-F597-40EA-91A7-0E332A35782A}"/>
    <cellStyle name="Note 2 2 2 4 9" xfId="23400" xr:uid="{9A4C0DF4-6801-419A-9DAE-C254BEDDF8FA}"/>
    <cellStyle name="Note 2 2 2 5" xfId="2698" xr:uid="{FE0EFCA7-4C56-4687-8054-A28485C9A958}"/>
    <cellStyle name="Note 2 2 2 5 2" xfId="7061" xr:uid="{2EA7D17B-B5DA-4481-ACFA-A8463B7E1E78}"/>
    <cellStyle name="Note 2 2 2 5 2 2" xfId="15701" xr:uid="{4C0B3EA0-427F-41D2-8095-208F13827B93}"/>
    <cellStyle name="Note 2 2 2 5 2 3" xfId="27033" xr:uid="{EF617782-C211-4B92-AE7D-B5B856D0B2B5}"/>
    <cellStyle name="Note 2 2 2 5 3" xfId="5731" xr:uid="{21A747FE-596C-457E-BB62-9762728F292A}"/>
    <cellStyle name="Note 2 2 2 5 3 2" xfId="14383" xr:uid="{6B73E45B-9EA8-4A84-8AEC-5F2264B7DF4F}"/>
    <cellStyle name="Note 2 2 2 5 3 3" xfId="25715" xr:uid="{ACC08911-1F00-4C6B-9DB5-43EFD1EC17E2}"/>
    <cellStyle name="Note 2 2 2 5 4" xfId="5423" xr:uid="{DB2D406A-565A-4DFD-B9C2-A4173AB462B7}"/>
    <cellStyle name="Note 2 2 2 5 4 2" xfId="14082" xr:uid="{28E5DF97-FD40-4BFA-A3CA-DA5DB65B7234}"/>
    <cellStyle name="Note 2 2 2 5 4 3" xfId="25414" xr:uid="{E90C5D53-2394-4A83-A6BD-15FC0A036F25}"/>
    <cellStyle name="Note 2 2 2 5 5" xfId="9384" xr:uid="{0435CD4D-76A3-421F-8A12-CFED229ABB66}"/>
    <cellStyle name="Note 2 2 2 5 5 2" xfId="18012" xr:uid="{F822FD8E-95F5-4F10-A7B2-145CA83E9BE4}"/>
    <cellStyle name="Note 2 2 2 5 5 3" xfId="29345" xr:uid="{DB0EA357-2722-45D0-88FB-AF5EBF9FB3CF}"/>
    <cellStyle name="Note 2 2 2 5 6" xfId="7942" xr:uid="{28728006-F360-4B8D-8867-11C1AFD42315}"/>
    <cellStyle name="Note 2 2 2 5 6 2" xfId="16580" xr:uid="{D4CAC81B-30C8-4E4E-88EA-658E61623287}"/>
    <cellStyle name="Note 2 2 2 5 6 3" xfId="27912" xr:uid="{3938B548-BC40-461D-84B4-4E10DD786D3C}"/>
    <cellStyle name="Note 2 2 2 5 7" xfId="9072" xr:uid="{C370F3F2-958F-4857-ABD9-48CBFCAE0641}"/>
    <cellStyle name="Note 2 2 2 5 7 2" xfId="17700" xr:uid="{9485C2A4-6198-4610-8AE5-257E3A3643D3}"/>
    <cellStyle name="Note 2 2 2 5 7 3" xfId="29033" xr:uid="{A0F1FA6F-ED04-47DA-B013-23F03E56B1C4}"/>
    <cellStyle name="Note 2 2 2 5 8" xfId="12285" xr:uid="{972B3D5D-F5C1-4845-99A7-E240C62BE546}"/>
    <cellStyle name="Note 2 2 2 5 8 2" xfId="20909" xr:uid="{DDCC21B2-2442-46A5-AE16-47F3D2406BE9}"/>
    <cellStyle name="Note 2 2 2 5 8 3" xfId="32246" xr:uid="{7C364C54-5608-4710-8AC1-19B4E1974D33}"/>
    <cellStyle name="Note 2 2 2 5 9" xfId="23401" xr:uid="{536A6A10-15CE-4D65-A47A-735C3A632E95}"/>
    <cellStyle name="Note 2 2 2 6" xfId="2699" xr:uid="{3E205221-4D32-4CC5-BEB7-723B6EA1CF63}"/>
    <cellStyle name="Note 2 2 2 6 2" xfId="7062" xr:uid="{A21221DF-124B-4252-9B93-1E8307DD5E68}"/>
    <cellStyle name="Note 2 2 2 6 2 2" xfId="15702" xr:uid="{50057BE2-D70C-4BC6-877F-1BB5D395A5EC}"/>
    <cellStyle name="Note 2 2 2 6 2 3" xfId="27034" xr:uid="{EB511C96-971E-4691-ACC2-38816F225713}"/>
    <cellStyle name="Note 2 2 2 6 3" xfId="4465" xr:uid="{CA532E85-56F7-403D-ABDF-D75EFA612936}"/>
    <cellStyle name="Note 2 2 2 6 3 2" xfId="13126" xr:uid="{6247EBC4-405B-4B70-9563-23989DDFCD89}"/>
    <cellStyle name="Note 2 2 2 6 3 3" xfId="24458" xr:uid="{0BE1E45A-9C97-4ABC-9439-86703983220E}"/>
    <cellStyle name="Note 2 2 2 6 4" xfId="5424" xr:uid="{6D654B7B-F173-4B40-8935-4CA1CDC688C5}"/>
    <cellStyle name="Note 2 2 2 6 4 2" xfId="14083" xr:uid="{0F1D3C74-FEED-42A4-8BB5-93B1CF639995}"/>
    <cellStyle name="Note 2 2 2 6 4 3" xfId="25415" xr:uid="{9FD7AB4C-315C-41BB-9C9B-0D4AF4854E55}"/>
    <cellStyle name="Note 2 2 2 6 5" xfId="8146" xr:uid="{37CCFE58-8538-485E-851D-3FBB76135FBF}"/>
    <cellStyle name="Note 2 2 2 6 5 2" xfId="16784" xr:uid="{98645397-6490-450D-939F-C7B5213183C2}"/>
    <cellStyle name="Note 2 2 2 6 5 3" xfId="28116" xr:uid="{C0FED016-48DF-4A9F-B85B-9AD34EDA9B77}"/>
    <cellStyle name="Note 2 2 2 6 6" xfId="7943" xr:uid="{EEEB7CF4-A5DC-45C5-A411-2D7F4E65764B}"/>
    <cellStyle name="Note 2 2 2 6 6 2" xfId="16581" xr:uid="{449682D7-80D3-4338-B3E5-F4249AD379A4}"/>
    <cellStyle name="Note 2 2 2 6 6 3" xfId="27913" xr:uid="{51B0606D-E074-4BD3-B1A8-7F1E02932EE7}"/>
    <cellStyle name="Note 2 2 2 6 7" xfId="10860" xr:uid="{0ABE2D24-3C4D-4BFE-A042-E89717BD2376}"/>
    <cellStyle name="Note 2 2 2 6 7 2" xfId="19486" xr:uid="{30F05A9E-2404-4433-BC91-D078F9B1883B}"/>
    <cellStyle name="Note 2 2 2 6 7 3" xfId="30821" xr:uid="{4F06DE65-AA94-4E93-B766-E165AA768910}"/>
    <cellStyle name="Note 2 2 2 6 8" xfId="10690" xr:uid="{C91D8D38-86A5-49DA-B2AC-7C978C5DB0DF}"/>
    <cellStyle name="Note 2 2 2 6 8 2" xfId="19316" xr:uid="{B778A3E9-0971-4A7B-AC81-854BFC821C04}"/>
    <cellStyle name="Note 2 2 2 6 8 3" xfId="30651" xr:uid="{1EDB33F9-E5B8-4E1B-A7FB-4CF577342105}"/>
    <cellStyle name="Note 2 2 2 6 9" xfId="23402" xr:uid="{AF6A5FF9-0306-4AAD-93D7-848C07359DED}"/>
    <cellStyle name="Note 2 2 2 7" xfId="2700" xr:uid="{65B36151-A6D8-4169-9F2A-E6C3F2413D93}"/>
    <cellStyle name="Note 2 2 2 7 2" xfId="7063" xr:uid="{D2D16071-D17F-4C13-A394-BD13A537C2B5}"/>
    <cellStyle name="Note 2 2 2 7 2 2" xfId="15703" xr:uid="{DB409FB0-C972-4850-9C63-77918D261CA6}"/>
    <cellStyle name="Note 2 2 2 7 2 3" xfId="27035" xr:uid="{F8DDB30C-30C0-4C48-AA88-197A810AB23C}"/>
    <cellStyle name="Note 2 2 2 7 3" xfId="5730" xr:uid="{3678C669-70E7-44D8-885B-33882B2472A3}"/>
    <cellStyle name="Note 2 2 2 7 3 2" xfId="14382" xr:uid="{5C19118A-F83C-4B88-A5EA-B47DD0A604B8}"/>
    <cellStyle name="Note 2 2 2 7 3 3" xfId="25714" xr:uid="{3438D669-37CE-4A28-96DC-99A09AD0D2F3}"/>
    <cellStyle name="Note 2 2 2 7 4" xfId="5425" xr:uid="{20DDE390-496E-46E7-B95A-4E3AEEF869E0}"/>
    <cellStyle name="Note 2 2 2 7 4 2" xfId="14084" xr:uid="{78294481-9FB1-4869-9E69-8361A647DFF2}"/>
    <cellStyle name="Note 2 2 2 7 4 3" xfId="25416" xr:uid="{AE4512E4-3C48-4AD3-83EE-B8A743355670}"/>
    <cellStyle name="Note 2 2 2 7 5" xfId="6247" xr:uid="{23E6912B-23FF-4F90-A18E-E4FE8D942F87}"/>
    <cellStyle name="Note 2 2 2 7 5 2" xfId="14899" xr:uid="{9DD7BC07-A1AF-4266-84CA-CEB5BC3ED46A}"/>
    <cellStyle name="Note 2 2 2 7 5 3" xfId="26231" xr:uid="{B6535901-2B8C-494F-B6A9-226076D5A8A7}"/>
    <cellStyle name="Note 2 2 2 7 6" xfId="7944" xr:uid="{80E6A524-F235-4578-A975-DD2AF5CFC35F}"/>
    <cellStyle name="Note 2 2 2 7 6 2" xfId="16582" xr:uid="{9FB2E617-4FFA-408D-B315-7EEEE2AC8527}"/>
    <cellStyle name="Note 2 2 2 7 6 3" xfId="27914" xr:uid="{7FA6C7E6-262C-42F7-875C-9F662433D313}"/>
    <cellStyle name="Note 2 2 2 7 7" xfId="7975" xr:uid="{A85A7EDE-7028-4B64-A085-B5C01B5B9D0E}"/>
    <cellStyle name="Note 2 2 2 7 7 2" xfId="16613" xr:uid="{280A269B-6233-459A-B66F-2FEDD51CC60C}"/>
    <cellStyle name="Note 2 2 2 7 7 3" xfId="27945" xr:uid="{4CDE7B1F-E168-4C98-B2ED-4582F03455C4}"/>
    <cellStyle name="Note 2 2 2 7 8" xfId="10691" xr:uid="{2F4E513F-5BD5-421D-A586-9880F7F7B62A}"/>
    <cellStyle name="Note 2 2 2 7 8 2" xfId="19317" xr:uid="{FB213133-3D3C-4C93-81CE-ADE733F7E57D}"/>
    <cellStyle name="Note 2 2 2 7 8 3" xfId="30652" xr:uid="{5B5BBC28-FB6B-4CD3-A562-A24AE53CF691}"/>
    <cellStyle name="Note 2 2 2 7 9" xfId="23403" xr:uid="{CA8C78A7-2EFA-4B45-8F9A-EFF6E3C48819}"/>
    <cellStyle name="Note 2 2 2 8" xfId="7052" xr:uid="{37A3F39A-966F-4D7C-90B5-7613CCCECB2C}"/>
    <cellStyle name="Note 2 2 2 8 2" xfId="15692" xr:uid="{44503589-A80D-464B-AEDE-16258A5ECF28}"/>
    <cellStyle name="Note 2 2 2 8 3" xfId="27024" xr:uid="{77EA9077-5141-4A7D-A66D-D2C249342149}"/>
    <cellStyle name="Note 2 2 2 9" xfId="5737" xr:uid="{00172160-3FAE-4514-8125-28A489259790}"/>
    <cellStyle name="Note 2 2 2 9 2" xfId="14389" xr:uid="{8F465FC9-ECDE-4300-A0FC-AAB47C437C64}"/>
    <cellStyle name="Note 2 2 2 9 3" xfId="25721" xr:uid="{E358C70B-4C21-475A-A531-4DBDAF28F09B}"/>
    <cellStyle name="Note 2 2 20" xfId="10405" xr:uid="{069C87A7-A2D1-43D0-8865-0F83CF7C4D59}"/>
    <cellStyle name="Note 2 2 20 2" xfId="19032" xr:uid="{725A3DED-6B08-4EDC-B89D-0B533E1B9A7D}"/>
    <cellStyle name="Note 2 2 20 3" xfId="30366" xr:uid="{8DE7C850-EF43-4B63-9258-D7473A95FE7F}"/>
    <cellStyle name="Note 2 2 21" xfId="7904" xr:uid="{0B9E3702-F86A-4041-8B9B-AC8DCDFBA238}"/>
    <cellStyle name="Note 2 2 21 2" xfId="16542" xr:uid="{FD30EEFA-1A24-4191-A753-6D54B52D0DF2}"/>
    <cellStyle name="Note 2 2 21 3" xfId="27874" xr:uid="{5303E54A-54E8-4F78-8D33-4345E8DB1406}"/>
    <cellStyle name="Note 2 2 22" xfId="12435" xr:uid="{73E2102E-58DE-4B9A-A983-E8688E5A9DE5}"/>
    <cellStyle name="Note 2 2 22 2" xfId="21059" xr:uid="{4349898D-204E-4C7D-8442-01FE491BFC7E}"/>
    <cellStyle name="Note 2 2 22 3" xfId="32396" xr:uid="{77ED1A1C-D5DC-4EE2-9BBC-4FEE2E29CD89}"/>
    <cellStyle name="Note 2 2 23" xfId="12794" xr:uid="{3B5D177E-210C-4E7C-87C8-5CD383C5AE90}"/>
    <cellStyle name="Note 2 2 23 2" xfId="21417" xr:uid="{B8DCE49C-1689-488F-B7A9-AE875B421DE1}"/>
    <cellStyle name="Note 2 2 23 3" xfId="32755" xr:uid="{75396AFD-5A5E-4B04-A396-E0033DC6F5D0}"/>
    <cellStyle name="Note 2 2 24" xfId="22002" xr:uid="{35FD5995-2913-4FA1-84F3-BDE0AE6F2EDC}"/>
    <cellStyle name="Note 2 2 3" xfId="2701" xr:uid="{F6CF1766-5DB9-4FE3-867D-EA03949EE959}"/>
    <cellStyle name="Note 2 2 3 10" xfId="5426" xr:uid="{3A295EBF-C117-41DB-AF37-50622BD94CDF}"/>
    <cellStyle name="Note 2 2 3 10 2" xfId="14085" xr:uid="{A19068F6-6519-42E4-B944-15B8BBEDBB52}"/>
    <cellStyle name="Note 2 2 3 10 3" xfId="25417" xr:uid="{2CE968FA-19CD-4034-98B5-BBEF59772696}"/>
    <cellStyle name="Note 2 2 3 11" xfId="7801" xr:uid="{FA9893AD-4302-4538-861C-99CCEC305EA3}"/>
    <cellStyle name="Note 2 2 3 11 2" xfId="16439" xr:uid="{2CF2FC9B-D836-46F5-8833-1E5137FD450F}"/>
    <cellStyle name="Note 2 2 3 11 3" xfId="27771" xr:uid="{35FAA5A8-9CCF-4EE5-9D6E-32D7EBAE81C5}"/>
    <cellStyle name="Note 2 2 3 12" xfId="7945" xr:uid="{B9444891-B5A5-44A9-B43C-953F42166345}"/>
    <cellStyle name="Note 2 2 3 12 2" xfId="16583" xr:uid="{ED6B4367-756C-4AE6-B46A-77047AF245AA}"/>
    <cellStyle name="Note 2 2 3 12 3" xfId="27915" xr:uid="{4B395268-C152-4C6B-9CC6-2393BF3DAA0F}"/>
    <cellStyle name="Note 2 2 3 13" xfId="10859" xr:uid="{C7DE842F-DF2C-47B0-A92E-0E512D30271E}"/>
    <cellStyle name="Note 2 2 3 13 2" xfId="19485" xr:uid="{3FD042D2-7B66-442A-850B-7491EA468353}"/>
    <cellStyle name="Note 2 2 3 13 3" xfId="30820" xr:uid="{4D00B712-FF16-4F38-AF88-E03D471C93EC}"/>
    <cellStyle name="Note 2 2 3 14" xfId="10692" xr:uid="{864A2287-8903-4F25-B264-F52A12271E5B}"/>
    <cellStyle name="Note 2 2 3 14 2" xfId="19318" xr:uid="{7CFE5BBF-5BA0-4A44-8FA7-45C31C666EB0}"/>
    <cellStyle name="Note 2 2 3 14 3" xfId="30653" xr:uid="{67B12A27-1032-4E61-AA67-AD6DDDB6E2DA}"/>
    <cellStyle name="Note 2 2 3 15" xfId="23404" xr:uid="{899EABC8-4356-4E59-A1D7-177AF853D54E}"/>
    <cellStyle name="Note 2 2 3 2" xfId="2702" xr:uid="{C040A587-C3E4-4389-A44E-360C003596B0}"/>
    <cellStyle name="Note 2 2 3 2 10" xfId="6246" xr:uid="{6C922986-EA6E-4F2F-9190-A8D28F001791}"/>
    <cellStyle name="Note 2 2 3 2 10 2" xfId="14898" xr:uid="{909173B6-FD22-4D10-8168-F41F332F4646}"/>
    <cellStyle name="Note 2 2 3 2 10 3" xfId="26230" xr:uid="{04234788-8016-436C-8AE5-8F9C46EB8294}"/>
    <cellStyle name="Note 2 2 3 2 11" xfId="9997" xr:uid="{A338CBE1-3619-4234-AD2D-A9E210471344}"/>
    <cellStyle name="Note 2 2 3 2 11 2" xfId="18624" xr:uid="{D42C4D60-5A42-4635-BE2A-3F137AEDAAC6}"/>
    <cellStyle name="Note 2 2 3 2 11 3" xfId="29958" xr:uid="{B14CD741-2916-4FA3-A6EE-6783D6E56FE7}"/>
    <cellStyle name="Note 2 2 3 2 12" xfId="10476" xr:uid="{9CBB2E7C-D6EF-467E-AE1A-8C213D02E0A9}"/>
    <cellStyle name="Note 2 2 3 2 12 2" xfId="19103" xr:uid="{2A3A9CB5-B409-4006-998A-9366E7F1CF71}"/>
    <cellStyle name="Note 2 2 3 2 12 3" xfId="30437" xr:uid="{BDC9CBAD-0AEE-4B93-86CD-A9EE3BE45658}"/>
    <cellStyle name="Note 2 2 3 2 13" xfId="10693" xr:uid="{B653F898-5DE4-4001-ABA4-62EF4364A049}"/>
    <cellStyle name="Note 2 2 3 2 13 2" xfId="19319" xr:uid="{AAB69587-43D5-4022-A5F2-01A69474E22B}"/>
    <cellStyle name="Note 2 2 3 2 13 3" xfId="30654" xr:uid="{63F3FDEB-04A2-4AD1-856B-6CF572822CCF}"/>
    <cellStyle name="Note 2 2 3 2 14" xfId="23405" xr:uid="{CB670B71-0400-4DC7-B47D-E7AE94979397}"/>
    <cellStyle name="Note 2 2 3 2 2" xfId="2703" xr:uid="{ACE5BC53-2D35-47AC-9FF4-AB01D93E1191}"/>
    <cellStyle name="Note 2 2 3 2 2 2" xfId="7066" xr:uid="{CCB86419-DED7-4078-A58F-6D1F014A2B86}"/>
    <cellStyle name="Note 2 2 3 2 2 2 2" xfId="15706" xr:uid="{A77BF44E-A5C7-4EDA-912D-C1EAF652C584}"/>
    <cellStyle name="Note 2 2 3 2 2 2 3" xfId="27038" xr:uid="{9E5AE523-F27A-40C8-978E-FBC2B736072F}"/>
    <cellStyle name="Note 2 2 3 2 2 3" xfId="5728" xr:uid="{A6C23554-86D4-428E-ABD2-6942EDC769A2}"/>
    <cellStyle name="Note 2 2 3 2 2 3 2" xfId="14380" xr:uid="{81544651-C051-48B7-9D79-863FA643185C}"/>
    <cellStyle name="Note 2 2 3 2 2 3 3" xfId="25712" xr:uid="{9FF6A5F9-C8C7-49FB-8C90-F8023B696A50}"/>
    <cellStyle name="Note 2 2 3 2 2 4" xfId="7421" xr:uid="{2BF91D85-DC1E-4D65-A36E-4FD4275C8900}"/>
    <cellStyle name="Note 2 2 3 2 2 4 2" xfId="16061" xr:uid="{9B57905D-5F39-4415-AD21-0D1F20A2C55B}"/>
    <cellStyle name="Note 2 2 3 2 2 4 3" xfId="27393" xr:uid="{6CBE4785-ABA3-4389-B775-D42323E6FCB8}"/>
    <cellStyle name="Note 2 2 3 2 2 5" xfId="8145" xr:uid="{69A58B13-B5CC-43BD-A20B-4B31F8A68977}"/>
    <cellStyle name="Note 2 2 3 2 2 5 2" xfId="16783" xr:uid="{B355E271-7F13-4265-9F64-2C3BF4FD7475}"/>
    <cellStyle name="Note 2 2 3 2 2 5 3" xfId="28115" xr:uid="{1DC9C259-8CB6-4BA6-BD8E-4977903BFD77}"/>
    <cellStyle name="Note 2 2 3 2 2 6" xfId="9998" xr:uid="{C218615B-19E6-4FC0-9F31-41A27AB3C4EB}"/>
    <cellStyle name="Note 2 2 3 2 2 6 2" xfId="18625" xr:uid="{887557C4-A032-49AE-8A34-040F425698FF}"/>
    <cellStyle name="Note 2 2 3 2 2 6 3" xfId="29959" xr:uid="{B19544DF-161A-4CEC-9547-5B60C76DE227}"/>
    <cellStyle name="Note 2 2 3 2 2 7" xfId="11706" xr:uid="{9072AC1C-78A7-4204-937B-F0302F8517C5}"/>
    <cellStyle name="Note 2 2 3 2 2 7 2" xfId="20331" xr:uid="{88C44EEC-0774-4450-BEAC-80DE38B5FA12}"/>
    <cellStyle name="Note 2 2 3 2 2 7 3" xfId="31667" xr:uid="{5106F3C9-5E71-4B39-8F98-9E26993226D2}"/>
    <cellStyle name="Note 2 2 3 2 2 8" xfId="7971" xr:uid="{DBAA5149-4F07-4938-9BD3-BC278F866DD3}"/>
    <cellStyle name="Note 2 2 3 2 2 8 2" xfId="16609" xr:uid="{8DD2ACAC-9FA5-430C-AB31-1C3A5C1FA0B5}"/>
    <cellStyle name="Note 2 2 3 2 2 8 3" xfId="27941" xr:uid="{F8AEFEA3-415E-41AF-A213-0D342570B377}"/>
    <cellStyle name="Note 2 2 3 2 2 9" xfId="23406" xr:uid="{E7122A38-4FFA-4828-B5DB-C68D271C1AC2}"/>
    <cellStyle name="Note 2 2 3 2 3" xfId="2704" xr:uid="{7E797013-F87C-418F-86D5-5CE10B253A98}"/>
    <cellStyle name="Note 2 2 3 2 3 2" xfId="7067" xr:uid="{CD36B17C-A8A1-48CF-80B5-69806D2652A5}"/>
    <cellStyle name="Note 2 2 3 2 3 2 2" xfId="15707" xr:uid="{B83EE67E-4DCC-4E73-9209-0064444515F7}"/>
    <cellStyle name="Note 2 2 3 2 3 2 3" xfId="27039" xr:uid="{5BFFDAAD-2654-4401-B66E-42FD5283D6C6}"/>
    <cellStyle name="Note 2 2 3 2 3 3" xfId="5727" xr:uid="{D110F47B-85C5-423D-A557-ABA4FF2D31D8}"/>
    <cellStyle name="Note 2 2 3 2 3 3 2" xfId="14379" xr:uid="{92827639-308F-4E49-84EE-BCCF53442D6C}"/>
    <cellStyle name="Note 2 2 3 2 3 3 3" xfId="25711" xr:uid="{F30BAA7D-84CF-4408-84A5-F9596060C023}"/>
    <cellStyle name="Note 2 2 3 2 3 4" xfId="5427" xr:uid="{EE57D706-7B7F-45AF-9AF3-8C14F97F93C5}"/>
    <cellStyle name="Note 2 2 3 2 3 4 2" xfId="14086" xr:uid="{A4370470-4C57-4436-A4EE-238939D876CE}"/>
    <cellStyle name="Note 2 2 3 2 3 4 3" xfId="25418" xr:uid="{51CB7288-9AEE-432F-8652-EFFBDD03E857}"/>
    <cellStyle name="Note 2 2 3 2 3 5" xfId="9385" xr:uid="{1F33ADF6-3258-4E1F-8402-170F68F1B6FC}"/>
    <cellStyle name="Note 2 2 3 2 3 5 2" xfId="18013" xr:uid="{5DF43ED6-6D72-4871-9D18-012A78C91327}"/>
    <cellStyle name="Note 2 2 3 2 3 5 3" xfId="29346" xr:uid="{60312A03-8A84-428F-89C2-1475A7D8ECA4}"/>
    <cellStyle name="Note 2 2 3 2 3 6" xfId="7946" xr:uid="{8F48D4BA-BF9E-467A-AEDE-8CBBF6FFBCBD}"/>
    <cellStyle name="Note 2 2 3 2 3 6 2" xfId="16584" xr:uid="{331F955A-FE6D-4133-BFA5-23FBECDE0CD0}"/>
    <cellStyle name="Note 2 2 3 2 3 6 3" xfId="27916" xr:uid="{EC829885-ADFD-43B9-A813-8C045B918956}"/>
    <cellStyle name="Note 2 2 3 2 3 7" xfId="8989" xr:uid="{B837101F-81A7-4911-8DFD-9DA27CCEE89D}"/>
    <cellStyle name="Note 2 2 3 2 3 7 2" xfId="17617" xr:uid="{708FB9B0-70EE-472D-B717-0767AAE3969B}"/>
    <cellStyle name="Note 2 2 3 2 3 7 3" xfId="28950" xr:uid="{E46063DE-6416-4965-8D9C-A83B7DA23666}"/>
    <cellStyle name="Note 2 2 3 2 3 8" xfId="12286" xr:uid="{806FA15B-164F-4A99-8C49-EAECEA6E3971}"/>
    <cellStyle name="Note 2 2 3 2 3 8 2" xfId="20910" xr:uid="{249F8DFB-C411-44C4-8939-A6B27285AAC3}"/>
    <cellStyle name="Note 2 2 3 2 3 8 3" xfId="32247" xr:uid="{FE908028-B65A-4DD8-878F-CD235AF84E37}"/>
    <cellStyle name="Note 2 2 3 2 3 9" xfId="23407" xr:uid="{2BAD03EE-2C67-41B6-965B-63A61D876D78}"/>
    <cellStyle name="Note 2 2 3 2 4" xfId="2705" xr:uid="{0762350A-3F01-44C5-9DA8-E9F29CFBF08E}"/>
    <cellStyle name="Note 2 2 3 2 4 2" xfId="7068" xr:uid="{FF4B13F6-F775-446B-83D2-77F6C3C08ADF}"/>
    <cellStyle name="Note 2 2 3 2 4 2 2" xfId="15708" xr:uid="{345A8BCC-CA7E-4214-AFED-D018CFDDEB6B}"/>
    <cellStyle name="Note 2 2 3 2 4 2 3" xfId="27040" xr:uid="{C17ECE19-0262-480E-8F2A-7BB6B5D3FDFF}"/>
    <cellStyle name="Note 2 2 3 2 4 3" xfId="4463" xr:uid="{DF3B6913-5E48-43C8-9A36-F266D55F7325}"/>
    <cellStyle name="Note 2 2 3 2 4 3 2" xfId="13124" xr:uid="{8A08B241-47F6-400B-98FE-AA7539E1794B}"/>
    <cellStyle name="Note 2 2 3 2 4 3 3" xfId="24456" xr:uid="{7B95C4D4-F4FF-43E1-9199-B8C8916001A1}"/>
    <cellStyle name="Note 2 2 3 2 4 4" xfId="4981" xr:uid="{2B0E4BC4-5BBC-4BA8-B953-474C98EEBCD4}"/>
    <cellStyle name="Note 2 2 3 2 4 4 2" xfId="13640" xr:uid="{00EAFDF4-DFE2-4117-8869-3F591359095F}"/>
    <cellStyle name="Note 2 2 3 2 4 4 3" xfId="24972" xr:uid="{915D0C6E-B075-47C1-AA69-C6DD0FD0AF65}"/>
    <cellStyle name="Note 2 2 3 2 4 5" xfId="5300" xr:uid="{124490D9-2E3E-4837-B571-FDC136AEB4C9}"/>
    <cellStyle name="Note 2 2 3 2 4 5 2" xfId="13959" xr:uid="{5579F468-8AE5-4BA6-94E8-38A1311ED822}"/>
    <cellStyle name="Note 2 2 3 2 4 5 3" xfId="25291" xr:uid="{39CB8E9E-8D23-4CA3-B275-E243980EC846}"/>
    <cellStyle name="Note 2 2 3 2 4 6" xfId="9144" xr:uid="{35D17CDE-7BEB-4937-A48B-EFAC2411F5D8}"/>
    <cellStyle name="Note 2 2 3 2 4 6 2" xfId="17772" xr:uid="{73777CF3-65F2-4722-9E9C-BF523B1FEC61}"/>
    <cellStyle name="Note 2 2 3 2 4 6 3" xfId="29105" xr:uid="{B7C8274D-3F66-41C4-AF81-40F3F5D7FDE3}"/>
    <cellStyle name="Note 2 2 3 2 4 7" xfId="10220" xr:uid="{3DB2D3EF-4178-4279-8A31-BD4A231E0955}"/>
    <cellStyle name="Note 2 2 3 2 4 7 2" xfId="18847" xr:uid="{B9917828-E392-4DD4-9CE7-C215B742A771}"/>
    <cellStyle name="Note 2 2 3 2 4 7 3" xfId="30181" xr:uid="{8BDBD8BB-8DED-4FB8-962C-D0F3A7BC87A3}"/>
    <cellStyle name="Note 2 2 3 2 4 8" xfId="10694" xr:uid="{E5B05A57-D1FA-4005-AEE2-926852016ADA}"/>
    <cellStyle name="Note 2 2 3 2 4 8 2" xfId="19320" xr:uid="{0A094C10-6241-4DE9-90F0-134C4FA9FC0C}"/>
    <cellStyle name="Note 2 2 3 2 4 8 3" xfId="30655" xr:uid="{0884A48F-91E3-4E90-88EA-A4CF34D225D0}"/>
    <cellStyle name="Note 2 2 3 2 4 9" xfId="23408" xr:uid="{68FC7106-71CA-4450-876F-43806E33CD4E}"/>
    <cellStyle name="Note 2 2 3 2 5" xfId="2706" xr:uid="{8E918287-5B45-49DB-B314-D1A20E4C64F6}"/>
    <cellStyle name="Note 2 2 3 2 5 2" xfId="7069" xr:uid="{795AEEE6-85DA-4EF2-84F5-4BD4A6200D0C}"/>
    <cellStyle name="Note 2 2 3 2 5 2 2" xfId="15709" xr:uid="{C7398FB5-FC8C-4896-98F0-14C43B54455A}"/>
    <cellStyle name="Note 2 2 3 2 5 2 3" xfId="27041" xr:uid="{41449461-4804-4926-A2A9-0CB409147979}"/>
    <cellStyle name="Note 2 2 3 2 5 3" xfId="5726" xr:uid="{2970EF06-3430-446B-9B30-274AA7B3EB39}"/>
    <cellStyle name="Note 2 2 3 2 5 3 2" xfId="14378" xr:uid="{F8391F79-4D34-4FB8-98BA-5EECD4A1D71D}"/>
    <cellStyle name="Note 2 2 3 2 5 3 3" xfId="25710" xr:uid="{34C4B580-E04B-47D8-A0F7-342B84F9157B}"/>
    <cellStyle name="Note 2 2 3 2 5 4" xfId="7422" xr:uid="{2F830662-E3AC-4E05-9BA0-DFEB8B96BC59}"/>
    <cellStyle name="Note 2 2 3 2 5 4 2" xfId="16062" xr:uid="{95FD729C-6C84-4031-887B-C03B6E84454E}"/>
    <cellStyle name="Note 2 2 3 2 5 4 3" xfId="27394" xr:uid="{CE090D63-04C1-41DD-809F-F59BEC85E133}"/>
    <cellStyle name="Note 2 2 3 2 5 5" xfId="4685" xr:uid="{F2D3C7B0-0C61-45FE-9C87-82076B74FCDE}"/>
    <cellStyle name="Note 2 2 3 2 5 5 2" xfId="13346" xr:uid="{C01A28C7-AADE-42D6-A062-3DB4C108689E}"/>
    <cellStyle name="Note 2 2 3 2 5 5 3" xfId="24678" xr:uid="{614F176E-482A-4F88-A580-639C2DECE241}"/>
    <cellStyle name="Note 2 2 3 2 5 6" xfId="9999" xr:uid="{A77A6753-3B7A-4927-A80B-0929D3D853F4}"/>
    <cellStyle name="Note 2 2 3 2 5 6 2" xfId="18626" xr:uid="{02ED395A-74F3-47D7-A71C-76789F9DCAB6}"/>
    <cellStyle name="Note 2 2 3 2 5 6 3" xfId="29960" xr:uid="{3329CCAD-D1ED-4905-B3AB-405DB352BA66}"/>
    <cellStyle name="Note 2 2 3 2 5 7" xfId="11707" xr:uid="{AEB4F50E-4992-4397-AC28-04D03EECEDD3}"/>
    <cellStyle name="Note 2 2 3 2 5 7 2" xfId="20332" xr:uid="{12AED217-FD8E-4D32-BA87-415D90179B3B}"/>
    <cellStyle name="Note 2 2 3 2 5 7 3" xfId="31668" xr:uid="{48FC4B1B-59ED-4F74-AABF-3B5E548E669D}"/>
    <cellStyle name="Note 2 2 3 2 5 8" xfId="12287" xr:uid="{38A4A91C-9293-4B9C-9264-85657BA5C91D}"/>
    <cellStyle name="Note 2 2 3 2 5 8 2" xfId="20911" xr:uid="{5F182FB0-60CD-4DA2-9D2D-64F4AAFC9D8D}"/>
    <cellStyle name="Note 2 2 3 2 5 8 3" xfId="32248" xr:uid="{65D1B369-B85A-4EEA-97D1-80E0A6EA8CD9}"/>
    <cellStyle name="Note 2 2 3 2 5 9" xfId="23409" xr:uid="{BF4CF6BB-DFB8-4580-8DF7-330506A2E532}"/>
    <cellStyle name="Note 2 2 3 2 6" xfId="2707" xr:uid="{6E342730-D367-43DD-812C-E04CC10F605F}"/>
    <cellStyle name="Note 2 2 3 2 6 2" xfId="7070" xr:uid="{81C03A4E-4FE2-4833-9115-450FB163D2DD}"/>
    <cellStyle name="Note 2 2 3 2 6 2 2" xfId="15710" xr:uid="{58FDC069-3D10-426A-A324-D0A11223BB86}"/>
    <cellStyle name="Note 2 2 3 2 6 2 3" xfId="27042" xr:uid="{ABD76B26-79E7-474D-A338-9F224A139517}"/>
    <cellStyle name="Note 2 2 3 2 6 3" xfId="5725" xr:uid="{4DB87018-2F72-4FD4-A788-4ECDDFABB655}"/>
    <cellStyle name="Note 2 2 3 2 6 3 2" xfId="14377" xr:uid="{BF4FE89B-897F-4B52-B85E-0A2AFA6A360A}"/>
    <cellStyle name="Note 2 2 3 2 6 3 3" xfId="25709" xr:uid="{A4C4F581-BD84-462F-BC9F-890639429504}"/>
    <cellStyle name="Note 2 2 3 2 6 4" xfId="5428" xr:uid="{85D9972E-FF8D-4FF8-80B1-35A757EE9DEA}"/>
    <cellStyle name="Note 2 2 3 2 6 4 2" xfId="14087" xr:uid="{880F599F-3117-4A58-A7D5-0268E5226D79}"/>
    <cellStyle name="Note 2 2 3 2 6 4 3" xfId="25419" xr:uid="{4002BF5D-6295-44E0-97CB-CE989729A00A}"/>
    <cellStyle name="Note 2 2 3 2 6 5" xfId="9386" xr:uid="{9DFD6344-7220-4F53-BF71-6E4AC70B39C5}"/>
    <cellStyle name="Note 2 2 3 2 6 5 2" xfId="18014" xr:uid="{7E22EC69-6AE5-4DAA-95E7-9B0CA0674E24}"/>
    <cellStyle name="Note 2 2 3 2 6 5 3" xfId="29347" xr:uid="{77A5B0CA-CA4C-4DC2-97BD-64D25A2F5DFD}"/>
    <cellStyle name="Note 2 2 3 2 6 6" xfId="7947" xr:uid="{C1060A38-F175-491B-85F0-4FB9E87881F5}"/>
    <cellStyle name="Note 2 2 3 2 6 6 2" xfId="16585" xr:uid="{760F77A2-A68F-4F5B-81F3-533993D85097}"/>
    <cellStyle name="Note 2 2 3 2 6 6 3" xfId="27917" xr:uid="{0188344C-32F9-40B8-809A-FEA5B28F9FAE}"/>
    <cellStyle name="Note 2 2 3 2 6 7" xfId="6579" xr:uid="{C99D48DB-0FCC-4BC2-A5D1-3551D6FA1D2C}"/>
    <cellStyle name="Note 2 2 3 2 6 7 2" xfId="15231" xr:uid="{E3CEC19E-3EB0-424A-BB11-B1501AC0F521}"/>
    <cellStyle name="Note 2 2 3 2 6 7 3" xfId="26563" xr:uid="{D6472BC5-80E7-4FAA-BC89-1E87EA72C63C}"/>
    <cellStyle name="Note 2 2 3 2 6 8" xfId="11582" xr:uid="{C31BC6B9-FB08-4A78-B6B3-177194331709}"/>
    <cellStyle name="Note 2 2 3 2 6 8 2" xfId="20207" xr:uid="{CE1FDDC4-324F-4C7A-A893-5D48D6E9956C}"/>
    <cellStyle name="Note 2 2 3 2 6 8 3" xfId="31543" xr:uid="{1B24D8C9-380F-4373-B290-9B252357E73A}"/>
    <cellStyle name="Note 2 2 3 2 6 9" xfId="23410" xr:uid="{465A07E9-8C4C-4E8B-BA96-39781811985E}"/>
    <cellStyle name="Note 2 2 3 2 7" xfId="7065" xr:uid="{398EF4BF-F952-412B-8F75-2F741C91FE24}"/>
    <cellStyle name="Note 2 2 3 2 7 2" xfId="15705" xr:uid="{64E3AB6F-F2C3-4ECF-8735-D713C8352302}"/>
    <cellStyle name="Note 2 2 3 2 7 3" xfId="27037" xr:uid="{E83AFC44-BCF4-4A48-A37F-E62935ECA577}"/>
    <cellStyle name="Note 2 2 3 2 8" xfId="4464" xr:uid="{674CCD40-2772-4BD6-BB89-6B4CFD77EBA2}"/>
    <cellStyle name="Note 2 2 3 2 8 2" xfId="13125" xr:uid="{DAAE8928-5F99-4302-963C-E995339B4CD9}"/>
    <cellStyle name="Note 2 2 3 2 8 3" xfId="24457" xr:uid="{0444DF00-0A30-4A91-8F52-905FD157AEE3}"/>
    <cellStyle name="Note 2 2 3 2 9" xfId="7420" xr:uid="{43629A4B-9202-4A87-BCE2-60C9DF15AF44}"/>
    <cellStyle name="Note 2 2 3 2 9 2" xfId="16060" xr:uid="{1689E290-7414-432F-8C3B-E6B6006CD217}"/>
    <cellStyle name="Note 2 2 3 2 9 3" xfId="27392" xr:uid="{58690B26-6D8B-4379-8D29-CDD21C3F2911}"/>
    <cellStyle name="Note 2 2 3 3" xfId="2708" xr:uid="{AF57BDA7-2437-4D01-8100-71B60644BDA3}"/>
    <cellStyle name="Note 2 2 3 3 2" xfId="7071" xr:uid="{DB750E15-4CB1-4794-A256-55D6F5CB751C}"/>
    <cellStyle name="Note 2 2 3 3 2 2" xfId="15711" xr:uid="{557D6FDF-C92A-4BDD-AA33-E2EABF848D2E}"/>
    <cellStyle name="Note 2 2 3 3 2 3" xfId="27043" xr:uid="{FB420A77-285C-4F2E-9D0E-746F2840A805}"/>
    <cellStyle name="Note 2 2 3 3 3" xfId="4462" xr:uid="{60F86E2A-A234-4A20-838F-4F396B61CC01}"/>
    <cellStyle name="Note 2 2 3 3 3 2" xfId="13123" xr:uid="{CEF504DA-45C2-4585-94E5-6B812CF7CB59}"/>
    <cellStyle name="Note 2 2 3 3 3 3" xfId="24455" xr:uid="{E17B67F9-C4E9-47E3-AC7E-B97A7B44784D}"/>
    <cellStyle name="Note 2 2 3 3 4" xfId="7423" xr:uid="{F927F0D3-E7C8-425B-B9DF-791BCD87FDD2}"/>
    <cellStyle name="Note 2 2 3 3 4 2" xfId="16063" xr:uid="{BEDDD3AE-979C-40FF-8635-48BA70058075}"/>
    <cellStyle name="Note 2 2 3 3 4 3" xfId="27395" xr:uid="{5CBC2315-464B-4AB8-874F-1A1E3EBF4D47}"/>
    <cellStyle name="Note 2 2 3 3 5" xfId="6245" xr:uid="{25DF9B27-3A1A-4413-934C-CC46A8F31B62}"/>
    <cellStyle name="Note 2 2 3 3 5 2" xfId="14897" xr:uid="{02E5A525-1CAB-439A-812E-42A926496C9A}"/>
    <cellStyle name="Note 2 2 3 3 5 3" xfId="26229" xr:uid="{F5905FEB-4720-40A2-8277-DB47DEF5C43F}"/>
    <cellStyle name="Note 2 2 3 3 6" xfId="10000" xr:uid="{95C6E027-D51A-468D-8B2D-0C4D06E1E5A0}"/>
    <cellStyle name="Note 2 2 3 3 6 2" xfId="18627" xr:uid="{8A224201-2FE4-4216-9D7E-6A7515F1A1E3}"/>
    <cellStyle name="Note 2 2 3 3 6 3" xfId="29961" xr:uid="{514F0B30-C85C-4B7D-BEE7-8AED765EE6E8}"/>
    <cellStyle name="Note 2 2 3 3 7" xfId="8250" xr:uid="{8809EF1E-5EB8-47B7-801F-8B3922A2F3D7}"/>
    <cellStyle name="Note 2 2 3 3 7 2" xfId="16888" xr:uid="{FF0827AB-460C-4E1F-91B5-3259B0734C5F}"/>
    <cellStyle name="Note 2 2 3 3 7 3" xfId="28220" xr:uid="{A2D885C1-15DF-4750-8094-8E3A5AF4DBBB}"/>
    <cellStyle name="Note 2 2 3 3 8" xfId="10695" xr:uid="{77CB4E28-1309-46D6-A622-2A7E7BE1FBDD}"/>
    <cellStyle name="Note 2 2 3 3 8 2" xfId="19321" xr:uid="{04486FCB-3DDD-40A0-9019-87D0E2C5BC5A}"/>
    <cellStyle name="Note 2 2 3 3 8 3" xfId="30656" xr:uid="{804C9F03-0C2C-4B0C-BD9B-D2ED684E5859}"/>
    <cellStyle name="Note 2 2 3 3 9" xfId="23411" xr:uid="{E63EF57E-9C3B-4014-BF99-72A315897F62}"/>
    <cellStyle name="Note 2 2 3 4" xfId="2709" xr:uid="{E0D69810-B678-42C0-A53F-E7E302D23DE3}"/>
    <cellStyle name="Note 2 2 3 4 2" xfId="7072" xr:uid="{6348EF76-E668-4531-9C42-421B49DB13CE}"/>
    <cellStyle name="Note 2 2 3 4 2 2" xfId="15712" xr:uid="{E8BB5837-D837-4840-9932-78904D42892E}"/>
    <cellStyle name="Note 2 2 3 4 2 3" xfId="27044" xr:uid="{154F5EF9-2C0D-47C8-8CF0-B5DA3F1F2B2A}"/>
    <cellStyle name="Note 2 2 3 4 3" xfId="5724" xr:uid="{5883A063-25AE-4568-8BC1-D34EF99F4EA9}"/>
    <cellStyle name="Note 2 2 3 4 3 2" xfId="14376" xr:uid="{A066A5FA-3596-40BF-8E4F-E14B09740C0A}"/>
    <cellStyle name="Note 2 2 3 4 3 3" xfId="25708" xr:uid="{373C3737-6B74-44E8-B019-A121A856316A}"/>
    <cellStyle name="Note 2 2 3 4 4" xfId="4982" xr:uid="{EF9A6E84-8875-408C-922E-EFF9EADE11C9}"/>
    <cellStyle name="Note 2 2 3 4 4 2" xfId="13641" xr:uid="{272FC9D2-9F36-47C0-80C4-4A9254AC00E8}"/>
    <cellStyle name="Note 2 2 3 4 4 3" xfId="24973" xr:uid="{74E1C2CA-9055-41A5-8C39-028F4555DCF9}"/>
    <cellStyle name="Note 2 2 3 4 5" xfId="8144" xr:uid="{AFDDDB98-D6AC-437A-94DD-CEAAD9F25FF8}"/>
    <cellStyle name="Note 2 2 3 4 5 2" xfId="16782" xr:uid="{F5D7646A-6A52-48EB-87F5-FA99D8A7E086}"/>
    <cellStyle name="Note 2 2 3 4 5 3" xfId="28114" xr:uid="{5F463E0F-D7D2-4D2B-BB0D-0662B60D2234}"/>
    <cellStyle name="Note 2 2 3 4 6" xfId="7883" xr:uid="{D414A2D3-1B24-44DD-9A1C-E885CA3ACDAF}"/>
    <cellStyle name="Note 2 2 3 4 6 2" xfId="16521" xr:uid="{D305C473-249F-4E08-B814-54CD128D3D4A}"/>
    <cellStyle name="Note 2 2 3 4 6 3" xfId="27853" xr:uid="{A66D0FCE-372E-44D2-A28C-BB1475AF0DBE}"/>
    <cellStyle name="Note 2 2 3 4 7" xfId="8857" xr:uid="{6D195EBA-4F4A-4A4A-8C01-203BA42DD4C7}"/>
    <cellStyle name="Note 2 2 3 4 7 2" xfId="17485" xr:uid="{4802C381-2E83-4A0E-9C9F-FD46C706B5FC}"/>
    <cellStyle name="Note 2 2 3 4 7 3" xfId="28818" xr:uid="{1123FCC6-D309-4D52-BB25-52DEDBF31676}"/>
    <cellStyle name="Note 2 2 3 4 8" xfId="12288" xr:uid="{669807DD-0999-4293-BCBC-33E2F68D9A61}"/>
    <cellStyle name="Note 2 2 3 4 8 2" xfId="20912" xr:uid="{5BE17B61-1A70-4D45-84F6-5ED22357BC99}"/>
    <cellStyle name="Note 2 2 3 4 8 3" xfId="32249" xr:uid="{DDA8EE3C-F64C-40A5-A08B-9227D731D8DA}"/>
    <cellStyle name="Note 2 2 3 4 9" xfId="23412" xr:uid="{6AB5ECDC-8F82-4E18-9673-B305E6FCB8C0}"/>
    <cellStyle name="Note 2 2 3 5" xfId="2710" xr:uid="{D418A99F-26C3-46FC-8D81-F3471E4DF55F}"/>
    <cellStyle name="Note 2 2 3 5 2" xfId="7073" xr:uid="{C701F486-0624-465D-82ED-4C25BA760AE3}"/>
    <cellStyle name="Note 2 2 3 5 2 2" xfId="15713" xr:uid="{9E8BB273-CCEC-4FE2-B02D-C501A21F549C}"/>
    <cellStyle name="Note 2 2 3 5 2 3" xfId="27045" xr:uid="{D2382183-A2E3-4C87-94D4-AAAB4A65F1E1}"/>
    <cellStyle name="Note 2 2 3 5 3" xfId="5723" xr:uid="{17760808-7E56-4C52-9C1C-52FB74DEBCFB}"/>
    <cellStyle name="Note 2 2 3 5 3 2" xfId="14375" xr:uid="{6471C73B-A4D6-42B4-A76C-07F402E13210}"/>
    <cellStyle name="Note 2 2 3 5 3 3" xfId="25707" xr:uid="{7D023FE8-C3B1-46EB-8BB8-E1E2A67B2A2A}"/>
    <cellStyle name="Note 2 2 3 5 4" xfId="5429" xr:uid="{F6A5DBC0-ADC2-4C6B-8B76-50C6738094FD}"/>
    <cellStyle name="Note 2 2 3 5 4 2" xfId="14088" xr:uid="{3BE5202D-6F43-4461-A96B-EA3F633D71FA}"/>
    <cellStyle name="Note 2 2 3 5 4 3" xfId="25420" xr:uid="{E4324D4A-C18D-4B6C-B10F-5EDFF23B5F99}"/>
    <cellStyle name="Note 2 2 3 5 5" xfId="7800" xr:uid="{C267DB93-19C5-42F9-861B-2C0DFDD5B15E}"/>
    <cellStyle name="Note 2 2 3 5 5 2" xfId="16438" xr:uid="{60831026-F368-4181-9858-37037CBDB60E}"/>
    <cellStyle name="Note 2 2 3 5 5 3" xfId="27770" xr:uid="{ED7161D6-FC85-4FE3-9755-32AF7C2FD17E}"/>
    <cellStyle name="Note 2 2 3 5 6" xfId="7948" xr:uid="{92409E59-0C7F-4EFD-9303-27CC02D21098}"/>
    <cellStyle name="Note 2 2 3 5 6 2" xfId="16586" xr:uid="{652DA775-D45D-48C4-88AF-FC6D54FAF6BD}"/>
    <cellStyle name="Note 2 2 3 5 6 3" xfId="27918" xr:uid="{9F23E01D-EAA1-4556-88FD-9D42D00C44AC}"/>
    <cellStyle name="Note 2 2 3 5 7" xfId="10858" xr:uid="{143BCB12-094B-44F6-ACE6-6C4EE29AF726}"/>
    <cellStyle name="Note 2 2 3 5 7 2" xfId="19484" xr:uid="{7F828A66-11BF-4BB1-B0FD-490346861D32}"/>
    <cellStyle name="Note 2 2 3 5 7 3" xfId="30819" xr:uid="{1B1FC0D6-CC47-4C3C-8815-94AFD564026F}"/>
    <cellStyle name="Note 2 2 3 5 8" xfId="12289" xr:uid="{EF8B2712-BD67-48EF-A340-C2A6FD12D1DD}"/>
    <cellStyle name="Note 2 2 3 5 8 2" xfId="20913" xr:uid="{07C015F4-7E68-42FD-84FF-F77A4C4508EC}"/>
    <cellStyle name="Note 2 2 3 5 8 3" xfId="32250" xr:uid="{78B6373F-A1A1-4B25-8DB0-85C8DAC3E801}"/>
    <cellStyle name="Note 2 2 3 5 9" xfId="23413" xr:uid="{DC038DE1-44CF-4E4E-8224-02B86BECD87B}"/>
    <cellStyle name="Note 2 2 3 6" xfId="2711" xr:uid="{55CCABDA-D540-41B1-8C39-961C7CC024EB}"/>
    <cellStyle name="Note 2 2 3 6 2" xfId="7074" xr:uid="{D8B88983-8FF5-49A8-8300-10F41022AD41}"/>
    <cellStyle name="Note 2 2 3 6 2 2" xfId="15714" xr:uid="{E35DDEDF-FCE4-48A9-A499-A981C7A91DC4}"/>
    <cellStyle name="Note 2 2 3 6 2 3" xfId="27046" xr:uid="{64274467-329F-4A14-9104-FDB5FBBADC87}"/>
    <cellStyle name="Note 2 2 3 6 3" xfId="4461" xr:uid="{D4AF7FB5-D423-4A66-8B55-918F3ED4B6CD}"/>
    <cellStyle name="Note 2 2 3 6 3 2" xfId="13122" xr:uid="{27E2A799-4A52-4A46-AA21-E1BC8998963A}"/>
    <cellStyle name="Note 2 2 3 6 3 3" xfId="24454" xr:uid="{896872EC-246D-4E30-8E3C-282EFB5E76C8}"/>
    <cellStyle name="Note 2 2 3 6 4" xfId="7424" xr:uid="{8D79798E-389E-40DB-8FAF-95F1740459E2}"/>
    <cellStyle name="Note 2 2 3 6 4 2" xfId="16064" xr:uid="{19211613-93DD-467A-90F7-8667853C152A}"/>
    <cellStyle name="Note 2 2 3 6 4 3" xfId="27396" xr:uid="{313A473A-0943-4442-98E4-A68E0C9BFF0F}"/>
    <cellStyle name="Note 2 2 3 6 5" xfId="8143" xr:uid="{F2F24D0C-0A9B-4ADC-8D42-5F7A46927B1E}"/>
    <cellStyle name="Note 2 2 3 6 5 2" xfId="16781" xr:uid="{F625D8B3-C441-49E6-B4FA-E8D6184AB6AF}"/>
    <cellStyle name="Note 2 2 3 6 5 3" xfId="28113" xr:uid="{E279A4DC-F5EE-45DF-80D0-DE65B8E063B1}"/>
    <cellStyle name="Note 2 2 3 6 6" xfId="10001" xr:uid="{DBE4DD00-5435-4D68-AAC7-C611431B16D4}"/>
    <cellStyle name="Note 2 2 3 6 6 2" xfId="18628" xr:uid="{6CE18695-9406-444A-8D47-0D994D3E80DE}"/>
    <cellStyle name="Note 2 2 3 6 6 3" xfId="29962" xr:uid="{A55771B9-98D6-4770-8885-0C8BB279F4AA}"/>
    <cellStyle name="Note 2 2 3 6 7" xfId="10477" xr:uid="{3FF7634D-B80F-4D85-986F-EABCE226B8E1}"/>
    <cellStyle name="Note 2 2 3 6 7 2" xfId="19104" xr:uid="{BFD10D2F-A50E-4F11-AD3A-F7A2C0E8AF03}"/>
    <cellStyle name="Note 2 2 3 6 7 3" xfId="30438" xr:uid="{E876C0C8-6CCE-4FFB-AE94-08787920CC9C}"/>
    <cellStyle name="Note 2 2 3 6 8" xfId="10696" xr:uid="{D422F777-F6B2-43A8-B25E-3713F4E1FF30}"/>
    <cellStyle name="Note 2 2 3 6 8 2" xfId="19322" xr:uid="{4209472F-563A-4935-9A7D-4B17F89A4CB2}"/>
    <cellStyle name="Note 2 2 3 6 8 3" xfId="30657" xr:uid="{A3EB1803-2348-4DAB-8A6A-DF86CE0F145A}"/>
    <cellStyle name="Note 2 2 3 6 9" xfId="23414" xr:uid="{9A608882-F0AC-4A86-9BAD-EA791CA4B766}"/>
    <cellStyle name="Note 2 2 3 7" xfId="2712" xr:uid="{58ED6045-0DA3-4445-9384-CAF179E62D6B}"/>
    <cellStyle name="Note 2 2 3 7 2" xfId="7075" xr:uid="{D39A5B69-BA79-490B-82D6-419DC479B14E}"/>
    <cellStyle name="Note 2 2 3 7 2 2" xfId="15715" xr:uid="{5AAD247E-7B38-4068-B651-25A6348B7AC1}"/>
    <cellStyle name="Note 2 2 3 7 2 3" xfId="27047" xr:uid="{F0C9657B-38F9-4E4C-A388-25FD76F67682}"/>
    <cellStyle name="Note 2 2 3 7 3" xfId="5722" xr:uid="{BE2C353F-0CB1-45E9-B8ED-25000DC7B969}"/>
    <cellStyle name="Note 2 2 3 7 3 2" xfId="14374" xr:uid="{A593E81F-FC08-4FE7-BD40-56B603D40D8A}"/>
    <cellStyle name="Note 2 2 3 7 3 3" xfId="25706" xr:uid="{32F066BE-D45E-4B37-9932-7BCA2CD7E0A6}"/>
    <cellStyle name="Note 2 2 3 7 4" xfId="7425" xr:uid="{C77820F1-3984-4684-B683-09FAA9C39D6F}"/>
    <cellStyle name="Note 2 2 3 7 4 2" xfId="16065" xr:uid="{3C125653-55F8-4255-9239-469638A76D3F}"/>
    <cellStyle name="Note 2 2 3 7 4 3" xfId="27397" xr:uid="{1B098F1D-6219-4CD5-BAF7-323EAB3AC4F4}"/>
    <cellStyle name="Note 2 2 3 7 5" xfId="5299" xr:uid="{46F539AB-2E97-4940-8BAF-9AAC2DB16AC3}"/>
    <cellStyle name="Note 2 2 3 7 5 2" xfId="13958" xr:uid="{9AF4CCD9-D0E4-4CE0-9A99-5D4949A729C1}"/>
    <cellStyle name="Note 2 2 3 7 5 3" xfId="25290" xr:uid="{47DE926B-37EA-4706-8F7A-3569199DF361}"/>
    <cellStyle name="Note 2 2 3 7 6" xfId="10002" xr:uid="{9CEC52B0-46AC-4CC5-A97B-F335B5B58740}"/>
    <cellStyle name="Note 2 2 3 7 6 2" xfId="18629" xr:uid="{8FD3E247-5B33-4BFB-A33D-FC3B2946A0BA}"/>
    <cellStyle name="Note 2 2 3 7 6 3" xfId="29963" xr:uid="{02D245C8-DDE1-4798-8373-D32743306225}"/>
    <cellStyle name="Note 2 2 3 7 7" xfId="11708" xr:uid="{1AEB9D3A-E230-43BB-A234-EC292DFEF46E}"/>
    <cellStyle name="Note 2 2 3 7 7 2" xfId="20333" xr:uid="{6F607B9D-ABB3-4196-8990-F4DDA9551AC0}"/>
    <cellStyle name="Note 2 2 3 7 7 3" xfId="31669" xr:uid="{B381F6ED-D9A6-4DF4-86A3-DA91F66D7A32}"/>
    <cellStyle name="Note 2 2 3 7 8" xfId="11581" xr:uid="{BCFEC813-E5BD-4BA6-9944-6623258B8679}"/>
    <cellStyle name="Note 2 2 3 7 8 2" xfId="20206" xr:uid="{4836DFF8-1E3C-4DE4-B3CF-B6B5AC60EE80}"/>
    <cellStyle name="Note 2 2 3 7 8 3" xfId="31542" xr:uid="{A3CCAD0B-208A-4173-92C2-D9351A1B0138}"/>
    <cellStyle name="Note 2 2 3 7 9" xfId="23415" xr:uid="{14792362-A7CB-4D43-88F4-9B2AFAE2D033}"/>
    <cellStyle name="Note 2 2 3 8" xfId="7064" xr:uid="{B60BFE83-21C1-4FC6-809D-A5C310C0DE7C}"/>
    <cellStyle name="Note 2 2 3 8 2" xfId="15704" xr:uid="{C1654845-147D-4115-8AC7-6303305AD2C1}"/>
    <cellStyle name="Note 2 2 3 8 3" xfId="27036" xr:uid="{61730C9F-AD19-467F-9DDA-402DFADBFFB6}"/>
    <cellStyle name="Note 2 2 3 9" xfId="5729" xr:uid="{7E3F0EA3-C5A9-4840-824F-F9031B09651D}"/>
    <cellStyle name="Note 2 2 3 9 2" xfId="14381" xr:uid="{AD90039A-F98A-45D7-BCD2-0BBC2BE43FF5}"/>
    <cellStyle name="Note 2 2 3 9 3" xfId="25713" xr:uid="{71AB8E18-E5B0-4DEA-B395-824CC8773D09}"/>
    <cellStyle name="Note 2 2 4" xfId="2713" xr:uid="{480DB4DB-3548-47AD-A823-094837E79B62}"/>
    <cellStyle name="Note 2 2 4 10" xfId="5721" xr:uid="{5F1DDF5F-3B0B-4922-8DE3-B80DBF8F6A3A}"/>
    <cellStyle name="Note 2 2 4 10 2" xfId="14373" xr:uid="{F5939719-F168-4362-ACAD-B2DC072F5F14}"/>
    <cellStyle name="Note 2 2 4 10 3" xfId="25705" xr:uid="{58BC6948-722E-4D09-9BC2-CCDEBE727A2A}"/>
    <cellStyle name="Note 2 2 4 11" xfId="5430" xr:uid="{17ACC8DE-C132-4316-8170-DD53A525A89F}"/>
    <cellStyle name="Note 2 2 4 11 2" xfId="14089" xr:uid="{0488D7D9-9A2F-458A-845B-78DF68829BE5}"/>
    <cellStyle name="Note 2 2 4 11 3" xfId="25421" xr:uid="{B81EE5E9-D00F-42EF-855B-528B2E4009CB}"/>
    <cellStyle name="Note 2 2 4 12" xfId="9387" xr:uid="{03EE4DDB-01B8-4EDF-B0E9-E7D7B2493EEC}"/>
    <cellStyle name="Note 2 2 4 12 2" xfId="18015" xr:uid="{96EEF161-DFD5-4BD7-90C4-7DA25968B603}"/>
    <cellStyle name="Note 2 2 4 12 3" xfId="29348" xr:uid="{C64ED2F9-7547-434B-9930-BA06D17A8242}"/>
    <cellStyle name="Note 2 2 4 13" xfId="7949" xr:uid="{3F61526F-7E17-425C-8257-10EEB4859B30}"/>
    <cellStyle name="Note 2 2 4 13 2" xfId="16587" xr:uid="{AE9A7504-84CB-4FB7-9D73-646A87D1598C}"/>
    <cellStyle name="Note 2 2 4 13 3" xfId="27919" xr:uid="{64C4DE17-D083-43AD-9D77-37F33684A0E0}"/>
    <cellStyle name="Note 2 2 4 14" xfId="9257" xr:uid="{93661167-2283-4461-8C27-4B98F6183EAA}"/>
    <cellStyle name="Note 2 2 4 14 2" xfId="17885" xr:uid="{E6BEE852-1551-43E2-B5DB-4DA545425D82}"/>
    <cellStyle name="Note 2 2 4 14 3" xfId="29218" xr:uid="{8164AB59-FCAD-4F84-9ABA-9B297E02B545}"/>
    <cellStyle name="Note 2 2 4 15" xfId="12290" xr:uid="{C951EBF8-D29D-4811-AB15-1D67B51EFF88}"/>
    <cellStyle name="Note 2 2 4 15 2" xfId="20914" xr:uid="{65D08ED7-A320-4DB3-890A-9EC70858E076}"/>
    <cellStyle name="Note 2 2 4 15 3" xfId="32251" xr:uid="{418D3AD0-D6C4-4494-BEEE-AC2E0D494DDE}"/>
    <cellStyle name="Note 2 2 4 16" xfId="23416" xr:uid="{3881CFFF-8171-48BA-BDEE-F2ACF2939F3B}"/>
    <cellStyle name="Note 2 2 4 2" xfId="2714" xr:uid="{0E32F8D0-325D-48B2-AD3B-AB457CE64786}"/>
    <cellStyle name="Note 2 2 4 2 2" xfId="7077" xr:uid="{22C7F2EE-89DB-4A06-9B95-7ECD91EBF312}"/>
    <cellStyle name="Note 2 2 4 2 2 2" xfId="15717" xr:uid="{CBCACBB4-E3B0-4045-AD1A-D0DE8806388F}"/>
    <cellStyle name="Note 2 2 4 2 2 3" xfId="27049" xr:uid="{59798DA9-C554-4969-9F4C-7EE37C6859B6}"/>
    <cellStyle name="Note 2 2 4 2 3" xfId="4460" xr:uid="{6CBB64A5-801D-4B19-AD71-9865E13537BC}"/>
    <cellStyle name="Note 2 2 4 2 3 2" xfId="13121" xr:uid="{8D94B022-0D70-47E7-A213-93E598BDC3C6}"/>
    <cellStyle name="Note 2 2 4 2 3 3" xfId="24453" xr:uid="{8E77BD59-C59F-4994-991B-25D6D66EEF4E}"/>
    <cellStyle name="Note 2 2 4 2 4" xfId="7426" xr:uid="{6DAC9163-0994-47E6-9517-7B2467AC2068}"/>
    <cellStyle name="Note 2 2 4 2 4 2" xfId="16066" xr:uid="{3546A145-3751-47DB-9059-57A2F7AEAAEF}"/>
    <cellStyle name="Note 2 2 4 2 4 3" xfId="27398" xr:uid="{7193F7C1-C84B-4B3C-9BEE-39EA07D54611}"/>
    <cellStyle name="Note 2 2 4 2 5" xfId="8141" xr:uid="{A8BA2428-719D-4B1C-82C2-88B0A2943C48}"/>
    <cellStyle name="Note 2 2 4 2 5 2" xfId="16779" xr:uid="{547AFCBD-0208-4411-8B38-B5F0C4F2297B}"/>
    <cellStyle name="Note 2 2 4 2 5 3" xfId="28111" xr:uid="{85C819FB-C444-40B6-9646-3AA6DEBA7AD4}"/>
    <cellStyle name="Note 2 2 4 2 6" xfId="9143" xr:uid="{86E9D6C1-5318-456E-B859-1705B3CE00A2}"/>
    <cellStyle name="Note 2 2 4 2 6 2" xfId="17771" xr:uid="{389EDEC9-4E64-4A0F-8091-3252D650D420}"/>
    <cellStyle name="Note 2 2 4 2 6 3" xfId="29104" xr:uid="{6585592D-19C5-4F03-A914-150515F3FFA0}"/>
    <cellStyle name="Note 2 2 4 2 7" xfId="10857" xr:uid="{959C77DE-BFB8-4DB0-956E-D3AE81F4C12A}"/>
    <cellStyle name="Note 2 2 4 2 7 2" xfId="19483" xr:uid="{991EE606-1AB9-425F-B951-1ABDDEB7B2E3}"/>
    <cellStyle name="Note 2 2 4 2 7 3" xfId="30818" xr:uid="{8EDDA581-0639-4162-914C-90034C431A47}"/>
    <cellStyle name="Note 2 2 4 2 8" xfId="10697" xr:uid="{87C844CE-91CD-4FE4-88FB-6E2E9BF950CD}"/>
    <cellStyle name="Note 2 2 4 2 8 2" xfId="19323" xr:uid="{821C9805-BDC4-4181-A20D-ED6D4A6571FF}"/>
    <cellStyle name="Note 2 2 4 2 8 3" xfId="30658" xr:uid="{6662DC5E-0F00-454A-A6D2-80F90F7837B7}"/>
    <cellStyle name="Note 2 2 4 2 9" xfId="23417" xr:uid="{4ADA39EE-8934-438E-A7F1-56A1FD002AF3}"/>
    <cellStyle name="Note 2 2 4 3" xfId="2715" xr:uid="{E6E39D86-37BB-4A5B-ACAC-EC5C8BFECCDE}"/>
    <cellStyle name="Note 2 2 4 3 2" xfId="7078" xr:uid="{2F9611B1-B3B7-4F08-B463-D6CDFEDB5672}"/>
    <cellStyle name="Note 2 2 4 3 2 2" xfId="15718" xr:uid="{3717C146-4459-4B4C-9839-9327B8AF9F2B}"/>
    <cellStyle name="Note 2 2 4 3 2 3" xfId="27050" xr:uid="{58D1D6A4-3AB7-4930-AF3D-14221B6FB4D6}"/>
    <cellStyle name="Note 2 2 4 3 3" xfId="5720" xr:uid="{D4930A53-0512-4331-AEB1-0D1D6D61EF4E}"/>
    <cellStyle name="Note 2 2 4 3 3 2" xfId="14372" xr:uid="{9CBF46B9-1CE1-4305-A664-E305FED3F297}"/>
    <cellStyle name="Note 2 2 4 3 3 3" xfId="25704" xr:uid="{D92FF793-6805-4F70-95DB-864963AC3C2F}"/>
    <cellStyle name="Note 2 2 4 3 4" xfId="7427" xr:uid="{15E84854-3A9B-4AB3-979A-F5399F223A54}"/>
    <cellStyle name="Note 2 2 4 3 4 2" xfId="16067" xr:uid="{FFD28581-B442-4521-A263-859E0A09E08E}"/>
    <cellStyle name="Note 2 2 4 3 4 3" xfId="27399" xr:uid="{4A514007-F58E-4F18-A1AE-B74E06993808}"/>
    <cellStyle name="Note 2 2 4 3 5" xfId="5298" xr:uid="{38E0DC97-8CDA-49E4-8269-B86175977A33}"/>
    <cellStyle name="Note 2 2 4 3 5 2" xfId="13957" xr:uid="{9063FF00-5512-4240-AB55-6E87DC070FC7}"/>
    <cellStyle name="Note 2 2 4 3 5 3" xfId="25289" xr:uid="{5242EC62-0A9A-4A4C-BBB1-F8A82D5E1835}"/>
    <cellStyle name="Note 2 2 4 3 6" xfId="10003" xr:uid="{9A806A90-A433-4A63-B2A8-6901DF801EA4}"/>
    <cellStyle name="Note 2 2 4 3 6 2" xfId="18630" xr:uid="{9A2475B6-7D86-47B6-8B0D-6C3B79C9A7F7}"/>
    <cellStyle name="Note 2 2 4 3 6 3" xfId="29964" xr:uid="{DAD5C213-7F0D-4AF5-A2CA-62835332D48C}"/>
    <cellStyle name="Note 2 2 4 3 7" xfId="11709" xr:uid="{5FD8F59B-9DBA-4093-8788-016D35FC2914}"/>
    <cellStyle name="Note 2 2 4 3 7 2" xfId="20334" xr:uid="{D503681A-ED0F-463E-8F4A-F631E8941830}"/>
    <cellStyle name="Note 2 2 4 3 7 3" xfId="31670" xr:uid="{F6DB6F3A-889B-43CB-9F08-58D679B6E212}"/>
    <cellStyle name="Note 2 2 4 3 8" xfId="12291" xr:uid="{C885A3F8-1F57-464A-B100-BC9A5B8693C1}"/>
    <cellStyle name="Note 2 2 4 3 8 2" xfId="20915" xr:uid="{1CA2B67A-4D81-46ED-A5BF-25A81B538302}"/>
    <cellStyle name="Note 2 2 4 3 8 3" xfId="32252" xr:uid="{762F09ED-D358-4734-9670-DDD8892F5BC7}"/>
    <cellStyle name="Note 2 2 4 3 9" xfId="23418" xr:uid="{55E7533E-7504-4085-810E-3354D5434779}"/>
    <cellStyle name="Note 2 2 4 4" xfId="2716" xr:uid="{F6AF0883-36DB-46C4-B146-ACFDED300FB8}"/>
    <cellStyle name="Note 2 2 4 4 2" xfId="7079" xr:uid="{05B97470-9E15-47D9-A06A-135AF60E5C4C}"/>
    <cellStyle name="Note 2 2 4 4 2 2" xfId="15719" xr:uid="{37F00B5E-DD12-4D1E-B122-044E98206E2B}"/>
    <cellStyle name="Note 2 2 4 4 2 3" xfId="27051" xr:uid="{73CD5DA2-A19F-42C5-8FB8-0A61DC53FE42}"/>
    <cellStyle name="Note 2 2 4 4 3" xfId="5719" xr:uid="{3C16C485-67B1-4E50-9657-4D9A2E757889}"/>
    <cellStyle name="Note 2 2 4 4 3 2" xfId="14371" xr:uid="{4EEDA777-91A9-4C7B-BDA6-488BD14D28E6}"/>
    <cellStyle name="Note 2 2 4 4 3 3" xfId="25703" xr:uid="{BFB91412-B71A-4DF6-8CE6-6D4227A739AA}"/>
    <cellStyle name="Note 2 2 4 4 4" xfId="5431" xr:uid="{1A863946-4615-488B-849F-D4D56911593A}"/>
    <cellStyle name="Note 2 2 4 4 4 2" xfId="14090" xr:uid="{C2FC69B0-2FBD-487B-A5CF-ADFD4A964D78}"/>
    <cellStyle name="Note 2 2 4 4 4 3" xfId="25422" xr:uid="{381A6907-BF5B-4D03-8628-4C7EBA2702C2}"/>
    <cellStyle name="Note 2 2 4 4 5" xfId="9388" xr:uid="{3594A8BC-1653-4450-A27D-FBE1B00E3B48}"/>
    <cellStyle name="Note 2 2 4 4 5 2" xfId="18016" xr:uid="{21B13B69-9AB5-4B5F-BEBF-270085D6BE14}"/>
    <cellStyle name="Note 2 2 4 4 5 3" xfId="29349" xr:uid="{449EB542-91FB-459C-8A12-F2F838668A74}"/>
    <cellStyle name="Note 2 2 4 4 6" xfId="7950" xr:uid="{DC93DACD-E9A7-4E15-97A9-33D15F1CCDAC}"/>
    <cellStyle name="Note 2 2 4 4 6 2" xfId="16588" xr:uid="{549FD982-2F77-41D8-A70A-DAB1BDBAEE65}"/>
    <cellStyle name="Note 2 2 4 4 6 3" xfId="27920" xr:uid="{98155952-7E5E-4161-AE66-E1A3E6FF0E79}"/>
    <cellStyle name="Note 2 2 4 4 7" xfId="4827" xr:uid="{39441182-EAA0-4073-AF1B-5A9CE2D26E86}"/>
    <cellStyle name="Note 2 2 4 4 7 2" xfId="13488" xr:uid="{7745B291-D872-4698-A3CE-7916B764BFEC}"/>
    <cellStyle name="Note 2 2 4 4 7 3" xfId="24820" xr:uid="{49F126F1-E05C-4F25-B10A-471C37D8B160}"/>
    <cellStyle name="Note 2 2 4 4 8" xfId="8875" xr:uid="{AF5DEC33-0B56-4F4C-8147-21768BE0E3F4}"/>
    <cellStyle name="Note 2 2 4 4 8 2" xfId="17503" xr:uid="{4D9E2D32-60F1-44E7-ABB0-D3DA5504FA39}"/>
    <cellStyle name="Note 2 2 4 4 8 3" xfId="28836" xr:uid="{FA63739F-6438-4BBE-994C-389AE9730714}"/>
    <cellStyle name="Note 2 2 4 4 9" xfId="23419" xr:uid="{3BAAC804-1B88-4ABD-AADB-01B47BED7D57}"/>
    <cellStyle name="Note 2 2 4 5" xfId="2717" xr:uid="{F7A9ABD8-C818-4296-BB95-CDF72714D96D}"/>
    <cellStyle name="Note 2 2 4 5 2" xfId="7080" xr:uid="{B5B72A89-5F8B-4235-8CB0-F7862421457D}"/>
    <cellStyle name="Note 2 2 4 5 2 2" xfId="15720" xr:uid="{CA4E7C85-EB96-4070-ACD5-0E7DD2FB8E60}"/>
    <cellStyle name="Note 2 2 4 5 2 3" xfId="27052" xr:uid="{25E00AD2-90F3-445C-BA6D-5DB7F9CF60DD}"/>
    <cellStyle name="Note 2 2 4 5 3" xfId="4459" xr:uid="{056D0EF1-255E-4988-8AEB-EEF9B2268155}"/>
    <cellStyle name="Note 2 2 4 5 3 2" xfId="13120" xr:uid="{54B761CF-84A6-4B0D-A596-123CAB0515AF}"/>
    <cellStyle name="Note 2 2 4 5 3 3" xfId="24452" xr:uid="{B38E76BB-3017-476F-9706-A6C192608E0E}"/>
    <cellStyle name="Note 2 2 4 5 4" xfId="4983" xr:uid="{B6D2268F-2CD8-42C6-AB4C-7A5EC00413C5}"/>
    <cellStyle name="Note 2 2 4 5 4 2" xfId="13642" xr:uid="{226E2713-C225-4B0D-A535-64BFBDBFE22D}"/>
    <cellStyle name="Note 2 2 4 5 4 3" xfId="24974" xr:uid="{13E29184-F16D-442D-BAD4-28819FB1C14C}"/>
    <cellStyle name="Note 2 2 4 5 5" xfId="8140" xr:uid="{97295565-948A-4321-8FF9-0BA2914186F2}"/>
    <cellStyle name="Note 2 2 4 5 5 2" xfId="16778" xr:uid="{EBB49A78-6EA7-4B8B-AFA8-67D1705B0AD8}"/>
    <cellStyle name="Note 2 2 4 5 5 3" xfId="28110" xr:uid="{46DE33A5-623F-4CDB-AFC5-04851D0320D3}"/>
    <cellStyle name="Note 2 2 4 5 6" xfId="10004" xr:uid="{A5015E4A-D609-4FB3-8A45-7628856357FE}"/>
    <cellStyle name="Note 2 2 4 5 6 2" xfId="18631" xr:uid="{CE519BAD-0E71-49EA-AEAB-E99CBDE22BBD}"/>
    <cellStyle name="Note 2 2 4 5 6 3" xfId="29965" xr:uid="{4332FE75-942B-46EB-8D7E-1E49122651E3}"/>
    <cellStyle name="Note 2 2 4 5 7" xfId="10478" xr:uid="{BC824360-8DD8-4E84-A3C6-1DC8DF155116}"/>
    <cellStyle name="Note 2 2 4 5 7 2" xfId="19105" xr:uid="{90D5C150-4CAA-4BD2-A9DF-D01DA779BF5A}"/>
    <cellStyle name="Note 2 2 4 5 7 3" xfId="30439" xr:uid="{8CE1791F-DFA2-4244-81DC-5A13A4D58C7B}"/>
    <cellStyle name="Note 2 2 4 5 8" xfId="10698" xr:uid="{BF655E61-0C5E-43CB-BB6F-158083854EFF}"/>
    <cellStyle name="Note 2 2 4 5 8 2" xfId="19324" xr:uid="{F78DF1D8-6531-49E0-99F5-BF2DE4DEA9C0}"/>
    <cellStyle name="Note 2 2 4 5 8 3" xfId="30659" xr:uid="{C57B12CA-616F-4270-B2AB-3A10F9353AB6}"/>
    <cellStyle name="Note 2 2 4 5 9" xfId="23420" xr:uid="{A5CF5E96-09B6-48FD-A60D-6F40F87BBE34}"/>
    <cellStyle name="Note 2 2 4 6" xfId="2718" xr:uid="{B3A1D0F4-645B-4701-80EF-E7BB00771532}"/>
    <cellStyle name="Note 2 2 4 6 2" xfId="7081" xr:uid="{3AE52623-B8DD-4880-85AE-CEA144BCD58F}"/>
    <cellStyle name="Note 2 2 4 6 2 2" xfId="15721" xr:uid="{C8363020-3335-491D-BD1A-F63BF7C778BE}"/>
    <cellStyle name="Note 2 2 4 6 2 3" xfId="27053" xr:uid="{011DE260-9893-4F0C-AEE4-225A4A60650D}"/>
    <cellStyle name="Note 2 2 4 6 3" xfId="5718" xr:uid="{A78BC4C9-9799-4D02-8343-93F7019942EC}"/>
    <cellStyle name="Note 2 2 4 6 3 2" xfId="14370" xr:uid="{CA755291-9D81-4E44-8789-B9C7AD46D6D9}"/>
    <cellStyle name="Note 2 2 4 6 3 3" xfId="25702" xr:uid="{B6EFA0BF-D054-4C3F-A9DA-9427CA4613B8}"/>
    <cellStyle name="Note 2 2 4 6 4" xfId="7428" xr:uid="{AD43EA95-62B2-484A-8D21-264CF578F01B}"/>
    <cellStyle name="Note 2 2 4 6 4 2" xfId="16068" xr:uid="{60B14C91-D14A-433B-A844-50F8374E8497}"/>
    <cellStyle name="Note 2 2 4 6 4 3" xfId="27400" xr:uid="{547533A6-8649-46A1-900C-4A6A5D90FE71}"/>
    <cellStyle name="Note 2 2 4 6 5" xfId="8139" xr:uid="{B6D14C64-C256-4C9E-ADBE-243BCCD576B8}"/>
    <cellStyle name="Note 2 2 4 6 5 2" xfId="16777" xr:uid="{52C2A3CA-54E2-4F36-A2FB-AE55401D9AAC}"/>
    <cellStyle name="Note 2 2 4 6 5 3" xfId="28109" xr:uid="{8686EEC6-270B-409B-AE2E-3598D26E6C9D}"/>
    <cellStyle name="Note 2 2 4 6 6" xfId="9142" xr:uid="{02792158-83DB-4AB5-9C8A-F3BBCAC2BF54}"/>
    <cellStyle name="Note 2 2 4 6 6 2" xfId="17770" xr:uid="{4F5C6A7D-81E0-4235-9F4C-7D79867A69C6}"/>
    <cellStyle name="Note 2 2 4 6 6 3" xfId="29103" xr:uid="{CA6E121D-B282-48E6-8A41-AD0280A410FD}"/>
    <cellStyle name="Note 2 2 4 6 7" xfId="10300" xr:uid="{E13ADF3D-1B2F-403A-8C90-25FC33277003}"/>
    <cellStyle name="Note 2 2 4 6 7 2" xfId="18927" xr:uid="{7F0EA3B3-E3CD-4A83-B0F1-34832021A5D4}"/>
    <cellStyle name="Note 2 2 4 6 7 3" xfId="30261" xr:uid="{DF0F2E73-9A29-406E-8638-3A25A50971C9}"/>
    <cellStyle name="Note 2 2 4 6 8" xfId="12292" xr:uid="{61DAC656-D488-4D7B-876D-E3677AB5A0E6}"/>
    <cellStyle name="Note 2 2 4 6 8 2" xfId="20916" xr:uid="{4E6F27DA-D590-4FEF-A601-58EED5FF7014}"/>
    <cellStyle name="Note 2 2 4 6 8 3" xfId="32253" xr:uid="{34D4E2EB-A963-4C97-BBF9-F8C01C80FD34}"/>
    <cellStyle name="Note 2 2 4 6 9" xfId="23421" xr:uid="{8588C45E-21E7-437E-8F5A-5FC153042918}"/>
    <cellStyle name="Note 2 2 4 7" xfId="2719" xr:uid="{EC7B8C7C-10EE-4E13-9894-73CCF1A8B896}"/>
    <cellStyle name="Note 2 2 4 7 2" xfId="7082" xr:uid="{591D5B48-D861-4E42-8194-23BDC86FDDF1}"/>
    <cellStyle name="Note 2 2 4 7 2 2" xfId="15722" xr:uid="{E32FFBBE-DD6F-488B-990A-7335699224BA}"/>
    <cellStyle name="Note 2 2 4 7 2 3" xfId="27054" xr:uid="{250FEA40-5227-46A2-B451-4D2FF5C8660A}"/>
    <cellStyle name="Note 2 2 4 7 3" xfId="5717" xr:uid="{7763C26C-7741-42CA-8772-490C1998562F}"/>
    <cellStyle name="Note 2 2 4 7 3 2" xfId="14369" xr:uid="{1763398D-8749-4B29-BF1C-7DB8336B0D2B}"/>
    <cellStyle name="Note 2 2 4 7 3 3" xfId="25701" xr:uid="{9F30C698-C2B1-4755-AB67-C9C44EB99313}"/>
    <cellStyle name="Note 2 2 4 7 4" xfId="5432" xr:uid="{590E7349-9319-4DCE-8DEE-E1420D5CDBDC}"/>
    <cellStyle name="Note 2 2 4 7 4 2" xfId="14091" xr:uid="{F9BB44FA-62C5-4689-8903-CEAFDCD1EF31}"/>
    <cellStyle name="Note 2 2 4 7 4 3" xfId="25423" xr:uid="{6AB3B880-5687-49EA-93F5-DA3FF880DC4F}"/>
    <cellStyle name="Note 2 2 4 7 5" xfId="5132" xr:uid="{E12FABB2-BB17-4EDE-971D-05BA4720AA6D}"/>
    <cellStyle name="Note 2 2 4 7 5 2" xfId="13791" xr:uid="{073F5E67-7B96-4829-B793-E4D151C039AE}"/>
    <cellStyle name="Note 2 2 4 7 5 3" xfId="25123" xr:uid="{1C37A16B-B369-4B82-AD9B-CD281CFE6A35}"/>
    <cellStyle name="Note 2 2 4 7 6" xfId="7951" xr:uid="{20740088-4F68-4625-B0CD-5B6AB1534C22}"/>
    <cellStyle name="Note 2 2 4 7 6 2" xfId="16589" xr:uid="{3D7A5359-483C-4F1C-BA54-F5ACEDC321C3}"/>
    <cellStyle name="Note 2 2 4 7 6 3" xfId="27921" xr:uid="{77A14A0D-6726-42D8-9F89-3BB273000901}"/>
    <cellStyle name="Note 2 2 4 7 7" xfId="10221" xr:uid="{474701EE-5B1D-48E7-9D9E-16B9B89D1183}"/>
    <cellStyle name="Note 2 2 4 7 7 2" xfId="18848" xr:uid="{DAA062F0-7FC6-47C0-B087-E1ABCF713230}"/>
    <cellStyle name="Note 2 2 4 7 7 3" xfId="30182" xr:uid="{55ECBC27-24B7-420F-B49F-FDCD19E4D9DA}"/>
    <cellStyle name="Note 2 2 4 7 8" xfId="12293" xr:uid="{4C4125B1-40DB-4FEE-A9CA-8FD640B435B9}"/>
    <cellStyle name="Note 2 2 4 7 8 2" xfId="20917" xr:uid="{1B5FAA60-FA00-48BD-BA41-0A14AD4A2198}"/>
    <cellStyle name="Note 2 2 4 7 8 3" xfId="32254" xr:uid="{DC17DC87-6665-471B-BB26-5E79D6ED2E9A}"/>
    <cellStyle name="Note 2 2 4 7 9" xfId="23422" xr:uid="{854E6314-222D-455B-96DF-A6E80F51A9EA}"/>
    <cellStyle name="Note 2 2 4 8" xfId="2720" xr:uid="{21B4CEF2-7B25-46C5-8452-2382F8ADB44D}"/>
    <cellStyle name="Note 2 2 4 8 2" xfId="7083" xr:uid="{019A9E4D-217C-47A4-8312-4BD0C2735A29}"/>
    <cellStyle name="Note 2 2 4 8 2 2" xfId="15723" xr:uid="{587ABE6E-3AE3-48BF-A3A3-883436E3D9D4}"/>
    <cellStyle name="Note 2 2 4 8 2 3" xfId="27055" xr:uid="{062E119D-478D-4050-8FA5-AB8E534A167F}"/>
    <cellStyle name="Note 2 2 4 8 3" xfId="4458" xr:uid="{E0A4873D-7856-48FB-B8AE-0A1C0F21DFBD}"/>
    <cellStyle name="Note 2 2 4 8 3 2" xfId="13119" xr:uid="{F4A0C5EC-BF78-47A3-A1A2-8AE87D7DACDF}"/>
    <cellStyle name="Note 2 2 4 8 3 3" xfId="24451" xr:uid="{3CF10C5A-5077-4D3B-8146-FFA07DB95978}"/>
    <cellStyle name="Note 2 2 4 8 4" xfId="7429" xr:uid="{3AF3E631-2AD3-4859-9896-E7223EAADF34}"/>
    <cellStyle name="Note 2 2 4 8 4 2" xfId="16069" xr:uid="{9B6864D6-9863-4A6C-8957-F54331DDF73B}"/>
    <cellStyle name="Note 2 2 4 8 4 3" xfId="27401" xr:uid="{F4F0C755-3638-427E-8589-2BEE6ECDC971}"/>
    <cellStyle name="Note 2 2 4 8 5" xfId="5297" xr:uid="{6BDE704B-F781-41EA-95B9-29EB4915570E}"/>
    <cellStyle name="Note 2 2 4 8 5 2" xfId="13956" xr:uid="{1F525E5E-6CAB-4E2F-9087-0D7AD206EB61}"/>
    <cellStyle name="Note 2 2 4 8 5 3" xfId="25288" xr:uid="{629F7B01-FFF7-4DD8-B399-E0867C4CDBE8}"/>
    <cellStyle name="Note 2 2 4 8 6" xfId="10005" xr:uid="{1A801F05-974E-431A-A9BC-1F5BC8B5930F}"/>
    <cellStyle name="Note 2 2 4 8 6 2" xfId="18632" xr:uid="{99CA9BED-2757-473E-8946-94F70C1F38A0}"/>
    <cellStyle name="Note 2 2 4 8 6 3" xfId="29966" xr:uid="{9C3DAD10-9EA0-478C-A793-D03631F58702}"/>
    <cellStyle name="Note 2 2 4 8 7" xfId="10856" xr:uid="{55616699-2161-445B-A078-24E3553CE08D}"/>
    <cellStyle name="Note 2 2 4 8 7 2" xfId="19482" xr:uid="{11400D99-11EF-46FD-BA63-AE40C659F7FF}"/>
    <cellStyle name="Note 2 2 4 8 7 3" xfId="30817" xr:uid="{61195F07-2ADD-4511-B07D-DF1524DD93A2}"/>
    <cellStyle name="Note 2 2 4 8 8" xfId="10699" xr:uid="{3E14A087-B0AA-44E0-8B48-B81F7D55F824}"/>
    <cellStyle name="Note 2 2 4 8 8 2" xfId="19325" xr:uid="{22E30C12-4E4F-42D2-82A0-1FD0FDACDF6A}"/>
    <cellStyle name="Note 2 2 4 8 8 3" xfId="30660" xr:uid="{D425524F-6028-4CCB-95BE-3D2EA1B4F18E}"/>
    <cellStyle name="Note 2 2 4 8 9" xfId="23423" xr:uid="{56902B45-3E80-49D3-BC17-44826D42BC88}"/>
    <cellStyle name="Note 2 2 4 9" xfId="7076" xr:uid="{7129086D-07DB-4B43-AC5C-717D1EC8D841}"/>
    <cellStyle name="Note 2 2 4 9 2" xfId="15716" xr:uid="{6A8DD1EF-CEE4-4BAB-B902-70474D35DFD7}"/>
    <cellStyle name="Note 2 2 4 9 3" xfId="27048" xr:uid="{585EBDFD-34B9-453E-A6BD-D86C2B35A6F6}"/>
    <cellStyle name="Note 2 2 5" xfId="2721" xr:uid="{2781E14E-0EE5-4DAD-8035-936CC7A7E9E5}"/>
    <cellStyle name="Note 2 2 5 2" xfId="7084" xr:uid="{81C9152B-81EF-4FDA-83D5-BD2B2C5D37AF}"/>
    <cellStyle name="Note 2 2 5 2 2" xfId="15724" xr:uid="{226567B7-36DC-4F13-BC45-1AA8F17F66FB}"/>
    <cellStyle name="Note 2 2 5 2 3" xfId="27056" xr:uid="{167F9A65-52B9-4751-BBB5-90BC71F69D7E}"/>
    <cellStyle name="Note 2 2 5 3" xfId="5716" xr:uid="{B6861239-ECCA-460F-BA41-5BE76DD6A40D}"/>
    <cellStyle name="Note 2 2 5 3 2" xfId="14368" xr:uid="{BDA3B8DD-1842-496B-9FEE-C7B5B87D3184}"/>
    <cellStyle name="Note 2 2 5 3 3" xfId="25700" xr:uid="{37E51C3A-C3A9-42A1-BD6E-C58B86E26F02}"/>
    <cellStyle name="Note 2 2 5 4" xfId="4984" xr:uid="{F604F2E8-A05E-4357-80DF-CC71CC38F4A6}"/>
    <cellStyle name="Note 2 2 5 4 2" xfId="13643" xr:uid="{5E2E2C42-2B50-48A3-91B5-FAE4384909DB}"/>
    <cellStyle name="Note 2 2 5 4 3" xfId="24975" xr:uid="{D0A9719E-127D-4A9A-AED5-2A3F16ED1913}"/>
    <cellStyle name="Note 2 2 5 5" xfId="6244" xr:uid="{D8611E39-23F0-49FD-87A3-75B363505A62}"/>
    <cellStyle name="Note 2 2 5 5 2" xfId="14896" xr:uid="{55A2C922-FDEF-47FB-B157-1C1C82E30FDA}"/>
    <cellStyle name="Note 2 2 5 5 3" xfId="26228" xr:uid="{026131EA-E777-4751-AF48-94C8C783849F}"/>
    <cellStyle name="Note 2 2 5 6" xfId="10006" xr:uid="{CC92F4CE-CDD7-4453-9DB5-7894E7CCD81E}"/>
    <cellStyle name="Note 2 2 5 6 2" xfId="18633" xr:uid="{EC722517-806D-4030-9D26-9F8B9D130711}"/>
    <cellStyle name="Note 2 2 5 6 3" xfId="29967" xr:uid="{958B174F-CD2A-4FCF-803A-6BA72BA84B91}"/>
    <cellStyle name="Note 2 2 5 7" xfId="11710" xr:uid="{C0E8D3D2-3654-4EE9-AC74-0336F75F770F}"/>
    <cellStyle name="Note 2 2 5 7 2" xfId="20335" xr:uid="{6E186CF3-B14C-4775-8492-FD4E8674B9D6}"/>
    <cellStyle name="Note 2 2 5 7 3" xfId="31671" xr:uid="{59F2B23D-CF45-4859-8EEA-D8E59B89237B}"/>
    <cellStyle name="Note 2 2 5 8" xfId="11580" xr:uid="{12935FCE-F826-48B3-9E87-81AC71F0BBB8}"/>
    <cellStyle name="Note 2 2 5 8 2" xfId="20205" xr:uid="{FEF06B78-29FA-49DE-B3E5-D53272D0BA91}"/>
    <cellStyle name="Note 2 2 5 8 3" xfId="31541" xr:uid="{2B06F1EC-88F0-4C59-81F9-7FA97898BB65}"/>
    <cellStyle name="Note 2 2 5 9" xfId="23424" xr:uid="{851870F8-AEDD-493A-B57E-50A7A8BDA9DA}"/>
    <cellStyle name="Note 2 2 6" xfId="2722" xr:uid="{74A9EB15-FFE5-44A4-A9AC-DDEBE83B7AB8}"/>
    <cellStyle name="Note 2 2 6 2" xfId="7085" xr:uid="{C3F4350F-0655-4010-917D-8D6658C3E26A}"/>
    <cellStyle name="Note 2 2 6 2 2" xfId="15725" xr:uid="{DD24FAB3-763C-4B62-B53B-527A46D32D8D}"/>
    <cellStyle name="Note 2 2 6 2 3" xfId="27057" xr:uid="{77BE89CC-8EF8-4474-90CE-09568998DE82}"/>
    <cellStyle name="Note 2 2 6 3" xfId="5715" xr:uid="{73792D89-B799-403F-A7E7-65FCF47E260E}"/>
    <cellStyle name="Note 2 2 6 3 2" xfId="14367" xr:uid="{40CEF79B-B3B3-4880-813F-0F861627C6EC}"/>
    <cellStyle name="Note 2 2 6 3 3" xfId="25699" xr:uid="{82FEE111-7B25-4639-8CA1-856EA6BA5159}"/>
    <cellStyle name="Note 2 2 6 4" xfId="5433" xr:uid="{7F0783AE-E1C7-47B6-B1A0-DAFF7A4C7A78}"/>
    <cellStyle name="Note 2 2 6 4 2" xfId="14092" xr:uid="{8F10C383-B0E4-4B30-9BF4-C02FD659FDF1}"/>
    <cellStyle name="Note 2 2 6 4 3" xfId="25424" xr:uid="{067FA80C-2636-4FA6-B1A5-80EC83968D05}"/>
    <cellStyle name="Note 2 2 6 5" xfId="9389" xr:uid="{794C3B8C-BB18-419D-8B9B-BEC9D2B0F862}"/>
    <cellStyle name="Note 2 2 6 5 2" xfId="18017" xr:uid="{67346455-3C02-4886-895B-65837267AA3F}"/>
    <cellStyle name="Note 2 2 6 5 3" xfId="29350" xr:uid="{237ADEB5-3F39-489B-8526-312D63D39055}"/>
    <cellStyle name="Note 2 2 6 6" xfId="7952" xr:uid="{944D492C-54E6-4472-A5B4-1BC533E22D0C}"/>
    <cellStyle name="Note 2 2 6 6 2" xfId="16590" xr:uid="{B318F1E6-CB79-4A34-8233-0255A001B822}"/>
    <cellStyle name="Note 2 2 6 6 3" xfId="27922" xr:uid="{05306BCA-F746-42ED-B0D3-38FDBE3248B0}"/>
    <cellStyle name="Note 2 2 6 7" xfId="10855" xr:uid="{9D7D9CE9-E942-45D0-AF0E-434950E049FD}"/>
    <cellStyle name="Note 2 2 6 7 2" xfId="19481" xr:uid="{58CA80EC-6A91-42A6-A7FE-D75453B0B8B5}"/>
    <cellStyle name="Note 2 2 6 7 3" xfId="30816" xr:uid="{29DAA43E-0792-4E32-A94D-FFE14317FF7C}"/>
    <cellStyle name="Note 2 2 6 8" xfId="12294" xr:uid="{CB9D15D0-D045-4E77-8AFB-096E80593690}"/>
    <cellStyle name="Note 2 2 6 8 2" xfId="20918" xr:uid="{1A6CB272-480E-4001-98D4-A0BD5786F288}"/>
    <cellStyle name="Note 2 2 6 8 3" xfId="32255" xr:uid="{727DA7CA-6DFA-49F2-9CB3-D80B85761B49}"/>
    <cellStyle name="Note 2 2 6 9" xfId="23425" xr:uid="{EB3BD0B6-4357-4997-B1AE-5012DC4550DD}"/>
    <cellStyle name="Note 2 2 7" xfId="2723" xr:uid="{41AF15E7-7B10-47EC-9513-C055AF8358BC}"/>
    <cellStyle name="Note 2 2 7 2" xfId="7086" xr:uid="{24BE1DD5-43BA-4B18-86E7-10CF9DBDC2C4}"/>
    <cellStyle name="Note 2 2 7 2 2" xfId="15726" xr:uid="{DAD578B3-B204-45E2-BD1D-C7DAED7879C8}"/>
    <cellStyle name="Note 2 2 7 2 3" xfId="27058" xr:uid="{BDF82009-A79C-487C-9E76-3EA3C0D53B1C}"/>
    <cellStyle name="Note 2 2 7 3" xfId="4457" xr:uid="{C100B129-FA7F-4AD4-AAF6-7E980841ED4D}"/>
    <cellStyle name="Note 2 2 7 3 2" xfId="13118" xr:uid="{1888C1D0-6230-4246-AEB6-70E1D245FADA}"/>
    <cellStyle name="Note 2 2 7 3 3" xfId="24450" xr:uid="{BA12EF63-25F9-4A3D-BBCA-BAB0C11B8E9F}"/>
    <cellStyle name="Note 2 2 7 4" xfId="7430" xr:uid="{0D721571-7B4E-41EC-98FE-76A0EE1B3F8A}"/>
    <cellStyle name="Note 2 2 7 4 2" xfId="16070" xr:uid="{ACD6F53D-F390-4B66-923F-7D317BD35FB2}"/>
    <cellStyle name="Note 2 2 7 4 3" xfId="27402" xr:uid="{B3B122DD-4294-4DF5-B32B-4B60D3A4DE88}"/>
    <cellStyle name="Note 2 2 7 5" xfId="4684" xr:uid="{2F0D37FB-375F-4C6E-BEB9-30B83F62E7E4}"/>
    <cellStyle name="Note 2 2 7 5 2" xfId="13345" xr:uid="{813FBADB-A926-4583-99FA-267B83856948}"/>
    <cellStyle name="Note 2 2 7 5 3" xfId="24677" xr:uid="{E29F52DE-BC87-4320-A58B-1238F3CE0099}"/>
    <cellStyle name="Note 2 2 7 6" xfId="7884" xr:uid="{0CEC16C0-C493-4628-9D19-7D0D73B87583}"/>
    <cellStyle name="Note 2 2 7 6 2" xfId="16522" xr:uid="{BB1D7012-776B-4D66-B164-19A41B48E43A}"/>
    <cellStyle name="Note 2 2 7 6 3" xfId="27854" xr:uid="{7FD9A9BF-7B3C-4AED-A1D4-642F0C78F7CA}"/>
    <cellStyle name="Note 2 2 7 7" xfId="8988" xr:uid="{2E86116F-69C6-4E5B-8787-FC435E6FADB4}"/>
    <cellStyle name="Note 2 2 7 7 2" xfId="17616" xr:uid="{9B086D3A-3729-4815-8C7B-ED10D5637E15}"/>
    <cellStyle name="Note 2 2 7 7 3" xfId="28949" xr:uid="{671E322A-BAF5-4AB5-A42A-46E14C8190E8}"/>
    <cellStyle name="Note 2 2 7 8" xfId="10700" xr:uid="{C6E9A26A-B941-432B-AF37-0CDB3A42F77D}"/>
    <cellStyle name="Note 2 2 7 8 2" xfId="19326" xr:uid="{48D99D6A-72D0-491A-A2B3-8B4C2F1705C9}"/>
    <cellStyle name="Note 2 2 7 8 3" xfId="30661" xr:uid="{6BFF9920-4964-497B-9E1C-24171B52211F}"/>
    <cellStyle name="Note 2 2 7 9" xfId="23426" xr:uid="{DD3982E8-5D66-42E0-BE03-1231916635E1}"/>
    <cellStyle name="Note 2 2 8" xfId="2724" xr:uid="{057944F9-45AA-43AF-9D0F-6C3CFD6F67F4}"/>
    <cellStyle name="Note 2 2 8 2" xfId="7087" xr:uid="{3610E052-1EBE-4A13-90BA-A4E782FB43F4}"/>
    <cellStyle name="Note 2 2 8 2 2" xfId="15727" xr:uid="{F516994D-0DA8-4765-8746-7126414D415C}"/>
    <cellStyle name="Note 2 2 8 2 3" xfId="27059" xr:uid="{80B02778-B36C-4D3E-9685-0436B0B7B995}"/>
    <cellStyle name="Note 2 2 8 3" xfId="5714" xr:uid="{6D10BEF6-6B5A-4AB4-9555-5BCCD64EE841}"/>
    <cellStyle name="Note 2 2 8 3 2" xfId="14366" xr:uid="{091B90DB-9B03-4DD0-8ADE-225C730AA5AC}"/>
    <cellStyle name="Note 2 2 8 3 3" xfId="25698" xr:uid="{4C1007D1-CC52-4E5D-A7C0-9635D357880C}"/>
    <cellStyle name="Note 2 2 8 4" xfId="7431" xr:uid="{83F12441-937B-44FD-B430-3CD8D1C501A9}"/>
    <cellStyle name="Note 2 2 8 4 2" xfId="16071" xr:uid="{4AE65003-F5D4-415B-9E4F-2983D9F04A3E}"/>
    <cellStyle name="Note 2 2 8 4 3" xfId="27403" xr:uid="{64D76DC5-3832-44E2-8E11-6612A1540129}"/>
    <cellStyle name="Note 2 2 8 5" xfId="6243" xr:uid="{7656BA2E-4782-4F43-83AB-FF942460479D}"/>
    <cellStyle name="Note 2 2 8 5 2" xfId="14895" xr:uid="{C2D52318-01C5-45F4-8001-7E09B380AA43}"/>
    <cellStyle name="Note 2 2 8 5 3" xfId="26227" xr:uid="{96C7ACC4-3410-4AA6-BE6F-3024433BB482}"/>
    <cellStyle name="Note 2 2 8 6" xfId="10007" xr:uid="{1E58D7A8-CF49-45A4-AD14-FE5A16465B53}"/>
    <cellStyle name="Note 2 2 8 6 2" xfId="18634" xr:uid="{03A1BABA-D3B4-4D4B-AEBC-8485F032EE5C}"/>
    <cellStyle name="Note 2 2 8 6 3" xfId="29968" xr:uid="{3B10AB05-DE77-4622-87EF-3B89235AA668}"/>
    <cellStyle name="Note 2 2 8 7" xfId="11711" xr:uid="{4BB97BB3-7877-444A-9A89-045E2112B78F}"/>
    <cellStyle name="Note 2 2 8 7 2" xfId="20336" xr:uid="{DD495A3C-196D-460F-AB78-EBE182629CDD}"/>
    <cellStyle name="Note 2 2 8 7 3" xfId="31672" xr:uid="{BA938A85-7133-4BC4-9978-7A4024F06FB7}"/>
    <cellStyle name="Note 2 2 8 8" xfId="12295" xr:uid="{250EA9C9-59F1-457B-80C5-63EBBA7F4B80}"/>
    <cellStyle name="Note 2 2 8 8 2" xfId="20919" xr:uid="{42DC2F5D-282F-4475-8DBE-0220B74E6105}"/>
    <cellStyle name="Note 2 2 8 8 3" xfId="32256" xr:uid="{ECBF7B4C-BE38-4B53-9EEE-CC65BD6D58B0}"/>
    <cellStyle name="Note 2 2 8 9" xfId="23427" xr:uid="{5C87F3FA-E9AD-44F9-83AC-5854C6E7DD3F}"/>
    <cellStyle name="Note 2 2 9" xfId="2725" xr:uid="{B351BD7A-B884-4D15-A8CB-C21093C3A776}"/>
    <cellStyle name="Note 2 2 9 2" xfId="7088" xr:uid="{82024937-6BDA-4843-AF46-BD1EC5A6302B}"/>
    <cellStyle name="Note 2 2 9 2 2" xfId="15728" xr:uid="{0A7836C8-50EF-4DEB-A28F-0C456C576E10}"/>
    <cellStyle name="Note 2 2 9 2 3" xfId="27060" xr:uid="{099A9075-5FC3-4A67-AB4D-F12C63A5175B}"/>
    <cellStyle name="Note 2 2 9 3" xfId="5713" xr:uid="{DB77496B-E621-404D-AE66-F71405ECFDEF}"/>
    <cellStyle name="Note 2 2 9 3 2" xfId="14365" xr:uid="{6E35C663-9867-4D57-A449-A3D6CFC2FDB1}"/>
    <cellStyle name="Note 2 2 9 3 3" xfId="25697" xr:uid="{A0759790-1532-4A01-B90B-3E74156C14EB}"/>
    <cellStyle name="Note 2 2 9 4" xfId="5434" xr:uid="{760FD661-78BE-45F3-A920-21518464452A}"/>
    <cellStyle name="Note 2 2 9 4 2" xfId="14093" xr:uid="{9956B2FF-B865-4BA6-B7D3-B82DC92D38A3}"/>
    <cellStyle name="Note 2 2 9 4 3" xfId="25425" xr:uid="{9A2A7BCE-DBCD-4D40-8B34-339226F46C60}"/>
    <cellStyle name="Note 2 2 9 5" xfId="9390" xr:uid="{607CD06A-89A1-428B-9A46-3C096E131D1D}"/>
    <cellStyle name="Note 2 2 9 5 2" xfId="18018" xr:uid="{F922E598-C53A-477E-B8C1-A1981D90CA74}"/>
    <cellStyle name="Note 2 2 9 5 3" xfId="29351" xr:uid="{E9BC65E7-DF06-4018-9879-5658B17529A3}"/>
    <cellStyle name="Note 2 2 9 6" xfId="7953" xr:uid="{2D2806E9-F95F-411A-A921-BA9D9C86925D}"/>
    <cellStyle name="Note 2 2 9 6 2" xfId="16591" xr:uid="{E0B9FE54-F9F3-41BE-BB82-222A1C3FC46B}"/>
    <cellStyle name="Note 2 2 9 6 3" xfId="27923" xr:uid="{5FDF1230-504B-491E-A46B-66F106D7CAAC}"/>
    <cellStyle name="Note 2 2 9 7" xfId="9100" xr:uid="{9A454BF2-B239-4602-AE7E-C2D0A55C52DC}"/>
    <cellStyle name="Note 2 2 9 7 2" xfId="17728" xr:uid="{623A0D37-8A78-406B-B757-EFB3F8844C7E}"/>
    <cellStyle name="Note 2 2 9 7 3" xfId="29061" xr:uid="{A7663086-A1F9-44E4-BCB7-C9C512C0F83C}"/>
    <cellStyle name="Note 2 2 9 8" xfId="11579" xr:uid="{64DE94C5-6CF3-4658-96A8-95E59538726C}"/>
    <cellStyle name="Note 2 2 9 8 2" xfId="20204" xr:uid="{71DD0745-E98E-4915-AC82-B538845BA216}"/>
    <cellStyle name="Note 2 2 9 8 3" xfId="31540" xr:uid="{37575370-45B7-4191-8CF0-490E88FEC812}"/>
    <cellStyle name="Note 2 2 9 9" xfId="23428" xr:uid="{EEE94D56-F60A-4901-9F79-837D3FA74261}"/>
    <cellStyle name="Note 2 20" xfId="9225" xr:uid="{7D3A018A-D00A-4F80-8915-2527B1F6486C}"/>
    <cellStyle name="Note 2 20 2" xfId="17853" xr:uid="{C8660EB9-19EE-46FF-A6A5-3A25AAF09BDF}"/>
    <cellStyle name="Note 2 20 3" xfId="29186" xr:uid="{8EA7BD17-14BF-4EDB-BE92-FDF22BC19B1D}"/>
    <cellStyle name="Note 2 21" xfId="9012" xr:uid="{50982696-99B0-4A42-A340-E2CAF0447C84}"/>
    <cellStyle name="Note 2 21 2" xfId="17640" xr:uid="{DAE1E733-6878-43F5-B06F-1E57DDA9E686}"/>
    <cellStyle name="Note 2 21 3" xfId="28973" xr:uid="{CF94238F-0490-45D3-9B2C-2431A944844E}"/>
    <cellStyle name="Note 2 22" xfId="10773" xr:uid="{92D49EEC-5BC3-4196-B751-75D5054B9A1C}"/>
    <cellStyle name="Note 2 22 2" xfId="19399" xr:uid="{87C8B713-677F-484A-8CA1-BD11B79A1065}"/>
    <cellStyle name="Note 2 22 3" xfId="30734" xr:uid="{589C320D-387F-4322-8092-3F2DF84757C6}"/>
    <cellStyle name="Note 2 23" xfId="12436" xr:uid="{0F86278D-2C19-4A84-AA29-137BA76E3384}"/>
    <cellStyle name="Note 2 23 2" xfId="21060" xr:uid="{8B70B71C-2BD2-482F-BC3F-DF2150A20C5B}"/>
    <cellStyle name="Note 2 23 3" xfId="32397" xr:uid="{C2369A41-51E4-4193-8A85-4779EE8CEBDB}"/>
    <cellStyle name="Note 2 24" xfId="10779" xr:uid="{48F8FC77-0388-40D4-B253-26C9D22F5284}"/>
    <cellStyle name="Note 2 24 2" xfId="19405" xr:uid="{D131C069-B015-4160-B813-E3AA20EEE2AD}"/>
    <cellStyle name="Note 2 24 3" xfId="30740" xr:uid="{F88061B2-E855-4303-A1C0-72DC82A1D494}"/>
    <cellStyle name="Note 2 3" xfId="2726" xr:uid="{3C321B66-FAD7-4016-AC09-1BA1D364447C}"/>
    <cellStyle name="Note 2 3 10" xfId="4985" xr:uid="{A3356248-AD6E-4AB2-8D45-5360D5BD6081}"/>
    <cellStyle name="Note 2 3 10 2" xfId="13644" xr:uid="{EEB9166A-7C98-4659-AD69-AD6091FD7030}"/>
    <cellStyle name="Note 2 3 10 3" xfId="24976" xr:uid="{7E211CFC-74CA-4596-8794-2B5D7D42B6C1}"/>
    <cellStyle name="Note 2 3 11" xfId="6242" xr:uid="{ED5456A2-0E8E-4DCD-B8F7-5011BCD815C3}"/>
    <cellStyle name="Note 2 3 11 2" xfId="14894" xr:uid="{21AB521F-7074-46A3-9494-EFCBA2F1E405}"/>
    <cellStyle name="Note 2 3 11 3" xfId="26226" xr:uid="{B840FA99-A9F1-49A4-8243-9BB1A62DD82C}"/>
    <cellStyle name="Note 2 3 12" xfId="10008" xr:uid="{6F15B8E3-AAE4-40D3-B637-0CA5AD41F81F}"/>
    <cellStyle name="Note 2 3 12 2" xfId="18635" xr:uid="{5147FFF4-552B-4F8A-952C-90B74AF761F5}"/>
    <cellStyle name="Note 2 3 12 3" xfId="29969" xr:uid="{2022F47D-0600-49B7-8A3C-C9BBA71ED42A}"/>
    <cellStyle name="Note 2 3 13" xfId="9071" xr:uid="{AC44784F-CAD9-4F5B-B5D7-98676B826C5A}"/>
    <cellStyle name="Note 2 3 13 2" xfId="17699" xr:uid="{85FC4A8A-BE6B-49FA-B25C-80C39F3E8AB6}"/>
    <cellStyle name="Note 2 3 13 3" xfId="29032" xr:uid="{87FD8E55-63E8-4887-A6E8-440492534F6D}"/>
    <cellStyle name="Note 2 3 14" xfId="10701" xr:uid="{D22122E3-F433-4E7E-A601-525D4696A719}"/>
    <cellStyle name="Note 2 3 14 2" xfId="19327" xr:uid="{C1660270-55BD-45C7-922E-14C571622208}"/>
    <cellStyle name="Note 2 3 14 3" xfId="30662" xr:uid="{48529D80-9439-41BC-87A1-80E74AF501A2}"/>
    <cellStyle name="Note 2 3 2" xfId="2727" xr:uid="{820ACB2E-DBD0-4B65-8130-AA32DAA12BC7}"/>
    <cellStyle name="Note 2 3 2 10" xfId="4683" xr:uid="{B34F93D5-1A3C-4BDB-819E-BEDF72216112}"/>
    <cellStyle name="Note 2 3 2 10 2" xfId="13344" xr:uid="{C6EB3282-AEB8-4448-88B5-DCA545D88E1B}"/>
    <cellStyle name="Note 2 3 2 10 3" xfId="24676" xr:uid="{704550A4-1608-4B6B-A464-B7B115D36371}"/>
    <cellStyle name="Note 2 3 2 11" xfId="9141" xr:uid="{9AD0BEF3-3802-4390-B46A-AC425B52C4F1}"/>
    <cellStyle name="Note 2 3 2 11 2" xfId="17769" xr:uid="{6746AF9F-76D1-4595-93EC-392A91844D20}"/>
    <cellStyle name="Note 2 3 2 11 3" xfId="29102" xr:uid="{E03119A7-7094-4712-91D9-FD796EF6DEAD}"/>
    <cellStyle name="Note 2 3 2 12" xfId="7734" xr:uid="{E5956D4F-A9E1-4612-B4E7-201EA0443B3D}"/>
    <cellStyle name="Note 2 3 2 12 2" xfId="16372" xr:uid="{EF43FAD6-BC3D-4865-AEF3-CF67687C8E87}"/>
    <cellStyle name="Note 2 3 2 12 3" xfId="27704" xr:uid="{869D5622-7571-441C-966B-EF0DEA8808C9}"/>
    <cellStyle name="Note 2 3 2 13" xfId="12296" xr:uid="{135DAF5F-BABB-43E2-AE19-4879601AF9AC}"/>
    <cellStyle name="Note 2 3 2 13 2" xfId="20920" xr:uid="{61FFFD37-9886-4D0A-9481-B71E59425203}"/>
    <cellStyle name="Note 2 3 2 13 3" xfId="32257" xr:uid="{6EB5DA1A-12E8-4F65-9050-F3A6F0F7FEE5}"/>
    <cellStyle name="Note 2 3 2 2" xfId="2728" xr:uid="{C559CC1E-9DFA-424D-A4BD-C805707504BC}"/>
    <cellStyle name="Note 2 3 2 2 2" xfId="7091" xr:uid="{7ED964D9-4A0E-4260-A5A8-2719657EEEA8}"/>
    <cellStyle name="Note 2 3 2 2 2 2" xfId="15731" xr:uid="{254B6186-703E-4AB7-B317-8095C604425C}"/>
    <cellStyle name="Note 2 3 2 2 2 3" xfId="27063" xr:uid="{24641D2D-21DF-47FD-8127-A6ACCDCEBEF8}"/>
    <cellStyle name="Note 2 3 2 2 3" xfId="5711" xr:uid="{F73550AD-86F6-4A01-8D69-478BE6E53B43}"/>
    <cellStyle name="Note 2 3 2 2 3 2" xfId="14363" xr:uid="{8F897DC5-825E-41B9-B711-62E0FF42C425}"/>
    <cellStyle name="Note 2 3 2 2 3 3" xfId="25695" xr:uid="{0DC9E961-FA0B-422B-8D92-87BF843ABAF2}"/>
    <cellStyle name="Note 2 3 2 2 4" xfId="5435" xr:uid="{EF82D101-8844-4316-B302-EACDBA3FF0B3}"/>
    <cellStyle name="Note 2 3 2 2 4 2" xfId="14094" xr:uid="{DD5303D7-AD73-4CBA-94A0-FB1380BFEE47}"/>
    <cellStyle name="Note 2 3 2 2 4 3" xfId="25426" xr:uid="{2FD176E2-C395-4DB3-A90C-E8BCB0B6557F}"/>
    <cellStyle name="Note 2 3 2 2 5" xfId="7799" xr:uid="{BEA96551-2089-4533-8C36-471B7F31683B}"/>
    <cellStyle name="Note 2 3 2 2 5 2" xfId="16437" xr:uid="{C3F26EA8-C6F0-4001-91E5-BDE0A220DC3C}"/>
    <cellStyle name="Note 2 3 2 2 5 3" xfId="27769" xr:uid="{127C843E-082C-4E52-9C74-2F15CA8E81FB}"/>
    <cellStyle name="Note 2 3 2 2 6" xfId="7954" xr:uid="{9DE97855-C600-4B24-9DED-9C2B02761A10}"/>
    <cellStyle name="Note 2 3 2 2 6 2" xfId="16592" xr:uid="{D848CDCA-779F-476F-8457-178D99A2A0B3}"/>
    <cellStyle name="Note 2 3 2 2 6 3" xfId="27924" xr:uid="{3E9AF1AD-C44C-4155-80DD-A8CBF827803A}"/>
    <cellStyle name="Note 2 3 2 2 7" xfId="11712" xr:uid="{4EBCDE28-914D-41F3-9D9A-82809B9B0B8B}"/>
    <cellStyle name="Note 2 3 2 2 7 2" xfId="20337" xr:uid="{C37A2542-189E-47A6-94F6-BD10B7768847}"/>
    <cellStyle name="Note 2 3 2 2 7 3" xfId="31673" xr:uid="{FB299C91-FF66-477F-A4BF-6E1406EB5A1A}"/>
    <cellStyle name="Note 2 3 2 2 8" xfId="12297" xr:uid="{48234A7D-D502-43D2-8629-11FF73AB9FBC}"/>
    <cellStyle name="Note 2 3 2 2 8 2" xfId="20921" xr:uid="{AEC562AB-F6FB-45C9-ACCC-956A01808340}"/>
    <cellStyle name="Note 2 3 2 2 8 3" xfId="32258" xr:uid="{0662190E-DA16-4B21-8CA9-E61EFEFAEBF8}"/>
    <cellStyle name="Note 2 3 2 3" xfId="2729" xr:uid="{4FD98135-BFD9-4B4C-8E28-7A112285E0BE}"/>
    <cellStyle name="Note 2 3 2 3 2" xfId="7092" xr:uid="{04C00475-AC68-4F50-8E4A-545242DB977B}"/>
    <cellStyle name="Note 2 3 2 3 2 2" xfId="15732" xr:uid="{F813CC88-EF90-40A7-9074-2D99669064AC}"/>
    <cellStyle name="Note 2 3 2 3 2 3" xfId="27064" xr:uid="{D9CAC24D-593F-4681-8C6A-9282F9C0A935}"/>
    <cellStyle name="Note 2 3 2 3 3" xfId="4455" xr:uid="{BC4233FD-9A0C-4A99-96CA-65AE3AA9A595}"/>
    <cellStyle name="Note 2 3 2 3 3 2" xfId="13116" xr:uid="{42A085B8-EF32-422E-BCDA-680E07CC0501}"/>
    <cellStyle name="Note 2 3 2 3 3 3" xfId="24448" xr:uid="{D80CAC07-5706-4EEC-8D34-EE82AB11BBDF}"/>
    <cellStyle name="Note 2 3 2 3 4" xfId="7433" xr:uid="{6A88C6AF-EF44-4364-9688-CCC9D9F529CB}"/>
    <cellStyle name="Note 2 3 2 3 4 2" xfId="16073" xr:uid="{AA75D79C-9CFE-4FBE-B5DD-E9771C23EB08}"/>
    <cellStyle name="Note 2 3 2 3 4 3" xfId="27405" xr:uid="{ADD7D90C-9363-4B01-84A3-E70F315C3F16}"/>
    <cellStyle name="Note 2 3 2 3 5" xfId="6241" xr:uid="{FF6BDE0F-E5AF-4C5C-AB62-5F15E0406D58}"/>
    <cellStyle name="Note 2 3 2 3 5 2" xfId="14893" xr:uid="{C6BD12AA-E3B0-43CB-AB2B-7F50A307EE9B}"/>
    <cellStyle name="Note 2 3 2 3 5 3" xfId="26225" xr:uid="{E22768C0-E740-4C0D-A404-063B35D70FD8}"/>
    <cellStyle name="Note 2 3 2 3 6" xfId="10009" xr:uid="{609E92B4-E3EC-4512-82D0-A291B949B56A}"/>
    <cellStyle name="Note 2 3 2 3 6 2" xfId="18636" xr:uid="{72F20793-586F-446E-8D99-CFE88F70A057}"/>
    <cellStyle name="Note 2 3 2 3 6 3" xfId="29970" xr:uid="{C945274C-242D-498C-8FF9-FFD325B91899}"/>
    <cellStyle name="Note 2 3 2 3 7" xfId="12603" xr:uid="{6831BBA9-BF5F-4B5D-BF82-92B192857CE2}"/>
    <cellStyle name="Note 2 3 2 3 7 2" xfId="21226" xr:uid="{0F361F57-EE5C-49A1-8F27-B59BDE0D87F4}"/>
    <cellStyle name="Note 2 3 2 3 7 3" xfId="32564" xr:uid="{3988B116-9B9D-4FBD-982A-93DA12F7AF79}"/>
    <cellStyle name="Note 2 3 2 3 8" xfId="10702" xr:uid="{955AD94D-FD7A-4E0D-9963-306AA6891FED}"/>
    <cellStyle name="Note 2 3 2 3 8 2" xfId="19328" xr:uid="{5856B98F-A6C2-4066-86C1-A5D30EA79D8F}"/>
    <cellStyle name="Note 2 3 2 3 8 3" xfId="30663" xr:uid="{3FB1092E-0551-40A3-BABE-15DC2CF7B386}"/>
    <cellStyle name="Note 2 3 2 4" xfId="2730" xr:uid="{275C906E-80F9-432E-8952-F0135B19965A}"/>
    <cellStyle name="Note 2 3 2 4 2" xfId="7093" xr:uid="{C62343ED-9FB0-4A8F-A3D2-ECB65DD911DD}"/>
    <cellStyle name="Note 2 3 2 4 2 2" xfId="15733" xr:uid="{93A81CDC-D690-458E-A3F0-273145FDE851}"/>
    <cellStyle name="Note 2 3 2 4 2 3" xfId="27065" xr:uid="{9D9E5C8B-20A6-4472-8911-173D7C5E527E}"/>
    <cellStyle name="Note 2 3 2 4 3" xfId="5710" xr:uid="{5A9A5F86-3AE7-428D-B2B4-FD6074ABF03D}"/>
    <cellStyle name="Note 2 3 2 4 3 2" xfId="14362" xr:uid="{D32DF81A-B25A-4E82-AD73-E760F0E45331}"/>
    <cellStyle name="Note 2 3 2 4 3 3" xfId="25694" xr:uid="{82EC749E-29BD-4FB2-AE9A-AF464FC30D42}"/>
    <cellStyle name="Note 2 3 2 4 4" xfId="4986" xr:uid="{77985EC1-47C0-4B1E-97B7-F286291C7348}"/>
    <cellStyle name="Note 2 3 2 4 4 2" xfId="13645" xr:uid="{AD4AAE17-E1C5-4F79-98E2-66D618D77899}"/>
    <cellStyle name="Note 2 3 2 4 4 3" xfId="24977" xr:uid="{0AD1F93F-C331-4537-957E-EE83F9B162DC}"/>
    <cellStyle name="Note 2 3 2 4 5" xfId="6240" xr:uid="{955AEB14-9F7E-442C-B68A-6B886D9BE87B}"/>
    <cellStyle name="Note 2 3 2 4 5 2" xfId="14892" xr:uid="{33DEFBB5-5112-4EE2-8BB6-19D2A0454E0F}"/>
    <cellStyle name="Note 2 3 2 4 5 3" xfId="26224" xr:uid="{757EC6E5-3512-49A1-A15D-01B8653545D6}"/>
    <cellStyle name="Note 2 3 2 4 6" xfId="10010" xr:uid="{1833E312-23C1-4078-9D44-D1348C4C625D}"/>
    <cellStyle name="Note 2 3 2 4 6 2" xfId="18637" xr:uid="{50D58737-4B54-4850-B3EA-1056D29EEEDB}"/>
    <cellStyle name="Note 2 3 2 4 6 3" xfId="29971" xr:uid="{7BEDBB1E-2E76-4167-9DD7-90D87E26B0C4}"/>
    <cellStyle name="Note 2 3 2 4 7" xfId="12598" xr:uid="{3F39B806-9D8E-4063-8CE5-75E404998ECA}"/>
    <cellStyle name="Note 2 3 2 4 7 2" xfId="21222" xr:uid="{FE5B52C5-BA2F-4289-8D53-8FCE1207A68B}"/>
    <cellStyle name="Note 2 3 2 4 7 3" xfId="32559" xr:uid="{BD28276D-C2E2-4D36-9363-2171B462D1F8}"/>
    <cellStyle name="Note 2 3 2 4 8" xfId="7908" xr:uid="{C15C0A95-1CE8-4BF8-8EF2-5F75D4230AFC}"/>
    <cellStyle name="Note 2 3 2 4 8 2" xfId="16546" xr:uid="{D1D157C4-6E07-4630-BF68-67B1D48051B9}"/>
    <cellStyle name="Note 2 3 2 4 8 3" xfId="27878" xr:uid="{BC3AD88A-B937-4FAD-930F-BAABFA8DA09D}"/>
    <cellStyle name="Note 2 3 2 5" xfId="2731" xr:uid="{9E7E3D73-8394-40AC-A743-EDDDEF524551}"/>
    <cellStyle name="Note 2 3 2 5 2" xfId="7094" xr:uid="{92C9C6D4-6CDD-4CA9-A972-35898BC843AA}"/>
    <cellStyle name="Note 2 3 2 5 2 2" xfId="15734" xr:uid="{55B4F5C3-242E-4BCA-BF9C-B37E3599DC0D}"/>
    <cellStyle name="Note 2 3 2 5 2 3" xfId="27066" xr:uid="{CA5BC2E4-7A90-4850-9522-C0E649A0DE44}"/>
    <cellStyle name="Note 2 3 2 5 3" xfId="5709" xr:uid="{4A7C948C-3CBC-4B26-AF83-02EDA837B56B}"/>
    <cellStyle name="Note 2 3 2 5 3 2" xfId="14361" xr:uid="{3425B002-CB0E-4959-BF50-91F1AC486735}"/>
    <cellStyle name="Note 2 3 2 5 3 3" xfId="25693" xr:uid="{AD473245-D3C0-4CF3-BCE1-CEAD118D91C0}"/>
    <cellStyle name="Note 2 3 2 5 4" xfId="5436" xr:uid="{343DA2DC-665B-41FC-8354-870462B50A63}"/>
    <cellStyle name="Note 2 3 2 5 4 2" xfId="14095" xr:uid="{C084CC42-940B-4C84-BC83-E9D227215188}"/>
    <cellStyle name="Note 2 3 2 5 4 3" xfId="25427" xr:uid="{64B3A895-86F9-4531-A6CF-08297CEAB58A}"/>
    <cellStyle name="Note 2 3 2 5 5" xfId="9391" xr:uid="{0F0AF6D9-15CC-4583-B460-0E8668F8E6EB}"/>
    <cellStyle name="Note 2 3 2 5 5 2" xfId="18019" xr:uid="{9433ED23-EB47-41FF-9A9C-867E9EA73C9E}"/>
    <cellStyle name="Note 2 3 2 5 5 3" xfId="29352" xr:uid="{73A07329-0147-430F-A351-889801A1E5AA}"/>
    <cellStyle name="Note 2 3 2 5 6" xfId="7955" xr:uid="{A1884C7C-0FE5-4CF4-AAFB-247B4481A0D5}"/>
    <cellStyle name="Note 2 3 2 5 6 2" xfId="16593" xr:uid="{8FDA9A19-287F-4DFF-B2E2-5EA9ABA7E9AB}"/>
    <cellStyle name="Note 2 3 2 5 6 3" xfId="27925" xr:uid="{84A28BD6-99CF-4D37-ABD6-201797760C4E}"/>
    <cellStyle name="Note 2 3 2 5 7" xfId="4828" xr:uid="{AD4F7410-6C44-45E1-B237-8A8E49D4237A}"/>
    <cellStyle name="Note 2 3 2 5 7 2" xfId="13489" xr:uid="{E4BD8751-132A-41B0-B2FB-BE13F275D3D8}"/>
    <cellStyle name="Note 2 3 2 5 7 3" xfId="24821" xr:uid="{5A095006-5D52-40B5-8BB1-DB2EE157A710}"/>
    <cellStyle name="Note 2 3 2 5 8" xfId="12298" xr:uid="{2A1BC120-2DA7-4B4F-B3BE-52F28CBBDBE8}"/>
    <cellStyle name="Note 2 3 2 5 8 2" xfId="20922" xr:uid="{77901142-C60B-4F06-9391-7642C61E776F}"/>
    <cellStyle name="Note 2 3 2 5 8 3" xfId="32259" xr:uid="{23D4186F-86B8-41D1-B2C6-8C990FF63920}"/>
    <cellStyle name="Note 2 3 2 6" xfId="2732" xr:uid="{76C2E99C-D3AB-40C3-BFD6-6FA06C19FA84}"/>
    <cellStyle name="Note 2 3 2 6 2" xfId="7095" xr:uid="{E07B3F6C-7DCE-4235-ABAA-F38D5AC8ED3B}"/>
    <cellStyle name="Note 2 3 2 6 2 2" xfId="15735" xr:uid="{935ACA3E-EE4C-419C-AE92-1472B2E80129}"/>
    <cellStyle name="Note 2 3 2 6 2 3" xfId="27067" xr:uid="{2EA67023-D8E9-4AAD-AF32-74DC2061342B}"/>
    <cellStyle name="Note 2 3 2 6 3" xfId="4454" xr:uid="{C627FC0E-0264-44B5-B0CA-1617FE7F1AA2}"/>
    <cellStyle name="Note 2 3 2 6 3 2" xfId="13115" xr:uid="{CB937CE4-CC4A-4813-A8F7-7E708AEFAF24}"/>
    <cellStyle name="Note 2 3 2 6 3 3" xfId="24447" xr:uid="{043BA088-48B9-44AE-9097-5FF58CDF25E8}"/>
    <cellStyle name="Note 2 3 2 6 4" xfId="7434" xr:uid="{A6673B46-13CF-496F-84CB-66AC57505D1C}"/>
    <cellStyle name="Note 2 3 2 6 4 2" xfId="16074" xr:uid="{AEA9FB4C-66FD-458E-AD39-8FF9B23729E1}"/>
    <cellStyle name="Note 2 3 2 6 4 3" xfId="27406" xr:uid="{3108257A-68D7-4DA7-9BD0-D44106CF1C63}"/>
    <cellStyle name="Note 2 3 2 6 5" xfId="4682" xr:uid="{B635B8E4-DD2C-491F-B16D-CF77C06DE7B2}"/>
    <cellStyle name="Note 2 3 2 6 5 2" xfId="13343" xr:uid="{C74C8A14-C8F0-4B03-9D54-BF5DAFFD0949}"/>
    <cellStyle name="Note 2 3 2 6 5 3" xfId="24675" xr:uid="{C5B21255-85D6-4F17-80AE-1D962929DA98}"/>
    <cellStyle name="Note 2 3 2 6 6" xfId="9140" xr:uid="{C92BB730-DBED-4E25-9178-8B175F062ABF}"/>
    <cellStyle name="Note 2 3 2 6 6 2" xfId="17768" xr:uid="{16FEB5C5-A3CC-4B93-BA80-FE713D3BD229}"/>
    <cellStyle name="Note 2 3 2 6 6 3" xfId="29101" xr:uid="{6B10CE86-F027-4527-98A3-3FED24D02466}"/>
    <cellStyle name="Note 2 3 2 6 7" xfId="9256" xr:uid="{D41C8472-68A9-4814-A031-4F08CF9D1673}"/>
    <cellStyle name="Note 2 3 2 6 7 2" xfId="17884" xr:uid="{C21F7727-2858-4013-BA13-6A06DEBD2488}"/>
    <cellStyle name="Note 2 3 2 6 7 3" xfId="29217" xr:uid="{46E699E7-44F1-49A3-9955-75C49078C116}"/>
    <cellStyle name="Note 2 3 2 6 8" xfId="10703" xr:uid="{5C5BEF42-C6CE-40FE-9A3B-AB235645C888}"/>
    <cellStyle name="Note 2 3 2 6 8 2" xfId="19329" xr:uid="{653291CC-04B3-45AE-9FAA-F047EFCD673E}"/>
    <cellStyle name="Note 2 3 2 6 8 3" xfId="30664" xr:uid="{D98DD5C9-B14B-4247-86DF-194CA96CE904}"/>
    <cellStyle name="Note 2 3 2 7" xfId="7090" xr:uid="{994B7FC5-D3E4-419F-9A92-F269AE3C9DAA}"/>
    <cellStyle name="Note 2 3 2 7 2" xfId="15730" xr:uid="{85E6A597-26B1-4EA4-AC90-033CA4764DBC}"/>
    <cellStyle name="Note 2 3 2 7 3" xfId="27062" xr:uid="{026A43EB-D02D-4467-8441-50854BC50396}"/>
    <cellStyle name="Note 2 3 2 8" xfId="5712" xr:uid="{12E2424E-0382-4509-A244-C90075DB97D5}"/>
    <cellStyle name="Note 2 3 2 8 2" xfId="14364" xr:uid="{4084BE05-640D-4304-919A-7B86DB69FB12}"/>
    <cellStyle name="Note 2 3 2 8 3" xfId="25696" xr:uid="{BA7D57DC-735E-4ED8-AB03-CFD7F7DA3BC1}"/>
    <cellStyle name="Note 2 3 2 9" xfId="7432" xr:uid="{9F56C434-8188-43D0-BC07-60C41EFF2327}"/>
    <cellStyle name="Note 2 3 2 9 2" xfId="16072" xr:uid="{357BA783-AD95-4917-8147-16DB7390C4D1}"/>
    <cellStyle name="Note 2 3 2 9 3" xfId="27404" xr:uid="{D4AB6EB5-A3B4-433F-B90E-D8A9DCD80870}"/>
    <cellStyle name="Note 2 3 3" xfId="2733" xr:uid="{AB381820-002E-4AE9-A762-92A7DF675FE0}"/>
    <cellStyle name="Note 2 3 3 2" xfId="7096" xr:uid="{ED6C5C20-8101-4A05-8542-D67B83F687BB}"/>
    <cellStyle name="Note 2 3 3 2 2" xfId="15736" xr:uid="{B54AC61A-3DAB-4C49-9B45-DE5A27C7C667}"/>
    <cellStyle name="Note 2 3 3 2 3" xfId="27068" xr:uid="{3DF0E4BF-2E5F-4DE4-9A8A-164713620B01}"/>
    <cellStyle name="Note 2 3 3 3" xfId="5708" xr:uid="{B5662CCE-A856-4E2A-A8D7-28471F71928B}"/>
    <cellStyle name="Note 2 3 3 3 2" xfId="14360" xr:uid="{5B9C7856-43D0-4091-923A-2D88DF7811C7}"/>
    <cellStyle name="Note 2 3 3 3 3" xfId="25692" xr:uid="{A65F3359-15CC-41A6-A15E-427DBEA7DBDE}"/>
    <cellStyle name="Note 2 3 3 4" xfId="7435" xr:uid="{4EE254D1-642D-4679-A9F4-936922E2DF93}"/>
    <cellStyle name="Note 2 3 3 4 2" xfId="16075" xr:uid="{6AE9CCA2-9F9A-4A5A-8473-5FA745773D09}"/>
    <cellStyle name="Note 2 3 3 4 3" xfId="27407" xr:uid="{292E52EB-3430-4468-8515-B3B278B88483}"/>
    <cellStyle name="Note 2 3 3 5" xfId="4681" xr:uid="{9F2F715F-0438-4B46-AE55-9816F6FF8049}"/>
    <cellStyle name="Note 2 3 3 5 2" xfId="13342" xr:uid="{72C4CEFA-1DBB-412D-9E08-D202086DC297}"/>
    <cellStyle name="Note 2 3 3 5 3" xfId="24674" xr:uid="{3F0F883C-9E21-427A-BF3E-2CBC6842EC6D}"/>
    <cellStyle name="Note 2 3 3 6" xfId="10011" xr:uid="{772352F0-80D2-47BE-BEF0-07A682CBE4A7}"/>
    <cellStyle name="Note 2 3 3 6 2" xfId="18638" xr:uid="{EF46B828-08E7-428C-AB7B-6E280740ADC0}"/>
    <cellStyle name="Note 2 3 3 6 3" xfId="29972" xr:uid="{E49F1AAF-105E-4736-A27F-B585BDEEDF05}"/>
    <cellStyle name="Note 2 3 3 7" xfId="11432" xr:uid="{B0547565-901F-4633-AFD5-063E05EB49C2}"/>
    <cellStyle name="Note 2 3 3 7 2" xfId="20057" xr:uid="{AC2B9BC8-FF37-4960-9FA9-5841014B2222}"/>
    <cellStyle name="Note 2 3 3 7 3" xfId="31393" xr:uid="{2DDCBAF7-500B-4D10-AB1F-7048BE1CCF8F}"/>
    <cellStyle name="Note 2 3 3 8" xfId="12299" xr:uid="{331CECAF-D056-4354-B7EE-17B7F92FD8A2}"/>
    <cellStyle name="Note 2 3 3 8 2" xfId="20923" xr:uid="{B769B960-C668-40C0-829C-87BC8133965A}"/>
    <cellStyle name="Note 2 3 3 8 3" xfId="32260" xr:uid="{42AAC082-E5A9-4EAB-B643-CF728D619249}"/>
    <cellStyle name="Note 2 3 4" xfId="2734" xr:uid="{7856D8D8-ADE7-4548-B05F-1D2050579D7F}"/>
    <cellStyle name="Note 2 3 4 2" xfId="7097" xr:uid="{17D32370-E5A1-438A-8978-038A08039333}"/>
    <cellStyle name="Note 2 3 4 2 2" xfId="15737" xr:uid="{C64EB9C6-1245-4321-AD15-EE4D5C05A23B}"/>
    <cellStyle name="Note 2 3 4 2 3" xfId="27069" xr:uid="{7D22EAEC-7F63-436B-9977-7634A2BEE23F}"/>
    <cellStyle name="Note 2 3 4 3" xfId="5707" xr:uid="{C019636F-B40C-4713-BBE8-CA4C2BAC445F}"/>
    <cellStyle name="Note 2 3 4 3 2" xfId="14359" xr:uid="{05254F25-BFC9-4D3E-BC95-D41A3E53ACC0}"/>
    <cellStyle name="Note 2 3 4 3 3" xfId="25691" xr:uid="{0C499D85-CE1F-4F96-A6C1-3AD6D1724214}"/>
    <cellStyle name="Note 2 3 4 4" xfId="5437" xr:uid="{D3A3A1D6-2155-4CC0-9E9A-387DEDB27DDE}"/>
    <cellStyle name="Note 2 3 4 4 2" xfId="14096" xr:uid="{684D57D4-A995-4BC9-9E3C-3ABEE7FAB7F6}"/>
    <cellStyle name="Note 2 3 4 4 3" xfId="25428" xr:uid="{FFF97A09-B9DA-4288-9834-58C97FC432DE}"/>
    <cellStyle name="Note 2 3 4 5" xfId="9392" xr:uid="{716916C6-3ABE-4999-ADF1-6BDAEC34A6BB}"/>
    <cellStyle name="Note 2 3 4 5 2" xfId="18020" xr:uid="{5C764F44-9087-493A-8996-C83AAC558947}"/>
    <cellStyle name="Note 2 3 4 5 3" xfId="29353" xr:uid="{B8689249-0781-404E-80D4-F970FC6E4410}"/>
    <cellStyle name="Note 2 3 4 6" xfId="7956" xr:uid="{D15AAF19-7B67-45BA-BECF-C68B75B6F1BD}"/>
    <cellStyle name="Note 2 3 4 6 2" xfId="16594" xr:uid="{2D4EF811-BAD4-443B-B595-CD15026C354F}"/>
    <cellStyle name="Note 2 3 4 6 3" xfId="27926" xr:uid="{BBC15AD5-85BE-4F26-B3C1-BD86EC51E070}"/>
    <cellStyle name="Note 2 3 4 7" xfId="12605" xr:uid="{97CD41C8-B1BE-4CC3-8E61-80B1E26C8BD5}"/>
    <cellStyle name="Note 2 3 4 7 2" xfId="21228" xr:uid="{8355E9CB-36B5-4BA2-A4AF-4823E865B66D}"/>
    <cellStyle name="Note 2 3 4 7 3" xfId="32566" xr:uid="{51995549-9CC4-45E4-9047-80A7357BBB7C}"/>
    <cellStyle name="Note 2 3 4 8" xfId="11578" xr:uid="{00DA94A5-BA89-4099-9AE5-1FECFB7E1F62}"/>
    <cellStyle name="Note 2 3 4 8 2" xfId="20203" xr:uid="{4A8AB537-0670-4D72-A80D-1BFFAE4A64CC}"/>
    <cellStyle name="Note 2 3 4 8 3" xfId="31539" xr:uid="{69F4B97A-9BFD-4E3E-937E-9F00781EB614}"/>
    <cellStyle name="Note 2 3 5" xfId="2735" xr:uid="{DA62B344-FE62-4212-816D-B3538A969091}"/>
    <cellStyle name="Note 2 3 5 2" xfId="7098" xr:uid="{9050DB37-99E5-432E-B742-C96FAFB7F161}"/>
    <cellStyle name="Note 2 3 5 2 2" xfId="15738" xr:uid="{8738B995-ABAD-4016-A97B-FCCDD9073768}"/>
    <cellStyle name="Note 2 3 5 2 3" xfId="27070" xr:uid="{E22B08E3-8EDB-4F06-90BA-093A7EFD4EB6}"/>
    <cellStyle name="Note 2 3 5 3" xfId="4453" xr:uid="{F9E3D65C-38E4-4F6A-9344-050CCE2D0F6D}"/>
    <cellStyle name="Note 2 3 5 3 2" xfId="13114" xr:uid="{540D3080-7B2F-49DC-B09E-B3746CBBD657}"/>
    <cellStyle name="Note 2 3 5 3 3" xfId="24446" xr:uid="{2A7F7697-3205-4915-89FA-37893F47B57C}"/>
    <cellStyle name="Note 2 3 5 4" xfId="4987" xr:uid="{BD6F8635-64AD-49B7-86EE-F7C5C2DE2CA2}"/>
    <cellStyle name="Note 2 3 5 4 2" xfId="13646" xr:uid="{4961EC3B-BBC1-4A1C-A5E4-C9975F8E950F}"/>
    <cellStyle name="Note 2 3 5 4 3" xfId="24978" xr:uid="{39F39866-DB6B-4D22-B2CA-FB279C5CB7AF}"/>
    <cellStyle name="Note 2 3 5 5" xfId="6239" xr:uid="{7B247322-CA66-48E4-8017-40D424E85658}"/>
    <cellStyle name="Note 2 3 5 5 2" xfId="14891" xr:uid="{3D09A9FC-D838-40B0-8477-7FF23077CD88}"/>
    <cellStyle name="Note 2 3 5 5 3" xfId="26223" xr:uid="{2433E22F-4880-439C-840C-B06BAFCE9DF6}"/>
    <cellStyle name="Note 2 3 5 6" xfId="10012" xr:uid="{9B0961FB-F18C-4BF1-82C0-F34D34E7E78C}"/>
    <cellStyle name="Note 2 3 5 6 2" xfId="18639" xr:uid="{3CABE54D-F499-4694-B70E-B17D414ABC1E}"/>
    <cellStyle name="Note 2 3 5 6 3" xfId="29973" xr:uid="{1E80B48A-BA9A-4578-B36B-E31337FE61E9}"/>
    <cellStyle name="Note 2 3 5 7" xfId="12601" xr:uid="{0A439850-D6D4-45F1-AFDD-C358B19CA5E1}"/>
    <cellStyle name="Note 2 3 5 7 2" xfId="21225" xr:uid="{00C9CFDB-1188-4247-A4E0-838A46B44290}"/>
    <cellStyle name="Note 2 3 5 7 3" xfId="32562" xr:uid="{968B8DCD-DC01-4825-8E54-81D135FA1CAB}"/>
    <cellStyle name="Note 2 3 5 8" xfId="10704" xr:uid="{80DF6CA9-E1D3-44D2-AC35-73AF3E11775A}"/>
    <cellStyle name="Note 2 3 5 8 2" xfId="19330" xr:uid="{BAAA24E7-0D37-4959-9D79-1AE18F64E9C6}"/>
    <cellStyle name="Note 2 3 5 8 3" xfId="30665" xr:uid="{3D769787-A16B-4523-A429-B79962F542C2}"/>
    <cellStyle name="Note 2 3 6" xfId="2736" xr:uid="{3222100C-EF84-45B9-85B0-EED5639933C8}"/>
    <cellStyle name="Note 2 3 6 2" xfId="7099" xr:uid="{D86EE4AC-E131-449B-AFB2-EA653D1255A5}"/>
    <cellStyle name="Note 2 3 6 2 2" xfId="15739" xr:uid="{133C9963-C125-4757-A441-23D036D60D77}"/>
    <cellStyle name="Note 2 3 6 2 3" xfId="27071" xr:uid="{693C010C-319C-4BE1-BCA4-412A800FCD09}"/>
    <cellStyle name="Note 2 3 6 3" xfId="5706" xr:uid="{D448075D-EF5F-46CB-88A8-0B68F45543D0}"/>
    <cellStyle name="Note 2 3 6 3 2" xfId="14358" xr:uid="{EFCC84A5-17C0-43D9-AA47-C1C4F2F8550F}"/>
    <cellStyle name="Note 2 3 6 3 3" xfId="25690" xr:uid="{59766F5D-BA61-49E5-B4B9-3318C3ED1E1E}"/>
    <cellStyle name="Note 2 3 6 4" xfId="7436" xr:uid="{32609622-BF77-45B9-9AEF-B9B4B360C805}"/>
    <cellStyle name="Note 2 3 6 4 2" xfId="16076" xr:uid="{9E17FF67-9AF3-41A6-BDB9-2AC7C870F036}"/>
    <cellStyle name="Note 2 3 6 4 3" xfId="27408" xr:uid="{5B8A1DBD-3BD2-4EAD-8225-1E1B7A52E526}"/>
    <cellStyle name="Note 2 3 6 5" xfId="6238" xr:uid="{3B717574-DE6E-44E8-A7D0-DB4DAB6CB0EA}"/>
    <cellStyle name="Note 2 3 6 5 2" xfId="14890" xr:uid="{A2ACF213-BE43-43EE-AFB2-80565F189EA2}"/>
    <cellStyle name="Note 2 3 6 5 3" xfId="26222" xr:uid="{B7779FF0-76C4-4FD3-B799-868D98033540}"/>
    <cellStyle name="Note 2 3 6 6" xfId="5172" xr:uid="{24AE7A98-50AC-4571-9B09-9F169BDCF8BD}"/>
    <cellStyle name="Note 2 3 6 6 2" xfId="13831" xr:uid="{A9BDF0B5-BD0B-4358-9328-875F757170A6}"/>
    <cellStyle name="Note 2 3 6 6 3" xfId="25163" xr:uid="{2FD3DE34-4ED1-4A5C-B639-8013E1CAC4FF}"/>
    <cellStyle name="Note 2 3 6 7" xfId="12597" xr:uid="{A9ACB385-7EAB-4C8F-A64A-133AC2176A14}"/>
    <cellStyle name="Note 2 3 6 7 2" xfId="21221" xr:uid="{0DCBEE5E-85FE-46D2-AC45-03FF984E20B8}"/>
    <cellStyle name="Note 2 3 6 7 3" xfId="32558" xr:uid="{58526188-58CE-4392-9A32-6D291155A8C0}"/>
    <cellStyle name="Note 2 3 6 8" xfId="12300" xr:uid="{6BEB3BDF-804B-4213-BC1B-AF29B3653AB1}"/>
    <cellStyle name="Note 2 3 6 8 2" xfId="20924" xr:uid="{3F1FAE04-02D5-4942-823C-6541651BA80A}"/>
    <cellStyle name="Note 2 3 6 8 3" xfId="32261" xr:uid="{98AC64FA-0F0C-4EB0-8C01-242A0CA877B7}"/>
    <cellStyle name="Note 2 3 7" xfId="2737" xr:uid="{9CC9A302-19AE-4770-B7CF-C19F4751E06C}"/>
    <cellStyle name="Note 2 3 7 2" xfId="7100" xr:uid="{45641D1D-A534-48B7-9160-B0E14E84F6D3}"/>
    <cellStyle name="Note 2 3 7 2 2" xfId="15740" xr:uid="{45E7A1D0-534C-4979-9853-3879D09A691D}"/>
    <cellStyle name="Note 2 3 7 2 3" xfId="27072" xr:uid="{12614B3B-D373-4954-98E8-4F7B8AFB312F}"/>
    <cellStyle name="Note 2 3 7 3" xfId="5705" xr:uid="{8DE9939C-CBA2-4DA3-A875-EA025B44C89E}"/>
    <cellStyle name="Note 2 3 7 3 2" xfId="14357" xr:uid="{44186811-26A0-468C-AC0D-464C4088EF61}"/>
    <cellStyle name="Note 2 3 7 3 3" xfId="25689" xr:uid="{7FB8BE8B-7ED9-40F2-9018-C5485A7D5F4A}"/>
    <cellStyle name="Note 2 3 7 4" xfId="5438" xr:uid="{978999BF-65AA-4AB5-8753-4D557D4940B2}"/>
    <cellStyle name="Note 2 3 7 4 2" xfId="14097" xr:uid="{EBF98FCA-072F-4EC0-A5FB-DAFDFAEF5800}"/>
    <cellStyle name="Note 2 3 7 4 3" xfId="25429" xr:uid="{C9731412-3CBE-4D43-BA33-BF9FC4312552}"/>
    <cellStyle name="Note 2 3 7 5" xfId="7798" xr:uid="{ABCF0D29-14D1-4A11-BEFD-6EC53DA0628A}"/>
    <cellStyle name="Note 2 3 7 5 2" xfId="16436" xr:uid="{8DD563E8-F391-428A-917E-F055C2F80F0A}"/>
    <cellStyle name="Note 2 3 7 5 3" xfId="27768" xr:uid="{F7177C52-4BA2-4C0E-A4D1-C2A6BF63315A}"/>
    <cellStyle name="Note 2 3 7 6" xfId="7957" xr:uid="{B74EE4DC-A8F4-4396-B6D8-090EC08C3295}"/>
    <cellStyle name="Note 2 3 7 6 2" xfId="16595" xr:uid="{A3BDD1BC-8FD4-4830-8798-16018BDF5FC6}"/>
    <cellStyle name="Note 2 3 7 6 3" xfId="27927" xr:uid="{3DD2B5DA-3284-4710-BC2C-6775DC4D205E}"/>
    <cellStyle name="Note 2 3 7 7" xfId="10854" xr:uid="{8F53824A-9164-48AD-8BF6-0C16829AFF66}"/>
    <cellStyle name="Note 2 3 7 7 2" xfId="19480" xr:uid="{294B2802-0E49-45BB-BA77-1AA0EA8CA91D}"/>
    <cellStyle name="Note 2 3 7 7 3" xfId="30815" xr:uid="{5AECA6BC-C98B-4612-B53F-CE0F9EEA6E4D}"/>
    <cellStyle name="Note 2 3 7 8" xfId="12301" xr:uid="{A489D2D1-C8B8-4AD0-AD3C-F261B89A5FC0}"/>
    <cellStyle name="Note 2 3 7 8 2" xfId="20925" xr:uid="{FC49D95E-6B49-49AC-A72E-4CB87A6C51AF}"/>
    <cellStyle name="Note 2 3 7 8 3" xfId="32262" xr:uid="{2E077D15-C7BC-46BB-B093-824E10EF371D}"/>
    <cellStyle name="Note 2 3 8" xfId="7089" xr:uid="{10C93321-B526-4ADB-904B-1A01116C7D21}"/>
    <cellStyle name="Note 2 3 8 2" xfId="15729" xr:uid="{C7619BFB-9E07-4F7A-B151-FD57991B299D}"/>
    <cellStyle name="Note 2 3 8 3" xfId="27061" xr:uid="{44517F97-A346-45A2-BAEB-89D76C1EBE11}"/>
    <cellStyle name="Note 2 3 9" xfId="4456" xr:uid="{B78C8C57-17D0-4FFB-9D60-9C26579B7F9B}"/>
    <cellStyle name="Note 2 3 9 2" xfId="13117" xr:uid="{A08454DC-CA7A-4CE1-9A25-2BEE0AE507D5}"/>
    <cellStyle name="Note 2 3 9 3" xfId="24449" xr:uid="{0922A1E4-FC14-409B-B200-F902B4F6CACE}"/>
    <cellStyle name="Note 2 4" xfId="2738" xr:uid="{665EAB20-52A6-4F9A-B03A-A5456421F437}"/>
    <cellStyle name="Note 2 4 10" xfId="7437" xr:uid="{2A536051-9D16-4ACC-B978-487160D8C3E1}"/>
    <cellStyle name="Note 2 4 10 2" xfId="16077" xr:uid="{DABDC5C4-FB10-46C2-A06A-687221D6A7B3}"/>
    <cellStyle name="Note 2 4 10 3" xfId="27409" xr:uid="{978DC471-626F-4DB4-8044-7E4CAA374F83}"/>
    <cellStyle name="Note 2 4 11" xfId="4680" xr:uid="{722505A9-C119-4A88-A82F-AE0303D1459B}"/>
    <cellStyle name="Note 2 4 11 2" xfId="13341" xr:uid="{846C0227-621E-4FBA-B135-7E3443CCFF7C}"/>
    <cellStyle name="Note 2 4 11 3" xfId="24673" xr:uid="{C6484F4A-979F-4CE0-8607-BF0AD3C65D3D}"/>
    <cellStyle name="Note 2 4 12" xfId="10013" xr:uid="{76A34A4D-56B6-482A-B755-B63DD213D839}"/>
    <cellStyle name="Note 2 4 12 2" xfId="18640" xr:uid="{0B00382C-AEEC-4F64-A133-72E8FF50A8F5}"/>
    <cellStyle name="Note 2 4 12 3" xfId="29974" xr:uid="{3FF9AAC2-2F54-46AC-8EA4-31331FDFC814}"/>
    <cellStyle name="Note 2 4 13" xfId="10479" xr:uid="{6C48EC70-9110-4923-943D-239D60BFADB0}"/>
    <cellStyle name="Note 2 4 13 2" xfId="19106" xr:uid="{48F6C226-4681-4290-AF81-DA4491BD3DEE}"/>
    <cellStyle name="Note 2 4 13 3" xfId="30440" xr:uid="{F2FEC6BF-4E3D-4FD3-95E5-D43CFDD38BC3}"/>
    <cellStyle name="Note 2 4 14" xfId="10705" xr:uid="{0A20CE94-6096-43EE-903F-D4BBDFEF27DD}"/>
    <cellStyle name="Note 2 4 14 2" xfId="19331" xr:uid="{803080BD-AF21-4AD3-9843-A17E768EC9C3}"/>
    <cellStyle name="Note 2 4 14 3" xfId="30666" xr:uid="{21737808-AC29-46E3-9577-D154D3E2D286}"/>
    <cellStyle name="Note 2 4 2" xfId="2739" xr:uid="{D535A2A3-137A-4AC8-A921-1465CE75EB19}"/>
    <cellStyle name="Note 2 4 2 10" xfId="6237" xr:uid="{A008EF89-F544-4C7E-B73E-065E68ED3A18}"/>
    <cellStyle name="Note 2 4 2 10 2" xfId="14889" xr:uid="{97E2C8DF-C011-403B-8455-A6BE0417D176}"/>
    <cellStyle name="Note 2 4 2 10 3" xfId="26221" xr:uid="{B76E85F5-3B20-4483-9107-8688F494E052}"/>
    <cellStyle name="Note 2 4 2 11" xfId="10014" xr:uid="{1B38A0F1-EFA5-4691-ACE0-267B0889BEB3}"/>
    <cellStyle name="Note 2 4 2 11 2" xfId="18641" xr:uid="{A197E923-69F7-451A-ACF8-5E57C98D8434}"/>
    <cellStyle name="Note 2 4 2 11 3" xfId="29975" xr:uid="{7B362055-9791-4F25-90E3-CCCFB6B04A79}"/>
    <cellStyle name="Note 2 4 2 12" xfId="12604" xr:uid="{3D3F7D8B-BBCE-44CC-8D8C-84116953F758}"/>
    <cellStyle name="Note 2 4 2 12 2" xfId="21227" xr:uid="{78FF63CE-925B-4234-AAE0-32FDC19F2E88}"/>
    <cellStyle name="Note 2 4 2 12 3" xfId="32565" xr:uid="{2A6D43A5-ABEF-4CA5-8ABA-C3654FFC31D5}"/>
    <cellStyle name="Note 2 4 2 13" xfId="12302" xr:uid="{EEB5C95F-3873-4C85-8AA2-D28F14884100}"/>
    <cellStyle name="Note 2 4 2 13 2" xfId="20926" xr:uid="{9BB1503F-E1A1-4D65-AF24-4B1AFB298445}"/>
    <cellStyle name="Note 2 4 2 13 3" xfId="32263" xr:uid="{5E678491-DDE1-4089-80BD-269A6DF9EC05}"/>
    <cellStyle name="Note 2 4 2 2" xfId="2740" xr:uid="{371E324B-D28C-4C68-A431-FF288C90B458}"/>
    <cellStyle name="Note 2 4 2 2 2" xfId="7103" xr:uid="{F387B558-DF4D-4A90-989E-2901C4FF1F01}"/>
    <cellStyle name="Note 2 4 2 2 2 2" xfId="15743" xr:uid="{D26A6D1F-13D4-4422-BE73-CF980A4BB0EE}"/>
    <cellStyle name="Note 2 4 2 2 2 3" xfId="27075" xr:uid="{659ABDC9-80E6-4A17-83DA-0BBC38061198}"/>
    <cellStyle name="Note 2 4 2 2 3" xfId="4452" xr:uid="{84DA6CC5-E2DD-48C2-93D8-6ECBAE6463AF}"/>
    <cellStyle name="Note 2 4 2 2 3 2" xfId="13113" xr:uid="{21592D30-B88D-4356-BBFE-A49DE8F7B69F}"/>
    <cellStyle name="Note 2 4 2 2 3 3" xfId="24445" xr:uid="{0F8B7D78-00BC-43CD-A2ED-965A392F0245}"/>
    <cellStyle name="Note 2 4 2 2 4" xfId="5439" xr:uid="{01D36EC8-C4DD-4E87-986E-56BA1412CEE3}"/>
    <cellStyle name="Note 2 4 2 2 4 2" xfId="14098" xr:uid="{7D64E481-ABAA-417E-9D88-B63752076C4A}"/>
    <cellStyle name="Note 2 4 2 2 4 3" xfId="25430" xr:uid="{A87FDAD7-41A4-472C-9298-1BF693E476DE}"/>
    <cellStyle name="Note 2 4 2 2 5" xfId="9393" xr:uid="{A1701979-9670-48A2-8C94-447844E1BA51}"/>
    <cellStyle name="Note 2 4 2 2 5 2" xfId="18021" xr:uid="{0F4A8DAC-030B-4201-BB73-EE2E73372A92}"/>
    <cellStyle name="Note 2 4 2 2 5 3" xfId="29354" xr:uid="{52C50176-1FAA-4982-BC42-514CF687F2C0}"/>
    <cellStyle name="Note 2 4 2 2 6" xfId="7958" xr:uid="{4FE22FF0-2367-4FE4-A86E-D6E1FD89E277}"/>
    <cellStyle name="Note 2 4 2 2 6 2" xfId="16596" xr:uid="{27E76619-EABC-4C90-AB57-66A68CE2AEF1}"/>
    <cellStyle name="Note 2 4 2 2 6 3" xfId="27928" xr:uid="{4C0D23DE-63B9-4C0B-BC44-B4F33C66B4CE}"/>
    <cellStyle name="Note 2 4 2 2 7" xfId="12599" xr:uid="{0A61656D-DC17-4E24-817B-19DB2D9C6455}"/>
    <cellStyle name="Note 2 4 2 2 7 2" xfId="21223" xr:uid="{87BD5D9D-AB69-43C4-9989-0C01F0391C4B}"/>
    <cellStyle name="Note 2 4 2 2 7 3" xfId="32560" xr:uid="{A0B404B4-0A0D-4DC5-A390-E554266B2F5D}"/>
    <cellStyle name="Note 2 4 2 2 8" xfId="12303" xr:uid="{0217983B-6AD9-42CB-805B-E0FF4725A925}"/>
    <cellStyle name="Note 2 4 2 2 8 2" xfId="20927" xr:uid="{56308240-29FD-4361-BA32-3D97FDBBC046}"/>
    <cellStyle name="Note 2 4 2 2 8 3" xfId="32264" xr:uid="{F8717E8F-D016-4FCA-A3FE-95FC70C725DE}"/>
    <cellStyle name="Note 2 4 2 3" xfId="2741" xr:uid="{DD9EDC12-FB8A-49AF-9767-5C904157B428}"/>
    <cellStyle name="Note 2 4 2 3 2" xfId="7104" xr:uid="{C0AA1A45-8AB5-43AE-BD1D-A028F8631864}"/>
    <cellStyle name="Note 2 4 2 3 2 2" xfId="15744" xr:uid="{8F40CB50-9DD0-4DFA-BA29-66D2D264E8E3}"/>
    <cellStyle name="Note 2 4 2 3 2 3" xfId="27076" xr:uid="{E09F4824-EC0C-454D-AC76-D49BEC9B74FD}"/>
    <cellStyle name="Note 2 4 2 3 3" xfId="5702" xr:uid="{2BF17E58-39F3-4B51-8E4E-33F49EAE8644}"/>
    <cellStyle name="Note 2 4 2 3 3 2" xfId="14354" xr:uid="{09C587C3-6E37-4618-874F-8DCE4B8F0B9B}"/>
    <cellStyle name="Note 2 4 2 3 3 3" xfId="25686" xr:uid="{91E6473C-572E-4111-9CA0-0FE7481F8124}"/>
    <cellStyle name="Note 2 4 2 3 4" xfId="7438" xr:uid="{0CFA5DBC-7DF7-44EB-BF24-CA171FA5468B}"/>
    <cellStyle name="Note 2 4 2 3 4 2" xfId="16078" xr:uid="{402E1A92-F7C2-4081-AA4C-98739154ABA4}"/>
    <cellStyle name="Note 2 4 2 3 4 3" xfId="27410" xr:uid="{602B4420-B889-47E7-A78C-7DB860DAA5CA}"/>
    <cellStyle name="Note 2 4 2 3 5" xfId="6236" xr:uid="{DEF4307F-F2DF-416D-BED0-46034BACDCC1}"/>
    <cellStyle name="Note 2 4 2 3 5 2" xfId="14888" xr:uid="{0E9F6322-DDDD-4DE0-8D15-E2DFF12552C4}"/>
    <cellStyle name="Note 2 4 2 3 5 3" xfId="26220" xr:uid="{8F460622-1F98-4818-B3A5-F0649940DE55}"/>
    <cellStyle name="Note 2 4 2 3 6" xfId="9139" xr:uid="{35F36177-C857-4630-BBE0-CCA751A6A069}"/>
    <cellStyle name="Note 2 4 2 3 6 2" xfId="17767" xr:uid="{2CC3F6B7-7C70-4ABC-863F-FE1D88BF7140}"/>
    <cellStyle name="Note 2 4 2 3 6 3" xfId="29100" xr:uid="{55AC4388-806F-4360-B82C-484ECB090293}"/>
    <cellStyle name="Note 2 4 2 3 7" xfId="10480" xr:uid="{7A032016-7F59-45D0-AF39-9F737ADA31B5}"/>
    <cellStyle name="Note 2 4 2 3 7 2" xfId="19107" xr:uid="{8970BF69-4307-4F9E-B453-7195EB96EE8E}"/>
    <cellStyle name="Note 2 4 2 3 7 3" xfId="30441" xr:uid="{B411741C-0D8F-4DA1-84AA-B9657C224B79}"/>
    <cellStyle name="Note 2 4 2 3 8" xfId="10706" xr:uid="{C2C89914-F058-4029-AEC0-9180503121B4}"/>
    <cellStyle name="Note 2 4 2 3 8 2" xfId="19332" xr:uid="{1F631497-3A5C-436E-AAD9-D42D368BB384}"/>
    <cellStyle name="Note 2 4 2 3 8 3" xfId="30667" xr:uid="{1CA41C6F-12E4-442F-8CFE-EFB7DF66360A}"/>
    <cellStyle name="Note 2 4 2 4" xfId="2742" xr:uid="{000C5657-D199-413B-9EDE-3F4B9A5B9AFB}"/>
    <cellStyle name="Note 2 4 2 4 2" xfId="7105" xr:uid="{8DE64E54-4A52-494B-BB90-4A4A775BA124}"/>
    <cellStyle name="Note 2 4 2 4 2 2" xfId="15745" xr:uid="{F76B9ED6-62B7-49D5-B82F-77FF437F19FF}"/>
    <cellStyle name="Note 2 4 2 4 2 3" xfId="27077" xr:uid="{CF7198A9-E40A-46F6-A2D5-15AD4009C462}"/>
    <cellStyle name="Note 2 4 2 4 3" xfId="5701" xr:uid="{378656FA-5E80-47FD-A958-F3C2D2F9A51C}"/>
    <cellStyle name="Note 2 4 2 4 3 2" xfId="14353" xr:uid="{F5B621F8-AF8C-4A0D-B3E8-52D0039E6ECE}"/>
    <cellStyle name="Note 2 4 2 4 3 3" xfId="25685" xr:uid="{AF238EE2-308E-4293-9FB7-8F3AA1523108}"/>
    <cellStyle name="Note 2 4 2 4 4" xfId="7439" xr:uid="{0B458BB7-A777-4EC7-A924-A208E56A501C}"/>
    <cellStyle name="Note 2 4 2 4 4 2" xfId="16079" xr:uid="{78BE7439-0B33-4579-A9E7-8B933A739E3C}"/>
    <cellStyle name="Note 2 4 2 4 4 3" xfId="27411" xr:uid="{51B5E9F9-38EC-4675-B88C-36F8B89F7D58}"/>
    <cellStyle name="Note 2 4 2 4 5" xfId="4679" xr:uid="{CB8A0787-5F78-4D11-AE27-1BBCF9C78951}"/>
    <cellStyle name="Note 2 4 2 4 5 2" xfId="13340" xr:uid="{2841E9CC-14CC-4CA6-A2DC-9EB94D9621D0}"/>
    <cellStyle name="Note 2 4 2 4 5 3" xfId="24672" xr:uid="{A7CDFB3C-D7DD-4F01-9A42-7FC526EB9630}"/>
    <cellStyle name="Note 2 4 2 4 6" xfId="10015" xr:uid="{77A4DE21-F8A5-4F2D-BF18-498F58BABD21}"/>
    <cellStyle name="Note 2 4 2 4 6 2" xfId="18642" xr:uid="{608E503B-49E6-4805-BD19-74FC87F09B42}"/>
    <cellStyle name="Note 2 4 2 4 6 3" xfId="29976" xr:uid="{66817E26-AFE6-4EF1-B75C-038F0683D69C}"/>
    <cellStyle name="Note 2 4 2 4 7" xfId="10853" xr:uid="{D55AE731-A1BF-47A6-96A6-161B3C00F92C}"/>
    <cellStyle name="Note 2 4 2 4 7 2" xfId="19479" xr:uid="{450F4802-7B10-4136-88FE-1A22CDB5150C}"/>
    <cellStyle name="Note 2 4 2 4 7 3" xfId="30814" xr:uid="{34D79039-306E-4853-A22D-D8AE0DC9D0F1}"/>
    <cellStyle name="Note 2 4 2 4 8" xfId="11577" xr:uid="{18E6A21C-48B3-4E08-B540-28A100B851E0}"/>
    <cellStyle name="Note 2 4 2 4 8 2" xfId="20202" xr:uid="{16BC806F-2856-4228-A454-68BCCA9C6E83}"/>
    <cellStyle name="Note 2 4 2 4 8 3" xfId="31538" xr:uid="{1530CE95-E665-455D-BA1E-D844417D7561}"/>
    <cellStyle name="Note 2 4 2 5" xfId="2743" xr:uid="{54D9E9A2-4964-47BF-B591-DE0CE029D846}"/>
    <cellStyle name="Note 2 4 2 5 2" xfId="7106" xr:uid="{BE995A90-0676-4D61-94CC-9B3A815B756E}"/>
    <cellStyle name="Note 2 4 2 5 2 2" xfId="15746" xr:uid="{782C2BEC-173B-48EE-A363-E251E4ED90F6}"/>
    <cellStyle name="Note 2 4 2 5 2 3" xfId="27078" xr:uid="{76F446BA-70D3-49DA-ADA3-FB686068A4F5}"/>
    <cellStyle name="Note 2 4 2 5 3" xfId="4451" xr:uid="{4AB68A1D-4199-4024-9781-E02CB5583AB6}"/>
    <cellStyle name="Note 2 4 2 5 3 2" xfId="13112" xr:uid="{1B1FCB84-C251-4F08-93E4-1FCA14D882FC}"/>
    <cellStyle name="Note 2 4 2 5 3 3" xfId="24444" xr:uid="{9AC93C2F-20D4-4240-A39B-748AC6130E8D}"/>
    <cellStyle name="Note 2 4 2 5 4" xfId="5440" xr:uid="{C44A48FE-F946-4D94-80E2-3145E678DF4E}"/>
    <cellStyle name="Note 2 4 2 5 4 2" xfId="14099" xr:uid="{6290F521-3384-465F-ACEF-4AB9B58DB3B6}"/>
    <cellStyle name="Note 2 4 2 5 4 3" xfId="25431" xr:uid="{CDB8E111-9440-43F5-A98C-446927682749}"/>
    <cellStyle name="Note 2 4 2 5 5" xfId="9394" xr:uid="{8930593E-9DDA-4BFA-8DD4-A73CC7D19F6A}"/>
    <cellStyle name="Note 2 4 2 5 5 2" xfId="18022" xr:uid="{BE50AD65-BDA4-4DAD-AFE0-013DC803E20A}"/>
    <cellStyle name="Note 2 4 2 5 5 3" xfId="29355" xr:uid="{4CFCB768-EC8F-493C-831C-5FD89B41730D}"/>
    <cellStyle name="Note 2 4 2 5 6" xfId="7959" xr:uid="{A9072853-E99E-46A5-85C8-310510AD25E4}"/>
    <cellStyle name="Note 2 4 2 5 6 2" xfId="16597" xr:uid="{DD49CB31-264F-482B-B4C0-9B655A397190}"/>
    <cellStyle name="Note 2 4 2 5 6 3" xfId="27929" xr:uid="{4D0396CD-E2E9-4DAF-9BA2-80A874EF0ACB}"/>
    <cellStyle name="Note 2 4 2 5 7" xfId="11430" xr:uid="{A2697A10-3C43-47BE-838A-6F2EECE2BE3F}"/>
    <cellStyle name="Note 2 4 2 5 7 2" xfId="20055" xr:uid="{3A2CF467-9A6C-496E-B993-E708802B37C7}"/>
    <cellStyle name="Note 2 4 2 5 7 3" xfId="31391" xr:uid="{808D91DA-CED6-4AE0-9442-8F2E72F761B3}"/>
    <cellStyle name="Note 2 4 2 5 8" xfId="12304" xr:uid="{6B28F9E0-2779-4F86-8FE0-82B6E0C44C5E}"/>
    <cellStyle name="Note 2 4 2 5 8 2" xfId="20928" xr:uid="{15506E22-4AA1-473D-B8F9-34EFE221B18F}"/>
    <cellStyle name="Note 2 4 2 5 8 3" xfId="32265" xr:uid="{95A725FB-612A-4E8B-B07A-B78957617AB2}"/>
    <cellStyle name="Note 2 4 2 6" xfId="2744" xr:uid="{A36B6E8A-8CC8-44F0-BD30-B83598726B32}"/>
    <cellStyle name="Note 2 4 2 6 2" xfId="7107" xr:uid="{C3BCA913-394A-47AB-9F02-D58E10FDB13A}"/>
    <cellStyle name="Note 2 4 2 6 2 2" xfId="15747" xr:uid="{67ADB2DD-D5BC-4867-BB5F-EC0D3A004466}"/>
    <cellStyle name="Note 2 4 2 6 2 3" xfId="27079" xr:uid="{EF9157B8-4397-469F-B545-7193FB20E2B4}"/>
    <cellStyle name="Note 2 4 2 6 3" xfId="5700" xr:uid="{161EF46F-C1AA-4522-B565-5E9C72A9FD21}"/>
    <cellStyle name="Note 2 4 2 6 3 2" xfId="14352" xr:uid="{B5499D6E-91C2-4497-A1F5-8EA4E4DAC0EC}"/>
    <cellStyle name="Note 2 4 2 6 3 3" xfId="25684" xr:uid="{06952F48-4370-480B-928E-761FA15CC5FD}"/>
    <cellStyle name="Note 2 4 2 6 4" xfId="4989" xr:uid="{1AFC1633-88C4-43D6-950F-9A3E5E27DB58}"/>
    <cellStyle name="Note 2 4 2 6 4 2" xfId="13648" xr:uid="{15D06658-0B0F-4A3B-9A9E-8A51D11937EC}"/>
    <cellStyle name="Note 2 4 2 6 4 3" xfId="24980" xr:uid="{CEADE629-D18F-4588-AEC5-83BB0B5A3D49}"/>
    <cellStyle name="Note 2 4 2 6 5" xfId="6235" xr:uid="{794EA666-8CB8-4050-9FC0-1E9674EB6982}"/>
    <cellStyle name="Note 2 4 2 6 5 2" xfId="14887" xr:uid="{E975CB3B-A7AC-4D45-B3F8-1D0CD0DC1269}"/>
    <cellStyle name="Note 2 4 2 6 5 3" xfId="26219" xr:uid="{5D972BDC-A250-4578-ADBA-E67AF61C3F38}"/>
    <cellStyle name="Note 2 4 2 6 6" xfId="10016" xr:uid="{F8531CCE-971A-45EF-A798-5E7FEDBAD764}"/>
    <cellStyle name="Note 2 4 2 6 6 2" xfId="18643" xr:uid="{4B6BD943-E44A-4FF6-992D-0F780F671396}"/>
    <cellStyle name="Note 2 4 2 6 6 3" xfId="29977" xr:uid="{DA4CE39A-F45C-426E-BD75-48C67DFCC00D}"/>
    <cellStyle name="Note 2 4 2 6 7" xfId="5353" xr:uid="{DC40D736-F28C-49B2-B423-5A2A74F36E0F}"/>
    <cellStyle name="Note 2 4 2 6 7 2" xfId="14012" xr:uid="{6DDD10C0-2DEA-453A-879F-1A10379B39C8}"/>
    <cellStyle name="Note 2 4 2 6 7 3" xfId="25344" xr:uid="{1582104F-9CF9-450A-8C52-70DAD0C10733}"/>
    <cellStyle name="Note 2 4 2 6 8" xfId="10707" xr:uid="{0BE88060-769A-4FB2-BD41-9615DB6790E3}"/>
    <cellStyle name="Note 2 4 2 6 8 2" xfId="19333" xr:uid="{254A005F-A42F-4B5D-B703-39536B274347}"/>
    <cellStyle name="Note 2 4 2 6 8 3" xfId="30668" xr:uid="{2FB596F5-6920-4685-B128-B4FDA9626C0A}"/>
    <cellStyle name="Note 2 4 2 7" xfId="7102" xr:uid="{9EBC6A68-88AF-4E9A-83FB-33401783868B}"/>
    <cellStyle name="Note 2 4 2 7 2" xfId="15742" xr:uid="{E16D1EE6-E91E-4E10-B2B7-CD27DC683F58}"/>
    <cellStyle name="Note 2 4 2 7 3" xfId="27074" xr:uid="{E0859F96-BE16-457C-8A4D-FB6FE9CF64F0}"/>
    <cellStyle name="Note 2 4 2 8" xfId="5703" xr:uid="{CBDA72C2-C541-40AB-8B17-7D750A8FA5B4}"/>
    <cellStyle name="Note 2 4 2 8 2" xfId="14355" xr:uid="{E7E3740F-CD31-4952-96F7-E0D94BF1D35A}"/>
    <cellStyle name="Note 2 4 2 8 3" xfId="25687" xr:uid="{B3EDE57C-46F6-4C58-BBD0-5676BC288A60}"/>
    <cellStyle name="Note 2 4 2 9" xfId="4988" xr:uid="{55062C87-4920-4CC7-9813-5DEC85859C2B}"/>
    <cellStyle name="Note 2 4 2 9 2" xfId="13647" xr:uid="{6FC8A3F9-CAFD-42B0-8A6D-4B620841E0D3}"/>
    <cellStyle name="Note 2 4 2 9 3" xfId="24979" xr:uid="{86AEC082-FF0B-4255-A27F-5071348C0DC4}"/>
    <cellStyle name="Note 2 4 3" xfId="2745" xr:uid="{C29E8B30-F906-4E76-AB9D-69ED149DCC42}"/>
    <cellStyle name="Note 2 4 3 2" xfId="7108" xr:uid="{93A7A4FE-9A63-4593-A1A1-A7FDD875BAAF}"/>
    <cellStyle name="Note 2 4 3 2 2" xfId="15748" xr:uid="{FFEE6153-A15F-4095-AB2B-967183DD406D}"/>
    <cellStyle name="Note 2 4 3 2 3" xfId="27080" xr:uid="{74511E60-42BA-472E-8040-B086FFE19DEE}"/>
    <cellStyle name="Note 2 4 3 3" xfId="5699" xr:uid="{AA91B64B-58FA-4073-80F6-C998EAE0D751}"/>
    <cellStyle name="Note 2 4 3 3 2" xfId="14351" xr:uid="{09BDC14B-F19E-4CAA-BED8-DD51AFB4BDCD}"/>
    <cellStyle name="Note 2 4 3 3 3" xfId="25683" xr:uid="{47091453-4E7E-4408-898D-BB13010D0B14}"/>
    <cellStyle name="Note 2 4 3 4" xfId="7440" xr:uid="{B138ADD8-BB06-4FF1-B2AF-F3A7A3E8D27C}"/>
    <cellStyle name="Note 2 4 3 4 2" xfId="16080" xr:uid="{906CE2A6-4B45-4026-A5F2-41525B27CD56}"/>
    <cellStyle name="Note 2 4 3 4 3" xfId="27412" xr:uid="{CA1F0CBD-0A55-434E-B4D6-1F7888526409}"/>
    <cellStyle name="Note 2 4 3 5" xfId="6234" xr:uid="{4F695E97-0CC7-4A54-AAED-267BB9B16EB6}"/>
    <cellStyle name="Note 2 4 3 5 2" xfId="14886" xr:uid="{CD91D3F7-759E-4292-B633-F4B72557F684}"/>
    <cellStyle name="Note 2 4 3 5 3" xfId="26218" xr:uid="{E03BE797-86DC-42F8-A3C1-6621E86CECDC}"/>
    <cellStyle name="Note 2 4 3 6" xfId="10017" xr:uid="{4AEF01E8-984F-4254-AF3E-93DDD1CE8221}"/>
    <cellStyle name="Note 2 4 3 6 2" xfId="18644" xr:uid="{004A4065-0048-46DF-8C0A-D7B90E5C8B54}"/>
    <cellStyle name="Note 2 4 3 6 3" xfId="29978" xr:uid="{8B4D1DBC-2DE7-488D-BFEE-10DD0C492401}"/>
    <cellStyle name="Note 2 4 3 7" xfId="6580" xr:uid="{994E1211-C00D-4361-B127-1E3A7D1D3231}"/>
    <cellStyle name="Note 2 4 3 7 2" xfId="15232" xr:uid="{AFF4741B-3B9E-4F61-A4AE-13D404B80D56}"/>
    <cellStyle name="Note 2 4 3 7 3" xfId="26564" xr:uid="{2C271667-F359-49C6-A425-0434EAC93A50}"/>
    <cellStyle name="Note 2 4 3 8" xfId="12305" xr:uid="{112A6074-3242-4615-A8DC-5BCBA3098D6B}"/>
    <cellStyle name="Note 2 4 3 8 2" xfId="20929" xr:uid="{9FEC73B8-2DFD-4885-914A-F3996D3692B2}"/>
    <cellStyle name="Note 2 4 3 8 3" xfId="32266" xr:uid="{1FA50F72-AFE8-44A1-BB86-CE3A6F971302}"/>
    <cellStyle name="Note 2 4 4" xfId="2746" xr:uid="{CE739352-50F9-4FC8-8DEC-287515CA5DE4}"/>
    <cellStyle name="Note 2 4 4 2" xfId="7109" xr:uid="{3B43F6C5-DECB-43A9-ABDD-3CD142ECBB82}"/>
    <cellStyle name="Note 2 4 4 2 2" xfId="15749" xr:uid="{D08DCD0D-3344-4615-8B6D-4C1B24726C51}"/>
    <cellStyle name="Note 2 4 4 2 3" xfId="27081" xr:uid="{D11C7C15-858D-4A21-BB5A-CF0E73083336}"/>
    <cellStyle name="Note 2 4 4 3" xfId="4450" xr:uid="{5B4573E2-81B8-45C8-818B-310F66CD2B22}"/>
    <cellStyle name="Note 2 4 4 3 2" xfId="13111" xr:uid="{3020B9B9-BCCE-442E-A2B9-28B7E05C659C}"/>
    <cellStyle name="Note 2 4 4 3 3" xfId="24443" xr:uid="{C5A7931D-3E00-4B31-96B8-278BEC580171}"/>
    <cellStyle name="Note 2 4 4 4" xfId="5441" xr:uid="{E47A8FF2-2A61-4B03-8A94-B20454CC289F}"/>
    <cellStyle name="Note 2 4 4 4 2" xfId="14100" xr:uid="{F9F02A70-AE85-4BBD-AD3E-E5FB8E480B75}"/>
    <cellStyle name="Note 2 4 4 4 3" xfId="25432" xr:uid="{8FBDB177-DC30-46EB-BC3B-5258DCC41F5B}"/>
    <cellStyle name="Note 2 4 4 5" xfId="5131" xr:uid="{AD43C11C-0AFC-4916-B562-CFF6590505AB}"/>
    <cellStyle name="Note 2 4 4 5 2" xfId="13790" xr:uid="{917E3743-B972-42B5-8502-2730E4C820B8}"/>
    <cellStyle name="Note 2 4 4 5 3" xfId="25122" xr:uid="{E29D8CFC-36CE-4D8D-BDC1-AE0952385F64}"/>
    <cellStyle name="Note 2 4 4 6" xfId="7960" xr:uid="{6EE87E66-FB92-4E9A-81A8-440ACF28D8EE}"/>
    <cellStyle name="Note 2 4 4 6 2" xfId="16598" xr:uid="{D3B63D3B-B92B-4851-9471-04D686672A9B}"/>
    <cellStyle name="Note 2 4 4 6 3" xfId="27930" xr:uid="{0BE051E9-EC20-4004-A94E-FCEF6756AAC9}"/>
    <cellStyle name="Note 2 4 4 7" xfId="11431" xr:uid="{23EAC123-BD58-4B64-970E-3EC7401C7EE8}"/>
    <cellStyle name="Note 2 4 4 7 2" xfId="20056" xr:uid="{7166E673-767C-4631-9842-FFD4F4727BF2}"/>
    <cellStyle name="Note 2 4 4 7 3" xfId="31392" xr:uid="{6DBDDF8E-C72E-4235-993A-9512BB51611D}"/>
    <cellStyle name="Note 2 4 4 8" xfId="7750" xr:uid="{403E5AF7-A493-433C-97F1-4D8270F3E924}"/>
    <cellStyle name="Note 2 4 4 8 2" xfId="16388" xr:uid="{65F22D96-9522-4915-8551-7577CF420B16}"/>
    <cellStyle name="Note 2 4 4 8 3" xfId="27720" xr:uid="{535F6DE5-C260-4E08-85FF-E39480A0B6C6}"/>
    <cellStyle name="Note 2 4 5" xfId="2747" xr:uid="{8E7F5D43-6DC4-4EC0-8CD1-D7591B23385D}"/>
    <cellStyle name="Note 2 4 5 2" xfId="7110" xr:uid="{2CFE36F0-24DC-4C7C-9E14-2844FCBE9F56}"/>
    <cellStyle name="Note 2 4 5 2 2" xfId="15750" xr:uid="{A34A269C-5FCF-445B-93C9-F17B34FEAB7F}"/>
    <cellStyle name="Note 2 4 5 2 3" xfId="27082" xr:uid="{F64D419A-DDE7-4150-8066-67EA2160784E}"/>
    <cellStyle name="Note 2 4 5 3" xfId="5698" xr:uid="{B8BAB6C5-C43D-4A85-B411-51695319B5A6}"/>
    <cellStyle name="Note 2 4 5 3 2" xfId="14350" xr:uid="{176FF79A-D7C2-4D10-A122-EB1191AAE544}"/>
    <cellStyle name="Note 2 4 5 3 3" xfId="25682" xr:uid="{B711A359-E3B1-4A1E-9612-937AE058EBCD}"/>
    <cellStyle name="Note 2 4 5 4" xfId="7441" xr:uid="{5C2CC9A0-D90F-4C98-A2C0-8132494D4957}"/>
    <cellStyle name="Note 2 4 5 4 2" xfId="16081" xr:uid="{D4260470-B352-4C1C-85BC-2E68A929181D}"/>
    <cellStyle name="Note 2 4 5 4 3" xfId="27413" xr:uid="{F6DDBC20-2204-4878-B5E6-0397D00DE371}"/>
    <cellStyle name="Note 2 4 5 5" xfId="4678" xr:uid="{EE29DE8A-CA60-4D4D-9D2C-6BAD8ABD113F}"/>
    <cellStyle name="Note 2 4 5 5 2" xfId="13339" xr:uid="{2FDC9103-5BD6-44E7-A341-43B86F5D7899}"/>
    <cellStyle name="Note 2 4 5 5 3" xfId="24671" xr:uid="{F2339496-677F-4CC1-8A35-C8DF3D55FF38}"/>
    <cellStyle name="Note 2 4 5 6" xfId="10018" xr:uid="{119CC7AD-B3FC-4BBB-B302-18C83D00E767}"/>
    <cellStyle name="Note 2 4 5 6 2" xfId="18645" xr:uid="{57B186B7-63C1-4D3F-A85B-91E715A34CF3}"/>
    <cellStyle name="Note 2 4 5 6 3" xfId="29979" xr:uid="{A0611978-2521-4CB6-9FDF-8BF51F567A2E}"/>
    <cellStyle name="Note 2 4 5 7" xfId="11433" xr:uid="{EB3CC544-3A81-4D50-B3DB-27ACC134258D}"/>
    <cellStyle name="Note 2 4 5 7 2" xfId="20058" xr:uid="{A83457C5-60EE-494C-8DC7-1768689CCDC6}"/>
    <cellStyle name="Note 2 4 5 7 3" xfId="31394" xr:uid="{CD3699EE-6BE4-4517-9A02-9727A1AF859A}"/>
    <cellStyle name="Note 2 4 5 8" xfId="10708" xr:uid="{0461F5ED-D047-4C86-900C-E7F16238F54B}"/>
    <cellStyle name="Note 2 4 5 8 2" xfId="19334" xr:uid="{9622F3A6-3255-4685-9ED1-693C616449D7}"/>
    <cellStyle name="Note 2 4 5 8 3" xfId="30669" xr:uid="{E920157D-67A2-47BE-9541-AD12D235CEAB}"/>
    <cellStyle name="Note 2 4 6" xfId="2748" xr:uid="{2255222F-E5CC-4FE0-8DF0-F3477EDB47FC}"/>
    <cellStyle name="Note 2 4 6 2" xfId="7111" xr:uid="{603BD82A-0E38-494F-9BFF-B29429B62050}"/>
    <cellStyle name="Note 2 4 6 2 2" xfId="15751" xr:uid="{E5BDE3CD-FA23-48A6-8D5B-13B223A1C139}"/>
    <cellStyle name="Note 2 4 6 2 3" xfId="27083" xr:uid="{B52CBD29-F31A-42FB-A507-5529CA994B4E}"/>
    <cellStyle name="Note 2 4 6 3" xfId="5697" xr:uid="{E605D9DD-9214-41F7-B152-E050FFFFE596}"/>
    <cellStyle name="Note 2 4 6 3 2" xfId="14349" xr:uid="{4F68C1C4-82A3-4DD7-920C-D6C066D1D2D4}"/>
    <cellStyle name="Note 2 4 6 3 3" xfId="25681" xr:uid="{6B39B625-B741-4E83-A72A-825D7C38D438}"/>
    <cellStyle name="Note 2 4 6 4" xfId="4990" xr:uid="{ACFE8249-8225-4F22-80E3-288C55A7CAB0}"/>
    <cellStyle name="Note 2 4 6 4 2" xfId="13649" xr:uid="{13FCB130-DE1B-49BD-ABB2-7297E167C1BD}"/>
    <cellStyle name="Note 2 4 6 4 3" xfId="24981" xr:uid="{ACC3ACFC-7E38-43A1-9934-B38D5F69C599}"/>
    <cellStyle name="Note 2 4 6 5" xfId="6233" xr:uid="{E6168E5C-86DD-4C20-B96F-3F54F6E59F44}"/>
    <cellStyle name="Note 2 4 6 5 2" xfId="14885" xr:uid="{C0263E1F-10DD-44E7-A257-E4DE39005EB6}"/>
    <cellStyle name="Note 2 4 6 5 3" xfId="26217" xr:uid="{8D421BF7-5602-4F16-8A74-E2A9018A2F65}"/>
    <cellStyle name="Note 2 4 6 6" xfId="9138" xr:uid="{1F13B9CD-77B0-4880-9132-0B94DF97A899}"/>
    <cellStyle name="Note 2 4 6 6 2" xfId="17766" xr:uid="{B92AF293-16AA-4F42-B795-FF9DCAE78F09}"/>
    <cellStyle name="Note 2 4 6 6 3" xfId="29099" xr:uid="{01E8912D-C497-40AB-A3AC-2E86FE168CF2}"/>
    <cellStyle name="Note 2 4 6 7" xfId="10222" xr:uid="{49695A38-EF04-4B1A-82F1-D7097A0133D4}"/>
    <cellStyle name="Note 2 4 6 7 2" xfId="18849" xr:uid="{6989000F-8098-410D-8C41-268A0707D3A9}"/>
    <cellStyle name="Note 2 4 6 7 3" xfId="30183" xr:uid="{D02D6CD9-6638-44BB-BB61-B508D6663C3C}"/>
    <cellStyle name="Note 2 4 6 8" xfId="12306" xr:uid="{67DA6E5C-3096-4DD4-9840-BB3CD7D93CA6}"/>
    <cellStyle name="Note 2 4 6 8 2" xfId="20930" xr:uid="{91F75EBB-6273-4089-B7B9-B0BBA5B54901}"/>
    <cellStyle name="Note 2 4 6 8 3" xfId="32267" xr:uid="{31F797EF-FCF2-4703-B651-F18AC9182781}"/>
    <cellStyle name="Note 2 4 7" xfId="2749" xr:uid="{001D6784-3CB3-42A1-BEFC-D6AB1FD72EC6}"/>
    <cellStyle name="Note 2 4 7 2" xfId="7112" xr:uid="{C1A4F9F2-C514-49AA-8AB7-EA966B71274E}"/>
    <cellStyle name="Note 2 4 7 2 2" xfId="15752" xr:uid="{8739126F-CFE4-4D22-AA5B-59771C918D9E}"/>
    <cellStyle name="Note 2 4 7 2 3" xfId="27084" xr:uid="{4C96EE9F-2863-46AB-83BA-12EAC14C3062}"/>
    <cellStyle name="Note 2 4 7 3" xfId="4449" xr:uid="{412FD568-C2C2-4E63-B09F-3389546C6699}"/>
    <cellStyle name="Note 2 4 7 3 2" xfId="13110" xr:uid="{C282D02B-036E-4F6D-A92A-690C9765676D}"/>
    <cellStyle name="Note 2 4 7 3 3" xfId="24442" xr:uid="{6EE41F43-3895-4F1D-A85D-BB465FCB9F2E}"/>
    <cellStyle name="Note 2 4 7 4" xfId="5442" xr:uid="{A70A0F48-C583-4406-A1D7-0B5343FE7713}"/>
    <cellStyle name="Note 2 4 7 4 2" xfId="14101" xr:uid="{B653CD4D-C7D2-4DA4-BB3D-862B0ABFDF15}"/>
    <cellStyle name="Note 2 4 7 4 3" xfId="25433" xr:uid="{FDC5F559-C641-4BD4-926C-80FA87C0799D}"/>
    <cellStyle name="Note 2 4 7 5" xfId="9395" xr:uid="{7C386B49-8ECF-4CD1-8996-ACE8CCA7EAA3}"/>
    <cellStyle name="Note 2 4 7 5 2" xfId="18023" xr:uid="{448BB149-B3BB-4298-8686-94454A01F349}"/>
    <cellStyle name="Note 2 4 7 5 3" xfId="29356" xr:uid="{6E6C777C-DE3A-484D-BA87-0D5EF0D9031F}"/>
    <cellStyle name="Note 2 4 7 6" xfId="7961" xr:uid="{E5556A58-C9EF-411E-84B8-ACE3D48F485A}"/>
    <cellStyle name="Note 2 4 7 6 2" xfId="16599" xr:uid="{FF880BE4-34A8-47C7-B9A0-ABDC0B8F37A2}"/>
    <cellStyle name="Note 2 4 7 6 3" xfId="27931" xr:uid="{B2815D8B-668E-41E4-A2B5-CAD1F84E9B82}"/>
    <cellStyle name="Note 2 4 7 7" xfId="10852" xr:uid="{7DEF09DA-C197-4C57-B68C-37A621B56FA1}"/>
    <cellStyle name="Note 2 4 7 7 2" xfId="19478" xr:uid="{86AF1651-8C86-41A4-BF8F-3902B4131133}"/>
    <cellStyle name="Note 2 4 7 7 3" xfId="30813" xr:uid="{2E0FAAFE-4896-4432-BA40-DA843FC3661A}"/>
    <cellStyle name="Note 2 4 7 8" xfId="12307" xr:uid="{C783808F-1295-4BE1-ACEF-11A723807F04}"/>
    <cellStyle name="Note 2 4 7 8 2" xfId="20931" xr:uid="{BB1D5FFC-4722-43B5-A4C1-61916A40FAB3}"/>
    <cellStyle name="Note 2 4 7 8 3" xfId="32268" xr:uid="{CF4642D1-F262-4149-8DB6-CB5730435D5B}"/>
    <cellStyle name="Note 2 4 8" xfId="7101" xr:uid="{75374C78-D1C2-4E4B-A3A1-8AB09E3D5766}"/>
    <cellStyle name="Note 2 4 8 2" xfId="15741" xr:uid="{3F03320B-8F19-453A-8D9C-90C2E16184AF}"/>
    <cellStyle name="Note 2 4 8 3" xfId="27073" xr:uid="{8B8E252D-9F3A-4F3A-95E2-690D5705AA4F}"/>
    <cellStyle name="Note 2 4 9" xfId="5704" xr:uid="{AC59BF59-8D25-4200-8A08-6EF0F2CBEEE5}"/>
    <cellStyle name="Note 2 4 9 2" xfId="14356" xr:uid="{62592669-92C9-4971-B5CB-CA4727556A6D}"/>
    <cellStyle name="Note 2 4 9 3" xfId="25688" xr:uid="{03D5D78C-843B-4652-B897-EFCBB96CE260}"/>
    <cellStyle name="Note 2 5" xfId="2750" xr:uid="{A6E714C1-C5A7-494F-9AAA-035E091D0B1A}"/>
    <cellStyle name="Note 2 5 10" xfId="5696" xr:uid="{AB85710E-CEED-47BD-B1C5-406FFBD9FAD8}"/>
    <cellStyle name="Note 2 5 10 2" xfId="14348" xr:uid="{5A2C7E11-F86A-492B-8C62-ACE994ED46B9}"/>
    <cellStyle name="Note 2 5 10 3" xfId="25680" xr:uid="{3EF7CB8A-A754-409D-9908-69F88D6F0EE2}"/>
    <cellStyle name="Note 2 5 11" xfId="7442" xr:uid="{3A768663-189A-413B-A6E2-472CA2A11BED}"/>
    <cellStyle name="Note 2 5 11 2" xfId="16082" xr:uid="{A6F9DA12-5AAC-4281-98FD-277F484C4C74}"/>
    <cellStyle name="Note 2 5 11 3" xfId="27414" xr:uid="{1BEF8096-B1F0-495C-8A1E-14B69B3CE8F7}"/>
    <cellStyle name="Note 2 5 12" xfId="6232" xr:uid="{E05517A5-C838-45F4-8B19-9547C86A217B}"/>
    <cellStyle name="Note 2 5 12 2" xfId="14884" xr:uid="{13CF59F7-751C-4E34-B83F-182114375C44}"/>
    <cellStyle name="Note 2 5 12 3" xfId="26216" xr:uid="{41CA260F-AB61-4903-8AB8-12BCA0C18365}"/>
    <cellStyle name="Note 2 5 13" xfId="10019" xr:uid="{FA548EBA-76CF-44F9-8848-6499339A4A0F}"/>
    <cellStyle name="Note 2 5 13 2" xfId="18646" xr:uid="{0285E69F-D3AA-4C6A-806F-DF00613CB846}"/>
    <cellStyle name="Note 2 5 13 3" xfId="29980" xr:uid="{24BD6B6C-BD9A-468A-A193-C76835BEBA4A}"/>
    <cellStyle name="Note 2 5 14" xfId="11713" xr:uid="{0A6C3E6D-E416-4902-8CCE-77084357ACD1}"/>
    <cellStyle name="Note 2 5 14 2" xfId="20338" xr:uid="{13EE1776-8AC8-4D64-91AB-A338513CA85B}"/>
    <cellStyle name="Note 2 5 14 3" xfId="31674" xr:uid="{EBB2354E-8E04-4FEB-98AC-D901D377F864}"/>
    <cellStyle name="Note 2 5 15" xfId="10709" xr:uid="{DA5791BB-EE5F-4B92-8E56-A66D09E47200}"/>
    <cellStyle name="Note 2 5 15 2" xfId="19335" xr:uid="{CA3C8DE3-F63B-4A6C-BE56-2160D4024685}"/>
    <cellStyle name="Note 2 5 15 3" xfId="30670" xr:uid="{9B2783C4-ED2D-4667-920D-3CF5E6D68144}"/>
    <cellStyle name="Note 2 5 2" xfId="2751" xr:uid="{BAC4F8EB-0D13-456B-B94E-EE307673C017}"/>
    <cellStyle name="Note 2 5 2 2" xfId="7114" xr:uid="{15A0923B-5995-4790-B6A1-8B806C1EFA89}"/>
    <cellStyle name="Note 2 5 2 2 2" xfId="15754" xr:uid="{599CF7E1-AA33-4774-9987-43FDE9FE9385}"/>
    <cellStyle name="Note 2 5 2 2 3" xfId="27086" xr:uid="{33F06702-4A28-4BCB-8762-31D3C5E07EAE}"/>
    <cellStyle name="Note 2 5 2 3" xfId="5695" xr:uid="{59EA4DD8-126E-498B-A563-099A78E50A10}"/>
    <cellStyle name="Note 2 5 2 3 2" xfId="14347" xr:uid="{CAD68C45-ED79-453C-9D74-A65A45CA1B60}"/>
    <cellStyle name="Note 2 5 2 3 3" xfId="25679" xr:uid="{D5EAD5F2-59DF-4076-9D88-F0423A6A418A}"/>
    <cellStyle name="Note 2 5 2 4" xfId="7443" xr:uid="{1733E542-7C64-4146-9675-032FB33C6720}"/>
    <cellStyle name="Note 2 5 2 4 2" xfId="16083" xr:uid="{B0440885-F7DE-4EC6-813E-993F9B58E7ED}"/>
    <cellStyle name="Note 2 5 2 4 3" xfId="27415" xr:uid="{60196144-F33F-4E45-BE0B-B0EA9D577133}"/>
    <cellStyle name="Note 2 5 2 5" xfId="4677" xr:uid="{C526846B-258C-4CA8-9615-3937D2184C05}"/>
    <cellStyle name="Note 2 5 2 5 2" xfId="13338" xr:uid="{771DA3A9-4407-4616-AD10-4BD285ABE5F2}"/>
    <cellStyle name="Note 2 5 2 5 3" xfId="24670" xr:uid="{0880604E-D28F-4352-B335-411E41951FD4}"/>
    <cellStyle name="Note 2 5 2 6" xfId="10020" xr:uid="{61F3F4B2-D8C5-4D7D-BD9F-CD1C8B0EE79B}"/>
    <cellStyle name="Note 2 5 2 6 2" xfId="18647" xr:uid="{5E560E5A-E13E-436B-BCA2-760902C5C406}"/>
    <cellStyle name="Note 2 5 2 6 3" xfId="29981" xr:uid="{7BFD5111-B669-443D-8A95-20E934BA7BC9}"/>
    <cellStyle name="Note 2 5 2 7" xfId="10715" xr:uid="{D781FF3A-8367-45E4-A6C8-9A4F02B77936}"/>
    <cellStyle name="Note 2 5 2 7 2" xfId="19341" xr:uid="{3668B9A9-7B4A-42EA-8D30-B428B5303E8C}"/>
    <cellStyle name="Note 2 5 2 7 3" xfId="30676" xr:uid="{822F2F7A-C9ED-4365-87DB-7CE7864DA896}"/>
    <cellStyle name="Note 2 5 2 8" xfId="11576" xr:uid="{23931B78-BFE8-4FCA-80A6-8338C1FC8373}"/>
    <cellStyle name="Note 2 5 2 8 2" xfId="20201" xr:uid="{1FBE1A67-51AA-4C08-BACD-C077A2C786ED}"/>
    <cellStyle name="Note 2 5 2 8 3" xfId="31537" xr:uid="{4370D247-7747-41BA-A6CC-045143948BBE}"/>
    <cellStyle name="Note 2 5 3" xfId="2752" xr:uid="{B62B9E65-138C-415B-BFAA-0716522801E1}"/>
    <cellStyle name="Note 2 5 3 2" xfId="7115" xr:uid="{04F5D38C-CCEB-472A-ABD5-D14051D1E729}"/>
    <cellStyle name="Note 2 5 3 2 2" xfId="15755" xr:uid="{7DA8145A-A133-4ACF-A1FD-24F666323BEE}"/>
    <cellStyle name="Note 2 5 3 2 3" xfId="27087" xr:uid="{8D047C18-7734-4F47-BAE1-9620471E805C}"/>
    <cellStyle name="Note 2 5 3 3" xfId="4448" xr:uid="{4F583058-AA12-420B-A403-2B6B6E4531FD}"/>
    <cellStyle name="Note 2 5 3 3 2" xfId="13109" xr:uid="{AD6635C6-9B29-486F-B046-D1FE9B7C9528}"/>
    <cellStyle name="Note 2 5 3 3 3" xfId="24441" xr:uid="{A1646F40-D77C-46DC-BC6C-E647D19881DC}"/>
    <cellStyle name="Note 2 5 3 4" xfId="5443" xr:uid="{2D12534E-30EE-4522-AA84-979B3907EADC}"/>
    <cellStyle name="Note 2 5 3 4 2" xfId="14102" xr:uid="{6B414911-5D88-47BA-BE33-06F0DE6FBAD9}"/>
    <cellStyle name="Note 2 5 3 4 3" xfId="25434" xr:uid="{330B5926-50FD-4066-B48F-A0660C654D6B}"/>
    <cellStyle name="Note 2 5 3 5" xfId="9396" xr:uid="{BF2B329D-AAB3-478D-85E7-343D7C2A5A61}"/>
    <cellStyle name="Note 2 5 3 5 2" xfId="18024" xr:uid="{898C4FBF-E306-46EE-B612-8036E050B87D}"/>
    <cellStyle name="Note 2 5 3 5 3" xfId="29357" xr:uid="{0A4F7364-F338-4CE4-80F5-E8D6BBA1BB29}"/>
    <cellStyle name="Note 2 5 3 6" xfId="7962" xr:uid="{E2B8C0DD-3BE8-41FC-B1F8-3D05968467CB}"/>
    <cellStyle name="Note 2 5 3 6 2" xfId="16600" xr:uid="{F457CF0C-FBD1-44EE-92CE-D7F6F5FEF0D7}"/>
    <cellStyle name="Note 2 5 3 6 3" xfId="27932" xr:uid="{79A4493F-2EC3-4E34-81DF-2EFABF04F797}"/>
    <cellStyle name="Note 2 5 3 7" xfId="8856" xr:uid="{E829ED50-1E5B-4658-B4D0-278A4FF23992}"/>
    <cellStyle name="Note 2 5 3 7 2" xfId="17484" xr:uid="{0941DC1A-CDD4-4D0D-A222-083DB022C055}"/>
    <cellStyle name="Note 2 5 3 7 3" xfId="28817" xr:uid="{A3718AB4-2FE8-4EDA-B579-DDF66DAAEEBE}"/>
    <cellStyle name="Note 2 5 3 8" xfId="12308" xr:uid="{78E6F83C-57C5-4424-8877-8BEF77B801ED}"/>
    <cellStyle name="Note 2 5 3 8 2" xfId="20932" xr:uid="{64445529-386A-40F8-AC7C-813506D5577E}"/>
    <cellStyle name="Note 2 5 3 8 3" xfId="32269" xr:uid="{EA274741-CEFD-47BC-9379-2FAA2C76A099}"/>
    <cellStyle name="Note 2 5 4" xfId="2753" xr:uid="{E610AD14-D558-456C-B3DA-1A4AD440308B}"/>
    <cellStyle name="Note 2 5 4 2" xfId="7116" xr:uid="{EE263C57-8D69-4419-A0E4-67491AAD7F42}"/>
    <cellStyle name="Note 2 5 4 2 2" xfId="15756" xr:uid="{540AE125-E331-4926-9EC9-4403705C6D42}"/>
    <cellStyle name="Note 2 5 4 2 3" xfId="27088" xr:uid="{1072AC30-0333-41E3-A3BA-0699A1F8F91C}"/>
    <cellStyle name="Note 2 5 4 3" xfId="5694" xr:uid="{D420D47A-AFBC-46DD-8453-56029CDF6945}"/>
    <cellStyle name="Note 2 5 4 3 2" xfId="14346" xr:uid="{8C42CCED-C180-4B5C-8F5C-C4C700ACB97E}"/>
    <cellStyle name="Note 2 5 4 3 3" xfId="25678" xr:uid="{BBD615FC-BD7C-452E-B0AD-98A9FD6708B0}"/>
    <cellStyle name="Note 2 5 4 4" xfId="4991" xr:uid="{E30CF57A-81C1-4229-B68B-AD9FB5091CEB}"/>
    <cellStyle name="Note 2 5 4 4 2" xfId="13650" xr:uid="{71B4AC45-2A6F-49D4-88EC-0364DE1704E1}"/>
    <cellStyle name="Note 2 5 4 4 3" xfId="24982" xr:uid="{DD7E8513-51B9-44BF-98A3-CA50754A245B}"/>
    <cellStyle name="Note 2 5 4 5" xfId="6231" xr:uid="{24CEC924-EE82-479B-97DB-948E073B7769}"/>
    <cellStyle name="Note 2 5 4 5 2" xfId="14883" xr:uid="{A612FE90-A111-4AE2-86E8-975A66839FC5}"/>
    <cellStyle name="Note 2 5 4 5 3" xfId="26215" xr:uid="{3F64948C-542A-4AC3-8BA5-BAB07D451E1F}"/>
    <cellStyle name="Note 2 5 4 6" xfId="7885" xr:uid="{CA85D416-5F73-4544-AA21-BC89DC00A10F}"/>
    <cellStyle name="Note 2 5 4 6 2" xfId="16523" xr:uid="{48D56095-EB5C-4BF5-8A91-6AF2270FD8F9}"/>
    <cellStyle name="Note 2 5 4 6 3" xfId="27855" xr:uid="{F7B60CD8-81BA-4717-A60F-4F0E2EFABEF9}"/>
    <cellStyle name="Note 2 5 4 7" xfId="10851" xr:uid="{BCECFD57-4783-4542-8992-8836FADF62DF}"/>
    <cellStyle name="Note 2 5 4 7 2" xfId="19477" xr:uid="{9E63D760-546B-4340-ADED-76B1E98D22B4}"/>
    <cellStyle name="Note 2 5 4 7 3" xfId="30812" xr:uid="{AB440A69-D2AF-45EC-B3FA-6824F94FAF3A}"/>
    <cellStyle name="Note 2 5 4 8" xfId="10710" xr:uid="{D19523B0-E61F-436C-B2E9-B7D3616979D8}"/>
    <cellStyle name="Note 2 5 4 8 2" xfId="19336" xr:uid="{E74C8CC8-9CDB-43AA-A949-524CB9605214}"/>
    <cellStyle name="Note 2 5 4 8 3" xfId="30671" xr:uid="{089EAA2E-A58E-445C-B951-9F53FBBD5236}"/>
    <cellStyle name="Note 2 5 5" xfId="2754" xr:uid="{617D15DA-29FE-4032-B683-697898215F84}"/>
    <cellStyle name="Note 2 5 5 2" xfId="7117" xr:uid="{B9C907F9-5B54-45F0-BDF3-0509443C10D9}"/>
    <cellStyle name="Note 2 5 5 2 2" xfId="15757" xr:uid="{B171445B-3554-4732-ADCB-11A99AB44432}"/>
    <cellStyle name="Note 2 5 5 2 3" xfId="27089" xr:uid="{EC92E377-CE6E-4D0D-A9C8-3A0BC1586CE9}"/>
    <cellStyle name="Note 2 5 5 3" xfId="5693" xr:uid="{AEF8B6E2-FD7B-4E96-80B2-C7723195F20F}"/>
    <cellStyle name="Note 2 5 5 3 2" xfId="14345" xr:uid="{33CDE5B2-59C9-46CE-AAD2-828CF50D6E23}"/>
    <cellStyle name="Note 2 5 5 3 3" xfId="25677" xr:uid="{DF6A5622-E599-4E0D-B040-CFC9F5096572}"/>
    <cellStyle name="Note 2 5 5 4" xfId="7444" xr:uid="{6291526D-0C82-421E-8329-F77725D699DA}"/>
    <cellStyle name="Note 2 5 5 4 2" xfId="16084" xr:uid="{BF98A640-85E0-4707-9AB5-348B3E0C4FBC}"/>
    <cellStyle name="Note 2 5 5 4 3" xfId="27416" xr:uid="{E94117DA-B485-4174-B00A-321FD04F641B}"/>
    <cellStyle name="Note 2 5 5 5" xfId="6230" xr:uid="{ED7E4717-5D8B-4011-AD40-D91EC7E73104}"/>
    <cellStyle name="Note 2 5 5 5 2" xfId="14882" xr:uid="{FC6E2F26-EF8F-41FD-8E3B-B64726BC0A5F}"/>
    <cellStyle name="Note 2 5 5 5 3" xfId="26214" xr:uid="{DEABDC3F-9EA1-48C6-8736-774E0E979F01}"/>
    <cellStyle name="Note 2 5 5 6" xfId="10021" xr:uid="{CEC7452C-940E-420A-BB82-03E19080BEC2}"/>
    <cellStyle name="Note 2 5 5 6 2" xfId="18648" xr:uid="{427F086A-84AA-4C75-919C-FF881BB41B9E}"/>
    <cellStyle name="Note 2 5 5 6 3" xfId="29982" xr:uid="{66754CDF-187E-4A92-9FEE-EA3290FCA480}"/>
    <cellStyle name="Note 2 5 5 7" xfId="6581" xr:uid="{9CB2BF1D-FFFD-419E-ACB7-A3502C0A55AB}"/>
    <cellStyle name="Note 2 5 5 7 2" xfId="15233" xr:uid="{BE34B60C-C7A0-4591-AB0C-3079335247B0}"/>
    <cellStyle name="Note 2 5 5 7 3" xfId="26565" xr:uid="{A975C7ED-866D-47B9-83D0-668D6975FF1A}"/>
    <cellStyle name="Note 2 5 5 8" xfId="12309" xr:uid="{CDFA12DB-4F70-4DA5-B96C-3D36AC95F330}"/>
    <cellStyle name="Note 2 5 5 8 2" xfId="20933" xr:uid="{0345D91D-5DE2-42E5-AFDB-6F0BD6596D5F}"/>
    <cellStyle name="Note 2 5 5 8 3" xfId="32270" xr:uid="{D1C7146C-C9D5-4AF8-B245-1F0F1F866DA1}"/>
    <cellStyle name="Note 2 5 6" xfId="2755" xr:uid="{1ECA88EA-2DDE-4C29-BE7B-63BCC1A6E819}"/>
    <cellStyle name="Note 2 5 6 2" xfId="7118" xr:uid="{E899ABA8-0F62-47D3-BD38-D5F51AC61D16}"/>
    <cellStyle name="Note 2 5 6 2 2" xfId="15758" xr:uid="{2F4C24E5-7B57-42AB-83F8-9A363E30B62E}"/>
    <cellStyle name="Note 2 5 6 2 3" xfId="27090" xr:uid="{F5DF9ACB-9DB6-45CD-BB76-AD1159FD42BE}"/>
    <cellStyle name="Note 2 5 6 3" xfId="4447" xr:uid="{89CD94AD-A442-4D94-B451-A05726575149}"/>
    <cellStyle name="Note 2 5 6 3 2" xfId="13108" xr:uid="{517F5528-67BD-4314-AEDA-20CA3E715901}"/>
    <cellStyle name="Note 2 5 6 3 3" xfId="24440" xr:uid="{A2452EB4-02E9-463C-B2A1-55CF30586777}"/>
    <cellStyle name="Note 2 5 6 4" xfId="5444" xr:uid="{02855262-4AC6-45A3-A6A9-DB65B03A0FC9}"/>
    <cellStyle name="Note 2 5 6 4 2" xfId="14103" xr:uid="{B326D8D1-8EEC-4800-91DF-A49996B59908}"/>
    <cellStyle name="Note 2 5 6 4 3" xfId="25435" xr:uid="{940959BB-0684-4B02-94B4-C87F6825A45B}"/>
    <cellStyle name="Note 2 5 6 5" xfId="9397" xr:uid="{6CA05D7B-33DD-4D11-99DB-C9178EB11F08}"/>
    <cellStyle name="Note 2 5 6 5 2" xfId="18025" xr:uid="{5A54530D-79CA-4AFD-9C8E-523F34EFF79A}"/>
    <cellStyle name="Note 2 5 6 5 3" xfId="29358" xr:uid="{9018D0AA-47F9-4602-A536-09DC301EAD30}"/>
    <cellStyle name="Note 2 5 6 6" xfId="7963" xr:uid="{2CAF28F8-53D7-443E-91B8-551D8C0389A3}"/>
    <cellStyle name="Note 2 5 6 6 2" xfId="16601" xr:uid="{60AF044F-7BA2-4C8B-9FB4-AD5FD3AA44D0}"/>
    <cellStyle name="Note 2 5 6 6 3" xfId="27933" xr:uid="{EE7BC8BB-136D-41C5-8C91-29B9A4A7EDF9}"/>
    <cellStyle name="Note 2 5 6 7" xfId="11714" xr:uid="{914522B9-7134-421F-9322-479051810812}"/>
    <cellStyle name="Note 2 5 6 7 2" xfId="20339" xr:uid="{13BE9852-855E-4C6D-BC21-2A656976BF0E}"/>
    <cellStyle name="Note 2 5 6 7 3" xfId="31675" xr:uid="{C16E948F-C39F-4D39-AD46-04641621F19C}"/>
    <cellStyle name="Note 2 5 6 8" xfId="11575" xr:uid="{8861F181-194B-451E-9658-B91A5204961C}"/>
    <cellStyle name="Note 2 5 6 8 2" xfId="20200" xr:uid="{ABA13F48-9A6C-4CB9-B225-81B105355E4A}"/>
    <cellStyle name="Note 2 5 6 8 3" xfId="31536" xr:uid="{0A285E98-D2A2-4BA3-B5EF-F1A8869D929F}"/>
    <cellStyle name="Note 2 5 7" xfId="2756" xr:uid="{88CDC3DE-5655-440F-AC48-46A8F34FEC80}"/>
    <cellStyle name="Note 2 5 7 2" xfId="7119" xr:uid="{38FF618E-82C3-44CB-98C9-63D9BD161205}"/>
    <cellStyle name="Note 2 5 7 2 2" xfId="15759" xr:uid="{7C289D4C-A4F8-4EBD-9D21-16CBBFD1E264}"/>
    <cellStyle name="Note 2 5 7 2 3" xfId="27091" xr:uid="{99D6F0ED-E72E-49CD-A5D4-1453E996E7BE}"/>
    <cellStyle name="Note 2 5 7 3" xfId="5692" xr:uid="{BCA71F42-37D8-4DAC-B570-76472971D9C8}"/>
    <cellStyle name="Note 2 5 7 3 2" xfId="14344" xr:uid="{7C6BFC95-0EB2-4B2B-89F7-981DF40EEFD5}"/>
    <cellStyle name="Note 2 5 7 3 3" xfId="25676" xr:uid="{32345016-0EAB-4069-BFA6-861F818F2DF9}"/>
    <cellStyle name="Note 2 5 7 4" xfId="7445" xr:uid="{A8EF5B0F-5E1D-4F7A-81C0-717B839F4771}"/>
    <cellStyle name="Note 2 5 7 4 2" xfId="16085" xr:uid="{E36BA041-8DA9-4CDE-A745-E98C63BA0E0E}"/>
    <cellStyle name="Note 2 5 7 4 3" xfId="27417" xr:uid="{E9E0B7F8-B00D-451C-AE71-17484AA57E63}"/>
    <cellStyle name="Note 2 5 7 5" xfId="4676" xr:uid="{2D92AB95-F1D5-4A24-A9F5-1C361BAA919E}"/>
    <cellStyle name="Note 2 5 7 5 2" xfId="13337" xr:uid="{3B418BBD-C372-4A47-8B1C-00675B3A4722}"/>
    <cellStyle name="Note 2 5 7 5 3" xfId="24669" xr:uid="{2AF52655-5BA1-4FE2-AF70-55AF7C2909DE}"/>
    <cellStyle name="Note 2 5 7 6" xfId="10022" xr:uid="{F4FA3C39-6356-4FDE-BF45-722F094A6352}"/>
    <cellStyle name="Note 2 5 7 6 2" xfId="18649" xr:uid="{A0B7D5DF-8BB2-418D-841D-439F3BB3E33A}"/>
    <cellStyle name="Note 2 5 7 6 3" xfId="29983" xr:uid="{401C6036-25B9-467D-BEEE-2F405A3EE424}"/>
    <cellStyle name="Note 2 5 7 7" xfId="8251" xr:uid="{C5A6410B-C08E-47EA-8F69-565CD542424C}"/>
    <cellStyle name="Note 2 5 7 7 2" xfId="16889" xr:uid="{8D5CB690-7282-4A60-BED0-2D5D62EE0F16}"/>
    <cellStyle name="Note 2 5 7 7 3" xfId="28221" xr:uid="{70209297-5FF9-4BFA-ABCB-0469074B0E13}"/>
    <cellStyle name="Note 2 5 7 8" xfId="10711" xr:uid="{7478F0E4-3F36-4922-B156-FEADF3AC092A}"/>
    <cellStyle name="Note 2 5 7 8 2" xfId="19337" xr:uid="{572E3260-20B7-4CBD-9D89-DEFE01D28E4A}"/>
    <cellStyle name="Note 2 5 7 8 3" xfId="30672" xr:uid="{DDCF4A3B-00FB-4C99-9501-97DEE9FCCA76}"/>
    <cellStyle name="Note 2 5 8" xfId="2757" xr:uid="{0E58A8A4-25AA-4E8F-AEF9-6A091A93295B}"/>
    <cellStyle name="Note 2 5 8 2" xfId="7120" xr:uid="{306FCA1B-F27B-4398-B213-DCE18BB3DF54}"/>
    <cellStyle name="Note 2 5 8 2 2" xfId="15760" xr:uid="{E84EBE11-6DAA-4F39-891D-8C6DEA865EBC}"/>
    <cellStyle name="Note 2 5 8 2 3" xfId="27092" xr:uid="{D4062097-B9E2-4EB7-954B-DE0042B22B85}"/>
    <cellStyle name="Note 2 5 8 3" xfId="5691" xr:uid="{4C14B73A-0BF3-41FA-AE06-6D76C3004A9C}"/>
    <cellStyle name="Note 2 5 8 3 2" xfId="14343" xr:uid="{874FA4BA-5816-4E66-B099-862AB6F31DB2}"/>
    <cellStyle name="Note 2 5 8 3 3" xfId="25675" xr:uid="{CAAE56AA-97AC-44A2-B852-CAE00545FAE0}"/>
    <cellStyle name="Note 2 5 8 4" xfId="4992" xr:uid="{8FA0FD14-CE55-4C6D-A026-9E6506ADF9A3}"/>
    <cellStyle name="Note 2 5 8 4 2" xfId="13651" xr:uid="{26021D8B-BB97-48AE-8BC2-48B50E0256AE}"/>
    <cellStyle name="Note 2 5 8 4 3" xfId="24983" xr:uid="{A6543B80-443B-43B0-ABC6-48DBB4E5205A}"/>
    <cellStyle name="Note 2 5 8 5" xfId="5296" xr:uid="{9F14C19E-001D-481A-8344-F0DB5D313679}"/>
    <cellStyle name="Note 2 5 8 5 2" xfId="13955" xr:uid="{F789B5B3-1F32-4D05-ABCD-1E0F31C1A749}"/>
    <cellStyle name="Note 2 5 8 5 3" xfId="25287" xr:uid="{7FB876C1-C88C-4159-974A-D1AF17A7BAAA}"/>
    <cellStyle name="Note 2 5 8 6" xfId="9137" xr:uid="{3B494B65-9911-41D4-B358-78FE89A7DC95}"/>
    <cellStyle name="Note 2 5 8 6 2" xfId="17765" xr:uid="{48F6537F-CFE8-4F85-B8CC-499C8436F32D}"/>
    <cellStyle name="Note 2 5 8 6 3" xfId="29098" xr:uid="{AEAF726F-11A0-4331-B787-97A642C991DF}"/>
    <cellStyle name="Note 2 5 8 7" xfId="10223" xr:uid="{4B2DEC96-AB9C-4B48-B506-09ED0FB0F3D8}"/>
    <cellStyle name="Note 2 5 8 7 2" xfId="18850" xr:uid="{F4581F59-A29A-4750-924B-6B24BF1E51C4}"/>
    <cellStyle name="Note 2 5 8 7 3" xfId="30184" xr:uid="{49586BF3-7FA2-4B1B-A9B0-7D234DD7BF2B}"/>
    <cellStyle name="Note 2 5 8 8" xfId="12310" xr:uid="{9B0EB3C1-FB45-4C0F-8400-DD83D3F49790}"/>
    <cellStyle name="Note 2 5 8 8 2" xfId="20934" xr:uid="{1D925824-8874-47E8-AD37-1A088F0422FB}"/>
    <cellStyle name="Note 2 5 8 8 3" xfId="32271" xr:uid="{317ED5CA-C44C-4C67-8DD5-09890E51BDF0}"/>
    <cellStyle name="Note 2 5 9" xfId="7113" xr:uid="{F3DBBD65-8167-436E-9A92-DDFF3C6AE366}"/>
    <cellStyle name="Note 2 5 9 2" xfId="15753" xr:uid="{71BBF716-6857-4F18-8B16-8E4C024072C2}"/>
    <cellStyle name="Note 2 5 9 3" xfId="27085" xr:uid="{E7735D9E-2319-4578-8630-F237B108D103}"/>
    <cellStyle name="Note 2 6" xfId="2758" xr:uid="{68B89D03-838D-4DEA-900D-65EE1B0FDF2C}"/>
    <cellStyle name="Note 2 6 2" xfId="7121" xr:uid="{BF29FE0A-007B-42EB-A97C-5FC3C31B06EF}"/>
    <cellStyle name="Note 2 6 2 2" xfId="15761" xr:uid="{00BB4034-F01D-46FE-ACDA-AA765E388114}"/>
    <cellStyle name="Note 2 6 2 3" xfId="27093" xr:uid="{B471B2DE-5421-48C4-BB8E-C5116539F17E}"/>
    <cellStyle name="Note 2 6 3" xfId="4446" xr:uid="{225E1735-A7AA-4F50-A968-1AFFBFD693E0}"/>
    <cellStyle name="Note 2 6 3 2" xfId="13107" xr:uid="{AE092EBF-7992-47FF-BB0B-1996CED54EC2}"/>
    <cellStyle name="Note 2 6 3 3" xfId="24439" xr:uid="{D5CE0BB6-B8BB-430F-A0BB-AAD8EECE6384}"/>
    <cellStyle name="Note 2 6 4" xfId="5445" xr:uid="{0B213D2B-A7E4-4576-962B-6270E9413819}"/>
    <cellStyle name="Note 2 6 4 2" xfId="14104" xr:uid="{0454F2A7-4B00-4099-BBB3-6FAA46DC6437}"/>
    <cellStyle name="Note 2 6 4 3" xfId="25436" xr:uid="{9E786034-FE09-4C9C-BCC9-4D484A7A7483}"/>
    <cellStyle name="Note 2 6 5" xfId="9398" xr:uid="{A2E6A9DD-E4FD-478B-A175-D8F22966B626}"/>
    <cellStyle name="Note 2 6 5 2" xfId="18026" xr:uid="{F1FD01B2-FA23-4171-A43C-9A36AAB16214}"/>
    <cellStyle name="Note 2 6 5 3" xfId="29359" xr:uid="{E1569380-CFB0-494D-8AAC-4EA37C9AB8DB}"/>
    <cellStyle name="Note 2 6 6" xfId="7964" xr:uid="{5AD0523E-AB09-4760-8BCF-9D3ECF78DEAD}"/>
    <cellStyle name="Note 2 6 6 2" xfId="16602" xr:uid="{21BCEBB1-7E1D-4C13-81E7-1DC440D9DF23}"/>
    <cellStyle name="Note 2 6 6 3" xfId="27934" xr:uid="{98AECE40-1CA8-4641-A927-0254F61D8EB8}"/>
    <cellStyle name="Note 2 6 7" xfId="5201" xr:uid="{D6EA82E4-B7BB-4C3F-9A50-623B7F0C35B5}"/>
    <cellStyle name="Note 2 6 7 2" xfId="13860" xr:uid="{63E1CCA9-FC60-4C7C-A9C9-07DB6FB8FE58}"/>
    <cellStyle name="Note 2 6 7 3" xfId="25192" xr:uid="{686148FA-E844-43F3-83DA-B643E0220F6F}"/>
    <cellStyle name="Note 2 6 8" xfId="12311" xr:uid="{4180461B-0085-4F3C-8622-AAF00DF06121}"/>
    <cellStyle name="Note 2 6 8 2" xfId="20935" xr:uid="{990E8044-9A84-4028-985A-A8609E425717}"/>
    <cellStyle name="Note 2 6 8 3" xfId="32272" xr:uid="{BDD3CDCE-DFB9-47B0-B7E5-0853A7F3F2F2}"/>
    <cellStyle name="Note 2 7" xfId="2759" xr:uid="{35F3CC27-EE52-415F-866B-341BBA9EA6DD}"/>
    <cellStyle name="Note 2 7 2" xfId="7122" xr:uid="{4FE544E8-AE79-42DE-A7AD-E5E57897F622}"/>
    <cellStyle name="Note 2 7 2 2" xfId="15762" xr:uid="{7AE689D7-6A28-443C-9D0D-A88550A3909A}"/>
    <cellStyle name="Note 2 7 2 3" xfId="27094" xr:uid="{7010AD09-1CAA-4DBC-92A3-17B64F14DF3D}"/>
    <cellStyle name="Note 2 7 3" xfId="5690" xr:uid="{658BC5A9-F495-4422-AAB2-DEA0AEB7BD7B}"/>
    <cellStyle name="Note 2 7 3 2" xfId="14342" xr:uid="{41DA2BB3-9B50-4E85-941A-46F9714FB161}"/>
    <cellStyle name="Note 2 7 3 3" xfId="25674" xr:uid="{0C46DB07-85B3-4463-94BB-8E9355B9F7CB}"/>
    <cellStyle name="Note 2 7 4" xfId="7446" xr:uid="{9553B4C8-D21B-4D68-B0F6-B7784F50DA27}"/>
    <cellStyle name="Note 2 7 4 2" xfId="16086" xr:uid="{5D3650B0-F0E7-4A8D-8D5B-49F8C7C2C97E}"/>
    <cellStyle name="Note 2 7 4 3" xfId="27418" xr:uid="{8834342F-86AA-4963-BEC1-902BC7CE6996}"/>
    <cellStyle name="Note 2 7 5" xfId="8138" xr:uid="{518F8DE8-AC37-4523-A1E2-B95F13BDED97}"/>
    <cellStyle name="Note 2 7 5 2" xfId="16776" xr:uid="{D32A1FD4-5581-438C-9123-605C45E88A3A}"/>
    <cellStyle name="Note 2 7 5 3" xfId="28108" xr:uid="{D5089FBC-EDCC-40D8-8189-E44C922A1122}"/>
    <cellStyle name="Note 2 7 6" xfId="10023" xr:uid="{923075F2-7070-4B91-82CA-955EDDE02E72}"/>
    <cellStyle name="Note 2 7 6 2" xfId="18650" xr:uid="{7499A113-C92A-4F0F-83AE-0F68AA8424AE}"/>
    <cellStyle name="Note 2 7 6 3" xfId="29984" xr:uid="{86EC19AE-DE5B-412A-96C5-562E1E991FA8}"/>
    <cellStyle name="Note 2 7 7" xfId="5154" xr:uid="{69EA7AE7-A26D-4647-B9F2-B0CE3B6F4B33}"/>
    <cellStyle name="Note 2 7 7 2" xfId="13813" xr:uid="{F1629370-1FE1-48A5-BB18-F5BF6F654CE2}"/>
    <cellStyle name="Note 2 7 7 3" xfId="25145" xr:uid="{2BF6BBF7-6EE0-494F-ADEF-9EB2BCAB0147}"/>
    <cellStyle name="Note 2 7 8" xfId="10712" xr:uid="{0B612060-FD79-48DF-97B2-DB0BC5F41566}"/>
    <cellStyle name="Note 2 7 8 2" xfId="19338" xr:uid="{1E20B5A0-8EFE-4CCC-96C6-CD0ACD1FE7BA}"/>
    <cellStyle name="Note 2 7 8 3" xfId="30673" xr:uid="{29942EC9-7323-4DDB-8E77-FFC0400F5A5A}"/>
    <cellStyle name="Note 2 8" xfId="2760" xr:uid="{6037AFE5-B5EC-461D-A0EF-52D02943BD13}"/>
    <cellStyle name="Note 2 8 2" xfId="7123" xr:uid="{379B7DA5-B101-4CEF-A369-68D3825AEB47}"/>
    <cellStyle name="Note 2 8 2 2" xfId="15763" xr:uid="{1FD5FF86-F4A9-4B38-A010-10740AEB393F}"/>
    <cellStyle name="Note 2 8 2 3" xfId="27095" xr:uid="{6DE67FB0-3560-48BA-A263-B1961AF3456D}"/>
    <cellStyle name="Note 2 8 3" xfId="5689" xr:uid="{47D7492F-9A69-4C79-9B0E-A8F97784E39D}"/>
    <cellStyle name="Note 2 8 3 2" xfId="14341" xr:uid="{A30BEF72-53A3-4093-9385-EDA3CF638A29}"/>
    <cellStyle name="Note 2 8 3 3" xfId="25673" xr:uid="{D003E86E-3DB0-4A05-AAC0-03C17E01D7D7}"/>
    <cellStyle name="Note 2 8 4" xfId="7447" xr:uid="{BB12321F-00AA-41AD-ACEA-2984A730C300}"/>
    <cellStyle name="Note 2 8 4 2" xfId="16087" xr:uid="{A1F05B64-E65F-4DA7-8EA0-A32D5373CF28}"/>
    <cellStyle name="Note 2 8 4 3" xfId="27419" xr:uid="{2E8AEE4A-F213-428F-8CBF-9DBD5B0BF4B5}"/>
    <cellStyle name="Note 2 8 5" xfId="8137" xr:uid="{7DD32364-1BEC-407F-A653-B49B2DC86981}"/>
    <cellStyle name="Note 2 8 5 2" xfId="16775" xr:uid="{7D6E0723-1810-4E4B-81F3-91A0AC844A03}"/>
    <cellStyle name="Note 2 8 5 3" xfId="28107" xr:uid="{696D5375-1D71-4F07-9AFA-D1AD05E4500F}"/>
    <cellStyle name="Note 2 8 6" xfId="10024" xr:uid="{CAF50334-D39A-40FC-BBB4-0B2BD5913A7A}"/>
    <cellStyle name="Note 2 8 6 2" xfId="18651" xr:uid="{1039432D-18EA-41F0-9EB7-89EB552B3323}"/>
    <cellStyle name="Note 2 8 6 3" xfId="29985" xr:uid="{6AAEAF24-CB34-4AE6-A3EC-D4AE1542B512}"/>
    <cellStyle name="Note 2 8 7" xfId="11715" xr:uid="{0F2FAFC3-2834-4ADB-A0EF-C4A7F5C5B91F}"/>
    <cellStyle name="Note 2 8 7 2" xfId="20340" xr:uid="{DA55368E-6082-4CE5-B33B-6D00683C9344}"/>
    <cellStyle name="Note 2 8 7 3" xfId="31676" xr:uid="{73858BDC-A0FF-471A-B3A6-DAD0CBEC2CBB}"/>
    <cellStyle name="Note 2 8 8" xfId="8876" xr:uid="{463713F2-081E-46A7-886F-FB1E03E2E1C5}"/>
    <cellStyle name="Note 2 8 8 2" xfId="17504" xr:uid="{6EE26156-3A63-4D54-8648-C3B79D6920E0}"/>
    <cellStyle name="Note 2 8 8 3" xfId="28837" xr:uid="{CEB655C1-7D55-483B-BF0D-AFD7A1211EA7}"/>
    <cellStyle name="Note 2 9" xfId="2761" xr:uid="{FC89C745-12E6-49D1-B528-0BB623448490}"/>
    <cellStyle name="Note 2 9 2" xfId="7124" xr:uid="{205B0F57-8309-41A8-BF39-D896A39B8CE8}"/>
    <cellStyle name="Note 2 9 2 2" xfId="15764" xr:uid="{11539C95-8E14-40B7-9F10-099083C0B823}"/>
    <cellStyle name="Note 2 9 2 3" xfId="27096" xr:uid="{EBDBF457-C9F4-423C-80B7-EC16ABA067FC}"/>
    <cellStyle name="Note 2 9 3" xfId="4445" xr:uid="{EFEF5019-4E1E-4AE3-BE50-B0DBCE1E32F1}"/>
    <cellStyle name="Note 2 9 3 2" xfId="13106" xr:uid="{886F1457-A799-45CE-B551-7E8BE0DE464E}"/>
    <cellStyle name="Note 2 9 3 3" xfId="24438" xr:uid="{4CA7CCCD-C8BC-4FD3-9B66-56FF466DD70B}"/>
    <cellStyle name="Note 2 9 4" xfId="5446" xr:uid="{2EA5A8D4-8801-4BC5-B8DF-3313904849A8}"/>
    <cellStyle name="Note 2 9 4 2" xfId="14105" xr:uid="{1B258F71-7848-4BFB-ACA4-8AD8F19039EF}"/>
    <cellStyle name="Note 2 9 4 3" xfId="25437" xr:uid="{26D147F5-3131-4782-A8AA-D0D590787EFB}"/>
    <cellStyle name="Note 2 9 5" xfId="7797" xr:uid="{68E31D3F-54F6-4708-9E3A-F504A0C0283B}"/>
    <cellStyle name="Note 2 9 5 2" xfId="16435" xr:uid="{BC6CE425-5099-46B6-9040-1337EED51EC7}"/>
    <cellStyle name="Note 2 9 5 3" xfId="27767" xr:uid="{1EF50E1D-F20A-4D18-B2FF-B253D6CE0820}"/>
    <cellStyle name="Note 2 9 6" xfId="7965" xr:uid="{5B994FF5-7B70-46DB-A06D-C447E2BD8545}"/>
    <cellStyle name="Note 2 9 6 2" xfId="16603" xr:uid="{73DD56AC-35E2-4F9B-8287-D628976A2875}"/>
    <cellStyle name="Note 2 9 6 3" xfId="27935" xr:uid="{A0AAE092-B553-4F23-B71E-CF6B0289E455}"/>
    <cellStyle name="Note 2 9 7" xfId="10850" xr:uid="{DA8F3552-FF56-4130-9353-CC21B0EE287A}"/>
    <cellStyle name="Note 2 9 7 2" xfId="19476" xr:uid="{98A44A99-2E18-4C60-A803-95EDF4B8AABC}"/>
    <cellStyle name="Note 2 9 7 3" xfId="30811" xr:uid="{2F66A7B8-2295-4BBA-9CB3-756F6DEC6890}"/>
    <cellStyle name="Note 2 9 8" xfId="12312" xr:uid="{13D090D9-0454-4865-803B-CBB40BA1B76E}"/>
    <cellStyle name="Note 2 9 8 2" xfId="20936" xr:uid="{24E1A657-ECFB-4FF8-8EE0-48D43CDC4CD2}"/>
    <cellStyle name="Note 2 9 8 3" xfId="32273" xr:uid="{247DF1BD-5187-461E-8540-E77C11A6F467}"/>
    <cellStyle name="Note 2_111226 Casing Running Cost Mapale wells" xfId="592" xr:uid="{2907CAE6-27D0-4318-B745-F11F48469FAA}"/>
    <cellStyle name="Note 3" xfId="593" xr:uid="{E9B17191-DF68-4728-98B3-6F0CA5D60DDA}"/>
    <cellStyle name="Note 3 10" xfId="2762" xr:uid="{341DB155-1A80-455C-8B69-32B414B28417}"/>
    <cellStyle name="Note 3 10 2" xfId="7125" xr:uid="{5F334E56-0AF4-4BEF-85C3-2F6F86B2A15E}"/>
    <cellStyle name="Note 3 10 2 2" xfId="15765" xr:uid="{A17D3128-BCC4-462A-A4D5-0A0848832444}"/>
    <cellStyle name="Note 3 10 2 3" xfId="27097" xr:uid="{FD7A390E-77AE-4F4E-91FA-E4A079513EB1}"/>
    <cellStyle name="Note 3 10 3" xfId="5688" xr:uid="{915608A3-CCCC-4451-9982-5211FC2B71F1}"/>
    <cellStyle name="Note 3 10 3 2" xfId="14340" xr:uid="{129240C5-D53D-48C8-BCD7-AE6A4AAA835E}"/>
    <cellStyle name="Note 3 10 3 3" xfId="25672" xr:uid="{DFF999E5-731F-4D1A-BED8-C8D934D9ED1F}"/>
    <cellStyle name="Note 3 10 4" xfId="4993" xr:uid="{29BB5ECA-8803-4847-B15E-BB23B61D721C}"/>
    <cellStyle name="Note 3 10 4 2" xfId="13652" xr:uid="{9BE0BB92-576A-41C9-9D21-0515860FA4FF}"/>
    <cellStyle name="Note 3 10 4 3" xfId="24984" xr:uid="{DF7C2943-3E8C-4BEA-ADF3-C70D6D49C46B}"/>
    <cellStyle name="Note 3 10 5" xfId="5295" xr:uid="{BB71DF7E-D59A-471E-B21C-2EEAEF9E6BF0}"/>
    <cellStyle name="Note 3 10 5 2" xfId="13954" xr:uid="{25D357F4-8822-4B93-92A6-73C53A268554}"/>
    <cellStyle name="Note 3 10 5 3" xfId="25286" xr:uid="{74604BED-2ECA-4032-9FAD-E125F92C1856}"/>
    <cellStyle name="Note 3 10 6" xfId="9136" xr:uid="{0F4DAD3D-A194-4BFE-BCC7-81BE1EC6C1BE}"/>
    <cellStyle name="Note 3 10 6 2" xfId="17764" xr:uid="{B13C5D4B-B87A-485B-8A47-B0391E985D52}"/>
    <cellStyle name="Note 3 10 6 3" xfId="29097" xr:uid="{0F2E9733-0A6A-405C-BD3D-152FEA075A24}"/>
    <cellStyle name="Note 3 10 7" xfId="8252" xr:uid="{E53F768B-4B96-4228-AC6B-13E2BE77CCBB}"/>
    <cellStyle name="Note 3 10 7 2" xfId="16890" xr:uid="{96C75660-2A64-4DCF-9BB1-5FF260FDDC98}"/>
    <cellStyle name="Note 3 10 7 3" xfId="28222" xr:uid="{AEE78755-FB24-41AD-8983-A048D40D9479}"/>
    <cellStyle name="Note 3 10 8" xfId="10713" xr:uid="{0DB2E01F-95B1-46F6-8F85-6813E5D0248C}"/>
    <cellStyle name="Note 3 10 8 2" xfId="19339" xr:uid="{A8E99AEB-43A0-40A9-B87D-6EC60E69AB25}"/>
    <cellStyle name="Note 3 10 8 3" xfId="30674" xr:uid="{1FED719C-DE63-4B60-BCAC-BDDD6580C5D1}"/>
    <cellStyle name="Note 3 11" xfId="2763" xr:uid="{D0EF63BF-E325-4817-8CFC-B77D61D4B4F8}"/>
    <cellStyle name="Note 3 11 2" xfId="7126" xr:uid="{36587C99-F92E-443B-B69B-4B4F25C79F98}"/>
    <cellStyle name="Note 3 11 2 2" xfId="15766" xr:uid="{104267C5-C1DD-4A09-89C7-3A14EB0CB28B}"/>
    <cellStyle name="Note 3 11 2 3" xfId="27098" xr:uid="{A92E24E0-EC4D-46D3-92E4-8793898E3543}"/>
    <cellStyle name="Note 3 11 3" xfId="5687" xr:uid="{14BB61DE-5F8F-4994-8EE3-A418F92B7A61}"/>
    <cellStyle name="Note 3 11 3 2" xfId="14339" xr:uid="{3E21D376-2F83-49BF-BA75-EB8FF96B450B}"/>
    <cellStyle name="Note 3 11 3 3" xfId="25671" xr:uid="{1D208E27-DFE2-4669-9B17-FD40057AE195}"/>
    <cellStyle name="Note 3 11 4" xfId="7448" xr:uid="{83DFDEBB-FEC3-4748-AF03-333BE4BB2271}"/>
    <cellStyle name="Note 3 11 4 2" xfId="16088" xr:uid="{098913FA-DE74-4EDF-9282-9B0C848D28F7}"/>
    <cellStyle name="Note 3 11 4 3" xfId="27420" xr:uid="{03DDEF62-61B9-488D-8C11-F4AEA4971D0C}"/>
    <cellStyle name="Note 3 11 5" xfId="6229" xr:uid="{A0DB3E7C-F308-48E5-BE2B-CBFB0025DB39}"/>
    <cellStyle name="Note 3 11 5 2" xfId="14881" xr:uid="{81D6F39E-445E-41AC-9C4B-07780B1E82F9}"/>
    <cellStyle name="Note 3 11 5 3" xfId="26213" xr:uid="{D1AD9F1C-1BDB-41B7-ADC3-4E3A1B2A6870}"/>
    <cellStyle name="Note 3 11 6" xfId="10025" xr:uid="{FAA67F30-17A9-4CC3-9A94-08AEBB85FA79}"/>
    <cellStyle name="Note 3 11 6 2" xfId="18652" xr:uid="{CDD0C151-D275-4C21-B872-CDC423CF1452}"/>
    <cellStyle name="Note 3 11 6 3" xfId="29986" xr:uid="{AF91EE37-EE11-4DB7-9144-166DA19CFBD0}"/>
    <cellStyle name="Note 3 11 7" xfId="10301" xr:uid="{C78D1BA9-8579-4AF7-BC52-639C1CC0661D}"/>
    <cellStyle name="Note 3 11 7 2" xfId="18928" xr:uid="{0616EA2C-C8F5-4137-BE5C-2FF584D10FD5}"/>
    <cellStyle name="Note 3 11 7 3" xfId="30262" xr:uid="{FC3460BA-F266-43F8-95A0-BC7F495B4CFA}"/>
    <cellStyle name="Note 3 11 8" xfId="12313" xr:uid="{070F9C13-D4B1-4AFF-A3AC-B8B822E3DC43}"/>
    <cellStyle name="Note 3 11 8 2" xfId="20937" xr:uid="{DE43D5E9-5D79-4136-827C-E8439C904D41}"/>
    <cellStyle name="Note 3 11 8 3" xfId="32274" xr:uid="{7C2A2A23-F368-4834-B0BA-B0541DFAC3A8}"/>
    <cellStyle name="Note 3 12" xfId="2764" xr:uid="{149AF652-648B-4F82-B8F6-3485D5E04287}"/>
    <cellStyle name="Note 3 12 2" xfId="7127" xr:uid="{95FF144A-2F0D-43EA-89C1-2AD1203C7A89}"/>
    <cellStyle name="Note 3 12 2 2" xfId="15767" xr:uid="{05AA384F-D1B4-4345-B2D8-A8E8AE1D1F1D}"/>
    <cellStyle name="Note 3 12 2 3" xfId="27099" xr:uid="{1E8DC65E-892C-4059-8A30-4672FBD88AA3}"/>
    <cellStyle name="Note 3 12 3" xfId="4444" xr:uid="{A2B79955-0F2C-453C-9651-EEF39D4B57F5}"/>
    <cellStyle name="Note 3 12 3 2" xfId="13105" xr:uid="{A3C8D25E-64C6-4643-90D3-941CA64B9BED}"/>
    <cellStyle name="Note 3 12 3 3" xfId="24437" xr:uid="{95B950F5-09BB-4663-BC89-17EE519577B6}"/>
    <cellStyle name="Note 3 12 4" xfId="5447" xr:uid="{20034DBF-C997-4CC0-A013-CAE43B7D14AE}"/>
    <cellStyle name="Note 3 12 4 2" xfId="14106" xr:uid="{69E80D56-EA1F-4837-9FE4-488B12443E83}"/>
    <cellStyle name="Note 3 12 4 3" xfId="25438" xr:uid="{FA829FBD-02E1-4F6A-B8B0-BBE50AC2C446}"/>
    <cellStyle name="Note 3 12 5" xfId="9399" xr:uid="{62F754CD-4553-49D8-9EF1-BC175341967A}"/>
    <cellStyle name="Note 3 12 5 2" xfId="18027" xr:uid="{F186AEB8-1A26-4DAB-9B49-12D9522011F8}"/>
    <cellStyle name="Note 3 12 5 3" xfId="29360" xr:uid="{6D0ABEDF-A7DF-47EA-9BB4-D446C3C112B6}"/>
    <cellStyle name="Note 3 12 6" xfId="8889" xr:uid="{BCB4710A-3DE1-4710-A747-30CAD4F4C76D}"/>
    <cellStyle name="Note 3 12 6 2" xfId="17517" xr:uid="{3CAB9E13-E764-476A-B68C-8D131F7443E3}"/>
    <cellStyle name="Note 3 12 6 3" xfId="28850" xr:uid="{029BC256-4EA3-4808-B04A-B98F673A7650}"/>
    <cellStyle name="Note 3 12 7" xfId="11716" xr:uid="{6C6D3F2C-DEB5-48B7-819F-15E24F112DF6}"/>
    <cellStyle name="Note 3 12 7 2" xfId="20341" xr:uid="{1FE88A60-08B7-4F00-8EA5-A5BF96F19F0E}"/>
    <cellStyle name="Note 3 12 7 3" xfId="31677" xr:uid="{EFC963A8-AA43-4458-9D41-1B73DDD79D96}"/>
    <cellStyle name="Note 3 12 8" xfId="11574" xr:uid="{C942FA9A-CEA4-4E6D-A255-1607DEA04AB5}"/>
    <cellStyle name="Note 3 12 8 2" xfId="20199" xr:uid="{CE6F4B49-DF6F-4EF4-8A15-F2DDA6CAC90F}"/>
    <cellStyle name="Note 3 12 8 3" xfId="31535" xr:uid="{D56540CD-B324-483C-8833-EDAD25A709FA}"/>
    <cellStyle name="Note 3 13" xfId="2765" xr:uid="{AFBB61EE-3E22-4431-B511-E301F8F6AE4B}"/>
    <cellStyle name="Note 3 13 2" xfId="7128" xr:uid="{D330DF85-465A-413E-96BF-BEC73631EF9C}"/>
    <cellStyle name="Note 3 13 2 2" xfId="15768" xr:uid="{81D8FC08-3DBA-466D-B329-46022F68F3C5}"/>
    <cellStyle name="Note 3 13 2 3" xfId="27100" xr:uid="{9E4017BC-D520-4198-9EDE-71F4336E068E}"/>
    <cellStyle name="Note 3 13 3" xfId="5686" xr:uid="{4B897660-1B0B-4150-A4BF-3BA9A75C8FDB}"/>
    <cellStyle name="Note 3 13 3 2" xfId="14338" xr:uid="{357C5F47-B3AE-4AEF-AD0C-956542D4E330}"/>
    <cellStyle name="Note 3 13 3 3" xfId="25670" xr:uid="{2E3B2017-118C-4D62-A852-56955D2A36ED}"/>
    <cellStyle name="Note 3 13 4" xfId="7449" xr:uid="{9131D115-7016-43D2-B1A1-0BCDD92E236F}"/>
    <cellStyle name="Note 3 13 4 2" xfId="16089" xr:uid="{53B09221-2189-4DBF-8768-338545D911BD}"/>
    <cellStyle name="Note 3 13 4 3" xfId="27421" xr:uid="{C32E16D7-9754-4F9A-B66D-902EC38CA6FB}"/>
    <cellStyle name="Note 3 13 5" xfId="8136" xr:uid="{6CB38A37-590D-4049-A07C-CB60266F91F9}"/>
    <cellStyle name="Note 3 13 5 2" xfId="16774" xr:uid="{106196A4-CBEA-4DCB-909A-15B3C11C13B3}"/>
    <cellStyle name="Note 3 13 5 3" xfId="28106" xr:uid="{F5306B85-6266-4A6F-8C12-E30F1AA74625}"/>
    <cellStyle name="Note 3 13 6" xfId="10026" xr:uid="{7050371D-4BEF-4D77-8A82-C2A8C0C31AE3}"/>
    <cellStyle name="Note 3 13 6 2" xfId="18653" xr:uid="{C8C858FE-CA79-4561-BC64-9B66A92E09C2}"/>
    <cellStyle name="Note 3 13 6 3" xfId="29987" xr:uid="{54233414-96EF-464C-98E0-9B2270929797}"/>
    <cellStyle name="Note 3 13 7" xfId="10481" xr:uid="{DD9B1097-4A87-4321-8D29-4A33B3746881}"/>
    <cellStyle name="Note 3 13 7 2" xfId="19108" xr:uid="{5D9BB56C-E669-4644-8413-EE54251D3C7E}"/>
    <cellStyle name="Note 3 13 7 3" xfId="30442" xr:uid="{9CB49CB5-D25B-40D3-A295-FF4D165F5996}"/>
    <cellStyle name="Note 3 13 8" xfId="11434" xr:uid="{F07D826A-2499-4725-B2A5-7543481DA319}"/>
    <cellStyle name="Note 3 13 8 2" xfId="20059" xr:uid="{E2543216-3BF0-4C57-87A0-23A3046602F9}"/>
    <cellStyle name="Note 3 13 8 3" xfId="31395" xr:uid="{FDC26E22-1282-43B7-99E3-AF5930CF5991}"/>
    <cellStyle name="Note 3 14" xfId="2766" xr:uid="{5D0F2607-1CAC-4981-8A3F-0197AC0469A0}"/>
    <cellStyle name="Note 3 14 2" xfId="7129" xr:uid="{3734B6BB-DFC8-4838-A33F-91B22856808F}"/>
    <cellStyle name="Note 3 14 2 2" xfId="15769" xr:uid="{C588E53B-3E0F-4F28-A602-E5843D682C6D}"/>
    <cellStyle name="Note 3 14 2 3" xfId="27101" xr:uid="{FA08EAA6-DB62-47AF-B323-3097DF1CD56B}"/>
    <cellStyle name="Note 3 14 3" xfId="5685" xr:uid="{2D14367C-F0A6-4DF1-9B74-570C65D81737}"/>
    <cellStyle name="Note 3 14 3 2" xfId="14337" xr:uid="{9512F2B0-17B7-4F8E-B3D8-E90B6459979D}"/>
    <cellStyle name="Note 3 14 3 3" xfId="25669" xr:uid="{F53E9CED-FBAD-4D8D-9A50-666B48702671}"/>
    <cellStyle name="Note 3 14 4" xfId="4994" xr:uid="{846C51B4-2113-491E-875F-3F8071FFBD67}"/>
    <cellStyle name="Note 3 14 4 2" xfId="13653" xr:uid="{381AF1D3-29A2-4BE8-9D3A-C69747F00E49}"/>
    <cellStyle name="Note 3 14 4 3" xfId="24985" xr:uid="{CC06C624-0562-429A-BB62-A0B6D7A12D67}"/>
    <cellStyle name="Note 3 14 5" xfId="8135" xr:uid="{624301A0-A55D-4B2D-8486-EBFD49F1B661}"/>
    <cellStyle name="Note 3 14 5 2" xfId="16773" xr:uid="{C7C2430D-1D96-44E6-ACA1-D8B8713BD6D6}"/>
    <cellStyle name="Note 3 14 5 3" xfId="28105" xr:uid="{01781D90-9A57-42F2-B013-0337C0E5F9F0}"/>
    <cellStyle name="Note 3 14 6" xfId="7886" xr:uid="{65002A2B-5246-4B90-A6AB-72100872B41C}"/>
    <cellStyle name="Note 3 14 6 2" xfId="16524" xr:uid="{C42B2540-32CE-48A5-9833-4D5C7FCED676}"/>
    <cellStyle name="Note 3 14 6 3" xfId="27856" xr:uid="{193937C4-CB59-46EA-9308-CB622C0F4CDC}"/>
    <cellStyle name="Note 3 14 7" xfId="10849" xr:uid="{3F94D9B9-A5FD-4307-827D-0338408D4DD8}"/>
    <cellStyle name="Note 3 14 7 2" xfId="19475" xr:uid="{55B37945-F756-4F68-82F9-8B65ED25934C}"/>
    <cellStyle name="Note 3 14 7 3" xfId="30810" xr:uid="{0E036DE2-E6BC-458C-B0D0-46C9A5BCF9E2}"/>
    <cellStyle name="Note 3 14 8" xfId="12314" xr:uid="{88E35068-F18F-4CE8-AF99-B91C64651886}"/>
    <cellStyle name="Note 3 14 8 2" xfId="20938" xr:uid="{303D1B67-DF08-4EE5-BC04-EDE7836FE2C9}"/>
    <cellStyle name="Note 3 14 8 3" xfId="32275" xr:uid="{67B79322-CE6B-4E17-8EEA-EE773AE44BF4}"/>
    <cellStyle name="Note 3 15" xfId="2767" xr:uid="{D1934B02-F2C1-425F-8979-69068DFC3084}"/>
    <cellStyle name="Note 3 15 2" xfId="7130" xr:uid="{476BAE6D-0C1B-4D3A-B670-2455A72078BA}"/>
    <cellStyle name="Note 3 15 2 2" xfId="15770" xr:uid="{424D8B92-30B1-42F7-9A0C-08C23B521133}"/>
    <cellStyle name="Note 3 15 2 3" xfId="27102" xr:uid="{4F00F6E1-DEFE-4B43-854B-11BCFE75B409}"/>
    <cellStyle name="Note 3 15 3" xfId="4443" xr:uid="{E2965352-7703-4492-B4C8-09B1CAE5A6E3}"/>
    <cellStyle name="Note 3 15 3 2" xfId="13104" xr:uid="{EB3F61A8-4FA7-4618-B3B6-A54C4DB7F64A}"/>
    <cellStyle name="Note 3 15 3 3" xfId="24436" xr:uid="{6C21C2A9-21EA-4EA2-843D-A8498D2E6235}"/>
    <cellStyle name="Note 3 15 4" xfId="5448" xr:uid="{05927995-096F-462B-B6D7-421019A4189F}"/>
    <cellStyle name="Note 3 15 4 2" xfId="14107" xr:uid="{E234225C-E20F-4F1A-BC20-7AAF78D950EE}"/>
    <cellStyle name="Note 3 15 4 3" xfId="25439" xr:uid="{76A41B72-C652-4884-B3FA-F1BD4EE12273}"/>
    <cellStyle name="Note 3 15 5" xfId="9400" xr:uid="{5AC8F9DA-25A1-4B04-9189-6B207C725041}"/>
    <cellStyle name="Note 3 15 5 2" xfId="18028" xr:uid="{F323E239-3960-4B11-8ABE-9E61DD878A3E}"/>
    <cellStyle name="Note 3 15 5 3" xfId="29361" xr:uid="{3B79251F-8166-4140-AD2D-882FA771D988}"/>
    <cellStyle name="Note 3 15 6" xfId="8890" xr:uid="{8B6DF0C7-EA66-4A31-8D6D-1EFE24792718}"/>
    <cellStyle name="Note 3 15 6 2" xfId="17518" xr:uid="{C20B4BEE-9361-4676-BAEC-1596D3634497}"/>
    <cellStyle name="Note 3 15 6 3" xfId="28851" xr:uid="{7E33A0CB-D66B-45D4-A6ED-FA9346587293}"/>
    <cellStyle name="Note 3 15 7" xfId="11717" xr:uid="{9B804726-BDA8-48FD-BADC-6E23E226D4F1}"/>
    <cellStyle name="Note 3 15 7 2" xfId="20342" xr:uid="{076C4713-AF7B-4AE4-BC9A-7DC2EDA3FCB7}"/>
    <cellStyle name="Note 3 15 7 3" xfId="31678" xr:uid="{E0970F20-ADCC-454B-B39C-5EAD40640951}"/>
    <cellStyle name="Note 3 15 8" xfId="12315" xr:uid="{922BE7FE-15B4-4719-94CA-22F5CBF57A21}"/>
    <cellStyle name="Note 3 15 8 2" xfId="20939" xr:uid="{BE900516-4CB0-4B12-B2A9-FB2033630BB2}"/>
    <cellStyle name="Note 3 15 8 3" xfId="32276" xr:uid="{B4580E95-E1AE-4429-8E9D-7F647EF50C67}"/>
    <cellStyle name="Note 3 16" xfId="2768" xr:uid="{99B326E5-4DC9-4252-BC5D-FE78F6B02519}"/>
    <cellStyle name="Note 3 16 2" xfId="7131" xr:uid="{1172D61F-2513-4313-9852-8CFF2B68670A}"/>
    <cellStyle name="Note 3 16 2 2" xfId="15771" xr:uid="{588A596C-327C-46B5-88A0-98F6B7A7C93D}"/>
    <cellStyle name="Note 3 16 2 3" xfId="27103" xr:uid="{0F32EF76-F860-4EDC-A577-F7EA770E5509}"/>
    <cellStyle name="Note 3 16 3" xfId="5684" xr:uid="{C160150B-3AA4-4DAB-86C9-6E3D1513C6B3}"/>
    <cellStyle name="Note 3 16 3 2" xfId="14336" xr:uid="{E0A612A9-EC95-4F16-88D3-50914BE35142}"/>
    <cellStyle name="Note 3 16 3 3" xfId="25668" xr:uid="{61F2D1F9-8863-422D-BAD9-FAD1B60FBCA0}"/>
    <cellStyle name="Note 3 16 4" xfId="7450" xr:uid="{743B7821-5F37-4C77-8B7F-2181B2BA2A6C}"/>
    <cellStyle name="Note 3 16 4 2" xfId="16090" xr:uid="{B1677879-4B0D-4D6A-80B7-7C3819DCB36B}"/>
    <cellStyle name="Note 3 16 4 3" xfId="27422" xr:uid="{7143CA3B-9E06-41E6-A75B-C5A91F862329}"/>
    <cellStyle name="Note 3 16 5" xfId="7796" xr:uid="{C870FE70-A034-4954-BDBA-15B4900A1D18}"/>
    <cellStyle name="Note 3 16 5 2" xfId="16434" xr:uid="{ED2736BD-0B2F-44D9-A91D-0BCF635C8236}"/>
    <cellStyle name="Note 3 16 5 3" xfId="27766" xr:uid="{DD902546-399F-4038-B841-F1A0B4C49D65}"/>
    <cellStyle name="Note 3 16 6" xfId="10027" xr:uid="{DF55B8A2-8C94-4878-AE3D-9D9D1BCB5435}"/>
    <cellStyle name="Note 3 16 6 2" xfId="18654" xr:uid="{9F9957AF-8719-43C3-9CCC-714835EB5EE1}"/>
    <cellStyle name="Note 3 16 6 3" xfId="29988" xr:uid="{98E73189-C9B0-41C1-95EA-4A2ACCCA7236}"/>
    <cellStyle name="Note 3 16 7" xfId="5354" xr:uid="{22EE6181-190E-4195-B505-E5A36EC3DD05}"/>
    <cellStyle name="Note 3 16 7 2" xfId="14013" xr:uid="{47CFEA0D-55FD-4F37-A6DF-9F9A6578825E}"/>
    <cellStyle name="Note 3 16 7 3" xfId="25345" xr:uid="{6C63D352-94BB-4376-9DDF-8EED51F7E58C}"/>
    <cellStyle name="Note 3 16 8" xfId="11435" xr:uid="{4778C0A2-E2FB-4F2E-B804-FE15D9366D43}"/>
    <cellStyle name="Note 3 16 8 2" xfId="20060" xr:uid="{7045221E-8996-4094-A1A6-F04EA3DF3F71}"/>
    <cellStyle name="Note 3 16 8 3" xfId="31396" xr:uid="{623E998A-4448-4EBA-A99D-6F7F1274DF5D}"/>
    <cellStyle name="Note 3 17" xfId="4937" xr:uid="{7B31218C-B76F-43FA-A7F9-085AA163F492}"/>
    <cellStyle name="Note 3 17 2" xfId="13596" xr:uid="{0B25B6FC-3B9B-4275-B8FC-CEF547604601}"/>
    <cellStyle name="Note 3 17 3" xfId="24928" xr:uid="{93DA73AA-C492-4FF4-BDD7-67BB0AFBD045}"/>
    <cellStyle name="Note 3 18" xfId="8045" xr:uid="{617BA7A3-BD96-4901-89EC-C762778CDBFA}"/>
    <cellStyle name="Note 3 18 2" xfId="16683" xr:uid="{99FBC900-A03E-4DD4-8D09-6AD2179C3E1B}"/>
    <cellStyle name="Note 3 18 3" xfId="28015" xr:uid="{802FBB9C-552F-49A0-B4D4-2C175D7289B9}"/>
    <cellStyle name="Note 3 19" xfId="9224" xr:uid="{E24C8B0E-A514-46B0-990F-4935AF1955FA}"/>
    <cellStyle name="Note 3 19 2" xfId="17852" xr:uid="{7D5B5B7E-5622-4B57-975A-D614D835E4AD}"/>
    <cellStyle name="Note 3 19 3" xfId="29185" xr:uid="{BE4EDED9-881A-4C0B-8E18-5FD04C8566D0}"/>
    <cellStyle name="Note 3 2" xfId="2769" xr:uid="{C833FAD1-FA45-4CA4-92EA-B84321B370EF}"/>
    <cellStyle name="Note 3 2 10" xfId="7451" xr:uid="{0F726169-9B67-44A9-81AC-CF8322F0BDB6}"/>
    <cellStyle name="Note 3 2 10 2" xfId="16091" xr:uid="{3EFD1D7B-5045-4E6D-90D8-B042D4AA3FAB}"/>
    <cellStyle name="Note 3 2 10 3" xfId="27423" xr:uid="{284E13C5-59CF-4E91-B965-7EFC3E6B6EA1}"/>
    <cellStyle name="Note 3 2 11" xfId="5294" xr:uid="{F07567FD-AB6B-4251-AE88-C942CF779795}"/>
    <cellStyle name="Note 3 2 11 2" xfId="13953" xr:uid="{AB75F825-8B49-470D-8EB3-E6117AD24368}"/>
    <cellStyle name="Note 3 2 11 3" xfId="25285" xr:uid="{B2F26C3F-D15C-4CCB-AD1C-0985A3F9B291}"/>
    <cellStyle name="Note 3 2 12" xfId="10028" xr:uid="{C6B6F44D-E702-4A4E-AE17-6071E539AD8C}"/>
    <cellStyle name="Note 3 2 12 2" xfId="18655" xr:uid="{D2CE56CE-573B-492D-BC93-B5AEAD7FF091}"/>
    <cellStyle name="Note 3 2 12 3" xfId="29989" xr:uid="{AE92219D-EB04-4385-8CBA-82653D02B9B5}"/>
    <cellStyle name="Note 3 2 13" xfId="9255" xr:uid="{5DE95EE1-25A1-4758-962C-BCD8BFE95A14}"/>
    <cellStyle name="Note 3 2 13 2" xfId="17883" xr:uid="{1F3784F1-E142-449E-A0F7-E13D78BFFE21}"/>
    <cellStyle name="Note 3 2 13 3" xfId="29216" xr:uid="{3958C6E9-1930-4CAF-A650-375645A9897B}"/>
    <cellStyle name="Note 3 2 14" xfId="11573" xr:uid="{B6A19D98-84A7-45D7-B473-59DB30358222}"/>
    <cellStyle name="Note 3 2 14 2" xfId="20198" xr:uid="{36AD8047-D0F1-4CF6-BC7A-F1E81350C50D}"/>
    <cellStyle name="Note 3 2 14 3" xfId="31534" xr:uid="{D42B3A07-FE90-48BA-ACDD-3E3CEF891BFA}"/>
    <cellStyle name="Note 3 2 2" xfId="2770" xr:uid="{C1CB0C56-7C55-4CF3-AAD3-A09D27A08634}"/>
    <cellStyle name="Note 3 2 2 10" xfId="8134" xr:uid="{B8FE28DA-34DB-4F7F-9B50-9C71B7451C21}"/>
    <cellStyle name="Note 3 2 2 10 2" xfId="16772" xr:uid="{2C5DA2A2-A3D5-4F65-8A35-FA91978AC8B6}"/>
    <cellStyle name="Note 3 2 2 10 3" xfId="28104" xr:uid="{637EB23A-690C-40EE-ACDF-8A3B3D0DEB4F}"/>
    <cellStyle name="Note 3 2 2 11" xfId="8891" xr:uid="{B57FE045-2FA5-43BD-8D77-C5E1BBFF35E1}"/>
    <cellStyle name="Note 3 2 2 11 2" xfId="17519" xr:uid="{45660604-171B-4876-9059-799921B346BF}"/>
    <cellStyle name="Note 3 2 2 11 3" xfId="28852" xr:uid="{5C86CE71-7C73-46E8-A822-AB4D99EB1ABB}"/>
    <cellStyle name="Note 3 2 2 12" xfId="7976" xr:uid="{64936A26-D824-4E43-BBAA-C912E8903633}"/>
    <cellStyle name="Note 3 2 2 12 2" xfId="16614" xr:uid="{AFCD2E38-5E4C-4320-AEAF-FF6500021015}"/>
    <cellStyle name="Note 3 2 2 12 3" xfId="27946" xr:uid="{D4F1FC5E-A757-4987-A3CC-90D18C7476B1}"/>
    <cellStyle name="Note 3 2 2 13" xfId="12316" xr:uid="{B3882EF7-EAD8-4F0E-A6CE-48EBBAABA2C1}"/>
    <cellStyle name="Note 3 2 2 13 2" xfId="20940" xr:uid="{DC6CFEE6-1B6B-4CF4-9F64-E9A873A8FD0F}"/>
    <cellStyle name="Note 3 2 2 13 3" xfId="32277" xr:uid="{0BBDA4B0-1577-4608-92EC-EE20ADC35F6D}"/>
    <cellStyle name="Note 3 2 2 2" xfId="2771" xr:uid="{FA027E03-B034-4656-BD1F-26D994C7172E}"/>
    <cellStyle name="Note 3 2 2 2 2" xfId="7134" xr:uid="{549D754D-6022-4AF8-BF60-1E9F3E5BAABA}"/>
    <cellStyle name="Note 3 2 2 2 2 2" xfId="15774" xr:uid="{BCE66462-D0F0-4DB5-96AE-552A2B9E3D0C}"/>
    <cellStyle name="Note 3 2 2 2 2 3" xfId="27106" xr:uid="{347EA441-4714-4044-B252-E45481CECD57}"/>
    <cellStyle name="Note 3 2 2 2 3" xfId="5682" xr:uid="{78FBF159-4AA3-435F-A0C3-8C3851FE419F}"/>
    <cellStyle name="Note 3 2 2 2 3 2" xfId="14334" xr:uid="{FB544CC5-56D5-443F-AD2D-F710E83FC43D}"/>
    <cellStyle name="Note 3 2 2 2 3 3" xfId="25666" xr:uid="{B7B81A6F-FBA9-49AE-8A34-194DA8BEC9EB}"/>
    <cellStyle name="Note 3 2 2 2 4" xfId="5450" xr:uid="{F355525E-2158-4702-BD08-CEF9907167FD}"/>
    <cellStyle name="Note 3 2 2 2 4 2" xfId="14109" xr:uid="{228224C9-10E5-465C-B8AA-22B23C01133D}"/>
    <cellStyle name="Note 3 2 2 2 4 3" xfId="25441" xr:uid="{24A0F697-A6A0-4F25-9760-D7C03C6FF3DC}"/>
    <cellStyle name="Note 3 2 2 2 5" xfId="9401" xr:uid="{AFFC6B24-1134-477F-97E9-0DA66BE2CE4A}"/>
    <cellStyle name="Note 3 2 2 2 5 2" xfId="18029" xr:uid="{92DD5B03-C1AB-4625-BBA6-9B7EE8E4D820}"/>
    <cellStyle name="Note 3 2 2 2 5 3" xfId="29362" xr:uid="{DC29BB97-D8F9-4ACF-BF21-32D24F43FB19}"/>
    <cellStyle name="Note 3 2 2 2 6" xfId="8892" xr:uid="{776B927F-C7CE-43A0-A2D1-A45DC889E3F4}"/>
    <cellStyle name="Note 3 2 2 2 6 2" xfId="17520" xr:uid="{E81FD311-C20E-4C68-B9C8-21CC535AE342}"/>
    <cellStyle name="Note 3 2 2 2 6 3" xfId="28853" xr:uid="{DD04B194-554D-4A5B-B2A6-FB3823A89C77}"/>
    <cellStyle name="Note 3 2 2 2 7" xfId="5186" xr:uid="{9BA780F3-22FE-48F8-97CB-E8BCECF5F468}"/>
    <cellStyle name="Note 3 2 2 2 7 2" xfId="13845" xr:uid="{5172D1C3-CA7F-4E72-B24E-0CF04922D0C9}"/>
    <cellStyle name="Note 3 2 2 2 7 3" xfId="25177" xr:uid="{2024585B-BBF6-4A13-9683-093723FABF11}"/>
    <cellStyle name="Note 3 2 2 2 8" xfId="11436" xr:uid="{2BEFEDA0-700C-4A65-85BF-25101395B48E}"/>
    <cellStyle name="Note 3 2 2 2 8 2" xfId="20061" xr:uid="{BA043524-62B3-487A-8E05-32DCD0C7DCFF}"/>
    <cellStyle name="Note 3 2 2 2 8 3" xfId="31397" xr:uid="{1AEB1F20-E0A6-4BD8-9DD9-69026A74C6BA}"/>
    <cellStyle name="Note 3 2 2 3" xfId="2772" xr:uid="{71F69B92-C8FB-4F08-A41D-B1F6F06A445F}"/>
    <cellStyle name="Note 3 2 2 3 2" xfId="7135" xr:uid="{A1FAC763-A762-4717-B3E7-983AB208514E}"/>
    <cellStyle name="Note 3 2 2 3 2 2" xfId="15775" xr:uid="{78857A02-7F7D-492C-B813-2C36D1191D9B}"/>
    <cellStyle name="Note 3 2 2 3 2 3" xfId="27107" xr:uid="{316791AD-7EB9-473D-AF1D-DCD64783AACD}"/>
    <cellStyle name="Note 3 2 2 3 3" xfId="5681" xr:uid="{92DAD3BB-77FE-42C3-A913-45775DD7B9D8}"/>
    <cellStyle name="Note 3 2 2 3 3 2" xfId="14333" xr:uid="{7F219535-04CB-4096-A66B-9AA368C4F114}"/>
    <cellStyle name="Note 3 2 2 3 3 3" xfId="25665" xr:uid="{0E61EC5D-4099-485C-983C-64741BC904C7}"/>
    <cellStyle name="Note 3 2 2 3 4" xfId="4995" xr:uid="{AD27B0B0-8E18-4EEC-989C-40EC5449B3F5}"/>
    <cellStyle name="Note 3 2 2 3 4 2" xfId="13654" xr:uid="{917FC3F5-3CD7-44A1-AC8D-44BE1252C18A}"/>
    <cellStyle name="Note 3 2 2 3 4 3" xfId="24986" xr:uid="{BBA02678-3743-4648-86EF-9A94EEBC098D}"/>
    <cellStyle name="Note 3 2 2 3 5" xfId="6228" xr:uid="{8B566B07-56E5-4753-9593-5123BEC8CA51}"/>
    <cellStyle name="Note 3 2 2 3 5 2" xfId="14880" xr:uid="{A45F29DC-8F40-42E6-90BB-76B7D0732FAB}"/>
    <cellStyle name="Note 3 2 2 3 5 3" xfId="26212" xr:uid="{48B41952-C7FD-4773-BFE6-3E1A2E14CFC5}"/>
    <cellStyle name="Note 3 2 2 3 6" xfId="9135" xr:uid="{0EEA6102-6055-4769-989F-2765CE85B9FD}"/>
    <cellStyle name="Note 3 2 2 3 6 2" xfId="17763" xr:uid="{05E81B12-0E08-458E-AB5C-D1DA2CA9309E}"/>
    <cellStyle name="Note 3 2 2 3 6 3" xfId="29096" xr:uid="{849A26CC-C9D3-41B3-829B-FD8E58377D32}"/>
    <cellStyle name="Note 3 2 2 3 7" xfId="10848" xr:uid="{4DEAE447-0FD3-49D0-8C19-53DB81500333}"/>
    <cellStyle name="Note 3 2 2 3 7 2" xfId="19474" xr:uid="{98D246F9-55F6-4032-9CAB-A30A14229706}"/>
    <cellStyle name="Note 3 2 2 3 7 3" xfId="30809" xr:uid="{03089C03-6A43-4A34-9E4F-205CE4D0925A}"/>
    <cellStyle name="Note 3 2 2 3 8" xfId="11437" xr:uid="{77204C65-86B7-4DB6-A8EA-B6288FEF6BEF}"/>
    <cellStyle name="Note 3 2 2 3 8 2" xfId="20062" xr:uid="{94476AAF-C9ED-4AD3-A11A-AB9FE363ED83}"/>
    <cellStyle name="Note 3 2 2 3 8 3" xfId="31398" xr:uid="{F891BB2B-D8B6-49F3-B944-CA522F4E3065}"/>
    <cellStyle name="Note 3 2 2 4" xfId="2773" xr:uid="{FBF6AE25-3940-450F-B43E-1BC492512FAE}"/>
    <cellStyle name="Note 3 2 2 4 2" xfId="7136" xr:uid="{B247B0E6-6B41-4FA5-B25E-1BC7E333E73F}"/>
    <cellStyle name="Note 3 2 2 4 2 2" xfId="15776" xr:uid="{7A85B694-1BFB-49B4-9E1C-C952FEEDD5FC}"/>
    <cellStyle name="Note 3 2 2 4 2 3" xfId="27108" xr:uid="{94BEFA62-D891-4B5D-8C3F-4D14343A6DE2}"/>
    <cellStyle name="Note 3 2 2 4 3" xfId="4441" xr:uid="{7168B058-9B37-4C5F-BF1B-A7988F05260D}"/>
    <cellStyle name="Note 3 2 2 4 3 2" xfId="13102" xr:uid="{AEC0BFD7-7E8C-4ABE-AE63-48254D18DB51}"/>
    <cellStyle name="Note 3 2 2 4 3 3" xfId="24434" xr:uid="{B10983CD-C982-4936-93DA-CB60A633B15D}"/>
    <cellStyle name="Note 3 2 2 4 4" xfId="7452" xr:uid="{D835B7F6-5701-41AC-B009-38CEEEB317BD}"/>
    <cellStyle name="Note 3 2 2 4 4 2" xfId="16092" xr:uid="{973DD6FF-AE6E-42B4-B67D-989043CDC444}"/>
    <cellStyle name="Note 3 2 2 4 4 3" xfId="27424" xr:uid="{1BD22164-9E61-4E16-A56C-B626E8340625}"/>
    <cellStyle name="Note 3 2 2 4 5" xfId="8133" xr:uid="{8B467E35-B09B-42EE-8057-A205BB803CAE}"/>
    <cellStyle name="Note 3 2 2 4 5 2" xfId="16771" xr:uid="{D4D19335-C342-40BB-9A3A-68655A226547}"/>
    <cellStyle name="Note 3 2 2 4 5 3" xfId="28103" xr:uid="{1979DB00-2EA3-4817-9637-5A8AFE4A0B48}"/>
    <cellStyle name="Note 3 2 2 4 6" xfId="10029" xr:uid="{B42C97F5-1438-4FFB-A832-EC088D1CB9B4}"/>
    <cellStyle name="Note 3 2 2 4 6 2" xfId="18656" xr:uid="{AE14281D-BBB8-4C1A-BB7E-87541341245F}"/>
    <cellStyle name="Note 3 2 2 4 6 3" xfId="29990" xr:uid="{28E136D9-E018-4697-A81A-2001A8B73E7C}"/>
    <cellStyle name="Note 3 2 2 4 7" xfId="11718" xr:uid="{05D91E4B-5906-4016-9100-DB040E61C030}"/>
    <cellStyle name="Note 3 2 2 4 7 2" xfId="20343" xr:uid="{B4D52612-B5E5-4C33-A1B9-EF4B44F464FF}"/>
    <cellStyle name="Note 3 2 2 4 7 3" xfId="31679" xr:uid="{82B15AA2-9396-4229-BBD2-9F25B8391A67}"/>
    <cellStyle name="Note 3 2 2 4 8" xfId="12317" xr:uid="{6CD396A3-B09C-4EC7-8FD0-FA0D34192977}"/>
    <cellStyle name="Note 3 2 2 4 8 2" xfId="20941" xr:uid="{6EEB9AB5-709C-4E36-87F3-D97300FEA580}"/>
    <cellStyle name="Note 3 2 2 4 8 3" xfId="32278" xr:uid="{C5723E1D-F430-40EE-B478-5E936D73EC19}"/>
    <cellStyle name="Note 3 2 2 5" xfId="2774" xr:uid="{192FDBC0-BF15-4C5A-B3F6-94D2BC28EF9A}"/>
    <cellStyle name="Note 3 2 2 5 2" xfId="7137" xr:uid="{2C36A83C-6715-405B-923E-9F7AA2119382}"/>
    <cellStyle name="Note 3 2 2 5 2 2" xfId="15777" xr:uid="{CA17308E-0C69-4426-8735-B720C065ED26}"/>
    <cellStyle name="Note 3 2 2 5 2 3" xfId="27109" xr:uid="{2A7F0657-A17C-4188-9B9F-59E0361446E6}"/>
    <cellStyle name="Note 3 2 2 5 3" xfId="5680" xr:uid="{83E4B6FE-13A5-484E-BFEA-A290C8ADDB6B}"/>
    <cellStyle name="Note 3 2 2 5 3 2" xfId="14332" xr:uid="{A51A4DE8-B9B8-4545-ABBD-9AF5FBF5A17F}"/>
    <cellStyle name="Note 3 2 2 5 3 3" xfId="25664" xr:uid="{B652AE14-829C-469C-84EE-7C446BB40199}"/>
    <cellStyle name="Note 3 2 2 5 4" xfId="5451" xr:uid="{029CA9E2-29D3-40B9-8FC5-6B0F3C660329}"/>
    <cellStyle name="Note 3 2 2 5 4 2" xfId="14110" xr:uid="{D430823D-EF81-4B88-B51B-BC69083B88CF}"/>
    <cellStyle name="Note 3 2 2 5 4 3" xfId="25442" xr:uid="{A1EF9928-D9E8-454F-B998-E5C4B1EE7536}"/>
    <cellStyle name="Note 3 2 2 5 5" xfId="9402" xr:uid="{628D1CAD-2119-4823-8832-451A99EE1906}"/>
    <cellStyle name="Note 3 2 2 5 5 2" xfId="18030" xr:uid="{9060EF34-6212-456B-8362-3ABFAF526A82}"/>
    <cellStyle name="Note 3 2 2 5 5 3" xfId="29363" xr:uid="{307A6121-ACEF-4751-AE54-468D90F83428}"/>
    <cellStyle name="Note 3 2 2 5 6" xfId="8893" xr:uid="{20611E6D-D128-421D-A10C-54C88955C992}"/>
    <cellStyle name="Note 3 2 2 5 6 2" xfId="17521" xr:uid="{1CE14A6A-77AE-4B20-A40E-76CF2FA072E2}"/>
    <cellStyle name="Note 3 2 2 5 6 3" xfId="28854" xr:uid="{B0D2A19B-6A1E-45FB-90D6-DE76D1BA7F87}"/>
    <cellStyle name="Note 3 2 2 5 7" xfId="11719" xr:uid="{6CA9348C-F68E-4FA7-87B7-03964BC97550}"/>
    <cellStyle name="Note 3 2 2 5 7 2" xfId="20344" xr:uid="{12D1B315-2E4A-4E0B-9C81-C33516D1CBB1}"/>
    <cellStyle name="Note 3 2 2 5 7 3" xfId="31680" xr:uid="{E08A657F-EB87-41F2-9CA3-048697815B79}"/>
    <cellStyle name="Note 3 2 2 5 8" xfId="10286" xr:uid="{9C606906-F669-40FD-9B28-5AD62AF08944}"/>
    <cellStyle name="Note 3 2 2 5 8 2" xfId="18913" xr:uid="{8A7DB2A8-DFCB-42B8-9439-8FDFFCDBF24D}"/>
    <cellStyle name="Note 3 2 2 5 8 3" xfId="30247" xr:uid="{AADF9894-3B4F-41D2-ADF9-A14A29EE0273}"/>
    <cellStyle name="Note 3 2 2 6" xfId="2775" xr:uid="{CFCCFB34-36B9-495C-9332-62211FB3AA7F}"/>
    <cellStyle name="Note 3 2 2 6 2" xfId="7138" xr:uid="{27B62842-1DC2-4BD3-BC7D-4D08E33452C2}"/>
    <cellStyle name="Note 3 2 2 6 2 2" xfId="15778" xr:uid="{E98F1F35-10AF-4B22-B94A-757AA0F176D9}"/>
    <cellStyle name="Note 3 2 2 6 2 3" xfId="27110" xr:uid="{B4DB94CC-4027-44C6-9FB4-0DB8DF7DF5E4}"/>
    <cellStyle name="Note 3 2 2 6 3" xfId="5679" xr:uid="{EF24B1BE-3059-430C-BBF7-E1C2DF2783BA}"/>
    <cellStyle name="Note 3 2 2 6 3 2" xfId="14331" xr:uid="{7905125F-51A8-4A19-8A07-418467A1D379}"/>
    <cellStyle name="Note 3 2 2 6 3 3" xfId="25663" xr:uid="{6388886A-813F-4DB5-911F-DA209EAA894B}"/>
    <cellStyle name="Note 3 2 2 6 4" xfId="7453" xr:uid="{3475EFC1-4E99-48C4-8C8B-64E3940BC10E}"/>
    <cellStyle name="Note 3 2 2 6 4 2" xfId="16093" xr:uid="{73F295ED-78BC-4831-B0F2-652DBCA503E2}"/>
    <cellStyle name="Note 3 2 2 6 4 3" xfId="27425" xr:uid="{86C5E4D5-B69B-4550-B693-5BAD8C8C9FFB}"/>
    <cellStyle name="Note 3 2 2 6 5" xfId="5293" xr:uid="{004B73A1-44A5-4BD7-85AA-1D7FD24D127E}"/>
    <cellStyle name="Note 3 2 2 6 5 2" xfId="13952" xr:uid="{865D83F3-3814-4453-BFBD-55A9B0417E98}"/>
    <cellStyle name="Note 3 2 2 6 5 3" xfId="25284" xr:uid="{5A8DCD14-18DA-49E8-8BAD-AE4CA1539886}"/>
    <cellStyle name="Note 3 2 2 6 6" xfId="10030" xr:uid="{C25CE6FB-2F98-433A-A651-9A7952D6BB6E}"/>
    <cellStyle name="Note 3 2 2 6 6 2" xfId="18657" xr:uid="{B3185176-6E36-4030-A9F2-0CF217361EAD}"/>
    <cellStyle name="Note 3 2 2 6 6 3" xfId="29991" xr:uid="{5721C528-D805-4D5F-ADD8-EF86CD8B3AEF}"/>
    <cellStyle name="Note 3 2 2 6 7" xfId="10847" xr:uid="{D06BB5F5-D918-4F1A-BEE6-6B938D475874}"/>
    <cellStyle name="Note 3 2 2 6 7 2" xfId="19473" xr:uid="{9298D6C2-B114-4D22-9CD7-3523666F23D9}"/>
    <cellStyle name="Note 3 2 2 6 7 3" xfId="30808" xr:uid="{E81D7D47-95CE-495E-A056-047FAE284CCC}"/>
    <cellStyle name="Note 3 2 2 6 8" xfId="11438" xr:uid="{BA2CC85C-F665-4FC6-BCEF-1852D9674EB5}"/>
    <cellStyle name="Note 3 2 2 6 8 2" xfId="20063" xr:uid="{E8592558-CE41-4AE3-90D4-4EDB4B24970A}"/>
    <cellStyle name="Note 3 2 2 6 8 3" xfId="31399" xr:uid="{51173130-9301-4218-B1FE-D3E6E62B1753}"/>
    <cellStyle name="Note 3 2 2 7" xfId="7133" xr:uid="{204F2701-BC0C-4406-A4E3-52D22377E35E}"/>
    <cellStyle name="Note 3 2 2 7 2" xfId="15773" xr:uid="{FE347479-3D5C-41B6-B498-5A44C91727E2}"/>
    <cellStyle name="Note 3 2 2 7 3" xfId="27105" xr:uid="{731F8323-9DF3-4ACD-B19F-B1AD311658FA}"/>
    <cellStyle name="Note 3 2 2 8" xfId="4442" xr:uid="{0AC94907-769C-4472-9216-8C6660777F8D}"/>
    <cellStyle name="Note 3 2 2 8 2" xfId="13103" xr:uid="{B629B700-2DFC-432A-BF16-784140014E18}"/>
    <cellStyle name="Note 3 2 2 8 3" xfId="24435" xr:uid="{A9311C60-9067-48A1-BFBF-44CC92511745}"/>
    <cellStyle name="Note 3 2 2 9" xfId="5449" xr:uid="{4B81DD69-8CE9-4312-A1BB-C64FEC271798}"/>
    <cellStyle name="Note 3 2 2 9 2" xfId="14108" xr:uid="{18DABD55-33A8-4FA1-8544-273C8595477F}"/>
    <cellStyle name="Note 3 2 2 9 3" xfId="25440" xr:uid="{67256E07-E78A-485B-8F4B-3461DE021F63}"/>
    <cellStyle name="Note 3 2 3" xfId="2776" xr:uid="{FCC6D614-E65A-4948-BFBF-43A9734A46CB}"/>
    <cellStyle name="Note 3 2 3 2" xfId="7139" xr:uid="{81D1E6C6-C78D-4F53-A8BD-43365FFC3A39}"/>
    <cellStyle name="Note 3 2 3 2 2" xfId="15779" xr:uid="{C33E1015-31F1-4DAE-A3EC-9B2FFE6BB152}"/>
    <cellStyle name="Note 3 2 3 2 3" xfId="27111" xr:uid="{6C738616-74CC-4032-8552-66A37E5B05BB}"/>
    <cellStyle name="Note 3 2 3 3" xfId="4440" xr:uid="{C79018B0-EEE3-4B54-AB18-01BC7C08496A}"/>
    <cellStyle name="Note 3 2 3 3 2" xfId="13101" xr:uid="{E0BD1A51-929E-4657-882F-12CEF83CC7AC}"/>
    <cellStyle name="Note 3 2 3 3 3" xfId="24433" xr:uid="{103EEE48-DD68-49E2-9ACB-069DA1FA113F}"/>
    <cellStyle name="Note 3 2 3 4" xfId="4996" xr:uid="{78E2348B-D377-4F45-B99B-ADB1006C88EF}"/>
    <cellStyle name="Note 3 2 3 4 2" xfId="13655" xr:uid="{2435B888-388F-483F-8326-52608C11557F}"/>
    <cellStyle name="Note 3 2 3 4 3" xfId="24987" xr:uid="{AB6C7CC8-176F-47BE-94F3-A7BFA1642A2C}"/>
    <cellStyle name="Note 3 2 3 5" xfId="4675" xr:uid="{C4039C4D-3CE4-4060-861E-7BCF98CF0362}"/>
    <cellStyle name="Note 3 2 3 5 2" xfId="13336" xr:uid="{F1D30B05-AB9A-4B0F-BB05-70D22718EC2F}"/>
    <cellStyle name="Note 3 2 3 5 3" xfId="24668" xr:uid="{60FD6C2E-AF7A-4FDD-BE89-EE28EF715C2F}"/>
    <cellStyle name="Note 3 2 3 6" xfId="9134" xr:uid="{70E5B4C7-1D5D-425A-B778-CBCFC552D8FD}"/>
    <cellStyle name="Note 3 2 3 6 2" xfId="17762" xr:uid="{A28DD3DB-2937-4329-BEFB-E803798C294F}"/>
    <cellStyle name="Note 3 2 3 6 3" xfId="29095" xr:uid="{708267FB-8522-4079-8313-96FFF63BFF94}"/>
    <cellStyle name="Note 3 2 3 7" xfId="10482" xr:uid="{95B693EF-57AF-4232-BF7A-E425F88B8161}"/>
    <cellStyle name="Note 3 2 3 7 2" xfId="19109" xr:uid="{FDDB40A9-461D-4B46-9933-BE431110A6FD}"/>
    <cellStyle name="Note 3 2 3 7 3" xfId="30443" xr:uid="{8A9932A0-4C00-4A80-AD8E-74C35D9F2D00}"/>
    <cellStyle name="Note 3 2 3 8" xfId="12318" xr:uid="{7B4E5F93-03D2-4086-92C6-4E0F8EA17916}"/>
    <cellStyle name="Note 3 2 3 8 2" xfId="20942" xr:uid="{CC7BBED9-2C6B-48B3-9044-6961FCA070A4}"/>
    <cellStyle name="Note 3 2 3 8 3" xfId="32279" xr:uid="{474F1EA0-1A9C-483A-9E8A-8F9F10A2F9C0}"/>
    <cellStyle name="Note 3 2 4" xfId="2777" xr:uid="{190195F8-EB16-4677-9F89-FA609D6914D4}"/>
    <cellStyle name="Note 3 2 4 2" xfId="7140" xr:uid="{BD1DD740-6BCE-4BBD-9103-DA7577DAAA55}"/>
    <cellStyle name="Note 3 2 4 2 2" xfId="15780" xr:uid="{6E6912D1-474C-4BFE-B27C-4E01CF56EB23}"/>
    <cellStyle name="Note 3 2 4 2 3" xfId="27112" xr:uid="{02A3D614-FCE0-428D-907E-F3DEE1448F96}"/>
    <cellStyle name="Note 3 2 4 3" xfId="5678" xr:uid="{D79B6038-BC60-4891-8452-52E17E1D100B}"/>
    <cellStyle name="Note 3 2 4 3 2" xfId="14330" xr:uid="{6D37ED64-5C3E-4DB8-BAB8-DFE8B4CD2DB1}"/>
    <cellStyle name="Note 3 2 4 3 3" xfId="25662" xr:uid="{4B3DCDE6-A789-4224-854D-5F74FE458C29}"/>
    <cellStyle name="Note 3 2 4 4" xfId="5452" xr:uid="{62E8F879-0DFC-4DEE-87A5-F57D3405E9F4}"/>
    <cellStyle name="Note 3 2 4 4 2" xfId="14111" xr:uid="{3F292B4D-CBB7-4D94-9199-D7DAAA81C10A}"/>
    <cellStyle name="Note 3 2 4 4 3" xfId="25443" xr:uid="{C675890C-7669-4D41-9828-952EC366A546}"/>
    <cellStyle name="Note 3 2 4 5" xfId="5130" xr:uid="{FE5A8D1B-AA13-4BC5-920C-53411BB0EFDA}"/>
    <cellStyle name="Note 3 2 4 5 2" xfId="13789" xr:uid="{FFC8DC9E-EFDC-4EF0-8E11-9A6F7BE72660}"/>
    <cellStyle name="Note 3 2 4 5 3" xfId="25121" xr:uid="{C48BCBF6-70F2-4ABC-B365-5AC1CA910C36}"/>
    <cellStyle name="Note 3 2 4 6" xfId="8894" xr:uid="{8642AD85-3E93-48CA-BBA3-81438EAB4B88}"/>
    <cellStyle name="Note 3 2 4 6 2" xfId="17522" xr:uid="{52A7E7F1-378F-404E-90AA-ED1A0CDAEB45}"/>
    <cellStyle name="Note 3 2 4 6 3" xfId="28855" xr:uid="{BA667F9E-79B3-4EC8-908C-2F15ECA71EEB}"/>
    <cellStyle name="Note 3 2 4 7" xfId="8987" xr:uid="{976F94B0-86CA-41B5-AB43-10023AEE2E3E}"/>
    <cellStyle name="Note 3 2 4 7 2" xfId="17615" xr:uid="{64761AD4-87D6-4631-A30D-D55E874B54DB}"/>
    <cellStyle name="Note 3 2 4 7 3" xfId="28948" xr:uid="{425FD46F-D4E9-449E-B30D-22F8C1AF42E6}"/>
    <cellStyle name="Note 3 2 4 8" xfId="12319" xr:uid="{7703C1B3-D9AC-41A9-8AD4-75EE1057D80D}"/>
    <cellStyle name="Note 3 2 4 8 2" xfId="20943" xr:uid="{22B88457-59B3-4949-9E99-F5F727CEC627}"/>
    <cellStyle name="Note 3 2 4 8 3" xfId="32280" xr:uid="{8EFFBA27-385A-42E4-9D2B-0A6410329534}"/>
    <cellStyle name="Note 3 2 5" xfId="2778" xr:uid="{A8638972-EA40-40A9-B8EF-676132B0920E}"/>
    <cellStyle name="Note 3 2 5 2" xfId="7141" xr:uid="{AB186A82-E1B0-4D83-B1DA-DFC1A36BF3B0}"/>
    <cellStyle name="Note 3 2 5 2 2" xfId="15781" xr:uid="{7B4EEE52-8522-47A5-B6D0-7388B0C59ECE}"/>
    <cellStyle name="Note 3 2 5 2 3" xfId="27113" xr:uid="{E1F88F96-3B90-45D6-A718-0821F99D14B0}"/>
    <cellStyle name="Note 3 2 5 3" xfId="5677" xr:uid="{FFA0F517-F61B-454C-8085-12D376A7DAD3}"/>
    <cellStyle name="Note 3 2 5 3 2" xfId="14329" xr:uid="{4F72C9B6-5E2A-4691-8941-4901571CFD22}"/>
    <cellStyle name="Note 3 2 5 3 3" xfId="25661" xr:uid="{4F5EC733-345E-45E3-AE69-87BA75419C6F}"/>
    <cellStyle name="Note 3 2 5 4" xfId="7454" xr:uid="{7E79DE57-A044-4052-A50F-90B78E7EE285}"/>
    <cellStyle name="Note 3 2 5 4 2" xfId="16094" xr:uid="{5714C75E-5141-4D3A-BBDC-A4A5EC527341}"/>
    <cellStyle name="Note 3 2 5 4 3" xfId="27426" xr:uid="{C20D9CB1-565B-4310-AE1A-F706C2912937}"/>
    <cellStyle name="Note 3 2 5 5" xfId="6227" xr:uid="{6A2B35A4-5090-485F-BD3C-DA7C1ECD17C6}"/>
    <cellStyle name="Note 3 2 5 5 2" xfId="14879" xr:uid="{6D4B56D5-09BA-4EC8-A0F9-816842C0E9EC}"/>
    <cellStyle name="Note 3 2 5 5 3" xfId="26211" xr:uid="{FA10E09D-213D-4B48-95B7-A78EFCE011FE}"/>
    <cellStyle name="Note 3 2 5 6" xfId="10031" xr:uid="{4013A87F-6726-4A39-ABE5-E34C3524E16C}"/>
    <cellStyle name="Note 3 2 5 6 2" xfId="18658" xr:uid="{0F88081F-DCCB-4A6A-9E13-D69C98F25B0E}"/>
    <cellStyle name="Note 3 2 5 6 3" xfId="29992" xr:uid="{5D9DFE83-037C-41F7-9DD2-3E8AFC029891}"/>
    <cellStyle name="Note 3 2 5 7" xfId="10224" xr:uid="{03B9064B-2269-4038-B0F1-9B238F8BEFD7}"/>
    <cellStyle name="Note 3 2 5 7 2" xfId="18851" xr:uid="{17906C3A-A237-4EAD-80E4-F6FC39920F87}"/>
    <cellStyle name="Note 3 2 5 7 3" xfId="30185" xr:uid="{196147CF-B26A-4A01-BA4F-20E276131A9C}"/>
    <cellStyle name="Note 3 2 5 8" xfId="11439" xr:uid="{0321C968-4083-47F8-9303-AC4E23DFDCF5}"/>
    <cellStyle name="Note 3 2 5 8 2" xfId="20064" xr:uid="{70495EA2-104A-4450-A075-441AEB325C2D}"/>
    <cellStyle name="Note 3 2 5 8 3" xfId="31400" xr:uid="{27207F6F-0602-436E-B04C-79EFE1E4F1F7}"/>
    <cellStyle name="Note 3 2 6" xfId="2779" xr:uid="{D95596D8-3920-44E5-A758-558E0D3C72B6}"/>
    <cellStyle name="Note 3 2 6 2" xfId="7142" xr:uid="{E5B6B33D-A990-4268-B0C6-378D99443DF8}"/>
    <cellStyle name="Note 3 2 6 2 2" xfId="15782" xr:uid="{83A336C1-82F4-468A-865D-A580277106B2}"/>
    <cellStyle name="Note 3 2 6 2 3" xfId="27114" xr:uid="{647EAC98-1C31-4E5F-93ED-6B0E75EB29DA}"/>
    <cellStyle name="Note 3 2 6 3" xfId="4439" xr:uid="{A61CD430-0342-418A-8225-1C08390E8BC9}"/>
    <cellStyle name="Note 3 2 6 3 2" xfId="13100" xr:uid="{0E0C5ECF-3B9B-42DE-9631-D3F0372F6BE2}"/>
    <cellStyle name="Note 3 2 6 3 3" xfId="24432" xr:uid="{3452207C-38CE-424C-8223-89016C31FCB4}"/>
    <cellStyle name="Note 3 2 6 4" xfId="7455" xr:uid="{FF109507-F68F-4885-8380-76643AC5833D}"/>
    <cellStyle name="Note 3 2 6 4 2" xfId="16095" xr:uid="{738B7475-4EDF-4C4C-98C5-5A98BC738582}"/>
    <cellStyle name="Note 3 2 6 4 3" xfId="27427" xr:uid="{522CD89B-A24E-4967-8E53-F09006419F1C}"/>
    <cellStyle name="Note 3 2 6 5" xfId="8132" xr:uid="{6914EAD8-B6E5-4C6F-8BD8-3EB702ACCD54}"/>
    <cellStyle name="Note 3 2 6 5 2" xfId="16770" xr:uid="{DA4CDCAF-2862-4074-B569-1C33A168C548}"/>
    <cellStyle name="Note 3 2 6 5 3" xfId="28102" xr:uid="{C186D5B2-1CA7-4365-90D3-FF24FC036ACA}"/>
    <cellStyle name="Note 3 2 6 6" xfId="10032" xr:uid="{0BEFA3C7-6788-4A12-895C-7EBEB946B82B}"/>
    <cellStyle name="Note 3 2 6 6 2" xfId="18659" xr:uid="{BDD9F895-577B-48DA-812B-135C32652451}"/>
    <cellStyle name="Note 3 2 6 6 3" xfId="29993" xr:uid="{7BA49639-CE28-4FD1-8DA5-9231018042BB}"/>
    <cellStyle name="Note 3 2 6 7" xfId="7733" xr:uid="{EF7BCCA9-0C29-4E88-A108-683D188D12B4}"/>
    <cellStyle name="Note 3 2 6 7 2" xfId="16371" xr:uid="{5BD41699-758B-43F6-9C08-1672D522E359}"/>
    <cellStyle name="Note 3 2 6 7 3" xfId="27703" xr:uid="{B4A4AD30-2683-4A5B-8EBF-0C868D3AF023}"/>
    <cellStyle name="Note 3 2 6 8" xfId="11572" xr:uid="{671CD8AD-B219-4A6F-8056-162609E3C151}"/>
    <cellStyle name="Note 3 2 6 8 2" xfId="20197" xr:uid="{725B1829-7FA9-44AB-90BD-7A7B3CB7954C}"/>
    <cellStyle name="Note 3 2 6 8 3" xfId="31533" xr:uid="{56379B09-ED45-4880-8FB3-2C3996812316}"/>
    <cellStyle name="Note 3 2 7" xfId="2780" xr:uid="{B2857696-E027-4EEC-B30B-877C86B7CBD3}"/>
    <cellStyle name="Note 3 2 7 2" xfId="7143" xr:uid="{17167F02-BAEF-40D1-992E-BFB0FC6EA215}"/>
    <cellStyle name="Note 3 2 7 2 2" xfId="15783" xr:uid="{62059268-A2E7-45CC-A1FD-BD40ED6821D3}"/>
    <cellStyle name="Note 3 2 7 2 3" xfId="27115" xr:uid="{D926598C-F413-46BB-9F85-479431C0438D}"/>
    <cellStyle name="Note 3 2 7 3" xfId="5676" xr:uid="{7F82A0F1-ED58-4B54-81D2-F4214C192FE0}"/>
    <cellStyle name="Note 3 2 7 3 2" xfId="14328" xr:uid="{A04F7C09-0531-49EC-BD9A-621D2E569DB8}"/>
    <cellStyle name="Note 3 2 7 3 3" xfId="25660" xr:uid="{4D5FCD09-4B0E-4D04-B969-EA96CFDF93E2}"/>
    <cellStyle name="Note 3 2 7 4" xfId="5453" xr:uid="{5D55A8DE-8B8D-4239-9C12-D102E0105B36}"/>
    <cellStyle name="Note 3 2 7 4 2" xfId="14112" xr:uid="{660D3A8C-7964-4608-8AD6-9932A9AABAAD}"/>
    <cellStyle name="Note 3 2 7 4 3" xfId="25444" xr:uid="{AB639913-5778-40A3-9016-42213D47505E}"/>
    <cellStyle name="Note 3 2 7 5" xfId="9403" xr:uid="{31C094F7-BE5A-4C10-B34E-CD0EE1FB502B}"/>
    <cellStyle name="Note 3 2 7 5 2" xfId="18031" xr:uid="{E17C9D28-0012-49C3-A93D-9F1FB0908524}"/>
    <cellStyle name="Note 3 2 7 5 3" xfId="29364" xr:uid="{616A4C98-3FCA-4A35-B87A-E972658894CA}"/>
    <cellStyle name="Note 3 2 7 6" xfId="8895" xr:uid="{D030FAD7-F28C-414B-A9B8-2C1E3745FE12}"/>
    <cellStyle name="Note 3 2 7 6 2" xfId="17523" xr:uid="{EFD13705-D854-49ED-A7C3-83DD57AE6A89}"/>
    <cellStyle name="Note 3 2 7 6 3" xfId="28856" xr:uid="{973888DC-9066-4CD7-ABB1-993E795E2A0E}"/>
    <cellStyle name="Note 3 2 7 7" xfId="4829" xr:uid="{8899846D-E1B2-40B0-995D-6C8F069523ED}"/>
    <cellStyle name="Note 3 2 7 7 2" xfId="13490" xr:uid="{29FB8508-6C3F-49CF-8BEB-BEA0F8B2E197}"/>
    <cellStyle name="Note 3 2 7 7 3" xfId="24822" xr:uid="{E19D3734-AB3E-4679-8875-590CB442F4B3}"/>
    <cellStyle name="Note 3 2 7 8" xfId="12320" xr:uid="{2F774971-2681-42EA-B583-6ED9FBB478BE}"/>
    <cellStyle name="Note 3 2 7 8 2" xfId="20944" xr:uid="{360AD8A4-41A6-4643-BCDD-9CE74103FF1D}"/>
    <cellStyle name="Note 3 2 7 8 3" xfId="32281" xr:uid="{1E04C911-1237-403B-AF2F-27C792668E40}"/>
    <cellStyle name="Note 3 2 8" xfId="7132" xr:uid="{B5AAD80E-E163-48F2-AB48-C618B5A52596}"/>
    <cellStyle name="Note 3 2 8 2" xfId="15772" xr:uid="{E4BB2D44-9371-4B38-AB83-14203B0F93BA}"/>
    <cellStyle name="Note 3 2 8 3" xfId="27104" xr:uid="{C5E63E58-6740-43CA-B234-DB5CBB27D993}"/>
    <cellStyle name="Note 3 2 9" xfId="5683" xr:uid="{EF32E341-51F5-4870-8B2F-DE7270F41CDF}"/>
    <cellStyle name="Note 3 2 9 2" xfId="14335" xr:uid="{905832DC-6DC3-4F21-AA14-47B10AD769A1}"/>
    <cellStyle name="Note 3 2 9 3" xfId="25667" xr:uid="{B622B582-7CC1-446A-8603-13D630D62CB2}"/>
    <cellStyle name="Note 3 20" xfId="9013" xr:uid="{FF0E23BD-C9C4-4E58-9240-A70476A0C982}"/>
    <cellStyle name="Note 3 20 2" xfId="17641" xr:uid="{C257E77C-3B8D-4C4F-A100-3D550BEFA121}"/>
    <cellStyle name="Note 3 20 3" xfId="28974" xr:uid="{5E6849E2-51AD-49AE-ADC5-9F74D347D24C}"/>
    <cellStyle name="Note 3 21" xfId="10772" xr:uid="{2E2BCCDB-3953-49D9-B92E-0F74EB1E9068}"/>
    <cellStyle name="Note 3 21 2" xfId="19398" xr:uid="{5C0B4E71-3EC9-4E41-B0CC-8F5A1FA0B532}"/>
    <cellStyle name="Note 3 21 3" xfId="30733" xr:uid="{038BEED6-05AD-4BFC-A3C8-B675147EBBA1}"/>
    <cellStyle name="Note 3 22" xfId="12434" xr:uid="{65907B59-3E80-43B8-8C3E-15BDFE0BA88E}"/>
    <cellStyle name="Note 3 22 2" xfId="21058" xr:uid="{C547A534-0822-469A-AD55-D34054F27F6D}"/>
    <cellStyle name="Note 3 22 3" xfId="32395" xr:uid="{72E16BA5-21CD-4B6B-9C8C-44A09A898E9C}"/>
    <cellStyle name="Note 3 23" xfId="12425" xr:uid="{C0AC3E62-7F31-4BE0-987D-5809ED313B86}"/>
    <cellStyle name="Note 3 23 2" xfId="21049" xr:uid="{9CB086BF-64A9-4EF9-BE35-55CC415A3EC7}"/>
    <cellStyle name="Note 3 23 3" xfId="32386" xr:uid="{16CFB18E-C102-437E-BAC0-48F84E9388D8}"/>
    <cellStyle name="Note 3 3" xfId="2781" xr:uid="{F75F82F1-B030-46FB-957B-96D227E89568}"/>
    <cellStyle name="Note 3 3 10" xfId="4997" xr:uid="{F4DD69C2-2B8E-4226-A7EF-FED0E3DA7914}"/>
    <cellStyle name="Note 3 3 10 2" xfId="13656" xr:uid="{B69F96BA-E83C-4F1F-B607-CE1FD71EE669}"/>
    <cellStyle name="Note 3 3 10 3" xfId="24988" xr:uid="{73D1F6FD-2921-4417-A1A0-2524E9838B38}"/>
    <cellStyle name="Note 3 3 11" xfId="8131" xr:uid="{44B92044-0010-4E66-BD9D-F0FFAAC36D64}"/>
    <cellStyle name="Note 3 3 11 2" xfId="16769" xr:uid="{806AC1CA-65D9-49AE-8D24-052C30EF663A}"/>
    <cellStyle name="Note 3 3 11 3" xfId="28101" xr:uid="{92A30AE5-9271-430F-A008-34076A037FA6}"/>
    <cellStyle name="Note 3 3 12" xfId="5173" xr:uid="{67111896-6E15-4B2F-B954-2EE7D22724DB}"/>
    <cellStyle name="Note 3 3 12 2" xfId="13832" xr:uid="{EF1148D6-B3AF-49FE-BEAF-6622DBAD99D8}"/>
    <cellStyle name="Note 3 3 12 3" xfId="25164" xr:uid="{41675D30-0D3F-43E3-9D91-AAAD7B342792}"/>
    <cellStyle name="Note 3 3 13" xfId="6582" xr:uid="{51484CB2-2C50-46E9-A54D-1A85B2D06304}"/>
    <cellStyle name="Note 3 3 13 2" xfId="15234" xr:uid="{EA61E9B1-6A5B-41EE-B0E5-CD23D318EBD1}"/>
    <cellStyle name="Note 3 3 13 3" xfId="26566" xr:uid="{9C86BF00-0E11-4E4E-BB56-07979C03FF3C}"/>
    <cellStyle name="Note 3 3 14" xfId="11440" xr:uid="{6CFC6BF9-6FAA-45A2-A77F-97BD3B344B46}"/>
    <cellStyle name="Note 3 3 14 2" xfId="20065" xr:uid="{66A2FAAF-E693-467E-B66C-1D883E954835}"/>
    <cellStyle name="Note 3 3 14 3" xfId="31401" xr:uid="{8FDE926A-D0C1-48CA-92DA-A056AAF5CA43}"/>
    <cellStyle name="Note 3 3 2" xfId="2782" xr:uid="{39CAC6AB-5D97-476C-A7AA-A1227C2328DD}"/>
    <cellStyle name="Note 3 3 2 10" xfId="6226" xr:uid="{4B5A3409-EB7F-4CD5-9EDB-2A8E0DDA4B6B}"/>
    <cellStyle name="Note 3 3 2 10 2" xfId="14878" xr:uid="{7D126155-7869-4F2F-AB4E-BCA7083F05B6}"/>
    <cellStyle name="Note 3 3 2 10 3" xfId="26210" xr:uid="{89D2A7CB-5356-4CEB-ADC9-B77642BB949B}"/>
    <cellStyle name="Note 3 3 2 11" xfId="10033" xr:uid="{674BBF69-E490-409D-8130-B00CDFB899E4}"/>
    <cellStyle name="Note 3 3 2 11 2" xfId="18660" xr:uid="{8DD8A96A-D689-4F6B-A2F6-2C84E8F8437B}"/>
    <cellStyle name="Note 3 3 2 11 3" xfId="29994" xr:uid="{DCE4B3E9-B680-4A95-B23A-EDA50D7577D0}"/>
    <cellStyle name="Note 3 3 2 12" xfId="11720" xr:uid="{31738043-529D-4986-A442-A8914181C0A9}"/>
    <cellStyle name="Note 3 3 2 12 2" xfId="20345" xr:uid="{B67EA64E-1ECD-47FC-907F-997E38E5C39B}"/>
    <cellStyle name="Note 3 3 2 12 3" xfId="31681" xr:uid="{00128184-A18A-4771-B09C-FD0DBA056D0C}"/>
    <cellStyle name="Note 3 3 2 13" xfId="12321" xr:uid="{BB9859CA-5376-42B9-B3A7-0FF4BF6E549D}"/>
    <cellStyle name="Note 3 3 2 13 2" xfId="20945" xr:uid="{BB66210C-763E-476F-B072-3F1BB8796339}"/>
    <cellStyle name="Note 3 3 2 13 3" xfId="32282" xr:uid="{C0980BF7-F145-4979-8AF4-CDDA065814FD}"/>
    <cellStyle name="Note 3 3 2 2" xfId="2783" xr:uid="{6BB0C170-340C-404F-A5CF-32E690227A72}"/>
    <cellStyle name="Note 3 3 2 2 2" xfId="7146" xr:uid="{4E7E9B0D-41CF-455C-9856-3B2B1565483B}"/>
    <cellStyle name="Note 3 3 2 2 2 2" xfId="15786" xr:uid="{49439449-8E91-4E34-8E94-264AA92A8921}"/>
    <cellStyle name="Note 3 3 2 2 2 3" xfId="27118" xr:uid="{1CB15122-74DB-4D83-AA03-50C73C85F552}"/>
    <cellStyle name="Note 3 3 2 2 3" xfId="5674" xr:uid="{D12A3302-0FF3-4AF1-AA8A-44F3F60143A9}"/>
    <cellStyle name="Note 3 3 2 2 3 2" xfId="14326" xr:uid="{1771C9CC-AB8A-442D-BD0B-3C9DEC46A9CC}"/>
    <cellStyle name="Note 3 3 2 2 3 3" xfId="25658" xr:uid="{2E780395-5E9E-4B21-8C84-887D9E537AB3}"/>
    <cellStyle name="Note 3 3 2 2 4" xfId="5454" xr:uid="{72B53AE5-22C7-447B-94EC-719BBDC3BC41}"/>
    <cellStyle name="Note 3 3 2 2 4 2" xfId="14113" xr:uid="{F802F167-273D-470F-93BC-993C13E96D60}"/>
    <cellStyle name="Note 3 3 2 2 4 3" xfId="25445" xr:uid="{E3C3F6B4-FCCF-427B-B536-7A24D4185083}"/>
    <cellStyle name="Note 3 3 2 2 5" xfId="9404" xr:uid="{AA4F09B1-2598-4E74-A0EA-9DB470EE83D9}"/>
    <cellStyle name="Note 3 3 2 2 5 2" xfId="18032" xr:uid="{1505F99C-E462-4FD2-AF92-4F83D001FF01}"/>
    <cellStyle name="Note 3 3 2 2 5 3" xfId="29365" xr:uid="{2651CCB4-0FC5-42BE-A2E5-029B8DDF1FC1}"/>
    <cellStyle name="Note 3 3 2 2 6" xfId="8896" xr:uid="{152B6EB0-F56F-4A3B-BD56-9A75FD8AE237}"/>
    <cellStyle name="Note 3 3 2 2 6 2" xfId="17524" xr:uid="{ECB794CE-5766-488C-A8F3-FB6CC492491C}"/>
    <cellStyle name="Note 3 3 2 2 6 3" xfId="28857" xr:uid="{DDD68D45-47E9-4D3B-979E-3A29D9D1A7BF}"/>
    <cellStyle name="Note 3 3 2 2 7" xfId="11721" xr:uid="{B1D547F9-3F94-456D-ACD0-D4EB5A030FC2}"/>
    <cellStyle name="Note 3 3 2 2 7 2" xfId="20346" xr:uid="{8C140FD5-BA8D-4BCD-B534-66A7841BD21B}"/>
    <cellStyle name="Note 3 3 2 2 7 3" xfId="31682" xr:uid="{69E6809F-A2A0-4A1C-A349-2BAE85621226}"/>
    <cellStyle name="Note 3 3 2 2 8" xfId="11571" xr:uid="{BC3725A7-19EB-4881-9D8B-9F37E5513A24}"/>
    <cellStyle name="Note 3 3 2 2 8 2" xfId="20196" xr:uid="{85263868-C880-4764-9110-B2E9CC8D8A65}"/>
    <cellStyle name="Note 3 3 2 2 8 3" xfId="31532" xr:uid="{6E36AB1F-5F9E-493C-9E5A-60C07B21D8D1}"/>
    <cellStyle name="Note 3 3 2 3" xfId="2784" xr:uid="{F03EC889-D638-4B91-8BC8-C8FA39E8C1AC}"/>
    <cellStyle name="Note 3 3 2 3 2" xfId="7147" xr:uid="{E21215A5-12DF-4E7B-BECD-6A17D83821F6}"/>
    <cellStyle name="Note 3 3 2 3 2 2" xfId="15787" xr:uid="{1ECFC9F0-702E-454E-9907-06837A34A979}"/>
    <cellStyle name="Note 3 3 2 3 2 3" xfId="27119" xr:uid="{D0172039-30EB-4ABB-ADCB-471FF09D89C9}"/>
    <cellStyle name="Note 3 3 2 3 3" xfId="5673" xr:uid="{E033FA76-0C7E-4334-9335-84A7A642F96D}"/>
    <cellStyle name="Note 3 3 2 3 3 2" xfId="14325" xr:uid="{3944F914-1CA4-40C1-AF0A-B61332B270BA}"/>
    <cellStyle name="Note 3 3 2 3 3 3" xfId="25657" xr:uid="{2C83EE89-5D0A-444C-99C8-61498379C617}"/>
    <cellStyle name="Note 3 3 2 3 4" xfId="7457" xr:uid="{0FA3DCF5-1736-41F2-BCE6-CF591CEFD4D0}"/>
    <cellStyle name="Note 3 3 2 3 4 2" xfId="16097" xr:uid="{91F73FDE-AE91-4B14-BBD3-99ED5A6D28E8}"/>
    <cellStyle name="Note 3 3 2 3 4 3" xfId="27429" xr:uid="{04FC0719-80C2-47D5-940C-46E7F7AF0AF1}"/>
    <cellStyle name="Note 3 3 2 3 5" xfId="4674" xr:uid="{89076827-2499-4A2B-A10C-4767C764E7B0}"/>
    <cellStyle name="Note 3 3 2 3 5 2" xfId="13335" xr:uid="{430E491B-FA20-4ABB-BCCA-F52B1488EAAE}"/>
    <cellStyle name="Note 3 3 2 3 5 3" xfId="24667" xr:uid="{4EF88601-6434-4301-802A-C33A771D1C90}"/>
    <cellStyle name="Note 3 3 2 3 6" xfId="10034" xr:uid="{682F05BE-744D-4D29-BB45-97CD50CCEDA7}"/>
    <cellStyle name="Note 3 3 2 3 6 2" xfId="18661" xr:uid="{A32EC5BE-6F7E-4D7C-83A6-DE5D15F83C58}"/>
    <cellStyle name="Note 3 3 2 3 6 3" xfId="29995" xr:uid="{80F8F4CB-826C-4FD1-9C4F-D40D223F37AE}"/>
    <cellStyle name="Note 3 3 2 3 7" xfId="9045" xr:uid="{95DD4E9F-EFDC-4B5E-B30C-BB227EC77391}"/>
    <cellStyle name="Note 3 3 2 3 7 2" xfId="17673" xr:uid="{D656431E-EB0C-455B-ACDF-4373013B6BE4}"/>
    <cellStyle name="Note 3 3 2 3 7 3" xfId="29006" xr:uid="{BF566574-C584-4D17-95FF-DBCB097806D8}"/>
    <cellStyle name="Note 3 3 2 3 8" xfId="11441" xr:uid="{149033D1-8C6D-43FF-9926-0397CCD4CCE7}"/>
    <cellStyle name="Note 3 3 2 3 8 2" xfId="20066" xr:uid="{DC514F95-64A3-47C0-991D-EA77A6CCE43B}"/>
    <cellStyle name="Note 3 3 2 3 8 3" xfId="31402" xr:uid="{CAF73FB8-0065-4688-AC16-873C51BC1ADC}"/>
    <cellStyle name="Note 3 3 2 4" xfId="2785" xr:uid="{7F3A1BEF-CC2B-48D9-8F13-805C4B17422D}"/>
    <cellStyle name="Note 3 3 2 4 2" xfId="7148" xr:uid="{29F357E2-0D4E-4AEC-AD15-A320E378332E}"/>
    <cellStyle name="Note 3 3 2 4 2 2" xfId="15788" xr:uid="{C8F77203-A84E-42DE-924D-5D85776474D5}"/>
    <cellStyle name="Note 3 3 2 4 2 3" xfId="27120" xr:uid="{6DE47223-EFF3-483D-8456-96E7FEA99441}"/>
    <cellStyle name="Note 3 3 2 4 3" xfId="4437" xr:uid="{DCC8561E-5164-418B-88E4-3386DE35204B}"/>
    <cellStyle name="Note 3 3 2 4 3 2" xfId="13098" xr:uid="{9040C386-7822-40B7-8A09-00E9F944B579}"/>
    <cellStyle name="Note 3 3 2 4 3 3" xfId="24430" xr:uid="{799660F2-A609-4384-88BA-2E4211F81BCB}"/>
    <cellStyle name="Note 3 3 2 4 4" xfId="4998" xr:uid="{61D803E8-65D4-445A-A076-4FBAB204B975}"/>
    <cellStyle name="Note 3 3 2 4 4 2" xfId="13657" xr:uid="{BC588ED2-8460-4FE6-BB9A-7CA1592C769B}"/>
    <cellStyle name="Note 3 3 2 4 4 3" xfId="24989" xr:uid="{8E0A7782-619B-4835-B466-05FA747BBD61}"/>
    <cellStyle name="Note 3 3 2 4 5" xfId="6225" xr:uid="{D16663AE-BD76-41F6-B48B-EFC066F833A2}"/>
    <cellStyle name="Note 3 3 2 4 5 2" xfId="14877" xr:uid="{884D49DF-D22B-488E-9DB1-2D0FFA7B225A}"/>
    <cellStyle name="Note 3 3 2 4 5 3" xfId="26209" xr:uid="{8DEF27F4-D92D-46E4-B4D6-5AD58AE3F885}"/>
    <cellStyle name="Note 3 3 2 4 6" xfId="9133" xr:uid="{F93119EC-E263-4930-AA7C-69041FFEE8AA}"/>
    <cellStyle name="Note 3 3 2 4 6 2" xfId="17761" xr:uid="{A9CCC363-3CDE-4E27-816C-D7C12B765D84}"/>
    <cellStyle name="Note 3 3 2 4 6 3" xfId="29094" xr:uid="{A3326CC7-6603-4F6F-A87C-81BC624B455E}"/>
    <cellStyle name="Note 3 3 2 4 7" xfId="10846" xr:uid="{319421F3-2D09-4226-A3F4-5B8C97630847}"/>
    <cellStyle name="Note 3 3 2 4 7 2" xfId="19472" xr:uid="{D938B1DA-20D6-47BA-85B4-941F3E41B2F1}"/>
    <cellStyle name="Note 3 3 2 4 7 3" xfId="30807" xr:uid="{17D59A8D-1531-40B4-A898-5C74FE10BE22}"/>
    <cellStyle name="Note 3 3 2 4 8" xfId="12322" xr:uid="{04F20EF7-1ADA-4D63-9AFA-87B34FBE92E4}"/>
    <cellStyle name="Note 3 3 2 4 8 2" xfId="20946" xr:uid="{500C7140-979D-4230-84CE-736DDC588128}"/>
    <cellStyle name="Note 3 3 2 4 8 3" xfId="32283" xr:uid="{7FEEA7E2-AEFD-46A2-BC2B-E7DA7B667EC8}"/>
    <cellStyle name="Note 3 3 2 5" xfId="2786" xr:uid="{4E4CA244-DFBD-4078-B2C3-FFF0590BFB56}"/>
    <cellStyle name="Note 3 3 2 5 2" xfId="7149" xr:uid="{60D885F0-DA56-4FD8-80B1-63A56DC2033F}"/>
    <cellStyle name="Note 3 3 2 5 2 2" xfId="15789" xr:uid="{10DD0422-FAE0-45B0-AC7F-844F04A437E4}"/>
    <cellStyle name="Note 3 3 2 5 2 3" xfId="27121" xr:uid="{48FB08D7-C1C7-4375-8DCA-9364FCCA8964}"/>
    <cellStyle name="Note 3 3 2 5 3" xfId="5672" xr:uid="{D5DC58B4-716B-4DD3-BA63-27B8F0A96E92}"/>
    <cellStyle name="Note 3 3 2 5 3 2" xfId="14324" xr:uid="{C27892EA-C0F7-4916-80D2-51B81F80559B}"/>
    <cellStyle name="Note 3 3 2 5 3 3" xfId="25656" xr:uid="{7BBB4866-46A6-4891-9B4A-F1B2FF7817AA}"/>
    <cellStyle name="Note 3 3 2 5 4" xfId="5455" xr:uid="{0EFD2AAA-9787-4912-83F1-9A1A1265F562}"/>
    <cellStyle name="Note 3 3 2 5 4 2" xfId="14114" xr:uid="{65D1AA31-F734-40C0-97FB-1DE180050DD7}"/>
    <cellStyle name="Note 3 3 2 5 4 3" xfId="25446" xr:uid="{E3B63592-CB6A-47EF-A19C-F0213A63E16B}"/>
    <cellStyle name="Note 3 3 2 5 5" xfId="7795" xr:uid="{3132D45E-EFAD-4E7E-B64C-77CEF246AAFC}"/>
    <cellStyle name="Note 3 3 2 5 5 2" xfId="16433" xr:uid="{31A311BD-F527-4940-943A-23925DC6C12A}"/>
    <cellStyle name="Note 3 3 2 5 5 3" xfId="27765" xr:uid="{A2705AEB-D99C-4805-8505-8AA55BDBE261}"/>
    <cellStyle name="Note 3 3 2 5 6" xfId="8897" xr:uid="{BA6F77AD-9A6A-43CC-A3B8-6C4B5A2C4655}"/>
    <cellStyle name="Note 3 3 2 5 6 2" xfId="17525" xr:uid="{D1A6B217-34E6-48DB-9D9B-7440C0AFEB8F}"/>
    <cellStyle name="Note 3 3 2 5 6 3" xfId="28858" xr:uid="{4357CCC2-3D5C-4687-A6B1-43AA465830D2}"/>
    <cellStyle name="Note 3 3 2 5 7" xfId="10483" xr:uid="{A31DF289-A449-4CD5-8BB2-88020FC37926}"/>
    <cellStyle name="Note 3 3 2 5 7 2" xfId="19110" xr:uid="{0F133534-7E2F-4F03-B146-015C24076D55}"/>
    <cellStyle name="Note 3 3 2 5 7 3" xfId="30444" xr:uid="{9FE330B2-ED9E-4DAF-AAE5-DADCB4473402}"/>
    <cellStyle name="Note 3 3 2 5 8" xfId="12323" xr:uid="{B34C2A96-4051-4F7E-9E54-690D35E3A04F}"/>
    <cellStyle name="Note 3 3 2 5 8 2" xfId="20947" xr:uid="{BB792709-C00D-4BD0-9D78-1F441C43F882}"/>
    <cellStyle name="Note 3 3 2 5 8 3" xfId="32284" xr:uid="{BCE8B548-E72A-4811-AD0A-6390F197A1BF}"/>
    <cellStyle name="Note 3 3 2 6" xfId="2787" xr:uid="{41376338-9618-4384-B724-D27901166517}"/>
    <cellStyle name="Note 3 3 2 6 2" xfId="7150" xr:uid="{97D4DCAB-C6AA-4B12-9970-F8ECAB6BD713}"/>
    <cellStyle name="Note 3 3 2 6 2 2" xfId="15790" xr:uid="{FA11D3BB-C2EA-44EA-8F3A-DE37B8FF8413}"/>
    <cellStyle name="Note 3 3 2 6 2 3" xfId="27122" xr:uid="{BEF8442D-FE16-44EA-96DD-64039EA21E11}"/>
    <cellStyle name="Note 3 3 2 6 3" xfId="5671" xr:uid="{19FE2A12-1777-45F6-AABA-BD26C891DE45}"/>
    <cellStyle name="Note 3 3 2 6 3 2" xfId="14323" xr:uid="{A58038D8-F459-4012-BBEA-A89D15C4A7F5}"/>
    <cellStyle name="Note 3 3 2 6 3 3" xfId="25655" xr:uid="{9FC0476C-A726-43A2-9CD6-F9B79DF29E8A}"/>
    <cellStyle name="Note 3 3 2 6 4" xfId="7458" xr:uid="{AFB7F787-7D47-402E-BD50-8D844DFFDA37}"/>
    <cellStyle name="Note 3 3 2 6 4 2" xfId="16098" xr:uid="{B9C27749-23AA-42A7-AEBE-874F81A28E6D}"/>
    <cellStyle name="Note 3 3 2 6 4 3" xfId="27430" xr:uid="{3FE27D82-6D73-42F3-83FB-006D8E646BA0}"/>
    <cellStyle name="Note 3 3 2 6 5" xfId="8130" xr:uid="{D973D8D9-1D85-48F6-B5E1-0EB16BE94FAD}"/>
    <cellStyle name="Note 3 3 2 6 5 2" xfId="16768" xr:uid="{F067BF91-F003-4F3E-B2AB-C415BCDBD9A2}"/>
    <cellStyle name="Note 3 3 2 6 5 3" xfId="28100" xr:uid="{8DE1E87B-A9FE-4BE7-AFE7-0C088C1DE7C0}"/>
    <cellStyle name="Note 3 3 2 6 6" xfId="10035" xr:uid="{32DFFFF8-50D4-4EEF-9B65-A3FF04B6D838}"/>
    <cellStyle name="Note 3 3 2 6 6 2" xfId="18662" xr:uid="{654C017F-5B52-4312-B909-A4152B193CDD}"/>
    <cellStyle name="Note 3 3 2 6 6 3" xfId="29996" xr:uid="{8B4C7331-79B0-44BD-B58A-152BF138E24F}"/>
    <cellStyle name="Note 3 3 2 6 7" xfId="11722" xr:uid="{E7C655BF-8BCF-4AE9-A4F9-5C5BED5473AD}"/>
    <cellStyle name="Note 3 3 2 6 7 2" xfId="20347" xr:uid="{7FA69F97-10E8-4BE9-843F-3AB754E4BF73}"/>
    <cellStyle name="Note 3 3 2 6 7 3" xfId="31683" xr:uid="{2482EC00-418D-4B8A-903F-A0A1FC24AB61}"/>
    <cellStyle name="Note 3 3 2 6 8" xfId="11442" xr:uid="{9913349C-D993-48B5-BF9D-CB129F660046}"/>
    <cellStyle name="Note 3 3 2 6 8 2" xfId="20067" xr:uid="{DB2829B0-F227-48C0-B8D6-C616AA4906EE}"/>
    <cellStyle name="Note 3 3 2 6 8 3" xfId="31403" xr:uid="{1A45B7BD-4175-4374-A534-6CBE9AE817F6}"/>
    <cellStyle name="Note 3 3 2 7" xfId="7145" xr:uid="{EFB89DE2-25B6-4D51-8344-364CD3AC7846}"/>
    <cellStyle name="Note 3 3 2 7 2" xfId="15785" xr:uid="{A2C29527-EBD9-49FA-A07E-4DE7E41725F0}"/>
    <cellStyle name="Note 3 3 2 7 3" xfId="27117" xr:uid="{9769D94A-8C06-4389-B0F2-EDEF22100B00}"/>
    <cellStyle name="Note 3 3 2 8" xfId="4438" xr:uid="{23BB5DA5-63FA-470E-A771-A39F121C0260}"/>
    <cellStyle name="Note 3 3 2 8 2" xfId="13099" xr:uid="{1EAA24D5-FE69-4485-89E2-A22C21745D78}"/>
    <cellStyle name="Note 3 3 2 8 3" xfId="24431" xr:uid="{FBF7FF87-6367-484F-B804-D4BDBA60C580}"/>
    <cellStyle name="Note 3 3 2 9" xfId="7456" xr:uid="{FA261D5C-6ED6-42CD-9255-F1DA5C7F69B3}"/>
    <cellStyle name="Note 3 3 2 9 2" xfId="16096" xr:uid="{D26E7057-DDC0-4105-B86C-9720E54E1990}"/>
    <cellStyle name="Note 3 3 2 9 3" xfId="27428" xr:uid="{C6EA4EFA-727C-4FD8-914D-660C3EA7DC95}"/>
    <cellStyle name="Note 3 3 3" xfId="2788" xr:uid="{7DB0A834-A8A3-4093-A0CC-C51BD5570434}"/>
    <cellStyle name="Note 3 3 3 2" xfId="7151" xr:uid="{C7CA70C7-B4A1-4B26-80B1-C537F47DE05E}"/>
    <cellStyle name="Note 3 3 3 2 2" xfId="15791" xr:uid="{8FF388BB-B78A-4377-B2FB-F8A8800AA164}"/>
    <cellStyle name="Note 3 3 3 2 3" xfId="27123" xr:uid="{5602EF38-0407-4CC7-9F78-4093A12A86D0}"/>
    <cellStyle name="Note 3 3 3 3" xfId="4436" xr:uid="{A5C2B9A8-3060-4DDB-A9B7-D44115EACD6B}"/>
    <cellStyle name="Note 3 3 3 3 2" xfId="13097" xr:uid="{8CA913A5-ED38-4477-8C93-D42BD097F777}"/>
    <cellStyle name="Note 3 3 3 3 3" xfId="24429" xr:uid="{ED77AE44-9B39-4D09-93C6-04AFA74FCB13}"/>
    <cellStyle name="Note 3 3 3 4" xfId="7459" xr:uid="{76E80AFD-5F04-4DC6-8052-46C6F92960A1}"/>
    <cellStyle name="Note 3 3 3 4 2" xfId="16099" xr:uid="{7A15FD08-900C-44F5-BE54-DDC0B96BBC4B}"/>
    <cellStyle name="Note 3 3 3 4 3" xfId="27431" xr:uid="{C0F75AE4-D74F-4839-B690-BE0C3609F944}"/>
    <cellStyle name="Note 3 3 3 5" xfId="8129" xr:uid="{7DF53C4C-CF42-467E-99B0-D3DDE1EEE476}"/>
    <cellStyle name="Note 3 3 3 5 2" xfId="16767" xr:uid="{053274E0-9A0B-4EB5-A729-A276471FDAF0}"/>
    <cellStyle name="Note 3 3 3 5 3" xfId="28099" xr:uid="{32B62E02-CFEC-4064-A41E-FECF8EC6CBCC}"/>
    <cellStyle name="Note 3 3 3 6" xfId="10036" xr:uid="{0B83341A-D563-4F50-A648-4B16E133D533}"/>
    <cellStyle name="Note 3 3 3 6 2" xfId="18663" xr:uid="{775F5D0C-92CD-467B-92E1-483C9413D71B}"/>
    <cellStyle name="Note 3 3 3 6 3" xfId="29997" xr:uid="{3F5F93B8-5A87-46B5-ABF5-8A01CF80CCCF}"/>
    <cellStyle name="Note 3 3 3 7" xfId="10574" xr:uid="{B53FD9C8-293B-4677-87ED-363AA47BA012}"/>
    <cellStyle name="Note 3 3 3 7 2" xfId="19201" xr:uid="{68BF56E8-6469-4A0D-AEBD-4C68CE0AB3D8}"/>
    <cellStyle name="Note 3 3 3 7 3" xfId="30535" xr:uid="{66D69132-AFA5-4382-B74B-900A492A9E35}"/>
    <cellStyle name="Note 3 3 3 8" xfId="7970" xr:uid="{7E459B78-69CC-4301-9FFD-33AC712B6176}"/>
    <cellStyle name="Note 3 3 3 8 2" xfId="16608" xr:uid="{DDCFA077-CE9F-49CB-A377-6B8840F11381}"/>
    <cellStyle name="Note 3 3 3 8 3" xfId="27940" xr:uid="{3FEFE13A-3591-449A-85CA-910FE71464B8}"/>
    <cellStyle name="Note 3 3 4" xfId="2789" xr:uid="{909EEA41-0342-4F12-BC6E-0C40BFAC53D9}"/>
    <cellStyle name="Note 3 3 4 2" xfId="7152" xr:uid="{41551DE0-E4D8-4A89-B082-6E34C60C7D06}"/>
    <cellStyle name="Note 3 3 4 2 2" xfId="15792" xr:uid="{D41CCACC-403D-4B8D-804A-30CC40C4F3A2}"/>
    <cellStyle name="Note 3 3 4 2 3" xfId="27124" xr:uid="{DFF402F5-7435-4F11-8BDA-44DB0137A664}"/>
    <cellStyle name="Note 3 3 4 3" xfId="5670" xr:uid="{29EDD14B-7CF8-449B-BE0E-D14A895920D4}"/>
    <cellStyle name="Note 3 3 4 3 2" xfId="14322" xr:uid="{F0B60E5D-3DA0-485A-8A0A-0E650308625C}"/>
    <cellStyle name="Note 3 3 4 3 3" xfId="25654" xr:uid="{EC9309E1-1D13-4E53-9472-DCF942A476F6}"/>
    <cellStyle name="Note 3 3 4 4" xfId="5456" xr:uid="{84733218-F897-41E5-8018-267C7F0C6191}"/>
    <cellStyle name="Note 3 3 4 4 2" xfId="14115" xr:uid="{5219A51E-75BD-4503-BA8A-B9A907DAEACC}"/>
    <cellStyle name="Note 3 3 4 4 3" xfId="25447" xr:uid="{4F1F0842-2BF0-4A5D-A4F4-6F14BB338FD9}"/>
    <cellStyle name="Note 3 3 4 5" xfId="9405" xr:uid="{45EFA87B-DE08-4B1E-B166-B91150621E66}"/>
    <cellStyle name="Note 3 3 4 5 2" xfId="18033" xr:uid="{0715DBB9-5D20-43B4-9A90-FEA3DE6F98F2}"/>
    <cellStyle name="Note 3 3 4 5 3" xfId="29366" xr:uid="{46358433-AE98-4490-A3B4-5C7EFD74A61D}"/>
    <cellStyle name="Note 3 3 4 6" xfId="8898" xr:uid="{643A1EE8-5B0B-46B7-A2D7-7D613190690F}"/>
    <cellStyle name="Note 3 3 4 6 2" xfId="17526" xr:uid="{D878C7E7-456F-4A82-A360-7CAC08A65460}"/>
    <cellStyle name="Note 3 3 4 6 3" xfId="28859" xr:uid="{E5CCCA8B-F041-40D9-8F0D-7C19C43502BD}"/>
    <cellStyle name="Note 3 3 4 7" xfId="10845" xr:uid="{88F33126-22BD-47CD-B221-FDBE0A97CFEF}"/>
    <cellStyle name="Note 3 3 4 7 2" xfId="19471" xr:uid="{109FAAA0-76D9-4E29-8DC2-4D30DDCC969E}"/>
    <cellStyle name="Note 3 3 4 7 3" xfId="30806" xr:uid="{2EAD369A-38C6-46A8-A656-1A844942E160}"/>
    <cellStyle name="Note 3 3 4 8" xfId="12324" xr:uid="{14628AC2-176D-4E3D-997D-F3B793754B04}"/>
    <cellStyle name="Note 3 3 4 8 2" xfId="20948" xr:uid="{FA3FB3E3-B001-4D6F-8707-C6B3F710C375}"/>
    <cellStyle name="Note 3 3 4 8 3" xfId="32285" xr:uid="{81A1B302-3D5A-4852-B04C-17898ECFBAA7}"/>
    <cellStyle name="Note 3 3 5" xfId="2790" xr:uid="{D642A139-FCF3-419F-9567-C2E4BCF2224E}"/>
    <cellStyle name="Note 3 3 5 2" xfId="7153" xr:uid="{AFB5CBE7-821F-49B3-A80A-E7F8FCBC7122}"/>
    <cellStyle name="Note 3 3 5 2 2" xfId="15793" xr:uid="{735EE50D-D6C3-4E41-B1F8-6DD839E515A2}"/>
    <cellStyle name="Note 3 3 5 2 3" xfId="27125" xr:uid="{922B0E92-55F6-4A10-896C-52D837085091}"/>
    <cellStyle name="Note 3 3 5 3" xfId="5669" xr:uid="{BA57E673-0E30-416D-96D2-E5DB6082F5C7}"/>
    <cellStyle name="Note 3 3 5 3 2" xfId="14321" xr:uid="{522D1F69-61EA-45EE-938C-187607EF79E4}"/>
    <cellStyle name="Note 3 3 5 3 3" xfId="25653" xr:uid="{7C6AA0BE-E89E-4BB0-8735-1ECEF90A96AE}"/>
    <cellStyle name="Note 3 3 5 4" xfId="4999" xr:uid="{9F0CDBE5-AE09-436C-BC6D-7CE08478CAA7}"/>
    <cellStyle name="Note 3 3 5 4 2" xfId="13658" xr:uid="{0222A3D1-C4BE-4857-8465-8675E783E8DA}"/>
    <cellStyle name="Note 3 3 5 4 3" xfId="24990" xr:uid="{F89E862E-7285-42F4-BAEF-8EEBD7192F1F}"/>
    <cellStyle name="Note 3 3 5 5" xfId="5291" xr:uid="{67EACF41-1015-4C5E-8527-4722CF9D8322}"/>
    <cellStyle name="Note 3 3 5 5 2" xfId="13950" xr:uid="{CD4404C4-2BE7-47BF-8621-5DEBE8469C91}"/>
    <cellStyle name="Note 3 3 5 5 3" xfId="25282" xr:uid="{E201BBE9-34E1-48D4-AB9C-8440BB0A58D7}"/>
    <cellStyle name="Note 3 3 5 6" xfId="9132" xr:uid="{9BBF5DA1-AFD5-4702-AFBE-9B509D2C0B82}"/>
    <cellStyle name="Note 3 3 5 6 2" xfId="17760" xr:uid="{4D3793D0-B0F8-40F2-906E-EAACF7BED876}"/>
    <cellStyle name="Note 3 3 5 6 3" xfId="29093" xr:uid="{8D531445-8CAB-4EF0-90E7-70A12DA55C2A}"/>
    <cellStyle name="Note 3 3 5 7" xfId="11723" xr:uid="{B24596C7-8547-476C-9263-E897B97969ED}"/>
    <cellStyle name="Note 3 3 5 7 2" xfId="20348" xr:uid="{43926E12-DC16-49B5-8CD9-E518467609F3}"/>
    <cellStyle name="Note 3 3 5 7 3" xfId="31684" xr:uid="{E529050A-126D-461C-90E9-9318A6CB620C}"/>
    <cellStyle name="Note 3 3 5 8" xfId="11443" xr:uid="{0FED69F7-E778-476D-9DCA-FD7318158FD8}"/>
    <cellStyle name="Note 3 3 5 8 2" xfId="20068" xr:uid="{937B1B42-E7AB-43D9-8841-8018D41402D9}"/>
    <cellStyle name="Note 3 3 5 8 3" xfId="31404" xr:uid="{7F35B3AE-1D7B-4458-9424-A3DE806A18FA}"/>
    <cellStyle name="Note 3 3 6" xfId="2791" xr:uid="{24939A4B-ADEB-477C-8283-2F0389A602F5}"/>
    <cellStyle name="Note 3 3 6 2" xfId="7154" xr:uid="{209F07E8-FE46-4216-A3A5-F37C97715F69}"/>
    <cellStyle name="Note 3 3 6 2 2" xfId="15794" xr:uid="{86ED8706-1939-4275-835B-B9F553574A13}"/>
    <cellStyle name="Note 3 3 6 2 3" xfId="27126" xr:uid="{008AC772-0D6C-446F-936F-5A0470196880}"/>
    <cellStyle name="Note 3 3 6 3" xfId="4435" xr:uid="{A3B6A718-0795-445C-8068-977EAD187BE3}"/>
    <cellStyle name="Note 3 3 6 3 2" xfId="13096" xr:uid="{3835F428-5AA2-4ADF-A467-7F2CF50B6533}"/>
    <cellStyle name="Note 3 3 6 3 3" xfId="24428" xr:uid="{DC8B4120-C30B-49B0-8BEF-F4DFFFFA6F5D}"/>
    <cellStyle name="Note 3 3 6 4" xfId="7460" xr:uid="{A1E8395D-9464-4AF6-B957-5C1955A62F96}"/>
    <cellStyle name="Note 3 3 6 4 2" xfId="16100" xr:uid="{12363652-83DA-4F2B-BA87-64C7FE7F4688}"/>
    <cellStyle name="Note 3 3 6 4 3" xfId="27432" xr:uid="{3630C6EB-A902-4ED2-AE6A-7634D8E67393}"/>
    <cellStyle name="Note 3 3 6 5" xfId="8128" xr:uid="{F8EEFB7E-1E07-4FC4-9C32-3FECEE1D8DF9}"/>
    <cellStyle name="Note 3 3 6 5 2" xfId="16766" xr:uid="{D1341834-BD15-4C2B-8338-7F02CF06FB4A}"/>
    <cellStyle name="Note 3 3 6 5 3" xfId="28098" xr:uid="{375BC454-C7B1-4BD7-A77A-5B0732B520AF}"/>
    <cellStyle name="Note 3 3 6 6" xfId="10037" xr:uid="{B2AEF14D-7E3B-4E4E-AF02-BF235540C9C4}"/>
    <cellStyle name="Note 3 3 6 6 2" xfId="18664" xr:uid="{0A348FC6-42E2-42C6-900E-969C4A2F5FF3}"/>
    <cellStyle name="Note 3 3 6 6 3" xfId="29998" xr:uid="{4963B593-27CA-48EC-9C0A-FD7C9AFB9236}"/>
    <cellStyle name="Note 3 3 6 7" xfId="10484" xr:uid="{5E7EE3B6-304F-4730-9EE8-6E479BBB74BE}"/>
    <cellStyle name="Note 3 3 6 7 2" xfId="19111" xr:uid="{696506EA-DCD8-4294-B637-FA32799B172B}"/>
    <cellStyle name="Note 3 3 6 7 3" xfId="30445" xr:uid="{0DDDC6FB-C1E4-4961-A27D-B770CEDDCFB2}"/>
    <cellStyle name="Note 3 3 6 8" xfId="12325" xr:uid="{3615ED9B-FAD3-44D4-9FF9-1C47443B0826}"/>
    <cellStyle name="Note 3 3 6 8 2" xfId="20949" xr:uid="{FD49418D-0DC9-4A8B-9386-6E8B0B297B85}"/>
    <cellStyle name="Note 3 3 6 8 3" xfId="32286" xr:uid="{849FD1CA-5550-4AD9-B607-F7898AA37E81}"/>
    <cellStyle name="Note 3 3 7" xfId="2792" xr:uid="{EE5582C6-A344-40F5-879B-5D914F5F090B}"/>
    <cellStyle name="Note 3 3 7 2" xfId="7155" xr:uid="{4E27B95A-DA0A-4ED1-8B95-82B52252A0C5}"/>
    <cellStyle name="Note 3 3 7 2 2" xfId="15795" xr:uid="{5E6E3685-C5EF-4695-BC0C-39218031AACA}"/>
    <cellStyle name="Note 3 3 7 2 3" xfId="27127" xr:uid="{C793A47F-4D05-488B-9699-CED71E9F9F04}"/>
    <cellStyle name="Note 3 3 7 3" xfId="5668" xr:uid="{834641AE-3ED7-41E8-AEED-000EAE7E5C58}"/>
    <cellStyle name="Note 3 3 7 3 2" xfId="14320" xr:uid="{FBFE0FB0-2A76-4C34-84DD-5BB71277B05F}"/>
    <cellStyle name="Note 3 3 7 3 3" xfId="25652" xr:uid="{072C50F4-4091-4C7A-9691-CBA01DEC1FC3}"/>
    <cellStyle name="Note 3 3 7 4" xfId="7461" xr:uid="{8EC923C9-D4E9-48DA-8FE4-3172659FA130}"/>
    <cellStyle name="Note 3 3 7 4 2" xfId="16101" xr:uid="{86688B13-0774-4190-B19A-88DA99C6C095}"/>
    <cellStyle name="Note 3 3 7 4 3" xfId="27433" xr:uid="{5F283EDA-3351-4127-B885-8E7112B7B759}"/>
    <cellStyle name="Note 3 3 7 5" xfId="9406" xr:uid="{64B97AE7-2D85-41BD-8A10-B6E82B5CF589}"/>
    <cellStyle name="Note 3 3 7 5 2" xfId="18034" xr:uid="{F16A6DC5-D832-412E-A94F-FDA48061A45B}"/>
    <cellStyle name="Note 3 3 7 5 3" xfId="29367" xr:uid="{120E8C6F-18AC-45C9-B41C-A3CA164A6168}"/>
    <cellStyle name="Note 3 3 7 6" xfId="10038" xr:uid="{84C7DD28-DCEB-4EB9-BEEE-5AD2ECC31B80}"/>
    <cellStyle name="Note 3 3 7 6 2" xfId="18665" xr:uid="{49773147-2487-494A-A3EF-0A777C8B6670}"/>
    <cellStyle name="Note 3 3 7 6 3" xfId="29999" xr:uid="{47C5822C-0846-4287-AF4D-764924374AFC}"/>
    <cellStyle name="Note 3 3 7 7" xfId="8986" xr:uid="{ED1800E9-ED7B-467D-BB31-3D96D6FA6F43}"/>
    <cellStyle name="Note 3 3 7 7 2" xfId="17614" xr:uid="{2A88ABA2-D4C1-4264-97AA-544F3354622D}"/>
    <cellStyle name="Note 3 3 7 7 3" xfId="28947" xr:uid="{F2745CCA-5B10-4BA6-ACD0-092DC13387BF}"/>
    <cellStyle name="Note 3 3 7 8" xfId="11570" xr:uid="{FB5B4FF9-CEEC-4DF6-A15E-C9557A81F4A6}"/>
    <cellStyle name="Note 3 3 7 8 2" xfId="20195" xr:uid="{289B72B9-0DD9-44F5-BCD8-7FC1F90D200F}"/>
    <cellStyle name="Note 3 3 7 8 3" xfId="31531" xr:uid="{5AD1B978-DBE0-4AD8-A630-D1038B8159E8}"/>
    <cellStyle name="Note 3 3 8" xfId="7144" xr:uid="{D50267EE-6CDA-47CD-AB00-CD2EF8B4E56A}"/>
    <cellStyle name="Note 3 3 8 2" xfId="15784" xr:uid="{E46D0F64-E191-4B24-BAF8-8660B0FD16CA}"/>
    <cellStyle name="Note 3 3 8 3" xfId="27116" xr:uid="{09D26747-B5B8-4B08-AD55-EA8CAB97C6B0}"/>
    <cellStyle name="Note 3 3 9" xfId="5675" xr:uid="{7C60023D-E761-4DA7-9F6B-9510CA3EC6F2}"/>
    <cellStyle name="Note 3 3 9 2" xfId="14327" xr:uid="{D60B319F-E562-4A1A-98DB-2E9BE7657CC1}"/>
    <cellStyle name="Note 3 3 9 3" xfId="25659" xr:uid="{57CC6502-9364-4C43-A236-0ED81A5BDB2C}"/>
    <cellStyle name="Note 3 4" xfId="2793" xr:uid="{C0DAD326-10B3-4550-817B-15A00F3759ED}"/>
    <cellStyle name="Note 3 4 10" xfId="5667" xr:uid="{87B0AAC2-E61C-4260-8EA6-F64E2EF3B2DA}"/>
    <cellStyle name="Note 3 4 10 2" xfId="14319" xr:uid="{D2E944C7-0849-4306-88B7-A36EEC9F0DAD}"/>
    <cellStyle name="Note 3 4 10 3" xfId="25651" xr:uid="{6F674EFA-7B39-45AF-BD1D-135A111E68D0}"/>
    <cellStyle name="Note 3 4 11" xfId="5000" xr:uid="{1EE6646F-E74C-4B37-AAFB-3AEA055C0A92}"/>
    <cellStyle name="Note 3 4 11 2" xfId="13659" xr:uid="{9BAE9168-C9AA-492F-AFFC-8BCF68446B03}"/>
    <cellStyle name="Note 3 4 11 3" xfId="24991" xr:uid="{FA06136D-D2B0-4598-BB72-BB1CA6C73553}"/>
    <cellStyle name="Note 3 4 12" xfId="8127" xr:uid="{A971B2DC-B476-4738-94B0-0187AF47305A}"/>
    <cellStyle name="Note 3 4 12 2" xfId="16765" xr:uid="{8E3E6A27-2A61-498E-9C5C-99576B4FB381}"/>
    <cellStyle name="Note 3 4 12 3" xfId="28097" xr:uid="{B72F91B3-2F29-49FC-96B9-5694C993A946}"/>
    <cellStyle name="Note 3 4 13" xfId="7887" xr:uid="{0BE3E7C9-E96E-4CAA-9E0D-2A92091B453D}"/>
    <cellStyle name="Note 3 4 13 2" xfId="16525" xr:uid="{07F8D11E-CA28-4DED-99A3-4697875B77EB}"/>
    <cellStyle name="Note 3 4 13 3" xfId="27857" xr:uid="{AF887982-2EF4-4794-B070-DC147E35B1AA}"/>
    <cellStyle name="Note 3 4 14" xfId="8855" xr:uid="{1A68D319-2651-4DDE-9024-D898B92FF510}"/>
    <cellStyle name="Note 3 4 14 2" xfId="17483" xr:uid="{B0A175C5-7A0E-4791-8C23-B2ADF9E26A44}"/>
    <cellStyle name="Note 3 4 14 3" xfId="28816" xr:uid="{6A8A0699-DD2C-478E-A1B8-27919381269B}"/>
    <cellStyle name="Note 3 4 15" xfId="12326" xr:uid="{B80A74DD-D1DD-4E8E-A5E4-0D6B645C846B}"/>
    <cellStyle name="Note 3 4 15 2" xfId="20950" xr:uid="{D5B7222F-1FDF-4989-AE15-7BF817962E47}"/>
    <cellStyle name="Note 3 4 15 3" xfId="32287" xr:uid="{1982A5F4-FD6A-4286-8A86-1E4AB2993EAB}"/>
    <cellStyle name="Note 3 4 2" xfId="2794" xr:uid="{174FE345-AD38-4D48-860B-23E056AC31AE}"/>
    <cellStyle name="Note 3 4 2 2" xfId="7157" xr:uid="{F36686CE-145E-4EFD-82AE-0046C67C82F2}"/>
    <cellStyle name="Note 3 4 2 2 2" xfId="15797" xr:uid="{EDC491C3-9312-4CFE-B732-2D7ED8C97E70}"/>
    <cellStyle name="Note 3 4 2 2 3" xfId="27129" xr:uid="{B96E5E8F-E41C-465C-9B36-2CCAE708F389}"/>
    <cellStyle name="Note 3 4 2 3" xfId="4434" xr:uid="{A1D964F6-B6F7-4E50-B271-F31DDCB54749}"/>
    <cellStyle name="Note 3 4 2 3 2" xfId="13095" xr:uid="{D2F5DE6E-828F-401D-B54F-4B092CB925A7}"/>
    <cellStyle name="Note 3 4 2 3 3" xfId="24427" xr:uid="{28529B62-3FD3-42D3-B951-E5733D1B0C10}"/>
    <cellStyle name="Note 3 4 2 4" xfId="5457" xr:uid="{CD863872-D5F4-4011-BFD2-B22F0FB7899F}"/>
    <cellStyle name="Note 3 4 2 4 2" xfId="14116" xr:uid="{31209A7D-2DE3-493C-BB28-DCED8E42D10E}"/>
    <cellStyle name="Note 3 4 2 4 3" xfId="25448" xr:uid="{AEAB6FE4-3205-45D7-803D-94DA1CB18485}"/>
    <cellStyle name="Note 3 4 2 5" xfId="6224" xr:uid="{CFCD0854-8C95-4110-88BA-7A18E66E8E81}"/>
    <cellStyle name="Note 3 4 2 5 2" xfId="14876" xr:uid="{9DBBD134-2A15-429E-B537-9F2622C13BF6}"/>
    <cellStyle name="Note 3 4 2 5 3" xfId="26208" xr:uid="{19B8567D-3D4A-4C26-BC9F-4BE63F1B61FF}"/>
    <cellStyle name="Note 3 4 2 6" xfId="8899" xr:uid="{2AFDB952-2500-42F7-9027-FE6E8FDFE3A6}"/>
    <cellStyle name="Note 3 4 2 6 2" xfId="17527" xr:uid="{66D6BB85-DE14-4F26-8E49-39E89EC95676}"/>
    <cellStyle name="Note 3 4 2 6 3" xfId="28860" xr:uid="{DA9847DC-6CA9-48E6-B38B-0763C65AC896}"/>
    <cellStyle name="Note 3 4 2 7" xfId="10225" xr:uid="{81350477-6E9E-4996-8CE0-88C3ECA4E678}"/>
    <cellStyle name="Note 3 4 2 7 2" xfId="18852" xr:uid="{3A59CDF8-DA84-4049-A60A-7CF8F4FDBB28}"/>
    <cellStyle name="Note 3 4 2 7 3" xfId="30186" xr:uid="{7FBD85F7-1CAC-4CEF-ADCB-941809450B83}"/>
    <cellStyle name="Note 3 4 2 8" xfId="12327" xr:uid="{FB779444-8A63-4C5F-96E0-BEBB4B7ACD64}"/>
    <cellStyle name="Note 3 4 2 8 2" xfId="20951" xr:uid="{D53E9FA3-6837-444D-8269-DD3C7E82E1C3}"/>
    <cellStyle name="Note 3 4 2 8 3" xfId="32288" xr:uid="{6AFF15F6-2A85-4B2C-B99F-CCBA46411346}"/>
    <cellStyle name="Note 3 4 3" xfId="2795" xr:uid="{87F9B4A1-1A55-40CD-97C4-67401568242B}"/>
    <cellStyle name="Note 3 4 3 2" xfId="7158" xr:uid="{761816B9-F6AF-49CD-88D5-9A1B091D4EBE}"/>
    <cellStyle name="Note 3 4 3 2 2" xfId="15798" xr:uid="{A2F6FBC8-0C14-4ABF-9338-1DCFC00E4EBA}"/>
    <cellStyle name="Note 3 4 3 2 3" xfId="27130" xr:uid="{4285608E-881B-4280-AFC5-3C2B33A9595C}"/>
    <cellStyle name="Note 3 4 3 3" xfId="5666" xr:uid="{2EF815EB-71DA-44CD-89A5-ED292D4977C9}"/>
    <cellStyle name="Note 3 4 3 3 2" xfId="14318" xr:uid="{DB2DE2C2-AF78-4B8F-A14C-CA95E7233DED}"/>
    <cellStyle name="Note 3 4 3 3 3" xfId="25650" xr:uid="{80A8AEBF-511F-4BEF-A52B-36DF2587FE8D}"/>
    <cellStyle name="Note 3 4 3 4" xfId="7462" xr:uid="{812375CD-8954-4E42-A483-9E09DAB6D836}"/>
    <cellStyle name="Note 3 4 3 4 2" xfId="16102" xr:uid="{412D30D7-A958-4833-99FC-2FD4D622BEAF}"/>
    <cellStyle name="Note 3 4 3 4 3" xfId="27434" xr:uid="{211F0C32-4ABE-4669-92CA-093DF7E1044B}"/>
    <cellStyle name="Note 3 4 3 5" xfId="7794" xr:uid="{E6BAA531-9037-4637-8B51-EAA4D657EED5}"/>
    <cellStyle name="Note 3 4 3 5 2" xfId="16432" xr:uid="{902FC32B-03D6-41EC-A014-133717F1728E}"/>
    <cellStyle name="Note 3 4 3 5 3" xfId="27764" xr:uid="{102D94D7-FF65-4772-B040-77D593CD4367}"/>
    <cellStyle name="Note 3 4 3 6" xfId="10039" xr:uid="{07A7B5EA-3128-4220-A2FD-7619103FE3A0}"/>
    <cellStyle name="Note 3 4 3 6 2" xfId="18666" xr:uid="{2C416ABF-6967-48D7-A4C1-D9CE6B086F1E}"/>
    <cellStyle name="Note 3 4 3 6 3" xfId="30000" xr:uid="{E9828A40-96B1-459D-ADCC-97453032A233}"/>
    <cellStyle name="Note 3 4 3 7" xfId="10485" xr:uid="{7DFAE2C7-CC1A-4C3B-93FA-7C9C834610AC}"/>
    <cellStyle name="Note 3 4 3 7 2" xfId="19112" xr:uid="{C171AA0E-04EE-476E-B927-277E416887D8}"/>
    <cellStyle name="Note 3 4 3 7 3" xfId="30446" xr:uid="{36F00474-BF5D-442C-BEC1-8E1F6EEAC76F}"/>
    <cellStyle name="Note 3 4 3 8" xfId="11444" xr:uid="{7CD9EE7E-5C79-4A9A-BFD5-C9BF39C900AA}"/>
    <cellStyle name="Note 3 4 3 8 2" xfId="20069" xr:uid="{0FB512A1-8B90-4179-A588-187EFED90370}"/>
    <cellStyle name="Note 3 4 3 8 3" xfId="31405" xr:uid="{9B95F0F5-91BC-473D-BE22-B52BF763133B}"/>
    <cellStyle name="Note 3 4 4" xfId="2796" xr:uid="{608B8372-4BAB-49F4-A6F3-DD123EF81840}"/>
    <cellStyle name="Note 3 4 4 2" xfId="7159" xr:uid="{F53D6DD1-AF58-41EE-B683-5F9A04711FC4}"/>
    <cellStyle name="Note 3 4 4 2 2" xfId="15799" xr:uid="{1FB2F186-EC24-44A0-82FF-D2333188E755}"/>
    <cellStyle name="Note 3 4 4 2 3" xfId="27131" xr:uid="{2089476B-B8EC-455A-B64D-34E60EF7012C}"/>
    <cellStyle name="Note 3 4 4 3" xfId="5665" xr:uid="{F8A6A380-D656-4B47-9FF5-A8C97DF90038}"/>
    <cellStyle name="Note 3 4 4 3 2" xfId="14317" xr:uid="{68EC0B10-9DF7-4400-88E4-E2EFD7F1514F}"/>
    <cellStyle name="Note 3 4 4 3 3" xfId="25649" xr:uid="{AEAD0B72-1086-47C2-9C69-E322983A609C}"/>
    <cellStyle name="Note 3 4 4 4" xfId="7463" xr:uid="{5DD01614-D0AA-4976-8AC0-738365F1A308}"/>
    <cellStyle name="Note 3 4 4 4 2" xfId="16103" xr:uid="{F56211CB-A0E7-4C3C-B078-69833FEDF822}"/>
    <cellStyle name="Note 3 4 4 4 3" xfId="27435" xr:uid="{C09684CE-8B22-443D-8D38-E194AF7BF921}"/>
    <cellStyle name="Note 3 4 4 5" xfId="4673" xr:uid="{446D10F8-FD05-4027-87BE-CB8C92B46E4C}"/>
    <cellStyle name="Note 3 4 4 5 2" xfId="13334" xr:uid="{3B901FC8-CB5C-4F4E-8073-D8B7704F380F}"/>
    <cellStyle name="Note 3 4 4 5 3" xfId="24666" xr:uid="{01CFACD1-BC21-4002-A001-5C1878ECE875}"/>
    <cellStyle name="Note 3 4 4 6" xfId="10040" xr:uid="{759B7A24-BF3F-4C27-B834-AF02A935D5C5}"/>
    <cellStyle name="Note 3 4 4 6 2" xfId="18667" xr:uid="{C82A8CFC-7341-4242-8655-CA3C610B96B2}"/>
    <cellStyle name="Note 3 4 4 6 3" xfId="30001" xr:uid="{D964B715-6842-426C-B84D-0D69D788A8AA}"/>
    <cellStyle name="Note 3 4 4 7" xfId="11724" xr:uid="{5C0FFD92-183B-4C67-81A0-252A3A6A35BC}"/>
    <cellStyle name="Note 3 4 4 7 2" xfId="20349" xr:uid="{1B2175D7-16E4-49C1-AEC2-266284C3E55E}"/>
    <cellStyle name="Note 3 4 4 7 3" xfId="31685" xr:uid="{6D775FAE-FFA1-48DA-BD18-5385A9DAFE13}"/>
    <cellStyle name="Note 3 4 4 8" xfId="11569" xr:uid="{E1D4EE84-B121-4B96-8A18-0B3D1605620F}"/>
    <cellStyle name="Note 3 4 4 8 2" xfId="20194" xr:uid="{68209E73-4002-4BC0-A808-09ED7904B567}"/>
    <cellStyle name="Note 3 4 4 8 3" xfId="31530" xr:uid="{2AEB2F5B-C7D9-4859-BB62-8E268C100B43}"/>
    <cellStyle name="Note 3 4 5" xfId="2797" xr:uid="{C389B54E-7E89-40E1-BBEF-112470C67A90}"/>
    <cellStyle name="Note 3 4 5 2" xfId="7160" xr:uid="{20D4F476-46D2-4F00-BB77-B8EF345DCCFD}"/>
    <cellStyle name="Note 3 4 5 2 2" xfId="15800" xr:uid="{BB67A8FD-C8F6-460C-ACAB-01F4DCF0D06F}"/>
    <cellStyle name="Note 3 4 5 2 3" xfId="27132" xr:uid="{A17DE9EB-BBD8-4D1A-9A26-A39253F6882D}"/>
    <cellStyle name="Note 3 4 5 3" xfId="4433" xr:uid="{4D51E727-A98D-44DC-A15D-6F8F1344849B}"/>
    <cellStyle name="Note 3 4 5 3 2" xfId="13094" xr:uid="{83461CEE-35F8-4DDF-AE68-242A869E0D1A}"/>
    <cellStyle name="Note 3 4 5 3 3" xfId="24426" xr:uid="{D3B2D258-7A1A-432E-B2E8-B2685C9262E5}"/>
    <cellStyle name="Note 3 4 5 4" xfId="5458" xr:uid="{02FE347D-B8EA-41D7-8CF6-BADF6A4B7AAE}"/>
    <cellStyle name="Note 3 4 5 4 2" xfId="14117" xr:uid="{CDF3A6F0-39EF-4634-9EA2-99286523A382}"/>
    <cellStyle name="Note 3 4 5 4 3" xfId="25449" xr:uid="{388EC88B-B3FF-43F9-8261-1C72A18CBB84}"/>
    <cellStyle name="Note 3 4 5 5" xfId="8126" xr:uid="{2FCB0D4E-A333-4845-8919-AA4C245E607D}"/>
    <cellStyle name="Note 3 4 5 5 2" xfId="16764" xr:uid="{D767305D-4B0C-4F4E-A779-E80647E64A99}"/>
    <cellStyle name="Note 3 4 5 5 3" xfId="28096" xr:uid="{D781C628-74FF-4752-96DD-340F6DE00CC2}"/>
    <cellStyle name="Note 3 4 5 6" xfId="8900" xr:uid="{5D8D98EB-FB34-4A81-AD44-A855A79D0CED}"/>
    <cellStyle name="Note 3 4 5 6 2" xfId="17528" xr:uid="{E4D11C6C-7473-45A4-99BB-5276C686D114}"/>
    <cellStyle name="Note 3 4 5 6 3" xfId="28861" xr:uid="{FEBADE09-4EF7-4F29-A679-B6849FEC3C9F}"/>
    <cellStyle name="Note 3 4 5 7" xfId="11725" xr:uid="{ED791665-10DD-41F5-A559-413609289D20}"/>
    <cellStyle name="Note 3 4 5 7 2" xfId="20350" xr:uid="{B4DFE9C5-11BA-4ABE-80AD-535BC5144B1D}"/>
    <cellStyle name="Note 3 4 5 7 3" xfId="31686" xr:uid="{A68E48F4-96DD-4F18-978E-A2CEC1499AB4}"/>
    <cellStyle name="Note 3 4 5 8" xfId="12328" xr:uid="{9C0B17F5-1EF7-487E-AB99-BD5A28C2119E}"/>
    <cellStyle name="Note 3 4 5 8 2" xfId="20952" xr:uid="{FEE6967D-BD68-4FBA-9BBE-7B45D554FCE9}"/>
    <cellStyle name="Note 3 4 5 8 3" xfId="32289" xr:uid="{249ABC98-CDB2-449B-8B0A-1A9E489C154D}"/>
    <cellStyle name="Note 3 4 6" xfId="2798" xr:uid="{155AFAAF-3D53-4834-9EC8-3C80093A393F}"/>
    <cellStyle name="Note 3 4 6 2" xfId="7161" xr:uid="{B827EE4F-5762-406F-8A01-AD98972AD061}"/>
    <cellStyle name="Note 3 4 6 2 2" xfId="15801" xr:uid="{BF2CE83A-3913-457F-ABBD-A6D333A1AE93}"/>
    <cellStyle name="Note 3 4 6 2 3" xfId="27133" xr:uid="{C47E8D1A-E5D5-46EF-B4AB-EFA23ED7922C}"/>
    <cellStyle name="Note 3 4 6 3" xfId="5664" xr:uid="{2448D4A6-EF06-4569-AF86-F8C0EDEF8208}"/>
    <cellStyle name="Note 3 4 6 3 2" xfId="14316" xr:uid="{81E5FDCA-728E-4616-A6EB-083F8E0FDAEC}"/>
    <cellStyle name="Note 3 4 6 3 3" xfId="25648" xr:uid="{1FA7F755-BF23-4627-B25C-F6F76E721820}"/>
    <cellStyle name="Note 3 4 6 4" xfId="5001" xr:uid="{A0702386-23C8-4D56-AA62-27837A3AE8D5}"/>
    <cellStyle name="Note 3 4 6 4 2" xfId="13660" xr:uid="{7592B34E-BDCF-4297-82B7-ACB74124E6B8}"/>
    <cellStyle name="Note 3 4 6 4 3" xfId="24992" xr:uid="{62267693-13EC-4E25-9F0E-B6A8FBA6ED31}"/>
    <cellStyle name="Note 3 4 6 5" xfId="9407" xr:uid="{A7928F7C-EAB1-4E33-BF5D-A68DDF3E501E}"/>
    <cellStyle name="Note 3 4 6 5 2" xfId="18035" xr:uid="{AD848A83-F0C0-4980-9CD2-BAD037B6EC6C}"/>
    <cellStyle name="Note 3 4 6 5 3" xfId="29368" xr:uid="{CF12912F-9D65-44CC-8815-4324BE693CA1}"/>
    <cellStyle name="Note 3 4 6 6" xfId="9131" xr:uid="{5E9789D1-7CC4-4BE5-8B4C-DB0AA0BE2585}"/>
    <cellStyle name="Note 3 4 6 6 2" xfId="17759" xr:uid="{AE4B5BE1-594F-4EC0-BEB0-4FF7A33808CD}"/>
    <cellStyle name="Note 3 4 6 6 3" xfId="29092" xr:uid="{6F8DE309-202A-468E-8026-45D8369784B9}"/>
    <cellStyle name="Note 3 4 6 7" xfId="10338" xr:uid="{AB42542F-FA74-474B-A36F-B4833C6916D8}"/>
    <cellStyle name="Note 3 4 6 7 2" xfId="18965" xr:uid="{AFB38ED4-3054-4EBE-B65B-90C9CD5F9C21}"/>
    <cellStyle name="Note 3 4 6 7 3" xfId="30299" xr:uid="{0B3FB0BF-B6AC-4DF8-BE2B-4EB1D6E5885A}"/>
    <cellStyle name="Note 3 4 6 8" xfId="11445" xr:uid="{FEF54B5B-95B0-4B57-AAF2-DC4737D6132D}"/>
    <cellStyle name="Note 3 4 6 8 2" xfId="20070" xr:uid="{75A2E2F5-141C-4901-B039-56DE4C3D8DBD}"/>
    <cellStyle name="Note 3 4 6 8 3" xfId="31406" xr:uid="{32C62091-6390-42B6-BBFA-1655A4E77D80}"/>
    <cellStyle name="Note 3 4 7" xfId="2799" xr:uid="{B6C54213-36FB-4116-BFC4-873D63AEEEEE}"/>
    <cellStyle name="Note 3 4 7 2" xfId="7162" xr:uid="{2C1B1CCF-3644-4B0D-BDF6-31FD6F691FFD}"/>
    <cellStyle name="Note 3 4 7 2 2" xfId="15802" xr:uid="{22971040-9AC3-4966-8167-F02570660535}"/>
    <cellStyle name="Note 3 4 7 2 3" xfId="27134" xr:uid="{4CE0ABDE-77CF-4ACD-8906-D400F295A73D}"/>
    <cellStyle name="Note 3 4 7 3" xfId="5663" xr:uid="{9EB5A65F-26DC-4C32-AAA2-3C65916058DB}"/>
    <cellStyle name="Note 3 4 7 3 2" xfId="14315" xr:uid="{E6C4C573-8B65-4DBC-9594-521A7CA51FCC}"/>
    <cellStyle name="Note 3 4 7 3 3" xfId="25647" xr:uid="{16BB2A62-A7DF-4CF8-B8CE-4FD1CA61EA51}"/>
    <cellStyle name="Note 3 4 7 4" xfId="7464" xr:uid="{8A5E5389-B05B-4077-BACE-E30A9415CD90}"/>
    <cellStyle name="Note 3 4 7 4 2" xfId="16104" xr:uid="{1AB0424F-E178-4F44-91FF-C7B2F5BB95B5}"/>
    <cellStyle name="Note 3 4 7 4 3" xfId="27436" xr:uid="{808EBF51-2EB0-445D-9418-6C4F594AEF7E}"/>
    <cellStyle name="Note 3 4 7 5" xfId="9408" xr:uid="{2C1315A2-BA1D-4FDD-9EB8-2DFE8982A9F9}"/>
    <cellStyle name="Note 3 4 7 5 2" xfId="18036" xr:uid="{D7049E95-3D88-4356-8288-A1273D3983B5}"/>
    <cellStyle name="Note 3 4 7 5 3" xfId="29369" xr:uid="{5DD89FCB-6F91-4AB8-A057-8D74183F23B7}"/>
    <cellStyle name="Note 3 4 7 6" xfId="10041" xr:uid="{0E8CDBBC-5DF9-4443-82E6-AA1E9F10679E}"/>
    <cellStyle name="Note 3 4 7 6 2" xfId="18668" xr:uid="{66491796-78D2-4A10-87DA-21F0123CE7DD}"/>
    <cellStyle name="Note 3 4 7 6 3" xfId="30002" xr:uid="{0B30045E-9664-4022-AECA-832CF5CCD561}"/>
    <cellStyle name="Note 3 4 7 7" xfId="10486" xr:uid="{375B391C-AED7-4D67-BE2D-1695338077E0}"/>
    <cellStyle name="Note 3 4 7 7 2" xfId="19113" xr:uid="{4AA4C6E7-6306-44F3-B370-699390DB6554}"/>
    <cellStyle name="Note 3 4 7 7 3" xfId="30447" xr:uid="{419E7CBD-A941-4DD8-BA02-9AF5A194C268}"/>
    <cellStyle name="Note 3 4 7 8" xfId="12329" xr:uid="{F51488E8-E533-4F31-BC00-58080A4FF8A6}"/>
    <cellStyle name="Note 3 4 7 8 2" xfId="20953" xr:uid="{3EEDCB4C-A7CB-4C39-A94E-0C8AF50871FC}"/>
    <cellStyle name="Note 3 4 7 8 3" xfId="32290" xr:uid="{6F29F3E1-4A4A-42C7-AEA1-623720ECEF38}"/>
    <cellStyle name="Note 3 4 8" xfId="2800" xr:uid="{21E98C0A-6DBF-426A-AFD0-DED906AD8B40}"/>
    <cellStyle name="Note 3 4 8 2" xfId="7163" xr:uid="{D97A9E05-FD73-4751-B90A-8350772BB9DF}"/>
    <cellStyle name="Note 3 4 8 2 2" xfId="15803" xr:uid="{1C09089A-60A7-443B-A0EC-4846F12E275B}"/>
    <cellStyle name="Note 3 4 8 2 3" xfId="27135" xr:uid="{0CA03693-000B-4CC5-8E5C-2634EA1D40D4}"/>
    <cellStyle name="Note 3 4 8 3" xfId="4432" xr:uid="{B8B8F60F-BE6D-473F-8682-0540B563A240}"/>
    <cellStyle name="Note 3 4 8 3 2" xfId="13093" xr:uid="{7E658DAE-B547-4F00-A595-C546326E31F8}"/>
    <cellStyle name="Note 3 4 8 3 3" xfId="24425" xr:uid="{C8F03E03-819D-45DD-A0DE-C0EA495CF5D3}"/>
    <cellStyle name="Note 3 4 8 4" xfId="5459" xr:uid="{AC105F5D-D408-4D91-A8FD-724069B7DD4F}"/>
    <cellStyle name="Note 3 4 8 4 2" xfId="14118" xr:uid="{908D0378-CEBF-4007-9414-8D5ED4EF27D1}"/>
    <cellStyle name="Note 3 4 8 4 3" xfId="25450" xr:uid="{E23C30FE-480B-44AE-88CE-F90B0419A515}"/>
    <cellStyle name="Note 3 4 8 5" xfId="6223" xr:uid="{B4AB9F2E-C6BA-420C-946A-FE839A292D9A}"/>
    <cellStyle name="Note 3 4 8 5 2" xfId="14875" xr:uid="{FF55816B-3273-4CBC-954C-9658D4687738}"/>
    <cellStyle name="Note 3 4 8 5 3" xfId="26207" xr:uid="{9B42BA94-8FCD-42C7-8F95-C27923ADE31D}"/>
    <cellStyle name="Note 3 4 8 6" xfId="8901" xr:uid="{B76373B4-72C3-4B97-9660-8A98DA685324}"/>
    <cellStyle name="Note 3 4 8 6 2" xfId="17529" xr:uid="{F3EE3E19-EA9B-4026-8FA2-6B7BF986474D}"/>
    <cellStyle name="Note 3 4 8 6 3" xfId="28862" xr:uid="{BF9D4752-5A5B-4BA1-B6ED-7E2D4AD1671D}"/>
    <cellStyle name="Note 3 4 8 7" xfId="8854" xr:uid="{FF2AF7AB-77E5-4D8B-BCAE-EBBB244E95AD}"/>
    <cellStyle name="Note 3 4 8 7 2" xfId="17482" xr:uid="{5CB4FA2F-79C2-4C63-8DE9-8602EA56ED35}"/>
    <cellStyle name="Note 3 4 8 7 3" xfId="28815" xr:uid="{3B893EFE-F756-46C0-9B11-A6633EBE5DFF}"/>
    <cellStyle name="Note 3 4 8 8" xfId="7751" xr:uid="{E37F3335-5C60-4C5C-918D-68CC37212E24}"/>
    <cellStyle name="Note 3 4 8 8 2" xfId="16389" xr:uid="{ABDAF958-12E5-455E-8F62-548B671B8406}"/>
    <cellStyle name="Note 3 4 8 8 3" xfId="27721" xr:uid="{4405FD7F-1634-4077-8AC5-16A0BDFC4D66}"/>
    <cellStyle name="Note 3 4 9" xfId="7156" xr:uid="{C9D8985F-B60E-4F95-9E08-B3B0D85C8992}"/>
    <cellStyle name="Note 3 4 9 2" xfId="15796" xr:uid="{BAAAA142-C60C-470D-9401-6A233A4DEE6B}"/>
    <cellStyle name="Note 3 4 9 3" xfId="27128" xr:uid="{2BEF55EF-B51D-42FB-921D-E3AD624A406E}"/>
    <cellStyle name="Note 3 5" xfId="2801" xr:uid="{1C279542-FF9C-4812-81C3-BCD78FE62EC1}"/>
    <cellStyle name="Note 3 5 2" xfId="7164" xr:uid="{B0C6146F-0C3F-4B85-98BB-F21FFE3C06F8}"/>
    <cellStyle name="Note 3 5 2 2" xfId="15804" xr:uid="{4976EF4D-5A76-4F9E-A5B7-B7A4D9392180}"/>
    <cellStyle name="Note 3 5 2 3" xfId="27136" xr:uid="{B45C61B5-F7C0-4172-A384-C45117CEA33B}"/>
    <cellStyle name="Note 3 5 3" xfId="5662" xr:uid="{8B628285-88F0-4017-91EE-A21A23964F73}"/>
    <cellStyle name="Note 3 5 3 2" xfId="14314" xr:uid="{7D67AB2A-9733-4701-8A2B-88E4556D99B5}"/>
    <cellStyle name="Note 3 5 3 3" xfId="25646" xr:uid="{9DAAACF9-0452-4338-83C5-18A3AFD10932}"/>
    <cellStyle name="Note 3 5 4" xfId="7465" xr:uid="{06D9D1E3-ED72-4741-9A9D-E78B95B3BB7E}"/>
    <cellStyle name="Note 3 5 4 2" xfId="16105" xr:uid="{79DB2F0A-3D21-4631-B24F-A70B1B3D03D1}"/>
    <cellStyle name="Note 3 5 4 3" xfId="27437" xr:uid="{737AB582-3BD6-42B0-A01F-75AD26808F07}"/>
    <cellStyle name="Note 3 5 5" xfId="6222" xr:uid="{0E16ABDD-A109-4073-B210-D264B3FE355F}"/>
    <cellStyle name="Note 3 5 5 2" xfId="14874" xr:uid="{E553BBF8-A8B8-494B-B41D-0064AEBF9F50}"/>
    <cellStyle name="Note 3 5 5 3" xfId="26206" xr:uid="{C6F6BB29-2357-4726-BF2B-358E0B9EB461}"/>
    <cellStyle name="Note 3 5 6" xfId="10042" xr:uid="{A6B04D7B-D2DE-4456-81A2-C55B763EBE18}"/>
    <cellStyle name="Note 3 5 6 2" xfId="18669" xr:uid="{1AC45E35-B073-45C6-A7F9-9E3A3A91D94C}"/>
    <cellStyle name="Note 3 5 6 3" xfId="30003" xr:uid="{EC79E91F-0F49-41D3-B767-715B80C80676}"/>
    <cellStyle name="Note 3 5 7" xfId="11726" xr:uid="{4BC49066-8982-4D1B-9E8B-D73ED2B3D369}"/>
    <cellStyle name="Note 3 5 7 2" xfId="20351" xr:uid="{70B36B06-9537-4EC9-8847-1C2DB264CCD5}"/>
    <cellStyle name="Note 3 5 7 3" xfId="31687" xr:uid="{5EC4D0A5-0B9C-40F8-9D9D-41882DC46CEA}"/>
    <cellStyle name="Note 3 5 8" xfId="11446" xr:uid="{3206791E-4725-4DE2-98A9-8A43CFB5E3F3}"/>
    <cellStyle name="Note 3 5 8 2" xfId="20071" xr:uid="{ED55B8F8-2668-4ACA-A86C-1F31796D5D46}"/>
    <cellStyle name="Note 3 5 8 3" xfId="31407" xr:uid="{6FAA90DD-B95B-4771-A32E-EF72F19D93EF}"/>
    <cellStyle name="Note 3 6" xfId="2802" xr:uid="{C47B99F0-8249-45E7-8E1B-34D094C0AFBD}"/>
    <cellStyle name="Note 3 6 2" xfId="7165" xr:uid="{7B104FC3-0B02-4C22-8E08-16C731F554B9}"/>
    <cellStyle name="Note 3 6 2 2" xfId="15805" xr:uid="{6BFD130B-C4BA-4486-8C5E-61D01D8CB8DB}"/>
    <cellStyle name="Note 3 6 2 3" xfId="27137" xr:uid="{DE1EF259-DC66-4E6F-8B5E-C65A302CA1AA}"/>
    <cellStyle name="Note 3 6 3" xfId="5661" xr:uid="{EC064BAA-FA6C-41C1-BFCD-7DF56B5F6736}"/>
    <cellStyle name="Note 3 6 3 2" xfId="14313" xr:uid="{C6304644-236B-471F-BD4F-07D312420DD4}"/>
    <cellStyle name="Note 3 6 3 3" xfId="25645" xr:uid="{09F7F831-6B9A-493B-AF78-4A2D81A53EB9}"/>
    <cellStyle name="Note 3 6 4" xfId="7466" xr:uid="{EA3AB488-27D9-4DBB-8DC1-CBB4DBD96018}"/>
    <cellStyle name="Note 3 6 4 2" xfId="16106" xr:uid="{F4EC2C6B-F99D-4D41-A0B5-666E3AAB5938}"/>
    <cellStyle name="Note 3 6 4 3" xfId="27438" xr:uid="{7229D28B-0591-4005-82E1-0F432FC1890A}"/>
    <cellStyle name="Note 3 6 5" xfId="8125" xr:uid="{F62C591A-0799-4546-B6E2-453101EA887B}"/>
    <cellStyle name="Note 3 6 5 2" xfId="16763" xr:uid="{88A487B5-B8AD-474D-B3C1-ED475EB66673}"/>
    <cellStyle name="Note 3 6 5 3" xfId="28095" xr:uid="{C3446AF6-95BF-41FC-8476-C1A74361CD68}"/>
    <cellStyle name="Note 3 6 6" xfId="9130" xr:uid="{B349FA72-1482-4754-8372-383D7C8C8902}"/>
    <cellStyle name="Note 3 6 6 2" xfId="17758" xr:uid="{2A769408-FE2A-48C4-BF06-B7EFA7BF2F1E}"/>
    <cellStyle name="Note 3 6 6 3" xfId="29091" xr:uid="{C1CA8915-93C0-4018-AC27-E7A614431724}"/>
    <cellStyle name="Note 3 6 7" xfId="11727" xr:uid="{4C126C35-FA5C-4D2C-9006-B0E6B097DEF4}"/>
    <cellStyle name="Note 3 6 7 2" xfId="20352" xr:uid="{6AA3B73C-FC16-4C03-96B6-657DB278891D}"/>
    <cellStyle name="Note 3 6 7 3" xfId="31688" xr:uid="{81695814-D8E0-4D27-8A05-B2133D561A37}"/>
    <cellStyle name="Note 3 6 8" xfId="12330" xr:uid="{0E52941B-AB49-4C36-8AE9-A6E2BD9381E2}"/>
    <cellStyle name="Note 3 6 8 2" xfId="20954" xr:uid="{67ABD9BA-9A36-43CD-ACF3-668460FB57B6}"/>
    <cellStyle name="Note 3 6 8 3" xfId="32291" xr:uid="{FC993D5C-2C68-48B4-A7E6-0C0B1370F481}"/>
    <cellStyle name="Note 3 7" xfId="2803" xr:uid="{C92EA86D-D33F-43D0-A9ED-036A3244B55F}"/>
    <cellStyle name="Note 3 7 2" xfId="7166" xr:uid="{AAFDE02D-3A0E-4AAC-B4AB-E2C03B6686CB}"/>
    <cellStyle name="Note 3 7 2 2" xfId="15806" xr:uid="{632D5FFC-F250-4C81-A109-77C0AC0AA663}"/>
    <cellStyle name="Note 3 7 2 3" xfId="27138" xr:uid="{EBC2FE7B-8486-44EA-9B9A-917921178617}"/>
    <cellStyle name="Note 3 7 3" xfId="4431" xr:uid="{6EE337B1-30FD-4907-9FCA-28F2AAD5CDE4}"/>
    <cellStyle name="Note 3 7 3 2" xfId="13092" xr:uid="{926D7A92-4142-4A0E-967B-7335389DEA77}"/>
    <cellStyle name="Note 3 7 3 3" xfId="24424" xr:uid="{5FCECA0F-E713-469B-AEAA-F154E8C2BA86}"/>
    <cellStyle name="Note 3 7 4" xfId="5460" xr:uid="{EB9058DD-EC8F-4A8D-B3A6-448E98FF6081}"/>
    <cellStyle name="Note 3 7 4 2" xfId="14119" xr:uid="{0A0B6833-ECEE-46C3-A8D8-AFF0884B2569}"/>
    <cellStyle name="Note 3 7 4 3" xfId="25451" xr:uid="{7545E465-A823-46C5-815D-12AE5BB255D5}"/>
    <cellStyle name="Note 3 7 5" xfId="5290" xr:uid="{87538FDE-18B6-43C4-AB14-54F4F468027F}"/>
    <cellStyle name="Note 3 7 5 2" xfId="13949" xr:uid="{A6C00AB7-EBC7-43A8-80FD-EBDD1329BDF9}"/>
    <cellStyle name="Note 3 7 5 3" xfId="25281" xr:uid="{708FF1CF-E5DB-46BA-B436-10CBC6432437}"/>
    <cellStyle name="Note 3 7 6" xfId="8902" xr:uid="{939F9383-2001-48B9-99F5-50036AA74C82}"/>
    <cellStyle name="Note 3 7 6 2" xfId="17530" xr:uid="{2E85C07B-84EA-4B74-9B9E-0BB5C4D3808F}"/>
    <cellStyle name="Note 3 7 6 3" xfId="28863" xr:uid="{B2A740C0-6D55-44D0-9C4D-69F690626BA0}"/>
    <cellStyle name="Note 3 7 7" xfId="10302" xr:uid="{BFE458FC-8930-405D-A94E-2F8D4170FA63}"/>
    <cellStyle name="Note 3 7 7 2" xfId="18929" xr:uid="{519F28B9-21DC-4851-841D-CFB4FAF17246}"/>
    <cellStyle name="Note 3 7 7 3" xfId="30263" xr:uid="{EC02F2BD-042F-4901-9020-34E912DAAA51}"/>
    <cellStyle name="Note 3 7 8" xfId="12331" xr:uid="{646E0CCC-97A7-4526-B52C-16AF81CA60BC}"/>
    <cellStyle name="Note 3 7 8 2" xfId="20955" xr:uid="{6891BD62-EB7C-41CD-9F5B-2E10F0782F7F}"/>
    <cellStyle name="Note 3 7 8 3" xfId="32292" xr:uid="{B2CCDBA9-DDF2-47D6-83A9-F4375D9F4FD5}"/>
    <cellStyle name="Note 3 8" xfId="2804" xr:uid="{DC6DCB2E-BE7F-4AEA-B3A2-9B502919ED47}"/>
    <cellStyle name="Note 3 8 2" xfId="7167" xr:uid="{5F588F5F-C760-418E-AC1D-0E8AC7CCAA10}"/>
    <cellStyle name="Note 3 8 2 2" xfId="15807" xr:uid="{15C3325C-FAB0-4953-BCBC-249BEE655FB6}"/>
    <cellStyle name="Note 3 8 2 3" xfId="27139" xr:uid="{8D3B84DE-2554-4215-AFA0-BE193A2CBAAE}"/>
    <cellStyle name="Note 3 8 3" xfId="5660" xr:uid="{2C2DF43B-C9A4-4EBB-945E-2F6CE815A3C1}"/>
    <cellStyle name="Note 3 8 3 2" xfId="14312" xr:uid="{688E1CDC-0EC2-4A3A-9549-77075E902F19}"/>
    <cellStyle name="Note 3 8 3 3" xfId="25644" xr:uid="{A997C1DE-F88E-4453-BFFF-17D78BAE6D97}"/>
    <cellStyle name="Note 3 8 4" xfId="7467" xr:uid="{82A4EBCE-4465-4979-80D9-0644507DCC7E}"/>
    <cellStyle name="Note 3 8 4 2" xfId="16107" xr:uid="{94E07262-A1D3-47EF-A45E-6CE2DAB4C704}"/>
    <cellStyle name="Note 3 8 4 3" xfId="27439" xr:uid="{442BD3E4-49AF-4C95-8E40-178D36C740A9}"/>
    <cellStyle name="Note 3 8 5" xfId="8123" xr:uid="{8F8ACD9A-F276-462C-862D-5180B7E47EB9}"/>
    <cellStyle name="Note 3 8 5 2" xfId="16761" xr:uid="{6461301B-7EEA-483C-8720-C252B7D6765A}"/>
    <cellStyle name="Note 3 8 5 3" xfId="28093" xr:uid="{2546BE6D-FA2B-43E6-98EE-D2984EBB4B65}"/>
    <cellStyle name="Note 3 8 6" xfId="10043" xr:uid="{A723F1E6-67C8-47F6-9E1F-4C4BAB9C8403}"/>
    <cellStyle name="Note 3 8 6 2" xfId="18670" xr:uid="{3FD68B4C-415C-45EE-937E-30CB0929633D}"/>
    <cellStyle name="Note 3 8 6 3" xfId="30004" xr:uid="{0CE56045-9833-42C5-BB4F-122F0A1ECD1D}"/>
    <cellStyle name="Note 3 8 7" xfId="11728" xr:uid="{902D1085-DDBB-4407-8590-6292AEC9AA3A}"/>
    <cellStyle name="Note 3 8 7 2" xfId="20353" xr:uid="{AE7ED87E-6A3B-4189-B69F-B85C88CE0C00}"/>
    <cellStyle name="Note 3 8 7 3" xfId="31689" xr:uid="{10CF26C9-A4A7-407E-941D-0F7A3714B07A}"/>
    <cellStyle name="Note 3 8 8" xfId="11447" xr:uid="{6DF7AC1C-C454-4518-BA72-4B18BE469805}"/>
    <cellStyle name="Note 3 8 8 2" xfId="20072" xr:uid="{13DC6B13-317E-4942-8709-5E275C57ED21}"/>
    <cellStyle name="Note 3 8 8 3" xfId="31408" xr:uid="{B8CF250B-7F0E-408B-83F9-393E534864EB}"/>
    <cellStyle name="Note 3 9" xfId="2805" xr:uid="{0D99E423-E9F6-4BE4-B5F2-25B94E76C71B}"/>
    <cellStyle name="Note 3 9 2" xfId="7168" xr:uid="{69A9D493-2450-424C-A3C4-0629AA2D728C}"/>
    <cellStyle name="Note 3 9 2 2" xfId="15808" xr:uid="{F6941BC5-6CDF-41C1-8F02-5DB991679442}"/>
    <cellStyle name="Note 3 9 2 3" xfId="27140" xr:uid="{D034A48A-2EAB-4436-8455-A2BAF9E72934}"/>
    <cellStyle name="Note 3 9 3" xfId="5659" xr:uid="{D8560BD9-F338-494A-8B54-44A668F0D1A7}"/>
    <cellStyle name="Note 3 9 3 2" xfId="14311" xr:uid="{C5DEA6E7-3BBD-4B1F-AF40-DB437F9A556A}"/>
    <cellStyle name="Note 3 9 3 3" xfId="25643" xr:uid="{8C231C5D-F45A-4EAC-9E5D-A7C871B5111F}"/>
    <cellStyle name="Note 3 9 4" xfId="5002" xr:uid="{DBF49EA4-5691-4F07-9AD7-5C48E783FD2F}"/>
    <cellStyle name="Note 3 9 4 2" xfId="13661" xr:uid="{22179EE5-98A4-4F2D-BC61-F044DB93492D}"/>
    <cellStyle name="Note 3 9 4 3" xfId="24993" xr:uid="{02929A38-A720-4EEA-A01D-D5F226862C5D}"/>
    <cellStyle name="Note 3 9 5" xfId="8122" xr:uid="{676D20FE-0C97-4C9D-AB40-35565631A537}"/>
    <cellStyle name="Note 3 9 5 2" xfId="16760" xr:uid="{19D43004-EC7D-4CEC-A174-19BB0BED6343}"/>
    <cellStyle name="Note 3 9 5 3" xfId="28092" xr:uid="{AAE1A26D-1A92-4168-824C-702BBBFAD9F1}"/>
    <cellStyle name="Note 3 9 6" xfId="10044" xr:uid="{C95C902F-840D-4EF1-9482-846BBFECED88}"/>
    <cellStyle name="Note 3 9 6 2" xfId="18671" xr:uid="{B38FD6EF-8C51-405E-B188-9B0909597FB9}"/>
    <cellStyle name="Note 3 9 6 3" xfId="30005" xr:uid="{461AFA49-4132-4946-B97C-899EE1A27B1D}"/>
    <cellStyle name="Note 3 9 7" xfId="7926" xr:uid="{56E7966E-CE53-4BF2-82DA-B0F5B7939553}"/>
    <cellStyle name="Note 3 9 7 2" xfId="16564" xr:uid="{8B2E83D4-C43F-491A-9F1B-7283B8B6D892}"/>
    <cellStyle name="Note 3 9 7 3" xfId="27896" xr:uid="{D6A0EEFA-D526-49E0-BFD1-F487F72ABCAA}"/>
    <cellStyle name="Note 3 9 8" xfId="11568" xr:uid="{E08D33B5-182C-46FE-9BA8-68154BDB85AB}"/>
    <cellStyle name="Note 3 9 8 2" xfId="20193" xr:uid="{EE6E50E8-4C9D-4EF1-9C63-0D4A38C730B5}"/>
    <cellStyle name="Note 3 9 8 3" xfId="31529" xr:uid="{E1B1F540-0881-47ED-84EC-6A417DB7CB18}"/>
    <cellStyle name="Œ…‹??‚è [0.00]_Sheet1" xfId="594" xr:uid="{F412C0C3-0499-45C8-9989-438E84280131}"/>
    <cellStyle name="Œ…‹??‚è_Sheet1" xfId="595" xr:uid="{A777068E-3234-4B95-9BC5-A0DA379E3740}"/>
    <cellStyle name="Œ…‹æØ‚è [0.00]_Sheet1" xfId="596" xr:uid="{650C42BC-8A12-4C38-9BC3-681D203236DB}"/>
    <cellStyle name="Œ…‹æØ‚è_Sheet1" xfId="597" xr:uid="{303881E8-83A5-4948-932B-C4BDED01E26C}"/>
    <cellStyle name="Output 10" xfId="2806" xr:uid="{CA8C7696-FA93-4286-9ECA-BD4F919AB9EA}"/>
    <cellStyle name="Output 10 2" xfId="7169" xr:uid="{D9E36911-BA1A-4502-8951-FA2327A248AC}"/>
    <cellStyle name="Output 10 2 2" xfId="15809" xr:uid="{F4559CA2-F33B-457A-B9C8-060C94992AB1}"/>
    <cellStyle name="Output 10 2 3" xfId="27141" xr:uid="{DD6B0D4F-1FCA-47DC-B817-01E23B3DFF02}"/>
    <cellStyle name="Output 10 3" xfId="4430" xr:uid="{561334A2-2C18-4F20-9D1F-89EC0B7069CB}"/>
    <cellStyle name="Output 10 3 2" xfId="13091" xr:uid="{9231DFD1-6E2F-452F-A0D6-D9AD616E5B50}"/>
    <cellStyle name="Output 10 3 3" xfId="24423" xr:uid="{91280AB1-E916-4363-93AF-D5D6BD00D6C2}"/>
    <cellStyle name="Output 10 4" xfId="8121" xr:uid="{132E72BF-69AB-440D-BED1-F5AD749C1EFE}"/>
    <cellStyle name="Output 10 4 2" xfId="16759" xr:uid="{84FBE57B-21FC-49CA-B99E-A59F0254B0DA}"/>
    <cellStyle name="Output 10 4 3" xfId="28091" xr:uid="{FBBFAA1D-979D-4860-8165-8D5B001084F1}"/>
    <cellStyle name="Output 10 5" xfId="8903" xr:uid="{949A5F05-BC5A-4B32-99AF-B5853C68A92A}"/>
    <cellStyle name="Output 10 5 2" xfId="17531" xr:uid="{12ADAA86-1B10-4609-9C30-7FD2BBA61796}"/>
    <cellStyle name="Output 10 5 3" xfId="28864" xr:uid="{B3FC5459-873B-4702-A30B-9BFC6908B256}"/>
    <cellStyle name="Output 10 6" xfId="10487" xr:uid="{9C2E0226-3C54-42F8-9F55-827E092FD9CE}"/>
    <cellStyle name="Output 10 6 2" xfId="19114" xr:uid="{9776F1AD-81D1-4299-9CAC-5FC8029145B7}"/>
    <cellStyle name="Output 10 6 3" xfId="30448" xr:uid="{6B88E7A4-3EEF-4753-839D-20BBBDF54720}"/>
    <cellStyle name="Output 10 7" xfId="12332" xr:uid="{ADC4EC76-3670-473E-A839-8F034782197F}"/>
    <cellStyle name="Output 10 7 2" xfId="20956" xr:uid="{84D73568-E057-4699-B909-4BDC74EC828C}"/>
    <cellStyle name="Output 10 7 3" xfId="32293" xr:uid="{1DE466EB-94F9-4920-9D4E-EA644B81FB27}"/>
    <cellStyle name="Output 11" xfId="2807" xr:uid="{DF91B98A-F334-48E6-AF8B-47515B654EFB}"/>
    <cellStyle name="Output 11 2" xfId="7170" xr:uid="{E9A98853-BDC4-477B-9AD8-FCB19E18B5AB}"/>
    <cellStyle name="Output 11 2 2" xfId="15810" xr:uid="{D3E24DA5-8161-4DDB-B1E6-2BB6D97BA616}"/>
    <cellStyle name="Output 11 2 3" xfId="27142" xr:uid="{01504BB9-0BDE-42C9-9F89-DF7697513691}"/>
    <cellStyle name="Output 11 3" xfId="5658" xr:uid="{2D18F9F1-8109-4799-9741-2157E00EEAF8}"/>
    <cellStyle name="Output 11 3 2" xfId="14310" xr:uid="{A65DC7FF-5091-418F-A547-96749F5053E0}"/>
    <cellStyle name="Output 11 3 3" xfId="25642" xr:uid="{494B3E02-56B4-4962-A974-4181593EAF3A}"/>
    <cellStyle name="Output 11 4" xfId="8120" xr:uid="{533E2595-8444-4303-B157-AC5D695BF64B}"/>
    <cellStyle name="Output 11 4 2" xfId="16758" xr:uid="{808A00BA-5EED-40B2-B4C0-E123E0B3BC46}"/>
    <cellStyle name="Output 11 4 3" xfId="28090" xr:uid="{B9F6E4CD-8645-4C04-859B-626392BD0579}"/>
    <cellStyle name="Output 11 5" xfId="7888" xr:uid="{FC799ADD-D24D-4D0E-8C9A-8320F85646E3}"/>
    <cellStyle name="Output 11 5 2" xfId="16526" xr:uid="{F49CC94C-43E5-488A-9804-E61CA27CA9F1}"/>
    <cellStyle name="Output 11 5 3" xfId="27858" xr:uid="{59EF7009-DC33-41B7-BB4A-B574ADE61B63}"/>
    <cellStyle name="Output 11 6" xfId="11729" xr:uid="{CA76A050-F573-4E87-ABE2-89A33AAB08C9}"/>
    <cellStyle name="Output 11 6 2" xfId="20354" xr:uid="{DBB62F65-E5E1-4026-AF50-4D7F9FFE3B91}"/>
    <cellStyle name="Output 11 6 3" xfId="31690" xr:uid="{8BC0E3C8-6F38-4CEB-8275-CC8352DAC1F8}"/>
    <cellStyle name="Output 11 7" xfId="11448" xr:uid="{165429CB-D81A-4452-90D8-4331C1FE5C81}"/>
    <cellStyle name="Output 11 7 2" xfId="20073" xr:uid="{2176CA7D-0DA4-45AD-80F0-517CA40ACB31}"/>
    <cellStyle name="Output 11 7 3" xfId="31409" xr:uid="{49FFFFA3-7A2D-4B5D-83FB-C1D90C47FD29}"/>
    <cellStyle name="Output 12" xfId="2808" xr:uid="{BCF7D665-33CD-42BA-B463-479664993086}"/>
    <cellStyle name="Output 12 2" xfId="7171" xr:uid="{8FCF5B89-9E18-4BCE-ADB7-8C518F0D82B6}"/>
    <cellStyle name="Output 12 2 2" xfId="15811" xr:uid="{DC695C9A-9597-40CB-B384-06CC2AE91391}"/>
    <cellStyle name="Output 12 2 3" xfId="27143" xr:uid="{A9BEEBA2-718D-4FDE-83B0-A6D925D1E7C8}"/>
    <cellStyle name="Output 12 3" xfId="5657" xr:uid="{E676A442-02C2-4C78-BF97-BEC829360837}"/>
    <cellStyle name="Output 12 3 2" xfId="14309" xr:uid="{B35095F2-393C-4FDD-AF32-C209332DB04D}"/>
    <cellStyle name="Output 12 3 3" xfId="25641" xr:uid="{EDCBA376-B132-490A-B2EE-FBD45523B239}"/>
    <cellStyle name="Output 12 4" xfId="5287" xr:uid="{C9B5E651-AC19-4E38-9707-43BDAD8F62BA}"/>
    <cellStyle name="Output 12 4 2" xfId="13946" xr:uid="{D1BBD1F9-F452-4BA7-84AC-ED546E53CAE6}"/>
    <cellStyle name="Output 12 4 3" xfId="25278" xr:uid="{788E82D6-B6E4-4E56-B6A5-13042D4FCEBA}"/>
    <cellStyle name="Output 12 5" xfId="10045" xr:uid="{DB47875B-797A-4F4C-BC7D-0D8F51AE9BBF}"/>
    <cellStyle name="Output 12 5 2" xfId="18672" xr:uid="{040777DE-3F08-4506-A26D-4032EE64F996}"/>
    <cellStyle name="Output 12 5 3" xfId="30006" xr:uid="{E14196ED-AC58-4875-B6A2-609E201CF204}"/>
    <cellStyle name="Output 12 6" xfId="9057" xr:uid="{5B16166D-AB95-46AE-A68A-DFDD78431503}"/>
    <cellStyle name="Output 12 6 2" xfId="17685" xr:uid="{7DFCC3A5-EA3E-44A3-9FE6-D41A76CE096D}"/>
    <cellStyle name="Output 12 6 3" xfId="29018" xr:uid="{21C616CE-81AA-4F4E-937F-569B9AA83A1A}"/>
    <cellStyle name="Output 12 7" xfId="12333" xr:uid="{76AACB70-5FA2-41F6-B6A2-9E4CC069F27B}"/>
    <cellStyle name="Output 12 7 2" xfId="20957" xr:uid="{575A7861-4B48-4143-8F9D-DA1D1F3985BE}"/>
    <cellStyle name="Output 12 7 3" xfId="32294" xr:uid="{8427C2E2-728B-42DA-B1FC-0E2C3D36D937}"/>
    <cellStyle name="Output 13" xfId="2809" xr:uid="{C7A26E9A-3115-4C74-8351-5D09FE011A2B}"/>
    <cellStyle name="Output 13 2" xfId="7172" xr:uid="{F4099576-31EF-453E-86B4-67F6C6F26621}"/>
    <cellStyle name="Output 13 2 2" xfId="15812" xr:uid="{14B22CFA-145F-4C80-B803-1E8FB673B703}"/>
    <cellStyle name="Output 13 2 3" xfId="27144" xr:uid="{47F571B4-30EE-4FEF-AD5C-BD8137463706}"/>
    <cellStyle name="Output 13 3" xfId="4429" xr:uid="{DA517393-3A38-4448-A6FC-9B34858EBBC9}"/>
    <cellStyle name="Output 13 3 2" xfId="13090" xr:uid="{BD58A8CB-ACE9-439A-AE52-6E8543F124A4}"/>
    <cellStyle name="Output 13 3 3" xfId="24422" xr:uid="{6E9D8A9D-5565-434A-B45E-E147A2074257}"/>
    <cellStyle name="Output 13 4" xfId="8119" xr:uid="{2688B65F-3BC0-4FAE-9110-CECEF0BD36B4}"/>
    <cellStyle name="Output 13 4 2" xfId="16757" xr:uid="{5FF6F932-2EB9-4B7A-B124-0B903B7F9085}"/>
    <cellStyle name="Output 13 4 3" xfId="28089" xr:uid="{7BB1539F-C585-4503-AE0E-88FFB7B261E4}"/>
    <cellStyle name="Output 13 5" xfId="8904" xr:uid="{C4F63E7E-8929-4EAD-95D2-2D7A77E2F105}"/>
    <cellStyle name="Output 13 5 2" xfId="17532" xr:uid="{52C05235-C919-4807-84F8-31B3D39C085D}"/>
    <cellStyle name="Output 13 5 3" xfId="28865" xr:uid="{DF013D86-A4FC-4A05-A90E-37D4EB3B8BCE}"/>
    <cellStyle name="Output 13 6" xfId="8985" xr:uid="{91FE10F7-FEF3-4B81-808C-15D720FB53D5}"/>
    <cellStyle name="Output 13 6 2" xfId="17613" xr:uid="{2FF2A791-63F2-4A19-BA68-BE4CC32B6BC9}"/>
    <cellStyle name="Output 13 6 3" xfId="28946" xr:uid="{B8D99213-7E37-4FDD-8923-27B699C4A99F}"/>
    <cellStyle name="Output 13 7" xfId="11567" xr:uid="{6119482E-29C8-4252-9CB8-DE5757A454D8}"/>
    <cellStyle name="Output 13 7 2" xfId="20192" xr:uid="{BAE8C20D-1538-41EA-BE45-E6768BA91212}"/>
    <cellStyle name="Output 13 7 3" xfId="31528" xr:uid="{6F025C8B-35F4-4033-8D13-F7DE1DC838C3}"/>
    <cellStyle name="Output 14" xfId="2810" xr:uid="{AEFFFDD5-0F13-45EC-8CE5-5A33EB3D93E6}"/>
    <cellStyle name="Output 14 2" xfId="7173" xr:uid="{0E969D8D-F967-439F-9C14-9F49FADEC79E}"/>
    <cellStyle name="Output 14 2 2" xfId="15813" xr:uid="{AB413C6C-5905-407E-9FA4-C8335FD52DCB}"/>
    <cellStyle name="Output 14 2 3" xfId="27145" xr:uid="{2CAC9E7D-7073-4F10-A7DD-8583DCFA9E00}"/>
    <cellStyle name="Output 14 3" xfId="5656" xr:uid="{E85D5946-5953-40C0-8054-E71CE66AA253}"/>
    <cellStyle name="Output 14 3 2" xfId="14308" xr:uid="{43A659A4-3031-49DB-B178-B77DFD510870}"/>
    <cellStyle name="Output 14 3 3" xfId="25640" xr:uid="{0A32393E-C559-48CE-B600-C65BF2B81643}"/>
    <cellStyle name="Output 14 4" xfId="5129" xr:uid="{CAE19A25-E075-490E-8B22-D88437F73978}"/>
    <cellStyle name="Output 14 4 2" xfId="13788" xr:uid="{35E4FE97-F6C0-4633-A927-5E296C5E96CF}"/>
    <cellStyle name="Output 14 4 3" xfId="25120" xr:uid="{E033CADA-362C-45B9-9B64-10CA912C7330}"/>
    <cellStyle name="Output 14 5" xfId="10046" xr:uid="{175D5E8A-6669-42B4-9F92-6C695E44CAA8}"/>
    <cellStyle name="Output 14 5 2" xfId="18673" xr:uid="{37273B6F-E7C6-4C7C-BC7D-93B4CCDA4E72}"/>
    <cellStyle name="Output 14 5 3" xfId="30007" xr:uid="{7C442870-4018-4AF7-A857-E21695A19C13}"/>
    <cellStyle name="Output 14 6" xfId="8984" xr:uid="{A552596A-61EE-4971-906B-734A59DA830F}"/>
    <cellStyle name="Output 14 6 2" xfId="17612" xr:uid="{426AC089-51B3-4878-B50E-FA4DCBD133D8}"/>
    <cellStyle name="Output 14 6 3" xfId="28945" xr:uid="{1E3106A3-02DF-4091-B4B7-584DB19B52D5}"/>
    <cellStyle name="Output 14 7" xfId="11449" xr:uid="{C9971255-E420-46BD-94D5-78EAE55C4EAB}"/>
    <cellStyle name="Output 14 7 2" xfId="20074" xr:uid="{ED5ABC03-2799-404B-AE3D-CDE9D819BC94}"/>
    <cellStyle name="Output 14 7 3" xfId="31410" xr:uid="{6D95007E-6FF9-4E37-AFDF-30AC769474F3}"/>
    <cellStyle name="Output 15" xfId="2811" xr:uid="{1A4D22A2-0ABF-4217-AFF9-F852BE85704A}"/>
    <cellStyle name="Output 15 2" xfId="7174" xr:uid="{24E1B140-0866-4554-8E27-79E050828A82}"/>
    <cellStyle name="Output 15 2 2" xfId="15814" xr:uid="{BA3BAF95-FF27-4569-A95B-36814DEEDEE5}"/>
    <cellStyle name="Output 15 2 3" xfId="27146" xr:uid="{5324F607-AA33-4868-ADBD-C863A50A668A}"/>
    <cellStyle name="Output 15 3" xfId="5655" xr:uid="{47C03C84-8EA0-4C72-9463-A761A912A09E}"/>
    <cellStyle name="Output 15 3 2" xfId="14307" xr:uid="{64E0A089-97BB-4531-8583-CEA52737DDE8}"/>
    <cellStyle name="Output 15 3 3" xfId="25639" xr:uid="{9D6BB655-831B-42CA-945B-23A1C4C04B4A}"/>
    <cellStyle name="Output 15 4" xfId="8118" xr:uid="{54954DA1-D196-49F6-B6F5-0D887BD7535F}"/>
    <cellStyle name="Output 15 4 2" xfId="16756" xr:uid="{5C8F9B70-FABF-42F2-8F3E-B336BCF892C1}"/>
    <cellStyle name="Output 15 4 3" xfId="28088" xr:uid="{3A1588D1-4B89-4533-ADD5-64544460D0BC}"/>
    <cellStyle name="Output 15 5" xfId="9129" xr:uid="{CCE432C5-0FFC-4DD7-9F9C-D26652D73FB7}"/>
    <cellStyle name="Output 15 5 2" xfId="17757" xr:uid="{263E967F-9841-4F33-8B9B-B414452D2C98}"/>
    <cellStyle name="Output 15 5 3" xfId="29090" xr:uid="{26DD2B79-9A75-435A-ABEB-2D08C0047485}"/>
    <cellStyle name="Output 15 6" xfId="7732" xr:uid="{B07481F0-8DBD-4771-B994-084BE1210C1A}"/>
    <cellStyle name="Output 15 6 2" xfId="16370" xr:uid="{0C602E59-4F53-437C-8178-6C9F72196B72}"/>
    <cellStyle name="Output 15 6 3" xfId="27702" xr:uid="{E968A415-8B95-40FD-8BBC-60F21D1DE7A8}"/>
    <cellStyle name="Output 15 7" xfId="12334" xr:uid="{7C274511-54ED-4251-AE72-7CE3FE8BE6C5}"/>
    <cellStyle name="Output 15 7 2" xfId="20958" xr:uid="{1829631B-6150-4260-AADE-4DE0F125D17A}"/>
    <cellStyle name="Output 15 7 3" xfId="32295" xr:uid="{52942EFF-AC5C-45D7-96F3-AD75DA19388E}"/>
    <cellStyle name="Output 16" xfId="2812" xr:uid="{3549225E-32EE-4005-840A-D036495283E2}"/>
    <cellStyle name="Output 16 2" xfId="7175" xr:uid="{FA5A57C2-FF59-4DE2-AB49-7C1FEDBE6729}"/>
    <cellStyle name="Output 16 2 2" xfId="15815" xr:uid="{9D69A17F-7E6D-4CD1-B6B5-0C512A21C39A}"/>
    <cellStyle name="Output 16 2 3" xfId="27147" xr:uid="{DB402FF3-7046-42FD-974E-6E7E27DDF237}"/>
    <cellStyle name="Output 16 3" xfId="4428" xr:uid="{9EB6B567-EECB-4F10-92D5-9875D63209CA}"/>
    <cellStyle name="Output 16 3 2" xfId="13089" xr:uid="{C2B0AC99-342F-4E6B-847D-D19C552E18CC}"/>
    <cellStyle name="Output 16 3 3" xfId="24421" xr:uid="{6D12BEF5-0F9F-469E-8C6B-D95E9D6A028F}"/>
    <cellStyle name="Output 16 4" xfId="5286" xr:uid="{57261D18-E57E-419A-B38E-994C69C2C95E}"/>
    <cellStyle name="Output 16 4 2" xfId="13945" xr:uid="{3336C8B3-8254-4231-B0CE-4694112BDB86}"/>
    <cellStyle name="Output 16 4 3" xfId="25277" xr:uid="{6D226CF0-6868-4F43-8539-EEBB8587008B}"/>
    <cellStyle name="Output 16 5" xfId="8905" xr:uid="{1FD7DCA5-7524-4362-A1BD-D3BF51E1A112}"/>
    <cellStyle name="Output 16 5 2" xfId="17533" xr:uid="{4FE6A6A5-533C-4307-9026-732AAD3FF208}"/>
    <cellStyle name="Output 16 5 3" xfId="28866" xr:uid="{99A1257E-6B1E-4D7D-8C39-995F8FD31166}"/>
    <cellStyle name="Output 16 6" xfId="11730" xr:uid="{C2462769-4A39-481A-8B86-71969F257986}"/>
    <cellStyle name="Output 16 6 2" xfId="20355" xr:uid="{AEDA2D76-FD1A-420D-8B5E-3CA17BF51920}"/>
    <cellStyle name="Output 16 6 3" xfId="31691" xr:uid="{6F6ACD2C-C116-42D2-9087-FD8527C9673D}"/>
    <cellStyle name="Output 16 7" xfId="12335" xr:uid="{588D21DB-F7EA-435E-9A30-15E1F8AC63DF}"/>
    <cellStyle name="Output 16 7 2" xfId="20959" xr:uid="{F34D6FBD-754F-4678-A8AF-31D79119F952}"/>
    <cellStyle name="Output 16 7 3" xfId="32296" xr:uid="{C7874DA8-DFB8-4BA0-9699-469F6FFF2381}"/>
    <cellStyle name="Output 17" xfId="2813" xr:uid="{91749C25-D695-46B4-8F1E-7C2CC2418F9B}"/>
    <cellStyle name="Output 17 2" xfId="7176" xr:uid="{EF534541-AE76-4FD4-B2D0-EDDAB5C3F5C1}"/>
    <cellStyle name="Output 17 2 2" xfId="15816" xr:uid="{9FC56867-8078-4E3F-9E53-9F83DEBBBD9C}"/>
    <cellStyle name="Output 17 2 3" xfId="27148" xr:uid="{2A15E2D8-4DA3-4657-ADC9-6E3AD9A43281}"/>
    <cellStyle name="Output 17 3" xfId="5654" xr:uid="{620B24AF-4FB1-40C2-8D63-7826687122C4}"/>
    <cellStyle name="Output 17 3 2" xfId="14306" xr:uid="{77E6ECC6-A665-4356-B359-1F803694FC68}"/>
    <cellStyle name="Output 17 3 3" xfId="25638" xr:uid="{6D830237-4F27-4BE5-94C8-09F59C8F3D6A}"/>
    <cellStyle name="Output 17 4" xfId="9409" xr:uid="{FACF6A2F-4429-4160-A1C1-C77F425E75FD}"/>
    <cellStyle name="Output 17 4 2" xfId="18037" xr:uid="{3D53B749-7638-47F2-9DB7-97DBB14E993E}"/>
    <cellStyle name="Output 17 4 3" xfId="29370" xr:uid="{50C6D438-C5C6-4272-943F-E59382FBE690}"/>
    <cellStyle name="Output 17 5" xfId="10047" xr:uid="{612746FF-AE08-472D-A661-D5436CEA3ED1}"/>
    <cellStyle name="Output 17 5 2" xfId="18674" xr:uid="{854F373F-12E0-422E-A58D-907B3E3AF58B}"/>
    <cellStyle name="Output 17 5 3" xfId="30008" xr:uid="{76CF2321-3795-4E38-98EC-AD3FB8AC2F04}"/>
    <cellStyle name="Output 17 6" xfId="10490" xr:uid="{00CF4154-C3FB-4D9C-BFDF-F658CCE6512E}"/>
    <cellStyle name="Output 17 6 2" xfId="19117" xr:uid="{C11756B3-8E37-4385-BBBE-BA836633B93F}"/>
    <cellStyle name="Output 17 6 3" xfId="30451" xr:uid="{1A513DD9-E066-49D5-9D68-D8D72F00A6E0}"/>
    <cellStyle name="Output 17 7" xfId="11450" xr:uid="{CF2D0EAC-AE97-4595-AD23-5E28CE4D8579}"/>
    <cellStyle name="Output 17 7 2" xfId="20075" xr:uid="{8CD152AA-7497-4606-89E0-FD68FD77C656}"/>
    <cellStyle name="Output 17 7 3" xfId="31411" xr:uid="{0D7A90C5-D39D-437A-9750-79DB11632C53}"/>
    <cellStyle name="Output 18" xfId="2814" xr:uid="{FF28418B-1A83-454B-B896-EB072558A1CF}"/>
    <cellStyle name="Output 18 2" xfId="7177" xr:uid="{086B07BE-D893-4057-A4CD-980FFD9A83A8}"/>
    <cellStyle name="Output 18 2 2" xfId="15817" xr:uid="{8F767FC8-EEC7-4135-9CF1-E5D2345C3A6F}"/>
    <cellStyle name="Output 18 2 3" xfId="27149" xr:uid="{C9B3A183-5F53-4BB8-B151-3679DDC16904}"/>
    <cellStyle name="Output 18 3" xfId="5653" xr:uid="{973EA7A0-5FBC-4DED-97A2-C12B9062701B}"/>
    <cellStyle name="Output 18 3 2" xfId="14305" xr:uid="{766BE2F0-46C7-408C-B133-523886A633F9}"/>
    <cellStyle name="Output 18 3 3" xfId="25637" xr:uid="{4DA3FE66-7226-48CB-853C-3C8FC3810468}"/>
    <cellStyle name="Output 18 4" xfId="5356" xr:uid="{65BDBA6A-4F14-4EDA-AC71-1B80C9B11B8A}"/>
    <cellStyle name="Output 18 4 2" xfId="14015" xr:uid="{9FEFDBD3-2BDA-4FE5-BB0B-8E33297CB94F}"/>
    <cellStyle name="Output 18 4 3" xfId="25347" xr:uid="{55530DBE-CC67-42E1-A41D-BB39877E6295}"/>
    <cellStyle name="Output 18 5" xfId="10048" xr:uid="{44BAE119-1AFC-40B5-93C2-0E427D370E78}"/>
    <cellStyle name="Output 18 5 2" xfId="18675" xr:uid="{B2DCAEF4-729B-478F-AC5A-48FB16DA7B72}"/>
    <cellStyle name="Output 18 5 3" xfId="30009" xr:uid="{C4CA9FEA-2EF5-4F04-B517-96078DD9D505}"/>
    <cellStyle name="Output 18 6" xfId="7927" xr:uid="{C020D07A-5865-43C2-BBCA-4255E31019FB}"/>
    <cellStyle name="Output 18 6 2" xfId="16565" xr:uid="{152ABA55-6032-47C6-B324-3599A9137089}"/>
    <cellStyle name="Output 18 6 3" xfId="27897" xr:uid="{DB325592-8680-4CE6-ADC8-D86A28791C69}"/>
    <cellStyle name="Output 18 7" xfId="10285" xr:uid="{A2C78978-B70D-4244-899A-CC04D13AF463}"/>
    <cellStyle name="Output 18 7 2" xfId="18912" xr:uid="{BBDD233A-4E19-4E13-957E-F0007A85E986}"/>
    <cellStyle name="Output 18 7 3" xfId="30246" xr:uid="{AB8DEB53-2FFD-45D6-A6A8-2BC796190724}"/>
    <cellStyle name="Output 19" xfId="2815" xr:uid="{A9EE3034-EDA5-4BFA-A9B6-CD752B853A28}"/>
    <cellStyle name="Output 19 2" xfId="7178" xr:uid="{DBE872A4-FDB6-48CF-9E32-469DAA35049C}"/>
    <cellStyle name="Output 19 2 2" xfId="15818" xr:uid="{6B4A7F38-6E5C-4907-BF84-FADB82A8E9D9}"/>
    <cellStyle name="Output 19 2 3" xfId="27150" xr:uid="{0ED09184-6D6A-4004-BA9D-9F75ED237561}"/>
    <cellStyle name="Output 19 3" xfId="4427" xr:uid="{7604FBB6-098A-4C08-A63F-B46A2B5E701A}"/>
    <cellStyle name="Output 19 3 2" xfId="13088" xr:uid="{3416D3D2-4B35-48AF-9CE6-A5B38188150E}"/>
    <cellStyle name="Output 19 3 3" xfId="24420" xr:uid="{C2E68C31-142D-4EE6-A35B-8D8D3F1DB27F}"/>
    <cellStyle name="Output 19 4" xfId="8117" xr:uid="{D09B981E-56C2-401A-84FE-CFF7CB82A72B}"/>
    <cellStyle name="Output 19 4 2" xfId="16755" xr:uid="{F27C9BE8-F244-4E4B-A211-E6FBC75B7534}"/>
    <cellStyle name="Output 19 4 3" xfId="28087" xr:uid="{A8BDE860-9360-408F-9320-15FE88DFD352}"/>
    <cellStyle name="Output 19 5" xfId="8906" xr:uid="{6A0A7C3F-A6E4-4DCF-9E7F-E46FFB607878}"/>
    <cellStyle name="Output 19 5 2" xfId="17534" xr:uid="{316CCC90-C78C-4464-8276-733E423E4BEE}"/>
    <cellStyle name="Output 19 5 3" xfId="28867" xr:uid="{EF0A7F89-D65B-4F18-BF51-79F317358024}"/>
    <cellStyle name="Output 19 6" xfId="11731" xr:uid="{174E83E4-4309-488F-8382-21CA3C62DAB3}"/>
    <cellStyle name="Output 19 6 2" xfId="20356" xr:uid="{1FC6029F-8FBE-477A-BA09-9FDD497E4679}"/>
    <cellStyle name="Output 19 6 3" xfId="31692" xr:uid="{92E08C0D-F104-4E9C-85FA-791DBD25C228}"/>
    <cellStyle name="Output 19 7" xfId="12336" xr:uid="{FE07536C-AEE3-43C2-94A1-169B71C922EA}"/>
    <cellStyle name="Output 19 7 2" xfId="20960" xr:uid="{804D2772-8D64-4AB9-916A-4E1661C36CB6}"/>
    <cellStyle name="Output 19 7 3" xfId="32297" xr:uid="{0FE6DDD8-BD21-4E7B-98F0-CD27563FE7A5}"/>
    <cellStyle name="Output 2" xfId="598" xr:uid="{13157317-2E4C-4748-977C-9BA061E03724}"/>
    <cellStyle name="Output 2 10" xfId="2816" xr:uid="{5FB7765E-6503-47A7-AF3B-49318A15EA9E}"/>
    <cellStyle name="Output 2 10 2" xfId="7179" xr:uid="{DF12C4BE-32D5-4B34-8AD7-AED3D347B2C8}"/>
    <cellStyle name="Output 2 10 2 2" xfId="15819" xr:uid="{29338B91-56E4-4A86-B102-8721882D3310}"/>
    <cellStyle name="Output 2 10 2 3" xfId="27151" xr:uid="{064BF902-3798-48E3-96DF-1F21DEAACD82}"/>
    <cellStyle name="Output 2 10 3" xfId="5652" xr:uid="{E22289E0-8A3C-4BE4-AE71-62D952EEF102}"/>
    <cellStyle name="Output 2 10 3 2" xfId="14304" xr:uid="{8661686E-B023-4623-936B-7C54E6FBFF94}"/>
    <cellStyle name="Output 2 10 3 3" xfId="25636" xr:uid="{89D697FE-2F44-4209-B527-B50550E7D7F3}"/>
    <cellStyle name="Output 2 10 4" xfId="9410" xr:uid="{4AE3869A-0E54-4EF6-9060-E21E63DDE6C1}"/>
    <cellStyle name="Output 2 10 4 2" xfId="18038" xr:uid="{7945247A-BC79-4191-BF09-85ED74F44EEA}"/>
    <cellStyle name="Output 2 10 4 3" xfId="29371" xr:uid="{C6432FDD-27C4-4C69-AB62-A114C2835FEB}"/>
    <cellStyle name="Output 2 10 5" xfId="9128" xr:uid="{332CFAA2-3CBB-4B85-B9F0-E1426B4239BF}"/>
    <cellStyle name="Output 2 10 5 2" xfId="17756" xr:uid="{E818814E-B0A8-4BB2-B744-679A1DA77EE9}"/>
    <cellStyle name="Output 2 10 5 3" xfId="29089" xr:uid="{B807D27D-9C54-489B-AF0E-18278FE4D861}"/>
    <cellStyle name="Output 2 10 6" xfId="5362" xr:uid="{FBA04451-8254-40A1-8902-68CF8143EC59}"/>
    <cellStyle name="Output 2 10 6 2" xfId="14021" xr:uid="{8BD8E9FA-5A95-412E-9C34-78A38D38CAFE}"/>
    <cellStyle name="Output 2 10 6 3" xfId="25353" xr:uid="{B87598E1-05AE-447D-9AD3-99E1FD07ABBA}"/>
    <cellStyle name="Output 2 10 7" xfId="11451" xr:uid="{85ECA367-7937-45C6-A4F9-CEC209EDF184}"/>
    <cellStyle name="Output 2 10 7 2" xfId="20076" xr:uid="{6BA6656C-55E7-4F71-9F10-9C31DF535C4D}"/>
    <cellStyle name="Output 2 10 7 3" xfId="31412" xr:uid="{8FDA5410-696E-4EAE-8CB8-C9D7B81FD7B3}"/>
    <cellStyle name="Output 2 11" xfId="2817" xr:uid="{AE4F143D-CECA-4D89-81A9-B22B9719C284}"/>
    <cellStyle name="Output 2 11 2" xfId="7180" xr:uid="{113E5F55-AC39-4778-91EC-0EF4747FFF34}"/>
    <cellStyle name="Output 2 11 2 2" xfId="15820" xr:uid="{EB9FC3E1-00FB-47B6-AC51-1FE2D37AD34A}"/>
    <cellStyle name="Output 2 11 2 3" xfId="27152" xr:uid="{C1F05309-B888-4084-8C25-F7B8D82C28EE}"/>
    <cellStyle name="Output 2 11 3" xfId="5651" xr:uid="{F14553FE-60AB-445D-86BD-137B42CBD334}"/>
    <cellStyle name="Output 2 11 3 2" xfId="14303" xr:uid="{51870AF5-F8E7-49DF-8FBB-0A08B889ABDA}"/>
    <cellStyle name="Output 2 11 3 3" xfId="25635" xr:uid="{7739F68D-B715-4FFE-803F-94F6BCC23746}"/>
    <cellStyle name="Output 2 11 4" xfId="6193" xr:uid="{EE2D584D-EE5C-4541-9092-272C60CBF6FE}"/>
    <cellStyle name="Output 2 11 4 2" xfId="14845" xr:uid="{713E6124-5B96-4766-A3B3-3D7FFEF029B8}"/>
    <cellStyle name="Output 2 11 4 3" xfId="26177" xr:uid="{1F8360CE-DBF5-4C48-A977-FC71D63C4467}"/>
    <cellStyle name="Output 2 11 5" xfId="10049" xr:uid="{91E25C48-FC89-4F51-9795-E648B002616A}"/>
    <cellStyle name="Output 2 11 5 2" xfId="18676" xr:uid="{6B2D2DC4-2B8A-45AC-9067-5A8F731AB98A}"/>
    <cellStyle name="Output 2 11 5 3" xfId="30010" xr:uid="{9DF1B928-4E7A-4DAF-B23E-C0BD684A7A42}"/>
    <cellStyle name="Output 2 11 6" xfId="8268" xr:uid="{37E3AAF6-5583-4FA7-903D-6832400ABDB3}"/>
    <cellStyle name="Output 2 11 6 2" xfId="16906" xr:uid="{DE462BDF-A73C-438E-9EF2-FCA5F33AE41B}"/>
    <cellStyle name="Output 2 11 6 3" xfId="28238" xr:uid="{C51AB700-3DB8-48FB-9491-1FA4A14DE09A}"/>
    <cellStyle name="Output 2 11 7" xfId="12337" xr:uid="{4913D6FB-44EE-4FEE-8E95-E4B2BCC283EC}"/>
    <cellStyle name="Output 2 11 7 2" xfId="20961" xr:uid="{ACE90A4A-2A44-4C0B-B515-7730C1FBECF9}"/>
    <cellStyle name="Output 2 11 7 3" xfId="32298" xr:uid="{61C0DE1C-5487-42C3-AF0B-F065A3929291}"/>
    <cellStyle name="Output 2 12" xfId="2818" xr:uid="{CC300931-82B3-4872-B44E-236DEE5762FC}"/>
    <cellStyle name="Output 2 12 2" xfId="7181" xr:uid="{8BA0B435-DCF8-45E1-800F-0EDEC9D52E23}"/>
    <cellStyle name="Output 2 12 2 2" xfId="15821" xr:uid="{93AD9C48-0959-4FD2-990F-5E104F994D12}"/>
    <cellStyle name="Output 2 12 2 3" xfId="27153" xr:uid="{E0FDA43C-43C1-4EE6-9A1B-2365DFF28578}"/>
    <cellStyle name="Output 2 12 3" xfId="4426" xr:uid="{F6098FB9-7F0F-4118-A50D-7D1348410544}"/>
    <cellStyle name="Output 2 12 3 2" xfId="13087" xr:uid="{93049907-E7F5-43A4-A3BD-C35CD09AF7E4}"/>
    <cellStyle name="Output 2 12 3 3" xfId="24419" xr:uid="{67DD0D92-E6A3-45C9-B75B-2B99ACE0681C}"/>
    <cellStyle name="Output 2 12 4" xfId="6192" xr:uid="{A4BE32DB-742C-4A98-84A0-1074A6E9360B}"/>
    <cellStyle name="Output 2 12 4 2" xfId="14844" xr:uid="{EBF23D59-1F53-4EC9-BBEF-26AA195CF7FB}"/>
    <cellStyle name="Output 2 12 4 3" xfId="26176" xr:uid="{67BD6B1A-EE55-4DBC-B8F2-4E256AD1EE25}"/>
    <cellStyle name="Output 2 12 5" xfId="8907" xr:uid="{0DBBBD44-5C4C-448B-8239-95CD7A2162CA}"/>
    <cellStyle name="Output 2 12 5 2" xfId="17535" xr:uid="{23A1F0A1-B158-4FD1-BF89-4B0BD3A7B4E7}"/>
    <cellStyle name="Output 2 12 5 3" xfId="28868" xr:uid="{A4ADF988-965D-4BC7-B22C-6185C1EB819A}"/>
    <cellStyle name="Output 2 12 6" xfId="5225" xr:uid="{7771A380-4620-4B0D-B9F7-E13C35D58C76}"/>
    <cellStyle name="Output 2 12 6 2" xfId="13884" xr:uid="{4D6C74BB-DB3B-43DC-B83D-C7DB09B0D5BD}"/>
    <cellStyle name="Output 2 12 6 3" xfId="25216" xr:uid="{7FEFE3DE-21A8-410D-A837-F31C6BBF9711}"/>
    <cellStyle name="Output 2 12 7" xfId="11566" xr:uid="{8AA43FCE-AA77-4CE0-8143-9DA774F119A8}"/>
    <cellStyle name="Output 2 12 7 2" xfId="20191" xr:uid="{050AAB98-6108-48E3-B22E-77BA66A1D30F}"/>
    <cellStyle name="Output 2 12 7 3" xfId="31527" xr:uid="{8111A855-AB64-4585-A3A1-BCBF0EB8CA92}"/>
    <cellStyle name="Output 2 13" xfId="2819" xr:uid="{79F9B8B4-3A39-4E66-B108-7F202C24DA96}"/>
    <cellStyle name="Output 2 13 2" xfId="7182" xr:uid="{8FBD7293-4553-4F6D-90CD-DCDA22A67B45}"/>
    <cellStyle name="Output 2 13 2 2" xfId="15822" xr:uid="{6F396275-C35D-4FC2-9C7E-6DF4B4F777DD}"/>
    <cellStyle name="Output 2 13 2 3" xfId="27154" xr:uid="{C0408F24-8F88-415A-856B-D9B8659B2E7D}"/>
    <cellStyle name="Output 2 13 3" xfId="5650" xr:uid="{AB6D54F2-DF58-4BA3-832C-210565D9F0DE}"/>
    <cellStyle name="Output 2 13 3 2" xfId="14302" xr:uid="{01D09A04-1E73-4751-AFFE-D47C2FBDCC50}"/>
    <cellStyle name="Output 2 13 3 3" xfId="25634" xr:uid="{8EF8D09E-24C4-434A-8D66-F5B1D7738677}"/>
    <cellStyle name="Output 2 13 4" xfId="7793" xr:uid="{22DE129D-769B-4003-850E-07FA4BB84FF0}"/>
    <cellStyle name="Output 2 13 4 2" xfId="16431" xr:uid="{BEAE0473-2D5E-4CCA-AF92-1EE4FC5CFBA0}"/>
    <cellStyle name="Output 2 13 4 3" xfId="27763" xr:uid="{088ABDCD-39D1-49D4-82C8-25582C3D15D4}"/>
    <cellStyle name="Output 2 13 5" xfId="10050" xr:uid="{A28E74C2-CC80-4226-80CF-DA6B93455DC6}"/>
    <cellStyle name="Output 2 13 5 2" xfId="18677" xr:uid="{6ABCBC6E-74DE-4B63-88DF-36C184306B0B}"/>
    <cellStyle name="Output 2 13 5 3" xfId="30011" xr:uid="{B4DAFFDC-8DEA-4C08-8986-ED579BB727F9}"/>
    <cellStyle name="Output 2 13 6" xfId="11732" xr:uid="{ACDCB097-226D-4AEA-BC7C-A1DC4224C0A6}"/>
    <cellStyle name="Output 2 13 6 2" xfId="20357" xr:uid="{4FC3B8D2-F100-4BBD-88C8-A2CC97354848}"/>
    <cellStyle name="Output 2 13 6 3" xfId="31693" xr:uid="{E6BE3707-B4C7-4B8F-9A89-4659A845FADF}"/>
    <cellStyle name="Output 2 13 7" xfId="11452" xr:uid="{74F6A106-F788-44C3-A29F-2B30C0C81947}"/>
    <cellStyle name="Output 2 13 7 2" xfId="20077" xr:uid="{72A4A4D7-9573-416A-A45C-41BAE32EB7D6}"/>
    <cellStyle name="Output 2 13 7 3" xfId="31413" xr:uid="{BBF56F82-F8EB-4413-B734-95F7A14A7D9F}"/>
    <cellStyle name="Output 2 14" xfId="2820" xr:uid="{3F0AF84F-7FE1-4B06-8E2D-8E991DE5EFB6}"/>
    <cellStyle name="Output 2 14 2" xfId="7183" xr:uid="{F8A3C660-715F-4643-A77E-98A6150AFF99}"/>
    <cellStyle name="Output 2 14 2 2" xfId="15823" xr:uid="{E606CDE8-1AFD-46E5-A52C-F58E8D328DEA}"/>
    <cellStyle name="Output 2 14 2 3" xfId="27155" xr:uid="{856C7371-9A04-4197-A25E-7EF59652C2C4}"/>
    <cellStyle name="Output 2 14 3" xfId="5649" xr:uid="{6CDC33D9-4324-4A16-91D6-E6D5BDA783DA}"/>
    <cellStyle name="Output 2 14 3 2" xfId="14301" xr:uid="{ABE2ACD0-B4DC-4DBA-8C14-E91816FC9743}"/>
    <cellStyle name="Output 2 14 3 3" xfId="25633" xr:uid="{DC281974-DEEC-4615-8053-4D4F8CA63C03}"/>
    <cellStyle name="Output 2 14 4" xfId="8116" xr:uid="{0A993DBE-DDE1-45A8-9317-A4E4D4FF929D}"/>
    <cellStyle name="Output 2 14 4 2" xfId="16754" xr:uid="{DE93B7BD-A228-46C7-BF9E-10744CE1D782}"/>
    <cellStyle name="Output 2 14 4 3" xfId="28086" xr:uid="{D7386889-E559-49B7-B805-304C37900105}"/>
    <cellStyle name="Output 2 14 5" xfId="5174" xr:uid="{E7BD6065-E16D-4203-97FA-6A4AFCF26526}"/>
    <cellStyle name="Output 2 14 5 2" xfId="13833" xr:uid="{5E2D83B8-5972-4C72-A2BD-57FB565DCF13}"/>
    <cellStyle name="Output 2 14 5 3" xfId="25165" xr:uid="{B6D6E943-427C-479D-BB8A-A67167F7F40D}"/>
    <cellStyle name="Output 2 14 6" xfId="11428" xr:uid="{42D76779-9B0E-4BD9-B3F1-2A1F4B8CD188}"/>
    <cellStyle name="Output 2 14 6 2" xfId="20053" xr:uid="{7AAADBB9-9269-43D8-A149-1F0263113A1E}"/>
    <cellStyle name="Output 2 14 6 3" xfId="31389" xr:uid="{50574084-0A6C-46D4-A9F9-858A43209A72}"/>
    <cellStyle name="Output 2 14 7" xfId="12338" xr:uid="{F1008664-8C08-4235-92E2-86B16F1EFD58}"/>
    <cellStyle name="Output 2 14 7 2" xfId="20962" xr:uid="{1225FA27-F3F1-435A-9DCF-3C78D4E513B6}"/>
    <cellStyle name="Output 2 14 7 3" xfId="32299" xr:uid="{62DB842A-4395-4939-96C6-7FE656210396}"/>
    <cellStyle name="Output 2 15" xfId="2821" xr:uid="{E98DF43E-3B43-4558-9146-2D98F4BB6177}"/>
    <cellStyle name="Output 2 15 2" xfId="7184" xr:uid="{4F3536BE-78F4-42A5-B57F-FA8B51179194}"/>
    <cellStyle name="Output 2 15 2 2" xfId="15824" xr:uid="{7A7278B3-D58D-4513-B075-ADD229D9CAFA}"/>
    <cellStyle name="Output 2 15 2 3" xfId="27156" xr:uid="{DF36811B-B507-46D4-B3D6-B2E68304358E}"/>
    <cellStyle name="Output 2 15 3" xfId="4425" xr:uid="{0D7B448E-113E-421D-9442-2FC886A11FF5}"/>
    <cellStyle name="Output 2 15 3 2" xfId="13086" xr:uid="{EEE22498-F650-4F0D-9ABF-4D66FC73FDE8}"/>
    <cellStyle name="Output 2 15 3 3" xfId="24418" xr:uid="{F3D1388C-E722-4355-A95B-0B7D1ACFEEEF}"/>
    <cellStyle name="Output 2 15 4" xfId="5285" xr:uid="{F6069D17-51A3-46E1-B9E9-77C458F28DDA}"/>
    <cellStyle name="Output 2 15 4 2" xfId="13944" xr:uid="{C6DF98A1-E059-409B-943C-864C27B13360}"/>
    <cellStyle name="Output 2 15 4 3" xfId="25276" xr:uid="{5C46B23E-C065-4899-9824-CADC01A4A1AA}"/>
    <cellStyle name="Output 2 15 5" xfId="8908" xr:uid="{9EF2BE75-A8A6-4A1C-ABC7-C4E2280C0698}"/>
    <cellStyle name="Output 2 15 5 2" xfId="17536" xr:uid="{EEEC3D4D-CAFA-4AAD-8164-5FD586140FF4}"/>
    <cellStyle name="Output 2 15 5 3" xfId="28869" xr:uid="{839A38E3-31A6-4655-868A-23F6CF2157A7}"/>
    <cellStyle name="Output 2 15 6" xfId="10844" xr:uid="{9E3EA2E0-20B7-4F77-A53A-7D4E4DC67FC5}"/>
    <cellStyle name="Output 2 15 6 2" xfId="19470" xr:uid="{705DA7AC-E70E-4F17-A76F-979A3C629DBE}"/>
    <cellStyle name="Output 2 15 6 3" xfId="30805" xr:uid="{58B69E97-AEA7-4EC6-93B0-A239642EC39B}"/>
    <cellStyle name="Output 2 15 7" xfId="12339" xr:uid="{520AA056-9BEB-41C6-8FD8-D71FD2A9AAEC}"/>
    <cellStyle name="Output 2 15 7 2" xfId="20963" xr:uid="{9450116C-A228-4270-9C9A-0067085B89E0}"/>
    <cellStyle name="Output 2 15 7 3" xfId="32300" xr:uid="{D707B94A-AF58-45FF-AFE5-C891C7653B08}"/>
    <cellStyle name="Output 2 16" xfId="2822" xr:uid="{84D3EF7A-A844-4A27-8055-351C55A868C2}"/>
    <cellStyle name="Output 2 16 2" xfId="7185" xr:uid="{D3AC314C-0633-4D89-BC67-1C1CC3D4E8E9}"/>
    <cellStyle name="Output 2 16 2 2" xfId="15825" xr:uid="{66A38BDD-EC2C-4CD9-90ED-ABDF317739B3}"/>
    <cellStyle name="Output 2 16 2 3" xfId="27157" xr:uid="{5E7B2118-3591-452A-A47A-3F35155AB8F2}"/>
    <cellStyle name="Output 2 16 3" xfId="4424" xr:uid="{75917490-B440-4A2E-A40C-AB484501E8E6}"/>
    <cellStyle name="Output 2 16 3 2" xfId="13085" xr:uid="{E046BB5F-343A-4151-860C-8F96830B3792}"/>
    <cellStyle name="Output 2 16 3 3" xfId="24417" xr:uid="{1A6119F5-AAA6-4F36-AEC7-1CCF3CCC1532}"/>
    <cellStyle name="Output 2 16 4" xfId="9411" xr:uid="{BEFAFF6B-99B7-4135-BD05-10CCA49E8199}"/>
    <cellStyle name="Output 2 16 4 2" xfId="18039" xr:uid="{5104D7C1-B8A9-488A-A414-280DD33013EA}"/>
    <cellStyle name="Output 2 16 4 3" xfId="29372" xr:uid="{33D40CC7-81BC-4150-A364-0A4E1FF6DEF3}"/>
    <cellStyle name="Output 2 16 5" xfId="10051" xr:uid="{890FDF47-B3C7-451E-B771-9AD6AE2326EA}"/>
    <cellStyle name="Output 2 16 5 2" xfId="18678" xr:uid="{DEA9C675-3CE3-4604-A6C3-56E89E897619}"/>
    <cellStyle name="Output 2 16 5 3" xfId="30012" xr:uid="{48A119D8-698D-45A8-8915-37AB6825D1F1}"/>
    <cellStyle name="Output 2 16 6" xfId="10843" xr:uid="{D667075F-8CC4-4B63-A1B5-488B52A8913F}"/>
    <cellStyle name="Output 2 16 6 2" xfId="19469" xr:uid="{B7D9D3E8-AE1F-4932-9927-8D2AEA6356CF}"/>
    <cellStyle name="Output 2 16 6 3" xfId="30804" xr:uid="{70AEFD14-1240-40B1-94B8-E8490ABA5608}"/>
    <cellStyle name="Output 2 16 7" xfId="11453" xr:uid="{635D1773-B512-49AE-8C6D-F1E25EB7213F}"/>
    <cellStyle name="Output 2 16 7 2" xfId="20078" xr:uid="{EED7FB5D-D1B7-4240-B701-548938DDB76A}"/>
    <cellStyle name="Output 2 16 7 3" xfId="31414" xr:uid="{B52413F6-60DB-4CD3-9A18-73782B7AA829}"/>
    <cellStyle name="Output 2 17" xfId="2823" xr:uid="{27F8F2CF-7755-4272-BA3A-988BD7F46EAE}"/>
    <cellStyle name="Output 2 17 2" xfId="7186" xr:uid="{E41D8C56-7ABA-4A58-9989-B494AD82E033}"/>
    <cellStyle name="Output 2 17 2 2" xfId="15826" xr:uid="{CE9375B8-9271-4D7B-843B-7284035A5736}"/>
    <cellStyle name="Output 2 17 2 3" xfId="27158" xr:uid="{3E527D0B-F606-4835-A8A7-1DE0E2529148}"/>
    <cellStyle name="Output 2 17 3" xfId="5648" xr:uid="{073DACF3-A1D5-42E4-8BF7-58C5A340577E}"/>
    <cellStyle name="Output 2 17 3 2" xfId="14300" xr:uid="{FF7879E0-6DED-4EC5-8D0C-A32BFB055146}"/>
    <cellStyle name="Output 2 17 3 3" xfId="25632" xr:uid="{AFFC1B83-8609-4B31-8E50-C3B11C563CDF}"/>
    <cellStyle name="Output 2 17 4" xfId="9412" xr:uid="{4F8CBB0C-47D2-4464-A140-22C5CCE89DE3}"/>
    <cellStyle name="Output 2 17 4 2" xfId="18040" xr:uid="{F163686F-D6B3-40C2-A9EE-28B09D560BF5}"/>
    <cellStyle name="Output 2 17 4 3" xfId="29373" xr:uid="{E1C1A562-302F-49FA-B40D-1E12903E21E1}"/>
    <cellStyle name="Output 2 17 5" xfId="10052" xr:uid="{85839D1D-41FD-4283-BDA0-5953E18FCB30}"/>
    <cellStyle name="Output 2 17 5 2" xfId="18679" xr:uid="{E2767704-8E14-4C6A-8C38-0C71E0DA5110}"/>
    <cellStyle name="Output 2 17 5 3" xfId="30013" xr:uid="{C0F0ACB0-280A-4599-BC82-A1A519C83CDA}"/>
    <cellStyle name="Output 2 17 6" xfId="11733" xr:uid="{45A370A9-7057-4F11-82E2-F358DD8544C4}"/>
    <cellStyle name="Output 2 17 6 2" xfId="20358" xr:uid="{CB6234E2-817C-402D-9B3D-74F4D27CF53F}"/>
    <cellStyle name="Output 2 17 6 3" xfId="31694" xr:uid="{3177D926-9ABF-4765-883E-05C0C9174125}"/>
    <cellStyle name="Output 2 17 7" xfId="11565" xr:uid="{689A82D5-115E-498D-B764-F25C0B60F471}"/>
    <cellStyle name="Output 2 17 7 2" xfId="20190" xr:uid="{407364C5-AED0-499E-BC45-81498AB963A1}"/>
    <cellStyle name="Output 2 17 7 3" xfId="31526" xr:uid="{F2169617-8A35-47E1-90BB-3F030C7E96EA}"/>
    <cellStyle name="Output 2 18" xfId="2824" xr:uid="{AAD60F7E-1B2D-45EB-949F-B8A869A5948D}"/>
    <cellStyle name="Output 2 18 2" xfId="7187" xr:uid="{1F42F5E2-98F5-45A4-8F06-CA1A12A9E0D3}"/>
    <cellStyle name="Output 2 18 2 2" xfId="15827" xr:uid="{A98A90A8-95F0-4F9D-9A29-0C6B5C4C4CC1}"/>
    <cellStyle name="Output 2 18 2 3" xfId="27159" xr:uid="{A673A8D6-7D5C-4A8D-910C-541EC29CBDB9}"/>
    <cellStyle name="Output 2 18 3" xfId="5647" xr:uid="{FC91D40D-668C-4C55-B1DC-E02E4ACCE66C}"/>
    <cellStyle name="Output 2 18 3 2" xfId="14299" xr:uid="{33A97549-9006-4B40-8201-6B8A9185EDB9}"/>
    <cellStyle name="Output 2 18 3 3" xfId="25631" xr:uid="{B0260E2C-D8EE-4877-88BB-570667B9BADD}"/>
    <cellStyle name="Output 2 18 4" xfId="7792" xr:uid="{F6F01078-F57D-4A83-B548-F4E6DEA047F8}"/>
    <cellStyle name="Output 2 18 4 2" xfId="16430" xr:uid="{6F188949-34D9-4465-AC1A-C33643D9003A}"/>
    <cellStyle name="Output 2 18 4 3" xfId="27762" xr:uid="{BB2E6CCB-4818-4042-B5AC-641BAB8650AD}"/>
    <cellStyle name="Output 2 18 5" xfId="8909" xr:uid="{2B246EEC-EE21-4CE2-9E5A-240CC8290CF4}"/>
    <cellStyle name="Output 2 18 5 2" xfId="17537" xr:uid="{C2061FDE-0B05-4C19-B403-EF6907CBFE54}"/>
    <cellStyle name="Output 2 18 5 3" xfId="28870" xr:uid="{799A252E-48A4-4BE6-9C00-DFB7A37E0B6C}"/>
    <cellStyle name="Output 2 18 6" xfId="10303" xr:uid="{A0866C36-DD4F-4FDD-9756-4E1944A6177B}"/>
    <cellStyle name="Output 2 18 6 2" xfId="18930" xr:uid="{5BF013B9-F9AA-4C38-AD18-7ECB5382DA25}"/>
    <cellStyle name="Output 2 18 6 3" xfId="30264" xr:uid="{AE1A057D-1EF8-4F67-A6DF-7758AA382CD9}"/>
    <cellStyle name="Output 2 18 7" xfId="12340" xr:uid="{AC541E1A-4A1F-467C-9565-FECC4D903002}"/>
    <cellStyle name="Output 2 18 7 2" xfId="20964" xr:uid="{153B2EAD-4F7B-4457-AFCD-5C855CF32F29}"/>
    <cellStyle name="Output 2 18 7 3" xfId="32301" xr:uid="{C7B55466-2B93-4B2F-80B4-51B5CBEAC64E}"/>
    <cellStyle name="Output 2 19" xfId="4940" xr:uid="{38C099B4-F459-4891-BF82-3CB644812F1A}"/>
    <cellStyle name="Output 2 19 2" xfId="13599" xr:uid="{06DDB65D-E8C8-4671-A029-4DE3AF87BDF8}"/>
    <cellStyle name="Output 2 19 3" xfId="24931" xr:uid="{CA90F2C8-0385-4BAD-84DB-48C54B3F8EE3}"/>
    <cellStyle name="Output 2 2" xfId="599" xr:uid="{04ACDE40-ECF7-4A39-A037-6FB78C8BAE5D}"/>
    <cellStyle name="Output 2 2 10" xfId="2825" xr:uid="{1CB99CA9-5D29-465F-99BE-BFC7DEADA31E}"/>
    <cellStyle name="Output 2 2 10 2" xfId="7188" xr:uid="{1DA9D25B-7BF0-483C-92A8-9710AC9C9DA0}"/>
    <cellStyle name="Output 2 2 10 2 2" xfId="15828" xr:uid="{3BC4BC50-F1A3-41F0-8D83-430F738AEBD7}"/>
    <cellStyle name="Output 2 2 10 2 3" xfId="27160" xr:uid="{8879F7CD-E6C4-438F-A3DC-66A6F1CF11C3}"/>
    <cellStyle name="Output 2 2 10 3" xfId="4423" xr:uid="{6DC243BC-E5AD-4378-B650-E4F30C773D57}"/>
    <cellStyle name="Output 2 2 10 3 2" xfId="13084" xr:uid="{8B3D9A1D-D7DF-4FD6-8BDB-466880B9E2E8}"/>
    <cellStyle name="Output 2 2 10 3 3" xfId="24416" xr:uid="{D09C8B94-B583-4000-A9E2-42ADF9158885}"/>
    <cellStyle name="Output 2 2 10 4" xfId="4656" xr:uid="{5DBC9302-B536-4E94-86A0-B1CDA579704A}"/>
    <cellStyle name="Output 2 2 10 4 2" xfId="13317" xr:uid="{A801DE7F-D8F4-41F7-BB5C-908BD174BA42}"/>
    <cellStyle name="Output 2 2 10 4 3" xfId="24649" xr:uid="{A4DD7DAB-27EA-484A-B38F-0DC589564228}"/>
    <cellStyle name="Output 2 2 10 5" xfId="9127" xr:uid="{2F0DA105-A060-4FD1-8A9F-8DD476D6A3D4}"/>
    <cellStyle name="Output 2 2 10 5 2" xfId="17755" xr:uid="{4FE66EF1-E17B-49B2-9363-EE2B7563DA0F}"/>
    <cellStyle name="Output 2 2 10 5 3" xfId="29088" xr:uid="{C57DA1DA-F923-4171-885E-4BB218C846D6}"/>
    <cellStyle name="Output 2 2 10 6" xfId="10491" xr:uid="{CDC47AF9-E15E-4F1B-A042-956E2C98F955}"/>
    <cellStyle name="Output 2 2 10 6 2" xfId="19118" xr:uid="{90689840-8CC3-4BF7-A674-52EC3E7BA363}"/>
    <cellStyle name="Output 2 2 10 6 3" xfId="30452" xr:uid="{33C63A0A-2DD8-4B35-BB14-0B9E582A2ECE}"/>
    <cellStyle name="Output 2 2 10 7" xfId="11454" xr:uid="{55336EC9-E45B-43C1-BDA7-F5734159FA07}"/>
    <cellStyle name="Output 2 2 10 7 2" xfId="20079" xr:uid="{8FB47A96-2A7D-4BF6-A883-97B2CB7D9AD7}"/>
    <cellStyle name="Output 2 2 10 7 3" xfId="31415" xr:uid="{DA20E6BE-1109-4EA9-9810-36E35F95612B}"/>
    <cellStyle name="Output 2 2 11" xfId="2826" xr:uid="{8E0B8F99-DCE9-4C9E-A511-D8F5B7A08AAF}"/>
    <cellStyle name="Output 2 2 11 2" xfId="7189" xr:uid="{7B516570-1862-4802-AB02-8A80D2727B26}"/>
    <cellStyle name="Output 2 2 11 2 2" xfId="15829" xr:uid="{59675511-378F-45F6-A0D4-BD9557C5DB0E}"/>
    <cellStyle name="Output 2 2 11 2 3" xfId="27161" xr:uid="{26D586E7-B9E4-4CBB-963D-D989EC811B23}"/>
    <cellStyle name="Output 2 2 11 3" xfId="5646" xr:uid="{828B5510-7AD7-4DE0-909E-A4F566B79A98}"/>
    <cellStyle name="Output 2 2 11 3 2" xfId="14298" xr:uid="{FB4D0FE8-861D-41DC-A9BF-DCF0B99EF31F}"/>
    <cellStyle name="Output 2 2 11 3 3" xfId="25630" xr:uid="{8B8609E2-A6B9-4EAE-B365-4ED85EBE58D5}"/>
    <cellStyle name="Output 2 2 11 4" xfId="6191" xr:uid="{EAA708CE-CB8A-4EFD-B749-CD757614BC0B}"/>
    <cellStyle name="Output 2 2 11 4 2" xfId="14843" xr:uid="{1305FC4B-7EB6-463A-A9DD-1E494C524F81}"/>
    <cellStyle name="Output 2 2 11 4 3" xfId="26175" xr:uid="{CE9DA7CC-519F-4287-9DF1-E8C7E1FFD925}"/>
    <cellStyle name="Output 2 2 11 5" xfId="10053" xr:uid="{D8C7DFB5-49C0-4C7D-9F2C-F421B81E9338}"/>
    <cellStyle name="Output 2 2 11 5 2" xfId="18680" xr:uid="{8AE8B68D-8827-458B-8B77-A6BCD416AC45}"/>
    <cellStyle name="Output 2 2 11 5 3" xfId="30014" xr:uid="{13CFC699-BF48-47B2-831F-076245AE1315}"/>
    <cellStyle name="Output 2 2 11 6" xfId="10656" xr:uid="{E1FB297E-14A5-43CC-AD8B-B1AC328837D2}"/>
    <cellStyle name="Output 2 2 11 6 2" xfId="19283" xr:uid="{1EE7E6F6-1359-4BDE-B79F-E9582E8D1E48}"/>
    <cellStyle name="Output 2 2 11 6 3" xfId="30617" xr:uid="{9176BFE9-BB9D-47C6-A2B4-7BBE106922F6}"/>
    <cellStyle name="Output 2 2 11 7" xfId="12341" xr:uid="{19595812-6C79-42BB-AF5A-BAF68CCADD5B}"/>
    <cellStyle name="Output 2 2 11 7 2" xfId="20965" xr:uid="{456DD12C-28B7-4799-8063-F03D0EA866F1}"/>
    <cellStyle name="Output 2 2 11 7 3" xfId="32302" xr:uid="{7F823363-48B6-4935-B6F4-ED602E9AB5BE}"/>
    <cellStyle name="Output 2 2 12" xfId="2827" xr:uid="{472F1461-B0EE-4A4C-A1A7-864E2FB7F1D9}"/>
    <cellStyle name="Output 2 2 12 2" xfId="7190" xr:uid="{4A19AB16-E17C-4768-8FF0-44D7765BBC42}"/>
    <cellStyle name="Output 2 2 12 2 2" xfId="15830" xr:uid="{3D24F8EA-2AB9-4B3F-9ECF-F3F5B3FC6D00}"/>
    <cellStyle name="Output 2 2 12 2 3" xfId="27162" xr:uid="{F3E3F799-32CF-4FE1-8D6C-C7575C14BD4F}"/>
    <cellStyle name="Output 2 2 12 3" xfId="5645" xr:uid="{A46966B2-2AAC-4F12-8CA6-8A3801AED8E1}"/>
    <cellStyle name="Output 2 2 12 3 2" xfId="14297" xr:uid="{4EF1C10F-694F-426A-9845-AF07A9A0CBC8}"/>
    <cellStyle name="Output 2 2 12 3 3" xfId="25629" xr:uid="{DE8D3A39-358B-42B7-B6BD-DBF2ADBD018C}"/>
    <cellStyle name="Output 2 2 12 4" xfId="9413" xr:uid="{A6F28CFA-2C8E-4712-BD17-B82E5CA3DF2C}"/>
    <cellStyle name="Output 2 2 12 4 2" xfId="18041" xr:uid="{7D5A8B23-A567-4379-857C-AFA11A054C37}"/>
    <cellStyle name="Output 2 2 12 4 3" xfId="29374" xr:uid="{1DF85C46-2197-4421-8C4D-49221A6201EA}"/>
    <cellStyle name="Output 2 2 12 5" xfId="8910" xr:uid="{70862A0A-31FC-41E6-81C5-CAEEDD9576F2}"/>
    <cellStyle name="Output 2 2 12 5 2" xfId="17538" xr:uid="{2ADBC648-3250-4149-AF81-4265E11AA1C7}"/>
    <cellStyle name="Output 2 2 12 5 3" xfId="28871" xr:uid="{7A4E2D00-BCF2-48BB-B69E-5E43ADB83851}"/>
    <cellStyle name="Output 2 2 12 6" xfId="9070" xr:uid="{EC7578DF-DB7B-4B5F-A38B-257DEC4DCB1F}"/>
    <cellStyle name="Output 2 2 12 6 2" xfId="17698" xr:uid="{790588D6-203D-4268-8FE9-ABC4427C81D0}"/>
    <cellStyle name="Output 2 2 12 6 3" xfId="29031" xr:uid="{2B113CE8-69F0-4A49-8C32-B4174DDA9D9D}"/>
    <cellStyle name="Output 2 2 12 7" xfId="8877" xr:uid="{CEDF00FD-767C-4490-9BF3-D57AAB54001B}"/>
    <cellStyle name="Output 2 2 12 7 2" xfId="17505" xr:uid="{0D503977-3254-493D-B6A4-EE1FBB83182D}"/>
    <cellStyle name="Output 2 2 12 7 3" xfId="28838" xr:uid="{B89B3D8C-D215-4228-B532-A2C9DC1DD072}"/>
    <cellStyle name="Output 2 2 13" xfId="2828" xr:uid="{465C0033-9CDA-4E83-9C23-B20DA59EBE3F}"/>
    <cellStyle name="Output 2 2 13 2" xfId="7191" xr:uid="{342C8688-22FF-4DCF-AE3F-0920EBB347C3}"/>
    <cellStyle name="Output 2 2 13 2 2" xfId="15831" xr:uid="{37613821-049B-48C1-8E83-E02B5D25AEB3}"/>
    <cellStyle name="Output 2 2 13 2 3" xfId="27163" xr:uid="{945FEE5C-69BC-4D2D-8185-015A0DF0A5DC}"/>
    <cellStyle name="Output 2 2 13 3" xfId="4422" xr:uid="{38058F62-0AD3-4F4A-BFEB-0A579707AC42}"/>
    <cellStyle name="Output 2 2 13 3 2" xfId="13083" xr:uid="{243A48FC-BCE0-4242-8127-21EE817A11F6}"/>
    <cellStyle name="Output 2 2 13 3 3" xfId="24415" xr:uid="{18C192B8-1D45-4EAC-9890-BC8D55B87C5A}"/>
    <cellStyle name="Output 2 2 13 4" xfId="8115" xr:uid="{CFED6E60-C302-4B5A-A77A-D19433432864}"/>
    <cellStyle name="Output 2 2 13 4 2" xfId="16753" xr:uid="{62EC84C2-44ED-43AE-A68D-A0E66A9AEBEE}"/>
    <cellStyle name="Output 2 2 13 4 3" xfId="28085" xr:uid="{CA3928D5-2013-4E14-8FD4-A7F61E480924}"/>
    <cellStyle name="Output 2 2 13 5" xfId="10054" xr:uid="{526DE3AB-11FE-4AD4-AD8C-D5F54C9958B0}"/>
    <cellStyle name="Output 2 2 13 5 2" xfId="18681" xr:uid="{515F65FA-2048-4AF0-803D-62E46CEA08D1}"/>
    <cellStyle name="Output 2 2 13 5 3" xfId="30015" xr:uid="{AC56E699-2390-4122-B8BB-E09B24E0B1DA}"/>
    <cellStyle name="Output 2 2 13 6" xfId="10660" xr:uid="{B60F9F49-EAED-4E1D-A6A9-CD426D3AD452}"/>
    <cellStyle name="Output 2 2 13 6 2" xfId="19287" xr:uid="{46C77C77-EBBB-48E5-A039-B5972C7B7005}"/>
    <cellStyle name="Output 2 2 13 6 3" xfId="30621" xr:uid="{0ED06C6A-1A3C-4C4C-9DE1-BAA898CF6DB9}"/>
    <cellStyle name="Output 2 2 13 7" xfId="11455" xr:uid="{2D69A6E0-66D6-4F58-A946-5A5A73878C9B}"/>
    <cellStyle name="Output 2 2 13 7 2" xfId="20080" xr:uid="{749D2955-D691-4A45-8288-553F121499A9}"/>
    <cellStyle name="Output 2 2 13 7 3" xfId="31416" xr:uid="{8D34A32E-996F-4572-B773-342E8C082ADA}"/>
    <cellStyle name="Output 2 2 14" xfId="2829" xr:uid="{09547DA6-9DAF-485A-8A5D-D12055537C14}"/>
    <cellStyle name="Output 2 2 14 2" xfId="7192" xr:uid="{25FD2171-D420-4F50-88D7-08E0BAD98E5B}"/>
    <cellStyle name="Output 2 2 14 2 2" xfId="15832" xr:uid="{92103932-8D28-4072-B79E-E4CBAF343ACD}"/>
    <cellStyle name="Output 2 2 14 2 3" xfId="27164" xr:uid="{CD846E18-B163-4B7F-9B15-F92D515048DC}"/>
    <cellStyle name="Output 2 2 14 3" xfId="5644" xr:uid="{47950158-5BCB-4716-80A5-7910A172EA6E}"/>
    <cellStyle name="Output 2 2 14 3 2" xfId="14296" xr:uid="{0ADD3951-648C-4A9A-B535-B49FDC9193B3}"/>
    <cellStyle name="Output 2 2 14 3 3" xfId="25628" xr:uid="{0838E635-5DFB-491B-A95B-EC9B1C9263FF}"/>
    <cellStyle name="Output 2 2 14 4" xfId="6190" xr:uid="{4C6CA65E-F4F9-4657-B47D-FBE1341C1655}"/>
    <cellStyle name="Output 2 2 14 4 2" xfId="14842" xr:uid="{693312AD-A077-43B1-8485-34A57AE10BA9}"/>
    <cellStyle name="Output 2 2 14 4 3" xfId="26174" xr:uid="{BFB61C31-A1E9-423E-8C34-C406D4469078}"/>
    <cellStyle name="Output 2 2 14 5" xfId="9126" xr:uid="{A1A53403-ACCA-49AA-8DB8-725935EB9245}"/>
    <cellStyle name="Output 2 2 14 5 2" xfId="17754" xr:uid="{1BEAA4DF-2162-4109-999C-D4B1DFD566CD}"/>
    <cellStyle name="Output 2 2 14 5 3" xfId="29087" xr:uid="{6EC2CF74-BD8D-417E-AFED-4A2BAA583A08}"/>
    <cellStyle name="Output 2 2 14 6" xfId="11734" xr:uid="{1302E30D-93C5-418F-94CB-62388D17D2B5}"/>
    <cellStyle name="Output 2 2 14 6 2" xfId="20359" xr:uid="{EF2E06FE-AE3F-48A9-A60E-DDDCF0291ED8}"/>
    <cellStyle name="Output 2 2 14 6 3" xfId="31695" xr:uid="{069E63A6-E9CE-4F6D-95C6-25CDA348F0D2}"/>
    <cellStyle name="Output 2 2 14 7" xfId="12342" xr:uid="{65926F8B-6956-437D-BBAD-5D37BD0B917A}"/>
    <cellStyle name="Output 2 2 14 7 2" xfId="20966" xr:uid="{AC999867-19E5-472D-8D57-20996B483142}"/>
    <cellStyle name="Output 2 2 14 7 3" xfId="32303" xr:uid="{F9DD5123-D4EB-4065-A827-EBEA2EA07E59}"/>
    <cellStyle name="Output 2 2 15" xfId="2830" xr:uid="{6A18916A-EF52-4786-A3F0-D56FFE874B5E}"/>
    <cellStyle name="Output 2 2 15 2" xfId="7193" xr:uid="{C8BE18AA-77ED-49D3-A887-088199F56D90}"/>
    <cellStyle name="Output 2 2 15 2 2" xfId="15833" xr:uid="{AF56DD82-4D73-4A68-B0AF-F79AAA3612A6}"/>
    <cellStyle name="Output 2 2 15 2 3" xfId="27165" xr:uid="{B0E063B2-49EC-4FFD-9602-80677C8494BD}"/>
    <cellStyle name="Output 2 2 15 3" xfId="5643" xr:uid="{C4A43A87-3F7D-436B-827B-F990F5768F04}"/>
    <cellStyle name="Output 2 2 15 3 2" xfId="14295" xr:uid="{A3DFEE5E-7C64-4365-8902-55FBBB4510A5}"/>
    <cellStyle name="Output 2 2 15 3 3" xfId="25627" xr:uid="{DAD36743-02ED-4D3A-832D-6F722B6D1BAF}"/>
    <cellStyle name="Output 2 2 15 4" xfId="9414" xr:uid="{D8047549-C872-4513-A677-61ED7D6A4B47}"/>
    <cellStyle name="Output 2 2 15 4 2" xfId="18042" xr:uid="{EB3CBE79-8E01-4B42-870B-1DBCD7F7A2D9}"/>
    <cellStyle name="Output 2 2 15 4 3" xfId="29375" xr:uid="{2E2D579F-B6E5-4C52-BD67-AD0FAFFDF7D2}"/>
    <cellStyle name="Output 2 2 15 5" xfId="8911" xr:uid="{69A314CA-C58B-450E-8294-DD92729D163D}"/>
    <cellStyle name="Output 2 2 15 5 2" xfId="17539" xr:uid="{293CFFA2-6FA0-4381-821C-1FDC38692178}"/>
    <cellStyle name="Output 2 2 15 5 3" xfId="28872" xr:uid="{3AFDC012-CB5D-4312-A5F1-33B8E3A946C2}"/>
    <cellStyle name="Output 2 2 15 6" xfId="10492" xr:uid="{C4502F57-3E0C-449C-BFF4-2470780E9099}"/>
    <cellStyle name="Output 2 2 15 6 2" xfId="19119" xr:uid="{115CE6FD-0A79-4075-84C5-5C989E2EE4B1}"/>
    <cellStyle name="Output 2 2 15 6 3" xfId="30453" xr:uid="{D07E98BF-AA65-4EE8-BD9E-403E7507AE02}"/>
    <cellStyle name="Output 2 2 15 7" xfId="12343" xr:uid="{B29793F1-5D1C-4977-82B5-060BA5C984E2}"/>
    <cellStyle name="Output 2 2 15 7 2" xfId="20967" xr:uid="{76D75262-8099-47A3-A404-976E7A9CF7A0}"/>
    <cellStyle name="Output 2 2 15 7 3" xfId="32304" xr:uid="{CF02A87C-E689-40CA-A1C3-2D485FD7C928}"/>
    <cellStyle name="Output 2 2 16" xfId="2831" xr:uid="{A3275096-3C1A-4E6D-B189-09E80FBB5A76}"/>
    <cellStyle name="Output 2 2 16 2" xfId="7194" xr:uid="{6F7498B9-D1AC-4872-A7DD-A481716C8270}"/>
    <cellStyle name="Output 2 2 16 2 2" xfId="15834" xr:uid="{4F6FB6AD-C962-4756-AC0B-2BED09A592EC}"/>
    <cellStyle name="Output 2 2 16 2 3" xfId="27166" xr:uid="{B21BA499-52F0-4CBC-94FC-309C577E1274}"/>
    <cellStyle name="Output 2 2 16 3" xfId="4421" xr:uid="{2D49A7FA-2D83-444F-B1AC-E528A4138712}"/>
    <cellStyle name="Output 2 2 16 3 2" xfId="13082" xr:uid="{5C286630-357C-4F4D-AF2A-8B8F90B8FC66}"/>
    <cellStyle name="Output 2 2 16 3 3" xfId="24414" xr:uid="{3056289F-6BFD-4391-826C-F32D0FB14C6E}"/>
    <cellStyle name="Output 2 2 16 4" xfId="4655" xr:uid="{9CAC2C2D-3282-49FF-BDA2-8C7345861F35}"/>
    <cellStyle name="Output 2 2 16 4 2" xfId="13316" xr:uid="{2F02BA86-3A85-4DA9-BFBF-604059B337B1}"/>
    <cellStyle name="Output 2 2 16 4 3" xfId="24648" xr:uid="{73B36E46-E4D3-45AE-B8A3-58F69B57E269}"/>
    <cellStyle name="Output 2 2 16 5" xfId="10055" xr:uid="{FA46A140-E10D-486D-BCA7-1081F4C4D59B}"/>
    <cellStyle name="Output 2 2 16 5 2" xfId="18682" xr:uid="{AA7A6442-4095-48D0-8079-156525D44650}"/>
    <cellStyle name="Output 2 2 16 5 3" xfId="30016" xr:uid="{BD7E04DB-C9E0-4490-B0ED-8D020C058D42}"/>
    <cellStyle name="Output 2 2 16 6" xfId="10842" xr:uid="{D24A64AE-6216-415B-8F98-D66F7230848A}"/>
    <cellStyle name="Output 2 2 16 6 2" xfId="19468" xr:uid="{48291BDA-650C-468C-86C7-B6D7B2CE668F}"/>
    <cellStyle name="Output 2 2 16 6 3" xfId="30803" xr:uid="{7FCD7631-04AB-4160-ABFE-703D0CB56FD1}"/>
    <cellStyle name="Output 2 2 16 7" xfId="11456" xr:uid="{ECC6F818-D7E9-44C3-8F57-7F952BF7090D}"/>
    <cellStyle name="Output 2 2 16 7 2" xfId="20081" xr:uid="{7AF44A00-E670-44DA-A22F-82F0297480BA}"/>
    <cellStyle name="Output 2 2 16 7 3" xfId="31417" xr:uid="{979CFE56-F2DF-4434-BBE2-598504D2CF27}"/>
    <cellStyle name="Output 2 2 17" xfId="2832" xr:uid="{CAC600D1-56C6-44F0-BC16-852E8210746C}"/>
    <cellStyle name="Output 2 2 17 2" xfId="7195" xr:uid="{32D48166-FD2A-44A6-B21A-0263F6E84A25}"/>
    <cellStyle name="Output 2 2 17 2 2" xfId="15835" xr:uid="{54076220-7CD4-451F-9BB6-7D15023B945A}"/>
    <cellStyle name="Output 2 2 17 2 3" xfId="27167" xr:uid="{7023B816-C6A2-437E-8A1E-78A08BF4C05D}"/>
    <cellStyle name="Output 2 2 17 3" xfId="5642" xr:uid="{EB839B33-1927-4DBE-9860-8CD0EA45EFF5}"/>
    <cellStyle name="Output 2 2 17 3 2" xfId="14294" xr:uid="{F398253B-D3F1-43B4-95A1-E9DB6D3DBA6C}"/>
    <cellStyle name="Output 2 2 17 3 3" xfId="25626" xr:uid="{B15EB0E0-E386-46B1-801D-81FEF5059F60}"/>
    <cellStyle name="Output 2 2 17 4" xfId="8114" xr:uid="{A5ADDDC5-3D0A-4B6B-8FCA-9D31E2617343}"/>
    <cellStyle name="Output 2 2 17 4 2" xfId="16752" xr:uid="{A92CE5F0-6741-49AA-9861-3A4727AE21C3}"/>
    <cellStyle name="Output 2 2 17 4 3" xfId="28084" xr:uid="{D79987CF-8C94-481D-AA97-4EA1E44D26DE}"/>
    <cellStyle name="Output 2 2 17 5" xfId="10056" xr:uid="{B88A223F-07BB-45E8-8093-619917F6B2BC}"/>
    <cellStyle name="Output 2 2 17 5 2" xfId="18683" xr:uid="{E790AA66-8E63-4C33-995C-4397689EC149}"/>
    <cellStyle name="Output 2 2 17 5 3" xfId="30017" xr:uid="{A84CA976-A749-4329-A433-D42754B78DF6}"/>
    <cellStyle name="Output 2 2 17 6" xfId="11735" xr:uid="{77F84A73-161A-4E1E-9352-027A4DE70D3A}"/>
    <cellStyle name="Output 2 2 17 6 2" xfId="20360" xr:uid="{B370AE9E-C068-4693-AFCD-5D44EB61F73B}"/>
    <cellStyle name="Output 2 2 17 6 3" xfId="31696" xr:uid="{E4B7FAAA-8FE8-403F-B6F9-1B8FBAA064A1}"/>
    <cellStyle name="Output 2 2 17 7" xfId="11564" xr:uid="{A3E872D4-6F95-4CC9-872F-80414780FDA4}"/>
    <cellStyle name="Output 2 2 17 7 2" xfId="20189" xr:uid="{C133B673-2607-4ECF-B6BD-B8DE117D8AAD}"/>
    <cellStyle name="Output 2 2 17 7 3" xfId="31525" xr:uid="{149112C7-21DE-4D36-850A-DD1DC5F60976}"/>
    <cellStyle name="Output 2 2 18" xfId="4941" xr:uid="{21C35055-504D-4287-83BE-918AC14A6F56}"/>
    <cellStyle name="Output 2 2 18 2" xfId="13600" xr:uid="{A2BE2939-26B9-4370-8A75-A09BF26A9C44}"/>
    <cellStyle name="Output 2 2 18 3" xfId="24932" xr:uid="{27AB374C-9DE1-4DCA-AE30-79DC1FBD8CBC}"/>
    <cellStyle name="Output 2 2 19" xfId="8041" xr:uid="{2ED62B92-CD09-4E93-A7F2-CE412F42344D}"/>
    <cellStyle name="Output 2 2 19 2" xfId="16679" xr:uid="{008A2E4C-0A27-488B-B0F8-1722A29C84CD}"/>
    <cellStyle name="Output 2 2 19 3" xfId="28011" xr:uid="{952B9429-794F-473E-B7AD-AF3FB58758AE}"/>
    <cellStyle name="Output 2 2 2" xfId="2833" xr:uid="{C03F1CBB-DF75-4865-850F-8FD8B433DF94}"/>
    <cellStyle name="Output 2 2 2 10" xfId="5128" xr:uid="{05E9C124-2520-4A92-A61B-C8F7DADF706E}"/>
    <cellStyle name="Output 2 2 2 10 2" xfId="13787" xr:uid="{D49B8E16-518C-4578-82A2-7B7D41E93D7A}"/>
    <cellStyle name="Output 2 2 2 10 3" xfId="25119" xr:uid="{E6FA3054-9F8C-407B-B9F3-43D06C5D3184}"/>
    <cellStyle name="Output 2 2 2 11" xfId="8912" xr:uid="{C01FB9EB-9988-4C7E-90EB-8CFD84179D50}"/>
    <cellStyle name="Output 2 2 2 11 2" xfId="17540" xr:uid="{86C0825A-6D53-4E3C-B0B0-05409A607AD2}"/>
    <cellStyle name="Output 2 2 2 11 3" xfId="28873" xr:uid="{3DF08B35-0B7B-4591-9FD7-4AD31779FC34}"/>
    <cellStyle name="Output 2 2 2 12" xfId="8983" xr:uid="{D0182EF0-2935-4A2E-B720-7F4215251C55}"/>
    <cellStyle name="Output 2 2 2 12 2" xfId="17611" xr:uid="{115BB757-DE49-460E-828F-2D1DDF9BFEFE}"/>
    <cellStyle name="Output 2 2 2 12 3" xfId="28944" xr:uid="{BC747291-3E9E-4F2E-BD22-A7C8C76195C1}"/>
    <cellStyle name="Output 2 2 2 13" xfId="12344" xr:uid="{9D2A842B-5349-4D7E-A5B4-8A56647FE9F6}"/>
    <cellStyle name="Output 2 2 2 13 2" xfId="20968" xr:uid="{3BC39B2F-8269-4A5E-B3B8-449793D8856B}"/>
    <cellStyle name="Output 2 2 2 13 3" xfId="32305" xr:uid="{AA777375-E062-4CD2-B413-E50C55003A7D}"/>
    <cellStyle name="Output 2 2 2 2" xfId="2834" xr:uid="{B1F2D8CB-7240-44F2-8AB7-F77BDE52C9AD}"/>
    <cellStyle name="Output 2 2 2 2 10" xfId="7889" xr:uid="{0B44E21B-9A86-40C4-99CD-0CF9DFBA3214}"/>
    <cellStyle name="Output 2 2 2 2 10 2" xfId="16527" xr:uid="{74C56D68-118B-464D-A79A-3015A224A3B8}"/>
    <cellStyle name="Output 2 2 2 2 10 3" xfId="27859" xr:uid="{C3D94454-E2B6-43CF-8C4B-12A5CED8EDA3}"/>
    <cellStyle name="Output 2 2 2 2 11" xfId="10493" xr:uid="{301D1E44-2F31-4640-AFB4-5D7EC921F6DF}"/>
    <cellStyle name="Output 2 2 2 2 11 2" xfId="19120" xr:uid="{EC92D9B7-0573-4542-B949-717B247CCEB5}"/>
    <cellStyle name="Output 2 2 2 2 11 3" xfId="30454" xr:uid="{FEA4740F-EE8D-447F-BBE8-D1CAD2ECD349}"/>
    <cellStyle name="Output 2 2 2 2 12" xfId="11457" xr:uid="{698684E3-521E-42CD-857E-42039ADFEEF9}"/>
    <cellStyle name="Output 2 2 2 2 12 2" xfId="20082" xr:uid="{630AD9E0-81DC-46A2-9760-898372695E43}"/>
    <cellStyle name="Output 2 2 2 2 12 3" xfId="31418" xr:uid="{E9407C8D-D8BE-4F9E-8B8C-7199C06427FA}"/>
    <cellStyle name="Output 2 2 2 2 2" xfId="2835" xr:uid="{1C7571A4-3D08-4C9E-A905-BB6747F2A154}"/>
    <cellStyle name="Output 2 2 2 2 2 2" xfId="7198" xr:uid="{A0D8BAFE-A162-4972-A7D7-3BD7AD074413}"/>
    <cellStyle name="Output 2 2 2 2 2 2 2" xfId="15838" xr:uid="{9C52D6B8-CA70-472B-B192-C44FBD584821}"/>
    <cellStyle name="Output 2 2 2 2 2 2 3" xfId="27170" xr:uid="{013E54CB-C523-4F88-B401-06BCEA93CBE7}"/>
    <cellStyle name="Output 2 2 2 2 2 3" xfId="5640" xr:uid="{07D9BD81-56C5-48E0-AB6D-C4ABD04E2938}"/>
    <cellStyle name="Output 2 2 2 2 2 3 2" xfId="14292" xr:uid="{AA3204A9-FB9C-4FAC-8AD2-AD27CBF616C3}"/>
    <cellStyle name="Output 2 2 2 2 2 3 3" xfId="25624" xr:uid="{A5577E09-A003-4354-85B6-9ED5791C5E4A}"/>
    <cellStyle name="Output 2 2 2 2 2 4" xfId="6188" xr:uid="{A86739D1-DF58-436B-A210-BF056A02AFDB}"/>
    <cellStyle name="Output 2 2 2 2 2 4 2" xfId="14840" xr:uid="{4351F3C2-4CAF-420C-ACF3-CB67009C7B3E}"/>
    <cellStyle name="Output 2 2 2 2 2 4 3" xfId="26172" xr:uid="{9377EE22-25FE-4F83-BD98-30901CCCFE23}"/>
    <cellStyle name="Output 2 2 2 2 2 5" xfId="10057" xr:uid="{752B389D-51CD-4C89-97E7-F94673620351}"/>
    <cellStyle name="Output 2 2 2 2 2 5 2" xfId="18684" xr:uid="{E4294490-0E93-40DA-8511-CE36ECE699D7}"/>
    <cellStyle name="Output 2 2 2 2 2 5 3" xfId="30018" xr:uid="{00CF1F35-F713-4B7D-BD1A-5F16F1396CB4}"/>
    <cellStyle name="Output 2 2 2 2 2 6" xfId="8853" xr:uid="{D583C0E9-2C27-45E0-B34C-9D81D1FA290F}"/>
    <cellStyle name="Output 2 2 2 2 2 6 2" xfId="17481" xr:uid="{F395F6E3-B150-452F-965C-962601B4BEA7}"/>
    <cellStyle name="Output 2 2 2 2 2 6 3" xfId="28814" xr:uid="{E2F31B31-7308-42D2-BE65-8456E3D60630}"/>
    <cellStyle name="Output 2 2 2 2 2 7" xfId="12345" xr:uid="{93BD6C80-8D15-464F-911A-775678B22F63}"/>
    <cellStyle name="Output 2 2 2 2 2 7 2" xfId="20969" xr:uid="{323E52BD-9672-459A-81CC-CF90DC9F0032}"/>
    <cellStyle name="Output 2 2 2 2 2 7 3" xfId="32306" xr:uid="{C10FEBFD-1BF1-4CDD-B2E2-411D13513844}"/>
    <cellStyle name="Output 2 2 2 2 3" xfId="2836" xr:uid="{B30ED94D-4BA0-4C47-A1B7-0E5C9EE9732C}"/>
    <cellStyle name="Output 2 2 2 2 3 2" xfId="7199" xr:uid="{9B160EB0-EE6B-4DB9-987F-571ED3EB191F}"/>
    <cellStyle name="Output 2 2 2 2 3 2 2" xfId="15839" xr:uid="{2F6D7D0D-7E74-400F-A103-4F6E71BACFCC}"/>
    <cellStyle name="Output 2 2 2 2 3 2 3" xfId="27171" xr:uid="{D00FFDA3-FAAB-4C70-B79E-CEEC21FBEEB8}"/>
    <cellStyle name="Output 2 2 2 2 3 3" xfId="5639" xr:uid="{32E1996D-8E30-4319-9F31-75E47F9A2A65}"/>
    <cellStyle name="Output 2 2 2 2 3 3 2" xfId="14291" xr:uid="{DB607672-B639-420D-9022-059567432D0C}"/>
    <cellStyle name="Output 2 2 2 2 3 3 3" xfId="25623" xr:uid="{A30DA4F1-D056-4183-BB6D-8A7D26F1190E}"/>
    <cellStyle name="Output 2 2 2 2 3 4" xfId="9415" xr:uid="{AA29C370-049B-4E4F-B0E8-5D9547C5D6B9}"/>
    <cellStyle name="Output 2 2 2 2 3 4 2" xfId="18043" xr:uid="{09B9FC01-6D52-4771-800A-3F19871AB94C}"/>
    <cellStyle name="Output 2 2 2 2 3 4 3" xfId="29376" xr:uid="{6CAC31C1-EC33-49A9-A149-1019EEB43224}"/>
    <cellStyle name="Output 2 2 2 2 3 5" xfId="8913" xr:uid="{619B6D90-B7AF-413A-A3CC-3E4853F98AC0}"/>
    <cellStyle name="Output 2 2 2 2 3 5 2" xfId="17541" xr:uid="{89B8720A-5AB7-4364-A855-372E91127EF7}"/>
    <cellStyle name="Output 2 2 2 2 3 5 3" xfId="28874" xr:uid="{0A847570-DDEA-4ADB-A1E0-83534C637C21}"/>
    <cellStyle name="Output 2 2 2 2 3 6" xfId="11736" xr:uid="{A8BA3342-CF5B-408C-8F1A-B11F16A38F12}"/>
    <cellStyle name="Output 2 2 2 2 3 6 2" xfId="20361" xr:uid="{96CB10EE-091F-4E1F-BEDD-A99570CDC1FA}"/>
    <cellStyle name="Output 2 2 2 2 3 6 3" xfId="31697" xr:uid="{1D17E10C-0C6B-4901-B40E-A756253ECD95}"/>
    <cellStyle name="Output 2 2 2 2 3 7" xfId="11563" xr:uid="{B975F624-BFBD-42AB-BE5E-F96AC81D16A3}"/>
    <cellStyle name="Output 2 2 2 2 3 7 2" xfId="20188" xr:uid="{EEC7C8EA-BAE6-4F02-A8EB-91D0FE9E2B1E}"/>
    <cellStyle name="Output 2 2 2 2 3 7 3" xfId="31524" xr:uid="{1A946974-F582-4F59-97C1-8AB2227316E9}"/>
    <cellStyle name="Output 2 2 2 2 4" xfId="2837" xr:uid="{587A3B52-0516-4C0B-AE4B-E7A3115673E1}"/>
    <cellStyle name="Output 2 2 2 2 4 2" xfId="7200" xr:uid="{55950FF4-DB3B-45F5-A809-1AABD76E6721}"/>
    <cellStyle name="Output 2 2 2 2 4 2 2" xfId="15840" xr:uid="{0DBAAC0B-FF90-45BE-8AF7-E37C7E0D511B}"/>
    <cellStyle name="Output 2 2 2 2 4 2 3" xfId="27172" xr:uid="{06D3DA81-B793-4B7F-9165-F6514DF2666D}"/>
    <cellStyle name="Output 2 2 2 2 4 3" xfId="4419" xr:uid="{619D28D7-8E8E-4AEA-9CDA-D2441591DFC9}"/>
    <cellStyle name="Output 2 2 2 2 4 3 2" xfId="13080" xr:uid="{9F8A9221-41BF-4633-A3BB-28D3B3458D70}"/>
    <cellStyle name="Output 2 2 2 2 4 3 3" xfId="24412" xr:uid="{8F5B66B0-5E2D-48A4-BEDE-42D95436683C}"/>
    <cellStyle name="Output 2 2 2 2 4 4" xfId="9416" xr:uid="{DB0F7BF5-219F-4A1C-8999-99A8EC70A749}"/>
    <cellStyle name="Output 2 2 2 2 4 4 2" xfId="18044" xr:uid="{874505E6-DB85-4FB4-A672-87572727C3B8}"/>
    <cellStyle name="Output 2 2 2 2 4 4 3" xfId="29377" xr:uid="{5076F11F-4638-4436-B95A-6CA8895A16F2}"/>
    <cellStyle name="Output 2 2 2 2 4 5" xfId="10058" xr:uid="{F2497C96-0FDD-45AE-99B6-7E10A5FE4066}"/>
    <cellStyle name="Output 2 2 2 2 4 5 2" xfId="18685" xr:uid="{CD8C0E04-AEBE-4FA3-A4EE-ADDE1F2B1782}"/>
    <cellStyle name="Output 2 2 2 2 4 5 3" xfId="30019" xr:uid="{C22A3749-A6A1-4B2C-918D-9287DAA3456B}"/>
    <cellStyle name="Output 2 2 2 2 4 6" xfId="10841" xr:uid="{68658A72-0FE0-4A27-80F3-F37D99376804}"/>
    <cellStyle name="Output 2 2 2 2 4 6 2" xfId="19467" xr:uid="{7FECF993-188E-48CF-A7CA-C2087CFB0F79}"/>
    <cellStyle name="Output 2 2 2 2 4 6 3" xfId="30802" xr:uid="{921EFBAD-2E70-41B3-92E8-BD26B9150B1B}"/>
    <cellStyle name="Output 2 2 2 2 4 7" xfId="11458" xr:uid="{258B2EBE-9AD4-4FB1-8BB5-52E1CDD7CD86}"/>
    <cellStyle name="Output 2 2 2 2 4 7 2" xfId="20083" xr:uid="{116761C2-D021-4BA3-9730-4874E6DBF368}"/>
    <cellStyle name="Output 2 2 2 2 4 7 3" xfId="31419" xr:uid="{5EA84C9B-107B-471A-9F4E-CE817C6ED653}"/>
    <cellStyle name="Output 2 2 2 2 5" xfId="2838" xr:uid="{02941F35-FBCF-4EFB-AD93-B384AE4862BE}"/>
    <cellStyle name="Output 2 2 2 2 5 2" xfId="7201" xr:uid="{C74B32FA-D696-4E04-ADC6-6401251AA7B7}"/>
    <cellStyle name="Output 2 2 2 2 5 2 2" xfId="15841" xr:uid="{28D4B07E-3C6F-4EEE-B064-7DCD0B62C35E}"/>
    <cellStyle name="Output 2 2 2 2 5 2 3" xfId="27173" xr:uid="{7CA30287-3047-4397-BA65-566146674FC7}"/>
    <cellStyle name="Output 2 2 2 2 5 3" xfId="5638" xr:uid="{152A835B-909C-4308-86EA-96D6CDFE3588}"/>
    <cellStyle name="Output 2 2 2 2 5 3 2" xfId="14290" xr:uid="{361B8B48-2308-4AB7-B19C-AA0B2C872A64}"/>
    <cellStyle name="Output 2 2 2 2 5 3 3" xfId="25622" xr:uid="{3CE6537A-637B-455C-A44E-B002C59EAFA1}"/>
    <cellStyle name="Output 2 2 2 2 5 4" xfId="7791" xr:uid="{6938C31F-B4CA-44C3-ACB0-710DD51397EA}"/>
    <cellStyle name="Output 2 2 2 2 5 4 2" xfId="16429" xr:uid="{F88988C0-0603-4E17-B968-5F44E86E21C1}"/>
    <cellStyle name="Output 2 2 2 2 5 4 3" xfId="27761" xr:uid="{E97FE0AB-BB1B-4355-977A-CFCF18A2DF93}"/>
    <cellStyle name="Output 2 2 2 2 5 5" xfId="9125" xr:uid="{64669D59-1912-44CE-9991-7F761980A8DA}"/>
    <cellStyle name="Output 2 2 2 2 5 5 2" xfId="17753" xr:uid="{6D4E635C-9278-4C63-9DBD-2E82E28ACD25}"/>
    <cellStyle name="Output 2 2 2 2 5 5 3" xfId="29086" xr:uid="{2A5FF7B6-B435-4EC6-9398-BEDA6F3DDE81}"/>
    <cellStyle name="Output 2 2 2 2 5 6" xfId="10494" xr:uid="{C1AC3399-B0F3-41B1-8447-F85B4BC1A053}"/>
    <cellStyle name="Output 2 2 2 2 5 6 2" xfId="19121" xr:uid="{E8C87680-1C3D-4B5E-8A3A-F1A44B3AD9C7}"/>
    <cellStyle name="Output 2 2 2 2 5 6 3" xfId="30455" xr:uid="{70BB1815-F078-42EB-B552-2894D0C64F00}"/>
    <cellStyle name="Output 2 2 2 2 5 7" xfId="12346" xr:uid="{EB98E716-41A5-43EE-8E00-54FE15C2A539}"/>
    <cellStyle name="Output 2 2 2 2 5 7 2" xfId="20970" xr:uid="{1B51EEEA-CDE0-408A-80FD-D97FDA6CBFBD}"/>
    <cellStyle name="Output 2 2 2 2 5 7 3" xfId="32307" xr:uid="{6348F3AE-0654-464E-8F06-1D7A6C045D04}"/>
    <cellStyle name="Output 2 2 2 2 6" xfId="2839" xr:uid="{B9B1CFF4-6000-410C-8C8E-1EE38A8DDD7A}"/>
    <cellStyle name="Output 2 2 2 2 6 2" xfId="7202" xr:uid="{E1ADA604-B3F8-4518-BCAB-5284367DA086}"/>
    <cellStyle name="Output 2 2 2 2 6 2 2" xfId="15842" xr:uid="{985D2AE3-CD1D-4D1C-B6EB-2EA2F15E0CFC}"/>
    <cellStyle name="Output 2 2 2 2 6 2 3" xfId="27174" xr:uid="{37DFFD9A-61D8-4AF4-BC04-D14DF951FB7E}"/>
    <cellStyle name="Output 2 2 2 2 6 3" xfId="5637" xr:uid="{FC685517-CE23-424D-9E57-E0528C6B32AB}"/>
    <cellStyle name="Output 2 2 2 2 6 3 2" xfId="14289" xr:uid="{5836387A-B8E0-471B-8EBC-461DE8C39663}"/>
    <cellStyle name="Output 2 2 2 2 6 3 3" xfId="25621" xr:uid="{AB0E6CEF-EDFB-417A-811A-619F0E882B3E}"/>
    <cellStyle name="Output 2 2 2 2 6 4" xfId="4654" xr:uid="{3E060EE8-6C9B-458D-9483-4DE095433C31}"/>
    <cellStyle name="Output 2 2 2 2 6 4 2" xfId="13315" xr:uid="{947ADD2F-967A-4399-93B7-B199D4B85AE8}"/>
    <cellStyle name="Output 2 2 2 2 6 4 3" xfId="24647" xr:uid="{5599044B-3FFE-4521-AE8E-44BAE8701715}"/>
    <cellStyle name="Output 2 2 2 2 6 5" xfId="8914" xr:uid="{AF5058AC-CF0A-411C-AF3A-7E66D3A307CA}"/>
    <cellStyle name="Output 2 2 2 2 6 5 2" xfId="17542" xr:uid="{CDCA56FC-9779-4EB5-9249-BAF4531B6878}"/>
    <cellStyle name="Output 2 2 2 2 6 5 3" xfId="28875" xr:uid="{A231B6B6-48C5-4047-A06E-59D3DA3FED6B}"/>
    <cellStyle name="Output 2 2 2 2 6 6" xfId="11737" xr:uid="{F551645C-0D8D-4446-B080-0FB9C311DB33}"/>
    <cellStyle name="Output 2 2 2 2 6 6 2" xfId="20362" xr:uid="{40A3E8F2-8D79-4879-94E0-A89F0604132D}"/>
    <cellStyle name="Output 2 2 2 2 6 6 3" xfId="31698" xr:uid="{90981514-B9A2-4DC1-8E81-620FB45CF9E9}"/>
    <cellStyle name="Output 2 2 2 2 6 7" xfId="12347" xr:uid="{F507E291-269C-4C94-8CE1-B9EEF567E5FB}"/>
    <cellStyle name="Output 2 2 2 2 6 7 2" xfId="20971" xr:uid="{FC7FC1C2-F3CF-4A3B-BF92-0D7AB5BF30C3}"/>
    <cellStyle name="Output 2 2 2 2 6 7 3" xfId="32308" xr:uid="{C93F632E-36B2-41A1-A190-7728E0942E5E}"/>
    <cellStyle name="Output 2 2 2 2 7" xfId="7197" xr:uid="{06328CD5-928B-409F-94C0-DF8FE322AEB2}"/>
    <cellStyle name="Output 2 2 2 2 7 2" xfId="15837" xr:uid="{8EADCD69-C0CA-446E-A8D1-7C4B10E18DB8}"/>
    <cellStyle name="Output 2 2 2 2 7 3" xfId="27169" xr:uid="{E886BCC2-5066-4CE0-8720-00CB89CB932C}"/>
    <cellStyle name="Output 2 2 2 2 8" xfId="4420" xr:uid="{82F124DA-59AC-4EF7-AF4A-C87FFF2687F0}"/>
    <cellStyle name="Output 2 2 2 2 8 2" xfId="13081" xr:uid="{059B7621-9CDC-4D1E-81ED-C52184AB45E8}"/>
    <cellStyle name="Output 2 2 2 2 8 3" xfId="24413" xr:uid="{5ABAA73E-D311-4D2A-BAFF-21D180997A80}"/>
    <cellStyle name="Output 2 2 2 2 9" xfId="6189" xr:uid="{B10FF7F2-71EE-44FC-869A-E10D8C554060}"/>
    <cellStyle name="Output 2 2 2 2 9 2" xfId="14841" xr:uid="{C4E6854F-B65C-4F75-AFC7-F2094BA20FB7}"/>
    <cellStyle name="Output 2 2 2 2 9 3" xfId="26173" xr:uid="{64E3D6D0-48E4-4D08-8564-D6524FD9EFFD}"/>
    <cellStyle name="Output 2 2 2 3" xfId="2840" xr:uid="{A33A5EE6-2A35-46A8-93B8-D7BC75C9B827}"/>
    <cellStyle name="Output 2 2 2 3 2" xfId="7203" xr:uid="{181CBD2C-604F-4851-8C23-2242113AE849}"/>
    <cellStyle name="Output 2 2 2 3 2 2" xfId="15843" xr:uid="{96708862-3D6E-4F47-A2A2-F76CE95247C3}"/>
    <cellStyle name="Output 2 2 2 3 2 3" xfId="27175" xr:uid="{D500430B-5635-4AF7-BC86-D1CD6E22D729}"/>
    <cellStyle name="Output 2 2 2 3 3" xfId="4418" xr:uid="{2FDCEFB6-0719-4EAA-B03C-1C9E01AC969D}"/>
    <cellStyle name="Output 2 2 2 3 3 2" xfId="13079" xr:uid="{9BA94244-66EC-41A0-B5FE-46AA8FAA2C45}"/>
    <cellStyle name="Output 2 2 2 3 3 3" xfId="24411" xr:uid="{24E6ED7F-4F5C-4CC5-AD32-5F080888C796}"/>
    <cellStyle name="Output 2 2 2 3 4" xfId="6187" xr:uid="{3AA9E9BD-C010-4F1F-80A8-809731504A37}"/>
    <cellStyle name="Output 2 2 2 3 4 2" xfId="14839" xr:uid="{0A4BFBCF-A8AD-4D89-A566-107C45BFED63}"/>
    <cellStyle name="Output 2 2 2 3 4 3" xfId="26171" xr:uid="{82715915-F2BE-4AC4-8EDC-7CE04C1E47FC}"/>
    <cellStyle name="Output 2 2 2 3 5" xfId="10059" xr:uid="{5F8ABAC7-9391-4771-AD13-BA20735FAD65}"/>
    <cellStyle name="Output 2 2 2 3 5 2" xfId="18686" xr:uid="{F761A74C-4259-4B47-8930-912FCB5716D2}"/>
    <cellStyle name="Output 2 2 2 3 5 3" xfId="30020" xr:uid="{2F777B7C-DC61-4E71-8416-7A200AD9A956}"/>
    <cellStyle name="Output 2 2 2 3 6" xfId="7722" xr:uid="{45478F67-3A29-4BA3-AC64-2D81FCE5E957}"/>
    <cellStyle name="Output 2 2 2 3 6 2" xfId="16360" xr:uid="{1190BE6B-F233-45D8-BAEA-623823EB4191}"/>
    <cellStyle name="Output 2 2 2 3 6 3" xfId="27692" xr:uid="{97AE1DAB-410D-4F0C-8E34-CE4C04FBE12A}"/>
    <cellStyle name="Output 2 2 2 3 7" xfId="11459" xr:uid="{787C39D4-BE61-4D96-BB9E-5AE9541582D9}"/>
    <cellStyle name="Output 2 2 2 3 7 2" xfId="20084" xr:uid="{476666B5-031F-4608-B405-02AC531094FE}"/>
    <cellStyle name="Output 2 2 2 3 7 3" xfId="31420" xr:uid="{F8925765-E78E-45F5-9E2A-9BDF7BCA0752}"/>
    <cellStyle name="Output 2 2 2 4" xfId="2841" xr:uid="{F55C51A0-EE56-40F3-B9CA-F9543A72D353}"/>
    <cellStyle name="Output 2 2 2 4 2" xfId="7204" xr:uid="{866930BB-9FAA-4C9D-9AA8-DCF3F7FDD3BE}"/>
    <cellStyle name="Output 2 2 2 4 2 2" xfId="15844" xr:uid="{7AC5C23E-8E48-4EE2-B54D-87113C0505DA}"/>
    <cellStyle name="Output 2 2 2 4 2 3" xfId="27176" xr:uid="{E3B7EF50-737B-47AF-888B-4514CBFD5283}"/>
    <cellStyle name="Output 2 2 2 4 3" xfId="5636" xr:uid="{72D28AF1-44C1-437A-A378-60815BAE0EBF}"/>
    <cellStyle name="Output 2 2 2 4 3 2" xfId="14288" xr:uid="{A4AF80B6-9DD3-4156-8510-AC0EAEB827FF}"/>
    <cellStyle name="Output 2 2 2 4 3 3" xfId="25620" xr:uid="{377FB65E-971E-4E78-B750-2606F34D38D8}"/>
    <cellStyle name="Output 2 2 2 4 4" xfId="9417" xr:uid="{23BFE389-9895-4A7C-B3F9-335FC59C77E2}"/>
    <cellStyle name="Output 2 2 2 4 4 2" xfId="18045" xr:uid="{D75BCE48-D261-4836-8B7B-D984828F70EE}"/>
    <cellStyle name="Output 2 2 2 4 4 3" xfId="29378" xr:uid="{7AA9AFD6-E83B-41C0-A76E-A4998C0F3B34}"/>
    <cellStyle name="Output 2 2 2 4 5" xfId="10060" xr:uid="{39B294DE-7677-428A-82B2-65F6F4F49A97}"/>
    <cellStyle name="Output 2 2 2 4 5 2" xfId="18687" xr:uid="{1BC6F453-E7A9-40EA-8C08-4DA2032F8A70}"/>
    <cellStyle name="Output 2 2 2 4 5 3" xfId="30021" xr:uid="{F13C051E-BB95-441D-AFFB-CED92C15DE82}"/>
    <cellStyle name="Output 2 2 2 4 6" xfId="7731" xr:uid="{41861DF2-9729-4421-AB61-3B8C521C6A06}"/>
    <cellStyle name="Output 2 2 2 4 6 2" xfId="16369" xr:uid="{672A49C1-78A7-4972-BE48-4AA5EF93B0B1}"/>
    <cellStyle name="Output 2 2 2 4 6 3" xfId="27701" xr:uid="{F1B3DE9C-24CE-4CF5-9F30-06AA5368F4A9}"/>
    <cellStyle name="Output 2 2 2 4 7" xfId="8878" xr:uid="{4A395EF2-FF9B-4680-813A-723D00A29806}"/>
    <cellStyle name="Output 2 2 2 4 7 2" xfId="17506" xr:uid="{033640C2-0EDA-405A-A08E-E1718429BE66}"/>
    <cellStyle name="Output 2 2 2 4 7 3" xfId="28839" xr:uid="{02CE6FDE-1D97-4CB6-A8D4-8A54F34F3FEF}"/>
    <cellStyle name="Output 2 2 2 5" xfId="2842" xr:uid="{7FD82F04-26E5-4162-8ACB-1AC7102EF942}"/>
    <cellStyle name="Output 2 2 2 5 2" xfId="7205" xr:uid="{7FCCEA00-0988-494F-AB34-80743CD349B9}"/>
    <cellStyle name="Output 2 2 2 5 2 2" xfId="15845" xr:uid="{2C6F053B-2265-4D90-B2DB-91071A189A73}"/>
    <cellStyle name="Output 2 2 2 5 2 3" xfId="27177" xr:uid="{BAAF0390-2991-4B2F-B40B-984A778FC076}"/>
    <cellStyle name="Output 2 2 2 5 3" xfId="5635" xr:uid="{D80B0908-01CB-4F6E-82BB-0D807F12A1C6}"/>
    <cellStyle name="Output 2 2 2 5 3 2" xfId="14287" xr:uid="{83DE10F5-448B-4324-888E-0C7896513BD5}"/>
    <cellStyle name="Output 2 2 2 5 3 3" xfId="25619" xr:uid="{7A3F8774-54EE-4BB9-B7F8-0323C226FCE8}"/>
    <cellStyle name="Output 2 2 2 5 4" xfId="5284" xr:uid="{F7EA6846-97A2-47E2-B286-19147AAEA5CC}"/>
    <cellStyle name="Output 2 2 2 5 4 2" xfId="13943" xr:uid="{FA40DFA5-8663-4BCD-AC5F-11299FE53CA1}"/>
    <cellStyle name="Output 2 2 2 5 4 3" xfId="25275" xr:uid="{E30B62AF-ACEE-4F9F-9097-C0C72BE64D80}"/>
    <cellStyle name="Output 2 2 2 5 5" xfId="8915" xr:uid="{E86D8BBD-E2C4-4AF9-A799-FC107A9C3C71}"/>
    <cellStyle name="Output 2 2 2 5 5 2" xfId="17543" xr:uid="{DEAD6AEF-5A07-40CA-8ACF-4B3D772DBA95}"/>
    <cellStyle name="Output 2 2 2 5 5 3" xfId="28876" xr:uid="{CDE978AE-1116-494D-A826-90232549A72D}"/>
    <cellStyle name="Output 2 2 2 5 6" xfId="11738" xr:uid="{71B3FDCE-4D95-4C85-AA3B-5F5DF3193361}"/>
    <cellStyle name="Output 2 2 2 5 6 2" xfId="20363" xr:uid="{EB825342-6F03-41D6-B487-68D354663828}"/>
    <cellStyle name="Output 2 2 2 5 6 3" xfId="31699" xr:uid="{63A4BC52-77F2-4AEE-A70D-506E29F2D3EF}"/>
    <cellStyle name="Output 2 2 2 5 7" xfId="12348" xr:uid="{6A3B710F-CD0E-4271-9789-53ECE38B7274}"/>
    <cellStyle name="Output 2 2 2 5 7 2" xfId="20972" xr:uid="{AFEA8880-D541-4F64-9329-6EA968AB0ACE}"/>
    <cellStyle name="Output 2 2 2 5 7 3" xfId="32309" xr:uid="{D9387577-18E3-4B91-A64C-DF5AE7D47D0F}"/>
    <cellStyle name="Output 2 2 2 6" xfId="2843" xr:uid="{C06B6F50-F477-43B2-B356-D2B46F800177}"/>
    <cellStyle name="Output 2 2 2 6 2" xfId="7206" xr:uid="{58D076A9-6EF4-4821-8805-7E576DD3C587}"/>
    <cellStyle name="Output 2 2 2 6 2 2" xfId="15846" xr:uid="{F897BAD2-7ED4-4DED-983D-553278126C8D}"/>
    <cellStyle name="Output 2 2 2 6 2 3" xfId="27178" xr:uid="{CABE3A7E-9D26-4D3F-951B-E153F796391B}"/>
    <cellStyle name="Output 2 2 2 6 3" xfId="4417" xr:uid="{03FBC110-F149-4C9E-9968-DC73E1899571}"/>
    <cellStyle name="Output 2 2 2 6 3 2" xfId="13078" xr:uid="{319375A5-1ECA-4582-9A84-D140E1A2B8C5}"/>
    <cellStyle name="Output 2 2 2 6 3 3" xfId="24410" xr:uid="{4CFAC3C0-A23B-4E62-B719-8ED171B2A5C0}"/>
    <cellStyle name="Output 2 2 2 6 4" xfId="8113" xr:uid="{142DDCF0-60DC-4A6B-81A7-0EEB329EFD6D}"/>
    <cellStyle name="Output 2 2 2 6 4 2" xfId="16751" xr:uid="{10742736-9932-4B65-BD25-00B38BB047FD}"/>
    <cellStyle name="Output 2 2 2 6 4 3" xfId="28083" xr:uid="{3FF55E71-B5EF-4F08-8E87-8903C7600EDC}"/>
    <cellStyle name="Output 2 2 2 6 5" xfId="9124" xr:uid="{D6B49056-1B71-45F3-ADC1-7772ED0C62B2}"/>
    <cellStyle name="Output 2 2 2 6 5 2" xfId="17752" xr:uid="{2FF072C3-69C4-46D6-BA0C-6841B30C95D2}"/>
    <cellStyle name="Output 2 2 2 6 5 3" xfId="29085" xr:uid="{2753B5FC-96A9-4651-808C-DD8B1C1BDC76}"/>
    <cellStyle name="Output 2 2 2 6 6" xfId="11739" xr:uid="{2112DB35-790C-47B6-B736-05E6FEE74C06}"/>
    <cellStyle name="Output 2 2 2 6 6 2" xfId="20364" xr:uid="{FB74F025-7B5C-4934-A324-E84157F76873}"/>
    <cellStyle name="Output 2 2 2 6 6 3" xfId="31700" xr:uid="{3B90372B-D7BB-421D-BB2D-194FBC58D52F}"/>
    <cellStyle name="Output 2 2 2 6 7" xfId="11460" xr:uid="{38917470-673D-4BE6-B869-0FC28C9C8F62}"/>
    <cellStyle name="Output 2 2 2 6 7 2" xfId="20085" xr:uid="{55E2C067-183A-4A5D-B0BD-B255B7DE74BD}"/>
    <cellStyle name="Output 2 2 2 6 7 3" xfId="31421" xr:uid="{0BA6F70A-52AF-4477-87E9-9692890DA9ED}"/>
    <cellStyle name="Output 2 2 2 7" xfId="2844" xr:uid="{5D62FD5D-48BB-4D1A-871E-13058EEB8DD5}"/>
    <cellStyle name="Output 2 2 2 7 2" xfId="7207" xr:uid="{0B09ABB6-D19B-4325-AF28-0990124F0D44}"/>
    <cellStyle name="Output 2 2 2 7 2 2" xfId="15847" xr:uid="{E37BC491-A1A8-4E76-8F5B-D0EA6E538E3A}"/>
    <cellStyle name="Output 2 2 2 7 2 3" xfId="27179" xr:uid="{E2C38316-6450-4A6E-98C4-BA31083B95E5}"/>
    <cellStyle name="Output 2 2 2 7 3" xfId="5634" xr:uid="{F3596324-7452-4596-90B4-7CA0347ADD98}"/>
    <cellStyle name="Output 2 2 2 7 3 2" xfId="14286" xr:uid="{A06D32E2-72BF-4D74-BD3E-95007B45E211}"/>
    <cellStyle name="Output 2 2 2 7 3 3" xfId="25618" xr:uid="{9E8DACDE-D9AC-4808-A24E-61C70ACD46D1}"/>
    <cellStyle name="Output 2 2 2 7 4" xfId="9418" xr:uid="{FE45E907-1B71-4034-9961-965B47AD643E}"/>
    <cellStyle name="Output 2 2 2 7 4 2" xfId="18046" xr:uid="{1151DC08-7CDA-4403-93E7-A419E109A670}"/>
    <cellStyle name="Output 2 2 2 7 4 3" xfId="29379" xr:uid="{AE6ADBA0-6627-4475-8695-09BBF548A622}"/>
    <cellStyle name="Output 2 2 2 7 5" xfId="10061" xr:uid="{955A7CCB-8681-4374-A708-690F730BB023}"/>
    <cellStyle name="Output 2 2 2 7 5 2" xfId="18688" xr:uid="{117364A6-3644-44FE-AA6F-F41E37E26FB5}"/>
    <cellStyle name="Output 2 2 2 7 5 3" xfId="30022" xr:uid="{6BA743FE-F8AA-431C-8BDD-9DF2E2AEEC22}"/>
    <cellStyle name="Output 2 2 2 7 6" xfId="9044" xr:uid="{E34EE866-DC98-4EF4-B964-C29E93932CB7}"/>
    <cellStyle name="Output 2 2 2 7 6 2" xfId="17672" xr:uid="{9C483B6B-3C20-4318-A6CD-C958436041E5}"/>
    <cellStyle name="Output 2 2 2 7 6 3" xfId="29005" xr:uid="{8E70D8CF-AD95-4274-BB5F-9169F90DF139}"/>
    <cellStyle name="Output 2 2 2 7 7" xfId="12349" xr:uid="{F0B8A8E3-1A3C-4DE1-BF91-726DB6480520}"/>
    <cellStyle name="Output 2 2 2 7 7 2" xfId="20973" xr:uid="{A2DDE61D-90D5-40FB-AED7-BC087BA55B43}"/>
    <cellStyle name="Output 2 2 2 7 7 3" xfId="32310" xr:uid="{227075B2-6371-4228-BB16-E57BE58D5402}"/>
    <cellStyle name="Output 2 2 2 8" xfId="7196" xr:uid="{55C0E108-0628-4681-8631-C034C744C7DD}"/>
    <cellStyle name="Output 2 2 2 8 2" xfId="15836" xr:uid="{6B52B5AE-AB51-41A6-A374-A84B0ACB5C1B}"/>
    <cellStyle name="Output 2 2 2 8 3" xfId="27168" xr:uid="{7E0EE4C4-605A-4B7D-8A9A-6E66C0E9ECEE}"/>
    <cellStyle name="Output 2 2 2 9" xfId="5641" xr:uid="{C2E8DA31-26D5-4F7D-AD10-04B90B359CC2}"/>
    <cellStyle name="Output 2 2 2 9 2" xfId="14293" xr:uid="{B8E4E370-962E-4358-B5BB-4F7C0BF71F39}"/>
    <cellStyle name="Output 2 2 2 9 3" xfId="25625" xr:uid="{AC8AF162-0EB9-459B-B5C7-9488AE32DC92}"/>
    <cellStyle name="Output 2 2 20" xfId="9220" xr:uid="{56052DB4-17A9-4C51-BE5C-C374C66ED816}"/>
    <cellStyle name="Output 2 2 20 2" xfId="17848" xr:uid="{3311E35C-FCA0-4A8F-9E62-CF923130FAE1}"/>
    <cellStyle name="Output 2 2 20 3" xfId="29181" xr:uid="{90528D1F-4CF9-4E1A-B583-6B5DBB2831BC}"/>
    <cellStyle name="Output 2 2 21" xfId="9014" xr:uid="{3C0C5F07-E592-45BE-AB8A-C6F6136207D4}"/>
    <cellStyle name="Output 2 2 21 2" xfId="17642" xr:uid="{38AE3D74-96AA-4B5A-BD9F-A4E39F11A6A8}"/>
    <cellStyle name="Output 2 2 21 3" xfId="28975" xr:uid="{6F4535E7-7467-4274-A8ED-737A08D83235}"/>
    <cellStyle name="Output 2 2 22" xfId="10770" xr:uid="{F04D0857-999A-4FE1-AF2B-2DDA73D78187}"/>
    <cellStyle name="Output 2 2 22 2" xfId="19396" xr:uid="{846D3987-9111-4F8C-AD19-D122E906DC24}"/>
    <cellStyle name="Output 2 2 22 3" xfId="30731" xr:uid="{E9779836-952B-4D2B-BE2D-A698CF725414}"/>
    <cellStyle name="Output 2 2 23" xfId="12433" xr:uid="{30C76EC7-CB8F-4A60-B299-E117AB71DF57}"/>
    <cellStyle name="Output 2 2 23 2" xfId="21057" xr:uid="{D8B24517-B0F7-4B26-9B22-A2ADD3EADAAB}"/>
    <cellStyle name="Output 2 2 23 3" xfId="32394" xr:uid="{660029E2-1C3A-4F46-825F-FB0EDA853D72}"/>
    <cellStyle name="Output 2 2 24" xfId="5521" xr:uid="{EEAAF410-8954-4032-AC26-3D7B69B51329}"/>
    <cellStyle name="Output 2 2 24 2" xfId="14180" xr:uid="{D986AA96-DE5B-402F-9E03-C21A72291981}"/>
    <cellStyle name="Output 2 2 24 3" xfId="25512" xr:uid="{F542CDF0-C20D-4D38-90AC-B799D09FB8C4}"/>
    <cellStyle name="Output 2 2 3" xfId="2845" xr:uid="{A34A8B8B-B40C-4FE9-B2AC-B81CEDFAE0C2}"/>
    <cellStyle name="Output 2 2 3 10" xfId="6186" xr:uid="{7D824A3D-7D66-4769-A3D2-8A8332FC46D9}"/>
    <cellStyle name="Output 2 2 3 10 2" xfId="14838" xr:uid="{9D7FEFED-5C04-4DDF-8002-41A88B730683}"/>
    <cellStyle name="Output 2 2 3 10 3" xfId="26170" xr:uid="{17E0BE46-1D20-435B-9441-9CD1912C7029}"/>
    <cellStyle name="Output 2 2 3 11" xfId="8916" xr:uid="{DDD4CBEE-7306-4244-A879-C6BD30FF61EB}"/>
    <cellStyle name="Output 2 2 3 11 2" xfId="17544" xr:uid="{531427F0-EEBB-462B-A82E-4F1EE2C9E094}"/>
    <cellStyle name="Output 2 2 3 11 3" xfId="28877" xr:uid="{455E88A4-617A-48B7-B8FB-0BEEF7B1038E}"/>
    <cellStyle name="Output 2 2 3 12" xfId="11740" xr:uid="{3F466763-C92E-4531-A079-A89F95488C5A}"/>
    <cellStyle name="Output 2 2 3 12 2" xfId="20365" xr:uid="{1777228C-1CCE-4702-97CF-44FECAF9298C}"/>
    <cellStyle name="Output 2 2 3 12 3" xfId="31701" xr:uid="{DB25FB42-6BFE-4720-B730-E767D1411C0B}"/>
    <cellStyle name="Output 2 2 3 13" xfId="11562" xr:uid="{A8DEC135-3449-45A7-9311-68ECE3A9F99F}"/>
    <cellStyle name="Output 2 2 3 13 2" xfId="20187" xr:uid="{67E23603-F072-4416-96A5-2D36A4E8ACDE}"/>
    <cellStyle name="Output 2 2 3 13 3" xfId="31523" xr:uid="{D16807D0-D832-44FC-9B73-772BDFE8E9C2}"/>
    <cellStyle name="Output 2 2 3 2" xfId="2846" xr:uid="{6F0A7C94-2A3E-46C2-A913-1C0FCA9CBBF0}"/>
    <cellStyle name="Output 2 2 3 2 10" xfId="10062" xr:uid="{1BAA34FF-93F6-4A97-8909-5E0195D04ABB}"/>
    <cellStyle name="Output 2 2 3 2 10 2" xfId="18689" xr:uid="{BC231B41-892B-4A9A-BFBD-42A22512806E}"/>
    <cellStyle name="Output 2 2 3 2 10 3" xfId="30023" xr:uid="{3B331C4C-9C9B-4C70-9936-252D03EA35E6}"/>
    <cellStyle name="Output 2 2 3 2 11" xfId="11741" xr:uid="{17318055-469A-4AA0-9C5B-AD3B2DEED51C}"/>
    <cellStyle name="Output 2 2 3 2 11 2" xfId="20366" xr:uid="{3C5C0A10-5500-4442-9958-2DEC626F3523}"/>
    <cellStyle name="Output 2 2 3 2 11 3" xfId="31702" xr:uid="{DC0614BE-F4B2-4246-8C4F-8EDD251829F1}"/>
    <cellStyle name="Output 2 2 3 2 12" xfId="11461" xr:uid="{A99E70B5-6FA2-45C9-B1D4-CCC88E0F3265}"/>
    <cellStyle name="Output 2 2 3 2 12 2" xfId="20086" xr:uid="{F7D4F216-1C08-42FA-A28F-073548E8206B}"/>
    <cellStyle name="Output 2 2 3 2 12 3" xfId="31422" xr:uid="{8CA0D4F1-A4C7-46DE-9467-C90AECB79982}"/>
    <cellStyle name="Output 2 2 3 2 2" xfId="2847" xr:uid="{88D5A19B-1D52-4CA1-A63F-59DC849AD1A7}"/>
    <cellStyle name="Output 2 2 3 2 2 2" xfId="7210" xr:uid="{44557F91-FCA5-4B60-9CEC-6DC411A87037}"/>
    <cellStyle name="Output 2 2 3 2 2 2 2" xfId="15850" xr:uid="{C9482922-B994-484A-B0C2-9F38CF4C27D3}"/>
    <cellStyle name="Output 2 2 3 2 2 2 3" xfId="27182" xr:uid="{D026059B-EC2B-43B8-B40D-FAE0A0E3E959}"/>
    <cellStyle name="Output 2 2 3 2 2 3" xfId="5632" xr:uid="{7FC83F00-4658-4C5B-9B08-75420DBE61E3}"/>
    <cellStyle name="Output 2 2 3 2 2 3 2" xfId="14284" xr:uid="{9B079E2B-1258-4331-A7D4-827770CA171F}"/>
    <cellStyle name="Output 2 2 3 2 2 3 3" xfId="25616" xr:uid="{D871DD3E-209A-43E4-A036-B727CE6D64D4}"/>
    <cellStyle name="Output 2 2 3 2 2 4" xfId="7790" xr:uid="{AD7309D3-F82B-4C15-BD5F-403BAF0B5F64}"/>
    <cellStyle name="Output 2 2 3 2 2 4 2" xfId="16428" xr:uid="{EED89394-DF9B-40F9-89BA-101AC03F8A73}"/>
    <cellStyle name="Output 2 2 3 2 2 4 3" xfId="27760" xr:uid="{EBCBC70B-0450-4149-87EA-0D67C6BB45C3}"/>
    <cellStyle name="Output 2 2 3 2 2 5" xfId="7890" xr:uid="{0E0C19B1-659B-45BC-8F93-5EDB8C169F5F}"/>
    <cellStyle name="Output 2 2 3 2 2 5 2" xfId="16528" xr:uid="{5BAD21D4-B2A0-4EBA-B9C9-C9EA4C993C56}"/>
    <cellStyle name="Output 2 2 3 2 2 5 3" xfId="27860" xr:uid="{5DE5B49D-9F55-4C95-8B70-C6BB8CED5D17}"/>
    <cellStyle name="Output 2 2 3 2 2 6" xfId="11742" xr:uid="{F803D4C1-90C6-427C-B09D-F01C344CED4A}"/>
    <cellStyle name="Output 2 2 3 2 2 6 2" xfId="20367" xr:uid="{42326E3F-46C7-412D-84F0-B156EA5B5415}"/>
    <cellStyle name="Output 2 2 3 2 2 6 3" xfId="31703" xr:uid="{01311283-84BB-4B52-9A4E-D3B58CFCAEE2}"/>
    <cellStyle name="Output 2 2 3 2 2 7" xfId="12350" xr:uid="{F35B3836-2246-4264-9839-00CF9F29D3FD}"/>
    <cellStyle name="Output 2 2 3 2 2 7 2" xfId="20974" xr:uid="{B3C40936-C2F1-47A7-9E7B-D34A79F8FEAD}"/>
    <cellStyle name="Output 2 2 3 2 2 7 3" xfId="32311" xr:uid="{D725F28E-F04F-45DD-916A-EF269E4CC897}"/>
    <cellStyle name="Output 2 2 3 2 3" xfId="2848" xr:uid="{03CB8422-72A3-4B2F-87BC-9DB1FC58DB55}"/>
    <cellStyle name="Output 2 2 3 2 3 2" xfId="7211" xr:uid="{C37A5632-8C2E-4662-A480-CD9AF77C64CE}"/>
    <cellStyle name="Output 2 2 3 2 3 2 2" xfId="15851" xr:uid="{AEB43E5B-6078-414D-8D61-89C79640157B}"/>
    <cellStyle name="Output 2 2 3 2 3 2 3" xfId="27183" xr:uid="{4D70B37F-C013-4C50-A58D-56CDFD794BBD}"/>
    <cellStyle name="Output 2 2 3 2 3 3" xfId="5631" xr:uid="{091D2439-246E-4CEA-A5F5-B1966777D7A5}"/>
    <cellStyle name="Output 2 2 3 2 3 3 2" xfId="14283" xr:uid="{E1B96F99-6465-497C-9038-E7544D3A2885}"/>
    <cellStyle name="Output 2 2 3 2 3 3 3" xfId="25615" xr:uid="{914669FD-FDB0-44F8-B9C8-86D7ADDB4C2B}"/>
    <cellStyle name="Output 2 2 3 2 3 4" xfId="7713" xr:uid="{9706FF4A-C7ED-4F13-9D69-C890ED9D7A67}"/>
    <cellStyle name="Output 2 2 3 2 3 4 2" xfId="16351" xr:uid="{7C9675C9-AAD3-46C3-8514-54A9087EE9AF}"/>
    <cellStyle name="Output 2 2 3 2 3 4 3" xfId="27683" xr:uid="{E38DA69A-B2E9-4C73-8226-C20F94173512}"/>
    <cellStyle name="Output 2 2 3 2 3 5" xfId="8917" xr:uid="{213F0D01-A9B6-4313-85E3-6EB3A145F221}"/>
    <cellStyle name="Output 2 2 3 2 3 5 2" xfId="17545" xr:uid="{922412D2-2792-4424-9EC3-B7DE328CDEF6}"/>
    <cellStyle name="Output 2 2 3 2 3 5 3" xfId="28878" xr:uid="{4C99E734-202C-4B13-B82F-B7B037470DA8}"/>
    <cellStyle name="Output 2 2 3 2 3 6" xfId="11743" xr:uid="{A9C80608-EC52-4479-BE3E-48C4CCC307D1}"/>
    <cellStyle name="Output 2 2 3 2 3 6 2" xfId="20368" xr:uid="{369BD47F-9A06-4439-942D-40FF248F85CB}"/>
    <cellStyle name="Output 2 2 3 2 3 6 3" xfId="31704" xr:uid="{F770C020-DA8C-4BAC-80CA-8C33E1824F0E}"/>
    <cellStyle name="Output 2 2 3 2 3 7" xfId="12351" xr:uid="{79B50FD8-E6B5-4AD4-B2CC-71DE1B8C91C0}"/>
    <cellStyle name="Output 2 2 3 2 3 7 2" xfId="20975" xr:uid="{63116ACD-914D-42A6-A374-7B86AFA226E2}"/>
    <cellStyle name="Output 2 2 3 2 3 7 3" xfId="32312" xr:uid="{30E84438-7D85-4E6C-AA63-2A831BF1012C}"/>
    <cellStyle name="Output 2 2 3 2 4" xfId="2849" xr:uid="{B4C9948B-5A1F-4F4B-9ED6-E7D11E96BB3B}"/>
    <cellStyle name="Output 2 2 3 2 4 2" xfId="7212" xr:uid="{DC480D3A-F71D-4BFE-B9A6-5378F55D979E}"/>
    <cellStyle name="Output 2 2 3 2 4 2 2" xfId="15852" xr:uid="{A7CB1F5D-6371-41D2-9B3C-0AE5B5014BB6}"/>
    <cellStyle name="Output 2 2 3 2 4 2 3" xfId="27184" xr:uid="{2F311420-DE5A-4087-A04F-EED266DCCF13}"/>
    <cellStyle name="Output 2 2 3 2 4 3" xfId="4415" xr:uid="{3951643B-FE25-41E7-A9C9-7B2A72A2A99E}"/>
    <cellStyle name="Output 2 2 3 2 4 3 2" xfId="13076" xr:uid="{EA7F5CC5-836A-42F8-A1CA-3B2E424CDF57}"/>
    <cellStyle name="Output 2 2 3 2 4 3 3" xfId="24408" xr:uid="{B8313473-4C27-4F9E-B554-4B761AE7E335}"/>
    <cellStyle name="Output 2 2 3 2 4 4" xfId="8112" xr:uid="{8570B1C0-E24A-457E-BF7D-1A67D5A6532B}"/>
    <cellStyle name="Output 2 2 3 2 4 4 2" xfId="16750" xr:uid="{A32FA105-B04B-4E71-A112-989F9D828A0C}"/>
    <cellStyle name="Output 2 2 3 2 4 4 3" xfId="28082" xr:uid="{6012F761-3E36-4A0E-8480-9922D4AFFA5F}"/>
    <cellStyle name="Output 2 2 3 2 4 5" xfId="10063" xr:uid="{38BE1C5A-F3FC-4897-9060-F1EFB7AEDD00}"/>
    <cellStyle name="Output 2 2 3 2 4 5 2" xfId="18690" xr:uid="{F6B9036E-1C9A-4C5E-A89A-FF593FEC7E12}"/>
    <cellStyle name="Output 2 2 3 2 4 5 3" xfId="30024" xr:uid="{8F184577-BA85-4F6E-9EF5-1AB82564450C}"/>
    <cellStyle name="Output 2 2 3 2 4 6" xfId="8982" xr:uid="{C3B80067-81FA-4164-850B-2EB47747255D}"/>
    <cellStyle name="Output 2 2 3 2 4 6 2" xfId="17610" xr:uid="{28737BE9-97CC-485C-933B-46D4F67D9699}"/>
    <cellStyle name="Output 2 2 3 2 4 6 3" xfId="28943" xr:uid="{A4E24872-AC3D-40EA-BC6C-12C8FB9AB593}"/>
    <cellStyle name="Output 2 2 3 2 4 7" xfId="11462" xr:uid="{7EB4C49F-35C9-4650-8C71-8B54C7C0DDCA}"/>
    <cellStyle name="Output 2 2 3 2 4 7 2" xfId="20087" xr:uid="{F2D4C5C6-7EAA-4C1C-9413-7668D1AEB5C6}"/>
    <cellStyle name="Output 2 2 3 2 4 7 3" xfId="31423" xr:uid="{9D637E54-D1ED-469A-9F14-AE8ACDF827A9}"/>
    <cellStyle name="Output 2 2 3 2 5" xfId="2850" xr:uid="{9319C427-F943-4E47-B1F9-51266D6A0C7E}"/>
    <cellStyle name="Output 2 2 3 2 5 2" xfId="7213" xr:uid="{B41A0F79-784A-4241-9893-DF53842F0EAB}"/>
    <cellStyle name="Output 2 2 3 2 5 2 2" xfId="15853" xr:uid="{F9F07561-A8DA-4AF5-9985-0ECBFF833792}"/>
    <cellStyle name="Output 2 2 3 2 5 2 3" xfId="27185" xr:uid="{ABE3C810-DF64-42DB-8F7C-0911331995BF}"/>
    <cellStyle name="Output 2 2 3 2 5 3" xfId="5630" xr:uid="{634E42F5-0DA9-4502-9DD7-6B29E8E221C6}"/>
    <cellStyle name="Output 2 2 3 2 5 3 2" xfId="14282" xr:uid="{28F378A0-CE11-4C76-BB68-5DFF2A645039}"/>
    <cellStyle name="Output 2 2 3 2 5 3 3" xfId="25614" xr:uid="{0B9D8253-E3B2-48C5-AAFC-CF6D2F6FA394}"/>
    <cellStyle name="Output 2 2 3 2 5 4" xfId="9419" xr:uid="{608AF929-3572-4B04-8F6B-72AE960CC01D}"/>
    <cellStyle name="Output 2 2 3 2 5 4 2" xfId="18047" xr:uid="{F1F627A6-B83D-4C66-84F8-C44317FCD605}"/>
    <cellStyle name="Output 2 2 3 2 5 4 3" xfId="29380" xr:uid="{6A49D5B3-DFFC-41D7-B377-EBDAE74A65D8}"/>
    <cellStyle name="Output 2 2 3 2 5 5" xfId="10064" xr:uid="{BC641941-0DF6-420B-885E-1E9A31F781F2}"/>
    <cellStyle name="Output 2 2 3 2 5 5 2" xfId="18691" xr:uid="{DA8E1E39-E4BA-4A65-9EE5-D178FF01FF10}"/>
    <cellStyle name="Output 2 2 3 2 5 5 3" xfId="30025" xr:uid="{350EEE67-C651-4DE5-B52F-EA13BCB30FAC}"/>
    <cellStyle name="Output 2 2 3 2 5 6" xfId="10226" xr:uid="{94120BBA-A970-419E-A7CA-CE15A19F3299}"/>
    <cellStyle name="Output 2 2 3 2 5 6 2" xfId="18853" xr:uid="{2B553B69-B8EF-49D9-9A9E-9B8BE55DFE03}"/>
    <cellStyle name="Output 2 2 3 2 5 6 3" xfId="30187" xr:uid="{8129007E-AD8B-48F1-937F-3BC672E70419}"/>
    <cellStyle name="Output 2 2 3 2 5 7" xfId="11561" xr:uid="{35B0CAB5-A366-415E-89FD-65BDCBA3EE48}"/>
    <cellStyle name="Output 2 2 3 2 5 7 2" xfId="20186" xr:uid="{76012C09-044F-40A2-BEAB-C594CC8AF012}"/>
    <cellStyle name="Output 2 2 3 2 5 7 3" xfId="31522" xr:uid="{EFFD56C1-A4EE-4A28-89BF-ABF20AFCA09A}"/>
    <cellStyle name="Output 2 2 3 2 6" xfId="2851" xr:uid="{C9E80DED-BBBD-42D4-83F9-98FE2348BB05}"/>
    <cellStyle name="Output 2 2 3 2 6 2" xfId="7214" xr:uid="{E1AAD4BF-DBCB-4E2A-9B39-5CB065087821}"/>
    <cellStyle name="Output 2 2 3 2 6 2 2" xfId="15854" xr:uid="{BD9216A8-BF02-49B7-85C4-296CEFCB0686}"/>
    <cellStyle name="Output 2 2 3 2 6 2 3" xfId="27186" xr:uid="{84CD0714-0A6B-4B33-AD49-7BD35E94CCD7}"/>
    <cellStyle name="Output 2 2 3 2 6 3" xfId="5629" xr:uid="{0EB9B21C-4B31-431A-A13D-0C8A89A66C23}"/>
    <cellStyle name="Output 2 2 3 2 6 3 2" xfId="14281" xr:uid="{B2EB78D2-B2E6-42AF-8AEA-6A7258C95CA4}"/>
    <cellStyle name="Output 2 2 3 2 6 3 3" xfId="25613" xr:uid="{CBD7A6F4-419D-4008-9770-F2F19AA1BB22}"/>
    <cellStyle name="Output 2 2 3 2 6 4" xfId="9420" xr:uid="{D76330D4-3B6B-42AE-B6F8-30A45271686B}"/>
    <cellStyle name="Output 2 2 3 2 6 4 2" xfId="18048" xr:uid="{F542EFD3-C64D-4F88-8ED2-74346C13A12C}"/>
    <cellStyle name="Output 2 2 3 2 6 4 3" xfId="29381" xr:uid="{6760CBCA-987A-4272-B657-DF2119290053}"/>
    <cellStyle name="Output 2 2 3 2 6 5" xfId="8918" xr:uid="{E71A0122-8FA5-4C61-9172-330E3F22A6E6}"/>
    <cellStyle name="Output 2 2 3 2 6 5 2" xfId="17546" xr:uid="{B2CB4EA5-6078-48A0-9E0D-00B2A287E89C}"/>
    <cellStyle name="Output 2 2 3 2 6 5 3" xfId="28879" xr:uid="{30EF8E52-7A37-4B4E-B17B-E673331F0A1E}"/>
    <cellStyle name="Output 2 2 3 2 6 6" xfId="9249" xr:uid="{8C402E69-1274-405B-97C6-DD27BE3775B9}"/>
    <cellStyle name="Output 2 2 3 2 6 6 2" xfId="17877" xr:uid="{52972E39-9073-4685-B72A-1A7E776FE4E5}"/>
    <cellStyle name="Output 2 2 3 2 6 6 3" xfId="29210" xr:uid="{84C6F829-72CC-4F9E-BC22-F465E28CDA51}"/>
    <cellStyle name="Output 2 2 3 2 6 7" xfId="12352" xr:uid="{A7CA2F92-6C11-4CC0-BD0C-8FB7C2F1E1CF}"/>
    <cellStyle name="Output 2 2 3 2 6 7 2" xfId="20976" xr:uid="{0EBAA481-CFB6-4AC3-987B-7D3929AA6090}"/>
    <cellStyle name="Output 2 2 3 2 6 7 3" xfId="32313" xr:uid="{9B121A8A-DD46-400D-8FC7-C53B60CBA8D6}"/>
    <cellStyle name="Output 2 2 3 2 7" xfId="7209" xr:uid="{B21E9BF3-1F20-4A88-A797-40E575CADBB6}"/>
    <cellStyle name="Output 2 2 3 2 7 2" xfId="15849" xr:uid="{79A3FF13-F104-4567-90F9-8D2B08CC105C}"/>
    <cellStyle name="Output 2 2 3 2 7 3" xfId="27181" xr:uid="{F10C4350-0333-4033-AE43-2C6C440AB352}"/>
    <cellStyle name="Output 2 2 3 2 8" xfId="4416" xr:uid="{C88BC755-A980-431B-8EEB-1A17D513FEAF}"/>
    <cellStyle name="Output 2 2 3 2 8 2" xfId="13077" xr:uid="{8F02FAC5-22AA-4542-A700-F2B93587ADA9}"/>
    <cellStyle name="Output 2 2 3 2 8 3" xfId="24409" xr:uid="{B7E8DE5B-2D8C-42EB-8283-E7176232E713}"/>
    <cellStyle name="Output 2 2 3 2 9" xfId="4653" xr:uid="{6F95B03B-4E2F-4E15-AE56-08861984E8F7}"/>
    <cellStyle name="Output 2 2 3 2 9 2" xfId="13314" xr:uid="{2B5975FE-0B89-4D61-8CAB-F361D0638A27}"/>
    <cellStyle name="Output 2 2 3 2 9 3" xfId="24646" xr:uid="{5214DFB0-01CA-42BB-9598-7AEE9759C92E}"/>
    <cellStyle name="Output 2 2 3 3" xfId="2852" xr:uid="{CF5F141C-B7A6-4F3E-97CF-F5D3F6DB0067}"/>
    <cellStyle name="Output 2 2 3 3 2" xfId="7215" xr:uid="{CFB7B5F1-78DD-42BC-9BFA-524A49F4F396}"/>
    <cellStyle name="Output 2 2 3 3 2 2" xfId="15855" xr:uid="{0A67FF11-4AC0-44CC-894F-32A460D3C7EB}"/>
    <cellStyle name="Output 2 2 3 3 2 3" xfId="27187" xr:uid="{0718FEDA-9A2F-47C7-B595-C5DA74134861}"/>
    <cellStyle name="Output 2 2 3 3 3" xfId="4414" xr:uid="{7B2EA786-BE75-479A-8AE1-43C6164AB3DC}"/>
    <cellStyle name="Output 2 2 3 3 3 2" xfId="13075" xr:uid="{92E666C5-BB99-433E-AD78-C1ED1AD999FC}"/>
    <cellStyle name="Output 2 2 3 3 3 3" xfId="24407" xr:uid="{1176D2CF-FFB6-48F9-B9C8-3FFCA66CD247}"/>
    <cellStyle name="Output 2 2 3 3 4" xfId="5127" xr:uid="{CC043896-7CF2-4B4C-9970-5A98CC6C071A}"/>
    <cellStyle name="Output 2 2 3 3 4 2" xfId="13786" xr:uid="{C0731894-712C-472E-8DC7-8B8F88973E2A}"/>
    <cellStyle name="Output 2 2 3 3 4 3" xfId="25118" xr:uid="{170BD39F-347F-4892-9F57-EADA8C4F6E4A}"/>
    <cellStyle name="Output 2 2 3 3 5" xfId="9123" xr:uid="{30C786E8-F300-4316-A0D3-71E94DA0BFD9}"/>
    <cellStyle name="Output 2 2 3 3 5 2" xfId="17751" xr:uid="{C3844929-37C5-4DA2-9437-472AC37C675F}"/>
    <cellStyle name="Output 2 2 3 3 5 3" xfId="29084" xr:uid="{439E288A-0290-451F-BA76-13E9401941A9}"/>
    <cellStyle name="Output 2 2 3 3 6" xfId="9248" xr:uid="{C5D8BAEC-10DE-4AE3-8167-B20BA3DA77C8}"/>
    <cellStyle name="Output 2 2 3 3 6 2" xfId="17876" xr:uid="{B36271B2-AF33-4089-A3F9-DE20C86B76B5}"/>
    <cellStyle name="Output 2 2 3 3 6 3" xfId="29209" xr:uid="{7D9BE19A-1D18-4E18-A61D-1C0AD72FF86D}"/>
    <cellStyle name="Output 2 2 3 3 7" xfId="11463" xr:uid="{8680F9B6-DE84-49A3-8B08-A3806EC96416}"/>
    <cellStyle name="Output 2 2 3 3 7 2" xfId="20088" xr:uid="{1601043A-A69C-4E4C-A3C2-528A4C2BDB9E}"/>
    <cellStyle name="Output 2 2 3 3 7 3" xfId="31424" xr:uid="{FE6C363B-7F56-40F4-9405-46EC30E0B9F7}"/>
    <cellStyle name="Output 2 2 3 4" xfId="2853" xr:uid="{8EE97898-834C-4F97-8DC6-84B21F5CB700}"/>
    <cellStyle name="Output 2 2 3 4 2" xfId="7216" xr:uid="{BDB33564-93E1-47DB-94DF-B2BA2F197FC0}"/>
    <cellStyle name="Output 2 2 3 4 2 2" xfId="15856" xr:uid="{31068453-7D32-425D-8D30-2620FFB8031A}"/>
    <cellStyle name="Output 2 2 3 4 2 3" xfId="27188" xr:uid="{8470381F-04F9-436D-967E-E1DE8B1524D7}"/>
    <cellStyle name="Output 2 2 3 4 3" xfId="5628" xr:uid="{43CE9DD9-DE2D-4470-9F51-FDFB8FDACB10}"/>
    <cellStyle name="Output 2 2 3 4 3 2" xfId="14280" xr:uid="{BD184119-FC42-43E2-B04B-BB20D5FE9120}"/>
    <cellStyle name="Output 2 2 3 4 3 3" xfId="25612" xr:uid="{8C0709F7-B881-4C42-B8D3-6088DB64404F}"/>
    <cellStyle name="Output 2 2 3 4 4" xfId="5283" xr:uid="{E6FBEE4F-8C4C-4554-8771-5A8581171294}"/>
    <cellStyle name="Output 2 2 3 4 4 2" xfId="13942" xr:uid="{5CB21EFB-518A-4927-8F70-1F344414A043}"/>
    <cellStyle name="Output 2 2 3 4 4 3" xfId="25274" xr:uid="{45430EA4-5A59-4289-B6F8-5F747F13148D}"/>
    <cellStyle name="Output 2 2 3 4 5" xfId="10065" xr:uid="{3933E763-625D-43A4-8C05-3E94286EF3C7}"/>
    <cellStyle name="Output 2 2 3 4 5 2" xfId="18692" xr:uid="{C2640ABA-ED89-4F4D-9FCD-0697E7083681}"/>
    <cellStyle name="Output 2 2 3 4 5 3" xfId="30026" xr:uid="{4C5130CA-104A-48EB-8B8E-A94A938C5B56}"/>
    <cellStyle name="Output 2 2 3 4 6" xfId="10840" xr:uid="{F3332E55-49E6-40C9-B2A9-176B5F1D1958}"/>
    <cellStyle name="Output 2 2 3 4 6 2" xfId="19466" xr:uid="{EB4618B9-0924-400A-950D-85E9409DBB66}"/>
    <cellStyle name="Output 2 2 3 4 6 3" xfId="30801" xr:uid="{A275FC82-6F68-427B-A35A-5D3BACA5FE91}"/>
    <cellStyle name="Output 2 2 3 4 7" xfId="12353" xr:uid="{70440520-B44E-4A28-890C-B76B8E3EF524}"/>
    <cellStyle name="Output 2 2 3 4 7 2" xfId="20977" xr:uid="{BA59678F-8631-4082-9127-888CAD810E94}"/>
    <cellStyle name="Output 2 2 3 4 7 3" xfId="32314" xr:uid="{DCD39E28-089D-4800-800A-7ACE517F4451}"/>
    <cellStyle name="Output 2 2 3 5" xfId="2854" xr:uid="{15D98D5B-68CD-4684-BBDF-5A1CE474C02C}"/>
    <cellStyle name="Output 2 2 3 5 2" xfId="7217" xr:uid="{1D1C2762-8204-4272-9078-B61C5B27FC1A}"/>
    <cellStyle name="Output 2 2 3 5 2 2" xfId="15857" xr:uid="{E8453DA7-714D-48DF-B693-DF716A624B49}"/>
    <cellStyle name="Output 2 2 3 5 2 3" xfId="27189" xr:uid="{9372ACDA-4FA3-4117-ABFE-B3B3ACE42945}"/>
    <cellStyle name="Output 2 2 3 5 3" xfId="5627" xr:uid="{8621176D-5C7F-48A7-899F-E36480F0BA0C}"/>
    <cellStyle name="Output 2 2 3 5 3 2" xfId="14279" xr:uid="{D0F323FB-A759-40C1-A5E1-308D7CEC55B3}"/>
    <cellStyle name="Output 2 2 3 5 3 3" xfId="25611" xr:uid="{51915F9F-13F1-462B-8AFF-38E42A1ACBCC}"/>
    <cellStyle name="Output 2 2 3 5 4" xfId="4652" xr:uid="{FEE182C2-BD7F-4C7B-B79A-E9AA60EBBB55}"/>
    <cellStyle name="Output 2 2 3 5 4 2" xfId="13313" xr:uid="{9A736BBF-3811-4A9D-ACDA-58178762428E}"/>
    <cellStyle name="Output 2 2 3 5 4 3" xfId="24645" xr:uid="{3247D660-C020-4109-890E-EBF5DC4A0030}"/>
    <cellStyle name="Output 2 2 3 5 5" xfId="8919" xr:uid="{7A7F4913-AA8B-4F22-BE79-57CFEBF83579}"/>
    <cellStyle name="Output 2 2 3 5 5 2" xfId="17547" xr:uid="{2C988719-CA59-4AFA-8D1F-1DD52802B72B}"/>
    <cellStyle name="Output 2 2 3 5 5 3" xfId="28880" xr:uid="{1D5453B5-600B-4059-9373-710710465079}"/>
    <cellStyle name="Output 2 2 3 5 6" xfId="8269" xr:uid="{7F8970E3-CC5B-4778-A7DA-1D1851692229}"/>
    <cellStyle name="Output 2 2 3 5 6 2" xfId="16907" xr:uid="{1C35CC1A-9ACA-41D7-BC0A-0A675C5F078F}"/>
    <cellStyle name="Output 2 2 3 5 6 3" xfId="28239" xr:uid="{278292E4-B74E-4DA1-91BD-F4C2A6ACD13C}"/>
    <cellStyle name="Output 2 2 3 5 7" xfId="9051" xr:uid="{58EF0E46-3FAD-4AE4-84E6-42B5CD8F3F84}"/>
    <cellStyle name="Output 2 2 3 5 7 2" xfId="17679" xr:uid="{306A1579-40AC-49C5-9709-A2217FCA1E41}"/>
    <cellStyle name="Output 2 2 3 5 7 3" xfId="29012" xr:uid="{EA78631D-6121-4B67-B7D8-2DAFDB6D3F82}"/>
    <cellStyle name="Output 2 2 3 6" xfId="2855" xr:uid="{BBDA7938-F131-4668-BD4F-02E9E5713111}"/>
    <cellStyle name="Output 2 2 3 6 2" xfId="7218" xr:uid="{5DE0DBFC-64CE-484B-8866-E859F37989EE}"/>
    <cellStyle name="Output 2 2 3 6 2 2" xfId="15858" xr:uid="{28B10793-CA42-4B13-9EC1-C3C8935A1577}"/>
    <cellStyle name="Output 2 2 3 6 2 3" xfId="27190" xr:uid="{A9956BB4-0C79-42F6-AB02-4E8310C07957}"/>
    <cellStyle name="Output 2 2 3 6 3" xfId="4413" xr:uid="{AED02FBE-0B96-4BCD-B081-77659FCBE85D}"/>
    <cellStyle name="Output 2 2 3 6 3 2" xfId="13074" xr:uid="{38595AAB-25C1-4799-B602-A01E6C997F89}"/>
    <cellStyle name="Output 2 2 3 6 3 3" xfId="24406" xr:uid="{0F51D9D7-6238-47F5-B545-6CFDD3F07585}"/>
    <cellStyle name="Output 2 2 3 6 4" xfId="9421" xr:uid="{53FF74D7-F610-4210-8667-B8B8E3D0F613}"/>
    <cellStyle name="Output 2 2 3 6 4 2" xfId="18049" xr:uid="{9E48852B-9355-4BD3-9A11-2BD06F84D40C}"/>
    <cellStyle name="Output 2 2 3 6 4 3" xfId="29382" xr:uid="{1ECC6858-3107-4389-A610-923263BE0DB2}"/>
    <cellStyle name="Output 2 2 3 6 5" xfId="10066" xr:uid="{A0C061F7-5995-402F-A9C7-8C944438D02F}"/>
    <cellStyle name="Output 2 2 3 6 5 2" xfId="18693" xr:uid="{A476C14B-9896-4443-8D99-142FF16EC8B9}"/>
    <cellStyle name="Output 2 2 3 6 5 3" xfId="30027" xr:uid="{C92CD2B3-21ED-4A15-8D03-5FCD943F8B72}"/>
    <cellStyle name="Output 2 2 3 6 6" xfId="10495" xr:uid="{C821B8AD-AA19-42E3-BB63-4EEE9E0A2A1B}"/>
    <cellStyle name="Output 2 2 3 6 6 2" xfId="19122" xr:uid="{13001224-AE1B-4ED6-A621-AA9394C6D130}"/>
    <cellStyle name="Output 2 2 3 6 6 3" xfId="30456" xr:uid="{109CD76A-AB14-4D77-A146-ECEFCA6C5ED1}"/>
    <cellStyle name="Output 2 2 3 6 7" xfId="11464" xr:uid="{440AB80E-43B6-485B-B6CD-32DABE90229D}"/>
    <cellStyle name="Output 2 2 3 6 7 2" xfId="20089" xr:uid="{B1522D47-AB95-4CA2-92D4-37CB587C511B}"/>
    <cellStyle name="Output 2 2 3 6 7 3" xfId="31425" xr:uid="{26BCC0E9-1BC1-4C38-AB5A-BE8FF2CB0852}"/>
    <cellStyle name="Output 2 2 3 7" xfId="2856" xr:uid="{250BFD10-6459-48EB-8EA4-5ED0C23B7407}"/>
    <cellStyle name="Output 2 2 3 7 2" xfId="7219" xr:uid="{8E4D09D2-903A-4EDB-8B1D-E4E6EBA31673}"/>
    <cellStyle name="Output 2 2 3 7 2 2" xfId="15859" xr:uid="{2613DF31-3C74-4D38-A929-2F6FFFE13686}"/>
    <cellStyle name="Output 2 2 3 7 2 3" xfId="27191" xr:uid="{C9A719AE-F93F-4B9A-9F75-AC9B147DDB94}"/>
    <cellStyle name="Output 2 2 3 7 3" xfId="5626" xr:uid="{B97D5590-BC1A-4DE1-82F7-4A8ED6F1439B}"/>
    <cellStyle name="Output 2 2 3 7 3 2" xfId="14278" xr:uid="{883BCB5E-70C8-418B-8E54-A5A08AAFF55F}"/>
    <cellStyle name="Output 2 2 3 7 3 3" xfId="25610" xr:uid="{132F592D-EB81-4C6B-8DD8-141E7422CF3E}"/>
    <cellStyle name="Output 2 2 3 7 4" xfId="4651" xr:uid="{24775D46-611D-4056-99E3-BD5D69C7E612}"/>
    <cellStyle name="Output 2 2 3 7 4 2" xfId="13312" xr:uid="{7C2495E6-C839-4409-8605-96CD0B888A39}"/>
    <cellStyle name="Output 2 2 3 7 4 3" xfId="24644" xr:uid="{744BD145-C823-4037-94C4-BE22853AB2F9}"/>
    <cellStyle name="Output 2 2 3 7 5" xfId="9122" xr:uid="{89AFF83E-965B-4E59-BEA7-35750D0282C5}"/>
    <cellStyle name="Output 2 2 3 7 5 2" xfId="17750" xr:uid="{ED468166-E750-424F-BF75-7156A17914B7}"/>
    <cellStyle name="Output 2 2 3 7 5 3" xfId="29083" xr:uid="{569405FE-98BC-48DD-81C3-ECB358948742}"/>
    <cellStyle name="Output 2 2 3 7 6" xfId="10839" xr:uid="{5CDA8302-D2FD-488C-BF7A-65865A4769FB}"/>
    <cellStyle name="Output 2 2 3 7 6 2" xfId="19465" xr:uid="{F29053C2-258B-4A99-B79F-A5CD08C66773}"/>
    <cellStyle name="Output 2 2 3 7 6 3" xfId="30800" xr:uid="{5206C403-AE29-422A-A41B-D093D9970D78}"/>
    <cellStyle name="Output 2 2 3 7 7" xfId="12354" xr:uid="{65BC2752-0D72-441B-B2F8-4CEB9F743374}"/>
    <cellStyle name="Output 2 2 3 7 7 2" xfId="20978" xr:uid="{09448AE7-6990-4729-93F9-D7B537FC2CA9}"/>
    <cellStyle name="Output 2 2 3 7 7 3" xfId="32315" xr:uid="{A91E659A-A0A9-4B56-8D20-8013752FD933}"/>
    <cellStyle name="Output 2 2 3 8" xfId="7208" xr:uid="{94203D45-92C1-47E6-9C94-F6E74480B65A}"/>
    <cellStyle name="Output 2 2 3 8 2" xfId="15848" xr:uid="{AD3B8348-38A0-4D98-B851-4D8DC103D2BC}"/>
    <cellStyle name="Output 2 2 3 8 3" xfId="27180" xr:uid="{557131D6-18F2-4EA3-8EFF-5D58BEF482E6}"/>
    <cellStyle name="Output 2 2 3 9" xfId="5633" xr:uid="{52606736-B258-4857-8D76-617A75718FEA}"/>
    <cellStyle name="Output 2 2 3 9 2" xfId="14285" xr:uid="{D0175B32-478A-4132-BD40-6B327E09B26B}"/>
    <cellStyle name="Output 2 2 3 9 3" xfId="25617" xr:uid="{4EE416C3-B929-4A5A-A69E-3B6B47C754FE}"/>
    <cellStyle name="Output 2 2 4" xfId="2857" xr:uid="{BBDF1306-D3FB-4D8E-A4CD-707D9CFC5CDF}"/>
    <cellStyle name="Output 2 2 4 10" xfId="5625" xr:uid="{9E14F92C-3C3E-4CEA-BED4-1675FCBFCA8A}"/>
    <cellStyle name="Output 2 2 4 10 2" xfId="14277" xr:uid="{FC965B52-7BA1-48D8-8F5E-A900E153F9F2}"/>
    <cellStyle name="Output 2 2 4 10 3" xfId="25609" xr:uid="{55C36BAB-6BC0-4D51-8689-22FF456A76D2}"/>
    <cellStyle name="Output 2 2 4 11" xfId="8111" xr:uid="{ABC09357-F2C3-43A0-8178-CFD3B2BFFEFA}"/>
    <cellStyle name="Output 2 2 4 11 2" xfId="16749" xr:uid="{A80448FA-688C-433E-A772-455F29EBFBCA}"/>
    <cellStyle name="Output 2 2 4 11 3" xfId="28081" xr:uid="{0E105029-246C-4785-BB53-557D21FB2A9A}"/>
    <cellStyle name="Output 2 2 4 12" xfId="8920" xr:uid="{3DDEBBED-4288-45DE-86F6-205B0F2D47F5}"/>
    <cellStyle name="Output 2 2 4 12 2" xfId="17548" xr:uid="{8F2C7ADE-149D-40CA-AC64-DEE7AFFFCC8E}"/>
    <cellStyle name="Output 2 2 4 12 3" xfId="28881" xr:uid="{D9C31104-C76C-4EDC-84A0-F3F96A11C3AD}"/>
    <cellStyle name="Output 2 2 4 13" xfId="5202" xr:uid="{95B8B556-FE46-4992-8606-A4179C03C864}"/>
    <cellStyle name="Output 2 2 4 13 2" xfId="13861" xr:uid="{1555B5E7-93E5-4BF1-876E-79F56F2A16DC}"/>
    <cellStyle name="Output 2 2 4 13 3" xfId="25193" xr:uid="{29355613-25F0-488C-B9B9-12837C6FE1A9}"/>
    <cellStyle name="Output 2 2 4 14" xfId="12355" xr:uid="{2CC461E6-D998-400B-B0D2-BED48A8F3AE1}"/>
    <cellStyle name="Output 2 2 4 14 2" xfId="20979" xr:uid="{540C2046-600F-4B86-BA01-EA5A024643C0}"/>
    <cellStyle name="Output 2 2 4 14 3" xfId="32316" xr:uid="{9D9EC1C3-FB7C-47E9-AD88-2CD8C3213EBE}"/>
    <cellStyle name="Output 2 2 4 2" xfId="2858" xr:uid="{F97B3966-8227-4C4D-AD34-4FD428CB6182}"/>
    <cellStyle name="Output 2 2 4 2 2" xfId="7221" xr:uid="{23CAABA8-35E0-40A7-A753-91ABC14D1164}"/>
    <cellStyle name="Output 2 2 4 2 2 2" xfId="15861" xr:uid="{88594FB6-12D1-49CD-8EAD-FF4AD6D7DE0B}"/>
    <cellStyle name="Output 2 2 4 2 2 3" xfId="27193" xr:uid="{6B5B7D3F-099C-44A6-8447-BE6F2CC42EFF}"/>
    <cellStyle name="Output 2 2 4 2 3" xfId="4412" xr:uid="{582AEF4A-771D-42A8-89B0-9B5C825FEB4D}"/>
    <cellStyle name="Output 2 2 4 2 3 2" xfId="13073" xr:uid="{B7F7CE82-C179-4F76-81B6-DCD22E00AF99}"/>
    <cellStyle name="Output 2 2 4 2 3 3" xfId="24405" xr:uid="{240ABE5D-6D55-42EB-8468-428D1254DB95}"/>
    <cellStyle name="Output 2 2 4 2 4" xfId="9422" xr:uid="{37B0F236-BC50-4D0A-9EAF-8C9FC04143A8}"/>
    <cellStyle name="Output 2 2 4 2 4 2" xfId="18050" xr:uid="{DBA1A5A6-56A1-409C-8B86-8E3E63654EC9}"/>
    <cellStyle name="Output 2 2 4 2 4 3" xfId="29383" xr:uid="{7121039E-A0EF-4CB3-AC78-206FD5CCBE77}"/>
    <cellStyle name="Output 2 2 4 2 5" xfId="10067" xr:uid="{96BE21C7-7A78-46F5-A6A6-617A23042025}"/>
    <cellStyle name="Output 2 2 4 2 5 2" xfId="18694" xr:uid="{F833E1A1-F4CB-4F0D-BD95-66552A8405BC}"/>
    <cellStyle name="Output 2 2 4 2 5 3" xfId="30028" xr:uid="{B1DDB437-6A06-4932-85EA-FDE242E89BAF}"/>
    <cellStyle name="Output 2 2 4 2 6" xfId="5536" xr:uid="{65A705C7-B64A-4099-AB13-5A191B5CB39E}"/>
    <cellStyle name="Output 2 2 4 2 6 2" xfId="14188" xr:uid="{460EA070-DC8B-4C70-B711-A6920B98887A}"/>
    <cellStyle name="Output 2 2 4 2 6 3" xfId="25520" xr:uid="{67853D18-DCA9-4A40-9F86-A67959AB85CC}"/>
    <cellStyle name="Output 2 2 4 2 7" xfId="11465" xr:uid="{E6BB3A53-A00D-4FB1-8D9C-CEFF0546CA6A}"/>
    <cellStyle name="Output 2 2 4 2 7 2" xfId="20090" xr:uid="{EF2CF922-09D5-4D54-916C-C58202AA5C79}"/>
    <cellStyle name="Output 2 2 4 2 7 3" xfId="31426" xr:uid="{C6712156-65FD-4293-A3F5-358FDCDF92A2}"/>
    <cellStyle name="Output 2 2 4 3" xfId="2859" xr:uid="{A223A827-A024-471C-87DF-867126A02547}"/>
    <cellStyle name="Output 2 2 4 3 2" xfId="7222" xr:uid="{7FB1CDB7-F72E-4C08-8B84-DA8DF8C90BA7}"/>
    <cellStyle name="Output 2 2 4 3 2 2" xfId="15862" xr:uid="{C6B8712F-9BCC-4ABA-94B2-6766F184DD8A}"/>
    <cellStyle name="Output 2 2 4 3 2 3" xfId="27194" xr:uid="{3893B1A7-0C8D-4A8E-9852-1F558E4A9F09}"/>
    <cellStyle name="Output 2 2 4 3 3" xfId="5624" xr:uid="{E2FBDA29-88CC-4821-9AE6-84D714F01B1E}"/>
    <cellStyle name="Output 2 2 4 3 3 2" xfId="14276" xr:uid="{3DC6753A-4378-4743-9DFD-141A6288B8D0}"/>
    <cellStyle name="Output 2 2 4 3 3 3" xfId="25608" xr:uid="{D04BE129-39AC-4D31-8FBF-A2923B9DA87A}"/>
    <cellStyle name="Output 2 2 4 3 4" xfId="6185" xr:uid="{27FDE2D9-DDB4-4B02-A7CB-13499334F01C}"/>
    <cellStyle name="Output 2 2 4 3 4 2" xfId="14837" xr:uid="{CD05D953-1EBE-442D-9310-15E4E96437D2}"/>
    <cellStyle name="Output 2 2 4 3 4 3" xfId="26169" xr:uid="{47CDCCE2-92EA-43C6-B013-F5D65CF05A55}"/>
    <cellStyle name="Output 2 2 4 3 5" xfId="10068" xr:uid="{F5AE816C-7E01-4379-84F5-3A15011F4DAF}"/>
    <cellStyle name="Output 2 2 4 3 5 2" xfId="18695" xr:uid="{1B184732-456B-472E-A087-1CE063EA7DED}"/>
    <cellStyle name="Output 2 2 4 3 5 3" xfId="30029" xr:uid="{801036E8-EEA5-4E1C-B8F2-93E6E5C4C8B7}"/>
    <cellStyle name="Output 2 2 4 3 6" xfId="10227" xr:uid="{B3AE6B46-A8CD-4DEB-8D56-2119E548F717}"/>
    <cellStyle name="Output 2 2 4 3 6 2" xfId="18854" xr:uid="{DBF49093-6C22-4FD6-9838-C8B5BF87E1B6}"/>
    <cellStyle name="Output 2 2 4 3 6 3" xfId="30188" xr:uid="{3536A578-7EBF-4E80-923D-D7AD67627396}"/>
    <cellStyle name="Output 2 2 4 3 7" xfId="11560" xr:uid="{4CCEDE5D-CD23-4632-B9AB-EB8190A44260}"/>
    <cellStyle name="Output 2 2 4 3 7 2" xfId="20185" xr:uid="{777BFB31-9690-4EA8-B9A0-06722D9822B7}"/>
    <cellStyle name="Output 2 2 4 3 7 3" xfId="31521" xr:uid="{AF3854A7-A753-4BC1-9000-D84FC1C99C40}"/>
    <cellStyle name="Output 2 2 4 4" xfId="2860" xr:uid="{29C8F6EF-9C9D-4F31-ADC1-34C73D9FF895}"/>
    <cellStyle name="Output 2 2 4 4 2" xfId="7223" xr:uid="{5BAF91ED-DFBE-43A3-84C3-90FE2542580C}"/>
    <cellStyle name="Output 2 2 4 4 2 2" xfId="15863" xr:uid="{C6C69C7D-3C4A-4948-BD85-36D4CB860A23}"/>
    <cellStyle name="Output 2 2 4 4 2 3" xfId="27195" xr:uid="{6C8AB174-3EEB-4063-BEBB-AB179CF7FCCD}"/>
    <cellStyle name="Output 2 2 4 4 3" xfId="5623" xr:uid="{36FA07E6-9104-49CF-A393-89122E3D6BCB}"/>
    <cellStyle name="Output 2 2 4 4 3 2" xfId="14275" xr:uid="{40C1D580-4968-4357-92ED-E2A49B620C0D}"/>
    <cellStyle name="Output 2 2 4 4 3 3" xfId="25607" xr:uid="{E36E1452-18F3-4D2F-99A5-0B89F410D442}"/>
    <cellStyle name="Output 2 2 4 4 4" xfId="6184" xr:uid="{02E4C2E9-C2AA-4985-AB4B-6560A3589043}"/>
    <cellStyle name="Output 2 2 4 4 4 2" xfId="14836" xr:uid="{C624E30B-D50A-4E6D-83A0-05D3B0D27FB4}"/>
    <cellStyle name="Output 2 2 4 4 4 3" xfId="26168" xr:uid="{02856028-CE00-46D2-9DC3-9178E51A0FE3}"/>
    <cellStyle name="Output 2 2 4 4 5" xfId="8921" xr:uid="{BA68D857-5C6E-4B27-8FED-A3222F743B83}"/>
    <cellStyle name="Output 2 2 4 4 5 2" xfId="17549" xr:uid="{7B752EE5-6CB6-4B7F-968C-DC4E6289E0ED}"/>
    <cellStyle name="Output 2 2 4 4 5 3" xfId="28882" xr:uid="{5AF3EDBC-F9C0-4909-B95D-587E08FC3FC6}"/>
    <cellStyle name="Output 2 2 4 4 6" xfId="7848" xr:uid="{3C60452C-D597-4506-95E5-830116935B29}"/>
    <cellStyle name="Output 2 2 4 4 6 2" xfId="16486" xr:uid="{3BB4976D-4249-4461-8C6A-B41E85A8D08B}"/>
    <cellStyle name="Output 2 2 4 4 6 3" xfId="27818" xr:uid="{92CE5AAE-28DA-4E8F-A570-B27ECCEE3963}"/>
    <cellStyle name="Output 2 2 4 4 7" xfId="12356" xr:uid="{9B995CB6-EE41-4704-A7F1-71A19BA254AA}"/>
    <cellStyle name="Output 2 2 4 4 7 2" xfId="20980" xr:uid="{153C65FB-2C0D-450E-81C1-C3F5B733B57B}"/>
    <cellStyle name="Output 2 2 4 4 7 3" xfId="32317" xr:uid="{AF75198E-5758-4DA9-B0E6-44E9688BB291}"/>
    <cellStyle name="Output 2 2 4 5" xfId="2861" xr:uid="{B72C2286-3C52-425D-BB07-333419B28636}"/>
    <cellStyle name="Output 2 2 4 5 2" xfId="7224" xr:uid="{8EE199F0-DB17-4E16-A8F7-4DA4BB53934B}"/>
    <cellStyle name="Output 2 2 4 5 2 2" xfId="15864" xr:uid="{7FFAE75E-32F1-49F3-91C4-DD248F43F786}"/>
    <cellStyle name="Output 2 2 4 5 2 3" xfId="27196" xr:uid="{2E285FAE-4054-44B7-BD15-E3AB42F1BC88}"/>
    <cellStyle name="Output 2 2 4 5 3" xfId="4411" xr:uid="{89B93960-9AFA-4B2E-9145-780818F660A4}"/>
    <cellStyle name="Output 2 2 4 5 3 2" xfId="13072" xr:uid="{7ED64BAD-0E35-4C53-93F4-0FDED48B4E67}"/>
    <cellStyle name="Output 2 2 4 5 3 3" xfId="24404" xr:uid="{15AD8CA6-F1C5-4ED7-8B76-10C5A66DC8EA}"/>
    <cellStyle name="Output 2 2 4 5 4" xfId="7789" xr:uid="{6848F33C-8BD9-4348-9F33-AF9DFA031E5A}"/>
    <cellStyle name="Output 2 2 4 5 4 2" xfId="16427" xr:uid="{5302677A-991A-414A-B446-E98A3391DFC5}"/>
    <cellStyle name="Output 2 2 4 5 4 3" xfId="27759" xr:uid="{3A32C3D3-73A0-483F-B7DF-673DF89BF148}"/>
    <cellStyle name="Output 2 2 4 5 5" xfId="5175" xr:uid="{769F99E1-CB55-4300-96B8-A826873DEA91}"/>
    <cellStyle name="Output 2 2 4 5 5 2" xfId="13834" xr:uid="{12B87EE6-B3B0-4B30-9B11-8947B649D620}"/>
    <cellStyle name="Output 2 2 4 5 5 3" xfId="25166" xr:uid="{8695377B-5167-4B9E-A670-A7C726316C22}"/>
    <cellStyle name="Output 2 2 4 5 6" xfId="10496" xr:uid="{3C4C5558-609C-4945-93FB-E51B50878A8A}"/>
    <cellStyle name="Output 2 2 4 5 6 2" xfId="19123" xr:uid="{26E3151F-01BA-414A-B565-19CECF5903A8}"/>
    <cellStyle name="Output 2 2 4 5 6 3" xfId="30457" xr:uid="{C17802F7-0F5B-4F12-AA30-9CA1DF7AA901}"/>
    <cellStyle name="Output 2 2 4 5 7" xfId="11466" xr:uid="{91916F8D-E8D0-4693-83C6-B7ABC840569D}"/>
    <cellStyle name="Output 2 2 4 5 7 2" xfId="20091" xr:uid="{18D9AE45-BF3C-4DDC-879F-33F95A2524AB}"/>
    <cellStyle name="Output 2 2 4 5 7 3" xfId="31427" xr:uid="{068764AB-CE68-488D-A4FB-E98DF0F5AB93}"/>
    <cellStyle name="Output 2 2 4 6" xfId="2862" xr:uid="{4A553FE8-20E4-4E10-BAE8-07C9F7DB8EE8}"/>
    <cellStyle name="Output 2 2 4 6 2" xfId="7225" xr:uid="{8BEDA829-9EDF-4148-B7D8-C274AF0AB66C}"/>
    <cellStyle name="Output 2 2 4 6 2 2" xfId="15865" xr:uid="{8C8A4733-DB21-41F4-BE85-D1EC54FE3571}"/>
    <cellStyle name="Output 2 2 4 6 2 3" xfId="27197" xr:uid="{5776A01C-094E-4973-88C6-6DEBB979F3CE}"/>
    <cellStyle name="Output 2 2 4 6 3" xfId="5622" xr:uid="{DF0BFF02-42C0-4F70-AA0F-D2FA87A0F742}"/>
    <cellStyle name="Output 2 2 4 6 3 2" xfId="14274" xr:uid="{772481DB-E430-4D78-820E-B61AEBAD1A46}"/>
    <cellStyle name="Output 2 2 4 6 3 3" xfId="25606" xr:uid="{6D39503C-75F0-4E10-B1D8-2E8056F8F3AC}"/>
    <cellStyle name="Output 2 2 4 6 4" xfId="8110" xr:uid="{325649E4-C6CD-4EE5-96BD-6369F53CA550}"/>
    <cellStyle name="Output 2 2 4 6 4 2" xfId="16748" xr:uid="{317391B9-5B19-4D2E-ADA1-118989760C00}"/>
    <cellStyle name="Output 2 2 4 6 4 3" xfId="28080" xr:uid="{7CCE3A74-0A8D-4BD9-9E2A-DAC18E0AA00D}"/>
    <cellStyle name="Output 2 2 4 6 5" xfId="10069" xr:uid="{9D505CD9-96E9-4D68-83D5-728FF5B0C0DC}"/>
    <cellStyle name="Output 2 2 4 6 5 2" xfId="18696" xr:uid="{28DB53DE-DFB3-4EBD-AE63-8C368CC7D72B}"/>
    <cellStyle name="Output 2 2 4 6 5 3" xfId="30030" xr:uid="{AE0E2658-2A80-4209-BED5-099285D8E926}"/>
    <cellStyle name="Output 2 2 4 6 6" xfId="10838" xr:uid="{1684825A-0AD9-479A-91AD-85E748280EC4}"/>
    <cellStyle name="Output 2 2 4 6 6 2" xfId="19464" xr:uid="{1BFBB4E3-8CDD-4402-B83B-501B47C9DD0F}"/>
    <cellStyle name="Output 2 2 4 6 6 3" xfId="30799" xr:uid="{6EBAE6AF-95CC-4D49-AFE6-30F57B70216D}"/>
    <cellStyle name="Output 2 2 4 6 7" xfId="12357" xr:uid="{7F5030A5-2998-41EA-B0FD-7990542922A9}"/>
    <cellStyle name="Output 2 2 4 6 7 2" xfId="20981" xr:uid="{A22BBC95-8DFA-4CCD-9389-5CFA396CB8EB}"/>
    <cellStyle name="Output 2 2 4 6 7 3" xfId="32318" xr:uid="{499D78CF-A9C3-4708-8C4E-1F36E83B088A}"/>
    <cellStyle name="Output 2 2 4 7" xfId="2863" xr:uid="{44DCCE28-99EC-49B4-BF45-D6DF11BCBB56}"/>
    <cellStyle name="Output 2 2 4 7 2" xfId="7226" xr:uid="{3DF003D2-FEDC-4C39-AC52-E14AD25EADF0}"/>
    <cellStyle name="Output 2 2 4 7 2 2" xfId="15866" xr:uid="{77A30BBA-C838-4866-A9F5-DD3A4BF56882}"/>
    <cellStyle name="Output 2 2 4 7 2 3" xfId="27198" xr:uid="{47EA031F-1966-45B5-822C-EB1340FC6034}"/>
    <cellStyle name="Output 2 2 4 7 3" xfId="5621" xr:uid="{59ED55A2-0A19-479E-8C5B-24EAFFBEC46A}"/>
    <cellStyle name="Output 2 2 4 7 3 2" xfId="14273" xr:uid="{50D0443A-9917-4F5B-AA34-59D6783A0102}"/>
    <cellStyle name="Output 2 2 4 7 3 3" xfId="25605" xr:uid="{10477BF5-9C2B-4D0E-A117-DB71FFE13797}"/>
    <cellStyle name="Output 2 2 4 7 4" xfId="5282" xr:uid="{334F9E2F-36B5-49D3-9CE0-6DAA8EBC9D23}"/>
    <cellStyle name="Output 2 2 4 7 4 2" xfId="13941" xr:uid="{BD9D2D39-9DA6-4E1A-9E90-368DC146C501}"/>
    <cellStyle name="Output 2 2 4 7 4 3" xfId="25273" xr:uid="{1C948DE0-BAA2-4C20-B97A-2A534C419D12}"/>
    <cellStyle name="Output 2 2 4 7 5" xfId="8922" xr:uid="{998A6B93-A434-442F-AC25-43181DB05C2A}"/>
    <cellStyle name="Output 2 2 4 7 5 2" xfId="17550" xr:uid="{403CAA3C-4044-452E-9A55-BEEB0B260DB3}"/>
    <cellStyle name="Output 2 2 4 7 5 3" xfId="28883" xr:uid="{05093258-699E-4A59-ABB5-9CB3625657CA}"/>
    <cellStyle name="Output 2 2 4 7 6" xfId="10497" xr:uid="{8A7E888C-78BB-45DA-86EB-91D490C0073F}"/>
    <cellStyle name="Output 2 2 4 7 6 2" xfId="19124" xr:uid="{66C01448-2B7B-45E8-87F6-60B328EA5E50}"/>
    <cellStyle name="Output 2 2 4 7 6 3" xfId="30458" xr:uid="{8686418B-33CE-4E1B-8956-88AB2770B702}"/>
    <cellStyle name="Output 2 2 4 7 7" xfId="11559" xr:uid="{320556C9-51EC-4948-8971-88DB745CACB6}"/>
    <cellStyle name="Output 2 2 4 7 7 2" xfId="20184" xr:uid="{50D01165-E8D3-4E31-ABB1-FC2430DC392C}"/>
    <cellStyle name="Output 2 2 4 7 7 3" xfId="31520" xr:uid="{B2A68D62-1FA0-46EE-9191-CA24C28067AA}"/>
    <cellStyle name="Output 2 2 4 8" xfId="2864" xr:uid="{CEEA1E47-E8AC-468C-83B4-70D555082FAA}"/>
    <cellStyle name="Output 2 2 4 8 2" xfId="7227" xr:uid="{4DD2B541-2D37-4204-8A1E-0AA095939ABC}"/>
    <cellStyle name="Output 2 2 4 8 2 2" xfId="15867" xr:uid="{F9E21489-054D-4493-A4E0-FBC1B594F049}"/>
    <cellStyle name="Output 2 2 4 8 2 3" xfId="27199" xr:uid="{DEC3183A-4691-40A8-BD3A-0BB83EA3D62A}"/>
    <cellStyle name="Output 2 2 4 8 3" xfId="4410" xr:uid="{1FDD7EF6-F6A0-411C-A86A-43B9AC06B436}"/>
    <cellStyle name="Output 2 2 4 8 3 2" xfId="13071" xr:uid="{6804351A-8DAC-49B0-AAD1-A6826B78B474}"/>
    <cellStyle name="Output 2 2 4 8 3 3" xfId="24403" xr:uid="{BCBB31C0-EF7D-4C7D-8D17-19718F9A2F75}"/>
    <cellStyle name="Output 2 2 4 8 4" xfId="9423" xr:uid="{420C6E42-24F1-4779-B9AA-49973588906A}"/>
    <cellStyle name="Output 2 2 4 8 4 2" xfId="18051" xr:uid="{3A7A4125-A048-4080-9C92-BB7D401796F5}"/>
    <cellStyle name="Output 2 2 4 8 4 3" xfId="29384" xr:uid="{47C865CA-83F7-49D7-BB06-8F2D1C9E15B0}"/>
    <cellStyle name="Output 2 2 4 8 5" xfId="10070" xr:uid="{0A681CA9-A682-4724-BBF0-81C659FA77D6}"/>
    <cellStyle name="Output 2 2 4 8 5 2" xfId="18697" xr:uid="{5A7214CB-9BDA-4B9F-86F5-3667BC59C8F5}"/>
    <cellStyle name="Output 2 2 4 8 5 3" xfId="30031" xr:uid="{E1ECBEC3-9E8B-43E0-B71B-B6EE1A034B58}"/>
    <cellStyle name="Output 2 2 4 8 6" xfId="9247" xr:uid="{96761E70-FCDC-4277-8C5B-17DAD43D955B}"/>
    <cellStyle name="Output 2 2 4 8 6 2" xfId="17875" xr:uid="{165128FC-A595-42CA-B842-F084956C7F6F}"/>
    <cellStyle name="Output 2 2 4 8 6 3" xfId="29208" xr:uid="{C9760C99-7F6B-4930-8CB1-40A8342F719A}"/>
    <cellStyle name="Output 2 2 4 8 7" xfId="11467" xr:uid="{50539733-0992-42F2-AD55-89A3A199D2DF}"/>
    <cellStyle name="Output 2 2 4 8 7 2" xfId="20092" xr:uid="{99C29729-8112-4FC0-84AA-6DFB1EC01EEB}"/>
    <cellStyle name="Output 2 2 4 8 7 3" xfId="31428" xr:uid="{ADD315AA-E983-4855-AEE8-EF2679B1752D}"/>
    <cellStyle name="Output 2 2 4 9" xfId="7220" xr:uid="{A771EAC0-F595-4D60-BF28-3D5C3DF33E3E}"/>
    <cellStyle name="Output 2 2 4 9 2" xfId="15860" xr:uid="{B0E8831D-D79C-4F28-A2FA-A0E116DED35F}"/>
    <cellStyle name="Output 2 2 4 9 3" xfId="27192" xr:uid="{B0D55907-92C7-40CE-ACAA-D02EA22E6CFB}"/>
    <cellStyle name="Output 2 2 5" xfId="2865" xr:uid="{599F3571-2E2A-4CD4-BAE0-BF579A2EB757}"/>
    <cellStyle name="Output 2 2 5 2" xfId="7228" xr:uid="{E6DC41BE-FD19-4635-903F-FFBF5AEBAE74}"/>
    <cellStyle name="Output 2 2 5 2 2" xfId="15868" xr:uid="{80A2D601-B258-473D-940F-BBF85E0768E5}"/>
    <cellStyle name="Output 2 2 5 2 3" xfId="27200" xr:uid="{19A13595-8ED6-4F66-827E-039334042AF1}"/>
    <cellStyle name="Output 2 2 5 3" xfId="5620" xr:uid="{B4771694-0066-4E52-A2B4-7532262995F6}"/>
    <cellStyle name="Output 2 2 5 3 2" xfId="14272" xr:uid="{4E4DEEDF-0323-4959-870F-42FC7D4A38CA}"/>
    <cellStyle name="Output 2 2 5 3 3" xfId="25604" xr:uid="{1A64A479-7161-4908-8615-1C57BB9649AD}"/>
    <cellStyle name="Output 2 2 5 4" xfId="9424" xr:uid="{864626E0-4285-49C7-8B8D-1C49FBCD7EDA}"/>
    <cellStyle name="Output 2 2 5 4 2" xfId="18052" xr:uid="{F6994692-B14D-40CD-9939-1A5294B36C5A}"/>
    <cellStyle name="Output 2 2 5 4 3" xfId="29385" xr:uid="{B3F95C19-1DC4-4408-B265-A1A5B70048E4}"/>
    <cellStyle name="Output 2 2 5 5" xfId="9121" xr:uid="{553314E6-3B45-4A03-8F77-88FF555A4256}"/>
    <cellStyle name="Output 2 2 5 5 2" xfId="17749" xr:uid="{35E8551E-BBA8-47F5-867A-C0A5EA278574}"/>
    <cellStyle name="Output 2 2 5 5 3" xfId="29082" xr:uid="{5334C986-AB0D-4B73-8ED4-ACC75943788D}"/>
    <cellStyle name="Output 2 2 5 6" xfId="10837" xr:uid="{2B65EDF9-3133-4F3A-800F-0B9F09546605}"/>
    <cellStyle name="Output 2 2 5 6 2" xfId="19463" xr:uid="{9ABC9815-932D-44C9-BA28-A3DAEC22A1EF}"/>
    <cellStyle name="Output 2 2 5 6 3" xfId="30798" xr:uid="{EE2077BC-B52B-4F6E-8ED4-E633856677EE}"/>
    <cellStyle name="Output 2 2 5 7" xfId="12358" xr:uid="{9B6C5706-52A0-4B86-9323-A5C00B6474D7}"/>
    <cellStyle name="Output 2 2 5 7 2" xfId="20982" xr:uid="{C1258F47-B834-4127-A6A9-F5E4F79662AC}"/>
    <cellStyle name="Output 2 2 5 7 3" xfId="32319" xr:uid="{A7E2E633-57AF-4FAB-83A7-1F83AE9A7D6C}"/>
    <cellStyle name="Output 2 2 6" xfId="2866" xr:uid="{00FEF5DA-5A39-465F-B849-DE2D20BCBA3B}"/>
    <cellStyle name="Output 2 2 6 2" xfId="7229" xr:uid="{A73CA7BD-4417-4B33-8846-9179AA69409F}"/>
    <cellStyle name="Output 2 2 6 2 2" xfId="15869" xr:uid="{3DA690E0-4632-4E68-8D88-1DF7091A19C4}"/>
    <cellStyle name="Output 2 2 6 2 3" xfId="27201" xr:uid="{7D8E9C26-40B9-4845-AD6A-C7C01ED9B940}"/>
    <cellStyle name="Output 2 2 6 3" xfId="5619" xr:uid="{5CD332F6-2E65-4022-90CB-DCE59B3A4025}"/>
    <cellStyle name="Output 2 2 6 3 2" xfId="14271" xr:uid="{7C88AB0B-9335-4683-AA77-5BB451CB3CA1}"/>
    <cellStyle name="Output 2 2 6 3 3" xfId="25603" xr:uid="{2688168F-9ADD-41CB-A9C3-7D6FE00B6AB1}"/>
    <cellStyle name="Output 2 2 6 4" xfId="7788" xr:uid="{87DE22B4-3902-4682-B68C-502BE71BE116}"/>
    <cellStyle name="Output 2 2 6 4 2" xfId="16426" xr:uid="{2FFAA6E4-67AA-4186-A194-CC033CE41DAB}"/>
    <cellStyle name="Output 2 2 6 4 3" xfId="27758" xr:uid="{6CE82CC9-C959-4E78-A5ED-A0BD4F7F68A6}"/>
    <cellStyle name="Output 2 2 6 5" xfId="8923" xr:uid="{6A1895D1-5D57-41D5-B2BE-99919F385E16}"/>
    <cellStyle name="Output 2 2 6 5 2" xfId="17551" xr:uid="{6D59F912-3DA8-423A-80E5-33E723A0616A}"/>
    <cellStyle name="Output 2 2 6 5 3" xfId="28884" xr:uid="{3442D131-A72A-454D-9711-9B6DB5B0F8DD}"/>
    <cellStyle name="Output 2 2 6 6" xfId="8981" xr:uid="{CD0B9CFC-FA2E-442F-A246-493FC5BC9F76}"/>
    <cellStyle name="Output 2 2 6 6 2" xfId="17609" xr:uid="{0FC423BF-A7A3-482A-9C80-7299E2CCBDF9}"/>
    <cellStyle name="Output 2 2 6 6 3" xfId="28942" xr:uid="{A7396420-2F91-4DB2-9D40-EF464A68EA7F}"/>
    <cellStyle name="Output 2 2 6 7" xfId="12359" xr:uid="{1CE25523-7A50-4029-810F-3AE0D71AD232}"/>
    <cellStyle name="Output 2 2 6 7 2" xfId="20983" xr:uid="{83131432-8E2C-430F-BD53-5A282CCA8120}"/>
    <cellStyle name="Output 2 2 6 7 3" xfId="32320" xr:uid="{4E64915B-64BD-471B-A2C0-078130FABDF7}"/>
    <cellStyle name="Output 2 2 7" xfId="2867" xr:uid="{6AEBD2D5-1D5F-4A31-9AD2-9E23F7E00513}"/>
    <cellStyle name="Output 2 2 7 2" xfId="7230" xr:uid="{41567906-C191-4C1E-8571-89EAD335B73B}"/>
    <cellStyle name="Output 2 2 7 2 2" xfId="15870" xr:uid="{2375F537-2F77-4057-BEBE-B10900A9E83A}"/>
    <cellStyle name="Output 2 2 7 2 3" xfId="27202" xr:uid="{2E92099B-7672-4787-A4B5-0B94B99F6D3A}"/>
    <cellStyle name="Output 2 2 7 3" xfId="4409" xr:uid="{EE82D574-C180-4D01-B8E5-20013D9DC011}"/>
    <cellStyle name="Output 2 2 7 3 2" xfId="13070" xr:uid="{70A8ABA1-A3CC-4D1D-8BB5-A1BDB29D4322}"/>
    <cellStyle name="Output 2 2 7 3 3" xfId="24402" xr:uid="{11764613-879F-4FD9-BBC2-4AA875486951}"/>
    <cellStyle name="Output 2 2 7 4" xfId="4650" xr:uid="{025CF6D5-EA4C-4666-8A1C-0F3482557A29}"/>
    <cellStyle name="Output 2 2 7 4 2" xfId="13311" xr:uid="{2F1858EA-C02D-43BC-8A3E-E72853C31360}"/>
    <cellStyle name="Output 2 2 7 4 3" xfId="24643" xr:uid="{FE13F973-343D-44D4-875D-872D20FC1426}"/>
    <cellStyle name="Output 2 2 7 5" xfId="10071" xr:uid="{AEC809C6-BA93-4253-AD0C-14DA8E72A9E7}"/>
    <cellStyle name="Output 2 2 7 5 2" xfId="18698" xr:uid="{DBC52B11-C758-427C-9D93-E0220EB6057A}"/>
    <cellStyle name="Output 2 2 7 5 3" xfId="30032" xr:uid="{74B66EFC-3BE6-4868-A591-64A0D5E283BB}"/>
    <cellStyle name="Output 2 2 7 6" xfId="10498" xr:uid="{CAADA0EC-3354-4C24-B519-8EDB19311A2B}"/>
    <cellStyle name="Output 2 2 7 6 2" xfId="19125" xr:uid="{1CD3735F-0346-4686-8A72-3A7B63BB7E39}"/>
    <cellStyle name="Output 2 2 7 6 3" xfId="30459" xr:uid="{F025F05B-F835-4CE1-898F-F83BF981BE9C}"/>
    <cellStyle name="Output 2 2 7 7" xfId="11468" xr:uid="{53FEF862-0200-4609-B02F-2C1EFDCB5D68}"/>
    <cellStyle name="Output 2 2 7 7 2" xfId="20093" xr:uid="{44842C16-C08C-42A3-9A67-AFAF38E6EE2C}"/>
    <cellStyle name="Output 2 2 7 7 3" xfId="31429" xr:uid="{52BB47A8-316F-40B1-9FD1-4C47408A7F58}"/>
    <cellStyle name="Output 2 2 8" xfId="2868" xr:uid="{035CB0AF-1793-4F8D-A082-CAC885D01CB2}"/>
    <cellStyle name="Output 2 2 8 2" xfId="7231" xr:uid="{F25774B2-6175-4ED9-9201-2F7F0DD856C2}"/>
    <cellStyle name="Output 2 2 8 2 2" xfId="15871" xr:uid="{11C69373-4C0E-40D8-BFA1-3AEBC52E2BC6}"/>
    <cellStyle name="Output 2 2 8 2 3" xfId="27203" xr:uid="{572D689B-812B-46E9-BD48-1B1B23BB2170}"/>
    <cellStyle name="Output 2 2 8 3" xfId="5618" xr:uid="{BF4F75B8-EDB7-4423-A980-2950FD8BEBF3}"/>
    <cellStyle name="Output 2 2 8 3 2" xfId="14270" xr:uid="{F66DA534-993B-4C8A-AB53-1B68D7C3727A}"/>
    <cellStyle name="Output 2 2 8 3 3" xfId="25602" xr:uid="{AD6FD7E0-02EE-449D-88FB-603C15F88E7D}"/>
    <cellStyle name="Output 2 2 8 4" xfId="6183" xr:uid="{E79C4D57-63EF-4E2E-BF50-54A098945319}"/>
    <cellStyle name="Output 2 2 8 4 2" xfId="14835" xr:uid="{9C621E49-7397-47F9-A68A-D0BFFD53978A}"/>
    <cellStyle name="Output 2 2 8 4 3" xfId="26167" xr:uid="{72475CE2-76F8-41B3-8B93-244138053D9E}"/>
    <cellStyle name="Output 2 2 8 5" xfId="10072" xr:uid="{71E3D9C7-5CC6-4794-A764-8A51881D45BA}"/>
    <cellStyle name="Output 2 2 8 5 2" xfId="18699" xr:uid="{50BB3029-C0A0-4458-A7BC-C3462B9C7041}"/>
    <cellStyle name="Output 2 2 8 5 3" xfId="30033" xr:uid="{309533CB-849F-40C5-974C-EE1E5A33179A}"/>
    <cellStyle name="Output 2 2 8 6" xfId="9069" xr:uid="{19FCB6D6-CC9B-449A-9E81-399AFA2CA82A}"/>
    <cellStyle name="Output 2 2 8 6 2" xfId="17697" xr:uid="{9E7B4AB1-FDE8-4259-8596-67BAF54183E3}"/>
    <cellStyle name="Output 2 2 8 6 3" xfId="29030" xr:uid="{A4E45FD5-008F-49CB-903D-8CE04BB6611A}"/>
    <cellStyle name="Output 2 2 8 7" xfId="7752" xr:uid="{42FE94BB-633F-4CE1-AFF9-0F0FA435557B}"/>
    <cellStyle name="Output 2 2 8 7 2" xfId="16390" xr:uid="{F7E64EBA-197C-48EB-90A0-1D069F6F16B7}"/>
    <cellStyle name="Output 2 2 8 7 3" xfId="27722" xr:uid="{35AB9875-BBD5-4D98-8979-64E7FE57EF73}"/>
    <cellStyle name="Output 2 2 9" xfId="2869" xr:uid="{D8CE07E3-23B6-455C-8E50-BF5D1804EF8B}"/>
    <cellStyle name="Output 2 2 9 2" xfId="7232" xr:uid="{03834E44-82AB-4E4D-8E91-34140599D21B}"/>
    <cellStyle name="Output 2 2 9 2 2" xfId="15872" xr:uid="{CE50C188-C78B-456C-8FEA-B752D8A1CB63}"/>
    <cellStyle name="Output 2 2 9 2 3" xfId="27204" xr:uid="{2F403324-438D-4288-AFD3-7968F0E9D658}"/>
    <cellStyle name="Output 2 2 9 3" xfId="5617" xr:uid="{31C72BBF-04F2-406B-8A7D-0A291C17C353}"/>
    <cellStyle name="Output 2 2 9 3 2" xfId="14269" xr:uid="{CD68A3AE-E887-46FC-8D4E-FAC4EBA7214A}"/>
    <cellStyle name="Output 2 2 9 3 3" xfId="25601" xr:uid="{301AEE16-A0CB-4E4E-BBCA-6E2BA95A0BC9}"/>
    <cellStyle name="Output 2 2 9 4" xfId="9425" xr:uid="{C04602D4-0C71-4365-B341-15EF63DA7C08}"/>
    <cellStyle name="Output 2 2 9 4 2" xfId="18053" xr:uid="{3C99F3FE-12C6-4271-87BE-400270DE1CF3}"/>
    <cellStyle name="Output 2 2 9 4 3" xfId="29386" xr:uid="{8684776A-C9F6-411E-9843-111304E93729}"/>
    <cellStyle name="Output 2 2 9 5" xfId="8924" xr:uid="{65BB9224-C94B-4D18-B042-C1E06F7226EF}"/>
    <cellStyle name="Output 2 2 9 5 2" xfId="17552" xr:uid="{7C79C502-4DDD-4FEA-A4D0-9E5A53E56C80}"/>
    <cellStyle name="Output 2 2 9 5 3" xfId="28885" xr:uid="{24B883A4-3493-4572-8017-1150EA4B48BB}"/>
    <cellStyle name="Output 2 2 9 6" xfId="10836" xr:uid="{1DCC3A30-14B0-477B-B0B0-45E059B60EAA}"/>
    <cellStyle name="Output 2 2 9 6 2" xfId="19462" xr:uid="{31EEA981-7C2E-44E9-98C4-96F726A6E426}"/>
    <cellStyle name="Output 2 2 9 6 3" xfId="30797" xr:uid="{D65C5653-88CD-4EA7-96F1-4C0792E9AF60}"/>
    <cellStyle name="Output 2 2 9 7" xfId="12360" xr:uid="{1C08D63D-DAC3-459D-801F-9F1BB647EC6A}"/>
    <cellStyle name="Output 2 2 9 7 2" xfId="20984" xr:uid="{452A0730-72D5-4090-B967-97BF91513FEF}"/>
    <cellStyle name="Output 2 2 9 7 3" xfId="32321" xr:uid="{30DCAFD8-D35C-4CC5-8CE4-553682E3FA48}"/>
    <cellStyle name="Output 2 20" xfId="8042" xr:uid="{C73B1BB8-25B5-4075-A8A4-B8925EEC32FC}"/>
    <cellStyle name="Output 2 20 2" xfId="16680" xr:uid="{50BF83CD-3240-47F2-851D-C8E1B8A3E034}"/>
    <cellStyle name="Output 2 20 3" xfId="28012" xr:uid="{09097D63-B979-4E22-8119-2F9EF75DA733}"/>
    <cellStyle name="Output 2 21" xfId="9221" xr:uid="{A52BFDB4-7B7F-402F-BDF6-83A28AB32075}"/>
    <cellStyle name="Output 2 21 2" xfId="17849" xr:uid="{970B5AA9-2960-4B72-A94A-D3AA013192AC}"/>
    <cellStyle name="Output 2 21 3" xfId="29182" xr:uid="{A4F76047-EEE4-4449-B943-400F098962CA}"/>
    <cellStyle name="Output 2 22" xfId="10401" xr:uid="{FE86450E-A54B-4804-BF1D-51BD5B0FF0E7}"/>
    <cellStyle name="Output 2 22 2" xfId="19028" xr:uid="{F68EE22C-6A34-4A54-86B7-981019C797A9}"/>
    <cellStyle name="Output 2 22 3" xfId="30362" xr:uid="{8C2B00BD-3950-4FA7-818A-E22EA83B2A04}"/>
    <cellStyle name="Output 2 23" xfId="10771" xr:uid="{24DFB033-E09F-41D1-B7B2-7A54C09F3B4A}"/>
    <cellStyle name="Output 2 23 2" xfId="19397" xr:uid="{830F4936-3CF0-4687-9344-F2E148EE4F34}"/>
    <cellStyle name="Output 2 23 3" xfId="30732" xr:uid="{8B541AB8-DD54-42CB-B9D8-AADE351A3A27}"/>
    <cellStyle name="Output 2 24" xfId="11533" xr:uid="{BF3175FD-5F81-477F-8688-4AD7342E68AE}"/>
    <cellStyle name="Output 2 24 2" xfId="20158" xr:uid="{D6D34EA0-7B9F-45FE-A514-4E67AE978389}"/>
    <cellStyle name="Output 2 24 3" xfId="31494" xr:uid="{62B85262-F124-4413-95A5-732A2AC53AC4}"/>
    <cellStyle name="Output 2 25" xfId="12793" xr:uid="{DF13AD04-766F-4086-AB6D-C88FAD0E5957}"/>
    <cellStyle name="Output 2 25 2" xfId="21416" xr:uid="{E7DB40A0-A624-48F3-9873-0DAD10568028}"/>
    <cellStyle name="Output 2 25 3" xfId="32754" xr:uid="{B08A61F4-56AE-4B0A-B2C7-59FD868A0010}"/>
    <cellStyle name="Output 2 3" xfId="2870" xr:uid="{873F941E-004F-4009-BBEE-2D573236F1B5}"/>
    <cellStyle name="Output 2 3 10" xfId="5067" xr:uid="{860D0D20-C03B-4DBC-B141-F2AF9FF1D619}"/>
    <cellStyle name="Output 2 3 10 2" xfId="13726" xr:uid="{721F3C52-D96E-4CB2-9647-5BD00F521B87}"/>
    <cellStyle name="Output 2 3 10 3" xfId="25058" xr:uid="{41D8F2B2-E4B9-46CE-A0EF-E1012F1F1A07}"/>
    <cellStyle name="Output 2 3 11" xfId="9120" xr:uid="{465B2E3D-64AC-4E5C-B730-052EE9136E45}"/>
    <cellStyle name="Output 2 3 11 2" xfId="17748" xr:uid="{A0223D70-258F-48C2-99E2-21DA804B94A6}"/>
    <cellStyle name="Output 2 3 11 3" xfId="29081" xr:uid="{BC0F802E-0180-48E5-8F0E-46E8A1AECC42}"/>
    <cellStyle name="Output 2 3 12" xfId="10499" xr:uid="{3F23CBB7-9002-4B2A-B3D5-0988B2378F68}"/>
    <cellStyle name="Output 2 3 12 2" xfId="19126" xr:uid="{75D5B253-C024-45FA-9167-5DF7CED972EB}"/>
    <cellStyle name="Output 2 3 12 3" xfId="30460" xr:uid="{475CFC71-BBCB-41AC-87E2-55D3AA2BFEEC}"/>
    <cellStyle name="Output 2 3 13" xfId="11469" xr:uid="{889ECE7D-5D6E-4252-AD5D-7289F95827AC}"/>
    <cellStyle name="Output 2 3 13 2" xfId="20094" xr:uid="{DC70B4E7-7CA3-440E-930C-EC44B1FB9501}"/>
    <cellStyle name="Output 2 3 13 3" xfId="31430" xr:uid="{490E0812-65C3-4CA2-8147-8A191B3DCE3C}"/>
    <cellStyle name="Output 2 3 2" xfId="2871" xr:uid="{6198C6D1-783A-4B0F-A941-B6C157F5C575}"/>
    <cellStyle name="Output 2 3 2 10" xfId="10073" xr:uid="{B421B96F-0D13-475E-A315-322940566E55}"/>
    <cellStyle name="Output 2 3 2 10 2" xfId="18700" xr:uid="{9499F5B1-BF1A-46DB-A8D8-3D8169A469C8}"/>
    <cellStyle name="Output 2 3 2 10 3" xfId="30034" xr:uid="{DB81F297-E0C8-4717-92A6-C0B45E366448}"/>
    <cellStyle name="Output 2 3 2 11" xfId="10500" xr:uid="{53727842-7437-49C7-94E6-21449EB98BD3}"/>
    <cellStyle name="Output 2 3 2 11 2" xfId="19127" xr:uid="{7C924D7C-41A4-4FA2-A9A3-D525FA8AFECB}"/>
    <cellStyle name="Output 2 3 2 11 3" xfId="30461" xr:uid="{B943F771-E2A4-4177-B3A4-8A814EA48140}"/>
    <cellStyle name="Output 2 3 2 12" xfId="12361" xr:uid="{2C9B4538-D7CE-4631-AEEE-0F4025EB9195}"/>
    <cellStyle name="Output 2 3 2 12 2" xfId="20985" xr:uid="{DE070DBB-54BD-4A4F-AF3B-FE8B0F3267E0}"/>
    <cellStyle name="Output 2 3 2 12 3" xfId="32322" xr:uid="{941DF7BF-671B-4263-91FB-CE30B8EC0F94}"/>
    <cellStyle name="Output 2 3 2 2" xfId="2872" xr:uid="{BA5D7D9D-427C-4B97-8183-15D28B5FFFE2}"/>
    <cellStyle name="Output 2 3 2 2 2" xfId="7235" xr:uid="{FC8D3033-9CE1-46E1-B85A-4EB73DBA33E0}"/>
    <cellStyle name="Output 2 3 2 2 2 2" xfId="15875" xr:uid="{D7511406-DE92-4804-B5B4-888B345E8F66}"/>
    <cellStyle name="Output 2 3 2 2 2 3" xfId="27207" xr:uid="{1CA7244C-165F-41E2-A0BD-018B3E2D0B0F}"/>
    <cellStyle name="Output 2 3 2 2 3" xfId="5615" xr:uid="{298E642F-6EEC-4091-A915-64B4508363E0}"/>
    <cellStyle name="Output 2 3 2 2 3 2" xfId="14267" xr:uid="{2005E11F-C1CD-4966-9D27-7C070819E2E4}"/>
    <cellStyle name="Output 2 3 2 2 3 3" xfId="25599" xr:uid="{EF12CC9F-1C5B-416D-B545-57F6F89E243D}"/>
    <cellStyle name="Output 2 3 2 2 4" xfId="9426" xr:uid="{3211EB7B-7B45-4F0C-98D0-23DCEAE8D1E8}"/>
    <cellStyle name="Output 2 3 2 2 4 2" xfId="18054" xr:uid="{E0C74536-86C3-41F7-96F8-F4A1B08720B1}"/>
    <cellStyle name="Output 2 3 2 2 4 3" xfId="29387" xr:uid="{6828D061-F8B1-4917-B118-9999748F439E}"/>
    <cellStyle name="Output 2 3 2 2 5" xfId="8925" xr:uid="{71586DD0-3C9C-4715-9BFF-62DBF7451238}"/>
    <cellStyle name="Output 2 3 2 2 5 2" xfId="17553" xr:uid="{AC348835-B43E-4C18-B512-5857BE7A8B47}"/>
    <cellStyle name="Output 2 3 2 2 5 3" xfId="28886" xr:uid="{EB8F7DDA-EFE5-411B-8F35-90F570D55B88}"/>
    <cellStyle name="Output 2 3 2 2 6" xfId="10835" xr:uid="{36669458-470C-45DD-9CC3-585A1134FBC4}"/>
    <cellStyle name="Output 2 3 2 2 6 2" xfId="19461" xr:uid="{6740B56E-8B60-41E9-AABA-27745C8FED69}"/>
    <cellStyle name="Output 2 3 2 2 6 3" xfId="30796" xr:uid="{E3A742A5-4093-4E32-8EB8-AE880518FD19}"/>
    <cellStyle name="Output 2 3 2 2 7" xfId="11558" xr:uid="{9F0285AE-E560-4F66-9A7E-CFB90216A15F}"/>
    <cellStyle name="Output 2 3 2 2 7 2" xfId="20183" xr:uid="{26E2FBAB-A895-49D3-8572-03ED624C85CB}"/>
    <cellStyle name="Output 2 3 2 2 7 3" xfId="31519" xr:uid="{3143F031-1EDE-4F40-A541-C1DC3B271232}"/>
    <cellStyle name="Output 2 3 2 3" xfId="2873" xr:uid="{455C7148-C27F-4322-B1CB-9FC1FA751C0E}"/>
    <cellStyle name="Output 2 3 2 3 2" xfId="7236" xr:uid="{13BAD7CF-9632-4316-82F5-375CEC8BB501}"/>
    <cellStyle name="Output 2 3 2 3 2 2" xfId="15876" xr:uid="{3DC1183E-FF72-4464-8547-FE123C33D8A7}"/>
    <cellStyle name="Output 2 3 2 3 2 3" xfId="27208" xr:uid="{E6598BB8-7321-4363-B6E6-166D91A067D1}"/>
    <cellStyle name="Output 2 3 2 3 3" xfId="5614" xr:uid="{FE4AC03E-051D-40D6-BD5A-499E8E387562}"/>
    <cellStyle name="Output 2 3 2 3 3 2" xfId="14266" xr:uid="{A47C8A05-D61E-4CEE-B7E2-C23C77A89153}"/>
    <cellStyle name="Output 2 3 2 3 3 3" xfId="25598" xr:uid="{E7DF07D0-1EFA-4D4F-9009-85E0887C4E81}"/>
    <cellStyle name="Output 2 3 2 3 4" xfId="6182" xr:uid="{BE816814-FDD2-4C6A-B997-BF71E6332A3D}"/>
    <cellStyle name="Output 2 3 2 3 4 2" xfId="14834" xr:uid="{118C3853-5675-48B0-82F8-3E81AB5A1982}"/>
    <cellStyle name="Output 2 3 2 3 4 3" xfId="26166" xr:uid="{65985C3D-DD62-4258-8CD4-EE29F171D3C6}"/>
    <cellStyle name="Output 2 3 2 3 5" xfId="10074" xr:uid="{B6A525B0-B53A-4D57-883E-30D4FA70E1F8}"/>
    <cellStyle name="Output 2 3 2 3 5 2" xfId="18701" xr:uid="{E9EAF161-0048-4561-9485-85608ECCE16E}"/>
    <cellStyle name="Output 2 3 2 3 5 3" xfId="30035" xr:uid="{9ED32034-44BF-4383-8C38-DE608A312A94}"/>
    <cellStyle name="Output 2 3 2 3 6" xfId="5538" xr:uid="{79C8897C-EE93-49E4-9917-52D4BA38B43A}"/>
    <cellStyle name="Output 2 3 2 3 6 2" xfId="14190" xr:uid="{EC30F91D-92E7-4AD3-834A-307138D2B905}"/>
    <cellStyle name="Output 2 3 2 3 6 3" xfId="25522" xr:uid="{A7A68ECA-5AB6-4FE6-9405-E2B12AD2A113}"/>
    <cellStyle name="Output 2 3 2 3 7" xfId="11470" xr:uid="{32860D60-C64C-43B1-ACBB-E25A0F9EFAA3}"/>
    <cellStyle name="Output 2 3 2 3 7 2" xfId="20095" xr:uid="{F4232B49-8914-4B72-A769-6628FA60E62E}"/>
    <cellStyle name="Output 2 3 2 3 7 3" xfId="31431" xr:uid="{113AAA64-D0C0-45F5-A64F-162D90351F4E}"/>
    <cellStyle name="Output 2 3 2 4" xfId="2874" xr:uid="{41D59B0B-53DC-4268-BE43-C684FFF40FEA}"/>
    <cellStyle name="Output 2 3 2 4 2" xfId="7237" xr:uid="{509A72B9-DD74-404E-B45E-ED19BAA8544E}"/>
    <cellStyle name="Output 2 3 2 4 2 2" xfId="15877" xr:uid="{3ADC0D0A-D7C1-4CEA-BF41-04AFDA09D95D}"/>
    <cellStyle name="Output 2 3 2 4 2 3" xfId="27209" xr:uid="{EDCE4FBF-3B0F-436C-86BC-FF03F0EA5587}"/>
    <cellStyle name="Output 2 3 2 4 3" xfId="5613" xr:uid="{8918437D-F306-41D6-8926-E104D7B58B8E}"/>
    <cellStyle name="Output 2 3 2 4 3 2" xfId="14265" xr:uid="{B0676EC8-9C05-49DD-B6CC-1471E5D4596B}"/>
    <cellStyle name="Output 2 3 2 4 3 3" xfId="25597" xr:uid="{156625AE-7B35-48FD-BE88-D7993E02467C}"/>
    <cellStyle name="Output 2 3 2 4 4" xfId="4649" xr:uid="{2729E153-0E92-434F-B50D-78DAAF9B19FD}"/>
    <cellStyle name="Output 2 3 2 4 4 2" xfId="13310" xr:uid="{4A0098D4-2F98-48C1-ABA2-8957B0F3AE99}"/>
    <cellStyle name="Output 2 3 2 4 4 3" xfId="24642" xr:uid="{384F4E49-0044-479F-BE7B-B27F209DD66E}"/>
    <cellStyle name="Output 2 3 2 4 5" xfId="7891" xr:uid="{275E0C6D-94ED-49B0-9768-E0DFE152D245}"/>
    <cellStyle name="Output 2 3 2 4 5 2" xfId="16529" xr:uid="{BED75B53-329A-4BEC-8F4E-310E937559C3}"/>
    <cellStyle name="Output 2 3 2 4 5 3" xfId="27861" xr:uid="{73733721-3D65-40F4-A4F1-19DCA6713943}"/>
    <cellStyle name="Output 2 3 2 4 6" xfId="10501" xr:uid="{D29A08C0-F360-4652-96C7-9794772DAB45}"/>
    <cellStyle name="Output 2 3 2 4 6 2" xfId="19128" xr:uid="{0F2ADB60-30AC-4534-995B-1449797EBB0A}"/>
    <cellStyle name="Output 2 3 2 4 6 3" xfId="30462" xr:uid="{5D371FED-6BF1-49CE-B4FD-C9C6755664FD}"/>
    <cellStyle name="Output 2 3 2 4 7" xfId="12362" xr:uid="{C9FF75D8-5D0C-4ADF-B872-656C0EB4A907}"/>
    <cellStyle name="Output 2 3 2 4 7 2" xfId="20986" xr:uid="{52DAA8AF-2D4D-435B-9882-660042570317}"/>
    <cellStyle name="Output 2 3 2 4 7 3" xfId="32323" xr:uid="{47B4E251-21F8-4F69-B60F-F8B07A3B7EE5}"/>
    <cellStyle name="Output 2 3 2 5" xfId="2875" xr:uid="{7D59450C-4657-483F-BB99-8A4226183A31}"/>
    <cellStyle name="Output 2 3 2 5 2" xfId="7238" xr:uid="{073E9E88-03BC-4725-91FC-1DA78B99A350}"/>
    <cellStyle name="Output 2 3 2 5 2 2" xfId="15878" xr:uid="{C9663395-751C-4388-A4CB-E98BFE01CDBA}"/>
    <cellStyle name="Output 2 3 2 5 2 3" xfId="27210" xr:uid="{F677195A-5060-4480-8310-3D8AF1813E54}"/>
    <cellStyle name="Output 2 3 2 5 3" xfId="4407" xr:uid="{A6A8EF18-CE07-448E-84B4-1E57255D514F}"/>
    <cellStyle name="Output 2 3 2 5 3 2" xfId="13068" xr:uid="{BFEB415A-49B4-4D94-971B-691CB5F5474B}"/>
    <cellStyle name="Output 2 3 2 5 3 3" xfId="24400" xr:uid="{BEFC0435-B4C8-46CF-82CD-4AE161809D58}"/>
    <cellStyle name="Output 2 3 2 5 4" xfId="5126" xr:uid="{EE1D551C-C29D-47C0-9EA3-0B6F544DF3D5}"/>
    <cellStyle name="Output 2 3 2 5 4 2" xfId="13785" xr:uid="{CCB33075-8C95-4CBC-9FE3-847C6570CAC9}"/>
    <cellStyle name="Output 2 3 2 5 4 3" xfId="25117" xr:uid="{F451A1D9-FC30-4694-BC60-E17F2555382A}"/>
    <cellStyle name="Output 2 3 2 5 5" xfId="8926" xr:uid="{63DB2E07-0998-40BF-A1AF-738381026A50}"/>
    <cellStyle name="Output 2 3 2 5 5 2" xfId="17554" xr:uid="{8C536B1C-0EA5-4ECD-A72C-06201B90B491}"/>
    <cellStyle name="Output 2 3 2 5 5 3" xfId="28887" xr:uid="{D7FEB223-1C86-4A42-A752-0BA6578BD656}"/>
    <cellStyle name="Output 2 3 2 5 6" xfId="10228" xr:uid="{7CA2AC30-931F-4CA2-8ADC-5A910AFA685B}"/>
    <cellStyle name="Output 2 3 2 5 6 2" xfId="18855" xr:uid="{C01D9824-CA52-4A8B-8EB2-3E6BAEB53BB1}"/>
    <cellStyle name="Output 2 3 2 5 6 3" xfId="30189" xr:uid="{1A498EFD-31BF-4DC4-9924-429C61886E01}"/>
    <cellStyle name="Output 2 3 2 5 7" xfId="12363" xr:uid="{77F301EB-1E15-4923-81AE-ED068121209F}"/>
    <cellStyle name="Output 2 3 2 5 7 2" xfId="20987" xr:uid="{567A4336-B29B-4207-BF34-4565F0F81F55}"/>
    <cellStyle name="Output 2 3 2 5 7 3" xfId="32324" xr:uid="{B0411D5A-5699-4D37-A5BC-694DBA106412}"/>
    <cellStyle name="Output 2 3 2 6" xfId="2876" xr:uid="{46DF15A9-6CB3-4457-B684-E00E2A6CEF63}"/>
    <cellStyle name="Output 2 3 2 6 2" xfId="7239" xr:uid="{6E41360D-6850-4BFA-B404-520B420C7DB6}"/>
    <cellStyle name="Output 2 3 2 6 2 2" xfId="15879" xr:uid="{D0E1ABFF-8C31-4FDF-A2D6-95820180E4A5}"/>
    <cellStyle name="Output 2 3 2 6 2 3" xfId="27211" xr:uid="{A1C3788E-3EBB-40A1-81F2-B363CCD5E80E}"/>
    <cellStyle name="Output 2 3 2 6 3" xfId="5612" xr:uid="{B2778C05-D37D-422B-8BA3-ADFF8F161C3F}"/>
    <cellStyle name="Output 2 3 2 6 3 2" xfId="14264" xr:uid="{5D401ABB-39BF-4F1F-BEBE-17ED8EFAC45E}"/>
    <cellStyle name="Output 2 3 2 6 3 3" xfId="25596" xr:uid="{19298D6B-D07A-49EA-B06C-651EACBCDEA8}"/>
    <cellStyle name="Output 2 3 2 6 4" xfId="8108" xr:uid="{02E7F240-080A-4C5A-9AEE-B43FC08CF025}"/>
    <cellStyle name="Output 2 3 2 6 4 2" xfId="16746" xr:uid="{9241F23B-F349-47D2-A21A-87EAF0824563}"/>
    <cellStyle name="Output 2 3 2 6 4 3" xfId="28078" xr:uid="{D01B0DAA-C238-4735-9350-2EFE81C02C29}"/>
    <cellStyle name="Output 2 3 2 6 5" xfId="8927" xr:uid="{5AD5D682-8762-4E5F-93E4-FABC8D9972B4}"/>
    <cellStyle name="Output 2 3 2 6 5 2" xfId="17555" xr:uid="{2317106F-7DB5-47FB-BCAC-81C57C5C25CF}"/>
    <cellStyle name="Output 2 3 2 6 5 3" xfId="28888" xr:uid="{BAAC942B-6C32-419E-B03E-D52A96ECE013}"/>
    <cellStyle name="Output 2 3 2 6 6" xfId="8980" xr:uid="{EC093DD1-6235-4320-8998-E59DC733A0F0}"/>
    <cellStyle name="Output 2 3 2 6 6 2" xfId="17608" xr:uid="{D2166730-8F35-47FD-8D7A-D5F0C6165B0C}"/>
    <cellStyle name="Output 2 3 2 6 6 3" xfId="28941" xr:uid="{156FC101-5B95-4E06-9D82-8187CE044FD7}"/>
    <cellStyle name="Output 2 3 2 6 7" xfId="11471" xr:uid="{4059B4A8-CFF1-488B-AB24-71BD8CA20F40}"/>
    <cellStyle name="Output 2 3 2 6 7 2" xfId="20096" xr:uid="{08E460B4-621D-4D36-B1B7-97FE14699EDE}"/>
    <cellStyle name="Output 2 3 2 6 7 3" xfId="31432" xr:uid="{A2ABA316-222B-4D4C-8E32-F1DB725B8D02}"/>
    <cellStyle name="Output 2 3 2 7" xfId="7234" xr:uid="{272EDE69-1DC9-481A-8400-98E9B2662867}"/>
    <cellStyle name="Output 2 3 2 7 2" xfId="15874" xr:uid="{916DA548-769D-4247-84E2-94220189C158}"/>
    <cellStyle name="Output 2 3 2 7 3" xfId="27206" xr:uid="{328812A8-DD22-42AE-B471-DD2660EC4C21}"/>
    <cellStyle name="Output 2 3 2 8" xfId="5616" xr:uid="{D388B5B8-65AA-4F4A-BC0C-B9ACC48EB231}"/>
    <cellStyle name="Output 2 3 2 8 2" xfId="14268" xr:uid="{94B4BB65-511E-4B06-8B1B-8FB283619E1E}"/>
    <cellStyle name="Output 2 3 2 8 3" xfId="25600" xr:uid="{C4EF41A7-DFE2-4026-B032-D41FB0EAE8A9}"/>
    <cellStyle name="Output 2 3 2 9" xfId="8109" xr:uid="{9AE49B04-2F19-43C2-988C-772973867FFB}"/>
    <cellStyle name="Output 2 3 2 9 2" xfId="16747" xr:uid="{27209DBA-9D35-4765-8748-6EEBB045534D}"/>
    <cellStyle name="Output 2 3 2 9 3" xfId="28079" xr:uid="{D770BC26-D43A-4899-9EE3-F2A190515E10}"/>
    <cellStyle name="Output 2 3 3" xfId="2877" xr:uid="{3DE90978-A878-4C72-8496-0F6BE5D3907A}"/>
    <cellStyle name="Output 2 3 3 2" xfId="7240" xr:uid="{25A93A38-CEDB-4D77-99C6-D0FF01831FE1}"/>
    <cellStyle name="Output 2 3 3 2 2" xfId="15880" xr:uid="{8246152B-490C-4E01-8132-8E2143D469C2}"/>
    <cellStyle name="Output 2 3 3 2 3" xfId="27212" xr:uid="{2F2D2AB7-F728-4CA5-BF4C-53DADE989828}"/>
    <cellStyle name="Output 2 3 3 3" xfId="5611" xr:uid="{A80DFB96-0017-4246-8FA7-2351BEC69062}"/>
    <cellStyle name="Output 2 3 3 3 2" xfId="14263" xr:uid="{FE137CA3-94FD-49B9-8D66-47FABA04872F}"/>
    <cellStyle name="Output 2 3 3 3 3" xfId="25595" xr:uid="{EDF224D3-FAED-4011-85A3-F507FAB7EF30}"/>
    <cellStyle name="Output 2 3 3 4" xfId="5281" xr:uid="{D20E2FD6-A725-4CEF-B8AD-6463677715AC}"/>
    <cellStyle name="Output 2 3 3 4 2" xfId="13940" xr:uid="{685DDB72-5EB1-4816-AFCD-7E3872C5AEBB}"/>
    <cellStyle name="Output 2 3 3 4 3" xfId="25272" xr:uid="{FB976D05-CC16-4173-8667-23E71E0D9E82}"/>
    <cellStyle name="Output 2 3 3 5" xfId="10075" xr:uid="{6C99C17F-9503-4084-9FE6-D419BA3E5215}"/>
    <cellStyle name="Output 2 3 3 5 2" xfId="18702" xr:uid="{B8BB2024-44FA-4977-AAC9-69BFBE6B0669}"/>
    <cellStyle name="Output 2 3 3 5 3" xfId="30036" xr:uid="{511C71FC-D336-4375-B70B-847BF1D77C91}"/>
    <cellStyle name="Output 2 3 3 6" xfId="10502" xr:uid="{016C77C4-29EA-43F7-97DA-A0C13582E6AE}"/>
    <cellStyle name="Output 2 3 3 6 2" xfId="19129" xr:uid="{C16F34E0-B3C2-4CAA-BF4C-D9355C93BCD8}"/>
    <cellStyle name="Output 2 3 3 6 3" xfId="30463" xr:uid="{4F15B7E1-FA45-4E12-B3CA-7AF7F48BB126}"/>
    <cellStyle name="Output 2 3 3 7" xfId="11472" xr:uid="{D23E6F75-BEAA-41DC-AC54-1D51DC312C97}"/>
    <cellStyle name="Output 2 3 3 7 2" xfId="20097" xr:uid="{F4736487-276F-4CA4-BC2A-EE556C163E17}"/>
    <cellStyle name="Output 2 3 3 7 3" xfId="31433" xr:uid="{884BFCDD-F2E1-46F3-9B76-B1A73BA4BDB0}"/>
    <cellStyle name="Output 2 3 4" xfId="2878" xr:uid="{1B2DDDC3-F22A-4469-80F4-6AD62787ACEE}"/>
    <cellStyle name="Output 2 3 4 2" xfId="7241" xr:uid="{7C5F80A2-2DF6-450D-9BCA-B7830D1BE07B}"/>
    <cellStyle name="Output 2 3 4 2 2" xfId="15881" xr:uid="{CEC9784C-56DE-438D-A51E-180C2AFB4A7C}"/>
    <cellStyle name="Output 2 3 4 2 3" xfId="27213" xr:uid="{3AAA8020-5D70-483A-9F33-ECC75845C78E}"/>
    <cellStyle name="Output 2 3 4 3" xfId="4406" xr:uid="{A398D251-B8CD-4035-8EA7-D9CE215D43CA}"/>
    <cellStyle name="Output 2 3 4 3 2" xfId="13067" xr:uid="{D01B4229-42EF-4B2A-A1E0-BA0C9F591301}"/>
    <cellStyle name="Output 2 3 4 3 3" xfId="24399" xr:uid="{39CEBBB8-B0F6-45FD-995A-4EE6F10AE3BB}"/>
    <cellStyle name="Output 2 3 4 4" xfId="9427" xr:uid="{BC9432CA-3AAD-4A93-B166-E09879C2535C}"/>
    <cellStyle name="Output 2 3 4 4 2" xfId="18055" xr:uid="{2D0914AA-E679-45DE-96E9-80643AB32CD1}"/>
    <cellStyle name="Output 2 3 4 4 3" xfId="29388" xr:uid="{DFBFC090-4C03-495E-B473-DFD5F578F995}"/>
    <cellStyle name="Output 2 3 4 5" xfId="10076" xr:uid="{D27BF6FD-9373-43F3-86B5-20794C0BFA4C}"/>
    <cellStyle name="Output 2 3 4 5 2" xfId="18703" xr:uid="{DF480925-7C06-491A-82B5-35F726424BFD}"/>
    <cellStyle name="Output 2 3 4 5 3" xfId="30037" xr:uid="{EBA01911-13B8-4EE1-8BE8-E30DD45BD16C}"/>
    <cellStyle name="Output 2 3 4 6" xfId="10834" xr:uid="{F03C631F-CA62-4D76-84E3-D2AF12B4131D}"/>
    <cellStyle name="Output 2 3 4 6 2" xfId="19460" xr:uid="{AD733846-62A4-40D5-A8AD-393BFD95734F}"/>
    <cellStyle name="Output 2 3 4 6 3" xfId="30795" xr:uid="{0D499E32-54CB-4EB5-9300-766AE878E677}"/>
    <cellStyle name="Output 2 3 4 7" xfId="11557" xr:uid="{C7E42D3E-BEAA-47DB-B912-60486C8B231A}"/>
    <cellStyle name="Output 2 3 4 7 2" xfId="20182" xr:uid="{EDE2E06E-EA13-44BD-9F72-B9BBE641D865}"/>
    <cellStyle name="Output 2 3 4 7 3" xfId="31518" xr:uid="{CFB0D074-1DF5-47C1-B17A-A507D5F1B593}"/>
    <cellStyle name="Output 2 3 5" xfId="2879" xr:uid="{6971ECEA-6060-4427-9627-78805856BF15}"/>
    <cellStyle name="Output 2 3 5 2" xfId="7242" xr:uid="{F088F6C7-B17F-4575-8A9B-894E4DD6D756}"/>
    <cellStyle name="Output 2 3 5 2 2" xfId="15882" xr:uid="{E0FF1BB0-5B57-43C0-8EF2-A3CAF0B5F5EB}"/>
    <cellStyle name="Output 2 3 5 2 3" xfId="27214" xr:uid="{62E1F4DB-EF6E-4E19-B91A-8365B8A15AC3}"/>
    <cellStyle name="Output 2 3 5 3" xfId="5610" xr:uid="{548C22DB-2563-497A-A57E-49DFDCA7DC4A}"/>
    <cellStyle name="Output 2 3 5 3 2" xfId="14262" xr:uid="{CC752EF5-BACA-4E41-B521-EFDCE718A137}"/>
    <cellStyle name="Output 2 3 5 3 3" xfId="25594" xr:uid="{3E75D64A-038A-495D-8137-10CC2F063946}"/>
    <cellStyle name="Output 2 3 5 4" xfId="9428" xr:uid="{6E7F2914-B324-45D1-81FF-EE5B73BFEA27}"/>
    <cellStyle name="Output 2 3 5 4 2" xfId="18056" xr:uid="{8683F923-0C7D-43CB-8E67-D339A43A9E50}"/>
    <cellStyle name="Output 2 3 5 4 3" xfId="29389" xr:uid="{54323F3F-8D39-4BA9-A086-8D595493FCE9}"/>
    <cellStyle name="Output 2 3 5 5" xfId="8928" xr:uid="{C563D99B-634F-4F1A-96D8-026D703A23A3}"/>
    <cellStyle name="Output 2 3 5 5 2" xfId="17556" xr:uid="{6AB16F01-864C-4E75-BB03-42A17038C0CA}"/>
    <cellStyle name="Output 2 3 5 5 3" xfId="28889" xr:uid="{C08A85C8-9DA8-4991-B553-C455708E4BA8}"/>
    <cellStyle name="Output 2 3 5 6" xfId="10503" xr:uid="{4E313F28-A734-44ED-BE07-72F2DE214072}"/>
    <cellStyle name="Output 2 3 5 6 2" xfId="19130" xr:uid="{71E43D36-51E5-4D9E-A023-F086C8397DC2}"/>
    <cellStyle name="Output 2 3 5 6 3" xfId="30464" xr:uid="{01C1F186-4087-4D1D-AF89-1D9A364ED4B8}"/>
    <cellStyle name="Output 2 3 5 7" xfId="12364" xr:uid="{FEB70C19-1BD0-4C8F-BF21-EA1141F67BFA}"/>
    <cellStyle name="Output 2 3 5 7 2" xfId="20988" xr:uid="{77004E95-15CA-49F2-BA5D-F722C5F75B19}"/>
    <cellStyle name="Output 2 3 5 7 3" xfId="32325" xr:uid="{65A59538-59CD-48B7-9D57-0157802C3E53}"/>
    <cellStyle name="Output 2 3 6" xfId="2880" xr:uid="{25C884F9-92F4-4566-BF85-1AA785A4E38F}"/>
    <cellStyle name="Output 2 3 6 2" xfId="7243" xr:uid="{4BD8231C-845C-4086-8ABE-362012A2BD0A}"/>
    <cellStyle name="Output 2 3 6 2 2" xfId="15883" xr:uid="{29CB7432-C7B4-4019-974C-64D58909616D}"/>
    <cellStyle name="Output 2 3 6 2 3" xfId="27215" xr:uid="{D9EFEB25-C7C5-4A2A-A088-88EEF464EF69}"/>
    <cellStyle name="Output 2 3 6 3" xfId="5609" xr:uid="{8050EF4D-5DD7-4FDE-87B0-F8656B16B794}"/>
    <cellStyle name="Output 2 3 6 3 2" xfId="14261" xr:uid="{07DD2C5F-31E2-413B-BD2A-F2146F4BE0B8}"/>
    <cellStyle name="Output 2 3 6 3 3" xfId="25593" xr:uid="{595A9CC3-F91F-421E-B8FD-648ADB513757}"/>
    <cellStyle name="Output 2 3 6 4" xfId="7787" xr:uid="{61744B1B-A25D-480E-8BE7-3B6114AE3C2D}"/>
    <cellStyle name="Output 2 3 6 4 2" xfId="16425" xr:uid="{A18D8337-1E6C-4FBB-9333-05175CFEDFA9}"/>
    <cellStyle name="Output 2 3 6 4 3" xfId="27757" xr:uid="{5AA45B43-D261-46BE-8E9A-ED65CB9E0CAE}"/>
    <cellStyle name="Output 2 3 6 5" xfId="9119" xr:uid="{69CA2EBC-13E1-4522-9026-9A3E9CC05C5C}"/>
    <cellStyle name="Output 2 3 6 5 2" xfId="17747" xr:uid="{DA051E0B-4826-4E23-84DE-95C93EA374D9}"/>
    <cellStyle name="Output 2 3 6 5 3" xfId="29080" xr:uid="{D3E642C8-BC23-4146-B03D-2377D4C5E6E9}"/>
    <cellStyle name="Output 2 3 6 6" xfId="5535" xr:uid="{C07057C3-BE6D-4BD8-9448-7C5FD75D95B2}"/>
    <cellStyle name="Output 2 3 6 6 2" xfId="14187" xr:uid="{03A92BDF-4CCC-4471-BAA6-37D22ADB96E1}"/>
    <cellStyle name="Output 2 3 6 6 3" xfId="25519" xr:uid="{EBAFD4E0-8CA4-4FBA-8DB5-A4012D0826C3}"/>
    <cellStyle name="Output 2 3 6 7" xfId="11473" xr:uid="{3B2224B9-F361-4A15-A337-CFFA1C6D602B}"/>
    <cellStyle name="Output 2 3 6 7 2" xfId="20098" xr:uid="{E4CB31A9-4638-4052-86D6-25F65D3E28CA}"/>
    <cellStyle name="Output 2 3 6 7 3" xfId="31434" xr:uid="{0D9D544E-52C7-43DB-BD7A-B6930767A337}"/>
    <cellStyle name="Output 2 3 7" xfId="2881" xr:uid="{00C2E2EE-8332-4A4C-9B80-1097D071E477}"/>
    <cellStyle name="Output 2 3 7 2" xfId="7244" xr:uid="{8DB147D5-28FA-4EF9-93F7-53968AB3D3A7}"/>
    <cellStyle name="Output 2 3 7 2 2" xfId="15884" xr:uid="{4AB5F6AB-4799-491F-9CEE-3D343CB22902}"/>
    <cellStyle name="Output 2 3 7 2 3" xfId="27216" xr:uid="{7F6AED7A-E4B5-4B08-A760-1B378E5D312A}"/>
    <cellStyle name="Output 2 3 7 3" xfId="4405" xr:uid="{453075FD-F3D6-44AC-98A9-0E4802D5C120}"/>
    <cellStyle name="Output 2 3 7 3 2" xfId="13066" xr:uid="{42C6B6C3-B5F8-4CDA-BD5F-B24761587EF7}"/>
    <cellStyle name="Output 2 3 7 3 3" xfId="24398" xr:uid="{5C66678B-C92A-4A67-8483-DE9329B7A0B6}"/>
    <cellStyle name="Output 2 3 7 4" xfId="8107" xr:uid="{1802C674-BEA3-4886-80C4-00C20EA7011E}"/>
    <cellStyle name="Output 2 3 7 4 2" xfId="16745" xr:uid="{9C874373-9A1F-4515-961C-015FC7ADBCEB}"/>
    <cellStyle name="Output 2 3 7 4 3" xfId="28077" xr:uid="{602D9866-55C8-458C-95F9-98C38110CA64}"/>
    <cellStyle name="Output 2 3 7 5" xfId="10077" xr:uid="{B81A322F-5F50-43BB-BA4F-27FFA858E645}"/>
    <cellStyle name="Output 2 3 7 5 2" xfId="18704" xr:uid="{D903BD74-78D5-4052-A968-E94F402D44CF}"/>
    <cellStyle name="Output 2 3 7 5 3" xfId="30038" xr:uid="{E5BBCB68-2EBE-49E7-AF6D-40EFADF80550}"/>
    <cellStyle name="Output 2 3 7 6" xfId="10833" xr:uid="{8394F68C-4057-47DB-8A71-98984395339F}"/>
    <cellStyle name="Output 2 3 7 6 2" xfId="19459" xr:uid="{8F390269-C254-45ED-9FF2-79E620C7043A}"/>
    <cellStyle name="Output 2 3 7 6 3" xfId="30794" xr:uid="{AA038715-8096-466F-9F07-DFD170D44C45}"/>
    <cellStyle name="Output 2 3 7 7" xfId="12365" xr:uid="{FADEA287-DDF2-4C6D-B3C7-E88355DA16FD}"/>
    <cellStyle name="Output 2 3 7 7 2" xfId="20989" xr:uid="{FB81CCB3-1A4B-4AFB-BE85-4D172FD213B6}"/>
    <cellStyle name="Output 2 3 7 7 3" xfId="32326" xr:uid="{286C349D-185E-46AA-A7A7-8ED49CD5B2EA}"/>
    <cellStyle name="Output 2 3 8" xfId="7233" xr:uid="{3F9CAF4D-856F-43E1-BD75-823641F9B5E1}"/>
    <cellStyle name="Output 2 3 8 2" xfId="15873" xr:uid="{907EF62C-BCFA-46D5-A954-B39D43B9C0B0}"/>
    <cellStyle name="Output 2 3 8 3" xfId="27205" xr:uid="{EF679CF1-2A15-4490-A192-B7BDD431466F}"/>
    <cellStyle name="Output 2 3 9" xfId="4408" xr:uid="{64F51457-963C-4F68-BA11-2222119C7F8B}"/>
    <cellStyle name="Output 2 3 9 2" xfId="13069" xr:uid="{F2F5F7AE-F82E-473B-A388-567456A13DFF}"/>
    <cellStyle name="Output 2 3 9 3" xfId="24401" xr:uid="{98AFF2B4-2A32-4D40-B067-AE3D70C470F6}"/>
    <cellStyle name="Output 2 4" xfId="2882" xr:uid="{F416D2BC-F7C9-4DDB-BC95-5F59B971C8CE}"/>
    <cellStyle name="Output 2 4 10" xfId="8106" xr:uid="{A6893A86-433D-4F88-8630-A9865867913A}"/>
    <cellStyle name="Output 2 4 10 2" xfId="16744" xr:uid="{C6C6EB1C-F6F7-42E1-840F-748044309AC1}"/>
    <cellStyle name="Output 2 4 10 3" xfId="28076" xr:uid="{88825B7C-9A3F-4528-9E9B-D0C3C2E22784}"/>
    <cellStyle name="Output 2 4 11" xfId="8929" xr:uid="{62B22D5C-C3EA-4D85-99DE-AFA4A7FA4CB3}"/>
    <cellStyle name="Output 2 4 11 2" xfId="17557" xr:uid="{5B6C49A1-156B-4F43-AFB1-A3B43083BDA4}"/>
    <cellStyle name="Output 2 4 11 3" xfId="28890" xr:uid="{3B7A9B16-00FC-4830-A7F3-F9E747F67A1E}"/>
    <cellStyle name="Output 2 4 12" xfId="9246" xr:uid="{9208B97E-65FD-4969-BFCA-C03E05095C84}"/>
    <cellStyle name="Output 2 4 12 2" xfId="17874" xr:uid="{09EFF85D-55EB-492E-BF85-6BF7CDC72A29}"/>
    <cellStyle name="Output 2 4 12 3" xfId="29207" xr:uid="{14C75455-4107-4618-A369-C9BBB79194C3}"/>
    <cellStyle name="Output 2 4 13" xfId="7753" xr:uid="{1FA18350-5B75-4E3C-8730-77FE53032A7C}"/>
    <cellStyle name="Output 2 4 13 2" xfId="16391" xr:uid="{EC42B235-F29B-4891-86E0-53844A5A85A7}"/>
    <cellStyle name="Output 2 4 13 3" xfId="27723" xr:uid="{DB62CCE0-2BE3-407B-A84A-5F935C7C9BB9}"/>
    <cellStyle name="Output 2 4 2" xfId="2883" xr:uid="{B89F7F6C-B62A-4E28-AC65-DA7914F71B58}"/>
    <cellStyle name="Output 2 4 2 10" xfId="10078" xr:uid="{8B9D59B1-F2F3-4CFA-A8EB-310B54784BE1}"/>
    <cellStyle name="Output 2 4 2 10 2" xfId="18705" xr:uid="{DA55BB36-907F-4A57-823B-9B26315657CC}"/>
    <cellStyle name="Output 2 4 2 10 3" xfId="30039" xr:uid="{28718407-1E64-44BE-9DF1-D708047A5375}"/>
    <cellStyle name="Output 2 4 2 11" xfId="7849" xr:uid="{370A1F34-4D6F-4907-8817-5D7664250C48}"/>
    <cellStyle name="Output 2 4 2 11 2" xfId="16487" xr:uid="{994AF607-61CD-462F-B54E-20E6A3D66652}"/>
    <cellStyle name="Output 2 4 2 11 3" xfId="27819" xr:uid="{4D965DA6-030A-4507-8E7A-1534B8EE0F8E}"/>
    <cellStyle name="Output 2 4 2 12" xfId="11474" xr:uid="{2CFA4A24-947B-4BE7-BBC1-D8472A701456}"/>
    <cellStyle name="Output 2 4 2 12 2" xfId="20099" xr:uid="{E4D52F40-E980-49A3-AF02-8F89A585E443}"/>
    <cellStyle name="Output 2 4 2 12 3" xfId="31435" xr:uid="{BAB92811-105A-43B9-A956-3A78CA42CE82}"/>
    <cellStyle name="Output 2 4 2 2" xfId="2884" xr:uid="{88C97ACD-1091-4C00-A169-123D6D1530AD}"/>
    <cellStyle name="Output 2 4 2 2 2" xfId="7247" xr:uid="{92709953-0E47-421F-AC3E-A32503C0C1AE}"/>
    <cellStyle name="Output 2 4 2 2 2 2" xfId="15887" xr:uid="{DA32C223-67E7-47CA-8D6A-4202365FC046}"/>
    <cellStyle name="Output 2 4 2 2 2 3" xfId="27219" xr:uid="{C945F7C3-6BCD-4855-ADF5-463E140CAE66}"/>
    <cellStyle name="Output 2 4 2 2 3" xfId="4404" xr:uid="{995C6C77-5BBD-464C-B743-4C823653B144}"/>
    <cellStyle name="Output 2 4 2 2 3 2" xfId="13065" xr:uid="{976BAAAD-F5E4-4BEB-B121-06DDEAA28852}"/>
    <cellStyle name="Output 2 4 2 2 3 3" xfId="24397" xr:uid="{6AB7AAF9-B2EE-457D-A8F8-876077E4103A}"/>
    <cellStyle name="Output 2 4 2 2 4" xfId="5280" xr:uid="{C41FBC04-4B4E-4CB2-9D2B-90233078C087}"/>
    <cellStyle name="Output 2 4 2 2 4 2" xfId="13939" xr:uid="{665187CA-F377-49AE-8A76-F44E9DEB6D01}"/>
    <cellStyle name="Output 2 4 2 2 4 3" xfId="25271" xr:uid="{1C201574-E7C2-4137-9FE9-74F843A92DBB}"/>
    <cellStyle name="Output 2 4 2 2 5" xfId="9118" xr:uid="{E134FC93-9E24-4972-8D13-1EA81455840E}"/>
    <cellStyle name="Output 2 4 2 2 5 2" xfId="17746" xr:uid="{DCF5D63B-A5B9-4FE3-B617-059E96819AF9}"/>
    <cellStyle name="Output 2 4 2 2 5 3" xfId="29079" xr:uid="{8F1841AF-D249-4DCB-8C74-7115C50CF854}"/>
    <cellStyle name="Output 2 4 2 2 6" xfId="10832" xr:uid="{D3AB4119-891D-4B83-9549-9AB5A3EFF161}"/>
    <cellStyle name="Output 2 4 2 2 6 2" xfId="19458" xr:uid="{E051F131-3BAF-49A9-B22F-8D78B675173E}"/>
    <cellStyle name="Output 2 4 2 2 6 3" xfId="30793" xr:uid="{A319C317-ECA0-4274-913F-2F716B28BCE5}"/>
    <cellStyle name="Output 2 4 2 2 7" xfId="12366" xr:uid="{996462F8-DADB-4408-8BA9-D2A0966DC4DC}"/>
    <cellStyle name="Output 2 4 2 2 7 2" xfId="20990" xr:uid="{30147D50-C10B-4352-A5A8-8C3EFE216B23}"/>
    <cellStyle name="Output 2 4 2 2 7 3" xfId="32327" xr:uid="{073E3C9B-40C8-4EA7-9B72-C4353B2C3837}"/>
    <cellStyle name="Output 2 4 2 3" xfId="2885" xr:uid="{F9523C7C-2382-4C91-9366-C660B421CF84}"/>
    <cellStyle name="Output 2 4 2 3 2" xfId="7248" xr:uid="{4F9A7DAF-90E2-4F80-83EE-1492CF4AA79F}"/>
    <cellStyle name="Output 2 4 2 3 2 2" xfId="15888" xr:uid="{9DD5936E-F623-42B1-9E52-B0DD3788ED5B}"/>
    <cellStyle name="Output 2 4 2 3 2 3" xfId="27220" xr:uid="{1695D4F2-49F2-418C-AC80-44C0F12FE414}"/>
    <cellStyle name="Output 2 4 2 3 3" xfId="5606" xr:uid="{B1D08546-B27F-41A6-88F7-84874C00F4A8}"/>
    <cellStyle name="Output 2 4 2 3 3 2" xfId="14258" xr:uid="{A2C6AA65-CADA-4869-A409-0107A8C38291}"/>
    <cellStyle name="Output 2 4 2 3 3 3" xfId="25590" xr:uid="{AAC847C1-1315-41E3-957B-17BA87304E07}"/>
    <cellStyle name="Output 2 4 2 3 4" xfId="6181" xr:uid="{426E0D1F-63CB-4FE2-A2DB-A30390C04C66}"/>
    <cellStyle name="Output 2 4 2 3 4 2" xfId="14833" xr:uid="{C1929A78-8D94-495F-BEF1-2E3FF95458EA}"/>
    <cellStyle name="Output 2 4 2 3 4 3" xfId="26165" xr:uid="{FFA23ED3-48A9-4E69-8669-CF2A133A1C7B}"/>
    <cellStyle name="Output 2 4 2 3 5" xfId="8930" xr:uid="{D3CAE3D2-8BA1-40C3-A0C8-2CB489949646}"/>
    <cellStyle name="Output 2 4 2 3 5 2" xfId="17558" xr:uid="{E4FB2EAE-7AAD-4DCF-B4B5-CA6652C96F7E}"/>
    <cellStyle name="Output 2 4 2 3 5 3" xfId="28891" xr:uid="{35834FB9-E6AE-4E39-A11D-55814AD89F36}"/>
    <cellStyle name="Output 2 4 2 3 6" xfId="4897" xr:uid="{4135EAC0-3EA8-431D-8874-0FA2044CC5F5}"/>
    <cellStyle name="Output 2 4 2 3 6 2" xfId="13556" xr:uid="{D2B6400B-9AB0-46D0-94E0-270468A03697}"/>
    <cellStyle name="Output 2 4 2 3 6 3" xfId="24888" xr:uid="{61F96DF9-0E69-4DAE-A85D-50F90E00A2C6}"/>
    <cellStyle name="Output 2 4 2 3 7" xfId="12367" xr:uid="{4BED41D3-D419-489E-AEC7-F2A9FF795A69}"/>
    <cellStyle name="Output 2 4 2 3 7 2" xfId="20991" xr:uid="{CD5DC79A-92CA-4BF5-8EF6-D67ABE8FA7F6}"/>
    <cellStyle name="Output 2 4 2 3 7 3" xfId="32328" xr:uid="{FD077CE0-4687-4156-A615-7B2822143822}"/>
    <cellStyle name="Output 2 4 2 4" xfId="2886" xr:uid="{89DDD8B0-C3B7-42AE-85E5-14B8FDBEE384}"/>
    <cellStyle name="Output 2 4 2 4 2" xfId="7249" xr:uid="{4431DFEC-8E56-4265-8AE7-E1A7E084F5BE}"/>
    <cellStyle name="Output 2 4 2 4 2 2" xfId="15889" xr:uid="{3D6BDB8F-8007-4AB8-8749-FA39F70F819D}"/>
    <cellStyle name="Output 2 4 2 4 2 3" xfId="27221" xr:uid="{930D7950-EC91-471E-BBC9-DCBCCA49484E}"/>
    <cellStyle name="Output 2 4 2 4 3" xfId="5605" xr:uid="{038999F6-141D-44BE-B213-75DE1E3D6414}"/>
    <cellStyle name="Output 2 4 2 4 3 2" xfId="14257" xr:uid="{E7D0DE51-3BAC-4234-A741-C7B3E361E09C}"/>
    <cellStyle name="Output 2 4 2 4 3 3" xfId="25589" xr:uid="{09253987-9372-457F-8D2F-C2D71E9B893F}"/>
    <cellStyle name="Output 2 4 2 4 4" xfId="9430" xr:uid="{5509CB33-3950-449F-A40F-51E541C4C0E9}"/>
    <cellStyle name="Output 2 4 2 4 4 2" xfId="18058" xr:uid="{F9BA8EBC-E078-44DE-8B9B-146F76B54B5C}"/>
    <cellStyle name="Output 2 4 2 4 4 3" xfId="29391" xr:uid="{2CDAE528-0F3B-40E4-B5FD-A83C3BBC9152}"/>
    <cellStyle name="Output 2 4 2 4 5" xfId="10079" xr:uid="{9AA5DA98-F3D7-46D3-9891-6F0B9407002B}"/>
    <cellStyle name="Output 2 4 2 4 5 2" xfId="18706" xr:uid="{5500B31E-06DD-4E1F-B74B-511795CFF10B}"/>
    <cellStyle name="Output 2 4 2 4 5 3" xfId="30040" xr:uid="{13967E5B-7EA1-44C8-B768-7CDA768C7903}"/>
    <cellStyle name="Output 2 4 2 4 6" xfId="4898" xr:uid="{9049EB07-4EFB-4815-81E4-EC9BC3F40620}"/>
    <cellStyle name="Output 2 4 2 4 6 2" xfId="13557" xr:uid="{CE21D10B-1374-46FB-9240-0A2D869D385E}"/>
    <cellStyle name="Output 2 4 2 4 6 3" xfId="24889" xr:uid="{55E23FD1-2B6D-48E2-9F13-14A418C72D04}"/>
    <cellStyle name="Output 2 4 2 4 7" xfId="11475" xr:uid="{126B8CFC-41D6-4284-A2B8-0FD2A20DBC19}"/>
    <cellStyle name="Output 2 4 2 4 7 2" xfId="20100" xr:uid="{47B92314-D130-4994-9D2E-A54C5058D137}"/>
    <cellStyle name="Output 2 4 2 4 7 3" xfId="31436" xr:uid="{8B9B0021-1206-489B-AA90-11E04D5042FA}"/>
    <cellStyle name="Output 2 4 2 5" xfId="2887" xr:uid="{8BA10F2E-8CE5-4394-9B3B-92268E430A5F}"/>
    <cellStyle name="Output 2 4 2 5 2" xfId="7250" xr:uid="{678A2F3C-7DF3-4E82-8F79-209E7CB932A6}"/>
    <cellStyle name="Output 2 4 2 5 2 2" xfId="15890" xr:uid="{A05D4DFD-7986-4C6D-82EE-CD0483665A6C}"/>
    <cellStyle name="Output 2 4 2 5 2 3" xfId="27222" xr:uid="{E23CF721-88EC-4019-A5D4-5EFEE1D5408D}"/>
    <cellStyle name="Output 2 4 2 5 3" xfId="4403" xr:uid="{6A721018-4CAF-4870-B542-B81CB78CF29A}"/>
    <cellStyle name="Output 2 4 2 5 3 2" xfId="13064" xr:uid="{9875B959-63F9-453E-BAD0-3027E857693C}"/>
    <cellStyle name="Output 2 4 2 5 3 3" xfId="24396" xr:uid="{1A9C6B67-D597-4DD6-8214-5619261192AB}"/>
    <cellStyle name="Output 2 4 2 5 4" xfId="5522" xr:uid="{E609C289-F8D0-48D1-A129-9DC77F930331}"/>
    <cellStyle name="Output 2 4 2 5 4 2" xfId="14181" xr:uid="{C822DD4A-6A69-49EE-B6F3-B780C93C6FE9}"/>
    <cellStyle name="Output 2 4 2 5 4 3" xfId="25513" xr:uid="{C28818B6-2B9E-4BAD-8A69-F57215300E75}"/>
    <cellStyle name="Output 2 4 2 5 5" xfId="10080" xr:uid="{B72ECDEF-DB72-4942-9C10-DEB3229ACFC8}"/>
    <cellStyle name="Output 2 4 2 5 5 2" xfId="18707" xr:uid="{D426A2CE-5F79-433C-BC21-C2642F4052E0}"/>
    <cellStyle name="Output 2 4 2 5 5 3" xfId="30041" xr:uid="{6F573B8B-DE87-45DD-94CB-E0B1258D2E02}"/>
    <cellStyle name="Output 2 4 2 5 6" xfId="10831" xr:uid="{2D8B5917-360C-4C60-A690-4570BA4832E4}"/>
    <cellStyle name="Output 2 4 2 5 6 2" xfId="19457" xr:uid="{CCD523D1-1F72-4F21-BDAB-5CA3291E2C5A}"/>
    <cellStyle name="Output 2 4 2 5 6 3" xfId="30792" xr:uid="{042E1E6D-E3C1-4E7C-8291-C6BFC2006137}"/>
    <cellStyle name="Output 2 4 2 5 7" xfId="11556" xr:uid="{68B7ACAF-6C16-4161-9AAB-19F90BB40BD5}"/>
    <cellStyle name="Output 2 4 2 5 7 2" xfId="20181" xr:uid="{C2850841-E446-46BD-81CB-3703617A159C}"/>
    <cellStyle name="Output 2 4 2 5 7 3" xfId="31517" xr:uid="{DE50E824-D3A7-48F4-9AEC-8DF93B2DCFFB}"/>
    <cellStyle name="Output 2 4 2 6" xfId="2888" xr:uid="{2C855552-E964-48B3-B221-5012C12B35B5}"/>
    <cellStyle name="Output 2 4 2 6 2" xfId="7251" xr:uid="{0E2B12B5-8D39-42CD-8614-6DD4F80471CD}"/>
    <cellStyle name="Output 2 4 2 6 2 2" xfId="15891" xr:uid="{A35BF990-6125-48C4-A78C-49B149E9A7C0}"/>
    <cellStyle name="Output 2 4 2 6 2 3" xfId="27223" xr:uid="{1EE38E52-56B3-4873-B866-DA0C8B18FA76}"/>
    <cellStyle name="Output 2 4 2 6 3" xfId="5604" xr:uid="{6B9B1313-E5B4-4718-83D5-F84307A78558}"/>
    <cellStyle name="Output 2 4 2 6 3 2" xfId="14256" xr:uid="{B9213E4E-6B70-49C5-9935-8F450A6A8511}"/>
    <cellStyle name="Output 2 4 2 6 3 3" xfId="25588" xr:uid="{54FB4271-5F9B-45A9-9C62-D4007257A061}"/>
    <cellStyle name="Output 2 4 2 6 4" xfId="8105" xr:uid="{78F89234-A3DB-45F6-9EBE-C52EF47F97F0}"/>
    <cellStyle name="Output 2 4 2 6 4 2" xfId="16743" xr:uid="{53C2C0D9-0621-4E2B-8AE4-8CA075C932B3}"/>
    <cellStyle name="Output 2 4 2 6 4 3" xfId="28075" xr:uid="{AF1F5D83-24F2-42BB-BE0B-440A76B21897}"/>
    <cellStyle name="Output 2 4 2 6 5" xfId="8931" xr:uid="{031F1D3B-7B12-43AE-9959-6B003DCE82E1}"/>
    <cellStyle name="Output 2 4 2 6 5 2" xfId="17559" xr:uid="{90115A2D-EC41-4D6E-9CC0-7FAC97DF3399}"/>
    <cellStyle name="Output 2 4 2 6 5 3" xfId="28892" xr:uid="{BB73C777-A988-41C6-937F-77F79E8D83B0}"/>
    <cellStyle name="Output 2 4 2 6 6" xfId="9245" xr:uid="{D4E7AA14-5B08-4D2C-98DB-DCB659779347}"/>
    <cellStyle name="Output 2 4 2 6 6 2" xfId="17873" xr:uid="{498E142C-0623-4C76-853D-75821440BEBF}"/>
    <cellStyle name="Output 2 4 2 6 6 3" xfId="29206" xr:uid="{393DB417-10C2-46E3-BD70-C2F318FF4DC6}"/>
    <cellStyle name="Output 2 4 2 6 7" xfId="12368" xr:uid="{B53B40E6-748F-47E4-9611-ED71632F9746}"/>
    <cellStyle name="Output 2 4 2 6 7 2" xfId="20992" xr:uid="{C5F1E3B2-1EAF-41B0-A254-B7A9D93C1A93}"/>
    <cellStyle name="Output 2 4 2 6 7 3" xfId="32329" xr:uid="{C4844514-504F-4602-B410-F16D77067512}"/>
    <cellStyle name="Output 2 4 2 7" xfId="7246" xr:uid="{24A73E62-F6B2-4CFB-B4F9-72FB02865CC4}"/>
    <cellStyle name="Output 2 4 2 7 2" xfId="15886" xr:uid="{91964FB8-46CF-4ADD-8BF9-83A35C455D14}"/>
    <cellStyle name="Output 2 4 2 7 3" xfId="27218" xr:uid="{48CD0AF0-5BE1-4DD3-9AEE-827185B15F38}"/>
    <cellStyle name="Output 2 4 2 8" xfId="5607" xr:uid="{D4C79A8B-BECD-4C7D-8C2B-2507D89E8213}"/>
    <cellStyle name="Output 2 4 2 8 2" xfId="14259" xr:uid="{BC28C702-5217-449A-9D1D-A1CBEDEDA63D}"/>
    <cellStyle name="Output 2 4 2 8 3" xfId="25591" xr:uid="{0ACFCA1B-BC71-4B2D-99CC-AAD1F4C3D53F}"/>
    <cellStyle name="Output 2 4 2 9" xfId="9429" xr:uid="{3EBE7A82-1DC2-4F59-8FE4-6BB5A14E06A4}"/>
    <cellStyle name="Output 2 4 2 9 2" xfId="18057" xr:uid="{08608977-0EA5-4C01-B2F0-8EDF9DE15910}"/>
    <cellStyle name="Output 2 4 2 9 3" xfId="29390" xr:uid="{4F1D08BE-8515-42CF-8EA6-B7277E8E4A6F}"/>
    <cellStyle name="Output 2 4 3" xfId="2889" xr:uid="{6B9370E2-A08B-4D10-952A-D94ED33F17F4}"/>
    <cellStyle name="Output 2 4 3 2" xfId="7252" xr:uid="{3E8AAF8C-0E18-42ED-A188-5E346B03DBCD}"/>
    <cellStyle name="Output 2 4 3 2 2" xfId="15892" xr:uid="{D0E1CDE2-AF97-4928-B02E-E80C1445C128}"/>
    <cellStyle name="Output 2 4 3 2 3" xfId="27224" xr:uid="{3FE617CD-37E2-4233-B3EF-EB5E56B157AE}"/>
    <cellStyle name="Output 2 4 3 3" xfId="5603" xr:uid="{C7C58DDF-F74F-4178-8C5F-DC522E0406AF}"/>
    <cellStyle name="Output 2 4 3 3 2" xfId="14255" xr:uid="{C8ACC2E6-04B3-4032-91F8-F6D9A80186FF}"/>
    <cellStyle name="Output 2 4 3 3 3" xfId="25587" xr:uid="{06B953D1-042D-43B3-9C30-AD2E90239F03}"/>
    <cellStyle name="Output 2 4 3 4" xfId="7786" xr:uid="{BD4952FB-24D9-42BD-A6A6-96B9DC2F77C5}"/>
    <cellStyle name="Output 2 4 3 4 2" xfId="16424" xr:uid="{97AB3664-E783-41D3-B4BF-9D7E854A65F0}"/>
    <cellStyle name="Output 2 4 3 4 3" xfId="27756" xr:uid="{8ACA8279-B420-4DBA-BBE1-94773AC81654}"/>
    <cellStyle name="Output 2 4 3 5" xfId="7892" xr:uid="{B5535BA6-264C-4361-9F5F-7F7240863C2B}"/>
    <cellStyle name="Output 2 4 3 5 2" xfId="16530" xr:uid="{80C27F71-EAE1-4702-AB46-F8E3C94A7882}"/>
    <cellStyle name="Output 2 4 3 5 3" xfId="27862" xr:uid="{36FB3B45-5DB3-458E-8183-A8CC52F5F0A0}"/>
    <cellStyle name="Output 2 4 3 6" xfId="6709" xr:uid="{07E4F330-20E1-4C97-8E44-7475B8A6E608}"/>
    <cellStyle name="Output 2 4 3 6 2" xfId="15349" xr:uid="{A86907BF-CBEE-4719-B0C1-6A493B40FA92}"/>
    <cellStyle name="Output 2 4 3 6 3" xfId="26681" xr:uid="{90E7FBCF-620E-4B66-819F-FAA92755D9E5}"/>
    <cellStyle name="Output 2 4 3 7" xfId="11476" xr:uid="{375AC07A-92C9-4454-A0E9-7EA0270D8E89}"/>
    <cellStyle name="Output 2 4 3 7 2" xfId="20101" xr:uid="{8C3BF062-EB6C-4133-BB7B-CA1D52616C4B}"/>
    <cellStyle name="Output 2 4 3 7 3" xfId="31437" xr:uid="{A4B444EB-BFB6-486E-A92C-9A893FD6CD89}"/>
    <cellStyle name="Output 2 4 4" xfId="2890" xr:uid="{6BB45D8E-2480-43A0-A7B9-BC56B73F5B47}"/>
    <cellStyle name="Output 2 4 4 2" xfId="7253" xr:uid="{F4AF7D49-84AF-46A3-B8B2-76206195EE9F}"/>
    <cellStyle name="Output 2 4 4 2 2" xfId="15893" xr:uid="{8CF262D3-7151-4EE5-89B9-2FA2256150F8}"/>
    <cellStyle name="Output 2 4 4 2 3" xfId="27225" xr:uid="{367A8751-3DDB-42C1-8EAC-D650B7AA6A03}"/>
    <cellStyle name="Output 2 4 4 3" xfId="4402" xr:uid="{F01E75F4-008A-479C-ADD4-5E991A2E2E07}"/>
    <cellStyle name="Output 2 4 4 3 2" xfId="13063" xr:uid="{1B573CCF-6007-45B0-9DE0-48BAF6BBD832}"/>
    <cellStyle name="Output 2 4 4 3 3" xfId="24395" xr:uid="{BA09C9A1-E020-45CC-8F05-A86502A9853C}"/>
    <cellStyle name="Output 2 4 4 4" xfId="8104" xr:uid="{AAF85B4A-5D2C-456D-9864-FB56A5100E98}"/>
    <cellStyle name="Output 2 4 4 4 2" xfId="16742" xr:uid="{4ABFF50C-A796-425E-B13F-9A1DFA8B3618}"/>
    <cellStyle name="Output 2 4 4 4 3" xfId="28074" xr:uid="{F146541D-03E7-4BA0-9CBA-017D63E476F0}"/>
    <cellStyle name="Output 2 4 4 5" xfId="10081" xr:uid="{F61C0425-0AA1-4FF0-8933-183C649E4740}"/>
    <cellStyle name="Output 2 4 4 5 2" xfId="18708" xr:uid="{83D0B97A-BD8D-4D30-8E3E-24DDC88679C4}"/>
    <cellStyle name="Output 2 4 4 5 3" xfId="30042" xr:uid="{E2EA9B0D-7535-4C91-8A80-31F8F67EE9B3}"/>
    <cellStyle name="Output 2 4 4 6" xfId="10229" xr:uid="{85C67F1B-5A44-4B1D-891B-3EC996FB0BC5}"/>
    <cellStyle name="Output 2 4 4 6 2" xfId="18856" xr:uid="{55F48E46-7193-4451-90F4-0964C425815F}"/>
    <cellStyle name="Output 2 4 4 6 3" xfId="30190" xr:uid="{29F322AE-6D5D-42FF-B5F2-A51E0CA7B39D}"/>
    <cellStyle name="Output 2 4 4 7" xfId="12369" xr:uid="{77F90C52-A3F8-4ECC-B630-8A076564531D}"/>
    <cellStyle name="Output 2 4 4 7 2" xfId="20993" xr:uid="{2E92ADBD-368A-4AD4-97CB-FB2E150EA3ED}"/>
    <cellStyle name="Output 2 4 4 7 3" xfId="32330" xr:uid="{11AC8EDC-D599-4E23-8DA2-39A6DE444FF8}"/>
    <cellStyle name="Output 2 4 5" xfId="2891" xr:uid="{82EA083C-B9F8-4B0D-83DE-E6AB773239A3}"/>
    <cellStyle name="Output 2 4 5 2" xfId="7254" xr:uid="{5E647DBE-4717-487C-B286-EB2AEB4FAB20}"/>
    <cellStyle name="Output 2 4 5 2 2" xfId="15894" xr:uid="{96B86F4E-593A-4634-9C7D-9D4A47782B1F}"/>
    <cellStyle name="Output 2 4 5 2 3" xfId="27226" xr:uid="{180FC385-6B3E-4181-9862-F3EBC7D99729}"/>
    <cellStyle name="Output 2 4 5 3" xfId="5602" xr:uid="{000BBBBD-3A6A-4A55-BCA6-DD6C8A20EAAF}"/>
    <cellStyle name="Output 2 4 5 3 2" xfId="14254" xr:uid="{1150E650-6C29-4253-8CD3-84E975FC54F5}"/>
    <cellStyle name="Output 2 4 5 3 3" xfId="25586" xr:uid="{924F3DE7-BC5C-41E3-83B0-114479813C57}"/>
    <cellStyle name="Output 2 4 5 4" xfId="6180" xr:uid="{DBAAF613-CDE7-448B-8BEB-F006F1748C4A}"/>
    <cellStyle name="Output 2 4 5 4 2" xfId="14832" xr:uid="{3FF2377A-CF98-45B0-BFCD-2C1984B62D25}"/>
    <cellStyle name="Output 2 4 5 4 3" xfId="26164" xr:uid="{D607E519-9140-416D-AC9C-59503947A835}"/>
    <cellStyle name="Output 2 4 5 5" xfId="8932" xr:uid="{8A0B0416-42BB-43C2-AEAB-1D1A674D7E13}"/>
    <cellStyle name="Output 2 4 5 5 2" xfId="17560" xr:uid="{ED38D135-3EE7-4C79-B005-BEA5844F8B9F}"/>
    <cellStyle name="Output 2 4 5 5 3" xfId="28893" xr:uid="{8EDDF5B8-939B-4556-A691-AC70855C3320}"/>
    <cellStyle name="Output 2 4 5 6" xfId="5363" xr:uid="{D1CB731E-41D5-4015-ADB5-54F204E598E9}"/>
    <cellStyle name="Output 2 4 5 6 2" xfId="14022" xr:uid="{138FDC60-47B7-4117-B208-9991AD1A99B6}"/>
    <cellStyle name="Output 2 4 5 6 3" xfId="25354" xr:uid="{A453EE7D-7C65-47FF-BB5A-8FEFB1B6A23A}"/>
    <cellStyle name="Output 2 4 5 7" xfId="11555" xr:uid="{7775CF5B-504B-4986-93B4-89EB97D8DD0B}"/>
    <cellStyle name="Output 2 4 5 7 2" xfId="20180" xr:uid="{608BEFDA-67DD-485A-B86D-5FADF5C01628}"/>
    <cellStyle name="Output 2 4 5 7 3" xfId="31516" xr:uid="{1F74772B-D2FC-4E88-9EAD-6041564239B4}"/>
    <cellStyle name="Output 2 4 6" xfId="2892" xr:uid="{B5B39AA0-4DAB-4104-9BE4-4D7996C53D95}"/>
    <cellStyle name="Output 2 4 6 2" xfId="7255" xr:uid="{7EC2A9B5-0C8E-442E-ABE1-046EF1F9DA42}"/>
    <cellStyle name="Output 2 4 6 2 2" xfId="15895" xr:uid="{4916B567-47B8-4FD1-9E51-1221DD34720B}"/>
    <cellStyle name="Output 2 4 6 2 3" xfId="27227" xr:uid="{A450D613-0241-4A81-97DF-A083AFCE88B1}"/>
    <cellStyle name="Output 2 4 6 3" xfId="5601" xr:uid="{CA6D6E61-CE5F-4DD3-9655-F70707E0A359}"/>
    <cellStyle name="Output 2 4 6 3 2" xfId="14253" xr:uid="{F287C17C-C2A4-48BD-8227-B2CDEFF7F24A}"/>
    <cellStyle name="Output 2 4 6 3 3" xfId="25585" xr:uid="{1B7A2E31-1520-43D6-8026-E27B2E84C626}"/>
    <cellStyle name="Output 2 4 6 4" xfId="9431" xr:uid="{A905874A-0C41-451F-A6AC-634389EB0F85}"/>
    <cellStyle name="Output 2 4 6 4 2" xfId="18059" xr:uid="{3303C002-8926-4FD7-8906-D302EA0C26D4}"/>
    <cellStyle name="Output 2 4 6 4 3" xfId="29392" xr:uid="{C6867B9E-0EAC-43D8-AD67-7634ED12D447}"/>
    <cellStyle name="Output 2 4 6 5" xfId="10082" xr:uid="{89672C21-F98D-4E1A-9A20-02B86DFC9FDD}"/>
    <cellStyle name="Output 2 4 6 5 2" xfId="18709" xr:uid="{04A7625F-1DB0-4D83-A90C-C471E8FA2DF0}"/>
    <cellStyle name="Output 2 4 6 5 3" xfId="30043" xr:uid="{C9DB7100-FF5E-4E5E-8B81-8832F9F4852B}"/>
    <cellStyle name="Output 2 4 6 6" xfId="9244" xr:uid="{3C33A885-956D-4A25-82C9-EA1E277C7506}"/>
    <cellStyle name="Output 2 4 6 6 2" xfId="17872" xr:uid="{16682837-B584-483C-A9B7-183C9539C5D5}"/>
    <cellStyle name="Output 2 4 6 6 3" xfId="29205" xr:uid="{80937E9B-8966-4460-94CE-0D8A8089CA8E}"/>
    <cellStyle name="Output 2 4 6 7" xfId="11477" xr:uid="{494C2B96-4A8A-4C98-A6F6-C2B2CC18427E}"/>
    <cellStyle name="Output 2 4 6 7 2" xfId="20102" xr:uid="{05128D36-FA66-4B06-8898-AEC5DBDADDFA}"/>
    <cellStyle name="Output 2 4 6 7 3" xfId="31438" xr:uid="{08E03BAE-3642-4CCD-B84E-BB5C370C9182}"/>
    <cellStyle name="Output 2 4 7" xfId="2893" xr:uid="{8C3384D9-D95C-442F-8F61-E6203BE13413}"/>
    <cellStyle name="Output 2 4 7 2" xfId="7256" xr:uid="{3272BB54-0AB5-4D51-B18D-27A5B5A2760B}"/>
    <cellStyle name="Output 2 4 7 2 2" xfId="15896" xr:uid="{E94BAB24-B8E1-4591-81AD-2091987127FA}"/>
    <cellStyle name="Output 2 4 7 2 3" xfId="27228" xr:uid="{E15117C4-A201-4E1E-B77D-B5E7B8D87719}"/>
    <cellStyle name="Output 2 4 7 3" xfId="4401" xr:uid="{6420B139-2F56-40B2-843A-AF67E2A5DB60}"/>
    <cellStyle name="Output 2 4 7 3 2" xfId="13062" xr:uid="{7EAD9822-BDC2-486B-AA20-340BDAB376DE}"/>
    <cellStyle name="Output 2 4 7 3 3" xfId="24394" xr:uid="{DA3C1EE3-0E6D-4884-95DE-3B3CCD8B0ACF}"/>
    <cellStyle name="Output 2 4 7 4" xfId="9432" xr:uid="{2F767999-134E-44F8-833A-C9B3B85D8DF0}"/>
    <cellStyle name="Output 2 4 7 4 2" xfId="18060" xr:uid="{68EF6A1A-5C82-4724-924C-833E5C8748F9}"/>
    <cellStyle name="Output 2 4 7 4 3" xfId="29393" xr:uid="{567E92DC-FA45-475B-B098-12FA89254CAE}"/>
    <cellStyle name="Output 2 4 7 5" xfId="9117" xr:uid="{B954AF2E-42CF-4B43-AD1D-F3EB5C58F580}"/>
    <cellStyle name="Output 2 4 7 5 2" xfId="17745" xr:uid="{CDF94566-3FE7-4461-99D6-A551A641872A}"/>
    <cellStyle name="Output 2 4 7 5 3" xfId="29078" xr:uid="{63B39773-AB26-4E5C-907E-D4965DFE86C2}"/>
    <cellStyle name="Output 2 4 7 6" xfId="7977" xr:uid="{FFDF7332-491A-47D1-BD91-04A3816F3249}"/>
    <cellStyle name="Output 2 4 7 6 2" xfId="16615" xr:uid="{9F72B3F2-9F0B-48D1-B674-C83B60A248A5}"/>
    <cellStyle name="Output 2 4 7 6 3" xfId="27947" xr:uid="{5F631ADB-3B7C-4610-828D-C4C1C7D02325}"/>
    <cellStyle name="Output 2 4 7 7" xfId="12370" xr:uid="{2DEB7FC5-DB9F-43BD-9E9D-15CD200C02B4}"/>
    <cellStyle name="Output 2 4 7 7 2" xfId="20994" xr:uid="{81ED52F6-ACB1-417A-B9C2-E0FD65C693B4}"/>
    <cellStyle name="Output 2 4 7 7 3" xfId="32331" xr:uid="{93D957BE-C989-48D4-887E-0C240B26242D}"/>
    <cellStyle name="Output 2 4 8" xfId="7245" xr:uid="{B1195A10-CA11-4047-B4CD-6F9CDD531C0C}"/>
    <cellStyle name="Output 2 4 8 2" xfId="15885" xr:uid="{3EEFB153-9B61-4023-954B-4DE49B5752B9}"/>
    <cellStyle name="Output 2 4 8 3" xfId="27217" xr:uid="{2F3A149F-AD3F-499E-93F8-3E42B96C8DE5}"/>
    <cellStyle name="Output 2 4 9" xfId="5608" xr:uid="{58CD267B-F405-445D-BCCA-0A214D1F0530}"/>
    <cellStyle name="Output 2 4 9 2" xfId="14260" xr:uid="{EC4977A3-4E76-4260-A46D-9D91714D84A5}"/>
    <cellStyle name="Output 2 4 9 3" xfId="25592" xr:uid="{78645D84-5392-4C20-8334-7F4404FCE91D}"/>
    <cellStyle name="Output 2 5" xfId="2894" xr:uid="{68BC2151-8397-45B4-A6CD-DE5490EBA17C}"/>
    <cellStyle name="Output 2 5 10" xfId="5600" xr:uid="{8F19F984-AEED-4B8B-941E-A048D32CE4A3}"/>
    <cellStyle name="Output 2 5 10 2" xfId="14252" xr:uid="{331F17F7-C329-4A23-B5A1-0BC16ABA1C0C}"/>
    <cellStyle name="Output 2 5 10 3" xfId="25584" xr:uid="{0CBF0B45-760B-4B5D-A750-1927BC8E449B}"/>
    <cellStyle name="Output 2 5 11" xfId="5125" xr:uid="{EE033EB2-160B-4AB9-94D5-5E5D91D5DE5C}"/>
    <cellStyle name="Output 2 5 11 2" xfId="13784" xr:uid="{07D25861-C022-439D-87D7-D239D6A8FEBC}"/>
    <cellStyle name="Output 2 5 11 3" xfId="25116" xr:uid="{614DECC4-BA44-4DFE-A21F-3223324CB4C0}"/>
    <cellStyle name="Output 2 5 12" xfId="8933" xr:uid="{A1B10A7A-11CD-4B8A-AA16-DB2FF18DEE57}"/>
    <cellStyle name="Output 2 5 12 2" xfId="17561" xr:uid="{6EE24170-E861-4842-B053-631D03AC28DE}"/>
    <cellStyle name="Output 2 5 12 3" xfId="28894" xr:uid="{7405D606-C9FC-4F55-BAB7-BB288A0D8903}"/>
    <cellStyle name="Output 2 5 13" xfId="11744" xr:uid="{7556DAD9-FA4F-41B3-9304-60FF488AB83B}"/>
    <cellStyle name="Output 2 5 13 2" xfId="20369" xr:uid="{D0A277C7-B2D7-463C-9616-8B80264F8A3B}"/>
    <cellStyle name="Output 2 5 13 3" xfId="31705" xr:uid="{8D18E9B4-F533-4A00-95F8-DBA4051BCFF7}"/>
    <cellStyle name="Output 2 5 14" xfId="12371" xr:uid="{83AA24DB-0BCB-4A37-9C5D-46DD37A697DC}"/>
    <cellStyle name="Output 2 5 14 2" xfId="20995" xr:uid="{444B54A5-49A0-49EF-8AA7-47A36AE1B1B7}"/>
    <cellStyle name="Output 2 5 14 3" xfId="32332" xr:uid="{08A91449-5EBF-4629-A0AA-70BDFD3B6086}"/>
    <cellStyle name="Output 2 5 2" xfId="2895" xr:uid="{1FABDFCF-C70C-447D-A3FA-2D12D07CE708}"/>
    <cellStyle name="Output 2 5 2 2" xfId="7258" xr:uid="{56BCE576-88E0-499B-8D19-2CB75644E87B}"/>
    <cellStyle name="Output 2 5 2 2 2" xfId="15898" xr:uid="{DF2A42D7-1793-4B77-AAD4-48AF0852C7B0}"/>
    <cellStyle name="Output 2 5 2 2 3" xfId="27230" xr:uid="{0A12F7A3-499F-4F30-8018-6FE3193FE5E8}"/>
    <cellStyle name="Output 2 5 2 3" xfId="5599" xr:uid="{BEFB63DE-50F6-4D3E-AC23-5AFF2E6D8B0D}"/>
    <cellStyle name="Output 2 5 2 3 2" xfId="14251" xr:uid="{C6D88BEE-EDCB-44B0-B180-2D2F43ACEA32}"/>
    <cellStyle name="Output 2 5 2 3 3" xfId="25583" xr:uid="{D8CFA1DF-4204-4E90-95E7-7F1BFE4CF8AC}"/>
    <cellStyle name="Output 2 5 2 4" xfId="4648" xr:uid="{1BD81F09-9A13-4896-988F-5CD2DF76320E}"/>
    <cellStyle name="Output 2 5 2 4 2" xfId="13309" xr:uid="{D6D937DF-40BF-40CA-B2CE-14007840893F}"/>
    <cellStyle name="Output 2 5 2 4 3" xfId="24641" xr:uid="{50FEB707-EE1C-4533-8344-7DFB9CBF612A}"/>
    <cellStyle name="Output 2 5 2 5" xfId="10083" xr:uid="{76BDA7F6-C7E7-49BE-B081-B3953130B7FE}"/>
    <cellStyle name="Output 2 5 2 5 2" xfId="18710" xr:uid="{1980220E-BA0F-458D-9D98-504D27C84428}"/>
    <cellStyle name="Output 2 5 2 5 3" xfId="30044" xr:uid="{62A715E8-20D4-466B-B88A-D91E0EBE8B93}"/>
    <cellStyle name="Output 2 5 2 6" xfId="11745" xr:uid="{C0A681B6-763E-407B-8EAA-DFDADF4DEB97}"/>
    <cellStyle name="Output 2 5 2 6 2" xfId="20370" xr:uid="{E5130EEC-2D5F-4A85-A702-F56627AD3D32}"/>
    <cellStyle name="Output 2 5 2 6 3" xfId="31706" xr:uid="{B203F395-5E1B-460F-BA76-033917AE6833}"/>
    <cellStyle name="Output 2 5 2 7" xfId="11478" xr:uid="{300384BD-2EBD-438B-8516-51199B5C8E12}"/>
    <cellStyle name="Output 2 5 2 7 2" xfId="20103" xr:uid="{F15BE5C7-D0AD-4FA8-A3EE-B19FCE71034C}"/>
    <cellStyle name="Output 2 5 2 7 3" xfId="31439" xr:uid="{B4FE46D0-56B4-42CF-8845-5579055E6CE6}"/>
    <cellStyle name="Output 2 5 3" xfId="2896" xr:uid="{E04293AE-080F-48C3-9929-B87C4C4CF8AC}"/>
    <cellStyle name="Output 2 5 3 2" xfId="7259" xr:uid="{41F9EF7C-FB36-4B62-BFE4-70F78BE43393}"/>
    <cellStyle name="Output 2 5 3 2 2" xfId="15899" xr:uid="{2178525E-84D6-440C-BBD2-FDF27F5B53D8}"/>
    <cellStyle name="Output 2 5 3 2 3" xfId="27231" xr:uid="{BF51EB61-7546-43AF-A3D5-86F94BFB8D88}"/>
    <cellStyle name="Output 2 5 3 3" xfId="4400" xr:uid="{C6501F48-A8FB-43A5-B89A-3D682D3D3D10}"/>
    <cellStyle name="Output 2 5 3 3 2" xfId="13061" xr:uid="{BB7546FA-8BDC-46DF-A0CC-063F5FF58D0B}"/>
    <cellStyle name="Output 2 5 3 3 3" xfId="24393" xr:uid="{7A68725C-039B-4041-9E9F-C6345CF55EF9}"/>
    <cellStyle name="Output 2 5 3 4" xfId="5279" xr:uid="{71A92A95-C931-4D3E-A207-F83D06B9D759}"/>
    <cellStyle name="Output 2 5 3 4 2" xfId="13938" xr:uid="{0B39AD09-F7A9-4D52-9E06-73E18B090A11}"/>
    <cellStyle name="Output 2 5 3 4 3" xfId="25270" xr:uid="{42FADEAF-D97E-46B0-9631-AC44EA99F821}"/>
    <cellStyle name="Output 2 5 3 5" xfId="10084" xr:uid="{366176CF-0D56-46EB-8FD6-A1BC7ED8607E}"/>
    <cellStyle name="Output 2 5 3 5 2" xfId="18711" xr:uid="{A2E7ACAC-EAA0-443B-AC81-9EDE647B6867}"/>
    <cellStyle name="Output 2 5 3 5 3" xfId="30045" xr:uid="{E5A3AEE8-520B-42D1-9D6F-68821294FAB6}"/>
    <cellStyle name="Output 2 5 3 6" xfId="11746" xr:uid="{B5657FBD-7507-4114-8949-C68C9C5C29F1}"/>
    <cellStyle name="Output 2 5 3 6 2" xfId="20371" xr:uid="{0798F02E-48FA-4F7F-BA3C-EBAEA64A536C}"/>
    <cellStyle name="Output 2 5 3 6 3" xfId="31707" xr:uid="{17029286-D287-413C-BFC2-8C0EC9FACDBC}"/>
    <cellStyle name="Output 2 5 3 7" xfId="12372" xr:uid="{5413B64A-495C-4E07-8E51-85E0A95E4409}"/>
    <cellStyle name="Output 2 5 3 7 2" xfId="20996" xr:uid="{22127159-7920-4B70-96FC-0AF683D5AAF7}"/>
    <cellStyle name="Output 2 5 3 7 3" xfId="32333" xr:uid="{A22540B4-A384-49E4-9673-612DC7CA3BAE}"/>
    <cellStyle name="Output 2 5 4" xfId="2897" xr:uid="{B4FA36C7-45CA-4F0D-8597-EFC83C58FF78}"/>
    <cellStyle name="Output 2 5 4 2" xfId="7260" xr:uid="{E7A6880A-5984-41BA-B488-3B6ABF5CC4FF}"/>
    <cellStyle name="Output 2 5 4 2 2" xfId="15900" xr:uid="{6FE267C7-03B5-4DDF-9BA5-443A271AA3B3}"/>
    <cellStyle name="Output 2 5 4 2 3" xfId="27232" xr:uid="{20CBDEF8-1DD8-4B76-A526-D60CBEA8F826}"/>
    <cellStyle name="Output 2 5 4 3" xfId="5598" xr:uid="{A358AAE6-DA32-4196-871D-0B7B9433B78A}"/>
    <cellStyle name="Output 2 5 4 3 2" xfId="14250" xr:uid="{215477A9-769C-48B4-99FC-2263ECAD1DD5}"/>
    <cellStyle name="Output 2 5 4 3 3" xfId="25582" xr:uid="{5820B9A5-897C-4583-A505-F047F4036C87}"/>
    <cellStyle name="Output 2 5 4 4" xfId="9433" xr:uid="{8DAEC0B4-6F0A-4AB4-A348-EE6D696E3F24}"/>
    <cellStyle name="Output 2 5 4 4 2" xfId="18061" xr:uid="{0A59BAFC-FE74-4F77-99AF-0F807FA65EF0}"/>
    <cellStyle name="Output 2 5 4 4 3" xfId="29394" xr:uid="{2BC2114E-7E33-4F0B-8ED3-3803283BBD02}"/>
    <cellStyle name="Output 2 5 4 5" xfId="8934" xr:uid="{84E8A66E-1F10-46CC-9D60-EFDD078DEB5F}"/>
    <cellStyle name="Output 2 5 4 5 2" xfId="17562" xr:uid="{A378703A-4B69-4786-B8DD-6872622D22A7}"/>
    <cellStyle name="Output 2 5 4 5 3" xfId="28895" xr:uid="{A3490F22-EE12-40AA-833E-F8FFED23AB2F}"/>
    <cellStyle name="Output 2 5 4 6" xfId="10830" xr:uid="{D927CBA2-43F0-4021-83B4-17CF483EC9B5}"/>
    <cellStyle name="Output 2 5 4 6 2" xfId="19456" xr:uid="{3D0EDD74-2CE5-4DA0-9809-06A0A1A7B8E0}"/>
    <cellStyle name="Output 2 5 4 6 3" xfId="30791" xr:uid="{E0AAF060-3EE3-43FC-8071-D5D229AD33C9}"/>
    <cellStyle name="Output 2 5 4 7" xfId="12373" xr:uid="{7F184380-54E1-4560-B773-7795CAF02E7E}"/>
    <cellStyle name="Output 2 5 4 7 2" xfId="20997" xr:uid="{A0BB0FEC-CF82-43AA-A09D-7AC4E7ED70B9}"/>
    <cellStyle name="Output 2 5 4 7 3" xfId="32334" xr:uid="{0AFD7AAF-467D-436F-B792-65ADBA287F2B}"/>
    <cellStyle name="Output 2 5 5" xfId="2898" xr:uid="{B90DAABC-D918-42F2-B85C-C75E4569FB2D}"/>
    <cellStyle name="Output 2 5 5 2" xfId="7261" xr:uid="{4C149126-5B45-47EF-A8A9-953C40AB990D}"/>
    <cellStyle name="Output 2 5 5 2 2" xfId="15901" xr:uid="{BBE3C78D-74A9-4ED8-829A-DBAB5DD8361E}"/>
    <cellStyle name="Output 2 5 5 2 3" xfId="27233" xr:uid="{DC809601-B2C8-42F9-8A43-972F9A3EF089}"/>
    <cellStyle name="Output 2 5 5 3" xfId="5597" xr:uid="{0BD91553-D078-4916-BBA8-2ED502D896D2}"/>
    <cellStyle name="Output 2 5 5 3 2" xfId="14249" xr:uid="{B0FE02AC-8CFD-4108-BBE4-D58D9789957E}"/>
    <cellStyle name="Output 2 5 5 3 3" xfId="25581" xr:uid="{1FF1DDB1-8FF2-4A71-A296-42856B90A2BC}"/>
    <cellStyle name="Output 2 5 5 4" xfId="6179" xr:uid="{06AD3E46-E9F5-46D6-98A6-FD8FBEE0F117}"/>
    <cellStyle name="Output 2 5 5 4 2" xfId="14831" xr:uid="{81550341-6B41-427A-A069-44D5F8541817}"/>
    <cellStyle name="Output 2 5 5 4 3" xfId="26163" xr:uid="{9D7096B6-4FD6-4C9F-B99D-69C5B51D392A}"/>
    <cellStyle name="Output 2 5 5 5" xfId="9116" xr:uid="{FB39F3DF-28AF-444B-839F-AD98577FD1F9}"/>
    <cellStyle name="Output 2 5 5 5 2" xfId="17744" xr:uid="{27915816-BFEB-4388-B80C-3176F2D98372}"/>
    <cellStyle name="Output 2 5 5 5 3" xfId="29077" xr:uid="{50CB6B11-C979-417B-912A-9AC44E173672}"/>
    <cellStyle name="Output 2 5 5 6" xfId="6710" xr:uid="{85CE8E88-1287-4982-AB5D-F4A2A7E2F8DD}"/>
    <cellStyle name="Output 2 5 5 6 2" xfId="15350" xr:uid="{33284EAA-A2B2-44B3-82A5-C5C2136B6415}"/>
    <cellStyle name="Output 2 5 5 6 3" xfId="26682" xr:uid="{6B0960EC-4559-43C4-ADF6-5A72FA65007B}"/>
    <cellStyle name="Output 2 5 5 7" xfId="11479" xr:uid="{8517D342-3E04-405B-89D7-B1939782B838}"/>
    <cellStyle name="Output 2 5 5 7 2" xfId="20104" xr:uid="{EA97CCF4-E61C-42B9-9DFD-41BD555A919F}"/>
    <cellStyle name="Output 2 5 5 7 3" xfId="31440" xr:uid="{F5F88EE0-B6CF-46CA-A514-A5D9A34B660C}"/>
    <cellStyle name="Output 2 5 6" xfId="2899" xr:uid="{6A9F682D-ECAB-403D-8159-1D64A5A65EC6}"/>
    <cellStyle name="Output 2 5 6 2" xfId="7262" xr:uid="{E984AB27-2404-4BFE-97AB-DB897BD00CAC}"/>
    <cellStyle name="Output 2 5 6 2 2" xfId="15902" xr:uid="{271963F9-855B-4B13-B577-C48821ECD510}"/>
    <cellStyle name="Output 2 5 6 2 3" xfId="27234" xr:uid="{5E0CDD3E-B9F4-494C-8BC6-A6461DFDF88E}"/>
    <cellStyle name="Output 2 5 6 3" xfId="4399" xr:uid="{077A18ED-6A3E-424B-8ECF-BB4F73906985}"/>
    <cellStyle name="Output 2 5 6 3 2" xfId="13060" xr:uid="{E721504D-725A-44B6-A939-31297808C43C}"/>
    <cellStyle name="Output 2 5 6 3 3" xfId="24392" xr:uid="{08555334-F7DB-4D2A-A8F9-42342E48EAA5}"/>
    <cellStyle name="Output 2 5 6 4" xfId="6178" xr:uid="{A50948AA-A711-4A9D-A444-89AB03E46558}"/>
    <cellStyle name="Output 2 5 6 4 2" xfId="14830" xr:uid="{8595654F-AE45-4C90-83CA-100D8E8B59BC}"/>
    <cellStyle name="Output 2 5 6 4 3" xfId="26162" xr:uid="{322DF489-CB38-40A9-8358-31BE35834EE8}"/>
    <cellStyle name="Output 2 5 6 5" xfId="10085" xr:uid="{526B20C1-074D-47AF-97E3-C4844F14204A}"/>
    <cellStyle name="Output 2 5 6 5 2" xfId="18712" xr:uid="{EB8760DE-CF19-4184-9A7A-539E29ACA15C}"/>
    <cellStyle name="Output 2 5 6 5 3" xfId="30046" xr:uid="{49B04405-4405-4691-9A80-8436149A2BCF}"/>
    <cellStyle name="Output 2 5 6 6" xfId="10304" xr:uid="{2418F3C4-A98E-42F6-B00C-16FC22F12156}"/>
    <cellStyle name="Output 2 5 6 6 2" xfId="18931" xr:uid="{BA74ED99-E4C2-4848-931F-5BF4D430F287}"/>
    <cellStyle name="Output 2 5 6 6 3" xfId="30265" xr:uid="{505AF120-EC5E-44BA-B7D8-8831649C2890}"/>
    <cellStyle name="Output 2 5 6 7" xfId="10284" xr:uid="{275A23F8-56D6-4D2F-B14F-4CF5D06BD28A}"/>
    <cellStyle name="Output 2 5 6 7 2" xfId="18911" xr:uid="{AE80C620-2492-4E0E-B039-9239674655C0}"/>
    <cellStyle name="Output 2 5 6 7 3" xfId="30245" xr:uid="{CF2DF176-A38C-4508-B1BA-F1BE23E162AD}"/>
    <cellStyle name="Output 2 5 7" xfId="2900" xr:uid="{E4166028-85C0-4010-BA03-AAAEB2B8499E}"/>
    <cellStyle name="Output 2 5 7 2" xfId="7263" xr:uid="{4307BB69-962D-4D3B-869F-FD1EF9E215D2}"/>
    <cellStyle name="Output 2 5 7 2 2" xfId="15903" xr:uid="{D504B423-FAE0-4266-B86B-9872E5B30A75}"/>
    <cellStyle name="Output 2 5 7 2 3" xfId="27235" xr:uid="{96370A4D-A0FA-4C6F-86B2-099BD7EA91F5}"/>
    <cellStyle name="Output 2 5 7 3" xfId="5596" xr:uid="{FF8DEFFD-10C9-4480-9126-75BBDBC77160}"/>
    <cellStyle name="Output 2 5 7 3 2" xfId="14248" xr:uid="{33A89D9B-3DF9-4CC1-A6AE-8E2AAE496673}"/>
    <cellStyle name="Output 2 5 7 3 3" xfId="25580" xr:uid="{58850E68-C14A-4EDB-A34D-B0B79B73C72D}"/>
    <cellStyle name="Output 2 5 7 4" xfId="9434" xr:uid="{5B61F488-A7FD-4178-8EC7-0F84AC589865}"/>
    <cellStyle name="Output 2 5 7 4 2" xfId="18062" xr:uid="{E53F20BF-1947-4B27-ACF3-C87126709C6A}"/>
    <cellStyle name="Output 2 5 7 4 3" xfId="29395" xr:uid="{6B136113-C1FE-476A-98F8-23300AEC38D6}"/>
    <cellStyle name="Output 2 5 7 5" xfId="8935" xr:uid="{0DDF6741-16D0-42C1-818B-039EF80D491B}"/>
    <cellStyle name="Output 2 5 7 5 2" xfId="17563" xr:uid="{4E494955-611C-44E5-B873-C61996A4C1B4}"/>
    <cellStyle name="Output 2 5 7 5 3" xfId="28896" xr:uid="{1E621BE8-4F11-4454-ADB1-2518D78B6304}"/>
    <cellStyle name="Output 2 5 7 6" xfId="6711" xr:uid="{556F33E9-DCF2-43A6-942C-001364086224}"/>
    <cellStyle name="Output 2 5 7 6 2" xfId="15351" xr:uid="{8D5AB76C-E9D4-47A4-B40B-780ED0434D63}"/>
    <cellStyle name="Output 2 5 7 6 3" xfId="26683" xr:uid="{4BCEE351-52E8-40D1-9455-DCEAB09EF57A}"/>
    <cellStyle name="Output 2 5 7 7" xfId="12374" xr:uid="{0FED465E-DB08-4B77-A1C7-9A5C484A3C6D}"/>
    <cellStyle name="Output 2 5 7 7 2" xfId="20998" xr:uid="{80933F92-8F21-431A-87B0-B981702A2690}"/>
    <cellStyle name="Output 2 5 7 7 3" xfId="32335" xr:uid="{C55D1F11-D588-4882-A011-1E333626AC5D}"/>
    <cellStyle name="Output 2 5 8" xfId="2901" xr:uid="{BC17CFDB-20A7-40D4-8FA1-135AB00A49AB}"/>
    <cellStyle name="Output 2 5 8 2" xfId="7264" xr:uid="{7C881D62-7522-4FCE-AC89-86AB42AE869D}"/>
    <cellStyle name="Output 2 5 8 2 2" xfId="15904" xr:uid="{5AB2A0FD-21BF-4831-A9D9-DB452DDDD7D6}"/>
    <cellStyle name="Output 2 5 8 2 3" xfId="27236" xr:uid="{4C763A05-FD04-4001-8A0D-82B7DD9E4BC0}"/>
    <cellStyle name="Output 2 5 8 3" xfId="5595" xr:uid="{BC11B98B-4FA4-4DDC-BF59-FA5A09041F73}"/>
    <cellStyle name="Output 2 5 8 3 2" xfId="14247" xr:uid="{CC82D610-DFBD-48FC-9EBB-8DD2EBCDBF66}"/>
    <cellStyle name="Output 2 5 8 3 3" xfId="25579" xr:uid="{4EE2FE07-F50F-420B-B820-41695EA116C4}"/>
    <cellStyle name="Output 2 5 8 4" xfId="8103" xr:uid="{CC7F583E-A728-48E3-9BB6-99DCF46239BB}"/>
    <cellStyle name="Output 2 5 8 4 2" xfId="16741" xr:uid="{3AB12B40-200A-41EA-8866-8D39D9F05388}"/>
    <cellStyle name="Output 2 5 8 4 3" xfId="28073" xr:uid="{F491A2F8-5CFB-4E4C-8D65-0E042BA6CAD1}"/>
    <cellStyle name="Output 2 5 8 5" xfId="10086" xr:uid="{DBA67422-9886-42EF-B643-5CDB12045D6F}"/>
    <cellStyle name="Output 2 5 8 5 2" xfId="18713" xr:uid="{B98D3E40-4F41-44AB-9863-6B7CC5B3647E}"/>
    <cellStyle name="Output 2 5 8 5 3" xfId="30047" xr:uid="{8D77A9F0-4565-4F7D-A4B2-887BFBBD3FAD}"/>
    <cellStyle name="Output 2 5 8 6" xfId="10829" xr:uid="{67508DB3-06F7-43B8-991A-13C341CCD749}"/>
    <cellStyle name="Output 2 5 8 6 2" xfId="19455" xr:uid="{138289F0-CF21-4BE5-B330-D1B5E762452D}"/>
    <cellStyle name="Output 2 5 8 6 3" xfId="30790" xr:uid="{A909DFC3-11A6-492E-B390-E7C88B0FD574}"/>
    <cellStyle name="Output 2 5 8 7" xfId="11480" xr:uid="{F530F759-9AE5-4D46-8626-F0DD569525D3}"/>
    <cellStyle name="Output 2 5 8 7 2" xfId="20105" xr:uid="{78DE6830-AAD1-44F8-ADAA-994C684D4E3C}"/>
    <cellStyle name="Output 2 5 8 7 3" xfId="31441" xr:uid="{813464B7-3984-40F9-804F-4B7C8CBAC694}"/>
    <cellStyle name="Output 2 5 9" xfId="7257" xr:uid="{40BF505D-F117-4B8F-A97E-AE56C314253E}"/>
    <cellStyle name="Output 2 5 9 2" xfId="15897" xr:uid="{7479451C-C162-4477-922C-6583DCD6E1D4}"/>
    <cellStyle name="Output 2 5 9 3" xfId="27229" xr:uid="{13AF115F-A69F-4100-8F4B-DAE6C6C5836D}"/>
    <cellStyle name="Output 2 6" xfId="2902" xr:uid="{FB1067FC-DC22-4961-A07F-87E4C09C3DD9}"/>
    <cellStyle name="Output 2 6 2" xfId="7265" xr:uid="{4DE89738-6F05-4118-940C-3F0D6537569F}"/>
    <cellStyle name="Output 2 6 2 2" xfId="15905" xr:uid="{E65CAE98-CC70-4604-A365-961FEDAF9502}"/>
    <cellStyle name="Output 2 6 2 3" xfId="27237" xr:uid="{873A6743-5083-41B5-A385-2D58D8DAB431}"/>
    <cellStyle name="Output 2 6 3" xfId="4398" xr:uid="{C9011C01-C04A-4C5E-B747-81ABFB7F2347}"/>
    <cellStyle name="Output 2 6 3 2" xfId="13059" xr:uid="{E3E6A3FD-DEC8-4CF7-9AD2-C3925B118BFB}"/>
    <cellStyle name="Output 2 6 3 3" xfId="24391" xr:uid="{51C8023E-EAA8-4EE6-96E9-64A9AC34583D}"/>
    <cellStyle name="Output 2 6 4" xfId="4647" xr:uid="{9BAE8E62-8F49-4EFA-8C35-A57CEB5688EA}"/>
    <cellStyle name="Output 2 6 4 2" xfId="13308" xr:uid="{ABA4CDC0-F8FE-4EEC-BD6C-22607424D9F5}"/>
    <cellStyle name="Output 2 6 4 3" xfId="24640" xr:uid="{017A98DE-BFCC-4AF9-A09E-C16D9AEC5AAB}"/>
    <cellStyle name="Output 2 6 5" xfId="10087" xr:uid="{26C0F38C-544E-4379-BCA8-CC0DB47DF662}"/>
    <cellStyle name="Output 2 6 5 2" xfId="18714" xr:uid="{940FBADD-9681-4BA9-9EF8-4A34946E1DDA}"/>
    <cellStyle name="Output 2 6 5 3" xfId="30048" xr:uid="{B377838D-DB22-4C0B-993C-05889FB1EE75}"/>
    <cellStyle name="Output 2 6 6" xfId="11747" xr:uid="{E999D470-9697-4EA4-B1F4-97AB740186D3}"/>
    <cellStyle name="Output 2 6 6 2" xfId="20372" xr:uid="{680A4C8E-A582-4A92-AA85-E1F819D2C410}"/>
    <cellStyle name="Output 2 6 6 3" xfId="31708" xr:uid="{85E1D18F-6562-4DAE-AA91-38801106964C}"/>
    <cellStyle name="Output 2 6 7" xfId="12375" xr:uid="{ECD19B40-05A7-4AF8-A3E5-0DD40D0552C2}"/>
    <cellStyle name="Output 2 6 7 2" xfId="20999" xr:uid="{45BEB742-3E3C-4463-82CC-72BC54AE102B}"/>
    <cellStyle name="Output 2 6 7 3" xfId="32336" xr:uid="{210E27B9-CDAE-40C4-8616-D972329B8A4E}"/>
    <cellStyle name="Output 2 7" xfId="2903" xr:uid="{89A4C1D7-3C13-45C6-A222-60F43872237E}"/>
    <cellStyle name="Output 2 7 2" xfId="7266" xr:uid="{B9B42413-635B-4589-92F5-54A2BEF6F23F}"/>
    <cellStyle name="Output 2 7 2 2" xfId="15906" xr:uid="{F6A81CF2-CCF7-4BE6-8ACA-98FB7605E10C}"/>
    <cellStyle name="Output 2 7 2 3" xfId="27238" xr:uid="{D1CB0D12-A1A6-4DA2-9496-85D6EBFA6203}"/>
    <cellStyle name="Output 2 7 3" xfId="5594" xr:uid="{101DE7C7-709C-48AD-B266-32671BBB73D1}"/>
    <cellStyle name="Output 2 7 3 2" xfId="14246" xr:uid="{9DD0D5FF-414C-4F6F-A088-188E4FE9217D}"/>
    <cellStyle name="Output 2 7 3 3" xfId="25578" xr:uid="{2FB29F92-8629-4800-8804-F8DF366894D7}"/>
    <cellStyle name="Output 2 7 4" xfId="7785" xr:uid="{9EDF8CEA-8536-4F68-8455-3AC4C40D5A23}"/>
    <cellStyle name="Output 2 7 4 2" xfId="16423" xr:uid="{E03C0DC2-343F-4169-B9BA-860D95195A7A}"/>
    <cellStyle name="Output 2 7 4 3" xfId="27755" xr:uid="{CF17C6A6-D0B6-43CB-AFC0-10D5AF8C23E4}"/>
    <cellStyle name="Output 2 7 5" xfId="8936" xr:uid="{3E1DEF96-AEBE-4875-BD85-A85F36D1B002}"/>
    <cellStyle name="Output 2 7 5 2" xfId="17564" xr:uid="{D67AB2F9-797A-447B-83F4-6301C974E179}"/>
    <cellStyle name="Output 2 7 5 3" xfId="28897" xr:uid="{AABEF74D-909D-4016-B2DE-D54B2B578C77}"/>
    <cellStyle name="Output 2 7 6" xfId="11748" xr:uid="{87185DCC-9EBC-42E8-B07B-CFC0B01B1B62}"/>
    <cellStyle name="Output 2 7 6 2" xfId="20373" xr:uid="{4B1BC602-AD41-4972-82DB-EB6B9A1308E6}"/>
    <cellStyle name="Output 2 7 6 3" xfId="31709" xr:uid="{F3D6EA83-9DF2-4743-9B91-2CCE87C21FE9}"/>
    <cellStyle name="Output 2 7 7" xfId="11554" xr:uid="{4675BCFC-F962-487D-BE97-91B78E73EC7C}"/>
    <cellStyle name="Output 2 7 7 2" xfId="20179" xr:uid="{35FEC782-35DE-4CA5-B331-BCDF7387B511}"/>
    <cellStyle name="Output 2 7 7 3" xfId="31515" xr:uid="{63E26431-DDCB-479B-8BB2-52BFA19C84F6}"/>
    <cellStyle name="Output 2 8" xfId="2904" xr:uid="{9DB0C500-EE0A-4A63-9D79-E01A4DE20112}"/>
    <cellStyle name="Output 2 8 2" xfId="7267" xr:uid="{0610584C-4A50-4117-A9DD-5DAB49541B15}"/>
    <cellStyle name="Output 2 8 2 2" xfId="15907" xr:uid="{6A6DBAA4-5614-4EDB-A898-BF4DC64C35E5}"/>
    <cellStyle name="Output 2 8 2 3" xfId="27239" xr:uid="{0CFA455B-FA6A-4BBA-8DF7-6407E7E1D8D6}"/>
    <cellStyle name="Output 2 8 3" xfId="5593" xr:uid="{FA30EC5B-4568-4226-9990-834875D468F2}"/>
    <cellStyle name="Output 2 8 3 2" xfId="14245" xr:uid="{44968BDD-BE4B-463E-A638-84E6DD279C61}"/>
    <cellStyle name="Output 2 8 3 3" xfId="25577" xr:uid="{365B20CA-FE11-49AB-AEFA-08A24B0F590D}"/>
    <cellStyle name="Output 2 8 4" xfId="4646" xr:uid="{855553AD-0F4C-4B77-AC66-C591B9FB656C}"/>
    <cellStyle name="Output 2 8 4 2" xfId="13307" xr:uid="{63C11268-CDBD-4C57-A12F-94455D70B2B8}"/>
    <cellStyle name="Output 2 8 4 3" xfId="24639" xr:uid="{B18B0FF5-398C-411D-A07D-0F857A8E8342}"/>
    <cellStyle name="Output 2 8 5" xfId="10088" xr:uid="{2F90F10E-F1CD-46F9-982D-6EA6E8B11359}"/>
    <cellStyle name="Output 2 8 5 2" xfId="18715" xr:uid="{9DF784A5-88D2-4038-A33F-86A541F33CBA}"/>
    <cellStyle name="Output 2 8 5 3" xfId="30049" xr:uid="{7DF9CAC8-B53E-4AA2-9942-8D37429C2CA9}"/>
    <cellStyle name="Output 2 8 6" xfId="7730" xr:uid="{0A4A1BD0-D766-494F-BD78-F63F7803B8AC}"/>
    <cellStyle name="Output 2 8 6 2" xfId="16368" xr:uid="{210B9E78-808A-41D6-ACCE-2E756B027A7F}"/>
    <cellStyle name="Output 2 8 6 3" xfId="27700" xr:uid="{8C784061-D960-45AC-AE98-7BD0D631D576}"/>
    <cellStyle name="Output 2 8 7" xfId="11481" xr:uid="{7B1DC222-03CB-4805-95E9-0C9E26A448E3}"/>
    <cellStyle name="Output 2 8 7 2" xfId="20106" xr:uid="{5E824215-31C1-406A-8E29-DD82D58DB2A4}"/>
    <cellStyle name="Output 2 8 7 3" xfId="31442" xr:uid="{A3ACB9E3-A0EB-4A1A-8FC8-CD74D9FBFC04}"/>
    <cellStyle name="Output 2 9" xfId="2905" xr:uid="{FD4DA47B-3298-4E9A-B839-BB4148C09088}"/>
    <cellStyle name="Output 2 9 2" xfId="7268" xr:uid="{7A1AFC2B-476B-47FD-A437-2C4C5FF2D30E}"/>
    <cellStyle name="Output 2 9 2 2" xfId="15908" xr:uid="{D60A8BBE-0E54-4EF6-9E9E-AB70420FFB92}"/>
    <cellStyle name="Output 2 9 2 3" xfId="27240" xr:uid="{1E9D3BC7-3ACE-4275-B7BF-E52AFA00E6B1}"/>
    <cellStyle name="Output 2 9 3" xfId="4397" xr:uid="{50A819C7-C3D1-45D2-A2AC-20B482E8DE0E}"/>
    <cellStyle name="Output 2 9 3 2" xfId="13058" xr:uid="{05C1D475-4A0A-479F-B700-5524751A9C71}"/>
    <cellStyle name="Output 2 9 3 3" xfId="24390" xr:uid="{AC8A4FD6-2737-4383-8AFD-C98C3FBE1C8E}"/>
    <cellStyle name="Output 2 9 4" xfId="8102" xr:uid="{59A97D65-EA2D-446A-9F38-8E32F96E643C}"/>
    <cellStyle name="Output 2 9 4 2" xfId="16740" xr:uid="{D3F3097B-F469-4AD4-B29F-DBADA6E87516}"/>
    <cellStyle name="Output 2 9 4 3" xfId="28072" xr:uid="{6D9F00F1-5050-4413-8853-AE00589E2F1E}"/>
    <cellStyle name="Output 2 9 5" xfId="5176" xr:uid="{932088FB-1252-458F-A98E-B480D7BD2A25}"/>
    <cellStyle name="Output 2 9 5 2" xfId="13835" xr:uid="{2B823569-2516-472E-87C9-F542DCBF93A8}"/>
    <cellStyle name="Output 2 9 5 3" xfId="25167" xr:uid="{0A0794D5-0621-4163-8459-797010E6110F}"/>
    <cellStyle name="Output 2 9 6" xfId="11749" xr:uid="{71A34870-1387-45B2-AB65-E2E458F409F3}"/>
    <cellStyle name="Output 2 9 6 2" xfId="20374" xr:uid="{C74F2571-77C1-49AF-B180-DBB3EA1F9FF0}"/>
    <cellStyle name="Output 2 9 6 3" xfId="31710" xr:uid="{77A844B1-BEB8-4511-A8B9-8F964FCF9D13}"/>
    <cellStyle name="Output 2 9 7" xfId="12376" xr:uid="{F25FA095-1A6A-4136-9D15-299F8B5F1139}"/>
    <cellStyle name="Output 2 9 7 2" xfId="21000" xr:uid="{C32C6C79-2CEA-4D2A-B521-DA7EF2634251}"/>
    <cellStyle name="Output 2 9 7 3" xfId="32337" xr:uid="{4E42D7B5-B7EA-40D5-95D1-3999D03118F9}"/>
    <cellStyle name="Output 2_111226 Casing Running Cost Mapale wells" xfId="600" xr:uid="{B0748D4B-5C7A-4738-B437-3C6D24725D71}"/>
    <cellStyle name="Output 3" xfId="601" xr:uid="{DAE812CD-5F76-46BA-BF08-8B5D90EC4EC4}"/>
    <cellStyle name="Output 3 10" xfId="2906" xr:uid="{39E1F33D-D7AF-453C-8BA9-AB590D1A63C7}"/>
    <cellStyle name="Output 3 10 2" xfId="7269" xr:uid="{7B3A4E1D-FACB-413F-9EE1-0C53AD242F79}"/>
    <cellStyle name="Output 3 10 2 2" xfId="15909" xr:uid="{BF0CFA3D-CBEC-46A1-B580-6D57EF8FE5A8}"/>
    <cellStyle name="Output 3 10 2 3" xfId="27241" xr:uid="{AAC71712-F463-4AD8-9B48-86412E681F92}"/>
    <cellStyle name="Output 3 10 3" xfId="5592" xr:uid="{126040EB-9160-4614-B44A-CC434ACAB5AC}"/>
    <cellStyle name="Output 3 10 3 2" xfId="14244" xr:uid="{85DE9638-4D98-47EC-9D5D-48712636EF53}"/>
    <cellStyle name="Output 3 10 3 3" xfId="25576" xr:uid="{5C7AD5DF-2601-4C20-8169-5115A639B140}"/>
    <cellStyle name="Output 3 10 4" xfId="9435" xr:uid="{BC3FF600-1FF1-459E-ADBF-4B143294A5F4}"/>
    <cellStyle name="Output 3 10 4 2" xfId="18063" xr:uid="{393E465B-9B49-46F2-B358-D88ADF91ED61}"/>
    <cellStyle name="Output 3 10 4 3" xfId="29396" xr:uid="{F3B2DD6C-E7D9-4C7E-B1EB-E7FDFDF57997}"/>
    <cellStyle name="Output 3 10 5" xfId="8937" xr:uid="{5D1F5083-4135-45EE-AA16-1DB6EDC74E00}"/>
    <cellStyle name="Output 3 10 5 2" xfId="17565" xr:uid="{4EB95BEF-6F42-494A-A427-393521C30AEF}"/>
    <cellStyle name="Output 3 10 5 3" xfId="28898" xr:uid="{5E0595DB-9641-4D73-96A2-06E78E9FA607}"/>
    <cellStyle name="Output 3 10 6" xfId="11750" xr:uid="{40CD4C17-38BF-4831-A769-EA48537CCC46}"/>
    <cellStyle name="Output 3 10 6 2" xfId="20375" xr:uid="{C37A0925-12B1-4985-B974-A07584DF7603}"/>
    <cellStyle name="Output 3 10 6 3" xfId="31711" xr:uid="{CA7CBEF9-2416-43FA-86C1-8227D2ACE125}"/>
    <cellStyle name="Output 3 10 7" xfId="12377" xr:uid="{E1417BDA-4157-4CCD-BB59-8C994C7271A9}"/>
    <cellStyle name="Output 3 10 7 2" xfId="21001" xr:uid="{FBB1730B-C366-40AC-A49B-041CF1C42D98}"/>
    <cellStyle name="Output 3 10 7 3" xfId="32338" xr:uid="{5B44A511-66B5-43F7-8992-AED512290A44}"/>
    <cellStyle name="Output 3 11" xfId="2907" xr:uid="{D88E11BD-1E52-45D3-906D-910EEF36FC8A}"/>
    <cellStyle name="Output 3 11 2" xfId="7270" xr:uid="{75602999-E4B8-4126-B18F-5B75458ECABE}"/>
    <cellStyle name="Output 3 11 2 2" xfId="15910" xr:uid="{B4CB2531-245A-4DF5-A197-8797EACDD9EB}"/>
    <cellStyle name="Output 3 11 2 3" xfId="27242" xr:uid="{A7B719D4-99AB-4447-BA96-53061295C309}"/>
    <cellStyle name="Output 3 11 3" xfId="5591" xr:uid="{35EAEB84-B940-4C37-A54D-2D4C6ADE333F}"/>
    <cellStyle name="Output 3 11 3 2" xfId="14243" xr:uid="{24C2D0DC-8B5C-4D51-896A-C934DCF254DC}"/>
    <cellStyle name="Output 3 11 3 3" xfId="25575" xr:uid="{6F366304-9923-4633-999D-3CBE9060CFF6}"/>
    <cellStyle name="Output 3 11 4" xfId="9436" xr:uid="{E1DBF215-6EAA-4A96-B6CB-1D72667A10E8}"/>
    <cellStyle name="Output 3 11 4 2" xfId="18064" xr:uid="{8FC52CC1-9CD4-4BF6-A42A-4B0D9C3AA178}"/>
    <cellStyle name="Output 3 11 4 3" xfId="29397" xr:uid="{54A5CDC2-F443-4557-84C0-11C76A538AF4}"/>
    <cellStyle name="Output 3 11 5" xfId="8938" xr:uid="{A438D2F0-5266-4289-B7AD-836739558FEB}"/>
    <cellStyle name="Output 3 11 5 2" xfId="17566" xr:uid="{1BD71513-C13F-4DD6-B000-7436360DEC71}"/>
    <cellStyle name="Output 3 11 5 3" xfId="28899" xr:uid="{AF8859C6-096B-4E17-A734-F2CDA081CB18}"/>
    <cellStyle name="Output 3 11 6" xfId="5156" xr:uid="{0E8155F6-3416-4C06-9C37-1C3E1A700750}"/>
    <cellStyle name="Output 3 11 6 2" xfId="13815" xr:uid="{0EBA8F4E-A950-4D5D-9539-AA952B702E7D}"/>
    <cellStyle name="Output 3 11 6 3" xfId="25147" xr:uid="{DBB2A161-8920-43DD-9280-1BDC35F38901}"/>
    <cellStyle name="Output 3 11 7" xfId="11482" xr:uid="{E853CC1D-799F-45A8-A723-C700DE5AB856}"/>
    <cellStyle name="Output 3 11 7 2" xfId="20107" xr:uid="{3F87FDD0-E8F8-4090-903E-98CF07A6E577}"/>
    <cellStyle name="Output 3 11 7 3" xfId="31443" xr:uid="{E2D8E440-FC5D-4101-B697-14612F087AE0}"/>
    <cellStyle name="Output 3 12" xfId="2908" xr:uid="{8D7014C1-AD26-45F5-9136-1303EC47A853}"/>
    <cellStyle name="Output 3 12 2" xfId="7271" xr:uid="{4F55F573-31C2-4A00-ADD7-4E5E91DAAAD9}"/>
    <cellStyle name="Output 3 12 2 2" xfId="15911" xr:uid="{4E52C357-489C-4D39-B190-86D32D78C494}"/>
    <cellStyle name="Output 3 12 2 3" xfId="27243" xr:uid="{9CAC47B2-50D4-406B-B079-6AEC23B9C572}"/>
    <cellStyle name="Output 3 12 3" xfId="4396" xr:uid="{24C007CA-D11F-457D-9950-33A2E39558D8}"/>
    <cellStyle name="Output 3 12 3 2" xfId="13057" xr:uid="{1303A33E-282B-4F24-BDA0-A0672C8D7B0F}"/>
    <cellStyle name="Output 3 12 3 3" xfId="24389" xr:uid="{BB7227BC-6F3A-46AE-BAC1-962BEE49A8D5}"/>
    <cellStyle name="Output 3 12 4" xfId="7784" xr:uid="{73801293-0CBB-41AF-9340-3A225EC1EFCC}"/>
    <cellStyle name="Output 3 12 4 2" xfId="16422" xr:uid="{23D6C38E-59AF-46C0-B45B-0F9DCA7414B8}"/>
    <cellStyle name="Output 3 12 4 3" xfId="27754" xr:uid="{E21D879B-ABB7-4F7D-A8EB-17376AB6671E}"/>
    <cellStyle name="Output 3 12 5" xfId="10089" xr:uid="{3BC832D2-7C43-4946-8D6F-2AE37B84BBF0}"/>
    <cellStyle name="Output 3 12 5 2" xfId="18716" xr:uid="{53BB35F7-4FE9-415F-881E-EACD8C548A60}"/>
    <cellStyle name="Output 3 12 5 3" xfId="30050" xr:uid="{911290EC-A792-45E6-90E0-AA1E6C7665E9}"/>
    <cellStyle name="Output 3 12 6" xfId="6712" xr:uid="{6590E1C4-5B50-46A3-A669-4B9FAA0198A2}"/>
    <cellStyle name="Output 3 12 6 2" xfId="15352" xr:uid="{728BECE2-A3E5-463E-BD52-6141F64AD216}"/>
    <cellStyle name="Output 3 12 6 3" xfId="26684" xr:uid="{73C6339C-FB9F-4A48-8C3A-5D3F6EF45B52}"/>
    <cellStyle name="Output 3 12 7" xfId="11483" xr:uid="{AC6A65D5-66AC-403D-9413-E9244246B4D1}"/>
    <cellStyle name="Output 3 12 7 2" xfId="20108" xr:uid="{E699B664-16C9-43D4-9099-73189CCE7A6B}"/>
    <cellStyle name="Output 3 12 7 3" xfId="31444" xr:uid="{872BB923-C827-418A-A82B-C976EEFA4037}"/>
    <cellStyle name="Output 3 13" xfId="2909" xr:uid="{32620605-CEFF-433B-9254-B6E6F68D518D}"/>
    <cellStyle name="Output 3 13 2" xfId="7272" xr:uid="{A833F8BD-1549-451C-A541-3B78777F35BA}"/>
    <cellStyle name="Output 3 13 2 2" xfId="15912" xr:uid="{924C6E45-67C4-4A03-A46A-4E9EF429D813}"/>
    <cellStyle name="Output 3 13 2 3" xfId="27244" xr:uid="{3F3F05EF-D77C-4FA7-86DF-CFCF82E045C9}"/>
    <cellStyle name="Output 3 13 3" xfId="5590" xr:uid="{8926C140-5B55-42A5-B706-F3D8648E5942}"/>
    <cellStyle name="Output 3 13 3 2" xfId="14242" xr:uid="{D38B707B-458C-40A4-86AC-27330D2182C0}"/>
    <cellStyle name="Output 3 13 3 3" xfId="25574" xr:uid="{32AD70A2-DD1F-4893-92B4-2534B8D143DC}"/>
    <cellStyle name="Output 3 13 4" xfId="4645" xr:uid="{F0BBEE60-4166-4C4A-9E14-3011A63F433C}"/>
    <cellStyle name="Output 3 13 4 2" xfId="13306" xr:uid="{CD239F7E-2BEE-46A3-9642-4B4D0274C55A}"/>
    <cellStyle name="Output 3 13 4 3" xfId="24638" xr:uid="{2FB99B8D-5BFE-4ACE-AA8E-2199B7492937}"/>
    <cellStyle name="Output 3 13 5" xfId="10090" xr:uid="{AC10E89A-691E-4A16-A9D9-F7E5499BECBC}"/>
    <cellStyle name="Output 3 13 5 2" xfId="18717" xr:uid="{AFA34850-40F1-48CE-A009-49E0FCD0CA40}"/>
    <cellStyle name="Output 3 13 5 3" xfId="30051" xr:uid="{428D83E8-642E-4EEA-AAC3-C1EEC7B57E62}"/>
    <cellStyle name="Output 3 13 6" xfId="7901" xr:uid="{EA87944B-3AF0-4A84-A114-78C940B4996F}"/>
    <cellStyle name="Output 3 13 6 2" xfId="16539" xr:uid="{78328893-722B-42A7-B7B2-C12659598016}"/>
    <cellStyle name="Output 3 13 6 3" xfId="27871" xr:uid="{1255416F-AB49-446A-A7C9-BE34D313B334}"/>
    <cellStyle name="Output 3 13 7" xfId="11553" xr:uid="{E8768084-CF76-4085-893E-F08DA4338454}"/>
    <cellStyle name="Output 3 13 7 2" xfId="20178" xr:uid="{283549E9-44C1-42AE-99D4-EEEDC390C10C}"/>
    <cellStyle name="Output 3 13 7 3" xfId="31514" xr:uid="{738921B8-0083-4835-9212-908596382F73}"/>
    <cellStyle name="Output 3 14" xfId="2910" xr:uid="{56032D03-D762-45F8-9130-1DFF79C170B0}"/>
    <cellStyle name="Output 3 14 2" xfId="7273" xr:uid="{A8DFFD5B-0B5F-4E35-9EF6-8E6751508DD7}"/>
    <cellStyle name="Output 3 14 2 2" xfId="15913" xr:uid="{046BEC59-5C4B-4FB2-A52F-187E531C0627}"/>
    <cellStyle name="Output 3 14 2 3" xfId="27245" xr:uid="{8CD3B6D1-AD6E-4707-AB44-3B1B20C4FFBB}"/>
    <cellStyle name="Output 3 14 3" xfId="5589" xr:uid="{930C2D69-E3B3-4807-A12E-63F1E543F31C}"/>
    <cellStyle name="Output 3 14 3 2" xfId="14241" xr:uid="{2C09933C-8510-4397-9FD8-741CF8A41779}"/>
    <cellStyle name="Output 3 14 3 3" xfId="25573" xr:uid="{308B698B-5BB6-454A-8708-6AF3152B39C4}"/>
    <cellStyle name="Output 3 14 4" xfId="6177" xr:uid="{51506776-3739-45ED-91EF-C0C93E3B6A1D}"/>
    <cellStyle name="Output 3 14 4 2" xfId="14829" xr:uid="{5A573D4E-DB8D-4903-924A-21D22B141F96}"/>
    <cellStyle name="Output 3 14 4 3" xfId="26161" xr:uid="{AEA188C9-381E-483F-9137-F7F2DB13F627}"/>
    <cellStyle name="Output 3 14 5" xfId="8939" xr:uid="{F79EEE5F-ABD3-4FCD-85EB-65CF526C067F}"/>
    <cellStyle name="Output 3 14 5 2" xfId="17567" xr:uid="{A22D7810-9F41-474F-AFA7-C809D8428EDC}"/>
    <cellStyle name="Output 3 14 5 3" xfId="28900" xr:uid="{AE2DA7B7-9E0F-436F-901F-2BE750818D50}"/>
    <cellStyle name="Output 3 14 6" xfId="11751" xr:uid="{2B0D2352-A4DA-4298-BB56-75BA3D881F3B}"/>
    <cellStyle name="Output 3 14 6 2" xfId="20376" xr:uid="{344390D9-EB45-4F98-B02D-5A827FFCD41E}"/>
    <cellStyle name="Output 3 14 6 3" xfId="31712" xr:uid="{4F7D3106-884E-4F50-8972-24E0CA1C0443}"/>
    <cellStyle name="Output 3 14 7" xfId="12378" xr:uid="{873202D0-9FD9-4422-9561-2D0C21448966}"/>
    <cellStyle name="Output 3 14 7 2" xfId="21002" xr:uid="{6A423ECF-F395-4BCB-9BCA-DEC643E5C483}"/>
    <cellStyle name="Output 3 14 7 3" xfId="32339" xr:uid="{F08BCBED-CE9E-4D11-84C2-FB52735FCC32}"/>
    <cellStyle name="Output 3 15" xfId="2911" xr:uid="{B5ACA856-62E9-4E55-9A9D-01083EEB192C}"/>
    <cellStyle name="Output 3 15 2" xfId="7274" xr:uid="{0852F4BD-F758-4B6E-BE3F-712AF11265C7}"/>
    <cellStyle name="Output 3 15 2 2" xfId="15914" xr:uid="{A88385ED-0596-4799-A461-D3C79F3033DB}"/>
    <cellStyle name="Output 3 15 2 3" xfId="27246" xr:uid="{1488D5A2-8EBA-4F5A-A85E-7D5E412FDA66}"/>
    <cellStyle name="Output 3 15 3" xfId="4395" xr:uid="{F2CC4443-8092-4D1B-8192-F61D61597DB4}"/>
    <cellStyle name="Output 3 15 3 2" xfId="13056" xr:uid="{C9353B25-45A5-4476-9CAE-57BD41DD4E58}"/>
    <cellStyle name="Output 3 15 3 3" xfId="24388" xr:uid="{F0FECBAF-8663-4E79-BCE7-E0E499A4605D}"/>
    <cellStyle name="Output 3 15 4" xfId="9437" xr:uid="{87C1D2F5-6342-4C2C-A9F6-39BBE723D2A4}"/>
    <cellStyle name="Output 3 15 4 2" xfId="18065" xr:uid="{0C080B0C-0047-4603-AA61-BF025FDC99C1}"/>
    <cellStyle name="Output 3 15 4 3" xfId="29398" xr:uid="{ED9C1A11-FFB3-473A-9DBF-6E5CEB0F6DD4}"/>
    <cellStyle name="Output 3 15 5" xfId="9115" xr:uid="{A5DA8963-7D79-45C5-9965-59CB66EB42C2}"/>
    <cellStyle name="Output 3 15 5 2" xfId="17743" xr:uid="{DE571376-E13A-49D4-9B56-44731319BC74}"/>
    <cellStyle name="Output 3 15 5 3" xfId="29076" xr:uid="{9F25C699-1051-4FDA-B585-21D0DAA94FDC}"/>
    <cellStyle name="Output 3 15 6" xfId="11752" xr:uid="{B382F298-97C9-4C1B-AF05-4BA01CE93363}"/>
    <cellStyle name="Output 3 15 6 2" xfId="20377" xr:uid="{5C231F5D-6B5D-49F2-98B8-A6BE75993CDB}"/>
    <cellStyle name="Output 3 15 6 3" xfId="31713" xr:uid="{9388CE8F-C0B3-44A2-B9F2-EEA8D79A588B}"/>
    <cellStyle name="Output 3 15 7" xfId="11484" xr:uid="{9ADF40BC-3A81-45B2-AD3A-D3A7C50E50EF}"/>
    <cellStyle name="Output 3 15 7 2" xfId="20109" xr:uid="{39AFFB52-22DD-408E-97E8-69379E81A634}"/>
    <cellStyle name="Output 3 15 7 3" xfId="31445" xr:uid="{A8D66C61-CDE8-46FF-BA22-529D9C5FEF69}"/>
    <cellStyle name="Output 3 16" xfId="2912" xr:uid="{246B90F8-4A63-46D2-8C51-AD38EB5A1D8C}"/>
    <cellStyle name="Output 3 16 2" xfId="7275" xr:uid="{D4E35884-1D69-43FC-9BCC-ABCEA5503BAF}"/>
    <cellStyle name="Output 3 16 2 2" xfId="15915" xr:uid="{43050D2F-59FD-4072-AD94-F37072796016}"/>
    <cellStyle name="Output 3 16 2 3" xfId="27247" xr:uid="{F84F7F03-847A-4D14-AF42-6B39D0943AE9}"/>
    <cellStyle name="Output 3 16 3" xfId="5588" xr:uid="{03423C9C-B07E-41CD-9A9D-645A4E8C7270}"/>
    <cellStyle name="Output 3 16 3 2" xfId="14240" xr:uid="{3E48E5E4-F40D-42FC-8481-D7C044560F7E}"/>
    <cellStyle name="Output 3 16 3 3" xfId="25572" xr:uid="{F824D7F0-0088-4131-8786-A80E98BF5A4E}"/>
    <cellStyle name="Output 3 16 4" xfId="5278" xr:uid="{AE25A7E6-D93C-4789-8843-50B42B481FF9}"/>
    <cellStyle name="Output 3 16 4 2" xfId="13937" xr:uid="{B539DB93-D1CE-4422-B007-CFB6CE15CFE9}"/>
    <cellStyle name="Output 3 16 4 3" xfId="25269" xr:uid="{AFA7FCF5-E2FD-4F80-8414-915AAA48CB61}"/>
    <cellStyle name="Output 3 16 5" xfId="10091" xr:uid="{D8713360-FDAB-43E2-89AA-62A2618085C6}"/>
    <cellStyle name="Output 3 16 5 2" xfId="18718" xr:uid="{EC1565C3-2B6D-4E11-A9DA-9533DFCFF2CA}"/>
    <cellStyle name="Output 3 16 5 3" xfId="30052" xr:uid="{7F187F1E-7C55-42E8-94D4-F34ED5220A3B}"/>
    <cellStyle name="Output 3 16 6" xfId="6713" xr:uid="{A09A721E-4AE9-419F-8BF6-4F0A0D99F09B}"/>
    <cellStyle name="Output 3 16 6 2" xfId="15353" xr:uid="{8F304F31-8E76-49D2-ADF9-1D2E96E59667}"/>
    <cellStyle name="Output 3 16 6 3" xfId="26685" xr:uid="{0BCE0495-0B01-47AE-8D0E-CB88722B3DD9}"/>
    <cellStyle name="Output 3 16 7" xfId="12379" xr:uid="{204A91E1-8457-4313-8B02-55459CE530FB}"/>
    <cellStyle name="Output 3 16 7 2" xfId="21003" xr:uid="{461C5396-95A8-4507-AB16-849FA7C1BE64}"/>
    <cellStyle name="Output 3 16 7 3" xfId="32340" xr:uid="{E31690E5-4176-4CBA-AF8C-AA6CFD7F238B}"/>
    <cellStyle name="Output 3 17" xfId="2913" xr:uid="{A9FDC5A3-F9F8-41FD-83B3-A5C81325DF55}"/>
    <cellStyle name="Output 3 17 2" xfId="7276" xr:uid="{284BDC60-C995-4570-A5E5-712F929AC784}"/>
    <cellStyle name="Output 3 17 2 2" xfId="15916" xr:uid="{D0B1DAFC-79A0-41B9-A282-BFC5CBF107DA}"/>
    <cellStyle name="Output 3 17 2 3" xfId="27248" xr:uid="{333A7C97-341B-454E-9974-456843569288}"/>
    <cellStyle name="Output 3 17 3" xfId="5587" xr:uid="{C301678E-AC07-4589-B719-24C65F8A551D}"/>
    <cellStyle name="Output 3 17 3 2" xfId="14239" xr:uid="{4D8C4647-6C2A-4556-A027-465375AA8B8E}"/>
    <cellStyle name="Output 3 17 3 3" xfId="25571" xr:uid="{2AF6183C-F2AB-49BB-8563-9951422BE9ED}"/>
    <cellStyle name="Output 3 17 4" xfId="8101" xr:uid="{6DD9A7BF-B62F-4C19-9D32-A453175261A8}"/>
    <cellStyle name="Output 3 17 4 2" xfId="16739" xr:uid="{814CCFF7-E958-4771-8F32-E4B622DE1BE7}"/>
    <cellStyle name="Output 3 17 4 3" xfId="28071" xr:uid="{914547CF-C2DC-4F1D-91AC-6B4CA95E01EA}"/>
    <cellStyle name="Output 3 17 5" xfId="8940" xr:uid="{10C208F4-E791-42EF-9FE5-3470E7F1AF9D}"/>
    <cellStyle name="Output 3 17 5 2" xfId="17568" xr:uid="{9B6C9877-C5D4-4725-BAF8-517BB9A0FC7D}"/>
    <cellStyle name="Output 3 17 5 3" xfId="28901" xr:uid="{362BAECC-8C16-4946-A27D-F940440F81D9}"/>
    <cellStyle name="Output 3 17 6" xfId="9243" xr:uid="{60C25E98-1610-469F-80F5-D93C6176BE86}"/>
    <cellStyle name="Output 3 17 6 2" xfId="17871" xr:uid="{CBA244C2-3E11-4AA3-93A8-17C7DBB3C448}"/>
    <cellStyle name="Output 3 17 6 3" xfId="29204" xr:uid="{9945E746-415A-4383-9069-1819AC09A2FE}"/>
    <cellStyle name="Output 3 17 7" xfId="10283" xr:uid="{715FBFEF-AC86-41B4-AF1A-B640F2695B52}"/>
    <cellStyle name="Output 3 17 7 2" xfId="18910" xr:uid="{D0D70946-8EE0-4686-88DF-D0D73D7C13C3}"/>
    <cellStyle name="Output 3 17 7 3" xfId="30244" xr:uid="{A4F96DAA-5D16-473F-9445-E10E76FE3529}"/>
    <cellStyle name="Output 3 18" xfId="4942" xr:uid="{D8290317-77ED-406D-95E2-FD6CD214417E}"/>
    <cellStyle name="Output 3 18 2" xfId="13601" xr:uid="{259B6F6C-EDED-4297-AC6E-51EAFAFF89AF}"/>
    <cellStyle name="Output 3 18 3" xfId="24933" xr:uid="{7C2BBCB5-3EAC-4779-AF74-8F94F3EE89B9}"/>
    <cellStyle name="Output 3 19" xfId="8040" xr:uid="{C51A12ED-5E1D-4D99-A1BA-B6540DEE56AA}"/>
    <cellStyle name="Output 3 19 2" xfId="16678" xr:uid="{58CFC79F-F4B0-4C2E-9A88-0A2149F49357}"/>
    <cellStyle name="Output 3 19 3" xfId="28010" xr:uid="{1A4BD882-061A-4806-98DF-72BCB1C14D9F}"/>
    <cellStyle name="Output 3 2" xfId="2914" xr:uid="{F073F7EA-3776-4F7C-9443-E33206A4E417}"/>
    <cellStyle name="Output 3 2 10" xfId="9438" xr:uid="{CB40EBCE-BA6C-4A26-B549-BE58F911E137}"/>
    <cellStyle name="Output 3 2 10 2" xfId="18066" xr:uid="{DF053328-ED2E-4C4A-8A6A-5E02DB07F16D}"/>
    <cellStyle name="Output 3 2 10 3" xfId="29399" xr:uid="{63203A6C-CF8F-480F-8F21-CF5B6B89A287}"/>
    <cellStyle name="Output 3 2 11" xfId="10092" xr:uid="{443315AB-2525-41C9-A785-9E8A099FFA6E}"/>
    <cellStyle name="Output 3 2 11 2" xfId="18719" xr:uid="{FA091095-7B6E-493A-B0F6-6C990BD9921F}"/>
    <cellStyle name="Output 3 2 11 3" xfId="30053" xr:uid="{E0F740FF-DCEC-4C9B-8F46-2629E25CF0C4}"/>
    <cellStyle name="Output 3 2 12" xfId="10305" xr:uid="{1DCFCBAC-9DEC-4C68-8749-CC34F1706783}"/>
    <cellStyle name="Output 3 2 12 2" xfId="18932" xr:uid="{D89B2BA0-8CDC-43F5-BD1A-45F0E62262AE}"/>
    <cellStyle name="Output 3 2 12 3" xfId="30266" xr:uid="{B42858BA-B980-4E6E-9D13-2320C4EB29FB}"/>
    <cellStyle name="Output 3 2 13" xfId="11485" xr:uid="{D47042B5-6F26-49AE-A4C3-A2D1F8AE1EBE}"/>
    <cellStyle name="Output 3 2 13 2" xfId="20110" xr:uid="{99DEA412-EFB8-420D-AEED-02AB29692743}"/>
    <cellStyle name="Output 3 2 13 3" xfId="31446" xr:uid="{2ADDA0CA-4E60-4B3E-A1A4-4C5DB2841436}"/>
    <cellStyle name="Output 3 2 2" xfId="2915" xr:uid="{EF20BFE6-9F6D-4819-915F-FBF475F0DF33}"/>
    <cellStyle name="Output 3 2 2 10" xfId="9114" xr:uid="{0707FE27-D2AF-4135-897F-76EDC9F3DC89}"/>
    <cellStyle name="Output 3 2 2 10 2" xfId="17742" xr:uid="{D3B3071F-85D0-49BC-8123-7FE564CE46FD}"/>
    <cellStyle name="Output 3 2 2 10 3" xfId="29075" xr:uid="{B415DF39-8691-4BAF-9476-9E16480FE9A4}"/>
    <cellStyle name="Output 3 2 2 11" xfId="11753" xr:uid="{5934D94A-7746-4B04-8661-8828EB634886}"/>
    <cellStyle name="Output 3 2 2 11 2" xfId="20378" xr:uid="{AE45187E-8759-485B-9104-BCB6D4AD6890}"/>
    <cellStyle name="Output 3 2 2 11 3" xfId="31714" xr:uid="{1FCCFAA4-AEA7-4FDB-A627-4EDC3AF6109A}"/>
    <cellStyle name="Output 3 2 2 12" xfId="12380" xr:uid="{F12CB2CC-C931-4B7C-B3F3-D48C37F6593D}"/>
    <cellStyle name="Output 3 2 2 12 2" xfId="21004" xr:uid="{B14D4165-6241-4057-8E1A-75BAE975536D}"/>
    <cellStyle name="Output 3 2 2 12 3" xfId="32341" xr:uid="{48E7C972-B433-4DDC-BB09-BFBB00DAFF6B}"/>
    <cellStyle name="Output 3 2 2 2" xfId="2916" xr:uid="{CEB786AA-5752-4122-B5C5-8F225D423A9B}"/>
    <cellStyle name="Output 3 2 2 2 2" xfId="7279" xr:uid="{CD0382BB-D822-49AE-A3A7-C6CCB62A140F}"/>
    <cellStyle name="Output 3 2 2 2 2 2" xfId="15919" xr:uid="{E387769F-AD11-4DD2-96EC-BB5FD62566B8}"/>
    <cellStyle name="Output 3 2 2 2 2 3" xfId="27251" xr:uid="{CE3AB126-2923-4465-B666-BE978C6C22B7}"/>
    <cellStyle name="Output 3 2 2 2 3" xfId="5585" xr:uid="{BB392ACE-CAB0-4C29-9C58-B7A56FE71046}"/>
    <cellStyle name="Output 3 2 2 2 3 2" xfId="14237" xr:uid="{461A54D2-F05D-40CA-AAB7-626D45CAD3B5}"/>
    <cellStyle name="Output 3 2 2 2 3 3" xfId="25569" xr:uid="{D6EE26EA-6B9E-4124-9370-CCF97DAF8A19}"/>
    <cellStyle name="Output 3 2 2 2 4" xfId="6176" xr:uid="{3EF334F2-2EE0-4576-B8B4-C3D5AC872F6E}"/>
    <cellStyle name="Output 3 2 2 2 4 2" xfId="14828" xr:uid="{8D95F38F-E3C1-4147-899F-2A36DF3E688F}"/>
    <cellStyle name="Output 3 2 2 2 4 3" xfId="26160" xr:uid="{FCE6D4E5-A15B-47C1-93EE-6042D31BE7B3}"/>
    <cellStyle name="Output 3 2 2 2 5" xfId="8941" xr:uid="{65B8A7D2-B93C-4FBB-9A3D-E256CFCF1CC2}"/>
    <cellStyle name="Output 3 2 2 2 5 2" xfId="17569" xr:uid="{42D74AFC-2523-402F-9A13-184A83410529}"/>
    <cellStyle name="Output 3 2 2 2 5 3" xfId="28902" xr:uid="{0B975E4A-CB56-41B4-AF0F-138F74C042C8}"/>
    <cellStyle name="Output 3 2 2 2 6" xfId="10828" xr:uid="{21D18F80-2DB5-483E-9BD2-2CC7E47FEDAA}"/>
    <cellStyle name="Output 3 2 2 2 6 2" xfId="19454" xr:uid="{E2279789-88B0-434B-9C47-442AD986184A}"/>
    <cellStyle name="Output 3 2 2 2 6 3" xfId="30789" xr:uid="{6B2E95BA-6589-4AB6-B3A6-1F7598B40B4B}"/>
    <cellStyle name="Output 3 2 2 2 7" xfId="12381" xr:uid="{8592E8FB-D69E-4C72-8F42-D828165A3FB8}"/>
    <cellStyle name="Output 3 2 2 2 7 2" xfId="21005" xr:uid="{8ACFFEA4-08B4-4518-8429-945DA35DA004}"/>
    <cellStyle name="Output 3 2 2 2 7 3" xfId="32342" xr:uid="{D99E4733-4423-4173-A20B-140DDD83035B}"/>
    <cellStyle name="Output 3 2 2 3" xfId="2917" xr:uid="{BC6F5219-2AF0-49D3-9685-10CA9A532DCD}"/>
    <cellStyle name="Output 3 2 2 3 2" xfId="7280" xr:uid="{565BA7B4-AB9E-4D7D-8BD3-B2A958B80329}"/>
    <cellStyle name="Output 3 2 2 3 2 2" xfId="15920" xr:uid="{D71F2932-7E9E-4C9B-8992-47969BD0EE05}"/>
    <cellStyle name="Output 3 2 2 3 2 3" xfId="27252" xr:uid="{D38530D4-CF37-4FEB-8D83-67CD6A0B3CAF}"/>
    <cellStyle name="Output 3 2 2 3 3" xfId="4393" xr:uid="{5DCDEF26-6327-4364-8067-EC932AF0A99A}"/>
    <cellStyle name="Output 3 2 2 3 3 2" xfId="13054" xr:uid="{77C24626-EE75-4317-89DF-10A3D5C89CF3}"/>
    <cellStyle name="Output 3 2 2 3 3 3" xfId="24386" xr:uid="{F9A47277-6A57-4F15-9B96-D8F0C37B87C5}"/>
    <cellStyle name="Output 3 2 2 3 4" xfId="5124" xr:uid="{0F3E77F6-B48A-4E74-BBB8-9A61A0A59E42}"/>
    <cellStyle name="Output 3 2 2 3 4 2" xfId="13783" xr:uid="{3106580B-753C-47FF-90EF-056AA3CFBC38}"/>
    <cellStyle name="Output 3 2 2 3 4 3" xfId="25115" xr:uid="{C2B2FBD6-9F35-4822-9D39-7D0BB256601D}"/>
    <cellStyle name="Output 3 2 2 3 5" xfId="10093" xr:uid="{F48D8350-8A7E-4BF0-AC79-3E0D477961E9}"/>
    <cellStyle name="Output 3 2 2 3 5 2" xfId="18720" xr:uid="{3D105945-E524-4283-B3A5-437483CC8EB1}"/>
    <cellStyle name="Output 3 2 2 3 5 3" xfId="30054" xr:uid="{A0DDA9CD-2C1F-419C-9292-218DC7ADA539}"/>
    <cellStyle name="Output 3 2 2 3 6" xfId="11754" xr:uid="{CCA73116-1B9A-42F9-A27F-A59E0036CD02}"/>
    <cellStyle name="Output 3 2 2 3 6 2" xfId="20379" xr:uid="{9770074F-71ED-477D-A9F2-ECFAAEE6D1F6}"/>
    <cellStyle name="Output 3 2 2 3 6 3" xfId="31715" xr:uid="{21FC4A9E-A8C5-4950-B8F2-553410BBDF5A}"/>
    <cellStyle name="Output 3 2 2 3 7" xfId="11486" xr:uid="{2C6E4B7F-B9DC-45CB-9936-8736CA4B956B}"/>
    <cellStyle name="Output 3 2 2 3 7 2" xfId="20111" xr:uid="{DE6951CD-7E07-4164-89A1-3B6AD9C4558D}"/>
    <cellStyle name="Output 3 2 2 3 7 3" xfId="31447" xr:uid="{152A725F-36A1-4674-8021-ACB2AE096B70}"/>
    <cellStyle name="Output 3 2 2 4" xfId="2918" xr:uid="{552B6391-4F74-4F7C-9839-CBDFFA80C5E4}"/>
    <cellStyle name="Output 3 2 2 4 2" xfId="7281" xr:uid="{063BA989-75E5-4007-BE6D-CD275291A04B}"/>
    <cellStyle name="Output 3 2 2 4 2 2" xfId="15921" xr:uid="{E4EFF63A-6CF7-4662-B2C5-B5CBEF463819}"/>
    <cellStyle name="Output 3 2 2 4 2 3" xfId="27253" xr:uid="{0DB0C517-89ED-464F-919B-EE4806D14B27}"/>
    <cellStyle name="Output 3 2 2 4 3" xfId="5584" xr:uid="{AF5527AF-302C-4416-9EA4-01E1AF0A0A4A}"/>
    <cellStyle name="Output 3 2 2 4 3 2" xfId="14236" xr:uid="{56EB8CD6-20A7-4EF9-8719-0035D9A41D17}"/>
    <cellStyle name="Output 3 2 2 4 3 3" xfId="25568" xr:uid="{49DF0D57-1933-47D3-B98C-2EE9E71FFD73}"/>
    <cellStyle name="Output 3 2 2 4 4" xfId="4644" xr:uid="{E8F85EAC-0717-418E-8C18-34C571B5742C}"/>
    <cellStyle name="Output 3 2 2 4 4 2" xfId="13305" xr:uid="{2B397418-731F-42F8-B77A-D6EF9E0C9C64}"/>
    <cellStyle name="Output 3 2 2 4 4 3" xfId="24637" xr:uid="{0C3079CD-2AED-4506-8838-FE251F33F859}"/>
    <cellStyle name="Output 3 2 2 4 5" xfId="10094" xr:uid="{3007050D-949E-48FA-B36A-A56AB76A572A}"/>
    <cellStyle name="Output 3 2 2 4 5 2" xfId="18721" xr:uid="{BE175B25-44F0-46DB-BFB7-AA7664B6F433}"/>
    <cellStyle name="Output 3 2 2 4 5 3" xfId="30055" xr:uid="{8716B4E0-3E3A-4897-84AC-83AABAF95ED4}"/>
    <cellStyle name="Output 3 2 2 4 6" xfId="8852" xr:uid="{87838FAB-4E0B-442F-93CB-11A902F00084}"/>
    <cellStyle name="Output 3 2 2 4 6 2" xfId="17480" xr:uid="{67DB6B53-42CA-47C2-A949-A3B6AFBB568C}"/>
    <cellStyle name="Output 3 2 2 4 6 3" xfId="28813" xr:uid="{4086D7A3-AC43-4799-956B-B3493B2154AE}"/>
    <cellStyle name="Output 3 2 2 4 7" xfId="11552" xr:uid="{3E076869-F363-404D-96CA-E98768130AA6}"/>
    <cellStyle name="Output 3 2 2 4 7 2" xfId="20177" xr:uid="{AE8E31D9-7A8C-475D-B016-E6BEB466BADA}"/>
    <cellStyle name="Output 3 2 2 4 7 3" xfId="31513" xr:uid="{8DA84142-E92E-4E12-B834-083BB013F717}"/>
    <cellStyle name="Output 3 2 2 5" xfId="2919" xr:uid="{8F74D886-9FB1-4FAE-AF0F-A66D00F69666}"/>
    <cellStyle name="Output 3 2 2 5 2" xfId="7282" xr:uid="{70197C80-1E07-45DE-A0C4-1D3CFDDAFC7D}"/>
    <cellStyle name="Output 3 2 2 5 2 2" xfId="15922" xr:uid="{F256C391-0EE0-41C0-9239-9B3202420AD1}"/>
    <cellStyle name="Output 3 2 2 5 2 3" xfId="27254" xr:uid="{F23B4FB5-54C3-4039-BCD9-43AE5B7C45C2}"/>
    <cellStyle name="Output 3 2 2 5 3" xfId="5583" xr:uid="{4C1EEF95-FFDE-41A3-9144-C900C7BCFC8E}"/>
    <cellStyle name="Output 3 2 2 5 3 2" xfId="14235" xr:uid="{7459EF15-45AC-4584-946C-DF6BCD12C843}"/>
    <cellStyle name="Output 3 2 2 5 3 3" xfId="25567" xr:uid="{C15B3358-965F-45A1-8E2E-56AA08A15F77}"/>
    <cellStyle name="Output 3 2 2 5 4" xfId="5277" xr:uid="{587519CF-5D79-4448-967B-EF04EDB81044}"/>
    <cellStyle name="Output 3 2 2 5 4 2" xfId="13936" xr:uid="{EE525ADC-09A5-4D73-96C5-3FB10C7E8BED}"/>
    <cellStyle name="Output 3 2 2 5 4 3" xfId="25268" xr:uid="{35BB462F-44BA-41DF-B7E5-2080765868F2}"/>
    <cellStyle name="Output 3 2 2 5 5" xfId="8942" xr:uid="{9D4896A6-09D1-4401-BD7E-4B6D5F073A90}"/>
    <cellStyle name="Output 3 2 2 5 5 2" xfId="17570" xr:uid="{CD1CDCC6-7EBA-4FEB-9C1A-A546C10F6D40}"/>
    <cellStyle name="Output 3 2 2 5 5 3" xfId="28903" xr:uid="{C0461EEF-5BB6-4D44-A7BD-5C291914AC9E}"/>
    <cellStyle name="Output 3 2 2 5 6" xfId="11755" xr:uid="{A4B5CDC4-0D0C-4FE0-B66C-B8C41FA6ED67}"/>
    <cellStyle name="Output 3 2 2 5 6 2" xfId="20380" xr:uid="{07776275-65AF-441C-8502-85E369566041}"/>
    <cellStyle name="Output 3 2 2 5 6 3" xfId="31716" xr:uid="{B38C9269-D8C9-4546-B567-6ACC472ED8B0}"/>
    <cellStyle name="Output 3 2 2 5 7" xfId="12382" xr:uid="{44EC0D10-CC88-420B-883B-3B962DD885C0}"/>
    <cellStyle name="Output 3 2 2 5 7 2" xfId="21006" xr:uid="{1C21E7D2-627C-42AF-9A82-62031B2F6780}"/>
    <cellStyle name="Output 3 2 2 5 7 3" xfId="32343" xr:uid="{F84A613F-4BE8-4297-B3A0-A78749121C43}"/>
    <cellStyle name="Output 3 2 2 6" xfId="2920" xr:uid="{FB50A758-F27F-4EF1-998D-3831522A5FCB}"/>
    <cellStyle name="Output 3 2 2 6 2" xfId="7283" xr:uid="{D574E028-C713-4FAC-83A7-28C2436EEFBA}"/>
    <cellStyle name="Output 3 2 2 6 2 2" xfId="15923" xr:uid="{3EE7FECD-C81F-42CD-99B5-3C9045FB1FD6}"/>
    <cellStyle name="Output 3 2 2 6 2 3" xfId="27255" xr:uid="{0406E8B4-F02F-4104-BD7C-22EDF92F3E86}"/>
    <cellStyle name="Output 3 2 2 6 3" xfId="4392" xr:uid="{D4EB1F25-BFD5-46F4-9CAE-87FE9F516287}"/>
    <cellStyle name="Output 3 2 2 6 3 2" xfId="13053" xr:uid="{F3530BD5-D588-498A-911E-D6BE260F5013}"/>
    <cellStyle name="Output 3 2 2 6 3 3" xfId="24385" xr:uid="{2AA14E80-DED2-4FDB-856E-54D0A89D9EBA}"/>
    <cellStyle name="Output 3 2 2 6 4" xfId="9439" xr:uid="{5BA92D6C-DAF9-4E96-8AA8-6CAF8C814A3B}"/>
    <cellStyle name="Output 3 2 2 6 4 2" xfId="18067" xr:uid="{025B7D01-9278-4A25-9689-9A71BAD3822C}"/>
    <cellStyle name="Output 3 2 2 6 4 3" xfId="29400" xr:uid="{4A0E2D15-3224-4475-88CD-E42E48281DDA}"/>
    <cellStyle name="Output 3 2 2 6 5" xfId="7893" xr:uid="{4253CC95-2E24-4AD7-B0E8-AFCCE9919483}"/>
    <cellStyle name="Output 3 2 2 6 5 2" xfId="16531" xr:uid="{408355BA-1223-4006-9985-47375039D6E8}"/>
    <cellStyle name="Output 3 2 2 6 5 3" xfId="27863" xr:uid="{2447CBFE-CE51-4310-B131-1E2186B6611B}"/>
    <cellStyle name="Output 3 2 2 6 6" xfId="11756" xr:uid="{0D7745BA-6FA6-45A9-8EC6-4B8CAEB0F5E6}"/>
    <cellStyle name="Output 3 2 2 6 6 2" xfId="20381" xr:uid="{9B75E6E8-09FD-4773-B4EF-A7CDC77B8E18}"/>
    <cellStyle name="Output 3 2 2 6 6 3" xfId="31717" xr:uid="{064068DD-7A25-4D72-8767-EEFF8C046DED}"/>
    <cellStyle name="Output 3 2 2 6 7" xfId="11487" xr:uid="{D40804F9-D744-43F0-B875-FFE3B6473E5F}"/>
    <cellStyle name="Output 3 2 2 6 7 2" xfId="20112" xr:uid="{3AB32A6A-B1CC-427F-AEA3-B2FFC3F8BFC1}"/>
    <cellStyle name="Output 3 2 2 6 7 3" xfId="31448" xr:uid="{EBBB0228-665B-452F-AA88-D2D11A4500A2}"/>
    <cellStyle name="Output 3 2 2 7" xfId="7278" xr:uid="{403BE0BF-8DDD-4CE2-9B63-BB464504DB41}"/>
    <cellStyle name="Output 3 2 2 7 2" xfId="15918" xr:uid="{0DD37E89-FF64-4BF3-81BB-66CC89B8262A}"/>
    <cellStyle name="Output 3 2 2 7 3" xfId="27250" xr:uid="{DC7D16CC-7B3F-4B6F-8748-DFCACB56A77C}"/>
    <cellStyle name="Output 3 2 2 8" xfId="5586" xr:uid="{22739EFA-C51F-4E47-AE6C-9552BC98AAB8}"/>
    <cellStyle name="Output 3 2 2 8 2" xfId="14238" xr:uid="{900188FF-04DE-4119-9F0F-DF315AFE6ADB}"/>
    <cellStyle name="Output 3 2 2 8 3" xfId="25570" xr:uid="{C10C20CD-9733-46F5-9845-0F9014E22574}"/>
    <cellStyle name="Output 3 2 2 9" xfId="8100" xr:uid="{8CC87047-4C37-44EC-A5EA-CFDB8484B25A}"/>
    <cellStyle name="Output 3 2 2 9 2" xfId="16738" xr:uid="{11F4DE75-92A3-4243-8DDC-1CC893DA72D2}"/>
    <cellStyle name="Output 3 2 2 9 3" xfId="28070" xr:uid="{1AB93457-B071-4909-A16C-4F7638608B71}"/>
    <cellStyle name="Output 3 2 3" xfId="2921" xr:uid="{92A49669-B6DC-4903-97AA-409172E8785C}"/>
    <cellStyle name="Output 3 2 3 2" xfId="7284" xr:uid="{5C588AC7-221F-424E-9874-9FF1D345ACB4}"/>
    <cellStyle name="Output 3 2 3 2 2" xfId="15924" xr:uid="{741F492C-764C-48D4-9F28-444666347D2A}"/>
    <cellStyle name="Output 3 2 3 2 3" xfId="27256" xr:uid="{88C08FC0-E8CD-486E-99FA-417A1CF1EBCC}"/>
    <cellStyle name="Output 3 2 3 3" xfId="5582" xr:uid="{EE965A87-2766-43D5-9B61-B74EB5FA30E4}"/>
    <cellStyle name="Output 3 2 3 3 2" xfId="14234" xr:uid="{739CBACA-2B53-46DF-903A-FE69193C3861}"/>
    <cellStyle name="Output 3 2 3 3 3" xfId="25566" xr:uid="{2233FCE2-55E1-4569-A6F5-E39570D7285A}"/>
    <cellStyle name="Output 3 2 3 4" xfId="9440" xr:uid="{4B9BAB08-D26D-420E-875C-D29D515E0A78}"/>
    <cellStyle name="Output 3 2 3 4 2" xfId="18068" xr:uid="{A71E649E-7570-42D8-B028-2FF2ADA821A9}"/>
    <cellStyle name="Output 3 2 3 4 3" xfId="29401" xr:uid="{F1A562D0-7E58-4A9F-8206-A1700D2708AB}"/>
    <cellStyle name="Output 3 2 3 5" xfId="10095" xr:uid="{9903DC9B-C5D5-4F3B-AECE-C729136BCE0E}"/>
    <cellStyle name="Output 3 2 3 5 2" xfId="18722" xr:uid="{479B5D70-74FF-4F10-928E-6BEFEEE69D29}"/>
    <cellStyle name="Output 3 2 3 5 3" xfId="30056" xr:uid="{F463F494-58D1-404C-B93E-5F276483AC0B}"/>
    <cellStyle name="Output 3 2 3 6" xfId="6714" xr:uid="{D0E9E205-8780-44AA-B237-67B067BB3E64}"/>
    <cellStyle name="Output 3 2 3 6 2" xfId="15354" xr:uid="{34C8303D-E3E8-4399-BF96-3B0E4AA1A847}"/>
    <cellStyle name="Output 3 2 3 6 3" xfId="26686" xr:uid="{6B4B53A3-40DA-43F7-9036-D98A2E7EB16F}"/>
    <cellStyle name="Output 3 2 3 7" xfId="12383" xr:uid="{44CE2855-EABE-4B1F-A36C-2F61A438A5B2}"/>
    <cellStyle name="Output 3 2 3 7 2" xfId="21007" xr:uid="{CE8707E9-BA8D-4976-B6E4-C9E305852E7F}"/>
    <cellStyle name="Output 3 2 3 7 3" xfId="32344" xr:uid="{9278B5A3-F2BD-4210-96BB-F527A19FE70C}"/>
    <cellStyle name="Output 3 2 4" xfId="2922" xr:uid="{6096DDD9-34DE-4A1F-B4C1-17D81FFBA0E1}"/>
    <cellStyle name="Output 3 2 4 2" xfId="7285" xr:uid="{0A1FDE33-70D2-4AEA-B27E-25C865469179}"/>
    <cellStyle name="Output 3 2 4 2 2" xfId="15925" xr:uid="{9309DB88-1E84-409B-9BFF-00E61B014F61}"/>
    <cellStyle name="Output 3 2 4 2 3" xfId="27257" xr:uid="{381F1770-F83C-4D49-8EBF-6D073437F100}"/>
    <cellStyle name="Output 3 2 4 3" xfId="5581" xr:uid="{705E56F5-4886-45EE-A17A-5C92999D17AA}"/>
    <cellStyle name="Output 3 2 4 3 2" xfId="14233" xr:uid="{1D828807-8917-4384-8B81-45B869F06161}"/>
    <cellStyle name="Output 3 2 4 3 3" xfId="25565" xr:uid="{38F75800-476B-472C-A7C5-FE046A88AEEA}"/>
    <cellStyle name="Output 3 2 4 4" xfId="9441" xr:uid="{B3A7C9CB-42E8-40A6-856D-41E51BE767E7}"/>
    <cellStyle name="Output 3 2 4 4 2" xfId="18069" xr:uid="{86F44BB3-47F9-4986-85B8-B6008B64A377}"/>
    <cellStyle name="Output 3 2 4 4 3" xfId="29402" xr:uid="{BD61942F-F334-4F49-9A71-0583A224A28E}"/>
    <cellStyle name="Output 3 2 4 5" xfId="8943" xr:uid="{107EB4E6-7965-4686-84D1-5FF34A8B2628}"/>
    <cellStyle name="Output 3 2 4 5 2" xfId="17571" xr:uid="{84F1BF3E-200E-4A9F-9DF3-D03E2B17830E}"/>
    <cellStyle name="Output 3 2 4 5 3" xfId="28904" xr:uid="{369F6805-5FF8-405D-8D91-7A58CA779610}"/>
    <cellStyle name="Output 3 2 4 6" xfId="7729" xr:uid="{5DD4F7D1-77C6-4F9A-AF61-32343F2DEEE4}"/>
    <cellStyle name="Output 3 2 4 6 2" xfId="16367" xr:uid="{0134F37D-50A8-4AE6-9CC6-20FE41F60532}"/>
    <cellStyle name="Output 3 2 4 6 3" xfId="27699" xr:uid="{9DA9E5FB-8AE7-434C-83A1-D7852950FD0E}"/>
    <cellStyle name="Output 3 2 4 7" xfId="11551" xr:uid="{4D11ACCC-863B-4D34-92BF-DF3360F41758}"/>
    <cellStyle name="Output 3 2 4 7 2" xfId="20176" xr:uid="{87C50A82-57D2-4E7C-B396-DD065B5D3E6B}"/>
    <cellStyle name="Output 3 2 4 7 3" xfId="31512" xr:uid="{0FF111EB-0F57-4C0E-8938-5AE373446E99}"/>
    <cellStyle name="Output 3 2 5" xfId="2923" xr:uid="{64481321-0020-49F0-9200-D8B142A4FAC4}"/>
    <cellStyle name="Output 3 2 5 2" xfId="7286" xr:uid="{1397C91B-D846-4129-83D4-220B3D91B73C}"/>
    <cellStyle name="Output 3 2 5 2 2" xfId="15926" xr:uid="{734D28A9-708A-4444-8E8A-987F842D3278}"/>
    <cellStyle name="Output 3 2 5 2 3" xfId="27258" xr:uid="{4175F442-C52F-40BF-814C-E5D3BD26249F}"/>
    <cellStyle name="Output 3 2 5 3" xfId="4391" xr:uid="{E6106EA4-E5DE-4DBE-AB3B-13A71EE239EA}"/>
    <cellStyle name="Output 3 2 5 3 2" xfId="13052" xr:uid="{146AA20D-860E-4090-8A84-575943CAA050}"/>
    <cellStyle name="Output 3 2 5 3 3" xfId="24384" xr:uid="{2DAB91E8-4DAB-4AF4-BAD3-7C0F41823AA5}"/>
    <cellStyle name="Output 3 2 5 4" xfId="9442" xr:uid="{27E93C9A-8F1A-4F76-9D5A-3452B745DB9B}"/>
    <cellStyle name="Output 3 2 5 4 2" xfId="18070" xr:uid="{C6EC404E-D281-40D8-AB80-A90F02A4B7B1}"/>
    <cellStyle name="Output 3 2 5 4 3" xfId="29403" xr:uid="{DFF1C9BD-40E6-4957-950F-7BB707796A28}"/>
    <cellStyle name="Output 3 2 5 5" xfId="10096" xr:uid="{7098823B-E96B-4A4A-9CF4-9BDF41A105B6}"/>
    <cellStyle name="Output 3 2 5 5 2" xfId="18723" xr:uid="{9F8FA800-DC56-49ED-854C-0F5C7D43D4DA}"/>
    <cellStyle name="Output 3 2 5 5 3" xfId="30057" xr:uid="{E6B308FF-187A-43A0-9236-43C717A89D33}"/>
    <cellStyle name="Output 3 2 5 6" xfId="5192" xr:uid="{2F344764-401F-4461-9230-A0F012BC0B41}"/>
    <cellStyle name="Output 3 2 5 6 2" xfId="13851" xr:uid="{00F295A2-7E6E-4EF6-8160-D4E8B0B3F13B}"/>
    <cellStyle name="Output 3 2 5 6 3" xfId="25183" xr:uid="{4044187F-935F-4983-8831-EC2700596CFA}"/>
    <cellStyle name="Output 3 2 5 7" xfId="11488" xr:uid="{2198D84B-3BDE-4B09-B5DD-564FB7319C3E}"/>
    <cellStyle name="Output 3 2 5 7 2" xfId="20113" xr:uid="{95E7996F-35ED-4C0F-B6BA-D4D1A790DB91}"/>
    <cellStyle name="Output 3 2 5 7 3" xfId="31449" xr:uid="{6906307F-EC97-48CC-970D-250B929DCA34}"/>
    <cellStyle name="Output 3 2 6" xfId="2924" xr:uid="{B5F2321E-5F21-4FD1-AB2D-773E49E133BF}"/>
    <cellStyle name="Output 3 2 6 2" xfId="7287" xr:uid="{E631DE2A-0FF5-472D-852B-CAB3D9B29A2D}"/>
    <cellStyle name="Output 3 2 6 2 2" xfId="15927" xr:uid="{78137D84-FF1A-4D45-959D-CA4999A5B4AF}"/>
    <cellStyle name="Output 3 2 6 2 3" xfId="27259" xr:uid="{17C3DADC-C5F0-49F0-BF34-E55957B25CF5}"/>
    <cellStyle name="Output 3 2 6 3" xfId="5580" xr:uid="{FEBB1C5D-9FD1-425E-92B9-376CDF1E7A18}"/>
    <cellStyle name="Output 3 2 6 3 2" xfId="14232" xr:uid="{DED7A00B-CEB3-4980-9A5A-AF40488FDC47}"/>
    <cellStyle name="Output 3 2 6 3 3" xfId="25564" xr:uid="{F02E534F-553E-433F-8639-53746A775C5F}"/>
    <cellStyle name="Output 3 2 6 4" xfId="7782" xr:uid="{3F1C5B06-4F3B-4C05-A1BF-FB4F277AF070}"/>
    <cellStyle name="Output 3 2 6 4 2" xfId="16420" xr:uid="{0C493419-AA55-4C27-982D-862D2C1AC33C}"/>
    <cellStyle name="Output 3 2 6 4 3" xfId="27752" xr:uid="{0883080D-77A8-4005-93AF-3FFBF3F778B7}"/>
    <cellStyle name="Output 3 2 6 5" xfId="9113" xr:uid="{7C8E0080-CE1D-4FC7-B28A-68E3AFF93CE3}"/>
    <cellStyle name="Output 3 2 6 5 2" xfId="17741" xr:uid="{4BE56990-91D8-45D4-86E8-31C42FD2FB7C}"/>
    <cellStyle name="Output 3 2 6 5 3" xfId="29074" xr:uid="{13523094-CB2D-472E-9AD4-46750378476B}"/>
    <cellStyle name="Output 3 2 6 6" xfId="11757" xr:uid="{0EE5CEDD-A9D0-4D18-B696-E98D70119F25}"/>
    <cellStyle name="Output 3 2 6 6 2" xfId="20382" xr:uid="{F613946F-4524-4834-A64D-CC91DABD100B}"/>
    <cellStyle name="Output 3 2 6 6 3" xfId="31718" xr:uid="{88DFFC1F-3519-4AD9-9E08-E23BDCD6925A}"/>
    <cellStyle name="Output 3 2 6 7" xfId="7754" xr:uid="{D2AB59ED-8648-4DA7-8385-24AE30DAE989}"/>
    <cellStyle name="Output 3 2 6 7 2" xfId="16392" xr:uid="{AE5D0329-6A60-454F-A6BE-9D4A7B2AD435}"/>
    <cellStyle name="Output 3 2 6 7 3" xfId="27724" xr:uid="{31B4D1CC-90CB-40DB-B2B3-2E23E6358442}"/>
    <cellStyle name="Output 3 2 7" xfId="2925" xr:uid="{CF768FC1-3209-459A-BB2A-0956752936C9}"/>
    <cellStyle name="Output 3 2 7 2" xfId="7288" xr:uid="{C388A821-6EE6-4422-85F9-C07CA322F2D1}"/>
    <cellStyle name="Output 3 2 7 2 2" xfId="15928" xr:uid="{0AC2A893-6AD8-4986-A2E3-05F8CB44C717}"/>
    <cellStyle name="Output 3 2 7 2 3" xfId="27260" xr:uid="{97F6DE18-1EDD-4BFC-B5B1-FF43F17C7A06}"/>
    <cellStyle name="Output 3 2 7 3" xfId="5579" xr:uid="{D1890C5A-7144-494F-9B1D-DCB24F1A92E4}"/>
    <cellStyle name="Output 3 2 7 3 2" xfId="14231" xr:uid="{0915F1DB-C4EB-43C2-84EA-740510CB63B3}"/>
    <cellStyle name="Output 3 2 7 3 3" xfId="25563" xr:uid="{3033F907-A1B4-410B-81E0-CD9B625EAB27}"/>
    <cellStyle name="Output 3 2 7 4" xfId="9443" xr:uid="{5628D9F1-DFB2-4553-A09E-89DB95E80D3F}"/>
    <cellStyle name="Output 3 2 7 4 2" xfId="18071" xr:uid="{4A66CB1C-4973-4FAD-A3F3-A5E385211F54}"/>
    <cellStyle name="Output 3 2 7 4 3" xfId="29404" xr:uid="{22FA9E74-E676-4BA7-9C2A-823F894001D9}"/>
    <cellStyle name="Output 3 2 7 5" xfId="8944" xr:uid="{696C0E77-6223-409D-BC48-E398EB7A93EC}"/>
    <cellStyle name="Output 3 2 7 5 2" xfId="17572" xr:uid="{BC856B63-D811-4F20-8648-02628E89F550}"/>
    <cellStyle name="Output 3 2 7 5 3" xfId="28905" xr:uid="{D48295FF-EC0A-4312-B6EF-ABE3A9F90228}"/>
    <cellStyle name="Output 3 2 7 6" xfId="11758" xr:uid="{B9823266-7799-43A5-B112-32B73A0A336D}"/>
    <cellStyle name="Output 3 2 7 6 2" xfId="20383" xr:uid="{56ECB3BC-739A-405E-AE88-9170D2986B01}"/>
    <cellStyle name="Output 3 2 7 6 3" xfId="31719" xr:uid="{99183370-C272-4EE5-B926-2018A9307337}"/>
    <cellStyle name="Output 3 2 7 7" xfId="12384" xr:uid="{0A0C1A9E-387D-45D5-A2D1-0EA693ED85C0}"/>
    <cellStyle name="Output 3 2 7 7 2" xfId="21008" xr:uid="{0C2AE7B8-8894-4801-AE65-4BBEA948C66D}"/>
    <cellStyle name="Output 3 2 7 7 3" xfId="32345" xr:uid="{DCF7A5A2-7B8E-4A81-A6B3-1B47160A43E6}"/>
    <cellStyle name="Output 3 2 8" xfId="7277" xr:uid="{569821EF-36D9-4A34-9F40-DA183C95FC0D}"/>
    <cellStyle name="Output 3 2 8 2" xfId="15917" xr:uid="{57EB5424-3D91-4875-8E15-5007A8A15224}"/>
    <cellStyle name="Output 3 2 8 3" xfId="27249" xr:uid="{491BE695-F9EA-4F60-89B5-E4A5BFFC9903}"/>
    <cellStyle name="Output 3 2 9" xfId="4394" xr:uid="{3D3D02C3-02F6-4881-8342-688C5E2CAD8E}"/>
    <cellStyle name="Output 3 2 9 2" xfId="13055" xr:uid="{86492C2A-62BD-41C4-9DB3-B1D4549C28FA}"/>
    <cellStyle name="Output 3 2 9 3" xfId="24387" xr:uid="{6D5434FE-53C3-4AB3-AED7-53BE088F2BDF}"/>
    <cellStyle name="Output 3 20" xfId="9219" xr:uid="{5379A5CB-BBEA-41D5-9BFD-DFBE53965682}"/>
    <cellStyle name="Output 3 20 2" xfId="17847" xr:uid="{EC6AD4C2-E374-40DA-9673-339844B41F8C}"/>
    <cellStyle name="Output 3 20 3" xfId="29180" xr:uid="{DB47BD3D-EF50-4642-82F4-79A6B3B3CD80}"/>
    <cellStyle name="Output 3 21" xfId="10400" xr:uid="{D76E18A9-CDBD-4376-A175-402EF8FD734A}"/>
    <cellStyle name="Output 3 21 2" xfId="19027" xr:uid="{CB7CBAF1-A368-48E0-A67C-2C9407BF4E4D}"/>
    <cellStyle name="Output 3 21 3" xfId="30361" xr:uid="{84803ECA-7207-49F8-9DD9-FFD20CA41A86}"/>
    <cellStyle name="Output 3 22" xfId="10769" xr:uid="{E333888D-6A84-4164-B087-D853257EEFA7}"/>
    <cellStyle name="Output 3 22 2" xfId="19395" xr:uid="{4D8B57EB-A493-4F61-9438-313CBF4D8A45}"/>
    <cellStyle name="Output 3 22 3" xfId="30730" xr:uid="{D03EF208-FB7D-4D58-9110-791AA3C2091D}"/>
    <cellStyle name="Output 3 23" xfId="10672" xr:uid="{5C15151E-CAEC-4522-99E2-21C5053E2B1D}"/>
    <cellStyle name="Output 3 23 2" xfId="19298" xr:uid="{6F9F85B1-35CB-43DD-965E-0BCF1CE88791}"/>
    <cellStyle name="Output 3 23 3" xfId="30633" xr:uid="{75DE8CC6-05BD-446B-92CD-3DE5A09D7C59}"/>
    <cellStyle name="Output 3 24" xfId="12792" xr:uid="{7681E97A-66C7-49AA-98D4-1FDECBB534A2}"/>
    <cellStyle name="Output 3 24 2" xfId="21415" xr:uid="{F264737E-8BFF-43F1-9912-3A99D213DE1D}"/>
    <cellStyle name="Output 3 24 3" xfId="32753" xr:uid="{A3576243-C43A-4FA9-84C6-2FF3B91AED48}"/>
    <cellStyle name="Output 3 3" xfId="2926" xr:uid="{F5503413-3D53-4D54-9B6E-1D1956EB0A92}"/>
    <cellStyle name="Output 3 3 10" xfId="5123" xr:uid="{23046684-E940-474D-9C24-946B00FCDC39}"/>
    <cellStyle name="Output 3 3 10 2" xfId="13782" xr:uid="{702325D6-72D2-4D19-B628-66CA6983DB9E}"/>
    <cellStyle name="Output 3 3 10 3" xfId="25114" xr:uid="{BEC76612-4C41-4A57-BD49-38DEEB718BEC}"/>
    <cellStyle name="Output 3 3 11" xfId="10097" xr:uid="{57A98EEA-A112-490F-AD0A-A45506D4F179}"/>
    <cellStyle name="Output 3 3 11 2" xfId="18724" xr:uid="{708B0E79-DDFB-434B-960D-BE76060FB960}"/>
    <cellStyle name="Output 3 3 11 3" xfId="30058" xr:uid="{F6168641-03E9-4D53-B5F0-8412D7C4F849}"/>
    <cellStyle name="Output 3 3 12" xfId="6715" xr:uid="{D83B7508-1E89-4420-82AD-87F42900890E}"/>
    <cellStyle name="Output 3 3 12 2" xfId="15355" xr:uid="{E8920259-696F-4739-8427-48D1514C0983}"/>
    <cellStyle name="Output 3 3 12 3" xfId="26687" xr:uid="{9C8EC588-3C89-45DF-9DD9-FA677CA20FE1}"/>
    <cellStyle name="Output 3 3 13" xfId="11489" xr:uid="{784BF809-E2E0-474B-A72F-8163D51163F2}"/>
    <cellStyle name="Output 3 3 13 2" xfId="20114" xr:uid="{6297B391-9AA3-444F-9BE1-A4B53C5D5013}"/>
    <cellStyle name="Output 3 3 13 3" xfId="31450" xr:uid="{C33AD025-AA3B-41E7-AF6B-747BA6D00623}"/>
    <cellStyle name="Output 3 3 2" xfId="2927" xr:uid="{00842C33-A634-4F8F-B926-D8B4FFF83C01}"/>
    <cellStyle name="Output 3 3 2 10" xfId="10098" xr:uid="{97B46511-05F1-4961-8F97-6A3CC8B31034}"/>
    <cellStyle name="Output 3 3 2 10 2" xfId="18725" xr:uid="{9294BA43-C3B9-4A32-BF2F-61C88429B641}"/>
    <cellStyle name="Output 3 3 2 10 3" xfId="30059" xr:uid="{23EAE078-CD00-4BD8-8BC4-F8E3204B4C32}"/>
    <cellStyle name="Output 3 3 2 11" xfId="10827" xr:uid="{C8C1083D-DB49-45F4-A763-4B591F1A44CF}"/>
    <cellStyle name="Output 3 3 2 11 2" xfId="19453" xr:uid="{93508690-E2A4-4AAC-B524-FFA14DCD0F96}"/>
    <cellStyle name="Output 3 3 2 11 3" xfId="30788" xr:uid="{9960E805-BDDF-419C-B081-5E694E1538C7}"/>
    <cellStyle name="Output 3 3 2 12" xfId="12385" xr:uid="{4BAD7D47-1849-490D-AC7F-BC65584ADA9A}"/>
    <cellStyle name="Output 3 3 2 12 2" xfId="21009" xr:uid="{16253384-E86A-4C47-B529-297B2514ED95}"/>
    <cellStyle name="Output 3 3 2 12 3" xfId="32346" xr:uid="{453F6D90-E8A9-4B34-9C47-15799CBD9BB8}"/>
    <cellStyle name="Output 3 3 2 2" xfId="2928" xr:uid="{81CF2B90-A61E-4FB8-8AC5-0C38C1D97B41}"/>
    <cellStyle name="Output 3 3 2 2 2" xfId="7291" xr:uid="{BC80DB71-7E07-4B9C-B0E2-9CF9AF841549}"/>
    <cellStyle name="Output 3 3 2 2 2 2" xfId="15931" xr:uid="{E5AC15CA-38C1-48C1-8DAF-5AFB8BC3CD89}"/>
    <cellStyle name="Output 3 3 2 2 2 3" xfId="27263" xr:uid="{573EA11A-7388-42E6-B4B5-8F0D2C4565A9}"/>
    <cellStyle name="Output 3 3 2 2 3" xfId="5577" xr:uid="{6AAEE7F0-3BB3-49C9-B46F-83368A01A9D8}"/>
    <cellStyle name="Output 3 3 2 2 3 2" xfId="14229" xr:uid="{C68154AF-3B9F-4D9B-B1C0-5F2619B510FB}"/>
    <cellStyle name="Output 3 3 2 2 3 3" xfId="25561" xr:uid="{4FA8A24E-379B-4887-9815-732DFC1C4878}"/>
    <cellStyle name="Output 3 3 2 2 4" xfId="9445" xr:uid="{8E57B929-7588-4D2E-B1EA-2204F4FB118F}"/>
    <cellStyle name="Output 3 3 2 2 4 2" xfId="18073" xr:uid="{3CB4963D-165D-4212-AA5A-3CDE00189932}"/>
    <cellStyle name="Output 3 3 2 2 4 3" xfId="29406" xr:uid="{0A96EDBB-7996-49BA-B662-2877E88F460D}"/>
    <cellStyle name="Output 3 3 2 2 5" xfId="9112" xr:uid="{BCB32020-368F-4FEC-AC7E-A8248C7D1709}"/>
    <cellStyle name="Output 3 3 2 2 5 2" xfId="17740" xr:uid="{0EAC2362-B13D-43F6-9712-0786E5B91F9F}"/>
    <cellStyle name="Output 3 3 2 2 5 3" xfId="29073" xr:uid="{CEB87DC5-DE9E-4F83-A0D5-F1311EB33413}"/>
    <cellStyle name="Output 3 3 2 2 6" xfId="9242" xr:uid="{60006DAA-0CB9-48FF-B896-318289311B88}"/>
    <cellStyle name="Output 3 3 2 2 6 2" xfId="17870" xr:uid="{F886602F-70C3-4346-BD29-1EE268EDD96C}"/>
    <cellStyle name="Output 3 3 2 2 6 3" xfId="29203" xr:uid="{63CABDD4-CEF5-4D23-BC2F-1B524156EAE6}"/>
    <cellStyle name="Output 3 3 2 2 7" xfId="11550" xr:uid="{5EB57943-F7F4-4062-B519-5AA0F13D031F}"/>
    <cellStyle name="Output 3 3 2 2 7 2" xfId="20175" xr:uid="{8A56EA76-8995-4692-A6FA-4761065E6010}"/>
    <cellStyle name="Output 3 3 2 2 7 3" xfId="31511" xr:uid="{092BBABD-CBC6-41B6-9612-F6D44AEDDCEA}"/>
    <cellStyle name="Output 3 3 2 3" xfId="2929" xr:uid="{F75D323E-2490-4756-8AA3-4340B3652A69}"/>
    <cellStyle name="Output 3 3 2 3 2" xfId="7292" xr:uid="{1BD5CB30-75C9-4F19-BEFA-B5DE613BBF1D}"/>
    <cellStyle name="Output 3 3 2 3 2 2" xfId="15932" xr:uid="{A47BA4A5-E950-4704-A72A-4C3CB86FCF64}"/>
    <cellStyle name="Output 3 3 2 3 2 3" xfId="27264" xr:uid="{7EC741A2-557B-483C-A202-9FD460B52890}"/>
    <cellStyle name="Output 3 3 2 3 3" xfId="4389" xr:uid="{373C33F9-9D5B-44DE-BAE7-833CA19F4745}"/>
    <cellStyle name="Output 3 3 2 3 3 2" xfId="13050" xr:uid="{C37517E6-9FD9-4F80-A636-9F9614D4D6E8}"/>
    <cellStyle name="Output 3 3 2 3 3 3" xfId="24382" xr:uid="{A3D0EFB1-B900-416F-A5D7-521806370F0A}"/>
    <cellStyle name="Output 3 3 2 3 4" xfId="9444" xr:uid="{41E4C3D7-532A-46E8-8A95-AEDE076B103F}"/>
    <cellStyle name="Output 3 3 2 3 4 2" xfId="18072" xr:uid="{529D2CA0-8115-422E-A2EE-AE0D4E15E1B5}"/>
    <cellStyle name="Output 3 3 2 3 4 3" xfId="29405" xr:uid="{FD063C13-FE12-4CC1-A7CC-447FB7756EE1}"/>
    <cellStyle name="Output 3 3 2 3 5" xfId="7894" xr:uid="{BC0A6C9A-93A0-4F6C-BEE2-71D36A019CC6}"/>
    <cellStyle name="Output 3 3 2 3 5 2" xfId="16532" xr:uid="{B61B5595-7AA7-448F-8E1F-D0A9CB5B7E2B}"/>
    <cellStyle name="Output 3 3 2 3 5 3" xfId="27864" xr:uid="{C76C6AE8-CE6E-42B7-993B-FB326A86024B}"/>
    <cellStyle name="Output 3 3 2 3 6" xfId="6716" xr:uid="{7D7908FC-4760-4474-B90A-EABF0F40DFC8}"/>
    <cellStyle name="Output 3 3 2 3 6 2" xfId="15356" xr:uid="{BF0F2ED4-523A-4C18-B790-213438941575}"/>
    <cellStyle name="Output 3 3 2 3 6 3" xfId="26688" xr:uid="{F98B981D-E6D2-433D-8F7A-055A70480BAA}"/>
    <cellStyle name="Output 3 3 2 3 7" xfId="12386" xr:uid="{F6767ABC-3280-4EA0-BB46-92E99E783270}"/>
    <cellStyle name="Output 3 3 2 3 7 2" xfId="21010" xr:uid="{0A05E681-69A6-4477-81A8-707B5B31D743}"/>
    <cellStyle name="Output 3 3 2 3 7 3" xfId="32347" xr:uid="{23A3D2E0-4715-448A-A53D-C220A3AC9AD5}"/>
    <cellStyle name="Output 3 3 2 4" xfId="2930" xr:uid="{BBBDE720-738C-4E75-8083-1951E13E1FB9}"/>
    <cellStyle name="Output 3 3 2 4 2" xfId="7293" xr:uid="{BE62E577-5113-4AFA-B7E5-F5C4476147DD}"/>
    <cellStyle name="Output 3 3 2 4 2 2" xfId="15933" xr:uid="{6E4ED9F3-3B31-4706-9B63-47D66A9D6F11}"/>
    <cellStyle name="Output 3 3 2 4 2 3" xfId="27265" xr:uid="{D8DB0B71-FD73-491B-AC31-FDD4EC7F2F8F}"/>
    <cellStyle name="Output 3 3 2 4 3" xfId="5576" xr:uid="{C3F1BF58-CB8D-452C-BB32-14574A138F9B}"/>
    <cellStyle name="Output 3 3 2 4 3 2" xfId="14228" xr:uid="{A6443811-48A5-47AE-A821-F972F66031B6}"/>
    <cellStyle name="Output 3 3 2 4 3 3" xfId="25560" xr:uid="{6DBCC6AD-A230-4188-A622-54ACAD607FC0}"/>
    <cellStyle name="Output 3 3 2 4 4" xfId="9448" xr:uid="{C793207C-8648-450C-80BB-603A83F0892E}"/>
    <cellStyle name="Output 3 3 2 4 4 2" xfId="18076" xr:uid="{5A653239-E2D4-4915-888A-4EFED83250F7}"/>
    <cellStyle name="Output 3 3 2 4 4 3" xfId="29409" xr:uid="{F5FB7DC2-5F6E-43B8-84D8-8B3A20EE3734}"/>
    <cellStyle name="Output 3 3 2 4 5" xfId="8945" xr:uid="{78A702D8-2168-4331-A214-014B12F92B9A}"/>
    <cellStyle name="Output 3 3 2 4 5 2" xfId="17573" xr:uid="{B1CC5517-2B09-4A66-8A17-83533D6EB859}"/>
    <cellStyle name="Output 3 3 2 4 5 3" xfId="28906" xr:uid="{6E711525-0D4A-4A4A-8F2D-6E428146A985}"/>
    <cellStyle name="Output 3 3 2 4 6" xfId="10230" xr:uid="{FD5542F4-4B31-4BB1-96D8-6F785BCEE7E4}"/>
    <cellStyle name="Output 3 3 2 4 6 2" xfId="18857" xr:uid="{73B272EB-0914-4AC2-B4C4-08277E0A1F43}"/>
    <cellStyle name="Output 3 3 2 4 6 3" xfId="30191" xr:uid="{55DA0FE5-DCB1-4016-AD83-261CDF9E8CF7}"/>
    <cellStyle name="Output 3 3 2 4 7" xfId="12387" xr:uid="{F5EA7B29-29B4-4733-A843-8F23F9BC3BCA}"/>
    <cellStyle name="Output 3 3 2 4 7 2" xfId="21011" xr:uid="{44B96666-34CA-41EF-A20D-4EEB12277E46}"/>
    <cellStyle name="Output 3 3 2 4 7 3" xfId="32348" xr:uid="{AFCFBDD5-7B07-42F4-9DC4-DAC16DD52896}"/>
    <cellStyle name="Output 3 3 2 5" xfId="2931" xr:uid="{6BA297DD-6E7D-4130-B628-9FC87830FE43}"/>
    <cellStyle name="Output 3 3 2 5 2" xfId="7294" xr:uid="{A5E8415A-669F-41EA-B643-FE358DFC8359}"/>
    <cellStyle name="Output 3 3 2 5 2 2" xfId="15934" xr:uid="{490D0D41-7F5B-478C-B42E-C2FB2A46EBD3}"/>
    <cellStyle name="Output 3 3 2 5 2 3" xfId="27266" xr:uid="{79078C22-95DE-4A1E-81E6-F0368E1E9279}"/>
    <cellStyle name="Output 3 3 2 5 3" xfId="5575" xr:uid="{5C2C5BF8-0797-474D-90DE-CD23D94DD951}"/>
    <cellStyle name="Output 3 3 2 5 3 2" xfId="14227" xr:uid="{866DC002-543F-40CD-86D1-571C8205B937}"/>
    <cellStyle name="Output 3 3 2 5 3 3" xfId="25559" xr:uid="{8B8AC6BA-41C4-4E22-A90A-755EA90E350A}"/>
    <cellStyle name="Output 3 3 2 5 4" xfId="9326" xr:uid="{4A5C8D35-2F5A-4DB5-9F58-4D9E137C4DF7}"/>
    <cellStyle name="Output 3 3 2 5 4 2" xfId="17954" xr:uid="{A21247F4-BE11-4D24-B556-EB1C00B530E9}"/>
    <cellStyle name="Output 3 3 2 5 4 3" xfId="29287" xr:uid="{E7509636-39CD-432B-8BDD-EB4F90758AFD}"/>
    <cellStyle name="Output 3 3 2 5 5" xfId="10099" xr:uid="{AED63C71-D1EF-478F-B80F-5C841008577D}"/>
    <cellStyle name="Output 3 3 2 5 5 2" xfId="18726" xr:uid="{BE82446D-6DF0-45C8-AA32-C80FACA3989B}"/>
    <cellStyle name="Output 3 3 2 5 5 3" xfId="30060" xr:uid="{072DA305-6D6E-4891-B895-D14F0F056CF9}"/>
    <cellStyle name="Output 3 3 2 5 6" xfId="6717" xr:uid="{00CFA87C-3F14-476C-8B5A-005FED649297}"/>
    <cellStyle name="Output 3 3 2 5 6 2" xfId="15357" xr:uid="{B0D7E47F-D262-4FC1-AB8D-3ABE99072C97}"/>
    <cellStyle name="Output 3 3 2 5 6 3" xfId="26689" xr:uid="{2C0EEE67-DD25-4391-8231-AE7C811ECE8B}"/>
    <cellStyle name="Output 3 3 2 5 7" xfId="11490" xr:uid="{EE303BE7-9D64-4AF6-AEC8-FE35B5D98B46}"/>
    <cellStyle name="Output 3 3 2 5 7 2" xfId="20115" xr:uid="{3CBC8AF1-4B35-46B7-A0A6-063490A5C9F2}"/>
    <cellStyle name="Output 3 3 2 5 7 3" xfId="31451" xr:uid="{173070AF-3ED9-4FAD-880C-9652EC0974C9}"/>
    <cellStyle name="Output 3 3 2 6" xfId="2932" xr:uid="{49AEAC1D-5A0D-4E7B-9F7A-4CE40FFCE19D}"/>
    <cellStyle name="Output 3 3 2 6 2" xfId="7295" xr:uid="{66FD13C1-DFC6-4B39-B011-624B7989BB2B}"/>
    <cellStyle name="Output 3 3 2 6 2 2" xfId="15935" xr:uid="{6D73A479-B1D4-43D4-AE3E-29BE2BA7DB1B}"/>
    <cellStyle name="Output 3 3 2 6 2 3" xfId="27267" xr:uid="{F0CB2685-71B7-4D9F-A6DE-610E44A891C9}"/>
    <cellStyle name="Output 3 3 2 6 3" xfId="4388" xr:uid="{30206652-3CA1-4C5C-814D-5A1D2FF3752D}"/>
    <cellStyle name="Output 3 3 2 6 3 2" xfId="13049" xr:uid="{E307B1F4-2C7D-4510-9297-A7B0407EB977}"/>
    <cellStyle name="Output 3 3 2 6 3 3" xfId="24381" xr:uid="{DFEFC98F-3B6A-4994-B742-B1F894599A42}"/>
    <cellStyle name="Output 3 3 2 6 4" xfId="9449" xr:uid="{DDC23D4A-9EE5-4C5D-9F0F-E375F3184233}"/>
    <cellStyle name="Output 3 3 2 6 4 2" xfId="18077" xr:uid="{0246029D-95F5-479A-AB02-ADB2146C2E50}"/>
    <cellStyle name="Output 3 3 2 6 4 3" xfId="29410" xr:uid="{F17B2557-310C-4CA3-8BB4-70DCC60F0407}"/>
    <cellStyle name="Output 3 3 2 6 5" xfId="10100" xr:uid="{2822A427-0152-4C63-8535-7669AD00FC41}"/>
    <cellStyle name="Output 3 3 2 6 5 2" xfId="18727" xr:uid="{7989259C-9C88-466B-B07F-DEABDFF76124}"/>
    <cellStyle name="Output 3 3 2 6 5 3" xfId="30061" xr:uid="{ABD16A58-C2F6-43B1-A06E-547ED0C96A01}"/>
    <cellStyle name="Output 3 3 2 6 6" xfId="7850" xr:uid="{19E6097D-6DAD-42F0-ADD8-3760B3269EA4}"/>
    <cellStyle name="Output 3 3 2 6 6 2" xfId="16488" xr:uid="{8BC55226-1AC4-43AE-BE46-324C2381230C}"/>
    <cellStyle name="Output 3 3 2 6 6 3" xfId="27820" xr:uid="{477A5AC4-C92B-4BFB-9CC4-BC6FC5F48E4B}"/>
    <cellStyle name="Output 3 3 2 6 7" xfId="11549" xr:uid="{8CC3CA91-E085-4D68-A756-BB04E9C5C3B3}"/>
    <cellStyle name="Output 3 3 2 6 7 2" xfId="20174" xr:uid="{808D97C9-80CD-43C9-9C3D-DBE34F14851F}"/>
    <cellStyle name="Output 3 3 2 6 7 3" xfId="31510" xr:uid="{1F4A53CA-D906-46B0-A8C8-FD24A6DD077B}"/>
    <cellStyle name="Output 3 3 2 7" xfId="7290" xr:uid="{C19F8957-17E1-4A4C-B5EC-A55679145605}"/>
    <cellStyle name="Output 3 3 2 7 2" xfId="15930" xr:uid="{1D434582-EEC9-44F4-898D-E972B2995277}"/>
    <cellStyle name="Output 3 3 2 7 3" xfId="27262" xr:uid="{51E40D83-7A75-4D3E-9F39-81E8AFA20B3A}"/>
    <cellStyle name="Output 3 3 2 8" xfId="5578" xr:uid="{90E0D999-3E52-4738-A698-2FD541F75291}"/>
    <cellStyle name="Output 3 3 2 8 2" xfId="14230" xr:uid="{72A1A018-49BE-4168-9229-53F02864A2DE}"/>
    <cellStyle name="Output 3 3 2 8 3" xfId="25562" xr:uid="{BDD0BEA2-86AF-423E-8548-CC8BC7566D38}"/>
    <cellStyle name="Output 3 3 2 9" xfId="7829" xr:uid="{7536231E-4F1E-4D64-A99D-1B3A2DBC2E54}"/>
    <cellStyle name="Output 3 3 2 9 2" xfId="16467" xr:uid="{7C438DB2-DAB6-414F-9118-675A59005354}"/>
    <cellStyle name="Output 3 3 2 9 3" xfId="27799" xr:uid="{58388BE4-DBE4-4913-BDF8-8A871769FF40}"/>
    <cellStyle name="Output 3 3 3" xfId="2933" xr:uid="{79D9B0ED-23A5-4B85-81F0-69121C91CDED}"/>
    <cellStyle name="Output 3 3 3 2" xfId="7296" xr:uid="{4829385C-ED09-4765-8C14-418641C6C61B}"/>
    <cellStyle name="Output 3 3 3 2 2" xfId="15936" xr:uid="{1C71C3D3-793A-47DE-8633-FC2DC071FE45}"/>
    <cellStyle name="Output 3 3 3 2 3" xfId="27268" xr:uid="{A4FE5E91-D2BB-468D-B660-4F31A75D65A7}"/>
    <cellStyle name="Output 3 3 3 3" xfId="5574" xr:uid="{4E63AF5E-3009-4B43-B890-2B932A5562C0}"/>
    <cellStyle name="Output 3 3 3 3 2" xfId="14226" xr:uid="{7392D339-0D5C-4BE2-A175-75F676C65984}"/>
    <cellStyle name="Output 3 3 3 3 3" xfId="25558" xr:uid="{E457331E-1CAC-4970-B191-A1C60DF206DD}"/>
    <cellStyle name="Output 3 3 3 4" xfId="5937" xr:uid="{2CA564D5-B073-40BB-985D-CEB8B0983771}"/>
    <cellStyle name="Output 3 3 3 4 2" xfId="14589" xr:uid="{8DEEBE28-44CF-4D10-A56B-C4D7728E6366}"/>
    <cellStyle name="Output 3 3 3 4 3" xfId="25921" xr:uid="{FD8D497D-6E2E-482B-BB56-50FD3D1777D7}"/>
    <cellStyle name="Output 3 3 3 5" xfId="8946" xr:uid="{43F7FF01-99D1-4D19-8E86-B96506137796}"/>
    <cellStyle name="Output 3 3 3 5 2" xfId="17574" xr:uid="{7BCDF6AD-36E1-4F01-BFCA-FC2236D50902}"/>
    <cellStyle name="Output 3 3 3 5 3" xfId="28907" xr:uid="{8CC1D1B9-6F1C-4508-B4EF-2F14913BC979}"/>
    <cellStyle name="Output 3 3 3 6" xfId="10826" xr:uid="{4FA2B641-ADD2-4924-970E-FBAFAFE17CC8}"/>
    <cellStyle name="Output 3 3 3 6 2" xfId="19452" xr:uid="{7FBB9A67-117E-4F2C-885F-5E4F1344CDA9}"/>
    <cellStyle name="Output 3 3 3 6 3" xfId="30787" xr:uid="{9227564D-C24A-4128-A49C-F75E088AFE48}"/>
    <cellStyle name="Output 3 3 3 7" xfId="12388" xr:uid="{D8C97882-3334-425C-B99D-16B7543AD0C0}"/>
    <cellStyle name="Output 3 3 3 7 2" xfId="21012" xr:uid="{A34C09BB-3071-4339-A14E-CA6E3F995A08}"/>
    <cellStyle name="Output 3 3 3 7 3" xfId="32349" xr:uid="{0C162D33-126B-41D6-BD15-0F87DE83BB39}"/>
    <cellStyle name="Output 3 3 4" xfId="2934" xr:uid="{94248167-0891-488D-8969-DF0C61D6850D}"/>
    <cellStyle name="Output 3 3 4 2" xfId="7297" xr:uid="{30C938E3-1140-4E80-8ED6-085614154896}"/>
    <cellStyle name="Output 3 3 4 2 2" xfId="15937" xr:uid="{0AD897AC-0FFC-408C-B28D-90EEA2DE1A46}"/>
    <cellStyle name="Output 3 3 4 2 3" xfId="27269" xr:uid="{31924595-B5E9-44A5-A4BD-238820D11CAC}"/>
    <cellStyle name="Output 3 3 4 3" xfId="5573" xr:uid="{9BFCC535-78EE-4AEE-9A42-D68F28F01BC0}"/>
    <cellStyle name="Output 3 3 4 3 2" xfId="14225" xr:uid="{1201A329-A71B-4F5C-8F37-40DFB0645187}"/>
    <cellStyle name="Output 3 3 4 3 3" xfId="25557" xr:uid="{6790F3D8-8B78-41A1-9560-B4897B3D5E97}"/>
    <cellStyle name="Output 3 3 4 4" xfId="5936" xr:uid="{430667EF-D04A-4DA8-955F-4E8B33B8591A}"/>
    <cellStyle name="Output 3 3 4 4 2" xfId="14588" xr:uid="{CF64D046-5F1C-4D94-AE80-2BF7A3AB4730}"/>
    <cellStyle name="Output 3 3 4 4 3" xfId="25920" xr:uid="{D79E986F-83AE-4930-9245-A72C7807B28A}"/>
    <cellStyle name="Output 3 3 4 5" xfId="9111" xr:uid="{CC017642-32B3-4B93-BA54-1D8EBB1D7B8B}"/>
    <cellStyle name="Output 3 3 4 5 2" xfId="17739" xr:uid="{30D1A124-42A3-4F33-96ED-4DC9D290DBE0}"/>
    <cellStyle name="Output 3 3 4 5 3" xfId="29072" xr:uid="{D4933F63-5D8C-4C4D-8B09-C808F872BA9C}"/>
    <cellStyle name="Output 3 3 4 6" xfId="6718" xr:uid="{734BE86A-189F-440B-BF84-48C8875DDF49}"/>
    <cellStyle name="Output 3 3 4 6 2" xfId="15358" xr:uid="{38BFBEA9-B6B2-4715-B478-2B4A46084268}"/>
    <cellStyle name="Output 3 3 4 6 3" xfId="26690" xr:uid="{0C5E1FF3-342A-4057-B372-1539BADB6BE9}"/>
    <cellStyle name="Output 3 3 4 7" xfId="11491" xr:uid="{89E7DDE8-3688-4043-850D-C433BCF56498}"/>
    <cellStyle name="Output 3 3 4 7 2" xfId="20116" xr:uid="{78BCC952-BD97-4970-A134-4E1DE612EC77}"/>
    <cellStyle name="Output 3 3 4 7 3" xfId="31452" xr:uid="{2E69FECB-6BEB-4319-B978-78BC5B7A4964}"/>
    <cellStyle name="Output 3 3 5" xfId="2935" xr:uid="{6A7087ED-9131-4DFE-80BC-816BD5BAC66F}"/>
    <cellStyle name="Output 3 3 5 2" xfId="7298" xr:uid="{A0D5C1AD-BABF-47CF-A54C-58C1ACADF403}"/>
    <cellStyle name="Output 3 3 5 2 2" xfId="15938" xr:uid="{AE03FCB7-5757-4A45-B051-D7E5A47D93CC}"/>
    <cellStyle name="Output 3 3 5 2 3" xfId="27270" xr:uid="{286097BA-364D-4B19-9AAB-A13D7EAC6854}"/>
    <cellStyle name="Output 3 3 5 3" xfId="4387" xr:uid="{73DC3844-FE11-48E9-97B6-C06DF0616FE7}"/>
    <cellStyle name="Output 3 3 5 3 2" xfId="13048" xr:uid="{1B96CE3D-3746-4887-B507-56C5A268A45D}"/>
    <cellStyle name="Output 3 3 5 3 3" xfId="24380" xr:uid="{B750BC0D-F813-44DF-9AF9-491442C5A511}"/>
    <cellStyle name="Output 3 3 5 4" xfId="5122" xr:uid="{2D454C7E-5EB5-41E9-B048-6783F5988C1E}"/>
    <cellStyle name="Output 3 3 5 4 2" xfId="13781" xr:uid="{1FB522E1-5C0E-435E-8353-6CA040C4D253}"/>
    <cellStyle name="Output 3 3 5 4 3" xfId="25113" xr:uid="{57ED87E8-5BB1-4358-B674-20479A29E897}"/>
    <cellStyle name="Output 3 3 5 5" xfId="10101" xr:uid="{3B3F76F2-FBF1-458D-891A-7130E2BDDD65}"/>
    <cellStyle name="Output 3 3 5 5 2" xfId="18728" xr:uid="{C2274E79-D7F5-4250-9B16-D4763F8F36E7}"/>
    <cellStyle name="Output 3 3 5 5 3" xfId="30062" xr:uid="{AF52E3C5-4689-4BB2-9884-EE7B1DD94357}"/>
    <cellStyle name="Output 3 3 5 6" xfId="6719" xr:uid="{059CE405-3AD8-4987-8299-0B35729B9E32}"/>
    <cellStyle name="Output 3 3 5 6 2" xfId="15359" xr:uid="{76200CE9-FDF8-4637-9707-95CB9E07BBA0}"/>
    <cellStyle name="Output 3 3 5 6 3" xfId="26691" xr:uid="{67C8046F-DB79-42BA-9B7A-D94275922647}"/>
    <cellStyle name="Output 3 3 5 7" xfId="12389" xr:uid="{3E546BD9-FD5A-48A6-962C-C56DB91FA313}"/>
    <cellStyle name="Output 3 3 5 7 2" xfId="21013" xr:uid="{B4085C03-A042-4E6F-95D2-EF4DD0B46E36}"/>
    <cellStyle name="Output 3 3 5 7 3" xfId="32350" xr:uid="{D894E191-72C8-4571-9CD3-50AFA549BC7F}"/>
    <cellStyle name="Output 3 3 6" xfId="2936" xr:uid="{A5838A41-F49B-4D34-B272-31FD35D6D017}"/>
    <cellStyle name="Output 3 3 6 2" xfId="7299" xr:uid="{366BE155-4750-4FA3-A688-6AE0B0787BC8}"/>
    <cellStyle name="Output 3 3 6 2 2" xfId="15939" xr:uid="{CF4EBF53-88EE-49AE-BA94-7F7BD46B9E8F}"/>
    <cellStyle name="Output 3 3 6 2 3" xfId="27271" xr:uid="{292F825E-2BAA-4C4B-9E47-15D069510AB8}"/>
    <cellStyle name="Output 3 3 6 3" xfId="5572" xr:uid="{64C015FC-147F-46D0-81B3-8B63DCBEA355}"/>
    <cellStyle name="Output 3 3 6 3 2" xfId="14224" xr:uid="{413BFE35-0717-4485-AB67-597B7AAFA5AD}"/>
    <cellStyle name="Output 3 3 6 3 3" xfId="25556" xr:uid="{0112431C-1040-4F66-B0E8-D3E6676F5702}"/>
    <cellStyle name="Output 3 3 6 4" xfId="9450" xr:uid="{E85179DC-F748-4BE3-A3A7-505A677172D5}"/>
    <cellStyle name="Output 3 3 6 4 2" xfId="18078" xr:uid="{0A1A9A05-4EA7-47FE-9555-58F2B69448D1}"/>
    <cellStyle name="Output 3 3 6 4 3" xfId="29411" xr:uid="{230D39C9-4D52-4146-B6CE-057AA85A6608}"/>
    <cellStyle name="Output 3 3 6 5" xfId="8947" xr:uid="{6570AC7F-87E5-4FB9-8672-F06D2E077EEE}"/>
    <cellStyle name="Output 3 3 6 5 2" xfId="17575" xr:uid="{CA3DC31F-1E83-4019-920C-BDAE192C06A6}"/>
    <cellStyle name="Output 3 3 6 5 3" xfId="28908" xr:uid="{79A91A7B-6B2C-4B38-9598-68883C7160AC}"/>
    <cellStyle name="Output 3 3 6 6" xfId="10825" xr:uid="{AB5CC345-AA97-43E2-AA7D-E48A6D94E54F}"/>
    <cellStyle name="Output 3 3 6 6 2" xfId="19451" xr:uid="{23EA6ABB-1C9C-4843-AEDA-4F0F4D846610}"/>
    <cellStyle name="Output 3 3 6 6 3" xfId="30786" xr:uid="{ECFFA220-A20F-4925-893B-D462EF3144E4}"/>
    <cellStyle name="Output 3 3 6 7" xfId="10666" xr:uid="{2883BF87-850E-4AC4-9196-C3E2802D6919}"/>
    <cellStyle name="Output 3 3 6 7 2" xfId="19292" xr:uid="{316D76C7-AD62-47DF-B1E6-CA89D80ECC39}"/>
    <cellStyle name="Output 3 3 6 7 3" xfId="30627" xr:uid="{797469E6-4B24-4BD2-B705-A85D72341BDB}"/>
    <cellStyle name="Output 3 3 7" xfId="2937" xr:uid="{689D9D3D-6B65-4755-A73E-8277FB763138}"/>
    <cellStyle name="Output 3 3 7 2" xfId="7300" xr:uid="{15547DB3-6C2F-4A9C-A7FB-102A272FC82E}"/>
    <cellStyle name="Output 3 3 7 2 2" xfId="15940" xr:uid="{430ADA74-F640-44AB-AF38-9502FEE5E400}"/>
    <cellStyle name="Output 3 3 7 2 3" xfId="27272" xr:uid="{ED7C88CE-B641-42AA-93CD-3EF8797A4BC9}"/>
    <cellStyle name="Output 3 3 7 3" xfId="5571" xr:uid="{7102C45A-59CF-456E-88D2-885D57C5DAC2}"/>
    <cellStyle name="Output 3 3 7 3 2" xfId="14223" xr:uid="{D1A694F1-84DC-49FD-A626-82A20C8422B0}"/>
    <cellStyle name="Output 3 3 7 3 3" xfId="25555" xr:uid="{8DDB9F30-B079-4C99-988E-CC20374B1938}"/>
    <cellStyle name="Output 3 3 7 4" xfId="5935" xr:uid="{86F9287D-9DCA-4B3A-939B-1D19342DF054}"/>
    <cellStyle name="Output 3 3 7 4 2" xfId="14587" xr:uid="{C004EB4E-730E-4937-B300-9F99538AD4C5}"/>
    <cellStyle name="Output 3 3 7 4 3" xfId="25919" xr:uid="{F13F6581-9D01-4431-A660-382D9A3CC80F}"/>
    <cellStyle name="Output 3 3 7 5" xfId="10102" xr:uid="{76A82D27-32B2-44DA-AA72-8BEA2B96B2CF}"/>
    <cellStyle name="Output 3 3 7 5 2" xfId="18729" xr:uid="{2F26F4F6-A017-43D6-9569-A55C3CE85399}"/>
    <cellStyle name="Output 3 3 7 5 3" xfId="30063" xr:uid="{819174F3-39C4-49C8-87FC-71FFCE723850}"/>
    <cellStyle name="Output 3 3 7 6" xfId="9241" xr:uid="{359FAA49-9F7B-4C2E-9590-948CF72E1766}"/>
    <cellStyle name="Output 3 3 7 6 2" xfId="17869" xr:uid="{E9A80BC6-FD37-48BE-A9DD-987161F45264}"/>
    <cellStyle name="Output 3 3 7 6 3" xfId="29202" xr:uid="{D65F5E61-5CA6-4128-B605-ADD89DD27491}"/>
    <cellStyle name="Output 3 3 7 7" xfId="11492" xr:uid="{4F7FE0DF-2693-4DD4-9160-C05CE82AAED3}"/>
    <cellStyle name="Output 3 3 7 7 2" xfId="20117" xr:uid="{02CD9AAD-9402-426E-8634-7251C37322B1}"/>
    <cellStyle name="Output 3 3 7 7 3" xfId="31453" xr:uid="{BA28FC45-67B2-4FDA-B34D-7AF2B57A7ACD}"/>
    <cellStyle name="Output 3 3 8" xfId="7289" xr:uid="{3DB5938E-9ABE-4185-8720-B278AF5F2F5F}"/>
    <cellStyle name="Output 3 3 8 2" xfId="15929" xr:uid="{ECABE727-B1BC-42F9-A767-45434A64127A}"/>
    <cellStyle name="Output 3 3 8 3" xfId="27261" xr:uid="{C72131A4-5762-4DAB-B461-EE2292A139A6}"/>
    <cellStyle name="Output 3 3 9" xfId="4390" xr:uid="{7499E12E-3525-48ED-8647-177BDC5B1297}"/>
    <cellStyle name="Output 3 3 9 2" xfId="13051" xr:uid="{35422A37-00D0-484D-BCCF-C0DA57734BA4}"/>
    <cellStyle name="Output 3 3 9 3" xfId="24383" xr:uid="{6675969D-3B64-497D-86C8-6B644553C1E9}"/>
    <cellStyle name="Output 3 4" xfId="2938" xr:uid="{3A761391-ADA7-48BB-B925-C4C216E4AA56}"/>
    <cellStyle name="Output 3 4 10" xfId="4386" xr:uid="{CAF17CDA-3A2B-43AF-BB70-201D003126E4}"/>
    <cellStyle name="Output 3 4 10 2" xfId="13047" xr:uid="{B57EC6C1-D9C4-45D3-A48E-A0E68E21AF1E}"/>
    <cellStyle name="Output 3 4 10 3" xfId="24379" xr:uid="{DAEEC663-BB48-4DFE-8E26-98006B2C9BE5}"/>
    <cellStyle name="Output 3 4 11" xfId="9451" xr:uid="{211B0CA4-47B0-470C-962E-0C500C229D24}"/>
    <cellStyle name="Output 3 4 11 2" xfId="18079" xr:uid="{77D6C495-3C74-42FF-BCB4-D30E5347831C}"/>
    <cellStyle name="Output 3 4 11 3" xfId="29412" xr:uid="{E24C6E67-E50C-4C8C-B4D2-EA9C90D72D15}"/>
    <cellStyle name="Output 3 4 12" xfId="9110" xr:uid="{C9036069-E322-4B17-91FB-FCFDBE7AA03C}"/>
    <cellStyle name="Output 3 4 12 2" xfId="17738" xr:uid="{BF7D047D-E26B-4CF7-824E-2E80A76668B7}"/>
    <cellStyle name="Output 3 4 12 3" xfId="29071" xr:uid="{93DD3B4D-AB1E-4DFB-BC14-CCB61C2224C1}"/>
    <cellStyle name="Output 3 4 13" xfId="7928" xr:uid="{2AA9CD1C-84E8-421F-9DFE-98E26976457D}"/>
    <cellStyle name="Output 3 4 13 2" xfId="16566" xr:uid="{15B1036B-B481-44FA-94BD-486BB89994FB}"/>
    <cellStyle name="Output 3 4 13 3" xfId="27898" xr:uid="{02DB2463-5902-4618-B8D5-0CBA1D292D75}"/>
    <cellStyle name="Output 3 4 14" xfId="12390" xr:uid="{84EBD743-AB55-4B10-92BA-E372D852AB8A}"/>
    <cellStyle name="Output 3 4 14 2" xfId="21014" xr:uid="{1A5FC4AA-096C-4C3F-A476-056110F61C77}"/>
    <cellStyle name="Output 3 4 14 3" xfId="32351" xr:uid="{2DAF3E30-8E61-4C70-8ED6-EE8497F85E57}"/>
    <cellStyle name="Output 3 4 2" xfId="2939" xr:uid="{A3179140-1906-4E52-B2DE-AF0922DA89BF}"/>
    <cellStyle name="Output 3 4 2 2" xfId="7302" xr:uid="{8C8B6757-9961-4F31-AB0B-238B126F9354}"/>
    <cellStyle name="Output 3 4 2 2 2" xfId="15942" xr:uid="{59D20F40-C15C-45B8-98AE-827CCE56BFE5}"/>
    <cellStyle name="Output 3 4 2 2 3" xfId="27274" xr:uid="{C0A92F1D-545E-41D9-B24F-6513B6610A74}"/>
    <cellStyle name="Output 3 4 2 3" xfId="5570" xr:uid="{AEB250F8-9E83-44B4-A43C-360F2F760BC1}"/>
    <cellStyle name="Output 3 4 2 3 2" xfId="14222" xr:uid="{DF03B002-4183-4181-945C-AFBA2FEFA3B4}"/>
    <cellStyle name="Output 3 4 2 3 3" xfId="25554" xr:uid="{E364877B-031D-49E8-A8DD-F2F0CB0E6E97}"/>
    <cellStyle name="Output 3 4 2 4" xfId="7779" xr:uid="{6EBBBC2D-3ED9-4526-AAB6-5D27140B9D6A}"/>
    <cellStyle name="Output 3 4 2 4 2" xfId="16417" xr:uid="{056395BF-3392-4511-84ED-B7C63BF4911A}"/>
    <cellStyle name="Output 3 4 2 4 3" xfId="27749" xr:uid="{56689465-003E-4E2D-A842-277B09AADF24}"/>
    <cellStyle name="Output 3 4 2 5" xfId="8948" xr:uid="{AC15AE97-7175-4EB1-9A68-EBA6949A3EFE}"/>
    <cellStyle name="Output 3 4 2 5 2" xfId="17576" xr:uid="{43C027E8-BEF9-43B4-BFB9-6BA1AE8D97E6}"/>
    <cellStyle name="Output 3 4 2 5 3" xfId="28909" xr:uid="{ADD77275-07E9-44A4-AB94-8EEA33EFDA16}"/>
    <cellStyle name="Output 3 4 2 6" xfId="10231" xr:uid="{EAA9ECAB-DD7A-4E6D-B07D-A60C83D15F70}"/>
    <cellStyle name="Output 3 4 2 6 2" xfId="18858" xr:uid="{7B191DC2-9D6C-4E1C-A721-EFE9DC179EBB}"/>
    <cellStyle name="Output 3 4 2 6 3" xfId="30192" xr:uid="{9F879189-AE63-4C7D-9DA8-60847B6F5E31}"/>
    <cellStyle name="Output 3 4 2 7" xfId="12391" xr:uid="{C1ED48CC-1C6C-4AA8-84D4-6760DE5C9B42}"/>
    <cellStyle name="Output 3 4 2 7 2" xfId="21015" xr:uid="{D79972F6-42C7-48C5-9E43-8F74A837FC79}"/>
    <cellStyle name="Output 3 4 2 7 3" xfId="32352" xr:uid="{0DA51EA5-CAB6-481C-8AD7-CE46226F3A34}"/>
    <cellStyle name="Output 3 4 3" xfId="2940" xr:uid="{7F41205B-8997-4373-8C96-4B3FBFB86B2B}"/>
    <cellStyle name="Output 3 4 3 2" xfId="7303" xr:uid="{A08CA131-76C1-439C-A8A6-204A74E094B1}"/>
    <cellStyle name="Output 3 4 3 2 2" xfId="15943" xr:uid="{48E69A39-611E-4442-9906-D8C684AFEEDD}"/>
    <cellStyle name="Output 3 4 3 2 3" xfId="27275" xr:uid="{83D5D31B-4061-430F-99BC-35A52F40F4E3}"/>
    <cellStyle name="Output 3 4 3 3" xfId="5569" xr:uid="{6062F5F8-E8D3-4A84-A6ED-54EFB64AE4F0}"/>
    <cellStyle name="Output 3 4 3 3 2" xfId="14221" xr:uid="{B1CEE204-8152-432C-B04D-F7264BF79A35}"/>
    <cellStyle name="Output 3 4 3 3 3" xfId="25553" xr:uid="{145F354F-2CDC-4E82-8359-EA25A97EBF7B}"/>
    <cellStyle name="Output 3 4 3 4" xfId="9452" xr:uid="{4BCAE4FB-03A4-41CA-89E9-45DAEBC82D8F}"/>
    <cellStyle name="Output 3 4 3 4 2" xfId="18080" xr:uid="{CE856629-549D-4867-9247-93C9D3022B18}"/>
    <cellStyle name="Output 3 4 3 4 3" xfId="29413" xr:uid="{E00C9462-E02A-4FA6-A61C-59E2B0D67A7B}"/>
    <cellStyle name="Output 3 4 3 5" xfId="10103" xr:uid="{D6092CDB-60FC-480A-B35E-D44810104136}"/>
    <cellStyle name="Output 3 4 3 5 2" xfId="18730" xr:uid="{194C5B1D-3A88-49CA-A28F-D0945B172319}"/>
    <cellStyle name="Output 3 4 3 5 3" xfId="30064" xr:uid="{773D0D79-261F-40F2-AC14-EA6507DE7902}"/>
    <cellStyle name="Output 3 4 3 6" xfId="10504" xr:uid="{1BCE3848-CD3A-4CB9-BAA8-3940027ECAB3}"/>
    <cellStyle name="Output 3 4 3 6 2" xfId="19131" xr:uid="{02F21CA3-7E54-4FBA-9550-69017B930ACC}"/>
    <cellStyle name="Output 3 4 3 6 3" xfId="30465" xr:uid="{BB345788-7E94-4A07-A59A-4A2B59A36756}"/>
    <cellStyle name="Output 3 4 3 7" xfId="11493" xr:uid="{D8366388-614E-4F72-9EA1-10262016C8CC}"/>
    <cellStyle name="Output 3 4 3 7 2" xfId="20118" xr:uid="{8E1A583C-9CE5-44A2-ACAB-1DCC594FDE0F}"/>
    <cellStyle name="Output 3 4 3 7 3" xfId="31454" xr:uid="{50C94A50-AB0E-41FF-9242-C0439C8C9DB5}"/>
    <cellStyle name="Output 3 4 4" xfId="2941" xr:uid="{22601CE3-1017-4C7C-BC91-9F969B603CE3}"/>
    <cellStyle name="Output 3 4 4 2" xfId="7304" xr:uid="{8CD1E627-B6C8-468D-8375-0389587E70BB}"/>
    <cellStyle name="Output 3 4 4 2 2" xfId="15944" xr:uid="{3FFF10EC-0D4D-4CDF-BE95-E8FDD1B15E46}"/>
    <cellStyle name="Output 3 4 4 2 3" xfId="27276" xr:uid="{0355F97B-5982-4634-80CB-A871521B4B11}"/>
    <cellStyle name="Output 3 4 4 3" xfId="4385" xr:uid="{4EACE40B-3037-4B99-A94A-EAED60C95D46}"/>
    <cellStyle name="Output 3 4 4 3 2" xfId="13046" xr:uid="{BEF21CBD-48B6-4D9C-BD9E-E832050B3F5C}"/>
    <cellStyle name="Output 3 4 4 3 3" xfId="24378" xr:uid="{F80BD658-8A77-4DEE-9021-15E6AAB97AE9}"/>
    <cellStyle name="Output 3 4 4 4" xfId="9453" xr:uid="{F35DB1EB-3EC1-4036-A794-76782BE50493}"/>
    <cellStyle name="Output 3 4 4 4 2" xfId="18081" xr:uid="{FE4476D7-0E83-4193-A2FF-C53E6A678A07}"/>
    <cellStyle name="Output 3 4 4 4 3" xfId="29414" xr:uid="{BDD79273-001A-4E93-B544-037B8604ECAA}"/>
    <cellStyle name="Output 3 4 4 5" xfId="10104" xr:uid="{A727C7A6-AA40-4647-9C14-0E91AA60D0DA}"/>
    <cellStyle name="Output 3 4 4 5 2" xfId="18731" xr:uid="{CBAD5BAB-7E92-4C45-A3C0-E219DBEC86E6}"/>
    <cellStyle name="Output 3 4 4 5 3" xfId="30065" xr:uid="{E7321ED9-0014-43C5-9DEF-F97AD6B223EC}"/>
    <cellStyle name="Output 3 4 4 6" xfId="10505" xr:uid="{9FDFF5B6-95D3-4A2A-A65C-3873A72E0FF4}"/>
    <cellStyle name="Output 3 4 4 6 2" xfId="19132" xr:uid="{F204A3F3-AEEC-4C9A-80F7-4D530E42371C}"/>
    <cellStyle name="Output 3 4 4 6 3" xfId="30466" xr:uid="{CFB3B797-A7AF-4EF2-BDD1-BBB5CAA9AC83}"/>
    <cellStyle name="Output 3 4 4 7" xfId="11548" xr:uid="{FA7A6B86-FC81-411C-8C1B-2266433E1376}"/>
    <cellStyle name="Output 3 4 4 7 2" xfId="20173" xr:uid="{C08384FB-8B48-47DC-9F06-41A48204C7A2}"/>
    <cellStyle name="Output 3 4 4 7 3" xfId="31509" xr:uid="{D1775C86-19A7-412E-8FF6-8CA103BEF2AF}"/>
    <cellStyle name="Output 3 4 5" xfId="2942" xr:uid="{C76598CE-8DCE-409C-A01F-01A263494152}"/>
    <cellStyle name="Output 3 4 5 2" xfId="7305" xr:uid="{A9F04EB5-463D-4EF5-8CEF-17C46C731634}"/>
    <cellStyle name="Output 3 4 5 2 2" xfId="15945" xr:uid="{412632C3-80F9-48A3-8F13-02E1E6A500C9}"/>
    <cellStyle name="Output 3 4 5 2 3" xfId="27277" xr:uid="{B90DFC73-C1B8-4122-BA14-F21B19EC0241}"/>
    <cellStyle name="Output 3 4 5 3" xfId="5568" xr:uid="{35E09A9F-1F44-4850-888E-179BE158C081}"/>
    <cellStyle name="Output 3 4 5 3 2" xfId="14220" xr:uid="{B30773B5-8F31-4BC0-9B99-143FBD0B2A13}"/>
    <cellStyle name="Output 3 4 5 3 3" xfId="25552" xr:uid="{0A5C1DAA-7FE5-423C-80DC-CCB4EA4D0CAC}"/>
    <cellStyle name="Output 3 4 5 4" xfId="5934" xr:uid="{38AFBC39-ED18-4BF0-B865-198F6982123A}"/>
    <cellStyle name="Output 3 4 5 4 2" xfId="14586" xr:uid="{BEA6F1ED-5FDA-494B-91D3-75E45C0DDF7E}"/>
    <cellStyle name="Output 3 4 5 4 3" xfId="25918" xr:uid="{819C2017-E78A-4CDF-BABA-A5330CC9D318}"/>
    <cellStyle name="Output 3 4 5 5" xfId="8949" xr:uid="{D9336FF6-BF7E-48A4-99EB-427AEB803B47}"/>
    <cellStyle name="Output 3 4 5 5 2" xfId="17577" xr:uid="{A92F26F1-CD5F-4AB0-9359-0E09DF3F3F3E}"/>
    <cellStyle name="Output 3 4 5 5 3" xfId="28910" xr:uid="{C63439F4-1A01-4A2E-A20C-07B3E0A5566C}"/>
    <cellStyle name="Output 3 4 5 6" xfId="10824" xr:uid="{FFDD6D7A-8938-4B48-81E8-06222D8EAF5A}"/>
    <cellStyle name="Output 3 4 5 6 2" xfId="19450" xr:uid="{4368397F-B8A4-448A-B6B4-28EE4F05CEA9}"/>
    <cellStyle name="Output 3 4 5 6 3" xfId="30785" xr:uid="{229E3BD9-93C3-436F-B692-2D313CCEB286}"/>
    <cellStyle name="Output 3 4 5 7" xfId="12392" xr:uid="{B3B5CCBE-44A3-45F7-9BFB-F5772A27957A}"/>
    <cellStyle name="Output 3 4 5 7 2" xfId="21016" xr:uid="{D3D657AE-5597-4BB7-8DD3-E55627A9260A}"/>
    <cellStyle name="Output 3 4 5 7 3" xfId="32353" xr:uid="{A2744EDB-0358-451E-B667-58352FC53F01}"/>
    <cellStyle name="Output 3 4 6" xfId="2943" xr:uid="{CAAC72BD-83F8-45C9-8BEA-DBB2EE6EE5A2}"/>
    <cellStyle name="Output 3 4 6 2" xfId="7306" xr:uid="{81F671BA-AA86-42F6-807A-3FCBFEF6CECD}"/>
    <cellStyle name="Output 3 4 6 2 2" xfId="15946" xr:uid="{6CF5788A-E299-49BC-B23F-7D780BFF83CD}"/>
    <cellStyle name="Output 3 4 6 2 3" xfId="27278" xr:uid="{424489A4-F52A-4D86-B402-AEAF095EAA16}"/>
    <cellStyle name="Output 3 4 6 3" xfId="5567" xr:uid="{045C014B-D7A8-4B84-A2C6-33812A9E8CE9}"/>
    <cellStyle name="Output 3 4 6 3 2" xfId="14219" xr:uid="{4AC072D4-5900-4666-8983-A2EBCFF07CD2}"/>
    <cellStyle name="Output 3 4 6 3 3" xfId="25551" xr:uid="{20CB41C5-AD7A-43E2-83D1-0CDFD922FCAD}"/>
    <cellStyle name="Output 3 4 6 4" xfId="4594" xr:uid="{DC84F5B3-CEE4-4E5A-B5A9-9F86C9485ACF}"/>
    <cellStyle name="Output 3 4 6 4 2" xfId="13255" xr:uid="{53AB784D-6085-4F68-922C-B60027F3AE75}"/>
    <cellStyle name="Output 3 4 6 4 3" xfId="24587" xr:uid="{EAA152E4-BD98-4DA6-9E6A-CACE1646654C}"/>
    <cellStyle name="Output 3 4 6 5" xfId="5177" xr:uid="{F85168E3-D0E9-456F-8DE1-3C3C20935FED}"/>
    <cellStyle name="Output 3 4 6 5 2" xfId="13836" xr:uid="{4243DDC5-E996-41ED-82AB-32A33CEFA95F}"/>
    <cellStyle name="Output 3 4 6 5 3" xfId="25168" xr:uid="{4256D6F5-706A-4DFE-90DC-C9900B74B0FD}"/>
    <cellStyle name="Output 3 4 6 6" xfId="8979" xr:uid="{B3568BB9-BC20-4662-9EC1-D87352935149}"/>
    <cellStyle name="Output 3 4 6 6 2" xfId="17607" xr:uid="{1CF33607-6C23-4924-A515-6548042019FE}"/>
    <cellStyle name="Output 3 4 6 6 3" xfId="28940" xr:uid="{82EB5E85-E0CB-4252-A361-B31FAB72B1E9}"/>
    <cellStyle name="Output 3 4 6 7" xfId="11494" xr:uid="{17EC3775-BC2B-4CC3-B84B-EE776F25C860}"/>
    <cellStyle name="Output 3 4 6 7 2" xfId="20119" xr:uid="{D9E1A47E-496B-4A88-BCDC-4CFEBD9E2ABA}"/>
    <cellStyle name="Output 3 4 6 7 3" xfId="31455" xr:uid="{4B52974C-98A5-4F79-9BBF-50C754EF5940}"/>
    <cellStyle name="Output 3 4 7" xfId="2944" xr:uid="{4AB6956A-38E2-4B41-A43A-876212BAAB13}"/>
    <cellStyle name="Output 3 4 7 2" xfId="7307" xr:uid="{C247ACD0-E351-48C6-AE6C-55A94D2A532C}"/>
    <cellStyle name="Output 3 4 7 2 2" xfId="15947" xr:uid="{1DEC8F68-74DC-4471-834C-9CC250C7047B}"/>
    <cellStyle name="Output 3 4 7 2 3" xfId="27279" xr:uid="{1A95ED14-7CF0-4C15-AEFE-C9E0349FE8F4}"/>
    <cellStyle name="Output 3 4 7 3" xfId="4384" xr:uid="{00978B50-6834-462C-AFE1-7952906ACA49}"/>
    <cellStyle name="Output 3 4 7 3 2" xfId="13045" xr:uid="{631EACE7-AC52-4E03-B055-106D6D57CBA3}"/>
    <cellStyle name="Output 3 4 7 3 3" xfId="24377" xr:uid="{97033504-4510-4240-B525-1D4442B5893D}"/>
    <cellStyle name="Output 3 4 7 4" xfId="5933" xr:uid="{81C62183-B2AD-446E-BAC1-21BA4A753504}"/>
    <cellStyle name="Output 3 4 7 4 2" xfId="14585" xr:uid="{4C3EF808-6E76-4E89-B980-9DC7672285D4}"/>
    <cellStyle name="Output 3 4 7 4 3" xfId="25917" xr:uid="{FC688239-97BF-4B8B-BC0F-36F5E72A0777}"/>
    <cellStyle name="Output 3 4 7 5" xfId="10105" xr:uid="{3B524B09-988A-468D-AB7C-5C37E6272BDC}"/>
    <cellStyle name="Output 3 4 7 5 2" xfId="18732" xr:uid="{DB4C59C0-C65F-483F-A302-D95C2D0767E8}"/>
    <cellStyle name="Output 3 4 7 5 3" xfId="30066" xr:uid="{DCF9DCAF-3FF5-4D54-9C00-5C5F35FE7C34}"/>
    <cellStyle name="Output 3 4 7 6" xfId="10506" xr:uid="{0BFAB1F5-6C79-4002-BE50-72840A5AA42E}"/>
    <cellStyle name="Output 3 4 7 6 2" xfId="19133" xr:uid="{9ED5CCD3-C6EE-4E9A-B646-7C056A1AF016}"/>
    <cellStyle name="Output 3 4 7 6 3" xfId="30467" xr:uid="{0908A5EB-9904-43A1-AD5C-05912EA4768D}"/>
    <cellStyle name="Output 3 4 7 7" xfId="12393" xr:uid="{782CD583-12B1-462B-87FA-48BFDBF1F13F}"/>
    <cellStyle name="Output 3 4 7 7 2" xfId="21017" xr:uid="{82C4714F-5B86-4DB5-9F81-EBC0CBD03FFE}"/>
    <cellStyle name="Output 3 4 7 7 3" xfId="32354" xr:uid="{891FCA3D-35F3-4719-A5E2-28889B3BE3DE}"/>
    <cellStyle name="Output 3 4 8" xfId="2945" xr:uid="{CD23601E-73E3-4C9B-8709-45D31DF8285A}"/>
    <cellStyle name="Output 3 4 8 2" xfId="7308" xr:uid="{BD7C741D-2DD3-456F-BC3A-E1120FB1228F}"/>
    <cellStyle name="Output 3 4 8 2 2" xfId="15948" xr:uid="{74C24C7C-7860-4592-AD9A-99840CA5AAB5}"/>
    <cellStyle name="Output 3 4 8 2 3" xfId="27280" xr:uid="{7FCD5E3E-BAF9-4054-861D-4970D27DC82C}"/>
    <cellStyle name="Output 3 4 8 3" xfId="5566" xr:uid="{8B146F34-13DA-4366-8124-95B833B34C08}"/>
    <cellStyle name="Output 3 4 8 3 2" xfId="14218" xr:uid="{AA492FAC-924C-4B52-8F69-C97977E33F29}"/>
    <cellStyle name="Output 3 4 8 3 3" xfId="25550" xr:uid="{437694C7-9B07-41F3-BA14-E4A04570E51D}"/>
    <cellStyle name="Output 3 4 8 4" xfId="5932" xr:uid="{AF1CE70B-0473-4808-878C-4584CF74C84C}"/>
    <cellStyle name="Output 3 4 8 4 2" xfId="14584" xr:uid="{1FC6E08B-6BC3-42BC-B9B4-DAC01D32CA47}"/>
    <cellStyle name="Output 3 4 8 4 3" xfId="25916" xr:uid="{317D18A0-FD50-44B1-86DF-18CB504F6CD7}"/>
    <cellStyle name="Output 3 4 8 5" xfId="8950" xr:uid="{9A5189B3-91D0-4668-ACC3-1D1926561AD9}"/>
    <cellStyle name="Output 3 4 8 5 2" xfId="17578" xr:uid="{ECCD4FFE-8A1F-46C2-BB46-6626152CED5F}"/>
    <cellStyle name="Output 3 4 8 5 3" xfId="28911" xr:uid="{F44527CC-1EDE-4EC2-97E7-F4D77175CF7C}"/>
    <cellStyle name="Output 3 4 8 6" xfId="10823" xr:uid="{DA24BB85-8E4C-41A6-B792-01AD3D500BAC}"/>
    <cellStyle name="Output 3 4 8 6 2" xfId="19449" xr:uid="{F6BC1EF9-8A3E-4A35-B3FE-895A449A4BCA}"/>
    <cellStyle name="Output 3 4 8 6 3" xfId="30784" xr:uid="{FC45D13D-31CF-48A3-B94A-61AE36DCB967}"/>
    <cellStyle name="Output 3 4 8 7" xfId="11547" xr:uid="{B7E508AB-3378-4168-9B19-1789207FD47F}"/>
    <cellStyle name="Output 3 4 8 7 2" xfId="20172" xr:uid="{9B7AAF3B-CFD4-41B0-A602-2FA066FE4340}"/>
    <cellStyle name="Output 3 4 8 7 3" xfId="31508" xr:uid="{56B7D8FD-1137-4A2E-9857-726CBDD60251}"/>
    <cellStyle name="Output 3 4 9" xfId="7301" xr:uid="{F362BD98-B7C8-4A09-B5A7-95AE445832A6}"/>
    <cellStyle name="Output 3 4 9 2" xfId="15941" xr:uid="{4F927616-7311-4CFD-80C6-7B0B0ABCB703}"/>
    <cellStyle name="Output 3 4 9 3" xfId="27273" xr:uid="{D85ACF79-531E-4239-9199-6C1E9154FDF8}"/>
    <cellStyle name="Output 3 5" xfId="2946" xr:uid="{C56B4D49-8667-4EB3-B319-96E8B7A7813A}"/>
    <cellStyle name="Output 3 5 2" xfId="7309" xr:uid="{1C7F2EEC-3C74-4F1D-A964-10F04F9C7B98}"/>
    <cellStyle name="Output 3 5 2 2" xfId="15949" xr:uid="{6109BD08-4043-4359-9A28-3713E8D3120C}"/>
    <cellStyle name="Output 3 5 2 3" xfId="27281" xr:uid="{E638EECC-2FA9-4E3B-9EAF-A80B5BA71FAF}"/>
    <cellStyle name="Output 3 5 3" xfId="5565" xr:uid="{CCACFB27-51F4-41C9-A0F4-819FCAE8016F}"/>
    <cellStyle name="Output 3 5 3 2" xfId="14217" xr:uid="{FA919977-D8F9-4E3C-9A68-B0153BD01C0A}"/>
    <cellStyle name="Output 3 5 3 3" xfId="25549" xr:uid="{4BE5C1A1-B02F-4845-9A8D-CEC4C2E43DCB}"/>
    <cellStyle name="Output 3 5 4" xfId="5260" xr:uid="{6048D828-F425-45E7-86E3-1998EC5D4FE4}"/>
    <cellStyle name="Output 3 5 4 2" xfId="13919" xr:uid="{E93EF016-0B93-4D4C-AC4E-187A915B72A3}"/>
    <cellStyle name="Output 3 5 4 3" xfId="25251" xr:uid="{6A5BEFA4-C111-4BC1-9817-00C362B2AA41}"/>
    <cellStyle name="Output 3 5 5" xfId="10106" xr:uid="{274A7E30-48F2-4B70-A4B9-FBF5E960087D}"/>
    <cellStyle name="Output 3 5 5 2" xfId="18733" xr:uid="{1439398E-7FDA-49F2-8E43-0FE2D1A777C0}"/>
    <cellStyle name="Output 3 5 5 3" xfId="30067" xr:uid="{1C70B03B-0CE6-443D-9F4D-DF05C7B6438B}"/>
    <cellStyle name="Output 3 5 6" xfId="8978" xr:uid="{21E08BE7-DD73-4D0B-A831-D1BA539220DB}"/>
    <cellStyle name="Output 3 5 6 2" xfId="17606" xr:uid="{D05D87E3-607C-4306-97E6-D545E90EB38B}"/>
    <cellStyle name="Output 3 5 6 3" xfId="28939" xr:uid="{A9C815CC-DE4E-4BE9-8E69-CD9269B8C720}"/>
    <cellStyle name="Output 3 5 7" xfId="11495" xr:uid="{6E21A1C7-9567-4F56-8778-BF2F3382974E}"/>
    <cellStyle name="Output 3 5 7 2" xfId="20120" xr:uid="{B79505A0-E9D9-437D-A81C-50604AE18F42}"/>
    <cellStyle name="Output 3 5 7 3" xfId="31456" xr:uid="{BAEEDF32-0B95-4EB0-A085-9761E2E36EA2}"/>
    <cellStyle name="Output 3 6" xfId="2947" xr:uid="{66381D3E-9C00-4312-869B-9E6768809A61}"/>
    <cellStyle name="Output 3 6 2" xfId="7310" xr:uid="{401AE5EA-E492-4070-9E9A-20251E0EDEC3}"/>
    <cellStyle name="Output 3 6 2 2" xfId="15950" xr:uid="{048981F1-57B4-4D90-85A1-BB8AA487EFDE}"/>
    <cellStyle name="Output 3 6 2 3" xfId="27282" xr:uid="{B5FD63F6-9CF2-403E-8D3E-046AA606F81C}"/>
    <cellStyle name="Output 3 6 3" xfId="4383" xr:uid="{C6054BF7-B345-4E64-AFC8-78FA22B872A5}"/>
    <cellStyle name="Output 3 6 3 2" xfId="13044" xr:uid="{234DF1C7-DDD7-4ABE-815B-FECBF3FDFFEC}"/>
    <cellStyle name="Output 3 6 3 3" xfId="24376" xr:uid="{8B1B41D6-8F95-4FE4-9AD7-412DA8C4C8BE}"/>
    <cellStyle name="Output 3 6 4" xfId="5931" xr:uid="{7875DACF-CE75-45FC-BF18-B9FCE6B34715}"/>
    <cellStyle name="Output 3 6 4 2" xfId="14583" xr:uid="{74705CC1-DE29-4F40-BAAA-ED59549D25C9}"/>
    <cellStyle name="Output 3 6 4 3" xfId="25915" xr:uid="{BBDF8FCF-A3D5-4781-939C-48C806A071CB}"/>
    <cellStyle name="Output 3 6 5" xfId="9109" xr:uid="{89869BF5-FB41-4D93-BBE6-D545FEA2AFBA}"/>
    <cellStyle name="Output 3 6 5 2" xfId="17737" xr:uid="{7273C8E1-32E5-42E3-A5D5-A40F41A30CA3}"/>
    <cellStyle name="Output 3 6 5 3" xfId="29070" xr:uid="{C6D7D657-98ED-4F02-9273-7420E6747A7B}"/>
    <cellStyle name="Output 3 6 6" xfId="10507" xr:uid="{0B11C07B-8A71-479D-AA23-3EE00FDC11F8}"/>
    <cellStyle name="Output 3 6 6 2" xfId="19134" xr:uid="{8D40C6DC-5856-4074-BBAC-76EEE5084F7C}"/>
    <cellStyle name="Output 3 6 6 3" xfId="30468" xr:uid="{CDE414E4-7AFE-4B30-B7DA-77D75E4B385D}"/>
    <cellStyle name="Output 3 6 7" xfId="12394" xr:uid="{1231B20D-5C59-4EC5-9F04-A74F12665072}"/>
    <cellStyle name="Output 3 6 7 2" xfId="21018" xr:uid="{EAD8E37E-FCA0-4D0D-ACD7-F775441E8FB2}"/>
    <cellStyle name="Output 3 6 7 3" xfId="32355" xr:uid="{D486C828-FA47-41A8-A6F3-FF1935E3965C}"/>
    <cellStyle name="Output 3 7" xfId="2948" xr:uid="{023B4FAA-69EF-4724-A3CF-7A8E66457A47}"/>
    <cellStyle name="Output 3 7 2" xfId="7311" xr:uid="{FFCA440A-2943-473A-8C77-1125B18A91CF}"/>
    <cellStyle name="Output 3 7 2 2" xfId="15951" xr:uid="{F0FC7DA1-775E-4AC4-9DFF-A6BA4C34C27A}"/>
    <cellStyle name="Output 3 7 2 3" xfId="27283" xr:uid="{A8A2C75E-90BA-4481-A61E-312E0750ACED}"/>
    <cellStyle name="Output 3 7 3" xfId="5564" xr:uid="{8F3282B8-7B47-468B-8CE0-3256DBB922AA}"/>
    <cellStyle name="Output 3 7 3 2" xfId="14216" xr:uid="{42BC8976-B4B8-4625-BF5B-F7FC04E5DEA9}"/>
    <cellStyle name="Output 3 7 3 3" xfId="25548" xr:uid="{F40B49CB-55E5-4E33-899A-80E0D7D68B4A}"/>
    <cellStyle name="Output 3 7 4" xfId="7778" xr:uid="{FD5316FE-9939-4FA5-A1B1-B029072E5545}"/>
    <cellStyle name="Output 3 7 4 2" xfId="16416" xr:uid="{5A3304E5-E020-4F52-A8FF-E891D9623D46}"/>
    <cellStyle name="Output 3 7 4 3" xfId="27748" xr:uid="{BB601ED4-01AD-4383-82D0-C1DC44ADCA23}"/>
    <cellStyle name="Output 3 7 5" xfId="8951" xr:uid="{7DF06169-BDE2-4902-B4DE-A01FF69297B9}"/>
    <cellStyle name="Output 3 7 5 2" xfId="17579" xr:uid="{7E45B6DC-88DD-462C-B3DA-042A37577981}"/>
    <cellStyle name="Output 3 7 5 3" xfId="28912" xr:uid="{69A93B23-B5BE-4043-8130-A41B9C38324F}"/>
    <cellStyle name="Output 3 7 6" xfId="9068" xr:uid="{CFD9F9E9-B9C0-4D1C-AB88-812673A2DBCD}"/>
    <cellStyle name="Output 3 7 6 2" xfId="17696" xr:uid="{B7B17539-CA3F-4A41-90BF-32B13BB05C44}"/>
    <cellStyle name="Output 3 7 6 3" xfId="29029" xr:uid="{9B2A4148-18C2-4421-9F2D-F291F25B9846}"/>
    <cellStyle name="Output 3 7 7" xfId="12395" xr:uid="{4408A26B-17B8-41E0-AD03-F7581F6E9368}"/>
    <cellStyle name="Output 3 7 7 2" xfId="21019" xr:uid="{1D63C520-D18C-4A56-8E44-D8B5C885D35D}"/>
    <cellStyle name="Output 3 7 7 3" xfId="32356" xr:uid="{11378551-AD67-498E-8BB4-584018F1C080}"/>
    <cellStyle name="Output 3 8" xfId="2949" xr:uid="{0EC946F4-ABEA-4B3E-B68A-D908919D715C}"/>
    <cellStyle name="Output 3 8 2" xfId="7312" xr:uid="{F6262B1E-2360-4EA6-8848-55F5DAE5D6C1}"/>
    <cellStyle name="Output 3 8 2 2" xfId="15952" xr:uid="{2C3EB7E7-4A63-4203-98C6-FF44D197104A}"/>
    <cellStyle name="Output 3 8 2 3" xfId="27284" xr:uid="{027D7130-BA1C-46F8-8268-F49974DE1E84}"/>
    <cellStyle name="Output 3 8 3" xfId="5563" xr:uid="{E618866A-4583-4282-8A6E-6E354F174B26}"/>
    <cellStyle name="Output 3 8 3 2" xfId="14215" xr:uid="{C0E511AC-1ADE-4E69-926A-62140D898B63}"/>
    <cellStyle name="Output 3 8 3 3" xfId="25547" xr:uid="{F190C087-ED9F-45DD-BFD4-D674E9E81FB4}"/>
    <cellStyle name="Output 3 8 4" xfId="5930" xr:uid="{BED2FA19-B382-4015-8C7E-8925103753CB}"/>
    <cellStyle name="Output 3 8 4 2" xfId="14582" xr:uid="{45F91967-63EA-4B21-86EE-61B61857A8B2}"/>
    <cellStyle name="Output 3 8 4 3" xfId="25914" xr:uid="{D1C2470A-0EFA-47DC-AA06-77484D6A0DAB}"/>
    <cellStyle name="Output 3 8 5" xfId="10107" xr:uid="{6E67B9BC-08B2-487A-B896-79F0F991E07C}"/>
    <cellStyle name="Output 3 8 5 2" xfId="18734" xr:uid="{66313586-9F4B-4C81-9CE2-4A33936D2FB2}"/>
    <cellStyle name="Output 3 8 5 3" xfId="30068" xr:uid="{E3B707D5-4E19-4868-9D27-887AC6F08C7D}"/>
    <cellStyle name="Output 3 8 6" xfId="10508" xr:uid="{465554D6-145F-4BAC-A096-A61F5EB07024}"/>
    <cellStyle name="Output 3 8 6 2" xfId="19135" xr:uid="{D107327D-C105-44F4-AFC0-E2D9929342A7}"/>
    <cellStyle name="Output 3 8 6 3" xfId="30469" xr:uid="{A96614DC-2AF5-4D41-BB78-22BEF08A5A24}"/>
    <cellStyle name="Output 3 8 7" xfId="11496" xr:uid="{3EDC084A-3518-476C-9632-6CDBF4EA2707}"/>
    <cellStyle name="Output 3 8 7 2" xfId="20121" xr:uid="{3C42D732-29DA-4D89-BECB-DCB4D8E319C2}"/>
    <cellStyle name="Output 3 8 7 3" xfId="31457" xr:uid="{F9AB3473-4DF0-42F7-96CB-40B57DEBA169}"/>
    <cellStyle name="Output 3 9" xfId="2950" xr:uid="{088EBE6B-10AC-408F-AE0E-5FD6CB89B08D}"/>
    <cellStyle name="Output 3 9 2" xfId="7313" xr:uid="{52FD4881-FFD1-4061-BFE8-26E4B3C8E635}"/>
    <cellStyle name="Output 3 9 2 2" xfId="15953" xr:uid="{97BE13A6-78F1-4EAD-981C-D1EAA80A9C72}"/>
    <cellStyle name="Output 3 9 2 3" xfId="27285" xr:uid="{C0FA4459-484A-4C35-999B-C54F6FAC3B47}"/>
    <cellStyle name="Output 3 9 3" xfId="4382" xr:uid="{864F0FA2-E524-49E4-9809-06A278FD0587}"/>
    <cellStyle name="Output 3 9 3 2" xfId="13043" xr:uid="{319E6A58-46E1-4DFE-9CB1-5F917EAC01AC}"/>
    <cellStyle name="Output 3 9 3 3" xfId="24375" xr:uid="{5D2463A9-9497-412B-9627-658D8B98692C}"/>
    <cellStyle name="Output 3 9 4" xfId="5929" xr:uid="{AADE2D96-471A-4091-AA16-F10CFC181215}"/>
    <cellStyle name="Output 3 9 4 2" xfId="14581" xr:uid="{9C8B9B9C-1DC8-4E1E-9215-A5F42623B6C9}"/>
    <cellStyle name="Output 3 9 4 3" xfId="25913" xr:uid="{C7F617E4-9764-4D4D-BDC3-DC0E93F5A23F}"/>
    <cellStyle name="Output 3 9 5" xfId="10108" xr:uid="{9A7C80F9-476D-4B74-8460-15447134CA32}"/>
    <cellStyle name="Output 3 9 5 2" xfId="18735" xr:uid="{79B2B184-C35C-4B8E-A69B-A08ACEE89E43}"/>
    <cellStyle name="Output 3 9 5 3" xfId="30069" xr:uid="{FB02A024-BFAB-44E0-A87E-BAE56364C95F}"/>
    <cellStyle name="Output 3 9 6" xfId="7978" xr:uid="{9B79864A-CA92-4E14-8F57-A4E74CA14B3F}"/>
    <cellStyle name="Output 3 9 6 2" xfId="16616" xr:uid="{609DC9B4-F5AF-4720-916F-938547360190}"/>
    <cellStyle name="Output 3 9 6 3" xfId="27948" xr:uid="{00D0F1D8-1333-40D8-8CA4-4EC969BD60F3}"/>
    <cellStyle name="Output 3 9 7" xfId="11546" xr:uid="{7EF7FE3B-2E9C-46D2-9FBE-A6FC4E39C150}"/>
    <cellStyle name="Output 3 9 7 2" xfId="20171" xr:uid="{7FA2E95C-E527-42EF-8E76-676C5D740234}"/>
    <cellStyle name="Output 3 9 7 3" xfId="31507" xr:uid="{1153F71B-7737-4B18-BF56-122EF7D18044}"/>
    <cellStyle name="Output 4" xfId="2951" xr:uid="{1931A208-12FC-4D02-BB1D-EF8D559ABFEA}"/>
    <cellStyle name="Output 4 10" xfId="5562" xr:uid="{D3B3212A-2EF4-4F19-94A0-5D6EC134E3DC}"/>
    <cellStyle name="Output 4 10 2" xfId="14214" xr:uid="{95531DC7-037A-4875-8F11-F15803D3EBB5}"/>
    <cellStyle name="Output 4 10 3" xfId="25546" xr:uid="{0F4885CD-0D6E-4E57-94C9-760A4BD7CB49}"/>
    <cellStyle name="Output 4 11" xfId="5928" xr:uid="{D111AD7C-A437-497E-B37C-B3CA88561D99}"/>
    <cellStyle name="Output 4 11 2" xfId="14580" xr:uid="{B7D48B0A-BCD0-4690-8B75-DC2BE5D23BFA}"/>
    <cellStyle name="Output 4 11 3" xfId="25912" xr:uid="{F110D0C0-6B39-4450-AE89-E73FFDB446E0}"/>
    <cellStyle name="Output 4 12" xfId="8952" xr:uid="{5C56BD7C-9548-4ADD-853D-5E669F2EC7C8}"/>
    <cellStyle name="Output 4 12 2" xfId="17580" xr:uid="{798BF223-C7A9-4E48-89CD-4C5B43DD524E}"/>
    <cellStyle name="Output 4 12 3" xfId="28913" xr:uid="{7792DE98-537C-45FA-8BCB-DA14CDE297EF}"/>
    <cellStyle name="Output 4 13" xfId="11759" xr:uid="{05C453C3-CA7E-4179-8029-145839075168}"/>
    <cellStyle name="Output 4 13 2" xfId="20384" xr:uid="{5DD45561-E94E-4659-868C-663F3FA73A5F}"/>
    <cellStyle name="Output 4 13 3" xfId="31720" xr:uid="{AB218CBC-2126-4C0D-A73D-2C2613FDC3A1}"/>
    <cellStyle name="Output 4 14" xfId="12396" xr:uid="{6F13F411-5E7E-47BC-A138-77F2FD096CEE}"/>
    <cellStyle name="Output 4 14 2" xfId="21020" xr:uid="{1A4C45D6-5176-4CCF-A67E-23DDBAB9D362}"/>
    <cellStyle name="Output 4 14 3" xfId="32357" xr:uid="{DFCEC7E6-12AC-4F8B-9253-75A80AE10C90}"/>
    <cellStyle name="Output 4 2" xfId="2952" xr:uid="{43A59D3A-817B-4FDD-AAB8-CF523C895F8A}"/>
    <cellStyle name="Output 4 2 10" xfId="9108" xr:uid="{23C6D302-768F-4FE9-8353-2F7687537A1A}"/>
    <cellStyle name="Output 4 2 10 2" xfId="17736" xr:uid="{DFA26EF9-84DE-4F4B-8496-9D4B7A29616C}"/>
    <cellStyle name="Output 4 2 10 3" xfId="29069" xr:uid="{3F11DD06-0D95-494A-9283-507AC61F4E81}"/>
    <cellStyle name="Output 4 2 11" xfId="11760" xr:uid="{C6F4B8C7-3B77-42E8-894F-81B2D419EF3D}"/>
    <cellStyle name="Output 4 2 11 2" xfId="20385" xr:uid="{E15E6DDF-7667-465E-AAB6-3D7ADDEC3FAC}"/>
    <cellStyle name="Output 4 2 11 3" xfId="31721" xr:uid="{5C2C5E14-699A-494E-A034-E51F724808F5}"/>
    <cellStyle name="Output 4 2 12" xfId="11497" xr:uid="{F0E72B52-C5DD-42F9-A83A-17516A64B6CC}"/>
    <cellStyle name="Output 4 2 12 2" xfId="20122" xr:uid="{58D458E0-C065-40A8-92CE-9C9E1E9DFC37}"/>
    <cellStyle name="Output 4 2 12 3" xfId="31458" xr:uid="{0F2B62CE-2701-4002-A282-19CF584EF86B}"/>
    <cellStyle name="Output 4 2 2" xfId="2953" xr:uid="{CB3F3E82-A808-4D2F-B6CA-631FD0C08D67}"/>
    <cellStyle name="Output 4 2 2 2" xfId="7316" xr:uid="{56614694-E1F9-4A3C-8B36-C031AF21762F}"/>
    <cellStyle name="Output 4 2 2 2 2" xfId="15956" xr:uid="{0EF1666C-B9DD-4E9B-9151-23079B08B6BC}"/>
    <cellStyle name="Output 4 2 2 2 3" xfId="27288" xr:uid="{4621E5C3-AF4E-4F90-B22B-4B585F35927E}"/>
    <cellStyle name="Output 4 2 2 3" xfId="4381" xr:uid="{816460D0-F89F-42CD-8C15-A9D9A8CAAE82}"/>
    <cellStyle name="Output 4 2 2 3 2" xfId="13042" xr:uid="{B3572536-49FC-456F-A9CD-731854A4E6A3}"/>
    <cellStyle name="Output 4 2 2 3 3" xfId="24374" xr:uid="{D4D146F9-7346-4919-AD91-74F6E1D19445}"/>
    <cellStyle name="Output 4 2 2 4" xfId="5926" xr:uid="{231AB038-75A8-4AD7-8A8C-021E101AAFCB}"/>
    <cellStyle name="Output 4 2 2 4 2" xfId="14578" xr:uid="{DDEA6616-8126-48B5-94FF-DF7EF2B66B0C}"/>
    <cellStyle name="Output 4 2 2 4 3" xfId="25910" xr:uid="{1B22B116-F43D-4BED-B5F1-02F9062747C0}"/>
    <cellStyle name="Output 4 2 2 5" xfId="10109" xr:uid="{6EF87C58-EAF6-4E36-9C33-8F32E7CA9EAA}"/>
    <cellStyle name="Output 4 2 2 5 2" xfId="18736" xr:uid="{E91C2163-F251-4225-89C9-E91772D671C0}"/>
    <cellStyle name="Output 4 2 2 5 3" xfId="30070" xr:uid="{41CE56D4-1272-4733-B7E5-87E05E1F349A}"/>
    <cellStyle name="Output 4 2 2 6" xfId="8851" xr:uid="{54178A26-BF8B-44E9-B5F2-F87C8091FEBA}"/>
    <cellStyle name="Output 4 2 2 6 2" xfId="17479" xr:uid="{DB5DB03C-60D3-45F7-A9C6-89756C36B489}"/>
    <cellStyle name="Output 4 2 2 6 3" xfId="28812" xr:uid="{FB8BA662-F7A3-441E-A411-E794683B7A9A}"/>
    <cellStyle name="Output 4 2 2 7" xfId="12397" xr:uid="{0CD6CB49-A1BE-4195-AB85-7F5653D92B61}"/>
    <cellStyle name="Output 4 2 2 7 2" xfId="21021" xr:uid="{8B6216B9-96E1-402C-A682-E9D49A692BCD}"/>
    <cellStyle name="Output 4 2 2 7 3" xfId="32358" xr:uid="{698339A6-CDD4-42D4-B7E4-11B2FAD7636A}"/>
    <cellStyle name="Output 4 2 3" xfId="2954" xr:uid="{C4926812-F872-4BD2-98EE-719DCC174BCE}"/>
    <cellStyle name="Output 4 2 3 2" xfId="7317" xr:uid="{00FBF7A1-7E19-4CD5-8C98-4DD66FBDFCF4}"/>
    <cellStyle name="Output 4 2 3 2 2" xfId="15957" xr:uid="{A572C820-3F0D-4296-9883-9F27C2A95F09}"/>
    <cellStyle name="Output 4 2 3 2 3" xfId="27289" xr:uid="{EFE8B660-3BFB-4FFC-B7E3-CC16458D1EB7}"/>
    <cellStyle name="Output 4 2 3 3" xfId="5560" xr:uid="{38E351F0-D6DD-4E40-9F96-FAA57EBCE12C}"/>
    <cellStyle name="Output 4 2 3 3 2" xfId="14212" xr:uid="{54925F50-93A7-4C43-BFFC-9A9D04DEE57A}"/>
    <cellStyle name="Output 4 2 3 3 3" xfId="25544" xr:uid="{B223A3B3-E8BD-46B2-B321-49261E653684}"/>
    <cellStyle name="Output 4 2 3 4" xfId="5925" xr:uid="{0B4807EC-9E96-4AB1-833F-160616128543}"/>
    <cellStyle name="Output 4 2 3 4 2" xfId="14577" xr:uid="{406C7D66-875E-4DC3-BAD5-3FC259D6E861}"/>
    <cellStyle name="Output 4 2 3 4 3" xfId="25909" xr:uid="{4FD94502-F130-4D39-829C-82F7A63B4349}"/>
    <cellStyle name="Output 4 2 3 5" xfId="8953" xr:uid="{177E75C1-E379-49F2-A7C6-363266A6A359}"/>
    <cellStyle name="Output 4 2 3 5 2" xfId="17581" xr:uid="{7FEA6E8F-57BB-4181-8260-580AE848ECA1}"/>
    <cellStyle name="Output 4 2 3 5 3" xfId="28914" xr:uid="{5404BCAF-CD2F-4F4C-8191-14284CA4EA01}"/>
    <cellStyle name="Output 4 2 3 6" xfId="11761" xr:uid="{A6B223F7-523D-492B-A91C-9C5C73CFA811}"/>
    <cellStyle name="Output 4 2 3 6 2" xfId="20386" xr:uid="{42AE4D29-70AC-4092-9060-13381EBD89BF}"/>
    <cellStyle name="Output 4 2 3 6 3" xfId="31722" xr:uid="{CA2BA343-1E6B-4D5F-8AA2-6B99EBCFBFA3}"/>
    <cellStyle name="Output 4 2 3 7" xfId="11545" xr:uid="{EB82FA30-2B2D-4B78-B941-FB7B623BCC2D}"/>
    <cellStyle name="Output 4 2 3 7 2" xfId="20170" xr:uid="{BF727707-7ACE-4538-96BE-98E6DAED6D80}"/>
    <cellStyle name="Output 4 2 3 7 3" xfId="31506" xr:uid="{2ABA20B5-3EEB-4FAF-8EC3-87E8080D2F74}"/>
    <cellStyle name="Output 4 2 4" xfId="2955" xr:uid="{07A18047-1AB4-4DBD-8328-3EC8A76E7984}"/>
    <cellStyle name="Output 4 2 4 2" xfId="7318" xr:uid="{7C4DAF96-4064-4B93-9CAB-341912E763D0}"/>
    <cellStyle name="Output 4 2 4 2 2" xfId="15958" xr:uid="{13F7DC24-62B6-4488-B67B-4FA7A8C2E3A5}"/>
    <cellStyle name="Output 4 2 4 2 3" xfId="27290" xr:uid="{55BE2E00-3A49-44BD-860B-6101B8D50A96}"/>
    <cellStyle name="Output 4 2 4 3" xfId="5559" xr:uid="{8FED4222-9A2B-4C1A-9D75-9EB95BBC8524}"/>
    <cellStyle name="Output 4 2 4 3 2" xfId="14211" xr:uid="{AEE579FF-7E3B-4F56-B179-46155CCDA563}"/>
    <cellStyle name="Output 4 2 4 3 3" xfId="25543" xr:uid="{1D3C5560-EA45-4A20-B018-5C1E73D5DF92}"/>
    <cellStyle name="Output 4 2 4 4" xfId="5924" xr:uid="{4F22B247-04D7-40B4-9C69-57FDF77176F9}"/>
    <cellStyle name="Output 4 2 4 4 2" xfId="14576" xr:uid="{FE4C766A-31C8-4E1B-AD6F-454EF46024BA}"/>
    <cellStyle name="Output 4 2 4 4 3" xfId="25908" xr:uid="{BC27317D-D17B-43A5-AB25-8FA6CFC53765}"/>
    <cellStyle name="Output 4 2 4 5" xfId="10110" xr:uid="{39512044-2AB1-412A-B0E1-A6D1E4B9D56D}"/>
    <cellStyle name="Output 4 2 4 5 2" xfId="18737" xr:uid="{165C0942-A777-4D49-AC10-382572D95080}"/>
    <cellStyle name="Output 4 2 4 5 3" xfId="30071" xr:uid="{CD1CF542-5105-42FB-AE90-88851611673F}"/>
    <cellStyle name="Output 4 2 4 6" xfId="10306" xr:uid="{3E188367-6D46-4C11-9B7C-5837402D7E7D}"/>
    <cellStyle name="Output 4 2 4 6 2" xfId="18933" xr:uid="{EE8F71E4-01C3-49EF-8446-2C744836CBB5}"/>
    <cellStyle name="Output 4 2 4 6 3" xfId="30267" xr:uid="{85EDB376-7072-4877-B0E6-3EAC701E4B14}"/>
    <cellStyle name="Output 4 2 4 7" xfId="11498" xr:uid="{7EED6B47-40FC-4327-B6E9-00DAD5EBC217}"/>
    <cellStyle name="Output 4 2 4 7 2" xfId="20123" xr:uid="{B4B16D96-77FB-44CC-B630-9FE6C2C827AF}"/>
    <cellStyle name="Output 4 2 4 7 3" xfId="31459" xr:uid="{C7655F2F-3703-40B7-85D1-261F96AF839C}"/>
    <cellStyle name="Output 4 2 5" xfId="2956" xr:uid="{46614D31-08E3-44B4-A482-810F2D42B749}"/>
    <cellStyle name="Output 4 2 5 2" xfId="7319" xr:uid="{F15D253B-AAFB-4976-94C4-0996B1B6D153}"/>
    <cellStyle name="Output 4 2 5 2 2" xfId="15959" xr:uid="{421C00F5-3B12-4EDA-AD17-675FDF1236D9}"/>
    <cellStyle name="Output 4 2 5 2 3" xfId="27291" xr:uid="{2840EF10-0874-47FD-9CDA-9BD802A8AC77}"/>
    <cellStyle name="Output 4 2 5 3" xfId="4380" xr:uid="{186F6B2B-8DDA-4379-9060-15B08A176494}"/>
    <cellStyle name="Output 4 2 5 3 2" xfId="13041" xr:uid="{C244A22B-E115-46D2-ADBE-8C711F29AFBF}"/>
    <cellStyle name="Output 4 2 5 3 3" xfId="24373" xr:uid="{85438B81-5FA9-4996-BBF7-D0D9D98DE363}"/>
    <cellStyle name="Output 4 2 5 4" xfId="9730" xr:uid="{2F3C07FC-64D7-4666-A60D-CEB0D65EBBBC}"/>
    <cellStyle name="Output 4 2 5 4 2" xfId="18358" xr:uid="{5C82F660-01A5-498A-82CF-50FB0976E74A}"/>
    <cellStyle name="Output 4 2 5 4 3" xfId="29691" xr:uid="{8F116114-7536-4563-81DD-56D428EEC8CC}"/>
    <cellStyle name="Output 4 2 5 5" xfId="9107" xr:uid="{2C4E6509-E4F8-44CC-B257-E1ED74AC7C65}"/>
    <cellStyle name="Output 4 2 5 5 2" xfId="17735" xr:uid="{1DEDE588-34D8-406A-90A1-9D18DF670B5C}"/>
    <cellStyle name="Output 4 2 5 5 3" xfId="29068" xr:uid="{7EBC6B60-E605-4325-93E5-D8A740552C1A}"/>
    <cellStyle name="Output 4 2 5 6" xfId="11762" xr:uid="{9F5755A6-B1CF-49DF-950A-99A7820BD330}"/>
    <cellStyle name="Output 4 2 5 6 2" xfId="20387" xr:uid="{C67CAFD8-1ABF-4438-BBF0-8E6F963211F1}"/>
    <cellStyle name="Output 4 2 5 6 3" xfId="31723" xr:uid="{9A25C84D-8B56-4F58-AEDC-516A3B50C4E6}"/>
    <cellStyle name="Output 4 2 5 7" xfId="12398" xr:uid="{630D6980-35BF-41B9-8F11-202144C33236}"/>
    <cellStyle name="Output 4 2 5 7 2" xfId="21022" xr:uid="{085CD104-860B-40D6-91A5-C58931EBF499}"/>
    <cellStyle name="Output 4 2 5 7 3" xfId="32359" xr:uid="{DC9A82B8-6660-4B9C-84A3-2A81FBE00E50}"/>
    <cellStyle name="Output 4 2 6" xfId="2957" xr:uid="{4DA79AA6-64C1-4F8B-8EC7-E90EDF818014}"/>
    <cellStyle name="Output 4 2 6 2" xfId="7320" xr:uid="{64777080-ACE7-4C38-BD68-4095ADCA94D3}"/>
    <cellStyle name="Output 4 2 6 2 2" xfId="15960" xr:uid="{DE5D1095-DD5C-4AC2-8C87-1BE9967A3D4C}"/>
    <cellStyle name="Output 4 2 6 2 3" xfId="27292" xr:uid="{08E78B91-7DFC-49A7-8D1D-7B9995ED43F9}"/>
    <cellStyle name="Output 4 2 6 3" xfId="4379" xr:uid="{7384D6F7-7875-435B-8BC0-90E3503A9AB6}"/>
    <cellStyle name="Output 4 2 6 3 2" xfId="13040" xr:uid="{2AB24842-B33D-48DC-991A-D85E9D670D74}"/>
    <cellStyle name="Output 4 2 6 3 3" xfId="24372" xr:uid="{6E45F1D0-A2C5-4F44-9316-2E9209F58535}"/>
    <cellStyle name="Output 4 2 6 4" xfId="9734" xr:uid="{19A06225-99BA-48D0-B845-621CBB1871FE}"/>
    <cellStyle name="Output 4 2 6 4 2" xfId="18362" xr:uid="{967A9D59-4C40-4BA0-88AC-574111950834}"/>
    <cellStyle name="Output 4 2 6 4 3" xfId="29695" xr:uid="{32AC7DFC-73DE-4D09-BD0C-679E91B2E207}"/>
    <cellStyle name="Output 4 2 6 5" xfId="8954" xr:uid="{38BF2DCD-687D-4078-A387-B7BF2ED7C247}"/>
    <cellStyle name="Output 4 2 6 5 2" xfId="17582" xr:uid="{73F28E8D-CE10-4844-966F-8CEC96DA10BC}"/>
    <cellStyle name="Output 4 2 6 5 3" xfId="28915" xr:uid="{8FF93DCE-CF6D-49D7-B269-4F434DE515F9}"/>
    <cellStyle name="Output 4 2 6 6" xfId="11763" xr:uid="{B8BCB429-859A-4425-BE44-8FCC30EC4B50}"/>
    <cellStyle name="Output 4 2 6 6 2" xfId="20388" xr:uid="{5FA3108A-2327-4C83-8128-3D616AE905B3}"/>
    <cellStyle name="Output 4 2 6 6 3" xfId="31724" xr:uid="{603255BA-53CB-46AC-9A12-7E17B7E07BAA}"/>
    <cellStyle name="Output 4 2 6 7" xfId="12399" xr:uid="{31BC8324-39DC-479F-94B2-E9DA9B7A75BF}"/>
    <cellStyle name="Output 4 2 6 7 2" xfId="21023" xr:uid="{45D05646-8F21-463B-9E1C-AE9FF9C12F76}"/>
    <cellStyle name="Output 4 2 6 7 3" xfId="32360" xr:uid="{0E97F48C-97F5-4902-B10E-0E423544B3C9}"/>
    <cellStyle name="Output 4 2 7" xfId="7315" xr:uid="{09B55AC6-15F5-4195-88E9-49217C41EA94}"/>
    <cellStyle name="Output 4 2 7 2" xfId="15955" xr:uid="{E690A04D-3D1F-47D4-9F0E-84098C6BEB7D}"/>
    <cellStyle name="Output 4 2 7 3" xfId="27287" xr:uid="{89776C3E-37FD-4247-9AA9-771D9FCA486C}"/>
    <cellStyle name="Output 4 2 8" xfId="5561" xr:uid="{6F8C6C01-4EAE-4C7C-8CF2-55EFF169AD9B}"/>
    <cellStyle name="Output 4 2 8 2" xfId="14213" xr:uid="{BDF050FD-0551-45E1-BD0E-186A918E0FC0}"/>
    <cellStyle name="Output 4 2 8 3" xfId="25545" xr:uid="{982D3500-0BBE-4523-BEB1-6E214CB77EEB}"/>
    <cellStyle name="Output 4 2 9" xfId="5927" xr:uid="{EF3AD9E0-61F3-4B38-A4EE-D86F9D201F15}"/>
    <cellStyle name="Output 4 2 9 2" xfId="14579" xr:uid="{1F95A281-553A-45C4-853D-5E603822BCF9}"/>
    <cellStyle name="Output 4 2 9 3" xfId="25911" xr:uid="{90C418C9-5811-4F64-8E8C-0C1A70D4314D}"/>
    <cellStyle name="Output 4 3" xfId="2958" xr:uid="{B0D60105-2F46-45C9-BBC9-89B0ECD02AC0}"/>
    <cellStyle name="Output 4 3 2" xfId="7321" xr:uid="{341F3B38-E725-477D-BE2B-BCEF02D5BC64}"/>
    <cellStyle name="Output 4 3 2 2" xfId="15961" xr:uid="{EC76319E-344E-45C6-93D9-7E1DBE7C10F7}"/>
    <cellStyle name="Output 4 3 2 3" xfId="27293" xr:uid="{A8171A9F-A4AE-4922-8CAB-D709A390AA94}"/>
    <cellStyle name="Output 4 3 3" xfId="5558" xr:uid="{EE73DC95-BE26-42C0-B251-A2186B44FD2F}"/>
    <cellStyle name="Output 4 3 3 2" xfId="14210" xr:uid="{78D5C114-584E-434F-A275-1AD73C4F60E1}"/>
    <cellStyle name="Output 4 3 3 3" xfId="25542" xr:uid="{A169A706-9675-4703-8D9F-D73A0E531F72}"/>
    <cellStyle name="Output 4 3 4" xfId="8065" xr:uid="{203F292B-89FE-45C2-AE1F-A2756DF71E90}"/>
    <cellStyle name="Output 4 3 4 2" xfId="16703" xr:uid="{A5C88DE5-2635-4C2C-BA4A-8884EFB5760C}"/>
    <cellStyle name="Output 4 3 4 3" xfId="28035" xr:uid="{D74F50E6-3D61-40D4-AE2C-FBEF9F6E1EE0}"/>
    <cellStyle name="Output 4 3 5" xfId="10111" xr:uid="{15AF4A37-7FEF-4496-9D6E-F0F1A0AD6A76}"/>
    <cellStyle name="Output 4 3 5 2" xfId="18738" xr:uid="{AB40B5EF-B0F1-4AAA-BF5B-C1ED49A497FB}"/>
    <cellStyle name="Output 4 3 5 3" xfId="30072" xr:uid="{86939297-894B-4BFF-B5E1-4F6DB97F11C5}"/>
    <cellStyle name="Output 4 3 6" xfId="8270" xr:uid="{46A25AEE-959E-4795-991C-139B1139B07A}"/>
    <cellStyle name="Output 4 3 6 2" xfId="16908" xr:uid="{628AF60D-6633-4F53-83B2-27923EBB9D9D}"/>
    <cellStyle name="Output 4 3 6 3" xfId="28240" xr:uid="{88C14E1C-1BDB-4266-A767-8BB3E7558A9F}"/>
    <cellStyle name="Output 4 3 7" xfId="11499" xr:uid="{7774427F-917E-4E9E-897C-65292C60D0BB}"/>
    <cellStyle name="Output 4 3 7 2" xfId="20124" xr:uid="{89DF03F4-240D-4EFF-B21F-DF9E486BFD1B}"/>
    <cellStyle name="Output 4 3 7 3" xfId="31460" xr:uid="{80039DE0-A181-4D52-AC5C-AD05CF91220F}"/>
    <cellStyle name="Output 4 4" xfId="2959" xr:uid="{ECE927BC-9E7A-411C-94F7-CB7AD04D1B4F}"/>
    <cellStyle name="Output 4 4 2" xfId="7322" xr:uid="{57E3D1EC-C73E-43AC-BAAE-4501AC9BE010}"/>
    <cellStyle name="Output 4 4 2 2" xfId="15962" xr:uid="{2D4EB53F-98C7-4398-BAB2-8750158B0951}"/>
    <cellStyle name="Output 4 4 2 3" xfId="27294" xr:uid="{DF83B7D1-5E02-48C0-A2DD-3F03EA248E72}"/>
    <cellStyle name="Output 4 4 3" xfId="5557" xr:uid="{0CBF7261-4A20-45BE-B4AF-5E90769A3923}"/>
    <cellStyle name="Output 4 4 3 2" xfId="14209" xr:uid="{15D03FBE-B818-45BD-A909-AF30F7A43C9B}"/>
    <cellStyle name="Output 4 4 3 3" xfId="25541" xr:uid="{565D2E7F-0BAE-47AF-9E05-B61ABD023CE7}"/>
    <cellStyle name="Output 4 4 4" xfId="9454" xr:uid="{75E60587-8D8B-4E00-8B10-6279D515C164}"/>
    <cellStyle name="Output 4 4 4 2" xfId="18082" xr:uid="{F1A2B9AB-523B-4DEE-8D6B-0A306A666484}"/>
    <cellStyle name="Output 4 4 4 3" xfId="29415" xr:uid="{7907F33B-B07F-420B-8ABD-C7EB929D274D}"/>
    <cellStyle name="Output 4 4 5" xfId="10112" xr:uid="{38AFEBE3-C03C-4846-B234-B70E8DAEEB34}"/>
    <cellStyle name="Output 4 4 5 2" xfId="18739" xr:uid="{0DB9F321-2704-4F42-90D7-8034D6F822A2}"/>
    <cellStyle name="Output 4 4 5 3" xfId="30073" xr:uid="{8F887C1D-452D-46C8-81CD-632C834484F8}"/>
    <cellStyle name="Output 4 4 6" xfId="10822" xr:uid="{19141E3C-D522-4774-A73F-381147F080C7}"/>
    <cellStyle name="Output 4 4 6 2" xfId="19448" xr:uid="{0443FE63-661A-41D6-A4A9-43EC4F4FC8A4}"/>
    <cellStyle name="Output 4 4 6 3" xfId="30783" xr:uid="{BC13F7C9-A3AB-48FD-B018-4CDDE43AA808}"/>
    <cellStyle name="Output 4 4 7" xfId="9052" xr:uid="{690B0F92-519A-4BB7-95F1-D848144D94E1}"/>
    <cellStyle name="Output 4 4 7 2" xfId="17680" xr:uid="{CC1B4F58-7F05-4F77-A542-4A56EF33FDE4}"/>
    <cellStyle name="Output 4 4 7 3" xfId="29013" xr:uid="{077A2A9C-C09E-4A75-9379-187A30E581E8}"/>
    <cellStyle name="Output 4 5" xfId="2960" xr:uid="{93E0B0D8-8CD8-4895-A33E-C187CA1CE4E5}"/>
    <cellStyle name="Output 4 5 2" xfId="7323" xr:uid="{AC13DF02-1726-45E5-9618-DA6A01C1737B}"/>
    <cellStyle name="Output 4 5 2 2" xfId="15963" xr:uid="{AE5D73F8-884A-4E90-BF49-4727CDB04342}"/>
    <cellStyle name="Output 4 5 2 3" xfId="27295" xr:uid="{C095091B-377B-4BCA-B3C4-94409321B235}"/>
    <cellStyle name="Output 4 5 3" xfId="4378" xr:uid="{6EF34DF4-6B17-4EFD-83FA-A4FF415CB06C}"/>
    <cellStyle name="Output 4 5 3 2" xfId="13039" xr:uid="{30A6746C-79F9-415B-85E0-5B7E31F77993}"/>
    <cellStyle name="Output 4 5 3 3" xfId="24371" xr:uid="{21C49E1F-EC39-4E11-86C0-9265F09355A9}"/>
    <cellStyle name="Output 4 5 4" xfId="9455" xr:uid="{97BABBCF-8297-45D6-9229-84AB3EAAC200}"/>
    <cellStyle name="Output 4 5 4 2" xfId="18083" xr:uid="{D288214A-D63E-4D5C-8BA8-EF4EB1D23F97}"/>
    <cellStyle name="Output 4 5 4 3" xfId="29416" xr:uid="{0F85CEE2-C8E9-4A45-8585-AF4DA8724507}"/>
    <cellStyle name="Output 4 5 5" xfId="8955" xr:uid="{48B7C6A8-5A27-422A-B95F-E4CF6A21BA13}"/>
    <cellStyle name="Output 4 5 5 2" xfId="17583" xr:uid="{F9D5515D-43FC-487F-952B-79337FBB4AA6}"/>
    <cellStyle name="Output 4 5 5 3" xfId="28916" xr:uid="{B4336173-B2CB-47D9-B323-D83B6DEC7FD7}"/>
    <cellStyle name="Output 4 5 6" xfId="7728" xr:uid="{3AEE91FC-6A4A-44C1-8C29-00273816B44F}"/>
    <cellStyle name="Output 4 5 6 2" xfId="16366" xr:uid="{CCD71F89-F042-47D5-99F0-B04843340DE7}"/>
    <cellStyle name="Output 4 5 6 3" xfId="27698" xr:uid="{4ECA6570-E9AB-4C7D-B8D5-B474F69B1658}"/>
    <cellStyle name="Output 4 5 7" xfId="12400" xr:uid="{185B59D2-AB22-42D5-9AAB-C12944E12E6E}"/>
    <cellStyle name="Output 4 5 7 2" xfId="21024" xr:uid="{11B37614-3603-4246-9CC7-D7ADE906A591}"/>
    <cellStyle name="Output 4 5 7 3" xfId="32361" xr:uid="{29EDC3AF-F337-42E9-BEB5-900C1CAAA56B}"/>
    <cellStyle name="Output 4 6" xfId="2961" xr:uid="{C96A5183-198F-4D9E-8959-5C02FD1CBAC0}"/>
    <cellStyle name="Output 4 6 2" xfId="7324" xr:uid="{AC6445F3-ED91-43CD-A1DB-70C34BAF950E}"/>
    <cellStyle name="Output 4 6 2 2" xfId="15964" xr:uid="{E3FE9381-2778-40FB-919A-C0B12C60BD9F}"/>
    <cellStyle name="Output 4 6 2 3" xfId="27296" xr:uid="{FE736786-93A2-47C9-96D7-4BAD9D97D2D6}"/>
    <cellStyle name="Output 4 6 3" xfId="5556" xr:uid="{8EB6DEDC-D8EF-47CB-9748-568FFD7137F7}"/>
    <cellStyle name="Output 4 6 3 2" xfId="14208" xr:uid="{75710723-3D6B-4C50-B820-5E8EE8745925}"/>
    <cellStyle name="Output 4 6 3 3" xfId="25540" xr:uid="{A4C6CB46-5867-452B-98E7-6F2B07726193}"/>
    <cellStyle name="Output 4 6 4" xfId="5121" xr:uid="{98DC893B-6ACA-45BC-B4D3-2F49C792E2EB}"/>
    <cellStyle name="Output 4 6 4 2" xfId="13780" xr:uid="{3771CAFB-E2D9-421A-B966-189C588CF8C1}"/>
    <cellStyle name="Output 4 6 4 3" xfId="25112" xr:uid="{D8E39570-2050-4B70-8D24-D1FD0033C649}"/>
    <cellStyle name="Output 4 6 5" xfId="9106" xr:uid="{3BD53801-17EF-43C6-852A-5A81A1C03EF9}"/>
    <cellStyle name="Output 4 6 5 2" xfId="17734" xr:uid="{D6E43177-9231-495E-8CD1-EAF0EDB4E8AC}"/>
    <cellStyle name="Output 4 6 5 3" xfId="29067" xr:uid="{0755D7A0-AC07-4C53-B617-264EEA611A57}"/>
    <cellStyle name="Output 4 6 6" xfId="11764" xr:uid="{8B9BD564-D7A6-4381-AD43-5E6E71A77D0A}"/>
    <cellStyle name="Output 4 6 6 2" xfId="20389" xr:uid="{A3260DBE-0DBE-487E-AA08-1447925B56C7}"/>
    <cellStyle name="Output 4 6 6 3" xfId="31725" xr:uid="{98785E34-D641-4845-8219-CCC234AB356F}"/>
    <cellStyle name="Output 4 6 7" xfId="11500" xr:uid="{8C25AA9F-B31B-419F-ACF3-FF731A2DC1FC}"/>
    <cellStyle name="Output 4 6 7 2" xfId="20125" xr:uid="{F220C49A-3AEE-4C6D-A885-0E979E9F5F30}"/>
    <cellStyle name="Output 4 6 7 3" xfId="31461" xr:uid="{399898D9-FA50-4953-AECA-EF37390A72B9}"/>
    <cellStyle name="Output 4 7" xfId="2962" xr:uid="{45106F69-843E-4B1A-B6F2-7A025D4FDA3B}"/>
    <cellStyle name="Output 4 7 2" xfId="7325" xr:uid="{BD66A19F-391E-4E17-908F-BA8D6757C59C}"/>
    <cellStyle name="Output 4 7 2 2" xfId="15965" xr:uid="{B7B3B268-F7B8-4B85-A789-361A21E75357}"/>
    <cellStyle name="Output 4 7 2 3" xfId="27297" xr:uid="{FC5555CB-118C-4B56-AA10-2AFEB3DA13B5}"/>
    <cellStyle name="Output 4 7 3" xfId="5555" xr:uid="{550E88DF-0DE7-461F-B2B0-650A71E2DB3A}"/>
    <cellStyle name="Output 4 7 3 2" xfId="14207" xr:uid="{4AFF4421-6958-43FA-A1DB-F4B40B394B23}"/>
    <cellStyle name="Output 4 7 3 3" xfId="25539" xr:uid="{3BBA0C1F-106D-4E76-9566-664D8233D866}"/>
    <cellStyle name="Output 4 7 4" xfId="8064" xr:uid="{250A1D85-5E92-4A1B-8CBC-579899A81981}"/>
    <cellStyle name="Output 4 7 4 2" xfId="16702" xr:uid="{0EDD3903-D87F-4E39-90BD-BE7E3A474CF8}"/>
    <cellStyle name="Output 4 7 4 3" xfId="28034" xr:uid="{08D38B18-A269-463D-8D6E-87406F164C71}"/>
    <cellStyle name="Output 4 7 5" xfId="10113" xr:uid="{29C3EFC2-2A62-4D4F-BC97-AA435A83191C}"/>
    <cellStyle name="Output 4 7 5 2" xfId="18740" xr:uid="{13B6DFF3-C14B-41E4-A233-9A3E7FED592E}"/>
    <cellStyle name="Output 4 7 5 3" xfId="30074" xr:uid="{6D0EEF08-B85F-402B-B0A9-4D142EA5FD93}"/>
    <cellStyle name="Output 4 7 6" xfId="8271" xr:uid="{299746CE-3A38-42A2-842F-9067C344F930}"/>
    <cellStyle name="Output 4 7 6 2" xfId="16909" xr:uid="{9432C812-7668-4F94-98EF-341928004D77}"/>
    <cellStyle name="Output 4 7 6 3" xfId="28241" xr:uid="{93C68196-FAC8-4019-AAA4-E8F0640769BC}"/>
    <cellStyle name="Output 4 7 7" xfId="12401" xr:uid="{0DC1E96D-7D9B-495C-B981-8C80D344B17C}"/>
    <cellStyle name="Output 4 7 7 2" xfId="21025" xr:uid="{0D627FE1-E8E6-4A5D-8A23-A440EE637630}"/>
    <cellStyle name="Output 4 7 7 3" xfId="32362" xr:uid="{8BCC5FCC-384B-46EB-91F8-07EB86BB7F6A}"/>
    <cellStyle name="Output 4 8" xfId="2963" xr:uid="{664468B1-2B8D-4054-A951-0C5598F5310B}"/>
    <cellStyle name="Output 4 8 2" xfId="7326" xr:uid="{90336C89-BF05-4C39-A87C-C9E58015891F}"/>
    <cellStyle name="Output 4 8 2 2" xfId="15966" xr:uid="{D8958EE1-6D6F-4394-A41D-B5854882A6D7}"/>
    <cellStyle name="Output 4 8 2 3" xfId="27298" xr:uid="{A731A7F1-7918-4F4B-A0BD-AF15C182191D}"/>
    <cellStyle name="Output 4 8 3" xfId="4377" xr:uid="{16B48A52-37ED-443B-A320-E956B8751715}"/>
    <cellStyle name="Output 4 8 3 2" xfId="13038" xr:uid="{DF686D10-FA46-4AA8-9701-4B9262EB34B3}"/>
    <cellStyle name="Output 4 8 3 3" xfId="24370" xr:uid="{FCE14E1E-2EA2-489E-945A-FDD7414FA420}"/>
    <cellStyle name="Output 4 8 4" xfId="4593" xr:uid="{6411893B-C355-45F0-85CA-6C06B3075162}"/>
    <cellStyle name="Output 4 8 4 2" xfId="13254" xr:uid="{AA6FF8DE-F168-43F7-BBBD-3B85A77EB0C2}"/>
    <cellStyle name="Output 4 8 4 3" xfId="24586" xr:uid="{74DA5473-5297-4591-A6E9-4A238D22BCE3}"/>
    <cellStyle name="Output 4 8 5" xfId="8956" xr:uid="{9ACC2746-98FD-41ED-A70C-4E0C3C379F35}"/>
    <cellStyle name="Output 4 8 5 2" xfId="17584" xr:uid="{8248823F-3F00-460C-AD7A-4F6E9E3E7CEA}"/>
    <cellStyle name="Output 4 8 5 3" xfId="28917" xr:uid="{3F6B26C2-1EBB-46C2-A779-0F4B553D2343}"/>
    <cellStyle name="Output 4 8 6" xfId="7929" xr:uid="{3737DC49-CB8F-4722-B97D-F8E71B66B167}"/>
    <cellStyle name="Output 4 8 6 2" xfId="16567" xr:uid="{926873DB-451F-42EC-8515-57787A0FC816}"/>
    <cellStyle name="Output 4 8 6 3" xfId="27899" xr:uid="{249110F9-44ED-4103-A622-AE4A545D2653}"/>
    <cellStyle name="Output 4 8 7" xfId="11544" xr:uid="{0DD85E31-0A0A-45D3-AF2A-E07571F94BD3}"/>
    <cellStyle name="Output 4 8 7 2" xfId="20169" xr:uid="{77389C4D-962D-4CEF-A05A-92C4EB00A712}"/>
    <cellStyle name="Output 4 8 7 3" xfId="31505" xr:uid="{6C14025A-8709-4472-95DA-9F3B394F5949}"/>
    <cellStyle name="Output 4 9" xfId="7314" xr:uid="{36C0279A-3485-43F4-B354-55B26CFCF911}"/>
    <cellStyle name="Output 4 9 2" xfId="15954" xr:uid="{D8928BE8-1693-4A4D-9D30-1707BFBA198C}"/>
    <cellStyle name="Output 4 9 3" xfId="27286" xr:uid="{276D3C86-4C55-4792-A7D9-74A67DFE182D}"/>
    <cellStyle name="Output 5" xfId="2964" xr:uid="{FB4A4CA6-1620-4653-8BFB-6778C520437F}"/>
    <cellStyle name="Output 5 10" xfId="4592" xr:uid="{1C570D89-3D61-4D06-92CC-3BBCBA96A99A}"/>
    <cellStyle name="Output 5 10 2" xfId="13253" xr:uid="{E3359034-02BC-4AFD-B76F-BD02D1203943}"/>
    <cellStyle name="Output 5 10 3" xfId="24585" xr:uid="{E4AF85F2-7FB9-4571-9BEB-83C6DD38EE0D}"/>
    <cellStyle name="Output 5 11" xfId="10114" xr:uid="{EA2B94AA-9E51-4206-8E59-10F562E682C6}"/>
    <cellStyle name="Output 5 11 2" xfId="18741" xr:uid="{7E60B73C-D386-4505-9764-DA042213818D}"/>
    <cellStyle name="Output 5 11 3" xfId="30075" xr:uid="{4D0E614F-2D70-4300-B12F-D6A1595CC89F}"/>
    <cellStyle name="Output 5 12" xfId="11765" xr:uid="{0A291814-BEF0-4DA5-8315-5B28376B439E}"/>
    <cellStyle name="Output 5 12 2" xfId="20390" xr:uid="{7C5FBB04-ACB9-4F3D-A307-4E47B0C942B2}"/>
    <cellStyle name="Output 5 12 3" xfId="31726" xr:uid="{3E83AB7B-8C95-40F9-96B6-A90D73B2200F}"/>
    <cellStyle name="Output 5 13" xfId="11501" xr:uid="{30BD149D-9E11-4042-B30C-07305FC7D7B8}"/>
    <cellStyle name="Output 5 13 2" xfId="20126" xr:uid="{F03E336F-00F3-4380-8403-604921B9C54D}"/>
    <cellStyle name="Output 5 13 3" xfId="31462" xr:uid="{AB91470F-34A5-4735-A7A2-0FDA05713A51}"/>
    <cellStyle name="Output 5 2" xfId="2965" xr:uid="{97950C0F-7DFC-441D-9783-A3333F41F1A3}"/>
    <cellStyle name="Output 5 2 10" xfId="5178" xr:uid="{38F5CEA6-1353-4626-84E6-75B4FE049DAD}"/>
    <cellStyle name="Output 5 2 10 2" xfId="13837" xr:uid="{1A103A94-177A-47FE-A4B0-32D18C11EF40}"/>
    <cellStyle name="Output 5 2 10 3" xfId="25169" xr:uid="{ABEACF41-696F-4E55-BEBB-40F6370B0405}"/>
    <cellStyle name="Output 5 2 11" xfId="10821" xr:uid="{18FFAEF4-1F46-485A-A53B-9F78D46D99A1}"/>
    <cellStyle name="Output 5 2 11 2" xfId="19447" xr:uid="{683330D6-E498-41AF-AF9C-F0E6CF667582}"/>
    <cellStyle name="Output 5 2 11 3" xfId="30782" xr:uid="{45A77041-83A8-4A8A-AD2B-97F447119327}"/>
    <cellStyle name="Output 5 2 12" xfId="12402" xr:uid="{384C070C-99BE-425D-BDC5-E19260C9752C}"/>
    <cellStyle name="Output 5 2 12 2" xfId="21026" xr:uid="{6ADA86FA-A8CB-4456-A6BC-21AD0B5D9907}"/>
    <cellStyle name="Output 5 2 12 3" xfId="32363" xr:uid="{DE3B58F4-5882-4C45-AB4E-525750ADA94A}"/>
    <cellStyle name="Output 5 2 2" xfId="2966" xr:uid="{4F59B281-AFDA-4AE0-BB8F-683BA1FAF6FC}"/>
    <cellStyle name="Output 5 2 2 2" xfId="7329" xr:uid="{3E897373-2DA0-40B9-8BFB-8A2BEDC41EE2}"/>
    <cellStyle name="Output 5 2 2 2 2" xfId="15969" xr:uid="{30A97938-0BBD-4537-A737-8EB666FFCDA6}"/>
    <cellStyle name="Output 5 2 2 2 3" xfId="27301" xr:uid="{AC6F3F7A-22F1-46EA-A82A-CADE1F24DD10}"/>
    <cellStyle name="Output 5 2 2 3" xfId="4376" xr:uid="{120B93C8-F8D2-48F8-BAC1-18F7536D3207}"/>
    <cellStyle name="Output 5 2 2 3 2" xfId="13037" xr:uid="{7EAF7AE0-6F9F-4C26-A1EB-6901C182B4CB}"/>
    <cellStyle name="Output 5 2 2 3 3" xfId="24369" xr:uid="{EEBE52C2-66A1-4064-ADD3-348CE7D2AE99}"/>
    <cellStyle name="Output 5 2 2 4" xfId="8063" xr:uid="{D0E636A4-8E72-4059-BFF5-FA13E6534072}"/>
    <cellStyle name="Output 5 2 2 4 2" xfId="16701" xr:uid="{788E6870-1167-4F68-93E3-A5DA21EFC915}"/>
    <cellStyle name="Output 5 2 2 4 3" xfId="28033" xr:uid="{24A035CC-A654-4A89-80FA-69A243FA9259}"/>
    <cellStyle name="Output 5 2 2 5" xfId="8957" xr:uid="{ED2EC100-D13C-4FC1-ADF4-4A1187D463D6}"/>
    <cellStyle name="Output 5 2 2 5 2" xfId="17585" xr:uid="{75EE339A-512E-4D1D-8BF9-9039FCF456A4}"/>
    <cellStyle name="Output 5 2 2 5 3" xfId="28918" xr:uid="{D18E844F-0631-4F94-BFD0-BA4DA872F5CD}"/>
    <cellStyle name="Output 5 2 2 6" xfId="10509" xr:uid="{85750D16-2C57-41CF-91BD-1BAF677E95D2}"/>
    <cellStyle name="Output 5 2 2 6 2" xfId="19136" xr:uid="{D9389D28-DA8C-4A83-8EF6-74D6830F620B}"/>
    <cellStyle name="Output 5 2 2 6 3" xfId="30470" xr:uid="{BC92AB10-AAA1-4BAE-92C8-88EE24A1330F}"/>
    <cellStyle name="Output 5 2 2 7" xfId="12403" xr:uid="{3D88F043-9D76-4C3E-BE60-7BFDB388E09F}"/>
    <cellStyle name="Output 5 2 2 7 2" xfId="21027" xr:uid="{00B5280B-5DA5-49BC-8AE6-4100AE3AB227}"/>
    <cellStyle name="Output 5 2 2 7 3" xfId="32364" xr:uid="{D4C8F588-1757-447D-B79B-9729A8774702}"/>
    <cellStyle name="Output 5 2 3" xfId="2967" xr:uid="{A3C7DD08-5458-4A76-9B20-48A811B68A5D}"/>
    <cellStyle name="Output 5 2 3 2" xfId="7330" xr:uid="{DC5A9C4C-3078-4947-9BFD-5EF396510C05}"/>
    <cellStyle name="Output 5 2 3 2 2" xfId="15970" xr:uid="{66F13916-9A6C-457D-BE22-9AF98DE59163}"/>
    <cellStyle name="Output 5 2 3 2 3" xfId="27302" xr:uid="{98227A44-4508-4358-B548-B9FFC904D4CF}"/>
    <cellStyle name="Output 5 2 3 3" xfId="5552" xr:uid="{948E2383-8F73-456E-BFA5-6F1C498F0205}"/>
    <cellStyle name="Output 5 2 3 3 2" xfId="14204" xr:uid="{260D62BB-7C4D-448F-8F5B-D1683ED7AF00}"/>
    <cellStyle name="Output 5 2 3 3 3" xfId="25536" xr:uid="{1537FB1B-937E-426E-B6FF-14C3475C3D9C}"/>
    <cellStyle name="Output 5 2 3 4" xfId="4591" xr:uid="{6633C85D-4AB5-4932-B966-1F95A0484E1F}"/>
    <cellStyle name="Output 5 2 3 4 2" xfId="13252" xr:uid="{94FB7B26-3E1B-40D4-9DF6-BBE533CAC007}"/>
    <cellStyle name="Output 5 2 3 4 3" xfId="24584" xr:uid="{9632529A-D693-4747-8D34-48EFEE7AB719}"/>
    <cellStyle name="Output 5 2 3 5" xfId="10115" xr:uid="{8A310BAE-8A73-4B44-8A09-0E1AE93AA625}"/>
    <cellStyle name="Output 5 2 3 5 2" xfId="18742" xr:uid="{EDF9D355-347C-44BB-ACE9-69D08073F43C}"/>
    <cellStyle name="Output 5 2 3 5 3" xfId="30076" xr:uid="{AC36B8C2-1F80-4E7E-9977-06241E8D256C}"/>
    <cellStyle name="Output 5 2 3 6" xfId="8850" xr:uid="{703D5450-1199-4D7E-A26F-148F3F0F9F52}"/>
    <cellStyle name="Output 5 2 3 6 2" xfId="17478" xr:uid="{5A953C5C-EA1A-4B68-8DF5-C2B06C7B30C2}"/>
    <cellStyle name="Output 5 2 3 6 3" xfId="28811" xr:uid="{898B267E-34BF-439F-8EE3-338EEC9DA79B}"/>
    <cellStyle name="Output 5 2 3 7" xfId="11502" xr:uid="{24BFA89D-6A7E-4AF4-BD7B-43E49CC4C5B9}"/>
    <cellStyle name="Output 5 2 3 7 2" xfId="20127" xr:uid="{63F6AF85-99A7-4543-8A12-D385DB40B3A4}"/>
    <cellStyle name="Output 5 2 3 7 3" xfId="31463" xr:uid="{AD34A94D-EF59-490F-98A0-9DE15EBBEBAE}"/>
    <cellStyle name="Output 5 2 4" xfId="2968" xr:uid="{9E615653-1755-4795-9696-1D1A62D5098D}"/>
    <cellStyle name="Output 5 2 4 2" xfId="7331" xr:uid="{F91C8894-3E4E-43A2-BA2B-3FBCCF02F560}"/>
    <cellStyle name="Output 5 2 4 2 2" xfId="15971" xr:uid="{78580AD0-E7B0-4047-906B-6E2FC8528DDD}"/>
    <cellStyle name="Output 5 2 4 2 3" xfId="27303" xr:uid="{DFAC67F1-BEBB-4C08-B8AB-82609DB251AF}"/>
    <cellStyle name="Output 5 2 4 3" xfId="5551" xr:uid="{78E4E3BE-3772-4B94-B35E-6552AF3518D4}"/>
    <cellStyle name="Output 5 2 4 3 2" xfId="14203" xr:uid="{7AAB4C08-0383-457C-A74F-4FE6AB24F5F1}"/>
    <cellStyle name="Output 5 2 4 3 3" xfId="25535" xr:uid="{789113EC-E6EB-4508-BA4F-A9F51488B524}"/>
    <cellStyle name="Output 5 2 4 4" xfId="5923" xr:uid="{3EAAECAE-BBEE-48E9-B247-343D73CEAAA1}"/>
    <cellStyle name="Output 5 2 4 4 2" xfId="14575" xr:uid="{C263B5FF-3FE0-4B2C-9076-F42FD2B6BCD2}"/>
    <cellStyle name="Output 5 2 4 4 3" xfId="25907" xr:uid="{4180E329-8CAC-45B5-9B4E-32CD850AB946}"/>
    <cellStyle name="Output 5 2 4 5" xfId="10116" xr:uid="{36698700-FC65-4A6B-8CA4-686B8E1B6FC6}"/>
    <cellStyle name="Output 5 2 4 5 2" xfId="18743" xr:uid="{9498BAF9-FE55-4C57-9E5A-5BE55E40266A}"/>
    <cellStyle name="Output 5 2 4 5 3" xfId="30077" xr:uid="{B54B99A8-7DBA-490C-9753-AD1AF0B6BBF9}"/>
    <cellStyle name="Output 5 2 4 6" xfId="9240" xr:uid="{32DD3AF3-400C-4E28-88C7-E2A2BC69FE57}"/>
    <cellStyle name="Output 5 2 4 6 2" xfId="17868" xr:uid="{84B6A5D0-CF49-4376-857A-416F54021B6B}"/>
    <cellStyle name="Output 5 2 4 6 3" xfId="29201" xr:uid="{E9C4FD91-F7D1-4A2D-8CA3-90D9787DFD78}"/>
    <cellStyle name="Output 5 2 4 7" xfId="11543" xr:uid="{56CB38FC-EC7E-4DC8-8688-7D15AC2E540D}"/>
    <cellStyle name="Output 5 2 4 7 2" xfId="20168" xr:uid="{D68DF636-874D-4867-A2A8-82F487DCC8E1}"/>
    <cellStyle name="Output 5 2 4 7 3" xfId="31504" xr:uid="{D95B72B9-84DA-47BC-8661-63C1BC720FC8}"/>
    <cellStyle name="Output 5 2 5" xfId="2969" xr:uid="{2B7FCBA1-52BB-4F23-8C9C-7CB32C7A6BE5}"/>
    <cellStyle name="Output 5 2 5 2" xfId="7332" xr:uid="{CDCDB517-3DEF-4886-8E42-0737AEFFA567}"/>
    <cellStyle name="Output 5 2 5 2 2" xfId="15972" xr:uid="{E208A2D7-3ABE-453F-82CD-B1E15D7B0918}"/>
    <cellStyle name="Output 5 2 5 2 3" xfId="27304" xr:uid="{FF22D625-C920-4AFD-B598-5F50B751EDF9}"/>
    <cellStyle name="Output 5 2 5 3" xfId="4375" xr:uid="{B5F22DF6-B69A-4379-AF2A-9A0A41AF7E7A}"/>
    <cellStyle name="Output 5 2 5 3 2" xfId="13036" xr:uid="{0F979863-A28A-4F2B-A7D5-8C714BA2C362}"/>
    <cellStyle name="Output 5 2 5 3 3" xfId="24368" xr:uid="{1753EE0C-E6C4-49C7-86E6-CB7FB22286D3}"/>
    <cellStyle name="Output 5 2 5 4" xfId="8062" xr:uid="{762416F2-A35A-4EF3-96F7-ED95F92837EC}"/>
    <cellStyle name="Output 5 2 5 4 2" xfId="16700" xr:uid="{C0466A69-A3B2-4B0B-A7B1-E64D75F212BF}"/>
    <cellStyle name="Output 5 2 5 4 3" xfId="28032" xr:uid="{7C6AED8F-FC28-449F-BF0F-E3FF668557BD}"/>
    <cellStyle name="Output 5 2 5 5" xfId="8958" xr:uid="{C4623B0F-80F9-4656-87A8-DC8AB02A58B3}"/>
    <cellStyle name="Output 5 2 5 5 2" xfId="17586" xr:uid="{4A63BC64-8C65-42A5-8A18-40247D0497B2}"/>
    <cellStyle name="Output 5 2 5 5 3" xfId="28919" xr:uid="{2B1B37A7-3A05-4488-906D-E0E1CACEBEB3}"/>
    <cellStyle name="Output 5 2 5 6" xfId="10232" xr:uid="{C8148E03-B586-4C4E-BFE5-CBEEFD3F8BB7}"/>
    <cellStyle name="Output 5 2 5 6 2" xfId="18859" xr:uid="{32FA7B3F-6073-48ED-BF41-20AF787B2387}"/>
    <cellStyle name="Output 5 2 5 6 3" xfId="30193" xr:uid="{796E8F68-A109-461E-9E5E-2289BB485EED}"/>
    <cellStyle name="Output 5 2 5 7" xfId="10667" xr:uid="{762A69E8-4B95-4834-9707-A16D3DAB3526}"/>
    <cellStyle name="Output 5 2 5 7 2" xfId="19293" xr:uid="{D784D9D2-9AB9-4C4E-A297-0AE381642515}"/>
    <cellStyle name="Output 5 2 5 7 3" xfId="30628" xr:uid="{FD4A5E3F-4A4A-4F75-ACCC-4E3B60288428}"/>
    <cellStyle name="Output 5 2 6" xfId="2970" xr:uid="{55F0C9CC-967C-40AA-9A34-C7ACB4C748B0}"/>
    <cellStyle name="Output 5 2 6 2" xfId="7333" xr:uid="{1C93C07D-81B5-4083-8616-0CE392753CE6}"/>
    <cellStyle name="Output 5 2 6 2 2" xfId="15973" xr:uid="{7B6379DD-3A10-4204-8EFE-68B3F783C74A}"/>
    <cellStyle name="Output 5 2 6 2 3" xfId="27305" xr:uid="{E2E22828-C197-43C1-BBFC-8857C2BEE1DF}"/>
    <cellStyle name="Output 5 2 6 3" xfId="5550" xr:uid="{B0D82BE4-3246-476F-B2CD-229B888661F4}"/>
    <cellStyle name="Output 5 2 6 3 2" xfId="14202" xr:uid="{FE666839-7193-4AD4-BCDA-4F9FF52D4E3C}"/>
    <cellStyle name="Output 5 2 6 3 3" xfId="25534" xr:uid="{1991C501-9AB1-46FB-9360-700FE2294223}"/>
    <cellStyle name="Output 5 2 6 4" xfId="5258" xr:uid="{C509DD88-8748-418C-B07E-3F4D12D8968E}"/>
    <cellStyle name="Output 5 2 6 4 2" xfId="13917" xr:uid="{E590E68B-BE85-4B84-B583-57B204BE3771}"/>
    <cellStyle name="Output 5 2 6 4 3" xfId="25249" xr:uid="{507A9190-AB5D-4665-A71C-CA0BE0BF7C33}"/>
    <cellStyle name="Output 5 2 6 5" xfId="9105" xr:uid="{21486570-C0EA-4022-ACCF-A857A554161E}"/>
    <cellStyle name="Output 5 2 6 5 2" xfId="17733" xr:uid="{E65EDC40-12A0-47D4-A9E7-206642B0463D}"/>
    <cellStyle name="Output 5 2 6 5 3" xfId="29066" xr:uid="{3325C3BD-9BAB-4D4B-899C-D0946F0222A7}"/>
    <cellStyle name="Output 5 2 6 6" xfId="11766" xr:uid="{A545D339-BCE8-4FBB-9C3A-DAB2344FF62A}"/>
    <cellStyle name="Output 5 2 6 6 2" xfId="20391" xr:uid="{C8664C99-53FC-43B7-BAC5-24886D9858CA}"/>
    <cellStyle name="Output 5 2 6 6 3" xfId="31727" xr:uid="{A68814C4-19FE-412C-85B2-5C5898919D31}"/>
    <cellStyle name="Output 5 2 6 7" xfId="11503" xr:uid="{F29310BF-B960-49CC-85C7-76D51EB9EB96}"/>
    <cellStyle name="Output 5 2 6 7 2" xfId="20128" xr:uid="{D3ABA243-E57C-4BFD-953E-5E440ADAC387}"/>
    <cellStyle name="Output 5 2 6 7 3" xfId="31464" xr:uid="{D6692BAA-5BD2-46A5-A19B-C192408FA68E}"/>
    <cellStyle name="Output 5 2 7" xfId="7328" xr:uid="{817008B1-F491-45A4-8C76-655C10A91798}"/>
    <cellStyle name="Output 5 2 7 2" xfId="15968" xr:uid="{7B33029E-16DF-4B31-8D32-A9F456AED3AE}"/>
    <cellStyle name="Output 5 2 7 3" xfId="27300" xr:uid="{09514199-9DA1-497F-B081-73960DD72EF8}"/>
    <cellStyle name="Output 5 2 8" xfId="5553" xr:uid="{5AD7AB98-6907-4176-961F-46BF00F67D7A}"/>
    <cellStyle name="Output 5 2 8 2" xfId="14205" xr:uid="{C343CF99-91C2-4B01-A322-98E818F114AC}"/>
    <cellStyle name="Output 5 2 8 3" xfId="25537" xr:uid="{5FBE4DA1-D5F4-4042-A168-B8F0665ECC97}"/>
    <cellStyle name="Output 5 2 9" xfId="5259" xr:uid="{1BBA16C7-BB94-4476-B03E-BB9038A8934B}"/>
    <cellStyle name="Output 5 2 9 2" xfId="13918" xr:uid="{455BE9A3-7B04-4511-8BB4-410026088021}"/>
    <cellStyle name="Output 5 2 9 3" xfId="25250" xr:uid="{4AF07BAA-0EC4-49F2-816B-91570D5C87D8}"/>
    <cellStyle name="Output 5 3" xfId="2971" xr:uid="{FB7DB50F-853F-4E53-BA83-9ECC21A0EA45}"/>
    <cellStyle name="Output 5 3 2" xfId="7334" xr:uid="{71EABE6B-240E-425A-885D-0FF7565D6D53}"/>
    <cellStyle name="Output 5 3 2 2" xfId="15974" xr:uid="{D375B43B-E3E9-4203-BE30-F0F1A0D556D0}"/>
    <cellStyle name="Output 5 3 2 3" xfId="27306" xr:uid="{D66C4E90-D987-4A15-827F-945F33E31E3B}"/>
    <cellStyle name="Output 5 3 3" xfId="5549" xr:uid="{3E6128B6-AFFA-436E-ACA0-283C54FC3CF5}"/>
    <cellStyle name="Output 5 3 3 2" xfId="14201" xr:uid="{C830F6FE-E2F9-4E21-8F0D-2B08D021580E}"/>
    <cellStyle name="Output 5 3 3 3" xfId="25533" xr:uid="{93E9F1B3-6A13-409B-B087-00D3F0E0A5A8}"/>
    <cellStyle name="Output 5 3 4" xfId="5922" xr:uid="{BB57E279-E33F-40E9-92E8-52564D032C3D}"/>
    <cellStyle name="Output 5 3 4 2" xfId="14574" xr:uid="{0E92815F-73A9-4687-8BB0-3DFCBEC875F5}"/>
    <cellStyle name="Output 5 3 4 3" xfId="25906" xr:uid="{14951BB9-884C-4CD5-ABFD-4089D063FA06}"/>
    <cellStyle name="Output 5 3 5" xfId="10117" xr:uid="{F006226D-E998-4E3F-B83B-635AEC6C968F}"/>
    <cellStyle name="Output 5 3 5 2" xfId="18744" xr:uid="{E50C68AC-4CAD-4396-9221-F80DC2AB8E98}"/>
    <cellStyle name="Output 5 3 5 3" xfId="30078" xr:uid="{6CFCEFCA-7942-4871-A99E-E5A678C40B1E}"/>
    <cellStyle name="Output 5 3 6" xfId="5364" xr:uid="{C45305A6-406D-43C3-8A33-B11FF7B39AB7}"/>
    <cellStyle name="Output 5 3 6 2" xfId="14023" xr:uid="{5A7234D4-0481-461B-B225-DCF81A8A98F1}"/>
    <cellStyle name="Output 5 3 6 3" xfId="25355" xr:uid="{5B1A1F1A-233A-48B5-A763-2C7066429BE1}"/>
    <cellStyle name="Output 5 3 7" xfId="12404" xr:uid="{FB1660FF-A16A-4752-AE42-2C454A7094F4}"/>
    <cellStyle name="Output 5 3 7 2" xfId="21028" xr:uid="{0C5DE7AD-1FC6-40DB-BB5B-7902E3F42D2F}"/>
    <cellStyle name="Output 5 3 7 3" xfId="32365" xr:uid="{DFC60A0B-BD12-4D42-9636-43E1F884E6C0}"/>
    <cellStyle name="Output 5 4" xfId="2972" xr:uid="{B0B7756A-3E8E-46FD-BAD7-508C74B9E63A}"/>
    <cellStyle name="Output 5 4 2" xfId="7335" xr:uid="{E32C691A-90A9-4A40-87E1-78BFCC90B733}"/>
    <cellStyle name="Output 5 4 2 2" xfId="15975" xr:uid="{A005F417-8739-4BB0-B391-A101D06C0A84}"/>
    <cellStyle name="Output 5 4 2 3" xfId="27307" xr:uid="{AB64C979-6BED-4C63-9AD3-2102787AC326}"/>
    <cellStyle name="Output 5 4 3" xfId="4374" xr:uid="{26E30332-008D-438C-A78D-1AFB61D11C36}"/>
    <cellStyle name="Output 5 4 3 2" xfId="13035" xr:uid="{8430C6B1-876C-4C9B-BB22-189ADE018E99}"/>
    <cellStyle name="Output 5 4 3 3" xfId="24367" xr:uid="{8F805DD0-DF95-4668-BB7B-9DA4EA2B332A}"/>
    <cellStyle name="Output 5 4 4" xfId="9456" xr:uid="{C5AA1094-F8D5-40EE-A856-184BD167F868}"/>
    <cellStyle name="Output 5 4 4 2" xfId="18084" xr:uid="{1A3E8753-806B-49DE-8767-C93FF241149A}"/>
    <cellStyle name="Output 5 4 4 3" xfId="29417" xr:uid="{928E2996-9CB1-4E2F-945E-2E10D391AC88}"/>
    <cellStyle name="Output 5 4 5" xfId="8959" xr:uid="{10CCA73D-CCD5-4B41-9B3E-ACF233498BB4}"/>
    <cellStyle name="Output 5 4 5 2" xfId="17587" xr:uid="{EB2090AA-C08E-4FCB-88CD-FAEF9F3E83FD}"/>
    <cellStyle name="Output 5 4 5 3" xfId="28920" xr:uid="{C5604C98-29E5-4144-92E0-C321A90B96DE}"/>
    <cellStyle name="Output 5 4 6" xfId="10510" xr:uid="{70C9D234-134E-4511-AE7B-28AA4BE6FD96}"/>
    <cellStyle name="Output 5 4 6 2" xfId="19137" xr:uid="{63136056-95BE-4BAA-B416-F733ECBBFC9D}"/>
    <cellStyle name="Output 5 4 6 3" xfId="30471" xr:uid="{E3B2FF5D-7EBB-4C32-A8C8-A3230B7EFC8D}"/>
    <cellStyle name="Output 5 4 7" xfId="12405" xr:uid="{78E1D40E-13F1-4516-9C5B-E32E78DCD31B}"/>
    <cellStyle name="Output 5 4 7 2" xfId="21029" xr:uid="{A91A551A-E7CF-44DF-8DDE-0A2B4BE5FD90}"/>
    <cellStyle name="Output 5 4 7 3" xfId="32366" xr:uid="{A68DA629-BB89-49BD-BBBD-C4FCDC689E5A}"/>
    <cellStyle name="Output 5 5" xfId="2973" xr:uid="{4EDE6EBD-B5B7-4111-990A-B1974CCB3267}"/>
    <cellStyle name="Output 5 5 2" xfId="7336" xr:uid="{858122B0-B365-4244-896A-0760930C4626}"/>
    <cellStyle name="Output 5 5 2 2" xfId="15976" xr:uid="{3797AD36-3E66-4273-AB75-6CF3B9C3F589}"/>
    <cellStyle name="Output 5 5 2 3" xfId="27308" xr:uid="{92C0CAE4-E578-40EB-A3F6-66F9AC80A698}"/>
    <cellStyle name="Output 5 5 3" xfId="5548" xr:uid="{0FB96180-6A6C-4A27-8D38-D21DFFA6FFF7}"/>
    <cellStyle name="Output 5 5 3 2" xfId="14200" xr:uid="{566710C6-1C91-4912-8A20-8D45B2D9B4E8}"/>
    <cellStyle name="Output 5 5 3 3" xfId="25532" xr:uid="{376F0053-4CF8-469C-BF0D-8C3F4A051464}"/>
    <cellStyle name="Output 5 5 4" xfId="9457" xr:uid="{860916FD-72F1-4B50-A3E6-5AD317E08659}"/>
    <cellStyle name="Output 5 5 4 2" xfId="18085" xr:uid="{DF46829D-2BDD-429A-991F-CDE67251944A}"/>
    <cellStyle name="Output 5 5 4 3" xfId="29418" xr:uid="{282B214C-3007-4CA0-81CC-66F7E9492812}"/>
    <cellStyle name="Output 5 5 5" xfId="10118" xr:uid="{A5C3F4F3-24C9-4A13-A5B4-0E195149FB65}"/>
    <cellStyle name="Output 5 5 5 2" xfId="18745" xr:uid="{221E8D15-2EC7-4BAA-A59F-80A094CC4AAA}"/>
    <cellStyle name="Output 5 5 5 3" xfId="30079" xr:uid="{A9B9A8A3-E0EA-4158-B897-8E038297B2DE}"/>
    <cellStyle name="Output 5 5 6" xfId="11767" xr:uid="{FDE8C765-7EA0-4EA6-845D-8FEC46E99688}"/>
    <cellStyle name="Output 5 5 6 2" xfId="20392" xr:uid="{74EA9187-2285-49E2-81C6-9BB79C876327}"/>
    <cellStyle name="Output 5 5 6 3" xfId="31728" xr:uid="{AE369316-F0A0-4F20-B401-2C1E0BFB2FAE}"/>
    <cellStyle name="Output 5 5 7" xfId="11504" xr:uid="{50312A06-4613-4230-B7F0-7DDF39BB6F69}"/>
    <cellStyle name="Output 5 5 7 2" xfId="20129" xr:uid="{6E658FFD-FBF8-4924-BD6F-70255A037953}"/>
    <cellStyle name="Output 5 5 7 3" xfId="31465" xr:uid="{257CD562-EFEB-422A-BEA7-DF798C6A044A}"/>
    <cellStyle name="Output 5 6" xfId="2974" xr:uid="{1FF1B34D-5545-4E5B-B0C6-04BB34EA9A53}"/>
    <cellStyle name="Output 5 6 2" xfId="7337" xr:uid="{E5B5AB73-0DFE-40DC-AC32-3993B42F0AEA}"/>
    <cellStyle name="Output 5 6 2 2" xfId="15977" xr:uid="{CD8018C5-EBFA-45A8-B703-85C3063066BA}"/>
    <cellStyle name="Output 5 6 2 3" xfId="27309" xr:uid="{9BB40EB8-3D4E-44EC-8E0D-B12366824948}"/>
    <cellStyle name="Output 5 6 3" xfId="5547" xr:uid="{D46ACF80-52D2-4BC8-B0AC-3C6FF4017597}"/>
    <cellStyle name="Output 5 6 3 2" xfId="14199" xr:uid="{07127551-544A-4D59-883F-1E4C14E1520C}"/>
    <cellStyle name="Output 5 6 3 3" xfId="25531" xr:uid="{E9FFD236-4849-4F21-91CB-0D782DDB1686}"/>
    <cellStyle name="Output 5 6 4" xfId="7777" xr:uid="{5D28358E-6BA1-4B75-86D2-0F3E6A61F732}"/>
    <cellStyle name="Output 5 6 4 2" xfId="16415" xr:uid="{E4157872-F9EA-4DAC-ADDE-D9548A9F75F4}"/>
    <cellStyle name="Output 5 6 4 3" xfId="27747" xr:uid="{1B001C0B-87AE-4778-A588-B1743F5310F0}"/>
    <cellStyle name="Output 5 6 5" xfId="9104" xr:uid="{23AA073F-0D4C-47C5-B0F6-E6DA09AE87C7}"/>
    <cellStyle name="Output 5 6 5 2" xfId="17732" xr:uid="{9D349B69-DF10-42D9-8E88-B5F88D544DC7}"/>
    <cellStyle name="Output 5 6 5 3" xfId="29065" xr:uid="{C13DD50A-9B00-4924-A4CF-9EBA7B865566}"/>
    <cellStyle name="Output 5 6 6" xfId="10820" xr:uid="{5F9A6348-E359-4CDB-95A1-C431ECB54420}"/>
    <cellStyle name="Output 5 6 6 2" xfId="19446" xr:uid="{37F7A534-EE8A-487F-88C6-1AA5303A93CF}"/>
    <cellStyle name="Output 5 6 6 3" xfId="30781" xr:uid="{DC3B2E30-EC85-470D-98AD-0B8195D641CF}"/>
    <cellStyle name="Output 5 6 7" xfId="11542" xr:uid="{FC2CD5EC-5A4F-4476-A35E-01EBC8FE7B62}"/>
    <cellStyle name="Output 5 6 7 2" xfId="20167" xr:uid="{A58DC14C-403D-45CD-86E6-C00CCF3C0530}"/>
    <cellStyle name="Output 5 6 7 3" xfId="31503" xr:uid="{FAA8FF87-DE74-40AF-B9D6-0723C2508D20}"/>
    <cellStyle name="Output 5 7" xfId="2975" xr:uid="{C24380D8-A7DD-4F9C-B9CD-D045E2D2EB77}"/>
    <cellStyle name="Output 5 7 2" xfId="7338" xr:uid="{17E8B014-42B4-4B31-BB81-33D8F28B15E3}"/>
    <cellStyle name="Output 5 7 2 2" xfId="15978" xr:uid="{3A4F4CD8-89E7-4719-8CF0-53D3B2E31266}"/>
    <cellStyle name="Output 5 7 2 3" xfId="27310" xr:uid="{ED6B72BA-FD4F-425A-92B8-809B851ECB6D}"/>
    <cellStyle name="Output 5 7 3" xfId="4373" xr:uid="{D736B6EF-04C8-4A9C-9E37-BDF41D3A8D94}"/>
    <cellStyle name="Output 5 7 3 2" xfId="13034" xr:uid="{315759AF-8F4E-49AB-A393-CABCB828C573}"/>
    <cellStyle name="Output 5 7 3 3" xfId="24366" xr:uid="{1AB7516A-CB50-4C89-A9EF-FEB2648EBFAE}"/>
    <cellStyle name="Output 5 7 4" xfId="5921" xr:uid="{DBE5344A-55F5-4248-A3FA-BF4E480B57D8}"/>
    <cellStyle name="Output 5 7 4 2" xfId="14573" xr:uid="{107F5916-B859-461D-ABC1-BDBC09224009}"/>
    <cellStyle name="Output 5 7 4 3" xfId="25905" xr:uid="{A6722B9B-CD30-4E97-ACDD-CE3C24CE48B3}"/>
    <cellStyle name="Output 5 7 5" xfId="8960" xr:uid="{7F70E94F-4AAA-4B10-B672-CD55822CC581}"/>
    <cellStyle name="Output 5 7 5 2" xfId="17588" xr:uid="{3A3502D3-0192-45F1-BE8B-300A06FA5956}"/>
    <cellStyle name="Output 5 7 5 3" xfId="28921" xr:uid="{6F352081-6B82-498B-81C6-A2E298F3B1EC}"/>
    <cellStyle name="Output 5 7 6" xfId="6720" xr:uid="{CC06AB2F-DF68-4F91-8224-9A998FD4EBF3}"/>
    <cellStyle name="Output 5 7 6 2" xfId="15360" xr:uid="{10281272-540A-4D9E-92AD-F5222A760024}"/>
    <cellStyle name="Output 5 7 6 3" xfId="26692" xr:uid="{DC069EA4-3A6E-499C-A729-DFC1C096F3CF}"/>
    <cellStyle name="Output 5 7 7" xfId="12406" xr:uid="{1C3483AA-BE71-496B-B80B-B8BD78637635}"/>
    <cellStyle name="Output 5 7 7 2" xfId="21030" xr:uid="{5E7D0592-066F-4A34-8BE0-85F15CAFAFAE}"/>
    <cellStyle name="Output 5 7 7 3" xfId="32367" xr:uid="{45BBF85A-B4C1-4757-B557-6CEC4D31E555}"/>
    <cellStyle name="Output 5 8" xfId="7327" xr:uid="{B53AD7DB-072E-4B98-A87D-313B205A9576}"/>
    <cellStyle name="Output 5 8 2" xfId="15967" xr:uid="{2674BB68-58EC-4A2B-BE01-ED08F831DB91}"/>
    <cellStyle name="Output 5 8 3" xfId="27299" xr:uid="{EB5F9C10-7D51-4DE5-BED3-ADBC4D99A5F5}"/>
    <cellStyle name="Output 5 9" xfId="5554" xr:uid="{04DE9058-D8E0-4AD5-BCCA-FCFB70352611}"/>
    <cellStyle name="Output 5 9 2" xfId="14206" xr:uid="{C4A40361-7765-44BA-982D-EB9675B2F7B3}"/>
    <cellStyle name="Output 5 9 3" xfId="25538" xr:uid="{685BC3F0-9A2C-412F-87D1-C9999CCA9EA8}"/>
    <cellStyle name="Output 6" xfId="2976" xr:uid="{4E38A71C-8F44-46B5-8872-4A9B42D26981}"/>
    <cellStyle name="Output 6 10" xfId="5546" xr:uid="{5B0F31FF-F953-47D4-8D77-9F2FA16395D6}"/>
    <cellStyle name="Output 6 10 2" xfId="14198" xr:uid="{3298FE16-B2C3-47EA-824C-B593CE2BF65F}"/>
    <cellStyle name="Output 6 10 3" xfId="25530" xr:uid="{A01D20C4-0907-444C-BE16-A0B635915E91}"/>
    <cellStyle name="Output 6 11" xfId="8061" xr:uid="{1CA1C7C3-7374-4C66-A031-6B9C35514D82}"/>
    <cellStyle name="Output 6 11 2" xfId="16699" xr:uid="{DF6F9C0C-4DC3-4EBC-A2F1-ED03CAAFA18D}"/>
    <cellStyle name="Output 6 11 3" xfId="28031" xr:uid="{FABFC5AF-CCA6-4A82-84F1-F8D074CF72CD}"/>
    <cellStyle name="Output 6 12" xfId="7895" xr:uid="{EEDF7C1F-9344-464E-97A6-AC5833E4FDE5}"/>
    <cellStyle name="Output 6 12 2" xfId="16533" xr:uid="{0456E9F5-4C76-4854-BDF1-5F417B3C0CCE}"/>
    <cellStyle name="Output 6 12 3" xfId="27865" xr:uid="{C61C815D-815A-46A0-8A93-DBC3AFA7EFF7}"/>
    <cellStyle name="Output 6 13" xfId="5226" xr:uid="{9D16B830-B84C-4970-8DEA-ED9ECCA88503}"/>
    <cellStyle name="Output 6 13 2" xfId="13885" xr:uid="{E9F461C0-9CCC-4BEF-BA19-0CB185136E8F}"/>
    <cellStyle name="Output 6 13 3" xfId="25217" xr:uid="{49CD09B9-F1B1-4C1B-A407-5B4595C97A4E}"/>
    <cellStyle name="Output 6 14" xfId="11505" xr:uid="{6EEE1EE7-559E-44F6-95C9-F89667B960CF}"/>
    <cellStyle name="Output 6 14 2" xfId="20130" xr:uid="{C388AA4D-3F11-4831-9375-2F24DCB5E2E0}"/>
    <cellStyle name="Output 6 14 3" xfId="31466" xr:uid="{1DB4A3F3-03F0-455E-B26E-B531614C12CA}"/>
    <cellStyle name="Output 6 2" xfId="2977" xr:uid="{628D9986-9BCA-4D29-91EC-0735CE5A0EC0}"/>
    <cellStyle name="Output 6 2 2" xfId="7340" xr:uid="{D263398D-900E-444D-AF96-3AF3EF742367}"/>
    <cellStyle name="Output 6 2 2 2" xfId="15980" xr:uid="{45EACC17-B26D-40B3-9FD1-9EB64481B6C4}"/>
    <cellStyle name="Output 6 2 2 3" xfId="27312" xr:uid="{7992096E-8C2A-4EF6-95F9-0E9A3831BC8B}"/>
    <cellStyle name="Output 6 2 3" xfId="5545" xr:uid="{884F2301-173B-4120-AD6A-296EF04CE2EB}"/>
    <cellStyle name="Output 6 2 3 2" xfId="14197" xr:uid="{90E3219C-12BD-4DE1-8916-1EBFABF92473}"/>
    <cellStyle name="Output 6 2 3 3" xfId="25529" xr:uid="{6FAA59E8-767B-4713-903E-3CE45D8E89E5}"/>
    <cellStyle name="Output 6 2 4" xfId="5920" xr:uid="{FB7B8F2C-C289-4F42-A60D-469CB4A00C27}"/>
    <cellStyle name="Output 6 2 4 2" xfId="14572" xr:uid="{D2A5D8B3-161D-4685-BD54-1CA56E28B669}"/>
    <cellStyle name="Output 6 2 4 3" xfId="25904" xr:uid="{49987B81-331E-42DA-9506-9D29EAEAD30E}"/>
    <cellStyle name="Output 6 2 5" xfId="10119" xr:uid="{189CB752-0DD4-42F3-B636-D961054D0649}"/>
    <cellStyle name="Output 6 2 5 2" xfId="18746" xr:uid="{6323A9AB-A8CA-4A5E-8120-E3491BC4469E}"/>
    <cellStyle name="Output 6 2 5 3" xfId="30080" xr:uid="{4E15D7A4-52D5-47EF-91CF-0604B64D4E13}"/>
    <cellStyle name="Output 6 2 6" xfId="9239" xr:uid="{AE097448-AE6D-4CAA-A776-0FBA379EB1D7}"/>
    <cellStyle name="Output 6 2 6 2" xfId="17867" xr:uid="{A81CD0DA-55A6-4813-BA2B-3E2C51A1A68B}"/>
    <cellStyle name="Output 6 2 6 3" xfId="29200" xr:uid="{9B353E7A-18E2-4597-ADCF-2B9E16A4B210}"/>
    <cellStyle name="Output 6 2 7" xfId="12407" xr:uid="{77D6C66F-EC89-4A86-A6BB-1C9781623BC3}"/>
    <cellStyle name="Output 6 2 7 2" xfId="21031" xr:uid="{07B74492-D7ED-4BA4-A781-CE94097F7968}"/>
    <cellStyle name="Output 6 2 7 3" xfId="32368" xr:uid="{817B365E-9D45-45AC-BD3C-3FDC8BAFD8E2}"/>
    <cellStyle name="Output 6 3" xfId="2978" xr:uid="{EDFACB78-9CB9-4338-B7EC-EB32C4CC0C3F}"/>
    <cellStyle name="Output 6 3 2" xfId="7341" xr:uid="{E19E3813-3A54-4A43-9674-9C45898A67BD}"/>
    <cellStyle name="Output 6 3 2 2" xfId="15981" xr:uid="{5AD24B70-1EC8-4EA9-8922-33C76A7646AD}"/>
    <cellStyle name="Output 6 3 2 3" xfId="27313" xr:uid="{387058AA-4415-4458-9BC2-9C29F9CE8E71}"/>
    <cellStyle name="Output 6 3 3" xfId="4372" xr:uid="{61A349A0-B463-4F44-A680-7312C5BF4D70}"/>
    <cellStyle name="Output 6 3 3 2" xfId="13033" xr:uid="{3C35240D-E63C-4424-AD21-4A013A101276}"/>
    <cellStyle name="Output 6 3 3 3" xfId="24365" xr:uid="{28A0AD44-2737-421D-B134-41DD0ECDDC02}"/>
    <cellStyle name="Output 6 3 4" xfId="5919" xr:uid="{D883B7DD-E354-46AF-A533-D21623E1FBDC}"/>
    <cellStyle name="Output 6 3 4 2" xfId="14571" xr:uid="{241EFCBE-4ABE-40D6-9EE7-468F962BFDB1}"/>
    <cellStyle name="Output 6 3 4 3" xfId="25903" xr:uid="{9474FF36-C79C-4025-9BA0-0085285F00CB}"/>
    <cellStyle name="Output 6 3 5" xfId="8961" xr:uid="{D2CA14FF-0470-4E0F-8C00-A984D2049DBD}"/>
    <cellStyle name="Output 6 3 5 2" xfId="17589" xr:uid="{8B200B2B-002D-42A9-BE3D-C11958668057}"/>
    <cellStyle name="Output 6 3 5 3" xfId="28922" xr:uid="{3D8515DB-EABE-486D-BBE4-B86A73B51AEE}"/>
    <cellStyle name="Output 6 3 6" xfId="10819" xr:uid="{C33B6F9C-F731-4B05-8ECE-896259AE80B2}"/>
    <cellStyle name="Output 6 3 6 2" xfId="19445" xr:uid="{BAEE72B5-D6B3-426B-A19E-48ECBACF5035}"/>
    <cellStyle name="Output 6 3 6 3" xfId="30780" xr:uid="{DBA42933-CDB8-446D-99E0-1A79F7368E8B}"/>
    <cellStyle name="Output 6 3 7" xfId="11541" xr:uid="{FED259C4-114A-4658-8BD0-12944AF25B6E}"/>
    <cellStyle name="Output 6 3 7 2" xfId="20166" xr:uid="{8F87D450-AD49-4016-8F6C-7E083854B617}"/>
    <cellStyle name="Output 6 3 7 3" xfId="31502" xr:uid="{334038C0-7531-4B13-9769-450621B44240}"/>
    <cellStyle name="Output 6 4" xfId="2979" xr:uid="{A3AADA0A-FB7C-4292-B23B-3A156A6D8EC4}"/>
    <cellStyle name="Output 6 4 2" xfId="7342" xr:uid="{22DAF71A-3AE9-4B36-8735-9D27275E01E4}"/>
    <cellStyle name="Output 6 4 2 2" xfId="15982" xr:uid="{533AE2E0-E1A9-4F33-A79B-C0FFEC0869A9}"/>
    <cellStyle name="Output 6 4 2 3" xfId="27314" xr:uid="{540BDC1C-B4B2-4BA6-B4E6-947FE35A618C}"/>
    <cellStyle name="Output 6 4 3" xfId="5544" xr:uid="{74C9258C-A8EE-4EF0-AA73-B192EEE720B1}"/>
    <cellStyle name="Output 6 4 3 2" xfId="14196" xr:uid="{769A8AAB-5654-494D-A24B-0BE65007F350}"/>
    <cellStyle name="Output 6 4 3 3" xfId="25528" xr:uid="{214D5D33-D719-4177-9BD0-90F08B08CA47}"/>
    <cellStyle name="Output 6 4 4" xfId="8060" xr:uid="{18616875-E600-4441-85FD-614CDA0E7A1C}"/>
    <cellStyle name="Output 6 4 4 2" xfId="16698" xr:uid="{84D37997-27AA-433E-BDD4-94DD24982762}"/>
    <cellStyle name="Output 6 4 4 3" xfId="28030" xr:uid="{5B18A0A5-BD37-48E9-9612-1C19F1D6AF2F}"/>
    <cellStyle name="Output 6 4 5" xfId="10120" xr:uid="{CD3B278A-52BA-439A-8B48-681452513CDF}"/>
    <cellStyle name="Output 6 4 5 2" xfId="18747" xr:uid="{C4E0A6D2-2BD9-4FFA-8D93-C6F4A9F62C41}"/>
    <cellStyle name="Output 6 4 5 3" xfId="30081" xr:uid="{E0C12857-77AE-46B2-8A6C-7E1FFF053C7F}"/>
    <cellStyle name="Output 6 4 6" xfId="11768" xr:uid="{1A297096-5744-41CF-B9AE-F4F53795F234}"/>
    <cellStyle name="Output 6 4 6 2" xfId="20393" xr:uid="{BBEC7222-3CF1-4583-AF06-C879E89910B6}"/>
    <cellStyle name="Output 6 4 6 3" xfId="31729" xr:uid="{1B1CFE58-2D6B-41EE-91B0-A7F59515B66E}"/>
    <cellStyle name="Output 6 4 7" xfId="11506" xr:uid="{45A866EB-7081-45E9-BF65-F002D2D551FD}"/>
    <cellStyle name="Output 6 4 7 2" xfId="20131" xr:uid="{5944F0D8-E4C6-4603-A029-6A9D4998F42B}"/>
    <cellStyle name="Output 6 4 7 3" xfId="31467" xr:uid="{D312E2B5-A1E7-411D-8D46-1784FA4DCF70}"/>
    <cellStyle name="Output 6 5" xfId="2980" xr:uid="{5B02F0C1-B839-4536-8AC5-2CBB3F2D8580}"/>
    <cellStyle name="Output 6 5 2" xfId="7343" xr:uid="{D874FF7F-FC0D-4C71-9FB3-6E3007CEBA34}"/>
    <cellStyle name="Output 6 5 2 2" xfId="15983" xr:uid="{5A12D8FD-3053-467B-A1AA-C06A0F17B1EE}"/>
    <cellStyle name="Output 6 5 2 3" xfId="27315" xr:uid="{818D0056-52F2-45D4-9B06-A946A292F6E0}"/>
    <cellStyle name="Output 6 5 3" xfId="5543" xr:uid="{6D61BD79-12B4-47B0-ABD1-55767AF34F98}"/>
    <cellStyle name="Output 6 5 3 2" xfId="14195" xr:uid="{F3DBE890-3935-4867-9D48-0D4025F7399D}"/>
    <cellStyle name="Output 6 5 3 3" xfId="25527" xr:uid="{777D844B-F7DD-4B1E-BA6E-354226BC52C5}"/>
    <cellStyle name="Output 6 5 4" xfId="5918" xr:uid="{9453E8E3-87F2-4976-9078-6A963403A54F}"/>
    <cellStyle name="Output 6 5 4 2" xfId="14570" xr:uid="{01A4AB0C-37CD-47D4-90CE-04687E85FEFD}"/>
    <cellStyle name="Output 6 5 4 3" xfId="25902" xr:uid="{7863AD22-77D8-4D35-8020-498B6BB20D58}"/>
    <cellStyle name="Output 6 5 5" xfId="9103" xr:uid="{E4A9BAF7-B88C-46AB-9D7E-02014F99B1E6}"/>
    <cellStyle name="Output 6 5 5 2" xfId="17731" xr:uid="{D79D8295-6210-4EEB-B0A3-AB8D61059CDE}"/>
    <cellStyle name="Output 6 5 5 3" xfId="29064" xr:uid="{960B8880-7664-40F8-92B4-5C917503ED1B}"/>
    <cellStyle name="Output 6 5 6" xfId="8977" xr:uid="{53013D51-D0F8-42F0-B238-43EB091E9361}"/>
    <cellStyle name="Output 6 5 6 2" xfId="17605" xr:uid="{D3A5C893-CF60-461C-8F15-2DFEF3CA8A82}"/>
    <cellStyle name="Output 6 5 6 3" xfId="28938" xr:uid="{07D530A1-7B6E-4E63-85B4-096E5CB74080}"/>
    <cellStyle name="Output 6 5 7" xfId="12408" xr:uid="{1F0985CD-E65E-4117-AF5D-D8B8E4E782EE}"/>
    <cellStyle name="Output 6 5 7 2" xfId="21032" xr:uid="{FC792E4F-7F0A-4F4D-9C3C-CA7E8472CA26}"/>
    <cellStyle name="Output 6 5 7 3" xfId="32369" xr:uid="{EE99C1BC-2D9F-4A30-AE97-B263A4910453}"/>
    <cellStyle name="Output 6 6" xfId="2981" xr:uid="{E61CDC38-922C-4144-B7D6-E5207BB14005}"/>
    <cellStyle name="Output 6 6 2" xfId="7344" xr:uid="{BFCDFCDF-C865-4090-99A0-DC9180ABF4BE}"/>
    <cellStyle name="Output 6 6 2 2" xfId="15984" xr:uid="{7EBF720C-D382-417A-A095-437478582D4C}"/>
    <cellStyle name="Output 6 6 2 3" xfId="27316" xr:uid="{2BB1B6BA-AB91-49FC-B133-368AA9C27B62}"/>
    <cellStyle name="Output 6 6 3" xfId="4371" xr:uid="{3B222270-FE95-4699-B907-0EB89F9E7F2C}"/>
    <cellStyle name="Output 6 6 3 2" xfId="13032" xr:uid="{E3A4F2FC-A4B2-4CBA-8050-26021F1E0383}"/>
    <cellStyle name="Output 6 6 3 3" xfId="24364" xr:uid="{026A2716-6868-42FB-8B26-263C7FDDD9F6}"/>
    <cellStyle name="Output 6 6 4" xfId="9458" xr:uid="{1A785C5C-60A4-4FD8-9004-F86DF2B7D376}"/>
    <cellStyle name="Output 6 6 4 2" xfId="18086" xr:uid="{D12DFABF-9A50-423B-A337-199F93DF22BB}"/>
    <cellStyle name="Output 6 6 4 3" xfId="29419" xr:uid="{A7A3E577-A51A-4F14-930C-5F909A7AC092}"/>
    <cellStyle name="Output 6 6 5" xfId="8962" xr:uid="{7E1A7008-6FF0-4064-927D-78EEA603FF06}"/>
    <cellStyle name="Output 6 6 5 2" xfId="17590" xr:uid="{141C3CDE-F7EC-4E7B-95E9-11747EBF2EDD}"/>
    <cellStyle name="Output 6 6 5 3" xfId="28923" xr:uid="{D5A8BAB2-6AA2-4B92-9252-EA42FC7CF4C2}"/>
    <cellStyle name="Output 6 6 6" xfId="6721" xr:uid="{9B6B5CE9-6C25-4FEA-BD70-A2740BCEB5E3}"/>
    <cellStyle name="Output 6 6 6 2" xfId="15361" xr:uid="{17C18E53-FD04-43C5-A195-D1EE7BEFB9AD}"/>
    <cellStyle name="Output 6 6 6 3" xfId="26693" xr:uid="{C4540E5C-A461-45B5-8173-F46BABF891AF}"/>
    <cellStyle name="Output 6 6 7" xfId="12409" xr:uid="{5182B124-264C-4018-B545-1A27D506ADBC}"/>
    <cellStyle name="Output 6 6 7 2" xfId="21033" xr:uid="{6E76EA47-9C90-4AC9-9514-AFB9A09D8C21}"/>
    <cellStyle name="Output 6 6 7 3" xfId="32370" xr:uid="{BBE842B6-6179-4FA0-B693-7FA22E63AE5F}"/>
    <cellStyle name="Output 6 7" xfId="2982" xr:uid="{7BCB1390-5BDA-44D8-A0D6-9F5F5F63337B}"/>
    <cellStyle name="Output 6 7 2" xfId="7345" xr:uid="{A63A4EC3-116C-449A-B27A-9864191950B9}"/>
    <cellStyle name="Output 6 7 2 2" xfId="15985" xr:uid="{9FB2D7F6-6349-4B2D-B77E-757F0262FB65}"/>
    <cellStyle name="Output 6 7 2 3" xfId="27317" xr:uid="{68783054-FC64-4CBB-BE83-3AA869309F77}"/>
    <cellStyle name="Output 6 7 3" xfId="5542" xr:uid="{CB207855-3911-4CF0-B2A0-233B59D040F2}"/>
    <cellStyle name="Output 6 7 3 2" xfId="14194" xr:uid="{64565FEB-6CF5-4C75-ACAC-938166F61557}"/>
    <cellStyle name="Output 6 7 3 3" xfId="25526" xr:uid="{8E5A8083-D6BC-41B8-8CAC-88AEEDD2DAC5}"/>
    <cellStyle name="Output 6 7 4" xfId="5917" xr:uid="{222162E3-AA87-4A4B-B291-6DD0952F2784}"/>
    <cellStyle name="Output 6 7 4 2" xfId="14569" xr:uid="{A2F02145-7DD5-476B-B29A-4CF7B013A887}"/>
    <cellStyle name="Output 6 7 4 3" xfId="25901" xr:uid="{0BC818FD-4702-46E9-AB2F-E2D9ACEBA48B}"/>
    <cellStyle name="Output 6 7 5" xfId="10121" xr:uid="{CB67CB38-2BA4-4EB2-A9BC-2D0D55DC4331}"/>
    <cellStyle name="Output 6 7 5 2" xfId="18748" xr:uid="{45ECCB8E-3D22-458A-A034-147C1E7E9F78}"/>
    <cellStyle name="Output 6 7 5 3" xfId="30082" xr:uid="{79E8227D-0CB2-4D56-9EAC-F232B9E79149}"/>
    <cellStyle name="Output 6 7 6" xfId="11769" xr:uid="{3E0644D6-34D7-41AD-B2BC-146FA904C2D2}"/>
    <cellStyle name="Output 6 7 6 2" xfId="20394" xr:uid="{DA377BBC-E190-4AA7-B59E-713203802149}"/>
    <cellStyle name="Output 6 7 6 3" xfId="31730" xr:uid="{53588AE9-E078-45C6-BDFC-8EAF0D57F008}"/>
    <cellStyle name="Output 6 7 7" xfId="11507" xr:uid="{611FDDDB-DF92-4C15-BCE6-297CB1BDDB18}"/>
    <cellStyle name="Output 6 7 7 2" xfId="20132" xr:uid="{D9A23F96-AD9C-4CAA-B6E9-378777C0878E}"/>
    <cellStyle name="Output 6 7 7 3" xfId="31468" xr:uid="{D27B1C6B-7A19-4BA0-85C5-76410633B7A4}"/>
    <cellStyle name="Output 6 8" xfId="2983" xr:uid="{6A0889E2-EA04-43B9-8330-7505989BA21E}"/>
    <cellStyle name="Output 6 8 2" xfId="7346" xr:uid="{6C70E796-2B98-4CE8-93B6-86AFAECC6221}"/>
    <cellStyle name="Output 6 8 2 2" xfId="15986" xr:uid="{D32B5B74-1FA1-4843-B6D6-BCBF948EF136}"/>
    <cellStyle name="Output 6 8 2 3" xfId="27318" xr:uid="{D1346A8F-92AE-4C29-B819-157F3B7B6843}"/>
    <cellStyle name="Output 6 8 3" xfId="5541" xr:uid="{8129AFFD-4F8C-43F0-80DE-1DCA1513C993}"/>
    <cellStyle name="Output 6 8 3 2" xfId="14193" xr:uid="{11CBDA71-D086-4CEF-AE06-6B1C54CAE2AE}"/>
    <cellStyle name="Output 6 8 3 3" xfId="25525" xr:uid="{6994D57F-9F13-41CA-8251-4065D0D69764}"/>
    <cellStyle name="Output 6 8 4" xfId="5257" xr:uid="{83A16B09-AA11-4139-8E62-59C62AF5D53A}"/>
    <cellStyle name="Output 6 8 4 2" xfId="13916" xr:uid="{18FF2C6B-D689-4313-B29D-22835F60A3A8}"/>
    <cellStyle name="Output 6 8 4 3" xfId="25248" xr:uid="{41D2D3B3-1B52-43B3-BFA1-FD741606D537}"/>
    <cellStyle name="Output 6 8 5" xfId="10122" xr:uid="{9687765E-61D0-436E-A7AF-89898375DD9A}"/>
    <cellStyle name="Output 6 8 5 2" xfId="18749" xr:uid="{978021CB-000E-4BCB-A9D6-251C88FD3680}"/>
    <cellStyle name="Output 6 8 5 3" xfId="30083" xr:uid="{00087AEE-57CB-4683-9372-F0DC1FA111F9}"/>
    <cellStyle name="Output 6 8 6" xfId="10233" xr:uid="{0C798733-34E4-4C7F-851D-5F2DD11A1116}"/>
    <cellStyle name="Output 6 8 6 2" xfId="18860" xr:uid="{F0BDA8C5-C0AC-4868-9FE3-0FD37F9F3A6F}"/>
    <cellStyle name="Output 6 8 6 3" xfId="30194" xr:uid="{7DE6F03E-C2AF-49CC-87D6-3A60646BC5DB}"/>
    <cellStyle name="Output 6 8 7" xfId="10668" xr:uid="{DEC9B360-1D86-4DA6-BE7B-4C02BDA37A40}"/>
    <cellStyle name="Output 6 8 7 2" xfId="19294" xr:uid="{637F6815-9B13-414C-935A-8735DBF03027}"/>
    <cellStyle name="Output 6 8 7 3" xfId="30629" xr:uid="{11751A50-FCDA-40F9-8384-CAF500625218}"/>
    <cellStyle name="Output 6 9" xfId="7339" xr:uid="{A9962599-79F8-4A52-9F00-FB5BAC5EA412}"/>
    <cellStyle name="Output 6 9 2" xfId="15979" xr:uid="{53D40E08-7545-4773-B020-BC3DA9FF3F91}"/>
    <cellStyle name="Output 6 9 3" xfId="27311" xr:uid="{5730F19B-F8DB-4058-B022-83D66E4F3667}"/>
    <cellStyle name="Output 7" xfId="2984" xr:uid="{05E04A7D-20DA-4248-BBA0-64F8AAF00DAA}"/>
    <cellStyle name="Output 7 2" xfId="7347" xr:uid="{55083ED9-F892-46F3-8F2A-421CD2148A80}"/>
    <cellStyle name="Output 7 2 2" xfId="15987" xr:uid="{910121BB-CA47-4380-B62B-B11F62989F30}"/>
    <cellStyle name="Output 7 2 3" xfId="27319" xr:uid="{F53C4272-72CD-423F-8D3D-AE3C64405656}"/>
    <cellStyle name="Output 7 3" xfId="4370" xr:uid="{F7E343AB-F707-46AF-B289-F731C9339D21}"/>
    <cellStyle name="Output 7 3 2" xfId="13031" xr:uid="{8A864A9B-2F17-4BF2-8FE9-2F9562601FFA}"/>
    <cellStyle name="Output 7 3 3" xfId="24363" xr:uid="{2F5F124F-F05A-4C57-82FA-0F15D1AC59EE}"/>
    <cellStyle name="Output 7 4" xfId="5916" xr:uid="{FD70CFCA-CBBF-495A-B6A9-C3CE3CAFBA4D}"/>
    <cellStyle name="Output 7 4 2" xfId="14568" xr:uid="{37CD3AC1-4389-4464-8982-54DC7676141B}"/>
    <cellStyle name="Output 7 4 3" xfId="25900" xr:uid="{86B10220-66E0-4391-94BE-D7218FD9DAA3}"/>
    <cellStyle name="Output 7 5" xfId="8963" xr:uid="{5040A125-A042-40CC-8F67-5460F81BC48A}"/>
    <cellStyle name="Output 7 5 2" xfId="17591" xr:uid="{59610F77-5551-4618-B847-322165F51CEE}"/>
    <cellStyle name="Output 7 5 3" xfId="28924" xr:uid="{1C214B53-6BC2-42DA-A764-254F955F4988}"/>
    <cellStyle name="Output 7 6" xfId="7727" xr:uid="{B66CD8C1-7107-4B3A-995E-7B40D18846E1}"/>
    <cellStyle name="Output 7 6 2" xfId="16365" xr:uid="{9BBF2A34-FAF7-4CCC-A380-D091AE45C6BA}"/>
    <cellStyle name="Output 7 6 3" xfId="27697" xr:uid="{7B4FED28-0FDD-489E-B46A-31F1F6BB2E62}"/>
    <cellStyle name="Output 7 7" xfId="12410" xr:uid="{6ABF825C-585E-44D5-B4A8-73436E2E7E8A}"/>
    <cellStyle name="Output 7 7 2" xfId="21034" xr:uid="{6504E7AA-2F1A-48C8-B511-B599E1C39DFC}"/>
    <cellStyle name="Output 7 7 3" xfId="32371" xr:uid="{22AB49E9-9FDC-4944-958E-F3CB97EF56F8}"/>
    <cellStyle name="Output 8" xfId="2985" xr:uid="{E5D4D767-E10F-4052-83E8-FC283F60CC9D}"/>
    <cellStyle name="Output 8 2" xfId="7348" xr:uid="{454E4AAC-DB19-4B6A-A686-6211A663BFCE}"/>
    <cellStyle name="Output 8 2 2" xfId="15988" xr:uid="{50AD695C-764F-4C09-9769-C811D2682EFB}"/>
    <cellStyle name="Output 8 2 3" xfId="27320" xr:uid="{9DD39DEC-6277-4403-B5F5-12A9824B3CA9}"/>
    <cellStyle name="Output 8 3" xfId="5540" xr:uid="{713157BC-8543-42E7-B490-06DBB9F58018}"/>
    <cellStyle name="Output 8 3 2" xfId="14192" xr:uid="{72A47155-5EA6-4C8E-B3C0-111BCBD5D018}"/>
    <cellStyle name="Output 8 3 3" xfId="25524" xr:uid="{0B214A93-89FF-4D3D-A252-1BB1156520D6}"/>
    <cellStyle name="Output 8 4" xfId="5915" xr:uid="{CD388B2F-F4A8-4CA6-BD39-B814E3572C4B}"/>
    <cellStyle name="Output 8 4 2" xfId="14567" xr:uid="{39BD25E9-B949-46A1-9941-F65C6748B424}"/>
    <cellStyle name="Output 8 4 3" xfId="25899" xr:uid="{973BC7AD-6199-4D37-8EA3-1594998A61A6}"/>
    <cellStyle name="Output 8 5" xfId="9102" xr:uid="{2DBD06E7-AA20-4593-B4E1-70AD46401CE8}"/>
    <cellStyle name="Output 8 5 2" xfId="17730" xr:uid="{BC12E437-4984-47C2-BA2B-B51BF33636D7}"/>
    <cellStyle name="Output 8 5 3" xfId="29063" xr:uid="{CED72A64-3C76-4FB1-9EEE-EAB3D9DAE93E}"/>
    <cellStyle name="Output 8 6" xfId="11770" xr:uid="{D8272DF2-27E2-46F6-8C55-B1D2E0956DC2}"/>
    <cellStyle name="Output 8 6 2" xfId="20395" xr:uid="{98EF85F4-4C77-41A6-BC46-90E0A442B431}"/>
    <cellStyle name="Output 8 6 3" xfId="31731" xr:uid="{7F7FAD84-D188-47A8-9D96-985523617ACE}"/>
    <cellStyle name="Output 8 7" xfId="11508" xr:uid="{26C942EA-BC87-44E3-AFDC-4FE7F5AF5AF4}"/>
    <cellStyle name="Output 8 7 2" xfId="20133" xr:uid="{0F5F384B-C9B1-4D23-8032-5B0E4DBBB7F0}"/>
    <cellStyle name="Output 8 7 3" xfId="31469" xr:uid="{A6160011-A2D8-4903-AB68-2B5527DACA26}"/>
    <cellStyle name="Output 9" xfId="2986" xr:uid="{0068B5D2-8E01-4E97-91F1-E1A3E777CE69}"/>
    <cellStyle name="Output 9 2" xfId="7349" xr:uid="{178DF480-EBB7-4CDB-AF36-AED2AA7F1EAA}"/>
    <cellStyle name="Output 9 2 2" xfId="15989" xr:uid="{EFE435EF-3A39-490A-B894-BB457041A2F1}"/>
    <cellStyle name="Output 9 2 3" xfId="27321" xr:uid="{95C04ECB-4FAB-4FC8-A62D-953B6368E2B4}"/>
    <cellStyle name="Output 9 3" xfId="5539" xr:uid="{E55087A1-9B52-4C6A-8DE9-D7E36CD1149F}"/>
    <cellStyle name="Output 9 3 2" xfId="14191" xr:uid="{F7FA8DD2-E5B8-4F1E-A74F-E86234A9071C}"/>
    <cellStyle name="Output 9 3 3" xfId="25523" xr:uid="{6E3729AE-BC81-4BDB-A5D7-C70366CC3591}"/>
    <cellStyle name="Output 9 4" xfId="8059" xr:uid="{B1719A9B-2B03-430C-A951-8BFA16D4097C}"/>
    <cellStyle name="Output 9 4 2" xfId="16697" xr:uid="{53D399FD-8AFD-4D1B-AECD-BC7C1C3E1212}"/>
    <cellStyle name="Output 9 4 3" xfId="28029" xr:uid="{90E00824-547F-4735-B7DE-AD7AEF862D86}"/>
    <cellStyle name="Output 9 5" xfId="10123" xr:uid="{53B63086-44B3-4AA0-A2CD-1ECC95C67227}"/>
    <cellStyle name="Output 9 5 2" xfId="18750" xr:uid="{212D67DB-6198-4E01-BB7C-547DAAA06503}"/>
    <cellStyle name="Output 9 5 3" xfId="30084" xr:uid="{50E5FAFF-AB70-4EC4-B14E-D3018C7AD290}"/>
    <cellStyle name="Output 9 6" xfId="6722" xr:uid="{AAA83A32-76C5-49DC-9B30-46DBD3A1DEE7}"/>
    <cellStyle name="Output 9 6 2" xfId="15362" xr:uid="{3CDECE86-9C55-424F-BB28-AC19BC738AED}"/>
    <cellStyle name="Output 9 6 3" xfId="26694" xr:uid="{9FE25FAA-01FA-4C55-B0ED-14AB4625BA91}"/>
    <cellStyle name="Output 9 7" xfId="12411" xr:uid="{F7C68315-FD6A-460A-B13B-6F375747888C}"/>
    <cellStyle name="Output 9 7 2" xfId="21035" xr:uid="{74A8A6B3-4C7F-4EBE-ADB8-4E144ACB83AB}"/>
    <cellStyle name="Output 9 7 3" xfId="32372" xr:uid="{D678D5DB-CF02-4339-89DF-F8153D8FF5E9}"/>
    <cellStyle name="Page_No" xfId="602" xr:uid="{75B6AF70-8491-4D7A-8A01-CFC72D02B8E5}"/>
    <cellStyle name="Percent 2" xfId="603" xr:uid="{88189249-DBD1-4122-8218-70EFEA36F8DE}"/>
    <cellStyle name="Percent 2 10" xfId="604" xr:uid="{D5EE6FF3-830B-4CC9-AFD2-5AB5479DD93F}"/>
    <cellStyle name="Percent 2 10 2" xfId="2987" xr:uid="{C0CA2B9D-4D81-4044-AD6D-82C5D424891C}"/>
    <cellStyle name="Percent 2 10 2 2" xfId="23429" xr:uid="{678DAA28-AF4E-4482-B593-14E941ABBF68}"/>
    <cellStyle name="Percent 2 10 3" xfId="2988" xr:uid="{341E7564-983B-46DC-80E0-F98C419BF74D}"/>
    <cellStyle name="Percent 2 10 3 2" xfId="23430" xr:uid="{CB99071C-9977-499F-8687-9C92FCD4E28A}"/>
    <cellStyle name="Percent 2 10 4" xfId="22004" xr:uid="{EB29BA7D-0660-493C-8F0A-3ABF74DD082E}"/>
    <cellStyle name="Percent 2 11" xfId="605" xr:uid="{DADDBD48-6E69-4DF0-9EB4-6B2822631168}"/>
    <cellStyle name="Percent 2 11 2" xfId="2989" xr:uid="{05128D06-DFE7-49F9-A810-EE929FD24FEF}"/>
    <cellStyle name="Percent 2 11 2 2" xfId="23431" xr:uid="{512A8B14-8CDC-4504-B442-ADBECA3172E5}"/>
    <cellStyle name="Percent 2 11 3" xfId="2990" xr:uid="{3AB30FE2-DE7D-4B01-B24E-173274674246}"/>
    <cellStyle name="Percent 2 11 3 2" xfId="23432" xr:uid="{05F5C436-3F68-4BA6-8980-255ACB665CCD}"/>
    <cellStyle name="Percent 2 11 4" xfId="22005" xr:uid="{3A95C450-E793-425C-B4D7-493340F262BD}"/>
    <cellStyle name="Percent 2 12" xfId="606" xr:uid="{FE322C51-7E2B-4CDB-ADFC-10BD0488E296}"/>
    <cellStyle name="Percent 2 12 2" xfId="2991" xr:uid="{7302BEF2-053C-462E-9346-44FB1180A907}"/>
    <cellStyle name="Percent 2 12 2 2" xfId="23433" xr:uid="{5774DC0C-FF75-4E0F-9A82-47023626CA30}"/>
    <cellStyle name="Percent 2 12 3" xfId="2992" xr:uid="{3A6A22B2-CD7F-4CB7-BEC0-F74BF04852A2}"/>
    <cellStyle name="Percent 2 12 3 2" xfId="23434" xr:uid="{52148564-4446-43C7-BAB7-CBE76CD2B9FD}"/>
    <cellStyle name="Percent 2 12 4" xfId="22006" xr:uid="{E1461F26-FB2E-49CD-AA41-0AC1A680E60F}"/>
    <cellStyle name="Percent 2 13" xfId="607" xr:uid="{EDC00930-BB52-4147-8591-754ED67AA210}"/>
    <cellStyle name="Percent 2 13 2" xfId="2993" xr:uid="{48029146-FD94-4A8D-BBC9-D4E1852ACAC9}"/>
    <cellStyle name="Percent 2 13 2 2" xfId="23435" xr:uid="{6E5912E9-9D60-4E99-BC95-7F8C7D0D52D0}"/>
    <cellStyle name="Percent 2 13 3" xfId="2994" xr:uid="{8E0C4C27-12F2-4349-B4E8-7AC89546B257}"/>
    <cellStyle name="Percent 2 13 3 2" xfId="23436" xr:uid="{8DBBCBA2-1268-4147-B4B5-BF3F3F9BA73A}"/>
    <cellStyle name="Percent 2 13 4" xfId="22007" xr:uid="{03876EFF-F946-4B88-BA5B-824F4A7B576B}"/>
    <cellStyle name="Percent 2 14" xfId="608" xr:uid="{1AFF9234-4BB4-4B72-A73C-888EE6A6B16F}"/>
    <cellStyle name="Percent 2 14 2" xfId="2995" xr:uid="{81C3508B-CDBC-4D05-9A28-DFA21326F0E5}"/>
    <cellStyle name="Percent 2 14 2 2" xfId="23437" xr:uid="{94A00D28-D143-48C6-927B-7A62EBFFDD06}"/>
    <cellStyle name="Percent 2 14 3" xfId="2996" xr:uid="{CF591BB3-EE19-4E25-93B4-BA74728719E0}"/>
    <cellStyle name="Percent 2 14 3 2" xfId="23438" xr:uid="{6F7662A0-47C2-4A1A-BD5F-D58BA6EE4318}"/>
    <cellStyle name="Percent 2 14 4" xfId="22008" xr:uid="{3F62EF63-683A-4AB0-9C90-BB21023489D6}"/>
    <cellStyle name="Percent 2 15" xfId="609" xr:uid="{908C1D3B-0FBC-4659-AA87-57C68FACC5ED}"/>
    <cellStyle name="Percent 2 15 2" xfId="2997" xr:uid="{4D6C08F8-2F70-4E34-AABC-48F7C4A27219}"/>
    <cellStyle name="Percent 2 15 2 2" xfId="23439" xr:uid="{5BC8D1C3-49D9-4C8E-A5C2-212B888B1BFF}"/>
    <cellStyle name="Percent 2 15 3" xfId="2998" xr:uid="{3ABE92B0-0725-4C44-9680-71D314867371}"/>
    <cellStyle name="Percent 2 15 3 2" xfId="23440" xr:uid="{9B09C8E8-8AFE-4C7E-9B23-0DE654286D3E}"/>
    <cellStyle name="Percent 2 15 4" xfId="22009" xr:uid="{377A12A7-F991-4C0C-98F8-41D161595E59}"/>
    <cellStyle name="Percent 2 16" xfId="610" xr:uid="{8E4EE4AE-D56D-421A-A1C0-E5C10567CDF0}"/>
    <cellStyle name="Percent 2 16 2" xfId="2999" xr:uid="{51C5A14C-3F12-492F-871E-B9EC354A944A}"/>
    <cellStyle name="Percent 2 16 2 2" xfId="23441" xr:uid="{A80B31C0-B581-46E0-968C-0CF3485129DF}"/>
    <cellStyle name="Percent 2 16 3" xfId="3000" xr:uid="{57F700FD-5245-46F6-8568-A00C4BB9CFA7}"/>
    <cellStyle name="Percent 2 16 3 2" xfId="23442" xr:uid="{60A2C351-DD4B-4914-B61B-7A166AD44FAC}"/>
    <cellStyle name="Percent 2 16 4" xfId="22010" xr:uid="{7E8D97E7-6346-4387-A055-6F966D7D6974}"/>
    <cellStyle name="Percent 2 17" xfId="611" xr:uid="{57DDA3F0-A506-4625-B1B7-868B813198F2}"/>
    <cellStyle name="Percent 2 17 2" xfId="3001" xr:uid="{8C7C57E2-D802-4021-8A0F-A1953D8E503E}"/>
    <cellStyle name="Percent 2 17 2 2" xfId="23443" xr:uid="{B1111B3E-1D03-4820-A2BC-7201C63E809D}"/>
    <cellStyle name="Percent 2 17 3" xfId="3002" xr:uid="{7FFAF03D-464F-4C2F-8FC8-C15A795DB970}"/>
    <cellStyle name="Percent 2 17 3 2" xfId="23444" xr:uid="{B32F81D6-47DF-4389-A552-182DC848AD1E}"/>
    <cellStyle name="Percent 2 17 4" xfId="22011" xr:uid="{30785F50-C414-4963-BFA3-D2D857B341B1}"/>
    <cellStyle name="Percent 2 18" xfId="612" xr:uid="{60B1510E-5F27-4C25-B43A-4A501F257172}"/>
    <cellStyle name="Percent 2 18 2" xfId="3003" xr:uid="{E6455640-982B-44E9-B2C2-8F61ACC07782}"/>
    <cellStyle name="Percent 2 18 2 2" xfId="23445" xr:uid="{76EFC288-351B-48A0-ABE1-9FC6A6ABDD22}"/>
    <cellStyle name="Percent 2 18 3" xfId="3004" xr:uid="{7876D7EB-570F-4112-B057-3D1B3E9E8844}"/>
    <cellStyle name="Percent 2 18 3 2" xfId="23446" xr:uid="{8CBFB19F-039F-41AA-BFEA-988D73ABD8F8}"/>
    <cellStyle name="Percent 2 18 4" xfId="22012" xr:uid="{2FF91D06-1537-4324-89E4-08A310AB9D34}"/>
    <cellStyle name="Percent 2 19" xfId="613" xr:uid="{C7714FFD-64BC-4672-AA24-B508C71708C9}"/>
    <cellStyle name="Percent 2 19 2" xfId="3005" xr:uid="{E7843B89-05E7-415B-84E6-55FB501FD951}"/>
    <cellStyle name="Percent 2 19 2 2" xfId="23447" xr:uid="{5A388C08-495D-4FF3-894F-1CA53CBEB646}"/>
    <cellStyle name="Percent 2 19 3" xfId="3006" xr:uid="{A2C11E4B-343B-4882-8FF3-E330E35C093F}"/>
    <cellStyle name="Percent 2 19 3 2" xfId="23448" xr:uid="{B439587C-351A-4355-9EEB-33152AB77932}"/>
    <cellStyle name="Percent 2 19 4" xfId="22013" xr:uid="{3E9A1EC6-C7E2-4C16-A6EB-FB30F6142B98}"/>
    <cellStyle name="Percent 2 2" xfId="614" xr:uid="{26770DE2-7121-42AB-AFE8-8767800B7078}"/>
    <cellStyle name="Percent 2 2 10" xfId="615" xr:uid="{66F6487A-F635-49CC-8636-3B34DCE73364}"/>
    <cellStyle name="Percent 2 2 10 2" xfId="3007" xr:uid="{E53B3279-305A-4129-BB74-77B2EAA3C149}"/>
    <cellStyle name="Percent 2 2 10 2 2" xfId="23449" xr:uid="{394832E1-D720-4D7B-815D-6A8BDC836CC6}"/>
    <cellStyle name="Percent 2 2 10 3" xfId="3008" xr:uid="{BE66B0A4-3AAF-42A4-B996-5F79C6F37524}"/>
    <cellStyle name="Percent 2 2 10 3 2" xfId="23450" xr:uid="{7D71A177-E8EF-4A1F-AD03-317AB3D76A95}"/>
    <cellStyle name="Percent 2 2 10 4" xfId="22015" xr:uid="{B4CB6CDE-252F-468B-B591-DFEE1830A465}"/>
    <cellStyle name="Percent 2 2 11" xfId="616" xr:uid="{E5204318-95B6-4F3B-B7AC-6D1E9085F593}"/>
    <cellStyle name="Percent 2 2 11 2" xfId="3009" xr:uid="{98992EA7-7A2A-4AF7-A23F-C2070EFFA182}"/>
    <cellStyle name="Percent 2 2 11 2 2" xfId="23451" xr:uid="{B07E1283-C621-4F99-BE7E-79EFC60837E3}"/>
    <cellStyle name="Percent 2 2 11 3" xfId="3010" xr:uid="{72100138-3E8E-447B-B7A7-E8DD4D1D4B97}"/>
    <cellStyle name="Percent 2 2 11 3 2" xfId="23452" xr:uid="{B87CEAFF-4161-48EF-9A36-CD8E5B8E72B8}"/>
    <cellStyle name="Percent 2 2 11 4" xfId="22016" xr:uid="{1B132A3E-2577-4318-94B6-B834CA287484}"/>
    <cellStyle name="Percent 2 2 12" xfId="617" xr:uid="{C5080D51-996F-4F95-83CB-852F58419CE7}"/>
    <cellStyle name="Percent 2 2 12 2" xfId="3011" xr:uid="{37DB1A0E-F23B-4202-B4AF-2C8B6D944075}"/>
    <cellStyle name="Percent 2 2 12 2 2" xfId="23453" xr:uid="{2C1342EA-8F43-421B-9FEE-213655EDE972}"/>
    <cellStyle name="Percent 2 2 12 3" xfId="3012" xr:uid="{8E6D8FBB-608A-4A69-B6D5-58ED2B063DD9}"/>
    <cellStyle name="Percent 2 2 12 3 2" xfId="23454" xr:uid="{AB57222D-407F-49AC-AA41-43F9004DA8BE}"/>
    <cellStyle name="Percent 2 2 12 4" xfId="22017" xr:uid="{CD3AC9C4-5A43-453A-A483-8E99BA56725F}"/>
    <cellStyle name="Percent 2 2 13" xfId="618" xr:uid="{FE518428-2B99-43A0-8220-661723EFE3FF}"/>
    <cellStyle name="Percent 2 2 13 2" xfId="3013" xr:uid="{EAF61FFC-4942-4844-9F83-3F824855BCEB}"/>
    <cellStyle name="Percent 2 2 13 2 2" xfId="23455" xr:uid="{89744C2A-EEAF-438A-8ECC-35CB3B4B3E33}"/>
    <cellStyle name="Percent 2 2 13 3" xfId="3014" xr:uid="{4AA5AC00-B304-4D75-8618-3F2EE9302CAB}"/>
    <cellStyle name="Percent 2 2 13 3 2" xfId="23456" xr:uid="{A2009054-E940-4659-9630-ED3E51A7C15D}"/>
    <cellStyle name="Percent 2 2 13 4" xfId="22018" xr:uid="{A4B68316-7A05-4B11-A2F0-739EA06C5F6B}"/>
    <cellStyle name="Percent 2 2 14" xfId="619" xr:uid="{30320DA8-951B-4CE2-8000-373ABDB55C57}"/>
    <cellStyle name="Percent 2 2 14 2" xfId="3015" xr:uid="{C929D6CA-0F89-46E8-BAB1-2FAD96BF9AF0}"/>
    <cellStyle name="Percent 2 2 14 2 2" xfId="23457" xr:uid="{148270A9-3C30-48E8-9025-D429FFA46D48}"/>
    <cellStyle name="Percent 2 2 14 3" xfId="3016" xr:uid="{1FA23380-152D-40B7-BE28-D880ED608036}"/>
    <cellStyle name="Percent 2 2 14 3 2" xfId="23458" xr:uid="{84CB8FEE-4F99-4DD4-B88D-80465E1B19AC}"/>
    <cellStyle name="Percent 2 2 14 4" xfId="22019" xr:uid="{C3347F00-300C-4D4B-8D0F-93D90F52E7D9}"/>
    <cellStyle name="Percent 2 2 15" xfId="620" xr:uid="{FF0FACB9-1845-4DED-89F9-39454C07755F}"/>
    <cellStyle name="Percent 2 2 15 2" xfId="3017" xr:uid="{81D6D86F-8F42-44AB-92EF-35D413812B26}"/>
    <cellStyle name="Percent 2 2 15 2 2" xfId="23459" xr:uid="{D9DDB935-8B39-4E4F-B307-D625C2D9BEA9}"/>
    <cellStyle name="Percent 2 2 15 3" xfId="3018" xr:uid="{B2CB7EDB-F3B5-4315-989B-91EF90231F13}"/>
    <cellStyle name="Percent 2 2 15 3 2" xfId="23460" xr:uid="{722835ED-4234-4F90-A699-3E7F93C89C8A}"/>
    <cellStyle name="Percent 2 2 15 4" xfId="22020" xr:uid="{66A00017-2E49-485A-923C-C692C7A8DE26}"/>
    <cellStyle name="Percent 2 2 16" xfId="621" xr:uid="{6DC74F58-A6CC-4163-833E-18AAD4E3D14A}"/>
    <cellStyle name="Percent 2 2 16 2" xfId="3019" xr:uid="{5D751DD8-3457-40D3-ABF0-1C303997ED62}"/>
    <cellStyle name="Percent 2 2 16 2 2" xfId="23461" xr:uid="{944C0DE8-8E65-4759-AF80-33159BF2A5DF}"/>
    <cellStyle name="Percent 2 2 16 3" xfId="3020" xr:uid="{5E504DC8-B75C-4287-B2C7-2B3929D591A8}"/>
    <cellStyle name="Percent 2 2 16 3 2" xfId="23462" xr:uid="{2C1EA682-5D49-45E7-8F58-1211BC27607E}"/>
    <cellStyle name="Percent 2 2 16 4" xfId="22021" xr:uid="{E77573AB-A2C1-4CEC-96AE-68E6B83CCD21}"/>
    <cellStyle name="Percent 2 2 17" xfId="622" xr:uid="{A2D1A9C5-B744-4843-81E6-FB40A612A3E7}"/>
    <cellStyle name="Percent 2 2 17 2" xfId="3021" xr:uid="{C1140421-45E4-4737-9449-355BD4CED1E6}"/>
    <cellStyle name="Percent 2 2 17 2 2" xfId="23463" xr:uid="{8B6C40A6-2B86-4073-84F1-C33AA8FCAB4B}"/>
    <cellStyle name="Percent 2 2 17 3" xfId="3022" xr:uid="{2AAEFCFA-FE1F-47BF-900B-9D661B7085E7}"/>
    <cellStyle name="Percent 2 2 17 3 2" xfId="23464" xr:uid="{145C8838-2AC1-4F2E-A088-B42A008ADCD3}"/>
    <cellStyle name="Percent 2 2 17 4" xfId="22022" xr:uid="{A8F5B650-26E7-4112-B38D-A3BCA3A031E5}"/>
    <cellStyle name="Percent 2 2 18" xfId="623" xr:uid="{17BE81E8-70B5-4F89-82BE-548F4C360520}"/>
    <cellStyle name="Percent 2 2 18 2" xfId="3023" xr:uid="{D2AB7095-4372-4AA0-82AC-7ED91551FDC4}"/>
    <cellStyle name="Percent 2 2 18 2 2" xfId="23465" xr:uid="{2492148D-8884-4F3C-9C4E-090CE1691991}"/>
    <cellStyle name="Percent 2 2 18 3" xfId="3024" xr:uid="{D616A7F0-E1C5-4722-9484-51F3362081F4}"/>
    <cellStyle name="Percent 2 2 18 3 2" xfId="23466" xr:uid="{A9AE1D06-8404-4D59-A7E8-FA87A0391094}"/>
    <cellStyle name="Percent 2 2 18 4" xfId="22023" xr:uid="{7A8ED207-B5EE-42E0-B68C-36740052ED87}"/>
    <cellStyle name="Percent 2 2 19" xfId="624" xr:uid="{268ED1C1-729C-470A-AB04-8619DD2DA8A2}"/>
    <cellStyle name="Percent 2 2 19 2" xfId="3025" xr:uid="{61AB73FE-6EE5-406F-8DE9-170858833469}"/>
    <cellStyle name="Percent 2 2 19 2 2" xfId="23467" xr:uid="{9411EDA3-02D5-44C3-8093-247539A46288}"/>
    <cellStyle name="Percent 2 2 19 3" xfId="3026" xr:uid="{7F1F35D5-414C-401A-A257-33C3BAC5BECB}"/>
    <cellStyle name="Percent 2 2 19 3 2" xfId="23468" xr:uid="{48F7F18D-4C18-4E35-BEA9-11DCFF3C43E8}"/>
    <cellStyle name="Percent 2 2 19 4" xfId="22024" xr:uid="{06097331-604F-46ED-8771-8C425B87A839}"/>
    <cellStyle name="Percent 2 2 2" xfId="625" xr:uid="{F8008951-2CE7-4A5D-A518-5D420173BD19}"/>
    <cellStyle name="Percent 2 2 2 2" xfId="3027" xr:uid="{61FBA4BF-0B53-44B9-8140-7AD38B0C11FB}"/>
    <cellStyle name="Percent 2 2 2 2 2" xfId="23469" xr:uid="{4EF35D7F-DBC8-4F9C-BE2E-B1913C16C16B}"/>
    <cellStyle name="Percent 2 2 2 3" xfId="3028" xr:uid="{A2E0B311-66A9-4897-9834-19E258F61B78}"/>
    <cellStyle name="Percent 2 2 2 3 2" xfId="23470" xr:uid="{352CAD76-706A-4679-8100-E5C372A0F8C9}"/>
    <cellStyle name="Percent 2 2 2 4" xfId="22025" xr:uid="{C23C3AE7-72CE-4F1D-B609-A6503C315CCE}"/>
    <cellStyle name="Percent 2 2 20" xfId="626" xr:uid="{4D55CACD-E094-4C92-802C-50685863E43A}"/>
    <cellStyle name="Percent 2 2 20 2" xfId="3029" xr:uid="{6CE4C652-B802-4B82-A628-A151F8868142}"/>
    <cellStyle name="Percent 2 2 20 2 2" xfId="23471" xr:uid="{3D085909-005C-4593-B9FE-1ECB6BA60ED6}"/>
    <cellStyle name="Percent 2 2 20 3" xfId="3030" xr:uid="{794F5126-DD7A-4D2B-9E89-5152A756BE2A}"/>
    <cellStyle name="Percent 2 2 20 3 2" xfId="23472" xr:uid="{7E829FBE-5C16-4A28-9702-AB95CE143FEA}"/>
    <cellStyle name="Percent 2 2 20 4" xfId="22026" xr:uid="{8276FE6B-7E67-40FE-A435-AD1EB107BBE6}"/>
    <cellStyle name="Percent 2 2 21" xfId="627" xr:uid="{AAC77832-F1E9-4BD7-91A7-F2BB69FA1501}"/>
    <cellStyle name="Percent 2 2 21 2" xfId="3031" xr:uid="{BA0F7711-996A-4C03-BDA9-81D17FCE276C}"/>
    <cellStyle name="Percent 2 2 21 2 2" xfId="23473" xr:uid="{060976A8-BC6D-42EC-BCDE-E020705500A2}"/>
    <cellStyle name="Percent 2 2 21 3" xfId="3032" xr:uid="{6E13ABE6-D432-43AF-B60B-EB70A613062F}"/>
    <cellStyle name="Percent 2 2 21 3 2" xfId="23474" xr:uid="{DD41E156-753D-4AF8-ADBD-4627225544CA}"/>
    <cellStyle name="Percent 2 2 21 4" xfId="22027" xr:uid="{D542A12B-4B2B-4EC1-BB08-CDA0C4627ECB}"/>
    <cellStyle name="Percent 2 2 22" xfId="628" xr:uid="{618A47E4-FC96-45E7-8A1A-5015F2FFE620}"/>
    <cellStyle name="Percent 2 2 22 2" xfId="3033" xr:uid="{E7610299-4E00-4855-8107-A0B35BCF0AFD}"/>
    <cellStyle name="Percent 2 2 22 2 2" xfId="23475" xr:uid="{C3E0FAB6-7372-4C03-882A-67815501F0A6}"/>
    <cellStyle name="Percent 2 2 22 3" xfId="3034" xr:uid="{2A20F7F3-98A7-4A14-A9AF-35D665FF00F4}"/>
    <cellStyle name="Percent 2 2 22 3 2" xfId="23476" xr:uid="{9A02406D-0FE1-4C4F-ABD5-DAF4FF1B663E}"/>
    <cellStyle name="Percent 2 2 22 4" xfId="22028" xr:uid="{E83D4F22-C80C-4E48-BF7B-886F2D47C7B4}"/>
    <cellStyle name="Percent 2 2 23" xfId="629" xr:uid="{8250F778-803D-4EA4-A97E-01FDFE02570D}"/>
    <cellStyle name="Percent 2 2 23 2" xfId="3035" xr:uid="{47F3BC60-22F9-47DB-A166-52D3A85DC46B}"/>
    <cellStyle name="Percent 2 2 23 2 2" xfId="23477" xr:uid="{3AD5B39B-F516-47B0-8400-1E03B8CB34DD}"/>
    <cellStyle name="Percent 2 2 23 3" xfId="3036" xr:uid="{D352CE92-009F-4B92-88A1-62F1B39D3B9A}"/>
    <cellStyle name="Percent 2 2 23 3 2" xfId="23478" xr:uid="{D5100E5F-F16C-4A50-BD60-5DAA46242B07}"/>
    <cellStyle name="Percent 2 2 23 4" xfId="22029" xr:uid="{E8A440A0-DE6A-4AEF-9152-79FB29714187}"/>
    <cellStyle name="Percent 2 2 24" xfId="630" xr:uid="{8A490837-230E-40EF-AB28-B8FBFCA59714}"/>
    <cellStyle name="Percent 2 2 24 2" xfId="3037" xr:uid="{CECEF9D1-7F28-4A02-9535-CF6CF04D306B}"/>
    <cellStyle name="Percent 2 2 24 2 2" xfId="23479" xr:uid="{F5F20409-9CA9-4B76-B3A6-B1CAD0ACC27A}"/>
    <cellStyle name="Percent 2 2 24 3" xfId="3038" xr:uid="{4FFDAF7C-CDBB-482F-857C-26AEB9404219}"/>
    <cellStyle name="Percent 2 2 24 3 2" xfId="23480" xr:uid="{10FDAC9A-B5AA-4308-A1AB-27E3367276CF}"/>
    <cellStyle name="Percent 2 2 24 4" xfId="22030" xr:uid="{BBDDF29B-AEEA-4875-80F6-FF58BB9D37E2}"/>
    <cellStyle name="Percent 2 2 25" xfId="631" xr:uid="{6C619398-C8D2-4E7F-9470-2E49C31AC940}"/>
    <cellStyle name="Percent 2 2 25 2" xfId="3039" xr:uid="{5A8EB9F7-6A10-47E3-9C39-6E3DEF3A6432}"/>
    <cellStyle name="Percent 2 2 25 2 2" xfId="23481" xr:uid="{BBC4E8F6-B744-43E8-B1B7-6C3A073EE404}"/>
    <cellStyle name="Percent 2 2 25 3" xfId="3040" xr:uid="{55130D84-7D04-4AE5-9F7D-304A84D948DF}"/>
    <cellStyle name="Percent 2 2 25 3 2" xfId="23482" xr:uid="{3C7EE352-D80D-4423-A11A-D41283B49784}"/>
    <cellStyle name="Percent 2 2 25 4" xfId="22031" xr:uid="{FCD46659-B49C-48A5-A598-80CA99A42FF6}"/>
    <cellStyle name="Percent 2 2 26" xfId="632" xr:uid="{7DF884D6-6DE8-47AE-8A87-1B9538401B07}"/>
    <cellStyle name="Percent 2 2 26 2" xfId="3041" xr:uid="{885DDC3F-6F13-4CAF-8ADE-218EDFF8C849}"/>
    <cellStyle name="Percent 2 2 26 2 2" xfId="23483" xr:uid="{8EA531A5-E3B1-4F07-9FD3-C663E66781E1}"/>
    <cellStyle name="Percent 2 2 26 3" xfId="3042" xr:uid="{3F469D54-AFF9-4F45-A2C4-F8BE7FB1758C}"/>
    <cellStyle name="Percent 2 2 26 3 2" xfId="23484" xr:uid="{986AA91C-1306-4F80-A828-1527B8091E59}"/>
    <cellStyle name="Percent 2 2 26 4" xfId="22032" xr:uid="{23C30098-EAB1-498B-900B-9FAE00B712D3}"/>
    <cellStyle name="Percent 2 2 27" xfId="633" xr:uid="{9BCD4F02-AC4D-4081-880E-55B4B03FE582}"/>
    <cellStyle name="Percent 2 2 27 2" xfId="3043" xr:uid="{5D98DD69-A647-46C8-A5DC-2A6DFCAB23B1}"/>
    <cellStyle name="Percent 2 2 27 2 2" xfId="23485" xr:uid="{19D74DCF-66FC-472D-9DEE-F8D4DEBCBD32}"/>
    <cellStyle name="Percent 2 2 27 3" xfId="3044" xr:uid="{29563916-2DFE-415A-A85C-C40FD7F0DE4F}"/>
    <cellStyle name="Percent 2 2 27 3 2" xfId="23486" xr:uid="{1722E627-60EE-4CD8-BE78-0788AD47F61E}"/>
    <cellStyle name="Percent 2 2 27 4" xfId="22033" xr:uid="{DF6BF771-E108-4028-98FA-2E62D741BC38}"/>
    <cellStyle name="Percent 2 2 28" xfId="634" xr:uid="{663ABF65-A8A6-41F3-9D60-7389D1EC1EF2}"/>
    <cellStyle name="Percent 2 2 28 2" xfId="3045" xr:uid="{07CEC80D-B830-48C6-9AD9-4859301E4F15}"/>
    <cellStyle name="Percent 2 2 28 2 2" xfId="23487" xr:uid="{5FC59EED-1748-42A1-B767-064AE6E308AB}"/>
    <cellStyle name="Percent 2 2 28 3" xfId="3046" xr:uid="{A3AD07AC-8AB4-452D-A3C2-AE22BAB1E0BD}"/>
    <cellStyle name="Percent 2 2 28 3 2" xfId="23488" xr:uid="{E710F8DD-F74D-4342-AC12-5BDAE5E81000}"/>
    <cellStyle name="Percent 2 2 28 4" xfId="22034" xr:uid="{F7A7E2B8-EED0-4090-81ED-BD3B75DE7E20}"/>
    <cellStyle name="Percent 2 2 29" xfId="635" xr:uid="{D1C01914-1BBC-4135-9A48-DAFB231C4184}"/>
    <cellStyle name="Percent 2 2 29 2" xfId="3047" xr:uid="{96613270-F1E1-4EF1-A157-FAA5AE3A5C96}"/>
    <cellStyle name="Percent 2 2 29 2 2" xfId="23489" xr:uid="{AA52C246-7C04-4B51-868F-740AF258454A}"/>
    <cellStyle name="Percent 2 2 29 3" xfId="3048" xr:uid="{BE199794-07B3-4279-8545-445111C2E4D5}"/>
    <cellStyle name="Percent 2 2 29 3 2" xfId="23490" xr:uid="{19F042EE-4C17-4C2F-924C-C80C526FB428}"/>
    <cellStyle name="Percent 2 2 29 4" xfId="22035" xr:uid="{BDAF0B4E-DDCA-4D27-9BBA-004D2DBC19EA}"/>
    <cellStyle name="Percent 2 2 3" xfId="636" xr:uid="{F0F1ADA4-B397-4CF2-B957-7AF440E761BF}"/>
    <cellStyle name="Percent 2 2 3 2" xfId="3049" xr:uid="{E34D6D75-C587-48A8-8228-782302BFCC61}"/>
    <cellStyle name="Percent 2 2 3 2 2" xfId="23491" xr:uid="{A174C6D0-630D-4C74-9B1C-C2783F524F55}"/>
    <cellStyle name="Percent 2 2 3 3" xfId="3050" xr:uid="{D796926B-F2FD-47DA-ABAE-BE15A189CC35}"/>
    <cellStyle name="Percent 2 2 3 3 2" xfId="23492" xr:uid="{9331531E-76AF-4149-98E3-8701C7FAECBE}"/>
    <cellStyle name="Percent 2 2 3 4" xfId="22036" xr:uid="{CCAFC786-F68A-454A-A503-CC118C2E2401}"/>
    <cellStyle name="Percent 2 2 30" xfId="637" xr:uid="{B83CC59E-412C-4237-9FA4-17E433D98AC0}"/>
    <cellStyle name="Percent 2 2 30 2" xfId="3051" xr:uid="{36AE8DBD-0F71-4182-8DEA-11CA6DBCECA4}"/>
    <cellStyle name="Percent 2 2 30 2 2" xfId="23493" xr:uid="{B8C33223-88E6-40B7-AC53-7B3B164B3580}"/>
    <cellStyle name="Percent 2 2 30 3" xfId="3052" xr:uid="{E7E7B1CC-C169-485B-BABA-1A02C0054655}"/>
    <cellStyle name="Percent 2 2 30 3 2" xfId="23494" xr:uid="{CBF340EB-86F8-4B69-B1ED-08422D149373}"/>
    <cellStyle name="Percent 2 2 30 4" xfId="22037" xr:uid="{4D5E48F9-BDD1-4B21-A6A8-0C0A299511FE}"/>
    <cellStyle name="Percent 2 2 31" xfId="638" xr:uid="{07F39B94-45CF-422A-88B6-691C7CE41E2D}"/>
    <cellStyle name="Percent 2 2 31 2" xfId="3053" xr:uid="{C895E19F-E688-4C76-8965-3F6D20EB572B}"/>
    <cellStyle name="Percent 2 2 31 2 2" xfId="23495" xr:uid="{8A691E28-0119-47B3-9DF9-96F3A593425F}"/>
    <cellStyle name="Percent 2 2 31 3" xfId="3054" xr:uid="{CDF064C1-AE70-42B8-80EC-7F8FA436C8D0}"/>
    <cellStyle name="Percent 2 2 31 3 2" xfId="23496" xr:uid="{61766C37-C970-4F5A-8030-30547ED9CC5E}"/>
    <cellStyle name="Percent 2 2 31 4" xfId="22038" xr:uid="{02F452B1-B146-413F-8661-8D19C34B468F}"/>
    <cellStyle name="Percent 2 2 32" xfId="639" xr:uid="{EAE35588-4518-4880-9C1E-28FF5ADC96F7}"/>
    <cellStyle name="Percent 2 2 32 2" xfId="3055" xr:uid="{D221E41C-7D89-4A41-885C-6BB18E4D4285}"/>
    <cellStyle name="Percent 2 2 32 2 2" xfId="23497" xr:uid="{F1CF0AA5-D0AE-4A7D-8EF7-FF0516EC13B9}"/>
    <cellStyle name="Percent 2 2 32 3" xfId="3056" xr:uid="{3E77B383-922B-42CC-BE71-F239306FBEC9}"/>
    <cellStyle name="Percent 2 2 32 3 2" xfId="23498" xr:uid="{5AB50938-A822-4800-A6E7-D71F84D3F9B1}"/>
    <cellStyle name="Percent 2 2 32 4" xfId="22039" xr:uid="{90273CEE-FD34-425D-BA63-E69D3010A721}"/>
    <cellStyle name="Percent 2 2 33" xfId="640" xr:uid="{A4D56A2C-AEF6-40F3-A9D3-012B2A6FBB48}"/>
    <cellStyle name="Percent 2 2 33 2" xfId="3057" xr:uid="{11941A45-1158-4FEB-85F3-201173DD10E3}"/>
    <cellStyle name="Percent 2 2 33 2 2" xfId="23499" xr:uid="{51051F3B-CEA1-49E4-8816-E783DA0E4204}"/>
    <cellStyle name="Percent 2 2 33 3" xfId="3058" xr:uid="{D97D5F36-EF6F-4754-8606-028D3BEA40DD}"/>
    <cellStyle name="Percent 2 2 33 3 2" xfId="23500" xr:uid="{61D0B0CF-3D6B-497A-91D3-1AEE2D42712F}"/>
    <cellStyle name="Percent 2 2 33 4" xfId="22040" xr:uid="{46931B17-B185-4946-9F19-FC043313BA09}"/>
    <cellStyle name="Percent 2 2 34" xfId="641" xr:uid="{8020F187-26F0-402C-9F6D-FEAA16C93030}"/>
    <cellStyle name="Percent 2 2 34 2" xfId="3059" xr:uid="{AF3AFBDA-B978-4C26-A37F-B8ACAEB241C0}"/>
    <cellStyle name="Percent 2 2 34 2 2" xfId="23501" xr:uid="{42708FDE-C0AF-46F2-A2C7-930E48881AF0}"/>
    <cellStyle name="Percent 2 2 34 3" xfId="3060" xr:uid="{9D95B4EA-5FA8-4AB9-BBF8-9BC3628A3B08}"/>
    <cellStyle name="Percent 2 2 34 3 2" xfId="23502" xr:uid="{E4967E98-FE1F-4117-8FBC-DB095A6CD305}"/>
    <cellStyle name="Percent 2 2 34 4" xfId="22041" xr:uid="{756BF54B-E731-4276-B0D1-F4F25B52B918}"/>
    <cellStyle name="Percent 2 2 35" xfId="642" xr:uid="{DD37790B-A8CD-4F11-B49B-8DD6D1FEEBFC}"/>
    <cellStyle name="Percent 2 2 35 2" xfId="3061" xr:uid="{1313EC36-B33E-4DC8-B230-8A588373C5F3}"/>
    <cellStyle name="Percent 2 2 35 2 2" xfId="23503" xr:uid="{105A1AC6-4B74-48FF-897E-C698991843F3}"/>
    <cellStyle name="Percent 2 2 35 3" xfId="3062" xr:uid="{30628A44-0818-42A7-8588-3380A9BD2536}"/>
    <cellStyle name="Percent 2 2 35 3 2" xfId="23504" xr:uid="{A0C6093A-2388-453D-B3A6-7E4909639506}"/>
    <cellStyle name="Percent 2 2 35 4" xfId="22042" xr:uid="{CA0FB776-2AB8-4057-9C55-F85862BE5668}"/>
    <cellStyle name="Percent 2 2 36" xfId="3063" xr:uid="{549B360F-1E93-4016-9435-6B51E31C28CB}"/>
    <cellStyle name="Percent 2 2 36 2" xfId="23505" xr:uid="{83A16BEC-C3EB-48A3-9EBB-28D450EF3A7D}"/>
    <cellStyle name="Percent 2 2 37" xfId="3064" xr:uid="{33726906-4B3F-449A-A41D-CCAF9F9BB022}"/>
    <cellStyle name="Percent 2 2 37 2" xfId="23506" xr:uid="{3AC0C37D-646B-45A8-A41B-F08A37BA9E00}"/>
    <cellStyle name="Percent 2 2 38" xfId="22014" xr:uid="{C5CEF735-A845-4387-A6A1-2B8B74CE2A2E}"/>
    <cellStyle name="Percent 2 2 4" xfId="643" xr:uid="{E215F92C-554A-4575-897E-0D8DF5911251}"/>
    <cellStyle name="Percent 2 2 4 2" xfId="3065" xr:uid="{AF8BFEE3-2787-4BDC-A9A1-AF9EF5A507B2}"/>
    <cellStyle name="Percent 2 2 4 2 2" xfId="23507" xr:uid="{ECB7FEE5-BE95-4DB5-88BD-8639D644ECAA}"/>
    <cellStyle name="Percent 2 2 4 3" xfId="3066" xr:uid="{A1EFCD7C-83AE-4A13-9B9C-A30C17F84B53}"/>
    <cellStyle name="Percent 2 2 4 3 2" xfId="23508" xr:uid="{8E7CD29A-1412-42DE-B05B-3EA55AA1F8F1}"/>
    <cellStyle name="Percent 2 2 4 4" xfId="22043" xr:uid="{EF2B47BF-8F36-4877-8BBD-AF99214846F6}"/>
    <cellStyle name="Percent 2 2 5" xfId="644" xr:uid="{E3C5B4C9-4902-40E7-A7F5-24CE43AD2036}"/>
    <cellStyle name="Percent 2 2 5 2" xfId="3067" xr:uid="{44F341CE-EC9C-4880-8ED9-15897E4693EB}"/>
    <cellStyle name="Percent 2 2 5 2 2" xfId="23509" xr:uid="{4012ECC7-819A-415B-80DC-C9921360ED99}"/>
    <cellStyle name="Percent 2 2 5 3" xfId="3068" xr:uid="{A426095D-D3B7-4D40-9FD6-D629162430E7}"/>
    <cellStyle name="Percent 2 2 5 3 2" xfId="23510" xr:uid="{C5C11EF8-4FD0-4E87-B556-EDAE81A77ADE}"/>
    <cellStyle name="Percent 2 2 5 4" xfId="22044" xr:uid="{175EB296-7821-47A7-8E75-0BEF3CE2453B}"/>
    <cellStyle name="Percent 2 2 6" xfId="645" xr:uid="{F5FC13D3-2945-49E3-8AD8-E520255F8144}"/>
    <cellStyle name="Percent 2 2 6 2" xfId="3069" xr:uid="{3B9D431F-D33A-4E9C-81A8-67B0CA41B32D}"/>
    <cellStyle name="Percent 2 2 6 2 2" xfId="23511" xr:uid="{181B3E98-1CFE-4CE9-9991-3C16CC733EDC}"/>
    <cellStyle name="Percent 2 2 6 3" xfId="3070" xr:uid="{B81692D9-4770-4911-A23D-87116AC7BAF0}"/>
    <cellStyle name="Percent 2 2 6 3 2" xfId="23512" xr:uid="{806EAEC5-9F57-4031-882F-A990BE8AB03B}"/>
    <cellStyle name="Percent 2 2 6 4" xfId="22045" xr:uid="{E219B8FB-C301-4DDC-92BA-77B1EDD60C47}"/>
    <cellStyle name="Percent 2 2 7" xfId="646" xr:uid="{45DE128A-1D12-4BC0-970E-0B0A11B6B8C2}"/>
    <cellStyle name="Percent 2 2 7 2" xfId="3071" xr:uid="{2C80794F-C116-4D14-BEB5-E2A106526705}"/>
    <cellStyle name="Percent 2 2 7 2 2" xfId="23513" xr:uid="{ED3A9089-BCC4-45B5-BECD-28E18C0D488E}"/>
    <cellStyle name="Percent 2 2 7 3" xfId="3072" xr:uid="{756B8976-F0A5-4AB0-B917-E8664E087DA4}"/>
    <cellStyle name="Percent 2 2 7 3 2" xfId="23514" xr:uid="{BBF222BE-35DE-461A-BBD2-AF4F4869F497}"/>
    <cellStyle name="Percent 2 2 7 4" xfId="22046" xr:uid="{396470FA-7A54-45FD-B19C-14E8D8DC29E0}"/>
    <cellStyle name="Percent 2 2 8" xfId="647" xr:uid="{D2602FA6-8B67-4F0B-AAAF-125169E575CF}"/>
    <cellStyle name="Percent 2 2 8 2" xfId="3073" xr:uid="{9929354E-F47D-4860-8B59-1777C5F692C9}"/>
    <cellStyle name="Percent 2 2 8 2 2" xfId="23515" xr:uid="{0D17657A-3DB6-4389-859E-1B7198577199}"/>
    <cellStyle name="Percent 2 2 8 3" xfId="3074" xr:uid="{B7A4478B-2280-4CC5-864C-C1E91BFC11F2}"/>
    <cellStyle name="Percent 2 2 8 3 2" xfId="23516" xr:uid="{CA1573F7-2326-4FE7-BF1C-165E9EC79255}"/>
    <cellStyle name="Percent 2 2 8 4" xfId="22047" xr:uid="{01EFA66D-ACD8-4E28-BE29-B0815EF226D3}"/>
    <cellStyle name="Percent 2 2 9" xfId="648" xr:uid="{726F0013-C9A2-43BF-97D6-C33E9A7CDC10}"/>
    <cellStyle name="Percent 2 2 9 2" xfId="3075" xr:uid="{E2ECF484-04D2-4B16-B9E8-2EC95AB23E10}"/>
    <cellStyle name="Percent 2 2 9 2 2" xfId="23517" xr:uid="{CE64B4B5-2995-4FAC-BE0C-4C83C84469ED}"/>
    <cellStyle name="Percent 2 2 9 3" xfId="3076" xr:uid="{7DB26231-1104-4CCD-ADEC-0338FE467357}"/>
    <cellStyle name="Percent 2 2 9 3 2" xfId="23518" xr:uid="{2843A3F1-0E95-4225-9566-4345B7BCB003}"/>
    <cellStyle name="Percent 2 2 9 4" xfId="22048" xr:uid="{70BCD14A-F9FB-497A-AA7A-FF8FB816EFDD}"/>
    <cellStyle name="Percent 2 20" xfId="649" xr:uid="{5C29C421-78E3-4D72-A63A-673A83C726C7}"/>
    <cellStyle name="Percent 2 20 2" xfId="3077" xr:uid="{0843A733-22F0-4C96-8D29-1E0D13DF8494}"/>
    <cellStyle name="Percent 2 20 2 2" xfId="23519" xr:uid="{996117E1-D239-4D8C-81F2-9DC67B11FC52}"/>
    <cellStyle name="Percent 2 20 3" xfId="3078" xr:uid="{E47D4F9F-EFC1-4FFB-B170-042468AC15F7}"/>
    <cellStyle name="Percent 2 20 3 2" xfId="23520" xr:uid="{6B815ACB-B390-4F80-89F8-572FCF304829}"/>
    <cellStyle name="Percent 2 20 4" xfId="22049" xr:uid="{22E6227A-9D4A-47E1-8847-CE6875C23135}"/>
    <cellStyle name="Percent 2 21" xfId="650" xr:uid="{D7954EDC-0354-48DD-BB62-8AA92BF45B00}"/>
    <cellStyle name="Percent 2 21 2" xfId="3079" xr:uid="{6FB1C020-613D-4583-B25B-2548C5B6A20B}"/>
    <cellStyle name="Percent 2 21 2 2" xfId="23521" xr:uid="{3085ADC7-E1CA-4BDD-AFA3-56ABCB29CFE0}"/>
    <cellStyle name="Percent 2 21 3" xfId="3080" xr:uid="{17F2E4EC-719E-40E7-AC5F-A18C5288272E}"/>
    <cellStyle name="Percent 2 21 3 2" xfId="23522" xr:uid="{3E49C19A-C083-438F-BD38-9A144492BA63}"/>
    <cellStyle name="Percent 2 21 4" xfId="22050" xr:uid="{44C983F7-902C-4BF4-AE87-D5B18D850854}"/>
    <cellStyle name="Percent 2 22" xfId="651" xr:uid="{9EF5FBD7-3913-4F57-AB2B-3F1DBF936A6D}"/>
    <cellStyle name="Percent 2 22 2" xfId="3081" xr:uid="{3B2A90D0-4EAB-4048-A65A-DC1E594D0057}"/>
    <cellStyle name="Percent 2 22 2 2" xfId="23523" xr:uid="{72DC1BE6-B5CC-4098-95F1-9D5352DCBAF5}"/>
    <cellStyle name="Percent 2 22 3" xfId="3082" xr:uid="{EA3A0628-422B-431E-BDBC-7E04C0570F53}"/>
    <cellStyle name="Percent 2 22 3 2" xfId="23524" xr:uid="{EFD7E4D7-4318-464E-B750-D2385EE9FDD0}"/>
    <cellStyle name="Percent 2 22 4" xfId="22051" xr:uid="{D58F9D5E-C0B1-41EB-8B01-8971F0AE165F}"/>
    <cellStyle name="Percent 2 23" xfId="652" xr:uid="{8F1C4A6F-4EE0-4386-AFDD-750C92EEAB5B}"/>
    <cellStyle name="Percent 2 23 2" xfId="3083" xr:uid="{1522654F-1081-4C2B-9575-C7111EA57320}"/>
    <cellStyle name="Percent 2 23 2 2" xfId="23525" xr:uid="{81C6CF77-0619-4F0A-903E-CDBB04D323E6}"/>
    <cellStyle name="Percent 2 23 3" xfId="3084" xr:uid="{11B2D929-1B98-4A38-90EF-34316C4DAA1B}"/>
    <cellStyle name="Percent 2 23 3 2" xfId="23526" xr:uid="{30F98374-334E-4C29-BE0E-21899EB5731E}"/>
    <cellStyle name="Percent 2 23 4" xfId="22052" xr:uid="{2C1D0870-8947-4A74-81FA-8D585411E3F9}"/>
    <cellStyle name="Percent 2 24" xfId="653" xr:uid="{0B571C6D-8E46-417D-BACD-297636C802E8}"/>
    <cellStyle name="Percent 2 24 2" xfId="3085" xr:uid="{6F6BE8B7-2E38-4726-86C6-18E7958F8DE6}"/>
    <cellStyle name="Percent 2 24 2 2" xfId="23527" xr:uid="{9C1FABC5-02A4-4FB3-89F3-6CA1B63E0084}"/>
    <cellStyle name="Percent 2 24 3" xfId="3086" xr:uid="{67886E15-BD28-4EC7-A5BB-74B8D1AB6985}"/>
    <cellStyle name="Percent 2 24 3 2" xfId="23528" xr:uid="{7325470E-2641-44D5-BCC8-4C07744218B2}"/>
    <cellStyle name="Percent 2 24 4" xfId="22053" xr:uid="{AA6730F9-D657-4DD6-8750-3CB99F37FC33}"/>
    <cellStyle name="Percent 2 25" xfId="654" xr:uid="{951ADDBB-0648-474C-B82A-894E3ED8AC97}"/>
    <cellStyle name="Percent 2 25 2" xfId="3087" xr:uid="{31CA9D96-1231-46A5-8E22-5CBB22C3DD90}"/>
    <cellStyle name="Percent 2 25 2 2" xfId="23529" xr:uid="{35DF78D1-ACC7-4862-BBF9-AF9A47AB5029}"/>
    <cellStyle name="Percent 2 25 3" xfId="3088" xr:uid="{776EDA8B-33AE-4E58-A89B-5DCAF900662C}"/>
    <cellStyle name="Percent 2 25 3 2" xfId="23530" xr:uid="{F2EC57BD-181C-4C05-AE24-933F73373BDF}"/>
    <cellStyle name="Percent 2 25 4" xfId="22054" xr:uid="{0B4DAEA5-B4C5-410A-A9C8-ED68F0F26952}"/>
    <cellStyle name="Percent 2 26" xfId="655" xr:uid="{11DE16A2-0CD8-420A-9F6B-DC9B0F5B2A63}"/>
    <cellStyle name="Percent 2 26 2" xfId="3089" xr:uid="{858260BB-DB13-428F-98D7-A3E4277B0F00}"/>
    <cellStyle name="Percent 2 26 2 2" xfId="23531" xr:uid="{45C749CC-9387-4C30-98EF-6205CFC4DD39}"/>
    <cellStyle name="Percent 2 26 3" xfId="3090" xr:uid="{EF83D858-8996-492E-86BA-0A6F84A7A881}"/>
    <cellStyle name="Percent 2 26 3 2" xfId="23532" xr:uid="{81F90010-2A08-4E5A-BB59-64A732F6F7E8}"/>
    <cellStyle name="Percent 2 26 4" xfId="22055" xr:uid="{7243CEB1-482C-4EC2-8FF1-B0875084DD2C}"/>
    <cellStyle name="Percent 2 27" xfId="656" xr:uid="{3525DA9A-C365-4E21-BEA7-62F893EE076E}"/>
    <cellStyle name="Percent 2 27 2" xfId="3091" xr:uid="{2C3C896B-0C15-4CDA-97BE-9D83496E41BF}"/>
    <cellStyle name="Percent 2 27 2 2" xfId="23533" xr:uid="{563AF81E-4C2A-41C7-9FCD-A77CAAC32C0C}"/>
    <cellStyle name="Percent 2 27 3" xfId="3092" xr:uid="{98D8C137-B781-4F3D-9FD7-8CF1D531F49F}"/>
    <cellStyle name="Percent 2 27 3 2" xfId="23534" xr:uid="{81D8B6C7-39F6-41C7-9981-0D86589889F4}"/>
    <cellStyle name="Percent 2 27 4" xfId="22056" xr:uid="{9A338170-D67B-4E6E-8997-74CBE7ACEBA8}"/>
    <cellStyle name="Percent 2 28" xfId="657" xr:uid="{7A188AE2-DB26-4EB0-B81B-AC50CDED266D}"/>
    <cellStyle name="Percent 2 28 2" xfId="3093" xr:uid="{8C5B19E4-6BA6-4264-BD30-D2E129BCD311}"/>
    <cellStyle name="Percent 2 28 2 2" xfId="23535" xr:uid="{119EC317-CD39-4AF0-9C3B-33CCF2326C60}"/>
    <cellStyle name="Percent 2 28 3" xfId="3094" xr:uid="{9D0ABA49-9B1B-4D89-AC01-3D14CE8495AC}"/>
    <cellStyle name="Percent 2 28 3 2" xfId="23536" xr:uid="{2CF5E914-BC63-4159-964B-BA292FD7F279}"/>
    <cellStyle name="Percent 2 28 4" xfId="22057" xr:uid="{BD84E35C-E8CF-4B11-9788-A37524013A11}"/>
    <cellStyle name="Percent 2 29" xfId="658" xr:uid="{5AD081BF-1480-49C4-A867-44ED4C92AD51}"/>
    <cellStyle name="Percent 2 29 2" xfId="3095" xr:uid="{15A0E6F3-86A7-43E9-BE35-95D336209782}"/>
    <cellStyle name="Percent 2 29 2 2" xfId="23537" xr:uid="{F48B73CE-153B-48C5-8028-74609EBDF5D2}"/>
    <cellStyle name="Percent 2 29 3" xfId="3096" xr:uid="{F7859357-4D34-44AF-8FFD-77C9DC55FE95}"/>
    <cellStyle name="Percent 2 29 3 2" xfId="23538" xr:uid="{FFE9BAAA-A83F-4BD6-B8D5-404004BC3205}"/>
    <cellStyle name="Percent 2 29 4" xfId="22058" xr:uid="{CC4E802C-4CE9-4451-943E-8BD97D1D2561}"/>
    <cellStyle name="Percent 2 3" xfId="659" xr:uid="{216D78D5-B1B3-4467-820D-9D24D6443518}"/>
    <cellStyle name="Percent 2 3 2" xfId="3097" xr:uid="{7B70F63F-9508-4DB7-ABF1-64B183B8D30D}"/>
    <cellStyle name="Percent 2 3 2 2" xfId="23539" xr:uid="{659BA56B-0144-4EA3-92C0-1CA98F0311D3}"/>
    <cellStyle name="Percent 2 3 3" xfId="3098" xr:uid="{AA87CB36-E147-495F-9B6D-AE7B71475656}"/>
    <cellStyle name="Percent 2 3 3 2" xfId="23540" xr:uid="{BBDF832B-641D-43E9-8D9C-A5099C3F8660}"/>
    <cellStyle name="Percent 2 3 4" xfId="22059" xr:uid="{5CD99C03-7293-4CE8-9183-649FF03F25C0}"/>
    <cellStyle name="Percent 2 30" xfId="660" xr:uid="{688E5D60-9BB0-4391-BFCE-C3A949015161}"/>
    <cellStyle name="Percent 2 30 2" xfId="3099" xr:uid="{F60C6782-BB25-4543-8EE3-F7518F76A15A}"/>
    <cellStyle name="Percent 2 30 2 2" xfId="23541" xr:uid="{9950518C-53FA-4B1A-A313-95CCF6E37339}"/>
    <cellStyle name="Percent 2 30 3" xfId="3100" xr:uid="{9D3F3855-A527-44AB-BA6D-F2B237E743D5}"/>
    <cellStyle name="Percent 2 30 3 2" xfId="23542" xr:uid="{E3A7144B-6D8D-410F-B473-7D5B93715E73}"/>
    <cellStyle name="Percent 2 30 4" xfId="22060" xr:uid="{BE5CA549-C1E1-42C6-92E1-1CDC71790476}"/>
    <cellStyle name="Percent 2 31" xfId="661" xr:uid="{253A2F60-FBC5-476D-8B65-E913D6FD8A09}"/>
    <cellStyle name="Percent 2 31 2" xfId="3101" xr:uid="{860837D3-9104-47DA-AF23-5C011882C983}"/>
    <cellStyle name="Percent 2 31 2 2" xfId="23543" xr:uid="{23A89FEF-FCFB-4AEE-9740-246D61C8E7B5}"/>
    <cellStyle name="Percent 2 31 3" xfId="3102" xr:uid="{81B9CDDB-5766-4272-A9B7-BB0DCB419770}"/>
    <cellStyle name="Percent 2 31 3 2" xfId="23544" xr:uid="{108FA911-DD3A-4A46-BA2E-50A94BEB71A2}"/>
    <cellStyle name="Percent 2 31 4" xfId="22061" xr:uid="{EE85EFA9-741D-4866-A170-6E26F7E39FD6}"/>
    <cellStyle name="Percent 2 32" xfId="3103" xr:uid="{2761D491-80E2-4754-8DA9-BAEDA6FEACCE}"/>
    <cellStyle name="Percent 2 32 2" xfId="23545" xr:uid="{25774F80-3195-4585-9057-B43776FC9ACA}"/>
    <cellStyle name="Percent 2 33" xfId="3104" xr:uid="{A063ECC1-CDEC-4C75-AA16-A24F32795A9B}"/>
    <cellStyle name="Percent 2 33 2" xfId="23546" xr:uid="{B08FBA1B-0635-44AF-A0ED-C2C333477A8D}"/>
    <cellStyle name="Percent 2 34" xfId="22003" xr:uid="{6ED1BECE-7010-460C-84D1-AF673F8DF61A}"/>
    <cellStyle name="Percent 2 4" xfId="662" xr:uid="{B7DBDB39-024C-4E37-BBEA-FA5C17484361}"/>
    <cellStyle name="Percent 2 4 2" xfId="3105" xr:uid="{DA3F6DFB-9EA6-433A-8B7E-2E6CF14B7B5E}"/>
    <cellStyle name="Percent 2 4 2 2" xfId="23547" xr:uid="{CA51C8DB-5764-4816-85CA-B3DE81FE8EBE}"/>
    <cellStyle name="Percent 2 4 3" xfId="3106" xr:uid="{85945DE3-51C7-46F0-9519-DE3763E99AF9}"/>
    <cellStyle name="Percent 2 4 3 2" xfId="23548" xr:uid="{D9EC0617-9A45-4389-8F6A-ACC3E970CF75}"/>
    <cellStyle name="Percent 2 4 4" xfId="22062" xr:uid="{BA967DD9-8ABC-414C-9814-608DD57AEB0D}"/>
    <cellStyle name="Percent 2 5" xfId="663" xr:uid="{FB813064-F64D-43C4-97B1-CD45A38FBFB7}"/>
    <cellStyle name="Percent 2 5 2" xfId="3107" xr:uid="{57D1DE56-972A-4C80-9347-4DAC0F0D96D4}"/>
    <cellStyle name="Percent 2 5 2 2" xfId="23549" xr:uid="{9224296B-1832-4BEF-9C8E-98CA1D67F7E5}"/>
    <cellStyle name="Percent 2 5 3" xfId="3108" xr:uid="{920B2E80-A5B7-47CF-82C6-94DA7F839F86}"/>
    <cellStyle name="Percent 2 5 3 2" xfId="23550" xr:uid="{65DF0A59-4D54-4B8A-A75A-036373110696}"/>
    <cellStyle name="Percent 2 5 4" xfId="22063" xr:uid="{C8FC4D56-12C4-49EE-A73D-97AACB5514B2}"/>
    <cellStyle name="Percent 2 6" xfId="664" xr:uid="{8FA10CD2-3266-4E0B-85CB-4ECE252981D4}"/>
    <cellStyle name="Percent 2 6 2" xfId="3109" xr:uid="{B1B3685D-7054-42CE-BC68-0677C8DBF6BC}"/>
    <cellStyle name="Percent 2 6 2 2" xfId="23551" xr:uid="{53365C11-6321-4732-AF69-801CDF2249C0}"/>
    <cellStyle name="Percent 2 6 3" xfId="3110" xr:uid="{ABFC4F5B-9F66-49F9-9990-C31DDFDC4C6E}"/>
    <cellStyle name="Percent 2 6 3 2" xfId="23552" xr:uid="{44EA6338-66D7-41C1-8F26-BAAD4FB618B2}"/>
    <cellStyle name="Percent 2 6 4" xfId="22064" xr:uid="{E26F76FE-57A7-4AA4-AF90-282EB2419FEB}"/>
    <cellStyle name="Percent 2 7" xfId="665" xr:uid="{166FC805-F2B8-42D1-B58D-106111A21B3D}"/>
    <cellStyle name="Percent 2 7 2" xfId="3111" xr:uid="{BA5D14EC-1E21-4DD7-B999-A8E98C2EE5C4}"/>
    <cellStyle name="Percent 2 7 2 2" xfId="23553" xr:uid="{83E48A13-C443-47E4-B8C2-5EC6DB27EDFF}"/>
    <cellStyle name="Percent 2 7 3" xfId="3112" xr:uid="{664EA74E-E44F-47F5-A4B1-E73846532227}"/>
    <cellStyle name="Percent 2 7 3 2" xfId="23554" xr:uid="{C4B60ED6-2D32-4173-BB23-735B25389383}"/>
    <cellStyle name="Percent 2 7 4" xfId="22065" xr:uid="{C6A0D4B0-EE05-4505-84EA-708D7D3D94AE}"/>
    <cellStyle name="Percent 2 8" xfId="666" xr:uid="{B1F81BB1-742F-43B4-9771-ABF18E17D114}"/>
    <cellStyle name="Percent 2 8 2" xfId="3113" xr:uid="{B66A2F4A-FEB0-4E30-943E-12169E8148B0}"/>
    <cellStyle name="Percent 2 8 2 2" xfId="23555" xr:uid="{20E343B3-431D-49B2-A664-C5A7C003CF87}"/>
    <cellStyle name="Percent 2 8 3" xfId="3114" xr:uid="{AA5A7263-F489-44FE-BD4F-7FE146FD86B3}"/>
    <cellStyle name="Percent 2 8 3 2" xfId="23556" xr:uid="{8155D711-218E-41FC-B389-B5DABF13AD19}"/>
    <cellStyle name="Percent 2 8 4" xfId="22066" xr:uid="{FAA7361F-0A3D-4A0A-BC90-FE41A8537475}"/>
    <cellStyle name="Percent 2 9" xfId="667" xr:uid="{A139C49D-6F7A-482B-B589-EDE9B5DBBF58}"/>
    <cellStyle name="Percent 2 9 2" xfId="3115" xr:uid="{16441650-5174-4803-ACF4-74FD36E91E87}"/>
    <cellStyle name="Percent 2 9 2 2" xfId="23557" xr:uid="{57339FC4-28EF-4052-A590-B3CEB47029AC}"/>
    <cellStyle name="Percent 2 9 3" xfId="3116" xr:uid="{C11B517D-718D-4590-BD1D-D1ED128FCBBF}"/>
    <cellStyle name="Percent 2 9 3 2" xfId="23558" xr:uid="{02BAE48E-DD5A-41FD-A37B-18CA3079B379}"/>
    <cellStyle name="Percent 2 9 4" xfId="22067" xr:uid="{575141C7-EDC5-409F-AC7E-5AD767570CE5}"/>
    <cellStyle name="Percent 3 2" xfId="1140" xr:uid="{5B0D1370-B247-4C02-BE7C-E4CE0F3FD15C}"/>
    <cellStyle name="Percent 3 2 2" xfId="3117" xr:uid="{69EE6CA2-3475-4650-AC48-6613899B1FEC}"/>
    <cellStyle name="Percent 3 2 2 2" xfId="7480" xr:uid="{8E507118-A00A-411A-907C-3D6F5E73FE38}"/>
    <cellStyle name="Percent 3 2 3" xfId="3118" xr:uid="{F0763332-B916-4963-A2EC-33F89C1F37F2}"/>
    <cellStyle name="Percent 3 2 3 2" xfId="7481" xr:uid="{34295344-1273-4B35-9322-8111720CCE7F}"/>
    <cellStyle name="Percent 3 2 4" xfId="5523" xr:uid="{58840349-3530-4798-94FF-A1D0B896F2EA}"/>
    <cellStyle name="Porcentaje" xfId="32992" builtinId="5"/>
    <cellStyle name="Porcentual 2" xfId="668" xr:uid="{89BCB1F0-5587-4922-A31B-473B93589CC0}"/>
    <cellStyle name="Porcentual 2 2" xfId="3119" xr:uid="{984E5C97-3EA1-4A6D-8A7D-430FCE5A20B3}"/>
    <cellStyle name="Porcentual 2 2 2" xfId="23559" xr:uid="{25C2FC99-AE39-420C-9AAC-FD94199CFD32}"/>
    <cellStyle name="Porcentual 2 3" xfId="3120" xr:uid="{EEFAF7CA-6759-4B81-BF1E-636198302738}"/>
    <cellStyle name="Porcentual 2 3 2" xfId="23560" xr:uid="{5C31BF6F-60F2-46C8-BFDF-4AA1D9524CB7}"/>
    <cellStyle name="Porcentual 2 4" xfId="22068" xr:uid="{78C239E7-E2F1-4F83-908E-DDDC53AA0893}"/>
    <cellStyle name="Problem" xfId="669" xr:uid="{77CCBEF0-1C9C-4BA2-B848-BCAED90D346B}"/>
    <cellStyle name="PSChar" xfId="670" xr:uid="{958AFCF1-DAB3-4E05-8B62-0C0D3E02E499}"/>
    <cellStyle name="RedSand" xfId="671" xr:uid="{39B52380-905F-4389-A3ED-19A60B4F55C5}"/>
    <cellStyle name="RedSand 2" xfId="672" xr:uid="{1D5E3B73-7535-428A-84C0-0EDF51F63122}"/>
    <cellStyle name="RedSand 3" xfId="673" xr:uid="{DF15C1AD-B746-4DE2-A8F9-6965195B9897}"/>
    <cellStyle name="RedSand 4" xfId="674" xr:uid="{78B8B8C4-E9C5-40EC-A31C-C46ABD24772A}"/>
    <cellStyle name="RedSand 5" xfId="675" xr:uid="{2BE27A6A-7619-41DC-B3F1-526F291C268F}"/>
    <cellStyle name="RedSand_AFE x Contract" xfId="676" xr:uid="{7377C583-F5CF-4F9A-9AEB-78ADAD0E0E55}"/>
    <cellStyle name="Salida 2" xfId="5017" xr:uid="{75C536AF-E628-43D2-90D4-38C5B6AB2223}"/>
    <cellStyle name="Salida 2 2" xfId="13676" xr:uid="{F230D747-B81C-45C2-A271-D640F6141F63}"/>
    <cellStyle name="Salida 2 3" xfId="25008" xr:uid="{7CEC29BF-EACD-4887-B47C-2C383E9CB1AF}"/>
    <cellStyle name="Salida 3" xfId="5230" xr:uid="{A88077C2-B895-4B0A-905F-FDB3B6B8EE39}"/>
    <cellStyle name="Salida 3 2" xfId="13889" xr:uid="{792B68C6-CB9B-4BB8-9FB9-835318F5FE7D}"/>
    <cellStyle name="Salida 3 3" xfId="25221" xr:uid="{93F689D5-1D2C-4C44-840D-178DD851F175}"/>
    <cellStyle name="Salida 4" xfId="9189" xr:uid="{0A25576F-F9A0-4C9F-87EA-719E9CC09DF6}"/>
    <cellStyle name="Salida 4 2" xfId="17817" xr:uid="{B549A089-F9F1-443C-B95B-6E9E274F2991}"/>
    <cellStyle name="Salida 4 3" xfId="29150" xr:uid="{6923884D-0791-44DB-9295-DA5FFA67C8D1}"/>
    <cellStyle name="Salida 5" xfId="10372" xr:uid="{0E1995E2-568A-4E4D-86C1-797775F1AE7A}"/>
    <cellStyle name="Salida 5 2" xfId="18999" xr:uid="{81750380-F442-44AE-8433-54EB7E6C7430}"/>
    <cellStyle name="Salida 5 3" xfId="30333" xr:uid="{73B76B1F-DEA8-4616-86B5-1CCCA88C2C83}"/>
    <cellStyle name="Salida 6" xfId="10758" xr:uid="{12A41FA3-BD1A-4B0F-9234-1101BE49928C}"/>
    <cellStyle name="Salida 6 2" xfId="19384" xr:uid="{E471986C-1F2F-475E-8AD7-6F785B7D5A67}"/>
    <cellStyle name="Salida 6 3" xfId="30719" xr:uid="{7E4BFF0C-D8E7-4FAD-9C75-B27870223714}"/>
    <cellStyle name="Salida 7" xfId="12432" xr:uid="{B3232230-AC60-4B04-A4DC-998871B60B54}"/>
    <cellStyle name="Salida 7 2" xfId="21056" xr:uid="{432DA006-42F6-46ED-977F-D31BFCE44501}"/>
    <cellStyle name="Salida 7 3" xfId="32393" xr:uid="{E19BF51C-BA29-4E9B-A924-799C04EBCEAB}"/>
    <cellStyle name="Salida 8" xfId="12791" xr:uid="{1FF787E4-97ED-4BDA-91BC-103D6BA7F4AD}"/>
    <cellStyle name="Salida 8 2" xfId="21414" xr:uid="{5AFD8817-B97B-4AEF-AE97-CC32983BF37D}"/>
    <cellStyle name="Salida 8 3" xfId="32752" xr:uid="{41644B14-0A33-460C-8663-DD95E5AA14DA}"/>
    <cellStyle name="Salida 9" xfId="677" xr:uid="{4CA5A075-1F90-456A-B73F-4FB13A1B76C2}"/>
    <cellStyle name="Sheet Title" xfId="678" xr:uid="{178DA532-992F-4876-BC99-53A91D241DF2}"/>
    <cellStyle name="Shell" xfId="679" xr:uid="{38C3C56E-1C4C-405F-94A4-FB751261455D}"/>
    <cellStyle name="sonhead" xfId="680" xr:uid="{50652758-6562-4609-8D1D-4F3E96F9E4DB}"/>
    <cellStyle name="sonscript" xfId="681" xr:uid="{73348F51-84E0-412D-A44D-F9EB75FC7735}"/>
    <cellStyle name="sontitle" xfId="682" xr:uid="{DD22FA4B-83AA-4F13-BE8E-9DF49791BA3F}"/>
    <cellStyle name="Special" xfId="683" xr:uid="{8157493C-CBAB-4CB4-B01F-B2B873001901}"/>
    <cellStyle name="Standard_Tabelle1" xfId="684" xr:uid="{694E5A1C-6DE7-4703-AA37-8CC2F256577D}"/>
    <cellStyle name="Texto de advertencia 2" xfId="706" xr:uid="{5EF0AAD5-1A13-4B4E-BA5F-61000F784EA9}"/>
    <cellStyle name="Texto de advertencia 3" xfId="22069" xr:uid="{75B7AAAB-C27A-4CB8-B9BB-86378EA2221A}"/>
    <cellStyle name="Texto explicativo 2" xfId="685" xr:uid="{D5263FA7-3E20-49B1-9F9E-E6CE598DCEB8}"/>
    <cellStyle name="Time" xfId="686" xr:uid="{AE64A96E-6254-4ADC-90D0-CB1A71DB252A}"/>
    <cellStyle name="TimeEnd" xfId="687" xr:uid="{F9E970CE-C4FB-4A77-950C-47080345DC2A}"/>
    <cellStyle name="TimeSpent" xfId="688" xr:uid="{CCDAFCA3-EF85-4D5C-8BB8-96B99E69EDB6}"/>
    <cellStyle name="Title 2" xfId="689" xr:uid="{E8CB9F87-8E54-46A5-AF59-C20A25A83D8A}"/>
    <cellStyle name="Title 3" xfId="690" xr:uid="{B072B63F-23DC-494D-B722-4E1424ABF16F}"/>
    <cellStyle name="Title 4" xfId="3121" xr:uid="{1049BFE1-89CA-49A0-992B-E24A434A9250}"/>
    <cellStyle name="TitleEvid" xfId="691" xr:uid="{7722EEFD-E6F8-4E11-8955-1EAFF2A8A160}"/>
    <cellStyle name="Título 1 2" xfId="693" xr:uid="{B1C002C7-805C-4C12-81E6-880B5F86C4FB}"/>
    <cellStyle name="Título 2 2" xfId="694" xr:uid="{2DFD0F80-510F-4FD3-99B8-CC8FDD61ACDD}"/>
    <cellStyle name="Título 3 2" xfId="695" xr:uid="{D9DF7FBA-0789-4517-B45D-73657F53E607}"/>
    <cellStyle name="Título 4" xfId="692" xr:uid="{AAA130E1-8D00-4611-99C0-8AF302B35002}"/>
    <cellStyle name="Total 10" xfId="3122" xr:uid="{8B855FD3-39F0-40F3-AED0-8CD40D70ACB7}"/>
    <cellStyle name="Total 10 2" xfId="7484" xr:uid="{1B2C23DC-8CAA-4250-9E65-019B71943818}"/>
    <cellStyle name="Total 10 2 2" xfId="16122" xr:uid="{44E3EE30-BFF6-4CDF-A82C-8AFD22B97E10}"/>
    <cellStyle name="Total 10 2 3" xfId="27454" xr:uid="{D3B0FED3-6BD8-4E23-AFD1-06FF6F3941D5}"/>
    <cellStyle name="Total 10 3" xfId="8661" xr:uid="{95FF5284-5600-45BE-993E-6868C7EA26C3}"/>
    <cellStyle name="Total 10 3 2" xfId="17289" xr:uid="{0CF04B40-00E4-4264-B681-53850B0C631F}"/>
    <cellStyle name="Total 10 3 3" xfId="28622" xr:uid="{65DE75FD-88D2-4E6C-AA71-968CA982D702}"/>
    <cellStyle name="Total 10 4" xfId="8033" xr:uid="{D68B9BAB-E7FC-433C-88FA-93451BC8F047}"/>
    <cellStyle name="Total 10 4 2" xfId="16671" xr:uid="{472935B3-D0A8-4048-8A08-9736E0C39DA0}"/>
    <cellStyle name="Total 10 4 3" xfId="28003" xr:uid="{2B340EE5-CC80-444C-8E74-14EB7D77D35C}"/>
    <cellStyle name="Total 10 5" xfId="11194" xr:uid="{314D4258-B718-40B1-8650-E4DBCE34AEEF}"/>
    <cellStyle name="Total 10 5 2" xfId="19819" xr:uid="{EEDAEF97-405B-44DB-9AC0-E44570BCFA58}"/>
    <cellStyle name="Total 10 5 3" xfId="31155" xr:uid="{AC573DC2-FEFD-4CD9-B7E3-306B85E6D7E2}"/>
    <cellStyle name="Total 10 6" xfId="5030" xr:uid="{47278B92-401B-4D59-B6B8-F661FA9466FA}"/>
    <cellStyle name="Total 10 6 2" xfId="13689" xr:uid="{C0FB3FE3-1302-4715-A9A7-2CC3EEFC781F}"/>
    <cellStyle name="Total 10 6 3" xfId="25021" xr:uid="{DDD98387-BEA3-4C0C-9ED5-9EA554FEE61C}"/>
    <cellStyle name="Total 10 7" xfId="12608" xr:uid="{18EB0FC8-E99F-4849-8DDF-E2A8A9D6244F}"/>
    <cellStyle name="Total 10 7 2" xfId="21231" xr:uid="{08B0194C-2B74-45A4-BA66-55B429BAB57A}"/>
    <cellStyle name="Total 10 7 3" xfId="32569" xr:uid="{148C4C74-9042-4169-8E2E-C77A75E294EE}"/>
    <cellStyle name="Total 11" xfId="3123" xr:uid="{06B971B3-6DEC-4E72-8EF5-3578F74B3248}"/>
    <cellStyle name="Total 11 2" xfId="7485" xr:uid="{B29445C8-807F-491E-A2F4-8F83F9A0BAF9}"/>
    <cellStyle name="Total 11 2 2" xfId="16123" xr:uid="{F407C633-E516-4922-8549-7384349165DD}"/>
    <cellStyle name="Total 11 2 3" xfId="27455" xr:uid="{8B47C701-C1F3-47D0-960A-B1CA35B7D047}"/>
    <cellStyle name="Total 11 3" xfId="8662" xr:uid="{57C001B5-E483-4731-9EC5-B5A2D644792F}"/>
    <cellStyle name="Total 11 3 2" xfId="17290" xr:uid="{CF130E6B-4473-4D86-8ADD-BA913FCC282C}"/>
    <cellStyle name="Total 11 3 3" xfId="28623" xr:uid="{AB086411-D72B-419F-AFB7-8EF943E93FA4}"/>
    <cellStyle name="Total 11 4" xfId="8576" xr:uid="{221B1451-17C8-451F-9811-73A325AE88BC}"/>
    <cellStyle name="Total 11 4 2" xfId="17204" xr:uid="{8A9A0605-8FF3-4BA7-B164-96C3D3348E55}"/>
    <cellStyle name="Total 11 4 3" xfId="28537" xr:uid="{C275BC87-076F-48F2-B81C-CE7584509845}"/>
    <cellStyle name="Total 11 5" xfId="11195" xr:uid="{05FE56AC-79BE-42BD-96CD-07D8C22529E5}"/>
    <cellStyle name="Total 11 5 2" xfId="19820" xr:uid="{E06423C6-F33B-4EE2-92D5-9BFD69563071}"/>
    <cellStyle name="Total 11 5 3" xfId="31156" xr:uid="{18E0DB14-A0B8-47AB-8843-4FE2D8AE841A}"/>
    <cellStyle name="Total 11 6" xfId="8849" xr:uid="{A097AAEF-790F-4AA8-BDF8-067DD59FCB7C}"/>
    <cellStyle name="Total 11 6 2" xfId="17477" xr:uid="{80D4FFFB-5467-416C-8974-0FE3A7A6D52A}"/>
    <cellStyle name="Total 11 6 3" xfId="28810" xr:uid="{36CB25F3-1636-4C66-B480-9F0D0ECE4CAF}"/>
    <cellStyle name="Total 11 7" xfId="12609" xr:uid="{AEDC4009-E618-4EB8-818F-DECE3920169C}"/>
    <cellStyle name="Total 11 7 2" xfId="21232" xr:uid="{2EA32902-18A2-4AE8-9FA4-025D0C7A02AF}"/>
    <cellStyle name="Total 11 7 3" xfId="32570" xr:uid="{F14389E9-8D49-42A0-B607-4AA37F577D56}"/>
    <cellStyle name="Total 12" xfId="3124" xr:uid="{94A11F53-04A9-49E8-9093-F13EF93B203F}"/>
    <cellStyle name="Total 12 2" xfId="7486" xr:uid="{638CE153-96E0-4A3D-8C62-CA59549BBACA}"/>
    <cellStyle name="Total 12 2 2" xfId="16124" xr:uid="{F734D527-AC3F-4DBE-9F27-A3129E7E79A9}"/>
    <cellStyle name="Total 12 2 3" xfId="27456" xr:uid="{34F58758-EA53-4FE7-9562-EDF6268FAD2A}"/>
    <cellStyle name="Total 12 3" xfId="8663" xr:uid="{240B2F18-3709-4237-8504-9C39F57F6871}"/>
    <cellStyle name="Total 12 3 2" xfId="17291" xr:uid="{2EF7901B-814D-40E0-B2A5-57A256C90372}"/>
    <cellStyle name="Total 12 3 3" xfId="28624" xr:uid="{EDB0343B-042A-40BE-AEF5-D473BCF3AEBF}"/>
    <cellStyle name="Total 12 4" xfId="9470" xr:uid="{9C5BDE85-63C4-47E7-A19A-06A779AE58FE}"/>
    <cellStyle name="Total 12 4 2" xfId="18098" xr:uid="{BCD238C7-3863-4C5A-B7E5-D20D3D5563DF}"/>
    <cellStyle name="Total 12 4 3" xfId="29431" xr:uid="{60340F50-5DF8-45B8-A154-034A0B8E3A68}"/>
    <cellStyle name="Total 12 5" xfId="11196" xr:uid="{6774E7E8-9813-4820-9F02-A965C87638CD}"/>
    <cellStyle name="Total 12 5 2" xfId="19821" xr:uid="{4ACEAFDD-F22F-436C-8374-A8B0269C46EF}"/>
    <cellStyle name="Total 12 5 3" xfId="31157" xr:uid="{59A6B354-E322-476F-ABE0-43AB9425C863}"/>
    <cellStyle name="Total 12 6" xfId="10512" xr:uid="{E78AB9AF-E15E-43BB-A909-D0D8AEF0C4F1}"/>
    <cellStyle name="Total 12 6 2" xfId="19139" xr:uid="{1C8D3A7E-5898-40E7-B47B-F42E0DA32209}"/>
    <cellStyle name="Total 12 6 3" xfId="30473" xr:uid="{C9D57D34-01D9-4CD1-A25F-741A967910D9}"/>
    <cellStyle name="Total 12 7" xfId="12610" xr:uid="{45B7DBA9-F52E-4A29-A117-F194110F7714}"/>
    <cellStyle name="Total 12 7 2" xfId="21233" xr:uid="{4844AE5D-FF9D-4237-8197-4CA5C4F20BAE}"/>
    <cellStyle name="Total 12 7 3" xfId="32571" xr:uid="{B5B68FC1-14F4-463B-A07A-14F3B40DB8C1}"/>
    <cellStyle name="Total 13" xfId="3125" xr:uid="{1AD61B94-484E-4453-99DC-650346BF55DF}"/>
    <cellStyle name="Total 13 2" xfId="7487" xr:uid="{8DCFB985-75D7-440B-869C-FDDE21C85060}"/>
    <cellStyle name="Total 13 2 2" xfId="16125" xr:uid="{87B52E23-19FA-4877-B788-A8D2F2A0520E}"/>
    <cellStyle name="Total 13 2 3" xfId="27457" xr:uid="{F677C7CB-82F6-4E6D-BA22-BB9945731BD4}"/>
    <cellStyle name="Total 13 3" xfId="8664" xr:uid="{244EDDE7-E151-4393-86D4-07A0575E1350}"/>
    <cellStyle name="Total 13 3 2" xfId="17292" xr:uid="{E037CC3B-2774-4E8B-9DE4-F120FAEC6255}"/>
    <cellStyle name="Total 13 3 3" xfId="28625" xr:uid="{A1A467E4-0264-4B70-84D7-9FCF6FEC2445}"/>
    <cellStyle name="Total 13 4" xfId="9471" xr:uid="{85FF1626-C442-41D2-BE7B-B08F0AF0FC81}"/>
    <cellStyle name="Total 13 4 2" xfId="18099" xr:uid="{DAFC374A-19F8-4F59-956F-F08768153CAE}"/>
    <cellStyle name="Total 13 4 3" xfId="29432" xr:uid="{C30308A4-E388-492A-A30A-B6291399136C}"/>
    <cellStyle name="Total 13 5" xfId="11197" xr:uid="{2D681E90-F301-474E-85D1-006E8F959ECC}"/>
    <cellStyle name="Total 13 5 2" xfId="19822" xr:uid="{344B40FA-63C1-4A04-A46F-7F6F28167F29}"/>
    <cellStyle name="Total 13 5 3" xfId="31158" xr:uid="{49B6506B-3D54-47C0-9FA3-9D15367FC8CC}"/>
    <cellStyle name="Total 13 6" xfId="5031" xr:uid="{AF815857-FF2A-47DC-9506-805B85E5EC3E}"/>
    <cellStyle name="Total 13 6 2" xfId="13690" xr:uid="{859DFC6E-1F77-4EC3-A4DD-01C7DB6DEE64}"/>
    <cellStyle name="Total 13 6 3" xfId="25022" xr:uid="{5560CD30-08D7-4724-80B8-330CD955F98E}"/>
    <cellStyle name="Total 13 7" xfId="12611" xr:uid="{51F44522-3B19-4224-B822-C9B51B007AB8}"/>
    <cellStyle name="Total 13 7 2" xfId="21234" xr:uid="{E0C6B077-E3D1-4C04-9DEF-E9257C7BF618}"/>
    <cellStyle name="Total 13 7 3" xfId="32572" xr:uid="{6F4267EA-E51F-4DE2-BE41-CB7F167C6B76}"/>
    <cellStyle name="Total 14" xfId="3126" xr:uid="{DF79B58D-C497-48F8-B6EE-AC430F6E617A}"/>
    <cellStyle name="Total 14 2" xfId="7488" xr:uid="{1FCBE581-202B-4036-9AB4-0DCBC5CEFED6}"/>
    <cellStyle name="Total 14 2 2" xfId="16126" xr:uid="{D25468D6-68C0-4687-B26E-5C848D741E3F}"/>
    <cellStyle name="Total 14 2 3" xfId="27458" xr:uid="{2A68AB3A-E48C-425B-9C9D-6F03A6F3635C}"/>
    <cellStyle name="Total 14 3" xfId="8665" xr:uid="{11DD4EF8-37DE-4FFD-9746-124C88D37D52}"/>
    <cellStyle name="Total 14 3 2" xfId="17293" xr:uid="{752BCE33-EDD3-475A-8E60-B849514F0D1B}"/>
    <cellStyle name="Total 14 3 3" xfId="28626" xr:uid="{DEF03DDE-EDA6-4215-AEFC-0505C41EA8CE}"/>
    <cellStyle name="Total 14 4" xfId="7772" xr:uid="{3D92ECB3-F2DD-4243-87E2-FA7E3E2124A9}"/>
    <cellStyle name="Total 14 4 2" xfId="16410" xr:uid="{1C124901-FEFD-49DB-97E4-6183C3DEC031}"/>
    <cellStyle name="Total 14 4 3" xfId="27742" xr:uid="{873E8ECF-9DA1-4D66-AC54-6BDC9407E3A9}"/>
    <cellStyle name="Total 14 5" xfId="11198" xr:uid="{29B72151-4BC4-4358-BB05-2843C9F15FBE}"/>
    <cellStyle name="Total 14 5 2" xfId="19823" xr:uid="{D32CB028-DDF9-4F08-8C60-97809E181E7C}"/>
    <cellStyle name="Total 14 5 3" xfId="31159" xr:uid="{B8BC7159-C305-41EB-889D-D8E5767D1274}"/>
    <cellStyle name="Total 14 6" xfId="11771" xr:uid="{67D91980-3F5E-4FB3-8D1B-AC918989D616}"/>
    <cellStyle name="Total 14 6 2" xfId="20396" xr:uid="{E0E8A705-E3F9-4810-BCE3-F161480487CA}"/>
    <cellStyle name="Total 14 6 3" xfId="31732" xr:uid="{CDFAD247-547E-4D50-83D1-358B316F997D}"/>
    <cellStyle name="Total 14 7" xfId="12612" xr:uid="{C418D679-1CD9-4ECE-A0A1-FD4E08AB18B2}"/>
    <cellStyle name="Total 14 7 2" xfId="21235" xr:uid="{0C2880FC-C513-4392-AFAA-BA5FE14219E3}"/>
    <cellStyle name="Total 14 7 3" xfId="32573" xr:uid="{CEBE03BF-A9B7-490E-9385-E87E4C292E9D}"/>
    <cellStyle name="Total 15" xfId="3127" xr:uid="{B9E5F10F-6EF2-4D5B-B3C1-D962B53CFC73}"/>
    <cellStyle name="Total 15 2" xfId="7489" xr:uid="{CF2466BA-8EA3-41B7-96D5-1BB935B0F2C6}"/>
    <cellStyle name="Total 15 2 2" xfId="16127" xr:uid="{8F15DEA4-54C7-436E-B6D0-827DCDE89211}"/>
    <cellStyle name="Total 15 2 3" xfId="27459" xr:uid="{19BBA392-8287-43D0-8F0E-C06D3C99B918}"/>
    <cellStyle name="Total 15 3" xfId="8666" xr:uid="{C57CC05F-4F8F-44ED-81D1-7A64C0FF92FD}"/>
    <cellStyle name="Total 15 3 2" xfId="17294" xr:uid="{F95B61F2-30C4-428E-AA6A-FB7121198B27}"/>
    <cellStyle name="Total 15 3 3" xfId="28627" xr:uid="{B2B13BC5-44D1-488F-83EC-81E021A38A06}"/>
    <cellStyle name="Total 15 4" xfId="8577" xr:uid="{8D1C973E-6DDE-481E-876A-B1D8ABC79A93}"/>
    <cellStyle name="Total 15 4 2" xfId="17205" xr:uid="{2738DB32-8C6C-43A0-A8EC-C771F17840DE}"/>
    <cellStyle name="Total 15 4 3" xfId="28538" xr:uid="{47B3D35B-2F5D-41C6-9C8A-A95591CD23BA}"/>
    <cellStyle name="Total 15 5" xfId="11199" xr:uid="{A8189634-1CC1-43BA-A69F-B7EC020E6D3A}"/>
    <cellStyle name="Total 15 5 2" xfId="19824" xr:uid="{EF63A8C8-504C-4E5F-9094-936D4BE60EAC}"/>
    <cellStyle name="Total 15 5 3" xfId="31160" xr:uid="{91EB67C1-F728-49A6-A2AC-7249056E5122}"/>
    <cellStyle name="Total 15 6" xfId="11772" xr:uid="{D98F4366-09E1-49AF-AE74-ABF8A4886D7E}"/>
    <cellStyle name="Total 15 6 2" xfId="20397" xr:uid="{AFAC4F29-E44E-4054-8FAE-67BE2E3407AC}"/>
    <cellStyle name="Total 15 6 3" xfId="31733" xr:uid="{F135D65C-7A11-4D66-A876-0FE9B1412C81}"/>
    <cellStyle name="Total 15 7" xfId="12613" xr:uid="{0CFB46C2-7010-44EB-BA81-7D4D825E73AA}"/>
    <cellStyle name="Total 15 7 2" xfId="21236" xr:uid="{16F3E3F8-28A6-4A0E-935E-AFFC526359B6}"/>
    <cellStyle name="Total 15 7 3" xfId="32574" xr:uid="{27E8A99F-9A4D-4D0B-A236-2ED05C06B7A9}"/>
    <cellStyle name="Total 16" xfId="3128" xr:uid="{50FA2403-18EA-4309-BC77-3265E5114D92}"/>
    <cellStyle name="Total 16 2" xfId="7490" xr:uid="{D89D71DE-47D2-4C34-9F14-A9A6F215DBDF}"/>
    <cellStyle name="Total 16 2 2" xfId="16128" xr:uid="{60FF8FA4-02F0-4F71-B67F-D50A1E3A7683}"/>
    <cellStyle name="Total 16 2 3" xfId="27460" xr:uid="{39F4D2E6-2FD8-409F-A622-BC3607F41A16}"/>
    <cellStyle name="Total 16 3" xfId="8667" xr:uid="{C25A11AD-1C64-40A1-802C-B43AF338CE62}"/>
    <cellStyle name="Total 16 3 2" xfId="17295" xr:uid="{04DC356F-058E-485F-B8B7-CD223CCDDC14}"/>
    <cellStyle name="Total 16 3 3" xfId="28628" xr:uid="{16F6264A-7F44-42FD-B96A-C2FF5434570E}"/>
    <cellStyle name="Total 16 4" xfId="8032" xr:uid="{D28A55C3-E587-4E8A-AB00-BE6CD413513C}"/>
    <cellStyle name="Total 16 4 2" xfId="16670" xr:uid="{977F22E0-E2EF-46C0-AEE9-F7F29ECD82BF}"/>
    <cellStyle name="Total 16 4 3" xfId="28002" xr:uid="{96F970B5-204F-4B46-BE29-3B3246407EBD}"/>
    <cellStyle name="Total 16 5" xfId="11200" xr:uid="{E2F48B84-97E6-4523-8990-19FA3608D6D0}"/>
    <cellStyle name="Total 16 5 2" xfId="19825" xr:uid="{900745DE-1181-4149-B600-DA2A33BFEA58}"/>
    <cellStyle name="Total 16 5 3" xfId="31161" xr:uid="{C5694E07-42D4-4666-891C-1F753A8E91CD}"/>
    <cellStyle name="Total 16 6" xfId="7979" xr:uid="{825DE9D9-0191-4B23-B0BF-AA01A0CFDB11}"/>
    <cellStyle name="Total 16 6 2" xfId="16617" xr:uid="{91BA65CC-777C-4C04-ACEA-1BFC5996D701}"/>
    <cellStyle name="Total 16 6 3" xfId="27949" xr:uid="{512DE2E9-DA2E-4D49-BA23-15E3EFE3E921}"/>
    <cellStyle name="Total 16 7" xfId="12614" xr:uid="{1166B16F-2B3B-4E83-9E48-F120A3804D75}"/>
    <cellStyle name="Total 16 7 2" xfId="21237" xr:uid="{26F4BAF6-D328-459A-B892-C5C38EA1EE27}"/>
    <cellStyle name="Total 16 7 3" xfId="32575" xr:uid="{6661E7E0-7F67-4DC5-9722-4436A364BF54}"/>
    <cellStyle name="Total 17" xfId="3129" xr:uid="{9B529AD3-A0A1-4526-852D-FE9B96664E37}"/>
    <cellStyle name="Total 17 2" xfId="7491" xr:uid="{A9B19D33-79A2-4258-8C68-36F6DB1590EF}"/>
    <cellStyle name="Total 17 2 2" xfId="16129" xr:uid="{F287D8CF-A61E-4197-B2A1-0B095EDEEF00}"/>
    <cellStyle name="Total 17 2 3" xfId="27461" xr:uid="{A8049084-5331-4E0C-9841-3F09820DABB5}"/>
    <cellStyle name="Total 17 3" xfId="8668" xr:uid="{C6B3C2A9-6F78-43F5-BE6A-CD71B40AC8C1}"/>
    <cellStyle name="Total 17 3 2" xfId="17296" xr:uid="{5986AEE2-C7DE-48C2-8A2B-02EA5F0CEC22}"/>
    <cellStyle name="Total 17 3 3" xfId="28629" xr:uid="{8D29C4A7-CCF9-45C3-BA70-6EA44C8FA2A9}"/>
    <cellStyle name="Total 17 4" xfId="8578" xr:uid="{CED3DBC5-BA8F-4CCC-A737-3E256C9C19A6}"/>
    <cellStyle name="Total 17 4 2" xfId="17206" xr:uid="{CE0DBB8C-2007-40E1-AD68-9F65C848FCF4}"/>
    <cellStyle name="Total 17 4 3" xfId="28539" xr:uid="{9F71A3FE-9098-43A3-992D-88A4F9278FC7}"/>
    <cellStyle name="Total 17 5" xfId="11201" xr:uid="{F526625E-5E60-4705-9CD2-365D88FB6FF5}"/>
    <cellStyle name="Total 17 5 2" xfId="19826" xr:uid="{87E783EF-7AF7-49F9-A1A8-F0C5A581F6C0}"/>
    <cellStyle name="Total 17 5 3" xfId="31162" xr:uid="{62575D25-5092-4297-BF77-88125658DD8B}"/>
    <cellStyle name="Total 17 6" xfId="11773" xr:uid="{9BF3229D-E245-402C-AD2D-960CF8ECDECA}"/>
    <cellStyle name="Total 17 6 2" xfId="20398" xr:uid="{44C3C9F9-2055-4D6B-8495-50482CE56597}"/>
    <cellStyle name="Total 17 6 3" xfId="31734" xr:uid="{A0E16F8E-2D0B-484E-9474-0FA67E4D25F2}"/>
    <cellStyle name="Total 17 7" xfId="12615" xr:uid="{1CEEAAAD-E6FE-4AB0-957C-4034D2717C09}"/>
    <cellStyle name="Total 17 7 2" xfId="21238" xr:uid="{56ECB330-C779-4EF0-B9C1-D68C2F9920EC}"/>
    <cellStyle name="Total 17 7 3" xfId="32576" xr:uid="{C5EEAC47-C96F-4BAA-9040-9A05C5F6A6D7}"/>
    <cellStyle name="Total 18" xfId="3130" xr:uid="{3214CD00-C007-434A-B259-E453F0FD1193}"/>
    <cellStyle name="Total 18 2" xfId="7492" xr:uid="{BCA0397F-8936-4D15-B1F5-004B51F79700}"/>
    <cellStyle name="Total 18 2 2" xfId="16130" xr:uid="{914F5C53-2B45-4337-B3A8-90D14AEC224F}"/>
    <cellStyle name="Total 18 2 3" xfId="27462" xr:uid="{EFD818A2-0D32-48AF-8AC1-71C804C809B4}"/>
    <cellStyle name="Total 18 3" xfId="8669" xr:uid="{36B709E3-D49E-4CAD-BD9B-D8D60A2A89D2}"/>
    <cellStyle name="Total 18 3 2" xfId="17297" xr:uid="{C3E5F43F-94A9-4F82-9058-C2BD894E4AFC}"/>
    <cellStyle name="Total 18 3 3" xfId="28630" xr:uid="{5FA88083-71A5-474D-BF6F-62F33F283106}"/>
    <cellStyle name="Total 18 4" xfId="8579" xr:uid="{6256AE89-E690-4605-B3A2-B2078B1C3BA3}"/>
    <cellStyle name="Total 18 4 2" xfId="17207" xr:uid="{42AD61CC-4942-4A11-BFE5-6D1CA839BEC8}"/>
    <cellStyle name="Total 18 4 3" xfId="28540" xr:uid="{A0D0D42C-249A-4DCA-9645-48303E768987}"/>
    <cellStyle name="Total 18 5" xfId="11202" xr:uid="{726B79E9-824E-4207-B133-721D292868AB}"/>
    <cellStyle name="Total 18 5 2" xfId="19827" xr:uid="{C772FC81-19C2-44C2-86AB-728E559EBF8A}"/>
    <cellStyle name="Total 18 5 3" xfId="31163" xr:uid="{152A6447-8C66-4853-869B-9A8D857EE139}"/>
    <cellStyle name="Total 18 6" xfId="5480" xr:uid="{D2A7F146-2DAA-4CA9-9E89-3930A8DE86AF}"/>
    <cellStyle name="Total 18 6 2" xfId="14139" xr:uid="{86F42080-FA94-4FFF-B181-C7DEB91211BF}"/>
    <cellStyle name="Total 18 6 3" xfId="25471" xr:uid="{83B60ACD-56BE-456E-A5D6-2428E38FECFC}"/>
    <cellStyle name="Total 18 7" xfId="12616" xr:uid="{552D08AC-52BF-47FC-B954-B864427DB6B2}"/>
    <cellStyle name="Total 18 7 2" xfId="21239" xr:uid="{80C48CD4-1D97-4538-ABD7-00CAB510F382}"/>
    <cellStyle name="Total 18 7 3" xfId="32577" xr:uid="{8BABE389-98B1-49FE-9AB6-5B2D6EAFA033}"/>
    <cellStyle name="Total 19" xfId="5026" xr:uid="{FFAA75DF-A88B-4892-8963-7119F54602F7}"/>
    <cellStyle name="Total 19 2" xfId="13685" xr:uid="{787856F6-E034-4491-9EA9-2F6017D859CD}"/>
    <cellStyle name="Total 19 3" xfId="25017" xr:uid="{D78C8203-51FE-4C08-9CB2-F930DD246E83}"/>
    <cellStyle name="Total 2" xfId="697" xr:uid="{49672424-EAAE-4DB6-ACE0-F78C141611E3}"/>
    <cellStyle name="Total 2 10" xfId="3131" xr:uid="{4A8792F4-2C45-4289-AF04-9B10A5B24B3E}"/>
    <cellStyle name="Total 2 10 2" xfId="7493" xr:uid="{C6319C8D-C90F-43CA-925D-62227D4787D7}"/>
    <cellStyle name="Total 2 10 2 2" xfId="16131" xr:uid="{C897CC64-02BA-466E-AE23-28F07199BDE9}"/>
    <cellStyle name="Total 2 10 2 3" xfId="27463" xr:uid="{2AF1D9B2-3DA7-4F89-8B25-51E4CEC9FCE3}"/>
    <cellStyle name="Total 2 10 3" xfId="8670" xr:uid="{602C4A35-1444-49FE-8F75-23031D0A7C1A}"/>
    <cellStyle name="Total 2 10 3 2" xfId="17298" xr:uid="{30D51D2D-3A21-470A-9106-A7328D86B25D}"/>
    <cellStyle name="Total 2 10 3 3" xfId="28631" xr:uid="{B2D5463A-C2D0-404C-BF53-A571C2F54FC6}"/>
    <cellStyle name="Total 2 10 4" xfId="5243" xr:uid="{204C95E5-8994-4183-8307-1576C729A352}"/>
    <cellStyle name="Total 2 10 4 2" xfId="13902" xr:uid="{0D3C2511-6760-433F-A00F-D87568370DA9}"/>
    <cellStyle name="Total 2 10 4 3" xfId="25234" xr:uid="{97753E12-F6E6-4D8C-8A4C-074A3C19FF94}"/>
    <cellStyle name="Total 2 10 5" xfId="11203" xr:uid="{E4AAA898-FA8A-4432-92C5-740272106E85}"/>
    <cellStyle name="Total 2 10 5 2" xfId="19828" xr:uid="{00903841-044A-49D1-8D63-E8C19EA49CF2}"/>
    <cellStyle name="Total 2 10 5 3" xfId="31164" xr:uid="{8EED975C-621F-413A-8905-C6E65462E28C}"/>
    <cellStyle name="Total 2 10 6" xfId="10234" xr:uid="{2337DD2E-3C73-4957-92F0-A96FBB406C04}"/>
    <cellStyle name="Total 2 10 6 2" xfId="18861" xr:uid="{0EC2B11F-70DC-4642-BB57-D2137CFDE857}"/>
    <cellStyle name="Total 2 10 6 3" xfId="30195" xr:uid="{DB4F5804-630C-4D77-8AA1-93D630B2A16A}"/>
    <cellStyle name="Total 2 10 7" xfId="12617" xr:uid="{1A5B3C46-5248-46B2-BF74-53EB342FDA2A}"/>
    <cellStyle name="Total 2 10 7 2" xfId="21240" xr:uid="{85803A15-7643-4930-A984-FB7E93C04D92}"/>
    <cellStyle name="Total 2 10 7 3" xfId="32578" xr:uid="{58056258-7E09-4C6F-81C5-1122C400D256}"/>
    <cellStyle name="Total 2 11" xfId="3132" xr:uid="{ECCE232F-C29D-4788-A822-C05EE1F8B7E4}"/>
    <cellStyle name="Total 2 11 2" xfId="7494" xr:uid="{0533F85A-C0C3-44ED-8BC4-78076FD73171}"/>
    <cellStyle name="Total 2 11 2 2" xfId="16132" xr:uid="{F0387B73-7FB2-4710-BAEB-00E8A72299C4}"/>
    <cellStyle name="Total 2 11 2 3" xfId="27464" xr:uid="{706BBAE5-AF8B-4996-909F-69613E5342B0}"/>
    <cellStyle name="Total 2 11 3" xfId="8671" xr:uid="{116B8237-2F47-4DBF-B304-5904B086D25C}"/>
    <cellStyle name="Total 2 11 3 2" xfId="17299" xr:uid="{6A35D081-43E3-4D7D-B0D2-1746DD685183}"/>
    <cellStyle name="Total 2 11 3 3" xfId="28632" xr:uid="{3B4A0118-8E53-40B9-984F-AEC90F5B9C7F}"/>
    <cellStyle name="Total 2 11 4" xfId="8580" xr:uid="{D328146D-5A21-41F1-9EDF-E57FBF257D2E}"/>
    <cellStyle name="Total 2 11 4 2" xfId="17208" xr:uid="{58E24F4E-8382-4161-8E10-85FC623B169B}"/>
    <cellStyle name="Total 2 11 4 3" xfId="28541" xr:uid="{1208116C-DF81-438B-9485-32F666E20C7A}"/>
    <cellStyle name="Total 2 11 5" xfId="11204" xr:uid="{E17C5FF1-355E-4C63-A73B-806F699AA6A7}"/>
    <cellStyle name="Total 2 11 5 2" xfId="19829" xr:uid="{04E97694-0B1A-40CE-9671-AAEC9EFDDE13}"/>
    <cellStyle name="Total 2 11 5 3" xfId="31165" xr:uid="{4442E8BD-469B-4673-A109-380990E07FB7}"/>
    <cellStyle name="Total 2 11 6" xfId="10818" xr:uid="{1899BCE1-4D43-4A06-BFB1-BDD4B19E454C}"/>
    <cellStyle name="Total 2 11 6 2" xfId="19444" xr:uid="{30E98240-2193-4726-BAC4-B53CF7D39094}"/>
    <cellStyle name="Total 2 11 6 3" xfId="30779" xr:uid="{B9DBECD6-AE56-434A-8F97-F1D0D2E3EEB0}"/>
    <cellStyle name="Total 2 11 7" xfId="12618" xr:uid="{117C2D24-9623-4EDB-9EC3-F7E6F555E431}"/>
    <cellStyle name="Total 2 11 7 2" xfId="21241" xr:uid="{411F74F4-6524-48F8-AB3F-6949B57F974B}"/>
    <cellStyle name="Total 2 11 7 3" xfId="32579" xr:uid="{8641300C-0072-49EB-B591-9F79720CB2E8}"/>
    <cellStyle name="Total 2 12" xfId="3133" xr:uid="{17409865-B0AA-4DD8-9886-156883B0D33F}"/>
    <cellStyle name="Total 2 12 2" xfId="7495" xr:uid="{1DDFA3E7-0B40-4900-A32C-74A35B2DEFAD}"/>
    <cellStyle name="Total 2 12 2 2" xfId="16133" xr:uid="{3B7D9B16-36D3-4F53-AA3C-C949E068A31E}"/>
    <cellStyle name="Total 2 12 2 3" xfId="27465" xr:uid="{E2B31D54-614C-4574-92A6-0E95BD35297B}"/>
    <cellStyle name="Total 2 12 3" xfId="8672" xr:uid="{98D013C5-9BD7-4AD2-BD58-59A5924557C9}"/>
    <cellStyle name="Total 2 12 3 2" xfId="17300" xr:uid="{B85B60A0-75FA-464C-A624-45B13CE62571}"/>
    <cellStyle name="Total 2 12 3 3" xfId="28633" xr:uid="{A1E33FAE-2526-41F1-871F-0A6335264285}"/>
    <cellStyle name="Total 2 12 4" xfId="8581" xr:uid="{0311F959-85DE-41F6-A005-40B5E359CD1A}"/>
    <cellStyle name="Total 2 12 4 2" xfId="17209" xr:uid="{2E5EFD80-9184-469E-B6B7-DD0E3ADA3FD6}"/>
    <cellStyle name="Total 2 12 4 3" xfId="28542" xr:uid="{DC5544EE-62EA-4DE2-A4CA-5A5B43351FA3}"/>
    <cellStyle name="Total 2 12 5" xfId="11205" xr:uid="{8560D6F4-C47B-44BF-8DF7-B41D4FF65057}"/>
    <cellStyle name="Total 2 12 5 2" xfId="19830" xr:uid="{34EC9E4A-8CD8-4F8F-8A80-D1040D710BEF}"/>
    <cellStyle name="Total 2 12 5 3" xfId="31166" xr:uid="{E6E596E4-E1EF-4B27-9CAC-3F3F0BA5E445}"/>
    <cellStyle name="Total 2 12 6" xfId="11774" xr:uid="{0574B7B5-CEB5-4FAC-9261-F01656568228}"/>
    <cellStyle name="Total 2 12 6 2" xfId="20399" xr:uid="{0A462CF6-9130-4AEC-B2D6-7C68B90D2C31}"/>
    <cellStyle name="Total 2 12 6 3" xfId="31735" xr:uid="{61141796-DB0F-421B-B806-CBFD3F227BAC}"/>
    <cellStyle name="Total 2 12 7" xfId="12619" xr:uid="{81E9F175-083A-4D22-B605-8677076B9ABE}"/>
    <cellStyle name="Total 2 12 7 2" xfId="21242" xr:uid="{73CF6775-F913-43D4-9495-7EC37A051ACB}"/>
    <cellStyle name="Total 2 12 7 3" xfId="32580" xr:uid="{55C3B462-6199-49EF-B488-F276F4931B2E}"/>
    <cellStyle name="Total 2 13" xfId="3134" xr:uid="{63A4838D-E257-4BD9-8B09-C7AE77E61AE4}"/>
    <cellStyle name="Total 2 13 2" xfId="7496" xr:uid="{8E05D9A7-42A7-411E-96CD-2B75DB93B59D}"/>
    <cellStyle name="Total 2 13 2 2" xfId="16134" xr:uid="{D3FC00B9-877F-4CC9-B197-3EBD964220F5}"/>
    <cellStyle name="Total 2 13 2 3" xfId="27466" xr:uid="{27D94164-A3CB-4808-B67F-4AE18ED3FF90}"/>
    <cellStyle name="Total 2 13 3" xfId="8673" xr:uid="{456ED7A9-3E83-47F9-A390-CEBAAE0E28ED}"/>
    <cellStyle name="Total 2 13 3 2" xfId="17301" xr:uid="{2A8F3F67-4483-4F2F-9E62-30E8948635F9}"/>
    <cellStyle name="Total 2 13 3 3" xfId="28634" xr:uid="{627BCF89-9A97-401D-A2FE-E15FF71CD1D8}"/>
    <cellStyle name="Total 2 13 4" xfId="8031" xr:uid="{6093F563-B28E-46FC-AA3E-A1287946B2ED}"/>
    <cellStyle name="Total 2 13 4 2" xfId="16669" xr:uid="{2C4C1F35-DF5E-4A90-890B-803C96D2CCD3}"/>
    <cellStyle name="Total 2 13 4 3" xfId="28001" xr:uid="{7579F146-3741-437D-8767-7606727D3C5E}"/>
    <cellStyle name="Total 2 13 5" xfId="11206" xr:uid="{C8C10611-13D6-4231-A2A2-5700A5120015}"/>
    <cellStyle name="Total 2 13 5 2" xfId="19831" xr:uid="{3477A9A4-E4BF-4F69-9EA7-E6AC1B955F0E}"/>
    <cellStyle name="Total 2 13 5 3" xfId="31167" xr:uid="{5CD40507-5111-4A7F-A14C-7BA5A30F5553}"/>
    <cellStyle name="Total 2 13 6" xfId="10817" xr:uid="{47C42125-6A75-4693-AF96-52071D90F8BC}"/>
    <cellStyle name="Total 2 13 6 2" xfId="19443" xr:uid="{8D01D68F-5E37-478B-8722-E07BFA8FF6A5}"/>
    <cellStyle name="Total 2 13 6 3" xfId="30778" xr:uid="{CBB2A439-ED7D-4A01-9F7A-834B7728D595}"/>
    <cellStyle name="Total 2 13 7" xfId="12620" xr:uid="{BAF13531-D2AB-441C-88DD-5CB648C52D23}"/>
    <cellStyle name="Total 2 13 7 2" xfId="21243" xr:uid="{F0CA2653-78E8-422A-A394-2178D2F78C56}"/>
    <cellStyle name="Total 2 13 7 3" xfId="32581" xr:uid="{7DB8E811-DEEC-41D9-8022-9D676BFC1A44}"/>
    <cellStyle name="Total 2 14" xfId="3135" xr:uid="{8A23A565-1AA0-4F16-82FD-318A456A7116}"/>
    <cellStyle name="Total 2 14 2" xfId="7497" xr:uid="{70A38F39-1995-48EB-AB1D-AB570BBD0EF4}"/>
    <cellStyle name="Total 2 14 2 2" xfId="16135" xr:uid="{A4DE9873-B3F7-4744-B765-92995368D617}"/>
    <cellStyle name="Total 2 14 2 3" xfId="27467" xr:uid="{9C7266A0-630B-4B81-9DDA-929C9B624B88}"/>
    <cellStyle name="Total 2 14 3" xfId="8674" xr:uid="{5EE14300-6B63-42C3-9E3D-E5803BAEB19B}"/>
    <cellStyle name="Total 2 14 3 2" xfId="17302" xr:uid="{76CB6285-FB6B-4E95-A6D9-C46113718A85}"/>
    <cellStyle name="Total 2 14 3 3" xfId="28635" xr:uid="{BADBF00C-B660-465C-92BF-98126AF3E6D9}"/>
    <cellStyle name="Total 2 14 4" xfId="8582" xr:uid="{06EA6D72-7AB8-406F-A772-96D35541140A}"/>
    <cellStyle name="Total 2 14 4 2" xfId="17210" xr:uid="{59307411-05C3-4828-8B30-50CD429BEF76}"/>
    <cellStyle name="Total 2 14 4 3" xfId="28543" xr:uid="{E5BA8D1C-7C5D-48B2-9F68-49116073EB29}"/>
    <cellStyle name="Total 2 14 5" xfId="11207" xr:uid="{119207C1-B42D-40F6-9CCD-FD4E901DDA9A}"/>
    <cellStyle name="Total 2 14 5 2" xfId="19832" xr:uid="{4419F43B-78A5-468B-BC53-A6D814A0D713}"/>
    <cellStyle name="Total 2 14 5 3" xfId="31168" xr:uid="{2A07CC0F-2914-430A-8CB6-907681A9E0FC}"/>
    <cellStyle name="Total 2 14 6" xfId="10513" xr:uid="{113298E2-98A1-48BF-BBA9-14A845049580}"/>
    <cellStyle name="Total 2 14 6 2" xfId="19140" xr:uid="{8FB9D888-5A49-4BCB-9B40-52C912936C90}"/>
    <cellStyle name="Total 2 14 6 3" xfId="30474" xr:uid="{054CCF35-50CE-41EC-93CA-E276F068294B}"/>
    <cellStyle name="Total 2 14 7" xfId="12621" xr:uid="{30C1503E-EA3D-41A6-AB4E-CCE20358A6B1}"/>
    <cellStyle name="Total 2 14 7 2" xfId="21244" xr:uid="{98665380-E8A3-4E96-B74C-34E3BBBFC5D3}"/>
    <cellStyle name="Total 2 14 7 3" xfId="32582" xr:uid="{43EA948B-1892-4623-B944-AA01BD7869C0}"/>
    <cellStyle name="Total 2 15" xfId="3136" xr:uid="{575E6D7F-00CF-4926-82B7-C0B107CBAD9B}"/>
    <cellStyle name="Total 2 15 2" xfId="7498" xr:uid="{8A54A8D3-438B-4D78-AE3A-8F3642C904DE}"/>
    <cellStyle name="Total 2 15 2 2" xfId="16136" xr:uid="{A3FB2032-0E67-42B8-8479-56C39F77CA48}"/>
    <cellStyle name="Total 2 15 2 3" xfId="27468" xr:uid="{D7AE81CE-23EB-4123-B78C-C684F4301C29}"/>
    <cellStyle name="Total 2 15 3" xfId="8675" xr:uid="{3AD72254-047B-4D46-8CA1-AF517A6B46AF}"/>
    <cellStyle name="Total 2 15 3 2" xfId="17303" xr:uid="{BFD5F968-D470-4DF1-996A-49FA574F21B3}"/>
    <cellStyle name="Total 2 15 3 3" xfId="28636" xr:uid="{1301805D-7623-4FE3-82B0-366BEAE30478}"/>
    <cellStyle name="Total 2 15 4" xfId="8583" xr:uid="{C1DB56B0-9730-440D-9871-A8BF8A8BEB9C}"/>
    <cellStyle name="Total 2 15 4 2" xfId="17211" xr:uid="{C2EC5B5E-79FD-4621-BC81-5B08E07E4B15}"/>
    <cellStyle name="Total 2 15 4 3" xfId="28544" xr:uid="{CF095FC9-CE35-420E-9D63-95E25F61A04E}"/>
    <cellStyle name="Total 2 15 5" xfId="11208" xr:uid="{83317854-1C72-472C-8882-7703B62F2E63}"/>
    <cellStyle name="Total 2 15 5 2" xfId="19833" xr:uid="{28C73D02-92BA-425A-8838-354B89332AA1}"/>
    <cellStyle name="Total 2 15 5 3" xfId="31169" xr:uid="{A90ED1E7-4E0F-4C91-98CB-DBB7DF546873}"/>
    <cellStyle name="Total 2 15 6" xfId="9043" xr:uid="{33DA1B99-C2B3-4B85-9243-3C861355AB7F}"/>
    <cellStyle name="Total 2 15 6 2" xfId="17671" xr:uid="{65F69344-380A-4ED1-B787-9D6C422F77B1}"/>
    <cellStyle name="Total 2 15 6 3" xfId="29004" xr:uid="{100125DD-2CF3-4854-9139-FE4B86376E95}"/>
    <cellStyle name="Total 2 15 7" xfId="12622" xr:uid="{780E8C99-19A1-4590-AF2E-CC837270E8C5}"/>
    <cellStyle name="Total 2 15 7 2" xfId="21245" xr:uid="{F5816C73-0A73-4C50-B4A8-0EB1B64F2241}"/>
    <cellStyle name="Total 2 15 7 3" xfId="32583" xr:uid="{304569A4-68E9-4F53-8165-3813972A1558}"/>
    <cellStyle name="Total 2 16" xfId="3137" xr:uid="{53E99F6A-EF13-43D1-B629-179357790E37}"/>
    <cellStyle name="Total 2 16 2" xfId="7499" xr:uid="{E541CC8A-8F03-4BBE-B049-F71DE818F65E}"/>
    <cellStyle name="Total 2 16 2 2" xfId="16137" xr:uid="{10677977-0853-47D3-8F33-3FAFA55C7E56}"/>
    <cellStyle name="Total 2 16 2 3" xfId="27469" xr:uid="{B0FA97AB-AF33-4443-B5CA-DE89D28A6D04}"/>
    <cellStyle name="Total 2 16 3" xfId="8676" xr:uid="{558B8882-E531-40F9-9955-A847C89D6EA3}"/>
    <cellStyle name="Total 2 16 3 2" xfId="17304" xr:uid="{19AA79FF-D81C-4646-8593-C9947BC26576}"/>
    <cellStyle name="Total 2 16 3 3" xfId="28637" xr:uid="{E529DF47-09EC-45F1-832F-E43478D05990}"/>
    <cellStyle name="Total 2 16 4" xfId="9472" xr:uid="{2CF538BD-4206-42EA-8BBE-342B552A92DF}"/>
    <cellStyle name="Total 2 16 4 2" xfId="18100" xr:uid="{58723396-94F6-4EB1-9441-140BADEC2D90}"/>
    <cellStyle name="Total 2 16 4 3" xfId="29433" xr:uid="{1C44E0FA-8E40-4131-9015-FEA7199AA16C}"/>
    <cellStyle name="Total 2 16 5" xfId="11209" xr:uid="{7F14B4AE-90DA-44EA-B958-FA71746B121C}"/>
    <cellStyle name="Total 2 16 5 2" xfId="19834" xr:uid="{C378EADA-A683-47ED-A3C2-9EFF3A408DC8}"/>
    <cellStyle name="Total 2 16 5 3" xfId="31170" xr:uid="{83B988E1-575F-468F-B2EA-9D5CD48EA878}"/>
    <cellStyle name="Total 2 16 6" xfId="5033" xr:uid="{3933EEB6-7377-41D6-A1D3-8944CE2D2036}"/>
    <cellStyle name="Total 2 16 6 2" xfId="13692" xr:uid="{21393450-F0B4-4483-A80A-4A3E2A92B8F6}"/>
    <cellStyle name="Total 2 16 6 3" xfId="25024" xr:uid="{E69B4A65-96A0-4588-802C-675A854557DB}"/>
    <cellStyle name="Total 2 16 7" xfId="12623" xr:uid="{9CCBEA85-8F5A-459B-9382-A3DBDA5851D5}"/>
    <cellStyle name="Total 2 16 7 2" xfId="21246" xr:uid="{1A1F1DEC-B0B3-46FF-A71C-174DF31B0CAC}"/>
    <cellStyle name="Total 2 16 7 3" xfId="32584" xr:uid="{EA498EF2-E24A-40F6-BDEA-F2752174D882}"/>
    <cellStyle name="Total 2 17" xfId="3138" xr:uid="{B7CC5AFE-CCE8-410D-996F-01A7423D8263}"/>
    <cellStyle name="Total 2 17 2" xfId="7500" xr:uid="{E537F4B7-02D9-428F-B9AA-0A5BE2AC2B3A}"/>
    <cellStyle name="Total 2 17 2 2" xfId="16138" xr:uid="{FE0B992E-50AC-40A2-9081-5C1940300BBA}"/>
    <cellStyle name="Total 2 17 2 3" xfId="27470" xr:uid="{46A83C3F-BFFD-46B5-A6F4-5C8AE66B2361}"/>
    <cellStyle name="Total 2 17 3" xfId="8677" xr:uid="{354C28A1-A192-48F3-B0C3-3627465637C2}"/>
    <cellStyle name="Total 2 17 3 2" xfId="17305" xr:uid="{F7F850B1-6985-43CF-B519-D78C53C80820}"/>
    <cellStyle name="Total 2 17 3 3" xfId="28638" xr:uid="{665596DA-E71F-4007-8971-7C3CCB7F355C}"/>
    <cellStyle name="Total 2 17 4" xfId="9473" xr:uid="{E883B710-3AB6-4800-A0CF-1BBF7B74235E}"/>
    <cellStyle name="Total 2 17 4 2" xfId="18101" xr:uid="{E143112E-48D2-492C-AE2E-E530F555676A}"/>
    <cellStyle name="Total 2 17 4 3" xfId="29434" xr:uid="{F0C58397-35E1-44A2-A0AD-B451B1F1B9F3}"/>
    <cellStyle name="Total 2 17 5" xfId="11210" xr:uid="{FC17BDFC-5F88-43AD-8623-F87C85226DE1}"/>
    <cellStyle name="Total 2 17 5 2" xfId="19835" xr:uid="{A3DB2A37-F79C-4FA7-9DC2-481B4B4E1365}"/>
    <cellStyle name="Total 2 17 5 3" xfId="31171" xr:uid="{15FEE9B5-5423-44DE-A4D9-EFE509291E19}"/>
    <cellStyle name="Total 2 17 6" xfId="10235" xr:uid="{44056832-8854-49B2-B693-E5B20B606A7B}"/>
    <cellStyle name="Total 2 17 6 2" xfId="18862" xr:uid="{B2DC6B90-49D1-4C88-8104-5DA106759017}"/>
    <cellStyle name="Total 2 17 6 3" xfId="30196" xr:uid="{3DF92CE9-FF60-4398-A3C5-5BB5BB6624DC}"/>
    <cellStyle name="Total 2 17 7" xfId="12624" xr:uid="{29053EFB-333D-4E49-A531-F4DE625DB159}"/>
    <cellStyle name="Total 2 17 7 2" xfId="21247" xr:uid="{C42B24AC-F169-4717-BCF9-39122EEB6D64}"/>
    <cellStyle name="Total 2 17 7 3" xfId="32585" xr:uid="{8C3494B5-12A6-41AD-9C5C-917C42B41EB7}"/>
    <cellStyle name="Total 2 18" xfId="5027" xr:uid="{4D71D6CC-7C96-437D-97C6-26D664696441}"/>
    <cellStyle name="Total 2 18 2" xfId="13686" xr:uid="{E4D93C76-F613-432A-93F9-C746F083F9A0}"/>
    <cellStyle name="Total 2 18 3" xfId="25018" xr:uid="{F88C9CD0-B522-413F-A3B8-F697B49976F5}"/>
    <cellStyle name="Total 2 19" xfId="5229" xr:uid="{FB995C22-9A25-440C-B1FF-3EAC34635854}"/>
    <cellStyle name="Total 2 19 2" xfId="13888" xr:uid="{2326F2FC-F178-40F9-90AB-6B977C3AB284}"/>
    <cellStyle name="Total 2 19 3" xfId="25220" xr:uid="{867EC4F0-84A8-437F-B66B-9351D1E81D6D}"/>
    <cellStyle name="Total 2 2" xfId="698" xr:uid="{B567F86C-01D9-4CEE-BE30-FD0C18EC1E00}"/>
    <cellStyle name="Total 2 2 10" xfId="3139" xr:uid="{2E1E61D3-1807-46FC-AD24-878256178BE3}"/>
    <cellStyle name="Total 2 2 10 2" xfId="7501" xr:uid="{585333C5-41B6-402B-8EA5-69C8656B0554}"/>
    <cellStyle name="Total 2 2 10 2 2" xfId="16139" xr:uid="{F2AF2F75-1369-44D8-BA8F-10C53B0B9C82}"/>
    <cellStyle name="Total 2 2 10 2 3" xfId="27471" xr:uid="{9F8DAD5A-50B8-4CC3-A1CB-8F8F4493D06F}"/>
    <cellStyle name="Total 2 2 10 3" xfId="8678" xr:uid="{AC07AD33-FD1E-4241-93A4-47961EED25BE}"/>
    <cellStyle name="Total 2 2 10 3 2" xfId="17306" xr:uid="{54643917-599C-421D-A829-237B68CA0EED}"/>
    <cellStyle name="Total 2 2 10 3 3" xfId="28639" xr:uid="{ADF7ED27-9E4F-4B1B-8779-6472B557C309}"/>
    <cellStyle name="Total 2 2 10 4" xfId="5120" xr:uid="{4AC8878A-0CDD-4359-BBA8-F532EA54EB36}"/>
    <cellStyle name="Total 2 2 10 4 2" xfId="13779" xr:uid="{9A34C319-0C8A-4D90-813A-08983F19E8CC}"/>
    <cellStyle name="Total 2 2 10 4 3" xfId="25111" xr:uid="{0F08B347-F6F9-4DC0-8C49-CFFDACD9E27C}"/>
    <cellStyle name="Total 2 2 10 5" xfId="11211" xr:uid="{18276A13-338A-4156-87F7-8915E1FA5AA6}"/>
    <cellStyle name="Total 2 2 10 5 2" xfId="19836" xr:uid="{8F28DB08-3CBB-418E-83E9-CFA8820C2F03}"/>
    <cellStyle name="Total 2 2 10 5 3" xfId="31172" xr:uid="{7A1CC34F-64C7-4489-9536-500E8700728B}"/>
    <cellStyle name="Total 2 2 10 6" xfId="11775" xr:uid="{93FF0BC4-8E06-42C1-824B-0CD13F2D6C26}"/>
    <cellStyle name="Total 2 2 10 6 2" xfId="20400" xr:uid="{DCC6F963-8B2F-4DAE-B5A7-5683576EA803}"/>
    <cellStyle name="Total 2 2 10 6 3" xfId="31736" xr:uid="{3695FDC7-3B84-4563-9062-79A6E97B1C81}"/>
    <cellStyle name="Total 2 2 10 7" xfId="12625" xr:uid="{5067E300-C940-4B41-A1D9-F8047F6DFE54}"/>
    <cellStyle name="Total 2 2 10 7 2" xfId="21248" xr:uid="{47644A14-7F94-4069-9060-5B5CD7BF74C3}"/>
    <cellStyle name="Total 2 2 10 7 3" xfId="32586" xr:uid="{D9849BF1-22A4-4A52-8AB3-05ADDDED583B}"/>
    <cellStyle name="Total 2 2 11" xfId="3140" xr:uid="{62F815B4-7AC6-4ABA-A184-DD6269D5E105}"/>
    <cellStyle name="Total 2 2 11 2" xfId="7502" xr:uid="{A3E9711C-6C2D-4AAD-BD74-351AEBCCE41D}"/>
    <cellStyle name="Total 2 2 11 2 2" xfId="16140" xr:uid="{017B63BA-DCFF-4205-B3F4-BE68139C4540}"/>
    <cellStyle name="Total 2 2 11 2 3" xfId="27472" xr:uid="{AB1F1607-E73A-4C32-8F52-CF85B56C3E88}"/>
    <cellStyle name="Total 2 2 11 3" xfId="8679" xr:uid="{24B36F3C-C1F6-46E9-92D1-FA408BAFBD96}"/>
    <cellStyle name="Total 2 2 11 3 2" xfId="17307" xr:uid="{E1CE6786-22DB-4E75-9EBE-D474B103295B}"/>
    <cellStyle name="Total 2 2 11 3 3" xfId="28640" xr:uid="{EA19FCF2-67C8-40DA-8D9E-4A4E7FC7649B}"/>
    <cellStyle name="Total 2 2 11 4" xfId="9474" xr:uid="{E221A5CB-9AE8-4CEA-ABED-59FDF55A7675}"/>
    <cellStyle name="Total 2 2 11 4 2" xfId="18102" xr:uid="{1D83308D-1F3E-491E-AE30-2AC4D7EAB10C}"/>
    <cellStyle name="Total 2 2 11 4 3" xfId="29435" xr:uid="{787F49A6-7D46-44A3-95DF-1823D94148FC}"/>
    <cellStyle name="Total 2 2 11 5" xfId="11212" xr:uid="{505DB59D-EDFF-4EE5-9064-FF5CBCCD12FF}"/>
    <cellStyle name="Total 2 2 11 5 2" xfId="19837" xr:uid="{8A46AFF6-78D6-4F29-A3EE-FFBA3D57AC90}"/>
    <cellStyle name="Total 2 2 11 5 3" xfId="31173" xr:uid="{9658D39A-0836-4BE7-8E8F-CAC423523E90}"/>
    <cellStyle name="Total 2 2 11 6" xfId="11776" xr:uid="{F33314DD-705D-4384-9DCD-DA7E92CCC8D9}"/>
    <cellStyle name="Total 2 2 11 6 2" xfId="20401" xr:uid="{68607B60-26DB-4809-BE2F-1026F3C93E62}"/>
    <cellStyle name="Total 2 2 11 6 3" xfId="31737" xr:uid="{A51C9853-7AB7-45CF-B08F-2941A3C5EA20}"/>
    <cellStyle name="Total 2 2 11 7" xfId="12626" xr:uid="{C448CB37-811B-448F-BBF3-1AEC383D38B8}"/>
    <cellStyle name="Total 2 2 11 7 2" xfId="21249" xr:uid="{76F00C2F-E448-4B6E-8E08-140F4C39DDC5}"/>
    <cellStyle name="Total 2 2 11 7 3" xfId="32587" xr:uid="{DDE077B2-E1ED-4FBD-8A19-15B6EDDAB5C7}"/>
    <cellStyle name="Total 2 2 12" xfId="3141" xr:uid="{B4E6C506-A774-4354-827B-C520422D8311}"/>
    <cellStyle name="Total 2 2 12 2" xfId="7503" xr:uid="{A3CEE62F-E57D-442C-AC0D-4E5DADF67E16}"/>
    <cellStyle name="Total 2 2 12 2 2" xfId="16141" xr:uid="{DC4EEC50-0B31-4F27-A2F9-DCEBAFC10D14}"/>
    <cellStyle name="Total 2 2 12 2 3" xfId="27473" xr:uid="{A586545D-773E-4872-BCDD-40E57731B8B7}"/>
    <cellStyle name="Total 2 2 12 3" xfId="8680" xr:uid="{E1309EE9-6FC3-4144-9AC2-25355D1C1923}"/>
    <cellStyle name="Total 2 2 12 3 2" xfId="17308" xr:uid="{66936899-DBC3-438A-8886-E28D1692A150}"/>
    <cellStyle name="Total 2 2 12 3 3" xfId="28641" xr:uid="{8B6859B9-07CE-4241-B491-755DA492FB84}"/>
    <cellStyle name="Total 2 2 12 4" xfId="8030" xr:uid="{807036DB-06ED-4149-A477-C47ED98F790C}"/>
    <cellStyle name="Total 2 2 12 4 2" xfId="16668" xr:uid="{4CBAA6E5-E6FE-44EC-AF7A-62432826D913}"/>
    <cellStyle name="Total 2 2 12 4 3" xfId="28000" xr:uid="{3DE2492A-35E3-455C-87D8-163679211846}"/>
    <cellStyle name="Total 2 2 12 5" xfId="11213" xr:uid="{CF3BFA85-FBE0-4FC4-8DEA-E4A05513C8EB}"/>
    <cellStyle name="Total 2 2 12 5 2" xfId="19838" xr:uid="{8AFF78F1-B408-4890-AF3C-E22673B33D29}"/>
    <cellStyle name="Total 2 2 12 5 3" xfId="31174" xr:uid="{256FE054-B789-45C1-940E-060E411DD051}"/>
    <cellStyle name="Total 2 2 12 6" xfId="7726" xr:uid="{A9F0F7A3-7914-4E48-BCBA-F0A3CB87AAE7}"/>
    <cellStyle name="Total 2 2 12 6 2" xfId="16364" xr:uid="{29AEFCBC-ABFA-429D-B281-15DDD376BB41}"/>
    <cellStyle name="Total 2 2 12 6 3" xfId="27696" xr:uid="{2C79D263-09B1-47FE-B85A-3F75BDC95388}"/>
    <cellStyle name="Total 2 2 12 7" xfId="12627" xr:uid="{120141E9-7BB3-4CB5-8348-F8EE5BA30BBD}"/>
    <cellStyle name="Total 2 2 12 7 2" xfId="21250" xr:uid="{0FB8BDCA-8B43-42C5-A33A-DD419D94F759}"/>
    <cellStyle name="Total 2 2 12 7 3" xfId="32588" xr:uid="{E3C6FF6F-B2A9-4075-823B-834A9FCA5174}"/>
    <cellStyle name="Total 2 2 13" xfId="3142" xr:uid="{00724124-8C09-4251-8361-D76E2F6750EB}"/>
    <cellStyle name="Total 2 2 13 2" xfId="7504" xr:uid="{374A482D-28EF-4AF9-A485-38C6A32F5BD8}"/>
    <cellStyle name="Total 2 2 13 2 2" xfId="16142" xr:uid="{273CC024-339C-4A05-9A6F-8C07FD2F5EEF}"/>
    <cellStyle name="Total 2 2 13 2 3" xfId="27474" xr:uid="{CB72592A-6369-4ACC-8E67-9193AE83792D}"/>
    <cellStyle name="Total 2 2 13 3" xfId="8681" xr:uid="{D4CE6E11-869D-4DAF-B9E1-C3D8AD621D21}"/>
    <cellStyle name="Total 2 2 13 3 2" xfId="17309" xr:uid="{1746DAD5-5CD3-406C-91CB-23C4E408D85F}"/>
    <cellStyle name="Total 2 2 13 3 3" xfId="28642" xr:uid="{FA2CF2FE-18E0-45D6-A862-13B4215CB864}"/>
    <cellStyle name="Total 2 2 13 4" xfId="8584" xr:uid="{5ED793B4-2FCC-4B75-B199-CBF92B15F5DC}"/>
    <cellStyle name="Total 2 2 13 4 2" xfId="17212" xr:uid="{DC56414B-903D-4253-B51E-AC397C208C59}"/>
    <cellStyle name="Total 2 2 13 4 3" xfId="28545" xr:uid="{66664927-A9E3-44D8-9883-CDC7DED7A0E5}"/>
    <cellStyle name="Total 2 2 13 5" xfId="11214" xr:uid="{CFC46135-DE78-4AAA-98C8-16FC2BB5051E}"/>
    <cellStyle name="Total 2 2 13 5 2" xfId="19839" xr:uid="{0D30516A-3663-4295-A47C-9B20C35A5174}"/>
    <cellStyle name="Total 2 2 13 5 3" xfId="31175" xr:uid="{256B91B4-745A-45D3-B426-FDEE40C54AD0}"/>
    <cellStyle name="Total 2 2 13 6" xfId="5034" xr:uid="{083E1099-75DF-4235-89F8-5B9B1676733C}"/>
    <cellStyle name="Total 2 2 13 6 2" xfId="13693" xr:uid="{63D9E2CC-BB01-4A0F-9656-1693BBB50533}"/>
    <cellStyle name="Total 2 2 13 6 3" xfId="25025" xr:uid="{C7FE87AE-869C-40E7-9F5E-0920647FBEF0}"/>
    <cellStyle name="Total 2 2 13 7" xfId="12628" xr:uid="{5D9CEF18-84DB-4C8B-9BD8-AEDBF2108C6F}"/>
    <cellStyle name="Total 2 2 13 7 2" xfId="21251" xr:uid="{5767735F-C33E-460D-8255-36F5A7166919}"/>
    <cellStyle name="Total 2 2 13 7 3" xfId="32589" xr:uid="{30455808-E8B1-4606-A9A0-0828D237DDEE}"/>
    <cellStyle name="Total 2 2 14" xfId="3143" xr:uid="{41930E29-3231-43E2-B601-344B13AEEB99}"/>
    <cellStyle name="Total 2 2 14 2" xfId="7505" xr:uid="{C6F2792E-544C-46B1-A13C-1BCBAD84CFEA}"/>
    <cellStyle name="Total 2 2 14 2 2" xfId="16143" xr:uid="{0EAA2DED-57DB-4893-AD38-93C1FCAC249B}"/>
    <cellStyle name="Total 2 2 14 2 3" xfId="27475" xr:uid="{7EE5D956-D40E-4028-BAA6-FCCC60A5AA28}"/>
    <cellStyle name="Total 2 2 14 3" xfId="8682" xr:uid="{58BB156A-91B3-4319-A283-E8F52377CBFC}"/>
    <cellStyle name="Total 2 2 14 3 2" xfId="17310" xr:uid="{EB1E030E-327D-4153-BC92-4545938E1638}"/>
    <cellStyle name="Total 2 2 14 3 3" xfId="28643" xr:uid="{B57E25EB-D4EE-4A26-95E2-0BBFE4866824}"/>
    <cellStyle name="Total 2 2 14 4" xfId="9475" xr:uid="{5170F34D-4293-4F4A-9E76-578B8C49EEEA}"/>
    <cellStyle name="Total 2 2 14 4 2" xfId="18103" xr:uid="{0E5CB19D-463B-4C24-9A27-F66B6146A6E2}"/>
    <cellStyle name="Total 2 2 14 4 3" xfId="29436" xr:uid="{6F45CF04-B9CF-452E-80CE-DB0985646358}"/>
    <cellStyle name="Total 2 2 14 5" xfId="11215" xr:uid="{8EA79FAA-2FFE-4679-B576-0CC5488FC113}"/>
    <cellStyle name="Total 2 2 14 5 2" xfId="19840" xr:uid="{977E5599-AE64-4D57-A437-00C6CFFA96B8}"/>
    <cellStyle name="Total 2 2 14 5 3" xfId="31176" xr:uid="{D02564CE-D2D7-4891-8BAE-E73CE0FA74B4}"/>
    <cellStyle name="Total 2 2 14 6" xfId="10514" xr:uid="{CA3A064A-33BF-4452-AD5F-4F3E8AA27D1B}"/>
    <cellStyle name="Total 2 2 14 6 2" xfId="19141" xr:uid="{2B8E669F-C637-4F77-93CC-7A9CEA57A998}"/>
    <cellStyle name="Total 2 2 14 6 3" xfId="30475" xr:uid="{0145CDDC-CA60-4658-8757-01610DA5A61F}"/>
    <cellStyle name="Total 2 2 14 7" xfId="12629" xr:uid="{7C276729-9203-4290-A507-8326468D8821}"/>
    <cellStyle name="Total 2 2 14 7 2" xfId="21252" xr:uid="{9AA67740-F831-40A4-B890-96F3C782A93B}"/>
    <cellStyle name="Total 2 2 14 7 3" xfId="32590" xr:uid="{0584CFEF-DC49-454C-B037-74ABD64E4720}"/>
    <cellStyle name="Total 2 2 15" xfId="3144" xr:uid="{00D24F93-9C80-4942-AE4A-FDB8F1240871}"/>
    <cellStyle name="Total 2 2 15 2" xfId="7506" xr:uid="{7146A1DB-9C2B-4BD5-AD8E-0D44B15008C1}"/>
    <cellStyle name="Total 2 2 15 2 2" xfId="16144" xr:uid="{EB2EF2EC-0CD1-4E4E-B2B7-079ADEBE937B}"/>
    <cellStyle name="Total 2 2 15 2 3" xfId="27476" xr:uid="{D939DC15-071D-4021-A303-D574D96D36F4}"/>
    <cellStyle name="Total 2 2 15 3" xfId="8683" xr:uid="{5BA336E1-017A-48C2-AE6B-027A15CA49CF}"/>
    <cellStyle name="Total 2 2 15 3 2" xfId="17311" xr:uid="{D5E399A5-0F57-4703-816D-80B166029BCB}"/>
    <cellStyle name="Total 2 2 15 3 3" xfId="28644" xr:uid="{A8ECCE3A-B78A-468A-9DC1-ACE7C3920D73}"/>
    <cellStyle name="Total 2 2 15 4" xfId="8585" xr:uid="{EC2524AC-A62F-42AF-BB32-3142A9DFA12C}"/>
    <cellStyle name="Total 2 2 15 4 2" xfId="17213" xr:uid="{C748C31B-B913-406C-A065-D6D46EC52C76}"/>
    <cellStyle name="Total 2 2 15 4 3" xfId="28546" xr:uid="{7AAF3D9F-53C1-4C22-AE7D-D7EC9BD70D87}"/>
    <cellStyle name="Total 2 2 15 5" xfId="11216" xr:uid="{CA3C61DD-85DC-4E50-A5A0-615FD0D29154}"/>
    <cellStyle name="Total 2 2 15 5 2" xfId="19841" xr:uid="{2DB89981-32C4-4562-8D24-7672EABCE292}"/>
    <cellStyle name="Total 2 2 15 5 3" xfId="31177" xr:uid="{D1197F01-C7B7-4B90-9B8A-77B19B75A58C}"/>
    <cellStyle name="Total 2 2 15 6" xfId="10816" xr:uid="{5296A34E-1A54-4FCC-94EF-BFB07BADE83B}"/>
    <cellStyle name="Total 2 2 15 6 2" xfId="19442" xr:uid="{2C34509F-B9A8-4B21-8B9B-44232CF8B133}"/>
    <cellStyle name="Total 2 2 15 6 3" xfId="30777" xr:uid="{2CAE13C2-AFA4-4618-98FE-1F65ED73739B}"/>
    <cellStyle name="Total 2 2 15 7" xfId="12630" xr:uid="{63A3BD58-3F4D-4A99-B882-98B51C965543}"/>
    <cellStyle name="Total 2 2 15 7 2" xfId="21253" xr:uid="{E7D89E09-89D8-4781-B2F9-4D547FDE71B6}"/>
    <cellStyle name="Total 2 2 15 7 3" xfId="32591" xr:uid="{8292EE88-A94D-456B-B31F-1C1F415A0B73}"/>
    <cellStyle name="Total 2 2 16" xfId="3145" xr:uid="{34476A82-D87F-4DD7-9BAE-A28F1F811C1D}"/>
    <cellStyle name="Total 2 2 16 2" xfId="7507" xr:uid="{E3D63794-6468-43F9-B6DA-903C6CFC990C}"/>
    <cellStyle name="Total 2 2 16 2 2" xfId="16145" xr:uid="{F3CA758F-9828-441F-857E-BBAFA8830B20}"/>
    <cellStyle name="Total 2 2 16 2 3" xfId="27477" xr:uid="{97AD748D-0E1C-41FA-AF26-22C74652C307}"/>
    <cellStyle name="Total 2 2 16 3" xfId="8684" xr:uid="{32A88EBC-6BD5-4309-A4FF-9EC32016D286}"/>
    <cellStyle name="Total 2 2 16 3 2" xfId="17312" xr:uid="{600BEB87-3DB9-4883-9401-9E8550428FB2}"/>
    <cellStyle name="Total 2 2 16 3 3" xfId="28645" xr:uid="{9AD68136-C98F-4977-B2A8-BD40E77A067B}"/>
    <cellStyle name="Total 2 2 16 4" xfId="5242" xr:uid="{1F9FB0FE-669E-4E4A-AA1A-8878CA3BF209}"/>
    <cellStyle name="Total 2 2 16 4 2" xfId="13901" xr:uid="{B53F097E-B55F-47D6-89F7-D2C9E28DFB0D}"/>
    <cellStyle name="Total 2 2 16 4 3" xfId="25233" xr:uid="{A2421F48-8FD5-42EB-9746-B9B2ABD42CA5}"/>
    <cellStyle name="Total 2 2 16 5" xfId="11217" xr:uid="{471C3FB3-70C4-4204-9ADD-9363749A2087}"/>
    <cellStyle name="Total 2 2 16 5 2" xfId="19842" xr:uid="{6D66DC18-D701-40BC-A01E-83B76A87343F}"/>
    <cellStyle name="Total 2 2 16 5 3" xfId="31178" xr:uid="{30BE3B9F-3B91-4BE9-8222-09BA09DB1E9A}"/>
    <cellStyle name="Total 2 2 16 6" xfId="10515" xr:uid="{0431A5E2-C519-45F8-A6D6-956EA6B90C66}"/>
    <cellStyle name="Total 2 2 16 6 2" xfId="19142" xr:uid="{E35FFF57-327E-447D-BE0D-D308B8E98270}"/>
    <cellStyle name="Total 2 2 16 6 3" xfId="30476" xr:uid="{C6B08048-2002-49F4-80B8-BD80B2A1EC19}"/>
    <cellStyle name="Total 2 2 16 7" xfId="12631" xr:uid="{EFF56CF7-B025-46A1-A488-07D4BDDE8B81}"/>
    <cellStyle name="Total 2 2 16 7 2" xfId="21254" xr:uid="{D5F80338-7C1D-41D5-94DD-B2593FBC531A}"/>
    <cellStyle name="Total 2 2 16 7 3" xfId="32592" xr:uid="{761D711C-CCD5-4D2C-A93F-66418CFD5657}"/>
    <cellStyle name="Total 2 2 17" xfId="5028" xr:uid="{32C1D9E7-F990-410E-BA5F-81CF75959372}"/>
    <cellStyle name="Total 2 2 17 2" xfId="13687" xr:uid="{2F832C22-C997-4FAB-BE1C-6C29380A9AE8}"/>
    <cellStyle name="Total 2 2 17 3" xfId="25019" xr:uid="{6C24CB45-4A97-4131-9E3F-23B0498F3BC8}"/>
    <cellStyle name="Total 2 2 18" xfId="7989" xr:uid="{CC5DC1F8-C41F-4178-A08A-9887C3C0F18A}"/>
    <cellStyle name="Total 2 2 18 2" xfId="16627" xr:uid="{5F145FF1-E7A5-467D-845B-E263626F4956}"/>
    <cellStyle name="Total 2 2 18 3" xfId="27959" xr:uid="{A515B231-6E89-4B0D-9CC4-1CDADCEA360B}"/>
    <cellStyle name="Total 2 2 19" xfId="9176" xr:uid="{CFCAF52B-3AE2-43EF-BF3F-B613AA86CCA4}"/>
    <cellStyle name="Total 2 2 19 2" xfId="17804" xr:uid="{9BEE34AA-19CE-4055-8AFA-D8BE1FF00A1F}"/>
    <cellStyle name="Total 2 2 19 3" xfId="29137" xr:uid="{C827C8BA-B567-467F-8441-276E49CE79F5}"/>
    <cellStyle name="Total 2 2 2" xfId="3146" xr:uid="{B1E84896-7FF5-4954-AC96-2CCEA8C60535}"/>
    <cellStyle name="Total 2 2 2 10" xfId="7771" xr:uid="{A980873C-C80A-4D6E-AF26-B78D538DFD39}"/>
    <cellStyle name="Total 2 2 2 10 2" xfId="16409" xr:uid="{39B07FB0-620D-4721-BF34-B5855379C4D1}"/>
    <cellStyle name="Total 2 2 2 10 3" xfId="27741" xr:uid="{7FBD10E8-D567-481A-9594-6E5AF19DAB61}"/>
    <cellStyle name="Total 2 2 2 11" xfId="11218" xr:uid="{3661E56E-2061-489A-B85C-DA9877636F52}"/>
    <cellStyle name="Total 2 2 2 11 2" xfId="19843" xr:uid="{F43D9A09-4B35-4D10-B140-ED1975E8DA50}"/>
    <cellStyle name="Total 2 2 2 11 3" xfId="31179" xr:uid="{14A6E3ED-61FC-4DF5-9660-4A636F4F3FA8}"/>
    <cellStyle name="Total 2 2 2 12" xfId="10516" xr:uid="{9E6B4209-3ABE-471E-ABDB-50F0F6DED35F}"/>
    <cellStyle name="Total 2 2 2 12 2" xfId="19143" xr:uid="{98AC9DB6-87E3-4A2C-BF98-3BF5F50A4995}"/>
    <cellStyle name="Total 2 2 2 12 3" xfId="30477" xr:uid="{3CC324E2-440F-406D-8985-136618121B2F}"/>
    <cellStyle name="Total 2 2 2 13" xfId="12632" xr:uid="{C58781C4-A725-4FB6-9D0D-8A59CBE27E96}"/>
    <cellStyle name="Total 2 2 2 13 2" xfId="21255" xr:uid="{71033F9A-3AF9-48B9-88F1-922D46C0C2B6}"/>
    <cellStyle name="Total 2 2 2 13 3" xfId="32593" xr:uid="{0CBB3E55-43A4-43DA-B772-1CFC4D1B4ACB}"/>
    <cellStyle name="Total 2 2 2 2" xfId="3147" xr:uid="{0CEBB8F2-A90F-47E2-9443-35C2A931AE57}"/>
    <cellStyle name="Total 2 2 2 2 10" xfId="11219" xr:uid="{7426E025-6CB1-4AF4-93BA-F99970BE70EC}"/>
    <cellStyle name="Total 2 2 2 2 10 2" xfId="19844" xr:uid="{4EB63B9F-48BB-428B-B307-73F2FE993765}"/>
    <cellStyle name="Total 2 2 2 2 10 3" xfId="31180" xr:uid="{9360BB4B-0AE0-43E5-90D8-13C559CE0647}"/>
    <cellStyle name="Total 2 2 2 2 11" xfId="11777" xr:uid="{2518FFC6-B696-437D-B9EA-2126119C6DFE}"/>
    <cellStyle name="Total 2 2 2 2 11 2" xfId="20402" xr:uid="{AC124E63-1798-43CC-96FC-43472DF61F2C}"/>
    <cellStyle name="Total 2 2 2 2 11 3" xfId="31738" xr:uid="{03AB5B32-3034-404F-9D67-152144774AB2}"/>
    <cellStyle name="Total 2 2 2 2 12" xfId="12633" xr:uid="{D58DC252-A614-45D8-8F22-1A3ACF0B8A9B}"/>
    <cellStyle name="Total 2 2 2 2 12 2" xfId="21256" xr:uid="{89353992-2353-4E8A-A51A-DBEB00136A82}"/>
    <cellStyle name="Total 2 2 2 2 12 3" xfId="32594" xr:uid="{6C60B78D-DD36-4316-8DFE-683624AD6C3D}"/>
    <cellStyle name="Total 2 2 2 2 2" xfId="3148" xr:uid="{4C0A22AA-8AE2-42E9-9B98-5928BDE27E09}"/>
    <cellStyle name="Total 2 2 2 2 2 2" xfId="7510" xr:uid="{C3419AA0-CEC7-4A4E-B20C-C0545C95C140}"/>
    <cellStyle name="Total 2 2 2 2 2 2 2" xfId="16148" xr:uid="{97C3F33D-5D00-4D37-AE21-FB1BF0AC0821}"/>
    <cellStyle name="Total 2 2 2 2 2 2 3" xfId="27480" xr:uid="{B15FAC08-0CE1-4CBC-8504-6C8703D6A137}"/>
    <cellStyle name="Total 2 2 2 2 2 3" xfId="8687" xr:uid="{0CBFD0B5-B497-4AD9-902A-7CC46BBEC53C}"/>
    <cellStyle name="Total 2 2 2 2 2 3 2" xfId="17315" xr:uid="{51827D9D-5248-4636-BF5D-9DA21E9D48A6}"/>
    <cellStyle name="Total 2 2 2 2 2 3 3" xfId="28648" xr:uid="{0B7F8E96-04D8-4D62-97BC-B4A8E39EFE53}"/>
    <cellStyle name="Total 2 2 2 2 2 4" xfId="8587" xr:uid="{0861FEA9-2B82-4132-91FB-55674B8AD520}"/>
    <cellStyle name="Total 2 2 2 2 2 4 2" xfId="17215" xr:uid="{9EB8320E-A6FC-48FA-8B81-73037C8B2E68}"/>
    <cellStyle name="Total 2 2 2 2 2 4 3" xfId="28548" xr:uid="{4958E734-0155-4A5C-94CE-A0EB5F0674C4}"/>
    <cellStyle name="Total 2 2 2 2 2 5" xfId="11220" xr:uid="{A1DCE317-B6BA-4EAD-91DD-569844479522}"/>
    <cellStyle name="Total 2 2 2 2 2 5 2" xfId="19845" xr:uid="{264A1F82-AFCB-4BDA-8739-12D637ABB28E}"/>
    <cellStyle name="Total 2 2 2 2 2 5 3" xfId="31181" xr:uid="{D83C4BA8-F9D6-493D-AB15-1A0EBCB8FAF3}"/>
    <cellStyle name="Total 2 2 2 2 2 6" xfId="5481" xr:uid="{AFDA3001-F349-43B1-AF1C-0FBFC615CCE4}"/>
    <cellStyle name="Total 2 2 2 2 2 6 2" xfId="14140" xr:uid="{DA5B7695-FC46-4EE3-A5B2-551A85BB14A3}"/>
    <cellStyle name="Total 2 2 2 2 2 6 3" xfId="25472" xr:uid="{598B1664-866B-468C-8104-F70DD05A2B55}"/>
    <cellStyle name="Total 2 2 2 2 2 7" xfId="12634" xr:uid="{70F1E5CB-57C8-43D5-9467-B69B07EFE3BF}"/>
    <cellStyle name="Total 2 2 2 2 2 7 2" xfId="21257" xr:uid="{BB74A049-55EF-43B4-8C5E-14DFB0CB6B1D}"/>
    <cellStyle name="Total 2 2 2 2 2 7 3" xfId="32595" xr:uid="{7D576FE3-9A86-46BD-8251-C9BB4769DD2E}"/>
    <cellStyle name="Total 2 2 2 2 3" xfId="3149" xr:uid="{32ECADA9-9128-4C11-BF24-B44F874EC73E}"/>
    <cellStyle name="Total 2 2 2 2 3 2" xfId="7511" xr:uid="{5987D3FD-39C2-477D-B1F5-B54B68AC51D9}"/>
    <cellStyle name="Total 2 2 2 2 3 2 2" xfId="16149" xr:uid="{50990DBA-CE77-41B0-9929-DFEA6ED85F76}"/>
    <cellStyle name="Total 2 2 2 2 3 2 3" xfId="27481" xr:uid="{B289C12C-DB52-487D-956D-A31C2CEFCC83}"/>
    <cellStyle name="Total 2 2 2 2 3 3" xfId="8688" xr:uid="{BB515E17-C7EE-4970-985C-12D1DDD34758}"/>
    <cellStyle name="Total 2 2 2 2 3 3 2" xfId="17316" xr:uid="{C83CBB0D-FD2F-4D98-A591-364F5DF1CAF2}"/>
    <cellStyle name="Total 2 2 2 2 3 3 3" xfId="28649" xr:uid="{CC99CC5C-6D38-4898-9962-32674A8655CB}"/>
    <cellStyle name="Total 2 2 2 2 3 4" xfId="9476" xr:uid="{0C5E8A91-5415-4CD1-85CF-40F143F4F553}"/>
    <cellStyle name="Total 2 2 2 2 3 4 2" xfId="18104" xr:uid="{2F70C822-1465-457D-8445-19B0F6AA1667}"/>
    <cellStyle name="Total 2 2 2 2 3 4 3" xfId="29437" xr:uid="{4611338F-B2D7-4739-882D-5CBE8B0C01FA}"/>
    <cellStyle name="Total 2 2 2 2 3 5" xfId="11221" xr:uid="{DEB4516A-CBE9-4A45-B0C5-2233DEB265B2}"/>
    <cellStyle name="Total 2 2 2 2 3 5 2" xfId="19846" xr:uid="{408B1265-78FE-4764-8422-2B6C608FBE39}"/>
    <cellStyle name="Total 2 2 2 2 3 5 3" xfId="31182" xr:uid="{2DEFCA0E-01A4-45B6-AB79-7D6F534B2D0A}"/>
    <cellStyle name="Total 2 2 2 2 3 6" xfId="10815" xr:uid="{7F2621AD-41BD-4B0D-BB4C-F4963FD7FC2F}"/>
    <cellStyle name="Total 2 2 2 2 3 6 2" xfId="19441" xr:uid="{77EABA8E-9C9F-4207-9698-786DC3AF2020}"/>
    <cellStyle name="Total 2 2 2 2 3 6 3" xfId="30776" xr:uid="{92F9C4CC-3BB9-4B1A-9AA4-0DE4A698E144}"/>
    <cellStyle name="Total 2 2 2 2 3 7" xfId="12635" xr:uid="{BED8817D-9D21-40CE-B1C1-B16DABAA2D1E}"/>
    <cellStyle name="Total 2 2 2 2 3 7 2" xfId="21258" xr:uid="{004E3011-8D6A-49E1-849E-42185DD7BBED}"/>
    <cellStyle name="Total 2 2 2 2 3 7 3" xfId="32596" xr:uid="{6E19A34F-483D-4F89-BE93-5D8B58F7212A}"/>
    <cellStyle name="Total 2 2 2 2 4" xfId="3150" xr:uid="{4DDAD5EA-72A7-439F-8C5F-9D8CE5D0FEF7}"/>
    <cellStyle name="Total 2 2 2 2 4 2" xfId="7512" xr:uid="{CA277006-73B6-4571-A78D-30E645826CFC}"/>
    <cellStyle name="Total 2 2 2 2 4 2 2" xfId="16150" xr:uid="{4CA8EE94-422F-4F96-A640-EF9134131F0D}"/>
    <cellStyle name="Total 2 2 2 2 4 2 3" xfId="27482" xr:uid="{73D2C3BB-ED05-4D14-A121-A50B0E0716AD}"/>
    <cellStyle name="Total 2 2 2 2 4 3" xfId="8689" xr:uid="{783B4D1D-D70F-41DB-ADE2-A9E8BB6D98E8}"/>
    <cellStyle name="Total 2 2 2 2 4 3 2" xfId="17317" xr:uid="{7BD778CF-DFEC-4E20-B355-68CFE3CA20CF}"/>
    <cellStyle name="Total 2 2 2 2 4 3 3" xfId="28650" xr:uid="{DDD1E6E8-B6EC-4B13-943C-AFEA98EEA1C5}"/>
    <cellStyle name="Total 2 2 2 2 4 4" xfId="8029" xr:uid="{1311479E-774A-475F-A673-C42FAC20A45F}"/>
    <cellStyle name="Total 2 2 2 2 4 4 2" xfId="16667" xr:uid="{C59764AB-9F3E-4A77-BC92-91555EB6B92F}"/>
    <cellStyle name="Total 2 2 2 2 4 4 3" xfId="27999" xr:uid="{6DB90349-5E3A-4251-A2B1-33B210D31FB0}"/>
    <cellStyle name="Total 2 2 2 2 4 5" xfId="11222" xr:uid="{BDB36FA7-174D-449F-B073-AFEEAC3A47C3}"/>
    <cellStyle name="Total 2 2 2 2 4 5 2" xfId="19847" xr:uid="{DC3D2BC4-9940-4786-8D02-399B4CF6F25E}"/>
    <cellStyle name="Total 2 2 2 2 4 5 3" xfId="31183" xr:uid="{2DFE0175-0C59-4B77-B16A-25ADFA0BCDF7}"/>
    <cellStyle name="Total 2 2 2 2 4 6" xfId="11778" xr:uid="{A971AB18-7C51-4C76-B3FE-FE86D7724A74}"/>
    <cellStyle name="Total 2 2 2 2 4 6 2" xfId="20403" xr:uid="{CAF50914-4212-4378-8BFB-16E8786B7700}"/>
    <cellStyle name="Total 2 2 2 2 4 6 3" xfId="31739" xr:uid="{1ECB702E-CE72-45FF-8121-8874E141B2DB}"/>
    <cellStyle name="Total 2 2 2 2 4 7" xfId="12636" xr:uid="{E66FD211-6981-4D9E-9627-3765A60942A3}"/>
    <cellStyle name="Total 2 2 2 2 4 7 2" xfId="21259" xr:uid="{86694D27-27BA-4D2D-A4C6-1513359DFDEA}"/>
    <cellStyle name="Total 2 2 2 2 4 7 3" xfId="32597" xr:uid="{4D664921-1084-40DA-821D-9B858FFABD2A}"/>
    <cellStyle name="Total 2 2 2 2 5" xfId="3151" xr:uid="{0B192CE5-5295-4A3C-BCB1-F2533536421E}"/>
    <cellStyle name="Total 2 2 2 2 5 2" xfId="7513" xr:uid="{2946BE7D-683E-41C9-94B9-BF1CF20FBE31}"/>
    <cellStyle name="Total 2 2 2 2 5 2 2" xfId="16151" xr:uid="{E1BEAE36-8EC8-420E-B7A9-CE6F1A5C77AB}"/>
    <cellStyle name="Total 2 2 2 2 5 2 3" xfId="27483" xr:uid="{FB617714-E182-4AAF-BFF7-ED916E9D8B85}"/>
    <cellStyle name="Total 2 2 2 2 5 3" xfId="8690" xr:uid="{AD4894DB-1DCE-4824-A4D7-7C9C4546B5F5}"/>
    <cellStyle name="Total 2 2 2 2 5 3 2" xfId="17318" xr:uid="{4774AB27-E0B8-41E9-9DF5-73DE4D73978A}"/>
    <cellStyle name="Total 2 2 2 2 5 3 3" xfId="28651" xr:uid="{FEF5EB24-63E2-4D26-B4C4-E0FF4B561F11}"/>
    <cellStyle name="Total 2 2 2 2 5 4" xfId="8588" xr:uid="{A828A622-28F9-4A34-97D5-BFCFD9271DE8}"/>
    <cellStyle name="Total 2 2 2 2 5 4 2" xfId="17216" xr:uid="{12A56FAD-5206-4973-A328-699F8BD3B918}"/>
    <cellStyle name="Total 2 2 2 2 5 4 3" xfId="28549" xr:uid="{B865670F-62E3-477F-99FF-C4EED0A7931E}"/>
    <cellStyle name="Total 2 2 2 2 5 5" xfId="11223" xr:uid="{5DCA5000-4CEE-4720-955D-63884E87C764}"/>
    <cellStyle name="Total 2 2 2 2 5 5 2" xfId="19848" xr:uid="{75A590BD-0631-43DC-BB38-FAEE834A9600}"/>
    <cellStyle name="Total 2 2 2 2 5 5 3" xfId="31184" xr:uid="{4EF7669F-7371-4C02-AFA2-2D9B41657F7A}"/>
    <cellStyle name="Total 2 2 2 2 5 6" xfId="5227" xr:uid="{C32F6053-E7CC-485D-878E-60C12934006F}"/>
    <cellStyle name="Total 2 2 2 2 5 6 2" xfId="13886" xr:uid="{C93AD115-6426-4A8D-9512-FAD2B1F7EDCF}"/>
    <cellStyle name="Total 2 2 2 2 5 6 3" xfId="25218" xr:uid="{4C85D08B-36D6-4B18-BFBC-2A70D36BAAD1}"/>
    <cellStyle name="Total 2 2 2 2 5 7" xfId="12637" xr:uid="{5DE1A138-669F-4E3B-9B4C-155A52572B97}"/>
    <cellStyle name="Total 2 2 2 2 5 7 2" xfId="21260" xr:uid="{A2687F5B-C2C4-408B-BF25-0119C34505D0}"/>
    <cellStyle name="Total 2 2 2 2 5 7 3" xfId="32598" xr:uid="{3800C491-E6FF-4659-838A-1C94DE372569}"/>
    <cellStyle name="Total 2 2 2 2 6" xfId="3152" xr:uid="{22733DEC-1164-4074-B4E6-DC9564489C07}"/>
    <cellStyle name="Total 2 2 2 2 6 2" xfId="7514" xr:uid="{A1A8976A-E125-4EB4-BD6F-E082CFF6E4CE}"/>
    <cellStyle name="Total 2 2 2 2 6 2 2" xfId="16152" xr:uid="{C55E05B2-EF67-47AA-9C81-57E26BC4A235}"/>
    <cellStyle name="Total 2 2 2 2 6 2 3" xfId="27484" xr:uid="{8F277475-3E7E-4128-B3AD-526861F4DB67}"/>
    <cellStyle name="Total 2 2 2 2 6 3" xfId="8691" xr:uid="{42572102-898A-435A-9F50-1D4CC4C6B042}"/>
    <cellStyle name="Total 2 2 2 2 6 3 2" xfId="17319" xr:uid="{6C738703-4C7B-4AB5-A2A4-C6DF2EEE0CA2}"/>
    <cellStyle name="Total 2 2 2 2 6 3 3" xfId="28652" xr:uid="{E20DE39B-42EA-4E24-95A9-1D4E0F0AA37D}"/>
    <cellStyle name="Total 2 2 2 2 6 4" xfId="9477" xr:uid="{B711A56B-5498-46D9-9130-61C800A8722A}"/>
    <cellStyle name="Total 2 2 2 2 6 4 2" xfId="18105" xr:uid="{CEA12D90-AEE7-462A-AD76-95A71AD70DBE}"/>
    <cellStyle name="Total 2 2 2 2 6 4 3" xfId="29438" xr:uid="{7CDEEB65-9CC7-4739-93C3-0418483372D7}"/>
    <cellStyle name="Total 2 2 2 2 6 5" xfId="11224" xr:uid="{3781C3A9-8ADE-4F99-9F3E-2C96085730AB}"/>
    <cellStyle name="Total 2 2 2 2 6 5 2" xfId="19849" xr:uid="{30C31DAF-F786-4064-8773-B5B94B4E33B8}"/>
    <cellStyle name="Total 2 2 2 2 6 5 3" xfId="31185" xr:uid="{C1F19647-08A7-4F47-924F-B541BDE978D0}"/>
    <cellStyle name="Total 2 2 2 2 6 6" xfId="5187" xr:uid="{1F432DEB-9F37-4EE5-A353-0B1931B4DE18}"/>
    <cellStyle name="Total 2 2 2 2 6 6 2" xfId="13846" xr:uid="{B5DA1742-9801-43B2-92CD-F36199CC4839}"/>
    <cellStyle name="Total 2 2 2 2 6 6 3" xfId="25178" xr:uid="{3716F62A-A611-44B6-90CC-4F7B637D5F94}"/>
    <cellStyle name="Total 2 2 2 2 6 7" xfId="12638" xr:uid="{63F91493-6706-4D1C-A6F2-D5F304EC42F7}"/>
    <cellStyle name="Total 2 2 2 2 6 7 2" xfId="21261" xr:uid="{47FF4A4D-1E1D-4F78-9CF5-53FAEEDABA4C}"/>
    <cellStyle name="Total 2 2 2 2 6 7 3" xfId="32599" xr:uid="{7342C363-C9D8-4DC9-B6DD-738EB05E7387}"/>
    <cellStyle name="Total 2 2 2 2 7" xfId="7509" xr:uid="{F6DC2B28-DA51-4D76-94B7-9DE63D665056}"/>
    <cellStyle name="Total 2 2 2 2 7 2" xfId="16147" xr:uid="{42B17A24-C428-4209-9949-036E1D8C54A5}"/>
    <cellStyle name="Total 2 2 2 2 7 3" xfId="27479" xr:uid="{C5474091-2EE6-42B7-90B2-D79EE80E03AF}"/>
    <cellStyle name="Total 2 2 2 2 8" xfId="8686" xr:uid="{DEBC094D-AFF7-46AB-9182-1CA1ED1928A0}"/>
    <cellStyle name="Total 2 2 2 2 8 2" xfId="17314" xr:uid="{51CA2BE9-488C-4C44-A175-5FD9B56DC9D0}"/>
    <cellStyle name="Total 2 2 2 2 8 3" xfId="28647" xr:uid="{ED03E6C0-B897-4CCD-B30B-A14278C8436F}"/>
    <cellStyle name="Total 2 2 2 2 9" xfId="8586" xr:uid="{8251509E-7EDD-4C9E-81DC-39AAD1531E43}"/>
    <cellStyle name="Total 2 2 2 2 9 2" xfId="17214" xr:uid="{18F3AF02-959C-4AC4-889A-575BDC165A5E}"/>
    <cellStyle name="Total 2 2 2 2 9 3" xfId="28547" xr:uid="{F2EF228C-523F-4ACD-BDCD-6A857F795E4F}"/>
    <cellStyle name="Total 2 2 2 3" xfId="3153" xr:uid="{4F5132E9-5607-409D-B936-28673418A09F}"/>
    <cellStyle name="Total 2 2 2 3 2" xfId="7515" xr:uid="{8BFA6D01-2144-4504-9CE8-E32607D164F9}"/>
    <cellStyle name="Total 2 2 2 3 2 2" xfId="16153" xr:uid="{8DDA2769-1951-4CB9-B214-93107312D778}"/>
    <cellStyle name="Total 2 2 2 3 2 3" xfId="27485" xr:uid="{6C0D409A-8D02-4C94-9B8A-3D3BC1318470}"/>
    <cellStyle name="Total 2 2 2 3 3" xfId="8692" xr:uid="{3A213454-D082-450C-A2E6-A24017520974}"/>
    <cellStyle name="Total 2 2 2 3 3 2" xfId="17320" xr:uid="{DD12B7B4-B025-4587-B3B5-EFE6F702F2AD}"/>
    <cellStyle name="Total 2 2 2 3 3 3" xfId="28653" xr:uid="{DE821495-04ED-41BF-BFF1-6E1255F96565}"/>
    <cellStyle name="Total 2 2 2 3 4" xfId="8589" xr:uid="{51BA377E-024C-4E75-824A-9181C8A1717A}"/>
    <cellStyle name="Total 2 2 2 3 4 2" xfId="17217" xr:uid="{E0E6118F-C6BF-4E45-8563-1CCFF0B001E2}"/>
    <cellStyle name="Total 2 2 2 3 4 3" xfId="28550" xr:uid="{31608EB9-D3D2-450F-AA72-FCC482D129F1}"/>
    <cellStyle name="Total 2 2 2 3 5" xfId="11225" xr:uid="{C24529AA-4FDB-4CAB-98EE-EA525BEB19C7}"/>
    <cellStyle name="Total 2 2 2 3 5 2" xfId="19850" xr:uid="{2BC63801-EE8D-4E64-BDA3-E6D0B02FA332}"/>
    <cellStyle name="Total 2 2 2 3 5 3" xfId="31186" xr:uid="{44826775-1559-4294-9449-B30CAA2E9590}"/>
    <cellStyle name="Total 2 2 2 3 6" xfId="10814" xr:uid="{AF434A0D-C8EE-4113-B219-A28189A4E9FE}"/>
    <cellStyle name="Total 2 2 2 3 6 2" xfId="19440" xr:uid="{BEF9B182-77F1-4B2E-852E-6E459B56B9B5}"/>
    <cellStyle name="Total 2 2 2 3 6 3" xfId="30775" xr:uid="{4FDAE60E-CCF1-4EE0-9F30-B44C86D5335E}"/>
    <cellStyle name="Total 2 2 2 3 7" xfId="12639" xr:uid="{FF0AA11D-ACB2-4D04-B0A7-41E1F3A7C2EF}"/>
    <cellStyle name="Total 2 2 2 3 7 2" xfId="21262" xr:uid="{2F803A58-910C-43F1-AD7C-ACE0DD7507B0}"/>
    <cellStyle name="Total 2 2 2 3 7 3" xfId="32600" xr:uid="{0EAC690D-AF0A-4F5D-A5C2-BB3F365CBC8E}"/>
    <cellStyle name="Total 2 2 2 4" xfId="3154" xr:uid="{FCC2D9C0-0AB0-404F-914E-1DF1FE242594}"/>
    <cellStyle name="Total 2 2 2 4 2" xfId="7516" xr:uid="{BFB119FA-487B-4128-A742-8365000DB758}"/>
    <cellStyle name="Total 2 2 2 4 2 2" xfId="16154" xr:uid="{98D1BEE4-786E-4107-9B82-6398E1B12F00}"/>
    <cellStyle name="Total 2 2 2 4 2 3" xfId="27486" xr:uid="{071CCCEF-E775-4DDB-A099-17EF376D4EBE}"/>
    <cellStyle name="Total 2 2 2 4 3" xfId="8693" xr:uid="{9A7DFAC3-F07B-4DD2-84F4-B56CA22DAEF7}"/>
    <cellStyle name="Total 2 2 2 4 3 2" xfId="17321" xr:uid="{C84A1637-C59F-488F-AB4A-D4108CF79BD7}"/>
    <cellStyle name="Total 2 2 2 4 3 3" xfId="28654" xr:uid="{3A940ABE-F056-499F-B935-B5EEF944FCE5}"/>
    <cellStyle name="Total 2 2 2 4 4" xfId="8028" xr:uid="{DE2BB05E-0569-4B64-ACE0-8798EE525206}"/>
    <cellStyle name="Total 2 2 2 4 4 2" xfId="16666" xr:uid="{994D208C-0937-45E3-A614-C37603E87B1E}"/>
    <cellStyle name="Total 2 2 2 4 4 3" xfId="27998" xr:uid="{FF416322-3ACF-4776-8759-8FCD0425244F}"/>
    <cellStyle name="Total 2 2 2 4 5" xfId="11226" xr:uid="{4BDCFE01-479F-4BE5-8291-67DD6F29A132}"/>
    <cellStyle name="Total 2 2 2 4 5 2" xfId="19851" xr:uid="{0E663E02-DC2C-49C8-AF1F-482EF81FA04D}"/>
    <cellStyle name="Total 2 2 2 4 5 3" xfId="31187" xr:uid="{11D73AE5-49C8-41B3-A612-0B835CACD77A}"/>
    <cellStyle name="Total 2 2 2 4 6" xfId="10813" xr:uid="{EF80C1FA-6AD1-405F-9F4B-4937AED229FF}"/>
    <cellStyle name="Total 2 2 2 4 6 2" xfId="19439" xr:uid="{F2357836-48DF-4F08-8106-80AC7A71B8A5}"/>
    <cellStyle name="Total 2 2 2 4 6 3" xfId="30774" xr:uid="{8E993002-2B20-4389-B803-09ACE0F75C42}"/>
    <cellStyle name="Total 2 2 2 4 7" xfId="12640" xr:uid="{B6F685D2-1CAA-4CCE-AA53-EECDDA8AC20E}"/>
    <cellStyle name="Total 2 2 2 4 7 2" xfId="21263" xr:uid="{E532F394-CC5F-461C-AA86-628AD9B36457}"/>
    <cellStyle name="Total 2 2 2 4 7 3" xfId="32601" xr:uid="{458F5761-2DAB-4A82-8DA1-011CDD45E260}"/>
    <cellStyle name="Total 2 2 2 5" xfId="3155" xr:uid="{B00076BE-4087-48A6-9428-F2F919E356F1}"/>
    <cellStyle name="Total 2 2 2 5 2" xfId="7517" xr:uid="{0278355F-AB7D-437B-923A-B98A2B7C9682}"/>
    <cellStyle name="Total 2 2 2 5 2 2" xfId="16155" xr:uid="{028ACDCD-E3DB-4E05-AEC6-0543CE3EAE16}"/>
    <cellStyle name="Total 2 2 2 5 2 3" xfId="27487" xr:uid="{B21EEEA6-7F93-44D0-B522-F242792B7DFA}"/>
    <cellStyle name="Total 2 2 2 5 3" xfId="8694" xr:uid="{2CF6CE39-8CF0-4600-9A55-3EC05D231331}"/>
    <cellStyle name="Total 2 2 2 5 3 2" xfId="17322" xr:uid="{AAAF516B-5F0C-45BF-8BF2-88D530A726B8}"/>
    <cellStyle name="Total 2 2 2 5 3 3" xfId="28655" xr:uid="{AD5E0C89-A02E-4E97-9314-9B866DAE4AD3}"/>
    <cellStyle name="Total 2 2 2 5 4" xfId="7770" xr:uid="{52EA4A0A-F616-4A82-B3F8-965CFB9B39C0}"/>
    <cellStyle name="Total 2 2 2 5 4 2" xfId="16408" xr:uid="{8EFE5336-F0F2-45E5-A0B4-54279350B003}"/>
    <cellStyle name="Total 2 2 2 5 4 3" xfId="27740" xr:uid="{D58660DE-3DB4-430B-8C75-F86C69519A00}"/>
    <cellStyle name="Total 2 2 2 5 5" xfId="11227" xr:uid="{BF92ABAA-985E-46B3-BF22-95D9C0EA2C08}"/>
    <cellStyle name="Total 2 2 2 5 5 2" xfId="19852" xr:uid="{F7C851FE-1859-4394-8112-69366492530C}"/>
    <cellStyle name="Total 2 2 2 5 5 3" xfId="31188" xr:uid="{2D07B25B-1F53-44A0-8304-5C021C2F0C60}"/>
    <cellStyle name="Total 2 2 2 5 6" xfId="5035" xr:uid="{41387A87-AB20-4F1F-A08C-25B3B91448CC}"/>
    <cellStyle name="Total 2 2 2 5 6 2" xfId="13694" xr:uid="{F882637A-0512-43A1-81EA-6A386EE3A0A7}"/>
    <cellStyle name="Total 2 2 2 5 6 3" xfId="25026" xr:uid="{7C5ABB89-E2DA-42A8-949D-052E13746206}"/>
    <cellStyle name="Total 2 2 2 5 7" xfId="12641" xr:uid="{DE4B8913-C78C-476E-9211-077E1370EF80}"/>
    <cellStyle name="Total 2 2 2 5 7 2" xfId="21264" xr:uid="{27C6E0D7-5386-4418-88FC-77AC1F1B0DA0}"/>
    <cellStyle name="Total 2 2 2 5 7 3" xfId="32602" xr:uid="{20CE07E1-4CEE-4090-8809-EA1C0A11AF53}"/>
    <cellStyle name="Total 2 2 2 6" xfId="3156" xr:uid="{DBBFBADB-DDA6-4746-B0F7-8EFA90C85841}"/>
    <cellStyle name="Total 2 2 2 6 2" xfId="7518" xr:uid="{7674DD30-6686-4AEC-BC45-23C177C7A5B0}"/>
    <cellStyle name="Total 2 2 2 6 2 2" xfId="16156" xr:uid="{8B07E799-A53C-4DA5-9466-17FE0DEAF5BA}"/>
    <cellStyle name="Total 2 2 2 6 2 3" xfId="27488" xr:uid="{E6770724-CF51-41D9-BA1B-D7814F2B579E}"/>
    <cellStyle name="Total 2 2 2 6 3" xfId="8695" xr:uid="{A5B75A86-DB9A-46BB-92DE-47509E5DEB72}"/>
    <cellStyle name="Total 2 2 2 6 3 2" xfId="17323" xr:uid="{FD3363C8-D72A-4B9C-8413-5F20F70A0DDB}"/>
    <cellStyle name="Total 2 2 2 6 3 3" xfId="28656" xr:uid="{834E69AF-8A3B-4A61-B8C8-3FB0D6C7EB50}"/>
    <cellStyle name="Total 2 2 2 6 4" xfId="8590" xr:uid="{27AA110B-5422-4512-BF39-9ABD0F31E571}"/>
    <cellStyle name="Total 2 2 2 6 4 2" xfId="17218" xr:uid="{B40FED9D-4C9D-4368-8281-2DA1AEEF737D}"/>
    <cellStyle name="Total 2 2 2 6 4 3" xfId="28551" xr:uid="{84558574-CA1C-4599-B6D6-5A9ECA1601DD}"/>
    <cellStyle name="Total 2 2 2 6 5" xfId="11228" xr:uid="{BA36B4F2-FF54-4BF4-9828-A97DD9E2BB2A}"/>
    <cellStyle name="Total 2 2 2 6 5 2" xfId="19853" xr:uid="{5BDA41A8-D449-499B-A213-71D262F0EF58}"/>
    <cellStyle name="Total 2 2 2 6 5 3" xfId="31189" xr:uid="{D321599E-2534-4F38-A045-DA05C8CD3C89}"/>
    <cellStyle name="Total 2 2 2 6 6" xfId="5036" xr:uid="{8BB965D5-61C7-4C9A-B8EC-B3964FFB14E1}"/>
    <cellStyle name="Total 2 2 2 6 6 2" xfId="13695" xr:uid="{DF394F57-5479-4324-B4E9-EAEB5C564EC8}"/>
    <cellStyle name="Total 2 2 2 6 6 3" xfId="25027" xr:uid="{03E5C3B6-29AE-40B1-884B-55500EB45588}"/>
    <cellStyle name="Total 2 2 2 6 7" xfId="12642" xr:uid="{E49C219F-F0A1-4A18-BD4F-D2361F3BFC37}"/>
    <cellStyle name="Total 2 2 2 6 7 2" xfId="21265" xr:uid="{FF071BDB-53AA-443C-9DF0-EBED1072075F}"/>
    <cellStyle name="Total 2 2 2 6 7 3" xfId="32603" xr:uid="{FDC944C7-AA31-45C8-9ABC-2012791B6CFF}"/>
    <cellStyle name="Total 2 2 2 7" xfId="3157" xr:uid="{E38FA340-0B16-443C-8F78-BE042FDE1653}"/>
    <cellStyle name="Total 2 2 2 7 2" xfId="7519" xr:uid="{9FB6B246-DC6F-4058-8BA1-E69176B3A337}"/>
    <cellStyle name="Total 2 2 2 7 2 2" xfId="16157" xr:uid="{62C83BCE-3506-4DE1-9A95-B9C20692C5F4}"/>
    <cellStyle name="Total 2 2 2 7 2 3" xfId="27489" xr:uid="{272907DA-1B7E-4EB7-99AB-3C80E6AB11B4}"/>
    <cellStyle name="Total 2 2 2 7 3" xfId="8696" xr:uid="{D3644D66-1C51-4A40-936F-37C86636F788}"/>
    <cellStyle name="Total 2 2 2 7 3 2" xfId="17324" xr:uid="{E99A9EBE-D28B-4680-9AC4-88B519AF1652}"/>
    <cellStyle name="Total 2 2 2 7 3 3" xfId="28657" xr:uid="{AA8FA0E8-2159-4C2F-9CC6-3AEF7F30AE22}"/>
    <cellStyle name="Total 2 2 2 7 4" xfId="8591" xr:uid="{D790A19C-850E-4445-8547-F7250B0B0C9D}"/>
    <cellStyle name="Total 2 2 2 7 4 2" xfId="17219" xr:uid="{D0A8880C-F234-4D14-B634-AB5E8D34CAF9}"/>
    <cellStyle name="Total 2 2 2 7 4 3" xfId="28552" xr:uid="{4CFE4C95-3BCE-41AE-8C59-AF4BE6016997}"/>
    <cellStyle name="Total 2 2 2 7 5" xfId="11229" xr:uid="{7F7F21F7-9E61-436A-971A-513683DB4EDA}"/>
    <cellStyle name="Total 2 2 2 7 5 2" xfId="19854" xr:uid="{48382FE7-C0BE-497C-891D-1408DBEA9407}"/>
    <cellStyle name="Total 2 2 2 7 5 3" xfId="31190" xr:uid="{746B9679-0C1B-4E0A-9F5F-EB47B9FF14CA}"/>
    <cellStyle name="Total 2 2 2 7 6" xfId="10236" xr:uid="{E3A834A6-2CEC-41B1-831B-F939C9DAF3FB}"/>
    <cellStyle name="Total 2 2 2 7 6 2" xfId="18863" xr:uid="{D40A7EB7-8914-4007-83EF-2BB2ED6B7D3A}"/>
    <cellStyle name="Total 2 2 2 7 6 3" xfId="30197" xr:uid="{5CCC2891-8458-425E-BBA5-39F303456B09}"/>
    <cellStyle name="Total 2 2 2 7 7" xfId="12643" xr:uid="{F224FA7C-2A8D-4547-9739-AF6B6D1A575F}"/>
    <cellStyle name="Total 2 2 2 7 7 2" xfId="21266" xr:uid="{3302BCA6-9C8D-47F6-BC3B-29BE5EA364FE}"/>
    <cellStyle name="Total 2 2 2 7 7 3" xfId="32604" xr:uid="{0F060CE8-B738-4333-A017-3146D9237D7F}"/>
    <cellStyle name="Total 2 2 2 8" xfId="7508" xr:uid="{05745D8D-9078-4400-9263-0286BF89B8BB}"/>
    <cellStyle name="Total 2 2 2 8 2" xfId="16146" xr:uid="{1A84E62E-692E-42F1-A71F-5315A8A5A312}"/>
    <cellStyle name="Total 2 2 2 8 3" xfId="27478" xr:uid="{045051EF-F6BA-4F4C-88DA-BCF275F2031C}"/>
    <cellStyle name="Total 2 2 2 9" xfId="8685" xr:uid="{122510DB-9EAB-4A18-856C-B2927D15B53A}"/>
    <cellStyle name="Total 2 2 2 9 2" xfId="17313" xr:uid="{9B8F74A4-5BA2-4339-8C74-D24A2396C682}"/>
    <cellStyle name="Total 2 2 2 9 3" xfId="28646" xr:uid="{DE12293E-6F10-4756-8171-C09EF6E47406}"/>
    <cellStyle name="Total 2 2 20" xfId="10357" xr:uid="{A9343003-E753-4899-B4BA-4FC961D397D0}"/>
    <cellStyle name="Total 2 2 20 2" xfId="18984" xr:uid="{E7C572F0-AA8E-4B9C-BC4A-7328DFD35B32}"/>
    <cellStyle name="Total 2 2 20 3" xfId="30318" xr:uid="{A69EE575-1F1E-4E2E-AD73-544E37535BCA}"/>
    <cellStyle name="Total 2 2 21" xfId="10745" xr:uid="{CB9C8C57-6DB7-4600-B805-A9729F5CC1B1}"/>
    <cellStyle name="Total 2 2 21 2" xfId="19371" xr:uid="{B07D91E6-7F44-4EB3-BD29-F5806FF0F6B0}"/>
    <cellStyle name="Total 2 2 21 3" xfId="30706" xr:uid="{74EA60F3-8C09-489F-ADBF-9A3F403E4EAC}"/>
    <cellStyle name="Total 2 2 22" xfId="11534" xr:uid="{EC69449A-2899-40EB-98B4-CAE8CCFC038A}"/>
    <cellStyle name="Total 2 2 22 2" xfId="20159" xr:uid="{9C322CD4-D2C9-4435-ADC9-F35B44DD27E6}"/>
    <cellStyle name="Total 2 2 22 3" xfId="31495" xr:uid="{6A71EFC5-D6B6-4D40-AD05-737613CAF8E5}"/>
    <cellStyle name="Total 2 2 23" xfId="12789" xr:uid="{A33334BC-A3E8-408F-9C57-EBFE7CDAA58A}"/>
    <cellStyle name="Total 2 2 23 2" xfId="21412" xr:uid="{7D0B2793-29B2-4C40-BB34-861D40BAACA0}"/>
    <cellStyle name="Total 2 2 23 3" xfId="32750" xr:uid="{F6BD2433-9B53-4904-8FEF-64B0DA93FA83}"/>
    <cellStyle name="Total 2 2 3" xfId="3158" xr:uid="{D783115A-3DEB-4904-BB0C-52C6807D7E23}"/>
    <cellStyle name="Total 2 2 3 10" xfId="9478" xr:uid="{B0E2EDB6-968E-4755-BF41-A82B7A7AAE07}"/>
    <cellStyle name="Total 2 2 3 10 2" xfId="18106" xr:uid="{6AD49D09-7F9B-4C1C-9504-A7A5B3B1010A}"/>
    <cellStyle name="Total 2 2 3 10 3" xfId="29439" xr:uid="{A3744568-07EC-482B-B9EE-947C51D1FB95}"/>
    <cellStyle name="Total 2 2 3 11" xfId="11230" xr:uid="{6300E5AC-099F-4EE9-8B9A-5C87AA514EB6}"/>
    <cellStyle name="Total 2 2 3 11 2" xfId="19855" xr:uid="{B584FDB1-30FA-47B2-A0EB-FE442A8EE2A8}"/>
    <cellStyle name="Total 2 2 3 11 3" xfId="31191" xr:uid="{2EF5AF4D-7AD5-4A33-BA11-C43474E132A1}"/>
    <cellStyle name="Total 2 2 3 12" xfId="5482" xr:uid="{0D09379C-E670-401E-9416-554945C35438}"/>
    <cellStyle name="Total 2 2 3 12 2" xfId="14141" xr:uid="{87181605-9722-4B08-8B48-2E2C9736926A}"/>
    <cellStyle name="Total 2 2 3 12 3" xfId="25473" xr:uid="{F8ABE2F9-FA18-4CAE-AED9-CC9F4DE7840F}"/>
    <cellStyle name="Total 2 2 3 13" xfId="12644" xr:uid="{F6E66191-E675-42F3-9F08-2A55956F7DD1}"/>
    <cellStyle name="Total 2 2 3 13 2" xfId="21267" xr:uid="{D2110091-31C8-4387-B81E-6BECFB25444A}"/>
    <cellStyle name="Total 2 2 3 13 3" xfId="32605" xr:uid="{36A8B800-3B90-4090-9C92-64067D0A21E4}"/>
    <cellStyle name="Total 2 2 3 2" xfId="3159" xr:uid="{640F8BF4-1835-4D8E-93C6-9295F223E4C1}"/>
    <cellStyle name="Total 2 2 3 2 10" xfId="11231" xr:uid="{71D8654C-9E1D-41A2-BC2E-35B90054C537}"/>
    <cellStyle name="Total 2 2 3 2 10 2" xfId="19856" xr:uid="{8EBC87FB-6B8C-4A1E-9BDD-7C082D9AEDC4}"/>
    <cellStyle name="Total 2 2 3 2 10 3" xfId="31192" xr:uid="{66F4D7EA-1599-47B6-86AF-F3498AA3FC3D}"/>
    <cellStyle name="Total 2 2 3 2 11" xfId="7661" xr:uid="{6672371C-A553-4022-926C-E6C476300A0B}"/>
    <cellStyle name="Total 2 2 3 2 11 2" xfId="16299" xr:uid="{D45414E8-00E8-413F-A22D-A3AFD0AA1E05}"/>
    <cellStyle name="Total 2 2 3 2 11 3" xfId="27631" xr:uid="{D165FF3A-9401-4650-9A9D-CA187695233A}"/>
    <cellStyle name="Total 2 2 3 2 12" xfId="12645" xr:uid="{FE474BB9-0325-4188-AAB3-0C251A2EB9EA}"/>
    <cellStyle name="Total 2 2 3 2 12 2" xfId="21268" xr:uid="{F17C3998-1DFE-4B09-9FA9-4F46E41CEDFD}"/>
    <cellStyle name="Total 2 2 3 2 12 3" xfId="32606" xr:uid="{585A52F4-1B03-411F-B8CB-C760315A3280}"/>
    <cellStyle name="Total 2 2 3 2 2" xfId="3160" xr:uid="{83034654-7C25-4F1C-9541-3317094F179E}"/>
    <cellStyle name="Total 2 2 3 2 2 2" xfId="7522" xr:uid="{19A339B2-C0D8-4C6D-9835-C6B819A7BAF9}"/>
    <cellStyle name="Total 2 2 3 2 2 2 2" xfId="16160" xr:uid="{6A936C6F-EB2D-4D74-AA9A-63F213EC6312}"/>
    <cellStyle name="Total 2 2 3 2 2 2 3" xfId="27492" xr:uid="{293BA259-E62E-4C5F-BF13-2010B30B08DE}"/>
    <cellStyle name="Total 2 2 3 2 2 3" xfId="8699" xr:uid="{BB97FB1D-23F9-4FC9-88B5-031DBD2218E7}"/>
    <cellStyle name="Total 2 2 3 2 2 3 2" xfId="17327" xr:uid="{15E8A177-CDF2-4AC0-8A41-AB406B7B6212}"/>
    <cellStyle name="Total 2 2 3 2 2 3 3" xfId="28660" xr:uid="{EEFE81DE-23EF-4A8D-AE88-D707C960BCD6}"/>
    <cellStyle name="Total 2 2 3 2 2 4" xfId="5119" xr:uid="{AFC9E294-23D3-4A06-A50B-511E3F02183A}"/>
    <cellStyle name="Total 2 2 3 2 2 4 2" xfId="13778" xr:uid="{EE63FFE0-0F13-41FA-A3AB-E08B741E7CC9}"/>
    <cellStyle name="Total 2 2 3 2 2 4 3" xfId="25110" xr:uid="{6CAC6A86-38F5-4104-9F71-6FE8DF6F5B83}"/>
    <cellStyle name="Total 2 2 3 2 2 5" xfId="11232" xr:uid="{B7B814D9-F547-4102-853D-59B2103AE715}"/>
    <cellStyle name="Total 2 2 3 2 2 5 2" xfId="19857" xr:uid="{56A9E67F-BC7E-46CF-A587-872EF0B983F6}"/>
    <cellStyle name="Total 2 2 3 2 2 5 3" xfId="31193" xr:uid="{5DC01D27-F2CE-4985-88B1-A933D86E3B85}"/>
    <cellStyle name="Total 2 2 3 2 2 6" xfId="10812" xr:uid="{FD1D6EFF-6247-4DE1-A8A1-1EDA11155C24}"/>
    <cellStyle name="Total 2 2 3 2 2 6 2" xfId="19438" xr:uid="{8BC2CBCE-279C-43FF-8E14-94AD95B59C3D}"/>
    <cellStyle name="Total 2 2 3 2 2 6 3" xfId="30773" xr:uid="{AE5E32CB-F252-4B14-9872-F5D70FE042B3}"/>
    <cellStyle name="Total 2 2 3 2 2 7" xfId="12646" xr:uid="{D341C424-2546-49CF-A341-E6B1C2946937}"/>
    <cellStyle name="Total 2 2 3 2 2 7 2" xfId="21269" xr:uid="{B5E45505-AB7F-439B-BB60-50530C1A5E4E}"/>
    <cellStyle name="Total 2 2 3 2 2 7 3" xfId="32607" xr:uid="{141F7186-9A22-4E8F-B363-EAA3F3F3BE00}"/>
    <cellStyle name="Total 2 2 3 2 3" xfId="3161" xr:uid="{8691D09B-D521-4318-8C3E-ED6E4C467C1F}"/>
    <cellStyle name="Total 2 2 3 2 3 2" xfId="7523" xr:uid="{6F10B3DC-C7C8-4609-B5DB-2D5C5EB79A33}"/>
    <cellStyle name="Total 2 2 3 2 3 2 2" xfId="16161" xr:uid="{C309F914-8EBD-44DC-B75A-5AADA3963385}"/>
    <cellStyle name="Total 2 2 3 2 3 2 3" xfId="27493" xr:uid="{73D1123F-5036-42BF-A24D-1E31C2A37678}"/>
    <cellStyle name="Total 2 2 3 2 3 3" xfId="8700" xr:uid="{B62B5283-B5CE-4CAA-9BD4-7113B91D5684}"/>
    <cellStyle name="Total 2 2 3 2 3 3 2" xfId="17328" xr:uid="{E3F2F275-33CD-47C7-B2A3-F468F383CFCC}"/>
    <cellStyle name="Total 2 2 3 2 3 3 3" xfId="28661" xr:uid="{2D92A51C-2FC6-4EC4-9B3F-39BEEE28B359}"/>
    <cellStyle name="Total 2 2 3 2 3 4" xfId="9480" xr:uid="{912FABB5-7684-466C-9AA3-E7A8CF190C9C}"/>
    <cellStyle name="Total 2 2 3 2 3 4 2" xfId="18108" xr:uid="{A9C7E8E7-5775-4BE8-93DB-D3C1EB2FAB83}"/>
    <cellStyle name="Total 2 2 3 2 3 4 3" xfId="29441" xr:uid="{FF1FC6DE-30D5-4BB5-B0AC-635D1885666A}"/>
    <cellStyle name="Total 2 2 3 2 3 5" xfId="11233" xr:uid="{8BC9DEFB-3BE4-42B6-AE2A-80B09402322F}"/>
    <cellStyle name="Total 2 2 3 2 3 5 2" xfId="19858" xr:uid="{7A4C4283-6042-403A-A4EC-52078BE56162}"/>
    <cellStyle name="Total 2 2 3 2 3 5 3" xfId="31194" xr:uid="{D27C8A8A-B387-4A24-AE2B-F1360B8FCF31}"/>
    <cellStyle name="Total 2 2 3 2 3 6" xfId="10517" xr:uid="{EF077007-ABE8-4C37-A94B-EFCDDFF8FBC8}"/>
    <cellStyle name="Total 2 2 3 2 3 6 2" xfId="19144" xr:uid="{F476B083-B7F8-4322-9070-8F5B52C9D7A4}"/>
    <cellStyle name="Total 2 2 3 2 3 6 3" xfId="30478" xr:uid="{3F45D3AA-4506-471F-8B8A-FAC53B496D92}"/>
    <cellStyle name="Total 2 2 3 2 3 7" xfId="12647" xr:uid="{C920B0C8-E777-44B1-AAA0-FE54E83D2669}"/>
    <cellStyle name="Total 2 2 3 2 3 7 2" xfId="21270" xr:uid="{E8A1652D-FD24-4FB9-AD9B-FCA03B306E7D}"/>
    <cellStyle name="Total 2 2 3 2 3 7 3" xfId="32608" xr:uid="{9BAA7DD2-E967-4CB0-BEF8-C8259F638313}"/>
    <cellStyle name="Total 2 2 3 2 4" xfId="3162" xr:uid="{D3A9679C-48D9-4736-8432-9F428EFDD516}"/>
    <cellStyle name="Total 2 2 3 2 4 2" xfId="7524" xr:uid="{F9C23666-A5C3-41A5-AD22-B85AC68BBDA1}"/>
    <cellStyle name="Total 2 2 3 2 4 2 2" xfId="16162" xr:uid="{ACA7DA32-0A20-4A5E-9AFF-8DF32A8AAA6E}"/>
    <cellStyle name="Total 2 2 3 2 4 2 3" xfId="27494" xr:uid="{40E01051-F716-4217-B630-75885EAFEC11}"/>
    <cellStyle name="Total 2 2 3 2 4 3" xfId="8701" xr:uid="{50810CF6-5AF9-4612-95E9-0683D3E48333}"/>
    <cellStyle name="Total 2 2 3 2 4 3 2" xfId="17329" xr:uid="{B94453F3-F152-4F1A-AEA1-176E2E99592A}"/>
    <cellStyle name="Total 2 2 3 2 4 3 3" xfId="28662" xr:uid="{CE6F0A3E-2356-44F2-A114-9732B7CE4EC1}"/>
    <cellStyle name="Total 2 2 3 2 4 4" xfId="9481" xr:uid="{DBA7FB5D-8D81-4D9C-97EF-8BB5A8B6730C}"/>
    <cellStyle name="Total 2 2 3 2 4 4 2" xfId="18109" xr:uid="{6107883B-541A-404E-9BD1-18DE8F72DEC3}"/>
    <cellStyle name="Total 2 2 3 2 4 4 3" xfId="29442" xr:uid="{ADAC9E7F-1BF2-4717-9E2A-B52CEA2B9E35}"/>
    <cellStyle name="Total 2 2 3 2 4 5" xfId="11234" xr:uid="{48CBFEFE-76C9-4833-B87F-243C24FF2A24}"/>
    <cellStyle name="Total 2 2 3 2 4 5 2" xfId="19859" xr:uid="{30A3B13B-18AD-464A-94B5-612D3A8F6EC7}"/>
    <cellStyle name="Total 2 2 3 2 4 5 3" xfId="31195" xr:uid="{48A67B51-D013-4075-A480-B86D5B60B6E8}"/>
    <cellStyle name="Total 2 2 3 2 4 6" xfId="7662" xr:uid="{8FDE73A5-A680-4B6D-9176-3650D78893A9}"/>
    <cellStyle name="Total 2 2 3 2 4 6 2" xfId="16300" xr:uid="{700021CD-0DA0-424E-BEB0-E1C1E196C1F3}"/>
    <cellStyle name="Total 2 2 3 2 4 6 3" xfId="27632" xr:uid="{DC7C2A94-0B22-4FD2-9E95-10D64B17FB8C}"/>
    <cellStyle name="Total 2 2 3 2 4 7" xfId="12648" xr:uid="{242BF7AE-EC94-42C5-80EA-C9B0DFCC30E7}"/>
    <cellStyle name="Total 2 2 3 2 4 7 2" xfId="21271" xr:uid="{0152AB36-406F-4A80-8290-0D0AFF5E567F}"/>
    <cellStyle name="Total 2 2 3 2 4 7 3" xfId="32609" xr:uid="{CDC85971-22F8-48E3-A31F-23386025535B}"/>
    <cellStyle name="Total 2 2 3 2 5" xfId="3163" xr:uid="{4D18CF48-A6C4-4348-B834-2D22C090AAE1}"/>
    <cellStyle name="Total 2 2 3 2 5 2" xfId="7525" xr:uid="{5769FA43-46C5-4D9C-916A-77A3FE10E295}"/>
    <cellStyle name="Total 2 2 3 2 5 2 2" xfId="16163" xr:uid="{AB3F4783-E267-4C73-955A-E8CB8157E5AF}"/>
    <cellStyle name="Total 2 2 3 2 5 2 3" xfId="27495" xr:uid="{AD216F3E-9B41-42E3-A9C2-D997FC8CC0CE}"/>
    <cellStyle name="Total 2 2 3 2 5 3" xfId="8702" xr:uid="{4C3AE512-A135-41E4-8538-EDFCE5868EAE}"/>
    <cellStyle name="Total 2 2 3 2 5 3 2" xfId="17330" xr:uid="{BCB0DE1F-342F-4A4F-B7E7-D99EBAF16281}"/>
    <cellStyle name="Total 2 2 3 2 5 3 3" xfId="28663" xr:uid="{DA32709D-AF46-4997-ACE8-6F78C44FC459}"/>
    <cellStyle name="Total 2 2 3 2 5 4" xfId="5117" xr:uid="{1E60440A-0320-4DE3-B04A-055982E2DBAF}"/>
    <cellStyle name="Total 2 2 3 2 5 4 2" xfId="13776" xr:uid="{12311188-D66F-4FEC-8331-2C5232F90E6A}"/>
    <cellStyle name="Total 2 2 3 2 5 4 3" xfId="25108" xr:uid="{257FE601-0BC8-4F2B-AC05-4D0A0DB1A053}"/>
    <cellStyle name="Total 2 2 3 2 5 5" xfId="11235" xr:uid="{C555F8FF-E287-4568-A34D-FB858D3CE741}"/>
    <cellStyle name="Total 2 2 3 2 5 5 2" xfId="19860" xr:uid="{AC2AC66D-A74E-4355-A4AC-2FE5425B70F9}"/>
    <cellStyle name="Total 2 2 3 2 5 5 3" xfId="31196" xr:uid="{07C4A3B9-E75A-46AF-A90D-7A493DC8524C}"/>
    <cellStyle name="Total 2 2 3 2 5 6" xfId="10811" xr:uid="{574FB800-C83C-42D2-9953-3D9D23991AC1}"/>
    <cellStyle name="Total 2 2 3 2 5 6 2" xfId="19437" xr:uid="{4EE8272B-39E3-4773-AB01-DC31E6574FA0}"/>
    <cellStyle name="Total 2 2 3 2 5 6 3" xfId="30772" xr:uid="{5C38429A-F150-45F5-A0E4-BC54848AD99E}"/>
    <cellStyle name="Total 2 2 3 2 5 7" xfId="12649" xr:uid="{2896CEFE-7BA2-42FB-9E22-618191081466}"/>
    <cellStyle name="Total 2 2 3 2 5 7 2" xfId="21272" xr:uid="{56025E69-F8E3-46D8-839F-29BF5A454E86}"/>
    <cellStyle name="Total 2 2 3 2 5 7 3" xfId="32610" xr:uid="{C515299B-B2CF-4C95-985B-E8399047CCB6}"/>
    <cellStyle name="Total 2 2 3 2 6" xfId="3164" xr:uid="{C7FF2DA1-D509-4624-830C-C418E9D28577}"/>
    <cellStyle name="Total 2 2 3 2 6 2" xfId="7526" xr:uid="{F9BE179F-9E87-495D-BED5-9527B928C98C}"/>
    <cellStyle name="Total 2 2 3 2 6 2 2" xfId="16164" xr:uid="{77C71235-5496-4A72-9FFC-C10D72D02EDE}"/>
    <cellStyle name="Total 2 2 3 2 6 2 3" xfId="27496" xr:uid="{2F52366C-5856-4FAD-AAE1-231C787F113F}"/>
    <cellStyle name="Total 2 2 3 2 6 3" xfId="8703" xr:uid="{89791771-7A6E-43DB-AB8A-2B95E9ADF29D}"/>
    <cellStyle name="Total 2 2 3 2 6 3 2" xfId="17331" xr:uid="{DE96890C-1452-47A0-955E-33CCB94C8F85}"/>
    <cellStyle name="Total 2 2 3 2 6 3 3" xfId="28664" xr:uid="{8A06941E-A1AF-4B34-9FBD-3E42EE921CE5}"/>
    <cellStyle name="Total 2 2 3 2 6 4" xfId="9615" xr:uid="{C60D04A9-6DEA-447F-BA5C-134D90F3041B}"/>
    <cellStyle name="Total 2 2 3 2 6 4 2" xfId="18243" xr:uid="{4A10A10D-5CA1-46AE-8820-6DDCA13F76B4}"/>
    <cellStyle name="Total 2 2 3 2 6 4 3" xfId="29576" xr:uid="{764598A9-032A-4C9E-956C-84E61463082E}"/>
    <cellStyle name="Total 2 2 3 2 6 5" xfId="11236" xr:uid="{BE2BAE67-DF24-4D23-A991-EB637BBEC106}"/>
    <cellStyle name="Total 2 2 3 2 6 5 2" xfId="19861" xr:uid="{5D4DE6E4-0128-4AB0-A32B-FD9C34142AA8}"/>
    <cellStyle name="Total 2 2 3 2 6 5 3" xfId="31197" xr:uid="{AE1BCC6F-6792-4FB9-9DF8-ACE5FC18FC9C}"/>
    <cellStyle name="Total 2 2 3 2 6 6" xfId="11779" xr:uid="{BD043E3E-E015-4BFA-89B2-72A88DD2AF2A}"/>
    <cellStyle name="Total 2 2 3 2 6 6 2" xfId="20404" xr:uid="{B51CBF5E-AA2A-4C28-9AAC-FF47F7A5BF5B}"/>
    <cellStyle name="Total 2 2 3 2 6 6 3" xfId="31740" xr:uid="{ED56D434-1A80-410E-B647-2D502E96DFBF}"/>
    <cellStyle name="Total 2 2 3 2 6 7" xfId="12650" xr:uid="{1F265922-63E5-4216-9B7E-EA1B301F0FBE}"/>
    <cellStyle name="Total 2 2 3 2 6 7 2" xfId="21273" xr:uid="{1313A992-4F56-46BE-82F6-864B4EC13102}"/>
    <cellStyle name="Total 2 2 3 2 6 7 3" xfId="32611" xr:uid="{2975B8B7-1B9D-41EE-99F1-A1BBB78D3C9B}"/>
    <cellStyle name="Total 2 2 3 2 7" xfId="7521" xr:uid="{F1F568E4-A10D-495C-BF19-062155A48BF5}"/>
    <cellStyle name="Total 2 2 3 2 7 2" xfId="16159" xr:uid="{D520CE38-81E6-46E2-B54D-420B5441B5AF}"/>
    <cellStyle name="Total 2 2 3 2 7 3" xfId="27491" xr:uid="{A221DADC-3951-411D-A9E0-A73328234EF8}"/>
    <cellStyle name="Total 2 2 3 2 8" xfId="8698" xr:uid="{1A284C44-030B-49E1-99B5-74420ED9CEDA}"/>
    <cellStyle name="Total 2 2 3 2 8 2" xfId="17326" xr:uid="{33458373-715A-494E-A6AB-FF5FAF420392}"/>
    <cellStyle name="Total 2 2 3 2 8 3" xfId="28659" xr:uid="{FF289B3A-E57A-4E5D-8510-AA1843B18EB7}"/>
    <cellStyle name="Total 2 2 3 2 9" xfId="9479" xr:uid="{DF670C0B-202E-4D84-8467-97574EA7863B}"/>
    <cellStyle name="Total 2 2 3 2 9 2" xfId="18107" xr:uid="{F744145C-D3AD-4B98-AED2-7BE6E4996EB5}"/>
    <cellStyle name="Total 2 2 3 2 9 3" xfId="29440" xr:uid="{55B9B48F-E5DE-45FD-8702-E66627A04CB7}"/>
    <cellStyle name="Total 2 2 3 3" xfId="3165" xr:uid="{3E051BBF-7487-48DF-B6D9-BF913DEEADE3}"/>
    <cellStyle name="Total 2 2 3 3 2" xfId="7527" xr:uid="{AA1D69B2-9F1C-4DA0-80DE-E88DAECC7D96}"/>
    <cellStyle name="Total 2 2 3 3 2 2" xfId="16165" xr:uid="{5E196840-8F88-4577-B9E2-6E4C19527F06}"/>
    <cellStyle name="Total 2 2 3 3 2 3" xfId="27497" xr:uid="{EE0208CE-5F86-4943-88C3-A6939424773F}"/>
    <cellStyle name="Total 2 2 3 3 3" xfId="8704" xr:uid="{7DD5A7CA-7FC1-4CCE-B632-DFC9F02E6A3D}"/>
    <cellStyle name="Total 2 2 3 3 3 2" xfId="17332" xr:uid="{7AFCD41E-51EC-453B-9EC7-0044551B53A1}"/>
    <cellStyle name="Total 2 2 3 3 3 3" xfId="28665" xr:uid="{32039ADF-7D52-4E5B-BEC8-5417F6AFBB61}"/>
    <cellStyle name="Total 2 2 3 3 4" xfId="5241" xr:uid="{A5C0EA7A-B057-4899-8834-1288C326A8D0}"/>
    <cellStyle name="Total 2 2 3 3 4 2" xfId="13900" xr:uid="{2B167080-F6E6-4286-9681-5890F588FC30}"/>
    <cellStyle name="Total 2 2 3 3 4 3" xfId="25232" xr:uid="{E40733DB-E59C-4979-A895-08F8D2DCE775}"/>
    <cellStyle name="Total 2 2 3 3 5" xfId="11237" xr:uid="{82484AEB-A94B-4A65-ABDF-F7F8F561668D}"/>
    <cellStyle name="Total 2 2 3 3 5 2" xfId="19862" xr:uid="{912F52F1-91E2-4B31-B0CB-26F3F5A7A3A4}"/>
    <cellStyle name="Total 2 2 3 3 5 3" xfId="31198" xr:uid="{E93EAF83-4DA8-4AF1-B05D-C4544D97FFD9}"/>
    <cellStyle name="Total 2 2 3 3 6" xfId="10237" xr:uid="{985B74A6-156C-4DE1-81F3-6D1697322A64}"/>
    <cellStyle name="Total 2 2 3 3 6 2" xfId="18864" xr:uid="{C1E05E29-B836-4669-97B0-C37D7977F4B3}"/>
    <cellStyle name="Total 2 2 3 3 6 3" xfId="30198" xr:uid="{63A9C1DD-CE01-411A-9873-807DD66DC40A}"/>
    <cellStyle name="Total 2 2 3 3 7" xfId="12651" xr:uid="{5AC79EB4-E5AC-4427-8603-A56EDAD03F71}"/>
    <cellStyle name="Total 2 2 3 3 7 2" xfId="21274" xr:uid="{9B2C0672-41CB-454A-AD23-8220509E85A9}"/>
    <cellStyle name="Total 2 2 3 3 7 3" xfId="32612" xr:uid="{304010A7-698A-4150-B49F-F4FDD156EBFB}"/>
    <cellStyle name="Total 2 2 3 4" xfId="3166" xr:uid="{E95A2CF9-853E-4E9A-BA19-372BA36764D2}"/>
    <cellStyle name="Total 2 2 3 4 2" xfId="7528" xr:uid="{CEFB5C5E-E00B-45DA-85B6-FC617BE0DCF9}"/>
    <cellStyle name="Total 2 2 3 4 2 2" xfId="16166" xr:uid="{17ACBF96-40A2-4213-94AD-C63B04B2F3ED}"/>
    <cellStyle name="Total 2 2 3 4 2 3" xfId="27498" xr:uid="{204814DD-6FEE-40E3-91AB-DC06BF4E101E}"/>
    <cellStyle name="Total 2 2 3 4 3" xfId="8705" xr:uid="{01416445-F6F9-456B-BB4E-2C555B1E9314}"/>
    <cellStyle name="Total 2 2 3 4 3 2" xfId="17333" xr:uid="{ECF552CF-2B9E-4996-A2B8-17ABBD206465}"/>
    <cellStyle name="Total 2 2 3 4 3 3" xfId="28666" xr:uid="{BEEAF743-BB84-46E3-BA1D-7C1C3A4C3C9E}"/>
    <cellStyle name="Total 2 2 3 4 4" xfId="9616" xr:uid="{4A8C2883-4C13-45B9-B61F-A88A39A324E7}"/>
    <cellStyle name="Total 2 2 3 4 4 2" xfId="18244" xr:uid="{E98D4C78-9BC5-4100-8998-C060BDA3BF1D}"/>
    <cellStyle name="Total 2 2 3 4 4 3" xfId="29577" xr:uid="{69F592C9-DA69-4A4B-88A5-B51563D03841}"/>
    <cellStyle name="Total 2 2 3 4 5" xfId="11238" xr:uid="{7C4F743F-6D6C-4404-9540-DA8F1E70ECDE}"/>
    <cellStyle name="Total 2 2 3 4 5 2" xfId="19863" xr:uid="{5204512E-1289-4182-8B96-070FAEC73A5F}"/>
    <cellStyle name="Total 2 2 3 4 5 3" xfId="31199" xr:uid="{1BEBC78D-5C94-48B5-B247-7C628A2AD141}"/>
    <cellStyle name="Total 2 2 3 4 6" xfId="5483" xr:uid="{9A4C2F5E-8DCB-428C-880D-30DA2B66CB5D}"/>
    <cellStyle name="Total 2 2 3 4 6 2" xfId="14142" xr:uid="{06A54CCB-6287-4E46-AD58-D5D537C3ABBA}"/>
    <cellStyle name="Total 2 2 3 4 6 3" xfId="25474" xr:uid="{5AFADE3E-F668-4C09-BE34-21FA48BAA0E3}"/>
    <cellStyle name="Total 2 2 3 4 7" xfId="12652" xr:uid="{92D364E1-F365-4EC2-B9AE-8EFFA2D53BF1}"/>
    <cellStyle name="Total 2 2 3 4 7 2" xfId="21275" xr:uid="{F09BD483-F847-4F5D-B05B-C33F9CB0450D}"/>
    <cellStyle name="Total 2 2 3 4 7 3" xfId="32613" xr:uid="{B9D11E1B-946A-4B6F-9B03-321BB9A0DC4E}"/>
    <cellStyle name="Total 2 2 3 5" xfId="3167" xr:uid="{A759A325-2E66-4C97-8B84-235213121F3C}"/>
    <cellStyle name="Total 2 2 3 5 2" xfId="7529" xr:uid="{F409F082-0353-4EB9-A3FA-BCDDC0F7A9AB}"/>
    <cellStyle name="Total 2 2 3 5 2 2" xfId="16167" xr:uid="{FF11CA53-4474-457A-A98C-A8F909211311}"/>
    <cellStyle name="Total 2 2 3 5 2 3" xfId="27499" xr:uid="{79511E65-3081-47F6-8B8E-20C39885B327}"/>
    <cellStyle name="Total 2 2 3 5 3" xfId="8706" xr:uid="{4AA12163-2C76-45D8-849E-F9F8353125E1}"/>
    <cellStyle name="Total 2 2 3 5 3 2" xfId="17334" xr:uid="{50717DA0-D75F-43CB-9ACB-90DF8C7EE3BC}"/>
    <cellStyle name="Total 2 2 3 5 3 3" xfId="28667" xr:uid="{411716A1-4BC3-4D95-B36C-2FC6028057BD}"/>
    <cellStyle name="Total 2 2 3 5 4" xfId="7767" xr:uid="{5D6545E3-3549-4A73-8904-5DCA5E571AB0}"/>
    <cellStyle name="Total 2 2 3 5 4 2" xfId="16405" xr:uid="{F0E5563B-88C2-4144-ABDA-9A02AA29221F}"/>
    <cellStyle name="Total 2 2 3 5 4 3" xfId="27737" xr:uid="{4615D64D-35A3-45BB-938F-005604D2A5A9}"/>
    <cellStyle name="Total 2 2 3 5 5" xfId="11239" xr:uid="{47C5B333-B799-4547-9264-EDC63C8087C4}"/>
    <cellStyle name="Total 2 2 3 5 5 2" xfId="19864" xr:uid="{37400B39-726F-40A3-9E00-07CB7777F240}"/>
    <cellStyle name="Total 2 2 3 5 5 3" xfId="31200" xr:uid="{688943AF-39F3-4B83-B125-A940B577308B}"/>
    <cellStyle name="Total 2 2 3 5 6" xfId="11780" xr:uid="{1806ADB5-07DF-4A14-B87B-72BF8D3FE7C3}"/>
    <cellStyle name="Total 2 2 3 5 6 2" xfId="20405" xr:uid="{F27C18B7-D228-4B99-AD54-256A9574FA10}"/>
    <cellStyle name="Total 2 2 3 5 6 3" xfId="31741" xr:uid="{E1FA01BD-9221-46FE-8FE7-45E71B1EA347}"/>
    <cellStyle name="Total 2 2 3 5 7" xfId="12653" xr:uid="{E0D3E43E-5412-4A92-A56A-9F17680D75AB}"/>
    <cellStyle name="Total 2 2 3 5 7 2" xfId="21276" xr:uid="{FD85D517-A3F3-47BC-8B23-5BAA35DBFDEB}"/>
    <cellStyle name="Total 2 2 3 5 7 3" xfId="32614" xr:uid="{B92F6763-F6D9-421D-A4DA-861FD1493BE5}"/>
    <cellStyle name="Total 2 2 3 6" xfId="3168" xr:uid="{BA482C77-5358-4C43-9D9D-63A1B5E0C453}"/>
    <cellStyle name="Total 2 2 3 6 2" xfId="7530" xr:uid="{A58502CC-0137-4DB8-B3DB-F940812B0CC0}"/>
    <cellStyle name="Total 2 2 3 6 2 2" xfId="16168" xr:uid="{46731B79-363F-4F97-B607-A420210C0424}"/>
    <cellStyle name="Total 2 2 3 6 2 3" xfId="27500" xr:uid="{D8B804DC-DE56-4124-832A-C1EECE48A9AC}"/>
    <cellStyle name="Total 2 2 3 6 3" xfId="8707" xr:uid="{E19A1875-C997-4182-BAAF-3FDEEA282FD3}"/>
    <cellStyle name="Total 2 2 3 6 3 2" xfId="17335" xr:uid="{250B6EBD-5A7F-4F59-A9FA-1CCEAE4613C5}"/>
    <cellStyle name="Total 2 2 3 6 3 3" xfId="28668" xr:uid="{5F235E33-D61C-4E0D-8CFE-62DAC89C9064}"/>
    <cellStyle name="Total 2 2 3 6 4" xfId="8592" xr:uid="{9D62878A-7AFE-4091-B76E-125FE73E8FC3}"/>
    <cellStyle name="Total 2 2 3 6 4 2" xfId="17220" xr:uid="{3C824718-9A63-4C23-82D6-83D8734D7A1C}"/>
    <cellStyle name="Total 2 2 3 6 4 3" xfId="28553" xr:uid="{91949867-8926-433A-8A2F-52C356D0079B}"/>
    <cellStyle name="Total 2 2 3 6 5" xfId="11240" xr:uid="{F87CB148-5547-4123-A468-96147E3F6863}"/>
    <cellStyle name="Total 2 2 3 6 5 2" xfId="19865" xr:uid="{68AB72B8-EC71-4C9D-8EBE-5978D84FE51C}"/>
    <cellStyle name="Total 2 2 3 6 5 3" xfId="31201" xr:uid="{4A688789-E40D-4680-8D1F-65090D154844}"/>
    <cellStyle name="Total 2 2 3 6 6" xfId="10518" xr:uid="{C2CDE262-7725-4907-B958-3C8047CACE91}"/>
    <cellStyle name="Total 2 2 3 6 6 2" xfId="19145" xr:uid="{55C62F9D-AF1E-4D0D-B312-C5F2D4D18E7A}"/>
    <cellStyle name="Total 2 2 3 6 6 3" xfId="30479" xr:uid="{E50E23E8-2489-49D5-A2E1-112D6A3AEBCB}"/>
    <cellStyle name="Total 2 2 3 6 7" xfId="12654" xr:uid="{09ABA761-F6D1-42DB-AD15-33D3C1968BDA}"/>
    <cellStyle name="Total 2 2 3 6 7 2" xfId="21277" xr:uid="{B8BB5721-B6EA-4B70-82D0-5C3F23C2CCEC}"/>
    <cellStyle name="Total 2 2 3 6 7 3" xfId="32615" xr:uid="{85F446E0-5C87-471C-B28F-42BEA25A138C}"/>
    <cellStyle name="Total 2 2 3 7" xfId="3169" xr:uid="{D1CC2F64-ADC1-40F0-8905-B9F0BCD83F78}"/>
    <cellStyle name="Total 2 2 3 7 2" xfId="7531" xr:uid="{A0A11632-83FD-471B-8F86-8AEBC0AC73FB}"/>
    <cellStyle name="Total 2 2 3 7 2 2" xfId="16169" xr:uid="{756E1E9E-EC0D-4804-A4C7-8AFCC7954DBE}"/>
    <cellStyle name="Total 2 2 3 7 2 3" xfId="27501" xr:uid="{2549028D-5808-4258-AE64-430644B356C0}"/>
    <cellStyle name="Total 2 2 3 7 3" xfId="8708" xr:uid="{FBA09BB6-5222-4B60-8481-39E2D20C914A}"/>
    <cellStyle name="Total 2 2 3 7 3 2" xfId="17336" xr:uid="{32BB33AD-87DA-4482-90C5-148DC7C3746A}"/>
    <cellStyle name="Total 2 2 3 7 3 3" xfId="28669" xr:uid="{4914F2DD-F9F3-46E0-83D9-F0C2F6B44086}"/>
    <cellStyle name="Total 2 2 3 7 4" xfId="9617" xr:uid="{DC404356-3761-4F9B-9343-00AA5B691677}"/>
    <cellStyle name="Total 2 2 3 7 4 2" xfId="18245" xr:uid="{6CB34703-EA6D-4B95-9062-8E458362A20F}"/>
    <cellStyle name="Total 2 2 3 7 4 3" xfId="29578" xr:uid="{31CC5064-35E1-406A-AE9A-DED100273A33}"/>
    <cellStyle name="Total 2 2 3 7 5" xfId="11241" xr:uid="{64D2A3D0-BE7D-4A23-AE70-B91859D942CB}"/>
    <cellStyle name="Total 2 2 3 7 5 2" xfId="19866" xr:uid="{521A31E7-39F5-4A7F-A4D8-22D8B021351E}"/>
    <cellStyle name="Total 2 2 3 7 5 3" xfId="31202" xr:uid="{7CF750F4-5DA7-4796-8528-557A1802C94D}"/>
    <cellStyle name="Total 2 2 3 7 6" xfId="10519" xr:uid="{E1FB634B-B5A2-42F2-BB1A-C1F2BDDCF13A}"/>
    <cellStyle name="Total 2 2 3 7 6 2" xfId="19146" xr:uid="{EC40C2B4-3F92-4EB2-89F5-04F212F472D7}"/>
    <cellStyle name="Total 2 2 3 7 6 3" xfId="30480" xr:uid="{72A2CD32-BA0A-4902-9C0C-BA3FD3F47591}"/>
    <cellStyle name="Total 2 2 3 7 7" xfId="12655" xr:uid="{51807A7C-9C65-4F09-96BB-5C98B8F6555B}"/>
    <cellStyle name="Total 2 2 3 7 7 2" xfId="21278" xr:uid="{1A9591C9-0046-43BF-A759-1988A5C2A610}"/>
    <cellStyle name="Total 2 2 3 7 7 3" xfId="32616" xr:uid="{3DB737BC-33E3-4D16-913E-B60A73E3B8E4}"/>
    <cellStyle name="Total 2 2 3 8" xfId="7520" xr:uid="{ADF8B890-BFE9-4979-A38E-F6E84E8481CA}"/>
    <cellStyle name="Total 2 2 3 8 2" xfId="16158" xr:uid="{9DC649F7-5212-476D-8823-F03F10AB869C}"/>
    <cellStyle name="Total 2 2 3 8 3" xfId="27490" xr:uid="{4E2E3D01-757D-400F-A21D-F49DBB666BEF}"/>
    <cellStyle name="Total 2 2 3 9" xfId="8697" xr:uid="{40CC02FA-807F-45A5-81F5-852E6541F7FD}"/>
    <cellStyle name="Total 2 2 3 9 2" xfId="17325" xr:uid="{806491B3-F90A-4B3F-BC06-265EE62CDB3C}"/>
    <cellStyle name="Total 2 2 3 9 3" xfId="28658" xr:uid="{ABF9147B-B24A-4B9C-83FB-A1C036FBBB06}"/>
    <cellStyle name="Total 2 2 4" xfId="3170" xr:uid="{070BBB91-36B6-4ECD-883E-B6827EB2FF13}"/>
    <cellStyle name="Total 2 2 4 10" xfId="8709" xr:uid="{C3F2F4C6-A883-409E-ADC0-D4BF4C496F06}"/>
    <cellStyle name="Total 2 2 4 10 2" xfId="17337" xr:uid="{D8F88E8A-FBC0-480C-86F4-E67A9BB356C7}"/>
    <cellStyle name="Total 2 2 4 10 3" xfId="28670" xr:uid="{262EE242-F0D9-4A9C-8D09-B9CFF5A5703A}"/>
    <cellStyle name="Total 2 2 4 11" xfId="9618" xr:uid="{11CFA944-5E05-4564-87B3-85DBC66D2247}"/>
    <cellStyle name="Total 2 2 4 11 2" xfId="18246" xr:uid="{85B9BAF2-7B65-4020-86CB-5F73394F730D}"/>
    <cellStyle name="Total 2 2 4 11 3" xfId="29579" xr:uid="{07BAB8BB-3955-422C-8DC0-0905665C5735}"/>
    <cellStyle name="Total 2 2 4 12" xfId="11242" xr:uid="{5E2260E6-A383-4D14-9131-A766166549F7}"/>
    <cellStyle name="Total 2 2 4 12 2" xfId="19867" xr:uid="{5A4F10F1-CBC6-4C2D-94E3-9C5B7DA18B88}"/>
    <cellStyle name="Total 2 2 4 12 3" xfId="31203" xr:uid="{3C34F6E5-1BB5-43BD-BF68-41240EFAE8EB}"/>
    <cellStyle name="Total 2 2 4 13" xfId="10307" xr:uid="{68D7455C-4EA7-44F8-AC7F-E3DFA86FA1D6}"/>
    <cellStyle name="Total 2 2 4 13 2" xfId="18934" xr:uid="{602E460E-AFE6-4C57-B992-1FBF0B8A396D}"/>
    <cellStyle name="Total 2 2 4 13 3" xfId="30268" xr:uid="{7F3BE7B8-23E6-4D68-9A84-BB9B9DFB092B}"/>
    <cellStyle name="Total 2 2 4 14" xfId="12656" xr:uid="{3DA519FB-C47C-4418-BE71-A68E6F3BF37E}"/>
    <cellStyle name="Total 2 2 4 14 2" xfId="21279" xr:uid="{A750DE95-FA51-4B19-A43A-11481C9FE688}"/>
    <cellStyle name="Total 2 2 4 14 3" xfId="32617" xr:uid="{B4A5031C-3E7E-4001-A024-779645385355}"/>
    <cellStyle name="Total 2 2 4 2" xfId="3171" xr:uid="{395D42E3-0D5C-4C1F-A811-34FF60AC7BFC}"/>
    <cellStyle name="Total 2 2 4 2 2" xfId="7533" xr:uid="{79A2952A-B8CF-49B0-BC5F-A7B10CA1A437}"/>
    <cellStyle name="Total 2 2 4 2 2 2" xfId="16171" xr:uid="{189D9670-5B63-44B3-BF3E-69CC752B0F9D}"/>
    <cellStyle name="Total 2 2 4 2 2 3" xfId="27503" xr:uid="{486A49FE-61DA-4DAA-BAF3-1057286760A2}"/>
    <cellStyle name="Total 2 2 4 2 3" xfId="8710" xr:uid="{E424DED8-2C0D-45D9-8B3E-175A39044873}"/>
    <cellStyle name="Total 2 2 4 2 3 2" xfId="17338" xr:uid="{34689E5B-17F4-410B-8B37-83E3FD5E9434}"/>
    <cellStyle name="Total 2 2 4 2 3 3" xfId="28671" xr:uid="{736B36BB-D339-493E-AFB9-14524A73FA50}"/>
    <cellStyle name="Total 2 2 4 2 4" xfId="8593" xr:uid="{C2960206-915D-48FF-9406-7A528B3583E0}"/>
    <cellStyle name="Total 2 2 4 2 4 2" xfId="17221" xr:uid="{8E9C0132-1070-472F-9B11-C9ED5237B55E}"/>
    <cellStyle name="Total 2 2 4 2 4 3" xfId="28554" xr:uid="{C2ACA66A-1B3C-4724-8B69-EFE95435EC8C}"/>
    <cellStyle name="Total 2 2 4 2 5" xfId="11243" xr:uid="{21976B52-8C61-4298-8BD2-1C0090DE1059}"/>
    <cellStyle name="Total 2 2 4 2 5 2" xfId="19868" xr:uid="{0AD3BA44-74E2-418B-BF71-FF87211265C0}"/>
    <cellStyle name="Total 2 2 4 2 5 3" xfId="31204" xr:uid="{536819A1-4BAE-4A06-AAF5-155F975AB11B}"/>
    <cellStyle name="Total 2 2 4 2 6" xfId="5037" xr:uid="{6985ADD7-7108-4682-8371-98A19D13DC4C}"/>
    <cellStyle name="Total 2 2 4 2 6 2" xfId="13696" xr:uid="{97BC6B15-4B41-4D20-98C7-3D08262BA4CC}"/>
    <cellStyle name="Total 2 2 4 2 6 3" xfId="25028" xr:uid="{CE6189DC-0607-4C8D-BCDC-DED58C458A3A}"/>
    <cellStyle name="Total 2 2 4 2 7" xfId="12657" xr:uid="{6887C468-36C6-492D-855F-3E23E82E89F5}"/>
    <cellStyle name="Total 2 2 4 2 7 2" xfId="21280" xr:uid="{A73075CB-C56D-4782-BBA5-A2D79758D51F}"/>
    <cellStyle name="Total 2 2 4 2 7 3" xfId="32618" xr:uid="{4A58A273-1046-46E5-8C4C-8ADE2610B65B}"/>
    <cellStyle name="Total 2 2 4 3" xfId="3172" xr:uid="{4FBACC75-DD42-4067-9DB1-892A407C5F19}"/>
    <cellStyle name="Total 2 2 4 3 2" xfId="7534" xr:uid="{ADB6B4B9-406D-42E4-A45E-0B272342D5F9}"/>
    <cellStyle name="Total 2 2 4 3 2 2" xfId="16172" xr:uid="{EBDB62AC-20AA-4A9A-809E-0E5A6282E8BC}"/>
    <cellStyle name="Total 2 2 4 3 2 3" xfId="27504" xr:uid="{44D13F2C-2786-4997-9696-295EB860B7AE}"/>
    <cellStyle name="Total 2 2 4 3 3" xfId="8711" xr:uid="{0BA94645-A4EE-4274-B4DE-FCA2A711A24A}"/>
    <cellStyle name="Total 2 2 4 3 3 2" xfId="17339" xr:uid="{BEDE32EC-43EE-4DB4-A369-A170D31A2E6F}"/>
    <cellStyle name="Total 2 2 4 3 3 3" xfId="28672" xr:uid="{D600E938-2E0B-42C7-A303-757267B50FEA}"/>
    <cellStyle name="Total 2 2 4 3 4" xfId="7766" xr:uid="{7B4EA6C3-4C2D-442C-A65E-EB370B1F665F}"/>
    <cellStyle name="Total 2 2 4 3 4 2" xfId="16404" xr:uid="{B89808AA-F81E-4BC0-B313-96322DB8E6B5}"/>
    <cellStyle name="Total 2 2 4 3 4 3" xfId="27736" xr:uid="{3EBA1BE7-8050-482B-B8BD-C69F967C1CD5}"/>
    <cellStyle name="Total 2 2 4 3 5" xfId="11244" xr:uid="{40B402FE-77CA-4118-A02D-AD16F246AFC0}"/>
    <cellStyle name="Total 2 2 4 3 5 2" xfId="19869" xr:uid="{F4A631D3-2901-4A85-9619-75E0B2D8F524}"/>
    <cellStyle name="Total 2 2 4 3 5 3" xfId="31205" xr:uid="{AC6EBA0F-9424-4DDB-A7BC-0AA5E320A76A}"/>
    <cellStyle name="Total 2 2 4 3 6" xfId="10810" xr:uid="{5079D07B-9D30-4B53-B77F-79381AB90467}"/>
    <cellStyle name="Total 2 2 4 3 6 2" xfId="19436" xr:uid="{8443466C-D35E-43C1-A584-0F5D3029AAD9}"/>
    <cellStyle name="Total 2 2 4 3 6 3" xfId="30771" xr:uid="{8FB62547-CDE5-4C9F-81FD-111DD934CD74}"/>
    <cellStyle name="Total 2 2 4 3 7" xfId="12658" xr:uid="{817B98AB-C561-4037-BAE9-524628268A72}"/>
    <cellStyle name="Total 2 2 4 3 7 2" xfId="21281" xr:uid="{A580E449-EE1B-4FA6-81E6-1D5C44C25BBC}"/>
    <cellStyle name="Total 2 2 4 3 7 3" xfId="32619" xr:uid="{4F1F82BB-3AE7-4DCD-A4C1-1E0C27ACEB1E}"/>
    <cellStyle name="Total 2 2 4 4" xfId="3173" xr:uid="{C621FF47-DBB8-4E9B-AE2E-0B23C2C9B76A}"/>
    <cellStyle name="Total 2 2 4 4 2" xfId="7535" xr:uid="{C1A7EFE9-ED67-43D0-B2C5-4D3AEDFA0FE7}"/>
    <cellStyle name="Total 2 2 4 4 2 2" xfId="16173" xr:uid="{029FA781-CA62-485E-8F13-C0ECDEC5D747}"/>
    <cellStyle name="Total 2 2 4 4 2 3" xfId="27505" xr:uid="{C0898717-88FD-4748-B0CC-F0E29A8B91F2}"/>
    <cellStyle name="Total 2 2 4 4 3" xfId="8712" xr:uid="{9472F714-9512-45B6-AF2E-BA2ECEC0BC13}"/>
    <cellStyle name="Total 2 2 4 4 3 2" xfId="17340" xr:uid="{9C3D7CFF-BA4A-4387-990D-02C8E48314CC}"/>
    <cellStyle name="Total 2 2 4 4 3 3" xfId="28673" xr:uid="{82F80E4B-25B3-4C30-B9D5-EB47F24FA451}"/>
    <cellStyle name="Total 2 2 4 4 4" xfId="9619" xr:uid="{E23C42D1-A10C-4C25-9879-E3AE98E3DAE8}"/>
    <cellStyle name="Total 2 2 4 4 4 2" xfId="18247" xr:uid="{BF96C5AA-D4D4-4EA5-87C6-9187D8093CA2}"/>
    <cellStyle name="Total 2 2 4 4 4 3" xfId="29580" xr:uid="{EBAD0D1C-B497-47F6-AFEB-0A2AFB0637F8}"/>
    <cellStyle name="Total 2 2 4 4 5" xfId="11245" xr:uid="{B8F77BEC-DAAC-4BB1-B4B3-7CBA3DDAEE94}"/>
    <cellStyle name="Total 2 2 4 4 5 2" xfId="19870" xr:uid="{FD69C94C-571B-49E9-A2E3-CE481C6575D0}"/>
    <cellStyle name="Total 2 2 4 4 5 3" xfId="31206" xr:uid="{57A985CD-E4E7-45F0-9AA7-C6DDE2168C79}"/>
    <cellStyle name="Total 2 2 4 4 6" xfId="11781" xr:uid="{5B5D2C6E-E9AB-40BF-823E-6A649823C059}"/>
    <cellStyle name="Total 2 2 4 4 6 2" xfId="20406" xr:uid="{278D10B2-2F02-41E1-A951-4B0F5BAC204B}"/>
    <cellStyle name="Total 2 2 4 4 6 3" xfId="31742" xr:uid="{29F482B5-6887-4760-B1D6-7AECDFF294FE}"/>
    <cellStyle name="Total 2 2 4 4 7" xfId="12659" xr:uid="{F1DC8986-B4E0-47C5-A43E-9A071D5B0B47}"/>
    <cellStyle name="Total 2 2 4 4 7 2" xfId="21282" xr:uid="{14A65004-2EA9-4AF2-B7C9-6D0F2DEFB7B6}"/>
    <cellStyle name="Total 2 2 4 4 7 3" xfId="32620" xr:uid="{D5CD784C-762B-4828-B728-C099E10902AF}"/>
    <cellStyle name="Total 2 2 4 5" xfId="3174" xr:uid="{AC97C54B-108E-4D1E-8361-A86DE21C2D53}"/>
    <cellStyle name="Total 2 2 4 5 2" xfId="7536" xr:uid="{E5EA8D62-A217-498D-8F47-BF9EA55F4D59}"/>
    <cellStyle name="Total 2 2 4 5 2 2" xfId="16174" xr:uid="{7B432485-BF34-45B0-BDF7-55B9938061A7}"/>
    <cellStyle name="Total 2 2 4 5 2 3" xfId="27506" xr:uid="{F325511B-5CC0-48B2-8B75-15D63822E1F3}"/>
    <cellStyle name="Total 2 2 4 5 3" xfId="8713" xr:uid="{1B63F3DC-75F0-4F5C-8713-77DC6C6DF101}"/>
    <cellStyle name="Total 2 2 4 5 3 2" xfId="17341" xr:uid="{56B6F759-9A5C-4256-8C74-8A808E3159D4}"/>
    <cellStyle name="Total 2 2 4 5 3 3" xfId="28674" xr:uid="{A7504EDA-11F3-4E31-B31A-5E15F019FE2A}"/>
    <cellStyle name="Total 2 2 4 5 4" xfId="8027" xr:uid="{055927B0-D47C-487F-BD56-A015FECD964E}"/>
    <cellStyle name="Total 2 2 4 5 4 2" xfId="16665" xr:uid="{F2B4EE89-9173-4508-A504-72E7D4693B00}"/>
    <cellStyle name="Total 2 2 4 5 4 3" xfId="27997" xr:uid="{27B89115-3994-42B5-9197-8C894D2CCB0F}"/>
    <cellStyle name="Total 2 2 4 5 5" xfId="11246" xr:uid="{2ADA3371-351E-40E1-9DEC-6A7F55F0F0DA}"/>
    <cellStyle name="Total 2 2 4 5 5 2" xfId="19871" xr:uid="{7E8868D3-07F6-4622-A15B-06759674198E}"/>
    <cellStyle name="Total 2 2 4 5 5 3" xfId="31207" xr:uid="{3F182748-2563-45E8-A165-58A4D9DDED49}"/>
    <cellStyle name="Total 2 2 4 5 6" xfId="10809" xr:uid="{9647EDE1-729B-4CBC-8759-4A576C4EA8E8}"/>
    <cellStyle name="Total 2 2 4 5 6 2" xfId="19435" xr:uid="{E4CC718E-10CA-40D3-95B5-D408A727FB3A}"/>
    <cellStyle name="Total 2 2 4 5 6 3" xfId="30770" xr:uid="{DCBB3E01-B7A2-4D98-8CF8-B5CCF808D11F}"/>
    <cellStyle name="Total 2 2 4 5 7" xfId="12660" xr:uid="{892802C4-AE17-48CD-81F9-7DAE407867D0}"/>
    <cellStyle name="Total 2 2 4 5 7 2" xfId="21283" xr:uid="{B9EF4852-B00A-460C-A1C1-1965A6143FC1}"/>
    <cellStyle name="Total 2 2 4 5 7 3" xfId="32621" xr:uid="{5EE7DAE6-9FAD-47D8-8DD0-1204165F4880}"/>
    <cellStyle name="Total 2 2 4 6" xfId="3175" xr:uid="{7174F20B-2C8B-4302-916B-BC8C4A5FEF1C}"/>
    <cellStyle name="Total 2 2 4 6 2" xfId="7537" xr:uid="{70D4BA69-DDFD-402D-8E89-0EED6B752E73}"/>
    <cellStyle name="Total 2 2 4 6 2 2" xfId="16175" xr:uid="{3E247C74-E582-49C5-8989-3298A8FC528B}"/>
    <cellStyle name="Total 2 2 4 6 2 3" xfId="27507" xr:uid="{4A838577-959C-44CD-AF71-4AF2002CEC42}"/>
    <cellStyle name="Total 2 2 4 6 3" xfId="8714" xr:uid="{934DF3DA-FDEA-4EE2-8FB5-0113D42D9F36}"/>
    <cellStyle name="Total 2 2 4 6 3 2" xfId="17342" xr:uid="{E71021E7-7480-43BA-85BA-59124109D747}"/>
    <cellStyle name="Total 2 2 4 6 3 3" xfId="28675" xr:uid="{AD5201D2-6278-41A4-9DEB-ADF1DDAB1762}"/>
    <cellStyle name="Total 2 2 4 6 4" xfId="9620" xr:uid="{AE10D228-F33D-4DC6-8C74-8C6D171BD096}"/>
    <cellStyle name="Total 2 2 4 6 4 2" xfId="18248" xr:uid="{24CA3406-5EC1-443F-9DA5-E93D785C4A0E}"/>
    <cellStyle name="Total 2 2 4 6 4 3" xfId="29581" xr:uid="{BF0921C5-C2AF-4115-8A7B-BBF5B7508309}"/>
    <cellStyle name="Total 2 2 4 6 5" xfId="11247" xr:uid="{225662F3-3F2E-4A5E-9141-9DE3B20024EB}"/>
    <cellStyle name="Total 2 2 4 6 5 2" xfId="19872" xr:uid="{5FA8AE2A-880B-4894-8EC6-5EFA7E627CCC}"/>
    <cellStyle name="Total 2 2 4 6 5 3" xfId="31208" xr:uid="{9FC24010-3B0A-4503-8B28-290288D34F7D}"/>
    <cellStyle name="Total 2 2 4 6 6" xfId="7663" xr:uid="{9A9EC2C3-87E4-4DEC-942B-D032ED5A4AC4}"/>
    <cellStyle name="Total 2 2 4 6 6 2" xfId="16301" xr:uid="{E13E6630-3B38-44AA-BC82-FE22635FF7E0}"/>
    <cellStyle name="Total 2 2 4 6 6 3" xfId="27633" xr:uid="{7EAD520E-D6F8-4336-A9BA-55F2C2749000}"/>
    <cellStyle name="Total 2 2 4 6 7" xfId="12661" xr:uid="{9EBC7CB3-65B5-40A4-983F-37C1E0250663}"/>
    <cellStyle name="Total 2 2 4 6 7 2" xfId="21284" xr:uid="{7C20A250-4008-46B9-BCBB-B6D0F8754E9C}"/>
    <cellStyle name="Total 2 2 4 6 7 3" xfId="32622" xr:uid="{BA337ABB-4805-4975-BD80-2C5738BCBD9E}"/>
    <cellStyle name="Total 2 2 4 7" xfId="3176" xr:uid="{05E1A396-0DC5-42E5-B3FB-F44A17B723EE}"/>
    <cellStyle name="Total 2 2 4 7 2" xfId="7538" xr:uid="{50CB5277-C104-4219-A189-F23BAD502BED}"/>
    <cellStyle name="Total 2 2 4 7 2 2" xfId="16176" xr:uid="{A00BAE2E-14A3-4C9A-8127-37E5DA9B2B36}"/>
    <cellStyle name="Total 2 2 4 7 2 3" xfId="27508" xr:uid="{CF1B5E1C-9313-4950-A4BF-6828B170D47A}"/>
    <cellStyle name="Total 2 2 4 7 3" xfId="8715" xr:uid="{8E7B5606-953E-42F0-803C-D86DE79F3CFB}"/>
    <cellStyle name="Total 2 2 4 7 3 2" xfId="17343" xr:uid="{486B56EB-A313-4337-B7EE-0D5F91FD0773}"/>
    <cellStyle name="Total 2 2 4 7 3 3" xfId="28676" xr:uid="{2C5F46F4-D647-4E96-B438-A9D3EC4A9DAF}"/>
    <cellStyle name="Total 2 2 4 7 4" xfId="9621" xr:uid="{F56A82CD-6A51-47E1-8B08-9F97AE7093F1}"/>
    <cellStyle name="Total 2 2 4 7 4 2" xfId="18249" xr:uid="{CAABBEE7-AA47-4D06-B66B-A12E5BF836EF}"/>
    <cellStyle name="Total 2 2 4 7 4 3" xfId="29582" xr:uid="{B535E097-4D23-4E1B-A41F-C11CFED72663}"/>
    <cellStyle name="Total 2 2 4 7 5" xfId="11248" xr:uid="{4810C4D8-799F-4765-A127-D4727844A9D9}"/>
    <cellStyle name="Total 2 2 4 7 5 2" xfId="19873" xr:uid="{D1327BC0-AEEC-4949-854E-74436D9773F4}"/>
    <cellStyle name="Total 2 2 4 7 5 3" xfId="31209" xr:uid="{CCE432FE-323E-4C5B-8A22-383778169844}"/>
    <cellStyle name="Total 2 2 4 7 6" xfId="11782" xr:uid="{DE4149FC-3E12-4FFD-A8D9-D535FD8BB6BD}"/>
    <cellStyle name="Total 2 2 4 7 6 2" xfId="20407" xr:uid="{C36A4E79-4EC0-479F-B8A1-40C743A89080}"/>
    <cellStyle name="Total 2 2 4 7 6 3" xfId="31743" xr:uid="{C3B15D93-4486-4000-B654-14D65378443F}"/>
    <cellStyle name="Total 2 2 4 7 7" xfId="12662" xr:uid="{9CF3E86B-4164-4ADF-B09B-162022B678FC}"/>
    <cellStyle name="Total 2 2 4 7 7 2" xfId="21285" xr:uid="{11B6D04E-B7A3-41A7-A651-44878654B869}"/>
    <cellStyle name="Total 2 2 4 7 7 3" xfId="32623" xr:uid="{DF74565C-8927-478B-87E2-0A05DE0014F4}"/>
    <cellStyle name="Total 2 2 4 8" xfId="3177" xr:uid="{F60740F1-8818-43E9-BFC5-F7164BBCA5FB}"/>
    <cellStyle name="Total 2 2 4 8 2" xfId="7539" xr:uid="{9D159AF1-55C7-4F28-B562-7F2138102D55}"/>
    <cellStyle name="Total 2 2 4 8 2 2" xfId="16177" xr:uid="{ABF9842C-A6A1-407D-8DFF-A8BC63DAAFD9}"/>
    <cellStyle name="Total 2 2 4 8 2 3" xfId="27509" xr:uid="{8DB92B59-8663-4625-A92C-E44A6F882F45}"/>
    <cellStyle name="Total 2 2 4 8 3" xfId="8716" xr:uid="{D5E7344C-8B3C-44E0-A140-3E7D3055A0BC}"/>
    <cellStyle name="Total 2 2 4 8 3 2" xfId="17344" xr:uid="{FE594B5B-2BFF-4DA5-9D98-701034FCBB44}"/>
    <cellStyle name="Total 2 2 4 8 3 3" xfId="28677" xr:uid="{63A73875-C207-4798-A809-AE5AEF7E897F}"/>
    <cellStyle name="Total 2 2 4 8 4" xfId="8594" xr:uid="{84FA6B17-E3B0-4236-92E4-3FFF0BF9B77A}"/>
    <cellStyle name="Total 2 2 4 8 4 2" xfId="17222" xr:uid="{0AA8C4A4-B8F3-45F1-AF49-B4ED4456B220}"/>
    <cellStyle name="Total 2 2 4 8 4 3" xfId="28555" xr:uid="{2EAF4229-5D82-4D63-898D-2F8639E84962}"/>
    <cellStyle name="Total 2 2 4 8 5" xfId="11249" xr:uid="{A81D26AA-06AE-4241-A7E3-FBA8D8A2F920}"/>
    <cellStyle name="Total 2 2 4 8 5 2" xfId="19874" xr:uid="{A922B2BE-5681-454D-935D-72885C19AA3C}"/>
    <cellStyle name="Total 2 2 4 8 5 3" xfId="31210" xr:uid="{7A2FE915-7BF8-49E9-ACFE-FF4F0CA0D0E2}"/>
    <cellStyle name="Total 2 2 4 8 6" xfId="5484" xr:uid="{94FF15F1-301B-4A1F-83E8-4176B266581A}"/>
    <cellStyle name="Total 2 2 4 8 6 2" xfId="14143" xr:uid="{9F9B84A2-AC57-4617-A13C-CB422B54BEF1}"/>
    <cellStyle name="Total 2 2 4 8 6 3" xfId="25475" xr:uid="{F82F6386-442E-4AE7-95B2-D9F4370DEED5}"/>
    <cellStyle name="Total 2 2 4 8 7" xfId="12663" xr:uid="{2EC08862-33D9-461B-8D0F-75A7236F3DC5}"/>
    <cellStyle name="Total 2 2 4 8 7 2" xfId="21286" xr:uid="{A92F9E5A-7C93-402A-91CB-0E4720F7AB06}"/>
    <cellStyle name="Total 2 2 4 8 7 3" xfId="32624" xr:uid="{BF40C70E-CE3F-4415-8EAB-DE7B446DE93D}"/>
    <cellStyle name="Total 2 2 4 9" xfId="7532" xr:uid="{AEE1850D-DE8A-4518-854F-DFC8F290A0BF}"/>
    <cellStyle name="Total 2 2 4 9 2" xfId="16170" xr:uid="{84336AE6-23EB-411C-A94F-E38ED07E2210}"/>
    <cellStyle name="Total 2 2 4 9 3" xfId="27502" xr:uid="{00CA58FA-1CE6-4B83-971D-8DDEC080A6D8}"/>
    <cellStyle name="Total 2 2 5" xfId="3178" xr:uid="{4540C3EB-DA0A-4604-B57D-31151B6DF9BA}"/>
    <cellStyle name="Total 2 2 5 2" xfId="7540" xr:uid="{40A84C9A-053E-4CB0-8B23-F91D0D8DA4B2}"/>
    <cellStyle name="Total 2 2 5 2 2" xfId="16178" xr:uid="{98A6AB23-93D3-4D94-AF93-AB7BF5FBBFE4}"/>
    <cellStyle name="Total 2 2 5 2 3" xfId="27510" xr:uid="{062C8BAC-95CD-4ABD-894C-BD8D89EA6537}"/>
    <cellStyle name="Total 2 2 5 3" xfId="8717" xr:uid="{94FF7228-AEE3-4C78-B7DE-21226D09867D}"/>
    <cellStyle name="Total 2 2 5 3 2" xfId="17345" xr:uid="{C9960D68-A140-4EDA-A553-830523AD1561}"/>
    <cellStyle name="Total 2 2 5 3 3" xfId="28678" xr:uid="{B0DAFCF8-C7E3-40BB-838C-FE8126DE4D30}"/>
    <cellStyle name="Total 2 2 5 4" xfId="9622" xr:uid="{9ECA7361-A580-4B84-95EC-FFC5C00B3E37}"/>
    <cellStyle name="Total 2 2 5 4 2" xfId="18250" xr:uid="{D5D1669A-5BFD-4F72-B2B1-E45D0B16EE8E}"/>
    <cellStyle name="Total 2 2 5 4 3" xfId="29583" xr:uid="{E1A1EB1D-72BC-4CBB-9BDA-5A364144DFC7}"/>
    <cellStyle name="Total 2 2 5 5" xfId="11250" xr:uid="{9EC1F148-2D82-443F-874E-56209C460573}"/>
    <cellStyle name="Total 2 2 5 5 2" xfId="19875" xr:uid="{E19FC783-68C4-4E55-ADE4-7474590B61DE}"/>
    <cellStyle name="Total 2 2 5 5 3" xfId="31211" xr:uid="{EE80208B-B5B1-4FDC-96B9-14D547F1865E}"/>
    <cellStyle name="Total 2 2 5 6" xfId="9067" xr:uid="{0D545404-3AE7-4C54-8DBD-D9E6D402B73F}"/>
    <cellStyle name="Total 2 2 5 6 2" xfId="17695" xr:uid="{8B8F514A-FA99-4D38-9B98-167E2A0DC726}"/>
    <cellStyle name="Total 2 2 5 6 3" xfId="29028" xr:uid="{8E98E6EF-7CCC-41E5-A182-F09B83ACA431}"/>
    <cellStyle name="Total 2 2 5 7" xfId="12664" xr:uid="{C2D110C9-4AEB-45DF-AF0C-0BB2D6FF10C9}"/>
    <cellStyle name="Total 2 2 5 7 2" xfId="21287" xr:uid="{917AAE36-964E-42B8-B6D2-F39AF2CC9F7A}"/>
    <cellStyle name="Total 2 2 5 7 3" xfId="32625" xr:uid="{524B8066-9F28-4770-82B9-E4CA08F454D9}"/>
    <cellStyle name="Total 2 2 6" xfId="3179" xr:uid="{A44C660C-73A9-4F2D-B805-693522A427E0}"/>
    <cellStyle name="Total 2 2 6 2" xfId="7541" xr:uid="{787541CB-27E8-4A4D-9887-5CD9BB9B9AE3}"/>
    <cellStyle name="Total 2 2 6 2 2" xfId="16179" xr:uid="{6FC514F0-F1A8-4B41-B8CC-55152CF168ED}"/>
    <cellStyle name="Total 2 2 6 2 3" xfId="27511" xr:uid="{B3DD98FA-E387-4817-A5B2-107928F5DF8A}"/>
    <cellStyle name="Total 2 2 6 3" xfId="8718" xr:uid="{4180F952-6431-4C5A-91B1-7923A4BDA518}"/>
    <cellStyle name="Total 2 2 6 3 2" xfId="17346" xr:uid="{C80E574E-55F2-4A66-A12A-A5BED8AF5DC1}"/>
    <cellStyle name="Total 2 2 6 3 3" xfId="28679" xr:uid="{3F346F3F-8CA4-4D5B-B637-0A66F2831CB0}"/>
    <cellStyle name="Total 2 2 6 4" xfId="9623" xr:uid="{AA22532D-A216-42A2-8551-F69037771F6A}"/>
    <cellStyle name="Total 2 2 6 4 2" xfId="18251" xr:uid="{3DB98CFC-1072-488D-ACF2-25B67BABE0B2}"/>
    <cellStyle name="Total 2 2 6 4 3" xfId="29584" xr:uid="{588055E3-3869-46B0-B12B-F0DAE3BC22D9}"/>
    <cellStyle name="Total 2 2 6 5" xfId="11251" xr:uid="{59E54698-CA4E-4704-A090-FB7BECC56D4A}"/>
    <cellStyle name="Total 2 2 6 5 2" xfId="19876" xr:uid="{12AF5B01-B65F-4821-8E1A-158C47B50696}"/>
    <cellStyle name="Total 2 2 6 5 3" xfId="31212" xr:uid="{5E4BB005-66C2-4DD1-BDD2-2C674CD8762B}"/>
    <cellStyle name="Total 2 2 6 6" xfId="8848" xr:uid="{CC1B72A0-8BBB-45F9-84CB-0E6E682F6C5A}"/>
    <cellStyle name="Total 2 2 6 6 2" xfId="17476" xr:uid="{5859426F-6CAD-437A-9810-26826CE51E8E}"/>
    <cellStyle name="Total 2 2 6 6 3" xfId="28809" xr:uid="{A2D73A02-0F68-4516-874A-981D49763A60}"/>
    <cellStyle name="Total 2 2 6 7" xfId="12665" xr:uid="{E15DE135-7FF4-4F6B-B76F-0E080A4A645B}"/>
    <cellStyle name="Total 2 2 6 7 2" xfId="21288" xr:uid="{B872492A-34A5-4FF1-8E00-FA737C4CD5A9}"/>
    <cellStyle name="Total 2 2 6 7 3" xfId="32626" xr:uid="{FF337595-762B-4143-8B14-2B326BFDF856}"/>
    <cellStyle name="Total 2 2 7" xfId="3180" xr:uid="{E3BF16DE-F6E8-4994-9380-0C3439A8E198}"/>
    <cellStyle name="Total 2 2 7 2" xfId="7542" xr:uid="{623B3AF4-89A2-4946-9A46-D72166B2D89C}"/>
    <cellStyle name="Total 2 2 7 2 2" xfId="16180" xr:uid="{FA26A17A-1D2E-4583-B868-5D6316D7AACF}"/>
    <cellStyle name="Total 2 2 7 2 3" xfId="27512" xr:uid="{AEA3686B-D4E4-4F10-9ACF-79968C3500F6}"/>
    <cellStyle name="Total 2 2 7 3" xfId="8719" xr:uid="{F453A016-5489-446F-9C62-9F31CDB3ADB9}"/>
    <cellStyle name="Total 2 2 7 3 2" xfId="17347" xr:uid="{CB08DA86-088F-40D1-A15B-5CA2B8A7AB5F}"/>
    <cellStyle name="Total 2 2 7 3 3" xfId="28680" xr:uid="{A264FF98-819C-49DB-9838-81498F66857B}"/>
    <cellStyle name="Total 2 2 7 4" xfId="8595" xr:uid="{1177E359-2F9C-406E-B1D2-34D866DF64AF}"/>
    <cellStyle name="Total 2 2 7 4 2" xfId="17223" xr:uid="{9E3FF229-DF19-42B5-A48F-61D516E271CF}"/>
    <cellStyle name="Total 2 2 7 4 3" xfId="28556" xr:uid="{ABD26112-8FD8-4938-B9BC-1324293A7E46}"/>
    <cellStyle name="Total 2 2 7 5" xfId="11252" xr:uid="{993E2ECC-1541-4B20-85C2-C0ED281DA08E}"/>
    <cellStyle name="Total 2 2 7 5 2" xfId="19877" xr:uid="{4EB5F771-A090-41F0-85C4-5195B12C3885}"/>
    <cellStyle name="Total 2 2 7 5 3" xfId="31213" xr:uid="{959F0D81-FAA8-4075-AFC3-5B8A43427479}"/>
    <cellStyle name="Total 2 2 7 6" xfId="10808" xr:uid="{269990A9-0185-45C1-8D16-E0AEBB9EC523}"/>
    <cellStyle name="Total 2 2 7 6 2" xfId="19434" xr:uid="{011E29C1-350F-4A18-8A96-04559E604470}"/>
    <cellStyle name="Total 2 2 7 6 3" xfId="30769" xr:uid="{44F7F5DC-AB43-4DDE-8EA5-07FA391F80C1}"/>
    <cellStyle name="Total 2 2 7 7" xfId="12666" xr:uid="{3E18921B-3F10-47CA-938F-2D8BEECB6687}"/>
    <cellStyle name="Total 2 2 7 7 2" xfId="21289" xr:uid="{C9D140E1-34C5-48E5-94E9-7BF10AEDE4BA}"/>
    <cellStyle name="Total 2 2 7 7 3" xfId="32627" xr:uid="{8CAEF607-5548-4D2F-B2D6-7670024395FD}"/>
    <cellStyle name="Total 2 2 8" xfId="3181" xr:uid="{F608EC01-91B0-4992-AA4C-A7CFF5E07BFE}"/>
    <cellStyle name="Total 2 2 8 2" xfId="7543" xr:uid="{17AB95D4-D132-499E-A995-9C6F64378A58}"/>
    <cellStyle name="Total 2 2 8 2 2" xfId="16181" xr:uid="{F16C0832-4C1F-4F87-ABBF-46CD0FB71F08}"/>
    <cellStyle name="Total 2 2 8 2 3" xfId="27513" xr:uid="{1D4EB846-8925-4AB2-89F4-50D3EF1897F7}"/>
    <cellStyle name="Total 2 2 8 3" xfId="8720" xr:uid="{E225EE8E-E1B1-406A-8D77-E86312D84AA8}"/>
    <cellStyle name="Total 2 2 8 3 2" xfId="17348" xr:uid="{783CADA1-3FB6-4BE6-9210-A073347BF490}"/>
    <cellStyle name="Total 2 2 8 3 3" xfId="28681" xr:uid="{ADFC3B64-1CFE-4917-BC9D-FB4C2969DF47}"/>
    <cellStyle name="Total 2 2 8 4" xfId="5116" xr:uid="{1406D20F-3D7D-409E-883A-3DA408EFD11F}"/>
    <cellStyle name="Total 2 2 8 4 2" xfId="13775" xr:uid="{A2602E0D-E22D-45F9-BB65-4FCEE8880282}"/>
    <cellStyle name="Total 2 2 8 4 3" xfId="25107" xr:uid="{3AB522B4-8553-4520-B1BF-23477DD1D268}"/>
    <cellStyle name="Total 2 2 8 5" xfId="11253" xr:uid="{517D05BB-E3CB-43FB-8C44-DBFF52D415D6}"/>
    <cellStyle name="Total 2 2 8 5 2" xfId="19878" xr:uid="{8B05DDB9-2C38-4D62-BDCE-CFCD84538C3B}"/>
    <cellStyle name="Total 2 2 8 5 3" xfId="31214" xr:uid="{2F1A33B4-F739-45BB-A7B9-C00AB1DEACE2}"/>
    <cellStyle name="Total 2 2 8 6" xfId="10807" xr:uid="{610BA077-B086-4630-B005-AD8F51AD7F7B}"/>
    <cellStyle name="Total 2 2 8 6 2" xfId="19433" xr:uid="{0FF301EE-C22F-414F-B88A-30836818215B}"/>
    <cellStyle name="Total 2 2 8 6 3" xfId="30768" xr:uid="{66D21945-A739-45C0-91DA-6FBD767EAEB6}"/>
    <cellStyle name="Total 2 2 8 7" xfId="12667" xr:uid="{F6EAC4AA-ABBD-4402-AB99-3E3F62ADC0CD}"/>
    <cellStyle name="Total 2 2 8 7 2" xfId="21290" xr:uid="{BFBA2620-3808-4D46-9C7A-A7F52383D815}"/>
    <cellStyle name="Total 2 2 8 7 3" xfId="32628" xr:uid="{9DB1B477-D7CC-4CA0-A933-6BA5D3E50A70}"/>
    <cellStyle name="Total 2 2 9" xfId="3182" xr:uid="{D0DAF8A7-9641-411C-BA01-442E60486F05}"/>
    <cellStyle name="Total 2 2 9 2" xfId="7544" xr:uid="{7F672ABB-F051-4B8E-A5BE-A67C9A6C880E}"/>
    <cellStyle name="Total 2 2 9 2 2" xfId="16182" xr:uid="{8FC7116C-0E31-4862-AEDD-9040DED8E98D}"/>
    <cellStyle name="Total 2 2 9 2 3" xfId="27514" xr:uid="{52A723B5-8E82-4BCA-9063-05389C7CE83F}"/>
    <cellStyle name="Total 2 2 9 3" xfId="8721" xr:uid="{8FBE741D-909F-471D-B2F5-7BFD3B2BD045}"/>
    <cellStyle name="Total 2 2 9 3 2" xfId="17349" xr:uid="{584FE5BB-5E82-4E9A-8422-5B6F0115AF91}"/>
    <cellStyle name="Total 2 2 9 3 3" xfId="28682" xr:uid="{4CBDCC87-22D5-4A07-9B32-A20099BBC5E3}"/>
    <cellStyle name="Total 2 2 9 4" xfId="9624" xr:uid="{02857379-1140-4499-8BC0-CDBDF23260ED}"/>
    <cellStyle name="Total 2 2 9 4 2" xfId="18252" xr:uid="{52ECBCC3-2530-460C-8C1B-900F12634553}"/>
    <cellStyle name="Total 2 2 9 4 3" xfId="29585" xr:uid="{1F7D29A7-3B5B-4AD0-8E5B-274CD5F92F82}"/>
    <cellStyle name="Total 2 2 9 5" xfId="11254" xr:uid="{AF804DC1-A81A-419A-9E37-1479549CDFB3}"/>
    <cellStyle name="Total 2 2 9 5 2" xfId="19879" xr:uid="{D04FA9B0-4A32-48FC-887A-A9B0AABBCDE7}"/>
    <cellStyle name="Total 2 2 9 5 3" xfId="31215" xr:uid="{2277FC49-865C-4E71-9155-7BE0AF31572D}"/>
    <cellStyle name="Total 2 2 9 6" xfId="11783" xr:uid="{218434A4-F2F1-474C-ACD5-3DE7CDFE9F4C}"/>
    <cellStyle name="Total 2 2 9 6 2" xfId="20408" xr:uid="{DF7C0D17-5ADD-478C-91CF-70101B4A9889}"/>
    <cellStyle name="Total 2 2 9 6 3" xfId="31744" xr:uid="{5B9E3E6C-A492-4571-A89D-1B8260B46BE6}"/>
    <cellStyle name="Total 2 2 9 7" xfId="12668" xr:uid="{623E1165-1B16-47E6-9CF0-0D4F08EB340F}"/>
    <cellStyle name="Total 2 2 9 7 2" xfId="21291" xr:uid="{C2A9371F-1219-4BFA-8E6E-234AE17B0DCA}"/>
    <cellStyle name="Total 2 2 9 7 3" xfId="32629" xr:uid="{CD0DEC59-FD7D-4705-A0F6-C17C02FEB357}"/>
    <cellStyle name="Total 2 20" xfId="9177" xr:uid="{9AB86B78-0E87-4442-8838-F4C26EDE7866}"/>
    <cellStyle name="Total 2 20 2" xfId="17805" xr:uid="{32FD0981-2DB0-47F4-BFCD-FCFBE188C038}"/>
    <cellStyle name="Total 2 20 3" xfId="29138" xr:uid="{70886715-B71E-4A73-92C6-5E69BF650E25}"/>
    <cellStyle name="Total 2 21" xfId="10358" xr:uid="{9BA06BA9-AC4B-4D2F-AACD-0B89264B76FE}"/>
    <cellStyle name="Total 2 21 2" xfId="18985" xr:uid="{89DDFAB8-1438-47B0-991E-89086404316B}"/>
    <cellStyle name="Total 2 21 3" xfId="30319" xr:uid="{DAB06A79-A7AD-4E46-AA09-8491FC438CFC}"/>
    <cellStyle name="Total 2 22" xfId="10746" xr:uid="{318A84C7-1FD3-4ECC-BC20-90B020634C2B}"/>
    <cellStyle name="Total 2 22 2" xfId="19372" xr:uid="{AAC28E64-04FA-44CE-98AC-4ECB79CFF707}"/>
    <cellStyle name="Total 2 22 3" xfId="30707" xr:uid="{59A9195E-B99F-44D7-BE76-E60A66724847}"/>
    <cellStyle name="Total 2 23" xfId="12430" xr:uid="{DA148704-0E37-489C-B8D5-9B87166045BD}"/>
    <cellStyle name="Total 2 23 2" xfId="21054" xr:uid="{7A451342-FC5C-4302-A00A-CAFFD47A582B}"/>
    <cellStyle name="Total 2 23 3" xfId="32391" xr:uid="{64090FB8-B3E3-496E-8937-543383B8C1C3}"/>
    <cellStyle name="Total 2 24" xfId="12424" xr:uid="{DE4D0EF5-D8BD-4D88-ADB8-16AFB043963D}"/>
    <cellStyle name="Total 2 24 2" xfId="21048" xr:uid="{A817C82E-2693-4CA5-BFFB-B67386BAD20C}"/>
    <cellStyle name="Total 2 24 3" xfId="32385" xr:uid="{D1D91C67-1026-4CB4-8B52-0941E88DE4EB}"/>
    <cellStyle name="Total 2 3" xfId="3183" xr:uid="{A02CEB7C-807E-474F-A6AD-4FCC6F9A8DB6}"/>
    <cellStyle name="Total 2 3 10" xfId="8026" xr:uid="{F48B1867-5FE4-4933-95CE-27E4C17779CD}"/>
    <cellStyle name="Total 2 3 10 2" xfId="16664" xr:uid="{0BD7D946-B598-4835-B0D0-1F800CFFCED7}"/>
    <cellStyle name="Total 2 3 10 3" xfId="27996" xr:uid="{2F0AD682-499F-48C6-AADC-11E4FEF9DCC5}"/>
    <cellStyle name="Total 2 3 11" xfId="11255" xr:uid="{894FA09E-0D9A-4D80-B837-E311232DDFCF}"/>
    <cellStyle name="Total 2 3 11 2" xfId="19880" xr:uid="{76080268-AF69-4CC2-B7C0-AD5689F0613E}"/>
    <cellStyle name="Total 2 3 11 3" xfId="31216" xr:uid="{1DB2EF6F-E78E-40F5-8D94-4926F3C1165A}"/>
    <cellStyle name="Total 2 3 12" xfId="10238" xr:uid="{199493D9-915D-474D-84FB-D49CE15BAA90}"/>
    <cellStyle name="Total 2 3 12 2" xfId="18865" xr:uid="{321ADE66-4C3B-44F9-94BB-69714AE57876}"/>
    <cellStyle name="Total 2 3 12 3" xfId="30199" xr:uid="{CE10E978-1988-486E-8653-8585B5558B27}"/>
    <cellStyle name="Total 2 3 13" xfId="12669" xr:uid="{A240C4AC-D611-4546-B07C-F928F8C17141}"/>
    <cellStyle name="Total 2 3 13 2" xfId="21292" xr:uid="{C726930F-4EE3-4216-8F1C-01D194CCCBAD}"/>
    <cellStyle name="Total 2 3 13 3" xfId="32630" xr:uid="{7537EA1F-2B9B-498C-A8CD-61BAEA911401}"/>
    <cellStyle name="Total 2 3 2" xfId="3184" xr:uid="{7474244D-AF0D-46F7-A722-C92B60C9EBBB}"/>
    <cellStyle name="Total 2 3 2 10" xfId="11256" xr:uid="{545B03B1-B3F8-44CF-B1AA-2920BCC3CD83}"/>
    <cellStyle name="Total 2 3 2 10 2" xfId="19881" xr:uid="{69808A28-9648-47BB-B93F-0B0F329683FE}"/>
    <cellStyle name="Total 2 3 2 10 3" xfId="31217" xr:uid="{5062DD58-6F4B-4E63-B6F6-90F5A552828A}"/>
    <cellStyle name="Total 2 3 2 11" xfId="10806" xr:uid="{1D4D01EB-3A11-4FF3-B2E3-F5D8F3526576}"/>
    <cellStyle name="Total 2 3 2 11 2" xfId="19432" xr:uid="{65F17FBE-9790-4F2A-A6B5-043934BD0BF7}"/>
    <cellStyle name="Total 2 3 2 11 3" xfId="30767" xr:uid="{05A638C3-0263-4617-9F59-0694FE8265E6}"/>
    <cellStyle name="Total 2 3 2 12" xfId="12670" xr:uid="{3328B29D-4A52-4C8A-8B6F-936118C18119}"/>
    <cellStyle name="Total 2 3 2 12 2" xfId="21293" xr:uid="{D2C234A4-79EE-4535-8172-04EC4203522B}"/>
    <cellStyle name="Total 2 3 2 12 3" xfId="32631" xr:uid="{A1FF73A0-9004-40A4-BD24-34A6A875BF6B}"/>
    <cellStyle name="Total 2 3 2 2" xfId="3185" xr:uid="{C7DEB97C-467B-47A8-B3F9-585742B42AD7}"/>
    <cellStyle name="Total 2 3 2 2 2" xfId="7547" xr:uid="{38FCAF30-1376-4223-BB02-D192FEEA462C}"/>
    <cellStyle name="Total 2 3 2 2 2 2" xfId="16185" xr:uid="{6B10C9B5-3289-446E-897E-10FCA269083F}"/>
    <cellStyle name="Total 2 3 2 2 2 3" xfId="27517" xr:uid="{C63B0013-9F1E-43DC-B49B-B2C0136890BA}"/>
    <cellStyle name="Total 2 3 2 2 3" xfId="8724" xr:uid="{E00E8CFF-BF2C-4FCA-B594-67ACBDC6A5E6}"/>
    <cellStyle name="Total 2 3 2 2 3 2" xfId="17352" xr:uid="{B58DAD82-49E0-49E0-BA28-EC7706744181}"/>
    <cellStyle name="Total 2 3 2 2 3 3" xfId="28685" xr:uid="{657B2CC3-6E63-4739-A56F-692C85122C0F}"/>
    <cellStyle name="Total 2 3 2 2 4" xfId="9625" xr:uid="{9C581686-981E-4F7C-A91C-B28E2746DA30}"/>
    <cellStyle name="Total 2 3 2 2 4 2" xfId="18253" xr:uid="{4F8F87F4-855A-4559-93AA-FD522F6A3712}"/>
    <cellStyle name="Total 2 3 2 2 4 3" xfId="29586" xr:uid="{24AE3278-6D88-4935-9976-CBC364F15D71}"/>
    <cellStyle name="Total 2 3 2 2 5" xfId="11257" xr:uid="{A3F66F46-43F0-4703-82A3-4C7D31952785}"/>
    <cellStyle name="Total 2 3 2 2 5 2" xfId="19882" xr:uid="{224A726A-08EC-4EA8-8AE9-67DB714BD627}"/>
    <cellStyle name="Total 2 3 2 2 5 3" xfId="31218" xr:uid="{3F657FEA-0CEB-464A-8465-EE414701BDFE}"/>
    <cellStyle name="Total 2 3 2 2 6" xfId="11784" xr:uid="{C68DC8A5-714C-4A46-87CF-68F88C881A8B}"/>
    <cellStyle name="Total 2 3 2 2 6 2" xfId="20409" xr:uid="{32958803-527A-448D-986B-C91E9356F03A}"/>
    <cellStyle name="Total 2 3 2 2 6 3" xfId="31745" xr:uid="{C955FA9F-E979-45FE-A6AE-B92C648319E4}"/>
    <cellStyle name="Total 2 3 2 2 7" xfId="12671" xr:uid="{FC4C2F75-480A-4E51-AA70-9ECD5CE9FAF1}"/>
    <cellStyle name="Total 2 3 2 2 7 2" xfId="21294" xr:uid="{F5B2531C-AA24-4B7E-9D00-3E39A2459B30}"/>
    <cellStyle name="Total 2 3 2 2 7 3" xfId="32632" xr:uid="{DDB6005E-E376-402A-9C09-74D2B3BFF303}"/>
    <cellStyle name="Total 2 3 2 3" xfId="3186" xr:uid="{97C23010-2683-4562-8909-743538A453E3}"/>
    <cellStyle name="Total 2 3 2 3 2" xfId="7548" xr:uid="{191F62EC-0C50-4261-A3A0-0FE509062F3F}"/>
    <cellStyle name="Total 2 3 2 3 2 2" xfId="16186" xr:uid="{744682F1-52AF-4EB5-A905-4BCAC1C9B298}"/>
    <cellStyle name="Total 2 3 2 3 2 3" xfId="27518" xr:uid="{6A44217C-3B51-47E7-BAFC-0875E81440DD}"/>
    <cellStyle name="Total 2 3 2 3 3" xfId="8725" xr:uid="{722D6076-65A4-4103-8633-3EFC462A1E84}"/>
    <cellStyle name="Total 2 3 2 3 3 2" xfId="17353" xr:uid="{9BCB65AF-A76C-4EC0-B7AE-4DAC65A9B7D2}"/>
    <cellStyle name="Total 2 3 2 3 3 3" xfId="28686" xr:uid="{D5F88E34-E746-43AE-9B81-BF3C0D65541D}"/>
    <cellStyle name="Total 2 3 2 3 4" xfId="8597" xr:uid="{AE96BF58-325B-4D6D-92AD-B7C1E9F29D21}"/>
    <cellStyle name="Total 2 3 2 3 4 2" xfId="17225" xr:uid="{9A04C4AD-66A4-4687-923D-6A7BA536E7BA}"/>
    <cellStyle name="Total 2 3 2 3 4 3" xfId="28558" xr:uid="{A4F4C9D5-42D0-4673-A2D2-197C680FFE0C}"/>
    <cellStyle name="Total 2 3 2 3 5" xfId="11258" xr:uid="{1C3721F4-4652-4053-8A2E-22F791209110}"/>
    <cellStyle name="Total 2 3 2 3 5 2" xfId="19883" xr:uid="{472E0F06-B585-4DE5-AE4B-C51C8ECE59B0}"/>
    <cellStyle name="Total 2 3 2 3 5 3" xfId="31219" xr:uid="{C9B4B3F6-81FA-4B77-899B-DE4EB80423C8}"/>
    <cellStyle name="Total 2 3 2 3 6" xfId="10805" xr:uid="{67BA96B4-20B8-4E85-9ADA-54309F6B4372}"/>
    <cellStyle name="Total 2 3 2 3 6 2" xfId="19431" xr:uid="{2B23EB79-45D8-4B66-AED0-C03A644A2A81}"/>
    <cellStyle name="Total 2 3 2 3 6 3" xfId="30766" xr:uid="{F12E5171-5D5F-4B81-9AC7-A9A4CA4CA380}"/>
    <cellStyle name="Total 2 3 2 3 7" xfId="12672" xr:uid="{C1318B51-B300-4F21-8B27-00A58B250929}"/>
    <cellStyle name="Total 2 3 2 3 7 2" xfId="21295" xr:uid="{C1A57A0A-DC12-4842-A8C9-1B978028210F}"/>
    <cellStyle name="Total 2 3 2 3 7 3" xfId="32633" xr:uid="{FB7B2242-6D3F-4E98-8749-A5CC3BCA8D73}"/>
    <cellStyle name="Total 2 3 2 4" xfId="3187" xr:uid="{02D8E5E2-7F2A-4AA7-B554-209C752AC17B}"/>
    <cellStyle name="Total 2 3 2 4 2" xfId="7549" xr:uid="{2614F51A-4875-4551-9ADD-9D8392EE716C}"/>
    <cellStyle name="Total 2 3 2 4 2 2" xfId="16187" xr:uid="{1866C2A1-C391-43C2-8226-74A22C02BA02}"/>
    <cellStyle name="Total 2 3 2 4 2 3" xfId="27519" xr:uid="{F7B7FB68-DE0C-4679-B11D-77D0999C1A7F}"/>
    <cellStyle name="Total 2 3 2 4 3" xfId="8726" xr:uid="{50562954-6614-4825-AF12-1A22A5F449DB}"/>
    <cellStyle name="Total 2 3 2 4 3 2" xfId="17354" xr:uid="{7020BADE-3BFA-4120-A04F-A6DEABE09633}"/>
    <cellStyle name="Total 2 3 2 4 3 3" xfId="28687" xr:uid="{55E81584-A3CE-4B93-BCD6-11D5AC7767C4}"/>
    <cellStyle name="Total 2 3 2 4 4" xfId="5240" xr:uid="{607E871A-CD62-4E49-97AD-452EEB678FCD}"/>
    <cellStyle name="Total 2 3 2 4 4 2" xfId="13899" xr:uid="{BAE993D0-AFA0-4EAB-872D-6512E7100557}"/>
    <cellStyle name="Total 2 3 2 4 4 3" xfId="25231" xr:uid="{44850142-73E1-47BA-BD91-8D9CBCF860DA}"/>
    <cellStyle name="Total 2 3 2 4 5" xfId="11259" xr:uid="{97EC1652-B48F-45A9-8BF4-23ABB0177A01}"/>
    <cellStyle name="Total 2 3 2 4 5 2" xfId="19884" xr:uid="{938B382C-88CD-47F1-9866-617FAE4B0DB0}"/>
    <cellStyle name="Total 2 3 2 4 5 3" xfId="31220" xr:uid="{FB44E2AC-7281-45A7-8850-6F21C7FDFF15}"/>
    <cellStyle name="Total 2 3 2 4 6" xfId="10239" xr:uid="{F20D12F3-9A5C-4EE6-AE80-116F3C1B04D9}"/>
    <cellStyle name="Total 2 3 2 4 6 2" xfId="18866" xr:uid="{2E8F970E-3731-4070-9C47-6F6969B394C1}"/>
    <cellStyle name="Total 2 3 2 4 6 3" xfId="30200" xr:uid="{78EA4D66-34FD-4D74-BAAA-23E6E54BAAC0}"/>
    <cellStyle name="Total 2 3 2 4 7" xfId="12673" xr:uid="{9043FA5C-57FC-4173-82B0-AB554D3DE595}"/>
    <cellStyle name="Total 2 3 2 4 7 2" xfId="21296" xr:uid="{5E0A42F1-AEAF-42D2-B9D6-2014D3BC7F7E}"/>
    <cellStyle name="Total 2 3 2 4 7 3" xfId="32634" xr:uid="{43DDE9E2-FDE8-4C6D-969F-1FB36462700F}"/>
    <cellStyle name="Total 2 3 2 5" xfId="3188" xr:uid="{E41B3BA4-C26F-403B-B2AD-AFA9A0E29B9A}"/>
    <cellStyle name="Total 2 3 2 5 2" xfId="7550" xr:uid="{07C705D5-8AA8-488B-AE7B-5CB2D1888635}"/>
    <cellStyle name="Total 2 3 2 5 2 2" xfId="16188" xr:uid="{CF17069D-C350-4E05-90FF-B39F3F46207F}"/>
    <cellStyle name="Total 2 3 2 5 2 3" xfId="27520" xr:uid="{A8A1C3F6-DAF6-4A1E-B9E9-51FD8A56C0E9}"/>
    <cellStyle name="Total 2 3 2 5 3" xfId="8727" xr:uid="{F51ED7DF-4A42-4AD9-9E2A-2620BDC9DC8F}"/>
    <cellStyle name="Total 2 3 2 5 3 2" xfId="17355" xr:uid="{6394785F-0240-44BE-8409-6B61E3E105EF}"/>
    <cellStyle name="Total 2 3 2 5 3 3" xfId="28688" xr:uid="{A1B16C07-A13A-455E-AED2-35DFE4B48057}"/>
    <cellStyle name="Total 2 3 2 5 4" xfId="7764" xr:uid="{65CA6002-2BC3-4384-A79F-B573C3F49D96}"/>
    <cellStyle name="Total 2 3 2 5 4 2" xfId="16402" xr:uid="{26C6C84E-9CC4-4C07-9672-38BC563E776A}"/>
    <cellStyle name="Total 2 3 2 5 4 3" xfId="27734" xr:uid="{7C16900B-D685-405C-9403-14C950A9DD4B}"/>
    <cellStyle name="Total 2 3 2 5 5" xfId="11260" xr:uid="{0C2371B8-14D3-4AB8-B015-61E4788C6A71}"/>
    <cellStyle name="Total 2 3 2 5 5 2" xfId="19885" xr:uid="{BA749F6C-5F67-4CBF-B7F9-8D6DE6A776BB}"/>
    <cellStyle name="Total 2 3 2 5 5 3" xfId="31221" xr:uid="{2E0FD11B-2EBD-46DA-83E8-D1E691AF44FE}"/>
    <cellStyle name="Total 2 3 2 5 6" xfId="7725" xr:uid="{DD810003-5185-40EB-A56E-61220A5B4CBB}"/>
    <cellStyle name="Total 2 3 2 5 6 2" xfId="16363" xr:uid="{13BD4C4B-4364-48EB-9155-463433ED8C38}"/>
    <cellStyle name="Total 2 3 2 5 6 3" xfId="27695" xr:uid="{2EEBA1B5-5F89-4337-A9E2-C460EBC53435}"/>
    <cellStyle name="Total 2 3 2 5 7" xfId="12674" xr:uid="{40773C2F-FA65-4FFE-AA0F-AD3540ED8032}"/>
    <cellStyle name="Total 2 3 2 5 7 2" xfId="21297" xr:uid="{28E0F1BB-5881-49BB-957A-E7829C380868}"/>
    <cellStyle name="Total 2 3 2 5 7 3" xfId="32635" xr:uid="{F19A16C1-CD60-4C59-9014-3AC07D3A5B01}"/>
    <cellStyle name="Total 2 3 2 6" xfId="3189" xr:uid="{65B86998-70F6-4990-97C2-D88B040AB756}"/>
    <cellStyle name="Total 2 3 2 6 2" xfId="7551" xr:uid="{BD045BB6-AC0E-4603-9AB7-7D9031BA6FBE}"/>
    <cellStyle name="Total 2 3 2 6 2 2" xfId="16189" xr:uid="{F8315715-23DE-42D4-9F60-AD44C6329A9F}"/>
    <cellStyle name="Total 2 3 2 6 2 3" xfId="27521" xr:uid="{5D8712C3-64FD-4C0A-A587-D0937ED8454D}"/>
    <cellStyle name="Total 2 3 2 6 3" xfId="8728" xr:uid="{8DA60B7B-5727-46CA-9020-1E26B3E15BA8}"/>
    <cellStyle name="Total 2 3 2 6 3 2" xfId="17356" xr:uid="{0DFB6F30-24DF-4B8D-9BF2-1DAD91D88D24}"/>
    <cellStyle name="Total 2 3 2 6 3 3" xfId="28689" xr:uid="{D5DEC6BC-7B20-4F6D-B1A0-C8B5801A0A71}"/>
    <cellStyle name="Total 2 3 2 6 4" xfId="8598" xr:uid="{4EF6A74E-EA68-4B8A-BF0D-671B3CDAA9A1}"/>
    <cellStyle name="Total 2 3 2 6 4 2" xfId="17226" xr:uid="{117DCC32-B7B9-4329-9BA3-284EEBC92AFB}"/>
    <cellStyle name="Total 2 3 2 6 4 3" xfId="28559" xr:uid="{D9CD7368-71FF-483A-94E0-31044D468C4C}"/>
    <cellStyle name="Total 2 3 2 6 5" xfId="11261" xr:uid="{678BD22B-14C5-4B89-A5AB-E9DC85CEB3F7}"/>
    <cellStyle name="Total 2 3 2 6 5 2" xfId="19886" xr:uid="{B2DF04B0-74ED-4730-BEFA-F348A0B6A3BD}"/>
    <cellStyle name="Total 2 3 2 6 5 3" xfId="31222" xr:uid="{530F164D-B934-4FA3-9ECF-AF03F20DE20F}"/>
    <cellStyle name="Total 2 3 2 6 6" xfId="7664" xr:uid="{F83B8FD5-3730-401B-9337-992ED89A4CBB}"/>
    <cellStyle name="Total 2 3 2 6 6 2" xfId="16302" xr:uid="{807412F8-81AA-4B78-AD12-EE72DEFE42EF}"/>
    <cellStyle name="Total 2 3 2 6 6 3" xfId="27634" xr:uid="{0AE69F01-DF01-43DA-9D58-996443A514CE}"/>
    <cellStyle name="Total 2 3 2 6 7" xfId="12675" xr:uid="{4CCB2776-E529-40AA-8E66-40679C9EDEEA}"/>
    <cellStyle name="Total 2 3 2 6 7 2" xfId="21298" xr:uid="{683735A6-FCBA-466D-88EB-FC3A0E3CAA34}"/>
    <cellStyle name="Total 2 3 2 6 7 3" xfId="32636" xr:uid="{464F3D67-3408-4C35-8A1C-B3B6695927F1}"/>
    <cellStyle name="Total 2 3 2 7" xfId="7546" xr:uid="{6D4DF43C-C198-4057-923E-F2A14D902124}"/>
    <cellStyle name="Total 2 3 2 7 2" xfId="16184" xr:uid="{C76B07B8-CFB6-4274-BBCA-E23CE4D7EFE4}"/>
    <cellStyle name="Total 2 3 2 7 3" xfId="27516" xr:uid="{428119B6-C760-4C53-9636-58868671EAAA}"/>
    <cellStyle name="Total 2 3 2 8" xfId="8723" xr:uid="{F250C55B-8441-4611-8C06-A3CCF8472C4E}"/>
    <cellStyle name="Total 2 3 2 8 2" xfId="17351" xr:uid="{E6CEE4F9-D685-406A-AA6F-0E59EF1661A1}"/>
    <cellStyle name="Total 2 3 2 8 3" xfId="28684" xr:uid="{AD576836-6676-44BA-9344-1FEB4704E455}"/>
    <cellStyle name="Total 2 3 2 9" xfId="8596" xr:uid="{317ECAEA-943A-4334-89B3-26209161C31E}"/>
    <cellStyle name="Total 2 3 2 9 2" xfId="17224" xr:uid="{AA63E705-1491-489D-BF36-A558AB18EEB9}"/>
    <cellStyle name="Total 2 3 2 9 3" xfId="28557" xr:uid="{377E4162-6555-4800-B40A-B0874EF983BC}"/>
    <cellStyle name="Total 2 3 3" xfId="3190" xr:uid="{EB5F52E3-5DB9-4950-9382-601BFE1ABFDF}"/>
    <cellStyle name="Total 2 3 3 2" xfId="7552" xr:uid="{B5772B7F-771E-4A3B-8229-87182F2A853C}"/>
    <cellStyle name="Total 2 3 3 2 2" xfId="16190" xr:uid="{C7F9BF0C-514A-4D19-87AA-B63E94749106}"/>
    <cellStyle name="Total 2 3 3 2 3" xfId="27522" xr:uid="{F45DDF9E-6F7A-45C3-90DB-C06606404076}"/>
    <cellStyle name="Total 2 3 3 3" xfId="8729" xr:uid="{395D7FAB-874E-4201-BEE1-F28930C8008B}"/>
    <cellStyle name="Total 2 3 3 3 2" xfId="17357" xr:uid="{AF727B84-E734-4EBB-BEF7-C2D3904AAE87}"/>
    <cellStyle name="Total 2 3 3 3 3" xfId="28690" xr:uid="{1D2E0C61-EDF5-4A7C-A2E4-BF95C3B1D2A7}"/>
    <cellStyle name="Total 2 3 3 4" xfId="8599" xr:uid="{ECF5A212-F46A-4EEA-97C1-74AABD567057}"/>
    <cellStyle name="Total 2 3 3 4 2" xfId="17227" xr:uid="{A26A34B3-AEB4-4304-A38D-639A21D6A2B6}"/>
    <cellStyle name="Total 2 3 3 4 3" xfId="28560" xr:uid="{6502B3A2-DE48-4381-9532-09DD0FD1CA32}"/>
    <cellStyle name="Total 2 3 3 5" xfId="11262" xr:uid="{E3D1FEB4-C1BF-4CF3-B23D-6E9E9BB643AF}"/>
    <cellStyle name="Total 2 3 3 5 2" xfId="19887" xr:uid="{1FB0F9E1-FB97-4220-A7B5-17E72AA35D99}"/>
    <cellStyle name="Total 2 3 3 5 3" xfId="31223" xr:uid="{0D286C58-8640-4C07-8798-0D9880BA52FB}"/>
    <cellStyle name="Total 2 3 3 6" xfId="5038" xr:uid="{A9BCCD01-0065-4065-AA97-6AE3D70BCF0C}"/>
    <cellStyle name="Total 2 3 3 6 2" xfId="13697" xr:uid="{9EDBC746-829F-459E-971A-E59015CF6127}"/>
    <cellStyle name="Total 2 3 3 6 3" xfId="25029" xr:uid="{AF1D4E46-8666-4D76-A3B3-22C6CA57A818}"/>
    <cellStyle name="Total 2 3 3 7" xfId="12676" xr:uid="{481945A3-03E9-42C5-9384-6FFBC8C1277A}"/>
    <cellStyle name="Total 2 3 3 7 2" xfId="21299" xr:uid="{BBB6C093-F107-4441-AE72-1D84E851A3FE}"/>
    <cellStyle name="Total 2 3 3 7 3" xfId="32637" xr:uid="{F9278DAA-E709-404F-AE86-64378D9B78D2}"/>
    <cellStyle name="Total 2 3 4" xfId="3191" xr:uid="{C848A373-2810-4E0A-AB43-E64BB31345F0}"/>
    <cellStyle name="Total 2 3 4 2" xfId="7553" xr:uid="{8D6C6C66-C3B2-49DD-BDA4-6BE824C77FCC}"/>
    <cellStyle name="Total 2 3 4 2 2" xfId="16191" xr:uid="{C7520580-A468-4E81-ACFA-F230602222E0}"/>
    <cellStyle name="Total 2 3 4 2 3" xfId="27523" xr:uid="{36A251CB-BDFF-4348-A687-7D1CA7D5EBAB}"/>
    <cellStyle name="Total 2 3 4 3" xfId="8730" xr:uid="{A730BA18-C50F-4A84-8A70-17380143B0E0}"/>
    <cellStyle name="Total 2 3 4 3 2" xfId="17358" xr:uid="{D0DF8582-A498-4496-9F17-FBBE99E21751}"/>
    <cellStyle name="Total 2 3 4 3 3" xfId="28691" xr:uid="{BA9A3D93-FCE7-43C5-A3B6-944DE3583B85}"/>
    <cellStyle name="Total 2 3 4 4" xfId="9670" xr:uid="{36EBBB14-8456-4063-B72A-D13FEA0ECA3D}"/>
    <cellStyle name="Total 2 3 4 4 2" xfId="18298" xr:uid="{C7052808-F7C6-4AE6-872C-2B6E90222EFA}"/>
    <cellStyle name="Total 2 3 4 4 3" xfId="29631" xr:uid="{3FC9BEBC-9164-4C14-A3DC-10A52DD65F4D}"/>
    <cellStyle name="Total 2 3 4 5" xfId="11263" xr:uid="{796DADF4-67A3-4534-8A0D-B7E544534E83}"/>
    <cellStyle name="Total 2 3 4 5 2" xfId="19888" xr:uid="{3BB75EB0-E220-4BA3-B289-19B30865FB5B}"/>
    <cellStyle name="Total 2 3 4 5 3" xfId="31224" xr:uid="{3EBC339C-BB16-45A1-BE94-B448089B2B93}"/>
    <cellStyle name="Total 2 3 4 6" xfId="11785" xr:uid="{CBBEE63D-C625-4587-85D9-BF174A34C321}"/>
    <cellStyle name="Total 2 3 4 6 2" xfId="20410" xr:uid="{D57C05D0-A3EC-4891-A4F5-AE333ED23CF5}"/>
    <cellStyle name="Total 2 3 4 6 3" xfId="31746" xr:uid="{791A7EF6-F0CC-4BDA-84A1-4C6F52923942}"/>
    <cellStyle name="Total 2 3 4 7" xfId="12677" xr:uid="{46B00DCB-689D-448C-AF4F-04DE6D4C4942}"/>
    <cellStyle name="Total 2 3 4 7 2" xfId="21300" xr:uid="{EB4212FF-3F77-4114-86C2-CE40DD017EFA}"/>
    <cellStyle name="Total 2 3 4 7 3" xfId="32638" xr:uid="{46A852D0-C3F8-4E5A-B7F5-13103DFCDCB7}"/>
    <cellStyle name="Total 2 3 5" xfId="3192" xr:uid="{E9B173A7-5BE2-429C-A37B-412A982036CD}"/>
    <cellStyle name="Total 2 3 5 2" xfId="7554" xr:uid="{5FB2DA66-8DFB-47B5-A737-6C68CF2DCBCC}"/>
    <cellStyle name="Total 2 3 5 2 2" xfId="16192" xr:uid="{C7054525-4BA0-4EC3-B986-E0F670B9D25A}"/>
    <cellStyle name="Total 2 3 5 2 3" xfId="27524" xr:uid="{8BB22F44-CE74-44EC-B8FC-4F4BBB788AD4}"/>
    <cellStyle name="Total 2 3 5 3" xfId="8731" xr:uid="{918028A4-B49A-4FA2-A474-F2ED36B71EA1}"/>
    <cellStyle name="Total 2 3 5 3 2" xfId="17359" xr:uid="{E953BCA8-B482-40F4-96A5-3C1733102EE6}"/>
    <cellStyle name="Total 2 3 5 3 3" xfId="28692" xr:uid="{98375198-C1D5-484E-97F7-2CCE4FC8055A}"/>
    <cellStyle name="Total 2 3 5 4" xfId="8025" xr:uid="{4531D602-51EC-489A-B46A-81E675014837}"/>
    <cellStyle name="Total 2 3 5 4 2" xfId="16663" xr:uid="{1CC577E1-E291-4521-A2E5-C7DD09A2F0C5}"/>
    <cellStyle name="Total 2 3 5 4 3" xfId="27995" xr:uid="{759302C2-11B8-4446-B1B4-7BDD9F444F1D}"/>
    <cellStyle name="Total 2 3 5 5" xfId="11264" xr:uid="{D560D08C-7CA7-4207-AFD8-436ABFBB83DD}"/>
    <cellStyle name="Total 2 3 5 5 2" xfId="19889" xr:uid="{2C48C4BA-3C8C-4F2A-BE25-F7F2AAB43CAB}"/>
    <cellStyle name="Total 2 3 5 5 3" xfId="31225" xr:uid="{37BCCD57-5128-43EF-8447-31445F878206}"/>
    <cellStyle name="Total 2 3 5 6" xfId="10804" xr:uid="{0B75F617-45CF-4C30-9152-6D6C0705E9B7}"/>
    <cellStyle name="Total 2 3 5 6 2" xfId="19430" xr:uid="{1C419C38-5CD7-4778-9FC0-06B77BA9C6AC}"/>
    <cellStyle name="Total 2 3 5 6 3" xfId="30765" xr:uid="{1D26A9DE-4A83-4FCC-9A89-6A5312C4B8E0}"/>
    <cellStyle name="Total 2 3 5 7" xfId="12678" xr:uid="{6E7F6679-A439-48F0-8F04-11D53B334F9A}"/>
    <cellStyle name="Total 2 3 5 7 2" xfId="21301" xr:uid="{AD431C11-F441-49C7-9702-43850AC27663}"/>
    <cellStyle name="Total 2 3 5 7 3" xfId="32639" xr:uid="{D4EB75FD-99A1-4299-A171-3F96E327A225}"/>
    <cellStyle name="Total 2 3 6" xfId="3193" xr:uid="{325A4515-0BA4-4159-8156-F225DA13359B}"/>
    <cellStyle name="Total 2 3 6 2" xfId="7555" xr:uid="{269C1AF7-0A90-465B-8636-99FDA191C7FF}"/>
    <cellStyle name="Total 2 3 6 2 2" xfId="16193" xr:uid="{969722F1-95C3-4C3D-98AC-DE35DCB9FDC9}"/>
    <cellStyle name="Total 2 3 6 2 3" xfId="27525" xr:uid="{12DD61B1-B6DA-4345-AC57-EB0AFB1021D0}"/>
    <cellStyle name="Total 2 3 6 3" xfId="8732" xr:uid="{A6E7CA25-5EF9-4A72-9A98-729E1D5359EB}"/>
    <cellStyle name="Total 2 3 6 3 2" xfId="17360" xr:uid="{986ABD8C-EAEB-4E28-98EF-5536D2E4F111}"/>
    <cellStyle name="Total 2 3 6 3 3" xfId="28693" xr:uid="{BDBA0AAB-4D7B-4E78-A550-785A547BE51A}"/>
    <cellStyle name="Total 2 3 6 4" xfId="8600" xr:uid="{1C8A659F-45BD-48FD-9A36-152700483D58}"/>
    <cellStyle name="Total 2 3 6 4 2" xfId="17228" xr:uid="{DD5191BE-1A55-4AFD-A543-00EC9A66D566}"/>
    <cellStyle name="Total 2 3 6 4 3" xfId="28561" xr:uid="{1B72EC71-DD9E-4B45-8DDF-BB366B3E7508}"/>
    <cellStyle name="Total 2 3 6 5" xfId="11265" xr:uid="{8928F63D-D9B2-4631-BF90-B8717D6E501C}"/>
    <cellStyle name="Total 2 3 6 5 2" xfId="19890" xr:uid="{985EEB5A-AC98-43F5-B146-E490CED8BA3B}"/>
    <cellStyle name="Total 2 3 6 5 3" xfId="31226" xr:uid="{B875871A-C585-4692-A9E9-B800F15A2104}"/>
    <cellStyle name="Total 2 3 6 6" xfId="10803" xr:uid="{D4CA1BE9-05EA-4DCB-AEB3-CD84F314A0FF}"/>
    <cellStyle name="Total 2 3 6 6 2" xfId="19429" xr:uid="{847B478B-7567-4FE2-9071-04930F0E3160}"/>
    <cellStyle name="Total 2 3 6 6 3" xfId="30764" xr:uid="{381C1611-0B2C-449D-AE23-67C5D8DA0F73}"/>
    <cellStyle name="Total 2 3 6 7" xfId="12679" xr:uid="{24E1E353-7C09-4BF6-812C-3C96BE327799}"/>
    <cellStyle name="Total 2 3 6 7 2" xfId="21302" xr:uid="{77AA9CCE-5668-4466-9114-8D81C3C957E1}"/>
    <cellStyle name="Total 2 3 6 7 3" xfId="32640" xr:uid="{B376A926-BE82-4E9C-9847-078B2E8FC99E}"/>
    <cellStyle name="Total 2 3 7" xfId="3194" xr:uid="{549020AC-3CE4-47D7-832D-B66A488AE634}"/>
    <cellStyle name="Total 2 3 7 2" xfId="7556" xr:uid="{4F4185A2-D66A-4CE1-AECD-2BCC6C8EBDCF}"/>
    <cellStyle name="Total 2 3 7 2 2" xfId="16194" xr:uid="{9C6FB9E6-B5C5-47CB-AF53-C7675208DD2D}"/>
    <cellStyle name="Total 2 3 7 2 3" xfId="27526" xr:uid="{AA97F764-5439-4962-9054-8019137C2D08}"/>
    <cellStyle name="Total 2 3 7 3" xfId="8733" xr:uid="{BDB2FAAA-E556-4956-B58C-05C9A46B21B0}"/>
    <cellStyle name="Total 2 3 7 3 2" xfId="17361" xr:uid="{B2DF4C3D-6D09-4C8E-BC4F-5B919724F9EA}"/>
    <cellStyle name="Total 2 3 7 3 3" xfId="28694" xr:uid="{0B21B5E5-014A-4DEF-B56E-2A81EFE5B1CE}"/>
    <cellStyle name="Total 2 3 7 4" xfId="9671" xr:uid="{32684188-0070-43E8-ADA5-AAAB9786DC0B}"/>
    <cellStyle name="Total 2 3 7 4 2" xfId="18299" xr:uid="{46E4C7F0-71B2-47CD-BBEB-4B1E9B2BE571}"/>
    <cellStyle name="Total 2 3 7 4 3" xfId="29632" xr:uid="{300FAF7F-8461-4B5C-9EA6-471C503F1153}"/>
    <cellStyle name="Total 2 3 7 5" xfId="11266" xr:uid="{5B09BC5B-B107-4455-B5AB-77D897520D3D}"/>
    <cellStyle name="Total 2 3 7 5 2" xfId="19891" xr:uid="{7DD3AA9D-BD9C-43BD-B914-2B1C477E6197}"/>
    <cellStyle name="Total 2 3 7 5 3" xfId="31227" xr:uid="{C4F7C3DD-156D-4B06-B85D-DB3963380195}"/>
    <cellStyle name="Total 2 3 7 6" xfId="11786" xr:uid="{D11A75B7-9528-4ADF-A243-D853C93B7955}"/>
    <cellStyle name="Total 2 3 7 6 2" xfId="20411" xr:uid="{505F3B9D-ED5B-4670-B76D-1121A9AD4950}"/>
    <cellStyle name="Total 2 3 7 6 3" xfId="31747" xr:uid="{595F1B61-4EC6-4182-A1B1-B55269F620AA}"/>
    <cellStyle name="Total 2 3 7 7" xfId="12680" xr:uid="{4D64F980-CD35-4B84-9C70-831723FD6612}"/>
    <cellStyle name="Total 2 3 7 7 2" xfId="21303" xr:uid="{4C8CD85A-7447-4F36-81B2-6AA4F77E4CC0}"/>
    <cellStyle name="Total 2 3 7 7 3" xfId="32641" xr:uid="{391B447F-BB8B-4F58-B5E9-06F4359F3305}"/>
    <cellStyle name="Total 2 3 8" xfId="7545" xr:uid="{947D8CDA-1DA6-4647-A198-C974872EB17D}"/>
    <cellStyle name="Total 2 3 8 2" xfId="16183" xr:uid="{D5B64661-370E-4323-8A83-6BD64D3F7B27}"/>
    <cellStyle name="Total 2 3 8 3" xfId="27515" xr:uid="{EE31F6AE-C32D-46D1-B7DB-3165D7CD86C0}"/>
    <cellStyle name="Total 2 3 9" xfId="8722" xr:uid="{3CD7AF98-BDFF-45F0-85CB-13D58A9909CB}"/>
    <cellStyle name="Total 2 3 9 2" xfId="17350" xr:uid="{2F93461A-B684-497D-BBC7-D00EC5BC0B91}"/>
    <cellStyle name="Total 2 3 9 3" xfId="28683" xr:uid="{8DC72709-33FE-4A13-930C-0DE4FA4AA385}"/>
    <cellStyle name="Total 2 4" xfId="3195" xr:uid="{EEEDD7A6-4C3B-44B7-88B9-27BD2C06B576}"/>
    <cellStyle name="Total 2 4 10" xfId="8601" xr:uid="{2FAE3174-B6DB-4C90-A2BD-49311E849D56}"/>
    <cellStyle name="Total 2 4 10 2" xfId="17229" xr:uid="{ACF914C6-4E56-4B47-88FB-B5A721908ED6}"/>
    <cellStyle name="Total 2 4 10 3" xfId="28562" xr:uid="{BC39B1B7-E931-4E2D-BEA7-575684B3B125}"/>
    <cellStyle name="Total 2 4 11" xfId="11267" xr:uid="{78EA1826-246C-4B32-A6D3-E39A9BA4BB25}"/>
    <cellStyle name="Total 2 4 11 2" xfId="19892" xr:uid="{F484C822-1855-4C83-921F-F4F149CFC304}"/>
    <cellStyle name="Total 2 4 11 3" xfId="31228" xr:uid="{9859B002-7D3E-42E3-899C-63FCB7944A34}"/>
    <cellStyle name="Total 2 4 12" xfId="9066" xr:uid="{32237519-AF90-4D9A-BF98-9B36AC9DD52B}"/>
    <cellStyle name="Total 2 4 12 2" xfId="17694" xr:uid="{DB9A53B5-B3A0-45BC-9CB4-D1567DB8AB25}"/>
    <cellStyle name="Total 2 4 12 3" xfId="29027" xr:uid="{EEB0D6F6-ED2D-420F-986F-8B97F13A367E}"/>
    <cellStyle name="Total 2 4 13" xfId="12681" xr:uid="{362A5112-48EF-419B-AD6E-1824D243457D}"/>
    <cellStyle name="Total 2 4 13 2" xfId="21304" xr:uid="{2AE25D36-39C7-4D80-B498-DC686C58F1A5}"/>
    <cellStyle name="Total 2 4 13 3" xfId="32642" xr:uid="{00D8082B-029D-43DA-A243-B3094B7374FB}"/>
    <cellStyle name="Total 2 4 2" xfId="3196" xr:uid="{F664B70D-BA5A-4275-A857-93D89FB6FC4E}"/>
    <cellStyle name="Total 2 4 2 10" xfId="11268" xr:uid="{B5870C99-8053-4138-BEE7-D4E3A6A1C685}"/>
    <cellStyle name="Total 2 4 2 10 2" xfId="19893" xr:uid="{2A42EF25-748C-4FAE-9250-D6E8C872C545}"/>
    <cellStyle name="Total 2 4 2 10 3" xfId="31229" xr:uid="{0F6C3ED0-DAA9-43B3-B074-C75DB79F90DF}"/>
    <cellStyle name="Total 2 4 2 11" xfId="5485" xr:uid="{EB93F021-DCFE-4B1B-80FC-F96426EB135D}"/>
    <cellStyle name="Total 2 4 2 11 2" xfId="14144" xr:uid="{7C6FEECF-DC9C-49FF-902E-C766EAE41A22}"/>
    <cellStyle name="Total 2 4 2 11 3" xfId="25476" xr:uid="{773242CA-F2B1-486D-9B48-9E7AE4F738F6}"/>
    <cellStyle name="Total 2 4 2 12" xfId="12682" xr:uid="{02C5D49E-1F5A-479A-8CB0-2A3E784C7EB2}"/>
    <cellStyle name="Total 2 4 2 12 2" xfId="21305" xr:uid="{D0A4ECE5-4A58-4C71-B844-F438EFD887CF}"/>
    <cellStyle name="Total 2 4 2 12 3" xfId="32643" xr:uid="{559E0A23-9946-4588-976B-068763F3001B}"/>
    <cellStyle name="Total 2 4 2 2" xfId="3197" xr:uid="{1DAC7844-8DD9-4637-947D-3BF4CFB3CB24}"/>
    <cellStyle name="Total 2 4 2 2 2" xfId="7559" xr:uid="{82F0D280-D175-4502-9EED-2FCE64C8BDA3}"/>
    <cellStyle name="Total 2 4 2 2 2 2" xfId="16197" xr:uid="{D18A20BA-819D-4BB8-B54B-09C0999A5D78}"/>
    <cellStyle name="Total 2 4 2 2 2 3" xfId="27529" xr:uid="{F14287B4-3D6D-4B2D-88ED-AAF200ACD02C}"/>
    <cellStyle name="Total 2 4 2 2 3" xfId="8736" xr:uid="{31B4802D-60C6-48C3-A4F8-77A8CE1C6723}"/>
    <cellStyle name="Total 2 4 2 2 3 2" xfId="17364" xr:uid="{E619CA4B-0A35-4BAC-9E06-4196FB1C569C}"/>
    <cellStyle name="Total 2 4 2 2 3 3" xfId="28697" xr:uid="{9AB43F97-C833-4037-A3B1-C3A76113A4E7}"/>
    <cellStyle name="Total 2 4 2 2 4" xfId="5115" xr:uid="{FECC97F7-D84E-42FA-AB5D-53D6962916CF}"/>
    <cellStyle name="Total 2 4 2 2 4 2" xfId="13774" xr:uid="{F2192CD9-2B52-4FD4-AA82-690047C8FE07}"/>
    <cellStyle name="Total 2 4 2 2 4 3" xfId="25106" xr:uid="{E2A055CE-30ED-4A30-ADBA-7258AFD821AF}"/>
    <cellStyle name="Total 2 4 2 2 5" xfId="11269" xr:uid="{0C30CC8A-7426-45BE-9B3C-17AD916DB9CE}"/>
    <cellStyle name="Total 2 4 2 2 5 2" xfId="19894" xr:uid="{BCB4F817-6EDA-4150-86D1-52F8AE7082A1}"/>
    <cellStyle name="Total 2 4 2 2 5 3" xfId="31230" xr:uid="{BF093775-CEBA-4E8B-B923-71CAF1BDC0B5}"/>
    <cellStyle name="Total 2 4 2 2 6" xfId="10308" xr:uid="{CFF3510F-3051-4F53-B52A-4B7E964FF5ED}"/>
    <cellStyle name="Total 2 4 2 2 6 2" xfId="18935" xr:uid="{5A33B533-6028-4FF5-937A-4C08F3604FDB}"/>
    <cellStyle name="Total 2 4 2 2 6 3" xfId="30269" xr:uid="{373E73B7-8589-4DBC-AB19-193493ACDFC4}"/>
    <cellStyle name="Total 2 4 2 2 7" xfId="12683" xr:uid="{91091011-B224-4131-B956-01FB8491D540}"/>
    <cellStyle name="Total 2 4 2 2 7 2" xfId="21306" xr:uid="{A9E80C45-AD37-4CDC-9687-155208DA06C8}"/>
    <cellStyle name="Total 2 4 2 2 7 3" xfId="32644" xr:uid="{A53C8A6D-0C96-4D96-B1FF-44F18DD216C2}"/>
    <cellStyle name="Total 2 4 2 3" xfId="3198" xr:uid="{69AB6821-B30B-45D1-9452-DC3B93B9726C}"/>
    <cellStyle name="Total 2 4 2 3 2" xfId="7560" xr:uid="{E3A779F3-D361-4921-903A-96500D1AD844}"/>
    <cellStyle name="Total 2 4 2 3 2 2" xfId="16198" xr:uid="{2523F599-89EA-42ED-B6A9-18D5FD7EA72E}"/>
    <cellStyle name="Total 2 4 2 3 2 3" xfId="27530" xr:uid="{4DDA5E3C-F930-43CA-93BA-8619FC6D5E39}"/>
    <cellStyle name="Total 2 4 2 3 3" xfId="8737" xr:uid="{EBF4619E-72DA-40F0-A13C-E740C9F59DA0}"/>
    <cellStyle name="Total 2 4 2 3 3 2" xfId="17365" xr:uid="{5ACB911A-85C9-4B84-8B08-ADE0F20CFF5E}"/>
    <cellStyle name="Total 2 4 2 3 3 3" xfId="28698" xr:uid="{7E5F5B2A-F8CA-4B2E-9177-A224306F5C36}"/>
    <cellStyle name="Total 2 4 2 3 4" xfId="8602" xr:uid="{2E1EA320-4E2C-4837-8821-B26C4AEC1126}"/>
    <cellStyle name="Total 2 4 2 3 4 2" xfId="17230" xr:uid="{632CDE06-4B8A-4D34-B51B-2DC211BD1B0D}"/>
    <cellStyle name="Total 2 4 2 3 4 3" xfId="28563" xr:uid="{374F7F72-14E0-41D9-9AE6-BD1D4B450CAA}"/>
    <cellStyle name="Total 2 4 2 3 5" xfId="11270" xr:uid="{477FF854-3233-4593-8FB1-3304726BFCD1}"/>
    <cellStyle name="Total 2 4 2 3 5 2" xfId="19895" xr:uid="{3E18605B-1431-4B18-AB23-162787FA8A3A}"/>
    <cellStyle name="Total 2 4 2 3 5 3" xfId="31231" xr:uid="{BCD7DDAC-17DF-41D4-9EEE-53C043622543}"/>
    <cellStyle name="Total 2 4 2 3 6" xfId="7665" xr:uid="{6167911B-FA48-47C7-839A-2891E85B66B2}"/>
    <cellStyle name="Total 2 4 2 3 6 2" xfId="16303" xr:uid="{C08715FC-84EF-4BDE-8756-E4613516DA80}"/>
    <cellStyle name="Total 2 4 2 3 6 3" xfId="27635" xr:uid="{A916E186-FC88-44EE-8643-DB52FA4227D0}"/>
    <cellStyle name="Total 2 4 2 3 7" xfId="12684" xr:uid="{BA7BAE99-548E-41C5-94E9-E84E84D69ECD}"/>
    <cellStyle name="Total 2 4 2 3 7 2" xfId="21307" xr:uid="{1DAA5B74-B282-4A69-95FE-4441A5A327D2}"/>
    <cellStyle name="Total 2 4 2 3 7 3" xfId="32645" xr:uid="{E7333D90-832B-4B41-B4D9-16F8DFC164CA}"/>
    <cellStyle name="Total 2 4 2 4" xfId="3199" xr:uid="{1120120F-ED9B-4FCC-B706-DB62E3DF536F}"/>
    <cellStyle name="Total 2 4 2 4 2" xfId="7561" xr:uid="{B8661C8F-D7FC-477D-99A2-94DCC1726DA0}"/>
    <cellStyle name="Total 2 4 2 4 2 2" xfId="16199" xr:uid="{42A94B35-EBD6-42FC-9677-AE920D43CDC2}"/>
    <cellStyle name="Total 2 4 2 4 2 3" xfId="27531" xr:uid="{39B54495-C7E7-4AA2-B5D5-314EE3769D4E}"/>
    <cellStyle name="Total 2 4 2 4 3" xfId="8738" xr:uid="{1F817E09-4B4A-4A2C-95DF-14CB677E293A}"/>
    <cellStyle name="Total 2 4 2 4 3 2" xfId="17366" xr:uid="{4D6A2699-02BD-45A7-B438-42F7CEF08EDA}"/>
    <cellStyle name="Total 2 4 2 4 3 3" xfId="28699" xr:uid="{B53C916A-F68C-418A-9A33-184B50FF9B4D}"/>
    <cellStyle name="Total 2 4 2 4 4" xfId="8603" xr:uid="{F204A9D3-9256-4074-B24A-B7AD2DBE1FA7}"/>
    <cellStyle name="Total 2 4 2 4 4 2" xfId="17231" xr:uid="{F20397C6-CF13-402D-AFFD-14B937BF2B77}"/>
    <cellStyle name="Total 2 4 2 4 4 3" xfId="28564" xr:uid="{92442732-BCF3-45B5-A305-2A5C00CE25D5}"/>
    <cellStyle name="Total 2 4 2 4 5" xfId="11271" xr:uid="{DCE42B33-9174-4972-93CE-87521225CBE5}"/>
    <cellStyle name="Total 2 4 2 4 5 2" xfId="19896" xr:uid="{02DAE61C-0430-40BE-AD5A-E943CB708AF7}"/>
    <cellStyle name="Total 2 4 2 4 5 3" xfId="31232" xr:uid="{C8B7B3E6-F927-4916-95AD-1B00B5C566A1}"/>
    <cellStyle name="Total 2 4 2 4 6" xfId="10802" xr:uid="{197062E9-4EE2-420E-84A3-433F21B2A74D}"/>
    <cellStyle name="Total 2 4 2 4 6 2" xfId="19428" xr:uid="{2D597818-8ACB-4441-A7AF-0C1722206DA8}"/>
    <cellStyle name="Total 2 4 2 4 6 3" xfId="30763" xr:uid="{B18F9708-BF81-4B42-BF00-ED44802E5062}"/>
    <cellStyle name="Total 2 4 2 4 7" xfId="12685" xr:uid="{5C006887-5485-45E0-9258-9778B103DD06}"/>
    <cellStyle name="Total 2 4 2 4 7 2" xfId="21308" xr:uid="{B636CEE0-3A62-441C-A6B5-C44687C09796}"/>
    <cellStyle name="Total 2 4 2 4 7 3" xfId="32646" xr:uid="{6A03B9F8-610D-46E4-ADE6-53AB56B19665}"/>
    <cellStyle name="Total 2 4 2 5" xfId="3200" xr:uid="{A1D7EF23-960D-421C-A516-B214E5F30392}"/>
    <cellStyle name="Total 2 4 2 5 2" xfId="7562" xr:uid="{913A8F86-0481-4F9C-B5B5-350C324A147D}"/>
    <cellStyle name="Total 2 4 2 5 2 2" xfId="16200" xr:uid="{D9508999-5DDD-4E92-806B-C196DB03115B}"/>
    <cellStyle name="Total 2 4 2 5 2 3" xfId="27532" xr:uid="{D185A830-EE1D-4B6F-863E-3CC74528299A}"/>
    <cellStyle name="Total 2 4 2 5 3" xfId="8739" xr:uid="{8B0C4D65-AB21-4BD1-AA9B-9E0159C6E629}"/>
    <cellStyle name="Total 2 4 2 5 3 2" xfId="17367" xr:uid="{39C32203-EEA0-4D39-B347-90090AE1DDD6}"/>
    <cellStyle name="Total 2 4 2 5 3 3" xfId="28700" xr:uid="{F5E299C3-127A-49B8-842D-8FCC2C370826}"/>
    <cellStyle name="Total 2 4 2 5 4" xfId="9672" xr:uid="{2BAD9CF1-254D-4953-8A0F-01B86A581A5B}"/>
    <cellStyle name="Total 2 4 2 5 4 2" xfId="18300" xr:uid="{10A39D55-0D46-4965-851C-9BF43C52A4ED}"/>
    <cellStyle name="Total 2 4 2 5 4 3" xfId="29633" xr:uid="{0FF7EDC6-BD7D-4BFD-8495-AA209BEB2B34}"/>
    <cellStyle name="Total 2 4 2 5 5" xfId="11272" xr:uid="{56A5300F-7EC7-4682-A6AE-0CD61B392AF8}"/>
    <cellStyle name="Total 2 4 2 5 5 2" xfId="19897" xr:uid="{9CC1DFE4-97A0-447A-990F-A7EF546B64EF}"/>
    <cellStyle name="Total 2 4 2 5 5 3" xfId="31233" xr:uid="{FEF10F9D-C92B-4C11-99E8-1199B7556CBE}"/>
    <cellStyle name="Total 2 4 2 5 6" xfId="11787" xr:uid="{57861A93-CE86-4B30-A764-0EF6AC8BA448}"/>
    <cellStyle name="Total 2 4 2 5 6 2" xfId="20412" xr:uid="{D60C10F0-181C-4B2A-B67D-12122DE62B85}"/>
    <cellStyle name="Total 2 4 2 5 6 3" xfId="31748" xr:uid="{9AE41641-8B23-4720-8E38-B2F58B0D94E5}"/>
    <cellStyle name="Total 2 4 2 5 7" xfId="12686" xr:uid="{43E5DCC6-B2D6-4D88-AD1E-B829629277E4}"/>
    <cellStyle name="Total 2 4 2 5 7 2" xfId="21309" xr:uid="{573007F1-5F5B-4A97-AD8E-71244E689B66}"/>
    <cellStyle name="Total 2 4 2 5 7 3" xfId="32647" xr:uid="{2C61F8A5-3680-46A3-BE7C-744E06886899}"/>
    <cellStyle name="Total 2 4 2 6" xfId="3201" xr:uid="{9EEA4F2B-D17F-4A23-9F77-D17E0E342C65}"/>
    <cellStyle name="Total 2 4 2 6 2" xfId="7563" xr:uid="{66E3FADB-4445-4BD7-944D-A9A203D17A17}"/>
    <cellStyle name="Total 2 4 2 6 2 2" xfId="16201" xr:uid="{54EF3FBD-D1A1-4101-A20F-408F2A395E17}"/>
    <cellStyle name="Total 2 4 2 6 2 3" xfId="27533" xr:uid="{6E5AA14D-79B9-46E9-BB69-7EEB8E7DCF9D}"/>
    <cellStyle name="Total 2 4 2 6 3" xfId="8740" xr:uid="{73577C0B-6ED2-4CB6-ACBC-43CF3E80BEA2}"/>
    <cellStyle name="Total 2 4 2 6 3 2" xfId="17368" xr:uid="{174BC23C-2862-4460-B837-84DE289BCF39}"/>
    <cellStyle name="Total 2 4 2 6 3 3" xfId="28701" xr:uid="{507136A9-351F-4E08-BD6C-F3D173AEDACB}"/>
    <cellStyle name="Total 2 4 2 6 4" xfId="9673" xr:uid="{47DCE212-F69D-489A-A189-8088E5E4A5EC}"/>
    <cellStyle name="Total 2 4 2 6 4 2" xfId="18301" xr:uid="{A9EAC380-F345-4284-AD4E-BC8960314438}"/>
    <cellStyle name="Total 2 4 2 6 4 3" xfId="29634" xr:uid="{B520ED6D-FA2E-4D57-A950-C38D411D95F0}"/>
    <cellStyle name="Total 2 4 2 6 5" xfId="11273" xr:uid="{05BCD3D2-9D67-4235-80A9-3DF42BA2F99A}"/>
    <cellStyle name="Total 2 4 2 6 5 2" xfId="19898" xr:uid="{FE7C317F-E923-4F92-9359-E3594E0EC859}"/>
    <cellStyle name="Total 2 4 2 6 5 3" xfId="31234" xr:uid="{995FE14E-4E69-4EF1-B57B-67B04ADA984B}"/>
    <cellStyle name="Total 2 4 2 6 6" xfId="10801" xr:uid="{E66378F1-7DE9-49BE-9CC2-A6D9528D6764}"/>
    <cellStyle name="Total 2 4 2 6 6 2" xfId="19427" xr:uid="{FBE034B1-0C7A-4CE8-98E3-CAFCA816DCC3}"/>
    <cellStyle name="Total 2 4 2 6 6 3" xfId="30762" xr:uid="{E7610E11-1EF1-4247-8E7D-F3998E9AD56A}"/>
    <cellStyle name="Total 2 4 2 6 7" xfId="12687" xr:uid="{9CCB416E-5B39-4E7D-B518-FE146BF7AE4B}"/>
    <cellStyle name="Total 2 4 2 6 7 2" xfId="21310" xr:uid="{72B8401B-94C4-44D5-BFC2-A464DE5FB87F}"/>
    <cellStyle name="Total 2 4 2 6 7 3" xfId="32648" xr:uid="{66824DB9-B4E2-45F2-97B8-58723E3C1970}"/>
    <cellStyle name="Total 2 4 2 7" xfId="7558" xr:uid="{CD227796-D3EF-4B95-8F73-80DF1FA61AD9}"/>
    <cellStyle name="Total 2 4 2 7 2" xfId="16196" xr:uid="{9442F399-1186-4617-BC4E-C6CC88D089FE}"/>
    <cellStyle name="Total 2 4 2 7 3" xfId="27528" xr:uid="{039F2391-A2E7-4D4C-AD0A-42A2A54561AC}"/>
    <cellStyle name="Total 2 4 2 8" xfId="8735" xr:uid="{0F363D1B-C687-402F-A67F-76F66A68CA97}"/>
    <cellStyle name="Total 2 4 2 8 2" xfId="17363" xr:uid="{5CB7BE9F-7588-4972-9BE4-AFEAF3C7BD34}"/>
    <cellStyle name="Total 2 4 2 8 3" xfId="28696" xr:uid="{7AFAD331-7F14-42B4-9843-125C80D047BE}"/>
    <cellStyle name="Total 2 4 2 9" xfId="8024" xr:uid="{18D15752-519B-4314-BBAE-B9B8D604606D}"/>
    <cellStyle name="Total 2 4 2 9 2" xfId="16662" xr:uid="{5E17C383-9BED-480B-B321-3166377B3D13}"/>
    <cellStyle name="Total 2 4 2 9 3" xfId="27994" xr:uid="{55462948-8675-4BAD-B233-D1EF728D0635}"/>
    <cellStyle name="Total 2 4 3" xfId="3202" xr:uid="{AED14A3C-CD67-4560-9C25-EA942D4D2093}"/>
    <cellStyle name="Total 2 4 3 2" xfId="7564" xr:uid="{B005AD2C-3465-400E-9BC5-3D1716E1F1E1}"/>
    <cellStyle name="Total 2 4 3 2 2" xfId="16202" xr:uid="{2BDDA55D-CFC7-42FD-A199-1BC5CFA6D2AD}"/>
    <cellStyle name="Total 2 4 3 2 3" xfId="27534" xr:uid="{9BF6BDD2-A655-4021-A39F-702D64B60C3E}"/>
    <cellStyle name="Total 2 4 3 3" xfId="8741" xr:uid="{E6CDB541-D3DE-4452-932E-04E5BBC35F26}"/>
    <cellStyle name="Total 2 4 3 3 2" xfId="17369" xr:uid="{9945291B-F59C-4FB8-888D-8307BF34C7AF}"/>
    <cellStyle name="Total 2 4 3 3 3" xfId="28702" xr:uid="{B5CF3BB1-E3D3-4F85-A30E-ED9DA016D78C}"/>
    <cellStyle name="Total 2 4 3 4" xfId="7763" xr:uid="{AEC76B55-35BE-4033-9DA4-DB2366A1E1D8}"/>
    <cellStyle name="Total 2 4 3 4 2" xfId="16401" xr:uid="{2ED65C05-0C65-41F0-8D3E-1E064395C904}"/>
    <cellStyle name="Total 2 4 3 4 3" xfId="27733" xr:uid="{B507AB88-F52D-45FD-B6CB-B2D09F98E54F}"/>
    <cellStyle name="Total 2 4 3 5" xfId="11274" xr:uid="{5DE16361-240E-43C5-AC22-2DF0D7F40C67}"/>
    <cellStyle name="Total 2 4 3 5 2" xfId="19899" xr:uid="{504F9721-B3AA-47FE-AA61-BC8BE3980F9A}"/>
    <cellStyle name="Total 2 4 3 5 3" xfId="31235" xr:uid="{0FC9BEBC-26E4-49F1-9621-3652FECE4DC1}"/>
    <cellStyle name="Total 2 4 3 6" xfId="10240" xr:uid="{F7AD6472-3BF9-49F3-B554-A06DA971B1B4}"/>
    <cellStyle name="Total 2 4 3 6 2" xfId="18867" xr:uid="{0876E419-DE9F-4237-A109-DB4DAF0C4462}"/>
    <cellStyle name="Total 2 4 3 6 3" xfId="30201" xr:uid="{5BCFD449-7659-49F1-BFF7-32B77823CD44}"/>
    <cellStyle name="Total 2 4 3 7" xfId="12688" xr:uid="{919B04F5-2573-4DDE-A795-661EFC35C39D}"/>
    <cellStyle name="Total 2 4 3 7 2" xfId="21311" xr:uid="{7B324009-4B14-4AAD-9DBC-8E8B7619B648}"/>
    <cellStyle name="Total 2 4 3 7 3" xfId="32649" xr:uid="{AFCEEA72-9D02-454D-AB5B-7A0DA533D042}"/>
    <cellStyle name="Total 2 4 4" xfId="3203" xr:uid="{982D464C-3C28-4D02-946F-BC5BC531FB9E}"/>
    <cellStyle name="Total 2 4 4 2" xfId="7565" xr:uid="{2141E672-8D20-44B9-A939-A2F0032E8012}"/>
    <cellStyle name="Total 2 4 4 2 2" xfId="16203" xr:uid="{AD3E75E1-81EB-433B-8421-1CB2C14DB9EB}"/>
    <cellStyle name="Total 2 4 4 2 3" xfId="27535" xr:uid="{2D67843C-E6E1-4C03-96AC-073EC5393EC6}"/>
    <cellStyle name="Total 2 4 4 3" xfId="8742" xr:uid="{58CEB6AA-FD4B-458B-82C5-12BBFF184312}"/>
    <cellStyle name="Total 2 4 4 3 2" xfId="17370" xr:uid="{EA3B787F-4AF8-475B-9F90-B52633665A57}"/>
    <cellStyle name="Total 2 4 4 3 3" xfId="28703" xr:uid="{84745E01-3678-447F-BD95-F312BACFB098}"/>
    <cellStyle name="Total 2 4 4 4" xfId="9674" xr:uid="{29AF8DE4-723B-439E-BFB9-E5F87AF60F3F}"/>
    <cellStyle name="Total 2 4 4 4 2" xfId="18302" xr:uid="{51166241-5B41-436A-9BD8-723C772A7F09}"/>
    <cellStyle name="Total 2 4 4 4 3" xfId="29635" xr:uid="{4FDA7CE3-7894-407D-8038-0C97F2F6E00D}"/>
    <cellStyle name="Total 2 4 4 5" xfId="11275" xr:uid="{394C1EAA-220E-45E0-8F8C-3C73DD6614BD}"/>
    <cellStyle name="Total 2 4 4 5 2" xfId="19900" xr:uid="{3997E7B1-1822-4B6D-9161-3821304D6B9F}"/>
    <cellStyle name="Total 2 4 4 5 3" xfId="31236" xr:uid="{D07DCCCC-1182-4C60-8DA9-8BF0DBFBF2DF}"/>
    <cellStyle name="Total 2 4 4 6" xfId="11788" xr:uid="{95C6827E-E6F7-472D-92A7-EE15CEF28C86}"/>
    <cellStyle name="Total 2 4 4 6 2" xfId="20413" xr:uid="{40A156C2-7831-4B37-A5EA-7085514F74DD}"/>
    <cellStyle name="Total 2 4 4 6 3" xfId="31749" xr:uid="{70F9B451-4B2B-423F-983E-0CB23A1F8F3D}"/>
    <cellStyle name="Total 2 4 4 7" xfId="12689" xr:uid="{75A73B5B-45E9-423C-AB0B-D5A9A937DCDA}"/>
    <cellStyle name="Total 2 4 4 7 2" xfId="21312" xr:uid="{5B72FDCB-0D26-4518-B4EF-5A2FFE5B71E9}"/>
    <cellStyle name="Total 2 4 4 7 3" xfId="32650" xr:uid="{34BEC010-B584-4D3A-AF4A-6268D3DEF7A3}"/>
    <cellStyle name="Total 2 4 5" xfId="3204" xr:uid="{9A37247F-BC9B-4ED9-8C19-A5E6D07E89A6}"/>
    <cellStyle name="Total 2 4 5 2" xfId="7566" xr:uid="{7E181053-F6AA-4995-8D31-CCADCA7D93F3}"/>
    <cellStyle name="Total 2 4 5 2 2" xfId="16204" xr:uid="{55E1AAA7-9FC0-40A7-A99E-8091FD59645E}"/>
    <cellStyle name="Total 2 4 5 2 3" xfId="27536" xr:uid="{BFAFEF1E-2894-4EB4-A0B7-155024254229}"/>
    <cellStyle name="Total 2 4 5 3" xfId="8743" xr:uid="{DF8B8A5C-1F53-4F8C-8897-149F5A3892C6}"/>
    <cellStyle name="Total 2 4 5 3 2" xfId="17371" xr:uid="{6BBE3A8C-27E8-4AC4-87C6-89D5F28B7EAC}"/>
    <cellStyle name="Total 2 4 5 3 3" xfId="28704" xr:uid="{C3B0D06A-C873-4E21-917F-15A7FD15B3E3}"/>
    <cellStyle name="Total 2 4 5 4" xfId="9675" xr:uid="{39F74E32-E1F7-4233-B1DF-62DCA03332A1}"/>
    <cellStyle name="Total 2 4 5 4 2" xfId="18303" xr:uid="{734F0CD3-9B58-4B8E-BEF0-9296F86255D6}"/>
    <cellStyle name="Total 2 4 5 4 3" xfId="29636" xr:uid="{FB649FFD-428C-4BA7-B79A-159A6F19847A}"/>
    <cellStyle name="Total 2 4 5 5" xfId="11276" xr:uid="{AEE182D9-7278-4CE5-AF84-9015ABB4BC42}"/>
    <cellStyle name="Total 2 4 5 5 2" xfId="19901" xr:uid="{9D4F41DC-F7D9-4808-9E1F-3208F8ED3612}"/>
    <cellStyle name="Total 2 4 5 5 3" xfId="31237" xr:uid="{1697ABCE-452A-4CA0-8FD9-4669DC2C6AAF}"/>
    <cellStyle name="Total 2 4 5 6" xfId="10248" xr:uid="{CEFB41C0-3E25-46F9-98E1-05AFF4C62662}"/>
    <cellStyle name="Total 2 4 5 6 2" xfId="18875" xr:uid="{EB30B65F-8B7A-48E3-A36A-31E749104CFF}"/>
    <cellStyle name="Total 2 4 5 6 3" xfId="30209" xr:uid="{FDBED192-52D6-4527-BE59-97498518564D}"/>
    <cellStyle name="Total 2 4 5 7" xfId="12690" xr:uid="{D322985D-CDDF-48A4-B941-FD517DBB207E}"/>
    <cellStyle name="Total 2 4 5 7 2" xfId="21313" xr:uid="{4FA001AD-2EC0-490B-97FF-F18E0FD7E5EA}"/>
    <cellStyle name="Total 2 4 5 7 3" xfId="32651" xr:uid="{CCCD7F93-A368-43E5-A977-43125953C3DE}"/>
    <cellStyle name="Total 2 4 6" xfId="3205" xr:uid="{4FC3B227-A20B-4615-AE21-BDD438D486DE}"/>
    <cellStyle name="Total 2 4 6 2" xfId="7567" xr:uid="{EE5817F3-1BD1-404C-B684-106476960890}"/>
    <cellStyle name="Total 2 4 6 2 2" xfId="16205" xr:uid="{8C66C368-C1A4-4936-92F3-162387CC6877}"/>
    <cellStyle name="Total 2 4 6 2 3" xfId="27537" xr:uid="{D47A1BF1-159C-44E4-A1F9-49A2CD59A9C0}"/>
    <cellStyle name="Total 2 4 6 3" xfId="8744" xr:uid="{6F81EF16-950B-496A-AA7E-2EBA6E0C3001}"/>
    <cellStyle name="Total 2 4 6 3 2" xfId="17372" xr:uid="{2FC640AA-159D-4557-B8B7-9BB4F1AD4E53}"/>
    <cellStyle name="Total 2 4 6 3 3" xfId="28705" xr:uid="{009774E7-8ED7-40E3-9866-78BE97FC262B}"/>
    <cellStyle name="Total 2 4 6 4" xfId="7762" xr:uid="{7ECA8A02-425D-42F9-B4A1-F036BDAD7050}"/>
    <cellStyle name="Total 2 4 6 4 2" xfId="16400" xr:uid="{B26A2166-B643-4AB5-B9C5-B1502939391F}"/>
    <cellStyle name="Total 2 4 6 4 3" xfId="27732" xr:uid="{EFC436D3-0575-4A05-BEF4-12299503908A}"/>
    <cellStyle name="Total 2 4 6 5" xfId="11277" xr:uid="{03BBCEBD-80C3-4BBE-A571-E81A18148438}"/>
    <cellStyle name="Total 2 4 6 5 2" xfId="19902" xr:uid="{FCCFC092-B7C0-40F9-9CAD-B8AECF599A6E}"/>
    <cellStyle name="Total 2 4 6 5 3" xfId="31238" xr:uid="{E364879E-A5AA-45CE-B5A1-FC3348662C3F}"/>
    <cellStyle name="Total 2 4 6 6" xfId="10800" xr:uid="{26A71232-0F17-49A5-A15B-0A8CFD63BB4B}"/>
    <cellStyle name="Total 2 4 6 6 2" xfId="19426" xr:uid="{91E3076B-B101-4B4D-B5E4-08D451354F00}"/>
    <cellStyle name="Total 2 4 6 6 3" xfId="30761" xr:uid="{6917FB16-18AF-4B81-AB66-927A2DD59396}"/>
    <cellStyle name="Total 2 4 6 7" xfId="12691" xr:uid="{3FE78A46-89BA-45F9-B44A-D08A84B0319F}"/>
    <cellStyle name="Total 2 4 6 7 2" xfId="21314" xr:uid="{DC7CA443-34C7-47E5-BFF8-CFE2CDF93833}"/>
    <cellStyle name="Total 2 4 6 7 3" xfId="32652" xr:uid="{75D54EDB-48B3-4F8E-9F39-53D65C4E6EA8}"/>
    <cellStyle name="Total 2 4 7" xfId="3206" xr:uid="{1730E3AE-313D-4FD4-ACE9-F6BDCAFA06B6}"/>
    <cellStyle name="Total 2 4 7 2" xfId="7568" xr:uid="{5FEDB9A7-A50D-4EE6-B58F-CEF81F7DE8CD}"/>
    <cellStyle name="Total 2 4 7 2 2" xfId="16206" xr:uid="{07FB972D-2BD1-4BA1-B190-04DDEDD78C09}"/>
    <cellStyle name="Total 2 4 7 2 3" xfId="27538" xr:uid="{170B24CD-9F59-49BC-BB97-5C54B791739E}"/>
    <cellStyle name="Total 2 4 7 3" xfId="8745" xr:uid="{C2C7035C-9C9E-47F2-9DA1-F07505B78B91}"/>
    <cellStyle name="Total 2 4 7 3 2" xfId="17373" xr:uid="{07F0E17E-A7DC-413F-B352-5911E9AFCA9F}"/>
    <cellStyle name="Total 2 4 7 3 3" xfId="28706" xr:uid="{13B70236-5376-46F8-8684-886176B5E20B}"/>
    <cellStyle name="Total 2 4 7 4" xfId="9676" xr:uid="{AAEE6A83-7B48-48EE-8451-DD00FBDEDBB1}"/>
    <cellStyle name="Total 2 4 7 4 2" xfId="18304" xr:uid="{EF7A375B-4CFF-4462-91F3-AFE95E404309}"/>
    <cellStyle name="Total 2 4 7 4 3" xfId="29637" xr:uid="{0A77D08C-0D91-4FA6-8B15-FA43F9C3F0AF}"/>
    <cellStyle name="Total 2 4 7 5" xfId="11278" xr:uid="{F27219AA-625D-49C1-B2A7-82D72E8525EC}"/>
    <cellStyle name="Total 2 4 7 5 2" xfId="19903" xr:uid="{D377E7B8-388B-4C7D-9093-F2C9517D151C}"/>
    <cellStyle name="Total 2 4 7 5 3" xfId="31239" xr:uid="{5CE76EEE-E5DD-478D-A913-E00A833D4900}"/>
    <cellStyle name="Total 2 4 7 6" xfId="8847" xr:uid="{9AF80A6C-CB52-4D2B-913B-D47FA11E8803}"/>
    <cellStyle name="Total 2 4 7 6 2" xfId="17475" xr:uid="{C9068016-C30F-40E2-BC6D-3A8A0C963641}"/>
    <cellStyle name="Total 2 4 7 6 3" xfId="28808" xr:uid="{E1D8DF4B-9517-423F-854F-C02AF770A4B6}"/>
    <cellStyle name="Total 2 4 7 7" xfId="12692" xr:uid="{0EEAF7D3-6D89-413A-A2F4-2221D30568CE}"/>
    <cellStyle name="Total 2 4 7 7 2" xfId="21315" xr:uid="{6D056ACC-ED6A-4277-A744-DCC21B19D01F}"/>
    <cellStyle name="Total 2 4 7 7 3" xfId="32653" xr:uid="{1F33D6D5-869C-4367-B84C-BC0F07F6CEC8}"/>
    <cellStyle name="Total 2 4 8" xfId="7557" xr:uid="{DE2D9184-0173-4F2B-BE75-6EE779019098}"/>
    <cellStyle name="Total 2 4 8 2" xfId="16195" xr:uid="{46F4A70B-85AE-4089-8DB5-4EE7360C2794}"/>
    <cellStyle name="Total 2 4 8 3" xfId="27527" xr:uid="{40BF4B42-9793-4915-BFA8-EB88FA52ECBE}"/>
    <cellStyle name="Total 2 4 9" xfId="8734" xr:uid="{A391F2D9-92E8-420A-881A-0239DE23F052}"/>
    <cellStyle name="Total 2 4 9 2" xfId="17362" xr:uid="{BADCE199-0938-4815-A73D-90BCA221F343}"/>
    <cellStyle name="Total 2 4 9 3" xfId="28695" xr:uid="{25C9B01D-1023-4DB5-9B81-CFE71CCBB854}"/>
    <cellStyle name="Total 2 5" xfId="3207" xr:uid="{FD376896-9BCA-43AD-9B43-13D31823F212}"/>
    <cellStyle name="Total 2 5 10" xfId="8746" xr:uid="{EA1DD10C-E669-4DDA-BFC1-18E5833EF83D}"/>
    <cellStyle name="Total 2 5 10 2" xfId="17374" xr:uid="{496176FC-AED2-4B3F-A4C4-E936CB1C12C9}"/>
    <cellStyle name="Total 2 5 10 3" xfId="28707" xr:uid="{F4E6DFEF-82DD-441A-9431-DD29C548C34E}"/>
    <cellStyle name="Total 2 5 11" xfId="5239" xr:uid="{5427AA0C-9989-4D76-BB1E-DF2DD4A6B04D}"/>
    <cellStyle name="Total 2 5 11 2" xfId="13898" xr:uid="{FE50E28D-5821-45D8-AF8A-979AD761C64E}"/>
    <cellStyle name="Total 2 5 11 3" xfId="25230" xr:uid="{A5977885-E8B7-4744-BDD6-88867284C103}"/>
    <cellStyle name="Total 2 5 12" xfId="11279" xr:uid="{62FF929B-5B81-4A19-A8D7-30A1C179370F}"/>
    <cellStyle name="Total 2 5 12 2" xfId="19904" xr:uid="{CE6C29E5-A7D7-441C-869E-CADC633D6062}"/>
    <cellStyle name="Total 2 5 12 3" xfId="31240" xr:uid="{EB5D4328-CF7B-4365-B8E8-721AE72608FE}"/>
    <cellStyle name="Total 2 5 13" xfId="10799" xr:uid="{5B401112-BDAD-45B6-AD0A-59AF06FBCEE0}"/>
    <cellStyle name="Total 2 5 13 2" xfId="19425" xr:uid="{0CD93D4F-6A36-45AE-B2ED-BC724C3E4503}"/>
    <cellStyle name="Total 2 5 13 3" xfId="30760" xr:uid="{2D6BE919-8590-4AE9-BC80-B321D90D4F52}"/>
    <cellStyle name="Total 2 5 14" xfId="12693" xr:uid="{2F1A456C-E4B4-4003-9DD8-F62A4C309440}"/>
    <cellStyle name="Total 2 5 14 2" xfId="21316" xr:uid="{AF11D08C-E73B-44ED-A627-E23A69C1B5B6}"/>
    <cellStyle name="Total 2 5 14 3" xfId="32654" xr:uid="{C7975740-83D6-405C-8851-E4AD2B324A67}"/>
    <cellStyle name="Total 2 5 2" xfId="3208" xr:uid="{BF6BC6DB-250C-47D9-864D-1D07BD134108}"/>
    <cellStyle name="Total 2 5 2 2" xfId="7570" xr:uid="{E5E64287-3F55-4122-8CF7-745C5EAEC489}"/>
    <cellStyle name="Total 2 5 2 2 2" xfId="16208" xr:uid="{A964C610-9211-4F41-84A6-504031F6BD5A}"/>
    <cellStyle name="Total 2 5 2 2 3" xfId="27540" xr:uid="{4E8E2339-7A8F-476C-B1D0-504D24093321}"/>
    <cellStyle name="Total 2 5 2 3" xfId="8747" xr:uid="{33356E95-6637-46C7-B20C-DD150EA2E24B}"/>
    <cellStyle name="Total 2 5 2 3 2" xfId="17375" xr:uid="{01460331-6F6D-495C-A44D-98D493DDE99C}"/>
    <cellStyle name="Total 2 5 2 3 3" xfId="28708" xr:uid="{FDEEC467-D9C9-4CA6-95B5-D13828951029}"/>
    <cellStyle name="Total 2 5 2 4" xfId="9677" xr:uid="{AD869194-3FFA-4F4A-9F2C-DE8D8D1C7981}"/>
    <cellStyle name="Total 2 5 2 4 2" xfId="18305" xr:uid="{E82FEA8E-4C36-4F7E-9FE5-AA14FA6BAFF6}"/>
    <cellStyle name="Total 2 5 2 4 3" xfId="29638" xr:uid="{8BFD66A8-DB80-4570-8640-4E231EAA82E0}"/>
    <cellStyle name="Total 2 5 2 5" xfId="11280" xr:uid="{C23B82F6-A6E1-4A0C-939A-A49200557CF6}"/>
    <cellStyle name="Total 2 5 2 5 2" xfId="19905" xr:uid="{22DF1BF0-E8FF-473C-8553-90BE70BE6042}"/>
    <cellStyle name="Total 2 5 2 5 3" xfId="31241" xr:uid="{282601B7-0772-42B9-82CE-41CA6503F59F}"/>
    <cellStyle name="Total 2 5 2 6" xfId="10241" xr:uid="{CAB47D5B-915C-4E59-8916-DBBCE963A96B}"/>
    <cellStyle name="Total 2 5 2 6 2" xfId="18868" xr:uid="{1AF868AB-AD34-4B2F-BF6D-1D367D049579}"/>
    <cellStyle name="Total 2 5 2 6 3" xfId="30202" xr:uid="{6297FF70-D966-4205-B509-999915214B46}"/>
    <cellStyle name="Total 2 5 2 7" xfId="12694" xr:uid="{13FA1D33-6D5A-42BB-B2EC-3C2A9172B4E3}"/>
    <cellStyle name="Total 2 5 2 7 2" xfId="21317" xr:uid="{338C8A31-E726-4FEC-B88B-15409C2A831A}"/>
    <cellStyle name="Total 2 5 2 7 3" xfId="32655" xr:uid="{05266496-FB5D-489B-918F-67F8C285FBAB}"/>
    <cellStyle name="Total 2 5 3" xfId="3209" xr:uid="{2682520B-3AE9-49D2-B0C8-589ABB5007BD}"/>
    <cellStyle name="Total 2 5 3 2" xfId="7571" xr:uid="{178ABBEC-742A-4B1E-9DCA-0D014D69EBC6}"/>
    <cellStyle name="Total 2 5 3 2 2" xfId="16209" xr:uid="{6F3E08F0-140B-4205-A4CC-36BEE4E84918}"/>
    <cellStyle name="Total 2 5 3 2 3" xfId="27541" xr:uid="{06FC9A69-3599-4711-AEC3-403B475DAADA}"/>
    <cellStyle name="Total 2 5 3 3" xfId="8748" xr:uid="{244D7656-0B1C-42C6-AE3E-92EDC7C26411}"/>
    <cellStyle name="Total 2 5 3 3 2" xfId="17376" xr:uid="{FE04DC3A-AE01-462F-ADCF-37A2A79C2BCB}"/>
    <cellStyle name="Total 2 5 3 3 3" xfId="28709" xr:uid="{CB149D2D-D469-46DD-8CA9-7BD39F47A089}"/>
    <cellStyle name="Total 2 5 3 4" xfId="5114" xr:uid="{49CF6E99-6A19-4C01-AB55-4C84156D8FC6}"/>
    <cellStyle name="Total 2 5 3 4 2" xfId="13773" xr:uid="{3DCE2EE0-48A8-44C8-968F-C2FDCD78B5AF}"/>
    <cellStyle name="Total 2 5 3 4 3" xfId="25105" xr:uid="{0F044401-888C-4DEF-B845-1A85D68BCF9C}"/>
    <cellStyle name="Total 2 5 3 5" xfId="11281" xr:uid="{50A58BCA-9854-477C-A996-B35077DA4D1C}"/>
    <cellStyle name="Total 2 5 3 5 2" xfId="19906" xr:uid="{8BBCF17B-EAE9-4918-B69E-2213DDFC4715}"/>
    <cellStyle name="Total 2 5 3 5 3" xfId="31242" xr:uid="{2484D5E9-F75D-43D9-9F15-105C85368029}"/>
    <cellStyle name="Total 2 5 3 6" xfId="11789" xr:uid="{A196F602-49FD-46CE-970B-854C7635440E}"/>
    <cellStyle name="Total 2 5 3 6 2" xfId="20414" xr:uid="{CE66EC1D-1BD0-422C-A602-8A319D13A227}"/>
    <cellStyle name="Total 2 5 3 6 3" xfId="31750" xr:uid="{E2DAFCBA-4420-49AB-99BC-5F18EDEC7EDA}"/>
    <cellStyle name="Total 2 5 3 7" xfId="12695" xr:uid="{38224151-F7CE-45B7-AACA-87F2B3437947}"/>
    <cellStyle name="Total 2 5 3 7 2" xfId="21318" xr:uid="{A9777C31-33CD-4CA6-A5C2-9C02EF7196A9}"/>
    <cellStyle name="Total 2 5 3 7 3" xfId="32656" xr:uid="{6713D13A-6251-4ED1-A1B5-76347B8491E1}"/>
    <cellStyle name="Total 2 5 4" xfId="3210" xr:uid="{576BFEEB-D770-4B32-9E1A-6D3620B294B2}"/>
    <cellStyle name="Total 2 5 4 2" xfId="7572" xr:uid="{3B2DF4A5-9C4F-4DB4-AEFC-779F4142AB5A}"/>
    <cellStyle name="Total 2 5 4 2 2" xfId="16210" xr:uid="{ABB04622-452F-4FFB-88F9-DC8C3355D052}"/>
    <cellStyle name="Total 2 5 4 2 3" xfId="27542" xr:uid="{DE32DE6C-4256-4612-9DEF-E69DD1B46F10}"/>
    <cellStyle name="Total 2 5 4 3" xfId="8749" xr:uid="{6163E123-D4E5-4F67-A30A-9DA9DAFD33AA}"/>
    <cellStyle name="Total 2 5 4 3 2" xfId="17377" xr:uid="{021B66BF-B8C1-4897-A0B3-0CD263D93117}"/>
    <cellStyle name="Total 2 5 4 3 3" xfId="28710" xr:uid="{DA9EF856-8C4A-47EE-8F2F-A51CE83F8F2B}"/>
    <cellStyle name="Total 2 5 4 4" xfId="8604" xr:uid="{362D7B02-4A61-4AD9-89BE-E5CFF0E1E497}"/>
    <cellStyle name="Total 2 5 4 4 2" xfId="17232" xr:uid="{BEF43F0E-BC36-491B-AC2C-7C41F041C1B4}"/>
    <cellStyle name="Total 2 5 4 4 3" xfId="28565" xr:uid="{B8EC1A02-35FE-4D20-809C-53E63B937060}"/>
    <cellStyle name="Total 2 5 4 5" xfId="11282" xr:uid="{A05883CD-6C03-460A-95ED-998CC7A56003}"/>
    <cellStyle name="Total 2 5 4 5 2" xfId="19907" xr:uid="{BF74AA9E-1007-4696-B532-3D897C585250}"/>
    <cellStyle name="Total 2 5 4 5 3" xfId="31243" xr:uid="{DED960D0-2CAE-4D4D-9A4E-8373761574F7}"/>
    <cellStyle name="Total 2 5 4 6" xfId="7902" xr:uid="{41AA7915-0600-4874-B1AE-8A5B1CA27C13}"/>
    <cellStyle name="Total 2 5 4 6 2" xfId="16540" xr:uid="{6E1BF8A6-7D51-4DD5-A737-F9C5F59B7D6C}"/>
    <cellStyle name="Total 2 5 4 6 3" xfId="27872" xr:uid="{26B7F677-FDE2-4276-AA55-BD2A6E5A14EC}"/>
    <cellStyle name="Total 2 5 4 7" xfId="12696" xr:uid="{4B806FE7-F2D1-4FF8-9254-F01C814071B7}"/>
    <cellStyle name="Total 2 5 4 7 2" xfId="21319" xr:uid="{EE86C2A3-A4FA-4B89-A931-393A841FC9AF}"/>
    <cellStyle name="Total 2 5 4 7 3" xfId="32657" xr:uid="{5C46FC74-53A5-46F7-A899-1332FFFE2EA7}"/>
    <cellStyle name="Total 2 5 5" xfId="3211" xr:uid="{70ED020E-2958-480C-90C3-1B4ECCB9017B}"/>
    <cellStyle name="Total 2 5 5 2" xfId="7573" xr:uid="{E91D6F9B-1E69-43A2-896F-0FDE356B500B}"/>
    <cellStyle name="Total 2 5 5 2 2" xfId="16211" xr:uid="{F009EF63-7529-4272-BCE9-91118EB3531E}"/>
    <cellStyle name="Total 2 5 5 2 3" xfId="27543" xr:uid="{C580DCA0-2E21-40C0-8D11-BCD3455AEF44}"/>
    <cellStyle name="Total 2 5 5 3" xfId="8750" xr:uid="{D7693E2F-786C-4ADD-89DA-ADABB2B61C95}"/>
    <cellStyle name="Total 2 5 5 3 2" xfId="17378" xr:uid="{8921E8DB-DFAC-4472-B4A2-D86935BA76E0}"/>
    <cellStyle name="Total 2 5 5 3 3" xfId="28711" xr:uid="{620F58E0-C19A-4C21-91E5-AF56D6782114}"/>
    <cellStyle name="Total 2 5 5 4" xfId="9678" xr:uid="{6B228D29-E6A0-4A73-8F2F-ACF09261E7BA}"/>
    <cellStyle name="Total 2 5 5 4 2" xfId="18306" xr:uid="{F8FF69B7-C0E9-4730-9978-327D4770A021}"/>
    <cellStyle name="Total 2 5 5 4 3" xfId="29639" xr:uid="{94513246-20DC-44DC-AC26-DD2608F318EC}"/>
    <cellStyle name="Total 2 5 5 5" xfId="11283" xr:uid="{2DEE3572-4DA5-4663-8E31-031A75EAF387}"/>
    <cellStyle name="Total 2 5 5 5 2" xfId="19908" xr:uid="{A410226D-4FD1-48D0-A6D1-236DACD57AFB}"/>
    <cellStyle name="Total 2 5 5 5 3" xfId="31244" xr:uid="{054DD201-71CF-45A2-A928-8A4B1FB5FB96}"/>
    <cellStyle name="Total 2 5 5 6" xfId="10798" xr:uid="{DA79EFDC-9D1D-49E6-87C7-305366713B03}"/>
    <cellStyle name="Total 2 5 5 6 2" xfId="19424" xr:uid="{85309E23-F37A-45BF-912A-045EE6402BFF}"/>
    <cellStyle name="Total 2 5 5 6 3" xfId="30759" xr:uid="{0A92AE7B-A788-44D8-95FA-CB1B2803C574}"/>
    <cellStyle name="Total 2 5 5 7" xfId="12697" xr:uid="{FA7882A2-B4E6-486E-966D-A8A0D2DD4EAF}"/>
    <cellStyle name="Total 2 5 5 7 2" xfId="21320" xr:uid="{81D3D22C-348C-4C95-8904-09963F65057C}"/>
    <cellStyle name="Total 2 5 5 7 3" xfId="32658" xr:uid="{DC041C90-4B0A-49E3-932A-C5836B012004}"/>
    <cellStyle name="Total 2 5 6" xfId="3212" xr:uid="{68E03A58-F75A-493D-AD4E-CB4A8675247A}"/>
    <cellStyle name="Total 2 5 6 2" xfId="7574" xr:uid="{69D307C5-B279-42AC-98FD-4C7FCB5BB166}"/>
    <cellStyle name="Total 2 5 6 2 2" xfId="16212" xr:uid="{9AAAD9BD-A576-4B2E-8DDA-83153E5A99C3}"/>
    <cellStyle name="Total 2 5 6 2 3" xfId="27544" xr:uid="{3BF6B289-7250-4D05-90D3-D0D1C5363E32}"/>
    <cellStyle name="Total 2 5 6 3" xfId="8751" xr:uid="{101F143A-D298-4F6F-A83B-BC81FA176570}"/>
    <cellStyle name="Total 2 5 6 3 2" xfId="17379" xr:uid="{6907A07B-299B-4380-B3AB-AA3D4A6B5421}"/>
    <cellStyle name="Total 2 5 6 3 3" xfId="28712" xr:uid="{396B27A3-3840-4152-87FC-98E898E897D3}"/>
    <cellStyle name="Total 2 5 6 4" xfId="9679" xr:uid="{E376376F-993D-405E-99C8-9943E87634D2}"/>
    <cellStyle name="Total 2 5 6 4 2" xfId="18307" xr:uid="{14848085-C062-49B4-BB1B-31EC44FCC6C2}"/>
    <cellStyle name="Total 2 5 6 4 3" xfId="29640" xr:uid="{F1A5AC24-C13F-4BFE-AC2C-AECB229D8871}"/>
    <cellStyle name="Total 2 5 6 5" xfId="11284" xr:uid="{1FF614E9-3CCB-4A2F-A77C-2F5C9FA9C30C}"/>
    <cellStyle name="Total 2 5 6 5 2" xfId="19909" xr:uid="{FF27EB25-8DC3-4857-B456-D9015CB068F1}"/>
    <cellStyle name="Total 2 5 6 5 3" xfId="31245" xr:uid="{C53D3648-11DA-4CA2-8EFE-73E49C0E228D}"/>
    <cellStyle name="Total 2 5 6 6" xfId="11790" xr:uid="{B9AF4BF1-7D27-4170-853D-198ECE714767}"/>
    <cellStyle name="Total 2 5 6 6 2" xfId="20415" xr:uid="{6D52DF3B-09FD-4790-AE14-EEDB9C4DFD22}"/>
    <cellStyle name="Total 2 5 6 6 3" xfId="31751" xr:uid="{4EF45ADD-65DF-4506-869E-99CBE1153149}"/>
    <cellStyle name="Total 2 5 6 7" xfId="12698" xr:uid="{00ECE6DB-5A66-4088-81D0-A3DCAF1C5F9A}"/>
    <cellStyle name="Total 2 5 6 7 2" xfId="21321" xr:uid="{F1AAF40D-F185-418C-8AFE-B853B1FE5429}"/>
    <cellStyle name="Total 2 5 6 7 3" xfId="32659" xr:uid="{E5740230-DF36-4C69-8FB7-0F8CAF0BF391}"/>
    <cellStyle name="Total 2 5 7" xfId="3213" xr:uid="{5BB56D8E-F7E9-4CCD-91CA-9D13F751E7AD}"/>
    <cellStyle name="Total 2 5 7 2" xfId="7575" xr:uid="{A5755CF2-464A-4C9E-904A-1384B69AB2B8}"/>
    <cellStyle name="Total 2 5 7 2 2" xfId="16213" xr:uid="{2C6DC2B2-F014-4DA6-84BA-DAAE6725DD49}"/>
    <cellStyle name="Total 2 5 7 2 3" xfId="27545" xr:uid="{608F7107-3D83-42D2-B77F-A567585431A6}"/>
    <cellStyle name="Total 2 5 7 3" xfId="8752" xr:uid="{96DA975C-E530-47A1-AA76-5E8FA6F699A6}"/>
    <cellStyle name="Total 2 5 7 3 2" xfId="17380" xr:uid="{71A66394-0ED6-492C-A8C2-E9D93252E0A7}"/>
    <cellStyle name="Total 2 5 7 3 3" xfId="28713" xr:uid="{710696A0-D0A0-4A8D-83F0-B12B73E4D108}"/>
    <cellStyle name="Total 2 5 7 4" xfId="8605" xr:uid="{7597E55A-F070-405F-BCCC-8B53DFDA2494}"/>
    <cellStyle name="Total 2 5 7 4 2" xfId="17233" xr:uid="{E0D56E8E-E571-4779-8EDF-971041970D74}"/>
    <cellStyle name="Total 2 5 7 4 3" xfId="28566" xr:uid="{182115A0-CFFC-4761-8608-FE4ADA021460}"/>
    <cellStyle name="Total 2 5 7 5" xfId="11285" xr:uid="{2B52D8A2-46AB-47A9-AB1B-33B1B161C1B8}"/>
    <cellStyle name="Total 2 5 7 5 2" xfId="19910" xr:uid="{981CA869-ACF9-42DD-8F32-96B4CE928C0F}"/>
    <cellStyle name="Total 2 5 7 5 3" xfId="31246" xr:uid="{D2027C51-CBDE-41B8-AB0A-B28CD26ADD17}"/>
    <cellStyle name="Total 2 5 7 6" xfId="10797" xr:uid="{0108C906-2CE6-456E-92AC-99F4DBADB2A2}"/>
    <cellStyle name="Total 2 5 7 6 2" xfId="19423" xr:uid="{D4DEC197-91A9-4262-876A-838BD69102B5}"/>
    <cellStyle name="Total 2 5 7 6 3" xfId="30758" xr:uid="{C0F46FCC-4906-4DC5-9B84-60098A203F43}"/>
    <cellStyle name="Total 2 5 7 7" xfId="12699" xr:uid="{3238CC36-DFBC-4318-A6EE-36EA031542A1}"/>
    <cellStyle name="Total 2 5 7 7 2" xfId="21322" xr:uid="{5D96CD59-91A5-4857-8302-EDAD2180D8F7}"/>
    <cellStyle name="Total 2 5 7 7 3" xfId="32660" xr:uid="{4D7441DE-D776-4145-82CA-7DE3EA968EFB}"/>
    <cellStyle name="Total 2 5 8" xfId="3214" xr:uid="{798E173D-018C-4210-ABD7-21AFE47EE84A}"/>
    <cellStyle name="Total 2 5 8 2" xfId="7576" xr:uid="{3E52BA24-CA90-48CC-ABC1-BCE8467EC775}"/>
    <cellStyle name="Total 2 5 8 2 2" xfId="16214" xr:uid="{DA8BFC3B-9937-4613-A0B4-0EC83D5CB75F}"/>
    <cellStyle name="Total 2 5 8 2 3" xfId="27546" xr:uid="{536C201C-2F01-4269-B91E-E353FA92D4E0}"/>
    <cellStyle name="Total 2 5 8 3" xfId="8753" xr:uid="{08634F85-9380-46C8-B32E-BDA1582BEFAC}"/>
    <cellStyle name="Total 2 5 8 3 2" xfId="17381" xr:uid="{65F7CF2A-4A7E-4AF7-8AD7-B65810368F58}"/>
    <cellStyle name="Total 2 5 8 3 3" xfId="28714" xr:uid="{AFA043FD-299C-4146-8BC2-773C5435442E}"/>
    <cellStyle name="Total 2 5 8 4" xfId="7760" xr:uid="{7A728B68-AD84-4884-BF5C-5B0264C9BD21}"/>
    <cellStyle name="Total 2 5 8 4 2" xfId="16398" xr:uid="{EF13F570-1833-4CE4-BDC4-FA20AE8A7C1D}"/>
    <cellStyle name="Total 2 5 8 4 3" xfId="27730" xr:uid="{E3F9492A-FAAB-471D-A96F-755DD5B58816}"/>
    <cellStyle name="Total 2 5 8 5" xfId="11286" xr:uid="{543AFA99-6A43-4BE6-8D91-A33ABDE267AC}"/>
    <cellStyle name="Total 2 5 8 5 2" xfId="19911" xr:uid="{8CDF745B-BC45-4C96-8B13-8714492D79F1}"/>
    <cellStyle name="Total 2 5 8 5 3" xfId="31247" xr:uid="{F6C3841D-02D4-4EA6-8158-D0BEE4BF9FA5}"/>
    <cellStyle name="Total 2 5 8 6" xfId="10242" xr:uid="{C899BDFF-8946-473A-AFC4-1A93B6F368E3}"/>
    <cellStyle name="Total 2 5 8 6 2" xfId="18869" xr:uid="{D2A558AE-F0BA-4589-8C40-C18E286F4738}"/>
    <cellStyle name="Total 2 5 8 6 3" xfId="30203" xr:uid="{E857246A-E19E-44AA-B533-C8FABF23471B}"/>
    <cellStyle name="Total 2 5 8 7" xfId="12700" xr:uid="{73ABC082-21CF-4C2F-BAE5-489618BA0FA8}"/>
    <cellStyle name="Total 2 5 8 7 2" xfId="21323" xr:uid="{1F8292DC-11EB-4CD1-A9F4-B68BFF0813AA}"/>
    <cellStyle name="Total 2 5 8 7 3" xfId="32661" xr:uid="{B6F70C44-96C8-44A5-AE8E-672AAA952A59}"/>
    <cellStyle name="Total 2 5 9" xfId="7569" xr:uid="{F52FAD7C-317C-4E02-837A-D7721B60A639}"/>
    <cellStyle name="Total 2 5 9 2" xfId="16207" xr:uid="{52BBD5C5-74BA-4638-96A4-7D794442DEB7}"/>
    <cellStyle name="Total 2 5 9 3" xfId="27539" xr:uid="{18F697E5-84BD-46ED-992D-4F6ADAACE55E}"/>
    <cellStyle name="Total 2 6" xfId="3215" xr:uid="{00B89D43-24B2-4BF9-945F-FCC9B1CE46CF}"/>
    <cellStyle name="Total 2 6 2" xfId="7577" xr:uid="{8AFAB8A8-4C31-421B-AF2B-0C28B4D6E803}"/>
    <cellStyle name="Total 2 6 2 2" xfId="16215" xr:uid="{D887EDAD-0092-4197-AB4A-534F1EE194F8}"/>
    <cellStyle name="Total 2 6 2 3" xfId="27547" xr:uid="{5FB63DB4-CAEC-4F71-928F-9F9FFD4CF689}"/>
    <cellStyle name="Total 2 6 3" xfId="8754" xr:uid="{71264878-D9A2-4172-9B93-4DDE70CB8EEB}"/>
    <cellStyle name="Total 2 6 3 2" xfId="17382" xr:uid="{7B7C6451-95B4-4E24-B5D5-B95708925739}"/>
    <cellStyle name="Total 2 6 3 3" xfId="28715" xr:uid="{827D2BAD-0B7A-45BD-B341-0795A2F116CB}"/>
    <cellStyle name="Total 2 6 4" xfId="9724" xr:uid="{699999D2-2911-440A-AEA4-5DCEF3A4F3AF}"/>
    <cellStyle name="Total 2 6 4 2" xfId="18352" xr:uid="{C86882A7-B0C2-4D8D-A3B7-7BB974F3207F}"/>
    <cellStyle name="Total 2 6 4 3" xfId="29685" xr:uid="{9CB87917-C59D-47CD-A3BF-96CDE4FA17DA}"/>
    <cellStyle name="Total 2 6 5" xfId="11287" xr:uid="{732F2AC1-9A89-4111-B008-8EBCAF1A942F}"/>
    <cellStyle name="Total 2 6 5 2" xfId="19912" xr:uid="{35C8B189-6619-4F4E-8681-79080A65DF32}"/>
    <cellStyle name="Total 2 6 5 3" xfId="31248" xr:uid="{8FBE7BE7-A83A-49DC-9495-046488DB3E34}"/>
    <cellStyle name="Total 2 6 6" xfId="7980" xr:uid="{DE5F4541-13E2-4CEB-8EC1-FFA2DCD5C51F}"/>
    <cellStyle name="Total 2 6 6 2" xfId="16618" xr:uid="{3469717B-7983-4772-8842-C7C5A678158E}"/>
    <cellStyle name="Total 2 6 6 3" xfId="27950" xr:uid="{222FA65A-A47D-4D2D-B083-B18D76D9B920}"/>
    <cellStyle name="Total 2 6 7" xfId="12701" xr:uid="{43417D5D-4108-4680-9898-5843E234D65D}"/>
    <cellStyle name="Total 2 6 7 2" xfId="21324" xr:uid="{FF33267E-8C2E-41E6-875F-14EC16C11D51}"/>
    <cellStyle name="Total 2 6 7 3" xfId="32662" xr:uid="{FA5DE615-D44F-4D9C-B4F5-2720AF656F71}"/>
    <cellStyle name="Total 2 7" xfId="3216" xr:uid="{1E8C0B44-2ACE-4BAD-B37C-651BA9523168}"/>
    <cellStyle name="Total 2 7 2" xfId="7578" xr:uid="{CB9F1212-AEE4-4DA4-B6B2-94F712AFAB27}"/>
    <cellStyle name="Total 2 7 2 2" xfId="16216" xr:uid="{A22A1030-6EF3-4DDD-A66C-09FF9E619114}"/>
    <cellStyle name="Total 2 7 2 3" xfId="27548" xr:uid="{7CB4F98D-0BEB-415B-8338-1AA1EC5EAF7B}"/>
    <cellStyle name="Total 2 7 3" xfId="8755" xr:uid="{708CA421-25BC-40D5-A75B-C88CE9107594}"/>
    <cellStyle name="Total 2 7 3 2" xfId="17383" xr:uid="{BB0413B9-5EE9-43AA-9DF5-219D69A9FFC6}"/>
    <cellStyle name="Total 2 7 3 3" xfId="28716" xr:uid="{6859B70E-86A2-4654-B521-38106514F238}"/>
    <cellStyle name="Total 2 7 4" xfId="8023" xr:uid="{36C01F21-5E79-4F52-8744-D37BEEAACBCB}"/>
    <cellStyle name="Total 2 7 4 2" xfId="16661" xr:uid="{065C8B10-FB6E-4747-BF9E-F47BF1AF81AA}"/>
    <cellStyle name="Total 2 7 4 3" xfId="27993" xr:uid="{7067B7EA-FFE6-4FD7-ADDE-04183DDCB216}"/>
    <cellStyle name="Total 2 7 5" xfId="11288" xr:uid="{DD9A1D2A-6810-41AE-8447-A7746533746F}"/>
    <cellStyle name="Total 2 7 5 2" xfId="19913" xr:uid="{700786F8-BED3-4DD9-A6C7-88225B91D070}"/>
    <cellStyle name="Total 2 7 5 3" xfId="31249" xr:uid="{A15CB3A5-63E0-4B7D-8470-65155ACB79BA}"/>
    <cellStyle name="Total 2 7 6" xfId="10795" xr:uid="{E1605C0B-B3FD-4B80-8379-110374DC3463}"/>
    <cellStyle name="Total 2 7 6 2" xfId="19421" xr:uid="{7FD74948-FA4B-4E79-BF9E-2F62351D8D4E}"/>
    <cellStyle name="Total 2 7 6 3" xfId="30756" xr:uid="{257EA49A-9D40-4B96-83FA-D312D6BD9687}"/>
    <cellStyle name="Total 2 7 7" xfId="12702" xr:uid="{79B0A0B0-B579-41C6-9892-FE581C4EB8BA}"/>
    <cellStyle name="Total 2 7 7 2" xfId="21325" xr:uid="{A02C9FA4-3C37-4736-803F-6C43145A9BCD}"/>
    <cellStyle name="Total 2 7 7 3" xfId="32663" xr:uid="{7BAC26D7-0487-4A01-AA83-59F7BEA0515C}"/>
    <cellStyle name="Total 2 8" xfId="3217" xr:uid="{FA8872B7-BEB4-48DF-8561-02F13429C7BA}"/>
    <cellStyle name="Total 2 8 2" xfId="7579" xr:uid="{16531FAA-0077-4E14-9ADA-E9EE74D0D5F4}"/>
    <cellStyle name="Total 2 8 2 2" xfId="16217" xr:uid="{A58DFC48-14C0-4F1D-92D8-DDD7B9D394E7}"/>
    <cellStyle name="Total 2 8 2 3" xfId="27549" xr:uid="{36C21785-9522-44F2-A7FB-317858712672}"/>
    <cellStyle name="Total 2 8 3" xfId="8756" xr:uid="{10853A75-511D-4E89-BA60-8DD1F5750736}"/>
    <cellStyle name="Total 2 8 3 2" xfId="17384" xr:uid="{0FA9D397-8BB3-4EFE-8A67-960DDA67215A}"/>
    <cellStyle name="Total 2 8 3 3" xfId="28717" xr:uid="{C5AE8E03-EEC3-4E04-924A-2F651A1BAE8D}"/>
    <cellStyle name="Total 2 8 4" xfId="9725" xr:uid="{283323DA-D7A5-45F9-8A1F-27D35612888A}"/>
    <cellStyle name="Total 2 8 4 2" xfId="18353" xr:uid="{849B6663-4B69-4739-8590-DC783B31DF83}"/>
    <cellStyle name="Total 2 8 4 3" xfId="29686" xr:uid="{423E9F57-BBC3-405D-970D-8DA45A960FF8}"/>
    <cellStyle name="Total 2 8 5" xfId="11289" xr:uid="{92C50B57-2101-42AA-B9BB-4F55D3F76083}"/>
    <cellStyle name="Total 2 8 5 2" xfId="19914" xr:uid="{5D71F195-D1A3-42EF-9E88-7B7062C6E26D}"/>
    <cellStyle name="Total 2 8 5 3" xfId="31250" xr:uid="{3394D369-187E-4072-99D7-2A5DBC4853B4}"/>
    <cellStyle name="Total 2 8 6" xfId="10243" xr:uid="{A2B0D378-18C1-4370-9AAD-FE71A75CDC40}"/>
    <cellStyle name="Total 2 8 6 2" xfId="18870" xr:uid="{C464BE59-CE03-466D-8527-ED66B4CADE2E}"/>
    <cellStyle name="Total 2 8 6 3" xfId="30204" xr:uid="{3FBF1476-570F-4AD8-A831-77607454E5D2}"/>
    <cellStyle name="Total 2 8 7" xfId="12703" xr:uid="{79393645-39AB-4495-9A5D-206FC13EEAB8}"/>
    <cellStyle name="Total 2 8 7 2" xfId="21326" xr:uid="{F5EC285F-389F-4389-8F51-CBCA958FCAA2}"/>
    <cellStyle name="Total 2 8 7 3" xfId="32664" xr:uid="{1E58BCBC-6E5F-4111-B25A-61BA5FC9227C}"/>
    <cellStyle name="Total 2 9" xfId="3218" xr:uid="{8D2B3E5D-0F33-4275-AEE8-FA62A1F30775}"/>
    <cellStyle name="Total 2 9 2" xfId="7580" xr:uid="{FE8D130D-9C66-408A-A24C-B996C1D71FBE}"/>
    <cellStyle name="Total 2 9 2 2" xfId="16218" xr:uid="{19951B8A-9EA3-41AF-81A9-D5FA236313B7}"/>
    <cellStyle name="Total 2 9 2 3" xfId="27550" xr:uid="{BE9CA9ED-89CF-4220-9871-AE37BE6F1806}"/>
    <cellStyle name="Total 2 9 3" xfId="8757" xr:uid="{560B87BD-0794-4352-AEEC-75EE7EB86FB6}"/>
    <cellStyle name="Total 2 9 3 2" xfId="17385" xr:uid="{6F5D5804-C3A9-4012-97D4-965AB309E2BD}"/>
    <cellStyle name="Total 2 9 3 3" xfId="28718" xr:uid="{78CACD37-82E2-4109-9BDC-4070A7C7CA50}"/>
    <cellStyle name="Total 2 9 4" xfId="5113" xr:uid="{07284333-1DFC-4EC1-A905-7B7AE541D89E}"/>
    <cellStyle name="Total 2 9 4 2" xfId="13772" xr:uid="{0697904D-9E6D-4A94-AC65-53F93F59FB06}"/>
    <cellStyle name="Total 2 9 4 3" xfId="25104" xr:uid="{28C08BDF-1C4C-473F-B038-320256685467}"/>
    <cellStyle name="Total 2 9 5" xfId="11290" xr:uid="{C1B87659-909A-4CAF-B7F1-97AD7A89FA73}"/>
    <cellStyle name="Total 2 9 5 2" xfId="19915" xr:uid="{5D91E497-E960-44FF-B97E-AB698F4E93B6}"/>
    <cellStyle name="Total 2 9 5 3" xfId="31251" xr:uid="{DB521EBF-C8F8-4859-A9FB-F83E5C50B67E}"/>
    <cellStyle name="Total 2 9 6" xfId="11791" xr:uid="{0BA440EB-AF55-4B9B-A1B3-E0891E1B391B}"/>
    <cellStyle name="Total 2 9 6 2" xfId="20416" xr:uid="{A15D8D38-AB2F-40B5-B1C3-AE9885E401CE}"/>
    <cellStyle name="Total 2 9 6 3" xfId="31752" xr:uid="{353AC332-AB5B-49E2-9674-A03E848D5001}"/>
    <cellStyle name="Total 2 9 7" xfId="12704" xr:uid="{A160573A-6234-4F2A-A408-0046D2141FC3}"/>
    <cellStyle name="Total 2 9 7 2" xfId="21327" xr:uid="{4DE443F8-4F31-49F5-95B1-3C33429137FE}"/>
    <cellStyle name="Total 2 9 7 3" xfId="32665" xr:uid="{5E4B2C2F-E9CB-444D-9456-CEE3FD7869B7}"/>
    <cellStyle name="Total 2_111226 Casing Running Cost Mapale wells" xfId="699" xr:uid="{CF46F12E-7594-4DFC-AE02-25049F5E0B7F}"/>
    <cellStyle name="Total 20" xfId="7990" xr:uid="{9B6581E7-EC5D-4B11-B4F9-2F765C698C09}"/>
    <cellStyle name="Total 20 2" xfId="16628" xr:uid="{C9B6CB9E-77E3-4127-9855-625F9C1F1C87}"/>
    <cellStyle name="Total 20 3" xfId="27960" xr:uid="{C3059F65-8300-44CC-B4E8-FE3D7D229051}"/>
    <cellStyle name="Total 21" xfId="9178" xr:uid="{606F26CE-B082-4250-BCB4-4D39A6D43275}"/>
    <cellStyle name="Total 21 2" xfId="17806" xr:uid="{9D2FB806-3B1E-4F54-A99E-494616493575}"/>
    <cellStyle name="Total 21 3" xfId="29139" xr:uid="{B37C9015-91D2-4408-94C5-0C5B1A1C0D39}"/>
    <cellStyle name="Total 22" xfId="9028" xr:uid="{DE2EC008-BD5D-4959-A9AA-7103835D90C2}"/>
    <cellStyle name="Total 22 2" xfId="17656" xr:uid="{09FDA73B-C77F-42A5-8E74-75A3C48E2FCD}"/>
    <cellStyle name="Total 22 3" xfId="28989" xr:uid="{200E9F93-ADFB-4ED3-88F4-CFB771B40472}"/>
    <cellStyle name="Total 23" xfId="10747" xr:uid="{5C78AC42-CE36-473C-BB6B-18D017CC6496}"/>
    <cellStyle name="Total 23 2" xfId="19373" xr:uid="{D0831344-08CD-412B-B497-5F28968080F6}"/>
    <cellStyle name="Total 23 3" xfId="30708" xr:uid="{99DCAB77-210D-4DA5-9ACF-06D0D366E460}"/>
    <cellStyle name="Total 24" xfId="12431" xr:uid="{E55BE5DC-39CF-46B6-802A-06EA992C9548}"/>
    <cellStyle name="Total 24 2" xfId="21055" xr:uid="{B2BA7F3D-CE06-40B7-815D-5D911FAA03B7}"/>
    <cellStyle name="Total 24 3" xfId="32392" xr:uid="{2ED8D0F8-A750-4380-93D5-77EDFDAB84D0}"/>
    <cellStyle name="Total 25" xfId="12790" xr:uid="{A8054C9D-D936-481C-9DF2-B6E5C7BE0852}"/>
    <cellStyle name="Total 25 2" xfId="21413" xr:uid="{982D967D-9C07-4983-A7DC-495B8E75CCB4}"/>
    <cellStyle name="Total 25 3" xfId="32751" xr:uid="{9BDF01C3-B033-42FD-BF84-84AC2366054F}"/>
    <cellStyle name="Total 26" xfId="696" xr:uid="{85459F42-D7CC-42C8-8E49-A08A0302EF40}"/>
    <cellStyle name="Total 3" xfId="700" xr:uid="{BE7807AC-B08C-45A0-8C8B-73C485AD5E76}"/>
    <cellStyle name="Total 3 10" xfId="3219" xr:uid="{99315897-7D0C-46DD-8550-DEF721F694EA}"/>
    <cellStyle name="Total 3 10 2" xfId="7581" xr:uid="{A1E4F932-66FA-4493-8620-75E36C6B9311}"/>
    <cellStyle name="Total 3 10 2 2" xfId="16219" xr:uid="{12023DCC-7767-4338-8F59-50D8E1973677}"/>
    <cellStyle name="Total 3 10 2 3" xfId="27551" xr:uid="{193FFE12-78DA-4A2E-B518-54135B06EC13}"/>
    <cellStyle name="Total 3 10 3" xfId="8758" xr:uid="{F54C0088-CC44-47EE-B126-0DA6A35991F8}"/>
    <cellStyle name="Total 3 10 3 2" xfId="17386" xr:uid="{4CA09878-817A-4035-A301-6455234E99C9}"/>
    <cellStyle name="Total 3 10 3 3" xfId="28719" xr:uid="{CAB04E7D-B15F-46C8-B462-0A239F31DCC4}"/>
    <cellStyle name="Total 3 10 4" xfId="8606" xr:uid="{D64BF2B1-04A9-4ACA-8033-9A2677399E12}"/>
    <cellStyle name="Total 3 10 4 2" xfId="17234" xr:uid="{CB7EB455-7D99-436D-B699-FEF1DEA37FE9}"/>
    <cellStyle name="Total 3 10 4 3" xfId="28567" xr:uid="{D874864E-E0EC-47F1-9175-79FE0DA6FFF9}"/>
    <cellStyle name="Total 3 10 5" xfId="11291" xr:uid="{DDD4D445-EA16-4652-9AA6-E6485C636142}"/>
    <cellStyle name="Total 3 10 5 2" xfId="19916" xr:uid="{38F6173E-21FB-4ECC-94E6-68CB598F239C}"/>
    <cellStyle name="Total 3 10 5 3" xfId="31252" xr:uid="{1A434B01-3020-44FC-AEC3-46F94A46F56B}"/>
    <cellStyle name="Total 3 10 6" xfId="7690" xr:uid="{344D86BF-CBB5-4C36-A73E-0B5F293FB84F}"/>
    <cellStyle name="Total 3 10 6 2" xfId="16328" xr:uid="{93EC4208-BAD0-4FAC-A9B6-760CEFDF2624}"/>
    <cellStyle name="Total 3 10 6 3" xfId="27660" xr:uid="{C3C19048-C6A6-4458-B285-BB1AA8C1744A}"/>
    <cellStyle name="Total 3 10 7" xfId="12705" xr:uid="{739170CD-12BC-4EC6-AAE8-2AD852EF2BCC}"/>
    <cellStyle name="Total 3 10 7 2" xfId="21328" xr:uid="{EB16E39B-F10D-4F54-963E-F9122BB38D21}"/>
    <cellStyle name="Total 3 10 7 3" xfId="32666" xr:uid="{E829E059-02B6-42F6-9E84-4538F660C0B3}"/>
    <cellStyle name="Total 3 11" xfId="3220" xr:uid="{DF62BF04-79E4-4BEC-842A-35DBF5861AE4}"/>
    <cellStyle name="Total 3 11 2" xfId="7582" xr:uid="{1A4445BE-B70B-4B27-82ED-0296782DBDD6}"/>
    <cellStyle name="Total 3 11 2 2" xfId="16220" xr:uid="{D36DDD63-7856-41CF-B4D8-1010FF70708C}"/>
    <cellStyle name="Total 3 11 2 3" xfId="27552" xr:uid="{02ABBCD0-A678-4DF7-BB53-5DD0D3C90970}"/>
    <cellStyle name="Total 3 11 3" xfId="8759" xr:uid="{EEB65C01-B1F0-461C-B87D-04A3A608C0A7}"/>
    <cellStyle name="Total 3 11 3 2" xfId="17387" xr:uid="{34B93474-B4BC-4804-816E-E84D49D97B0E}"/>
    <cellStyle name="Total 3 11 3 3" xfId="28720" xr:uid="{8FCFAB5B-D523-41A6-B193-49796F6C1AD0}"/>
    <cellStyle name="Total 3 11 4" xfId="7759" xr:uid="{136F2258-B7CE-4C0F-B092-4FAAAA89B7AD}"/>
    <cellStyle name="Total 3 11 4 2" xfId="16397" xr:uid="{6B18A2EF-8595-4D2C-A4A8-A01C952DAEE5}"/>
    <cellStyle name="Total 3 11 4 3" xfId="27729" xr:uid="{ABAF511E-5B92-48CC-8011-682412A9DE30}"/>
    <cellStyle name="Total 3 11 5" xfId="11292" xr:uid="{B9680B50-A8FC-46BC-A446-38D713CF1F5C}"/>
    <cellStyle name="Total 3 11 5 2" xfId="19917" xr:uid="{F5C400CC-143F-4F92-A760-27BD38863C6E}"/>
    <cellStyle name="Total 3 11 5 3" xfId="31253" xr:uid="{DD73D4C4-0E0A-402E-B9B9-31E4364EB4F8}"/>
    <cellStyle name="Total 3 11 6" xfId="10548" xr:uid="{1BCAD311-ADC2-4BE6-9FB1-56E203C4E920}"/>
    <cellStyle name="Total 3 11 6 2" xfId="19175" xr:uid="{F4D7954F-F5FA-460E-AEF0-CA2D19EF63F7}"/>
    <cellStyle name="Total 3 11 6 3" xfId="30509" xr:uid="{D32C968A-5269-4724-B7B9-828340B5BAD7}"/>
    <cellStyle name="Total 3 11 7" xfId="12706" xr:uid="{28E6A6F7-47F6-4343-A7B5-23BE484F7B86}"/>
    <cellStyle name="Total 3 11 7 2" xfId="21329" xr:uid="{FFA7EC39-58C5-4808-9C39-C70B9A888A89}"/>
    <cellStyle name="Total 3 11 7 3" xfId="32667" xr:uid="{0FCE5854-76ED-4909-BAE0-49E2FE33D11F}"/>
    <cellStyle name="Total 3 12" xfId="3221" xr:uid="{E7107752-09A8-477B-AC31-526D5E33EDB1}"/>
    <cellStyle name="Total 3 12 2" xfId="7583" xr:uid="{A999E56C-9FD0-4C74-8EB5-DEA4F6FE4C60}"/>
    <cellStyle name="Total 3 12 2 2" xfId="16221" xr:uid="{0F1F249B-120A-4132-8E0D-4B579DECACDB}"/>
    <cellStyle name="Total 3 12 2 3" xfId="27553" xr:uid="{8B01C5F7-54C0-4377-9F8D-5C50A804DFDD}"/>
    <cellStyle name="Total 3 12 3" xfId="8760" xr:uid="{DBCCE312-438D-46D1-8D98-821A1BA7E2AE}"/>
    <cellStyle name="Total 3 12 3 2" xfId="17388" xr:uid="{A2162C0D-9741-4E28-B95D-1D9486D651F7}"/>
    <cellStyle name="Total 3 12 3 3" xfId="28721" xr:uid="{CC71B6A7-9544-441B-B8AD-805A9B3FC500}"/>
    <cellStyle name="Total 3 12 4" xfId="9726" xr:uid="{D75EA7E7-49A1-4A64-9FBD-DACE9C00296A}"/>
    <cellStyle name="Total 3 12 4 2" xfId="18354" xr:uid="{8C573274-C041-48C2-A6CF-DEE6E430EDE6}"/>
    <cellStyle name="Total 3 12 4 3" xfId="29687" xr:uid="{B7B75D0B-A5FD-4DA7-B6AA-82F4AF0821D2}"/>
    <cellStyle name="Total 3 12 5" xfId="11293" xr:uid="{64568F73-EDA6-4E74-A65B-DF7B310E0D21}"/>
    <cellStyle name="Total 3 12 5 2" xfId="19918" xr:uid="{BEF4CCAF-FC68-4691-8021-3756500412AE}"/>
    <cellStyle name="Total 3 12 5 3" xfId="31254" xr:uid="{B7FCF083-0A55-4B2C-B7FE-701C751377B6}"/>
    <cellStyle name="Total 3 12 6" xfId="11792" xr:uid="{3DEEBF69-59D9-48C2-8761-50215CD5ABD0}"/>
    <cellStyle name="Total 3 12 6 2" xfId="20417" xr:uid="{6FB721F3-2F56-4795-98B6-EF14142D84A8}"/>
    <cellStyle name="Total 3 12 6 3" xfId="31753" xr:uid="{A0591B7C-C035-4B89-9496-DBCF6784221F}"/>
    <cellStyle name="Total 3 12 7" xfId="12707" xr:uid="{DB6D3993-1624-451D-9908-1A2E39D8DE63}"/>
    <cellStyle name="Total 3 12 7 2" xfId="21330" xr:uid="{EEF53162-DD87-4C87-87B6-22E36A96E3A0}"/>
    <cellStyle name="Total 3 12 7 3" xfId="32668" xr:uid="{3C5FDE34-74EA-47D9-BB7C-744C8D17B1E6}"/>
    <cellStyle name="Total 3 13" xfId="3222" xr:uid="{746AF869-7068-4758-B7F8-2E687C03DA7C}"/>
    <cellStyle name="Total 3 13 2" xfId="7584" xr:uid="{F7A91FD7-F23C-4986-94BE-9A04B224C369}"/>
    <cellStyle name="Total 3 13 2 2" xfId="16222" xr:uid="{3193B148-5AE5-4B55-A613-737BA2EF5878}"/>
    <cellStyle name="Total 3 13 2 3" xfId="27554" xr:uid="{73773185-D2A9-4ADD-A9A6-D0DE08F5B4DB}"/>
    <cellStyle name="Total 3 13 3" xfId="8761" xr:uid="{B1BFA304-475C-4B13-891E-EB8A8DAD3039}"/>
    <cellStyle name="Total 3 13 3 2" xfId="17389" xr:uid="{AB0C1873-980A-4431-B677-D1EBC50B299A}"/>
    <cellStyle name="Total 3 13 3 3" xfId="28722" xr:uid="{09BD95D6-FFF1-4B43-8555-BB03A85F1583}"/>
    <cellStyle name="Total 3 13 4" xfId="8607" xr:uid="{BA903B9D-D057-433D-82F0-0AB88626CA85}"/>
    <cellStyle name="Total 3 13 4 2" xfId="17235" xr:uid="{61C3A1C9-0640-4A85-A56C-D2618C6AA3A2}"/>
    <cellStyle name="Total 3 13 4 3" xfId="28568" xr:uid="{1CBF1EC2-9968-40E2-A6EF-EABF3E44F376}"/>
    <cellStyle name="Total 3 13 5" xfId="11294" xr:uid="{1CE52AC9-F8FD-43A3-85FC-74A97CA0B63D}"/>
    <cellStyle name="Total 3 13 5 2" xfId="19919" xr:uid="{0510C37D-C7BF-4839-A639-7D56794254B3}"/>
    <cellStyle name="Total 3 13 5 3" xfId="31255" xr:uid="{9E14937F-6182-4860-ABD9-C862EE6C5BD3}"/>
    <cellStyle name="Total 3 13 6" xfId="7910" xr:uid="{11B9DC28-8D7F-4804-9B41-7CD0E7F0CCDE}"/>
    <cellStyle name="Total 3 13 6 2" xfId="16548" xr:uid="{017254E7-0728-4F7F-889E-AE58E7267725}"/>
    <cellStyle name="Total 3 13 6 3" xfId="27880" xr:uid="{8CBFE1AA-76E2-487A-A208-FEF3D0811BE4}"/>
    <cellStyle name="Total 3 13 7" xfId="12708" xr:uid="{F34AA6F0-B16F-4D91-A794-A473328D6D4B}"/>
    <cellStyle name="Total 3 13 7 2" xfId="21331" xr:uid="{E3BFAA2C-030A-42B4-BDF3-B1E1F32DA201}"/>
    <cellStyle name="Total 3 13 7 3" xfId="32669" xr:uid="{E8B43C11-2BAA-4FE6-A9B1-7138B971DC8C}"/>
    <cellStyle name="Total 3 14" xfId="3223" xr:uid="{0BD108A8-8E1F-450E-AC7A-CA0F41B2AD27}"/>
    <cellStyle name="Total 3 14 2" xfId="7585" xr:uid="{EFFB81CE-1122-41F7-BF30-AE94F10FB528}"/>
    <cellStyle name="Total 3 14 2 2" xfId="16223" xr:uid="{82585C90-6EE3-41C6-BF94-1849A8D996DC}"/>
    <cellStyle name="Total 3 14 2 3" xfId="27555" xr:uid="{0C5F856A-DF4C-4A63-BC5C-15DE63059B02}"/>
    <cellStyle name="Total 3 14 3" xfId="8762" xr:uid="{E60F744F-931A-429F-B04E-75CFD8B7143C}"/>
    <cellStyle name="Total 3 14 3 2" xfId="17390" xr:uid="{6E41D0DC-A059-4533-8832-97BF682AE340}"/>
    <cellStyle name="Total 3 14 3 3" xfId="28723" xr:uid="{5D0F533D-6ECD-41B4-B663-2FF5BA18BFB8}"/>
    <cellStyle name="Total 3 14 4" xfId="9727" xr:uid="{94610A34-BD71-4F92-B51A-D56B96D6165F}"/>
    <cellStyle name="Total 3 14 4 2" xfId="18355" xr:uid="{6E709E46-C0C5-47CE-823B-A6E233653404}"/>
    <cellStyle name="Total 3 14 4 3" xfId="29688" xr:uid="{C60CB754-A14B-4C4D-83A4-205C01C68C9E}"/>
    <cellStyle name="Total 3 14 5" xfId="11295" xr:uid="{A604F6E9-1161-4F52-8BE6-F811D07D5A67}"/>
    <cellStyle name="Total 3 14 5 2" xfId="19920" xr:uid="{2A18EA8E-2E4E-4371-B3D6-E1AF7B31505F}"/>
    <cellStyle name="Total 3 14 5 3" xfId="31256" xr:uid="{7F4987B2-E3E8-4FA4-987D-9E876D20877B}"/>
    <cellStyle name="Total 3 14 6" xfId="10794" xr:uid="{9AAEE876-E832-4131-8C17-FA71AD042455}"/>
    <cellStyle name="Total 3 14 6 2" xfId="19420" xr:uid="{7FF7CE9F-E50A-453C-8FBA-B71CCA5B8AE3}"/>
    <cellStyle name="Total 3 14 6 3" xfId="30755" xr:uid="{72F0FD75-32F3-44F7-8807-CE7BB6CCF789}"/>
    <cellStyle name="Total 3 14 7" xfId="12709" xr:uid="{8DF07616-0A73-4D66-98E2-E8B4C97F65FE}"/>
    <cellStyle name="Total 3 14 7 2" xfId="21332" xr:uid="{A9FA2085-29A0-4B1D-A051-FDD9E64A91A2}"/>
    <cellStyle name="Total 3 14 7 3" xfId="32670" xr:uid="{4E80BD59-0FFB-4769-8AF8-35DA408BEA3E}"/>
    <cellStyle name="Total 3 15" xfId="3224" xr:uid="{FA1B7AAA-63F9-4AD9-AE38-6437FED82C6F}"/>
    <cellStyle name="Total 3 15 2" xfId="7586" xr:uid="{98E8D152-8725-4CEC-83C4-88747C32670C}"/>
    <cellStyle name="Total 3 15 2 2" xfId="16224" xr:uid="{F9604EC5-C0E0-4CBE-B9F0-C12EA1EDB856}"/>
    <cellStyle name="Total 3 15 2 3" xfId="27556" xr:uid="{9EA6D2CC-7B6F-415C-9E6B-E4572D513759}"/>
    <cellStyle name="Total 3 15 3" xfId="8763" xr:uid="{D46D9EBF-4715-45D3-BC00-6428932BA978}"/>
    <cellStyle name="Total 3 15 3 2" xfId="17391" xr:uid="{2F249EFB-074B-4935-B94C-32FE052A5482}"/>
    <cellStyle name="Total 3 15 3 3" xfId="28724" xr:uid="{09F39AA3-26F0-455C-9429-E7140C708457}"/>
    <cellStyle name="Total 3 15 4" xfId="7758" xr:uid="{1E24E8D7-C9E1-48AD-91B1-2837AC5CC60B}"/>
    <cellStyle name="Total 3 15 4 2" xfId="16396" xr:uid="{26B96790-1FB0-4328-954C-30BCFAAC1EE5}"/>
    <cellStyle name="Total 3 15 4 3" xfId="27728" xr:uid="{1D1C2AFF-127B-40A6-9ABC-A1D2E732B07B}"/>
    <cellStyle name="Total 3 15 5" xfId="11296" xr:uid="{55841397-1BFE-4FFA-B710-B2E8B4AC710F}"/>
    <cellStyle name="Total 3 15 5 2" xfId="19921" xr:uid="{39E7681F-7C22-4699-9743-680D01B3BADA}"/>
    <cellStyle name="Total 3 15 5 3" xfId="31257" xr:uid="{5276BE1F-52C3-475D-AB93-352D9DD7DADA}"/>
    <cellStyle name="Total 3 15 6" xfId="5506" xr:uid="{11B66D29-7484-4CAB-A7B9-D20BFA556EC6}"/>
    <cellStyle name="Total 3 15 6 2" xfId="14165" xr:uid="{24AFEE7D-3D49-427D-855C-7A875FC0265D}"/>
    <cellStyle name="Total 3 15 6 3" xfId="25497" xr:uid="{7F27FAC4-C5EE-4053-B5B9-570130FF4A4D}"/>
    <cellStyle name="Total 3 15 7" xfId="12710" xr:uid="{ED00B005-6698-485D-8A26-A12E840934A3}"/>
    <cellStyle name="Total 3 15 7 2" xfId="21333" xr:uid="{E93D8879-60A3-4995-B02D-8BB0884C8CCB}"/>
    <cellStyle name="Total 3 15 7 3" xfId="32671" xr:uid="{EC20A9D2-7485-4286-8D54-AC3383C19A9D}"/>
    <cellStyle name="Total 3 16" xfId="3225" xr:uid="{58491C8D-75EB-4EE6-8581-3D39741C0C22}"/>
    <cellStyle name="Total 3 16 2" xfId="7587" xr:uid="{5C382565-AA2F-417F-AA3B-3A120CA2940C}"/>
    <cellStyle name="Total 3 16 2 2" xfId="16225" xr:uid="{1AF6DC75-22C2-4200-A12B-94794EB38776}"/>
    <cellStyle name="Total 3 16 2 3" xfId="27557" xr:uid="{6498B974-669B-4828-B873-737A52ADE951}"/>
    <cellStyle name="Total 3 16 3" xfId="8764" xr:uid="{4E3F9E0E-6686-4DCD-9059-97B1EEB371E2}"/>
    <cellStyle name="Total 3 16 3 2" xfId="17392" xr:uid="{148DD335-012A-410E-9834-7707919DF966}"/>
    <cellStyle name="Total 3 16 3 3" xfId="28725" xr:uid="{11EE9954-29BF-414D-9AB4-906EE923FFF1}"/>
    <cellStyle name="Total 3 16 4" xfId="8022" xr:uid="{D5BFD195-9190-4701-A38F-6A61A7522860}"/>
    <cellStyle name="Total 3 16 4 2" xfId="16660" xr:uid="{189087CE-EF46-4FA2-9DEF-18D8125B8B14}"/>
    <cellStyle name="Total 3 16 4 3" xfId="27992" xr:uid="{996AF6A8-F1E2-452E-B68F-0AC82F671176}"/>
    <cellStyle name="Total 3 16 5" xfId="11297" xr:uid="{5D49CD69-0B3C-4771-A912-92EA6CE95DCA}"/>
    <cellStyle name="Total 3 16 5 2" xfId="19922" xr:uid="{8C818102-D1A1-46A7-A21D-C92703A0C8ED}"/>
    <cellStyle name="Total 3 16 5 3" xfId="31258" xr:uid="{319A72FA-8BAB-4DED-A287-ECA4213FA4C9}"/>
    <cellStyle name="Total 3 16 6" xfId="11793" xr:uid="{EB495E6B-6E64-4A44-950C-387794E8FA6C}"/>
    <cellStyle name="Total 3 16 6 2" xfId="20418" xr:uid="{F9E96C76-D86A-4ED3-82D1-7E3C6CE9A335}"/>
    <cellStyle name="Total 3 16 6 3" xfId="31754" xr:uid="{AE5CE993-ED93-4B10-B2DF-9A8B5FA8E8C6}"/>
    <cellStyle name="Total 3 16 7" xfId="12711" xr:uid="{6A93DC7A-AB29-4EB0-8477-6AC267DAB84A}"/>
    <cellStyle name="Total 3 16 7 2" xfId="21334" xr:uid="{58B5E8A2-C023-4F71-BC7B-6FF9606DBAA7}"/>
    <cellStyle name="Total 3 16 7 3" xfId="32672" xr:uid="{EB740863-5DB1-44D0-9E03-6383985EE3AA}"/>
    <cellStyle name="Total 3 17" xfId="5029" xr:uid="{CA18EF9D-75AD-4800-9955-FD5A48AC8E71}"/>
    <cellStyle name="Total 3 17 2" xfId="13688" xr:uid="{120745FD-7F38-41EC-8F02-3021A3CD79A4}"/>
    <cellStyle name="Total 3 17 3" xfId="25020" xr:uid="{CCF1CC0D-B05B-4068-ADD5-4E5A7245730A}"/>
    <cellStyle name="Total 3 18" xfId="5228" xr:uid="{ED342945-91D5-42E8-9C3F-E918421845A6}"/>
    <cellStyle name="Total 3 18 2" xfId="13887" xr:uid="{0B6A1B9B-D609-48EA-94CA-AF50CACA102A}"/>
    <cellStyle name="Total 3 18 3" xfId="25219" xr:uid="{E509CDCC-584C-49AC-9EA3-3C69A004FF30}"/>
    <cellStyle name="Total 3 19" xfId="7872" xr:uid="{3A9F9EBC-12C4-4D60-8B52-78045C531240}"/>
    <cellStyle name="Total 3 19 2" xfId="16510" xr:uid="{1F5CD97A-255F-420E-9A05-39ED0CAB0F06}"/>
    <cellStyle name="Total 3 19 3" xfId="27842" xr:uid="{083C3EF5-284C-4312-9D26-816EC8917F2A}"/>
    <cellStyle name="Total 3 2" xfId="3226" xr:uid="{D81409CB-478D-4DBE-A654-285292C78A7C}"/>
    <cellStyle name="Total 3 2 10" xfId="8608" xr:uid="{ED0F041C-D06B-4A2C-97DB-39DDE9DF7765}"/>
    <cellStyle name="Total 3 2 10 2" xfId="17236" xr:uid="{637DEB34-EF90-4128-A1C8-B2569FE9B2FA}"/>
    <cellStyle name="Total 3 2 10 3" xfId="28569" xr:uid="{E4CAD3FF-8BAE-45D0-86A4-4DB637EAE4CB}"/>
    <cellStyle name="Total 3 2 11" xfId="11298" xr:uid="{61109869-4E0C-4960-A58E-42D41440B2E3}"/>
    <cellStyle name="Total 3 2 11 2" xfId="19923" xr:uid="{CD934231-8B06-48A3-AC02-BC2FF30B1463}"/>
    <cellStyle name="Total 3 2 11 3" xfId="31259" xr:uid="{DFB6B62C-41A6-490C-B19C-2CA95D7BA2F5}"/>
    <cellStyle name="Total 3 2 12" xfId="5055" xr:uid="{5CC2DB1E-0E8A-4F12-A90A-290AEE8246F7}"/>
    <cellStyle name="Total 3 2 12 2" xfId="13714" xr:uid="{C6B7FD6F-FB63-46A6-A8AE-88E74BDA259E}"/>
    <cellStyle name="Total 3 2 12 3" xfId="25046" xr:uid="{4E089835-E10E-4F32-95E8-6FCC172A4141}"/>
    <cellStyle name="Total 3 2 13" xfId="12712" xr:uid="{BF1ACBAB-96E6-4A3F-A94E-395A288616C5}"/>
    <cellStyle name="Total 3 2 13 2" xfId="21335" xr:uid="{1C8A57ED-A646-48B4-AA1F-CA0058A28B9B}"/>
    <cellStyle name="Total 3 2 13 3" xfId="32673" xr:uid="{5B2A210E-D0DA-4774-B96B-94980B9BB386}"/>
    <cellStyle name="Total 3 2 2" xfId="3227" xr:uid="{D5DB2F32-20F1-430F-A408-22BCDA55CACE}"/>
    <cellStyle name="Total 3 2 2 10" xfId="11299" xr:uid="{F4912D0D-AF4E-42BC-8720-CABF64E5CAE5}"/>
    <cellStyle name="Total 3 2 2 10 2" xfId="19924" xr:uid="{92AA1E8C-8A63-4CA2-BABE-47A41C80F22A}"/>
    <cellStyle name="Total 3 2 2 10 3" xfId="31260" xr:uid="{D56E3762-81C3-4213-8FF2-D2A5C659DF38}"/>
    <cellStyle name="Total 3 2 2 11" xfId="10793" xr:uid="{3DB4E23A-55D3-4859-A4E0-ABD05818E951}"/>
    <cellStyle name="Total 3 2 2 11 2" xfId="19419" xr:uid="{5A1A85C4-B2CB-4EFB-A539-72DB90F2676B}"/>
    <cellStyle name="Total 3 2 2 11 3" xfId="30754" xr:uid="{D32980F2-E47E-4CC8-A266-E2E0E0782A0A}"/>
    <cellStyle name="Total 3 2 2 12" xfId="12713" xr:uid="{53F61E05-AFFA-47B9-851E-D1EC32CDD3E9}"/>
    <cellStyle name="Total 3 2 2 12 2" xfId="21336" xr:uid="{6E32DC10-32BF-4FAE-900F-A1DC5EA84AD6}"/>
    <cellStyle name="Total 3 2 2 12 3" xfId="32674" xr:uid="{03F5DB23-9E58-4EF3-9EEB-54032A292E36}"/>
    <cellStyle name="Total 3 2 2 2" xfId="3228" xr:uid="{B420B84E-7B8F-4930-A088-18A6524EC722}"/>
    <cellStyle name="Total 3 2 2 2 2" xfId="7590" xr:uid="{960CD854-A0D0-4768-B70E-E08FD501A02C}"/>
    <cellStyle name="Total 3 2 2 2 2 2" xfId="16228" xr:uid="{63512C07-5370-4FF2-AB11-FEC1EB066F33}"/>
    <cellStyle name="Total 3 2 2 2 2 3" xfId="27560" xr:uid="{FE8EAAB3-0CF0-4987-AC2A-9F7C5E49A194}"/>
    <cellStyle name="Total 3 2 2 2 3" xfId="8767" xr:uid="{787D2E7E-4D6D-458C-A238-C776EF63561C}"/>
    <cellStyle name="Total 3 2 2 2 3 2" xfId="17395" xr:uid="{81864277-ADD9-4B5C-9B56-50E1C70FCF76}"/>
    <cellStyle name="Total 3 2 2 2 3 3" xfId="28728" xr:uid="{B94561B4-5116-447F-B487-823666F4659D}"/>
    <cellStyle name="Total 3 2 2 2 4" xfId="8609" xr:uid="{E6FEC166-1364-42D1-A528-D4A54B5B38EC}"/>
    <cellStyle name="Total 3 2 2 2 4 2" xfId="17237" xr:uid="{A658DC2D-5FA0-4F78-89C3-6847E5B20B12}"/>
    <cellStyle name="Total 3 2 2 2 4 3" xfId="28570" xr:uid="{0D209D12-2DC7-4DC5-9C2D-CD3162742771}"/>
    <cellStyle name="Total 3 2 2 2 5" xfId="11300" xr:uid="{5DCF9DF6-F7D6-4225-A1F2-783E3B4ED9D3}"/>
    <cellStyle name="Total 3 2 2 2 5 2" xfId="19925" xr:uid="{2DC0C172-F052-4D62-8B39-8808EFC6919E}"/>
    <cellStyle name="Total 3 2 2 2 5 3" xfId="31261" xr:uid="{A4EB71C8-F0C9-4A70-992C-E27A4413D207}"/>
    <cellStyle name="Total 3 2 2 2 6" xfId="11794" xr:uid="{D6E8DAA7-2738-4C3A-A60F-57307453D6E9}"/>
    <cellStyle name="Total 3 2 2 2 6 2" xfId="20419" xr:uid="{430BC864-C474-444F-A4CF-79B968DCCE93}"/>
    <cellStyle name="Total 3 2 2 2 6 3" xfId="31755" xr:uid="{859741A9-8842-49A0-8AB7-856C9011EF4E}"/>
    <cellStyle name="Total 3 2 2 2 7" xfId="12714" xr:uid="{EF1FD62E-2792-4739-A552-EA52E5D12E16}"/>
    <cellStyle name="Total 3 2 2 2 7 2" xfId="21337" xr:uid="{25E423A5-27A5-4780-8557-8E5CE88F66E1}"/>
    <cellStyle name="Total 3 2 2 2 7 3" xfId="32675" xr:uid="{5C4F278D-FE19-41DB-BF58-1D98390E1A1A}"/>
    <cellStyle name="Total 3 2 2 3" xfId="3229" xr:uid="{2989AD76-FBD7-4E5C-827C-AB62E83305BE}"/>
    <cellStyle name="Total 3 2 2 3 2" xfId="7591" xr:uid="{663D5EBA-954C-4539-99F4-4453C2BBE71F}"/>
    <cellStyle name="Total 3 2 2 3 2 2" xfId="16229" xr:uid="{F4C109BB-F990-417F-9292-7C4BDF7F61B1}"/>
    <cellStyle name="Total 3 2 2 3 2 3" xfId="27561" xr:uid="{CB5F2C3A-D5F5-4257-8C4E-91B923765010}"/>
    <cellStyle name="Total 3 2 2 3 3" xfId="8768" xr:uid="{FE14B9A8-68D1-460C-AFE0-70FA4DAD798F}"/>
    <cellStyle name="Total 3 2 2 3 3 2" xfId="17396" xr:uid="{BF04B09A-395F-4126-817D-FDAD22C82FDD}"/>
    <cellStyle name="Total 3 2 2 3 3 3" xfId="28729" xr:uid="{6E39A144-4008-495E-9162-68BF545B7E85}"/>
    <cellStyle name="Total 3 2 2 3 4" xfId="5238" xr:uid="{EA0E8F13-8AC8-44E9-ADA3-C87219E02D52}"/>
    <cellStyle name="Total 3 2 2 3 4 2" xfId="13897" xr:uid="{539CA22C-5F4C-4E2C-ACC9-989FB4EB4C22}"/>
    <cellStyle name="Total 3 2 2 3 4 3" xfId="25229" xr:uid="{906A6C30-F31C-43AB-9E58-FEF3B63F3A00}"/>
    <cellStyle name="Total 3 2 2 3 5" xfId="11301" xr:uid="{E0F0B9F8-255E-46D7-97C7-D60DC047F860}"/>
    <cellStyle name="Total 3 2 2 3 5 2" xfId="19926" xr:uid="{0F4856D0-D47E-4069-AC0C-CCAB9D24BEF0}"/>
    <cellStyle name="Total 3 2 2 3 5 3" xfId="31262" xr:uid="{0A4C5E86-DD20-41D9-BB6A-3C058240A4F7}"/>
    <cellStyle name="Total 3 2 2 3 6" xfId="9065" xr:uid="{4C7D4D84-1BAD-46D6-894F-869274381539}"/>
    <cellStyle name="Total 3 2 2 3 6 2" xfId="17693" xr:uid="{B6216AA5-C450-4C73-8880-F438C2171FF5}"/>
    <cellStyle name="Total 3 2 2 3 6 3" xfId="29026" xr:uid="{FD5CAE4B-0B9C-4F31-A29B-07588D220198}"/>
    <cellStyle name="Total 3 2 2 3 7" xfId="12715" xr:uid="{8AAF5A74-8DD0-4975-AB0F-A837BAF129DB}"/>
    <cellStyle name="Total 3 2 2 3 7 2" xfId="21338" xr:uid="{FE2109CA-8226-4486-A877-74EAB4784A2A}"/>
    <cellStyle name="Total 3 2 2 3 7 3" xfId="32676" xr:uid="{A914EA3F-7A47-4682-B5DB-E27FB582A601}"/>
    <cellStyle name="Total 3 2 2 4" xfId="3230" xr:uid="{32AADE51-779E-4E00-B7E5-50CC5A71F637}"/>
    <cellStyle name="Total 3 2 2 4 2" xfId="7592" xr:uid="{5951234C-E5FD-4841-BE8D-8371483A62C9}"/>
    <cellStyle name="Total 3 2 2 4 2 2" xfId="16230" xr:uid="{ABE9EF86-836E-4140-A31B-9197CF8DDD06}"/>
    <cellStyle name="Total 3 2 2 4 2 3" xfId="27562" xr:uid="{4E5C9586-6AA4-4970-A6C6-C9116782EBA9}"/>
    <cellStyle name="Total 3 2 2 4 3" xfId="8769" xr:uid="{B44BECF0-C8DF-4DFF-A6BC-00A8DE99374D}"/>
    <cellStyle name="Total 3 2 2 4 3 2" xfId="17397" xr:uid="{8A0DAE9B-0E95-4419-923A-1F4690F8C362}"/>
    <cellStyle name="Total 3 2 2 4 3 3" xfId="28730" xr:uid="{524AA219-AE89-40F2-AD70-ACDDD114B9C9}"/>
    <cellStyle name="Total 3 2 2 4 4" xfId="9729" xr:uid="{A8CAE500-AABE-4E0C-B562-13BCBFE776FF}"/>
    <cellStyle name="Total 3 2 2 4 4 2" xfId="18357" xr:uid="{BD655320-2EFB-4DAF-B532-C5551F0BAB90}"/>
    <cellStyle name="Total 3 2 2 4 4 3" xfId="29690" xr:uid="{1C6A7F7F-FF12-4158-AC45-2EDB40F980E2}"/>
    <cellStyle name="Total 3 2 2 4 5" xfId="11302" xr:uid="{EE9741E0-0DEA-4A31-9D4B-D4174F39AFDB}"/>
    <cellStyle name="Total 3 2 2 4 5 2" xfId="19927" xr:uid="{FB11922E-63D6-4000-9FE2-434C7824F63A}"/>
    <cellStyle name="Total 3 2 2 4 5 3" xfId="31263" xr:uid="{51103834-8006-41DB-A692-CE78604C1D3E}"/>
    <cellStyle name="Total 3 2 2 4 6" xfId="10549" xr:uid="{A76791C4-6C7E-4704-95FF-F7DC4B4F6508}"/>
    <cellStyle name="Total 3 2 2 4 6 2" xfId="19176" xr:uid="{D4DC4D55-01CA-45F2-9CBE-C57956CB2BC1}"/>
    <cellStyle name="Total 3 2 2 4 6 3" xfId="30510" xr:uid="{8285C28B-21FD-437A-808A-D8BB760EB242}"/>
    <cellStyle name="Total 3 2 2 4 7" xfId="12716" xr:uid="{E00A7FFE-3944-44EF-9333-F15E0C9CBD8A}"/>
    <cellStyle name="Total 3 2 2 4 7 2" xfId="21339" xr:uid="{9A6D80FA-8578-4B72-98C0-8EFB6941DB18}"/>
    <cellStyle name="Total 3 2 2 4 7 3" xfId="32677" xr:uid="{B0EB0AC8-33F2-4BFB-9784-869EB03D9E8A}"/>
    <cellStyle name="Total 3 2 2 5" xfId="3231" xr:uid="{50DAAC8F-1AC1-493B-8B84-31E02F3B4B34}"/>
    <cellStyle name="Total 3 2 2 5 2" xfId="7593" xr:uid="{7715C177-F106-41EE-9A39-3784A675F97A}"/>
    <cellStyle name="Total 3 2 2 5 2 2" xfId="16231" xr:uid="{8F159AE7-24C6-4F15-9718-76CCC92190C0}"/>
    <cellStyle name="Total 3 2 2 5 2 3" xfId="27563" xr:uid="{AB4BFC9E-F94C-46D9-901C-254B56105F4F}"/>
    <cellStyle name="Total 3 2 2 5 3" xfId="8770" xr:uid="{6172CD51-60C3-4DB9-9F92-6496711EA701}"/>
    <cellStyle name="Total 3 2 2 5 3 2" xfId="17398" xr:uid="{5EC25CC0-D205-4C5E-A639-FE6DC28F3DD4}"/>
    <cellStyle name="Total 3 2 2 5 3 3" xfId="28731" xr:uid="{CF4406BB-B23F-48B4-BE4E-CE711BB324CA}"/>
    <cellStyle name="Total 3 2 2 5 4" xfId="8610" xr:uid="{B7BB3334-26CE-44D0-95F0-113539355A87}"/>
    <cellStyle name="Total 3 2 2 5 4 2" xfId="17238" xr:uid="{CE1F1F20-643A-4D5F-8767-706E72DD7501}"/>
    <cellStyle name="Total 3 2 2 5 4 3" xfId="28571" xr:uid="{58DF3D38-58E1-4027-9A75-36378C01F9C7}"/>
    <cellStyle name="Total 3 2 2 5 5" xfId="11303" xr:uid="{B640F8BA-2F5A-4839-A161-2CA816E14BEE}"/>
    <cellStyle name="Total 3 2 2 5 5 2" xfId="19928" xr:uid="{8C6931B9-4988-4BAC-A36C-A20592570AC7}"/>
    <cellStyle name="Total 3 2 2 5 5 3" xfId="31264" xr:uid="{1AED1F41-3E20-4116-8243-EC574DD18F50}"/>
    <cellStyle name="Total 3 2 2 5 6" xfId="7724" xr:uid="{F7D7B959-7D90-4D54-8CA0-12C5017AB6F0}"/>
    <cellStyle name="Total 3 2 2 5 6 2" xfId="16362" xr:uid="{8870F29B-4FBE-4DE4-8D8C-56A40168C817}"/>
    <cellStyle name="Total 3 2 2 5 6 3" xfId="27694" xr:uid="{B2888296-4E9D-4ED3-B0D2-14901ACC9751}"/>
    <cellStyle name="Total 3 2 2 5 7" xfId="12717" xr:uid="{F625603F-DA3D-4976-9CC3-8227EF4A3B92}"/>
    <cellStyle name="Total 3 2 2 5 7 2" xfId="21340" xr:uid="{A3C7F322-DF39-4525-89F7-AAC237AE7193}"/>
    <cellStyle name="Total 3 2 2 5 7 3" xfId="32678" xr:uid="{E5B8ACB4-A1CB-4BB4-B09E-1869E1D08787}"/>
    <cellStyle name="Total 3 2 2 6" xfId="3232" xr:uid="{94D9CB75-AAE1-4F88-AD0D-34BD1CEF33E8}"/>
    <cellStyle name="Total 3 2 2 6 2" xfId="7594" xr:uid="{7A85E1D7-8497-47A2-8196-0724C8974F40}"/>
    <cellStyle name="Total 3 2 2 6 2 2" xfId="16232" xr:uid="{FA681216-A00C-48C1-B5DD-9267A1E8FFBF}"/>
    <cellStyle name="Total 3 2 2 6 2 3" xfId="27564" xr:uid="{C254855B-2E29-4046-8BC1-77CFCEB1B201}"/>
    <cellStyle name="Total 3 2 2 6 3" xfId="8771" xr:uid="{7E8273BC-13E5-461B-AD6A-6D591EB7D610}"/>
    <cellStyle name="Total 3 2 2 6 3 2" xfId="17399" xr:uid="{16AAE30E-2D12-4804-820D-DE7FD2026ADB}"/>
    <cellStyle name="Total 3 2 2 6 3 3" xfId="28732" xr:uid="{F05DC30E-C654-4B8A-AB56-33CD90C60407}"/>
    <cellStyle name="Total 3 2 2 6 4" xfId="8611" xr:uid="{8DD7E5ED-FD74-4058-A421-D383674ECC29}"/>
    <cellStyle name="Total 3 2 2 6 4 2" xfId="17239" xr:uid="{851C917B-EAAE-48A5-9DE8-E68BDE41BD5D}"/>
    <cellStyle name="Total 3 2 2 6 4 3" xfId="28572" xr:uid="{05200F3F-9F83-4E8C-94C5-D61461C420D9}"/>
    <cellStyle name="Total 3 2 2 6 5" xfId="11304" xr:uid="{97A26236-5093-4C7B-B8B1-23C7C9573F08}"/>
    <cellStyle name="Total 3 2 2 6 5 2" xfId="19929" xr:uid="{286A43F2-5531-467B-A1B2-1DE9D305F3EB}"/>
    <cellStyle name="Total 3 2 2 6 5 3" xfId="31265" xr:uid="{6CBA882F-9FB8-4807-BEB6-662EA3DBCF8E}"/>
    <cellStyle name="Total 3 2 2 6 6" xfId="10792" xr:uid="{62DE6D34-9AB1-45A2-B6BA-5EEA032479EC}"/>
    <cellStyle name="Total 3 2 2 6 6 2" xfId="19418" xr:uid="{713793B8-38C7-41DF-977A-F2AA8DF55BB6}"/>
    <cellStyle name="Total 3 2 2 6 6 3" xfId="30753" xr:uid="{943E59B4-00D3-49B9-95B5-339CB423ADA9}"/>
    <cellStyle name="Total 3 2 2 6 7" xfId="12718" xr:uid="{DCCA4A30-50C1-4C7D-9414-CBD71BE44D7D}"/>
    <cellStyle name="Total 3 2 2 6 7 2" xfId="21341" xr:uid="{E58C0C1F-2041-4760-863C-268225571979}"/>
    <cellStyle name="Total 3 2 2 6 7 3" xfId="32679" xr:uid="{3F07E5B5-F736-490B-A5D0-B1BC8CA088CD}"/>
    <cellStyle name="Total 3 2 2 7" xfId="7589" xr:uid="{55EF4CA0-C3BA-40E3-A7FF-C7BDBF65E422}"/>
    <cellStyle name="Total 3 2 2 7 2" xfId="16227" xr:uid="{8263923D-3734-4B98-96E0-0BBAADDFA6CD}"/>
    <cellStyle name="Total 3 2 2 7 3" xfId="27559" xr:uid="{3625B4DD-DE92-4CA5-B16B-9CB574D47999}"/>
    <cellStyle name="Total 3 2 2 8" xfId="8766" xr:uid="{4438767E-DEF4-42A5-B56B-E0543D670D54}"/>
    <cellStyle name="Total 3 2 2 8 2" xfId="17394" xr:uid="{937108C5-1CA6-4D51-BCDA-8AE279F8BAD0}"/>
    <cellStyle name="Total 3 2 2 8 3" xfId="28727" xr:uid="{40C80781-F4DA-45D3-8521-F7BB624ECF1C}"/>
    <cellStyle name="Total 3 2 2 9" xfId="9728" xr:uid="{B96FBD17-2188-4F1D-AFE3-FA8061BB011D}"/>
    <cellStyle name="Total 3 2 2 9 2" xfId="18356" xr:uid="{4CD93CA8-069B-441B-B7B7-AD9128CCBA34}"/>
    <cellStyle name="Total 3 2 2 9 3" xfId="29689" xr:uid="{927CB7D6-D5A6-402A-91A9-F3E8212DE97A}"/>
    <cellStyle name="Total 3 2 3" xfId="3233" xr:uid="{411046F2-2973-4456-870B-977D429B40D1}"/>
    <cellStyle name="Total 3 2 3 2" xfId="7595" xr:uid="{06EB7271-F01F-4B07-8281-491F850CB49A}"/>
    <cellStyle name="Total 3 2 3 2 2" xfId="16233" xr:uid="{CF5531E3-E5DB-46CC-9796-3B2CAD2D37DD}"/>
    <cellStyle name="Total 3 2 3 2 3" xfId="27565" xr:uid="{8401FFF3-36FA-4723-8206-E2282D33C00E}"/>
    <cellStyle name="Total 3 2 3 3" xfId="8772" xr:uid="{7498D54F-CC89-459E-B8FF-942C739DFBC4}"/>
    <cellStyle name="Total 3 2 3 3 2" xfId="17400" xr:uid="{BA03CF38-802A-4445-8E98-981EE8073F47}"/>
    <cellStyle name="Total 3 2 3 3 3" xfId="28733" xr:uid="{2AE3FEDD-1458-4FD9-AD26-03CE27654718}"/>
    <cellStyle name="Total 3 2 3 4" xfId="5112" xr:uid="{94E2B5CB-5E28-47A2-92F1-DFDC62D3944A}"/>
    <cellStyle name="Total 3 2 3 4 2" xfId="13771" xr:uid="{FD86116B-3731-4012-BB36-3302AC89DB1F}"/>
    <cellStyle name="Total 3 2 3 4 3" xfId="25103" xr:uid="{F099B09C-9825-46F7-8FBE-9C227CEC63D9}"/>
    <cellStyle name="Total 3 2 3 5" xfId="11305" xr:uid="{15C287DE-9537-4D8F-8FD9-6C52432DFDBC}"/>
    <cellStyle name="Total 3 2 3 5 2" xfId="19930" xr:uid="{22E7E41F-1C86-4558-9692-4D70B2586D3B}"/>
    <cellStyle name="Total 3 2 3 5 3" xfId="31266" xr:uid="{E7C1EF7B-B82D-455C-B3E7-4C56B7131AB3}"/>
    <cellStyle name="Total 3 2 3 6" xfId="7691" xr:uid="{0930F117-A9FF-4028-9B59-F046CE70A140}"/>
    <cellStyle name="Total 3 2 3 6 2" xfId="16329" xr:uid="{15AFB43F-2402-47F6-BDC4-CDB993E5DEAC}"/>
    <cellStyle name="Total 3 2 3 6 3" xfId="27661" xr:uid="{4959E674-3140-4D8C-9433-2081AF257A46}"/>
    <cellStyle name="Total 3 2 3 7" xfId="12719" xr:uid="{110BD511-3260-4A1B-9DD9-0AB075D8983F}"/>
    <cellStyle name="Total 3 2 3 7 2" xfId="21342" xr:uid="{6D9301AD-16C6-4D0B-8077-3F5C0AB59BB2}"/>
    <cellStyle name="Total 3 2 3 7 3" xfId="32680" xr:uid="{DC25FBB3-5515-49A3-BC48-8C4F0A4311FE}"/>
    <cellStyle name="Total 3 2 4" xfId="3234" xr:uid="{D0F03B91-7C7D-4BE0-A31D-136C04E19CD1}"/>
    <cellStyle name="Total 3 2 4 2" xfId="7596" xr:uid="{DFEABBA0-649B-4A3C-89E8-D03343877672}"/>
    <cellStyle name="Total 3 2 4 2 2" xfId="16234" xr:uid="{700BD79F-B848-4CCA-B468-9420B5060AB9}"/>
    <cellStyle name="Total 3 2 4 2 3" xfId="27566" xr:uid="{0E1CB2DF-1516-4151-B8D1-5EFD43445D72}"/>
    <cellStyle name="Total 3 2 4 3" xfId="8773" xr:uid="{7D8B3D70-3C52-4EED-A4AB-6BB3DDADF509}"/>
    <cellStyle name="Total 3 2 4 3 2" xfId="17401" xr:uid="{05C9B14A-1E32-4971-8C12-B74EE3984D96}"/>
    <cellStyle name="Total 3 2 4 3 3" xfId="28734" xr:uid="{84EFFB26-FEC5-4974-BB5B-1E68F353FB42}"/>
    <cellStyle name="Total 3 2 4 4" xfId="8021" xr:uid="{F367A2A7-91FE-4360-93EB-5D5C35ADB354}"/>
    <cellStyle name="Total 3 2 4 4 2" xfId="16659" xr:uid="{5AB38A61-9F09-4100-BFA1-44FBDCC107D4}"/>
    <cellStyle name="Total 3 2 4 4 3" xfId="27991" xr:uid="{62BD5C2D-8E5D-42EA-B9C8-66E075DE0808}"/>
    <cellStyle name="Total 3 2 4 5" xfId="11306" xr:uid="{BF66ECD9-F0D7-4632-A3EE-C35629E7EC7D}"/>
    <cellStyle name="Total 3 2 4 5 2" xfId="19931" xr:uid="{690ABA60-3861-40AC-86AF-878C67FA06D1}"/>
    <cellStyle name="Total 3 2 4 5 3" xfId="31267" xr:uid="{F9733D52-26DE-46DA-816E-77B367792477}"/>
    <cellStyle name="Total 3 2 4 6" xfId="11795" xr:uid="{5DCA8D24-AE1B-48A4-8BF6-C4D78B919231}"/>
    <cellStyle name="Total 3 2 4 6 2" xfId="20420" xr:uid="{0F66A7FD-6208-4C33-A81E-33E8C4B2F911}"/>
    <cellStyle name="Total 3 2 4 6 3" xfId="31756" xr:uid="{A04C7921-C4E9-448C-8CD5-C5C6B8265100}"/>
    <cellStyle name="Total 3 2 4 7" xfId="12720" xr:uid="{0AB1F3E9-0C70-49AF-9AE0-4C21CDD53566}"/>
    <cellStyle name="Total 3 2 4 7 2" xfId="21343" xr:uid="{97EC53DF-136A-4789-B88B-97381FBCBF08}"/>
    <cellStyle name="Total 3 2 4 7 3" xfId="32681" xr:uid="{9E93A662-39FA-4FB3-B238-D43563B4E728}"/>
    <cellStyle name="Total 3 2 5" xfId="3235" xr:uid="{F2B0ACAA-50D7-4138-9B09-3B2DE2DAB487}"/>
    <cellStyle name="Total 3 2 5 2" xfId="7597" xr:uid="{B3280187-4695-4CEB-9797-402928BA2252}"/>
    <cellStyle name="Total 3 2 5 2 2" xfId="16235" xr:uid="{2A96E912-A58E-4417-A901-A64DF19E0814}"/>
    <cellStyle name="Total 3 2 5 2 3" xfId="27567" xr:uid="{992D13F0-2C5E-40FB-AAB2-7127A7F78718}"/>
    <cellStyle name="Total 3 2 5 3" xfId="8774" xr:uid="{2BCCE1D5-95CF-408F-B3B7-15A1D57465B3}"/>
    <cellStyle name="Total 3 2 5 3 2" xfId="17402" xr:uid="{8E07C6E2-87DE-4865-8B7D-C96015EB0C46}"/>
    <cellStyle name="Total 3 2 5 3 3" xfId="28735" xr:uid="{87B80DBA-301F-46D3-9487-1339D5275E93}"/>
    <cellStyle name="Total 3 2 5 4" xfId="8612" xr:uid="{93A59869-BCC3-41A7-A03E-3711D008466B}"/>
    <cellStyle name="Total 3 2 5 4 2" xfId="17240" xr:uid="{1D5C1103-FA5B-4DBA-96DA-E86B95ECBFB3}"/>
    <cellStyle name="Total 3 2 5 4 3" xfId="28573" xr:uid="{0362CA45-347E-4258-ADC5-9D3FFA800902}"/>
    <cellStyle name="Total 3 2 5 5" xfId="11307" xr:uid="{757A435B-A0B9-4930-AA7D-E163C16C896F}"/>
    <cellStyle name="Total 3 2 5 5 2" xfId="19932" xr:uid="{D7E1B516-2416-4F45-A428-E0AB416D319C}"/>
    <cellStyle name="Total 3 2 5 5 3" xfId="31268" xr:uid="{E002AA3D-842D-4B29-9DA2-A38A93533112}"/>
    <cellStyle name="Total 3 2 5 6" xfId="5507" xr:uid="{9940925C-137E-436D-976F-696F148D64F5}"/>
    <cellStyle name="Total 3 2 5 6 2" xfId="14166" xr:uid="{77DB8560-EA7D-49D9-9118-197289E37A93}"/>
    <cellStyle name="Total 3 2 5 6 3" xfId="25498" xr:uid="{EBF8F4B5-176D-45C2-A2FC-D34D2AE209D4}"/>
    <cellStyle name="Total 3 2 5 7" xfId="12721" xr:uid="{A0D0ED11-3549-4CB6-A225-E78496F9F029}"/>
    <cellStyle name="Total 3 2 5 7 2" xfId="21344" xr:uid="{587AD15C-79D2-4A9F-BCD2-17CDB573341D}"/>
    <cellStyle name="Total 3 2 5 7 3" xfId="32682" xr:uid="{F32FED2B-CC7A-4F3D-BAE2-713CF4B2580B}"/>
    <cellStyle name="Total 3 2 6" xfId="3236" xr:uid="{D2613E8D-8E25-4BDC-AFBB-9AE3D8BE8A46}"/>
    <cellStyle name="Total 3 2 6 2" xfId="7598" xr:uid="{905AC956-5CDD-4C43-8CE9-666D1A906DFE}"/>
    <cellStyle name="Total 3 2 6 2 2" xfId="16236" xr:uid="{8C62474C-2F0B-4310-8637-7ABE5F518EFB}"/>
    <cellStyle name="Total 3 2 6 2 3" xfId="27568" xr:uid="{B0C9AC5D-23FF-4A2E-8332-A36AFC39D12D}"/>
    <cellStyle name="Total 3 2 6 3" xfId="8775" xr:uid="{94BFA619-1CDD-4DF1-B7E0-071CE27D7FA0}"/>
    <cellStyle name="Total 3 2 6 3 2" xfId="17403" xr:uid="{59E6E1AA-17A7-4AEB-8EC6-709801217AB6}"/>
    <cellStyle name="Total 3 2 6 3 3" xfId="28736" xr:uid="{CA4B6859-2523-43ED-B562-D657D4A88CD3}"/>
    <cellStyle name="Total 3 2 6 4" xfId="7757" xr:uid="{60A0BD3D-E6AB-443C-B354-725209EB6FD0}"/>
    <cellStyle name="Total 3 2 6 4 2" xfId="16395" xr:uid="{6D1BA822-D721-4CEB-8F08-5DCD88238E3C}"/>
    <cellStyle name="Total 3 2 6 4 3" xfId="27727" xr:uid="{BA0E1D66-97A4-496D-B2F6-92AD679D9987}"/>
    <cellStyle name="Total 3 2 6 5" xfId="11308" xr:uid="{0F6A24FD-E81C-41CD-8D54-592AA8EA5993}"/>
    <cellStyle name="Total 3 2 6 5 2" xfId="19933" xr:uid="{A187E497-8167-4FAF-ABF0-7D95B3FC1FA4}"/>
    <cellStyle name="Total 3 2 6 5 3" xfId="31269" xr:uid="{814F1B4F-43B6-414B-B3E2-87661EFF83D3}"/>
    <cellStyle name="Total 3 2 6 6" xfId="10791" xr:uid="{AA019317-6E40-4DA1-84F4-451B6F3E8786}"/>
    <cellStyle name="Total 3 2 6 6 2" xfId="19417" xr:uid="{FB43EB5C-4A91-4480-ACAA-820D82EE0325}"/>
    <cellStyle name="Total 3 2 6 6 3" xfId="30752" xr:uid="{0EF4D577-C2B2-49F6-8340-0E4BB63FB984}"/>
    <cellStyle name="Total 3 2 6 7" xfId="12722" xr:uid="{614C5C2A-C394-4272-BECE-34CF5A2AADA7}"/>
    <cellStyle name="Total 3 2 6 7 2" xfId="21345" xr:uid="{9108F173-DC0A-479B-BB9B-FB0B8BA7E081}"/>
    <cellStyle name="Total 3 2 6 7 3" xfId="32683" xr:uid="{FD709B6A-7D63-48E0-BB76-804C2B1AEE46}"/>
    <cellStyle name="Total 3 2 7" xfId="3237" xr:uid="{33C53BAD-E7E7-47EC-A99C-3F9208867534}"/>
    <cellStyle name="Total 3 2 7 2" xfId="7599" xr:uid="{DD9B31BE-4A75-49BD-9C88-F022CE3266E0}"/>
    <cellStyle name="Total 3 2 7 2 2" xfId="16237" xr:uid="{2DF22D56-0C70-407E-AD41-A7D264803193}"/>
    <cellStyle name="Total 3 2 7 2 3" xfId="27569" xr:uid="{DA367A9A-BEA9-491D-823A-3543707343F1}"/>
    <cellStyle name="Total 3 2 7 3" xfId="8776" xr:uid="{685A07CE-C43F-4356-B9D2-9C9DA07F3D20}"/>
    <cellStyle name="Total 3 2 7 3 2" xfId="17404" xr:uid="{2008BD3B-81BA-4EEA-9AFD-A622BF2C0C49}"/>
    <cellStyle name="Total 3 2 7 3 3" xfId="28737" xr:uid="{A1D9AA82-0FBA-4D46-8564-15CAC66B776B}"/>
    <cellStyle name="Total 3 2 7 4" xfId="8613" xr:uid="{A856F486-70D5-4CDD-A0FE-39202CBAEA72}"/>
    <cellStyle name="Total 3 2 7 4 2" xfId="17241" xr:uid="{1E6C9F51-9C1B-4F72-B906-0832A44DB469}"/>
    <cellStyle name="Total 3 2 7 4 3" xfId="28574" xr:uid="{815B8036-CB90-4125-AE7A-27FA72FA2A1C}"/>
    <cellStyle name="Total 3 2 7 5" xfId="11309" xr:uid="{B6841F3D-F4C4-48E2-9608-9ACC62F2BD34}"/>
    <cellStyle name="Total 3 2 7 5 2" xfId="19934" xr:uid="{66F47AD3-1A32-4388-AE53-5C3AB630FC67}"/>
    <cellStyle name="Total 3 2 7 5 3" xfId="31270" xr:uid="{6D7CE8F2-2260-4A10-8D58-8FD7E881630E}"/>
    <cellStyle name="Total 3 2 7 6" xfId="11796" xr:uid="{BA30F1B7-8078-4FE3-96B8-D4A76D0ADBCD}"/>
    <cellStyle name="Total 3 2 7 6 2" xfId="20421" xr:uid="{32CB03D7-D786-4817-B6E1-24B9633778BE}"/>
    <cellStyle name="Total 3 2 7 6 3" xfId="31757" xr:uid="{5745285C-70A7-4D03-AA82-8FBD2921F824}"/>
    <cellStyle name="Total 3 2 7 7" xfId="12723" xr:uid="{5AC86FF3-1B77-464F-A12B-BBB83F10C68E}"/>
    <cellStyle name="Total 3 2 7 7 2" xfId="21346" xr:uid="{136EB44C-653E-4595-93F8-C818B29016E5}"/>
    <cellStyle name="Total 3 2 7 7 3" xfId="32684" xr:uid="{100F5D57-7FD6-44B0-9703-D1EEAB78930E}"/>
    <cellStyle name="Total 3 2 8" xfId="7588" xr:uid="{41A9B768-6306-46C7-AEBB-EF0A02EB001F}"/>
    <cellStyle name="Total 3 2 8 2" xfId="16226" xr:uid="{7D52A0C4-D31A-4187-BB3E-EE21D8D652CF}"/>
    <cellStyle name="Total 3 2 8 3" xfId="27558" xr:uid="{61B82377-3EEB-45FB-8325-0AAFA3050784}"/>
    <cellStyle name="Total 3 2 9" xfId="8765" xr:uid="{34A4FA37-3DD0-4BB8-803D-7FCBBD42A28F}"/>
    <cellStyle name="Total 3 2 9 2" xfId="17393" xr:uid="{3FF9BACB-A784-442A-BD9F-A206EFFA5DD4}"/>
    <cellStyle name="Total 3 2 9 3" xfId="28726" xr:uid="{D1726BA6-7FC9-41F4-B088-504A904A097E}"/>
    <cellStyle name="Total 3 20" xfId="10356" xr:uid="{5865B19D-490E-4344-BD3F-98C120975D15}"/>
    <cellStyle name="Total 3 20 2" xfId="18983" xr:uid="{193CE67A-A198-4565-B802-8483B9857697}"/>
    <cellStyle name="Total 3 20 3" xfId="30317" xr:uid="{2A2109B1-4DED-4EA3-8C2B-E0E6C12C69A1}"/>
    <cellStyle name="Total 3 21" xfId="10259" xr:uid="{7BDDE953-9A73-407E-A552-6EBDA3B85BF3}"/>
    <cellStyle name="Total 3 21 2" xfId="18886" xr:uid="{49C6DD7A-B009-4CD1-894B-7FD7ECCDB194}"/>
    <cellStyle name="Total 3 21 3" xfId="30220" xr:uid="{E114A08F-89E5-431A-835C-036DF25BBCB8}"/>
    <cellStyle name="Total 3 22" xfId="12429" xr:uid="{6B1758B1-D7EB-4824-B7B7-B8A3126DBC5B}"/>
    <cellStyle name="Total 3 22 2" xfId="21053" xr:uid="{9CC76910-BF66-43EE-9C81-96A43A7DA76E}"/>
    <cellStyle name="Total 3 22 3" xfId="32390" xr:uid="{6243D1E0-23AC-4599-B4DD-AD625F7C419D}"/>
    <cellStyle name="Total 3 23" xfId="9740" xr:uid="{D858E30F-5642-4995-A7DE-2EDC1E88DBDA}"/>
    <cellStyle name="Total 3 23 2" xfId="18367" xr:uid="{27A26AA0-7A80-4438-9A8D-33E15974ED14}"/>
    <cellStyle name="Total 3 23 3" xfId="29701" xr:uid="{12E3839E-05CB-4DDD-99DD-20642B33CB8E}"/>
    <cellStyle name="Total 3 3" xfId="3238" xr:uid="{CFB150C8-D4CC-41D5-A1E5-E4B9CD94AC35}"/>
    <cellStyle name="Total 3 3 10" xfId="8020" xr:uid="{1DA385E1-E93F-4D3A-8C20-E3B27B8246F2}"/>
    <cellStyle name="Total 3 3 10 2" xfId="16658" xr:uid="{3A771929-23B2-4DEC-A87C-773B54654914}"/>
    <cellStyle name="Total 3 3 10 3" xfId="27990" xr:uid="{9E4773E3-0270-41E7-91D5-1F33920C8E52}"/>
    <cellStyle name="Total 3 3 11" xfId="11310" xr:uid="{4A60C8DB-BD84-4AC6-B77E-923C5C4C2E02}"/>
    <cellStyle name="Total 3 3 11 2" xfId="19935" xr:uid="{3DE102DF-602E-4794-BC86-695C6103061E}"/>
    <cellStyle name="Total 3 3 11 3" xfId="31271" xr:uid="{744553F3-58DC-4B92-9C20-131A8A5A1D31}"/>
    <cellStyle name="Total 3 3 12" xfId="10550" xr:uid="{2B651243-FA53-40C4-BFDF-FB3DE81F3FD7}"/>
    <cellStyle name="Total 3 3 12 2" xfId="19177" xr:uid="{7F3BB7CB-E719-48D5-9F8D-18C629704A42}"/>
    <cellStyle name="Total 3 3 12 3" xfId="30511" xr:uid="{A0BAD6F1-F852-40F7-B441-EBF911BBF6C7}"/>
    <cellStyle name="Total 3 3 13" xfId="12724" xr:uid="{59533D70-F5AF-4D34-B3DB-AC4C82B7946D}"/>
    <cellStyle name="Total 3 3 13 2" xfId="21347" xr:uid="{53E8D4BB-75A3-43CE-9802-78D557A9D4F2}"/>
    <cellStyle name="Total 3 3 13 3" xfId="32685" xr:uid="{9676E83C-2020-431E-BD9F-ADFA2CF93B97}"/>
    <cellStyle name="Total 3 3 2" xfId="3239" xr:uid="{DE542FA7-3AE4-47BB-80B0-043BDD7F49F7}"/>
    <cellStyle name="Total 3 3 2 10" xfId="11311" xr:uid="{68391040-22B8-45F8-98A6-C2D943F2887C}"/>
    <cellStyle name="Total 3 3 2 10 2" xfId="19936" xr:uid="{5837893A-D873-4846-AD5D-A4C783D70636}"/>
    <cellStyle name="Total 3 3 2 10 3" xfId="31272" xr:uid="{F2B080A8-F660-4D23-BD55-E78F5416F706}"/>
    <cellStyle name="Total 3 3 2 11" xfId="7692" xr:uid="{7402061D-4B32-42C6-A77F-19458F99E42D}"/>
    <cellStyle name="Total 3 3 2 11 2" xfId="16330" xr:uid="{763B35A7-8F37-4A6C-A2B1-87E8DBC42D4E}"/>
    <cellStyle name="Total 3 3 2 11 3" xfId="27662" xr:uid="{F320C697-7137-4714-8F73-8D114B4CBEDF}"/>
    <cellStyle name="Total 3 3 2 12" xfId="12725" xr:uid="{285DEA65-7EC5-4082-B531-8C1B5356A098}"/>
    <cellStyle name="Total 3 3 2 12 2" xfId="21348" xr:uid="{E52C4228-24E9-4E1E-BF76-ADFD7373BDF5}"/>
    <cellStyle name="Total 3 3 2 12 3" xfId="32686" xr:uid="{370AAF1C-C811-4004-841A-8315FDA96BA2}"/>
    <cellStyle name="Total 3 3 2 2" xfId="3240" xr:uid="{41D9EBB3-6E8E-499F-AA1D-8B53CB0360D6}"/>
    <cellStyle name="Total 3 3 2 2 2" xfId="7602" xr:uid="{6CC52BEA-1DAE-4EE3-A5CF-3EBBB49E547B}"/>
    <cellStyle name="Total 3 3 2 2 2 2" xfId="16240" xr:uid="{A2BDF927-50E5-4726-B4AD-C3B9C6478797}"/>
    <cellStyle name="Total 3 3 2 2 2 3" xfId="27572" xr:uid="{94AF163B-4EAA-493E-973B-A6CBDD607B6E}"/>
    <cellStyle name="Total 3 3 2 2 3" xfId="8779" xr:uid="{001B75C7-DBCE-4850-BAB8-680916750A06}"/>
    <cellStyle name="Total 3 3 2 2 3 2" xfId="17407" xr:uid="{0F37995D-7BE5-47CC-88E5-B1EE83327EFB}"/>
    <cellStyle name="Total 3 3 2 2 3 3" xfId="28740" xr:uid="{074004F6-1DA9-4B94-A569-EB58C5397531}"/>
    <cellStyle name="Total 3 3 2 2 4" xfId="8614" xr:uid="{BF783E68-13C4-4973-9C4F-255809253A6A}"/>
    <cellStyle name="Total 3 3 2 2 4 2" xfId="17242" xr:uid="{75DE0699-3797-4006-8FCE-F682279A18B3}"/>
    <cellStyle name="Total 3 3 2 2 4 3" xfId="28575" xr:uid="{48C385E4-6B11-4037-92E8-EF41AAF08155}"/>
    <cellStyle name="Total 3 3 2 2 5" xfId="11312" xr:uid="{7EEF24F7-6C5B-462D-8B6F-52CD83A8C7CA}"/>
    <cellStyle name="Total 3 3 2 2 5 2" xfId="19937" xr:uid="{3F8D0AF2-4A73-4672-87BA-4F3B9A3084BC}"/>
    <cellStyle name="Total 3 3 2 2 5 3" xfId="31273" xr:uid="{713979B0-5C87-4F77-A297-27C3D2B3F808}"/>
    <cellStyle name="Total 3 3 2 2 6" xfId="8846" xr:uid="{7E36630E-1933-4682-B880-D24C0633F051}"/>
    <cellStyle name="Total 3 3 2 2 6 2" xfId="17474" xr:uid="{AF705047-F863-4446-AC24-EDF59B2B3108}"/>
    <cellStyle name="Total 3 3 2 2 6 3" xfId="28807" xr:uid="{59CB8296-97BB-4013-BCEA-8722C767D1D7}"/>
    <cellStyle name="Total 3 3 2 2 7" xfId="12726" xr:uid="{6BC3DBE3-7E50-4C25-BA26-E99D0F11151F}"/>
    <cellStyle name="Total 3 3 2 2 7 2" xfId="21349" xr:uid="{B0F5FC70-7191-4B3A-A907-C199F86471F8}"/>
    <cellStyle name="Total 3 3 2 2 7 3" xfId="32687" xr:uid="{9E40B4E8-2E25-4B87-A4B1-9AABE3C6671B}"/>
    <cellStyle name="Total 3 3 2 3" xfId="3241" xr:uid="{6C2295DF-0A1E-43B2-9992-62C9679A92B9}"/>
    <cellStyle name="Total 3 3 2 3 2" xfId="7603" xr:uid="{FE20BB56-3E33-43DE-8A72-E18E65619DBB}"/>
    <cellStyle name="Total 3 3 2 3 2 2" xfId="16241" xr:uid="{67255F3A-7162-4BF2-B5FD-CCE7BB5E26CF}"/>
    <cellStyle name="Total 3 3 2 3 2 3" xfId="27573" xr:uid="{0C315AA8-7A56-4C9D-9A86-B4F4AF6E08F3}"/>
    <cellStyle name="Total 3 3 2 3 3" xfId="8780" xr:uid="{8893D1F8-CC20-4EED-AFFE-F10F137D3803}"/>
    <cellStyle name="Total 3 3 2 3 3 2" xfId="17408" xr:uid="{869A1665-2E3D-40D7-81D4-53696527F679}"/>
    <cellStyle name="Total 3 3 2 3 3 3" xfId="28741" xr:uid="{A9FD23ED-161B-4FCD-A029-0A39CE1A8922}"/>
    <cellStyle name="Total 3 3 2 3 4" xfId="8615" xr:uid="{E51C0307-B20D-42FD-A47B-9E919550E43A}"/>
    <cellStyle name="Total 3 3 2 3 4 2" xfId="17243" xr:uid="{312D9522-1B9C-499D-A93B-3D7B16C49CE9}"/>
    <cellStyle name="Total 3 3 2 3 4 3" xfId="28576" xr:uid="{A64CE8B0-6F11-40EA-A5B8-60411E668CEC}"/>
    <cellStyle name="Total 3 3 2 3 5" xfId="11313" xr:uid="{15A3DDC9-90EA-4475-BA7F-EBA7138C6CB7}"/>
    <cellStyle name="Total 3 3 2 3 5 2" xfId="19938" xr:uid="{C2392686-9783-4463-9067-2F7C991A9391}"/>
    <cellStyle name="Total 3 3 2 3 5 3" xfId="31274" xr:uid="{79527EE8-776B-4829-81F8-E5D5A7FA6747}"/>
    <cellStyle name="Total 3 3 2 3 6" xfId="10244" xr:uid="{2DBE1785-5A9A-4F3B-BB6A-1ABAE3EC2E1F}"/>
    <cellStyle name="Total 3 3 2 3 6 2" xfId="18871" xr:uid="{7324AE7E-98EA-4260-AEAB-888818D111F5}"/>
    <cellStyle name="Total 3 3 2 3 6 3" xfId="30205" xr:uid="{B9F8AD0C-994E-4868-B75D-A8B371F2D5E8}"/>
    <cellStyle name="Total 3 3 2 3 7" xfId="12727" xr:uid="{4EFE5919-6C82-4D6D-97E4-1465A8B061AB}"/>
    <cellStyle name="Total 3 3 2 3 7 2" xfId="21350" xr:uid="{4E158924-0592-4ED2-AA4E-A19C98BDB52C}"/>
    <cellStyle name="Total 3 3 2 3 7 3" xfId="32688" xr:uid="{C358432E-F3ED-45B8-AED3-47C28D02EA61}"/>
    <cellStyle name="Total 3 3 2 4" xfId="3242" xr:uid="{2EF6F876-E037-4E53-A25E-9840CC83ECEB}"/>
    <cellStyle name="Total 3 3 2 4 2" xfId="7604" xr:uid="{CD2B7CED-669C-48A0-81BE-B4D6229542DA}"/>
    <cellStyle name="Total 3 3 2 4 2 2" xfId="16242" xr:uid="{8EF934E4-0DAE-4264-AD01-CE83E7AD1ED9}"/>
    <cellStyle name="Total 3 3 2 4 2 3" xfId="27574" xr:uid="{64CE5C87-B3DA-4D58-B4C0-1C7F30789664}"/>
    <cellStyle name="Total 3 3 2 4 3" xfId="8781" xr:uid="{470B808D-4D0F-4BE6-ABA8-A95B842A4A2B}"/>
    <cellStyle name="Total 3 3 2 4 3 2" xfId="17409" xr:uid="{196C8E7B-2826-4AB2-837E-6F3ADE3106A2}"/>
    <cellStyle name="Total 3 3 2 4 3 3" xfId="28742" xr:uid="{F375B2F2-C742-4EE7-951B-BC0CF0EAC14F}"/>
    <cellStyle name="Total 3 3 2 4 4" xfId="5069" xr:uid="{C6712C56-DC47-43B3-889D-473971BE158F}"/>
    <cellStyle name="Total 3 3 2 4 4 2" xfId="13728" xr:uid="{44E36FA2-E314-48D7-A8E9-64861F6C3A25}"/>
    <cellStyle name="Total 3 3 2 4 4 3" xfId="25060" xr:uid="{94DD939F-D190-4AC3-8D3B-86C50E810573}"/>
    <cellStyle name="Total 3 3 2 4 5" xfId="11314" xr:uid="{46850358-1633-46C5-843D-98056F1CDB61}"/>
    <cellStyle name="Total 3 3 2 4 5 2" xfId="19939" xr:uid="{BB9A954A-A14E-4E6A-8861-19BE10382954}"/>
    <cellStyle name="Total 3 3 2 4 5 3" xfId="31275" xr:uid="{8DCEB640-8CF4-4A02-90DC-86B435776C6E}"/>
    <cellStyle name="Total 3 3 2 4 6" xfId="5056" xr:uid="{B6FF5CB9-95FF-4834-86E8-FB2427FC4DF6}"/>
    <cellStyle name="Total 3 3 2 4 6 2" xfId="13715" xr:uid="{0F0BAE8E-B0AB-46AF-8C13-87603CA2318A}"/>
    <cellStyle name="Total 3 3 2 4 6 3" xfId="25047" xr:uid="{57392EA9-4019-4476-9768-96C07A781DD0}"/>
    <cellStyle name="Total 3 3 2 4 7" xfId="12728" xr:uid="{C45DB282-48BB-4667-A3AB-603CAD7110B1}"/>
    <cellStyle name="Total 3 3 2 4 7 2" xfId="21351" xr:uid="{0CB9EEBC-B360-4CA8-9BB4-36D1508B297F}"/>
    <cellStyle name="Total 3 3 2 4 7 3" xfId="32689" xr:uid="{BAA9E5D0-5BFA-4D3A-88C5-9E5570B324F0}"/>
    <cellStyle name="Total 3 3 2 5" xfId="3243" xr:uid="{C6CB4272-5DC4-495D-BB30-771EC33188F8}"/>
    <cellStyle name="Total 3 3 2 5 2" xfId="7605" xr:uid="{1ECBD37D-9069-40A7-898B-60EC1111EA7F}"/>
    <cellStyle name="Total 3 3 2 5 2 2" xfId="16243" xr:uid="{3B182BD2-8B46-4F9E-812D-92293CBC1B5E}"/>
    <cellStyle name="Total 3 3 2 5 2 3" xfId="27575" xr:uid="{520B47B1-21A7-4876-93CB-AE5375BAB736}"/>
    <cellStyle name="Total 3 3 2 5 3" xfId="8782" xr:uid="{CE3A2856-76EF-4772-8ED5-E1A61F57F1B9}"/>
    <cellStyle name="Total 3 3 2 5 3 2" xfId="17410" xr:uid="{30E0AF83-4A7E-482B-83DF-00464AA19A4E}"/>
    <cellStyle name="Total 3 3 2 5 3 3" xfId="28743" xr:uid="{858DDB6E-B1CA-4ACE-AE7D-F4D34EE53C11}"/>
    <cellStyle name="Total 3 3 2 5 4" xfId="5237" xr:uid="{647A5451-EEFA-491B-8BC1-144FFBF85D21}"/>
    <cellStyle name="Total 3 3 2 5 4 2" xfId="13896" xr:uid="{5F51E518-7990-47DB-812A-1E9FCFB763C7}"/>
    <cellStyle name="Total 3 3 2 5 4 3" xfId="25228" xr:uid="{36196607-FB63-45E7-9CDC-D8EE7D946AFD}"/>
    <cellStyle name="Total 3 3 2 5 5" xfId="11315" xr:uid="{88E456FF-9DD3-4CF3-99C6-15233D452D72}"/>
    <cellStyle name="Total 3 3 2 5 5 2" xfId="19940" xr:uid="{2817CA94-E671-43B0-ABC3-A47B45D4D05D}"/>
    <cellStyle name="Total 3 3 2 5 5 3" xfId="31276" xr:uid="{9D6304D6-36DB-4228-9672-73ED104D7CCF}"/>
    <cellStyle name="Total 3 3 2 5 6" xfId="10551" xr:uid="{C3730058-4519-4B1F-9BCE-10F58560C537}"/>
    <cellStyle name="Total 3 3 2 5 6 2" xfId="19178" xr:uid="{15BBB79B-EB83-466F-A72A-1FA5F878C447}"/>
    <cellStyle name="Total 3 3 2 5 6 3" xfId="30512" xr:uid="{9CE889BE-9AD8-4A05-A6BE-DFA4477339E8}"/>
    <cellStyle name="Total 3 3 2 5 7" xfId="12729" xr:uid="{E4458508-2F99-4A3B-B19B-7EB27728AC6A}"/>
    <cellStyle name="Total 3 3 2 5 7 2" xfId="21352" xr:uid="{5CEFC5CD-5770-48E0-98BE-A5E96BAE6A22}"/>
    <cellStyle name="Total 3 3 2 5 7 3" xfId="32690" xr:uid="{DDCBAC4A-885B-41FA-9B53-83BFDEEBC905}"/>
    <cellStyle name="Total 3 3 2 6" xfId="3244" xr:uid="{A7EFC7E3-F91A-4202-A482-DA944852DA4D}"/>
    <cellStyle name="Total 3 3 2 6 2" xfId="7606" xr:uid="{7CEB9730-04CC-4620-8AA0-38C8EB474044}"/>
    <cellStyle name="Total 3 3 2 6 2 2" xfId="16244" xr:uid="{605D8F41-4A56-4F31-838A-B3A91D0E71C5}"/>
    <cellStyle name="Total 3 3 2 6 2 3" xfId="27576" xr:uid="{7BB27902-DFD9-4095-8109-953DA21E1994}"/>
    <cellStyle name="Total 3 3 2 6 3" xfId="8783" xr:uid="{6C49C21E-9097-46C8-B9EF-DEC260DAA0B7}"/>
    <cellStyle name="Total 3 3 2 6 3 2" xfId="17411" xr:uid="{E43A3399-56E2-4DD3-96AF-5ABEA6B0D1C3}"/>
    <cellStyle name="Total 3 3 2 6 3 3" xfId="28744" xr:uid="{0903D538-D327-4EAF-B087-88EAC3C83303}"/>
    <cellStyle name="Total 3 3 2 6 4" xfId="8616" xr:uid="{556B5F14-AD1A-459F-BCAB-AEF22BCFD519}"/>
    <cellStyle name="Total 3 3 2 6 4 2" xfId="17244" xr:uid="{B3FA2EB6-C76B-4EAE-BA12-CA787F611A7B}"/>
    <cellStyle name="Total 3 3 2 6 4 3" xfId="28577" xr:uid="{A8D23286-71FB-4890-83BA-FCE10996C853}"/>
    <cellStyle name="Total 3 3 2 6 5" xfId="11316" xr:uid="{9D333F7E-2929-4454-9A0A-5FC012B82743}"/>
    <cellStyle name="Total 3 3 2 6 5 2" xfId="19941" xr:uid="{B2B7388E-1FD6-4F7D-824E-3940E00D1199}"/>
    <cellStyle name="Total 3 3 2 6 5 3" xfId="31277" xr:uid="{4E75B072-066B-411F-9FB9-E0FCDAA216CF}"/>
    <cellStyle name="Total 3 3 2 6 6" xfId="10790" xr:uid="{D1AFD1B9-A39B-41DE-9DB3-020693246FAF}"/>
    <cellStyle name="Total 3 3 2 6 6 2" xfId="19416" xr:uid="{60970108-85FA-4F82-B2EE-8547CE300DD1}"/>
    <cellStyle name="Total 3 3 2 6 6 3" xfId="30751" xr:uid="{D94C008C-B50A-41A7-82F5-807344C964DA}"/>
    <cellStyle name="Total 3 3 2 6 7" xfId="12730" xr:uid="{D70FA1AF-876B-40EB-9CA1-B2EE156DFA88}"/>
    <cellStyle name="Total 3 3 2 6 7 2" xfId="21353" xr:uid="{76D058BC-419B-4FB7-A7AF-F5C41F6AF908}"/>
    <cellStyle name="Total 3 3 2 6 7 3" xfId="32691" xr:uid="{DAEAE123-5A03-40F7-BFD3-4F813773223A}"/>
    <cellStyle name="Total 3 3 2 7" xfId="7601" xr:uid="{BA35013E-4252-485E-8B27-6C3159CD0560}"/>
    <cellStyle name="Total 3 3 2 7 2" xfId="16239" xr:uid="{8C3E39FB-0A4B-4712-8E7C-25A676CC1325}"/>
    <cellStyle name="Total 3 3 2 7 3" xfId="27571" xr:uid="{2D80C38B-A902-470D-A066-3B3F7F19FBB9}"/>
    <cellStyle name="Total 3 3 2 8" xfId="8778" xr:uid="{460943B7-1D1D-4AC5-8D0E-211C81B9FE63}"/>
    <cellStyle name="Total 3 3 2 8 2" xfId="17406" xr:uid="{ECA47C83-8E11-48A3-A0C7-06190B2730FC}"/>
    <cellStyle name="Total 3 3 2 8 3" xfId="28739" xr:uid="{EE17AFCC-BF6A-4DC6-BCA3-BE08CAB4E4D7}"/>
    <cellStyle name="Total 3 3 2 9" xfId="7756" xr:uid="{74FFB55A-80FB-4443-BD37-9EB6D47C777A}"/>
    <cellStyle name="Total 3 3 2 9 2" xfId="16394" xr:uid="{7D93FAAE-F01A-4F53-8251-9B301BCC34C2}"/>
    <cellStyle name="Total 3 3 2 9 3" xfId="27726" xr:uid="{6E8EF33C-D555-4B57-BCDF-3C1BFD7CDC02}"/>
    <cellStyle name="Total 3 3 3" xfId="3245" xr:uid="{683A35E2-B285-4CB8-B6FC-5708A88F9A38}"/>
    <cellStyle name="Total 3 3 3 2" xfId="7607" xr:uid="{AB24DE8F-9DB5-4F53-91E9-DEAA0366B9D6}"/>
    <cellStyle name="Total 3 3 3 2 2" xfId="16245" xr:uid="{4950A4C9-4387-4D13-AC92-3368CF57587D}"/>
    <cellStyle name="Total 3 3 3 2 3" xfId="27577" xr:uid="{720D044A-1680-4EE8-A552-606E49B6EB02}"/>
    <cellStyle name="Total 3 3 3 3" xfId="8784" xr:uid="{DF985601-5B78-4A01-B8E3-B5B01E8655F8}"/>
    <cellStyle name="Total 3 3 3 3 2" xfId="17412" xr:uid="{00C56569-B92C-4AA1-B66D-A01A733FE94B}"/>
    <cellStyle name="Total 3 3 3 3 3" xfId="28745" xr:uid="{1DEE8EA8-5FBB-488E-ACC3-4B3129E8ABD4}"/>
    <cellStyle name="Total 3 3 3 4" xfId="5070" xr:uid="{2E168375-EBD1-40BE-A6F7-3E97F35F0D4B}"/>
    <cellStyle name="Total 3 3 3 4 2" xfId="13729" xr:uid="{887BC76C-4CB1-44FE-B1C4-91933A45CD7D}"/>
    <cellStyle name="Total 3 3 3 4 3" xfId="25061" xr:uid="{8547D090-F82E-4545-BCAD-EAB514BEFD93}"/>
    <cellStyle name="Total 3 3 3 5" xfId="11317" xr:uid="{3D08323E-B0AE-410D-951F-90FF8C15B109}"/>
    <cellStyle name="Total 3 3 3 5 2" xfId="19942" xr:uid="{FD94CB8E-6544-4E28-B471-D7DEB332D053}"/>
    <cellStyle name="Total 3 3 3 5 3" xfId="31278" xr:uid="{6AAD37FE-4BBC-4D12-B3EB-1F79E6E86711}"/>
    <cellStyle name="Total 3 3 3 6" xfId="11797" xr:uid="{0EEBBDB5-5D4F-457E-AA0B-F13D1B977267}"/>
    <cellStyle name="Total 3 3 3 6 2" xfId="20422" xr:uid="{29A2CF4D-212D-4838-BDC0-FF3159A0A405}"/>
    <cellStyle name="Total 3 3 3 6 3" xfId="31758" xr:uid="{123C76BA-2C32-440F-888F-052A5B5AE053}"/>
    <cellStyle name="Total 3 3 3 7" xfId="12731" xr:uid="{90653297-3553-4090-964C-A8C102694B87}"/>
    <cellStyle name="Total 3 3 3 7 2" xfId="21354" xr:uid="{87F95F57-1B3F-40FB-853C-AB4BBF563EEC}"/>
    <cellStyle name="Total 3 3 3 7 3" xfId="32692" xr:uid="{1E956404-8ED3-428F-BC29-8B96E54C6074}"/>
    <cellStyle name="Total 3 3 4" xfId="3246" xr:uid="{E2EA4DB8-A6E2-4193-8ECB-92E2E48C1A8B}"/>
    <cellStyle name="Total 3 3 4 2" xfId="7608" xr:uid="{592C9E71-AA1B-4061-85A9-9B87EF4004ED}"/>
    <cellStyle name="Total 3 3 4 2 2" xfId="16246" xr:uid="{FFB2DC90-0270-4F93-AA92-266DE38E8291}"/>
    <cellStyle name="Total 3 3 4 2 3" xfId="27578" xr:uid="{9525EE47-BB95-49CC-8F93-FCEA0CF68159}"/>
    <cellStyle name="Total 3 3 4 3" xfId="8785" xr:uid="{A61D0E24-ED0D-4924-B99F-501552734AA1}"/>
    <cellStyle name="Total 3 3 4 3 2" xfId="17413" xr:uid="{05673C7F-79A3-4AD5-ACDF-DC868C13BBFB}"/>
    <cellStyle name="Total 3 3 4 3 3" xfId="28746" xr:uid="{2A40C1FA-D7C8-4E99-8A8B-5B09CA78F4BF}"/>
    <cellStyle name="Total 3 3 4 4" xfId="5071" xr:uid="{283336DC-D865-4425-973B-695A6F6D62AB}"/>
    <cellStyle name="Total 3 3 4 4 2" xfId="13730" xr:uid="{0A0DE5D2-54CE-4087-B36A-A65BF088AFD8}"/>
    <cellStyle name="Total 3 3 4 4 3" xfId="25062" xr:uid="{D21ACAB1-7497-4B41-91E7-AD2570B2CA08}"/>
    <cellStyle name="Total 3 3 4 5" xfId="11318" xr:uid="{92C5DA6D-DE64-470B-BABD-B95B24A394B0}"/>
    <cellStyle name="Total 3 3 4 5 2" xfId="19943" xr:uid="{41816993-ECE8-4909-889A-CC91CC1E68F6}"/>
    <cellStyle name="Total 3 3 4 5 3" xfId="31279" xr:uid="{53B8E011-A061-4D58-ACCB-ECD31D56BDD6}"/>
    <cellStyle name="Total 3 3 4 6" xfId="5508" xr:uid="{94B268CB-2931-4D4A-9FB5-93BF5F7ECB9C}"/>
    <cellStyle name="Total 3 3 4 6 2" xfId="14167" xr:uid="{CF1D5AD5-8D50-4042-ABEA-1B4E0B53233A}"/>
    <cellStyle name="Total 3 3 4 6 3" xfId="25499" xr:uid="{7CB4A5CD-FD9C-4356-BF43-7D2EE9105611}"/>
    <cellStyle name="Total 3 3 4 7" xfId="12732" xr:uid="{1F845732-FEDF-4AB7-9E73-8EB7326788CA}"/>
    <cellStyle name="Total 3 3 4 7 2" xfId="21355" xr:uid="{2C623E03-81E5-47EB-AEB0-B181088A13D3}"/>
    <cellStyle name="Total 3 3 4 7 3" xfId="32693" xr:uid="{0195055D-22D7-4404-9C24-C87EDF9ADD33}"/>
    <cellStyle name="Total 3 3 5" xfId="3247" xr:uid="{99261368-928F-452E-9AB5-C94C95A65B18}"/>
    <cellStyle name="Total 3 3 5 2" xfId="7609" xr:uid="{ADC11AD4-13C3-4254-B81B-105BA214D6DE}"/>
    <cellStyle name="Total 3 3 5 2 2" xfId="16247" xr:uid="{A704BBD2-ADAC-4E12-AF05-1B3F9122892D}"/>
    <cellStyle name="Total 3 3 5 2 3" xfId="27579" xr:uid="{B2EDCFC5-7B91-411A-8867-5B0926CBAA16}"/>
    <cellStyle name="Total 3 3 5 3" xfId="8786" xr:uid="{9190B7E7-E8BB-402F-84D1-ADFD040CF594}"/>
    <cellStyle name="Total 3 3 5 3 2" xfId="17414" xr:uid="{3C13955C-E0B4-47FB-A419-D15307C14312}"/>
    <cellStyle name="Total 3 3 5 3 3" xfId="28747" xr:uid="{86315DEA-A0F3-43B4-8D12-652EFD0F0BB0}"/>
    <cellStyle name="Total 3 3 5 4" xfId="5072" xr:uid="{79FB9E01-1BA5-4050-B450-FE69FB2AD09C}"/>
    <cellStyle name="Total 3 3 5 4 2" xfId="13731" xr:uid="{BE399E17-6461-41C5-90EB-82BE0B49F165}"/>
    <cellStyle name="Total 3 3 5 4 3" xfId="25063" xr:uid="{CBC709B1-009A-4210-9185-0BBD027DAA8A}"/>
    <cellStyle name="Total 3 3 5 5" xfId="11319" xr:uid="{1599A554-4A6D-41FA-9C8F-7D9195D6D413}"/>
    <cellStyle name="Total 3 3 5 5 2" xfId="19944" xr:uid="{200825FB-9EF3-4075-A0C9-2DBBBD4F504F}"/>
    <cellStyle name="Total 3 3 5 5 3" xfId="31280" xr:uid="{3408C693-01B0-4C6F-93A3-117ED651CBBD}"/>
    <cellStyle name="Total 3 3 5 6" xfId="7693" xr:uid="{AB629D95-080D-4836-8544-BC80B8309915}"/>
    <cellStyle name="Total 3 3 5 6 2" xfId="16331" xr:uid="{80EBAD75-B2F9-419F-BA08-4AE9C58CC01E}"/>
    <cellStyle name="Total 3 3 5 6 3" xfId="27663" xr:uid="{C90E6D9A-5907-4750-8325-CCF1D9EC5D7E}"/>
    <cellStyle name="Total 3 3 5 7" xfId="12733" xr:uid="{7BFAE29C-8C45-4573-9835-957AF23E5A36}"/>
    <cellStyle name="Total 3 3 5 7 2" xfId="21356" xr:uid="{E26705E7-CBF7-4A7D-85DC-C7B5DFD1C72D}"/>
    <cellStyle name="Total 3 3 5 7 3" xfId="32694" xr:uid="{6AE278DE-9503-40B6-A685-40FF319187A1}"/>
    <cellStyle name="Total 3 3 6" xfId="3248" xr:uid="{841AEB2F-26B8-4EEF-B902-14BECFAAFCDB}"/>
    <cellStyle name="Total 3 3 6 2" xfId="7610" xr:uid="{254C80EC-68CD-4C55-9B74-7F813A5B52FB}"/>
    <cellStyle name="Total 3 3 6 2 2" xfId="16248" xr:uid="{10AADD91-6DCF-4A80-8418-A0C8A1AE9E15}"/>
    <cellStyle name="Total 3 3 6 2 3" xfId="27580" xr:uid="{FCCC70C7-A666-4256-A644-F67899353A8F}"/>
    <cellStyle name="Total 3 3 6 3" xfId="8787" xr:uid="{FBDACA1F-ED43-4206-9B53-93AD7E42F005}"/>
    <cellStyle name="Total 3 3 6 3 2" xfId="17415" xr:uid="{95E449D8-87F7-4C3A-985F-3D67FC89F68A}"/>
    <cellStyle name="Total 3 3 6 3 3" xfId="28748" xr:uid="{29F9C0B6-D732-417E-AF17-811A28E726AA}"/>
    <cellStyle name="Total 3 3 6 4" xfId="5073" xr:uid="{2EF4BDC3-8334-440A-BC3B-8F6D6D5E6C29}"/>
    <cellStyle name="Total 3 3 6 4 2" xfId="13732" xr:uid="{D70E2FB0-6949-4AF9-ABC7-6B88247BB019}"/>
    <cellStyle name="Total 3 3 6 4 3" xfId="25064" xr:uid="{16659DCE-4EEE-4C54-BD53-B5F5BA861D0E}"/>
    <cellStyle name="Total 3 3 6 5" xfId="11320" xr:uid="{A36B35BF-AF5C-4B84-9BB4-4120F1305873}"/>
    <cellStyle name="Total 3 3 6 5 2" xfId="19945" xr:uid="{B65E9141-ADC4-426E-B7C5-B709D413A078}"/>
    <cellStyle name="Total 3 3 6 5 3" xfId="31281" xr:uid="{6F5BA7B1-E6A3-43EE-824C-91441DBE6F63}"/>
    <cellStyle name="Total 3 3 6 6" xfId="11798" xr:uid="{800BB09E-1EBA-4318-A434-C2DF5A66C94B}"/>
    <cellStyle name="Total 3 3 6 6 2" xfId="20423" xr:uid="{480832C7-481D-4BE9-BC3B-E5F5A7328F6E}"/>
    <cellStyle name="Total 3 3 6 6 3" xfId="31759" xr:uid="{9826A862-1C8A-429A-B96F-27A28E10AC68}"/>
    <cellStyle name="Total 3 3 6 7" xfId="12734" xr:uid="{5039CC83-7CA6-4A2A-89F6-321BDA5EDD06}"/>
    <cellStyle name="Total 3 3 6 7 2" xfId="21357" xr:uid="{9E16E262-C0C5-4E0A-A7B0-8776D818D147}"/>
    <cellStyle name="Total 3 3 6 7 3" xfId="32695" xr:uid="{B210F8E1-2C2B-403A-BFFD-183B801A7EA2}"/>
    <cellStyle name="Total 3 3 7" xfId="3249" xr:uid="{13B52677-C33E-4E9A-B86F-318CAB211FAF}"/>
    <cellStyle name="Total 3 3 7 2" xfId="7611" xr:uid="{7A241FD6-BDBA-4C6B-BE1E-7C128D4CFC29}"/>
    <cellStyle name="Total 3 3 7 2 2" xfId="16249" xr:uid="{16B53259-59FB-4A3E-B7C7-1DC442D110EA}"/>
    <cellStyle name="Total 3 3 7 2 3" xfId="27581" xr:uid="{D7A44995-5E1E-4C10-8D57-B8822BF089ED}"/>
    <cellStyle name="Total 3 3 7 3" xfId="8788" xr:uid="{BCB7EAED-4BF2-409A-A480-0A0C5ED8DA18}"/>
    <cellStyle name="Total 3 3 7 3 2" xfId="17416" xr:uid="{C0A50B5A-08BB-427F-A0EC-1F4565FDEF6E}"/>
    <cellStyle name="Total 3 3 7 3 3" xfId="28749" xr:uid="{E4978A17-2A3D-40B9-9412-FDB2A10A6B97}"/>
    <cellStyle name="Total 3 3 7 4" xfId="5074" xr:uid="{4365F166-B970-4504-9013-1D6C38DFBB6E}"/>
    <cellStyle name="Total 3 3 7 4 2" xfId="13733" xr:uid="{9C9F8DC3-0136-42A9-A794-43E7D8482524}"/>
    <cellStyle name="Total 3 3 7 4 3" xfId="25065" xr:uid="{0B0AD028-C514-4493-9968-16ACB0FCAB57}"/>
    <cellStyle name="Total 3 3 7 5" xfId="11321" xr:uid="{F8CE09EB-B31A-41FC-937B-0AA673F44499}"/>
    <cellStyle name="Total 3 3 7 5 2" xfId="19946" xr:uid="{77F423D6-C5FB-4FD7-A9C7-3FD9CED7CCC2}"/>
    <cellStyle name="Total 3 3 7 5 3" xfId="31282" xr:uid="{C4CD083F-A9DC-42FD-A4CA-F6E8FD81770C}"/>
    <cellStyle name="Total 3 3 7 6" xfId="10789" xr:uid="{CCB7A609-2228-4479-8BE3-5B29FF204D23}"/>
    <cellStyle name="Total 3 3 7 6 2" xfId="19415" xr:uid="{5D69E324-1BA4-4565-9046-2A36B5DC26A9}"/>
    <cellStyle name="Total 3 3 7 6 3" xfId="30750" xr:uid="{751E39F0-C9EE-43D9-AB73-4C9ED1E426B8}"/>
    <cellStyle name="Total 3 3 7 7" xfId="12735" xr:uid="{694E9C94-21AF-4820-A859-609F5AD9E94A}"/>
    <cellStyle name="Total 3 3 7 7 2" xfId="21358" xr:uid="{D6F6522A-2A4B-4FE5-A816-6F5B4088D0DC}"/>
    <cellStyle name="Total 3 3 7 7 3" xfId="32696" xr:uid="{789CE5C0-A50B-4557-BD86-8D848FA212F3}"/>
    <cellStyle name="Total 3 3 8" xfId="7600" xr:uid="{BE09F0C7-A5B2-4D39-9961-E60CD729F2AF}"/>
    <cellStyle name="Total 3 3 8 2" xfId="16238" xr:uid="{39D63A33-4FB5-4CEE-A189-DCEAC5EE2E4D}"/>
    <cellStyle name="Total 3 3 8 3" xfId="27570" xr:uid="{6ED70A59-D46F-466F-9651-C4A9B99CBD58}"/>
    <cellStyle name="Total 3 3 9" xfId="8777" xr:uid="{F13E393E-88B8-4DD2-BFFB-0B357E42BF32}"/>
    <cellStyle name="Total 3 3 9 2" xfId="17405" xr:uid="{0B1BF6ED-B46F-46E5-889D-BC22A23B38C9}"/>
    <cellStyle name="Total 3 3 9 3" xfId="28738" xr:uid="{B3A89051-903B-49DF-A712-6B1DB3112D2D}"/>
    <cellStyle name="Total 3 4" xfId="3250" xr:uid="{E84FBAAB-1BDB-4662-95F2-A6E7590B14B5}"/>
    <cellStyle name="Total 3 4 10" xfId="8789" xr:uid="{3990A8AE-FED8-4F35-9A81-3CBB5F9D4059}"/>
    <cellStyle name="Total 3 4 10 2" xfId="17417" xr:uid="{C975AA4C-26D1-48BE-AE4B-FBB5C1E4AC24}"/>
    <cellStyle name="Total 3 4 10 3" xfId="28750" xr:uid="{B32C611B-9532-4BAC-89A1-AA65BAA4A7EF}"/>
    <cellStyle name="Total 3 4 11" xfId="5075" xr:uid="{46EB9956-60AD-405B-AA61-C146BDD93E68}"/>
    <cellStyle name="Total 3 4 11 2" xfId="13734" xr:uid="{C0F28106-7F62-442D-B233-C39B8B706F0A}"/>
    <cellStyle name="Total 3 4 11 3" xfId="25066" xr:uid="{C94ACBE1-E778-4E6C-80D9-22D12CED6C54}"/>
    <cellStyle name="Total 3 4 12" xfId="11322" xr:uid="{00CB1482-C024-462F-A5D2-9EDAB2E93295}"/>
    <cellStyle name="Total 3 4 12 2" xfId="19947" xr:uid="{E9B06C9B-F2CD-4D08-80AF-386A1EFE8728}"/>
    <cellStyle name="Total 3 4 12 3" xfId="31283" xr:uid="{FA34EFCA-689F-4BCD-8BB6-8A23E6E4CBC9}"/>
    <cellStyle name="Total 3 4 13" xfId="10552" xr:uid="{EA913E56-7A11-4AF0-9709-A93C106D6E53}"/>
    <cellStyle name="Total 3 4 13 2" xfId="19179" xr:uid="{DAB758BE-FEEE-4B30-9B65-BE02D62A55AD}"/>
    <cellStyle name="Total 3 4 13 3" xfId="30513" xr:uid="{B6D922BE-C1BB-4E97-8D99-01985EB3F06A}"/>
    <cellStyle name="Total 3 4 14" xfId="12736" xr:uid="{92DF5963-29EE-4548-AE70-2864A21CB287}"/>
    <cellStyle name="Total 3 4 14 2" xfId="21359" xr:uid="{05ACD0AB-07F2-411E-A3AE-9C1989AE8B1C}"/>
    <cellStyle name="Total 3 4 14 3" xfId="32697" xr:uid="{F5758F59-10A4-4F22-900B-65D4D3A97D47}"/>
    <cellStyle name="Total 3 4 2" xfId="3251" xr:uid="{A6A922F6-822A-48B9-BD50-16643A1A1D04}"/>
    <cellStyle name="Total 3 4 2 2" xfId="7613" xr:uid="{7F298B6A-BBDD-4A4D-A5A0-EEF33BDB089A}"/>
    <cellStyle name="Total 3 4 2 2 2" xfId="16251" xr:uid="{10A6508B-F235-4FC2-A145-24F9CBBD40AF}"/>
    <cellStyle name="Total 3 4 2 2 3" xfId="27583" xr:uid="{AEE248B8-5CCF-4025-93F3-E7F049983DF1}"/>
    <cellStyle name="Total 3 4 2 3" xfId="8790" xr:uid="{C8C91731-3508-4B57-BE1F-9861D9DC25B1}"/>
    <cellStyle name="Total 3 4 2 3 2" xfId="17418" xr:uid="{9FCCF246-0F79-4FAB-9C03-258877B75280}"/>
    <cellStyle name="Total 3 4 2 3 3" xfId="28751" xr:uid="{C20182B0-0A47-4179-A763-48010FA4355D}"/>
    <cellStyle name="Total 3 4 2 4" xfId="5076" xr:uid="{01BCE176-9D80-4DE9-9137-06574005EEAC}"/>
    <cellStyle name="Total 3 4 2 4 2" xfId="13735" xr:uid="{375077B8-5DDC-4D3B-80FD-5876988B138E}"/>
    <cellStyle name="Total 3 4 2 4 3" xfId="25067" xr:uid="{ADC73E69-8999-416B-9656-9593C8D7C8B4}"/>
    <cellStyle name="Total 3 4 2 5" xfId="11323" xr:uid="{8B5D92B5-B459-4246-BDD8-47E52B0E3AA8}"/>
    <cellStyle name="Total 3 4 2 5 2" xfId="19948" xr:uid="{B5E848BD-E8A8-4A0F-80A7-C958F567AB5A}"/>
    <cellStyle name="Total 3 4 2 5 3" xfId="31284" xr:uid="{4A80AAD0-65B6-466A-B325-2DCE39A7F381}"/>
    <cellStyle name="Total 3 4 2 6" xfId="10309" xr:uid="{E6D81BAE-064F-4D1B-9077-73738A018A57}"/>
    <cellStyle name="Total 3 4 2 6 2" xfId="18936" xr:uid="{6EB76744-2F24-43E6-AA7D-99BB3AD1D88A}"/>
    <cellStyle name="Total 3 4 2 6 3" xfId="30270" xr:uid="{182E2948-9B62-439E-A9BA-E0226A31EB6B}"/>
    <cellStyle name="Total 3 4 2 7" xfId="12737" xr:uid="{77956958-F394-4916-9BC1-6493913DCB7C}"/>
    <cellStyle name="Total 3 4 2 7 2" xfId="21360" xr:uid="{7EE07E74-FD6E-45C4-AE6A-056FA768151C}"/>
    <cellStyle name="Total 3 4 2 7 3" xfId="32698" xr:uid="{E678E7FD-945A-4CF0-8690-6F52733A2F34}"/>
    <cellStyle name="Total 3 4 3" xfId="3252" xr:uid="{DCB8D433-AAE3-4AE2-A389-E3F2E978D248}"/>
    <cellStyle name="Total 3 4 3 2" xfId="7614" xr:uid="{810495B4-D029-46EB-8943-712C83C22FD8}"/>
    <cellStyle name="Total 3 4 3 2 2" xfId="16252" xr:uid="{16FCD087-B072-4585-AD1C-AC38B4F1BF0C}"/>
    <cellStyle name="Total 3 4 3 2 3" xfId="27584" xr:uid="{3FC332CC-1FDC-445C-80E6-018DE9B4D9C5}"/>
    <cellStyle name="Total 3 4 3 3" xfId="8791" xr:uid="{0F8F5A5C-F9DA-43EF-B8F1-D1AAE3D7FF7B}"/>
    <cellStyle name="Total 3 4 3 3 2" xfId="17419" xr:uid="{27CAADFB-AE24-4F9C-B0D1-D9F1B51A8372}"/>
    <cellStyle name="Total 3 4 3 3 3" xfId="28752" xr:uid="{9731DA95-6933-4212-BB99-CD07389B2015}"/>
    <cellStyle name="Total 3 4 3 4" xfId="8617" xr:uid="{777E6A40-0106-4E0F-AF59-BF7F0B3C158B}"/>
    <cellStyle name="Total 3 4 3 4 2" xfId="17245" xr:uid="{FA6B1463-AC69-4DF3-800C-7A1D16957CF9}"/>
    <cellStyle name="Total 3 4 3 4 3" xfId="28578" xr:uid="{C589383B-6732-4A33-90A5-CA7CB35D320E}"/>
    <cellStyle name="Total 3 4 3 5" xfId="11324" xr:uid="{701C45CA-024B-4EE5-AD50-1BDFC3CAF2C7}"/>
    <cellStyle name="Total 3 4 3 5 2" xfId="19949" xr:uid="{1148D3DA-CAF8-40DD-913D-3BBE7AA55F61}"/>
    <cellStyle name="Total 3 4 3 5 3" xfId="31285" xr:uid="{5C36A26B-DEBE-4D19-A69D-9760BE57DC06}"/>
    <cellStyle name="Total 3 4 3 6" xfId="7694" xr:uid="{1A6C2BE3-00BA-437A-82D5-7E2442CF2928}"/>
    <cellStyle name="Total 3 4 3 6 2" xfId="16332" xr:uid="{9263E0B1-E60F-49AD-A6BB-4C1FEFDE0F16}"/>
    <cellStyle name="Total 3 4 3 6 3" xfId="27664" xr:uid="{85C5E561-631E-4FDA-B1AC-2D48FC757780}"/>
    <cellStyle name="Total 3 4 3 7" xfId="12738" xr:uid="{1DDBD575-7604-4F88-A395-3A3AB2D623CE}"/>
    <cellStyle name="Total 3 4 3 7 2" xfId="21361" xr:uid="{DBB4C44F-9A84-4DC2-84C3-BE1AC05FC8B6}"/>
    <cellStyle name="Total 3 4 3 7 3" xfId="32699" xr:uid="{C921E04E-0070-47F8-A039-A8EE6866AB73}"/>
    <cellStyle name="Total 3 4 4" xfId="3253" xr:uid="{534C9246-0953-4967-8A62-D93E089B4EBF}"/>
    <cellStyle name="Total 3 4 4 2" xfId="7615" xr:uid="{9B38CFBD-60C8-4F4A-9A8C-16F2374593F8}"/>
    <cellStyle name="Total 3 4 4 2 2" xfId="16253" xr:uid="{B4E5D6A8-E0DE-470C-9442-BA556A54BAEE}"/>
    <cellStyle name="Total 3 4 4 2 3" xfId="27585" xr:uid="{8AB1A458-2597-4625-A038-64828D9A4EB6}"/>
    <cellStyle name="Total 3 4 4 3" xfId="8792" xr:uid="{BF0A2C74-081B-479A-AC5A-789F88F54BB3}"/>
    <cellStyle name="Total 3 4 4 3 2" xfId="17420" xr:uid="{BFFCE2C1-6BCD-4D16-9C08-58BDD8C116BC}"/>
    <cellStyle name="Total 3 4 4 3 3" xfId="28753" xr:uid="{C03E4146-4144-496A-B70F-468B13125AAE}"/>
    <cellStyle name="Total 3 4 4 4" xfId="5077" xr:uid="{3DFEB589-2A7C-4C5D-82C7-407984B0F0E8}"/>
    <cellStyle name="Total 3 4 4 4 2" xfId="13736" xr:uid="{199D2282-4BC9-46A1-8D06-16AA960553E2}"/>
    <cellStyle name="Total 3 4 4 4 3" xfId="25068" xr:uid="{C4FB6979-F075-4759-BC3E-CE0B2798A2B1}"/>
    <cellStyle name="Total 3 4 4 5" xfId="11325" xr:uid="{66D40E03-C53E-4D9E-BD0C-918F2E1EB500}"/>
    <cellStyle name="Total 3 4 4 5 2" xfId="19950" xr:uid="{452D93A2-3644-4C3F-8943-BF8DF9ED467C}"/>
    <cellStyle name="Total 3 4 4 5 3" xfId="31286" xr:uid="{FD003C32-100B-4D0B-A06F-1A97ABEBBD63}"/>
    <cellStyle name="Total 3 4 4 6" xfId="10245" xr:uid="{217549BD-F199-4EBC-9FA6-C396B50F1F93}"/>
    <cellStyle name="Total 3 4 4 6 2" xfId="18872" xr:uid="{E4AA2FC5-8A99-4E99-A597-EC130B674F10}"/>
    <cellStyle name="Total 3 4 4 6 3" xfId="30206" xr:uid="{366DF931-4E91-4DE3-8D35-0C3A42FD8DF4}"/>
    <cellStyle name="Total 3 4 4 7" xfId="12739" xr:uid="{99949A00-4460-4A07-A64A-709800AAA66D}"/>
    <cellStyle name="Total 3 4 4 7 2" xfId="21362" xr:uid="{C898FE98-BCFF-478D-B105-04F9D34E2B42}"/>
    <cellStyle name="Total 3 4 4 7 3" xfId="32700" xr:uid="{DF321FDC-5A03-4949-804E-80E09F39F786}"/>
    <cellStyle name="Total 3 4 5" xfId="3254" xr:uid="{441E32AA-0870-498F-8EC3-175F05CDC56B}"/>
    <cellStyle name="Total 3 4 5 2" xfId="7616" xr:uid="{D7E4E4C6-747E-46EA-B68B-5693162A00D2}"/>
    <cellStyle name="Total 3 4 5 2 2" xfId="16254" xr:uid="{99ABEE0B-F959-448A-A2A3-847389C144F7}"/>
    <cellStyle name="Total 3 4 5 2 3" xfId="27586" xr:uid="{4250D58C-10CA-4372-9B47-3C660C659656}"/>
    <cellStyle name="Total 3 4 5 3" xfId="8793" xr:uid="{15868A2A-CF60-4A76-95D8-D69CA83A7A87}"/>
    <cellStyle name="Total 3 4 5 3 2" xfId="17421" xr:uid="{DDEC2A82-6AD9-4827-A683-90A15BD6BF65}"/>
    <cellStyle name="Total 3 4 5 3 3" xfId="28754" xr:uid="{3347AFB0-BF3B-4A6C-AA65-D91C0393841B}"/>
    <cellStyle name="Total 3 4 5 4" xfId="5078" xr:uid="{C5C86853-444D-4B3F-B753-84291EDBCF08}"/>
    <cellStyle name="Total 3 4 5 4 2" xfId="13737" xr:uid="{1AC32ACE-3F2D-4927-9967-3D58A1A0C0F9}"/>
    <cellStyle name="Total 3 4 5 4 3" xfId="25069" xr:uid="{FF90D402-E02B-42FF-8B54-17FAED8B20BB}"/>
    <cellStyle name="Total 3 4 5 5" xfId="11326" xr:uid="{45FE472C-3DD8-4ED3-AAB4-2CD754378C5E}"/>
    <cellStyle name="Total 3 4 5 5 2" xfId="19951" xr:uid="{734C8014-1441-40D3-9F97-A67DB0978B19}"/>
    <cellStyle name="Total 3 4 5 5 3" xfId="31287" xr:uid="{70183B18-E318-47A1-A93E-CCF8C6A8D37E}"/>
    <cellStyle name="Total 3 4 5 6" xfId="11799" xr:uid="{032652F4-0CDC-4C7C-8A5E-7607119774D3}"/>
    <cellStyle name="Total 3 4 5 6 2" xfId="20424" xr:uid="{02C1235A-11EB-47C5-AC2F-849ACCBF487C}"/>
    <cellStyle name="Total 3 4 5 6 3" xfId="31760" xr:uid="{B8CDAE5A-0DE4-4B1C-83DF-69A256D9800E}"/>
    <cellStyle name="Total 3 4 5 7" xfId="12740" xr:uid="{251A8169-3BC1-4EAB-A076-4F982924742A}"/>
    <cellStyle name="Total 3 4 5 7 2" xfId="21363" xr:uid="{70715C9C-5769-4940-8ECC-420550758ADC}"/>
    <cellStyle name="Total 3 4 5 7 3" xfId="32701" xr:uid="{C36445EF-FD51-4766-B860-9C3D742F7939}"/>
    <cellStyle name="Total 3 4 6" xfId="3255" xr:uid="{A0953F39-CFC7-4501-B5A4-C6250A13DF4B}"/>
    <cellStyle name="Total 3 4 6 2" xfId="7617" xr:uid="{DE8B52E9-E25C-45F4-B9E0-65A2646B3327}"/>
    <cellStyle name="Total 3 4 6 2 2" xfId="16255" xr:uid="{CC5918A4-C964-42AE-B482-7E54BF4BD333}"/>
    <cellStyle name="Total 3 4 6 2 3" xfId="27587" xr:uid="{1C0114A9-7499-4441-82AB-8F58F06A23D7}"/>
    <cellStyle name="Total 3 4 6 3" xfId="8794" xr:uid="{28540A12-8C14-458F-B3BD-C47AA3CD34AB}"/>
    <cellStyle name="Total 3 4 6 3 2" xfId="17422" xr:uid="{76C99BE2-14B0-4B9F-ADB4-C833B0CF25F3}"/>
    <cellStyle name="Total 3 4 6 3 3" xfId="28755" xr:uid="{38ED464E-F496-4244-B885-6052C7996E7A}"/>
    <cellStyle name="Total 3 4 6 4" xfId="8019" xr:uid="{D2789775-7725-4CFF-943E-F99213874204}"/>
    <cellStyle name="Total 3 4 6 4 2" xfId="16657" xr:uid="{1F783E8C-C960-4FBE-A814-0956E25CF61D}"/>
    <cellStyle name="Total 3 4 6 4 3" xfId="27989" xr:uid="{55B39F51-0532-4A98-8F52-8B75C0CEB21D}"/>
    <cellStyle name="Total 3 4 6 5" xfId="11327" xr:uid="{F9ACF764-0A30-4E16-899F-1624B59D3678}"/>
    <cellStyle name="Total 3 4 6 5 2" xfId="19952" xr:uid="{37EB55F2-0820-4A45-BCF3-F5C84C230FD8}"/>
    <cellStyle name="Total 3 4 6 5 3" xfId="31288" xr:uid="{C6F218ED-8152-4228-BD04-DA44CEF8704B}"/>
    <cellStyle name="Total 3 4 6 6" xfId="5509" xr:uid="{19E1B548-F752-4E8B-9808-9A99C80CC0C5}"/>
    <cellStyle name="Total 3 4 6 6 2" xfId="14168" xr:uid="{04FE4AF4-99FC-462C-9A3A-448640D509B8}"/>
    <cellStyle name="Total 3 4 6 6 3" xfId="25500" xr:uid="{5A7B590D-1B25-4BF7-B02E-767BD063EDA2}"/>
    <cellStyle name="Total 3 4 6 7" xfId="12741" xr:uid="{B51D2FD7-31DE-4971-907B-659D20E4EC73}"/>
    <cellStyle name="Total 3 4 6 7 2" xfId="21364" xr:uid="{C1F935BF-DA3A-4AFC-AF02-59C93F865422}"/>
    <cellStyle name="Total 3 4 6 7 3" xfId="32702" xr:uid="{B7E4DAD2-B1D4-4059-A4C8-510ACFE440F1}"/>
    <cellStyle name="Total 3 4 7" xfId="3256" xr:uid="{5FF38626-BEF1-467C-B41E-827C7C5A8E3A}"/>
    <cellStyle name="Total 3 4 7 2" xfId="7618" xr:uid="{108032D7-0C84-4B93-AAC7-9AF1DB22493A}"/>
    <cellStyle name="Total 3 4 7 2 2" xfId="16256" xr:uid="{A80A73B9-0CC0-40B3-9D76-DD1CDEBF6E61}"/>
    <cellStyle name="Total 3 4 7 2 3" xfId="27588" xr:uid="{42800C92-92FA-4CB2-BC1F-569B7BF42E88}"/>
    <cellStyle name="Total 3 4 7 3" xfId="8795" xr:uid="{FA429259-220B-451E-A99B-642CF072286D}"/>
    <cellStyle name="Total 3 4 7 3 2" xfId="17423" xr:uid="{3604F9FC-6F12-4A82-A889-A6A64979FF12}"/>
    <cellStyle name="Total 3 4 7 3 3" xfId="28756" xr:uid="{D74086E0-E99A-465E-BBBE-14DA21DA5FB6}"/>
    <cellStyle name="Total 3 4 7 4" xfId="5079" xr:uid="{783B9FCF-2FB7-4A11-B059-E63ED6EA4847}"/>
    <cellStyle name="Total 3 4 7 4 2" xfId="13738" xr:uid="{B680AEA8-FF7C-4922-8B67-80AEACACEED7}"/>
    <cellStyle name="Total 3 4 7 4 3" xfId="25070" xr:uid="{3BC6EB5C-FD30-42D4-9B67-400B61D5ECB4}"/>
    <cellStyle name="Total 3 4 7 5" xfId="11328" xr:uid="{677FDE3C-232B-496B-9036-919BB569BBBD}"/>
    <cellStyle name="Total 3 4 7 5 2" xfId="19953" xr:uid="{26BE0F95-E5E6-4374-894E-C277EA106B1F}"/>
    <cellStyle name="Total 3 4 7 5 3" xfId="31289" xr:uid="{EED4FF25-2D50-4AB9-850E-A9FD676B1DE6}"/>
    <cellStyle name="Total 3 4 7 6" xfId="10553" xr:uid="{A926946A-934E-485B-84B4-8AF49B0D957B}"/>
    <cellStyle name="Total 3 4 7 6 2" xfId="19180" xr:uid="{875E394E-2402-4041-B30C-F68A454558B3}"/>
    <cellStyle name="Total 3 4 7 6 3" xfId="30514" xr:uid="{B9012B5E-38DB-43F3-BB72-88A2675C2D76}"/>
    <cellStyle name="Total 3 4 7 7" xfId="12742" xr:uid="{8364DB44-F01E-49A4-B819-64920C498FC8}"/>
    <cellStyle name="Total 3 4 7 7 2" xfId="21365" xr:uid="{77E7F78D-F079-428E-B36E-A4C91ABBFCE3}"/>
    <cellStyle name="Total 3 4 7 7 3" xfId="32703" xr:uid="{B1321E92-08D4-4F98-85F2-ECF1CE7305A6}"/>
    <cellStyle name="Total 3 4 8" xfId="3257" xr:uid="{67FEC0AF-2200-4A04-B9EE-533BA8B981B7}"/>
    <cellStyle name="Total 3 4 8 2" xfId="7619" xr:uid="{3BCC346F-1C4E-4047-B82E-327EC1F60755}"/>
    <cellStyle name="Total 3 4 8 2 2" xfId="16257" xr:uid="{434A5985-6CC7-4D33-80E3-FDCC28A20A42}"/>
    <cellStyle name="Total 3 4 8 2 3" xfId="27589" xr:uid="{00BB4CB1-0B32-4E7E-9B25-4EAE70306E8E}"/>
    <cellStyle name="Total 3 4 8 3" xfId="8796" xr:uid="{55957F35-E147-4F02-BCEF-FFC43F6C73C1}"/>
    <cellStyle name="Total 3 4 8 3 2" xfId="17424" xr:uid="{30C517CC-53FE-48D9-B872-E7F5CC10BBDE}"/>
    <cellStyle name="Total 3 4 8 3 3" xfId="28757" xr:uid="{768211C5-491B-4192-A7FE-CF6993E86D9E}"/>
    <cellStyle name="Total 3 4 8 4" xfId="5080" xr:uid="{2CC38CE0-10E4-4B74-9E38-52FE83D8065C}"/>
    <cellStyle name="Total 3 4 8 4 2" xfId="13739" xr:uid="{48D4C2AC-310F-4D9B-8C31-31F79A583BBB}"/>
    <cellStyle name="Total 3 4 8 4 3" xfId="25071" xr:uid="{03899BC1-99F8-47BC-99FE-A74D250F414E}"/>
    <cellStyle name="Total 3 4 8 5" xfId="11329" xr:uid="{D1B54943-D353-48B2-92FC-6DF44BA1CB97}"/>
    <cellStyle name="Total 3 4 8 5 2" xfId="19954" xr:uid="{3CA15E21-DC36-4D49-ACDC-ED86AC5D78B4}"/>
    <cellStyle name="Total 3 4 8 5 3" xfId="31290" xr:uid="{BE79CB22-C87E-43D2-84D4-392380A775C7}"/>
    <cellStyle name="Total 3 4 8 6" xfId="11800" xr:uid="{D9E6B008-1AD2-44D9-A51E-062ED24ECC47}"/>
    <cellStyle name="Total 3 4 8 6 2" xfId="20425" xr:uid="{79B754A3-F689-4AB2-89FF-DBA1FEDDE79B}"/>
    <cellStyle name="Total 3 4 8 6 3" xfId="31761" xr:uid="{BB58245A-97FD-4455-ADE9-06EFB8E23309}"/>
    <cellStyle name="Total 3 4 8 7" xfId="12743" xr:uid="{CC692E67-C43A-4689-81FC-6D812DE58905}"/>
    <cellStyle name="Total 3 4 8 7 2" xfId="21366" xr:uid="{A11B290D-A9DA-4128-87A9-00F4BDBFEECB}"/>
    <cellStyle name="Total 3 4 8 7 3" xfId="32704" xr:uid="{1F18F283-1DFB-4956-80E1-8A5BFC599F57}"/>
    <cellStyle name="Total 3 4 9" xfId="7612" xr:uid="{750507FD-7AFE-4E03-9D73-81D820EE342C}"/>
    <cellStyle name="Total 3 4 9 2" xfId="16250" xr:uid="{2BE17D0B-96BB-460F-A59C-28AADF53E81D}"/>
    <cellStyle name="Total 3 4 9 3" xfId="27582" xr:uid="{DB43D456-3CE2-4576-87D6-70C710F89E97}"/>
    <cellStyle name="Total 3 5" xfId="3258" xr:uid="{5FD87159-4A17-402D-91AD-99BB08A0DCA5}"/>
    <cellStyle name="Total 3 5 2" xfId="7620" xr:uid="{8688B8F9-CB02-48D9-B7FA-CB2DC499FA13}"/>
    <cellStyle name="Total 3 5 2 2" xfId="16258" xr:uid="{314D52C6-8802-42B1-99CD-261B9F4B2BEE}"/>
    <cellStyle name="Total 3 5 2 3" xfId="27590" xr:uid="{A4C9A0B4-813A-480A-8F7E-56258AE12BFA}"/>
    <cellStyle name="Total 3 5 3" xfId="8797" xr:uid="{60C82F96-81D1-4C0F-A8D4-9D51A5A54B9D}"/>
    <cellStyle name="Total 3 5 3 2" xfId="17425" xr:uid="{8CC389BD-1E48-4257-9793-3F0A9F622A08}"/>
    <cellStyle name="Total 3 5 3 3" xfId="28758" xr:uid="{3EA40FD8-51CD-4CF1-9BD5-98C92F2BC4C4}"/>
    <cellStyle name="Total 3 5 4" xfId="8618" xr:uid="{D859BDA9-864C-4984-A9F3-E04017D46C98}"/>
    <cellStyle name="Total 3 5 4 2" xfId="17246" xr:uid="{5ECBE378-FD5C-4AA6-B3A9-06E3605D0A5B}"/>
    <cellStyle name="Total 3 5 4 3" xfId="28579" xr:uid="{0310CEAC-30E2-4469-8872-BD9FF8156E81}"/>
    <cellStyle name="Total 3 5 5" xfId="11330" xr:uid="{6E3CB579-FDA4-4F66-A54F-565386D82422}"/>
    <cellStyle name="Total 3 5 5 2" xfId="19955" xr:uid="{F4510EB5-E582-4510-BB62-EBB413FB5433}"/>
    <cellStyle name="Total 3 5 5 3" xfId="31291" xr:uid="{A7C97430-B712-40CE-96C6-83467A50BB12}"/>
    <cellStyle name="Total 3 5 6" xfId="10788" xr:uid="{5021A9BC-3B26-4BB6-A7F3-608C8683B717}"/>
    <cellStyle name="Total 3 5 6 2" xfId="19414" xr:uid="{59ED3052-98E0-481D-8D80-A489855F8644}"/>
    <cellStyle name="Total 3 5 6 3" xfId="30749" xr:uid="{A2BF4DEC-C3A6-4270-B7DC-C8EFDB463DA9}"/>
    <cellStyle name="Total 3 5 7" xfId="12744" xr:uid="{1E6BDC9D-FBD0-4BD0-B09F-71694AF73F3B}"/>
    <cellStyle name="Total 3 5 7 2" xfId="21367" xr:uid="{43E0B5D9-9AB0-4C51-9AAF-CE68FD5621C8}"/>
    <cellStyle name="Total 3 5 7 3" xfId="32705" xr:uid="{3C17614A-CB4B-4347-8F24-31E3A0B51AA5}"/>
    <cellStyle name="Total 3 6" xfId="3259" xr:uid="{36C5DE93-9DE8-4036-99FD-85CCBC51A655}"/>
    <cellStyle name="Total 3 6 2" xfId="7621" xr:uid="{8EFFC498-A0DB-4845-97E3-ED687DE6B357}"/>
    <cellStyle name="Total 3 6 2 2" xfId="16259" xr:uid="{AE5C0F54-9B1F-4DD2-8CF2-39C05824B646}"/>
    <cellStyle name="Total 3 6 2 3" xfId="27591" xr:uid="{90196459-E0C8-4454-8E58-B9D70A38D699}"/>
    <cellStyle name="Total 3 6 3" xfId="8798" xr:uid="{E553C0E6-A9C0-4660-9362-C0A43D3C8A24}"/>
    <cellStyle name="Total 3 6 3 2" xfId="17426" xr:uid="{AC3D7AC7-1D30-4DED-80AE-5CA1624FA384}"/>
    <cellStyle name="Total 3 6 3 3" xfId="28759" xr:uid="{CC550888-9E0F-407A-ADA4-DC878E6DBEC4}"/>
    <cellStyle name="Total 3 6 4" xfId="5081" xr:uid="{0F78CB4A-2481-4D98-9382-E77730ED5E8B}"/>
    <cellStyle name="Total 3 6 4 2" xfId="13740" xr:uid="{DCFDB309-5385-49C5-BB4E-93067DA3719B}"/>
    <cellStyle name="Total 3 6 4 3" xfId="25072" xr:uid="{814C0192-9D2B-4941-BCCD-E7A0BD37610C}"/>
    <cellStyle name="Total 3 6 5" xfId="11331" xr:uid="{CF521FF3-EE02-43FA-A1AC-7711FD48B903}"/>
    <cellStyle name="Total 3 6 5 2" xfId="19956" xr:uid="{B0DF8ED1-742F-4D01-80BB-6FBBEC60BFA1}"/>
    <cellStyle name="Total 3 6 5 3" xfId="31292" xr:uid="{43BB2582-7354-4A23-BC8F-25EB64EF515F}"/>
    <cellStyle name="Total 3 6 6" xfId="5057" xr:uid="{E9BE8F0F-612D-49F4-9E8F-408F413F27D8}"/>
    <cellStyle name="Total 3 6 6 2" xfId="13716" xr:uid="{0644EF04-DBEA-43A0-8CA5-BA47B09B89F2}"/>
    <cellStyle name="Total 3 6 6 3" xfId="25048" xr:uid="{7126DF9F-8C3C-4B13-B10B-0F55B055FA50}"/>
    <cellStyle name="Total 3 6 7" xfId="12745" xr:uid="{C147D216-59EF-4AF7-9130-FC845DD4C127}"/>
    <cellStyle name="Total 3 6 7 2" xfId="21368" xr:uid="{ADACFB62-7A0D-41AB-8074-C32A0A79990D}"/>
    <cellStyle name="Total 3 6 7 3" xfId="32706" xr:uid="{288E2D4A-24CD-46A1-8D7A-DB6F53A8E366}"/>
    <cellStyle name="Total 3 7" xfId="3260" xr:uid="{A34FB3CF-7F1C-40B0-AEAB-A21FD3B6A7AA}"/>
    <cellStyle name="Total 3 7 2" xfId="7622" xr:uid="{29441206-CD07-4A55-99F0-741E4FA773C9}"/>
    <cellStyle name="Total 3 7 2 2" xfId="16260" xr:uid="{169603F1-7B9D-476A-A558-7078CD9E0C1C}"/>
    <cellStyle name="Total 3 7 2 3" xfId="27592" xr:uid="{D43E1888-9BE7-4938-9F30-A1DF8EA84F8E}"/>
    <cellStyle name="Total 3 7 3" xfId="8799" xr:uid="{D6E9239F-F034-414C-9C25-86DBF6641D37}"/>
    <cellStyle name="Total 3 7 3 2" xfId="17427" xr:uid="{F3F4B344-23B4-4DE0-BFB5-281517D69EEC}"/>
    <cellStyle name="Total 3 7 3 3" xfId="28760" xr:uid="{8E55F94F-BBDB-483F-A90B-AB486B90616C}"/>
    <cellStyle name="Total 3 7 4" xfId="5082" xr:uid="{082D43A9-594A-4A28-B855-883C920F9715}"/>
    <cellStyle name="Total 3 7 4 2" xfId="13741" xr:uid="{A59D2FA0-BADA-4D83-8FE0-0A5BBDBBB9A3}"/>
    <cellStyle name="Total 3 7 4 3" xfId="25073" xr:uid="{01F9777F-C623-46DC-B461-F32901F5FD6C}"/>
    <cellStyle name="Total 3 7 5" xfId="11332" xr:uid="{AA0940E0-3FD1-4115-A5B1-07DFA4BFE430}"/>
    <cellStyle name="Total 3 7 5 2" xfId="19957" xr:uid="{B6C22E61-620D-47BE-BA78-FF25695B4610}"/>
    <cellStyle name="Total 3 7 5 3" xfId="31293" xr:uid="{9311BCB7-8D93-4D0D-9F97-7A760A471AB9}"/>
    <cellStyle name="Total 3 7 6" xfId="8845" xr:uid="{5E55968E-6D5C-4C10-B463-283A49E4FD44}"/>
    <cellStyle name="Total 3 7 6 2" xfId="17473" xr:uid="{58459D3E-C0A7-4DEB-BF04-0AFE913DD9AA}"/>
    <cellStyle name="Total 3 7 6 3" xfId="28806" xr:uid="{8FF9F7F3-BEFE-4C1A-B6EF-0DC925309574}"/>
    <cellStyle name="Total 3 7 7" xfId="12746" xr:uid="{68FFCC7B-1E68-491D-B8E8-6E506FAD5219}"/>
    <cellStyle name="Total 3 7 7 2" xfId="21369" xr:uid="{6A94A5F7-55DB-405D-8F91-67095E3549ED}"/>
    <cellStyle name="Total 3 7 7 3" xfId="32707" xr:uid="{4E33F111-95A6-46D5-BDD0-BB1F692D16F2}"/>
    <cellStyle name="Total 3 8" xfId="3261" xr:uid="{13005E0E-8464-486F-951C-65A924DEB02E}"/>
    <cellStyle name="Total 3 8 2" xfId="7623" xr:uid="{BDCD1860-6A3E-4773-8CAD-5E07D9ADCF49}"/>
    <cellStyle name="Total 3 8 2 2" xfId="16261" xr:uid="{EE5A8AC8-9D1E-48F3-88A9-796478CDD9D2}"/>
    <cellStyle name="Total 3 8 2 3" xfId="27593" xr:uid="{A75BB591-41A8-45F1-8BBB-E43EC813153A}"/>
    <cellStyle name="Total 3 8 3" xfId="8800" xr:uid="{EE66E6CD-4F3F-465C-9122-850796767629}"/>
    <cellStyle name="Total 3 8 3 2" xfId="17428" xr:uid="{57A90170-F905-4B8A-ACC6-8D3FED02A163}"/>
    <cellStyle name="Total 3 8 3 3" xfId="28761" xr:uid="{96E5BD73-04BB-4AE5-82FF-09087EA0D5BC}"/>
    <cellStyle name="Total 3 8 4" xfId="8619" xr:uid="{B0CD72C2-256E-48D2-AB8E-19BAC91872E1}"/>
    <cellStyle name="Total 3 8 4 2" xfId="17247" xr:uid="{61DA7605-01D1-46FE-A2BC-FBE630FB9C70}"/>
    <cellStyle name="Total 3 8 4 3" xfId="28580" xr:uid="{252339D3-9150-486F-B7B7-D765F9E2478A}"/>
    <cellStyle name="Total 3 8 5" xfId="11333" xr:uid="{4DB13404-376B-4C4B-8875-F5B2A63A68D7}"/>
    <cellStyle name="Total 3 8 5 2" xfId="19958" xr:uid="{A322BB87-330C-4978-9083-AAB5DC5185D5}"/>
    <cellStyle name="Total 3 8 5 3" xfId="31294" xr:uid="{D3599936-3FB3-4DC6-93C8-E00FC02A5377}"/>
    <cellStyle name="Total 3 8 6" xfId="7695" xr:uid="{427B7961-2342-4E3D-960B-B7875FB43C33}"/>
    <cellStyle name="Total 3 8 6 2" xfId="16333" xr:uid="{7463B692-177A-4CA0-BE79-523090ECD27F}"/>
    <cellStyle name="Total 3 8 6 3" xfId="27665" xr:uid="{CB70F2E6-17EA-41CB-B0FA-6AE7E99E8545}"/>
    <cellStyle name="Total 3 8 7" xfId="12747" xr:uid="{1902D164-9441-4E72-9BE2-47245AB14FC0}"/>
    <cellStyle name="Total 3 8 7 2" xfId="21370" xr:uid="{7738FCF4-55F5-402E-B066-1AA285530B75}"/>
    <cellStyle name="Total 3 8 7 3" xfId="32708" xr:uid="{6D4C71F3-C35F-47D8-9BBF-575496980346}"/>
    <cellStyle name="Total 3 9" xfId="3262" xr:uid="{BA1F66D8-CCAF-4B6F-B6B9-D6E4783DFD40}"/>
    <cellStyle name="Total 3 9 2" xfId="7624" xr:uid="{72CAF298-D62F-497F-A1D4-90CF968EFA0C}"/>
    <cellStyle name="Total 3 9 2 2" xfId="16262" xr:uid="{60231EC4-A93E-4462-A32D-5D76993EF9F3}"/>
    <cellStyle name="Total 3 9 2 3" xfId="27594" xr:uid="{7C550411-79C4-4147-9180-1B46E866CA8F}"/>
    <cellStyle name="Total 3 9 3" xfId="8801" xr:uid="{5B7D9008-203E-49C8-A3EB-80B9350097C1}"/>
    <cellStyle name="Total 3 9 3 2" xfId="17429" xr:uid="{1A9D4F95-0691-4A5B-AA10-2D1CA4E22FE9}"/>
    <cellStyle name="Total 3 9 3 3" xfId="28762" xr:uid="{C551E5F9-2D89-4626-88DC-0BDFF51F4DE9}"/>
    <cellStyle name="Total 3 9 4" xfId="5083" xr:uid="{1E4113EB-3597-434C-A0CA-15C1869A944D}"/>
    <cellStyle name="Total 3 9 4 2" xfId="13742" xr:uid="{1AE83C86-807E-44B8-AFCC-D2BF97D33E00}"/>
    <cellStyle name="Total 3 9 4 3" xfId="25074" xr:uid="{D0157C74-8205-4544-A138-67F0A18784B3}"/>
    <cellStyle name="Total 3 9 5" xfId="11334" xr:uid="{15F04105-DEF3-420C-A35B-AB1F73E9D25D}"/>
    <cellStyle name="Total 3 9 5 2" xfId="19959" xr:uid="{5003140B-3390-49DA-9452-C8775EAF32F2}"/>
    <cellStyle name="Total 3 9 5 3" xfId="31295" xr:uid="{1319D844-6AB0-45A9-948D-D6D5717CFA0D}"/>
    <cellStyle name="Total 3 9 6" xfId="10787" xr:uid="{000C8208-45C8-4349-B09D-D79BEDAC9800}"/>
    <cellStyle name="Total 3 9 6 2" xfId="19413" xr:uid="{ADB52855-4BC1-4AE8-B7B4-518EFEB1E063}"/>
    <cellStyle name="Total 3 9 6 3" xfId="30748" xr:uid="{A934155B-991D-4299-9CC1-98033C6DB5C4}"/>
    <cellStyle name="Total 3 9 7" xfId="12748" xr:uid="{611C2188-9412-4EA5-9806-2A939B2EE202}"/>
    <cellStyle name="Total 3 9 7 2" xfId="21371" xr:uid="{1EE5536F-E053-4E96-8866-EFE2DFFC6EC4}"/>
    <cellStyle name="Total 3 9 7 3" xfId="32709" xr:uid="{2BD985F4-94D1-42FE-8ADF-ADDD54D24539}"/>
    <cellStyle name="Total 4" xfId="3263" xr:uid="{E2AEBB11-16FE-4CBA-8F12-5330CBDEEEE7}"/>
    <cellStyle name="Total 4 10" xfId="8802" xr:uid="{58A935AC-DE89-499F-97A8-32276A60B616}"/>
    <cellStyle name="Total 4 10 2" xfId="17430" xr:uid="{B41B2A49-C8EC-4E22-9926-0F454491378A}"/>
    <cellStyle name="Total 4 10 3" xfId="28763" xr:uid="{B8B874C7-B6B1-4F33-A447-E10D2583E28C}"/>
    <cellStyle name="Total 4 11" xfId="5084" xr:uid="{7030D979-4765-47AF-91AF-61E6DC263ED0}"/>
    <cellStyle name="Total 4 11 2" xfId="13743" xr:uid="{17253707-F4EC-491E-8F52-103E652FA4D4}"/>
    <cellStyle name="Total 4 11 3" xfId="25075" xr:uid="{709CD8B9-D383-4954-9599-18FEBECB7F3D}"/>
    <cellStyle name="Total 4 12" xfId="11335" xr:uid="{618E25BD-3665-4F37-A93A-B34172D338AC}"/>
    <cellStyle name="Total 4 12 2" xfId="19960" xr:uid="{94612FE4-F4E2-46FD-AD1B-60A1526D8BA4}"/>
    <cellStyle name="Total 4 12 3" xfId="31296" xr:uid="{5BE30AF6-5886-4A5B-AA2B-116FDFC0C9AE}"/>
    <cellStyle name="Total 4 13" xfId="11801" xr:uid="{91DF11EF-0E9A-444C-B2B8-7EBCA5E6F96E}"/>
    <cellStyle name="Total 4 13 2" xfId="20426" xr:uid="{749F0976-8D6F-4F65-B1A2-926A70BBC62A}"/>
    <cellStyle name="Total 4 13 3" xfId="31762" xr:uid="{FDB02CE9-64EF-49E6-8ECA-8531C699E366}"/>
    <cellStyle name="Total 4 14" xfId="12749" xr:uid="{33ED93F5-D0CA-4E7C-940B-81EAECB10253}"/>
    <cellStyle name="Total 4 14 2" xfId="21372" xr:uid="{9B5B8D59-FE72-4E3C-B02A-83ECA9E25613}"/>
    <cellStyle name="Total 4 14 3" xfId="32710" xr:uid="{36FD945E-2D2A-4D3B-96B3-96EC7318B6C1}"/>
    <cellStyle name="Total 4 2" xfId="3264" xr:uid="{374D97D4-50BA-460C-8FD0-2C629B7FD9CF}"/>
    <cellStyle name="Total 4 2 10" xfId="11336" xr:uid="{81B56C52-A2C7-4B4B-AA4F-BB059889C26F}"/>
    <cellStyle name="Total 4 2 10 2" xfId="19961" xr:uid="{0D17162E-07B0-4065-B7B2-81DF775D2602}"/>
    <cellStyle name="Total 4 2 10 3" xfId="31297" xr:uid="{15D85D89-FF43-4AAE-A15C-4CA1178EF503}"/>
    <cellStyle name="Total 4 2 11" xfId="9064" xr:uid="{EB60E0FE-28B3-4600-AE46-25A5136F57D4}"/>
    <cellStyle name="Total 4 2 11 2" xfId="17692" xr:uid="{3836499E-C9F3-4367-B61A-A397488AEE7F}"/>
    <cellStyle name="Total 4 2 11 3" xfId="29025" xr:uid="{1726C763-3AE7-4432-82D6-CFD06598EC29}"/>
    <cellStyle name="Total 4 2 12" xfId="12750" xr:uid="{8E6568FB-BF86-4B0C-B264-88E51BC17E44}"/>
    <cellStyle name="Total 4 2 12 2" xfId="21373" xr:uid="{B3924092-F8D9-4372-B545-21B2EF54E88F}"/>
    <cellStyle name="Total 4 2 12 3" xfId="32711" xr:uid="{697F6827-5E7B-41CC-A842-05A957466FDE}"/>
    <cellStyle name="Total 4 2 2" xfId="3265" xr:uid="{784AE029-DB24-4578-82E3-1699A9E98E73}"/>
    <cellStyle name="Total 4 2 2 2" xfId="7627" xr:uid="{F8066514-F410-49CF-BD8E-F0E0472F36D0}"/>
    <cellStyle name="Total 4 2 2 2 2" xfId="16265" xr:uid="{1C02F476-F2DE-4EA2-A87B-E979948A5472}"/>
    <cellStyle name="Total 4 2 2 2 3" xfId="27597" xr:uid="{9320B6A7-FBC8-4F1B-BF22-D2E3A21B1165}"/>
    <cellStyle name="Total 4 2 2 3" xfId="8804" xr:uid="{77118C7D-0070-4ECF-A3A0-C49714A59A80}"/>
    <cellStyle name="Total 4 2 2 3 2" xfId="17432" xr:uid="{56140AE3-967E-4CFB-9FB3-72FB07847F08}"/>
    <cellStyle name="Total 4 2 2 3 3" xfId="28765" xr:uid="{E36B9B7D-C389-48FA-B0FA-29B56E766E4A}"/>
    <cellStyle name="Total 4 2 2 4" xfId="5085" xr:uid="{3DB95B36-CCFD-4A40-A768-4A81AF0C858C}"/>
    <cellStyle name="Total 4 2 2 4 2" xfId="13744" xr:uid="{3DD78E17-76E4-4328-95FB-82283EDCC0AD}"/>
    <cellStyle name="Total 4 2 2 4 3" xfId="25076" xr:uid="{78F860BB-AF98-4DAE-AE59-AB5CB7E21328}"/>
    <cellStyle name="Total 4 2 2 5" xfId="11337" xr:uid="{CD3B7673-C6AC-4899-A28F-52836BA3CC00}"/>
    <cellStyle name="Total 4 2 2 5 2" xfId="19962" xr:uid="{DCCDB566-09F5-45B8-839A-8A9F7361A4C8}"/>
    <cellStyle name="Total 4 2 2 5 3" xfId="31298" xr:uid="{3C5897F0-3B8C-4393-91CF-540DF8BD788C}"/>
    <cellStyle name="Total 4 2 2 6" xfId="10554" xr:uid="{A6B18439-8327-4235-8750-77468A041B5A}"/>
    <cellStyle name="Total 4 2 2 6 2" xfId="19181" xr:uid="{8E06D552-B33F-4DB8-810E-1BFDA1EC003F}"/>
    <cellStyle name="Total 4 2 2 6 3" xfId="30515" xr:uid="{EE30F6E5-B6C7-4413-B9CE-CCCCA0AEC076}"/>
    <cellStyle name="Total 4 2 2 7" xfId="12751" xr:uid="{164E75B8-4BC8-492C-A73B-446D8CE1275C}"/>
    <cellStyle name="Total 4 2 2 7 2" xfId="21374" xr:uid="{B9DF8475-BA65-4FFE-9ECE-57445B5AAFEB}"/>
    <cellStyle name="Total 4 2 2 7 3" xfId="32712" xr:uid="{F1892E2E-4AA5-4BDA-AB30-5A72F1B28811}"/>
    <cellStyle name="Total 4 2 3" xfId="3266" xr:uid="{EDC7F9D2-4793-4C98-AD3B-160564BCD4CA}"/>
    <cellStyle name="Total 4 2 3 2" xfId="7628" xr:uid="{90378165-63A5-4E95-9F79-7A87794FD338}"/>
    <cellStyle name="Total 4 2 3 2 2" xfId="16266" xr:uid="{5C87BBFB-09CF-4B1B-A822-423AD4889091}"/>
    <cellStyle name="Total 4 2 3 2 3" xfId="27598" xr:uid="{A6991F72-263E-4713-80A0-9A644A1C678F}"/>
    <cellStyle name="Total 4 2 3 3" xfId="8805" xr:uid="{002654D1-0EB5-47CA-B2FD-401809BB5C51}"/>
    <cellStyle name="Total 4 2 3 3 2" xfId="17433" xr:uid="{07BD4109-B66F-42C7-8386-7CA71919B785}"/>
    <cellStyle name="Total 4 2 3 3 3" xfId="28766" xr:uid="{70023F85-1E48-4724-9D90-88138051AF0A}"/>
    <cellStyle name="Total 4 2 3 4" xfId="5086" xr:uid="{8862DFAD-F9CA-4000-BF41-659474F8543F}"/>
    <cellStyle name="Total 4 2 3 4 2" xfId="13745" xr:uid="{EC69B740-A57C-46DE-9173-9B5FED4E36C1}"/>
    <cellStyle name="Total 4 2 3 4 3" xfId="25077" xr:uid="{DDBD4C3B-90DA-419A-83E5-9E343C7B4227}"/>
    <cellStyle name="Total 4 2 3 5" xfId="11338" xr:uid="{2DE32D5A-11F9-4674-A1E4-3601C387DCEB}"/>
    <cellStyle name="Total 4 2 3 5 2" xfId="19963" xr:uid="{13126762-9B15-4098-A4D2-EC2131041C79}"/>
    <cellStyle name="Total 4 2 3 5 3" xfId="31299" xr:uid="{C76973AF-9874-4CE8-9B09-D941CDBFC1BA}"/>
    <cellStyle name="Total 4 2 3 6" xfId="11802" xr:uid="{8E4AFC4C-A728-4680-B301-1FCD24649B2B}"/>
    <cellStyle name="Total 4 2 3 6 2" xfId="20427" xr:uid="{EEBC448F-7E77-4481-81D1-5B34A8F31F69}"/>
    <cellStyle name="Total 4 2 3 6 3" xfId="31763" xr:uid="{0C33D20C-2A65-41D6-8731-3C28BA46BCC9}"/>
    <cellStyle name="Total 4 2 3 7" xfId="12752" xr:uid="{282EB512-05FD-466D-A816-D164F2533CDB}"/>
    <cellStyle name="Total 4 2 3 7 2" xfId="21375" xr:uid="{CD42F323-4938-434A-85B9-0242EA5AFC7E}"/>
    <cellStyle name="Total 4 2 3 7 3" xfId="32713" xr:uid="{FC409F12-C580-4B56-BCB0-67B70D210216}"/>
    <cellStyle name="Total 4 2 4" xfId="3267" xr:uid="{5FA3E65D-FF87-405C-929F-DC6029869BE3}"/>
    <cellStyle name="Total 4 2 4 2" xfId="7629" xr:uid="{A70A4300-7B02-48B8-9326-F592F7291C2D}"/>
    <cellStyle name="Total 4 2 4 2 2" xfId="16267" xr:uid="{2CC66507-E414-444E-ACAB-949D6AF98CE6}"/>
    <cellStyle name="Total 4 2 4 2 3" xfId="27599" xr:uid="{BB62736E-2C22-45A4-8E2A-570290DAE605}"/>
    <cellStyle name="Total 4 2 4 3" xfId="8806" xr:uid="{A0E7B506-43E8-45A1-8979-D67395079E75}"/>
    <cellStyle name="Total 4 2 4 3 2" xfId="17434" xr:uid="{B66751AE-1A18-458E-A67D-69948C51DCCE}"/>
    <cellStyle name="Total 4 2 4 3 3" xfId="28767" xr:uid="{5DC579A6-15BB-45E2-9B28-4E6C0C04F711}"/>
    <cellStyle name="Total 4 2 4 4" xfId="8620" xr:uid="{78EC1DCF-E2CD-4114-912F-F7AA2821A09B}"/>
    <cellStyle name="Total 4 2 4 4 2" xfId="17248" xr:uid="{E1A0B07A-0CDC-4EA1-A3DF-B17354C3FB13}"/>
    <cellStyle name="Total 4 2 4 4 3" xfId="28581" xr:uid="{35B98C0B-2912-42F4-88FE-0D7F4F136C1D}"/>
    <cellStyle name="Total 4 2 4 5" xfId="11339" xr:uid="{74C05B6F-3E9A-4B15-ACB3-F2AFEAFFA71D}"/>
    <cellStyle name="Total 4 2 4 5 2" xfId="19964" xr:uid="{B6FD1EE3-365A-4CDD-A85F-389B9DB631EA}"/>
    <cellStyle name="Total 4 2 4 5 3" xfId="31300" xr:uid="{72A202C7-148A-40D1-8FC6-11352A55D89D}"/>
    <cellStyle name="Total 4 2 4 6" xfId="5510" xr:uid="{C3D85BA1-4BCA-4147-B4B2-E4052E3A455F}"/>
    <cellStyle name="Total 4 2 4 6 2" xfId="14169" xr:uid="{CACAA7D3-FBB6-4A43-98FF-26154BEB1612}"/>
    <cellStyle name="Total 4 2 4 6 3" xfId="25501" xr:uid="{E3B28C85-B0EB-49DE-A51E-CF55CA366107}"/>
    <cellStyle name="Total 4 2 4 7" xfId="12753" xr:uid="{1322ABBF-9858-472F-88D6-1D72B191FD18}"/>
    <cellStyle name="Total 4 2 4 7 2" xfId="21376" xr:uid="{155A52B0-A79F-4E5C-9C1A-9100A88EB320}"/>
    <cellStyle name="Total 4 2 4 7 3" xfId="32714" xr:uid="{4F018966-F540-46A3-A0FC-2EE291AE096D}"/>
    <cellStyle name="Total 4 2 5" xfId="3268" xr:uid="{CFC91A85-68A6-4C7A-8FE1-615BE6A7C9D8}"/>
    <cellStyle name="Total 4 2 5 2" xfId="7630" xr:uid="{FA1C0AEC-DAC5-451E-A1CC-0B9442E70461}"/>
    <cellStyle name="Total 4 2 5 2 2" xfId="16268" xr:uid="{D019AFDA-E1C9-4F04-A2EB-FB2E2D868852}"/>
    <cellStyle name="Total 4 2 5 2 3" xfId="27600" xr:uid="{18F5C30B-424F-4137-9267-DAA5FBBEE17D}"/>
    <cellStyle name="Total 4 2 5 3" xfId="8807" xr:uid="{90F76AF3-BA1D-4F04-BDF6-AF753647FFB0}"/>
    <cellStyle name="Total 4 2 5 3 2" xfId="17435" xr:uid="{BEEC3CAE-8FE8-4855-8872-8914BD57B325}"/>
    <cellStyle name="Total 4 2 5 3 3" xfId="28768" xr:uid="{20F1FD3F-FC4F-4F31-8313-34EF019CFC0A}"/>
    <cellStyle name="Total 4 2 5 4" xfId="5087" xr:uid="{34CBC0F8-F6D4-4427-A68D-9EE0EF125C0F}"/>
    <cellStyle name="Total 4 2 5 4 2" xfId="13746" xr:uid="{CEED0AFA-58C0-4D1E-A96F-8540C6F3064E}"/>
    <cellStyle name="Total 4 2 5 4 3" xfId="25078" xr:uid="{99D6CDB5-70E7-4620-BEBD-EAE55D127474}"/>
    <cellStyle name="Total 4 2 5 5" xfId="11340" xr:uid="{2E89CFA0-4CA8-4CCC-B115-06BE5E3B33A5}"/>
    <cellStyle name="Total 4 2 5 5 2" xfId="19965" xr:uid="{A9B6C76B-B4BA-4795-B8A8-C21125E2B220}"/>
    <cellStyle name="Total 4 2 5 5 3" xfId="31301" xr:uid="{1DF98329-8C51-4478-B0CA-A7E9ADFF4080}"/>
    <cellStyle name="Total 4 2 5 6" xfId="10786" xr:uid="{4FE1F1C0-77EE-4348-8709-B83534C5DBA0}"/>
    <cellStyle name="Total 4 2 5 6 2" xfId="19412" xr:uid="{96D4FA1D-9B01-4937-85BF-1980794BC50A}"/>
    <cellStyle name="Total 4 2 5 6 3" xfId="30747" xr:uid="{94855F08-7AAF-4DD7-B61D-EA75B4F78B5D}"/>
    <cellStyle name="Total 4 2 5 7" xfId="12754" xr:uid="{5EF39490-530F-4185-AE53-6349B52D6C3E}"/>
    <cellStyle name="Total 4 2 5 7 2" xfId="21377" xr:uid="{71A33BAC-7F15-4BC5-B3CA-7C61BABD4952}"/>
    <cellStyle name="Total 4 2 5 7 3" xfId="32715" xr:uid="{2C5BA8FB-DC04-4187-B890-C9304E6F34B1}"/>
    <cellStyle name="Total 4 2 6" xfId="3269" xr:uid="{3C6CF2F2-4707-4A99-9CD3-0FCB148D7188}"/>
    <cellStyle name="Total 4 2 6 2" xfId="7631" xr:uid="{AF83AF78-3ABB-4191-B645-7D5A46153FA6}"/>
    <cellStyle name="Total 4 2 6 2 2" xfId="16269" xr:uid="{A37F75FA-1232-44B9-82C9-12451929C976}"/>
    <cellStyle name="Total 4 2 6 2 3" xfId="27601" xr:uid="{37B65C41-1BA9-409C-AA61-B323B073695F}"/>
    <cellStyle name="Total 4 2 6 3" xfId="8808" xr:uid="{809F9D5B-9AA1-449C-9CFB-9E86FE00CCF7}"/>
    <cellStyle name="Total 4 2 6 3 2" xfId="17436" xr:uid="{5EF4CFDD-AC21-48C8-AAC4-EBA584787F2A}"/>
    <cellStyle name="Total 4 2 6 3 3" xfId="28769" xr:uid="{11DE1298-201C-46A7-8EB6-26768BBA1E46}"/>
    <cellStyle name="Total 4 2 6 4" xfId="5088" xr:uid="{4FB123C6-E276-4BEE-8A87-FC78FD4FE9D2}"/>
    <cellStyle name="Total 4 2 6 4 2" xfId="13747" xr:uid="{37BB82A9-2471-4DEA-89F4-E6E4E810CFB6}"/>
    <cellStyle name="Total 4 2 6 4 3" xfId="25079" xr:uid="{26F76244-6F82-48DF-83C2-8022F8D28C40}"/>
    <cellStyle name="Total 4 2 6 5" xfId="11341" xr:uid="{E203C4B6-9DD4-47AB-B447-28544FF29F4C}"/>
    <cellStyle name="Total 4 2 6 5 2" xfId="19966" xr:uid="{39F21846-47A2-429C-8E1A-95B2FBC36E2F}"/>
    <cellStyle name="Total 4 2 6 5 3" xfId="31302" xr:uid="{0BF18B06-11C6-40B3-978E-6AB1D2773FA7}"/>
    <cellStyle name="Total 4 2 6 6" xfId="7723" xr:uid="{DC625BA5-9AB9-48C2-B277-7D62792B87F9}"/>
    <cellStyle name="Total 4 2 6 6 2" xfId="16361" xr:uid="{238214AE-F21D-4840-86B5-89E99BA648DB}"/>
    <cellStyle name="Total 4 2 6 6 3" xfId="27693" xr:uid="{9C579B01-F366-4DB2-B85F-AA3772C9EF52}"/>
    <cellStyle name="Total 4 2 6 7" xfId="12755" xr:uid="{3E955A6E-1F19-4E9E-B52B-842B2491510C}"/>
    <cellStyle name="Total 4 2 6 7 2" xfId="21378" xr:uid="{9BE74B53-7FAA-4909-BFCC-46CAA783D509}"/>
    <cellStyle name="Total 4 2 6 7 3" xfId="32716" xr:uid="{F51B162C-2DDF-4E89-B261-594522494960}"/>
    <cellStyle name="Total 4 2 7" xfId="7626" xr:uid="{2A00664A-B90B-487B-AD27-5BBCFE2DC91F}"/>
    <cellStyle name="Total 4 2 7 2" xfId="16264" xr:uid="{A05F4806-A470-4670-B65B-DBBDF3493E3C}"/>
    <cellStyle name="Total 4 2 7 3" xfId="27596" xr:uid="{F5C3F580-D671-4927-BC98-582D7F8044CC}"/>
    <cellStyle name="Total 4 2 8" xfId="8803" xr:uid="{5A7A72A0-9AA5-47BF-A075-55205452FA38}"/>
    <cellStyle name="Total 4 2 8 2" xfId="17431" xr:uid="{7A210FDB-6BCB-4CD3-8197-EE4B2BD0F54D}"/>
    <cellStyle name="Total 4 2 8 3" xfId="28764" xr:uid="{B2D9BAB1-8A09-4521-B272-F0E5B2F18B89}"/>
    <cellStyle name="Total 4 2 9" xfId="8018" xr:uid="{CA744BC5-1624-4D95-A343-B76D57A33A2D}"/>
    <cellStyle name="Total 4 2 9 2" xfId="16656" xr:uid="{9FBE65C7-EE26-40E6-95B5-E835880B8C7E}"/>
    <cellStyle name="Total 4 2 9 3" xfId="27988" xr:uid="{CEAFE9E1-814A-4FCC-84C4-E207DA6D1CA0}"/>
    <cellStyle name="Total 4 3" xfId="3270" xr:uid="{DBE13826-8096-4486-9E01-512C06E0DCF3}"/>
    <cellStyle name="Total 4 3 2" xfId="7632" xr:uid="{6098ACA7-95FF-473C-B924-8E8AFAFC9989}"/>
    <cellStyle name="Total 4 3 2 2" xfId="16270" xr:uid="{462A1BBB-992E-4868-93E8-94FB3D94E033}"/>
    <cellStyle name="Total 4 3 2 3" xfId="27602" xr:uid="{31258DDC-903D-4BB3-A834-476DAE0DC093}"/>
    <cellStyle name="Total 4 3 3" xfId="8809" xr:uid="{B345D4DE-C6DC-4256-9755-B32BF9E302CF}"/>
    <cellStyle name="Total 4 3 3 2" xfId="17437" xr:uid="{45C028B4-E6EB-4365-899D-805AA2184409}"/>
    <cellStyle name="Total 4 3 3 3" xfId="28770" xr:uid="{2B03E609-3B0E-433B-9939-249DC021864F}"/>
    <cellStyle name="Total 4 3 4" xfId="5089" xr:uid="{012539ED-1A96-49F4-AC08-AD6CC4CF4B5D}"/>
    <cellStyle name="Total 4 3 4 2" xfId="13748" xr:uid="{220C51A2-B209-4996-A3E0-0344ACFF4C92}"/>
    <cellStyle name="Total 4 3 4 3" xfId="25080" xr:uid="{4F53A25D-4363-4094-91EA-394ADB7E473C}"/>
    <cellStyle name="Total 4 3 5" xfId="11342" xr:uid="{5ED50CD7-A4CA-4438-A8D8-AA18ED4DFC7E}"/>
    <cellStyle name="Total 4 3 5 2" xfId="19967" xr:uid="{09B60F18-4B9E-4F05-85F9-45D8892C0828}"/>
    <cellStyle name="Total 4 3 5 3" xfId="31303" xr:uid="{C7A4AC1E-7BE1-4AFD-9577-A753583F5DEA}"/>
    <cellStyle name="Total 4 3 6" xfId="10785" xr:uid="{FD44CC9C-CBE9-4E60-BD6B-49BDF0C7B7A8}"/>
    <cellStyle name="Total 4 3 6 2" xfId="19411" xr:uid="{75AA273D-EEC0-4BFD-B57F-ED896FC6006A}"/>
    <cellStyle name="Total 4 3 6 3" xfId="30746" xr:uid="{A82409D6-B894-4B61-B1E2-E2652ADFC159}"/>
    <cellStyle name="Total 4 3 7" xfId="12756" xr:uid="{A3D3AF1B-65B4-4749-A9FB-A026C91F5E8C}"/>
    <cellStyle name="Total 4 3 7 2" xfId="21379" xr:uid="{02B17F31-617C-4D84-AB81-484A4D5D050D}"/>
    <cellStyle name="Total 4 3 7 3" xfId="32717" xr:uid="{D07CC18A-D38D-4CDE-AA3D-A5651F4A4396}"/>
    <cellStyle name="Total 4 4" xfId="3271" xr:uid="{79AF80C6-D71E-4DF2-9F25-49820559A1A4}"/>
    <cellStyle name="Total 4 4 2" xfId="7633" xr:uid="{2011DA7E-3CD8-4E89-B0FD-F98C700AF75A}"/>
    <cellStyle name="Total 4 4 2 2" xfId="16271" xr:uid="{C7E0EE83-5E01-40BC-BAE2-E4475CBF616A}"/>
    <cellStyle name="Total 4 4 2 3" xfId="27603" xr:uid="{FA84CF20-A4FD-4E74-91FE-EE47CC24D6C8}"/>
    <cellStyle name="Total 4 4 3" xfId="8810" xr:uid="{751EEAE6-7AC8-4D0E-A3E9-12F35262B744}"/>
    <cellStyle name="Total 4 4 3 2" xfId="17438" xr:uid="{131C8627-D019-4AB7-83EA-DC926AEBA962}"/>
    <cellStyle name="Total 4 4 3 3" xfId="28771" xr:uid="{4E767C8A-C272-49BE-A4C5-8E43787F9500}"/>
    <cellStyle name="Total 4 4 4" xfId="8621" xr:uid="{F3CD82CE-F325-44FC-84F0-127F267888AF}"/>
    <cellStyle name="Total 4 4 4 2" xfId="17249" xr:uid="{C135F8BB-8285-4CEE-92E2-5D3BCCDD2E82}"/>
    <cellStyle name="Total 4 4 4 3" xfId="28582" xr:uid="{350A484C-DB19-4D66-9D05-CED1B4A65E43}"/>
    <cellStyle name="Total 4 4 5" xfId="11343" xr:uid="{DEE2D301-F71A-47CB-A488-794B52AA32E1}"/>
    <cellStyle name="Total 4 4 5 2" xfId="19968" xr:uid="{30EEC750-7C64-4D0F-99FB-5FB1A2239E5F}"/>
    <cellStyle name="Total 4 4 5 3" xfId="31304" xr:uid="{2C9EA2B5-79BF-4F35-8616-EC49D6B33DE2}"/>
    <cellStyle name="Total 4 4 6" xfId="10246" xr:uid="{07120028-074F-4478-AB14-A30543C15CD0}"/>
    <cellStyle name="Total 4 4 6 2" xfId="18873" xr:uid="{8F3ADB61-8233-40E1-8766-F1E052BD648D}"/>
    <cellStyle name="Total 4 4 6 3" xfId="30207" xr:uid="{96ADBEBC-2F8E-4B57-9F02-018A788CEB96}"/>
    <cellStyle name="Total 4 4 7" xfId="12757" xr:uid="{2B3F8226-4415-4FDF-B148-CD3A03102F4D}"/>
    <cellStyle name="Total 4 4 7 2" xfId="21380" xr:uid="{23AE5CBC-E1EF-42FC-8190-A1368AACE3D9}"/>
    <cellStyle name="Total 4 4 7 3" xfId="32718" xr:uid="{A86C6FB2-2A3F-4D9F-982F-EBAAE6A7E68D}"/>
    <cellStyle name="Total 4 5" xfId="3272" xr:uid="{1B41BE42-0772-4B47-B836-4DFDACF3BB80}"/>
    <cellStyle name="Total 4 5 2" xfId="7634" xr:uid="{AAF98297-888F-4A17-BFAB-6808B0385A4B}"/>
    <cellStyle name="Total 4 5 2 2" xfId="16272" xr:uid="{9E5D5BB4-E192-49D2-953F-B3118E4F9D83}"/>
    <cellStyle name="Total 4 5 2 3" xfId="27604" xr:uid="{61027DC0-8961-4AC0-9E28-029EEBF40680}"/>
    <cellStyle name="Total 4 5 3" xfId="8811" xr:uid="{00DD432B-40F7-4928-ACD0-1918BB300E06}"/>
    <cellStyle name="Total 4 5 3 2" xfId="17439" xr:uid="{B5AF7C7E-9D0B-4972-AF76-1F61291E7EB9}"/>
    <cellStyle name="Total 4 5 3 3" xfId="28772" xr:uid="{D31DD2FF-C2D6-48DA-AB45-9B6614FB83BA}"/>
    <cellStyle name="Total 4 5 4" xfId="5236" xr:uid="{75CA8131-B157-4953-9138-5D740BD14893}"/>
    <cellStyle name="Total 4 5 4 2" xfId="13895" xr:uid="{E29531CC-CBD4-4B84-BCA0-AAF220EEB91A}"/>
    <cellStyle name="Total 4 5 4 3" xfId="25227" xr:uid="{41C0D26B-7E60-43CC-9B4A-35FF4BC99717}"/>
    <cellStyle name="Total 4 5 5" xfId="11344" xr:uid="{29D5EA10-9FFA-4C9C-9129-8436CA147463}"/>
    <cellStyle name="Total 4 5 5 2" xfId="19969" xr:uid="{F2B20311-3809-4C2A-BE68-939539D57AF0}"/>
    <cellStyle name="Total 4 5 5 3" xfId="31305" xr:uid="{4FFDAD5F-7EA8-482F-A176-6D834541CA66}"/>
    <cellStyle name="Total 4 5 6" xfId="11803" xr:uid="{1B29FCAA-467A-48B3-925B-2F4E562C2141}"/>
    <cellStyle name="Total 4 5 6 2" xfId="20428" xr:uid="{07771402-841F-4A19-A275-CE4FDBD3E2C3}"/>
    <cellStyle name="Total 4 5 6 3" xfId="31764" xr:uid="{083CCDCA-608B-4DDF-B9C9-54323B73505A}"/>
    <cellStyle name="Total 4 5 7" xfId="12758" xr:uid="{06C62A62-4D87-4893-B607-5F9AC7238748}"/>
    <cellStyle name="Total 4 5 7 2" xfId="21381" xr:uid="{9D0A7D1F-6EBF-4B1B-AF44-037A89E08C93}"/>
    <cellStyle name="Total 4 5 7 3" xfId="32719" xr:uid="{74BA6CBC-1413-401F-87F4-541F4D10ECB1}"/>
    <cellStyle name="Total 4 6" xfId="3273" xr:uid="{BC736591-9997-401E-BDFC-C6D42912336D}"/>
    <cellStyle name="Total 4 6 2" xfId="7635" xr:uid="{AE428851-20DC-4432-8EC3-B77AF143C537}"/>
    <cellStyle name="Total 4 6 2 2" xfId="16273" xr:uid="{7221BB20-6551-4734-B66D-D72E6759C661}"/>
    <cellStyle name="Total 4 6 2 3" xfId="27605" xr:uid="{F36B7253-7E1A-4B44-9FE4-0713C50B67C7}"/>
    <cellStyle name="Total 4 6 3" xfId="8812" xr:uid="{E6D7E786-DB4E-4CA9-A16F-70F0C2B31BDA}"/>
    <cellStyle name="Total 4 6 3 2" xfId="17440" xr:uid="{8B849B11-14E5-4FC4-A056-585D271F2858}"/>
    <cellStyle name="Total 4 6 3 3" xfId="28773" xr:uid="{7F4C291B-B418-471F-9C3A-4AA01C7E41E1}"/>
    <cellStyle name="Total 4 6 4" xfId="5090" xr:uid="{4A2EDFA7-5681-403D-8C04-B3B6F9BFD184}"/>
    <cellStyle name="Total 4 6 4 2" xfId="13749" xr:uid="{9D4C4FDA-28D4-474D-8D5F-386EC1195599}"/>
    <cellStyle name="Total 4 6 4 3" xfId="25081" xr:uid="{0A9B1AE5-14B1-41DC-9650-16392D8E97EB}"/>
    <cellStyle name="Total 4 6 5" xfId="11345" xr:uid="{00A91096-948A-4C3C-BDF8-CB9BAF87BB0F}"/>
    <cellStyle name="Total 4 6 5 2" xfId="19970" xr:uid="{3E164AE8-777F-4D0F-AB73-755F42712151}"/>
    <cellStyle name="Total 4 6 5 3" xfId="31306" xr:uid="{1CCC809B-1FF4-46D3-8DC7-A2A370A8FC0D}"/>
    <cellStyle name="Total 4 6 6" xfId="10783" xr:uid="{409568AD-101B-4A79-B95C-6511D0584F29}"/>
    <cellStyle name="Total 4 6 6 2" xfId="19409" xr:uid="{A8BC152D-92C6-45AF-8B3C-30C967DD5812}"/>
    <cellStyle name="Total 4 6 6 3" xfId="30744" xr:uid="{E943366A-573C-4F94-9410-73625F27F882}"/>
    <cellStyle name="Total 4 6 7" xfId="12759" xr:uid="{AA736D1F-9D5F-4F96-B3B2-93E110AB6F1F}"/>
    <cellStyle name="Total 4 6 7 2" xfId="21382" xr:uid="{A97DC1DB-E944-4887-9BFF-FAF46A378AD0}"/>
    <cellStyle name="Total 4 6 7 3" xfId="32720" xr:uid="{B000FDA8-812E-4BFA-A061-C7600F13FFEF}"/>
    <cellStyle name="Total 4 7" xfId="3274" xr:uid="{24D30973-A0D2-4AE7-9DE2-10E22BBBDE25}"/>
    <cellStyle name="Total 4 7 2" xfId="7636" xr:uid="{AFDE06AF-26C3-4CD9-916D-A7380351ADB8}"/>
    <cellStyle name="Total 4 7 2 2" xfId="16274" xr:uid="{50E526D3-9B1D-4911-A438-75768CE1E2BE}"/>
    <cellStyle name="Total 4 7 2 3" xfId="27606" xr:uid="{82F721A8-7DFC-4C72-9115-957B523B516F}"/>
    <cellStyle name="Total 4 7 3" xfId="8813" xr:uid="{F1982467-27E5-455D-98C9-1EDF0AF7AB05}"/>
    <cellStyle name="Total 4 7 3 2" xfId="17441" xr:uid="{F66F44CD-AEBE-43B8-A039-A71B328D57A7}"/>
    <cellStyle name="Total 4 7 3 3" xfId="28774" xr:uid="{D91ED24B-7606-4C94-8AA5-1946C72FE3E2}"/>
    <cellStyle name="Total 4 7 4" xfId="5091" xr:uid="{3A497ABE-1B57-406A-8AC3-123FD84E0ABE}"/>
    <cellStyle name="Total 4 7 4 2" xfId="13750" xr:uid="{D7EDB847-7415-4E20-9CB9-A86C38A8DF3D}"/>
    <cellStyle name="Total 4 7 4 3" xfId="25082" xr:uid="{9FB71482-C5E1-4D2B-957F-2B6EFCAF8ECE}"/>
    <cellStyle name="Total 4 7 5" xfId="11346" xr:uid="{F7A8C53E-1247-4AC1-A4D7-9EA40B658A5D}"/>
    <cellStyle name="Total 4 7 5 2" xfId="19971" xr:uid="{0D4C70AB-0D6A-4F0D-90F8-0ED71D68B114}"/>
    <cellStyle name="Total 4 7 5 3" xfId="31307" xr:uid="{6D841C48-C328-491C-9B52-EACB265AB6F3}"/>
    <cellStyle name="Total 4 7 6" xfId="10247" xr:uid="{48F31F5D-62F1-4534-99CD-DA23C8B3EB7C}"/>
    <cellStyle name="Total 4 7 6 2" xfId="18874" xr:uid="{7558C6D5-1E28-412B-9F6D-802EDBA47F78}"/>
    <cellStyle name="Total 4 7 6 3" xfId="30208" xr:uid="{24679131-AAE1-4534-B85B-CB70B073B8F5}"/>
    <cellStyle name="Total 4 7 7" xfId="12760" xr:uid="{6F879157-2550-4EC7-96D6-4532C6E9082C}"/>
    <cellStyle name="Total 4 7 7 2" xfId="21383" xr:uid="{D3819F77-7967-4C80-8037-4F8FA7923975}"/>
    <cellStyle name="Total 4 7 7 3" xfId="32721" xr:uid="{E8DFF5D5-FE14-41B1-8F21-15EEBB7779D7}"/>
    <cellStyle name="Total 4 8" xfId="3275" xr:uid="{F7FA73D0-3B6A-465B-AB71-D90B70EFBDF6}"/>
    <cellStyle name="Total 4 8 2" xfId="7637" xr:uid="{C795DD49-FFA3-4968-AB62-4537D47F0CCD}"/>
    <cellStyle name="Total 4 8 2 2" xfId="16275" xr:uid="{DAC77CF5-CB3B-40A2-9059-BFDC33EEF42F}"/>
    <cellStyle name="Total 4 8 2 3" xfId="27607" xr:uid="{3B79B3F6-65E9-4ED2-B4BE-251B2533B3C4}"/>
    <cellStyle name="Total 4 8 3" xfId="8814" xr:uid="{92B19A96-DEFD-404D-9266-98C09E443E31}"/>
    <cellStyle name="Total 4 8 3 2" xfId="17442" xr:uid="{9742EB28-1953-4A8A-BE59-3FAB061AC43A}"/>
    <cellStyle name="Total 4 8 3 3" xfId="28775" xr:uid="{9FFB00F4-CD46-406D-BA31-69C9D7D12B47}"/>
    <cellStyle name="Total 4 8 4" xfId="8622" xr:uid="{071454D7-579D-4333-BD4E-30EB6CA676F7}"/>
    <cellStyle name="Total 4 8 4 2" xfId="17250" xr:uid="{B0872188-8248-4517-B02E-3C2E4A946B28}"/>
    <cellStyle name="Total 4 8 4 3" xfId="28583" xr:uid="{4FE1FA87-44BB-40E1-8C17-9C769E7346B1}"/>
    <cellStyle name="Total 4 8 5" xfId="11347" xr:uid="{73F31E10-0C80-4129-928D-5F759C937F8A}"/>
    <cellStyle name="Total 4 8 5 2" xfId="19972" xr:uid="{BC719FD8-9557-4AC4-81EA-E9CF183FADEB}"/>
    <cellStyle name="Total 4 8 5 3" xfId="31308" xr:uid="{F6E9E3AB-B749-4A01-8692-E644BFD589F1}"/>
    <cellStyle name="Total 4 8 6" xfId="11804" xr:uid="{D4935D6C-8CE2-4109-B76A-F6B49091F3F4}"/>
    <cellStyle name="Total 4 8 6 2" xfId="20429" xr:uid="{65D2B6FA-DBE8-4D87-9222-8DFE6C4CC1F9}"/>
    <cellStyle name="Total 4 8 6 3" xfId="31765" xr:uid="{88CC02B0-C928-4DDC-8555-72C55071915F}"/>
    <cellStyle name="Total 4 8 7" xfId="12761" xr:uid="{566209A7-223D-405B-AB23-9A48B70A33D8}"/>
    <cellStyle name="Total 4 8 7 2" xfId="21384" xr:uid="{2B44B178-047F-4B99-A065-107E11B056B3}"/>
    <cellStyle name="Total 4 8 7 3" xfId="32722" xr:uid="{F2D7EB4D-26AE-4EAC-9553-F6499E59F26A}"/>
    <cellStyle name="Total 4 9" xfId="7625" xr:uid="{1A951E35-9E2D-4857-BA08-D7CB0909126B}"/>
    <cellStyle name="Total 4 9 2" xfId="16263" xr:uid="{9A2289E0-055C-4DDF-BBE5-9B07FE6BDBCA}"/>
    <cellStyle name="Total 4 9 3" xfId="27595" xr:uid="{902920A8-9222-48D5-8C19-CC81C9A48B35}"/>
    <cellStyle name="Total 5" xfId="3276" xr:uid="{4B305D33-A2D4-41CE-91B4-6A009A37394D}"/>
    <cellStyle name="Total 5 10" xfId="8623" xr:uid="{61559BCF-BA47-45CA-85E3-A5F305E74138}"/>
    <cellStyle name="Total 5 10 2" xfId="17251" xr:uid="{78BA8225-5C36-4B33-809B-FB0CE5EDC60B}"/>
    <cellStyle name="Total 5 10 3" xfId="28584" xr:uid="{5DF00713-83C9-4E02-908F-1E2622A11FED}"/>
    <cellStyle name="Total 5 11" xfId="11348" xr:uid="{896A0ED6-F741-418C-A524-5762CD10595A}"/>
    <cellStyle name="Total 5 11 2" xfId="19973" xr:uid="{77017408-C63B-4804-884C-AE547F884B99}"/>
    <cellStyle name="Total 5 11 3" xfId="31309" xr:uid="{2DD6C38F-8CFC-4BF9-886D-9EA2A7D6B92A}"/>
    <cellStyle name="Total 5 12" xfId="10782" xr:uid="{241AC4AF-F92E-437C-9951-552D0115256E}"/>
    <cellStyle name="Total 5 12 2" xfId="19408" xr:uid="{92E9A129-9B72-4C39-BCFC-961BFECD0A90}"/>
    <cellStyle name="Total 5 12 3" xfId="30743" xr:uid="{049A301D-690D-4C12-BE19-6FE23E61F0A6}"/>
    <cellStyle name="Total 5 13" xfId="12762" xr:uid="{8A5A7230-7CDE-4110-BCF8-7772093841D4}"/>
    <cellStyle name="Total 5 13 2" xfId="21385" xr:uid="{F8078277-8A8C-46CD-BB7A-E2854CF16182}"/>
    <cellStyle name="Total 5 13 3" xfId="32723" xr:uid="{9878FFFD-9C53-43CD-A2A3-C16597F2CC95}"/>
    <cellStyle name="Total 5 2" xfId="3277" xr:uid="{31EE6887-8319-439B-92E4-656268303775}"/>
    <cellStyle name="Total 5 2 10" xfId="11349" xr:uid="{9F4ED920-9B67-4C6C-9210-7BC352A3EF9C}"/>
    <cellStyle name="Total 5 2 10 2" xfId="19974" xr:uid="{D3C29625-2E5B-4205-8051-20B278ADB9D4}"/>
    <cellStyle name="Total 5 2 10 3" xfId="31310" xr:uid="{DF5E9587-AFAC-488F-9498-64D6871A49A8}"/>
    <cellStyle name="Total 5 2 11" xfId="10781" xr:uid="{DC5A7762-2182-4321-B163-C7B765A6E99F}"/>
    <cellStyle name="Total 5 2 11 2" xfId="19407" xr:uid="{E3EF3E8A-1EE7-4B56-92F7-B38E0946C463}"/>
    <cellStyle name="Total 5 2 11 3" xfId="30742" xr:uid="{9213BD7B-9A26-4261-91EB-F3ED1DBF6D69}"/>
    <cellStyle name="Total 5 2 12" xfId="12763" xr:uid="{F87650BE-4CAE-40FB-A67D-F4085BBD378A}"/>
    <cellStyle name="Total 5 2 12 2" xfId="21386" xr:uid="{32DE1E27-0A0D-4DF2-9A84-BF1FFE8930FE}"/>
    <cellStyle name="Total 5 2 12 3" xfId="32724" xr:uid="{52D79623-DCF6-42A9-9445-076A3D6E8E5F}"/>
    <cellStyle name="Total 5 2 2" xfId="3278" xr:uid="{15AA9A2D-7C80-4B06-8392-DD4E0CECC833}"/>
    <cellStyle name="Total 5 2 2 2" xfId="7640" xr:uid="{5E38B341-34A8-47B3-903B-621A371775DE}"/>
    <cellStyle name="Total 5 2 2 2 2" xfId="16278" xr:uid="{674B6157-08A4-4C0B-B0E6-8BB9741E1EB8}"/>
    <cellStyle name="Total 5 2 2 2 3" xfId="27610" xr:uid="{7BAD4788-DFDD-4B2F-AE77-74801A0FD7DD}"/>
    <cellStyle name="Total 5 2 2 3" xfId="8817" xr:uid="{65DDBE63-D140-4885-B51C-E1A834948796}"/>
    <cellStyle name="Total 5 2 2 3 2" xfId="17445" xr:uid="{5C7DEA52-7AE4-4022-8549-D8F74AF7A44C}"/>
    <cellStyle name="Total 5 2 2 3 3" xfId="28778" xr:uid="{9CE0ED7D-8274-4F85-B700-FAF251A4E9D9}"/>
    <cellStyle name="Total 5 2 2 4" xfId="5093" xr:uid="{40D99EA6-D05B-4C2D-885D-5FCF4648F366}"/>
    <cellStyle name="Total 5 2 2 4 2" xfId="13752" xr:uid="{12F3F00E-0375-4A3A-978B-E326A5A52168}"/>
    <cellStyle name="Total 5 2 2 4 3" xfId="25084" xr:uid="{6FE135A4-D731-4789-9804-633E7BE008CE}"/>
    <cellStyle name="Total 5 2 2 5" xfId="11350" xr:uid="{F9F53D07-9A03-4949-9E72-CD0E0EF01786}"/>
    <cellStyle name="Total 5 2 2 5 2" xfId="19975" xr:uid="{948CF36E-CD24-4686-A157-DF6797A8B665}"/>
    <cellStyle name="Total 5 2 2 5 3" xfId="31311" xr:uid="{BA1CE3AF-DE34-4B43-9B40-3464CF05B5EE}"/>
    <cellStyle name="Total 5 2 2 6" xfId="10310" xr:uid="{9A59B72D-FEA8-4BF2-9076-B58AF1A5449B}"/>
    <cellStyle name="Total 5 2 2 6 2" xfId="18937" xr:uid="{CD10705E-C09F-4C6F-80A7-4DD1958BA843}"/>
    <cellStyle name="Total 5 2 2 6 3" xfId="30271" xr:uid="{36DBBA2A-EF57-4653-988C-FA83A650EF4E}"/>
    <cellStyle name="Total 5 2 2 7" xfId="12764" xr:uid="{CF99F9D5-D6D5-46A9-97CC-352C6AF0217A}"/>
    <cellStyle name="Total 5 2 2 7 2" xfId="21387" xr:uid="{E1A49766-B12D-4062-B0BB-BF9E52B06F3F}"/>
    <cellStyle name="Total 5 2 2 7 3" xfId="32725" xr:uid="{BA590FB8-A31E-4734-B3BB-DB1817967AAC}"/>
    <cellStyle name="Total 5 2 3" xfId="3279" xr:uid="{6A8025FC-55E6-4871-B77F-00D285751C58}"/>
    <cellStyle name="Total 5 2 3 2" xfId="7641" xr:uid="{E713E418-C5E8-4F0F-89D3-136123F4C508}"/>
    <cellStyle name="Total 5 2 3 2 2" xfId="16279" xr:uid="{EE150E31-5E7E-4405-9EB4-AC18F4990AC5}"/>
    <cellStyle name="Total 5 2 3 2 3" xfId="27611" xr:uid="{DF14122B-8899-4B0E-B53B-2B5E474EFFE2}"/>
    <cellStyle name="Total 5 2 3 3" xfId="8818" xr:uid="{80FE0AE4-4643-4955-A391-13F24883F693}"/>
    <cellStyle name="Total 5 2 3 3 2" xfId="17446" xr:uid="{0F918214-68BA-417D-8FE4-E81FE3543821}"/>
    <cellStyle name="Total 5 2 3 3 3" xfId="28779" xr:uid="{796AFD53-F0E0-4C9D-B29B-73212F28F8C0}"/>
    <cellStyle name="Total 5 2 3 4" xfId="5094" xr:uid="{CC7F193F-5F14-4709-B047-FD506F7036D0}"/>
    <cellStyle name="Total 5 2 3 4 2" xfId="13753" xr:uid="{02DE6D98-C352-4EB0-A7A8-094D5B7EB50F}"/>
    <cellStyle name="Total 5 2 3 4 3" xfId="25085" xr:uid="{70115308-8601-44F4-B9F0-226CD6C08706}"/>
    <cellStyle name="Total 5 2 3 5" xfId="11351" xr:uid="{3B8573A7-A892-406C-A7DC-09F2CDC98AD1}"/>
    <cellStyle name="Total 5 2 3 5 2" xfId="19976" xr:uid="{6566F3DD-A776-4514-A77F-2E936AB5D403}"/>
    <cellStyle name="Total 5 2 3 5 3" xfId="31312" xr:uid="{86B3B42B-395B-4428-BAEB-B7D60D60ED0B}"/>
    <cellStyle name="Total 5 2 3 6" xfId="7903" xr:uid="{34DF8A19-185F-49F8-B47C-38995BCF2BA0}"/>
    <cellStyle name="Total 5 2 3 6 2" xfId="16541" xr:uid="{47D2D69F-1DC7-416C-BFDF-AB2B4B3FE556}"/>
    <cellStyle name="Total 5 2 3 6 3" xfId="27873" xr:uid="{EDA78710-E5B2-4664-8C34-816B7DB0810B}"/>
    <cellStyle name="Total 5 2 3 7" xfId="12765" xr:uid="{CA7E8DB8-938F-4C3F-B46D-C87C5E20D2FB}"/>
    <cellStyle name="Total 5 2 3 7 2" xfId="21388" xr:uid="{3A9B22F3-21B6-4B38-8ACD-4CE92517A866}"/>
    <cellStyle name="Total 5 2 3 7 3" xfId="32726" xr:uid="{FAD832D2-1D3C-4761-AB8F-16ABAD6AB9E9}"/>
    <cellStyle name="Total 5 2 4" xfId="3280" xr:uid="{65E1B874-FB82-43C8-BA4C-8752ADE8B1D7}"/>
    <cellStyle name="Total 5 2 4 2" xfId="7642" xr:uid="{240415F7-350E-4A0E-9331-CA7415D2D1CF}"/>
    <cellStyle name="Total 5 2 4 2 2" xfId="16280" xr:uid="{30F29931-0038-4DE4-A625-7E0EAE4A4025}"/>
    <cellStyle name="Total 5 2 4 2 3" xfId="27612" xr:uid="{D8CC5E3D-372F-455C-9170-0EE501E47A9C}"/>
    <cellStyle name="Total 5 2 4 3" xfId="8819" xr:uid="{44DC3657-4D01-4814-9BBD-3440E9607F09}"/>
    <cellStyle name="Total 5 2 4 3 2" xfId="17447" xr:uid="{9DFA5963-30A7-4543-9835-96D76144D8A3}"/>
    <cellStyle name="Total 5 2 4 3 3" xfId="28780" xr:uid="{BF71220C-1104-4266-A9E6-62A655B70B73}"/>
    <cellStyle name="Total 5 2 4 4" xfId="5095" xr:uid="{64C88B03-704F-4148-9447-FA5D904399F9}"/>
    <cellStyle name="Total 5 2 4 4 2" xfId="13754" xr:uid="{D352396E-6BFE-4D9E-8100-5661CFF3E603}"/>
    <cellStyle name="Total 5 2 4 4 3" xfId="25086" xr:uid="{A73ECDF0-9A13-4678-A2BE-650673956332}"/>
    <cellStyle name="Total 5 2 4 5" xfId="11352" xr:uid="{1286B35C-E286-4C10-BC92-8ACC14295272}"/>
    <cellStyle name="Total 5 2 4 5 2" xfId="19977" xr:uid="{BD33D676-7284-4D83-A01B-C5E3114B973D}"/>
    <cellStyle name="Total 5 2 4 5 3" xfId="31313" xr:uid="{66A36A56-FDF6-4B7A-806D-210FF3865597}"/>
    <cellStyle name="Total 5 2 4 6" xfId="7696" xr:uid="{4B100D42-C1B2-46F6-B81C-2981827C6358}"/>
    <cellStyle name="Total 5 2 4 6 2" xfId="16334" xr:uid="{87900EFE-BC6C-4481-AA60-3EE610FDD046}"/>
    <cellStyle name="Total 5 2 4 6 3" xfId="27666" xr:uid="{7F32465E-5E80-4FC6-83B1-50FC9E2FA262}"/>
    <cellStyle name="Total 5 2 4 7" xfId="12766" xr:uid="{720FF76B-1534-4604-B0DD-9ACB0F630440}"/>
    <cellStyle name="Total 5 2 4 7 2" xfId="21389" xr:uid="{E1E04841-FCA0-411E-850C-ED5BFAFC0B52}"/>
    <cellStyle name="Total 5 2 4 7 3" xfId="32727" xr:uid="{550CD61C-A2DE-4070-A88D-B32A73D3A4A0}"/>
    <cellStyle name="Total 5 2 5" xfId="3281" xr:uid="{2EB2CD33-F23D-4ACF-8F6A-D3464E95134C}"/>
    <cellStyle name="Total 5 2 5 2" xfId="7643" xr:uid="{6E5F109D-752A-4456-AF63-8B8BBB42191C}"/>
    <cellStyle name="Total 5 2 5 2 2" xfId="16281" xr:uid="{93631AB5-96A0-4ABB-8413-40B2B5C6BE3F}"/>
    <cellStyle name="Total 5 2 5 2 3" xfId="27613" xr:uid="{DA9DDA0B-AFBE-4DE7-8F65-2B5438460666}"/>
    <cellStyle name="Total 5 2 5 3" xfId="8820" xr:uid="{BBF2281D-4EAF-47DB-9ADE-E77CB229118F}"/>
    <cellStyle name="Total 5 2 5 3 2" xfId="17448" xr:uid="{B2EB714E-00CF-4BD3-95C1-019541C49FCE}"/>
    <cellStyle name="Total 5 2 5 3 3" xfId="28781" xr:uid="{0A924E55-0CCB-437F-812A-2C35F929C716}"/>
    <cellStyle name="Total 5 2 5 4" xfId="8624" xr:uid="{1763068E-5B84-4AB5-A391-906A7BF5E747}"/>
    <cellStyle name="Total 5 2 5 4 2" xfId="17252" xr:uid="{43499A89-A105-4970-B827-495720504EE6}"/>
    <cellStyle name="Total 5 2 5 4 3" xfId="28585" xr:uid="{2E4BFAD8-CE9C-415D-80D1-1C158AB7CBF2}"/>
    <cellStyle name="Total 5 2 5 5" xfId="11353" xr:uid="{9E8EDA8C-109F-4DA8-A96D-80D523606E3E}"/>
    <cellStyle name="Total 5 2 5 5 2" xfId="19978" xr:uid="{A26D5119-94ED-4229-A931-6165EBEC0804}"/>
    <cellStyle name="Total 5 2 5 5 3" xfId="31314" xr:uid="{E1E47405-A6B1-49D6-BD2D-B32DEA6155C8}"/>
    <cellStyle name="Total 5 2 5 6" xfId="11805" xr:uid="{3C8C4EAA-24F3-4A9B-9600-22920F035C82}"/>
    <cellStyle name="Total 5 2 5 6 2" xfId="20430" xr:uid="{F6CE18EB-AD49-4D6C-867D-07921AA6B2E6}"/>
    <cellStyle name="Total 5 2 5 6 3" xfId="31766" xr:uid="{F2D006FE-D544-4D2E-A87F-61390A795CA8}"/>
    <cellStyle name="Total 5 2 5 7" xfId="12767" xr:uid="{4165F4C7-DCA6-4578-ACE4-3C0342C8F35D}"/>
    <cellStyle name="Total 5 2 5 7 2" xfId="21390" xr:uid="{50931B2B-43D3-4FCE-90C0-697C943D73CF}"/>
    <cellStyle name="Total 5 2 5 7 3" xfId="32728" xr:uid="{44E04135-0CBF-4793-A733-594510286550}"/>
    <cellStyle name="Total 5 2 6" xfId="3282" xr:uid="{EB31BE45-1B73-4755-9706-19318C955AC5}"/>
    <cellStyle name="Total 5 2 6 2" xfId="7644" xr:uid="{822AEDE6-70C4-4597-9738-C33892E17BC9}"/>
    <cellStyle name="Total 5 2 6 2 2" xfId="16282" xr:uid="{DCCF1ADA-BD73-43A5-B3C2-2150D446AF11}"/>
    <cellStyle name="Total 5 2 6 2 3" xfId="27614" xr:uid="{D5D6C13B-42C7-47DF-98EF-8C87987358F6}"/>
    <cellStyle name="Total 5 2 6 3" xfId="8821" xr:uid="{0C889524-EF0D-4F9F-B68E-E7AE0A43D312}"/>
    <cellStyle name="Total 5 2 6 3 2" xfId="17449" xr:uid="{C2A67A66-DB61-4111-8AA9-336F7AFB8F17}"/>
    <cellStyle name="Total 5 2 6 3 3" xfId="28782" xr:uid="{8FDED4A9-4B98-45DC-A6FA-9801FA261A4A}"/>
    <cellStyle name="Total 5 2 6 4" xfId="8625" xr:uid="{D173D915-D3BD-4F5F-A12F-45BB6E318BE3}"/>
    <cellStyle name="Total 5 2 6 4 2" xfId="17253" xr:uid="{7AF93077-BCD7-4DD7-B88B-A05BF3CF29AF}"/>
    <cellStyle name="Total 5 2 6 4 3" xfId="28586" xr:uid="{147AF86B-21A5-4BEE-8DC6-A098AF03FEEB}"/>
    <cellStyle name="Total 5 2 6 5" xfId="11354" xr:uid="{B0D03FBE-36A0-455E-8980-90BE9DD8D382}"/>
    <cellStyle name="Total 5 2 6 5 2" xfId="19979" xr:uid="{9458F6B1-6041-4376-BB02-9EBB2D76C53C}"/>
    <cellStyle name="Total 5 2 6 5 3" xfId="31315" xr:uid="{87725AD8-C56B-42F1-8D12-24D250B5C0B5}"/>
    <cellStyle name="Total 5 2 6 6" xfId="10555" xr:uid="{685E278E-4EDC-4893-B2AD-495AE05927C6}"/>
    <cellStyle name="Total 5 2 6 6 2" xfId="19182" xr:uid="{E58214E3-1F9C-4B71-B91A-6F0B347706D4}"/>
    <cellStyle name="Total 5 2 6 6 3" xfId="30516" xr:uid="{7610AF67-F9D9-47EB-B24E-AF3738459533}"/>
    <cellStyle name="Total 5 2 6 7" xfId="12768" xr:uid="{47ECD5DF-D69C-45E4-B3B4-ADBD33359F87}"/>
    <cellStyle name="Total 5 2 6 7 2" xfId="21391" xr:uid="{19CCC28B-45AE-4133-B8F9-C0AED3EEB9F6}"/>
    <cellStyle name="Total 5 2 6 7 3" xfId="32729" xr:uid="{84A4A9C8-8625-4800-8D7D-D29976357070}"/>
    <cellStyle name="Total 5 2 7" xfId="7639" xr:uid="{1A7910FD-1129-41FD-AB21-8DC498B709D3}"/>
    <cellStyle name="Total 5 2 7 2" xfId="16277" xr:uid="{FDC443FE-B83C-40F1-A304-35B7E8BE1528}"/>
    <cellStyle name="Total 5 2 7 3" xfId="27609" xr:uid="{B691BAD8-3C63-4853-BAF8-013F707B4D01}"/>
    <cellStyle name="Total 5 2 8" xfId="8816" xr:uid="{5A877AA0-E2A3-416F-AEA4-11C3CEF58B0F}"/>
    <cellStyle name="Total 5 2 8 2" xfId="17444" xr:uid="{77140A73-F345-4AFA-A78F-23B246079BE9}"/>
    <cellStyle name="Total 5 2 8 3" xfId="28777" xr:uid="{985F3B5A-72F0-41A9-BEDF-A6403B888320}"/>
    <cellStyle name="Total 5 2 9" xfId="5092" xr:uid="{C1A6B76C-E1D8-4D4C-98F0-45F796C2EA9F}"/>
    <cellStyle name="Total 5 2 9 2" xfId="13751" xr:uid="{27540A01-ED8E-46A2-9A4F-8CC0E41AF75F}"/>
    <cellStyle name="Total 5 2 9 3" xfId="25083" xr:uid="{EA088900-D955-4CC7-82BA-3332A5AAEE9B}"/>
    <cellStyle name="Total 5 3" xfId="3283" xr:uid="{F462831E-F4C5-4F27-969A-3D85AF5B5235}"/>
    <cellStyle name="Total 5 3 2" xfId="7645" xr:uid="{714746ED-8764-4B87-9F7C-01482F72A437}"/>
    <cellStyle name="Total 5 3 2 2" xfId="16283" xr:uid="{4E395A21-756B-4A7C-8AAD-3E3CBB266179}"/>
    <cellStyle name="Total 5 3 2 3" xfId="27615" xr:uid="{304996EC-40F7-45BA-84B5-D8A9AF3ADE0C}"/>
    <cellStyle name="Total 5 3 3" xfId="8822" xr:uid="{02783D60-C230-45FA-A2B1-B332D5F7FD69}"/>
    <cellStyle name="Total 5 3 3 2" xfId="17450" xr:uid="{21EF1B47-9022-4568-AC09-D2C0C73A7855}"/>
    <cellStyle name="Total 5 3 3 3" xfId="28783" xr:uid="{FCEE8E3E-8CCF-4F0E-B63C-3F39147BEA75}"/>
    <cellStyle name="Total 5 3 4" xfId="5096" xr:uid="{D7BC023F-0374-4E67-AB0B-CBA82C45C8B7}"/>
    <cellStyle name="Total 5 3 4 2" xfId="13755" xr:uid="{605F702E-DCE1-43FE-A286-FBA8D2C2F2ED}"/>
    <cellStyle name="Total 5 3 4 3" xfId="25087" xr:uid="{167DAA72-274A-48FA-B70F-09EC75702258}"/>
    <cellStyle name="Total 5 3 5" xfId="11355" xr:uid="{BD324730-8E19-4C88-A44A-951EEC0BBC3C}"/>
    <cellStyle name="Total 5 3 5 2" xfId="19980" xr:uid="{077DCB01-0BBF-40F1-9E39-69263796C6B5}"/>
    <cellStyle name="Total 5 3 5 3" xfId="31316" xr:uid="{7F43C3B7-2543-4648-A5C9-C5FF466341CD}"/>
    <cellStyle name="Total 5 3 6" xfId="5058" xr:uid="{66FCA5C0-601E-4BAA-A20A-8BA2A4F017F0}"/>
    <cellStyle name="Total 5 3 6 2" xfId="13717" xr:uid="{49E62E2C-BAE9-4FF8-9793-293E1C5502A8}"/>
    <cellStyle name="Total 5 3 6 3" xfId="25049" xr:uid="{B8499E16-F94E-4A52-8400-EF5FFB0D7CF5}"/>
    <cellStyle name="Total 5 3 7" xfId="12769" xr:uid="{E54EC85E-2389-4855-BA0F-143665D0E095}"/>
    <cellStyle name="Total 5 3 7 2" xfId="21392" xr:uid="{4EF7A083-6D18-4111-B4EF-02CDDB906F35}"/>
    <cellStyle name="Total 5 3 7 3" xfId="32730" xr:uid="{8882CE59-F5D3-483D-88DE-4EC5CF955663}"/>
    <cellStyle name="Total 5 4" xfId="3284" xr:uid="{5699B5C9-D581-4046-B90C-904E3795EDAD}"/>
    <cellStyle name="Total 5 4 2" xfId="7646" xr:uid="{DF8A27EA-F6C4-4E53-9412-C767A2DE381C}"/>
    <cellStyle name="Total 5 4 2 2" xfId="16284" xr:uid="{D13E8EDC-ADCF-46A6-AB60-47FACFCAC17A}"/>
    <cellStyle name="Total 5 4 2 3" xfId="27616" xr:uid="{68CA2A73-11C3-4B27-80B5-F2DA1468026E}"/>
    <cellStyle name="Total 5 4 3" xfId="8823" xr:uid="{24EE22A6-CA4A-434B-8A71-53952D9B018E}"/>
    <cellStyle name="Total 5 4 3 2" xfId="17451" xr:uid="{925525DC-CEC1-4553-890D-EE11D0F289D9}"/>
    <cellStyle name="Total 5 4 3 3" xfId="28784" xr:uid="{4F33C28A-9A70-4F1F-B69F-460FE555B2AC}"/>
    <cellStyle name="Total 5 4 4" xfId="8017" xr:uid="{46F171C3-F0DF-4A96-9D4B-D8B8E98AA1C4}"/>
    <cellStyle name="Total 5 4 4 2" xfId="16655" xr:uid="{DF96EFAD-7857-4574-8321-4B0FA210F9CE}"/>
    <cellStyle name="Total 5 4 4 3" xfId="27987" xr:uid="{E6F42017-AE0A-42DF-A290-6F2E91E88B9D}"/>
    <cellStyle name="Total 5 4 5" xfId="11356" xr:uid="{F7D6576A-FC6A-4984-98CD-540DEF9F1BB0}"/>
    <cellStyle name="Total 5 4 5 2" xfId="19981" xr:uid="{010BFB6A-60B3-41F9-B1AD-274FBCE3C9AD}"/>
    <cellStyle name="Total 5 4 5 3" xfId="31317" xr:uid="{7673DEB0-BBF5-4B23-A4FD-782D6DE3B3C5}"/>
    <cellStyle name="Total 5 4 6" xfId="11806" xr:uid="{2C35BDB0-5711-43E4-8204-1AE91B99BE76}"/>
    <cellStyle name="Total 5 4 6 2" xfId="20431" xr:uid="{70314518-A11B-4A8E-95EC-24390A85A740}"/>
    <cellStyle name="Total 5 4 6 3" xfId="31767" xr:uid="{FE21B868-D252-4451-B6BA-6543B8CC0AFF}"/>
    <cellStyle name="Total 5 4 7" xfId="12770" xr:uid="{7E9E7829-4F1D-4413-9511-DB3BF190B3D4}"/>
    <cellStyle name="Total 5 4 7 2" xfId="21393" xr:uid="{6A64BCD1-5FF2-4EE0-9916-DAEFD80720AE}"/>
    <cellStyle name="Total 5 4 7 3" xfId="32731" xr:uid="{06D5F527-C32B-490F-BD60-6C020262D124}"/>
    <cellStyle name="Total 5 5" xfId="3285" xr:uid="{B30071C9-097E-4A66-82A6-F81E7BF7C560}"/>
    <cellStyle name="Total 5 5 2" xfId="7647" xr:uid="{B1891E39-7AD3-4C68-8A4B-B7AA9AB1F2F4}"/>
    <cellStyle name="Total 5 5 2 2" xfId="16285" xr:uid="{23772DB2-CDB9-4723-9AEA-E5F8F2D0C808}"/>
    <cellStyle name="Total 5 5 2 3" xfId="27617" xr:uid="{A8982434-9DD8-4303-825E-51745DD17662}"/>
    <cellStyle name="Total 5 5 3" xfId="8824" xr:uid="{4634E96D-8259-4A99-B26A-1093FD3A15F6}"/>
    <cellStyle name="Total 5 5 3 2" xfId="17452" xr:uid="{7FAC3BB3-9340-4A5E-9E1B-16C4788347BB}"/>
    <cellStyle name="Total 5 5 3 3" xfId="28785" xr:uid="{85921DB1-7256-4B05-B5C4-3D22E8AF36AB}"/>
    <cellStyle name="Total 5 5 4" xfId="8626" xr:uid="{900250D8-8279-4510-8D5B-017E8D6B931D}"/>
    <cellStyle name="Total 5 5 4 2" xfId="17254" xr:uid="{5541A393-F253-4937-8256-068B5D439070}"/>
    <cellStyle name="Total 5 5 4 3" xfId="28587" xr:uid="{DD189C94-E7E6-464F-B7DB-92CF148925CB}"/>
    <cellStyle name="Total 5 5 5" xfId="11357" xr:uid="{AED92E3F-AD7B-41D2-ACDD-58B67C359E64}"/>
    <cellStyle name="Total 5 5 5 2" xfId="19982" xr:uid="{BA28F76B-B4A3-4A7E-8248-4B8D152C5DD0}"/>
    <cellStyle name="Total 5 5 5 3" xfId="31318" xr:uid="{C3100DDB-2D59-4321-AEC0-D5433514733C}"/>
    <cellStyle name="Total 5 5 6" xfId="5511" xr:uid="{08C5DDDC-39A0-45E0-8745-62BBC1635CAB}"/>
    <cellStyle name="Total 5 5 6 2" xfId="14170" xr:uid="{D6DC7D82-7AC8-4DFC-B729-C7E2C4CD2CC8}"/>
    <cellStyle name="Total 5 5 6 3" xfId="25502" xr:uid="{1ABA8657-F841-4EA2-9601-CEBC21E1778D}"/>
    <cellStyle name="Total 5 5 7" xfId="12771" xr:uid="{ED6B0002-912A-4571-9E18-BBB9646434B4}"/>
    <cellStyle name="Total 5 5 7 2" xfId="21394" xr:uid="{B4EFEBD8-72E2-4381-BCBF-5E9A1A39DAD3}"/>
    <cellStyle name="Total 5 5 7 3" xfId="32732" xr:uid="{BA94132F-5905-461E-B6E9-3CAE45F628FE}"/>
    <cellStyle name="Total 5 6" xfId="3286" xr:uid="{85808AEC-1A89-4293-8B8D-16221644B5BF}"/>
    <cellStyle name="Total 5 6 2" xfId="7648" xr:uid="{C5B87CB2-4A0D-4867-92AD-E8F58E34CF99}"/>
    <cellStyle name="Total 5 6 2 2" xfId="16286" xr:uid="{9A102F55-D7EB-44DC-A00F-E8FD415612D2}"/>
    <cellStyle name="Total 5 6 2 3" xfId="27618" xr:uid="{E961A76A-5B60-4922-8ECD-C17BFA25414E}"/>
    <cellStyle name="Total 5 6 3" xfId="8825" xr:uid="{842CB76A-7101-4F6A-B7DD-27DB993C5024}"/>
    <cellStyle name="Total 5 6 3 2" xfId="17453" xr:uid="{C97F9B27-3BCB-46BC-A4CB-C91A9ACB179A}"/>
    <cellStyle name="Total 5 6 3 3" xfId="28786" xr:uid="{4C7FF779-8A67-4037-B0B0-53A45607931D}"/>
    <cellStyle name="Total 5 6 4" xfId="5097" xr:uid="{C0670C61-6F02-4441-977B-16CA3BF15845}"/>
    <cellStyle name="Total 5 6 4 2" xfId="13756" xr:uid="{3B8D4C18-94E3-48B4-BE72-31458584F22F}"/>
    <cellStyle name="Total 5 6 4 3" xfId="25088" xr:uid="{11D98178-AF0C-45B4-8BA7-37F81453C311}"/>
    <cellStyle name="Total 5 6 5" xfId="11358" xr:uid="{9A2BA769-F989-4426-8759-BED8EC2B7BEF}"/>
    <cellStyle name="Total 5 6 5 2" xfId="19983" xr:uid="{E05FA009-5A96-42B6-8E0E-225FDFECB948}"/>
    <cellStyle name="Total 5 6 5 3" xfId="31319" xr:uid="{4C086E4B-4740-4382-A8EB-CCD9B1BDF109}"/>
    <cellStyle name="Total 5 6 6" xfId="10556" xr:uid="{F9FABCBB-09DA-4D76-BF88-9ABE6BE0FD24}"/>
    <cellStyle name="Total 5 6 6 2" xfId="19183" xr:uid="{8699B15D-4CBE-48C5-A58A-7A9950C99720}"/>
    <cellStyle name="Total 5 6 6 3" xfId="30517" xr:uid="{B2207FAE-7541-40DA-8278-A2F3FF3F918B}"/>
    <cellStyle name="Total 5 6 7" xfId="12772" xr:uid="{1D190824-C487-4CC0-9485-07BDBAACC11D}"/>
    <cellStyle name="Total 5 6 7 2" xfId="21395" xr:uid="{27B831E0-C8A9-4DFD-BA5D-3102B99DEA3F}"/>
    <cellStyle name="Total 5 6 7 3" xfId="32733" xr:uid="{11CFBA38-4184-46AF-A340-E74D3CC59F32}"/>
    <cellStyle name="Total 5 7" xfId="3287" xr:uid="{1BA43C53-2C51-449B-82CE-1136FDEA4F0B}"/>
    <cellStyle name="Total 5 7 2" xfId="7649" xr:uid="{1F0A0D4A-2FC3-43C4-A4D1-2D659937A81D}"/>
    <cellStyle name="Total 5 7 2 2" xfId="16287" xr:uid="{F109D5B9-B0CE-47A5-A1F6-ABC44C6A3A8D}"/>
    <cellStyle name="Total 5 7 2 3" xfId="27619" xr:uid="{9944AB3C-D07B-4263-AE06-7FD7900C29DA}"/>
    <cellStyle name="Total 5 7 3" xfId="8826" xr:uid="{AE9D5142-A2D9-4460-B23D-A67811C8DE74}"/>
    <cellStyle name="Total 5 7 3 2" xfId="17454" xr:uid="{DD5233D5-5EFA-4BCA-98E4-E99F1D624A09}"/>
    <cellStyle name="Total 5 7 3 3" xfId="28787" xr:uid="{8DAC7041-B137-4AF1-B835-B913C00663B2}"/>
    <cellStyle name="Total 5 7 4" xfId="8627" xr:uid="{942E7854-DEDF-4D12-B45D-6621491B80E2}"/>
    <cellStyle name="Total 5 7 4 2" xfId="17255" xr:uid="{8BF61846-D22B-468F-AA1E-6A4CCABBF7BB}"/>
    <cellStyle name="Total 5 7 4 3" xfId="28588" xr:uid="{1833FFA9-B417-47F5-9147-BE623235C6AE}"/>
    <cellStyle name="Total 5 7 5" xfId="11359" xr:uid="{D773C292-F817-4ABA-BC8C-96894CC7FE28}"/>
    <cellStyle name="Total 5 7 5 2" xfId="19984" xr:uid="{7D21681A-45B8-48F4-8964-181C4BAA4C44}"/>
    <cellStyle name="Total 5 7 5 3" xfId="31320" xr:uid="{D5239300-1A23-423F-98E6-CBB6F29979CC}"/>
    <cellStyle name="Total 5 7 6" xfId="7981" xr:uid="{7ADABF78-90AE-41FB-9BFF-8C6B30C45188}"/>
    <cellStyle name="Total 5 7 6 2" xfId="16619" xr:uid="{5CDE11D8-ED40-4ED6-8FED-71BFC9CF77B1}"/>
    <cellStyle name="Total 5 7 6 3" xfId="27951" xr:uid="{D9E7D1BB-51BE-4978-AB11-8909D04292D6}"/>
    <cellStyle name="Total 5 7 7" xfId="12773" xr:uid="{C11A3C6B-E519-4B5D-ADB6-F939E8BE10B1}"/>
    <cellStyle name="Total 5 7 7 2" xfId="21396" xr:uid="{952B2D7C-797D-4545-B7B7-53AD5395DB3B}"/>
    <cellStyle name="Total 5 7 7 3" xfId="32734" xr:uid="{127F9CB5-C726-4CD8-9735-A701E1DFD055}"/>
    <cellStyle name="Total 5 8" xfId="7638" xr:uid="{E3F08C6A-83BF-447F-B51B-0C7D9363612C}"/>
    <cellStyle name="Total 5 8 2" xfId="16276" xr:uid="{8B04506F-13C8-412D-9B50-F21048EB2E59}"/>
    <cellStyle name="Total 5 8 3" xfId="27608" xr:uid="{3E3ACBF3-DC15-4986-88C7-91260A011BB2}"/>
    <cellStyle name="Total 5 9" xfId="8815" xr:uid="{432493C8-2966-4202-A97B-2456B571EAB7}"/>
    <cellStyle name="Total 5 9 2" xfId="17443" xr:uid="{A6FC4DFA-F3F7-4D02-800A-589F3F376653}"/>
    <cellStyle name="Total 5 9 3" xfId="28776" xr:uid="{C4828A26-9A6D-40B3-8F1E-9412F5E89C11}"/>
    <cellStyle name="Total 6" xfId="3288" xr:uid="{745CAC47-2269-4C8F-A60E-ECFB54964C0A}"/>
    <cellStyle name="Total 6 10" xfId="8827" xr:uid="{934AD6EC-B845-4272-AAA4-0BB663471FE3}"/>
    <cellStyle name="Total 6 10 2" xfId="17455" xr:uid="{76051173-4CA9-4DAB-818C-AAD63DA10E63}"/>
    <cellStyle name="Total 6 10 3" xfId="28788" xr:uid="{43015C4E-0C41-46F3-AA73-6A2C42EE907B}"/>
    <cellStyle name="Total 6 11" xfId="8016" xr:uid="{016B6ADD-ACF2-4CF1-9483-F9863945671F}"/>
    <cellStyle name="Total 6 11 2" xfId="16654" xr:uid="{52B4D651-060D-4DB6-A1EB-DB327CE993D6}"/>
    <cellStyle name="Total 6 11 3" xfId="27986" xr:uid="{7CA94FD3-5E8D-4C07-B7C2-8D5DE3808BE6}"/>
    <cellStyle name="Total 6 12" xfId="11360" xr:uid="{ACC431C8-3C12-493F-988C-B6E426CCFEDE}"/>
    <cellStyle name="Total 6 12 2" xfId="19985" xr:uid="{5585A588-1FDC-479D-A682-11C9D044F523}"/>
    <cellStyle name="Total 6 12 3" xfId="31321" xr:uid="{4C4B37AB-9CF8-4E6B-AABE-362A153D14DA}"/>
    <cellStyle name="Total 6 13" xfId="7697" xr:uid="{F9E192D8-1353-40F9-804C-BEA30E7FE8DC}"/>
    <cellStyle name="Total 6 13 2" xfId="16335" xr:uid="{86611A18-2C88-4692-B79D-33272467BF81}"/>
    <cellStyle name="Total 6 13 3" xfId="27667" xr:uid="{C83FA3FB-EE40-4545-AAEB-3F7A975003AF}"/>
    <cellStyle name="Total 6 14" xfId="12774" xr:uid="{EE62D85D-B7BF-4413-B388-2D85418FABBA}"/>
    <cellStyle name="Total 6 14 2" xfId="21397" xr:uid="{36438FEC-3143-42CA-9755-E79D3BC35E15}"/>
    <cellStyle name="Total 6 14 3" xfId="32735" xr:uid="{D56467BA-E4B2-48A9-87D9-DD2E2855169B}"/>
    <cellStyle name="Total 6 2" xfId="3289" xr:uid="{0CE23E7F-F47F-4931-844F-A18CFBFF0485}"/>
    <cellStyle name="Total 6 2 2" xfId="7651" xr:uid="{11B59FBF-47FD-4AD0-979F-C8C77FB146B6}"/>
    <cellStyle name="Total 6 2 2 2" xfId="16289" xr:uid="{F0D64571-651B-4CCF-B664-B15BFC063EC0}"/>
    <cellStyle name="Total 6 2 2 3" xfId="27621" xr:uid="{96AAB6CF-AF62-432C-B2A1-572E841CEDEB}"/>
    <cellStyle name="Total 6 2 3" xfId="8828" xr:uid="{244D9FA3-D817-4497-9A68-317BFB64B312}"/>
    <cellStyle name="Total 6 2 3 2" xfId="17456" xr:uid="{0EA4451D-75FF-4544-8E9F-D66722BD7895}"/>
    <cellStyle name="Total 6 2 3 3" xfId="28789" xr:uid="{333B71FD-4695-4D1A-BD74-FC0D6B9D652B}"/>
    <cellStyle name="Total 6 2 4" xfId="5098" xr:uid="{D9CD8251-D656-45BC-95DD-81D299D25555}"/>
    <cellStyle name="Total 6 2 4 2" xfId="13757" xr:uid="{C2F6D3F9-4588-4BBC-AA73-76BE9C2F52AF}"/>
    <cellStyle name="Total 6 2 4 3" xfId="25089" xr:uid="{B7A6FC9B-4993-48A0-9B54-0672F631456E}"/>
    <cellStyle name="Total 6 2 5" xfId="11361" xr:uid="{E956FA3E-6EE2-4CAF-A919-3686AC72C83E}"/>
    <cellStyle name="Total 6 2 5 2" xfId="19986" xr:uid="{4774E151-281C-47A2-B78F-55B75917A668}"/>
    <cellStyle name="Total 6 2 5 3" xfId="31322" xr:uid="{C84629B6-1334-4916-B7E5-AB737E74CA5F}"/>
    <cellStyle name="Total 6 2 6" xfId="7698" xr:uid="{610F2163-04A5-45B4-B045-EB46C430C621}"/>
    <cellStyle name="Total 6 2 6 2" xfId="16336" xr:uid="{FFFD5082-E62E-4718-9B03-02E0C36952BB}"/>
    <cellStyle name="Total 6 2 6 3" xfId="27668" xr:uid="{380A9A7A-4FB4-4BB6-98B2-B779CE297825}"/>
    <cellStyle name="Total 6 2 7" xfId="12775" xr:uid="{1285E335-D73D-4382-A5C3-4FA3EC685737}"/>
    <cellStyle name="Total 6 2 7 2" xfId="21398" xr:uid="{B9FC0D86-1319-464B-8519-8FA1EAA11A07}"/>
    <cellStyle name="Total 6 2 7 3" xfId="32736" xr:uid="{9F9ADA7E-C5FA-47C8-BC53-281C7BA2AF7F}"/>
    <cellStyle name="Total 6 3" xfId="3290" xr:uid="{5522F897-2F57-4650-A9EF-F690DC5EB725}"/>
    <cellStyle name="Total 6 3 2" xfId="7652" xr:uid="{7512AFB2-EC02-4CBD-BA77-02513701D26D}"/>
    <cellStyle name="Total 6 3 2 2" xfId="16290" xr:uid="{E2C82790-EB51-4C4A-B256-410BF0E5E1EA}"/>
    <cellStyle name="Total 6 3 2 3" xfId="27622" xr:uid="{9185D332-BF4B-433F-8E61-8431FBE0A9F0}"/>
    <cellStyle name="Total 6 3 3" xfId="8829" xr:uid="{3B2FE50B-7568-43DF-9057-4645FFF58D0A}"/>
    <cellStyle name="Total 6 3 3 2" xfId="17457" xr:uid="{E1B85F56-F3CC-4F61-A1E9-71B67C119BD4}"/>
    <cellStyle name="Total 6 3 3 3" xfId="28790" xr:uid="{B2B8C19F-31DF-4534-AA33-2739CB1A1BCF}"/>
    <cellStyle name="Total 6 3 4" xfId="8628" xr:uid="{C738DD31-4AC6-490C-BCB8-3BE41CFC6EF4}"/>
    <cellStyle name="Total 6 3 4 2" xfId="17256" xr:uid="{3DBAB569-4311-4E86-9A53-2B0F3C34AF7F}"/>
    <cellStyle name="Total 6 3 4 3" xfId="28589" xr:uid="{F6E1E4AF-19FB-4879-A81B-08466849C63F}"/>
    <cellStyle name="Total 6 3 5" xfId="11362" xr:uid="{1C8D7802-3368-4474-BDA5-C9114316BAC0}"/>
    <cellStyle name="Total 6 3 5 2" xfId="19987" xr:uid="{C3B8F7EB-7F59-4D04-BD99-D55BCCF6D67B}"/>
    <cellStyle name="Total 6 3 5 3" xfId="31323" xr:uid="{4C885CC3-0287-46D3-8A6F-EA56D7AD24CD}"/>
    <cellStyle name="Total 6 3 6" xfId="11807" xr:uid="{5B2E73D1-831C-4711-B126-FA5C37251CE7}"/>
    <cellStyle name="Total 6 3 6 2" xfId="20432" xr:uid="{8E739E0B-0117-4CE2-930D-DFC8D8D30CAA}"/>
    <cellStyle name="Total 6 3 6 3" xfId="31768" xr:uid="{D550D51A-975E-423E-A9A6-8E796FB27E82}"/>
    <cellStyle name="Total 6 3 7" xfId="12776" xr:uid="{ED1DB583-8BC3-446F-94A6-9FFE49AE8AA4}"/>
    <cellStyle name="Total 6 3 7 2" xfId="21399" xr:uid="{12CFA541-D4EF-4E2D-8635-4442DE63B65C}"/>
    <cellStyle name="Total 6 3 7 3" xfId="32737" xr:uid="{170BCAB4-465E-4934-A7AA-29DFCA12792E}"/>
    <cellStyle name="Total 6 4" xfId="3291" xr:uid="{556BB6C6-3EE9-44AF-8B5A-516FCD8C825D}"/>
    <cellStyle name="Total 6 4 2" xfId="7653" xr:uid="{BF8C1FC3-11B1-4F86-93A4-F3AD748FDF46}"/>
    <cellStyle name="Total 6 4 2 2" xfId="16291" xr:uid="{75F49FDC-C31F-462C-983A-6C30B30E4349}"/>
    <cellStyle name="Total 6 4 2 3" xfId="27623" xr:uid="{A2A3B552-5C5E-4B1B-9A49-6BD2EE9618A1}"/>
    <cellStyle name="Total 6 4 3" xfId="8830" xr:uid="{F63A35D0-BBEA-4934-9215-88EE49015FDA}"/>
    <cellStyle name="Total 6 4 3 2" xfId="17458" xr:uid="{F9608232-AF8C-4478-9D6B-57A5B4420A75}"/>
    <cellStyle name="Total 6 4 3 3" xfId="28791" xr:uid="{882966D8-E540-41CC-B1D2-DB34FC85320F}"/>
    <cellStyle name="Total 6 4 4" xfId="8629" xr:uid="{22EA193A-7254-4C09-94F9-F216E56CB01F}"/>
    <cellStyle name="Total 6 4 4 2" xfId="17257" xr:uid="{0B9FF3D9-B7A3-4A5B-9959-4BFEEF641776}"/>
    <cellStyle name="Total 6 4 4 3" xfId="28590" xr:uid="{B0F3D235-EF58-4C8A-8256-BE6408360716}"/>
    <cellStyle name="Total 6 4 5" xfId="11363" xr:uid="{81E3B513-C46D-4D56-B556-2B93BD566234}"/>
    <cellStyle name="Total 6 4 5 2" xfId="19988" xr:uid="{3D25B047-D9BA-425D-8CD4-6D918B3C5727}"/>
    <cellStyle name="Total 6 4 5 3" xfId="31324" xr:uid="{7D8FB3CB-9A30-4D1F-B896-CBA4DD0E1463}"/>
    <cellStyle name="Total 6 4 6" xfId="10557" xr:uid="{657628B3-18C6-4A66-8208-9B3BAF30EC0F}"/>
    <cellStyle name="Total 6 4 6 2" xfId="19184" xr:uid="{EBF08D46-DD83-4DFC-9634-9813A9072260}"/>
    <cellStyle name="Total 6 4 6 3" xfId="30518" xr:uid="{664B73CB-3152-49D1-A567-D17D751B386D}"/>
    <cellStyle name="Total 6 4 7" xfId="12777" xr:uid="{C714616C-4611-4CC4-824F-A282AFE7A338}"/>
    <cellStyle name="Total 6 4 7 2" xfId="21400" xr:uid="{1D787FEB-56BC-4762-9D6F-621ADEAF1C65}"/>
    <cellStyle name="Total 6 4 7 3" xfId="32738" xr:uid="{9AE99431-374F-415C-99EB-E4E1743E3C6E}"/>
    <cellStyle name="Total 6 5" xfId="3292" xr:uid="{93BC4F00-333E-4499-952B-AD87D5342342}"/>
    <cellStyle name="Total 6 5 2" xfId="7654" xr:uid="{6BF6491E-7371-449E-8446-9D50CF03EE06}"/>
    <cellStyle name="Total 6 5 2 2" xfId="16292" xr:uid="{7EEA6199-A740-4A10-91D8-40576DBDD6F7}"/>
    <cellStyle name="Total 6 5 2 3" xfId="27624" xr:uid="{240EE607-98A3-4FF4-9D6F-ABFF30E4AD2C}"/>
    <cellStyle name="Total 6 5 3" xfId="8831" xr:uid="{7C2ABBA3-530F-44DA-8C5A-B9AB1F1C930C}"/>
    <cellStyle name="Total 6 5 3 2" xfId="17459" xr:uid="{5B9EB3C5-1067-4304-866C-13EC027D431F}"/>
    <cellStyle name="Total 6 5 3 3" xfId="28792" xr:uid="{FB1D2CCE-095F-45AC-B711-7194C1FEFC3F}"/>
    <cellStyle name="Total 6 5 4" xfId="5099" xr:uid="{5E28F2C8-B0D9-4FDC-A388-22D84BA024DD}"/>
    <cellStyle name="Total 6 5 4 2" xfId="13758" xr:uid="{E33391EC-0495-4F01-95DD-A6A87F8E7421}"/>
    <cellStyle name="Total 6 5 4 3" xfId="25090" xr:uid="{DB641096-ED53-4DAF-92DE-7CD9507EF4AC}"/>
    <cellStyle name="Total 6 5 5" xfId="11364" xr:uid="{460AAED5-286A-40AA-A788-70590CCB408B}"/>
    <cellStyle name="Total 6 5 5 2" xfId="19989" xr:uid="{83D32686-23D7-4FBE-A936-0DCC32762AB2}"/>
    <cellStyle name="Total 6 5 5 3" xfId="31325" xr:uid="{6D262B10-DB28-4C25-89DC-A9A190CB5CD2}"/>
    <cellStyle name="Total 6 5 6" xfId="5512" xr:uid="{06686565-4C2D-4421-BEF5-72271AE09017}"/>
    <cellStyle name="Total 6 5 6 2" xfId="14171" xr:uid="{84F73CD9-B662-47FE-B491-44C31D4D9161}"/>
    <cellStyle name="Total 6 5 6 3" xfId="25503" xr:uid="{B2118F34-E993-4FFD-A2C8-B5A59C8DA935}"/>
    <cellStyle name="Total 6 5 7" xfId="12778" xr:uid="{7C216599-A8B6-4EF4-A505-57AA7C112635}"/>
    <cellStyle name="Total 6 5 7 2" xfId="21401" xr:uid="{B700DDDE-7360-4D09-A851-9B6B3A0D44BC}"/>
    <cellStyle name="Total 6 5 7 3" xfId="32739" xr:uid="{B8E8B14A-EE7F-4F31-ADE6-9AF9AF6ACE84}"/>
    <cellStyle name="Total 6 6" xfId="3293" xr:uid="{C6BFA83A-8836-4508-8CD6-4ED3C7F3EF50}"/>
    <cellStyle name="Total 6 6 2" xfId="7655" xr:uid="{1596C16E-38F4-4B22-916D-377BDB5B74CC}"/>
    <cellStyle name="Total 6 6 2 2" xfId="16293" xr:uid="{E1C87181-B9CF-4A90-8729-A67D6A5DFFD0}"/>
    <cellStyle name="Total 6 6 2 3" xfId="27625" xr:uid="{C13C311F-9D74-4E2F-A37B-9ACF96F3CB1D}"/>
    <cellStyle name="Total 6 6 3" xfId="8832" xr:uid="{2329C5D7-76AE-4F62-825E-79A9F51083D2}"/>
    <cellStyle name="Total 6 6 3 2" xfId="17460" xr:uid="{19EB8A3A-CFB5-4F01-AE58-24D5E06524CD}"/>
    <cellStyle name="Total 6 6 3 3" xfId="28793" xr:uid="{2193B0B4-34A1-4A29-AE1D-EED4AEA93E3E}"/>
    <cellStyle name="Total 6 6 4" xfId="5235" xr:uid="{2558E093-EF6A-4AE6-9D28-230DDAC22880}"/>
    <cellStyle name="Total 6 6 4 2" xfId="13894" xr:uid="{0378E9A2-4D89-4F8C-B1B7-B25AC1E1FA26}"/>
    <cellStyle name="Total 6 6 4 3" xfId="25226" xr:uid="{EE9EE5EE-2820-48A5-BE17-1578BD703C62}"/>
    <cellStyle name="Total 6 6 5" xfId="11365" xr:uid="{25000FB5-42B9-4527-A18C-2212F930C1D5}"/>
    <cellStyle name="Total 6 6 5 2" xfId="19990" xr:uid="{C087A4AE-CC2E-4BBC-A399-6C6ED0ECBF74}"/>
    <cellStyle name="Total 6 6 5 3" xfId="31326" xr:uid="{103BFF3D-6966-416D-A4C3-8EBD4202AF6B}"/>
    <cellStyle name="Total 6 6 6" xfId="11808" xr:uid="{7FC7CA4F-E87C-4C06-8C30-E6BAAD2BA303}"/>
    <cellStyle name="Total 6 6 6 2" xfId="20433" xr:uid="{6B9412D9-D937-4F40-A48A-8098EA600222}"/>
    <cellStyle name="Total 6 6 6 3" xfId="31769" xr:uid="{C03C438A-4C6B-491A-80DE-71C4AFE93F46}"/>
    <cellStyle name="Total 6 6 7" xfId="12779" xr:uid="{44C27021-53ED-4ECE-8FD3-3F8B5889E570}"/>
    <cellStyle name="Total 6 6 7 2" xfId="21402" xr:uid="{2F3F1E7D-9A1C-45F6-930B-6A9AAF6A8935}"/>
    <cellStyle name="Total 6 6 7 3" xfId="32740" xr:uid="{963A9403-8D65-4372-BC56-98DDA086208A}"/>
    <cellStyle name="Total 6 7" xfId="3294" xr:uid="{DEA152AF-F6DE-4F31-82A6-A7560D2510F0}"/>
    <cellStyle name="Total 6 7 2" xfId="7656" xr:uid="{953792E1-9344-481E-B9CB-3A6067D5F37F}"/>
    <cellStyle name="Total 6 7 2 2" xfId="16294" xr:uid="{5117876C-5FBF-4EE9-ADAD-F2D1A10F8D89}"/>
    <cellStyle name="Total 6 7 2 3" xfId="27626" xr:uid="{D283DED9-252E-4A4A-B92B-235869190131}"/>
    <cellStyle name="Total 6 7 3" xfId="8833" xr:uid="{38EB2F3B-22F1-43C6-B86E-A9B7418D2DBD}"/>
    <cellStyle name="Total 6 7 3 2" xfId="17461" xr:uid="{8F80A358-DE63-44A5-A807-BD1419173B52}"/>
    <cellStyle name="Total 6 7 3 3" xfId="28794" xr:uid="{F6B0E589-5D60-4E57-A8DB-04F5E4B98B9E}"/>
    <cellStyle name="Total 6 7 4" xfId="8630" xr:uid="{4FA32580-D3D0-4803-B0E3-6ED9E1BAC16B}"/>
    <cellStyle name="Total 6 7 4 2" xfId="17258" xr:uid="{89B8BA53-BDBA-4E46-9DA8-24EF71606FD6}"/>
    <cellStyle name="Total 6 7 4 3" xfId="28591" xr:uid="{A8B4C85F-9205-4842-B4B3-BD361A073B1B}"/>
    <cellStyle name="Total 6 7 5" xfId="11366" xr:uid="{7D74BCCF-5CB1-423B-A8C7-12350082D2FB}"/>
    <cellStyle name="Total 6 7 5 2" xfId="19991" xr:uid="{453D15CB-5675-4CB8-AABE-91B3E7A5A4F5}"/>
    <cellStyle name="Total 6 7 5 3" xfId="31327" xr:uid="{590B2505-4426-4825-92FB-6BA3985D619D}"/>
    <cellStyle name="Total 6 7 6" xfId="5059" xr:uid="{4A1EC576-5E65-47DE-B9BA-6E65EB94DE7D}"/>
    <cellStyle name="Total 6 7 6 2" xfId="13718" xr:uid="{FBD31EE8-4D06-4753-AD0B-BBE52D895195}"/>
    <cellStyle name="Total 6 7 6 3" xfId="25050" xr:uid="{D50B5953-1204-4E2D-97E8-22C590E00D4D}"/>
    <cellStyle name="Total 6 7 7" xfId="12780" xr:uid="{4EA1E85C-167D-4AD4-A675-F1F6E2907699}"/>
    <cellStyle name="Total 6 7 7 2" xfId="21403" xr:uid="{DE7FB636-2487-4B6A-B95C-A73245FE854F}"/>
    <cellStyle name="Total 6 7 7 3" xfId="32741" xr:uid="{7EAB78E1-C48F-4A95-872C-18E537F34C57}"/>
    <cellStyle name="Total 6 8" xfId="3295" xr:uid="{B13845D4-AAAC-4763-8ECA-E3571348E326}"/>
    <cellStyle name="Total 6 8 2" xfId="7657" xr:uid="{B0DCF780-2685-441C-895E-2DCD59DA565D}"/>
    <cellStyle name="Total 6 8 2 2" xfId="16295" xr:uid="{BD37CC53-C574-4856-BD60-4E692F13B31F}"/>
    <cellStyle name="Total 6 8 2 3" xfId="27627" xr:uid="{05B9CC00-2A79-4BD9-B925-04F7534A6EDD}"/>
    <cellStyle name="Total 6 8 3" xfId="8834" xr:uid="{BDA1739F-EB2D-4911-ACD0-3A79EF2A6C9E}"/>
    <cellStyle name="Total 6 8 3 2" xfId="17462" xr:uid="{B598EDA1-2F50-4AE5-A2C3-73CDF18A0255}"/>
    <cellStyle name="Total 6 8 3 3" xfId="28795" xr:uid="{AAB7FB75-B048-4E54-9EE6-D2CCC67B4FF5}"/>
    <cellStyle name="Total 6 8 4" xfId="5100" xr:uid="{146B91F6-F546-42B7-B2D0-FD4F06D18913}"/>
    <cellStyle name="Total 6 8 4 2" xfId="13759" xr:uid="{2FC4474F-C365-47C5-AE03-D869766E2A04}"/>
    <cellStyle name="Total 6 8 4 3" xfId="25091" xr:uid="{C2DEAAF9-E7AF-4A02-9E4D-E0A6CAA6E04F}"/>
    <cellStyle name="Total 6 8 5" xfId="11367" xr:uid="{9AB4754D-8BEC-4745-A343-0A7B8C34D78F}"/>
    <cellStyle name="Total 6 8 5 2" xfId="19992" xr:uid="{66BB5FE2-524B-470D-AC20-4C4FD2E9F6BE}"/>
    <cellStyle name="Total 6 8 5 3" xfId="31328" xr:uid="{F52472D9-DA6E-4CA9-90D0-F75B7DC7FDFC}"/>
    <cellStyle name="Total 6 8 6" xfId="10558" xr:uid="{7E5D93E1-2B53-434A-9C97-F131B8DD9FDB}"/>
    <cellStyle name="Total 6 8 6 2" xfId="19185" xr:uid="{81B2535F-7F5B-415E-8EB2-6DA4E214E718}"/>
    <cellStyle name="Total 6 8 6 3" xfId="30519" xr:uid="{1B4F25E4-8510-4281-89EE-387CE23F0B96}"/>
    <cellStyle name="Total 6 8 7" xfId="12781" xr:uid="{99864BA0-3F69-4121-AAFD-9C4379521D9E}"/>
    <cellStyle name="Total 6 8 7 2" xfId="21404" xr:uid="{74C8B20B-1F08-4CAC-AC53-5968E6D4FACE}"/>
    <cellStyle name="Total 6 8 7 3" xfId="32742" xr:uid="{F9545EF2-DD06-4017-B229-A00431C110E1}"/>
    <cellStyle name="Total 6 9" xfId="7650" xr:uid="{80D48330-AD5B-4CA8-B327-E0202DEA44AD}"/>
    <cellStyle name="Total 6 9 2" xfId="16288" xr:uid="{9D299927-B83E-4E21-A82E-AE6CA5728179}"/>
    <cellStyle name="Total 6 9 3" xfId="27620" xr:uid="{1571A758-9647-473F-91F7-AE8C4633A520}"/>
    <cellStyle name="Total 7" xfId="3296" xr:uid="{13AC4B45-AECC-44C2-BA41-C2488E6ACF18}"/>
    <cellStyle name="Total 7 2" xfId="7658" xr:uid="{CCA0BE82-26D4-4CEA-BF76-C2A2B1729023}"/>
    <cellStyle name="Total 7 2 2" xfId="16296" xr:uid="{E4AD3B04-6795-425A-81D5-B0BC092B6CF1}"/>
    <cellStyle name="Total 7 2 3" xfId="27628" xr:uid="{55443CAB-0737-43D9-B9C3-DF5ACD6C34DA}"/>
    <cellStyle name="Total 7 3" xfId="8835" xr:uid="{A17F80C0-E8DD-4E8A-9709-96EF627AE582}"/>
    <cellStyle name="Total 7 3 2" xfId="17463" xr:uid="{087248AC-B619-49F9-91FC-B06B0FA1BAB0}"/>
    <cellStyle name="Total 7 3 3" xfId="28796" xr:uid="{C58E1AAE-BF43-4F26-BD74-2A14FCB8AE3B}"/>
    <cellStyle name="Total 7 4" xfId="8631" xr:uid="{007B8055-416D-40DF-A33A-491E3D29BC10}"/>
    <cellStyle name="Total 7 4 2" xfId="17259" xr:uid="{292B81A3-4E16-494C-AED3-9649E2E9DE45}"/>
    <cellStyle name="Total 7 4 3" xfId="28592" xr:uid="{50C55DE2-B360-42CA-8B6B-D5CF52AF8301}"/>
    <cellStyle name="Total 7 5" xfId="11368" xr:uid="{974E1BA1-8AB3-4F7A-8DAD-D09CA4B2A39C}"/>
    <cellStyle name="Total 7 5 2" xfId="19993" xr:uid="{FE05B710-EA05-4327-BAD0-002A77478E8A}"/>
    <cellStyle name="Total 7 5 3" xfId="31329" xr:uid="{C077EB8E-59B4-4650-B6F7-A491A6DF76EF}"/>
    <cellStyle name="Total 7 6" xfId="8844" xr:uid="{7EC0AED1-D9DE-4B35-9ED1-6815EAEEBCD8}"/>
    <cellStyle name="Total 7 6 2" xfId="17472" xr:uid="{F565A19D-54E3-48C2-81BA-694C3B04EF47}"/>
    <cellStyle name="Total 7 6 3" xfId="28805" xr:uid="{FF72596C-969A-4EE3-A3CA-16644200A2D4}"/>
    <cellStyle name="Total 7 7" xfId="12782" xr:uid="{7552EEB8-F4A0-4C8E-BEC1-9D18837D6AE9}"/>
    <cellStyle name="Total 7 7 2" xfId="21405" xr:uid="{496BFE6C-4BF7-4923-BAFF-D8487B5A2BFD}"/>
    <cellStyle name="Total 7 7 3" xfId="32743" xr:uid="{CC9AA377-8BA5-4929-AA10-D20E7A2E7887}"/>
    <cellStyle name="Total 8" xfId="3297" xr:uid="{492B9A5A-EAF6-44F2-A77D-2D67BBE07899}"/>
    <cellStyle name="Total 8 2" xfId="7659" xr:uid="{4CB72F13-1326-4743-B559-EAE3A2B80540}"/>
    <cellStyle name="Total 8 2 2" xfId="16297" xr:uid="{E135F470-7AAD-41F7-9DE2-33118B4E7D10}"/>
    <cellStyle name="Total 8 2 3" xfId="27629" xr:uid="{313F4CD7-982E-49C6-B3F1-602560E57848}"/>
    <cellStyle name="Total 8 3" xfId="8836" xr:uid="{1CD62C2E-E0A4-4E42-8B74-E710EBEB4979}"/>
    <cellStyle name="Total 8 3 2" xfId="17464" xr:uid="{24E7A5D9-87DF-47BF-A8B7-17F94C5DB09E}"/>
    <cellStyle name="Total 8 3 3" xfId="28797" xr:uid="{57B51E8E-D935-460D-86EB-DD3D958A866B}"/>
    <cellStyle name="Total 8 4" xfId="5234" xr:uid="{E16AF60E-A8CD-4072-A84E-87849D4141D2}"/>
    <cellStyle name="Total 8 4 2" xfId="13893" xr:uid="{9F3864F8-BAB8-4C36-B3D6-0EF47E09E7F1}"/>
    <cellStyle name="Total 8 4 3" xfId="25225" xr:uid="{B4569F9B-9D27-4470-B047-230C87F0AC9F}"/>
    <cellStyle name="Total 8 5" xfId="11369" xr:uid="{CCED7ABD-5999-479E-9643-BDF38B3EFED8}"/>
    <cellStyle name="Total 8 5 2" xfId="19994" xr:uid="{36A8D1C5-22F1-440F-8F74-E0D4C369D21C}"/>
    <cellStyle name="Total 8 5 3" xfId="31330" xr:uid="{B64F6178-1D8F-4233-B970-8F950F8542DA}"/>
    <cellStyle name="Total 8 6" xfId="7699" xr:uid="{AE464667-BF0E-4A8B-B88E-B48B75A22E5A}"/>
    <cellStyle name="Total 8 6 2" xfId="16337" xr:uid="{35210417-8315-4C6E-A06D-C439F1A28392}"/>
    <cellStyle name="Total 8 6 3" xfId="27669" xr:uid="{963F9B20-9228-4F23-BE30-33947BC60398}"/>
    <cellStyle name="Total 8 7" xfId="12783" xr:uid="{265459D6-E09B-46C2-AB9F-D2BCE5FF68AF}"/>
    <cellStyle name="Total 8 7 2" xfId="21406" xr:uid="{53296B42-AADB-4071-AAE9-F1F764F33DA7}"/>
    <cellStyle name="Total 8 7 3" xfId="32744" xr:uid="{EA0A2191-38CC-4BC9-B362-23A23EDD104C}"/>
    <cellStyle name="Total 9" xfId="3298" xr:uid="{FA579BE2-A919-4FFC-90B5-65D0447B8F95}"/>
    <cellStyle name="Total 9 2" xfId="7660" xr:uid="{E99DFAD4-7F27-401A-8D02-88AA86CCFBDE}"/>
    <cellStyle name="Total 9 2 2" xfId="16298" xr:uid="{878860A6-4E76-4E34-9CA4-463E3869A28C}"/>
    <cellStyle name="Total 9 2 3" xfId="27630" xr:uid="{C7099CF5-1D52-4A09-A0A3-2834BF3D5124}"/>
    <cellStyle name="Total 9 3" xfId="8837" xr:uid="{5885AF03-4872-4757-996F-27B5AF78C88B}"/>
    <cellStyle name="Total 9 3 2" xfId="17465" xr:uid="{E0297312-D102-4978-925A-08266236158E}"/>
    <cellStyle name="Total 9 3 3" xfId="28798" xr:uid="{A3C4FF02-79E2-4067-AEBB-02BEB686F8DB}"/>
    <cellStyle name="Total 9 4" xfId="5101" xr:uid="{2743CDAA-108C-4209-9E90-ED948CD1CF10}"/>
    <cellStyle name="Total 9 4 2" xfId="13760" xr:uid="{5D579B8B-C3C9-4F3E-8A74-94267381EDE0}"/>
    <cellStyle name="Total 9 4 3" xfId="25092" xr:uid="{6DF2983B-8098-48FC-B383-53AA86BBC3E6}"/>
    <cellStyle name="Total 9 5" xfId="11370" xr:uid="{D22F136A-BAA4-4DDA-AFF3-D0CDE21393BB}"/>
    <cellStyle name="Total 9 5 2" xfId="19995" xr:uid="{2C7112A4-C348-405A-A51A-D1279497F1D5}"/>
    <cellStyle name="Total 9 5 3" xfId="31331" xr:uid="{BF5567C4-AD8B-49D8-9473-596AA8D215A6}"/>
    <cellStyle name="Total 9 6" xfId="5513" xr:uid="{10B70D87-098D-4B58-8625-1305629ED067}"/>
    <cellStyle name="Total 9 6 2" xfId="14172" xr:uid="{AEF24B68-C71A-41B3-91C6-009BD28539D5}"/>
    <cellStyle name="Total 9 6 3" xfId="25504" xr:uid="{77074C68-2E11-423B-88EC-1FE564971EAA}"/>
    <cellStyle name="Total 9 7" xfId="12784" xr:uid="{838FCE06-8A8E-4C7B-BF10-B611D7711C90}"/>
    <cellStyle name="Total 9 7 2" xfId="21407" xr:uid="{02F71014-7C18-4C1D-BCCA-F525152B5F99}"/>
    <cellStyle name="Total 9 7 3" xfId="32745" xr:uid="{C9D35070-C1B8-4425-8932-98A47FA4A4AE}"/>
    <cellStyle name="ú" xfId="701" xr:uid="{91B87B7D-22A4-4631-B564-9AEEBC9F72AD}"/>
    <cellStyle name="ú_Floreña Tb 8 COSTOS EST ( ver 1 ) (7)" xfId="702" xr:uid="{8BF5CCAC-184A-42A2-8564-3C2A0297FCD8}"/>
    <cellStyle name="ú_Summary" xfId="703" xr:uid="{B11D5DB3-95C5-4B76-B7C4-AFBD264D7502}"/>
    <cellStyle name="Valuta (0)_laroux" xfId="704" xr:uid="{24F6A86E-96D9-45FA-A9E5-A96D34C9223E}"/>
    <cellStyle name="Valuta_laroux" xfId="705" xr:uid="{C5073614-BA6C-487F-948D-000EC78C8FDC}"/>
    <cellStyle name="Warning Text 2" xfId="707" xr:uid="{CDC77687-935D-4E64-83D3-BB6C54AF8E94}"/>
    <cellStyle name="Warning Text 3" xfId="708" xr:uid="{C49AEA8B-0EA4-4C8F-B671-F6949CEDA1EE}"/>
    <cellStyle name="WetsButton" xfId="709" xr:uid="{DA5926DA-B8A7-4386-AF87-A5AA1198D2EA}"/>
    <cellStyle name="WetsButton 2" xfId="710" xr:uid="{9349811A-4637-4B1C-BF24-665EFC00A6EC}"/>
    <cellStyle name="WetsButton 2 2" xfId="3299" xr:uid="{0D477136-7AB8-45E2-8D05-421589FAEC17}"/>
    <cellStyle name="WetsButton 2 2 2" xfId="23561" xr:uid="{5E7DDFDC-8F28-41B3-B289-4A860D2F6836}"/>
    <cellStyle name="WetsButton 2 3" xfId="3300" xr:uid="{F9E2EF45-AA36-4180-9C34-3CC2CDB85FE8}"/>
    <cellStyle name="WetsButton 2 3 2" xfId="23562" xr:uid="{4D5B1B74-068B-46D3-822E-20E8038C26A8}"/>
    <cellStyle name="WetsButton 2 4" xfId="22071" xr:uid="{9B5D811C-4BDE-4D8E-AEA9-FD03503F0605}"/>
    <cellStyle name="WetsButton 3" xfId="711" xr:uid="{4DFDCE50-A784-47EC-8DF3-A61B2ADDB5B7}"/>
    <cellStyle name="WetsButton 3 2" xfId="3301" xr:uid="{88864A8E-0A5F-4939-92AD-C89CBC3ACAF7}"/>
    <cellStyle name="WetsButton 3 2 2" xfId="23563" xr:uid="{901B483C-8E25-4ACB-ADAC-89F013F0339A}"/>
    <cellStyle name="WetsButton 3 3" xfId="3302" xr:uid="{6C224418-B99F-4570-B1E6-CD61083CD2F9}"/>
    <cellStyle name="WetsButton 3 3 2" xfId="23564" xr:uid="{EAEC9878-B872-44E2-B5A5-87E73B1DDCC4}"/>
    <cellStyle name="WetsButton 3 4" xfId="22072" xr:uid="{E02D01A0-3AD1-4DA0-9D3D-9DE64E941647}"/>
    <cellStyle name="WetsButton 4" xfId="712" xr:uid="{7A6DEAF7-42DD-4DE4-A047-2507AC6AF93A}"/>
    <cellStyle name="WetsButton 4 2" xfId="3303" xr:uid="{45563C40-EC98-45E2-91D2-ABB74CD4A709}"/>
    <cellStyle name="WetsButton 4 2 2" xfId="23565" xr:uid="{40D914BB-8863-4136-87BD-CC295270E352}"/>
    <cellStyle name="WetsButton 4 3" xfId="3304" xr:uid="{B027E464-0E59-4CD9-9FBE-DF4C3FAA4A34}"/>
    <cellStyle name="WetsButton 4 3 2" xfId="23566" xr:uid="{0D063078-C81F-47F8-B319-14AAA6B51913}"/>
    <cellStyle name="WetsButton 4 4" xfId="22073" xr:uid="{D4FF6935-BB74-40BF-8B4F-54881D9604FA}"/>
    <cellStyle name="WetsButton 5" xfId="713" xr:uid="{E735F775-9B91-4DC0-9336-C6444611BA92}"/>
    <cellStyle name="WetsButton 5 2" xfId="3305" xr:uid="{C16A1726-F5A1-485C-8FB0-4E4AC1F78AF6}"/>
    <cellStyle name="WetsButton 5 2 2" xfId="23567" xr:uid="{BB294ED5-E841-4F0C-B659-40C897A19803}"/>
    <cellStyle name="WetsButton 5 3" xfId="3306" xr:uid="{B22CD1F7-AED2-49E9-8C40-2152E9C78297}"/>
    <cellStyle name="WetsButton 5 3 2" xfId="23568" xr:uid="{A07F56E4-E586-4B7D-94F1-287C315BDA45}"/>
    <cellStyle name="WetsButton 5 4" xfId="22074" xr:uid="{0C52A3D0-4FA3-40A5-8D07-24832131D23A}"/>
    <cellStyle name="WetsButton 6" xfId="22070" xr:uid="{43D505C3-20E8-490D-AEF1-4D6BEBABC239}"/>
    <cellStyle name="WetsButton_AFE x Contract" xfId="714" xr:uid="{C9E2CA9F-9EDA-4068-82D3-98D35546BF52}"/>
    <cellStyle name="x" xfId="715" xr:uid="{2207DB04-2A53-4482-AE9B-E932DA43EA23}"/>
    <cellStyle name="XL3 Blue" xfId="716" xr:uid="{988FEB17-94EF-4973-A215-9356D37CD5E8}"/>
    <cellStyle name="XL3 Blue 10" xfId="717" xr:uid="{500C2D1C-A87A-4FBA-840D-8E56097D1764}"/>
    <cellStyle name="XL3 Blue 10 2" xfId="3307" xr:uid="{27EE10DC-AC71-4D6D-A8C6-B585056F03CC}"/>
    <cellStyle name="XL3 Blue 10 2 2" xfId="23569" xr:uid="{6D9C3D03-7319-4E43-AD2E-A536E1D2AC14}"/>
    <cellStyle name="XL3 Blue 10 3" xfId="3308" xr:uid="{E109DA9A-8A75-45F5-94D4-B58FC967AB98}"/>
    <cellStyle name="XL3 Blue 10 3 2" xfId="23570" xr:uid="{0F6DC544-B68C-4A40-9BC6-D432D35A1277}"/>
    <cellStyle name="XL3 Blue 10 4" xfId="22076" xr:uid="{14D29F41-3882-4265-9B2A-2C4A473FA2A6}"/>
    <cellStyle name="XL3 Blue 11" xfId="718" xr:uid="{AF1EF6BF-45A0-4349-AA03-8980E14B4B00}"/>
    <cellStyle name="XL3 Blue 11 2" xfId="3309" xr:uid="{F8A60981-22F9-4020-9384-836200D08666}"/>
    <cellStyle name="XL3 Blue 11 2 2" xfId="23571" xr:uid="{61302244-D76B-42B7-98FF-37305B122A3F}"/>
    <cellStyle name="XL3 Blue 11 3" xfId="3310" xr:uid="{856D276E-0C9D-4713-986C-604DB2486895}"/>
    <cellStyle name="XL3 Blue 11 3 2" xfId="23572" xr:uid="{CC8272A8-EBBE-437B-A5FC-416A993F631D}"/>
    <cellStyle name="XL3 Blue 11 4" xfId="22077" xr:uid="{C61C669E-3D36-465B-854E-C3ACAE60D883}"/>
    <cellStyle name="XL3 Blue 12" xfId="719" xr:uid="{0949CE41-E1FB-4206-974B-8740B75F8020}"/>
    <cellStyle name="XL3 Blue 12 2" xfId="3311" xr:uid="{4E779160-AA57-4080-84FF-E24EAAF804A4}"/>
    <cellStyle name="XL3 Blue 12 2 2" xfId="23573" xr:uid="{A7F71E28-5037-4CA2-A81E-5FB45AE06557}"/>
    <cellStyle name="XL3 Blue 12 3" xfId="3312" xr:uid="{449ECAA3-B5E3-4809-BC63-2DEB12C535B6}"/>
    <cellStyle name="XL3 Blue 12 3 2" xfId="23574" xr:uid="{4015A6A4-39A9-42F6-958A-EA7396235534}"/>
    <cellStyle name="XL3 Blue 12 4" xfId="22078" xr:uid="{2503FD2F-3CF7-4D32-AE31-E470F89BDFE7}"/>
    <cellStyle name="XL3 Blue 13" xfId="720" xr:uid="{96CF0825-F9EE-4763-BF9D-E66122B1035C}"/>
    <cellStyle name="XL3 Blue 13 2" xfId="3313" xr:uid="{8019BF99-C883-42E6-8D40-9E6E0290F54E}"/>
    <cellStyle name="XL3 Blue 13 2 2" xfId="23575" xr:uid="{87FBFB48-3930-41D8-AADD-EBEC29BA658E}"/>
    <cellStyle name="XL3 Blue 13 3" xfId="3314" xr:uid="{769D4E59-2C2D-482E-A8C7-67571B91A6A3}"/>
    <cellStyle name="XL3 Blue 13 3 2" xfId="23576" xr:uid="{F8C08534-4DCE-4A7B-8AEE-FC9095DD6CE6}"/>
    <cellStyle name="XL3 Blue 13 4" xfId="22079" xr:uid="{44217CB9-B948-4167-BF6E-EBF61C1CF74C}"/>
    <cellStyle name="XL3 Blue 14" xfId="721" xr:uid="{FB278C88-1EBF-441C-9266-EB7BB597031D}"/>
    <cellStyle name="XL3 Blue 14 2" xfId="3315" xr:uid="{6B625945-4A8C-49D6-928E-BBE04C2AD4BA}"/>
    <cellStyle name="XL3 Blue 14 2 2" xfId="23577" xr:uid="{5BB2BFF9-DBA7-4742-B64E-6F4016AE34FE}"/>
    <cellStyle name="XL3 Blue 14 3" xfId="3316" xr:uid="{DF53D04D-48AE-4385-BD66-20BB7AB704CF}"/>
    <cellStyle name="XL3 Blue 14 3 2" xfId="23578" xr:uid="{72666938-65D0-4F16-94EF-62DB76AB7787}"/>
    <cellStyle name="XL3 Blue 14 4" xfId="22080" xr:uid="{BEF282EC-3E1B-4CAB-B0B3-05E716A9E8CA}"/>
    <cellStyle name="XL3 Blue 15" xfId="722" xr:uid="{3D89E5CE-68FB-498A-8388-5EA838B125D6}"/>
    <cellStyle name="XL3 Blue 15 2" xfId="3317" xr:uid="{BAC502BF-7B9A-414D-9EA5-E8A3A2D6EEF4}"/>
    <cellStyle name="XL3 Blue 15 2 2" xfId="23579" xr:uid="{C1150DA5-B6AF-4136-8A07-8AFA5E86A57B}"/>
    <cellStyle name="XL3 Blue 15 3" xfId="3318" xr:uid="{95E44185-49DB-4730-95E0-090502065433}"/>
    <cellStyle name="XL3 Blue 15 3 2" xfId="23580" xr:uid="{C753BB16-C337-46A1-AB0E-D1CF6D1CA0CB}"/>
    <cellStyle name="XL3 Blue 15 4" xfId="22081" xr:uid="{6F08C38E-19DE-434A-9CD3-E2AA332B105B}"/>
    <cellStyle name="XL3 Blue 16" xfId="723" xr:uid="{CF525C64-10AA-4B50-9A28-509AEC02267B}"/>
    <cellStyle name="XL3 Blue 16 2" xfId="3319" xr:uid="{D672E6D4-E96A-454C-8E84-9719292A3C8E}"/>
    <cellStyle name="XL3 Blue 16 2 2" xfId="23581" xr:uid="{4A72FE69-79E2-4470-8A05-659227BD55A0}"/>
    <cellStyle name="XL3 Blue 16 3" xfId="3320" xr:uid="{D96AF0B6-7031-4D6A-86BF-0D97C301ABE0}"/>
    <cellStyle name="XL3 Blue 16 3 2" xfId="23582" xr:uid="{203D3D3D-8BF2-4B22-B759-25193A90C1F1}"/>
    <cellStyle name="XL3 Blue 16 4" xfId="22082" xr:uid="{FDAE4A59-D96F-46A5-BCF6-B0F299922DA2}"/>
    <cellStyle name="XL3 Blue 17" xfId="724" xr:uid="{CB54D762-CFB8-449E-88AE-FA0D413AF6C1}"/>
    <cellStyle name="XL3 Blue 17 2" xfId="3321" xr:uid="{23C444E6-7C64-4D06-9513-B349B98CA96C}"/>
    <cellStyle name="XL3 Blue 17 2 2" xfId="23583" xr:uid="{E802E796-E170-4370-8B2D-7B3671DF4B0E}"/>
    <cellStyle name="XL3 Blue 17 3" xfId="3322" xr:uid="{197D1C5E-91A1-4A9C-BC24-317E085AD410}"/>
    <cellStyle name="XL3 Blue 17 3 2" xfId="23584" xr:uid="{3A664949-E880-4193-A814-66295337BF09}"/>
    <cellStyle name="XL3 Blue 17 4" xfId="22083" xr:uid="{70012875-B4B3-4B6E-A8D0-B9287E58A72C}"/>
    <cellStyle name="XL3 Blue 18" xfId="725" xr:uid="{5DCFD446-ECF3-4117-BD63-262CC4A0F537}"/>
    <cellStyle name="XL3 Blue 18 2" xfId="3323" xr:uid="{810FC64B-0849-4036-9313-20C52286825C}"/>
    <cellStyle name="XL3 Blue 18 2 2" xfId="23585" xr:uid="{C1C1A516-3993-4B7E-9D8D-1082F408B71E}"/>
    <cellStyle name="XL3 Blue 18 3" xfId="3324" xr:uid="{94660B79-4BD5-488D-B762-DE04C50F4F71}"/>
    <cellStyle name="XL3 Blue 18 3 2" xfId="23586" xr:uid="{57F08B28-F6D6-44FB-B2E1-A630E1F0AA7A}"/>
    <cellStyle name="XL3 Blue 18 4" xfId="22084" xr:uid="{3B19B5F8-DDF3-412A-9206-CFA878A83C03}"/>
    <cellStyle name="XL3 Blue 19" xfId="726" xr:uid="{E9E367A2-33AA-454A-B6D1-88604766387C}"/>
    <cellStyle name="XL3 Blue 19 2" xfId="3325" xr:uid="{FD3D6393-0A34-44A1-B9A7-DA0A923D0ABC}"/>
    <cellStyle name="XL3 Blue 19 2 2" xfId="23587" xr:uid="{375C95B3-FF80-453C-A144-933852EBE5BA}"/>
    <cellStyle name="XL3 Blue 19 3" xfId="3326" xr:uid="{B031B857-E908-4676-8C41-20C2A1635AC0}"/>
    <cellStyle name="XL3 Blue 19 3 2" xfId="23588" xr:uid="{D02CACF3-E512-4D1A-9A85-1AC3EC14F40B}"/>
    <cellStyle name="XL3 Blue 19 4" xfId="22085" xr:uid="{BFEEC93B-C183-4BF9-9705-2801EFFFD682}"/>
    <cellStyle name="XL3 Blue 2" xfId="727" xr:uid="{6BA6C2D0-3E29-4756-8A6B-0F427C325C66}"/>
    <cellStyle name="XL3 Blue 2 10" xfId="728" xr:uid="{D01D2494-3E2A-489A-8887-5B7100BEF3D4}"/>
    <cellStyle name="XL3 Blue 2 10 2" xfId="3327" xr:uid="{411C7EA7-99A1-41F3-87ED-D3D2956FB27E}"/>
    <cellStyle name="XL3 Blue 2 10 2 2" xfId="23589" xr:uid="{84BB72DC-9879-4E4E-BC82-2BC491CCA72A}"/>
    <cellStyle name="XL3 Blue 2 10 3" xfId="3328" xr:uid="{1B653749-D4E5-414F-9342-AF440D399160}"/>
    <cellStyle name="XL3 Blue 2 10 3 2" xfId="23590" xr:uid="{CFE37FF9-DB42-42E0-816E-8F6F98102A63}"/>
    <cellStyle name="XL3 Blue 2 10 4" xfId="22087" xr:uid="{E60217F9-959C-499D-B714-AF2FB035BAD6}"/>
    <cellStyle name="XL3 Blue 2 11" xfId="729" xr:uid="{D824E844-5ED0-42C8-8E0D-E2ED1FE98131}"/>
    <cellStyle name="XL3 Blue 2 11 2" xfId="3329" xr:uid="{E8A534ED-4AA9-46B9-BFD5-3E911F242C34}"/>
    <cellStyle name="XL3 Blue 2 11 2 2" xfId="23591" xr:uid="{E90F0380-4E43-47AE-B861-500152CFB741}"/>
    <cellStyle name="XL3 Blue 2 11 3" xfId="3330" xr:uid="{D2E0FBCE-D9DE-47B3-BEFB-A810251E45F7}"/>
    <cellStyle name="XL3 Blue 2 11 3 2" xfId="23592" xr:uid="{8E83F928-25CC-4266-ACDA-D870258766E4}"/>
    <cellStyle name="XL3 Blue 2 11 4" xfId="22088" xr:uid="{C5234410-DFB6-480B-B7C0-6B5C55570253}"/>
    <cellStyle name="XL3 Blue 2 12" xfId="730" xr:uid="{4DDD26C8-5B3E-456A-AAF3-2F1DA797CAC8}"/>
    <cellStyle name="XL3 Blue 2 12 2" xfId="3331" xr:uid="{E741C97F-532B-4E14-85A1-A805E2C3B731}"/>
    <cellStyle name="XL3 Blue 2 12 2 2" xfId="23593" xr:uid="{3FD03CAC-26D5-440F-BCAD-575E313C350F}"/>
    <cellStyle name="XL3 Blue 2 12 3" xfId="3332" xr:uid="{33B60F9A-6AE5-4F14-AAE2-8D1064F0D7A0}"/>
    <cellStyle name="XL3 Blue 2 12 3 2" xfId="23594" xr:uid="{CA91D17B-CEB7-4569-A724-6EDD60865B5F}"/>
    <cellStyle name="XL3 Blue 2 12 4" xfId="22089" xr:uid="{414BFA1F-5C9A-41E8-BC9D-E4C8872E8F13}"/>
    <cellStyle name="XL3 Blue 2 13" xfId="731" xr:uid="{EEC94CF5-F5B9-465E-B981-BB74AA46EFAC}"/>
    <cellStyle name="XL3 Blue 2 13 2" xfId="3333" xr:uid="{E963FE2A-C4B2-4ACE-B31B-094DDCC62042}"/>
    <cellStyle name="XL3 Blue 2 13 2 2" xfId="23595" xr:uid="{2753FD74-4370-4C4E-824E-C9240F6E3742}"/>
    <cellStyle name="XL3 Blue 2 13 3" xfId="3334" xr:uid="{8D1A2A8D-C038-49A2-8E80-7979B5117008}"/>
    <cellStyle name="XL3 Blue 2 13 3 2" xfId="23596" xr:uid="{750754C4-9F6B-4C9E-82A4-F19DC3B4118B}"/>
    <cellStyle name="XL3 Blue 2 13 4" xfId="22090" xr:uid="{BB336671-70B2-455F-82A5-2D71BC31DBCB}"/>
    <cellStyle name="XL3 Blue 2 14" xfId="732" xr:uid="{4D0383CC-EF18-4DF5-9256-6154D796E303}"/>
    <cellStyle name="XL3 Blue 2 14 2" xfId="3335" xr:uid="{EACB17CC-F882-4814-9BBB-E575969F6BC7}"/>
    <cellStyle name="XL3 Blue 2 14 2 2" xfId="23597" xr:uid="{38B5B328-51B3-4BFB-B771-F1E9FC330BD4}"/>
    <cellStyle name="XL3 Blue 2 14 3" xfId="3336" xr:uid="{188354CC-CA21-4D4A-B46E-9BB6044D2FD2}"/>
    <cellStyle name="XL3 Blue 2 14 3 2" xfId="23598" xr:uid="{F60F6CC3-9616-4BFB-85B7-78ED27D453C8}"/>
    <cellStyle name="XL3 Blue 2 14 4" xfId="22091" xr:uid="{839899D3-8396-4A2A-AFA2-3391F325A2C3}"/>
    <cellStyle name="XL3 Blue 2 15" xfId="733" xr:uid="{C53AD80D-FBD8-4C13-B0FB-9F2F6E363633}"/>
    <cellStyle name="XL3 Blue 2 15 2" xfId="3337" xr:uid="{91BF5853-4014-4F16-B343-4C99987BC43F}"/>
    <cellStyle name="XL3 Blue 2 15 2 2" xfId="23599" xr:uid="{BBF36DB0-C13D-4B82-8532-EF57C4617BAA}"/>
    <cellStyle name="XL3 Blue 2 15 3" xfId="3338" xr:uid="{A089A7F6-7E73-445C-B2B9-B29CEF707964}"/>
    <cellStyle name="XL3 Blue 2 15 3 2" xfId="23600" xr:uid="{7560B39D-0D93-48B0-B1F2-16580ED90859}"/>
    <cellStyle name="XL3 Blue 2 15 4" xfId="22092" xr:uid="{E265CEAB-9C9A-49E0-B80E-7F824F36ACF7}"/>
    <cellStyle name="XL3 Blue 2 16" xfId="734" xr:uid="{DCC6B3E7-024F-4A5E-A8AA-3E7B99153F02}"/>
    <cellStyle name="XL3 Blue 2 16 2" xfId="3339" xr:uid="{4C596A6A-CB7D-4B43-9ACE-E493C20CA8A8}"/>
    <cellStyle name="XL3 Blue 2 16 2 2" xfId="23601" xr:uid="{A241A259-18F5-4F48-A338-EB1508189654}"/>
    <cellStyle name="XL3 Blue 2 16 3" xfId="3340" xr:uid="{E84D486B-CADD-4490-B6A9-50D3043550D8}"/>
    <cellStyle name="XL3 Blue 2 16 3 2" xfId="23602" xr:uid="{CC9332EE-464D-4C1E-A4F0-632504AC8880}"/>
    <cellStyle name="XL3 Blue 2 16 4" xfId="22093" xr:uid="{96D5B705-85C5-4D1C-A13C-C1DA7F4B64ED}"/>
    <cellStyle name="XL3 Blue 2 17" xfId="735" xr:uid="{72852B32-DC99-4D8D-AE63-4A2ED47D9CD5}"/>
    <cellStyle name="XL3 Blue 2 17 2" xfId="3341" xr:uid="{58566CF1-DAAB-4DE0-9F56-0D637CA9E98D}"/>
    <cellStyle name="XL3 Blue 2 17 2 2" xfId="23603" xr:uid="{3D849268-84C4-4ED1-9F2C-62ABCF6138F8}"/>
    <cellStyle name="XL3 Blue 2 17 3" xfId="3342" xr:uid="{DAFD8152-A5F8-4E56-B6C4-C12E09BBD3AF}"/>
    <cellStyle name="XL3 Blue 2 17 3 2" xfId="23604" xr:uid="{C736670F-E2D6-4065-B3B3-2B86E13D7231}"/>
    <cellStyle name="XL3 Blue 2 17 4" xfId="22094" xr:uid="{C6EF9BEE-77C8-42DB-A19E-0714F33F146C}"/>
    <cellStyle name="XL3 Blue 2 18" xfId="736" xr:uid="{E9D2C1FE-BF5F-48AA-8694-221A6556907F}"/>
    <cellStyle name="XL3 Blue 2 18 2" xfId="3343" xr:uid="{1D5F2C2A-6D84-42C7-ADAA-8F9C273BD4F1}"/>
    <cellStyle name="XL3 Blue 2 18 2 2" xfId="23605" xr:uid="{7DA3355B-FF1D-4FD4-8F18-0B409030B39F}"/>
    <cellStyle name="XL3 Blue 2 18 3" xfId="3344" xr:uid="{3EED8281-1FB9-452F-9E64-33C0464AED8E}"/>
    <cellStyle name="XL3 Blue 2 18 3 2" xfId="23606" xr:uid="{9B8B531A-ABA9-419F-AFF9-6BDD09A761BF}"/>
    <cellStyle name="XL3 Blue 2 18 4" xfId="22095" xr:uid="{CF82B904-B1AF-42AE-8828-519495AF7B71}"/>
    <cellStyle name="XL3 Blue 2 19" xfId="737" xr:uid="{65640314-81AB-4667-B9CD-A1DB603476B9}"/>
    <cellStyle name="XL3 Blue 2 19 2" xfId="3345" xr:uid="{3F1C5072-D14C-41C6-9894-FECF68DA22CE}"/>
    <cellStyle name="XL3 Blue 2 19 2 2" xfId="23607" xr:uid="{84C9E8AA-0B38-41DC-B314-8D22E66DD853}"/>
    <cellStyle name="XL3 Blue 2 19 3" xfId="3346" xr:uid="{58F5B8D0-AEBC-4B18-89A0-C9DF9968695C}"/>
    <cellStyle name="XL3 Blue 2 19 3 2" xfId="23608" xr:uid="{D93B2022-B08C-49A4-A083-50530BCB30C1}"/>
    <cellStyle name="XL3 Blue 2 19 4" xfId="22096" xr:uid="{D719E89C-2A0C-4646-A956-A875AB59B3FF}"/>
    <cellStyle name="XL3 Blue 2 2" xfId="738" xr:uid="{97EEDFA0-1D9F-497A-ABB8-FEF5AC8E6933}"/>
    <cellStyle name="XL3 Blue 2 2 2" xfId="3347" xr:uid="{5EC2B863-F5E0-48C6-8906-26E553D75D7C}"/>
    <cellStyle name="XL3 Blue 2 2 2 2" xfId="23609" xr:uid="{838B595D-0EAF-4BC0-9FE1-8D88D410E661}"/>
    <cellStyle name="XL3 Blue 2 2 3" xfId="3348" xr:uid="{1FE31358-E87A-4796-87EA-3B1D66A0CF88}"/>
    <cellStyle name="XL3 Blue 2 2 3 2" xfId="23610" xr:uid="{06E17ED6-21DC-451F-BF4C-D422573D8617}"/>
    <cellStyle name="XL3 Blue 2 2 4" xfId="22097" xr:uid="{B975921C-2494-443C-868D-FFC72E0F4AF7}"/>
    <cellStyle name="XL3 Blue 2 20" xfId="739" xr:uid="{0FBE97F4-1C75-464C-A1F2-81A1335BBA5D}"/>
    <cellStyle name="XL3 Blue 2 20 2" xfId="3349" xr:uid="{CC68BD7B-9F68-4AE6-BA5A-628AE5CBB5F2}"/>
    <cellStyle name="XL3 Blue 2 20 2 2" xfId="23611" xr:uid="{1023D8C7-EF77-4168-85F3-84157E1D4F8F}"/>
    <cellStyle name="XL3 Blue 2 20 3" xfId="3350" xr:uid="{E8229273-2DFF-4360-8A6B-0D3BA918946D}"/>
    <cellStyle name="XL3 Blue 2 20 3 2" xfId="23612" xr:uid="{2BAE6315-9B8C-4E81-B0E7-CA50234638BA}"/>
    <cellStyle name="XL3 Blue 2 20 4" xfId="22098" xr:uid="{4346397D-66A1-4B52-98F2-02BDB092F767}"/>
    <cellStyle name="XL3 Blue 2 21" xfId="740" xr:uid="{2E312170-B724-4938-B19F-D1C81BBD17BA}"/>
    <cellStyle name="XL3 Blue 2 21 2" xfId="3351" xr:uid="{742EA286-4930-4FAD-AC04-FDC9ABAF8639}"/>
    <cellStyle name="XL3 Blue 2 21 2 2" xfId="23613" xr:uid="{9CDF3367-BE99-4CE7-8817-94C0DFC2BBCB}"/>
    <cellStyle name="XL3 Blue 2 21 3" xfId="3352" xr:uid="{F633E2BA-E1F9-4A23-8A72-485A6D276BD8}"/>
    <cellStyle name="XL3 Blue 2 21 3 2" xfId="23614" xr:uid="{49CA1117-C3DE-465A-84C6-358A100BBCB4}"/>
    <cellStyle name="XL3 Blue 2 21 4" xfId="22099" xr:uid="{85AB894F-FB58-4152-A25B-4EE7A82DE6A4}"/>
    <cellStyle name="XL3 Blue 2 22" xfId="741" xr:uid="{BC3FF349-FD09-4553-B4DC-52597A32035B}"/>
    <cellStyle name="XL3 Blue 2 22 2" xfId="3353" xr:uid="{A33A5729-D0DE-4D09-9718-6D93770EDAC2}"/>
    <cellStyle name="XL3 Blue 2 22 2 2" xfId="23615" xr:uid="{92F979FE-6771-44AA-8C66-1AFEE451DD37}"/>
    <cellStyle name="XL3 Blue 2 22 3" xfId="3354" xr:uid="{DC343C36-B189-4BA7-AB9A-79E7D152DED6}"/>
    <cellStyle name="XL3 Blue 2 22 3 2" xfId="23616" xr:uid="{EF12830C-75C5-4666-94A0-756897840CED}"/>
    <cellStyle name="XL3 Blue 2 22 4" xfId="22100" xr:uid="{1E5E2B1B-C455-42FF-9983-9D2E63B0390D}"/>
    <cellStyle name="XL3 Blue 2 23" xfId="742" xr:uid="{63ABEDB6-6F66-442B-A967-9CFBFA2B76CB}"/>
    <cellStyle name="XL3 Blue 2 23 2" xfId="3355" xr:uid="{C0D8BFA1-8A6E-4B66-B9FB-B83A4201CF7C}"/>
    <cellStyle name="XL3 Blue 2 23 2 2" xfId="23617" xr:uid="{2A882A74-3F8D-482F-A993-89D87A7B98B9}"/>
    <cellStyle name="XL3 Blue 2 23 3" xfId="3356" xr:uid="{D84204EE-1578-4E1B-8E3D-BEDD95271C3A}"/>
    <cellStyle name="XL3 Blue 2 23 3 2" xfId="23618" xr:uid="{C302A907-DCE6-4223-A875-4A2DE9B218D4}"/>
    <cellStyle name="XL3 Blue 2 23 4" xfId="22101" xr:uid="{B69F199B-209C-4706-900B-B60DEA018C9F}"/>
    <cellStyle name="XL3 Blue 2 24" xfId="743" xr:uid="{7369E29A-4868-41E6-B1F9-B503F5F812BB}"/>
    <cellStyle name="XL3 Blue 2 24 2" xfId="3357" xr:uid="{06403056-464A-4D78-B61E-CA2F60A75792}"/>
    <cellStyle name="XL3 Blue 2 24 2 2" xfId="23619" xr:uid="{DA7D5F14-5E98-47E6-B0E9-825FA72A3A69}"/>
    <cellStyle name="XL3 Blue 2 24 3" xfId="3358" xr:uid="{587CB772-DD01-4671-AC08-339D5FED2E50}"/>
    <cellStyle name="XL3 Blue 2 24 3 2" xfId="23620" xr:uid="{4CF81A77-61C0-4CB9-BCBA-71FF9D442050}"/>
    <cellStyle name="XL3 Blue 2 24 4" xfId="22102" xr:uid="{17A84AF0-E88E-4CCB-BE22-FDFE87B5ED62}"/>
    <cellStyle name="XL3 Blue 2 25" xfId="744" xr:uid="{8D5EFBE4-99EA-408B-B478-D1158A0AF827}"/>
    <cellStyle name="XL3 Blue 2 25 2" xfId="3359" xr:uid="{95D40E83-36AC-438D-A27B-7EDE4BA2571C}"/>
    <cellStyle name="XL3 Blue 2 25 2 2" xfId="23621" xr:uid="{1EFB7A36-B937-4BE9-B7C2-CBA483C31C52}"/>
    <cellStyle name="XL3 Blue 2 25 3" xfId="3360" xr:uid="{715E85D1-BDD0-4178-91B2-E060D0FCDD91}"/>
    <cellStyle name="XL3 Blue 2 25 3 2" xfId="23622" xr:uid="{B0492E0A-2378-4AED-90ED-7A154A85E3BE}"/>
    <cellStyle name="XL3 Blue 2 25 4" xfId="22103" xr:uid="{40115A3D-D51F-417A-BF1F-1B4C33479DE4}"/>
    <cellStyle name="XL3 Blue 2 26" xfId="745" xr:uid="{B5F39C98-5FFE-4DBF-8B0A-0144F69E2F76}"/>
    <cellStyle name="XL3 Blue 2 26 2" xfId="3361" xr:uid="{4581CE89-1934-4B8D-9066-F8354FE89B26}"/>
    <cellStyle name="XL3 Blue 2 26 2 2" xfId="23623" xr:uid="{CA804FA1-D215-452A-A9A3-F66A8F31D2D2}"/>
    <cellStyle name="XL3 Blue 2 26 3" xfId="3362" xr:uid="{ADB6BDB0-A76C-4D47-8D1B-2F1D1DD903C4}"/>
    <cellStyle name="XL3 Blue 2 26 3 2" xfId="23624" xr:uid="{39A74068-4627-476F-8165-73667FF736CA}"/>
    <cellStyle name="XL3 Blue 2 26 4" xfId="22104" xr:uid="{EA9AC2E0-8227-4E37-A6D1-B19873141929}"/>
    <cellStyle name="XL3 Blue 2 27" xfId="746" xr:uid="{4334C1D7-477C-418D-AC90-E5385EF06F2A}"/>
    <cellStyle name="XL3 Blue 2 27 2" xfId="3363" xr:uid="{24E5B268-97D2-412F-BE3B-CB7B616625BB}"/>
    <cellStyle name="XL3 Blue 2 27 2 2" xfId="23625" xr:uid="{FCEEB42A-E2D6-4593-864D-01FF52B8981B}"/>
    <cellStyle name="XL3 Blue 2 27 3" xfId="3364" xr:uid="{EF8B22E3-FE94-46C6-94E9-E15A27EDDEB8}"/>
    <cellStyle name="XL3 Blue 2 27 3 2" xfId="23626" xr:uid="{D6B90E2F-BE2B-4279-A852-20B3DBBA6B2B}"/>
    <cellStyle name="XL3 Blue 2 27 4" xfId="22105" xr:uid="{A63B67D1-FC71-468C-9FC8-4426DF6993C5}"/>
    <cellStyle name="XL3 Blue 2 28" xfId="747" xr:uid="{22F2812D-F9D6-480F-A60E-CB51E0389E41}"/>
    <cellStyle name="XL3 Blue 2 28 2" xfId="3365" xr:uid="{4D2B9C05-3F64-407A-A4E4-3EFC85194ECC}"/>
    <cellStyle name="XL3 Blue 2 28 2 2" xfId="23627" xr:uid="{640C1607-2F16-4E04-816B-584A89137A5D}"/>
    <cellStyle name="XL3 Blue 2 28 3" xfId="3366" xr:uid="{EB889384-632C-4EE8-A2B4-BBFB48862EA6}"/>
    <cellStyle name="XL3 Blue 2 28 3 2" xfId="23628" xr:uid="{293C1350-9B7A-4545-85BB-0C99E72C091E}"/>
    <cellStyle name="XL3 Blue 2 28 4" xfId="22106" xr:uid="{3EDD0AAA-6222-4B78-A7B4-614D0CCE57F6}"/>
    <cellStyle name="XL3 Blue 2 29" xfId="748" xr:uid="{AC73FDE5-400B-4AD4-819F-59B5A63EE314}"/>
    <cellStyle name="XL3 Blue 2 29 2" xfId="3367" xr:uid="{4839E71D-F316-4BDD-AFA9-7841D5011C35}"/>
    <cellStyle name="XL3 Blue 2 29 2 2" xfId="23629" xr:uid="{5ACB04F0-63CA-4F07-A4CF-D61C3C017905}"/>
    <cellStyle name="XL3 Blue 2 29 3" xfId="3368" xr:uid="{CFFEB31A-AF11-4600-8B44-EAD9C6F33482}"/>
    <cellStyle name="XL3 Blue 2 29 3 2" xfId="23630" xr:uid="{842AB2AD-4265-44AF-B939-DBE10DD5C409}"/>
    <cellStyle name="XL3 Blue 2 29 4" xfId="22107" xr:uid="{B9BC9BA9-DC71-46FD-9813-C6D69D61EE03}"/>
    <cellStyle name="XL3 Blue 2 3" xfId="749" xr:uid="{F2F81328-1743-4C61-90E1-CF19A97C9D2F}"/>
    <cellStyle name="XL3 Blue 2 3 2" xfId="3369" xr:uid="{FD2E5167-EB92-4506-9795-421A5D89C862}"/>
    <cellStyle name="XL3 Blue 2 3 2 2" xfId="23631" xr:uid="{1738D7FA-C0D6-438D-BC29-E203A00BF541}"/>
    <cellStyle name="XL3 Blue 2 3 3" xfId="3370" xr:uid="{F2812F70-D93F-4CB9-97B2-D80F46B29672}"/>
    <cellStyle name="XL3 Blue 2 3 3 2" xfId="23632" xr:uid="{C8203274-25B4-4A8A-B12A-592FC8BB1E6D}"/>
    <cellStyle name="XL3 Blue 2 3 4" xfId="22108" xr:uid="{61667253-EF24-4CD7-8FBD-8BA003213567}"/>
    <cellStyle name="XL3 Blue 2 30" xfId="750" xr:uid="{67B666FF-7448-431A-B6AB-741CA605071C}"/>
    <cellStyle name="XL3 Blue 2 30 2" xfId="3371" xr:uid="{1A4C3C4D-7239-48AE-BB5D-1F1707F0AC0D}"/>
    <cellStyle name="XL3 Blue 2 30 2 2" xfId="23633" xr:uid="{F4E6CA81-2D78-4DF5-A0AC-8D6FB2846176}"/>
    <cellStyle name="XL3 Blue 2 30 3" xfId="3372" xr:uid="{F057F32A-B2FA-4CDF-A86C-B56A6CCB65D5}"/>
    <cellStyle name="XL3 Blue 2 30 3 2" xfId="23634" xr:uid="{585DD5A8-D52F-4C8E-9DC5-2E7D9DF583B0}"/>
    <cellStyle name="XL3 Blue 2 30 4" xfId="22109" xr:uid="{3C726183-804B-49A0-A6E3-89B506983A73}"/>
    <cellStyle name="XL3 Blue 2 31" xfId="751" xr:uid="{617BDB73-31E6-4C79-8873-3F062B45302C}"/>
    <cellStyle name="XL3 Blue 2 31 2" xfId="3373" xr:uid="{26474F32-B120-480C-87EE-39CA08E26C4F}"/>
    <cellStyle name="XL3 Blue 2 31 2 2" xfId="23635" xr:uid="{BF6F5C39-D7CF-4899-9076-79441E1125D2}"/>
    <cellStyle name="XL3 Blue 2 31 3" xfId="3374" xr:uid="{C041389D-849D-4325-BE26-F8F9259FBE67}"/>
    <cellStyle name="XL3 Blue 2 31 3 2" xfId="23636" xr:uid="{71DE2D8A-8058-420A-852C-D51D5722340D}"/>
    <cellStyle name="XL3 Blue 2 31 4" xfId="22110" xr:uid="{FDD7D3EE-8F55-4E2A-98AC-0ADCE5EE5CDE}"/>
    <cellStyle name="XL3 Blue 2 32" xfId="752" xr:uid="{F91E35D5-628F-4D02-9ED3-A0A092CBC7E6}"/>
    <cellStyle name="XL3 Blue 2 32 2" xfId="3375" xr:uid="{7DC5807B-EF25-4A1D-9366-9B2F05F9F0F5}"/>
    <cellStyle name="XL3 Blue 2 32 2 2" xfId="23637" xr:uid="{2D43AEF9-AD64-420E-BE40-FC594FE32859}"/>
    <cellStyle name="XL3 Blue 2 32 3" xfId="3376" xr:uid="{F4863C3F-AB9C-40C0-9891-372CAD22E2D6}"/>
    <cellStyle name="XL3 Blue 2 32 3 2" xfId="23638" xr:uid="{848466FF-F0C1-45FC-AE79-00406515D233}"/>
    <cellStyle name="XL3 Blue 2 32 4" xfId="22111" xr:uid="{AD528FA8-1164-4831-AD82-87B863DD7241}"/>
    <cellStyle name="XL3 Blue 2 33" xfId="753" xr:uid="{C3CB0070-F96B-406D-AD2D-A5CDDE14D6B8}"/>
    <cellStyle name="XL3 Blue 2 33 2" xfId="3377" xr:uid="{2EBABAC4-0A89-4BD6-AD89-90AD34440F7E}"/>
    <cellStyle name="XL3 Blue 2 33 2 2" xfId="23639" xr:uid="{5C85632E-877F-4885-9D99-C54B69D2F845}"/>
    <cellStyle name="XL3 Blue 2 33 3" xfId="3378" xr:uid="{3D3FE49C-0B79-411B-997A-720DCD100D4A}"/>
    <cellStyle name="XL3 Blue 2 33 3 2" xfId="23640" xr:uid="{79E258B2-66D4-4DE8-8750-C91B81A251C4}"/>
    <cellStyle name="XL3 Blue 2 33 4" xfId="22112" xr:uid="{01DC96B8-7292-4D9A-8B98-C26944988B76}"/>
    <cellStyle name="XL3 Blue 2 34" xfId="754" xr:uid="{DC7C6C3D-1F24-4132-8C4C-CDC5BCDDAE4F}"/>
    <cellStyle name="XL3 Blue 2 34 2" xfId="3379" xr:uid="{29790723-3C73-471E-BC62-BC129235D788}"/>
    <cellStyle name="XL3 Blue 2 34 2 2" xfId="23641" xr:uid="{3BA9E7D5-96DD-44BA-AE80-6F79BCD2814C}"/>
    <cellStyle name="XL3 Blue 2 34 3" xfId="3380" xr:uid="{5DDE9DE4-B456-440F-8FB9-10FD43FA1AF2}"/>
    <cellStyle name="XL3 Blue 2 34 3 2" xfId="23642" xr:uid="{DC483A27-7E1C-491D-8B2E-606F6EB3B594}"/>
    <cellStyle name="XL3 Blue 2 34 4" xfId="22113" xr:uid="{0E47556C-9B30-4874-8A68-3E10C90E10C3}"/>
    <cellStyle name="XL3 Blue 2 35" xfId="755" xr:uid="{8FF256AD-50D7-4D1B-A069-A329A637D8FE}"/>
    <cellStyle name="XL3 Blue 2 35 2" xfId="3381" xr:uid="{C8B57315-752B-412F-BF09-F0FD78B35113}"/>
    <cellStyle name="XL3 Blue 2 35 2 2" xfId="23643" xr:uid="{54311010-0A2A-4160-9AE9-1E0F99480584}"/>
    <cellStyle name="XL3 Blue 2 35 3" xfId="3382" xr:uid="{F25F425F-25AC-4B57-8F10-E6DA0DCF71F0}"/>
    <cellStyle name="XL3 Blue 2 35 3 2" xfId="23644" xr:uid="{656BF567-EBFB-46CC-B7CB-05DBAF3FB753}"/>
    <cellStyle name="XL3 Blue 2 35 4" xfId="22114" xr:uid="{7660A6B1-8153-44D6-8EC5-25D2074AEF68}"/>
    <cellStyle name="XL3 Blue 2 36" xfId="3383" xr:uid="{FA57410C-CC76-44F6-B2C4-B6F7FB240F9B}"/>
    <cellStyle name="XL3 Blue 2 36 2" xfId="23645" xr:uid="{73084043-AA4A-437E-821E-DB0AE4E7063F}"/>
    <cellStyle name="XL3 Blue 2 37" xfId="3384" xr:uid="{EC972453-E5D9-4DF2-8B83-CA130E47ED9A}"/>
    <cellStyle name="XL3 Blue 2 37 2" xfId="23646" xr:uid="{F2BAD16C-FB2C-43A5-92F2-F9E4D2579471}"/>
    <cellStyle name="XL3 Blue 2 38" xfId="22086" xr:uid="{60B8DA75-F195-40E7-B659-6706684066CB}"/>
    <cellStyle name="XL3 Blue 2 4" xfId="756" xr:uid="{2E105B98-8F78-4146-B891-F6D28F736FB7}"/>
    <cellStyle name="XL3 Blue 2 4 2" xfId="3385" xr:uid="{28CDFFE1-D8B7-4092-98F4-8F8D62F10401}"/>
    <cellStyle name="XL3 Blue 2 4 2 2" xfId="23647" xr:uid="{4BDE3EB9-96E1-4D93-8A3D-6811AF4910C6}"/>
    <cellStyle name="XL3 Blue 2 4 3" xfId="3386" xr:uid="{7436CF96-0C6B-4BE6-9E89-4861A7D09667}"/>
    <cellStyle name="XL3 Blue 2 4 3 2" xfId="23648" xr:uid="{5BB30FFC-C879-4E20-BA23-214406992A06}"/>
    <cellStyle name="XL3 Blue 2 4 4" xfId="22115" xr:uid="{A69279D0-861F-44BA-918D-E2F827A7D246}"/>
    <cellStyle name="XL3 Blue 2 5" xfId="757" xr:uid="{A26E506A-EE84-4468-8BF7-6B500D903D1A}"/>
    <cellStyle name="XL3 Blue 2 5 2" xfId="3387" xr:uid="{8C49EF06-CFF6-43CA-8DF8-4EEB2357AAEE}"/>
    <cellStyle name="XL3 Blue 2 5 2 2" xfId="23649" xr:uid="{DD2DCE8E-A245-4D6B-881E-E3674A2F7480}"/>
    <cellStyle name="XL3 Blue 2 5 3" xfId="3388" xr:uid="{DA1E0951-E0BC-4BBB-AED3-ACF0AE933F13}"/>
    <cellStyle name="XL3 Blue 2 5 3 2" xfId="23650" xr:uid="{7C28695C-B52C-408B-A8AF-C5FF74C26C34}"/>
    <cellStyle name="XL3 Blue 2 5 4" xfId="22116" xr:uid="{BF94C463-0D28-41B9-A148-64F006ABC577}"/>
    <cellStyle name="XL3 Blue 2 6" xfId="758" xr:uid="{0895B953-3CB3-4911-88B7-40E3CAA56B35}"/>
    <cellStyle name="XL3 Blue 2 6 2" xfId="3389" xr:uid="{BBEA7124-2BC6-468B-8CD4-EC6D43DD616C}"/>
    <cellStyle name="XL3 Blue 2 6 2 2" xfId="23651" xr:uid="{5F5249E0-BD0E-4BCF-8FF2-69ACB1E60C6B}"/>
    <cellStyle name="XL3 Blue 2 6 3" xfId="3390" xr:uid="{76A4E152-413E-44B9-B230-3CB154FF6D83}"/>
    <cellStyle name="XL3 Blue 2 6 3 2" xfId="23652" xr:uid="{6B79645A-3E81-4C3E-A80E-61374BBDC71D}"/>
    <cellStyle name="XL3 Blue 2 6 4" xfId="22117" xr:uid="{5DF82F4B-5299-4065-9A9D-CFD28DA201F7}"/>
    <cellStyle name="XL3 Blue 2 7" xfId="759" xr:uid="{E3D0D25D-9CAF-4E57-896A-A06528D72F6A}"/>
    <cellStyle name="XL3 Blue 2 7 2" xfId="3391" xr:uid="{5EF97B2E-00D6-4890-A715-7DAA68D10B54}"/>
    <cellStyle name="XL3 Blue 2 7 2 2" xfId="23653" xr:uid="{A50C6E88-6236-488A-B3DE-E90BCDCCF5A8}"/>
    <cellStyle name="XL3 Blue 2 7 3" xfId="3392" xr:uid="{033B8830-9C31-46BE-94BC-4127BC0723C9}"/>
    <cellStyle name="XL3 Blue 2 7 3 2" xfId="23654" xr:uid="{2AFA3B5B-6CF0-44E0-B3EB-C18B8D113794}"/>
    <cellStyle name="XL3 Blue 2 7 4" xfId="22118" xr:uid="{3DC91C4E-BEB9-46BD-8A8B-0F0F499FFB77}"/>
    <cellStyle name="XL3 Blue 2 8" xfId="760" xr:uid="{0477DF84-DF45-473F-AB2D-72B9DD727C82}"/>
    <cellStyle name="XL3 Blue 2 8 2" xfId="3393" xr:uid="{88775D45-2239-427A-9D16-B95BA0A40171}"/>
    <cellStyle name="XL3 Blue 2 8 2 2" xfId="23655" xr:uid="{E6807F44-D016-405B-9BE2-70F2150539D2}"/>
    <cellStyle name="XL3 Blue 2 8 3" xfId="3394" xr:uid="{05C48CF8-28F8-4723-AA55-689B4F416363}"/>
    <cellStyle name="XL3 Blue 2 8 3 2" xfId="23656" xr:uid="{69893FD2-4F4B-464D-AA0E-C7B9D0E3E065}"/>
    <cellStyle name="XL3 Blue 2 8 4" xfId="22119" xr:uid="{A7CCF3AE-EB26-4518-BBF9-0E3832CE9ECF}"/>
    <cellStyle name="XL3 Blue 2 9" xfId="761" xr:uid="{F4D06EE8-EC42-472F-BE52-6E648C2A42E0}"/>
    <cellStyle name="XL3 Blue 2 9 2" xfId="3395" xr:uid="{C24819E2-609A-4C86-B77E-CC6AE001A0FB}"/>
    <cellStyle name="XL3 Blue 2 9 2 2" xfId="23657" xr:uid="{CD0EC3DB-E313-4DCE-AA47-70BE201A74F3}"/>
    <cellStyle name="XL3 Blue 2 9 3" xfId="3396" xr:uid="{C2D04175-77E3-43DA-8DA7-3A47C442A1C7}"/>
    <cellStyle name="XL3 Blue 2 9 3 2" xfId="23658" xr:uid="{FB07753C-960C-4376-9FA8-135BF5AC51A0}"/>
    <cellStyle name="XL3 Blue 2 9 4" xfId="22120" xr:uid="{A5211C67-A7D4-46FD-B9B4-F535FC44F35D}"/>
    <cellStyle name="XL3 Blue 20" xfId="762" xr:uid="{00476D69-91E2-4F62-81E9-EA785FC0390C}"/>
    <cellStyle name="XL3 Blue 20 2" xfId="3397" xr:uid="{35398407-F06F-481E-BCE5-DF856BA9F8C8}"/>
    <cellStyle name="XL3 Blue 20 2 2" xfId="23659" xr:uid="{7984FA6F-F453-47F1-AF91-F2ABF17BEF31}"/>
    <cellStyle name="XL3 Blue 20 3" xfId="3398" xr:uid="{D241E5F1-0908-4903-A05B-DE96986ABA65}"/>
    <cellStyle name="XL3 Blue 20 3 2" xfId="23660" xr:uid="{CF10F46A-C941-4455-B7A2-44AA4052DFCB}"/>
    <cellStyle name="XL3 Blue 20 4" xfId="22121" xr:uid="{F569A8ED-D657-4525-87B9-5F2B2CC967E4}"/>
    <cellStyle name="XL3 Blue 21" xfId="763" xr:uid="{EA7136F5-857E-4C7A-B25B-95A6E089BA80}"/>
    <cellStyle name="XL3 Blue 21 2" xfId="3399" xr:uid="{038F1D27-EF56-4DA4-B491-24CDD0673260}"/>
    <cellStyle name="XL3 Blue 21 2 2" xfId="23661" xr:uid="{189A7E4F-5CCA-49C6-89CE-11282CB96F20}"/>
    <cellStyle name="XL3 Blue 21 3" xfId="3400" xr:uid="{5142AC0C-6670-4559-8365-66BDE0B1512E}"/>
    <cellStyle name="XL3 Blue 21 3 2" xfId="23662" xr:uid="{BCE3707F-31F1-4CEF-88C8-B86470B7928C}"/>
    <cellStyle name="XL3 Blue 21 4" xfId="22122" xr:uid="{A3A4A7EE-6497-49A4-A78C-AF67E5C1504F}"/>
    <cellStyle name="XL3 Blue 22" xfId="764" xr:uid="{142255F6-34CA-45F4-A6DB-F91033EA419A}"/>
    <cellStyle name="XL3 Blue 22 2" xfId="3401" xr:uid="{E60951B8-34C0-43D6-AB8B-0BE7E3589A46}"/>
    <cellStyle name="XL3 Blue 22 2 2" xfId="23663" xr:uid="{9CF845CD-CDB5-4DED-846C-F365BF48A965}"/>
    <cellStyle name="XL3 Blue 22 3" xfId="3402" xr:uid="{ECBC7FD8-4FE7-4B4E-830B-56F0B406449F}"/>
    <cellStyle name="XL3 Blue 22 3 2" xfId="23664" xr:uid="{BF98C248-4D9B-4CCA-9D20-F30A905C2E6C}"/>
    <cellStyle name="XL3 Blue 22 4" xfId="22123" xr:uid="{5B7CEF91-EEFD-4887-8D9B-BEFBCD5144C6}"/>
    <cellStyle name="XL3 Blue 23" xfId="765" xr:uid="{330325C9-0F40-4A15-A855-33FD04CDE8A4}"/>
    <cellStyle name="XL3 Blue 23 2" xfId="3403" xr:uid="{CC7D260A-A5B7-43FE-961A-5161553B8E76}"/>
    <cellStyle name="XL3 Blue 23 2 2" xfId="23665" xr:uid="{9BFE200E-26BC-42BC-9D27-F028A8F96BD4}"/>
    <cellStyle name="XL3 Blue 23 3" xfId="3404" xr:uid="{87449A8F-D8C0-4357-AB7B-253BD04C8C3E}"/>
    <cellStyle name="XL3 Blue 23 3 2" xfId="23666" xr:uid="{93D5F5F3-849A-4188-970E-AD148A2CDBC5}"/>
    <cellStyle name="XL3 Blue 23 4" xfId="22124" xr:uid="{E5043E45-C12F-463F-8684-BD1067380F0B}"/>
    <cellStyle name="XL3 Blue 24" xfId="766" xr:uid="{CF7CE6BA-8CC3-4225-ABB9-61D7E6C7A9AC}"/>
    <cellStyle name="XL3 Blue 24 2" xfId="3405" xr:uid="{0BB1F3C4-E23F-4C96-9040-71109CAFD93B}"/>
    <cellStyle name="XL3 Blue 24 2 2" xfId="23667" xr:uid="{5D6EB116-9224-4959-9379-3B9E8FF4321A}"/>
    <cellStyle name="XL3 Blue 24 3" xfId="3406" xr:uid="{E27BBA8F-E2AC-41CC-9522-4767764A7E8F}"/>
    <cellStyle name="XL3 Blue 24 3 2" xfId="23668" xr:uid="{1394D416-B539-4F27-BC97-83A04BFFBAF6}"/>
    <cellStyle name="XL3 Blue 24 4" xfId="22125" xr:uid="{A2830EEB-1A00-4D3E-9109-7116032D7B51}"/>
    <cellStyle name="XL3 Blue 25" xfId="767" xr:uid="{00E350F3-A462-44BB-B086-ED0D41040169}"/>
    <cellStyle name="XL3 Blue 25 2" xfId="3407" xr:uid="{1734CB7F-078C-4505-8F22-C08A6549C2C5}"/>
    <cellStyle name="XL3 Blue 25 2 2" xfId="23669" xr:uid="{72AC61D5-3157-444C-AF5E-0F9E085DC148}"/>
    <cellStyle name="XL3 Blue 25 3" xfId="3408" xr:uid="{9080E6CC-E32B-4F36-8A8E-9AC4A32A4AE1}"/>
    <cellStyle name="XL3 Blue 25 3 2" xfId="23670" xr:uid="{5B677C42-75B2-459E-9D93-5D32D60C451E}"/>
    <cellStyle name="XL3 Blue 25 4" xfId="22126" xr:uid="{DFB7C9E0-C7F7-46D6-A5D3-82A0144D527F}"/>
    <cellStyle name="XL3 Blue 26" xfId="768" xr:uid="{47CD1624-D372-4DBD-8E70-5CEA639AF950}"/>
    <cellStyle name="XL3 Blue 26 2" xfId="3409" xr:uid="{FB851933-8646-47BA-BCAA-DC2A020B58AB}"/>
    <cellStyle name="XL3 Blue 26 2 2" xfId="23671" xr:uid="{C88A3240-2C65-4A5A-B7FB-3CA528EE1EA6}"/>
    <cellStyle name="XL3 Blue 26 3" xfId="3410" xr:uid="{73BBF00B-52DE-4751-BC86-700B3B461BA3}"/>
    <cellStyle name="XL3 Blue 26 3 2" xfId="23672" xr:uid="{C4321393-EDED-416C-B2EA-E69FF02C35FF}"/>
    <cellStyle name="XL3 Blue 26 4" xfId="22127" xr:uid="{D7B4A7C1-F2DF-495B-9778-3975B3791991}"/>
    <cellStyle name="XL3 Blue 27" xfId="769" xr:uid="{1A3AF6A8-F7FD-42F3-8A60-ABD02F9189DA}"/>
    <cellStyle name="XL3 Blue 27 2" xfId="3411" xr:uid="{7B43E299-4063-475E-B3CD-BE00F291BD2C}"/>
    <cellStyle name="XL3 Blue 27 2 2" xfId="23673" xr:uid="{ED7C984A-CC20-4A2D-B3A9-0375F96E7208}"/>
    <cellStyle name="XL3 Blue 27 3" xfId="3412" xr:uid="{346F3374-14AA-4592-94C8-84B0405DFA75}"/>
    <cellStyle name="XL3 Blue 27 3 2" xfId="23674" xr:uid="{6DEAC9D7-1E82-42B0-94F7-1BEB07AED039}"/>
    <cellStyle name="XL3 Blue 27 4" xfId="22128" xr:uid="{820B2E82-8490-41D5-B893-08F28A56AEDE}"/>
    <cellStyle name="XL3 Blue 28" xfId="770" xr:uid="{07C21146-4466-4296-928A-669BF18AEAB7}"/>
    <cellStyle name="XL3 Blue 28 2" xfId="3413" xr:uid="{81449A6F-F991-4F78-A32F-D09C065B1CAF}"/>
    <cellStyle name="XL3 Blue 28 2 2" xfId="23675" xr:uid="{DA0D812C-E5E6-46A1-9FC1-B2DB62AC80D1}"/>
    <cellStyle name="XL3 Blue 28 3" xfId="3414" xr:uid="{FFED8FE4-3B2D-4782-A8E7-09C74C953E13}"/>
    <cellStyle name="XL3 Blue 28 3 2" xfId="23676" xr:uid="{E982CC9C-B628-43D9-B982-E2E5A3DC8FA8}"/>
    <cellStyle name="XL3 Blue 28 4" xfId="22129" xr:uid="{9AE80166-A535-41ED-A7B1-731DF778EEE8}"/>
    <cellStyle name="XL3 Blue 29" xfId="771" xr:uid="{BC8EF50C-C09C-4915-AB36-91A223327D35}"/>
    <cellStyle name="XL3 Blue 29 2" xfId="3415" xr:uid="{28257FF1-1FB8-4214-9B04-3422B431760D}"/>
    <cellStyle name="XL3 Blue 29 2 2" xfId="23677" xr:uid="{3F5539BF-D9EB-4144-8E5F-A14738AA88A6}"/>
    <cellStyle name="XL3 Blue 29 3" xfId="3416" xr:uid="{B9E7A1E9-38DD-4FA5-959F-189B34007D4E}"/>
    <cellStyle name="XL3 Blue 29 3 2" xfId="23678" xr:uid="{5CBD55A8-B938-4131-A385-C9B91DB8DAA8}"/>
    <cellStyle name="XL3 Blue 29 4" xfId="22130" xr:uid="{30AEBB07-A0D7-43A4-8F92-B25C4B6C601B}"/>
    <cellStyle name="XL3 Blue 3" xfId="772" xr:uid="{E9EC842F-C387-4E68-A888-01283B810260}"/>
    <cellStyle name="XL3 Blue 3 2" xfId="3417" xr:uid="{255376B6-85C6-4037-AAAF-EDD4B62897E6}"/>
    <cellStyle name="XL3 Blue 3 2 2" xfId="23679" xr:uid="{8DFBCF7F-96BC-408C-ACED-5A030EB90872}"/>
    <cellStyle name="XL3 Blue 3 3" xfId="3418" xr:uid="{E10DAC71-81E5-42FB-9D22-29B539617392}"/>
    <cellStyle name="XL3 Blue 3 3 2" xfId="23680" xr:uid="{49413686-C8DB-4AB6-AB1E-A584C0B1B648}"/>
    <cellStyle name="XL3 Blue 3 4" xfId="22131" xr:uid="{7727B34F-B14B-4C3F-A482-AEC266447B92}"/>
    <cellStyle name="XL3 Blue 30" xfId="773" xr:uid="{F22FE1AB-B85F-4F7E-A432-0AFD591CD981}"/>
    <cellStyle name="XL3 Blue 30 2" xfId="3419" xr:uid="{704B93B7-9DDC-4208-B63F-1CB0DB8E5BF3}"/>
    <cellStyle name="XL3 Blue 30 2 2" xfId="23681" xr:uid="{6DEF3C8B-DC25-4528-A13D-2D5961E8AF74}"/>
    <cellStyle name="XL3 Blue 30 3" xfId="3420" xr:uid="{2D323EF1-0959-4F9C-B9BA-0D16081730ED}"/>
    <cellStyle name="XL3 Blue 30 3 2" xfId="23682" xr:uid="{7884B334-7CD2-4622-8709-97C7B25B0793}"/>
    <cellStyle name="XL3 Blue 30 4" xfId="22132" xr:uid="{85005AB5-5EEC-4793-BB63-BF1A11FF71D2}"/>
    <cellStyle name="XL3 Blue 31" xfId="774" xr:uid="{714B6C9B-139D-4A6D-92C1-5994618660A2}"/>
    <cellStyle name="XL3 Blue 31 2" xfId="3421" xr:uid="{C60EE457-C646-4F0A-8F7D-4D17A58863ED}"/>
    <cellStyle name="XL3 Blue 31 2 2" xfId="23683" xr:uid="{D8598298-2B4F-4684-B3E4-37CD5F184924}"/>
    <cellStyle name="XL3 Blue 31 3" xfId="3422" xr:uid="{10DB7CCA-9E28-46FB-A5E5-AB130869E01B}"/>
    <cellStyle name="XL3 Blue 31 3 2" xfId="23684" xr:uid="{145DEAE0-DED4-4A5E-8D7F-4152591C00F7}"/>
    <cellStyle name="XL3 Blue 31 4" xfId="22133" xr:uid="{9FAF3759-6B82-4F23-8172-88CF6F3959FF}"/>
    <cellStyle name="XL3 Blue 32" xfId="775" xr:uid="{3A8C3948-CF84-47E9-803E-FE3533A879C1}"/>
    <cellStyle name="XL3 Blue 32 2" xfId="3423" xr:uid="{CE1C0D22-4BC4-4D5A-BB18-7BB9C184AF76}"/>
    <cellStyle name="XL3 Blue 32 2 2" xfId="23685" xr:uid="{0D9D9FFA-196E-40C6-9B18-A2281E418B18}"/>
    <cellStyle name="XL3 Blue 32 3" xfId="3424" xr:uid="{0C281E8E-2D54-4C88-B190-3A1245532927}"/>
    <cellStyle name="XL3 Blue 32 3 2" xfId="23686" xr:uid="{E0207477-2D6A-489F-9286-AD7114A63980}"/>
    <cellStyle name="XL3 Blue 32 4" xfId="22134" xr:uid="{93B49289-8BCB-4ECB-90B8-0FAC961B7EBF}"/>
    <cellStyle name="XL3 Blue 33" xfId="776" xr:uid="{D0E90D5E-5D10-485E-8C15-6DC429A38C33}"/>
    <cellStyle name="XL3 Blue 33 2" xfId="3425" xr:uid="{55E731DE-0DA0-4B4F-B64E-22368B736EE2}"/>
    <cellStyle name="XL3 Blue 33 2 2" xfId="23687" xr:uid="{9A54FF4D-5A21-43B0-89BA-58985CA97728}"/>
    <cellStyle name="XL3 Blue 33 3" xfId="3426" xr:uid="{218D8B0C-B789-42CE-B9A9-175003656194}"/>
    <cellStyle name="XL3 Blue 33 3 2" xfId="23688" xr:uid="{D9571E75-0074-4718-B3EF-39987EF349F5}"/>
    <cellStyle name="XL3 Blue 33 4" xfId="22135" xr:uid="{5D46CB64-4634-4821-9386-ABBF9D3C8F60}"/>
    <cellStyle name="XL3 Blue 34" xfId="777" xr:uid="{47939546-E393-42AA-B2E7-3B3A234C65A8}"/>
    <cellStyle name="XL3 Blue 34 2" xfId="3427" xr:uid="{33FF650C-E12F-4517-B0B0-560EBAA737F9}"/>
    <cellStyle name="XL3 Blue 34 2 2" xfId="23689" xr:uid="{655C90CC-D420-4AE5-8330-52AEB9D2D477}"/>
    <cellStyle name="XL3 Blue 34 3" xfId="3428" xr:uid="{E5CFE07C-FFDB-47E1-9CE9-8D600234D0B6}"/>
    <cellStyle name="XL3 Blue 34 3 2" xfId="23690" xr:uid="{7A7455DF-9A9C-4C6C-B37E-223CA994470D}"/>
    <cellStyle name="XL3 Blue 34 4" xfId="22136" xr:uid="{E0F83746-F443-4516-B5F4-DEDF25F1F201}"/>
    <cellStyle name="XL3 Blue 35" xfId="778" xr:uid="{19DFCB1E-E8B2-4D76-8245-24C65973B1AC}"/>
    <cellStyle name="XL3 Blue 35 2" xfId="3429" xr:uid="{89E43C6E-D341-4BAD-8D69-3AE438BCD9BE}"/>
    <cellStyle name="XL3 Blue 35 2 2" xfId="23691" xr:uid="{4DB40FEA-C0AA-4543-8B3D-CA56BEBB0B32}"/>
    <cellStyle name="XL3 Blue 35 3" xfId="3430" xr:uid="{56C9F007-3294-4400-BE88-C65CB39D110C}"/>
    <cellStyle name="XL3 Blue 35 3 2" xfId="23692" xr:uid="{C5C46AF7-AE5C-474F-9E2C-C9E2D316FA8B}"/>
    <cellStyle name="XL3 Blue 35 4" xfId="22137" xr:uid="{697E2F70-D1BE-44ED-9110-E2A664362160}"/>
    <cellStyle name="XL3 Blue 36" xfId="779" xr:uid="{1D0C95FB-C393-4E39-B01C-E55B0F9FB001}"/>
    <cellStyle name="XL3 Blue 36 2" xfId="3431" xr:uid="{782A75C8-2A91-4933-A344-CBB0EB8CE52C}"/>
    <cellStyle name="XL3 Blue 36 2 2" xfId="23693" xr:uid="{FC2EAF8B-4C0A-4977-AC63-EC55888A8037}"/>
    <cellStyle name="XL3 Blue 36 3" xfId="3432" xr:uid="{65C472B7-08F2-4DB3-A041-CD3CA0B87F15}"/>
    <cellStyle name="XL3 Blue 36 3 2" xfId="23694" xr:uid="{041F2A07-6D78-4FC6-8AFF-1FDED14D0626}"/>
    <cellStyle name="XL3 Blue 36 4" xfId="22138" xr:uid="{CA9ECCDB-772F-4AF9-8639-5B43EA735811}"/>
    <cellStyle name="XL3 Blue 37" xfId="780" xr:uid="{4DE955D8-0BBF-48A6-A442-380D2DB4AB00}"/>
    <cellStyle name="XL3 Blue 37 2" xfId="3433" xr:uid="{FA1F6495-6EF9-42BE-8055-90A61047C74F}"/>
    <cellStyle name="XL3 Blue 37 2 2" xfId="23695" xr:uid="{B50D2A1D-B4A5-43E1-8EC6-6191F1E5C324}"/>
    <cellStyle name="XL3 Blue 37 3" xfId="3434" xr:uid="{434073D6-44F6-4ED1-816C-2EDADEFFC7F9}"/>
    <cellStyle name="XL3 Blue 37 3 2" xfId="23696" xr:uid="{892880B5-0709-462E-B368-0E9790419A04}"/>
    <cellStyle name="XL3 Blue 37 4" xfId="22139" xr:uid="{EC4DDB1B-DC4A-4C34-8EF5-3C9096B980A6}"/>
    <cellStyle name="XL3 Blue 38" xfId="781" xr:uid="{F39AF549-5D0C-4E0E-B9EB-FBFDAF76D79D}"/>
    <cellStyle name="XL3 Blue 38 2" xfId="3435" xr:uid="{DFD8D06F-8B8F-48FF-8FAA-D3D3CF39BD47}"/>
    <cellStyle name="XL3 Blue 38 2 2" xfId="23697" xr:uid="{9FCF4054-97E9-4482-9985-96F2FBC1F7A4}"/>
    <cellStyle name="XL3 Blue 38 3" xfId="3436" xr:uid="{B1400D53-2660-470D-903C-7C77DBEE7226}"/>
    <cellStyle name="XL3 Blue 38 3 2" xfId="23698" xr:uid="{524D1C99-AB09-45B3-BD83-C1FC97516B0B}"/>
    <cellStyle name="XL3 Blue 38 4" xfId="22140" xr:uid="{835A9588-3069-4613-9A65-9B52289876CF}"/>
    <cellStyle name="XL3 Blue 39" xfId="782" xr:uid="{6C0942D2-C496-46A2-BA13-DD043900DB8E}"/>
    <cellStyle name="XL3 Blue 39 2" xfId="3437" xr:uid="{BB3AAF9E-468E-432B-A94A-EFA137267BD8}"/>
    <cellStyle name="XL3 Blue 39 2 2" xfId="23699" xr:uid="{68005CFF-9470-4F79-8E1D-64E70E3902E6}"/>
    <cellStyle name="XL3 Blue 39 3" xfId="3438" xr:uid="{75BA503F-B97B-40D3-9298-E701B82B8092}"/>
    <cellStyle name="XL3 Blue 39 3 2" xfId="23700" xr:uid="{C5B28D2F-EC25-4137-8FF7-D8CA97D47C7E}"/>
    <cellStyle name="XL3 Blue 39 4" xfId="22141" xr:uid="{BCA0DA2C-8F77-4A1A-B3EA-A83006724E86}"/>
    <cellStyle name="XL3 Blue 4" xfId="783" xr:uid="{338628AE-0E90-4E9F-BE9B-0F1B4E3B8445}"/>
    <cellStyle name="XL3 Blue 4 2" xfId="3439" xr:uid="{2842855F-437C-4E8D-B004-CB8D9A88C32E}"/>
    <cellStyle name="XL3 Blue 4 2 2" xfId="23701" xr:uid="{C4799B2F-869A-4E4D-B206-9D6E1F296AE3}"/>
    <cellStyle name="XL3 Blue 4 3" xfId="3440" xr:uid="{F756ABCB-2603-46CF-B1FD-5EF6725C5132}"/>
    <cellStyle name="XL3 Blue 4 3 2" xfId="23702" xr:uid="{0A42AEA8-31CC-44ED-A549-9EC284888951}"/>
    <cellStyle name="XL3 Blue 4 4" xfId="22142" xr:uid="{7671BBB2-613B-481D-9032-07EC80F48E0A}"/>
    <cellStyle name="XL3 Blue 40" xfId="784" xr:uid="{6EAFCE89-AD16-4FE7-9806-390800995EC8}"/>
    <cellStyle name="XL3 Blue 40 2" xfId="3441" xr:uid="{2DFCB5F8-04FF-45FD-B43A-68970CFBCEAC}"/>
    <cellStyle name="XL3 Blue 40 2 2" xfId="23703" xr:uid="{E83366E5-CB32-461B-BF62-9198C6D263C7}"/>
    <cellStyle name="XL3 Blue 40 3" xfId="3442" xr:uid="{361933B1-A621-4BCA-BC1A-D767484AE7F1}"/>
    <cellStyle name="XL3 Blue 40 3 2" xfId="23704" xr:uid="{D738B27F-4A56-4C02-87A7-5F1F392D8C76}"/>
    <cellStyle name="XL3 Blue 40 4" xfId="22143" xr:uid="{F8134088-CFCA-4339-860C-E548CB18AE81}"/>
    <cellStyle name="XL3 Blue 41" xfId="785" xr:uid="{5C0C36C1-CEDC-4CBF-AC9D-9724CBB7A42B}"/>
    <cellStyle name="XL3 Blue 41 2" xfId="3443" xr:uid="{D550D07A-5527-4D9E-8CC8-7BE63395023E}"/>
    <cellStyle name="XL3 Blue 41 2 2" xfId="23705" xr:uid="{ABC7B131-5D6A-45AD-A08D-5A96D61F5EBC}"/>
    <cellStyle name="XL3 Blue 41 3" xfId="3444" xr:uid="{9F9C5C46-48CE-44B7-8A0D-B281B3B7573E}"/>
    <cellStyle name="XL3 Blue 41 3 2" xfId="23706" xr:uid="{EA63A643-7651-4BFF-8B32-F4A2A4AB5A7B}"/>
    <cellStyle name="XL3 Blue 41 4" xfId="22144" xr:uid="{4B5C7514-96C9-4975-BC1F-1D40D0E08EBE}"/>
    <cellStyle name="XL3 Blue 42" xfId="786" xr:uid="{C2AAD521-76E5-44E9-A1E0-FF0DEFB99D73}"/>
    <cellStyle name="XL3 Blue 42 2" xfId="3445" xr:uid="{95786198-5CEF-45B1-B0CD-B9D702C97496}"/>
    <cellStyle name="XL3 Blue 42 2 2" xfId="23707" xr:uid="{AC998CA4-114F-49D0-96D9-77B9856FEDC0}"/>
    <cellStyle name="XL3 Blue 42 3" xfId="3446" xr:uid="{98793A46-9274-4B20-896B-2CABEFB80F21}"/>
    <cellStyle name="XL3 Blue 42 3 2" xfId="23708" xr:uid="{092A524F-41E1-449E-9BD3-F27315622707}"/>
    <cellStyle name="XL3 Blue 42 4" xfId="22145" xr:uid="{16A053A2-7E3A-48E2-AA4D-595D659613BF}"/>
    <cellStyle name="XL3 Blue 43" xfId="787" xr:uid="{0E32FAEE-9A14-444A-B8F3-FBE28C50FFD3}"/>
    <cellStyle name="XL3 Blue 43 2" xfId="3447" xr:uid="{784FD0DA-8D0C-4887-BDD9-EF63E811015E}"/>
    <cellStyle name="XL3 Blue 43 2 2" xfId="23709" xr:uid="{28F0D438-69A6-4287-9211-9D3BF4A129F3}"/>
    <cellStyle name="XL3 Blue 43 3" xfId="3448" xr:uid="{5E087C28-2C36-44A5-8BC1-DF886A491ECD}"/>
    <cellStyle name="XL3 Blue 43 3 2" xfId="23710" xr:uid="{7C9ECFB8-C74C-45F2-BBBF-CD734322D8E9}"/>
    <cellStyle name="XL3 Blue 43 4" xfId="22146" xr:uid="{2C39721A-4096-4096-85C1-26087D44AE33}"/>
    <cellStyle name="XL3 Blue 44" xfId="788" xr:uid="{D8775549-78E9-4655-96A3-06E141A97EC9}"/>
    <cellStyle name="XL3 Blue 44 2" xfId="3449" xr:uid="{386C7539-DBB6-4E75-A74A-4B6FF78F3F09}"/>
    <cellStyle name="XL3 Blue 44 2 2" xfId="23711" xr:uid="{C5DA134F-44D2-4013-96B9-96B64FBF8723}"/>
    <cellStyle name="XL3 Blue 44 3" xfId="3450" xr:uid="{6FAA33DE-9FCF-439F-A509-7AE26646DEB0}"/>
    <cellStyle name="XL3 Blue 44 3 2" xfId="23712" xr:uid="{A00CDA83-169F-42C0-9FC2-F698CEFA0DA1}"/>
    <cellStyle name="XL3 Blue 44 4" xfId="22147" xr:uid="{CD12D1E8-4F5B-4F13-BFC9-87E2D64456FA}"/>
    <cellStyle name="XL3 Blue 45" xfId="789" xr:uid="{84CD555B-D93D-4FBC-B55A-DCAA81BB9891}"/>
    <cellStyle name="XL3 Blue 45 2" xfId="3451" xr:uid="{11400C57-C0D3-4EDA-874F-B8A260961547}"/>
    <cellStyle name="XL3 Blue 45 2 2" xfId="23713" xr:uid="{C3499C5D-278F-4161-94DF-13072B5493D3}"/>
    <cellStyle name="XL3 Blue 45 3" xfId="3452" xr:uid="{E9DE0E0A-29BB-4C5D-9969-2548A1D96255}"/>
    <cellStyle name="XL3 Blue 45 3 2" xfId="23714" xr:uid="{F17A7F84-FE9E-4D49-A7CF-5425AB955D2D}"/>
    <cellStyle name="XL3 Blue 45 4" xfId="22148" xr:uid="{EB530305-FE0F-4C20-94DA-B214B2B43338}"/>
    <cellStyle name="XL3 Blue 46" xfId="3453" xr:uid="{16E1271D-D379-4BA1-80FD-8D7A57A36571}"/>
    <cellStyle name="XL3 Blue 46 2" xfId="23715" xr:uid="{96C2E784-677D-441A-8B13-599EEA81588E}"/>
    <cellStyle name="XL3 Blue 47" xfId="3454" xr:uid="{A2D4378E-6B9F-4B7B-AF4A-30973D8FC36B}"/>
    <cellStyle name="XL3 Blue 47 2" xfId="23716" xr:uid="{AF98ECD6-D99A-4CEB-BF5B-C11B83623AEE}"/>
    <cellStyle name="XL3 Blue 48" xfId="22075" xr:uid="{4D1265EF-BD73-44C8-BE04-AD3C8D1E9737}"/>
    <cellStyle name="XL3 Blue 5" xfId="790" xr:uid="{3C2468AB-005D-4CD3-97A0-7D824A95E02C}"/>
    <cellStyle name="XL3 Blue 5 2" xfId="3455" xr:uid="{298B1CBA-C9B4-475F-B8A8-19F2CA7892D0}"/>
    <cellStyle name="XL3 Blue 5 2 2" xfId="23717" xr:uid="{44D0E073-15EE-4329-9CD5-4EACE9FE02E4}"/>
    <cellStyle name="XL3 Blue 5 3" xfId="3456" xr:uid="{6B2E215E-BD6A-4185-A7BC-60721BCD43EC}"/>
    <cellStyle name="XL3 Blue 5 3 2" xfId="23718" xr:uid="{165FD823-C34F-4F16-9782-C01417AAC40E}"/>
    <cellStyle name="XL3 Blue 5 4" xfId="22149" xr:uid="{244CE982-AE24-4B9A-B765-620F96D6AB36}"/>
    <cellStyle name="XL3 Blue 6" xfId="791" xr:uid="{B5EB7880-D4A4-49E0-97F2-EFA1FCE0476A}"/>
    <cellStyle name="XL3 Blue 6 2" xfId="3457" xr:uid="{B5909784-1D68-400A-A693-469071AE7660}"/>
    <cellStyle name="XL3 Blue 6 2 2" xfId="23719" xr:uid="{E32B31EC-2652-4E5E-A14A-883C2EAA84EE}"/>
    <cellStyle name="XL3 Blue 6 3" xfId="3458" xr:uid="{CC56C68F-8C33-4309-9DF8-187249334CEC}"/>
    <cellStyle name="XL3 Blue 6 3 2" xfId="23720" xr:uid="{538A5499-7A89-4BF2-86E8-5209615E589E}"/>
    <cellStyle name="XL3 Blue 6 4" xfId="22150" xr:uid="{9D4B1447-5654-4E08-A003-B98763A21000}"/>
    <cellStyle name="XL3 Blue 7" xfId="792" xr:uid="{D357842C-571E-4F07-A6DC-E93BB7139580}"/>
    <cellStyle name="XL3 Blue 7 2" xfId="3459" xr:uid="{BB5FC596-62EA-4424-A727-B4D4A95424D7}"/>
    <cellStyle name="XL3 Blue 7 2 2" xfId="23721" xr:uid="{77095C79-F86D-464F-B6EA-714A738A30B9}"/>
    <cellStyle name="XL3 Blue 7 3" xfId="3460" xr:uid="{66BD0C90-6E11-47E6-B27B-E32A1228F150}"/>
    <cellStyle name="XL3 Blue 7 3 2" xfId="23722" xr:uid="{CC0B2BAC-1967-4E06-A161-05C3273A050A}"/>
    <cellStyle name="XL3 Blue 7 4" xfId="22151" xr:uid="{338120F8-386C-42B4-8768-D7DE465F1D6A}"/>
    <cellStyle name="XL3 Blue 8" xfId="793" xr:uid="{B39E34C2-3167-4EBF-A610-97058762327D}"/>
    <cellStyle name="XL3 Blue 8 2" xfId="3461" xr:uid="{C20F7470-66CC-4472-AAC9-78E676D30CB7}"/>
    <cellStyle name="XL3 Blue 8 2 2" xfId="23723" xr:uid="{93BA52A0-7E7C-4146-AD85-4A5683463CFE}"/>
    <cellStyle name="XL3 Blue 8 3" xfId="3462" xr:uid="{F0B2B4CC-CFEC-4F45-BB6D-04B856379A01}"/>
    <cellStyle name="XL3 Blue 8 3 2" xfId="23724" xr:uid="{20C8B37D-8B4F-4FBB-B8F2-E1E67F0A9E57}"/>
    <cellStyle name="XL3 Blue 8 4" xfId="22152" xr:uid="{95977A2C-89DC-4C3A-B910-1E5AC0A81797}"/>
    <cellStyle name="XL3 Blue 9" xfId="794" xr:uid="{16E3700E-FF5E-4ED2-9E98-4DD0FFA264D7}"/>
    <cellStyle name="XL3 Blue 9 2" xfId="3463" xr:uid="{323F28A0-2D68-4784-9911-BECFFC17AC3B}"/>
    <cellStyle name="XL3 Blue 9 2 2" xfId="23725" xr:uid="{74912D06-D93F-4FCB-82D5-36AE35F65697}"/>
    <cellStyle name="XL3 Blue 9 3" xfId="3464" xr:uid="{A570D05E-D267-4430-8862-4E6C392C6CB5}"/>
    <cellStyle name="XL3 Blue 9 3 2" xfId="23726" xr:uid="{E733254E-E22D-446E-9C49-F062722E9107}"/>
    <cellStyle name="XL3 Blue 9 4" xfId="22153" xr:uid="{7C1A4062-0DAC-400B-9334-BF2C7CAAD7FE}"/>
    <cellStyle name="XL3 Green" xfId="795" xr:uid="{685C537F-B2CC-4962-ACDB-0A64EC6CA92D}"/>
    <cellStyle name="XL3 Green 10" xfId="796" xr:uid="{54C2879E-7D35-478B-BFBD-695657ECCC8F}"/>
    <cellStyle name="XL3 Green 10 2" xfId="3465" xr:uid="{6BC0B8E7-396C-4F6E-B859-5DE2367397F6}"/>
    <cellStyle name="XL3 Green 10 2 2" xfId="23727" xr:uid="{B6693470-7B80-45FB-B26F-7497870B0DED}"/>
    <cellStyle name="XL3 Green 10 3" xfId="3466" xr:uid="{A83BE351-A56A-4D5A-BBC1-F9AC82225DF8}"/>
    <cellStyle name="XL3 Green 10 3 2" xfId="23728" xr:uid="{736A4559-12E5-4B11-AF77-747E334F7FC9}"/>
    <cellStyle name="XL3 Green 10 4" xfId="22155" xr:uid="{D9D10EA1-4DBB-453F-B2C7-4C4E4A834D22}"/>
    <cellStyle name="XL3 Green 11" xfId="797" xr:uid="{6171A9B6-3939-47CC-A94D-87DD9A398E15}"/>
    <cellStyle name="XL3 Green 11 2" xfId="3467" xr:uid="{77C9CA16-1481-4FE8-BD6D-F976AFC5EFD1}"/>
    <cellStyle name="XL3 Green 11 2 2" xfId="23729" xr:uid="{87D7C536-AE02-4D29-A077-6859F0C404DB}"/>
    <cellStyle name="XL3 Green 11 3" xfId="3468" xr:uid="{28DFE7CE-BA27-4F27-8A62-9BE9142410AD}"/>
    <cellStyle name="XL3 Green 11 3 2" xfId="23730" xr:uid="{ED3C88FB-87FA-4F39-9BA5-548D8F6A0147}"/>
    <cellStyle name="XL3 Green 11 4" xfId="22156" xr:uid="{2ADF7189-AE23-4C2A-910A-9B968CA21564}"/>
    <cellStyle name="XL3 Green 12" xfId="798" xr:uid="{F2631EA5-186C-4F88-A549-4595EA4F1872}"/>
    <cellStyle name="XL3 Green 12 2" xfId="3469" xr:uid="{D128600D-1414-4A37-A13D-96D1C6DEB04E}"/>
    <cellStyle name="XL3 Green 12 2 2" xfId="23731" xr:uid="{B2148BCB-A16C-4A71-B498-FD658CA368EE}"/>
    <cellStyle name="XL3 Green 12 3" xfId="3470" xr:uid="{66251AC1-F37C-4012-B8B0-8E9459F16F09}"/>
    <cellStyle name="XL3 Green 12 3 2" xfId="23732" xr:uid="{6AD19981-1B2F-4222-A9B9-F35074A42A42}"/>
    <cellStyle name="XL3 Green 12 4" xfId="22157" xr:uid="{F82F5205-743B-4C85-9D69-0238473DE5F5}"/>
    <cellStyle name="XL3 Green 13" xfId="799" xr:uid="{D8E5FD97-FECC-476D-85B5-EA4CE25175F3}"/>
    <cellStyle name="XL3 Green 13 2" xfId="3471" xr:uid="{BC83AED8-A801-433E-BB55-9506570F010A}"/>
    <cellStyle name="XL3 Green 13 2 2" xfId="23733" xr:uid="{BC265828-DF9C-441C-8610-47C861FB9CD9}"/>
    <cellStyle name="XL3 Green 13 3" xfId="3472" xr:uid="{DAB64454-DC94-48E7-B78C-16E472E8550C}"/>
    <cellStyle name="XL3 Green 13 3 2" xfId="23734" xr:uid="{E9847794-3663-43E3-B55A-8E8FD3CCC287}"/>
    <cellStyle name="XL3 Green 13 4" xfId="22158" xr:uid="{98F40B5D-7BC3-4477-B28D-25FE4C8C3FED}"/>
    <cellStyle name="XL3 Green 14" xfId="800" xr:uid="{AF38F320-209F-49A2-AD97-174606B63B02}"/>
    <cellStyle name="XL3 Green 14 2" xfId="3473" xr:uid="{E97C98F5-8D5C-49DE-A691-FB528043C09C}"/>
    <cellStyle name="XL3 Green 14 2 2" xfId="23735" xr:uid="{41B87E77-6558-4609-83ED-4BC204CBF827}"/>
    <cellStyle name="XL3 Green 14 3" xfId="3474" xr:uid="{45CCE3FD-FAFC-4686-AD26-9E87582C1F12}"/>
    <cellStyle name="XL3 Green 14 3 2" xfId="23736" xr:uid="{46769D09-5A2F-44B0-80E2-17492B3FB963}"/>
    <cellStyle name="XL3 Green 14 4" xfId="22159" xr:uid="{44DE2E45-27B9-4247-A2F3-2A00296945CE}"/>
    <cellStyle name="XL3 Green 15" xfId="801" xr:uid="{05D1CEC8-800F-4422-878F-663A6C5171B0}"/>
    <cellStyle name="XL3 Green 15 2" xfId="3475" xr:uid="{FFF7E0F0-1ED2-48CE-BC1B-3F831EEF7D31}"/>
    <cellStyle name="XL3 Green 15 2 2" xfId="23737" xr:uid="{D79A0317-FD1F-4C39-8920-635C04352809}"/>
    <cellStyle name="XL3 Green 15 3" xfId="3476" xr:uid="{609977C2-D43A-4EA1-B63B-0D14B90A0045}"/>
    <cellStyle name="XL3 Green 15 3 2" xfId="23738" xr:uid="{A7ADA454-1C4A-4B31-ADB7-720E6F8D44AF}"/>
    <cellStyle name="XL3 Green 15 4" xfId="22160" xr:uid="{7377EAAB-A50E-47BB-A55E-32DDE0634D9D}"/>
    <cellStyle name="XL3 Green 16" xfId="802" xr:uid="{E69F726B-EF20-4558-B193-99C10866DD19}"/>
    <cellStyle name="XL3 Green 16 2" xfId="3477" xr:uid="{583CFE25-68A3-4064-A90D-243D62FA80E9}"/>
    <cellStyle name="XL3 Green 16 2 2" xfId="23739" xr:uid="{918A20C0-BDAC-42BC-83E7-A1930989AEB3}"/>
    <cellStyle name="XL3 Green 16 3" xfId="3478" xr:uid="{BE29A11B-B748-48E4-8B12-4F5703B8A73E}"/>
    <cellStyle name="XL3 Green 16 3 2" xfId="23740" xr:uid="{288A0CFD-C0CD-4AC9-88EE-73E3291874BF}"/>
    <cellStyle name="XL3 Green 16 4" xfId="22161" xr:uid="{1EC9AACB-CB11-4D04-8768-C8632822A435}"/>
    <cellStyle name="XL3 Green 17" xfId="803" xr:uid="{9ECC2DF5-D1AD-4BA2-964D-927496D4C81D}"/>
    <cellStyle name="XL3 Green 17 2" xfId="3479" xr:uid="{CA30B3E4-6215-4B78-B993-AFD635C64710}"/>
    <cellStyle name="XL3 Green 17 2 2" xfId="23741" xr:uid="{67C50685-0CC0-46BA-8E7F-5BAA8BA331F4}"/>
    <cellStyle name="XL3 Green 17 3" xfId="3480" xr:uid="{1CF6B938-73CA-4615-BC51-FFF1AED49FDA}"/>
    <cellStyle name="XL3 Green 17 3 2" xfId="23742" xr:uid="{EEAF0416-BC0A-44F5-A48F-DF467563E1F7}"/>
    <cellStyle name="XL3 Green 17 4" xfId="22162" xr:uid="{2E358E54-91B1-4AD4-AC72-6A0BE781A636}"/>
    <cellStyle name="XL3 Green 18" xfId="804" xr:uid="{D791A779-D47B-4CBF-B0D7-7779EA83CA3F}"/>
    <cellStyle name="XL3 Green 18 2" xfId="3481" xr:uid="{4B3B0E78-08E5-416F-A586-C0A06FC0EE9B}"/>
    <cellStyle name="XL3 Green 18 2 2" xfId="23743" xr:uid="{B72F28BC-6FC1-4983-B2B1-AB80FC154794}"/>
    <cellStyle name="XL3 Green 18 3" xfId="3482" xr:uid="{90A8454F-571A-4353-A439-58487799EC53}"/>
    <cellStyle name="XL3 Green 18 3 2" xfId="23744" xr:uid="{AAF89DBA-2A74-49AD-A584-0AB599051744}"/>
    <cellStyle name="XL3 Green 18 4" xfId="22163" xr:uid="{F7521DBA-6C65-4183-91C6-2A6E14F97089}"/>
    <cellStyle name="XL3 Green 19" xfId="805" xr:uid="{5A48E66C-0303-4C6A-BD83-D44F121FB315}"/>
    <cellStyle name="XL3 Green 19 2" xfId="3483" xr:uid="{20951983-389C-42B2-BE97-F4179D29C60D}"/>
    <cellStyle name="XL3 Green 19 2 2" xfId="23745" xr:uid="{7FAB2002-7C49-4583-A08B-93AF30287200}"/>
    <cellStyle name="XL3 Green 19 3" xfId="3484" xr:uid="{8A58F4C8-1A9D-42D9-BA03-8CC5F7D9D454}"/>
    <cellStyle name="XL3 Green 19 3 2" xfId="23746" xr:uid="{FED6A9FE-53D7-4F09-8503-1F1EEB77162A}"/>
    <cellStyle name="XL3 Green 19 4" xfId="22164" xr:uid="{8694A4E9-43E3-4AAC-B939-6E2CB0B65D59}"/>
    <cellStyle name="XL3 Green 2" xfId="806" xr:uid="{1AC6768E-F9D7-46AD-8838-8F450B008F76}"/>
    <cellStyle name="XL3 Green 2 10" xfId="807" xr:uid="{2365FDAA-4F79-4B36-9CA1-70EB7FEBE279}"/>
    <cellStyle name="XL3 Green 2 10 2" xfId="3485" xr:uid="{317C47F2-B6C7-4159-8640-5BA6DF4CBEDD}"/>
    <cellStyle name="XL3 Green 2 10 2 2" xfId="23747" xr:uid="{E4708FFB-1142-4735-AF6A-07F21B55C237}"/>
    <cellStyle name="XL3 Green 2 10 3" xfId="3486" xr:uid="{1991C375-1F3F-479B-81F3-FF26B2108445}"/>
    <cellStyle name="XL3 Green 2 10 3 2" xfId="23748" xr:uid="{7BB2F91A-597A-4D5B-9BE1-D7F4FF68902A}"/>
    <cellStyle name="XL3 Green 2 10 4" xfId="22166" xr:uid="{B295FB6B-0B54-4495-8905-F4D72F374A6A}"/>
    <cellStyle name="XL3 Green 2 11" xfId="808" xr:uid="{3710E312-4379-4A23-859C-A37A08011F4C}"/>
    <cellStyle name="XL3 Green 2 11 2" xfId="3487" xr:uid="{234D5F3A-E012-441A-9D76-565773138CA9}"/>
    <cellStyle name="XL3 Green 2 11 2 2" xfId="23749" xr:uid="{969D13D8-1EA2-46D8-927D-E11BEE954163}"/>
    <cellStyle name="XL3 Green 2 11 3" xfId="3488" xr:uid="{70EA8788-E0CB-43D0-A43F-9A06E92B5FCE}"/>
    <cellStyle name="XL3 Green 2 11 3 2" xfId="23750" xr:uid="{85DB2C9A-0167-4A52-AC55-7289B5396F78}"/>
    <cellStyle name="XL3 Green 2 11 4" xfId="22167" xr:uid="{3D557907-0D6E-428B-AC9F-B00E63B7B74C}"/>
    <cellStyle name="XL3 Green 2 12" xfId="809" xr:uid="{6FC6E155-8889-4BC7-A6FA-874F92F609C5}"/>
    <cellStyle name="XL3 Green 2 12 2" xfId="3489" xr:uid="{04E4F883-9F74-4A41-A34E-B6A79F35B3E5}"/>
    <cellStyle name="XL3 Green 2 12 2 2" xfId="23751" xr:uid="{B3C594BA-EDF5-49D1-94EA-737BE6FA919E}"/>
    <cellStyle name="XL3 Green 2 12 3" xfId="3490" xr:uid="{66753E83-0391-45DC-8C03-9EBE2A3B5E83}"/>
    <cellStyle name="XL3 Green 2 12 3 2" xfId="23752" xr:uid="{B8C65718-7957-4DE5-B783-921644866AF8}"/>
    <cellStyle name="XL3 Green 2 12 4" xfId="22168" xr:uid="{5C072B33-5BF5-464A-AA0F-AC6C4EECF86F}"/>
    <cellStyle name="XL3 Green 2 13" xfId="810" xr:uid="{55047800-4DAD-4151-A59B-B09FD2894697}"/>
    <cellStyle name="XL3 Green 2 13 2" xfId="3491" xr:uid="{C7F1BAAF-B671-4DDC-AD8C-253FABDD2899}"/>
    <cellStyle name="XL3 Green 2 13 2 2" xfId="23753" xr:uid="{1E9D4D63-9D24-4087-9E53-B9D1B877CBDB}"/>
    <cellStyle name="XL3 Green 2 13 3" xfId="3492" xr:uid="{28EE68CB-5661-48AB-996B-73C7E8A1C17A}"/>
    <cellStyle name="XL3 Green 2 13 3 2" xfId="23754" xr:uid="{D870FA48-904F-4B1B-A373-84E52E1F6923}"/>
    <cellStyle name="XL3 Green 2 13 4" xfId="22169" xr:uid="{4E1DA53D-B904-4131-B941-D6D6949D4345}"/>
    <cellStyle name="XL3 Green 2 14" xfId="811" xr:uid="{97F8D1CC-21F0-4DD3-884D-051195C7F4D3}"/>
    <cellStyle name="XL3 Green 2 14 2" xfId="3493" xr:uid="{5A52A784-B90D-4D7C-AAB9-A44BF0D9F190}"/>
    <cellStyle name="XL3 Green 2 14 2 2" xfId="23755" xr:uid="{22EB1E4A-0DEE-4CB4-AC65-C5E1DBB2E15E}"/>
    <cellStyle name="XL3 Green 2 14 3" xfId="3494" xr:uid="{8A58C719-D118-48CE-B5F0-C34D3318A6A9}"/>
    <cellStyle name="XL3 Green 2 14 3 2" xfId="23756" xr:uid="{FAC26AB5-2171-4E2F-B480-D98A92362245}"/>
    <cellStyle name="XL3 Green 2 14 4" xfId="22170" xr:uid="{4D21F710-DC5B-431E-BA39-55FA99532303}"/>
    <cellStyle name="XL3 Green 2 15" xfId="812" xr:uid="{451D5B84-C197-448E-A7BA-26571A0321FC}"/>
    <cellStyle name="XL3 Green 2 15 2" xfId="3495" xr:uid="{B8C3D3E7-4A1F-4933-AE81-DE1DCEEA6753}"/>
    <cellStyle name="XL3 Green 2 15 2 2" xfId="23757" xr:uid="{9C3EBD31-78B7-45E2-8F84-125B85427711}"/>
    <cellStyle name="XL3 Green 2 15 3" xfId="3496" xr:uid="{4B083862-1940-4624-A3FB-F33FB8FEBBE4}"/>
    <cellStyle name="XL3 Green 2 15 3 2" xfId="23758" xr:uid="{28D1180C-7F7B-4C3B-885D-6331043D7802}"/>
    <cellStyle name="XL3 Green 2 15 4" xfId="22171" xr:uid="{44BB0102-9C60-4B0D-8104-4236F9E4BB01}"/>
    <cellStyle name="XL3 Green 2 16" xfId="813" xr:uid="{3E9FD1F0-DA3D-4FF9-B85B-A25BC1ADD5F8}"/>
    <cellStyle name="XL3 Green 2 16 2" xfId="3497" xr:uid="{BA0D66C0-FD9A-45EF-A921-EC832431F737}"/>
    <cellStyle name="XL3 Green 2 16 2 2" xfId="23759" xr:uid="{0B7BAC90-FCD4-4A60-B900-558DA6162B9B}"/>
    <cellStyle name="XL3 Green 2 16 3" xfId="3498" xr:uid="{5BC7021E-5D87-4D5D-93C7-358E74CDC002}"/>
    <cellStyle name="XL3 Green 2 16 3 2" xfId="23760" xr:uid="{2B8131C0-E9C9-4E58-8471-3E4AC431906C}"/>
    <cellStyle name="XL3 Green 2 16 4" xfId="22172" xr:uid="{1916973B-0FB5-4C7D-BB62-3BCA00D7180D}"/>
    <cellStyle name="XL3 Green 2 17" xfId="814" xr:uid="{568EDAEB-7576-454A-AF83-831F58B20D74}"/>
    <cellStyle name="XL3 Green 2 17 2" xfId="3499" xr:uid="{5A3723BA-D792-4C9A-BAA7-97618A339427}"/>
    <cellStyle name="XL3 Green 2 17 2 2" xfId="23761" xr:uid="{57EC3462-5AF6-41C6-8731-68B595344AAF}"/>
    <cellStyle name="XL3 Green 2 17 3" xfId="3500" xr:uid="{E09063E2-9ECF-49D2-BA51-1795842F4091}"/>
    <cellStyle name="XL3 Green 2 17 3 2" xfId="23762" xr:uid="{B9B3948C-4A33-4131-9A1F-B104332039A4}"/>
    <cellStyle name="XL3 Green 2 17 4" xfId="22173" xr:uid="{24A2865A-A299-4E00-BF69-0971F45C2AB1}"/>
    <cellStyle name="XL3 Green 2 18" xfId="815" xr:uid="{C1FA9F30-989F-463E-9418-4FB65041250D}"/>
    <cellStyle name="XL3 Green 2 18 2" xfId="3501" xr:uid="{43E35C2F-3E4D-47BC-956B-99BD38AA117F}"/>
    <cellStyle name="XL3 Green 2 18 2 2" xfId="23763" xr:uid="{490FF5F4-0677-4517-8D48-4D5852F77EBE}"/>
    <cellStyle name="XL3 Green 2 18 3" xfId="3502" xr:uid="{4CA70220-C384-4120-AB8B-5CC85B87B325}"/>
    <cellStyle name="XL3 Green 2 18 3 2" xfId="23764" xr:uid="{BA7AD6A3-0B70-42F2-9A0E-25490BAF6F6E}"/>
    <cellStyle name="XL3 Green 2 18 4" xfId="22174" xr:uid="{D117BD9A-2CAF-4AD9-88AD-3C2FF83978FC}"/>
    <cellStyle name="XL3 Green 2 19" xfId="816" xr:uid="{F2FB61B3-9E9E-40FA-B0C5-6B707B08E6FB}"/>
    <cellStyle name="XL3 Green 2 19 2" xfId="3503" xr:uid="{1066524D-4BEA-4C9C-89B6-1D3E519EE6F7}"/>
    <cellStyle name="XL3 Green 2 19 2 2" xfId="23765" xr:uid="{07CD78B2-9229-4483-A0F5-EAA36587DA16}"/>
    <cellStyle name="XL3 Green 2 19 3" xfId="3504" xr:uid="{CA0AB218-CDF6-4524-9EDC-2401A21E5095}"/>
    <cellStyle name="XL3 Green 2 19 3 2" xfId="23766" xr:uid="{33790C95-119C-49C7-ABCE-44E33B1DB60C}"/>
    <cellStyle name="XL3 Green 2 19 4" xfId="22175" xr:uid="{CD91C775-E75D-464D-A001-2BDB84AA7324}"/>
    <cellStyle name="XL3 Green 2 2" xfId="817" xr:uid="{96E7A24C-0DFB-4A81-9223-08864F5C4D80}"/>
    <cellStyle name="XL3 Green 2 2 2" xfId="3505" xr:uid="{8A0442E6-705B-487E-A768-851CC93B31FE}"/>
    <cellStyle name="XL3 Green 2 2 2 2" xfId="23767" xr:uid="{E96B6A7C-9750-4FE9-A242-B2E5E6A9FD75}"/>
    <cellStyle name="XL3 Green 2 2 3" xfId="3506" xr:uid="{3D5F7975-0705-4BA8-A007-EF522BDB209A}"/>
    <cellStyle name="XL3 Green 2 2 3 2" xfId="23768" xr:uid="{B1F5D4C3-64B0-4954-AAF0-68DAE48D99CF}"/>
    <cellStyle name="XL3 Green 2 2 4" xfId="22176" xr:uid="{E1973075-2277-4FD4-9AA5-B390FB9B7EEB}"/>
    <cellStyle name="XL3 Green 2 20" xfId="818" xr:uid="{FE582DFA-A020-4FCC-A5E6-E4054A9FEFD9}"/>
    <cellStyle name="XL3 Green 2 20 2" xfId="3507" xr:uid="{DCDD45B7-AA13-4D43-A3B6-DAF11BCDACDB}"/>
    <cellStyle name="XL3 Green 2 20 2 2" xfId="23769" xr:uid="{CE1F5E32-8A3D-4351-B495-1F7613E813A6}"/>
    <cellStyle name="XL3 Green 2 20 3" xfId="3508" xr:uid="{97797313-BD20-4E81-9470-2953EF394586}"/>
    <cellStyle name="XL3 Green 2 20 3 2" xfId="23770" xr:uid="{5718B646-3515-4886-8A7D-CF1D97E89431}"/>
    <cellStyle name="XL3 Green 2 20 4" xfId="22177" xr:uid="{BE347A0F-2C4E-4C8C-A9EA-7B08E9E2F651}"/>
    <cellStyle name="XL3 Green 2 21" xfId="819" xr:uid="{2058AB9A-EB59-4193-AD55-C5EA58315EFB}"/>
    <cellStyle name="XL3 Green 2 21 2" xfId="3509" xr:uid="{6FE94D05-A4C4-405D-98A7-D133C0AD9E74}"/>
    <cellStyle name="XL3 Green 2 21 2 2" xfId="23771" xr:uid="{597218A4-D008-404D-88AE-B6FDC750F1D3}"/>
    <cellStyle name="XL3 Green 2 21 3" xfId="3510" xr:uid="{79524F5A-1D1D-4169-919D-8149230AD956}"/>
    <cellStyle name="XL3 Green 2 21 3 2" xfId="23772" xr:uid="{CC46B84B-A2D0-4893-A95B-127639FE7811}"/>
    <cellStyle name="XL3 Green 2 21 4" xfId="22178" xr:uid="{AE73AA03-F4D4-4D16-ACAB-57643779240B}"/>
    <cellStyle name="XL3 Green 2 22" xfId="820" xr:uid="{619AD68D-0C12-4148-AF7D-6E8EA1961633}"/>
    <cellStyle name="XL3 Green 2 22 2" xfId="3511" xr:uid="{B64F519A-3C03-423F-8A21-A8F89C5031CD}"/>
    <cellStyle name="XL3 Green 2 22 2 2" xfId="23773" xr:uid="{51154E2A-CCB8-4F6C-8E74-B47697A87773}"/>
    <cellStyle name="XL3 Green 2 22 3" xfId="3512" xr:uid="{29B75AC1-DCB7-4244-B15F-B9EDC037A20A}"/>
    <cellStyle name="XL3 Green 2 22 3 2" xfId="23774" xr:uid="{215E608A-8773-40A9-8F36-694AE537758A}"/>
    <cellStyle name="XL3 Green 2 22 4" xfId="22179" xr:uid="{8F7D0012-0655-45C2-8AF5-22DC4C5D6BA9}"/>
    <cellStyle name="XL3 Green 2 23" xfId="821" xr:uid="{37CEF3B6-2DA8-49AF-8D14-6BA3487EE139}"/>
    <cellStyle name="XL3 Green 2 23 2" xfId="3513" xr:uid="{87AAE16C-39A9-41AD-A7E3-8CE1DA34C698}"/>
    <cellStyle name="XL3 Green 2 23 2 2" xfId="23775" xr:uid="{DD830CB7-22D1-4220-9CCF-D4BC39585CE7}"/>
    <cellStyle name="XL3 Green 2 23 3" xfId="3514" xr:uid="{CEADB745-8704-4774-A70D-3168649D1511}"/>
    <cellStyle name="XL3 Green 2 23 3 2" xfId="23776" xr:uid="{0BCA3D8C-E4F2-4C48-94EE-1A9AB41844F4}"/>
    <cellStyle name="XL3 Green 2 23 4" xfId="22180" xr:uid="{4D2A2606-16BB-4E29-8F9F-DBE4BFFF11CB}"/>
    <cellStyle name="XL3 Green 2 24" xfId="822" xr:uid="{E7A318C5-DFA0-455B-86C0-1688AA63E6E5}"/>
    <cellStyle name="XL3 Green 2 24 2" xfId="3515" xr:uid="{A3D33F64-5282-4603-B233-98FAF9664030}"/>
    <cellStyle name="XL3 Green 2 24 2 2" xfId="23777" xr:uid="{8A8CF95A-EB8F-43A2-8B6F-820017425306}"/>
    <cellStyle name="XL3 Green 2 24 3" xfId="3516" xr:uid="{937527DB-BBD6-4ED2-B1C7-0821E494B11A}"/>
    <cellStyle name="XL3 Green 2 24 3 2" xfId="23778" xr:uid="{B1DA5ABC-E352-442F-8709-6440C3BE11FD}"/>
    <cellStyle name="XL3 Green 2 24 4" xfId="22181" xr:uid="{F847F2D0-83C1-426A-ADE0-63E6D94DDA27}"/>
    <cellStyle name="XL3 Green 2 25" xfId="823" xr:uid="{1E9E14C9-D45B-4D88-8169-1310C406D1A2}"/>
    <cellStyle name="XL3 Green 2 25 2" xfId="3517" xr:uid="{DB57796B-B1B1-47EF-8E5E-0938D5E6F485}"/>
    <cellStyle name="XL3 Green 2 25 2 2" xfId="23779" xr:uid="{DED865E1-5115-44F8-8033-0AC89FE369F6}"/>
    <cellStyle name="XL3 Green 2 25 3" xfId="3518" xr:uid="{BFC70427-8A26-46C9-8C11-521ACF7DF39B}"/>
    <cellStyle name="XL3 Green 2 25 3 2" xfId="23780" xr:uid="{F70D1D7C-4EA1-4A50-8B7C-89D69344F83A}"/>
    <cellStyle name="XL3 Green 2 25 4" xfId="22182" xr:uid="{D9B2EE33-C670-40EB-9E7E-5D9C921147D2}"/>
    <cellStyle name="XL3 Green 2 26" xfId="824" xr:uid="{D0F7E36F-929E-43CD-B3DF-65150BB9D995}"/>
    <cellStyle name="XL3 Green 2 26 2" xfId="3519" xr:uid="{1E3AA0D1-CEAF-48CE-A136-7F8FF9DE8536}"/>
    <cellStyle name="XL3 Green 2 26 2 2" xfId="23781" xr:uid="{C93DF5A3-8760-42BF-AA0F-7767AE13BD20}"/>
    <cellStyle name="XL3 Green 2 26 3" xfId="3520" xr:uid="{E895B14B-99FE-437D-BE3B-69EEB10FAFA4}"/>
    <cellStyle name="XL3 Green 2 26 3 2" xfId="23782" xr:uid="{DC00F224-DA30-4B1C-9813-B21E2C636678}"/>
    <cellStyle name="XL3 Green 2 26 4" xfId="22183" xr:uid="{D7C05A20-51EE-423D-9947-7F8BF03D8534}"/>
    <cellStyle name="XL3 Green 2 27" xfId="825" xr:uid="{DC658A3D-CE9A-495B-BFC4-1AF4E9F9AC3A}"/>
    <cellStyle name="XL3 Green 2 27 2" xfId="3521" xr:uid="{0C216830-55A9-4967-B4F6-4174D58D5F65}"/>
    <cellStyle name="XL3 Green 2 27 2 2" xfId="23783" xr:uid="{C7BD143A-708D-4BE5-9905-21A7748483AE}"/>
    <cellStyle name="XL3 Green 2 27 3" xfId="3522" xr:uid="{F48BCECB-753B-4D52-8632-8B7047F69005}"/>
    <cellStyle name="XL3 Green 2 27 3 2" xfId="23784" xr:uid="{7772B3E0-3851-469E-ABD0-D3E3191FEBAE}"/>
    <cellStyle name="XL3 Green 2 27 4" xfId="22184" xr:uid="{E58789B1-42F7-4660-8BBF-53BCC37E4911}"/>
    <cellStyle name="XL3 Green 2 28" xfId="826" xr:uid="{F44B24F6-D3C4-4109-B9C3-03B7575D5007}"/>
    <cellStyle name="XL3 Green 2 28 2" xfId="3523" xr:uid="{A7ADE29D-29C9-4959-9DD9-5F2AF5197ADD}"/>
    <cellStyle name="XL3 Green 2 28 2 2" xfId="23785" xr:uid="{F855690D-43A0-422F-9E21-E6544D5E095F}"/>
    <cellStyle name="XL3 Green 2 28 3" xfId="3524" xr:uid="{33903AE5-F791-40CF-847D-C06E81BBA227}"/>
    <cellStyle name="XL3 Green 2 28 3 2" xfId="23786" xr:uid="{8BC26122-B44A-4646-A55E-1D5316BBED12}"/>
    <cellStyle name="XL3 Green 2 28 4" xfId="22185" xr:uid="{7B7F32FF-4F5D-4F83-AEF3-E24C0AF87942}"/>
    <cellStyle name="XL3 Green 2 29" xfId="827" xr:uid="{BDBE3907-433D-46FF-8ACA-1B6B2601B932}"/>
    <cellStyle name="XL3 Green 2 29 2" xfId="3525" xr:uid="{F13B61AD-818D-4B28-A084-C7600E89DE3E}"/>
    <cellStyle name="XL3 Green 2 29 2 2" xfId="23787" xr:uid="{EF1BB14D-34E6-4FCF-83FF-26E807ED3F36}"/>
    <cellStyle name="XL3 Green 2 29 3" xfId="3526" xr:uid="{71608496-0C6D-404A-A0A8-31B1AEB190A5}"/>
    <cellStyle name="XL3 Green 2 29 3 2" xfId="23788" xr:uid="{3C00B64E-B5B5-4329-8BF6-1BE97B8EF0B7}"/>
    <cellStyle name="XL3 Green 2 29 4" xfId="22186" xr:uid="{648FEE2C-D15C-4513-94F2-3E4E3CB325A0}"/>
    <cellStyle name="XL3 Green 2 3" xfId="828" xr:uid="{23044A4A-13F4-4653-8BD7-50F9E17329BB}"/>
    <cellStyle name="XL3 Green 2 3 2" xfId="3527" xr:uid="{D6C8C394-1184-47D8-945F-73476E1AC7A9}"/>
    <cellStyle name="XL3 Green 2 3 2 2" xfId="23789" xr:uid="{298B4A58-482A-4879-BFDE-1141CA1EA13D}"/>
    <cellStyle name="XL3 Green 2 3 3" xfId="3528" xr:uid="{AC02C49A-90A2-4788-AD59-8612C1C37BF2}"/>
    <cellStyle name="XL3 Green 2 3 3 2" xfId="23790" xr:uid="{84E304C5-3B6E-4D1E-A92C-FAE9D803CBAE}"/>
    <cellStyle name="XL3 Green 2 3 4" xfId="22187" xr:uid="{9DD97C38-8069-47EE-A863-2521C026E19A}"/>
    <cellStyle name="XL3 Green 2 30" xfId="829" xr:uid="{999DF9CC-D1B6-4A4A-BB75-B2FCECCEF91D}"/>
    <cellStyle name="XL3 Green 2 30 2" xfId="3529" xr:uid="{5D2564A6-7295-4DEA-ABA8-F0EB2015C69C}"/>
    <cellStyle name="XL3 Green 2 30 2 2" xfId="23791" xr:uid="{020BA712-5810-49E7-8CFA-E2A9FB876360}"/>
    <cellStyle name="XL3 Green 2 30 3" xfId="3530" xr:uid="{57236AC9-1B41-43B5-8F37-BC5D91D1A93B}"/>
    <cellStyle name="XL3 Green 2 30 3 2" xfId="23792" xr:uid="{EFC73148-0FFF-4C4D-83FB-11EDC0885B5E}"/>
    <cellStyle name="XL3 Green 2 30 4" xfId="22188" xr:uid="{35DAB399-F4B3-44F6-9966-B25821441947}"/>
    <cellStyle name="XL3 Green 2 31" xfId="830" xr:uid="{37C1A4E5-CF5D-4167-BAC8-73A5C605727E}"/>
    <cellStyle name="XL3 Green 2 31 2" xfId="3531" xr:uid="{E8B0839E-259E-40A2-B73B-089B34A4AD80}"/>
    <cellStyle name="XL3 Green 2 31 2 2" xfId="23793" xr:uid="{D40987B7-5B9D-4B22-8EA3-7462CD271F09}"/>
    <cellStyle name="XL3 Green 2 31 3" xfId="3532" xr:uid="{94BB51A6-A77C-48E6-AF5C-FEFB5F8DA9A8}"/>
    <cellStyle name="XL3 Green 2 31 3 2" xfId="23794" xr:uid="{CF1FC986-706A-4473-89ED-97517105B4F5}"/>
    <cellStyle name="XL3 Green 2 31 4" xfId="22189" xr:uid="{83B67D55-CC3F-431E-AF89-F248C3436A2A}"/>
    <cellStyle name="XL3 Green 2 32" xfId="831" xr:uid="{D2FE320E-3DEE-4AC2-85AA-6DF54484A7AE}"/>
    <cellStyle name="XL3 Green 2 32 2" xfId="3533" xr:uid="{927588B5-2EFA-4BE2-825B-C1BE904F179B}"/>
    <cellStyle name="XL3 Green 2 32 2 2" xfId="23795" xr:uid="{9DDC99A3-0393-4916-9C63-1F814899D855}"/>
    <cellStyle name="XL3 Green 2 32 3" xfId="3534" xr:uid="{D9FBC865-AA0D-4B20-A826-0B4F1BA9B21E}"/>
    <cellStyle name="XL3 Green 2 32 3 2" xfId="23796" xr:uid="{7F4D996E-24FC-464C-BDDF-18F165B09C2E}"/>
    <cellStyle name="XL3 Green 2 32 4" xfId="22190" xr:uid="{BB3165E6-776C-4B14-A9AF-C0760612B301}"/>
    <cellStyle name="XL3 Green 2 33" xfId="832" xr:uid="{E93AD1B7-E1A9-425F-8F7B-6ECAC7559BCC}"/>
    <cellStyle name="XL3 Green 2 33 2" xfId="3535" xr:uid="{FF3A5956-EFCF-43BA-A588-DDEE2A825260}"/>
    <cellStyle name="XL3 Green 2 33 2 2" xfId="23797" xr:uid="{334D55DE-4719-4A79-A030-EB148049CC5D}"/>
    <cellStyle name="XL3 Green 2 33 3" xfId="3536" xr:uid="{297690EB-2288-4E7B-9F39-C042D9406C96}"/>
    <cellStyle name="XL3 Green 2 33 3 2" xfId="23798" xr:uid="{6F3FD823-C375-4548-A469-D2872B600802}"/>
    <cellStyle name="XL3 Green 2 33 4" xfId="22191" xr:uid="{0DF831C6-D164-4AA4-9F3B-89B368CF011E}"/>
    <cellStyle name="XL3 Green 2 34" xfId="833" xr:uid="{C4BFEB33-9DEC-46B9-9051-CF98EF6E9819}"/>
    <cellStyle name="XL3 Green 2 34 2" xfId="3537" xr:uid="{9DBA5C03-A22F-4048-8047-16C59662831A}"/>
    <cellStyle name="XL3 Green 2 34 2 2" xfId="23799" xr:uid="{C5FDF2EB-04F6-4EDB-9C1C-8E47D3786156}"/>
    <cellStyle name="XL3 Green 2 34 3" xfId="3538" xr:uid="{D76E6F7A-1E84-452E-8986-ED782E690951}"/>
    <cellStyle name="XL3 Green 2 34 3 2" xfId="23800" xr:uid="{BB6CA015-8920-45A5-A3FA-B08F1DCC6F02}"/>
    <cellStyle name="XL3 Green 2 34 4" xfId="22192" xr:uid="{6AF01993-0485-4F79-AC94-BD05443EF4B3}"/>
    <cellStyle name="XL3 Green 2 35" xfId="834" xr:uid="{E76DA373-5486-40C3-9BA2-A95800CA9B4D}"/>
    <cellStyle name="XL3 Green 2 35 2" xfId="3539" xr:uid="{317FF2E6-AA2E-4B79-97AB-D3A70A9A70C5}"/>
    <cellStyle name="XL3 Green 2 35 2 2" xfId="23801" xr:uid="{74A051DE-79C1-4F5E-8448-642735F54125}"/>
    <cellStyle name="XL3 Green 2 35 3" xfId="3540" xr:uid="{FCFFE3A6-62D5-4632-82DB-44F8618C912C}"/>
    <cellStyle name="XL3 Green 2 35 3 2" xfId="23802" xr:uid="{51144164-BB4A-4350-A2DA-87456596CAA2}"/>
    <cellStyle name="XL3 Green 2 35 4" xfId="22193" xr:uid="{69C7216E-7300-4BE0-8045-F9565B1F3CFE}"/>
    <cellStyle name="XL3 Green 2 36" xfId="3541" xr:uid="{C14DABDF-2E64-444A-B19F-0ECF2B949238}"/>
    <cellStyle name="XL3 Green 2 36 2" xfId="23803" xr:uid="{C4E98ADE-7D43-4FA6-938A-A23E4A3F764A}"/>
    <cellStyle name="XL3 Green 2 37" xfId="3542" xr:uid="{866E9803-A684-4268-8908-B088C08B6E96}"/>
    <cellStyle name="XL3 Green 2 37 2" xfId="23804" xr:uid="{C0BA84CB-855A-440E-92D5-991C3B90CD9B}"/>
    <cellStyle name="XL3 Green 2 38" xfId="22165" xr:uid="{89ECAB0A-6997-4522-B146-FCCE5664DFC5}"/>
    <cellStyle name="XL3 Green 2 4" xfId="835" xr:uid="{9818C2DC-F49E-4177-BF56-FD12FA8294C1}"/>
    <cellStyle name="XL3 Green 2 4 2" xfId="3543" xr:uid="{9F77F590-7F74-4DCD-BD35-6167663C9985}"/>
    <cellStyle name="XL3 Green 2 4 2 2" xfId="23805" xr:uid="{B9FB6617-2A96-4956-9E2B-562F7B3A33C2}"/>
    <cellStyle name="XL3 Green 2 4 3" xfId="3544" xr:uid="{1DEF8DAF-7791-4264-A38B-C98B43B460A9}"/>
    <cellStyle name="XL3 Green 2 4 3 2" xfId="23806" xr:uid="{1544F31B-6F3E-4FEE-B027-CF25606FA6CE}"/>
    <cellStyle name="XL3 Green 2 4 4" xfId="22194" xr:uid="{F7142606-8DA6-4BE2-BADE-154AAF67D2CB}"/>
    <cellStyle name="XL3 Green 2 5" xfId="836" xr:uid="{78E27D6A-429B-4D35-8FF7-4AB8448F9382}"/>
    <cellStyle name="XL3 Green 2 5 2" xfId="3545" xr:uid="{0A023D6F-A513-45D1-86AE-A983155C0001}"/>
    <cellStyle name="XL3 Green 2 5 2 2" xfId="23807" xr:uid="{FE906508-5446-4DEE-AE69-C7E8248E74A2}"/>
    <cellStyle name="XL3 Green 2 5 3" xfId="3546" xr:uid="{16884CF0-927C-4BD7-BFEB-F83440AFF280}"/>
    <cellStyle name="XL3 Green 2 5 3 2" xfId="23808" xr:uid="{2028C9D7-F9FD-4124-8BBA-213B73F5C51A}"/>
    <cellStyle name="XL3 Green 2 5 4" xfId="22195" xr:uid="{1D59370C-9093-43F1-A79A-65B7A83F7BB3}"/>
    <cellStyle name="XL3 Green 2 6" xfId="837" xr:uid="{A3818128-C584-4055-94FD-80334D65CBEA}"/>
    <cellStyle name="XL3 Green 2 6 2" xfId="3547" xr:uid="{90485A64-3BB8-46EB-A1A6-271E52B34CCB}"/>
    <cellStyle name="XL3 Green 2 6 2 2" xfId="23809" xr:uid="{8916DE02-5722-4EE7-BA9A-E30D7E8D9B34}"/>
    <cellStyle name="XL3 Green 2 6 3" xfId="3548" xr:uid="{3D10758E-71DF-4E14-9201-23F39BF670B6}"/>
    <cellStyle name="XL3 Green 2 6 3 2" xfId="23810" xr:uid="{E28595F5-1BEE-4C0B-8610-A407EC28A19E}"/>
    <cellStyle name="XL3 Green 2 6 4" xfId="22196" xr:uid="{61C4F120-395A-4007-A928-792CA714E17A}"/>
    <cellStyle name="XL3 Green 2 7" xfId="838" xr:uid="{2B6AE3F1-1C65-45E5-BD97-DBDB4D3F01F0}"/>
    <cellStyle name="XL3 Green 2 7 2" xfId="3549" xr:uid="{8A4C9819-02C6-478F-ABF7-C4DD80371A38}"/>
    <cellStyle name="XL3 Green 2 7 2 2" xfId="23811" xr:uid="{2132558D-A26A-4060-8E98-CE7671AA68FA}"/>
    <cellStyle name="XL3 Green 2 7 3" xfId="3550" xr:uid="{864E75C1-448E-439F-ADB2-6873C1B2D6E0}"/>
    <cellStyle name="XL3 Green 2 7 3 2" xfId="23812" xr:uid="{654C2258-DE07-4B10-B449-43BBB24E82D6}"/>
    <cellStyle name="XL3 Green 2 7 4" xfId="22197" xr:uid="{621C4867-C587-4047-9ABD-C3F66818ACA4}"/>
    <cellStyle name="XL3 Green 2 8" xfId="839" xr:uid="{DFAA04B0-E22A-4B1B-801C-CB9343A3B385}"/>
    <cellStyle name="XL3 Green 2 8 2" xfId="3551" xr:uid="{3A1D4FB6-AD10-4A40-A1DC-D287F5B24EC6}"/>
    <cellStyle name="XL3 Green 2 8 2 2" xfId="23813" xr:uid="{925E06A6-20A7-40D7-A512-07823CD57F74}"/>
    <cellStyle name="XL3 Green 2 8 3" xfId="3552" xr:uid="{E3477B0A-4AF2-4787-A9CB-13DB0DBFB596}"/>
    <cellStyle name="XL3 Green 2 8 3 2" xfId="23814" xr:uid="{63814378-8905-4DB8-AB31-64F7F99690CF}"/>
    <cellStyle name="XL3 Green 2 8 4" xfId="22198" xr:uid="{0488B565-4A1C-43FC-A036-9A08AEBA72DE}"/>
    <cellStyle name="XL3 Green 2 9" xfId="840" xr:uid="{E3F72CD8-4DC5-4F46-8F2E-7F20D752E465}"/>
    <cellStyle name="XL3 Green 2 9 2" xfId="3553" xr:uid="{B5D2F72C-D388-4F0B-A090-40E2148289F0}"/>
    <cellStyle name="XL3 Green 2 9 2 2" xfId="23815" xr:uid="{59E5EA6D-F681-4EE3-8C93-98C309ABE63E}"/>
    <cellStyle name="XL3 Green 2 9 3" xfId="3554" xr:uid="{D63FCE7F-4304-431D-BFDD-98B84E605872}"/>
    <cellStyle name="XL3 Green 2 9 3 2" xfId="23816" xr:uid="{ED2E2106-CD0F-49B3-846C-39F0FBA5F3CD}"/>
    <cellStyle name="XL3 Green 2 9 4" xfId="22199" xr:uid="{8879EFEB-7126-43A8-ACA9-CA3A40E5A300}"/>
    <cellStyle name="XL3 Green 20" xfId="841" xr:uid="{3490D19B-795B-4B98-8C09-296D6AE35921}"/>
    <cellStyle name="XL3 Green 20 2" xfId="3555" xr:uid="{B6678CAE-7EA4-4696-A466-1A45DEEA891E}"/>
    <cellStyle name="XL3 Green 20 2 2" xfId="23817" xr:uid="{3EF08E43-AAA3-46A6-A4F9-2A6F2705EB34}"/>
    <cellStyle name="XL3 Green 20 3" xfId="3556" xr:uid="{9B5107FE-2993-4B65-89EA-B14E0AFA9176}"/>
    <cellStyle name="XL3 Green 20 3 2" xfId="23818" xr:uid="{94949987-CB9F-4497-8A4D-1B4FC9DAD715}"/>
    <cellStyle name="XL3 Green 20 4" xfId="22200" xr:uid="{D5E20B1A-D155-4B98-95AE-C9F1213E2A3C}"/>
    <cellStyle name="XL3 Green 21" xfId="842" xr:uid="{CEA2C464-A7A2-41CB-9FC7-EE8C73905E82}"/>
    <cellStyle name="XL3 Green 21 2" xfId="3557" xr:uid="{3C3A0233-61B3-4133-84B1-D97439BD5641}"/>
    <cellStyle name="XL3 Green 21 2 2" xfId="23819" xr:uid="{271F47F6-DEEE-4606-B46A-7D3D2090E9A8}"/>
    <cellStyle name="XL3 Green 21 3" xfId="3558" xr:uid="{3B74E312-BA34-400E-814D-5D326FB1A7F3}"/>
    <cellStyle name="XL3 Green 21 3 2" xfId="23820" xr:uid="{33A40A30-FC74-4307-AC44-AFAAE350E1B5}"/>
    <cellStyle name="XL3 Green 21 4" xfId="22201" xr:uid="{1AABF765-5E7A-4A62-82C7-0BB97F7D5CE5}"/>
    <cellStyle name="XL3 Green 22" xfId="843" xr:uid="{BCDB7589-9328-4245-AB49-A281C1C5B139}"/>
    <cellStyle name="XL3 Green 22 2" xfId="3559" xr:uid="{B704FDEF-82EE-4B81-A279-DB4B017F34E5}"/>
    <cellStyle name="XL3 Green 22 2 2" xfId="23821" xr:uid="{7121E628-08F9-48D2-BA48-E122AA8AA782}"/>
    <cellStyle name="XL3 Green 22 3" xfId="3560" xr:uid="{C14F1715-9061-4414-9278-FA6D6D1F59BA}"/>
    <cellStyle name="XL3 Green 22 3 2" xfId="23822" xr:uid="{E181CFC7-D4BF-416E-8FFA-B98700D302E5}"/>
    <cellStyle name="XL3 Green 22 4" xfId="22202" xr:uid="{4A6A6502-A720-400E-9708-2CE839059634}"/>
    <cellStyle name="XL3 Green 23" xfId="844" xr:uid="{D0E7917E-3394-453F-9251-7F763D27BC50}"/>
    <cellStyle name="XL3 Green 23 2" xfId="3561" xr:uid="{151C0EDA-F0B9-4CFE-9755-8F683C981065}"/>
    <cellStyle name="XL3 Green 23 2 2" xfId="23823" xr:uid="{40557C4A-378F-4A80-8D27-240A4A638FA9}"/>
    <cellStyle name="XL3 Green 23 3" xfId="3562" xr:uid="{B573B5AA-3555-4334-AEF3-3454DFDB73B0}"/>
    <cellStyle name="XL3 Green 23 3 2" xfId="23824" xr:uid="{EC3F276A-729C-4ACB-9669-60C931710F14}"/>
    <cellStyle name="XL3 Green 23 4" xfId="22203" xr:uid="{95BBCFBD-1911-4503-8F27-628FD7DD4259}"/>
    <cellStyle name="XL3 Green 24" xfId="845" xr:uid="{A8027EE7-13AA-4406-BE3D-B0649A637C35}"/>
    <cellStyle name="XL3 Green 24 2" xfId="3563" xr:uid="{EC061BFF-EC9A-40CC-A847-4D160DAD11E1}"/>
    <cellStyle name="XL3 Green 24 2 2" xfId="23825" xr:uid="{CC57C39C-F3EF-4083-9A6F-2572542504B7}"/>
    <cellStyle name="XL3 Green 24 3" xfId="3564" xr:uid="{B0DED44B-8C89-4403-8717-C871B2BA2AC4}"/>
    <cellStyle name="XL3 Green 24 3 2" xfId="23826" xr:uid="{B37CEE83-3471-4E3B-AAC8-E716F96E179C}"/>
    <cellStyle name="XL3 Green 24 4" xfId="22204" xr:uid="{DD93FB7C-03A4-48F4-B392-EB22D100E15D}"/>
    <cellStyle name="XL3 Green 25" xfId="846" xr:uid="{B8D31F91-33AF-4100-B418-39EE30BD3CAF}"/>
    <cellStyle name="XL3 Green 25 2" xfId="3565" xr:uid="{500C04D7-C9A8-41AA-B06B-984A59E786EA}"/>
    <cellStyle name="XL3 Green 25 2 2" xfId="23827" xr:uid="{25471E33-0F4A-44D3-AEDA-A0C7E8F2626D}"/>
    <cellStyle name="XL3 Green 25 3" xfId="3566" xr:uid="{49ED251E-84E6-404D-BAA2-8BAB2D0105EC}"/>
    <cellStyle name="XL3 Green 25 3 2" xfId="23828" xr:uid="{52D9FF04-A74E-46FE-9196-A720F533C749}"/>
    <cellStyle name="XL3 Green 25 4" xfId="22205" xr:uid="{032EA190-4B0C-43EF-BC73-185048DAECB9}"/>
    <cellStyle name="XL3 Green 26" xfId="847" xr:uid="{2EDDA5E2-C641-4040-B9DC-208B4B1C8A6A}"/>
    <cellStyle name="XL3 Green 26 2" xfId="3567" xr:uid="{6F92B731-5B0D-4C7E-B648-155A01C8DE0F}"/>
    <cellStyle name="XL3 Green 26 2 2" xfId="23829" xr:uid="{34C9246A-F67E-4189-B831-6F10601AAE97}"/>
    <cellStyle name="XL3 Green 26 3" xfId="3568" xr:uid="{2A6ABB84-7CE0-446B-B8A9-3C6D0E208C3E}"/>
    <cellStyle name="XL3 Green 26 3 2" xfId="23830" xr:uid="{5314DA59-53F6-45DC-ACEF-654DE0179948}"/>
    <cellStyle name="XL3 Green 26 4" xfId="22206" xr:uid="{CDFEB2EA-3909-47E9-806C-3C2C442D25B1}"/>
    <cellStyle name="XL3 Green 27" xfId="848" xr:uid="{4086A813-B151-40B1-A96C-F8C498EB1551}"/>
    <cellStyle name="XL3 Green 27 2" xfId="3569" xr:uid="{381D46FC-8D8B-4332-BB78-27D1C2C3D0E3}"/>
    <cellStyle name="XL3 Green 27 2 2" xfId="23831" xr:uid="{7FA5D4AA-AB3A-4BC9-BBF1-CDBEB82B55A5}"/>
    <cellStyle name="XL3 Green 27 3" xfId="3570" xr:uid="{3B1C4588-083A-470B-AD9C-C1B5162788A5}"/>
    <cellStyle name="XL3 Green 27 3 2" xfId="23832" xr:uid="{462EDEEF-00A2-4353-A0F0-2305620B0783}"/>
    <cellStyle name="XL3 Green 27 4" xfId="22207" xr:uid="{020026CE-CAF0-46C8-ADB5-AE6FEF1AD0BA}"/>
    <cellStyle name="XL3 Green 28" xfId="849" xr:uid="{D84296C8-A36D-4CD7-905E-EE3013C7C6AD}"/>
    <cellStyle name="XL3 Green 28 2" xfId="3571" xr:uid="{22612626-81CB-40D5-8FCE-C6531F53F765}"/>
    <cellStyle name="XL3 Green 28 2 2" xfId="23833" xr:uid="{C89DBAA0-C33F-4E0C-AEB0-AEC7B3B8CE49}"/>
    <cellStyle name="XL3 Green 28 3" xfId="3572" xr:uid="{4F5CC5CA-E004-4F55-A496-7DD0F9ADA8F7}"/>
    <cellStyle name="XL3 Green 28 3 2" xfId="23834" xr:uid="{4DDA2815-CEDC-459C-B734-61E5289724A8}"/>
    <cellStyle name="XL3 Green 28 4" xfId="22208" xr:uid="{E6E89AE7-9B69-427D-AF10-AB713C039829}"/>
    <cellStyle name="XL3 Green 29" xfId="850" xr:uid="{8C68409E-C8CF-43DB-95AE-8702DAE95488}"/>
    <cellStyle name="XL3 Green 29 2" xfId="3573" xr:uid="{3922E574-1579-4F47-8092-FDECD027E5DF}"/>
    <cellStyle name="XL3 Green 29 2 2" xfId="23835" xr:uid="{89824A21-5D6C-4E80-9B48-D18CE0C6BD4F}"/>
    <cellStyle name="XL3 Green 29 3" xfId="3574" xr:uid="{74E9C43A-B1B9-4BF4-B193-A0EEE91CE1D9}"/>
    <cellStyle name="XL3 Green 29 3 2" xfId="23836" xr:uid="{64BD0AE8-7D45-4908-B3E2-F737F6846CA4}"/>
    <cellStyle name="XL3 Green 29 4" xfId="22209" xr:uid="{EA4E75A9-F452-42FA-AD3B-F08D568A4078}"/>
    <cellStyle name="XL3 Green 3" xfId="851" xr:uid="{CBB43044-84D0-4A37-8C97-90CBB840A85E}"/>
    <cellStyle name="XL3 Green 3 2" xfId="3575" xr:uid="{DFD80C0F-D3D8-4E18-80F3-18317FFD5BF8}"/>
    <cellStyle name="XL3 Green 3 2 2" xfId="23837" xr:uid="{83AF1EE2-1F88-41A3-A166-F8D5E79985B7}"/>
    <cellStyle name="XL3 Green 3 3" xfId="3576" xr:uid="{27486C29-432E-48CC-9BE8-6753248BA23E}"/>
    <cellStyle name="XL3 Green 3 3 2" xfId="23838" xr:uid="{66D6A856-5EE3-442A-B3DE-18081AAC45CA}"/>
    <cellStyle name="XL3 Green 3 4" xfId="22210" xr:uid="{C4F69672-FBCE-410C-AE01-40C7CD31BDD7}"/>
    <cellStyle name="XL3 Green 30" xfId="852" xr:uid="{D50486A2-9AC2-4DA2-BC62-70A6051B5B79}"/>
    <cellStyle name="XL3 Green 30 2" xfId="3577" xr:uid="{6FEB1B2A-BF5C-434A-B858-8353E90D5E2E}"/>
    <cellStyle name="XL3 Green 30 2 2" xfId="23839" xr:uid="{515178E9-2455-4A88-AC36-0800A186ECE6}"/>
    <cellStyle name="XL3 Green 30 3" xfId="3578" xr:uid="{B599F7A5-56F3-4582-BF8F-E731A4883757}"/>
    <cellStyle name="XL3 Green 30 3 2" xfId="23840" xr:uid="{866F0C4C-3E1F-4B48-9C32-0A22CBA4676B}"/>
    <cellStyle name="XL3 Green 30 4" xfId="22211" xr:uid="{44803FDB-1E7F-4DDD-BCD8-E10B64CC1E2D}"/>
    <cellStyle name="XL3 Green 31" xfId="853" xr:uid="{0ACB13FD-4C0F-4C5E-BDF3-709292AB4DFE}"/>
    <cellStyle name="XL3 Green 31 2" xfId="3579" xr:uid="{75E62F3A-7F50-475A-97BD-605312B9BDCE}"/>
    <cellStyle name="XL3 Green 31 2 2" xfId="23841" xr:uid="{DA6B6582-831F-4D4E-BF37-5BDC2CE4EB50}"/>
    <cellStyle name="XL3 Green 31 3" xfId="3580" xr:uid="{78A9F6B7-305E-44A8-9AF7-68570A8FF3E0}"/>
    <cellStyle name="XL3 Green 31 3 2" xfId="23842" xr:uid="{665EF431-5CE9-4575-9593-C082670DD8ED}"/>
    <cellStyle name="XL3 Green 31 4" xfId="22212" xr:uid="{17F01855-FCDB-46EE-AB1A-11B56F3152B7}"/>
    <cellStyle name="XL3 Green 32" xfId="854" xr:uid="{33514431-9A8F-4D50-A940-C6A666EDF1CE}"/>
    <cellStyle name="XL3 Green 32 2" xfId="3581" xr:uid="{85B3AED5-5B20-48CF-B9B6-D13F2762BF66}"/>
    <cellStyle name="XL3 Green 32 2 2" xfId="23843" xr:uid="{7313B22E-4DCF-415B-BFBE-7E197534E9CE}"/>
    <cellStyle name="XL3 Green 32 3" xfId="3582" xr:uid="{DC5DCD6A-C579-4241-A7CE-A7093C6D0E52}"/>
    <cellStyle name="XL3 Green 32 3 2" xfId="23844" xr:uid="{9B2E4928-1966-45DD-B127-AA5FB6985A9C}"/>
    <cellStyle name="XL3 Green 32 4" xfId="22213" xr:uid="{4F47A8DF-19BF-4B7E-A144-FA04EE143512}"/>
    <cellStyle name="XL3 Green 33" xfId="855" xr:uid="{668862A0-5130-4A03-ACED-066ADB4C79F2}"/>
    <cellStyle name="XL3 Green 33 2" xfId="3583" xr:uid="{7D63549D-2294-456F-9D8C-59F09D436AC5}"/>
    <cellStyle name="XL3 Green 33 2 2" xfId="23845" xr:uid="{510BC216-A008-4635-AE2C-57463ED600FC}"/>
    <cellStyle name="XL3 Green 33 3" xfId="3584" xr:uid="{52917628-6787-4B5A-9CE8-77796CEF17C9}"/>
    <cellStyle name="XL3 Green 33 3 2" xfId="23846" xr:uid="{7292CE73-3275-42D2-B990-E7D54D3A506E}"/>
    <cellStyle name="XL3 Green 33 4" xfId="22214" xr:uid="{97337899-A17F-43AA-8BFE-A9A0D0833CEA}"/>
    <cellStyle name="XL3 Green 34" xfId="856" xr:uid="{F524423C-45E8-4282-8751-BD49EDDA9234}"/>
    <cellStyle name="XL3 Green 34 2" xfId="3585" xr:uid="{5FD6713D-B1DF-4216-801E-61C9D9A1E125}"/>
    <cellStyle name="XL3 Green 34 2 2" xfId="23847" xr:uid="{BBF8666B-1D3E-4861-A040-D1B3E5E5B805}"/>
    <cellStyle name="XL3 Green 34 3" xfId="3586" xr:uid="{47CEE012-0838-4542-AC8D-A6A834D37754}"/>
    <cellStyle name="XL3 Green 34 3 2" xfId="23848" xr:uid="{0E01C508-A3FE-44E5-ADA6-6F81F0559C26}"/>
    <cellStyle name="XL3 Green 34 4" xfId="22215" xr:uid="{1EA4456D-CCD3-406F-A055-BD71EAF83802}"/>
    <cellStyle name="XL3 Green 35" xfId="857" xr:uid="{58A0B73A-1BE4-442D-AB73-B3CE3139D5CF}"/>
    <cellStyle name="XL3 Green 35 2" xfId="3587" xr:uid="{5C8BFB2F-C1C7-4A85-A3B6-ACD45DDFEA34}"/>
    <cellStyle name="XL3 Green 35 2 2" xfId="23849" xr:uid="{D201FCDB-B420-4B18-940B-C4896CCC4AB1}"/>
    <cellStyle name="XL3 Green 35 3" xfId="3588" xr:uid="{30FF7DA0-CD37-4E9D-9504-EF8385C64BA7}"/>
    <cellStyle name="XL3 Green 35 3 2" xfId="23850" xr:uid="{F490AAB1-DBA5-47DB-90C3-1542E5BC82AB}"/>
    <cellStyle name="XL3 Green 35 4" xfId="22216" xr:uid="{1449BDF7-A672-4446-A6B9-3E2C5C899E9B}"/>
    <cellStyle name="XL3 Green 36" xfId="858" xr:uid="{4C399F24-4599-430A-8A90-CD26B1DC5975}"/>
    <cellStyle name="XL3 Green 36 2" xfId="3589" xr:uid="{B3B733FE-A49B-4274-B1D9-08CB7932A1FD}"/>
    <cellStyle name="XL3 Green 36 2 2" xfId="23851" xr:uid="{8DF53475-CD76-4082-8DB2-962089345A0C}"/>
    <cellStyle name="XL3 Green 36 3" xfId="3590" xr:uid="{0FD015F9-410C-4A9E-AC2F-BFAC374159D1}"/>
    <cellStyle name="XL3 Green 36 3 2" xfId="23852" xr:uid="{9508D259-8025-4881-80C8-6A6CB996AEB8}"/>
    <cellStyle name="XL3 Green 36 4" xfId="22217" xr:uid="{D50EF67D-CBD0-42D3-9D73-744FC31BD09D}"/>
    <cellStyle name="XL3 Green 37" xfId="859" xr:uid="{5C0C1809-7E89-4BDD-8045-DF36F7076CD6}"/>
    <cellStyle name="XL3 Green 37 2" xfId="3591" xr:uid="{94E92063-6836-40DD-ADD2-3776C03D3C13}"/>
    <cellStyle name="XL3 Green 37 2 2" xfId="23853" xr:uid="{AE019C9D-DF09-459A-99A3-6A2CA8E0344A}"/>
    <cellStyle name="XL3 Green 37 3" xfId="3592" xr:uid="{7F70530D-C293-4F7F-88C2-5CBC1CF939C4}"/>
    <cellStyle name="XL3 Green 37 3 2" xfId="23854" xr:uid="{2236FB3D-EA83-4B2B-ACF2-AFE6103C922A}"/>
    <cellStyle name="XL3 Green 37 4" xfId="22218" xr:uid="{E1A80BF3-0D1E-4826-9BD7-EAB8917E8AAF}"/>
    <cellStyle name="XL3 Green 38" xfId="860" xr:uid="{3BE3E6A9-0CCC-414F-AFDC-47287FB09FD0}"/>
    <cellStyle name="XL3 Green 38 2" xfId="3593" xr:uid="{86FCD5E8-FE87-4E29-98AF-E8425485AD63}"/>
    <cellStyle name="XL3 Green 38 2 2" xfId="23855" xr:uid="{6A8CD020-97BD-44F8-9EF9-877BE19643A1}"/>
    <cellStyle name="XL3 Green 38 3" xfId="3594" xr:uid="{4C1B1BF1-49FC-4730-B0CA-D95123815B3A}"/>
    <cellStyle name="XL3 Green 38 3 2" xfId="23856" xr:uid="{DD1E1039-DB3A-4FFA-A39C-FB57D64EA50B}"/>
    <cellStyle name="XL3 Green 38 4" xfId="22219" xr:uid="{FCD7271E-F7D1-49FD-9C98-47744EB53046}"/>
    <cellStyle name="XL3 Green 39" xfId="861" xr:uid="{C3D9B2B7-777A-4DD0-AF7D-0AD7FCEF9C71}"/>
    <cellStyle name="XL3 Green 39 2" xfId="3595" xr:uid="{28A9F9F3-D69C-4727-B284-F766784A5000}"/>
    <cellStyle name="XL3 Green 39 2 2" xfId="23857" xr:uid="{EF103E6C-544C-44CC-802C-0B768F172220}"/>
    <cellStyle name="XL3 Green 39 3" xfId="3596" xr:uid="{ECC2BE0E-FAD0-4170-BEF8-B0A4654340C2}"/>
    <cellStyle name="XL3 Green 39 3 2" xfId="23858" xr:uid="{632848ED-0DCE-4178-B4E9-48033B1D081B}"/>
    <cellStyle name="XL3 Green 39 4" xfId="22220" xr:uid="{12850041-B3A7-4C0A-A891-351BCEFD7EC6}"/>
    <cellStyle name="XL3 Green 4" xfId="862" xr:uid="{D3C84BC5-12CD-4FA8-A51C-9D82DE6F358A}"/>
    <cellStyle name="XL3 Green 4 2" xfId="3597" xr:uid="{AE75D6F0-AF00-41F7-A114-6A3A53D61206}"/>
    <cellStyle name="XL3 Green 4 2 2" xfId="23859" xr:uid="{50A6F147-E3B4-489B-865E-49C99E6E8B8A}"/>
    <cellStyle name="XL3 Green 4 3" xfId="3598" xr:uid="{FEFB99AD-C182-4093-8199-C44D06E38641}"/>
    <cellStyle name="XL3 Green 4 3 2" xfId="23860" xr:uid="{0431B2E1-F741-4AED-9AE3-C76B5519659C}"/>
    <cellStyle name="XL3 Green 4 4" xfId="22221" xr:uid="{6B2A33FD-3EED-4BB6-9EFA-EDDFDC50FB8F}"/>
    <cellStyle name="XL3 Green 40" xfId="863" xr:uid="{737108FC-D4B2-4821-88B2-DF12017C71A4}"/>
    <cellStyle name="XL3 Green 40 2" xfId="3599" xr:uid="{F081EFC4-D529-4CA0-AEFE-AC929C417650}"/>
    <cellStyle name="XL3 Green 40 2 2" xfId="23861" xr:uid="{0141146F-50A8-43F5-ACCD-10966784DB06}"/>
    <cellStyle name="XL3 Green 40 3" xfId="3600" xr:uid="{BC64CC96-31FD-4124-B53E-48F056FBA8B9}"/>
    <cellStyle name="XL3 Green 40 3 2" xfId="23862" xr:uid="{150308E8-5995-436B-ACE5-3DE2D6E486AF}"/>
    <cellStyle name="XL3 Green 40 4" xfId="22222" xr:uid="{AE2F81DC-7D69-4C0A-BDF2-1DA7FF3F9824}"/>
    <cellStyle name="XL3 Green 41" xfId="864" xr:uid="{6F4E38A7-6553-4473-A006-64C9E7690161}"/>
    <cellStyle name="XL3 Green 41 2" xfId="3601" xr:uid="{124AC717-D5C4-4B5D-B692-3C8EDB87E8FC}"/>
    <cellStyle name="XL3 Green 41 2 2" xfId="23863" xr:uid="{D2332110-8212-4C0F-A422-F03CB782E73E}"/>
    <cellStyle name="XL3 Green 41 3" xfId="3602" xr:uid="{1218E6B0-4BCF-4972-810B-029433AC50DC}"/>
    <cellStyle name="XL3 Green 41 3 2" xfId="23864" xr:uid="{695CAB3F-FB3E-45F9-9CF3-4BF77D505CA4}"/>
    <cellStyle name="XL3 Green 41 4" xfId="22223" xr:uid="{1B1F5E54-888B-4D21-85CA-658619958BCF}"/>
    <cellStyle name="XL3 Green 42" xfId="865" xr:uid="{1400A2F8-9EF1-423C-A9AC-E09CA2BF8EDD}"/>
    <cellStyle name="XL3 Green 42 2" xfId="3603" xr:uid="{6840949E-F4DE-4D27-8267-024A0865C208}"/>
    <cellStyle name="XL3 Green 42 2 2" xfId="23865" xr:uid="{EB73AE88-6DEB-4121-9019-E6193239218D}"/>
    <cellStyle name="XL3 Green 42 3" xfId="3604" xr:uid="{4FFA92F3-2CDB-44DF-979C-4F9237269894}"/>
    <cellStyle name="XL3 Green 42 3 2" xfId="23866" xr:uid="{A1E04571-4B66-4F0E-97C3-1883422CD77B}"/>
    <cellStyle name="XL3 Green 42 4" xfId="22224" xr:uid="{7D86B73C-5ADC-4A56-8919-D6CA0EB5C4A7}"/>
    <cellStyle name="XL3 Green 43" xfId="866" xr:uid="{6D6E14C3-9F3E-4E35-A94F-5205FE7AF64E}"/>
    <cellStyle name="XL3 Green 43 2" xfId="3605" xr:uid="{EF6113C4-3123-4AA8-80B0-6D50CF20DF05}"/>
    <cellStyle name="XL3 Green 43 2 2" xfId="23867" xr:uid="{AAEFDAB0-82CF-4E1E-94B5-09FB84143BF0}"/>
    <cellStyle name="XL3 Green 43 3" xfId="3606" xr:uid="{EA1E2DC8-FFA1-48E0-9542-829E40B34D42}"/>
    <cellStyle name="XL3 Green 43 3 2" xfId="23868" xr:uid="{27B08D37-9842-4AB7-9220-53D16CFF7A98}"/>
    <cellStyle name="XL3 Green 43 4" xfId="22225" xr:uid="{A0272F31-7437-4C22-8B02-D2ADFFA2559A}"/>
    <cellStyle name="XL3 Green 44" xfId="867" xr:uid="{273F0204-C13F-48AE-9DFE-4143449D7F81}"/>
    <cellStyle name="XL3 Green 44 2" xfId="3607" xr:uid="{7DEA6E05-3BCF-4117-A227-763818164017}"/>
    <cellStyle name="XL3 Green 44 2 2" xfId="23869" xr:uid="{4AC2A001-FDBD-4200-B8F9-751C843DC874}"/>
    <cellStyle name="XL3 Green 44 3" xfId="3608" xr:uid="{FA7F7036-CAF7-4391-8816-636713836182}"/>
    <cellStyle name="XL3 Green 44 3 2" xfId="23870" xr:uid="{70340701-522A-4375-A830-392FD9BDBB1D}"/>
    <cellStyle name="XL3 Green 44 4" xfId="22226" xr:uid="{92534330-C053-460D-B137-8FD0BF1D86E4}"/>
    <cellStyle name="XL3 Green 45" xfId="868" xr:uid="{93472E47-E609-4F4F-8F99-B0B727224FEA}"/>
    <cellStyle name="XL3 Green 45 2" xfId="3609" xr:uid="{ED7A0274-2E05-4A80-8AE2-E7068B508A6B}"/>
    <cellStyle name="XL3 Green 45 2 2" xfId="23871" xr:uid="{A6277554-DA05-410E-A18C-3755CDB2EB29}"/>
    <cellStyle name="XL3 Green 45 3" xfId="3610" xr:uid="{9CCC291E-F33E-455D-80FA-A0AAC223A4F4}"/>
    <cellStyle name="XL3 Green 45 3 2" xfId="23872" xr:uid="{C1DFB799-0188-47BF-85D8-5FB9ED7C0C76}"/>
    <cellStyle name="XL3 Green 45 4" xfId="22227" xr:uid="{326E047D-8880-4D21-9565-7F07F65144AC}"/>
    <cellStyle name="XL3 Green 46" xfId="3611" xr:uid="{B7532097-FC41-4B09-9097-B8043D75BD9E}"/>
    <cellStyle name="XL3 Green 46 2" xfId="23873" xr:uid="{A4474686-7EC7-4CBD-B78D-95D1DAA0A11F}"/>
    <cellStyle name="XL3 Green 47" xfId="3612" xr:uid="{0AE8B3FA-9D4A-4770-8247-D99649614FBC}"/>
    <cellStyle name="XL3 Green 47 2" xfId="23874" xr:uid="{89EB0C59-D06F-4A21-A550-C7209A66EBA3}"/>
    <cellStyle name="XL3 Green 48" xfId="22154" xr:uid="{825ACC7A-FCD1-4CFB-AA1E-2509BFC53CAA}"/>
    <cellStyle name="XL3 Green 5" xfId="869" xr:uid="{56C13157-8C32-42C5-8620-3805A2FF7C08}"/>
    <cellStyle name="XL3 Green 5 2" xfId="3613" xr:uid="{2CF7EE3F-1782-489B-8293-7ABD928ED46C}"/>
    <cellStyle name="XL3 Green 5 2 2" xfId="23875" xr:uid="{5E2BF9E9-1417-4D4F-B973-6C1F3F753D4C}"/>
    <cellStyle name="XL3 Green 5 3" xfId="3614" xr:uid="{BEBBD848-4DAD-4211-A19F-3C99D02202A3}"/>
    <cellStyle name="XL3 Green 5 3 2" xfId="23876" xr:uid="{8E8FBC6A-2605-44CB-B8B4-2AC385D99725}"/>
    <cellStyle name="XL3 Green 5 4" xfId="22228" xr:uid="{0AAAF1FA-720F-4987-A518-C6826239D46B}"/>
    <cellStyle name="XL3 Green 6" xfId="870" xr:uid="{14B2A678-6B0B-4120-A54C-F9B2D1B2EA0E}"/>
    <cellStyle name="XL3 Green 6 2" xfId="3615" xr:uid="{0D3DE7CB-EF48-4A16-96CA-7EA387236417}"/>
    <cellStyle name="XL3 Green 6 2 2" xfId="23877" xr:uid="{7B91906E-E2B9-4756-9180-4A8B6057F35D}"/>
    <cellStyle name="XL3 Green 6 3" xfId="3616" xr:uid="{EF5722CE-D23A-4494-8563-F455034E8AD6}"/>
    <cellStyle name="XL3 Green 6 3 2" xfId="23878" xr:uid="{E1E0E842-0F37-4B91-A78E-856F834421C9}"/>
    <cellStyle name="XL3 Green 6 4" xfId="22229" xr:uid="{B731061F-A305-4A26-A023-92C3205B8956}"/>
    <cellStyle name="XL3 Green 7" xfId="871" xr:uid="{FD346D34-2793-44FC-B797-3D881ADB47BD}"/>
    <cellStyle name="XL3 Green 7 2" xfId="3617" xr:uid="{B896A487-C028-4676-9EA7-498A19E09B5B}"/>
    <cellStyle name="XL3 Green 7 2 2" xfId="23879" xr:uid="{B4720CA7-B6BF-405C-972E-609493AE9F56}"/>
    <cellStyle name="XL3 Green 7 3" xfId="3618" xr:uid="{4967FE7D-4D27-47AA-97BD-3F965D7BB468}"/>
    <cellStyle name="XL3 Green 7 3 2" xfId="23880" xr:uid="{ABCC3035-B026-4BF1-864E-4829DB8DB673}"/>
    <cellStyle name="XL3 Green 7 4" xfId="22230" xr:uid="{B26CEB84-1BC8-4555-A872-FC1F379F5877}"/>
    <cellStyle name="XL3 Green 8" xfId="872" xr:uid="{884C54B0-73BE-4BB8-B5FC-CA7498EF1343}"/>
    <cellStyle name="XL3 Green 8 2" xfId="3619" xr:uid="{6DF461DA-8BFE-403E-9951-DD945A2AE144}"/>
    <cellStyle name="XL3 Green 8 2 2" xfId="23881" xr:uid="{579014F5-8102-4DC3-9E65-A7F2ACB46652}"/>
    <cellStyle name="XL3 Green 8 3" xfId="3620" xr:uid="{EFF60BA6-C015-4F41-B9D5-7713E244C8B8}"/>
    <cellStyle name="XL3 Green 8 3 2" xfId="23882" xr:uid="{4C3A67A9-C7F8-429C-970B-7C03109F818D}"/>
    <cellStyle name="XL3 Green 8 4" xfId="22231" xr:uid="{7218E93B-FE40-493C-840B-9DB9C30354DC}"/>
    <cellStyle name="XL3 Green 9" xfId="873" xr:uid="{3A841CF0-F96B-4F2C-B201-2CD2A8DD8EC6}"/>
    <cellStyle name="XL3 Green 9 2" xfId="3621" xr:uid="{D503E7E6-C2E9-4C1E-88EC-538DE27DB573}"/>
    <cellStyle name="XL3 Green 9 2 2" xfId="23883" xr:uid="{533C7E89-9EBE-4137-B27E-0F4EE082975A}"/>
    <cellStyle name="XL3 Green 9 3" xfId="3622" xr:uid="{3354A97B-8D41-47D7-AFDE-293E1944D353}"/>
    <cellStyle name="XL3 Green 9 3 2" xfId="23884" xr:uid="{C5F56EEE-3C0F-466D-B4EE-A8C987E7C73B}"/>
    <cellStyle name="XL3 Green 9 4" xfId="22232" xr:uid="{3CE461F0-9C5C-4656-9990-F076593C02EF}"/>
    <cellStyle name="XL3 Orange" xfId="874" xr:uid="{0BFF1837-FF56-41C9-AA71-41C70265BA24}"/>
    <cellStyle name="XL3 Orange 10" xfId="875" xr:uid="{B340208A-844B-4FE8-8BC5-8FDB2F12CCDF}"/>
    <cellStyle name="XL3 Orange 10 2" xfId="3623" xr:uid="{F9D34D30-B6A8-4828-BF17-5814B535A5D1}"/>
    <cellStyle name="XL3 Orange 10 2 2" xfId="23885" xr:uid="{E8B8F0D7-03D4-4B47-9DAD-2F70E11C3447}"/>
    <cellStyle name="XL3 Orange 10 3" xfId="3624" xr:uid="{8F7730AA-A8D4-438A-B0CB-C0A00B13D2CF}"/>
    <cellStyle name="XL3 Orange 10 3 2" xfId="23886" xr:uid="{D771A204-DC11-4D43-9EC4-02533EF3AFEB}"/>
    <cellStyle name="XL3 Orange 10 4" xfId="22234" xr:uid="{DBC7130C-255D-429C-AD37-F03BC086EF48}"/>
    <cellStyle name="XL3 Orange 11" xfId="876" xr:uid="{5D65C499-DF7E-46A9-B155-7180EDAD86EC}"/>
    <cellStyle name="XL3 Orange 11 2" xfId="3625" xr:uid="{247E7CB3-62F6-47BE-AB37-D05CCEED02E2}"/>
    <cellStyle name="XL3 Orange 11 2 2" xfId="23887" xr:uid="{C426D470-9DD6-4E46-8DB4-0DFE0457D269}"/>
    <cellStyle name="XL3 Orange 11 3" xfId="3626" xr:uid="{282891F0-5F9F-4713-AE2D-D9B0646F7C0D}"/>
    <cellStyle name="XL3 Orange 11 3 2" xfId="23888" xr:uid="{EF2D1422-8D10-414D-9D50-5209C21B18F2}"/>
    <cellStyle name="XL3 Orange 11 4" xfId="22235" xr:uid="{C5E4C034-DB9E-4D6C-8860-193CA9711549}"/>
    <cellStyle name="XL3 Orange 12" xfId="877" xr:uid="{5A3F4DC7-77BC-4FD6-A664-CD1D046B7C80}"/>
    <cellStyle name="XL3 Orange 12 2" xfId="3627" xr:uid="{A638E5C1-AE49-4A30-9C82-7795913E8D8F}"/>
    <cellStyle name="XL3 Orange 12 2 2" xfId="23889" xr:uid="{E6C68CC7-0336-4A19-848B-417CA82061B8}"/>
    <cellStyle name="XL3 Orange 12 3" xfId="3628" xr:uid="{6DFE0060-0A53-499E-AAC4-A800257AF93E}"/>
    <cellStyle name="XL3 Orange 12 3 2" xfId="23890" xr:uid="{FAED2EFC-91DC-4437-A643-2AC0F00B89D1}"/>
    <cellStyle name="XL3 Orange 12 4" xfId="22236" xr:uid="{28A96D9E-A847-4CAB-BB64-5A9F158A9B14}"/>
    <cellStyle name="XL3 Orange 13" xfId="878" xr:uid="{23B26941-596C-479E-A22B-F1B0964B5EAB}"/>
    <cellStyle name="XL3 Orange 13 2" xfId="3629" xr:uid="{717C6938-A152-43AB-9F3B-07FBBE50A65C}"/>
    <cellStyle name="XL3 Orange 13 2 2" xfId="23891" xr:uid="{EA7EEBCE-4863-4406-A829-E8717B2C3A05}"/>
    <cellStyle name="XL3 Orange 13 3" xfId="3630" xr:uid="{DA75E2AA-C1BC-4A4F-91E0-6C54C6FCC825}"/>
    <cellStyle name="XL3 Orange 13 3 2" xfId="23892" xr:uid="{2DBA957F-3401-4769-9607-8C9941313AB0}"/>
    <cellStyle name="XL3 Orange 13 4" xfId="22237" xr:uid="{29BCEF34-D1FF-4BE4-9695-20001889CEE0}"/>
    <cellStyle name="XL3 Orange 14" xfId="879" xr:uid="{09443A8E-B9A0-450F-B0CB-D250FD7985E2}"/>
    <cellStyle name="XL3 Orange 14 2" xfId="3631" xr:uid="{6C74E45D-D2FD-48B1-AA50-85E790E58CC6}"/>
    <cellStyle name="XL3 Orange 14 2 2" xfId="23893" xr:uid="{23D29110-1612-4140-AEB0-E26D4054AE36}"/>
    <cellStyle name="XL3 Orange 14 3" xfId="3632" xr:uid="{2950F298-7F22-4016-9D87-45614596EECC}"/>
    <cellStyle name="XL3 Orange 14 3 2" xfId="23894" xr:uid="{A506D54E-7360-4A11-9A37-F6D514A73852}"/>
    <cellStyle name="XL3 Orange 14 4" xfId="22238" xr:uid="{184AFCDA-B8A3-45FA-A798-5BCAC6DFAF3A}"/>
    <cellStyle name="XL3 Orange 15" xfId="880" xr:uid="{996A6B30-08E5-4D7F-8225-3E782FA11E4D}"/>
    <cellStyle name="XL3 Orange 15 2" xfId="3633" xr:uid="{EBFEE39E-9CED-4761-8F2B-84A86ABC8EED}"/>
    <cellStyle name="XL3 Orange 15 2 2" xfId="23895" xr:uid="{B91CB4CE-CD70-4BCE-BF4E-425ED6B14FE3}"/>
    <cellStyle name="XL3 Orange 15 3" xfId="3634" xr:uid="{1AFB6CA4-AD2E-48BD-A591-5917B9A23623}"/>
    <cellStyle name="XL3 Orange 15 3 2" xfId="23896" xr:uid="{C214A45A-DB0C-42A5-9EF3-A09AF548BDE4}"/>
    <cellStyle name="XL3 Orange 15 4" xfId="22239" xr:uid="{E43F6633-F984-4893-B10D-02424A2DA68C}"/>
    <cellStyle name="XL3 Orange 16" xfId="881" xr:uid="{98728380-C2CF-4DAE-8FB0-0934D7F8CF6E}"/>
    <cellStyle name="XL3 Orange 16 2" xfId="3635" xr:uid="{5B85F6C4-6356-49C8-BBEF-B2154A2FBA74}"/>
    <cellStyle name="XL3 Orange 16 2 2" xfId="23897" xr:uid="{34FD5C0D-511C-4B04-B519-85F01A28A775}"/>
    <cellStyle name="XL3 Orange 16 3" xfId="3636" xr:uid="{9A3905F0-193E-4A50-8311-E0C2791228FA}"/>
    <cellStyle name="XL3 Orange 16 3 2" xfId="23898" xr:uid="{1804F8A5-D515-4EC6-B13C-B342D64D8201}"/>
    <cellStyle name="XL3 Orange 16 4" xfId="22240" xr:uid="{345E1D71-279B-40F7-B065-E271A88F03EE}"/>
    <cellStyle name="XL3 Orange 17" xfId="882" xr:uid="{5197BE30-8FB2-4408-BA6F-85AE5F09E6D9}"/>
    <cellStyle name="XL3 Orange 17 2" xfId="3637" xr:uid="{9FFD48F7-FA19-4177-B92E-27875032383E}"/>
    <cellStyle name="XL3 Orange 17 2 2" xfId="23899" xr:uid="{2CA46D5F-4362-4D02-A98E-938C996691A7}"/>
    <cellStyle name="XL3 Orange 17 3" xfId="3638" xr:uid="{161B345B-48C7-47D8-B0D5-F9E8EDD90BA3}"/>
    <cellStyle name="XL3 Orange 17 3 2" xfId="23900" xr:uid="{B69110B3-AEC1-4426-9CC7-3840725A4B26}"/>
    <cellStyle name="XL3 Orange 17 4" xfId="22241" xr:uid="{83195731-EA68-4AAC-9CE1-8866EA66890D}"/>
    <cellStyle name="XL3 Orange 18" xfId="883" xr:uid="{39D2A877-C6D0-4CDF-B81F-763064EADF01}"/>
    <cellStyle name="XL3 Orange 18 2" xfId="3639" xr:uid="{0877AE37-B1F0-449C-9E0F-8E6A7D417F97}"/>
    <cellStyle name="XL3 Orange 18 2 2" xfId="23901" xr:uid="{94D6EBF3-08C4-47F2-9C61-0D20B829BAC4}"/>
    <cellStyle name="XL3 Orange 18 3" xfId="3640" xr:uid="{6B10B196-4180-4260-B008-4BD4E4FD2FA4}"/>
    <cellStyle name="XL3 Orange 18 3 2" xfId="23902" xr:uid="{529823FF-4C69-4A3C-B589-D2FA343C6A96}"/>
    <cellStyle name="XL3 Orange 18 4" xfId="22242" xr:uid="{70DAA14B-60B1-4391-88D5-1CED903D4BCB}"/>
    <cellStyle name="XL3 Orange 19" xfId="884" xr:uid="{0CA88081-FB3E-4FB9-B34C-B480ECD43214}"/>
    <cellStyle name="XL3 Orange 19 2" xfId="3641" xr:uid="{DC829A37-ED87-4E89-BF64-07EBB3A0EE08}"/>
    <cellStyle name="XL3 Orange 19 2 2" xfId="23903" xr:uid="{F6CD215B-3B0A-4173-AEEE-3D03A728FF95}"/>
    <cellStyle name="XL3 Orange 19 3" xfId="3642" xr:uid="{E560CAE3-5089-4EE9-8225-D3A0B76CB35D}"/>
    <cellStyle name="XL3 Orange 19 3 2" xfId="23904" xr:uid="{2F32360A-FDF6-42FA-BF81-8CFCF56DBF3A}"/>
    <cellStyle name="XL3 Orange 19 4" xfId="22243" xr:uid="{EA25B970-F3FD-4D75-A985-2939AAC0AD09}"/>
    <cellStyle name="XL3 Orange 2" xfId="885" xr:uid="{2158ABF6-0FB7-4431-943D-696B7F627904}"/>
    <cellStyle name="XL3 Orange 2 10" xfId="886" xr:uid="{E53BB6AC-F1C9-4A4B-9501-E748340841D9}"/>
    <cellStyle name="XL3 Orange 2 10 2" xfId="3643" xr:uid="{EF6E13B4-9679-4638-8867-A412B41D1C62}"/>
    <cellStyle name="XL3 Orange 2 10 2 2" xfId="23905" xr:uid="{28A96FEB-7F6F-4BEF-B5D4-8DE0693F6C8B}"/>
    <cellStyle name="XL3 Orange 2 10 3" xfId="3644" xr:uid="{496B001D-183C-464E-B6F5-A9368B8D6405}"/>
    <cellStyle name="XL3 Orange 2 10 3 2" xfId="23906" xr:uid="{4D1BEBF7-89BE-4381-B329-CCA5BFADFA4E}"/>
    <cellStyle name="XL3 Orange 2 10 4" xfId="22245" xr:uid="{0C716340-1E4E-4D13-B7BC-0F0DC48009D8}"/>
    <cellStyle name="XL3 Orange 2 11" xfId="887" xr:uid="{0E3A98FE-2C94-41E2-9A47-902C076988DC}"/>
    <cellStyle name="XL3 Orange 2 11 2" xfId="3645" xr:uid="{120D771E-7E76-40FA-B1C3-D951FBA344AB}"/>
    <cellStyle name="XL3 Orange 2 11 2 2" xfId="23907" xr:uid="{E4C55B91-A2BD-4CB2-BF9F-8318A595CC09}"/>
    <cellStyle name="XL3 Orange 2 11 3" xfId="3646" xr:uid="{01225E33-62C4-49D0-AB94-5D2EE455FF51}"/>
    <cellStyle name="XL3 Orange 2 11 3 2" xfId="23908" xr:uid="{417486D6-A8CD-44C7-83A0-A184F1D77386}"/>
    <cellStyle name="XL3 Orange 2 11 4" xfId="22246" xr:uid="{2981727A-889B-4512-A53C-2D857E59C7F5}"/>
    <cellStyle name="XL3 Orange 2 12" xfId="888" xr:uid="{D39C67D1-EB8F-43D0-B67A-D775A9FD4A80}"/>
    <cellStyle name="XL3 Orange 2 12 2" xfId="3647" xr:uid="{B81D4A10-80CE-4EFB-BBF0-F42F69CCFE4A}"/>
    <cellStyle name="XL3 Orange 2 12 2 2" xfId="23909" xr:uid="{696DF608-B1D5-4729-B979-B758F8239112}"/>
    <cellStyle name="XL3 Orange 2 12 3" xfId="3648" xr:uid="{9346484E-DD75-470A-B945-57636009158A}"/>
    <cellStyle name="XL3 Orange 2 12 3 2" xfId="23910" xr:uid="{FA6F1B3C-8FBF-43E3-9414-361AFBE68FB4}"/>
    <cellStyle name="XL3 Orange 2 12 4" xfId="22247" xr:uid="{9DA28302-5315-4590-9C32-DA79C0105CDD}"/>
    <cellStyle name="XL3 Orange 2 13" xfId="889" xr:uid="{4ADC1C20-FDF1-4373-B267-39B75FA73CA7}"/>
    <cellStyle name="XL3 Orange 2 13 2" xfId="3649" xr:uid="{4494F691-323B-4323-B2D0-5E9EA48C4389}"/>
    <cellStyle name="XL3 Orange 2 13 2 2" xfId="23911" xr:uid="{FE1C44E4-5D26-4760-8C09-FCE9CABD88CD}"/>
    <cellStyle name="XL3 Orange 2 13 3" xfId="3650" xr:uid="{46861DA7-26FB-40BE-A5A3-E9B9978D0274}"/>
    <cellStyle name="XL3 Orange 2 13 3 2" xfId="23912" xr:uid="{0BD4C79F-ADF4-431E-957E-74A35008174B}"/>
    <cellStyle name="XL3 Orange 2 13 4" xfId="22248" xr:uid="{17323413-B71D-4961-8163-CCD8CC250F9E}"/>
    <cellStyle name="XL3 Orange 2 14" xfId="890" xr:uid="{773A6A83-34DC-42AC-B45E-215863B7F7F2}"/>
    <cellStyle name="XL3 Orange 2 14 2" xfId="3651" xr:uid="{C1C042AB-0312-49E1-B4C1-8D960C7D52D3}"/>
    <cellStyle name="XL3 Orange 2 14 2 2" xfId="23913" xr:uid="{50B3AF5F-5BE8-4296-8539-919F7964170C}"/>
    <cellStyle name="XL3 Orange 2 14 3" xfId="3652" xr:uid="{B1438AD6-F730-4B2C-AA3A-49EA09F82074}"/>
    <cellStyle name="XL3 Orange 2 14 3 2" xfId="23914" xr:uid="{2257E476-9303-4385-98F1-D37E02B37024}"/>
    <cellStyle name="XL3 Orange 2 14 4" xfId="22249" xr:uid="{789274B9-6CC7-454D-94DB-F8C38314E580}"/>
    <cellStyle name="XL3 Orange 2 15" xfId="891" xr:uid="{864850D2-593A-4153-B96C-BE44C2328439}"/>
    <cellStyle name="XL3 Orange 2 15 2" xfId="3653" xr:uid="{37533DA4-1548-4A95-93A6-0AC821FE93F8}"/>
    <cellStyle name="XL3 Orange 2 15 2 2" xfId="23915" xr:uid="{F5A42E4D-CEA5-48A8-8D73-EC1648C98A36}"/>
    <cellStyle name="XL3 Orange 2 15 3" xfId="3654" xr:uid="{937A4C7A-62A5-4734-9A0A-13ABA57AB91B}"/>
    <cellStyle name="XL3 Orange 2 15 3 2" xfId="23916" xr:uid="{7B828D83-C7AE-45DA-A9F1-03A6F4E0A6E8}"/>
    <cellStyle name="XL3 Orange 2 15 4" xfId="22250" xr:uid="{42EE74A1-F060-4D4F-9B7D-22DC13463779}"/>
    <cellStyle name="XL3 Orange 2 16" xfId="892" xr:uid="{30D2FE27-0CCA-42E3-A032-E54C9C1D56C8}"/>
    <cellStyle name="XL3 Orange 2 16 2" xfId="3655" xr:uid="{1CC166D9-C0B7-43A5-AAD4-180653599594}"/>
    <cellStyle name="XL3 Orange 2 16 2 2" xfId="23917" xr:uid="{4CDAC7A4-CB96-440F-9E20-11895F59576D}"/>
    <cellStyle name="XL3 Orange 2 16 3" xfId="3656" xr:uid="{9DD9545D-190E-4109-AA6A-3E9E6F545D9A}"/>
    <cellStyle name="XL3 Orange 2 16 3 2" xfId="23918" xr:uid="{03CE2DE1-D798-47CA-B57C-4C46F811305B}"/>
    <cellStyle name="XL3 Orange 2 16 4" xfId="22251" xr:uid="{8993462F-F87F-46F9-AB25-4BA7DADC3BC9}"/>
    <cellStyle name="XL3 Orange 2 17" xfId="893" xr:uid="{84B63350-767C-4A2B-89CE-B30CDE997B4D}"/>
    <cellStyle name="XL3 Orange 2 17 2" xfId="3657" xr:uid="{A23545C0-EC77-472B-8590-B095CA91A137}"/>
    <cellStyle name="XL3 Orange 2 17 2 2" xfId="23919" xr:uid="{8ED40597-C0B3-4E0E-BD26-1BE45A2E679A}"/>
    <cellStyle name="XL3 Orange 2 17 3" xfId="3658" xr:uid="{B9183E7E-F126-4B52-A80F-721481C35455}"/>
    <cellStyle name="XL3 Orange 2 17 3 2" xfId="23920" xr:uid="{3DDAD1E8-0902-473B-BB2E-CE960BE84EC0}"/>
    <cellStyle name="XL3 Orange 2 17 4" xfId="22252" xr:uid="{546E3900-9920-46C0-AC66-8B30D92F824A}"/>
    <cellStyle name="XL3 Orange 2 18" xfId="894" xr:uid="{81C9CB7A-CFB9-4774-8674-4EB6204C02BF}"/>
    <cellStyle name="XL3 Orange 2 18 2" xfId="3659" xr:uid="{E76C94A6-5CD8-4B0B-8FCD-59B0F6E8B128}"/>
    <cellStyle name="XL3 Orange 2 18 2 2" xfId="23921" xr:uid="{7C5401ED-4F8B-4E4F-B94A-97C3D1D7A00F}"/>
    <cellStyle name="XL3 Orange 2 18 3" xfId="3660" xr:uid="{1F1DBF20-0A06-44C7-AB0E-2ACB2AA90AFC}"/>
    <cellStyle name="XL3 Orange 2 18 3 2" xfId="23922" xr:uid="{EDEB80B1-8A6D-4CB1-85D0-FCB6DE0D1AEF}"/>
    <cellStyle name="XL3 Orange 2 18 4" xfId="22253" xr:uid="{53C19B11-BFE6-4D26-8B30-280AECD1CA09}"/>
    <cellStyle name="XL3 Orange 2 19" xfId="895" xr:uid="{39D51393-9CB7-484D-B52F-C7FC09EF3160}"/>
    <cellStyle name="XL3 Orange 2 19 2" xfId="3661" xr:uid="{8F14EF21-9518-46A4-9414-168B55B51CD1}"/>
    <cellStyle name="XL3 Orange 2 19 2 2" xfId="23923" xr:uid="{D6D65ECF-38C2-4AD8-A86F-C8B49FAEAD04}"/>
    <cellStyle name="XL3 Orange 2 19 3" xfId="3662" xr:uid="{64719496-7820-4BFD-AB65-7992385447EC}"/>
    <cellStyle name="XL3 Orange 2 19 3 2" xfId="23924" xr:uid="{9203ECED-62AD-4C2F-AB01-1105B20A8AE2}"/>
    <cellStyle name="XL3 Orange 2 19 4" xfId="22254" xr:uid="{AEFEDC99-4267-4DB6-BDA2-442F53DE873C}"/>
    <cellStyle name="XL3 Orange 2 2" xfId="896" xr:uid="{4F8F41ED-4E51-4877-8E19-B36C5ACB4435}"/>
    <cellStyle name="XL3 Orange 2 2 2" xfId="3663" xr:uid="{B01D0EAD-AD31-4D92-B996-7208F36C7251}"/>
    <cellStyle name="XL3 Orange 2 2 2 2" xfId="23925" xr:uid="{4A0A2686-098B-4442-8CE2-B1ECA7C715CC}"/>
    <cellStyle name="XL3 Orange 2 2 3" xfId="3664" xr:uid="{D02160B0-D019-483D-B8AB-3839F85F772F}"/>
    <cellStyle name="XL3 Orange 2 2 3 2" xfId="23926" xr:uid="{C459B5C9-9CF5-41B0-B81E-FC3D97F2B200}"/>
    <cellStyle name="XL3 Orange 2 2 4" xfId="22255" xr:uid="{9D4CDE2D-9546-4576-8BF9-449A33D21D19}"/>
    <cellStyle name="XL3 Orange 2 20" xfId="897" xr:uid="{75B98134-54FD-4592-A6B1-B96E11D22C5B}"/>
    <cellStyle name="XL3 Orange 2 20 2" xfId="3665" xr:uid="{07C2B74D-4EDD-4243-B8BA-3AAD8D35A426}"/>
    <cellStyle name="XL3 Orange 2 20 2 2" xfId="23927" xr:uid="{C7829337-1E35-4E59-B787-7B258DA0B35D}"/>
    <cellStyle name="XL3 Orange 2 20 3" xfId="3666" xr:uid="{951D2715-3C49-4827-A0AB-C66A9E4FDEDF}"/>
    <cellStyle name="XL3 Orange 2 20 3 2" xfId="23928" xr:uid="{124981D8-F58A-4670-8081-24F2C6D23692}"/>
    <cellStyle name="XL3 Orange 2 20 4" xfId="22256" xr:uid="{9179680A-F0B9-47BB-9D10-33F5F3883246}"/>
    <cellStyle name="XL3 Orange 2 21" xfId="898" xr:uid="{F076F342-5CE2-442B-AC53-EB05626D448D}"/>
    <cellStyle name="XL3 Orange 2 21 2" xfId="3667" xr:uid="{370A76C2-79F8-434F-BC5D-40D7C79D1C7E}"/>
    <cellStyle name="XL3 Orange 2 21 2 2" xfId="23929" xr:uid="{1E7EBD2E-A825-4CC9-A8EF-B267752DA5F2}"/>
    <cellStyle name="XL3 Orange 2 21 3" xfId="3668" xr:uid="{B88B64CE-CECF-48FE-94F1-A55AB6B4F959}"/>
    <cellStyle name="XL3 Orange 2 21 3 2" xfId="23930" xr:uid="{16BB9A55-F8F0-4E0E-ACD9-E97518E0EDA2}"/>
    <cellStyle name="XL3 Orange 2 21 4" xfId="22257" xr:uid="{8B610522-71AB-4FFC-9B6C-E0C06246FA65}"/>
    <cellStyle name="XL3 Orange 2 22" xfId="899" xr:uid="{5009E33A-D10B-4CD9-87FE-E04629E2D7FD}"/>
    <cellStyle name="XL3 Orange 2 22 2" xfId="3669" xr:uid="{81D06C0E-EC01-4C56-B11D-97EA629B72E6}"/>
    <cellStyle name="XL3 Orange 2 22 2 2" xfId="23931" xr:uid="{93B17BB8-95D0-44D4-A552-F824950A05A9}"/>
    <cellStyle name="XL3 Orange 2 22 3" xfId="3670" xr:uid="{F16F96FF-1C1A-4EC6-8268-6001BA29E143}"/>
    <cellStyle name="XL3 Orange 2 22 3 2" xfId="23932" xr:uid="{0597774D-C6DF-473C-B944-742C0D937891}"/>
    <cellStyle name="XL3 Orange 2 22 4" xfId="22258" xr:uid="{106668B3-107D-4631-B3DE-C7374725E76E}"/>
    <cellStyle name="XL3 Orange 2 23" xfId="900" xr:uid="{2879A057-EC3C-43FC-9778-F89DD96B1FAB}"/>
    <cellStyle name="XL3 Orange 2 23 2" xfId="3671" xr:uid="{AE5E7E1A-0103-44B0-9505-26C971877AA6}"/>
    <cellStyle name="XL3 Orange 2 23 2 2" xfId="23933" xr:uid="{617AE14C-BAC8-4BBB-8446-77A9E9F0286B}"/>
    <cellStyle name="XL3 Orange 2 23 3" xfId="3672" xr:uid="{FA74671E-D0B3-4970-994B-F5F5D9D6059B}"/>
    <cellStyle name="XL3 Orange 2 23 3 2" xfId="23934" xr:uid="{C40A6E65-865C-4B9E-BF11-0AE54EAC7167}"/>
    <cellStyle name="XL3 Orange 2 23 4" xfId="22259" xr:uid="{686E459F-4241-431A-BDBE-96F59D53412F}"/>
    <cellStyle name="XL3 Orange 2 24" xfId="901" xr:uid="{6D5DAC44-113A-4FCB-ADFE-5D12D8E06611}"/>
    <cellStyle name="XL3 Orange 2 24 2" xfId="3673" xr:uid="{F998E13D-0202-4514-BC5A-624B39E68F6A}"/>
    <cellStyle name="XL3 Orange 2 24 2 2" xfId="23935" xr:uid="{3039EADB-24F3-4DF2-BACC-27FCB58DD90B}"/>
    <cellStyle name="XL3 Orange 2 24 3" xfId="3674" xr:uid="{7EB8D3BD-5362-4BD9-A31E-A5FD7D8CB25B}"/>
    <cellStyle name="XL3 Orange 2 24 3 2" xfId="23936" xr:uid="{D6AE10A5-CAD2-4198-A596-F904660E51BA}"/>
    <cellStyle name="XL3 Orange 2 24 4" xfId="22260" xr:uid="{53EE61C9-6A48-4D02-9128-84FED3651B70}"/>
    <cellStyle name="XL3 Orange 2 25" xfId="902" xr:uid="{ECBA891F-2549-41E6-9A1E-55862C57D758}"/>
    <cellStyle name="XL3 Orange 2 25 2" xfId="3675" xr:uid="{848438F4-35B1-4CAB-9313-1D4CEBC1F4FD}"/>
    <cellStyle name="XL3 Orange 2 25 2 2" xfId="23937" xr:uid="{115CE34A-4B40-46E5-AC36-DF6DDCBDCE47}"/>
    <cellStyle name="XL3 Orange 2 25 3" xfId="3676" xr:uid="{5A51302D-B687-4D9A-9453-9AA90A132AF2}"/>
    <cellStyle name="XL3 Orange 2 25 3 2" xfId="23938" xr:uid="{FFA5EDE6-8350-4615-9B9A-AA6262B07C17}"/>
    <cellStyle name="XL3 Orange 2 25 4" xfId="22261" xr:uid="{5C4F440B-F30E-41A7-B864-423336B4B4FB}"/>
    <cellStyle name="XL3 Orange 2 26" xfId="903" xr:uid="{DC17CFBE-4E1C-454A-90A3-AB628E931539}"/>
    <cellStyle name="XL3 Orange 2 26 2" xfId="3677" xr:uid="{ED1D0197-A9C9-4BB5-B547-7FA878EA0A90}"/>
    <cellStyle name="XL3 Orange 2 26 2 2" xfId="23939" xr:uid="{3D9D054C-DCD9-402F-A50D-20B7541CFF6D}"/>
    <cellStyle name="XL3 Orange 2 26 3" xfId="3678" xr:uid="{886BDB74-A938-4389-ABC2-31801EAFA7CD}"/>
    <cellStyle name="XL3 Orange 2 26 3 2" xfId="23940" xr:uid="{96CC6F95-5A7D-43F1-85C8-B268BA1F7240}"/>
    <cellStyle name="XL3 Orange 2 26 4" xfId="22262" xr:uid="{B9993113-FD10-4E49-8A88-0145D39F50D2}"/>
    <cellStyle name="XL3 Orange 2 27" xfId="904" xr:uid="{35230E68-6A83-480C-89BA-A9BB698F0D59}"/>
    <cellStyle name="XL3 Orange 2 27 2" xfId="3679" xr:uid="{1D3429B2-25E0-4ED9-AD7A-C27794DCBED0}"/>
    <cellStyle name="XL3 Orange 2 27 2 2" xfId="23941" xr:uid="{B16919DB-6874-4995-8BC5-52E7756AA390}"/>
    <cellStyle name="XL3 Orange 2 27 3" xfId="3680" xr:uid="{7FFCFD13-0909-49D9-BB23-F18D345AB729}"/>
    <cellStyle name="XL3 Orange 2 27 3 2" xfId="23942" xr:uid="{28B25EB0-E872-4543-87A9-B946705DDE35}"/>
    <cellStyle name="XL3 Orange 2 27 4" xfId="22263" xr:uid="{1FF10D47-6EAA-4D17-B485-ED719781CF5D}"/>
    <cellStyle name="XL3 Orange 2 28" xfId="905" xr:uid="{10D5C216-4824-42EB-8FD7-19204AF5411C}"/>
    <cellStyle name="XL3 Orange 2 28 2" xfId="3681" xr:uid="{69AC712C-12BE-4974-9327-F9DCFA76A119}"/>
    <cellStyle name="XL3 Orange 2 28 2 2" xfId="23943" xr:uid="{CBA19F73-7DB5-46F6-A629-195C6819043E}"/>
    <cellStyle name="XL3 Orange 2 28 3" xfId="3682" xr:uid="{66CB6B3E-E37F-4438-AA32-EB647DB4CF8B}"/>
    <cellStyle name="XL3 Orange 2 28 3 2" xfId="23944" xr:uid="{8EB5D24D-6B13-401E-9202-63D3E6316C3C}"/>
    <cellStyle name="XL3 Orange 2 28 4" xfId="22264" xr:uid="{63408068-F307-44CA-9A8E-72E419B4C6FC}"/>
    <cellStyle name="XL3 Orange 2 29" xfId="906" xr:uid="{CD57898F-44C9-452F-A56A-F5D03D7F271C}"/>
    <cellStyle name="XL3 Orange 2 29 2" xfId="3683" xr:uid="{AB3E5069-CE60-4CFA-841B-D1507CAAC234}"/>
    <cellStyle name="XL3 Orange 2 29 2 2" xfId="23945" xr:uid="{2B66E957-3665-4777-A6EE-AEA289703434}"/>
    <cellStyle name="XL3 Orange 2 29 3" xfId="3684" xr:uid="{7D42CB70-61F2-43E5-974D-64C4198792F6}"/>
    <cellStyle name="XL3 Orange 2 29 3 2" xfId="23946" xr:uid="{DE2A910B-58AE-40D9-96C6-DAD9DF16FB3D}"/>
    <cellStyle name="XL3 Orange 2 29 4" xfId="22265" xr:uid="{B75F8EA7-6C55-4A4D-B65D-46F20D355864}"/>
    <cellStyle name="XL3 Orange 2 3" xfId="907" xr:uid="{4DD86B89-3357-42BD-89BC-D9A040D83A2B}"/>
    <cellStyle name="XL3 Orange 2 3 2" xfId="3685" xr:uid="{C03A3708-1535-4C20-9630-8421DD65C219}"/>
    <cellStyle name="XL3 Orange 2 3 2 2" xfId="23947" xr:uid="{888C0500-0D1D-45CD-BD38-C4ED2706C7AF}"/>
    <cellStyle name="XL3 Orange 2 3 3" xfId="3686" xr:uid="{2F0F7AFA-1588-433D-BEE9-223248158E3A}"/>
    <cellStyle name="XL3 Orange 2 3 3 2" xfId="23948" xr:uid="{358DC0C2-8B4A-40C4-BE1B-83D5688356C9}"/>
    <cellStyle name="XL3 Orange 2 3 4" xfId="22266" xr:uid="{326F7894-FE33-4F3E-A8E5-25F718ADF99C}"/>
    <cellStyle name="XL3 Orange 2 30" xfId="908" xr:uid="{C2D31A0E-53B4-4F70-82E6-AB8C0F91992D}"/>
    <cellStyle name="XL3 Orange 2 30 2" xfId="3687" xr:uid="{5755A8CB-81AA-4E24-AF00-790A2D3598EF}"/>
    <cellStyle name="XL3 Orange 2 30 2 2" xfId="23949" xr:uid="{C9065B9D-EAD9-4139-B095-187961189D46}"/>
    <cellStyle name="XL3 Orange 2 30 3" xfId="3688" xr:uid="{95D154B8-6EDA-4CF1-BD43-E305EC843A7C}"/>
    <cellStyle name="XL3 Orange 2 30 3 2" xfId="23950" xr:uid="{78D77B1F-F421-43C2-A3D1-02D7DCA7D0FD}"/>
    <cellStyle name="XL3 Orange 2 30 4" xfId="22267" xr:uid="{96B2DC49-39DB-4525-99A3-E85D0B17515F}"/>
    <cellStyle name="XL3 Orange 2 31" xfId="909" xr:uid="{1318E839-1856-42A9-BCD2-7CA0B027BE5C}"/>
    <cellStyle name="XL3 Orange 2 31 2" xfId="3689" xr:uid="{8BDD3038-BB7F-4E16-B345-7F13917D5DD7}"/>
    <cellStyle name="XL3 Orange 2 31 2 2" xfId="23951" xr:uid="{879DA4C4-8240-4C46-AC98-B0B02C9A189B}"/>
    <cellStyle name="XL3 Orange 2 31 3" xfId="3690" xr:uid="{3C8B7BBD-F5BF-4AAE-852A-71DF7AE8CBD9}"/>
    <cellStyle name="XL3 Orange 2 31 3 2" xfId="23952" xr:uid="{D31C1117-6ED3-4F05-8538-8E097F9D948A}"/>
    <cellStyle name="XL3 Orange 2 31 4" xfId="22268" xr:uid="{996F8D9A-E07E-411C-B790-CFF2404088CE}"/>
    <cellStyle name="XL3 Orange 2 32" xfId="910" xr:uid="{193B7DD7-1406-400B-9697-0F519318C604}"/>
    <cellStyle name="XL3 Orange 2 32 2" xfId="3691" xr:uid="{292E1FC3-EDB5-4FB8-B4F6-5F364B0E6C40}"/>
    <cellStyle name="XL3 Orange 2 32 2 2" xfId="23953" xr:uid="{08AAFFF1-6383-4870-A171-A015FB511366}"/>
    <cellStyle name="XL3 Orange 2 32 3" xfId="3692" xr:uid="{292EEF54-252B-4A40-BB40-411B56906D2C}"/>
    <cellStyle name="XL3 Orange 2 32 3 2" xfId="23954" xr:uid="{A7AE06BA-A19B-47B6-9670-F7BAFA931DF3}"/>
    <cellStyle name="XL3 Orange 2 32 4" xfId="22269" xr:uid="{BB1D85A2-538D-4F22-8F84-B8CCF7F163EF}"/>
    <cellStyle name="XL3 Orange 2 33" xfId="911" xr:uid="{0433D829-1F16-4A28-B61A-7EB00359D9E3}"/>
    <cellStyle name="XL3 Orange 2 33 2" xfId="3693" xr:uid="{04C40DAE-BADC-4F94-9AEF-8223C6992952}"/>
    <cellStyle name="XL3 Orange 2 33 2 2" xfId="23955" xr:uid="{D2BF38A8-C070-443C-9260-0B08432C95B3}"/>
    <cellStyle name="XL3 Orange 2 33 3" xfId="3694" xr:uid="{B8D0E0A6-F706-429C-9C3C-C2E36A433D50}"/>
    <cellStyle name="XL3 Orange 2 33 3 2" xfId="23956" xr:uid="{E31468DB-B755-4661-9988-C61AF2AFBDB2}"/>
    <cellStyle name="XL3 Orange 2 33 4" xfId="22270" xr:uid="{DA505543-3743-444C-AAA5-A4D80D35CDD3}"/>
    <cellStyle name="XL3 Orange 2 34" xfId="912" xr:uid="{85B15ED8-BA3B-4B32-90B1-16E640AC332D}"/>
    <cellStyle name="XL3 Orange 2 34 2" xfId="3695" xr:uid="{85617968-3F56-4525-8A0A-1FAD993A934A}"/>
    <cellStyle name="XL3 Orange 2 34 2 2" xfId="23957" xr:uid="{7EC1CBBB-F3D3-4D1A-A18E-9287AFCB8344}"/>
    <cellStyle name="XL3 Orange 2 34 3" xfId="3696" xr:uid="{96CEA7F2-8F49-4F58-A5E6-0286193A7151}"/>
    <cellStyle name="XL3 Orange 2 34 3 2" xfId="23958" xr:uid="{8EE893B1-AC83-49AF-863F-E88A097BE6AC}"/>
    <cellStyle name="XL3 Orange 2 34 4" xfId="22271" xr:uid="{052AE4B8-4DB2-4EC8-9AB3-56B0C6F4FC41}"/>
    <cellStyle name="XL3 Orange 2 35" xfId="913" xr:uid="{039E40BD-624D-4594-8C06-613C51808AF0}"/>
    <cellStyle name="XL3 Orange 2 35 2" xfId="3697" xr:uid="{E526ACDC-69F3-4F57-89F0-CB27D6368AE8}"/>
    <cellStyle name="XL3 Orange 2 35 2 2" xfId="23959" xr:uid="{9550DF09-AB82-4F92-B731-F1FA854FE582}"/>
    <cellStyle name="XL3 Orange 2 35 3" xfId="3698" xr:uid="{BB090099-6A5C-435B-83F4-35D5FF584100}"/>
    <cellStyle name="XL3 Orange 2 35 3 2" xfId="23960" xr:uid="{A9323913-532C-4E61-A54D-6D114C5F0542}"/>
    <cellStyle name="XL3 Orange 2 35 4" xfId="22272" xr:uid="{D1ABD023-1FF8-4C9A-AC90-836BFD93ADF3}"/>
    <cellStyle name="XL3 Orange 2 36" xfId="3699" xr:uid="{8CDB686E-501F-4373-868B-7C087EE3AC03}"/>
    <cellStyle name="XL3 Orange 2 36 2" xfId="23961" xr:uid="{D4E41542-9147-42F8-9DAA-9073DA35FEE2}"/>
    <cellStyle name="XL3 Orange 2 37" xfId="3700" xr:uid="{AC0FF45F-2E06-41FD-979C-94B728061DCF}"/>
    <cellStyle name="XL3 Orange 2 37 2" xfId="23962" xr:uid="{B5ECF781-D3BA-47D2-AF37-19CBF9B40858}"/>
    <cellStyle name="XL3 Orange 2 38" xfId="22244" xr:uid="{A9802A4B-288D-4DC3-B9ED-BAA4DBBBD9E8}"/>
    <cellStyle name="XL3 Orange 2 4" xfId="914" xr:uid="{4B419D60-25B9-4C64-8877-9A4C69F2CCC5}"/>
    <cellStyle name="XL3 Orange 2 4 2" xfId="3701" xr:uid="{1E869B70-BDED-4D7A-B04F-B323E6A86476}"/>
    <cellStyle name="XL3 Orange 2 4 2 2" xfId="23963" xr:uid="{21CF291C-437D-49C7-BFE4-A8D28DFF3E1B}"/>
    <cellStyle name="XL3 Orange 2 4 3" xfId="3702" xr:uid="{38BCCC61-2677-4758-A945-5256F12D5268}"/>
    <cellStyle name="XL3 Orange 2 4 3 2" xfId="23964" xr:uid="{E567A920-5D0A-4873-A26C-56277D5F06FA}"/>
    <cellStyle name="XL3 Orange 2 4 4" xfId="22273" xr:uid="{25BCF772-2A49-44D5-81D9-4204BF869F0C}"/>
    <cellStyle name="XL3 Orange 2 5" xfId="915" xr:uid="{FA131E33-0E1B-416A-81E6-AA9EA842DD38}"/>
    <cellStyle name="XL3 Orange 2 5 2" xfId="3703" xr:uid="{29688339-DE70-41F5-8AF4-E3412DA455DA}"/>
    <cellStyle name="XL3 Orange 2 5 2 2" xfId="23965" xr:uid="{4F555251-B9BA-4B4C-B6DD-793C82B239A0}"/>
    <cellStyle name="XL3 Orange 2 5 3" xfId="3704" xr:uid="{5FBFC5AE-AC62-4D62-BCCB-6DB39B33C843}"/>
    <cellStyle name="XL3 Orange 2 5 3 2" xfId="23966" xr:uid="{D0496B60-366B-4FA2-98B1-C98A4AF5AC4D}"/>
    <cellStyle name="XL3 Orange 2 5 4" xfId="22274" xr:uid="{1C538C05-DBCF-4AB4-9404-AA8045BEE0A3}"/>
    <cellStyle name="XL3 Orange 2 6" xfId="916" xr:uid="{4D504456-1D9B-4BD5-B4AC-DCEB45FA81D5}"/>
    <cellStyle name="XL3 Orange 2 6 2" xfId="3705" xr:uid="{B9C53F9B-D744-4F56-AD25-E4E582F92F8C}"/>
    <cellStyle name="XL3 Orange 2 6 2 2" xfId="23967" xr:uid="{220B741C-4EF7-4736-8D3C-B18CD063F224}"/>
    <cellStyle name="XL3 Orange 2 6 3" xfId="3706" xr:uid="{78275DBE-830C-47DD-88FA-667F92A27707}"/>
    <cellStyle name="XL3 Orange 2 6 3 2" xfId="23968" xr:uid="{EDE9016A-F939-41CE-AB56-B64451CEDB00}"/>
    <cellStyle name="XL3 Orange 2 6 4" xfId="22275" xr:uid="{46DD3B7B-1E49-4CE8-B1C5-26022CBD5125}"/>
    <cellStyle name="XL3 Orange 2 7" xfId="917" xr:uid="{9758B95A-CF81-495C-9172-D4D18238175E}"/>
    <cellStyle name="XL3 Orange 2 7 2" xfId="3707" xr:uid="{5F951A9E-7945-451D-BBCD-10AC03AB035F}"/>
    <cellStyle name="XL3 Orange 2 7 2 2" xfId="23969" xr:uid="{5DB11554-1E0C-458F-86AB-7792233F464F}"/>
    <cellStyle name="XL3 Orange 2 7 3" xfId="3708" xr:uid="{71BB3F59-AF13-49AE-B574-BB6BDF2BD292}"/>
    <cellStyle name="XL3 Orange 2 7 3 2" xfId="23970" xr:uid="{FC90F450-4FA2-49BC-9025-BA2D8DB91F73}"/>
    <cellStyle name="XL3 Orange 2 7 4" xfId="22276" xr:uid="{A925046E-767F-4826-9341-47E08C44390C}"/>
    <cellStyle name="XL3 Orange 2 8" xfId="918" xr:uid="{36860EDA-BA88-408D-9755-4ACE7D2FA524}"/>
    <cellStyle name="XL3 Orange 2 8 2" xfId="3709" xr:uid="{BDB3AA6D-8C13-4D70-B3DA-6DA6F2C3AF7F}"/>
    <cellStyle name="XL3 Orange 2 8 2 2" xfId="23971" xr:uid="{5ECAE221-9318-4E8C-B6FA-EE48A2C5FC91}"/>
    <cellStyle name="XL3 Orange 2 8 3" xfId="3710" xr:uid="{09003448-06BF-4AEB-9C99-0C09149A2949}"/>
    <cellStyle name="XL3 Orange 2 8 3 2" xfId="23972" xr:uid="{E751A74E-E650-4A7F-B173-55B0FD526437}"/>
    <cellStyle name="XL3 Orange 2 8 4" xfId="22277" xr:uid="{FFC5ADCD-1C88-47CB-8C0F-CBCAFE05F9EE}"/>
    <cellStyle name="XL3 Orange 2 9" xfId="919" xr:uid="{E761A9E7-25AE-48A9-AB99-9046A88349D8}"/>
    <cellStyle name="XL3 Orange 2 9 2" xfId="3711" xr:uid="{EBE0C80E-C834-4C47-84EA-AA6BF7BE3DE4}"/>
    <cellStyle name="XL3 Orange 2 9 2 2" xfId="23973" xr:uid="{95615C49-F345-49AC-8DA9-F40939A7EB1A}"/>
    <cellStyle name="XL3 Orange 2 9 3" xfId="3712" xr:uid="{EDFA92AC-F5EF-47C3-8FB8-DDDE52F32F51}"/>
    <cellStyle name="XL3 Orange 2 9 3 2" xfId="23974" xr:uid="{FDB5E61B-9A7D-44FE-AE02-7C16166FD909}"/>
    <cellStyle name="XL3 Orange 2 9 4" xfId="22278" xr:uid="{28315D98-18B5-4071-8B76-4BA346D5D4E0}"/>
    <cellStyle name="XL3 Orange 20" xfId="920" xr:uid="{B0EF1343-44F7-4594-BE31-80DBB1BED612}"/>
    <cellStyle name="XL3 Orange 20 2" xfId="3713" xr:uid="{054C9286-C375-4E0F-8894-465F3EEA4208}"/>
    <cellStyle name="XL3 Orange 20 2 2" xfId="23975" xr:uid="{3DF5F837-328B-4524-A3E9-F687BB150210}"/>
    <cellStyle name="XL3 Orange 20 3" xfId="3714" xr:uid="{669D6516-2D62-4B9A-80EB-87DF359430C5}"/>
    <cellStyle name="XL3 Orange 20 3 2" xfId="23976" xr:uid="{F99FB9FE-5615-4209-B18C-A51BFE6C4491}"/>
    <cellStyle name="XL3 Orange 20 4" xfId="22279" xr:uid="{E2CA703A-3E1A-4DBE-96FE-67B82F0F768A}"/>
    <cellStyle name="XL3 Orange 21" xfId="921" xr:uid="{1D107F9C-9EAF-4BD8-815D-D2CC86D4D393}"/>
    <cellStyle name="XL3 Orange 21 2" xfId="3715" xr:uid="{F443C927-7726-4BD6-80E9-C3A3B2028699}"/>
    <cellStyle name="XL3 Orange 21 2 2" xfId="23977" xr:uid="{5EA95CA6-EE64-48E4-9BD9-8AC75C90DE2B}"/>
    <cellStyle name="XL3 Orange 21 3" xfId="3716" xr:uid="{81A74CD1-FA46-4B23-953C-471BCF1FDE0B}"/>
    <cellStyle name="XL3 Orange 21 3 2" xfId="23978" xr:uid="{41E7E292-5C1A-4D94-881B-23475CEDC8DB}"/>
    <cellStyle name="XL3 Orange 21 4" xfId="22280" xr:uid="{622D5069-0DFF-484F-BEC7-4F0C2199A1DF}"/>
    <cellStyle name="XL3 Orange 22" xfId="922" xr:uid="{F073DD7B-D7B0-4E4B-A275-AE317BA249D8}"/>
    <cellStyle name="XL3 Orange 22 2" xfId="3717" xr:uid="{D930D547-6971-421D-A306-CBAD12144E6C}"/>
    <cellStyle name="XL3 Orange 22 2 2" xfId="23979" xr:uid="{0DF55C45-CBA1-4BA6-8FD8-C09E6CDAA694}"/>
    <cellStyle name="XL3 Orange 22 3" xfId="3718" xr:uid="{651B3DA6-010D-4011-92CE-0E8C0D056496}"/>
    <cellStyle name="XL3 Orange 22 3 2" xfId="23980" xr:uid="{C06FDC3E-7957-4EE8-8A85-1403F0D27C7A}"/>
    <cellStyle name="XL3 Orange 22 4" xfId="22281" xr:uid="{67794ED7-1F22-4C19-B025-ADC516FAC907}"/>
    <cellStyle name="XL3 Orange 23" xfId="923" xr:uid="{7B555DB1-3837-4593-9FAE-94E533B693A5}"/>
    <cellStyle name="XL3 Orange 23 2" xfId="3719" xr:uid="{9BC96745-6247-41B3-865E-31F0127EFCF9}"/>
    <cellStyle name="XL3 Orange 23 2 2" xfId="23981" xr:uid="{A678F84A-6FED-46CB-92FB-F8447ED70B7A}"/>
    <cellStyle name="XL3 Orange 23 3" xfId="3720" xr:uid="{264727FE-1E39-4106-B97C-6E13E3AFB0B1}"/>
    <cellStyle name="XL3 Orange 23 3 2" xfId="23982" xr:uid="{3A43D707-595A-4652-95F0-F7F1410C60F2}"/>
    <cellStyle name="XL3 Orange 23 4" xfId="22282" xr:uid="{833E8E72-AF4C-42C6-99FA-A8634054C27E}"/>
    <cellStyle name="XL3 Orange 24" xfId="924" xr:uid="{47B6D6CC-DF00-47BD-B430-0CE93BC2020C}"/>
    <cellStyle name="XL3 Orange 24 2" xfId="3721" xr:uid="{5E0215A2-F690-45BF-9A75-CA10B90A5489}"/>
    <cellStyle name="XL3 Orange 24 2 2" xfId="23983" xr:uid="{04732219-C011-4FCC-8375-8137F886B9F9}"/>
    <cellStyle name="XL3 Orange 24 3" xfId="3722" xr:uid="{B5598C01-B0CD-4394-AE9D-4DC5EB2D44A1}"/>
    <cellStyle name="XL3 Orange 24 3 2" xfId="23984" xr:uid="{4536C9BE-76F7-432E-BE71-5F4840CE1D59}"/>
    <cellStyle name="XL3 Orange 24 4" xfId="22283" xr:uid="{3CA9FB9E-D78A-4C6A-8E6D-C7DD42E45E72}"/>
    <cellStyle name="XL3 Orange 25" xfId="925" xr:uid="{341ACF17-F769-45BA-A743-1FF883963DE4}"/>
    <cellStyle name="XL3 Orange 25 2" xfId="3723" xr:uid="{4F45FA00-ED2E-415E-B7F7-CC8833110068}"/>
    <cellStyle name="XL3 Orange 25 2 2" xfId="23985" xr:uid="{EC2FC94B-FFC7-4330-9608-79FAB157A0BD}"/>
    <cellStyle name="XL3 Orange 25 3" xfId="3724" xr:uid="{4F816009-FF78-4D74-8EA0-4887FCC403FB}"/>
    <cellStyle name="XL3 Orange 25 3 2" xfId="23986" xr:uid="{0C5B4691-ED2A-4344-B500-825592746D78}"/>
    <cellStyle name="XL3 Orange 25 4" xfId="22284" xr:uid="{C699DA88-7148-4D7E-9B40-206C1AE56982}"/>
    <cellStyle name="XL3 Orange 26" xfId="926" xr:uid="{6CFE0A3C-DEAD-4904-823F-B8F3574BAFC7}"/>
    <cellStyle name="XL3 Orange 26 2" xfId="3725" xr:uid="{04BD7B93-2CCA-45B3-8595-2B19B6F94B0B}"/>
    <cellStyle name="XL3 Orange 26 2 2" xfId="23987" xr:uid="{DFF36EAF-AD27-4854-B301-68D950EDBE59}"/>
    <cellStyle name="XL3 Orange 26 3" xfId="3726" xr:uid="{49899B2C-80F1-4F86-8717-96EF8286A66A}"/>
    <cellStyle name="XL3 Orange 26 3 2" xfId="23988" xr:uid="{F604105C-AE31-4186-902C-B80F88D96DBC}"/>
    <cellStyle name="XL3 Orange 26 4" xfId="22285" xr:uid="{AC802E14-E7E2-4F0B-B911-13608021B6DF}"/>
    <cellStyle name="XL3 Orange 27" xfId="927" xr:uid="{43291FB9-D4C5-451D-879D-6E6850910932}"/>
    <cellStyle name="XL3 Orange 27 2" xfId="3727" xr:uid="{DCBF9E4C-4E0C-4649-86E3-CE973C9EF25A}"/>
    <cellStyle name="XL3 Orange 27 2 2" xfId="23989" xr:uid="{648C204D-68BA-42E4-BC74-DE051A47E23E}"/>
    <cellStyle name="XL3 Orange 27 3" xfId="3728" xr:uid="{420CEDE4-C733-4A3C-AC99-50C0A9799EC6}"/>
    <cellStyle name="XL3 Orange 27 3 2" xfId="23990" xr:uid="{95898953-767C-488B-AAC3-0CC5BEA825A0}"/>
    <cellStyle name="XL3 Orange 27 4" xfId="22286" xr:uid="{719F8E09-3AD6-41B3-B4D4-A09D2B2ADA3E}"/>
    <cellStyle name="XL3 Orange 28" xfId="928" xr:uid="{F0FD1E9F-F383-4C94-8E94-43D875CEFC0D}"/>
    <cellStyle name="XL3 Orange 28 2" xfId="3729" xr:uid="{77D8A931-0F24-45A2-84D4-4F90D3B83355}"/>
    <cellStyle name="XL3 Orange 28 2 2" xfId="23991" xr:uid="{F3F9A3BE-D9BF-46D9-81B9-6ABC376C4EE2}"/>
    <cellStyle name="XL3 Orange 28 3" xfId="3730" xr:uid="{F040E3BE-2DD7-4788-98C2-3DD29040D290}"/>
    <cellStyle name="XL3 Orange 28 3 2" xfId="23992" xr:uid="{5037E998-090F-48A4-8B11-B74A08001CFD}"/>
    <cellStyle name="XL3 Orange 28 4" xfId="22287" xr:uid="{75D5F8A0-6F64-4940-AAE2-20CF064E477B}"/>
    <cellStyle name="XL3 Orange 29" xfId="929" xr:uid="{14C0037E-387C-4721-890A-32F5E2A8C172}"/>
    <cellStyle name="XL3 Orange 29 2" xfId="3731" xr:uid="{20076F74-B361-480A-B9C0-382599D5F841}"/>
    <cellStyle name="XL3 Orange 29 2 2" xfId="23993" xr:uid="{E925A4A2-4478-4E34-8509-30CEBE5CA030}"/>
    <cellStyle name="XL3 Orange 29 3" xfId="3732" xr:uid="{E79EF992-DCCE-49A6-8B84-AD50225E3C8D}"/>
    <cellStyle name="XL3 Orange 29 3 2" xfId="23994" xr:uid="{31A440B6-D258-4F50-8398-90213195F341}"/>
    <cellStyle name="XL3 Orange 29 4" xfId="22288" xr:uid="{0CBB171F-1ABD-4144-9320-EE8F988FB11E}"/>
    <cellStyle name="XL3 Orange 3" xfId="930" xr:uid="{001A5E73-9396-457A-959D-3005497259A6}"/>
    <cellStyle name="XL3 Orange 3 2" xfId="3733" xr:uid="{6BC002A9-C77C-4646-8D5B-D4EFBBD9E418}"/>
    <cellStyle name="XL3 Orange 3 2 2" xfId="23995" xr:uid="{D33418DD-C88E-4303-BCBE-310ECAEB8520}"/>
    <cellStyle name="XL3 Orange 3 3" xfId="3734" xr:uid="{5D4087AA-FA3E-4873-9076-35E09C71720A}"/>
    <cellStyle name="XL3 Orange 3 3 2" xfId="23996" xr:uid="{35D9A545-6894-497A-873B-70E3EFC3A6E6}"/>
    <cellStyle name="XL3 Orange 3 4" xfId="22289" xr:uid="{1BF74B73-C807-44B8-A9BF-7D710B3BD939}"/>
    <cellStyle name="XL3 Orange 30" xfId="931" xr:uid="{568856D0-1798-4184-AAC2-3F70FA65F907}"/>
    <cellStyle name="XL3 Orange 30 2" xfId="3735" xr:uid="{CB2BE9F1-3C88-406E-83D3-4562060E7E8C}"/>
    <cellStyle name="XL3 Orange 30 2 2" xfId="23997" xr:uid="{C27FD53E-40B9-4217-A5F6-97F56AD183B4}"/>
    <cellStyle name="XL3 Orange 30 3" xfId="3736" xr:uid="{FCC23739-8234-4B6B-B71A-505264319134}"/>
    <cellStyle name="XL3 Orange 30 3 2" xfId="23998" xr:uid="{AFDEE065-1E9B-476B-A920-05FFC3511EA5}"/>
    <cellStyle name="XL3 Orange 30 4" xfId="22290" xr:uid="{F05F7EAF-7123-41C0-A7B5-FFDF4C6CF4FA}"/>
    <cellStyle name="XL3 Orange 31" xfId="932" xr:uid="{6D99D231-8FF2-4207-ABB1-A5C19297682C}"/>
    <cellStyle name="XL3 Orange 31 2" xfId="3737" xr:uid="{94FA5D9D-BF38-4703-8669-5CB128348B8C}"/>
    <cellStyle name="XL3 Orange 31 2 2" xfId="23999" xr:uid="{110C8430-AF64-4377-9B63-E12DA0403835}"/>
    <cellStyle name="XL3 Orange 31 3" xfId="3738" xr:uid="{894C6992-4757-4352-854B-4437A3189974}"/>
    <cellStyle name="XL3 Orange 31 3 2" xfId="24000" xr:uid="{51C50756-17A7-445B-9A08-0C928E14898C}"/>
    <cellStyle name="XL3 Orange 31 4" xfId="22291" xr:uid="{BC28D804-DB9A-43CB-9871-89F554B1B286}"/>
    <cellStyle name="XL3 Orange 32" xfId="933" xr:uid="{8FEF0FB7-1BA0-40D2-83F1-08639EA524BC}"/>
    <cellStyle name="XL3 Orange 32 2" xfId="3739" xr:uid="{63EE763A-C2BB-4095-ADF1-68F84745F71E}"/>
    <cellStyle name="XL3 Orange 32 2 2" xfId="24001" xr:uid="{C4ED1B67-D215-415C-901B-8D1B44894D3D}"/>
    <cellStyle name="XL3 Orange 32 3" xfId="3740" xr:uid="{73D9FC3D-3EE7-4440-8611-F03E0D2D84E7}"/>
    <cellStyle name="XL3 Orange 32 3 2" xfId="24002" xr:uid="{7246C6E6-B17C-4B0D-8391-4AE0858C02B2}"/>
    <cellStyle name="XL3 Orange 32 4" xfId="22292" xr:uid="{F239A4E0-F5D7-4620-972E-37103F123637}"/>
    <cellStyle name="XL3 Orange 33" xfId="934" xr:uid="{8A142405-5DFE-45C2-AE48-8A4399C52C16}"/>
    <cellStyle name="XL3 Orange 33 2" xfId="3741" xr:uid="{5D105195-DB29-41E0-B9E8-B8D2D7A7D361}"/>
    <cellStyle name="XL3 Orange 33 2 2" xfId="24003" xr:uid="{66558EA0-3435-4037-A070-EB5A3825E0C4}"/>
    <cellStyle name="XL3 Orange 33 3" xfId="3742" xr:uid="{2E069CDB-9D87-4058-831C-A5AA6EC5DDE8}"/>
    <cellStyle name="XL3 Orange 33 3 2" xfId="24004" xr:uid="{C2EE0F9B-1CB3-4124-99D5-FEE1C637F5E5}"/>
    <cellStyle name="XL3 Orange 33 4" xfId="22293" xr:uid="{41D8C651-BD8F-46CA-A2C9-ADC8C1A0ED1E}"/>
    <cellStyle name="XL3 Orange 34" xfId="935" xr:uid="{1C846718-944F-42A5-93F7-710A0DE2188C}"/>
    <cellStyle name="XL3 Orange 34 2" xfId="3743" xr:uid="{B45946F6-D687-45B1-8172-1BC894060794}"/>
    <cellStyle name="XL3 Orange 34 2 2" xfId="24005" xr:uid="{DC104961-4B84-42EF-B3D1-CACB1F2DBBE8}"/>
    <cellStyle name="XL3 Orange 34 3" xfId="3744" xr:uid="{8D0ACC10-54C2-460B-B787-1F896A8344B5}"/>
    <cellStyle name="XL3 Orange 34 3 2" xfId="24006" xr:uid="{02F8EF44-8730-4C06-89E7-BFB6CF0932C6}"/>
    <cellStyle name="XL3 Orange 34 4" xfId="22294" xr:uid="{ED4F3768-9B74-41C5-8ED5-D0B958ECC827}"/>
    <cellStyle name="XL3 Orange 35" xfId="936" xr:uid="{EC1D848C-3DD8-4088-8215-422ACF063DF8}"/>
    <cellStyle name="XL3 Orange 35 2" xfId="3745" xr:uid="{39D52F06-7CB8-4E12-9004-B20C89D776DF}"/>
    <cellStyle name="XL3 Orange 35 2 2" xfId="24007" xr:uid="{42355D25-DC0B-4A65-B8E7-D1FF41E71F7F}"/>
    <cellStyle name="XL3 Orange 35 3" xfId="3746" xr:uid="{B01E792B-4289-42D6-A9D6-F2236A3C1AEF}"/>
    <cellStyle name="XL3 Orange 35 3 2" xfId="24008" xr:uid="{10232B5F-F5FD-4241-B264-9037E495933B}"/>
    <cellStyle name="XL3 Orange 35 4" xfId="22295" xr:uid="{EE3C0ADB-7853-4AB1-984B-64913534A779}"/>
    <cellStyle name="XL3 Orange 36" xfId="937" xr:uid="{1E6075DF-E3B7-418C-8F52-2C47F9E9A020}"/>
    <cellStyle name="XL3 Orange 36 2" xfId="3747" xr:uid="{88C065BE-B3EB-4548-B09B-1E432BF83A6F}"/>
    <cellStyle name="XL3 Orange 36 2 2" xfId="24009" xr:uid="{E2CFC425-7C96-41DB-AAAA-DBAC91FC0F7E}"/>
    <cellStyle name="XL3 Orange 36 3" xfId="3748" xr:uid="{5A47430F-BB7E-4F29-B958-65B95311A7CB}"/>
    <cellStyle name="XL3 Orange 36 3 2" xfId="24010" xr:uid="{E95D33D7-014C-43A8-907D-E5B3A9108163}"/>
    <cellStyle name="XL3 Orange 36 4" xfId="22296" xr:uid="{9BD4F007-F3BF-4385-A99F-4E523B49575F}"/>
    <cellStyle name="XL3 Orange 37" xfId="938" xr:uid="{F52ADA42-4F87-490B-8A71-D8FBDCC830FE}"/>
    <cellStyle name="XL3 Orange 37 2" xfId="3749" xr:uid="{F1C55F61-12A4-4600-BA34-3E5E810D1BB0}"/>
    <cellStyle name="XL3 Orange 37 2 2" xfId="24011" xr:uid="{F8AFD953-774D-4A4B-A092-4F52C3024B92}"/>
    <cellStyle name="XL3 Orange 37 3" xfId="3750" xr:uid="{56B0CA15-2E61-4B46-9C11-8D6EF2CD8174}"/>
    <cellStyle name="XL3 Orange 37 3 2" xfId="24012" xr:uid="{47AD7D36-6B60-405B-AF58-6AB74C9BCC24}"/>
    <cellStyle name="XL3 Orange 37 4" xfId="22297" xr:uid="{2D97105A-9DF8-4B89-BBED-65B5D4BA8920}"/>
    <cellStyle name="XL3 Orange 38" xfId="939" xr:uid="{9C3352FE-15B7-43AD-ABBF-0FABD983968A}"/>
    <cellStyle name="XL3 Orange 38 2" xfId="3751" xr:uid="{2F969A28-3138-4DC2-83EA-756CDC2FBD3D}"/>
    <cellStyle name="XL3 Orange 38 2 2" xfId="24013" xr:uid="{89D4F21D-B275-4368-852B-5FA46ABBEBA9}"/>
    <cellStyle name="XL3 Orange 38 3" xfId="3752" xr:uid="{37181CB1-8385-411C-914F-C066B7FC4E3D}"/>
    <cellStyle name="XL3 Orange 38 3 2" xfId="24014" xr:uid="{A44AD135-1AC4-475B-89DA-D0F5D34FE253}"/>
    <cellStyle name="XL3 Orange 38 4" xfId="22298" xr:uid="{307D3732-7BD8-42BF-83F7-75CBA3AA45ED}"/>
    <cellStyle name="XL3 Orange 39" xfId="940" xr:uid="{468ACD28-A742-4F50-8963-614E628AC9C9}"/>
    <cellStyle name="XL3 Orange 39 2" xfId="3753" xr:uid="{103C0568-D773-4758-B610-C422EE3404CA}"/>
    <cellStyle name="XL3 Orange 39 2 2" xfId="24015" xr:uid="{1C14BE08-5D8C-4085-87C8-4C75563666E4}"/>
    <cellStyle name="XL3 Orange 39 3" xfId="3754" xr:uid="{F5AA99D5-CB2B-4C46-ABB7-5D0E2C8D73BD}"/>
    <cellStyle name="XL3 Orange 39 3 2" xfId="24016" xr:uid="{4DFC0819-6206-4E13-9B32-71E67E7B6ECB}"/>
    <cellStyle name="XL3 Orange 39 4" xfId="22299" xr:uid="{CC249C89-D513-4E16-8CED-FB98B42D8690}"/>
    <cellStyle name="XL3 Orange 4" xfId="941" xr:uid="{A077A57F-AEEF-482D-9A85-27122CC92551}"/>
    <cellStyle name="XL3 Orange 4 2" xfId="3755" xr:uid="{6D6AF4A1-8245-490E-B50D-F303D678822F}"/>
    <cellStyle name="XL3 Orange 4 2 2" xfId="24017" xr:uid="{20A33A7F-E0DC-4E54-9EDE-41F135F9F7AA}"/>
    <cellStyle name="XL3 Orange 4 3" xfId="3756" xr:uid="{92138E56-1AA5-43D2-9AC5-AC8609638DA0}"/>
    <cellStyle name="XL3 Orange 4 3 2" xfId="24018" xr:uid="{B8F0734B-6EF1-466B-B431-271098BC1EFB}"/>
    <cellStyle name="XL3 Orange 4 4" xfId="22300" xr:uid="{405E9553-3CC3-4FF3-9A4A-75A8E0FF1CC8}"/>
    <cellStyle name="XL3 Orange 40" xfId="942" xr:uid="{9FF5CC48-2027-46FA-A637-B33FB089B0FB}"/>
    <cellStyle name="XL3 Orange 40 2" xfId="3757" xr:uid="{181486B0-7FD3-41BC-B8CC-E2ACB3CAF868}"/>
    <cellStyle name="XL3 Orange 40 2 2" xfId="24019" xr:uid="{5325FC39-F1E9-41D3-A48A-10B35FD2D8D4}"/>
    <cellStyle name="XL3 Orange 40 3" xfId="3758" xr:uid="{A30CD4FB-4DB8-400A-949A-7EAEA0DDBC8C}"/>
    <cellStyle name="XL3 Orange 40 3 2" xfId="24020" xr:uid="{2BB51E10-278C-496B-8715-FB7C65A657A0}"/>
    <cellStyle name="XL3 Orange 40 4" xfId="22301" xr:uid="{8F2BFABA-87F8-4A04-8DB3-C68AD4C7D53A}"/>
    <cellStyle name="XL3 Orange 41" xfId="943" xr:uid="{150F50A1-59D4-4ACB-8F2D-67F3D8DE717D}"/>
    <cellStyle name="XL3 Orange 41 2" xfId="3759" xr:uid="{EF8029DF-EEFF-4A1B-8257-0590C94A2C9A}"/>
    <cellStyle name="XL3 Orange 41 2 2" xfId="24021" xr:uid="{890A7E8F-2BF5-4C91-8684-F0B6DF6941FF}"/>
    <cellStyle name="XL3 Orange 41 3" xfId="3760" xr:uid="{A3F156FF-FF6E-4F3F-BEA0-EE918F52AC55}"/>
    <cellStyle name="XL3 Orange 41 3 2" xfId="24022" xr:uid="{56146CF3-65E3-42E3-98FC-4C0B0053CBE8}"/>
    <cellStyle name="XL3 Orange 41 4" xfId="22302" xr:uid="{772C56F8-C974-49B1-A0F7-DBDD44046CDC}"/>
    <cellStyle name="XL3 Orange 42" xfId="944" xr:uid="{D3BE47ED-7DC6-4729-BFBD-6A59838ADECD}"/>
    <cellStyle name="XL3 Orange 42 2" xfId="3761" xr:uid="{F6E8CB91-EAF5-479C-9BC5-0DC511C55ACD}"/>
    <cellStyle name="XL3 Orange 42 2 2" xfId="24023" xr:uid="{BAC411FE-FE7B-488B-8CE1-17C67B5052BC}"/>
    <cellStyle name="XL3 Orange 42 3" xfId="3762" xr:uid="{DE0A8A6A-2C7B-489B-BDA3-26F2326FBF9A}"/>
    <cellStyle name="XL3 Orange 42 3 2" xfId="24024" xr:uid="{6B4E2609-AA20-43EF-8058-438DFF459C89}"/>
    <cellStyle name="XL3 Orange 42 4" xfId="22303" xr:uid="{3B2CB98F-C4A8-4905-8727-2A3C56238A0B}"/>
    <cellStyle name="XL3 Orange 43" xfId="945" xr:uid="{6D1CA4C3-E54E-4487-A976-0F46EC9B1559}"/>
    <cellStyle name="XL3 Orange 43 2" xfId="3763" xr:uid="{5D61B892-CCAC-4071-AE18-87619287DB2A}"/>
    <cellStyle name="XL3 Orange 43 2 2" xfId="24025" xr:uid="{37275558-6C9A-4380-B0B6-9D29B9765ACD}"/>
    <cellStyle name="XL3 Orange 43 3" xfId="3764" xr:uid="{781EEC0E-0F1D-4231-8985-649D77B07503}"/>
    <cellStyle name="XL3 Orange 43 3 2" xfId="24026" xr:uid="{86EDBCA8-6FEF-4609-89F3-F9D017889A81}"/>
    <cellStyle name="XL3 Orange 43 4" xfId="22304" xr:uid="{C519114E-2F5F-40B2-A1D6-440DF7AB9B30}"/>
    <cellStyle name="XL3 Orange 44" xfId="946" xr:uid="{E51391E4-D0F1-4B9C-9737-98CB6CD236EA}"/>
    <cellStyle name="XL3 Orange 44 2" xfId="3765" xr:uid="{74C80681-5838-4E47-AA98-9592F95A3760}"/>
    <cellStyle name="XL3 Orange 44 2 2" xfId="24027" xr:uid="{9F046EA7-8B3C-402B-ABF4-1F3C5A37EA88}"/>
    <cellStyle name="XL3 Orange 44 3" xfId="3766" xr:uid="{6BA01DFA-C868-4900-9214-2A3BF4EDD1BC}"/>
    <cellStyle name="XL3 Orange 44 3 2" xfId="24028" xr:uid="{9F8402F8-2E33-43D2-B047-FA3E0033478A}"/>
    <cellStyle name="XL3 Orange 44 4" xfId="22305" xr:uid="{3C3A6FE6-21A2-42FA-9D9B-287A6E48182C}"/>
    <cellStyle name="XL3 Orange 45" xfId="947" xr:uid="{F3FC0BE8-F482-4BFF-8C1E-74111066881A}"/>
    <cellStyle name="XL3 Orange 45 2" xfId="3767" xr:uid="{C6C24D21-886F-41F7-8974-8CE762CDA6FE}"/>
    <cellStyle name="XL3 Orange 45 2 2" xfId="24029" xr:uid="{4A298767-2F47-4D64-9B6A-EBA3DDDE3AA9}"/>
    <cellStyle name="XL3 Orange 45 3" xfId="3768" xr:uid="{2B2F7F42-E47C-4A50-B358-3C06355AC142}"/>
    <cellStyle name="XL3 Orange 45 3 2" xfId="24030" xr:uid="{8C8638CA-3393-4123-8A41-C2939B881876}"/>
    <cellStyle name="XL3 Orange 45 4" xfId="22306" xr:uid="{A47E9A66-331F-4483-BD06-ED87F8041290}"/>
    <cellStyle name="XL3 Orange 46" xfId="3769" xr:uid="{9B9B87C7-09AA-4810-A132-7EBE84ADCAD6}"/>
    <cellStyle name="XL3 Orange 46 2" xfId="24031" xr:uid="{5B0D70ED-9B2A-4526-9965-36CECF542D70}"/>
    <cellStyle name="XL3 Orange 47" xfId="3770" xr:uid="{E7B198D9-5ED0-46A3-8DCA-38671256958B}"/>
    <cellStyle name="XL3 Orange 47 2" xfId="24032" xr:uid="{FF02BC08-0058-47E5-9172-349C8DD9E7D3}"/>
    <cellStyle name="XL3 Orange 48" xfId="22233" xr:uid="{24E45DF5-9674-4EC7-B149-6881E4CB3EF4}"/>
    <cellStyle name="XL3 Orange 5" xfId="948" xr:uid="{C55169E4-F35C-4306-BDD8-70E513E52720}"/>
    <cellStyle name="XL3 Orange 5 2" xfId="3771" xr:uid="{44934F7C-3A93-4D78-BBDD-EE56453F7E2D}"/>
    <cellStyle name="XL3 Orange 5 2 2" xfId="24033" xr:uid="{F5840C5A-8786-4E01-880E-6359C20BF420}"/>
    <cellStyle name="XL3 Orange 5 3" xfId="3772" xr:uid="{5911E357-F75F-4004-A2EC-3725489D7875}"/>
    <cellStyle name="XL3 Orange 5 3 2" xfId="24034" xr:uid="{A87184AB-5673-43D2-845F-99A40E6AD70B}"/>
    <cellStyle name="XL3 Orange 5 4" xfId="22307" xr:uid="{77E0BDE7-2498-4010-B453-EF47442E90D4}"/>
    <cellStyle name="XL3 Orange 6" xfId="949" xr:uid="{4BA8EC49-1DE8-443F-B5E7-FAA5EA199092}"/>
    <cellStyle name="XL3 Orange 6 2" xfId="3773" xr:uid="{57293E3A-C650-4864-8003-C2AD35AA9A2A}"/>
    <cellStyle name="XL3 Orange 6 2 2" xfId="24035" xr:uid="{42A931F4-4205-4E38-BAAE-13221E705CC0}"/>
    <cellStyle name="XL3 Orange 6 3" xfId="3774" xr:uid="{94A6F34D-A3AF-4269-9C81-27E1626DB328}"/>
    <cellStyle name="XL3 Orange 6 3 2" xfId="24036" xr:uid="{4BDF1D61-3894-4CFB-92E9-E3D5CBBF0DFE}"/>
    <cellStyle name="XL3 Orange 6 4" xfId="22308" xr:uid="{8AF6033D-0E8D-44A7-9E42-1BA07BF89205}"/>
    <cellStyle name="XL3 Orange 7" xfId="950" xr:uid="{4353D359-528A-40FA-A08F-80661C19D31A}"/>
    <cellStyle name="XL3 Orange 7 2" xfId="3775" xr:uid="{9A70D5B4-0691-4E52-86FD-B9987248D1D0}"/>
    <cellStyle name="XL3 Orange 7 2 2" xfId="24037" xr:uid="{60B79196-C5FC-4029-9018-442280FD09DB}"/>
    <cellStyle name="XL3 Orange 7 3" xfId="3776" xr:uid="{2ED749E2-25EA-4651-8764-5ABFD0397348}"/>
    <cellStyle name="XL3 Orange 7 3 2" xfId="24038" xr:uid="{BC921CB3-CE9A-47A4-83F7-23BE1C932225}"/>
    <cellStyle name="XL3 Orange 7 4" xfId="22309" xr:uid="{6C878F60-42FA-422B-B88B-17C995D45591}"/>
    <cellStyle name="XL3 Orange 8" xfId="951" xr:uid="{5555F2CC-6A3B-421C-93A6-CCA913773CD5}"/>
    <cellStyle name="XL3 Orange 8 2" xfId="3777" xr:uid="{2D295842-B2F4-4EE5-8CF8-3CB1311B4D1B}"/>
    <cellStyle name="XL3 Orange 8 2 2" xfId="24039" xr:uid="{350DBDF6-73CC-4080-8B1B-547A1DD88EA8}"/>
    <cellStyle name="XL3 Orange 8 3" xfId="3778" xr:uid="{5C6C008D-15AA-4339-9269-075A8CB429F5}"/>
    <cellStyle name="XL3 Orange 8 3 2" xfId="24040" xr:uid="{1F3C9C3B-4C47-47E2-AC6E-340B5F0FB32A}"/>
    <cellStyle name="XL3 Orange 8 4" xfId="22310" xr:uid="{956F11B2-87CF-416F-92E1-99BF03A9224B}"/>
    <cellStyle name="XL3 Orange 9" xfId="952" xr:uid="{A3F7B089-55F8-4C33-ABA8-2D22B32506E1}"/>
    <cellStyle name="XL3 Orange 9 2" xfId="3779" xr:uid="{05F9EAE8-326A-487E-BF68-A166A605AAFD}"/>
    <cellStyle name="XL3 Orange 9 2 2" xfId="24041" xr:uid="{11506509-5765-4140-98B4-51A519577FC2}"/>
    <cellStyle name="XL3 Orange 9 3" xfId="3780" xr:uid="{63214C34-557F-4316-B7A6-F64087720DD0}"/>
    <cellStyle name="XL3 Orange 9 3 2" xfId="24042" xr:uid="{BA953853-3A7F-4A20-AE44-F8D6821AAAE0}"/>
    <cellStyle name="XL3 Orange 9 4" xfId="22311" xr:uid="{C42B738F-5ECB-4D59-A474-DABEFD4974B3}"/>
    <cellStyle name="XL3 Red" xfId="953" xr:uid="{0F303078-86F8-4C45-82F2-D52BD0DA1D84}"/>
    <cellStyle name="XL3 Red 10" xfId="954" xr:uid="{61A6B11D-7FD4-41AF-B754-71CDF81930BB}"/>
    <cellStyle name="XL3 Red 10 2" xfId="3781" xr:uid="{7EEAC97C-C401-420C-BA37-98E4D958BD6C}"/>
    <cellStyle name="XL3 Red 10 2 2" xfId="24043" xr:uid="{18A40C7B-C496-4BE6-AE41-7EDC02EE972E}"/>
    <cellStyle name="XL3 Red 10 3" xfId="3782" xr:uid="{88C54D76-93A9-4E7E-B7C3-DEF3945FA53C}"/>
    <cellStyle name="XL3 Red 10 3 2" xfId="24044" xr:uid="{C774C999-C56E-4D65-BB45-EC7777D051B2}"/>
    <cellStyle name="XL3 Red 10 4" xfId="22313" xr:uid="{570A9FB8-3477-4AC3-9451-8FE04D656F8E}"/>
    <cellStyle name="XL3 Red 11" xfId="955" xr:uid="{CD51969D-A097-46A7-BA2A-3B302DBC9ECF}"/>
    <cellStyle name="XL3 Red 11 2" xfId="3783" xr:uid="{EB2D12B4-22ED-45DC-9396-3DB18E8B0D94}"/>
    <cellStyle name="XL3 Red 11 2 2" xfId="24045" xr:uid="{36AE75FB-5D99-4F6C-860A-C64113BFD1BE}"/>
    <cellStyle name="XL3 Red 11 3" xfId="3784" xr:uid="{ADAD0982-846C-409D-8F67-D251B908B58A}"/>
    <cellStyle name="XL3 Red 11 3 2" xfId="24046" xr:uid="{63B3FC1A-6F68-48CF-8A85-5BFD61A67843}"/>
    <cellStyle name="XL3 Red 11 4" xfId="22314" xr:uid="{053F97E1-627D-49EA-9CE9-6544543CB77E}"/>
    <cellStyle name="XL3 Red 12" xfId="956" xr:uid="{8AFE54B0-8180-4BD9-A202-210A8C50ACC0}"/>
    <cellStyle name="XL3 Red 12 2" xfId="3785" xr:uid="{5490164B-3759-4882-9AFE-738E4B0AE077}"/>
    <cellStyle name="XL3 Red 12 2 2" xfId="24047" xr:uid="{6215154F-1FC7-4F5C-B1F7-1A2544A07823}"/>
    <cellStyle name="XL3 Red 12 3" xfId="3786" xr:uid="{DF6D2760-947B-401E-B0BD-D85280DF1394}"/>
    <cellStyle name="XL3 Red 12 3 2" xfId="24048" xr:uid="{16E40707-70EF-4203-8D40-6C621E859716}"/>
    <cellStyle name="XL3 Red 12 4" xfId="22315" xr:uid="{A3F8DBD2-43E3-4EC2-8046-B3CFFD4E4D75}"/>
    <cellStyle name="XL3 Red 13" xfId="957" xr:uid="{A2F431B0-A78C-4767-9F46-34E7FD84AC43}"/>
    <cellStyle name="XL3 Red 13 2" xfId="3787" xr:uid="{89DE7CEF-95B2-436E-8976-3D543842D0B0}"/>
    <cellStyle name="XL3 Red 13 2 2" xfId="24049" xr:uid="{E3305B51-5679-463C-9A2D-F1DCD6344C0B}"/>
    <cellStyle name="XL3 Red 13 3" xfId="3788" xr:uid="{3766559E-BF21-48CD-9C91-BC3F5F28D136}"/>
    <cellStyle name="XL3 Red 13 3 2" xfId="24050" xr:uid="{2A8BCC37-E8F9-4D50-B0B8-B44E85BAA7FE}"/>
    <cellStyle name="XL3 Red 13 4" xfId="22316" xr:uid="{B6FE1C74-0966-418C-92F7-3871028B829E}"/>
    <cellStyle name="XL3 Red 14" xfId="958" xr:uid="{3C969AC6-D8ED-4662-8DB7-03A93D63D53D}"/>
    <cellStyle name="XL3 Red 14 2" xfId="3789" xr:uid="{F8C0B32C-4B20-4CC9-98A2-0CAA521E865F}"/>
    <cellStyle name="XL3 Red 14 2 2" xfId="24051" xr:uid="{DE14D344-9677-40EB-93F6-1F84A7B40DAA}"/>
    <cellStyle name="XL3 Red 14 3" xfId="3790" xr:uid="{F7158E5B-980E-4E4F-B757-3C008AF2574A}"/>
    <cellStyle name="XL3 Red 14 3 2" xfId="24052" xr:uid="{25522C90-54E1-4B9D-B2D5-49D238CEA945}"/>
    <cellStyle name="XL3 Red 14 4" xfId="22317" xr:uid="{3EB0CB6E-1C6A-4F2F-A9AD-004E5BE14762}"/>
    <cellStyle name="XL3 Red 15" xfId="959" xr:uid="{B99B8F3A-523D-462D-A75C-EC240FCDA46A}"/>
    <cellStyle name="XL3 Red 15 2" xfId="3791" xr:uid="{4901DDC6-5E82-4C34-BDA8-F79FA54187BD}"/>
    <cellStyle name="XL3 Red 15 2 2" xfId="24053" xr:uid="{C7B4D4B8-E9CE-4B9C-AF75-7B87FC307D4D}"/>
    <cellStyle name="XL3 Red 15 3" xfId="3792" xr:uid="{A6F7D58D-2BC7-4225-B838-D9371510824A}"/>
    <cellStyle name="XL3 Red 15 3 2" xfId="24054" xr:uid="{74486622-2D02-4853-9B31-3CB4C6F157CE}"/>
    <cellStyle name="XL3 Red 15 4" xfId="22318" xr:uid="{311F83C9-C289-4D62-A3E2-BC1889EFE8B1}"/>
    <cellStyle name="XL3 Red 16" xfId="960" xr:uid="{92B6F2A3-EBF0-46AB-9B0E-C809610BDD5B}"/>
    <cellStyle name="XL3 Red 16 2" xfId="3793" xr:uid="{BFB4D841-D3EE-4F9D-B98D-6749658E4616}"/>
    <cellStyle name="XL3 Red 16 2 2" xfId="24055" xr:uid="{FC960F87-30FC-4BD8-B7A9-DE99A6AF9F34}"/>
    <cellStyle name="XL3 Red 16 3" xfId="3794" xr:uid="{950CB13B-51F0-482B-B7D3-0DAAB0A3454D}"/>
    <cellStyle name="XL3 Red 16 3 2" xfId="24056" xr:uid="{AA00C425-5C89-4888-AAE9-5BD9C5F9A7EA}"/>
    <cellStyle name="XL3 Red 16 4" xfId="22319" xr:uid="{C076FE3D-013F-423F-A751-23483509B77E}"/>
    <cellStyle name="XL3 Red 17" xfId="961" xr:uid="{D38BA984-2E20-40B8-828E-A49F50F89E3F}"/>
    <cellStyle name="XL3 Red 17 2" xfId="3795" xr:uid="{6517DDDB-6EDC-42E4-8CA9-8DD4CFC7C3FC}"/>
    <cellStyle name="XL3 Red 17 2 2" xfId="24057" xr:uid="{2CF0CB24-41D9-43D5-9986-20932F44F814}"/>
    <cellStyle name="XL3 Red 17 3" xfId="3796" xr:uid="{0B8225A1-125A-490A-AFDB-4066EC32F794}"/>
    <cellStyle name="XL3 Red 17 3 2" xfId="24058" xr:uid="{6D342B52-B9F3-4F83-9148-88D9AC951465}"/>
    <cellStyle name="XL3 Red 17 4" xfId="22320" xr:uid="{A5610326-D2B8-4858-BBED-A6832BF1A5F2}"/>
    <cellStyle name="XL3 Red 18" xfId="962" xr:uid="{C14CEB1F-DFB2-47C2-9B0F-BDC777A89351}"/>
    <cellStyle name="XL3 Red 18 2" xfId="3797" xr:uid="{96CF455B-073A-4229-B60C-9549886DDBA9}"/>
    <cellStyle name="XL3 Red 18 2 2" xfId="24059" xr:uid="{E6FA0550-CF2B-4F61-BC5F-814AFE92A6FA}"/>
    <cellStyle name="XL3 Red 18 3" xfId="3798" xr:uid="{42FD55D5-6CDC-4216-B1F8-18614B9F7E39}"/>
    <cellStyle name="XL3 Red 18 3 2" xfId="24060" xr:uid="{73DDAC24-2A77-497D-A8BC-7459EEF51DCB}"/>
    <cellStyle name="XL3 Red 18 4" xfId="22321" xr:uid="{46A81FF6-1757-4EC8-B675-5724B03A84E3}"/>
    <cellStyle name="XL3 Red 19" xfId="963" xr:uid="{50632ACB-64CF-42E6-838D-FDB64619BBF2}"/>
    <cellStyle name="XL3 Red 19 2" xfId="3799" xr:uid="{09F42BA5-5018-4E98-9F9D-A90C3A46CD3B}"/>
    <cellStyle name="XL3 Red 19 2 2" xfId="24061" xr:uid="{F9E96C17-F120-4625-916E-E0FDF3B1D05F}"/>
    <cellStyle name="XL3 Red 19 3" xfId="3800" xr:uid="{25281D9B-BB92-49EC-9D9B-71C224024220}"/>
    <cellStyle name="XL3 Red 19 3 2" xfId="24062" xr:uid="{058D2F47-496B-430B-8792-EB3DCA3EBF16}"/>
    <cellStyle name="XL3 Red 19 4" xfId="22322" xr:uid="{AB03E675-A94E-49AD-86AF-DCD9AC84F6F8}"/>
    <cellStyle name="XL3 Red 2" xfId="964" xr:uid="{C5B2F9F2-8255-45DD-9655-E5D3ACFC8184}"/>
    <cellStyle name="XL3 Red 2 10" xfId="965" xr:uid="{E09AA6FA-951F-4805-B271-D25D9A0F9133}"/>
    <cellStyle name="XL3 Red 2 10 2" xfId="3801" xr:uid="{DD927F8E-33B8-4471-9E28-DB64FDF332A2}"/>
    <cellStyle name="XL3 Red 2 10 2 2" xfId="24063" xr:uid="{0E3F18EA-679D-4B80-BEF1-6E9D0E58A561}"/>
    <cellStyle name="XL3 Red 2 10 3" xfId="3802" xr:uid="{61848523-C02A-4201-902C-E2BCC3CC4634}"/>
    <cellStyle name="XL3 Red 2 10 3 2" xfId="24064" xr:uid="{7C3B50DC-7E16-4716-98E5-BDB081F1C228}"/>
    <cellStyle name="XL3 Red 2 10 4" xfId="22324" xr:uid="{7F6FF278-3640-4C17-A0CB-67D72275FB8A}"/>
    <cellStyle name="XL3 Red 2 11" xfId="966" xr:uid="{500727D9-7D29-475B-83B5-2C1644FAEAEB}"/>
    <cellStyle name="XL3 Red 2 11 2" xfId="3803" xr:uid="{8138FB2E-4706-4B5C-812F-7DFF43D5398A}"/>
    <cellStyle name="XL3 Red 2 11 2 2" xfId="24065" xr:uid="{DF3672A7-DF22-4EA5-8797-8CFD2E9FB5A5}"/>
    <cellStyle name="XL3 Red 2 11 3" xfId="3804" xr:uid="{7B9F53E2-067B-41C6-BB22-CA23A19721DB}"/>
    <cellStyle name="XL3 Red 2 11 3 2" xfId="24066" xr:uid="{B88D9072-5CBF-4128-B792-D4A68761D8B4}"/>
    <cellStyle name="XL3 Red 2 11 4" xfId="22325" xr:uid="{F1102493-F2A3-4CA3-A1EF-C3F36E749A52}"/>
    <cellStyle name="XL3 Red 2 12" xfId="967" xr:uid="{E7ED0C8D-D4F0-4D70-B58F-C1664A5F7321}"/>
    <cellStyle name="XL3 Red 2 12 2" xfId="3805" xr:uid="{35C2BEFB-0E8C-45AA-8BD5-5715A473DE16}"/>
    <cellStyle name="XL3 Red 2 12 2 2" xfId="24067" xr:uid="{2AC327C1-E862-4163-98F2-9ED157F0174C}"/>
    <cellStyle name="XL3 Red 2 12 3" xfId="3806" xr:uid="{E9AD459C-A051-4121-9534-37954F0DA4CA}"/>
    <cellStyle name="XL3 Red 2 12 3 2" xfId="24068" xr:uid="{34EADF91-95C6-4FC9-8FAB-3349A35F78F4}"/>
    <cellStyle name="XL3 Red 2 12 4" xfId="22326" xr:uid="{F76E0514-AA5C-49A2-8682-E46F3E09F95F}"/>
    <cellStyle name="XL3 Red 2 13" xfId="968" xr:uid="{D0024393-6E18-4975-A945-66B2A1A3C1F9}"/>
    <cellStyle name="XL3 Red 2 13 2" xfId="3807" xr:uid="{8056E6F5-9D96-4189-9201-EA8B1B7D9EB4}"/>
    <cellStyle name="XL3 Red 2 13 2 2" xfId="24069" xr:uid="{76494A04-85CD-4A6D-8731-5D6D987ED87C}"/>
    <cellStyle name="XL3 Red 2 13 3" xfId="3808" xr:uid="{9015607C-A692-434E-A5E5-19172AEA97EC}"/>
    <cellStyle name="XL3 Red 2 13 3 2" xfId="24070" xr:uid="{B661531D-D959-4BB2-912C-611CE57A04F7}"/>
    <cellStyle name="XL3 Red 2 13 4" xfId="22327" xr:uid="{4D746D7E-A86A-49F5-AAED-370155E8EBBB}"/>
    <cellStyle name="XL3 Red 2 14" xfId="969" xr:uid="{D1D002F4-AEAE-401A-B580-DE48849C7CA1}"/>
    <cellStyle name="XL3 Red 2 14 2" xfId="3809" xr:uid="{DD47EA70-A059-4E23-859F-AC116580C039}"/>
    <cellStyle name="XL3 Red 2 14 2 2" xfId="24071" xr:uid="{B7605F6D-8448-4C65-9E89-A9FE8F2399D5}"/>
    <cellStyle name="XL3 Red 2 14 3" xfId="3810" xr:uid="{C5A0FD86-B7A5-453F-9BE2-5FE978E08895}"/>
    <cellStyle name="XL3 Red 2 14 3 2" xfId="24072" xr:uid="{C984884F-F710-4F89-BF45-35C198432969}"/>
    <cellStyle name="XL3 Red 2 14 4" xfId="22328" xr:uid="{8F6068D1-E790-4098-A360-0E2A2A9D8619}"/>
    <cellStyle name="XL3 Red 2 15" xfId="970" xr:uid="{155462C3-E2D4-43EC-9358-46D7EBD75D0F}"/>
    <cellStyle name="XL3 Red 2 15 2" xfId="3811" xr:uid="{85E309EA-55EB-4C77-9054-D0191C70054B}"/>
    <cellStyle name="XL3 Red 2 15 2 2" xfId="24073" xr:uid="{3A4D8169-403C-4711-9B07-D329DCE56D8D}"/>
    <cellStyle name="XL3 Red 2 15 3" xfId="3812" xr:uid="{0719D0A4-0A7B-4CD9-9B26-E603516560A5}"/>
    <cellStyle name="XL3 Red 2 15 3 2" xfId="24074" xr:uid="{0CE9D3B2-93F1-4A21-BFCD-40878652A486}"/>
    <cellStyle name="XL3 Red 2 15 4" xfId="22329" xr:uid="{3556D42F-4C66-4D53-91BD-AB4C4429E9EA}"/>
    <cellStyle name="XL3 Red 2 16" xfId="971" xr:uid="{82CB3A8E-A056-4386-8BBC-CDBB366C527E}"/>
    <cellStyle name="XL3 Red 2 16 2" xfId="3813" xr:uid="{7B1997B5-14C5-4EF6-9601-E16851B61513}"/>
    <cellStyle name="XL3 Red 2 16 2 2" xfId="24075" xr:uid="{0ACC09AB-1A8F-4872-AE0D-9261B9E549C5}"/>
    <cellStyle name="XL3 Red 2 16 3" xfId="3814" xr:uid="{273879B5-BF01-4B63-B129-80311744E830}"/>
    <cellStyle name="XL3 Red 2 16 3 2" xfId="24076" xr:uid="{7319F4AF-DFC1-4ABF-8677-93D77465F7D2}"/>
    <cellStyle name="XL3 Red 2 16 4" xfId="22330" xr:uid="{183FAA21-4601-4918-BA3E-66E5CE58FD31}"/>
    <cellStyle name="XL3 Red 2 17" xfId="972" xr:uid="{89C3FC66-2120-4A8E-B179-CE55CB231C20}"/>
    <cellStyle name="XL3 Red 2 17 2" xfId="3815" xr:uid="{2D2DE035-77E8-4C81-9748-316FECAA4B7F}"/>
    <cellStyle name="XL3 Red 2 17 2 2" xfId="24077" xr:uid="{2C8F212A-C9C8-48BD-A1B7-6F671AAA9211}"/>
    <cellStyle name="XL3 Red 2 17 3" xfId="3816" xr:uid="{E2A570B8-2EC5-46B6-9E8C-82AB8C35FA23}"/>
    <cellStyle name="XL3 Red 2 17 3 2" xfId="24078" xr:uid="{B28E6E2D-0483-414B-9EC5-AD18BEEB5A97}"/>
    <cellStyle name="XL3 Red 2 17 4" xfId="22331" xr:uid="{0D9C2812-ADFD-42D7-932A-6D3BD219ED26}"/>
    <cellStyle name="XL3 Red 2 18" xfId="973" xr:uid="{DAD364BE-DC66-45BF-88C9-24AF7F86E96F}"/>
    <cellStyle name="XL3 Red 2 18 2" xfId="3817" xr:uid="{140D72D8-C1FA-48D2-A748-CA7652D516FC}"/>
    <cellStyle name="XL3 Red 2 18 2 2" xfId="24079" xr:uid="{F9DB0601-8C44-4318-9D42-55412074CD03}"/>
    <cellStyle name="XL3 Red 2 18 3" xfId="3818" xr:uid="{B07B1892-CD5F-4B7A-9EF0-CAA0F01CF1B4}"/>
    <cellStyle name="XL3 Red 2 18 3 2" xfId="24080" xr:uid="{35C6FEDF-759D-4BF4-9747-0964272C9878}"/>
    <cellStyle name="XL3 Red 2 18 4" xfId="22332" xr:uid="{7BF4273B-AC79-46EE-82E3-60F353186BBB}"/>
    <cellStyle name="XL3 Red 2 19" xfId="974" xr:uid="{D58A1E6F-52D6-49BE-A025-087D2ED1BAF2}"/>
    <cellStyle name="XL3 Red 2 19 2" xfId="3819" xr:uid="{AA4FAAD4-BB71-4BE5-9471-E4D1A9A1F252}"/>
    <cellStyle name="XL3 Red 2 19 2 2" xfId="24081" xr:uid="{5558D369-7186-4736-A4B9-3BAF660A6D1B}"/>
    <cellStyle name="XL3 Red 2 19 3" xfId="3820" xr:uid="{C52000FE-3F53-4D7A-968F-A45618F06AA2}"/>
    <cellStyle name="XL3 Red 2 19 3 2" xfId="24082" xr:uid="{57EA34B8-F51D-4E90-9B2C-5B2A51B4F78F}"/>
    <cellStyle name="XL3 Red 2 19 4" xfId="22333" xr:uid="{54A1C819-40E5-45F1-A302-2BF2EF175B21}"/>
    <cellStyle name="XL3 Red 2 2" xfId="975" xr:uid="{95E44EC1-4A69-4067-93D0-DC71238497D9}"/>
    <cellStyle name="XL3 Red 2 2 2" xfId="3821" xr:uid="{3395DD66-6344-469B-A651-AB6CC7A3D9B5}"/>
    <cellStyle name="XL3 Red 2 2 2 2" xfId="24083" xr:uid="{59A6D0B0-30CE-432C-A2FB-A7488B347F92}"/>
    <cellStyle name="XL3 Red 2 2 3" xfId="3822" xr:uid="{D669E48B-1F60-4F73-B339-C2F1E650ADF1}"/>
    <cellStyle name="XL3 Red 2 2 3 2" xfId="24084" xr:uid="{AE3B36F3-E33C-423A-ACC7-8478312EC0B9}"/>
    <cellStyle name="XL3 Red 2 2 4" xfId="22334" xr:uid="{B9DD89A1-C87D-4C24-91ED-2EAD9C85DE73}"/>
    <cellStyle name="XL3 Red 2 20" xfId="976" xr:uid="{6077CAC4-A66B-418C-920F-59C150FB0DE5}"/>
    <cellStyle name="XL3 Red 2 20 2" xfId="3823" xr:uid="{309645E2-F3C6-4217-970A-960F27F7AA30}"/>
    <cellStyle name="XL3 Red 2 20 2 2" xfId="24085" xr:uid="{FFBC3771-6CAD-4D6E-85B5-04B2A8808AA4}"/>
    <cellStyle name="XL3 Red 2 20 3" xfId="3824" xr:uid="{7D5D1989-85D9-418C-ADA6-68489040E85D}"/>
    <cellStyle name="XL3 Red 2 20 3 2" xfId="24086" xr:uid="{30A46873-C010-4A6C-B77B-80A849383C83}"/>
    <cellStyle name="XL3 Red 2 20 4" xfId="22335" xr:uid="{83DF2DC1-CD46-4BF9-BE23-B85AFE23168C}"/>
    <cellStyle name="XL3 Red 2 21" xfId="977" xr:uid="{887A2BB6-FD81-44BB-B72E-7B36BA8421F6}"/>
    <cellStyle name="XL3 Red 2 21 2" xfId="3825" xr:uid="{9F278014-70B3-4626-9266-7223A0720ED1}"/>
    <cellStyle name="XL3 Red 2 21 2 2" xfId="24087" xr:uid="{235BB53B-C4F9-4934-8BFD-19EAF9C2010A}"/>
    <cellStyle name="XL3 Red 2 21 3" xfId="3826" xr:uid="{B62EAEE9-B21D-4DF1-87E6-294DE2154E35}"/>
    <cellStyle name="XL3 Red 2 21 3 2" xfId="24088" xr:uid="{07603CFD-712A-4B20-9334-4A71C37778EF}"/>
    <cellStyle name="XL3 Red 2 21 4" xfId="22336" xr:uid="{BD6B3AF6-E3F4-4B42-AEBF-C13E5ACEFADD}"/>
    <cellStyle name="XL3 Red 2 22" xfId="978" xr:uid="{638DC8A5-14E1-4A8D-A2BA-B1C9B1AB303E}"/>
    <cellStyle name="XL3 Red 2 22 2" xfId="3827" xr:uid="{120EC1B3-47F8-4DD3-93F0-8F1DB85ECAEC}"/>
    <cellStyle name="XL3 Red 2 22 2 2" xfId="24089" xr:uid="{8934BF09-2D5C-468E-88C0-55D80A65F266}"/>
    <cellStyle name="XL3 Red 2 22 3" xfId="3828" xr:uid="{B0B0ECC7-4132-4142-8F14-6CC0DC6659D9}"/>
    <cellStyle name="XL3 Red 2 22 3 2" xfId="24090" xr:uid="{9206FEB1-AE0F-4ED1-AB84-692D514D158D}"/>
    <cellStyle name="XL3 Red 2 22 4" xfId="22337" xr:uid="{C0EFB33D-6297-4002-A894-F96FF37BA5BE}"/>
    <cellStyle name="XL3 Red 2 23" xfId="979" xr:uid="{1D581C28-20D6-4348-BB76-9CFAC4A70B0A}"/>
    <cellStyle name="XL3 Red 2 23 2" xfId="3829" xr:uid="{DBAF8BEC-AC30-446B-95BB-F57DA860AC46}"/>
    <cellStyle name="XL3 Red 2 23 2 2" xfId="24091" xr:uid="{0BFAA6CC-7A9A-480B-881E-EECE8B0487B1}"/>
    <cellStyle name="XL3 Red 2 23 3" xfId="3830" xr:uid="{138F7D88-9124-4783-B987-4DDD0A1DCA08}"/>
    <cellStyle name="XL3 Red 2 23 3 2" xfId="24092" xr:uid="{64ACE3F1-BADD-4345-840E-6AA5DDD3381B}"/>
    <cellStyle name="XL3 Red 2 23 4" xfId="22338" xr:uid="{CBC6E1AF-6A82-45C1-9B42-CF6BB20BA023}"/>
    <cellStyle name="XL3 Red 2 24" xfId="980" xr:uid="{3B3FEF46-84B8-47FE-AB84-616FE8413301}"/>
    <cellStyle name="XL3 Red 2 24 2" xfId="3831" xr:uid="{E65330D4-43E6-417F-B01F-FE966B845A48}"/>
    <cellStyle name="XL3 Red 2 24 2 2" xfId="24093" xr:uid="{A345D739-7347-46E2-A11A-382E06B4A24B}"/>
    <cellStyle name="XL3 Red 2 24 3" xfId="3832" xr:uid="{7FE0EEC2-E9C1-46B4-A1EB-1E1DAA4F819A}"/>
    <cellStyle name="XL3 Red 2 24 3 2" xfId="24094" xr:uid="{CCA61972-E71B-41CF-A90B-4FAA8FCC0E34}"/>
    <cellStyle name="XL3 Red 2 24 4" xfId="22339" xr:uid="{8A3785E9-4BDF-4ECB-B561-CD9092B540E8}"/>
    <cellStyle name="XL3 Red 2 25" xfId="981" xr:uid="{B9354D23-20BB-4D87-B955-4FAF6FB5CCB3}"/>
    <cellStyle name="XL3 Red 2 25 2" xfId="3833" xr:uid="{D769DC97-A3F0-473B-B2B9-FF6514F8994A}"/>
    <cellStyle name="XL3 Red 2 25 2 2" xfId="24095" xr:uid="{7AC26F68-482A-4B8B-A148-3546E60F2CC8}"/>
    <cellStyle name="XL3 Red 2 25 3" xfId="3834" xr:uid="{CEDCAFD0-2836-4705-AE02-C62CB4481056}"/>
    <cellStyle name="XL3 Red 2 25 3 2" xfId="24096" xr:uid="{7FA837C3-002B-409A-AE06-A9F63A519A9A}"/>
    <cellStyle name="XL3 Red 2 25 4" xfId="22340" xr:uid="{8A8DEDFC-C52B-459E-88F5-10F64FDB5A09}"/>
    <cellStyle name="XL3 Red 2 26" xfId="982" xr:uid="{219B01CB-BE2A-492B-970B-DE472A66C6EE}"/>
    <cellStyle name="XL3 Red 2 26 2" xfId="3835" xr:uid="{F97458EF-E3DC-4881-AC65-C8AD27FACC37}"/>
    <cellStyle name="XL3 Red 2 26 2 2" xfId="24097" xr:uid="{B65244AD-ADDC-454D-9FCC-B901E8956817}"/>
    <cellStyle name="XL3 Red 2 26 3" xfId="3836" xr:uid="{9292C062-1A94-4BDA-91C0-8C213BF81768}"/>
    <cellStyle name="XL3 Red 2 26 3 2" xfId="24098" xr:uid="{5A4D5133-F5D0-4436-A8B9-FD0775A7EA66}"/>
    <cellStyle name="XL3 Red 2 26 4" xfId="22341" xr:uid="{C5A5CD43-EAAD-4BBA-8C37-5DB9E02D7556}"/>
    <cellStyle name="XL3 Red 2 27" xfId="983" xr:uid="{36FB6426-EE4C-4A30-ADE3-4658CD2DB5DD}"/>
    <cellStyle name="XL3 Red 2 27 2" xfId="3837" xr:uid="{20792472-20A8-4748-975B-F15519C1114E}"/>
    <cellStyle name="XL3 Red 2 27 2 2" xfId="24099" xr:uid="{EA3E1099-623A-4D6D-BA11-05A9BB187E6A}"/>
    <cellStyle name="XL3 Red 2 27 3" xfId="3838" xr:uid="{3333C28C-135D-40B5-974B-B34058FFA5CA}"/>
    <cellStyle name="XL3 Red 2 27 3 2" xfId="24100" xr:uid="{2024EE91-A8BE-4761-98D3-0684B3062863}"/>
    <cellStyle name="XL3 Red 2 27 4" xfId="22342" xr:uid="{989D6DA8-30A0-4970-9C48-239CAEE7C4E9}"/>
    <cellStyle name="XL3 Red 2 28" xfId="984" xr:uid="{B6D941EE-BB5C-4A9B-898E-0CD7463D709E}"/>
    <cellStyle name="XL3 Red 2 28 2" xfId="3839" xr:uid="{285669C8-4036-4783-9AD4-165103C65016}"/>
    <cellStyle name="XL3 Red 2 28 2 2" xfId="24101" xr:uid="{2F7BB013-DE45-4ED1-9744-4717AF301298}"/>
    <cellStyle name="XL3 Red 2 28 3" xfId="3840" xr:uid="{D13E58EF-509F-45DF-B471-F614083E9C4F}"/>
    <cellStyle name="XL3 Red 2 28 3 2" xfId="24102" xr:uid="{75B12069-8FC4-408E-9D83-2BDD3E9CDB72}"/>
    <cellStyle name="XL3 Red 2 28 4" xfId="22343" xr:uid="{4E146003-1CE6-4BDC-BD35-DB5141F86858}"/>
    <cellStyle name="XL3 Red 2 29" xfId="985" xr:uid="{82F061EF-A964-49C3-9BB2-5C0EF041B06E}"/>
    <cellStyle name="XL3 Red 2 29 2" xfId="3841" xr:uid="{1B595779-C1D3-4481-8B8D-2586CD71607F}"/>
    <cellStyle name="XL3 Red 2 29 2 2" xfId="24103" xr:uid="{3895B209-21C8-4C5A-A7C7-29ABC553A4AC}"/>
    <cellStyle name="XL3 Red 2 29 3" xfId="3842" xr:uid="{BEC3054B-0405-4DB5-BA4B-BD609B14C37A}"/>
    <cellStyle name="XL3 Red 2 29 3 2" xfId="24104" xr:uid="{9931F519-FA67-4897-9683-1CDA06B52467}"/>
    <cellStyle name="XL3 Red 2 29 4" xfId="22344" xr:uid="{6D09D23E-CE96-4FF8-9E55-8A0D7993A7FA}"/>
    <cellStyle name="XL3 Red 2 3" xfId="986" xr:uid="{FC9F40FC-46E4-4DA0-8F13-C7B5710ED066}"/>
    <cellStyle name="XL3 Red 2 3 2" xfId="3843" xr:uid="{9BB71FDB-DB3A-4D08-A2BB-4759C691BE9A}"/>
    <cellStyle name="XL3 Red 2 3 2 2" xfId="24105" xr:uid="{2CACDC24-0A95-4F01-B6DD-66F2DAD6090B}"/>
    <cellStyle name="XL3 Red 2 3 3" xfId="3844" xr:uid="{00D2ABB9-B229-412D-856A-17AA04AC289F}"/>
    <cellStyle name="XL3 Red 2 3 3 2" xfId="24106" xr:uid="{5A6365C9-B0D6-433F-8534-51D01277E463}"/>
    <cellStyle name="XL3 Red 2 3 4" xfId="22345" xr:uid="{9EA14599-889F-4266-9FC3-BCCD13356450}"/>
    <cellStyle name="XL3 Red 2 30" xfId="987" xr:uid="{786587FE-A908-4173-8354-D533FFC961AA}"/>
    <cellStyle name="XL3 Red 2 30 2" xfId="3845" xr:uid="{4AD6EA46-D319-4428-8AC8-E0F9309B0B41}"/>
    <cellStyle name="XL3 Red 2 30 2 2" xfId="24107" xr:uid="{21A2B50D-2F88-4692-8A44-8D5553C86C3B}"/>
    <cellStyle name="XL3 Red 2 30 3" xfId="3846" xr:uid="{55F96348-C2C3-4349-B554-77713C8B227D}"/>
    <cellStyle name="XL3 Red 2 30 3 2" xfId="24108" xr:uid="{C03E74EE-3BA5-43F5-AC07-69302DC12C4A}"/>
    <cellStyle name="XL3 Red 2 30 4" xfId="22346" xr:uid="{53B63FDA-8959-4A87-8BF9-8115C79FE769}"/>
    <cellStyle name="XL3 Red 2 31" xfId="988" xr:uid="{708881A2-EC7A-424A-B629-771E197D9C23}"/>
    <cellStyle name="XL3 Red 2 31 2" xfId="3847" xr:uid="{D656A2CC-1DD1-4D56-9A57-D2FFB00D8541}"/>
    <cellStyle name="XL3 Red 2 31 2 2" xfId="24109" xr:uid="{D0575C6A-9D1E-4EA2-B457-A9993AB9E4BF}"/>
    <cellStyle name="XL3 Red 2 31 3" xfId="3848" xr:uid="{03F08DA8-34B9-4F72-9C1B-BDF50805ECDF}"/>
    <cellStyle name="XL3 Red 2 31 3 2" xfId="24110" xr:uid="{1C4B797A-1888-4D54-9A2E-F4CDC236D8A2}"/>
    <cellStyle name="XL3 Red 2 31 4" xfId="22347" xr:uid="{8CD6D856-9D46-4ACA-A31E-CBF261B73026}"/>
    <cellStyle name="XL3 Red 2 32" xfId="989" xr:uid="{17B07248-ED3C-4AC2-B19F-A9831A4B7D79}"/>
    <cellStyle name="XL3 Red 2 32 2" xfId="3849" xr:uid="{75CCA83D-12D4-42E1-80AE-778199224845}"/>
    <cellStyle name="XL3 Red 2 32 2 2" xfId="24111" xr:uid="{2B536D31-90E2-476D-9DE1-0927F235C476}"/>
    <cellStyle name="XL3 Red 2 32 3" xfId="3850" xr:uid="{633D14DB-5FF4-44D3-A5C0-E369B93F93F5}"/>
    <cellStyle name="XL3 Red 2 32 3 2" xfId="24112" xr:uid="{8D3B6066-068D-4752-A659-00EC2AFBAEF5}"/>
    <cellStyle name="XL3 Red 2 32 4" xfId="22348" xr:uid="{FF859D5A-1A79-4B65-9F93-D5795791245A}"/>
    <cellStyle name="XL3 Red 2 33" xfId="990" xr:uid="{B8DEB45F-23B5-45B2-B317-8EA112ED7003}"/>
    <cellStyle name="XL3 Red 2 33 2" xfId="3851" xr:uid="{E20424F0-5744-424A-AFDE-62E1858E53A5}"/>
    <cellStyle name="XL3 Red 2 33 2 2" xfId="24113" xr:uid="{58AF92FD-3D69-43DB-A660-02167C4B67CE}"/>
    <cellStyle name="XL3 Red 2 33 3" xfId="3852" xr:uid="{587A84FE-2C9D-4675-802C-1F34CE307DAF}"/>
    <cellStyle name="XL3 Red 2 33 3 2" xfId="24114" xr:uid="{B3A238C7-AFD1-42DD-A7A5-B93D8B6D9DD8}"/>
    <cellStyle name="XL3 Red 2 33 4" xfId="22349" xr:uid="{5776D455-E97E-4195-8491-DFC39760E320}"/>
    <cellStyle name="XL3 Red 2 34" xfId="991" xr:uid="{8B7E4388-6721-4034-B72D-574B7552AA5E}"/>
    <cellStyle name="XL3 Red 2 34 2" xfId="3853" xr:uid="{8A62EF0C-4B63-4B4F-9891-265D51C50203}"/>
    <cellStyle name="XL3 Red 2 34 2 2" xfId="24115" xr:uid="{EB5EAE0A-1A92-45BB-BBDE-A16CE024906F}"/>
    <cellStyle name="XL3 Red 2 34 3" xfId="3854" xr:uid="{2F1C59A9-C85E-4870-BEB4-D02DA22FBC43}"/>
    <cellStyle name="XL3 Red 2 34 3 2" xfId="24116" xr:uid="{591F8C68-4B3F-4FDA-A776-C5314E0656AB}"/>
    <cellStyle name="XL3 Red 2 34 4" xfId="22350" xr:uid="{10038223-07C9-4A18-8EC1-25ACEF9A899B}"/>
    <cellStyle name="XL3 Red 2 35" xfId="992" xr:uid="{FEA896A4-90A0-40F9-8DCD-520B1354750D}"/>
    <cellStyle name="XL3 Red 2 35 2" xfId="3855" xr:uid="{FA30CEE9-F3FE-47E4-B279-C0B6165EDE7E}"/>
    <cellStyle name="XL3 Red 2 35 2 2" xfId="24117" xr:uid="{8E5DAD60-1C97-4CCE-8E22-17171CA2A715}"/>
    <cellStyle name="XL3 Red 2 35 3" xfId="3856" xr:uid="{1CEEB3EE-5F1E-4D5B-AE24-0FC8F11E3A75}"/>
    <cellStyle name="XL3 Red 2 35 3 2" xfId="24118" xr:uid="{803221E2-8390-4E8E-8AB8-FD2603BECB70}"/>
    <cellStyle name="XL3 Red 2 35 4" xfId="22351" xr:uid="{F6C8E587-AF8F-4A31-9E0B-50AC8F80E35A}"/>
    <cellStyle name="XL3 Red 2 36" xfId="3857" xr:uid="{13A3C07B-65AE-4972-8360-9EA78431931B}"/>
    <cellStyle name="XL3 Red 2 36 2" xfId="24119" xr:uid="{76E374CC-8C7F-4F2C-831F-FBB5EA874AAE}"/>
    <cellStyle name="XL3 Red 2 37" xfId="3858" xr:uid="{B7042DC2-7362-4384-BB90-6B1EB1E3BF62}"/>
    <cellStyle name="XL3 Red 2 37 2" xfId="24120" xr:uid="{FA0FA3CD-3EBE-471C-AA64-C9A906FFBA49}"/>
    <cellStyle name="XL3 Red 2 38" xfId="22323" xr:uid="{8BC6A4E8-F2E6-41BE-BBE2-677B91D7C9F9}"/>
    <cellStyle name="XL3 Red 2 4" xfId="993" xr:uid="{DCB6E7B9-C4F7-4710-B50C-54830B01B0C0}"/>
    <cellStyle name="XL3 Red 2 4 2" xfId="3859" xr:uid="{C0D5B915-BD5C-4E14-B411-8C82C5FEF97D}"/>
    <cellStyle name="XL3 Red 2 4 2 2" xfId="24121" xr:uid="{07DC782F-E0F1-45A6-AA84-B515EC2B7DCE}"/>
    <cellStyle name="XL3 Red 2 4 3" xfId="3860" xr:uid="{619608FD-9BA3-4C42-BD0D-9A3A2A853EF0}"/>
    <cellStyle name="XL3 Red 2 4 3 2" xfId="24122" xr:uid="{922404BE-A0B5-4450-A8D6-09FB3FFA3601}"/>
    <cellStyle name="XL3 Red 2 4 4" xfId="22352" xr:uid="{0421634B-0093-48CE-A59E-D73BA059E785}"/>
    <cellStyle name="XL3 Red 2 5" xfId="994" xr:uid="{A0B1C8BC-E808-4169-8A03-E29C95B39D7C}"/>
    <cellStyle name="XL3 Red 2 5 2" xfId="3861" xr:uid="{46741004-E5F5-4C12-931D-0FAE10085C46}"/>
    <cellStyle name="XL3 Red 2 5 2 2" xfId="24123" xr:uid="{2DC01215-4BF5-4758-9817-D9D3263F9153}"/>
    <cellStyle name="XL3 Red 2 5 3" xfId="3862" xr:uid="{B8B7F4A0-249C-4B59-AF40-3BD830CC0076}"/>
    <cellStyle name="XL3 Red 2 5 3 2" xfId="24124" xr:uid="{15B0F155-56F2-41AB-B0B3-04824C6B8CED}"/>
    <cellStyle name="XL3 Red 2 5 4" xfId="22353" xr:uid="{AA693A0C-6585-4237-B3D6-58541109E49F}"/>
    <cellStyle name="XL3 Red 2 6" xfId="995" xr:uid="{5C9C6D5E-95BB-4014-8732-3498EE1813E2}"/>
    <cellStyle name="XL3 Red 2 6 2" xfId="3863" xr:uid="{4FBD4336-8C7A-4926-B82F-1C5B076A1388}"/>
    <cellStyle name="XL3 Red 2 6 2 2" xfId="24125" xr:uid="{311431F5-FEF6-4B0C-8C3B-8370BCA53AB6}"/>
    <cellStyle name="XL3 Red 2 6 3" xfId="3864" xr:uid="{CD41D267-F0CB-46E3-B6DC-96B2EFD8256E}"/>
    <cellStyle name="XL3 Red 2 6 3 2" xfId="24126" xr:uid="{BF32700C-B623-486E-83A7-E55E73B796D1}"/>
    <cellStyle name="XL3 Red 2 6 4" xfId="22354" xr:uid="{FD9D0673-F2B6-4DD6-A88F-EEF6B996D8D3}"/>
    <cellStyle name="XL3 Red 2 7" xfId="996" xr:uid="{56C86756-B247-4F7F-99DA-31B55E1FAEC8}"/>
    <cellStyle name="XL3 Red 2 7 2" xfId="3865" xr:uid="{27FED975-6E49-43C3-A53D-68E6B284C8B6}"/>
    <cellStyle name="XL3 Red 2 7 2 2" xfId="24127" xr:uid="{57923279-4EFC-4CD3-BDD7-8749EDF67696}"/>
    <cellStyle name="XL3 Red 2 7 3" xfId="3866" xr:uid="{A8E7485E-FD4A-4333-A2FC-D763C2789EA0}"/>
    <cellStyle name="XL3 Red 2 7 3 2" xfId="24128" xr:uid="{2BF5B195-2225-4203-9B8E-9F068785F587}"/>
    <cellStyle name="XL3 Red 2 7 4" xfId="22355" xr:uid="{F2F9E0EF-559E-4D9E-95C2-C1FDB7E76892}"/>
    <cellStyle name="XL3 Red 2 8" xfId="997" xr:uid="{E7652B5D-E16F-4520-A2D0-09115020B278}"/>
    <cellStyle name="XL3 Red 2 8 2" xfId="3867" xr:uid="{B9D84EB6-72A2-46B8-8421-99FD91F7A41D}"/>
    <cellStyle name="XL3 Red 2 8 2 2" xfId="24129" xr:uid="{4D902BE0-EC70-4048-BF91-23407D9322C7}"/>
    <cellStyle name="XL3 Red 2 8 3" xfId="3868" xr:uid="{9C60D094-6BDB-4155-B572-1F70211C5AEF}"/>
    <cellStyle name="XL3 Red 2 8 3 2" xfId="24130" xr:uid="{ACCC432B-2AEB-4604-ABF2-2B85D53D43C7}"/>
    <cellStyle name="XL3 Red 2 8 4" xfId="22356" xr:uid="{2ADD74BE-01F2-4DB5-B27B-96D257DBCD2D}"/>
    <cellStyle name="XL3 Red 2 9" xfId="998" xr:uid="{747AF28A-4E58-4D6E-A36E-EDB3DB79ED94}"/>
    <cellStyle name="XL3 Red 2 9 2" xfId="3869" xr:uid="{129A7982-945C-4F03-94B9-DAB98A535E94}"/>
    <cellStyle name="XL3 Red 2 9 2 2" xfId="24131" xr:uid="{9408056F-5224-47D5-BCAC-6C5D2A33715C}"/>
    <cellStyle name="XL3 Red 2 9 3" xfId="3870" xr:uid="{12F13206-1876-4426-B4D5-5F61045D78C2}"/>
    <cellStyle name="XL3 Red 2 9 3 2" xfId="24132" xr:uid="{1E171100-20C1-4D15-925C-B4A178092941}"/>
    <cellStyle name="XL3 Red 2 9 4" xfId="22357" xr:uid="{1E639589-2798-4746-BD1A-BFEC0B297FB5}"/>
    <cellStyle name="XL3 Red 20" xfId="999" xr:uid="{27D2A6DC-D0F4-4CED-965F-A6E6EAAD060A}"/>
    <cellStyle name="XL3 Red 20 2" xfId="3871" xr:uid="{2FE2D332-6EB9-4ED1-A8A4-E3E971BD7896}"/>
    <cellStyle name="XL3 Red 20 2 2" xfId="24133" xr:uid="{C0F6A979-C6BE-4E2C-B746-331EC93A0A20}"/>
    <cellStyle name="XL3 Red 20 3" xfId="3872" xr:uid="{48E6C166-93D1-440E-A478-56A8D12BA34B}"/>
    <cellStyle name="XL3 Red 20 3 2" xfId="24134" xr:uid="{FA23B02A-C576-436B-8C18-161A34343275}"/>
    <cellStyle name="XL3 Red 20 4" xfId="22358" xr:uid="{3BBAEC3F-54EA-4F36-9C34-718B7AE0B481}"/>
    <cellStyle name="XL3 Red 21" xfId="1000" xr:uid="{9C8CF3CB-FAC5-43A6-965B-12184F20D59B}"/>
    <cellStyle name="XL3 Red 21 2" xfId="3873" xr:uid="{0AF0416E-ED47-4AC1-B85A-513667475D15}"/>
    <cellStyle name="XL3 Red 21 2 2" xfId="24135" xr:uid="{92C5FC97-C014-494C-BAB3-EA34F73C1D47}"/>
    <cellStyle name="XL3 Red 21 3" xfId="3874" xr:uid="{27999545-EC32-464A-ACDF-996412BD7ECE}"/>
    <cellStyle name="XL3 Red 21 3 2" xfId="24136" xr:uid="{F55BD66B-7EEB-4C76-812E-4574FFF55E7C}"/>
    <cellStyle name="XL3 Red 21 4" xfId="22359" xr:uid="{7E3AEB71-5B7C-4969-88B5-6387E17BC70C}"/>
    <cellStyle name="XL3 Red 22" xfId="1001" xr:uid="{62D09E73-2D7A-48D3-8B03-CF72EE9A5A2A}"/>
    <cellStyle name="XL3 Red 22 2" xfId="3875" xr:uid="{08F814B3-EABB-4467-A915-D8E8DBB0C3C3}"/>
    <cellStyle name="XL3 Red 22 2 2" xfId="24137" xr:uid="{2F2950DC-A65A-4955-8FED-150487AFA42A}"/>
    <cellStyle name="XL3 Red 22 3" xfId="3876" xr:uid="{8A40A05D-92BF-4B93-BAD2-62A07E0AE3A4}"/>
    <cellStyle name="XL3 Red 22 3 2" xfId="24138" xr:uid="{6358C4B4-3B81-401B-9898-744E534E6FF8}"/>
    <cellStyle name="XL3 Red 22 4" xfId="22360" xr:uid="{2A9D5FB3-F64D-477E-92E7-54D762705071}"/>
    <cellStyle name="XL3 Red 23" xfId="1002" xr:uid="{C231D7BC-C823-4558-A30A-3C8C590A3CFB}"/>
    <cellStyle name="XL3 Red 23 2" xfId="3877" xr:uid="{E0BC998F-02D6-4CD0-9E4F-F4D67DC810F2}"/>
    <cellStyle name="XL3 Red 23 2 2" xfId="24139" xr:uid="{66A1F66D-258A-4BBF-B20D-2CD6AA6F9882}"/>
    <cellStyle name="XL3 Red 23 3" xfId="3878" xr:uid="{364A73FB-E964-4EC1-A448-21B4D9C8F234}"/>
    <cellStyle name="XL3 Red 23 3 2" xfId="24140" xr:uid="{898EB448-6480-4BB3-A4CB-D4640411751D}"/>
    <cellStyle name="XL3 Red 23 4" xfId="22361" xr:uid="{3BC84744-4349-476F-9D80-A0D9E4E67F45}"/>
    <cellStyle name="XL3 Red 24" xfId="1003" xr:uid="{EF025AB2-226C-4762-B7BF-85BAA94176FD}"/>
    <cellStyle name="XL3 Red 24 2" xfId="3879" xr:uid="{FC93EF59-3009-4B3D-A778-A97B39A051E8}"/>
    <cellStyle name="XL3 Red 24 2 2" xfId="24141" xr:uid="{15B256AF-A7E9-41D0-AC14-8D1F84638738}"/>
    <cellStyle name="XL3 Red 24 3" xfId="3880" xr:uid="{B6B76AAF-4BC5-423F-9A3B-6071FC4E467B}"/>
    <cellStyle name="XL3 Red 24 3 2" xfId="24142" xr:uid="{81060427-DD14-4C54-AC5B-769FCB2BF1FA}"/>
    <cellStyle name="XL3 Red 24 4" xfId="22362" xr:uid="{289D59D3-9E21-4960-9C3D-D53DA57E8847}"/>
    <cellStyle name="XL3 Red 25" xfId="1004" xr:uid="{8884D2BA-428C-4B3F-94F8-799A5505FEAA}"/>
    <cellStyle name="XL3 Red 25 2" xfId="3881" xr:uid="{60FB5086-114F-4DE4-BD85-978C765069D3}"/>
    <cellStyle name="XL3 Red 25 2 2" xfId="24143" xr:uid="{75367081-E998-423B-8B3C-21C6B47A5B82}"/>
    <cellStyle name="XL3 Red 25 3" xfId="3882" xr:uid="{43A86DDE-5C1F-4D0A-9786-35D0BB91F149}"/>
    <cellStyle name="XL3 Red 25 3 2" xfId="24144" xr:uid="{B6DCC2A8-353E-4E25-8B6E-3126A2B5083B}"/>
    <cellStyle name="XL3 Red 25 4" xfId="22363" xr:uid="{2F7B701E-904E-4669-AA6F-A58FFE40447B}"/>
    <cellStyle name="XL3 Red 26" xfId="1005" xr:uid="{DEF8A1CB-F940-40AA-89B5-B68E9085E246}"/>
    <cellStyle name="XL3 Red 26 2" xfId="3883" xr:uid="{7C7F632D-80F0-47E1-97CB-5A2B45430CA2}"/>
    <cellStyle name="XL3 Red 26 2 2" xfId="24145" xr:uid="{AD18C4F9-0A12-47B7-9D58-EE1C12FC4EFE}"/>
    <cellStyle name="XL3 Red 26 3" xfId="3884" xr:uid="{02819723-7F41-40E7-BED7-EF169E94E72F}"/>
    <cellStyle name="XL3 Red 26 3 2" xfId="24146" xr:uid="{AC855DBF-1633-46CE-A269-D4F66B145B6E}"/>
    <cellStyle name="XL3 Red 26 4" xfId="22364" xr:uid="{A162B7D4-EF26-40E2-B745-2102EE5C8150}"/>
    <cellStyle name="XL3 Red 27" xfId="1006" xr:uid="{4760307B-33E5-4417-AAF0-0D8AA3A3B289}"/>
    <cellStyle name="XL3 Red 27 2" xfId="3885" xr:uid="{3656D262-D2C3-4AD1-B8C0-91C7D979AE1A}"/>
    <cellStyle name="XL3 Red 27 2 2" xfId="24147" xr:uid="{DD8A0D72-9A5C-4625-A41C-0F975009F37A}"/>
    <cellStyle name="XL3 Red 27 3" xfId="3886" xr:uid="{7232B1B0-790E-42F4-9690-C9E409F8D43D}"/>
    <cellStyle name="XL3 Red 27 3 2" xfId="24148" xr:uid="{A3F7AE1D-155A-4E1A-B338-846F6E9E4F4E}"/>
    <cellStyle name="XL3 Red 27 4" xfId="22365" xr:uid="{97111CCB-30A9-4F36-B8D9-530AA5D66AA0}"/>
    <cellStyle name="XL3 Red 28" xfId="1007" xr:uid="{E856C99E-7D00-4371-BC5B-5C3390C4A655}"/>
    <cellStyle name="XL3 Red 28 2" xfId="3887" xr:uid="{25FCAD0B-7E65-4F97-8DFF-31CDC81DD873}"/>
    <cellStyle name="XL3 Red 28 2 2" xfId="24149" xr:uid="{02B146BB-1E57-4119-912E-9829A67E9A51}"/>
    <cellStyle name="XL3 Red 28 3" xfId="3888" xr:uid="{44BB3D2C-0C99-4FBB-A236-3722D5FD91FD}"/>
    <cellStyle name="XL3 Red 28 3 2" xfId="24150" xr:uid="{486695A6-C3E6-4B60-9325-6975B19395AE}"/>
    <cellStyle name="XL3 Red 28 4" xfId="22366" xr:uid="{8CF776D7-6325-4AB6-B818-FEC50C4EB091}"/>
    <cellStyle name="XL3 Red 29" xfId="1008" xr:uid="{3BE235FE-97C8-4EFE-A8F8-66975C6144F3}"/>
    <cellStyle name="XL3 Red 29 2" xfId="3889" xr:uid="{0794100C-DF4D-4EEA-9722-EB28B6481B60}"/>
    <cellStyle name="XL3 Red 29 2 2" xfId="24151" xr:uid="{BB20D3F7-A6D9-4800-A2E6-D2D8D1BD687A}"/>
    <cellStyle name="XL3 Red 29 3" xfId="3890" xr:uid="{DA16EA28-60EB-4E47-A029-F418723A47FB}"/>
    <cellStyle name="XL3 Red 29 3 2" xfId="24152" xr:uid="{9BC8E2CB-0F35-4FE5-B5EF-0D6DB6A8DEC5}"/>
    <cellStyle name="XL3 Red 29 4" xfId="22367" xr:uid="{709B8123-3C40-4B17-B160-52B602F8113F}"/>
    <cellStyle name="XL3 Red 3" xfId="1009" xr:uid="{A80068E0-F44E-4830-A717-C5E3AE85C427}"/>
    <cellStyle name="XL3 Red 3 2" xfId="3891" xr:uid="{CBC036F2-31A5-49B7-8450-B21DDAC90396}"/>
    <cellStyle name="XL3 Red 3 2 2" xfId="24153" xr:uid="{20761E11-A15E-4D65-8F31-E62792BF3827}"/>
    <cellStyle name="XL3 Red 3 3" xfId="3892" xr:uid="{369F537E-76B1-448F-AFC5-91E4943212DF}"/>
    <cellStyle name="XL3 Red 3 3 2" xfId="24154" xr:uid="{1FF97694-B997-441F-8FB1-E78446B35367}"/>
    <cellStyle name="XL3 Red 3 4" xfId="22368" xr:uid="{3AB892E2-BC6B-4F4F-A873-E85D95AF9D72}"/>
    <cellStyle name="XL3 Red 30" xfId="1010" xr:uid="{28C5B60C-2EE4-4E57-B3D5-A9003447D129}"/>
    <cellStyle name="XL3 Red 30 2" xfId="3893" xr:uid="{B109D43D-299D-4770-B09E-7891DA3E83B4}"/>
    <cellStyle name="XL3 Red 30 2 2" xfId="24155" xr:uid="{50EF84B1-583D-4CF7-96D2-00B2B013CAFB}"/>
    <cellStyle name="XL3 Red 30 3" xfId="3894" xr:uid="{6693547C-C1C9-4506-803F-178EACB45DC5}"/>
    <cellStyle name="XL3 Red 30 3 2" xfId="24156" xr:uid="{985D3785-D3F8-40CA-8C79-C1ED048D3CC0}"/>
    <cellStyle name="XL3 Red 30 4" xfId="22369" xr:uid="{386F3A43-89BE-47AE-9DD2-DED501F9DB96}"/>
    <cellStyle name="XL3 Red 31" xfId="1011" xr:uid="{27DCDF3E-A0A7-40A1-9A45-397ADE9B7921}"/>
    <cellStyle name="XL3 Red 31 2" xfId="3895" xr:uid="{66E2EC19-B21D-4F4A-8E36-1D6B8FDD5C59}"/>
    <cellStyle name="XL3 Red 31 2 2" xfId="24157" xr:uid="{39ED62C9-B1AC-4BE1-8620-134436E2A676}"/>
    <cellStyle name="XL3 Red 31 3" xfId="3896" xr:uid="{91CFA2D0-D64A-429D-8E5B-D113134EF753}"/>
    <cellStyle name="XL3 Red 31 3 2" xfId="24158" xr:uid="{78FF11BC-0B36-42F4-A1A7-61FF8052A7B6}"/>
    <cellStyle name="XL3 Red 31 4" xfId="22370" xr:uid="{B6F9F746-4AB7-40D9-9853-8A0076C39944}"/>
    <cellStyle name="XL3 Red 32" xfId="1012" xr:uid="{3353DFA3-2118-4C7D-9A23-5633336D7B88}"/>
    <cellStyle name="XL3 Red 32 2" xfId="3897" xr:uid="{233A2AFE-FD8D-4CD8-A722-E70006D56031}"/>
    <cellStyle name="XL3 Red 32 2 2" xfId="24159" xr:uid="{D8AD2305-D76A-437B-8A0F-BE7FF0FD4816}"/>
    <cellStyle name="XL3 Red 32 3" xfId="3898" xr:uid="{5D1CCAC1-6674-449D-AC95-6CBC541E6211}"/>
    <cellStyle name="XL3 Red 32 3 2" xfId="24160" xr:uid="{D1954BC8-28ED-4B5E-A8ED-F9E04EDC26EF}"/>
    <cellStyle name="XL3 Red 32 4" xfId="22371" xr:uid="{4B7BA5C7-A0AB-465A-8E33-C543EE0266D8}"/>
    <cellStyle name="XL3 Red 33" xfId="1013" xr:uid="{94835253-E8FE-44F6-9F00-1FB7FE893876}"/>
    <cellStyle name="XL3 Red 33 2" xfId="3899" xr:uid="{47CCCA56-0DFF-4CD8-82A1-FF2BDC453517}"/>
    <cellStyle name="XL3 Red 33 2 2" xfId="24161" xr:uid="{5A049C58-3C5A-4A75-BC45-C5ED7BE87F6E}"/>
    <cellStyle name="XL3 Red 33 3" xfId="3900" xr:uid="{2A0FE281-E52D-4B3F-B353-E1917EFAAA06}"/>
    <cellStyle name="XL3 Red 33 3 2" xfId="24162" xr:uid="{1BC1D176-5B9C-499F-BA32-F7A788F3E2B8}"/>
    <cellStyle name="XL3 Red 33 4" xfId="22372" xr:uid="{1CB3CEC2-93C1-44C2-91B2-D18E59A89A21}"/>
    <cellStyle name="XL3 Red 34" xfId="1014" xr:uid="{11720F1D-5995-4055-A0FF-B7B0EBD782EA}"/>
    <cellStyle name="XL3 Red 34 2" xfId="3901" xr:uid="{7B8ADA36-5B8A-442E-904A-15AA139882AD}"/>
    <cellStyle name="XL3 Red 34 2 2" xfId="24163" xr:uid="{0E0FE3E1-274D-4A36-AB2B-770176302CB0}"/>
    <cellStyle name="XL3 Red 34 3" xfId="3902" xr:uid="{326E87E6-F507-4449-99A5-11843CABB9D6}"/>
    <cellStyle name="XL3 Red 34 3 2" xfId="24164" xr:uid="{5ED84911-5352-4030-B717-DAF4EA4062A5}"/>
    <cellStyle name="XL3 Red 34 4" xfId="22373" xr:uid="{53DFC8F7-17B8-46B1-BBF2-BA7CDD8F4C33}"/>
    <cellStyle name="XL3 Red 35" xfId="1015" xr:uid="{5650C8D5-58D2-4A07-BEA5-F4FA296621B0}"/>
    <cellStyle name="XL3 Red 35 2" xfId="3903" xr:uid="{715086EE-821B-41E6-9593-218F4CFB374D}"/>
    <cellStyle name="XL3 Red 35 2 2" xfId="24165" xr:uid="{F4EFB109-A897-472B-B918-903D1D1EBC01}"/>
    <cellStyle name="XL3 Red 35 3" xfId="3904" xr:uid="{7902F886-164D-46EE-8769-81E752835121}"/>
    <cellStyle name="XL3 Red 35 3 2" xfId="24166" xr:uid="{40AA07E0-A988-4166-9FEC-61C535D05B5B}"/>
    <cellStyle name="XL3 Red 35 4" xfId="22374" xr:uid="{BA05E591-DE31-44D4-A8EB-9ABB36466DFF}"/>
    <cellStyle name="XL3 Red 36" xfId="1016" xr:uid="{CDE9A81F-8DDD-46F5-A7C0-BDD199EF57F3}"/>
    <cellStyle name="XL3 Red 36 2" xfId="3905" xr:uid="{94CE0C39-7781-4AF8-8920-943121276627}"/>
    <cellStyle name="XL3 Red 36 2 2" xfId="24167" xr:uid="{74CFED81-2D49-486F-82CC-A6854CE44A61}"/>
    <cellStyle name="XL3 Red 36 3" xfId="3906" xr:uid="{F3213A97-1A80-41E7-961A-7EB72D608F45}"/>
    <cellStyle name="XL3 Red 36 3 2" xfId="24168" xr:uid="{D9AAC92A-23AD-460C-834A-39E8C9A4D799}"/>
    <cellStyle name="XL3 Red 36 4" xfId="22375" xr:uid="{7C83F98C-81A2-483F-AEE5-F479FE867453}"/>
    <cellStyle name="XL3 Red 37" xfId="1017" xr:uid="{E7B84EA4-8897-41D2-A91A-63364BEF363F}"/>
    <cellStyle name="XL3 Red 37 2" xfId="3907" xr:uid="{166B8AF6-CD7A-4903-AA66-0C7CE3EAA889}"/>
    <cellStyle name="XL3 Red 37 2 2" xfId="24169" xr:uid="{CE9F1857-E76C-4A7A-93A9-E61485851F8A}"/>
    <cellStyle name="XL3 Red 37 3" xfId="3908" xr:uid="{B55014E0-0DDE-4A72-9113-9EB4E1650353}"/>
    <cellStyle name="XL3 Red 37 3 2" xfId="24170" xr:uid="{6D7D2602-4780-4C2C-9061-86AC589C7661}"/>
    <cellStyle name="XL3 Red 37 4" xfId="22376" xr:uid="{A1DEDAC5-8F8B-46D7-AA85-50F92F8C1E9F}"/>
    <cellStyle name="XL3 Red 38" xfId="1018" xr:uid="{A7DB1F7B-0D73-4ECC-8261-5B1DF7841C90}"/>
    <cellStyle name="XL3 Red 38 2" xfId="3909" xr:uid="{56AD5378-A6EE-4DE4-BB28-CFADBEC3A6DE}"/>
    <cellStyle name="XL3 Red 38 2 2" xfId="24171" xr:uid="{C68BB4E8-3CFD-49A4-85C2-788155BE1A37}"/>
    <cellStyle name="XL3 Red 38 3" xfId="3910" xr:uid="{B58E2414-E037-4A81-9D28-392FDC0CAA15}"/>
    <cellStyle name="XL3 Red 38 3 2" xfId="24172" xr:uid="{D08ED510-FAC1-4620-8558-1BFA2C63B82D}"/>
    <cellStyle name="XL3 Red 38 4" xfId="22377" xr:uid="{66F776C5-E6E4-4385-B9B7-0832E72BB79A}"/>
    <cellStyle name="XL3 Red 39" xfId="1019" xr:uid="{531AB170-86AD-43C7-B31B-C746AF1975BF}"/>
    <cellStyle name="XL3 Red 39 2" xfId="3911" xr:uid="{6F282F39-A7B4-41A4-A845-2F3C49053F3D}"/>
    <cellStyle name="XL3 Red 39 2 2" xfId="24173" xr:uid="{DF3BDE9D-156F-450D-A7C4-985A2D7A4692}"/>
    <cellStyle name="XL3 Red 39 3" xfId="3912" xr:uid="{7EB02300-4C8C-4A70-BF4C-685F2DEC01A1}"/>
    <cellStyle name="XL3 Red 39 3 2" xfId="24174" xr:uid="{5778868B-6907-47C3-9D30-B9BDE53464D7}"/>
    <cellStyle name="XL3 Red 39 4" xfId="22378" xr:uid="{DC3E4701-8DED-4710-98F4-9F5DA266B936}"/>
    <cellStyle name="XL3 Red 4" xfId="1020" xr:uid="{678DBE44-64A2-413A-B3DB-ACB7D2DE6CF1}"/>
    <cellStyle name="XL3 Red 4 2" xfId="3913" xr:uid="{061C9C2C-CB50-4605-99BF-5BD83BEA4BDA}"/>
    <cellStyle name="XL3 Red 4 2 2" xfId="24175" xr:uid="{A155B95F-939B-4C11-A0CB-E2D73AF4B5F5}"/>
    <cellStyle name="XL3 Red 4 3" xfId="3914" xr:uid="{1D804BC4-1FF1-4770-A4FD-24749222C320}"/>
    <cellStyle name="XL3 Red 4 3 2" xfId="24176" xr:uid="{7655CB44-687A-43DF-93ED-CF81CAD41EF5}"/>
    <cellStyle name="XL3 Red 4 4" xfId="22379" xr:uid="{FD1AE2F7-8BA6-4C42-A429-8A416A9B9549}"/>
    <cellStyle name="XL3 Red 40" xfId="1021" xr:uid="{05A2EA1F-9947-4550-B39A-D2F431A3A3C3}"/>
    <cellStyle name="XL3 Red 40 2" xfId="3915" xr:uid="{BDE2E637-ABB9-4E88-B507-6231D2FC0A95}"/>
    <cellStyle name="XL3 Red 40 2 2" xfId="24177" xr:uid="{756DFCC4-1E98-4ECA-952F-60258A5E96C8}"/>
    <cellStyle name="XL3 Red 40 3" xfId="3916" xr:uid="{21ED4C03-3CF5-423B-A4CF-827C2A2F9FFE}"/>
    <cellStyle name="XL3 Red 40 3 2" xfId="24178" xr:uid="{87AF491D-F29D-4F2F-BAC7-5C2633A14D11}"/>
    <cellStyle name="XL3 Red 40 4" xfId="22380" xr:uid="{E6D29046-17B5-49F3-B358-5425E353DDF7}"/>
    <cellStyle name="XL3 Red 41" xfId="1022" xr:uid="{3C06DB92-D8C7-42F9-8445-074B4564EF85}"/>
    <cellStyle name="XL3 Red 41 2" xfId="3917" xr:uid="{1F72826F-AADA-4651-924F-45D6EAC58FCD}"/>
    <cellStyle name="XL3 Red 41 2 2" xfId="24179" xr:uid="{0183E412-5863-4875-A5A6-24D73D4F73A4}"/>
    <cellStyle name="XL3 Red 41 3" xfId="3918" xr:uid="{AEE39212-34D0-45E4-AC75-E65A4566DB11}"/>
    <cellStyle name="XL3 Red 41 3 2" xfId="24180" xr:uid="{22DD4683-630B-4544-B39A-E3C762BDADE4}"/>
    <cellStyle name="XL3 Red 41 4" xfId="22381" xr:uid="{9C32D1B4-869B-4FF9-ADC2-04E794CE5238}"/>
    <cellStyle name="XL3 Red 42" xfId="1023" xr:uid="{51F11A13-9868-4EFD-96A7-9F2EA328D9D9}"/>
    <cellStyle name="XL3 Red 42 2" xfId="3919" xr:uid="{A3409B67-CDD1-4533-887B-1E9ECFF0A40F}"/>
    <cellStyle name="XL3 Red 42 2 2" xfId="24181" xr:uid="{06EA06D4-1679-4A10-A101-F864C2A66192}"/>
    <cellStyle name="XL3 Red 42 3" xfId="3920" xr:uid="{4A6A412D-B206-411F-B546-7BFE54BCD280}"/>
    <cellStyle name="XL3 Red 42 3 2" xfId="24182" xr:uid="{B32BDFB6-3346-4710-B533-85548BEBB806}"/>
    <cellStyle name="XL3 Red 42 4" xfId="22382" xr:uid="{94E399EF-C166-4C5A-B1F4-0BA61EEB6B77}"/>
    <cellStyle name="XL3 Red 43" xfId="1024" xr:uid="{34D8A703-9FC1-4392-9440-8284BB015DF4}"/>
    <cellStyle name="XL3 Red 43 2" xfId="3921" xr:uid="{76584577-96BC-415E-B46D-387A0CA49B96}"/>
    <cellStyle name="XL3 Red 43 2 2" xfId="24183" xr:uid="{35C227DB-D516-40F2-B1EA-0EF40972D714}"/>
    <cellStyle name="XL3 Red 43 3" xfId="3922" xr:uid="{8A25FB34-529A-4B48-B1DA-0D6D71092774}"/>
    <cellStyle name="XL3 Red 43 3 2" xfId="24184" xr:uid="{D7E94124-32B9-4F88-B889-1ECDE9AF3C1A}"/>
    <cellStyle name="XL3 Red 43 4" xfId="22383" xr:uid="{24A59382-1874-4260-8C56-2A7858B26C67}"/>
    <cellStyle name="XL3 Red 44" xfId="1025" xr:uid="{FB78D7E6-157F-480A-AD81-75D29EF27086}"/>
    <cellStyle name="XL3 Red 44 2" xfId="3923" xr:uid="{86E6371C-3840-4475-9D2B-8A1215222686}"/>
    <cellStyle name="XL3 Red 44 2 2" xfId="24185" xr:uid="{31FDA053-CDBC-433F-8A44-78B37C1C6706}"/>
    <cellStyle name="XL3 Red 44 3" xfId="3924" xr:uid="{57F6A098-967C-496A-BBC3-8798C547E686}"/>
    <cellStyle name="XL3 Red 44 3 2" xfId="24186" xr:uid="{367C8624-3856-44A4-85C0-ECBFDF83A5BF}"/>
    <cellStyle name="XL3 Red 44 4" xfId="22384" xr:uid="{BF9E5546-3332-41CB-B14F-C1E6D01B1CD1}"/>
    <cellStyle name="XL3 Red 45" xfId="1026" xr:uid="{4079C4B7-1705-44ED-AB6F-D7D6DDE8F9EF}"/>
    <cellStyle name="XL3 Red 45 2" xfId="3925" xr:uid="{59E801A4-5AEE-4553-8255-44270174761E}"/>
    <cellStyle name="XL3 Red 45 2 2" xfId="24187" xr:uid="{C7B230D5-2E61-4688-A597-C42688E90E7F}"/>
    <cellStyle name="XL3 Red 45 3" xfId="3926" xr:uid="{4F22290F-F5F3-4EAC-80CD-C0556F957674}"/>
    <cellStyle name="XL3 Red 45 3 2" xfId="24188" xr:uid="{8FAD4D8D-7E4B-4F53-A282-D5AC82252DEE}"/>
    <cellStyle name="XL3 Red 45 4" xfId="22385" xr:uid="{DACE2FEB-A3C0-4640-9B54-7B5C3F15B4B1}"/>
    <cellStyle name="XL3 Red 46" xfId="3927" xr:uid="{09F7D3D5-BC45-4E41-9441-E24969011701}"/>
    <cellStyle name="XL3 Red 46 2" xfId="24189" xr:uid="{B339D1AC-EA20-4834-B508-A41F7443B137}"/>
    <cellStyle name="XL3 Red 47" xfId="3928" xr:uid="{50B8E6A3-2179-4335-9A0E-575F7A6A107D}"/>
    <cellStyle name="XL3 Red 47 2" xfId="24190" xr:uid="{403DF565-42F0-4860-860E-68F13A53B3B5}"/>
    <cellStyle name="XL3 Red 48" xfId="22312" xr:uid="{A409528C-7DC0-4DDB-93A9-5BC5E6408D07}"/>
    <cellStyle name="XL3 Red 5" xfId="1027" xr:uid="{80373253-2B99-45C6-A336-A6EE802007A8}"/>
    <cellStyle name="XL3 Red 5 2" xfId="3929" xr:uid="{8887B308-4C25-445D-B595-082793D7E9FD}"/>
    <cellStyle name="XL3 Red 5 2 2" xfId="24191" xr:uid="{DC4F6D38-5C5E-4DC9-9171-E631F33D6479}"/>
    <cellStyle name="XL3 Red 5 3" xfId="3930" xr:uid="{E86BABC7-C9AF-41B7-B36A-8590DDFAAA46}"/>
    <cellStyle name="XL3 Red 5 3 2" xfId="24192" xr:uid="{B0EE5D0B-2670-4547-A3C8-53632492C8D8}"/>
    <cellStyle name="XL3 Red 5 4" xfId="22386" xr:uid="{1BD487D7-F8D4-4CF2-B789-1EA92837389B}"/>
    <cellStyle name="XL3 Red 6" xfId="1028" xr:uid="{531DCBF7-1C9A-4925-931B-8074B568B3B5}"/>
    <cellStyle name="XL3 Red 6 2" xfId="3931" xr:uid="{8CA9EAFF-7FFA-4228-8DA9-289B986E116A}"/>
    <cellStyle name="XL3 Red 6 2 2" xfId="24193" xr:uid="{773BBC9A-2E08-43B0-8BE9-E34A9B5A13B4}"/>
    <cellStyle name="XL3 Red 6 3" xfId="3932" xr:uid="{129F6139-E243-4ED3-A7B5-7EA6028E4FC7}"/>
    <cellStyle name="XL3 Red 6 3 2" xfId="24194" xr:uid="{53D9AAE9-E69F-4A46-B38F-39C78000E32B}"/>
    <cellStyle name="XL3 Red 6 4" xfId="22387" xr:uid="{C16451E6-77F4-4902-BF74-0A8FA379FAFD}"/>
    <cellStyle name="XL3 Red 7" xfId="1029" xr:uid="{4E0E15FB-6BDF-4D62-AC05-0D298FED7EE8}"/>
    <cellStyle name="XL3 Red 7 2" xfId="3933" xr:uid="{204CCA58-CB14-4867-B3D7-F4F8AB521269}"/>
    <cellStyle name="XL3 Red 7 2 2" xfId="24195" xr:uid="{7ABD7B79-7562-4047-BCD3-B25EE518C74D}"/>
    <cellStyle name="XL3 Red 7 3" xfId="3934" xr:uid="{11EC7B02-4069-4202-BD83-D6D3A3EA4C19}"/>
    <cellStyle name="XL3 Red 7 3 2" xfId="24196" xr:uid="{C0DBE7F4-E858-455A-A42A-A80B29F21AEC}"/>
    <cellStyle name="XL3 Red 7 4" xfId="22388" xr:uid="{9C098FC8-777B-4968-AEB6-581A287F963D}"/>
    <cellStyle name="XL3 Red 8" xfId="1030" xr:uid="{697C242A-70C5-4342-918F-F2CC45B06305}"/>
    <cellStyle name="XL3 Red 8 2" xfId="3935" xr:uid="{9AEA59AD-6607-4F93-A830-7B4A8BBFB998}"/>
    <cellStyle name="XL3 Red 8 2 2" xfId="24197" xr:uid="{F5A5B904-CE21-414B-B263-00F531071EAF}"/>
    <cellStyle name="XL3 Red 8 3" xfId="3936" xr:uid="{F526C986-F74A-447B-ACFB-93DF3CB0E98F}"/>
    <cellStyle name="XL3 Red 8 3 2" xfId="24198" xr:uid="{C02BE22F-178F-4C0B-8C37-DEA9500A05FD}"/>
    <cellStyle name="XL3 Red 8 4" xfId="22389" xr:uid="{1289B2F6-C61C-4CFD-AE2D-7BB05A63EA69}"/>
    <cellStyle name="XL3 Red 9" xfId="1031" xr:uid="{5EB4CFD2-263D-4BB7-8384-583AE304DFD5}"/>
    <cellStyle name="XL3 Red 9 2" xfId="3937" xr:uid="{516FA81E-C538-43BC-94D7-F5F47D51E952}"/>
    <cellStyle name="XL3 Red 9 2 2" xfId="24199" xr:uid="{851BD676-F839-4ED4-916F-3DD258C7BAD5}"/>
    <cellStyle name="XL3 Red 9 3" xfId="3938" xr:uid="{9B1FB057-5C50-47A0-B34F-5551EB03FFF6}"/>
    <cellStyle name="XL3 Red 9 3 2" xfId="24200" xr:uid="{7A30A712-F133-4A18-868D-F34A535A7BC3}"/>
    <cellStyle name="XL3 Red 9 4" xfId="22390" xr:uid="{CDC1A7D4-2472-4504-A596-E18BC788D06B}"/>
    <cellStyle name="XL3 Yellow" xfId="1032" xr:uid="{3E6F0D3D-D08F-4416-A255-7E6AFAAE08A9}"/>
    <cellStyle name="XL3 Yellow 10" xfId="1033" xr:uid="{4766DA07-CC99-4E9B-B5D6-7D8CF4379043}"/>
    <cellStyle name="XL3 Yellow 10 2" xfId="3939" xr:uid="{7B8FB664-2764-4CA7-B538-86990DDB2965}"/>
    <cellStyle name="XL3 Yellow 10 2 2" xfId="24201" xr:uid="{E500453E-77EC-4264-AD18-A2C8DD7FA3E3}"/>
    <cellStyle name="XL3 Yellow 10 3" xfId="3940" xr:uid="{FF57E4E7-9D69-4C06-AAF3-7C48467E5579}"/>
    <cellStyle name="XL3 Yellow 10 3 2" xfId="24202" xr:uid="{6A108C70-C496-45C9-BA1D-5D27889ACEC3}"/>
    <cellStyle name="XL3 Yellow 10 4" xfId="22392" xr:uid="{32A1803B-CCB9-40C8-9799-E34BFAE7CD5A}"/>
    <cellStyle name="XL3 Yellow 11" xfId="1034" xr:uid="{052FD991-602E-4136-90AD-029FE08E4509}"/>
    <cellStyle name="XL3 Yellow 11 2" xfId="3941" xr:uid="{E3B5782C-5D04-4F12-B4CD-1CEA10FC2898}"/>
    <cellStyle name="XL3 Yellow 11 2 2" xfId="24203" xr:uid="{8D0276D4-C7A1-4100-BD33-ABAB9123DB07}"/>
    <cellStyle name="XL3 Yellow 11 3" xfId="3942" xr:uid="{2B73963B-60AA-4614-99D9-B8E944FE382B}"/>
    <cellStyle name="XL3 Yellow 11 3 2" xfId="24204" xr:uid="{E78D75A0-6B45-4A55-8D60-B236D05DC7B4}"/>
    <cellStyle name="XL3 Yellow 11 4" xfId="22393" xr:uid="{FDC7A156-C480-462A-BA81-BD217EF6EE97}"/>
    <cellStyle name="XL3 Yellow 12" xfId="1035" xr:uid="{15720057-C119-4EAA-9D59-39F758FA91CB}"/>
    <cellStyle name="XL3 Yellow 12 2" xfId="3943" xr:uid="{10DEAF85-3722-4608-BBD7-CF76B3DA5B57}"/>
    <cellStyle name="XL3 Yellow 12 2 2" xfId="24205" xr:uid="{EE0F688A-481F-4664-9573-CFC33E78D1C5}"/>
    <cellStyle name="XL3 Yellow 12 3" xfId="3944" xr:uid="{5296D49B-FCCC-489D-A1DC-EA2AE16B6633}"/>
    <cellStyle name="XL3 Yellow 12 3 2" xfId="24206" xr:uid="{0A65A596-7357-45D4-984D-2A028952F682}"/>
    <cellStyle name="XL3 Yellow 12 4" xfId="22394" xr:uid="{91928556-B9DB-42C2-A82E-1F5D245C93D5}"/>
    <cellStyle name="XL3 Yellow 13" xfId="1036" xr:uid="{FC04C088-A0B6-4BDD-BD35-FBA44FF3B333}"/>
    <cellStyle name="XL3 Yellow 13 2" xfId="3945" xr:uid="{83BBAEF6-9B83-41B8-9912-08F169C25A61}"/>
    <cellStyle name="XL3 Yellow 13 2 2" xfId="24207" xr:uid="{8D021C8A-FD7F-4842-B0E1-DBB5D821AE58}"/>
    <cellStyle name="XL3 Yellow 13 3" xfId="3946" xr:uid="{01DF8C2F-13CB-40CD-B71A-769C4DE75395}"/>
    <cellStyle name="XL3 Yellow 13 3 2" xfId="24208" xr:uid="{2D24253B-BCE9-451A-808F-90296BB9EC08}"/>
    <cellStyle name="XL3 Yellow 13 4" xfId="22395" xr:uid="{DF691303-5EB6-48EC-9EC5-752C4E0F7E03}"/>
    <cellStyle name="XL3 Yellow 14" xfId="1037" xr:uid="{999D8CE9-E34D-49ED-8D42-03CC731F3E1A}"/>
    <cellStyle name="XL3 Yellow 14 2" xfId="3947" xr:uid="{E691C9FD-6AE1-4D41-8AD1-B9FF58DA2D27}"/>
    <cellStyle name="XL3 Yellow 14 2 2" xfId="24209" xr:uid="{1AE694C8-A755-4CA3-980B-1D93563F9E2D}"/>
    <cellStyle name="XL3 Yellow 14 3" xfId="3948" xr:uid="{DF2BD260-CE60-45BD-928B-22533AB55336}"/>
    <cellStyle name="XL3 Yellow 14 3 2" xfId="24210" xr:uid="{E76E3870-A13D-4ACD-B001-2E8E6EF49E13}"/>
    <cellStyle name="XL3 Yellow 14 4" xfId="22396" xr:uid="{7CA79F27-928A-48B6-B21F-7A96A0F408C3}"/>
    <cellStyle name="XL3 Yellow 15" xfId="1038" xr:uid="{25B976BF-FE99-4603-BBAF-570336B82A22}"/>
    <cellStyle name="XL3 Yellow 15 2" xfId="3949" xr:uid="{CE822DD0-04F7-4F48-BC33-21C199B8A4F3}"/>
    <cellStyle name="XL3 Yellow 15 2 2" xfId="24211" xr:uid="{6E41181C-3A5E-4781-A74E-B45095FBA38D}"/>
    <cellStyle name="XL3 Yellow 15 3" xfId="3950" xr:uid="{7488EB9C-0406-4106-A6D6-F1B24302D50F}"/>
    <cellStyle name="XL3 Yellow 15 3 2" xfId="24212" xr:uid="{882235D5-6FFC-4B50-BAF7-6757C8DA2C9A}"/>
    <cellStyle name="XL3 Yellow 15 4" xfId="22397" xr:uid="{EFB8059B-D43E-476B-AB0C-60A0AE4D3018}"/>
    <cellStyle name="XL3 Yellow 16" xfId="1039" xr:uid="{3FD968AE-C167-4F20-8060-3E4F2F1BBD5C}"/>
    <cellStyle name="XL3 Yellow 16 2" xfId="3951" xr:uid="{0857E595-2C4F-432E-9C32-C6ED3969C0EF}"/>
    <cellStyle name="XL3 Yellow 16 2 2" xfId="24213" xr:uid="{5CB0685E-D5D1-4F09-A4F3-57D015C79175}"/>
    <cellStyle name="XL3 Yellow 16 3" xfId="3952" xr:uid="{AA5E545F-F198-4430-9655-96E95A662E8A}"/>
    <cellStyle name="XL3 Yellow 16 3 2" xfId="24214" xr:uid="{6269CFDA-740A-4801-8580-4EBD4D3B57CC}"/>
    <cellStyle name="XL3 Yellow 16 4" xfId="22398" xr:uid="{CD74F355-2C90-4D36-B629-C87FB3921314}"/>
    <cellStyle name="XL3 Yellow 17" xfId="1040" xr:uid="{EBA537DD-A5F9-4C4A-BFA2-79DF1D9FE3AB}"/>
    <cellStyle name="XL3 Yellow 17 2" xfId="3953" xr:uid="{51510AD8-F023-4DED-BF69-58ADA8076EF0}"/>
    <cellStyle name="XL3 Yellow 17 2 2" xfId="24215" xr:uid="{3E98E39E-AE41-4CD5-876A-6BD6B810727B}"/>
    <cellStyle name="XL3 Yellow 17 3" xfId="3954" xr:uid="{1D24B3B0-F4D2-45E8-B144-308CC297B062}"/>
    <cellStyle name="XL3 Yellow 17 3 2" xfId="24216" xr:uid="{7592FD53-9073-4DA5-8D9B-250493801F3E}"/>
    <cellStyle name="XL3 Yellow 17 4" xfId="22399" xr:uid="{06A66266-DD8E-47D4-9FB8-D83EB8962570}"/>
    <cellStyle name="XL3 Yellow 18" xfId="1041" xr:uid="{11671FFD-B741-4702-BE19-06478A698593}"/>
    <cellStyle name="XL3 Yellow 18 2" xfId="3955" xr:uid="{B46410DB-F90A-4303-8ABC-EADB9D20E6FB}"/>
    <cellStyle name="XL3 Yellow 18 2 2" xfId="24217" xr:uid="{C4EB0351-EC24-4092-B63E-32D9898BCC36}"/>
    <cellStyle name="XL3 Yellow 18 3" xfId="3956" xr:uid="{6DF26846-536F-49C4-98B4-045253ECEDC9}"/>
    <cellStyle name="XL3 Yellow 18 3 2" xfId="24218" xr:uid="{783E9C00-0A9B-47A1-AA46-489A06A463C7}"/>
    <cellStyle name="XL3 Yellow 18 4" xfId="22400" xr:uid="{1E57B6D9-EAF3-4282-BCB0-645B247C22EC}"/>
    <cellStyle name="XL3 Yellow 19" xfId="1042" xr:uid="{7B2720E7-627C-40ED-BE90-A08D4BC8C959}"/>
    <cellStyle name="XL3 Yellow 19 2" xfId="3957" xr:uid="{CC45BBD1-FCAE-4829-BFA0-AF7859277521}"/>
    <cellStyle name="XL3 Yellow 19 2 2" xfId="24219" xr:uid="{E2930AF6-F518-4C6D-8689-24F84BD58C64}"/>
    <cellStyle name="XL3 Yellow 19 3" xfId="3958" xr:uid="{29D7DBAA-B5F6-41AA-96A0-C72EBA9004E8}"/>
    <cellStyle name="XL3 Yellow 19 3 2" xfId="24220" xr:uid="{9D7EA172-8067-477D-8832-992CFF737823}"/>
    <cellStyle name="XL3 Yellow 19 4" xfId="22401" xr:uid="{4CE5EF1D-5194-409F-AA4D-C6121BE6182C}"/>
    <cellStyle name="XL3 Yellow 2" xfId="1043" xr:uid="{7DB514FA-CC10-4E7B-BCF4-BF71A1D51A71}"/>
    <cellStyle name="XL3 Yellow 2 10" xfId="1044" xr:uid="{5BDB970F-DADD-44D3-A468-3E890339FC4D}"/>
    <cellStyle name="XL3 Yellow 2 10 2" xfId="3959" xr:uid="{82EC5D59-51CE-4FB0-9ABE-E3FBE758B850}"/>
    <cellStyle name="XL3 Yellow 2 10 2 2" xfId="24221" xr:uid="{D4E4D47D-36A2-4612-88C3-9B60EE118022}"/>
    <cellStyle name="XL3 Yellow 2 10 3" xfId="3960" xr:uid="{68A4B1D1-E4C1-4F2A-84E5-82AB506B5528}"/>
    <cellStyle name="XL3 Yellow 2 10 3 2" xfId="24222" xr:uid="{433C563D-BF3F-4268-B529-D198ACA3C99A}"/>
    <cellStyle name="XL3 Yellow 2 10 4" xfId="22403" xr:uid="{F7335F61-7D2B-4EF4-B540-F9C906EC0CF1}"/>
    <cellStyle name="XL3 Yellow 2 11" xfId="1045" xr:uid="{B4C6ED3E-85CA-4D21-80B1-7EB8027CA666}"/>
    <cellStyle name="XL3 Yellow 2 11 2" xfId="3961" xr:uid="{56B9B482-3DC5-4636-9578-8EB3A170A78B}"/>
    <cellStyle name="XL3 Yellow 2 11 2 2" xfId="24223" xr:uid="{E89F7B47-1840-4B97-BAE4-AF978AB3D370}"/>
    <cellStyle name="XL3 Yellow 2 11 3" xfId="3962" xr:uid="{4C9AD7F2-2481-424F-924D-4EE0E7A01E01}"/>
    <cellStyle name="XL3 Yellow 2 11 3 2" xfId="24224" xr:uid="{29D94F86-2A15-427F-A666-5DF5183D5381}"/>
    <cellStyle name="XL3 Yellow 2 11 4" xfId="22404" xr:uid="{1D3A89DF-48DF-4FEB-9F2F-385BA0141729}"/>
    <cellStyle name="XL3 Yellow 2 12" xfId="1046" xr:uid="{429102DF-A84B-4540-92DB-B0B0620768DA}"/>
    <cellStyle name="XL3 Yellow 2 12 2" xfId="3963" xr:uid="{5F50381E-9573-4423-B371-E49A00FBA88E}"/>
    <cellStyle name="XL3 Yellow 2 12 2 2" xfId="24225" xr:uid="{6B995B45-291D-464A-875C-A35B3559BA27}"/>
    <cellStyle name="XL3 Yellow 2 12 3" xfId="3964" xr:uid="{FD7B6612-8835-4265-8051-3DD6F6F7CE7B}"/>
    <cellStyle name="XL3 Yellow 2 12 3 2" xfId="24226" xr:uid="{E6E7D269-DEC7-4A70-8E82-ED7850A61F1F}"/>
    <cellStyle name="XL3 Yellow 2 12 4" xfId="22405" xr:uid="{CF130AC2-8F4A-4CED-88F0-659980639469}"/>
    <cellStyle name="XL3 Yellow 2 13" xfId="1047" xr:uid="{3152CE27-4F73-405F-8891-41604B78D6B9}"/>
    <cellStyle name="XL3 Yellow 2 13 2" xfId="3965" xr:uid="{E7790635-6A64-49FD-9FA7-9F07170FF69E}"/>
    <cellStyle name="XL3 Yellow 2 13 2 2" xfId="24227" xr:uid="{A1793C8D-0FBD-461E-AD0E-CD272617C405}"/>
    <cellStyle name="XL3 Yellow 2 13 3" xfId="3966" xr:uid="{BAA6DDEE-942B-4C17-AE00-DCF84CAC270E}"/>
    <cellStyle name="XL3 Yellow 2 13 3 2" xfId="24228" xr:uid="{6B9E12B1-26D9-425B-A0B8-1D173AEF8A7F}"/>
    <cellStyle name="XL3 Yellow 2 13 4" xfId="22406" xr:uid="{6A66D697-E3BE-4ED6-ACFB-D77672DD2DC2}"/>
    <cellStyle name="XL3 Yellow 2 14" xfId="1048" xr:uid="{4051DDF5-D977-4007-83F2-293E7D1F39AD}"/>
    <cellStyle name="XL3 Yellow 2 14 2" xfId="3967" xr:uid="{D833283A-45AE-49AE-ACA0-CF16A6883B6A}"/>
    <cellStyle name="XL3 Yellow 2 14 2 2" xfId="24229" xr:uid="{6C3AEB05-D62A-4100-9879-967DC19D6A7C}"/>
    <cellStyle name="XL3 Yellow 2 14 3" xfId="3968" xr:uid="{0F7CC798-9F71-459D-8880-433ACC66C238}"/>
    <cellStyle name="XL3 Yellow 2 14 3 2" xfId="24230" xr:uid="{FCB4EFB1-BF15-48FB-BFC1-2FA26CC7269E}"/>
    <cellStyle name="XL3 Yellow 2 14 4" xfId="22407" xr:uid="{67F85985-4790-42D6-BEF5-0F517139B7F8}"/>
    <cellStyle name="XL3 Yellow 2 15" xfId="1049" xr:uid="{93A3B119-48EE-4B57-A2BA-DF463F95FCFE}"/>
    <cellStyle name="XL3 Yellow 2 15 2" xfId="3969" xr:uid="{0B53D30E-AF00-4478-99E6-92919A84247B}"/>
    <cellStyle name="XL3 Yellow 2 15 2 2" xfId="24231" xr:uid="{4A4228E8-ED98-4E18-B63F-93745E779032}"/>
    <cellStyle name="XL3 Yellow 2 15 3" xfId="3970" xr:uid="{54D95232-A040-400B-B9D2-9CA698218995}"/>
    <cellStyle name="XL3 Yellow 2 15 3 2" xfId="24232" xr:uid="{158A1835-A36E-40FB-8B9A-098A75EE2526}"/>
    <cellStyle name="XL3 Yellow 2 15 4" xfId="22408" xr:uid="{60213188-55CE-4A85-90D6-35C8E2EF39FC}"/>
    <cellStyle name="XL3 Yellow 2 16" xfId="1050" xr:uid="{2334C35C-054C-4504-8362-8531E398260B}"/>
    <cellStyle name="XL3 Yellow 2 16 2" xfId="3971" xr:uid="{59BBA46B-06CB-416D-94A8-24081679C5BF}"/>
    <cellStyle name="XL3 Yellow 2 16 2 2" xfId="24233" xr:uid="{B332D851-9475-43E7-8433-8BCD25266CEA}"/>
    <cellStyle name="XL3 Yellow 2 16 3" xfId="3972" xr:uid="{C525C038-8E86-4339-A4E3-ED8A269974BF}"/>
    <cellStyle name="XL3 Yellow 2 16 3 2" xfId="24234" xr:uid="{62B6A048-B1C8-4BCB-BD1A-3D43DD86FE40}"/>
    <cellStyle name="XL3 Yellow 2 16 4" xfId="22409" xr:uid="{0D8E05F6-7A82-4E1C-9A23-76193DA8D562}"/>
    <cellStyle name="XL3 Yellow 2 17" xfId="1051" xr:uid="{5174247D-B37B-43C5-AB7C-88B05929227B}"/>
    <cellStyle name="XL3 Yellow 2 17 2" xfId="3973" xr:uid="{F814A207-4276-4D6C-AF76-8D4BE591FCBC}"/>
    <cellStyle name="XL3 Yellow 2 17 2 2" xfId="24235" xr:uid="{E807F2D2-11C0-437D-82CD-FD42B31C328A}"/>
    <cellStyle name="XL3 Yellow 2 17 3" xfId="3974" xr:uid="{0FD584B8-C584-4A70-8C04-8871417455B4}"/>
    <cellStyle name="XL3 Yellow 2 17 3 2" xfId="24236" xr:uid="{6BD171D7-CCB9-482E-840E-475D4407EC43}"/>
    <cellStyle name="XL3 Yellow 2 17 4" xfId="22410" xr:uid="{4728A8BB-D6DD-4EF5-A474-4826C134CD52}"/>
    <cellStyle name="XL3 Yellow 2 18" xfId="1052" xr:uid="{7EEB5D3A-54DA-4F79-9D03-63F3D81B95A3}"/>
    <cellStyle name="XL3 Yellow 2 18 2" xfId="3975" xr:uid="{67024701-94A8-401C-93FC-F32E71F8B127}"/>
    <cellStyle name="XL3 Yellow 2 18 2 2" xfId="24237" xr:uid="{ADB4CE25-A8DA-48E1-A940-4CF41CC7D1FB}"/>
    <cellStyle name="XL3 Yellow 2 18 3" xfId="3976" xr:uid="{6985E5E5-701C-4787-AF87-A23979A92333}"/>
    <cellStyle name="XL3 Yellow 2 18 3 2" xfId="24238" xr:uid="{5F2771A9-136C-4121-9C79-822CE25C7F14}"/>
    <cellStyle name="XL3 Yellow 2 18 4" xfId="22411" xr:uid="{28CC757D-2D5A-431A-A84A-37E7C96537F9}"/>
    <cellStyle name="XL3 Yellow 2 19" xfId="1053" xr:uid="{F481F72B-9084-400C-A025-8A55E964E5A5}"/>
    <cellStyle name="XL3 Yellow 2 19 2" xfId="3977" xr:uid="{DC5A37A0-D4B5-41E4-B1EE-F2601F2F1CD0}"/>
    <cellStyle name="XL3 Yellow 2 19 2 2" xfId="24239" xr:uid="{AA8DF9F7-CB0B-4CC4-8C50-F1A4BA576B21}"/>
    <cellStyle name="XL3 Yellow 2 19 3" xfId="3978" xr:uid="{DBE6C91C-F30B-48BA-9A42-DB331893C758}"/>
    <cellStyle name="XL3 Yellow 2 19 3 2" xfId="24240" xr:uid="{1F026E72-3578-458B-B00C-5D7371A0CCEE}"/>
    <cellStyle name="XL3 Yellow 2 19 4" xfId="22412" xr:uid="{310DDEA9-A5D7-4615-A1FC-FCF21F67BC69}"/>
    <cellStyle name="XL3 Yellow 2 2" xfId="1054" xr:uid="{C565B40C-AA36-4497-BC98-7E15A9F1F366}"/>
    <cellStyle name="XL3 Yellow 2 2 2" xfId="3979" xr:uid="{A5310A93-2AC5-4791-9EE5-F78DF4A01F31}"/>
    <cellStyle name="XL3 Yellow 2 2 2 2" xfId="24241" xr:uid="{0BC213D5-5B28-4B57-B0A5-9864353A3A58}"/>
    <cellStyle name="XL3 Yellow 2 2 3" xfId="3980" xr:uid="{12542B3D-496B-4A66-B0C4-BA37CB2314C5}"/>
    <cellStyle name="XL3 Yellow 2 2 3 2" xfId="24242" xr:uid="{5B1AB9EA-087F-4D74-94BC-5FD121097877}"/>
    <cellStyle name="XL3 Yellow 2 2 4" xfId="22413" xr:uid="{5F1388A0-7065-4C10-99D9-B4E7C386C051}"/>
    <cellStyle name="XL3 Yellow 2 20" xfId="1055" xr:uid="{0FCBC06D-8EE3-4852-A685-C1ABC28EF0A0}"/>
    <cellStyle name="XL3 Yellow 2 20 2" xfId="3981" xr:uid="{16D4CAF4-E7FA-4D00-BD06-7566E2B4709C}"/>
    <cellStyle name="XL3 Yellow 2 20 2 2" xfId="24243" xr:uid="{88153488-1AE5-4A39-BDC0-9316FCD7EF33}"/>
    <cellStyle name="XL3 Yellow 2 20 3" xfId="3982" xr:uid="{BF9F7908-50E9-46DC-9108-CA7ACCC6B3D7}"/>
    <cellStyle name="XL3 Yellow 2 20 3 2" xfId="24244" xr:uid="{558A5BC0-AFDE-402A-995C-1FAFFD8CA35C}"/>
    <cellStyle name="XL3 Yellow 2 20 4" xfId="22414" xr:uid="{A481AB77-6192-4EBA-8BB2-AC1C4B236A2E}"/>
    <cellStyle name="XL3 Yellow 2 21" xfId="1056" xr:uid="{D8A0EA82-8EA5-4CC4-9DDE-E2F43E01AAC6}"/>
    <cellStyle name="XL3 Yellow 2 21 2" xfId="3983" xr:uid="{B24E0E77-3BE5-43E4-9F71-21A3BAB6B556}"/>
    <cellStyle name="XL3 Yellow 2 21 2 2" xfId="24245" xr:uid="{92E71A1B-3A08-47D5-BAA9-DE4E1B43AE94}"/>
    <cellStyle name="XL3 Yellow 2 21 3" xfId="3984" xr:uid="{629AB52B-CF0B-4A9A-9CC3-CE5F0565F971}"/>
    <cellStyle name="XL3 Yellow 2 21 3 2" xfId="24246" xr:uid="{06E82725-AF4C-4C98-A621-E5051BFBBFCD}"/>
    <cellStyle name="XL3 Yellow 2 21 4" xfId="22415" xr:uid="{99B1549D-DC2E-4604-B379-85F935503B33}"/>
    <cellStyle name="XL3 Yellow 2 22" xfId="1057" xr:uid="{BCBDABD3-7FCB-4A35-B3A7-7E0BEA121CDB}"/>
    <cellStyle name="XL3 Yellow 2 22 2" xfId="3985" xr:uid="{20349238-6E73-4784-9BE1-FBC776D2425E}"/>
    <cellStyle name="XL3 Yellow 2 22 2 2" xfId="24247" xr:uid="{7C5A1A59-052A-405A-A3D6-6048E0755E8A}"/>
    <cellStyle name="XL3 Yellow 2 22 3" xfId="3986" xr:uid="{6A29B483-4CAD-44D2-84CA-8CC61BFF5E11}"/>
    <cellStyle name="XL3 Yellow 2 22 3 2" xfId="24248" xr:uid="{2B1278FE-7813-44DF-97E9-04371BE5F89E}"/>
    <cellStyle name="XL3 Yellow 2 22 4" xfId="22416" xr:uid="{47E3390C-4BB0-4642-BF42-2D657B1902CA}"/>
    <cellStyle name="XL3 Yellow 2 23" xfId="1058" xr:uid="{921E1F28-2FA5-438E-8744-9EF32B0A5ED0}"/>
    <cellStyle name="XL3 Yellow 2 23 2" xfId="3987" xr:uid="{7CEAE8B5-25B5-4D8A-A03D-09AE1B4D4691}"/>
    <cellStyle name="XL3 Yellow 2 23 2 2" xfId="24249" xr:uid="{43F009E9-0FEB-419C-8400-4253BA293558}"/>
    <cellStyle name="XL3 Yellow 2 23 3" xfId="3988" xr:uid="{0088D275-5EEE-42A5-A15B-9D2CC4F27950}"/>
    <cellStyle name="XL3 Yellow 2 23 3 2" xfId="24250" xr:uid="{0391A875-5B41-42C1-B944-5C93D22CE21F}"/>
    <cellStyle name="XL3 Yellow 2 23 4" xfId="22417" xr:uid="{AABCA43F-A32A-42D3-8F2A-FD7B69BC97B0}"/>
    <cellStyle name="XL3 Yellow 2 24" xfId="1059" xr:uid="{71FD5394-EE82-40D4-8C59-57C68800C254}"/>
    <cellStyle name="XL3 Yellow 2 24 2" xfId="3989" xr:uid="{A720996E-CC64-40D2-A38B-3E8E812F53FD}"/>
    <cellStyle name="XL3 Yellow 2 24 2 2" xfId="24251" xr:uid="{B905E27A-782D-4C89-B19B-04FB9667DA14}"/>
    <cellStyle name="XL3 Yellow 2 24 3" xfId="3990" xr:uid="{6C2F8D0C-41AD-4936-B9AE-2037CDA31E92}"/>
    <cellStyle name="XL3 Yellow 2 24 3 2" xfId="24252" xr:uid="{7CBE1597-1F8E-4E09-9B9D-E672B74AA0AF}"/>
    <cellStyle name="XL3 Yellow 2 24 4" xfId="22418" xr:uid="{28AEBACE-3E27-42F9-825E-18225CA56414}"/>
    <cellStyle name="XL3 Yellow 2 25" xfId="1060" xr:uid="{A71C1D72-6B24-4D10-AE05-9BBA8D58B1B3}"/>
    <cellStyle name="XL3 Yellow 2 25 2" xfId="3991" xr:uid="{1EA7C862-65B3-40D5-B72C-2B0120E3D705}"/>
    <cellStyle name="XL3 Yellow 2 25 2 2" xfId="24253" xr:uid="{FF08DF92-B8F9-4D3A-B404-D53113FD9A4E}"/>
    <cellStyle name="XL3 Yellow 2 25 3" xfId="3992" xr:uid="{6F7AA0A6-4E48-4021-B877-68EE7FE639AE}"/>
    <cellStyle name="XL3 Yellow 2 25 3 2" xfId="24254" xr:uid="{0B884DB9-25E0-4BBC-815E-D476C89A05EC}"/>
    <cellStyle name="XL3 Yellow 2 25 4" xfId="22419" xr:uid="{45BB7CDE-99B3-4522-82D0-5E022DAA0900}"/>
    <cellStyle name="XL3 Yellow 2 26" xfId="1061" xr:uid="{042106C0-2CAB-4D9D-8A12-81FF6D9A8B49}"/>
    <cellStyle name="XL3 Yellow 2 26 2" xfId="3993" xr:uid="{A9CAFA86-4D25-4E25-8106-68A48B143BD4}"/>
    <cellStyle name="XL3 Yellow 2 26 2 2" xfId="24255" xr:uid="{1DF89285-9866-4992-8836-9E1205F1ED60}"/>
    <cellStyle name="XL3 Yellow 2 26 3" xfId="3994" xr:uid="{56C921F0-AE88-4242-BDDC-31D3BA148A7F}"/>
    <cellStyle name="XL3 Yellow 2 26 3 2" xfId="24256" xr:uid="{F36480DE-C57F-477E-B7C7-875E2A166C05}"/>
    <cellStyle name="XL3 Yellow 2 26 4" xfId="22420" xr:uid="{388AB265-96C3-4947-A8C3-FB6F4AC68F24}"/>
    <cellStyle name="XL3 Yellow 2 27" xfId="1062" xr:uid="{1A6303B4-06BD-448D-92E8-9F1966AAEB9A}"/>
    <cellStyle name="XL3 Yellow 2 27 2" xfId="3995" xr:uid="{F37601F6-B786-438D-B7D7-46C6C0CF9DCC}"/>
    <cellStyle name="XL3 Yellow 2 27 2 2" xfId="24257" xr:uid="{49A8A532-E8A7-4F47-B8B9-1AA5DE69AC06}"/>
    <cellStyle name="XL3 Yellow 2 27 3" xfId="3996" xr:uid="{34CC9822-0B81-4705-BBC5-E9B8169B6A97}"/>
    <cellStyle name="XL3 Yellow 2 27 3 2" xfId="24258" xr:uid="{D5426E97-74AD-4273-A20B-D2998C8001A2}"/>
    <cellStyle name="XL3 Yellow 2 27 4" xfId="22421" xr:uid="{89BD2FC5-764A-4CCD-A5CD-7B346482B532}"/>
    <cellStyle name="XL3 Yellow 2 28" xfId="1063" xr:uid="{6A0BD130-E455-477A-84F2-71BFBF692EFB}"/>
    <cellStyle name="XL3 Yellow 2 28 2" xfId="3997" xr:uid="{D1A69038-4ADE-42C2-99B5-3C3E48F669AF}"/>
    <cellStyle name="XL3 Yellow 2 28 2 2" xfId="24259" xr:uid="{1C48DC3B-4C00-4AD7-B266-A39D32CD407F}"/>
    <cellStyle name="XL3 Yellow 2 28 3" xfId="3998" xr:uid="{D4B7402E-2390-4EEE-83EE-460C888784D7}"/>
    <cellStyle name="XL3 Yellow 2 28 3 2" xfId="24260" xr:uid="{AEEDFCF0-D13C-4B86-B097-581A83E20F56}"/>
    <cellStyle name="XL3 Yellow 2 28 4" xfId="22422" xr:uid="{208382C6-838A-4495-8A43-DE781A8B8C43}"/>
    <cellStyle name="XL3 Yellow 2 29" xfId="1064" xr:uid="{AEF4A38E-8A59-4452-B038-4E69F9F58F8E}"/>
    <cellStyle name="XL3 Yellow 2 29 2" xfId="3999" xr:uid="{457F64C5-F611-4C16-8490-AC351F1654C1}"/>
    <cellStyle name="XL3 Yellow 2 29 2 2" xfId="24261" xr:uid="{CB3BCEE8-C774-4094-87F6-A0811F029B6A}"/>
    <cellStyle name="XL3 Yellow 2 29 3" xfId="4000" xr:uid="{E5EC2A3B-6D41-4A66-BD8F-0F03022188B9}"/>
    <cellStyle name="XL3 Yellow 2 29 3 2" xfId="24262" xr:uid="{147D832C-7EA7-43A2-88A8-17937CE0C348}"/>
    <cellStyle name="XL3 Yellow 2 29 4" xfId="22423" xr:uid="{A2AFFE23-9B8E-4D79-9C05-75D8B98E0EBE}"/>
    <cellStyle name="XL3 Yellow 2 3" xfId="1065" xr:uid="{939DD1F1-9987-4500-8AEC-59E8CA1E0128}"/>
    <cellStyle name="XL3 Yellow 2 3 2" xfId="4001" xr:uid="{8EF01B02-ECE7-4890-83F6-16A619E3E5F3}"/>
    <cellStyle name="XL3 Yellow 2 3 2 2" xfId="24263" xr:uid="{D7A426FE-352E-45F4-89EA-210DDDD96A5B}"/>
    <cellStyle name="XL3 Yellow 2 3 3" xfId="4002" xr:uid="{0DC2C5B7-D598-41F4-9402-521C4FE1E4A6}"/>
    <cellStyle name="XL3 Yellow 2 3 3 2" xfId="24264" xr:uid="{4093DA04-3851-4435-9FE4-A2FAF81C8723}"/>
    <cellStyle name="XL3 Yellow 2 3 4" xfId="22424" xr:uid="{91F714E3-4977-4380-BC40-D1AA5652368B}"/>
    <cellStyle name="XL3 Yellow 2 30" xfId="1066" xr:uid="{2104405E-8168-40E2-B05C-974455160D34}"/>
    <cellStyle name="XL3 Yellow 2 30 2" xfId="4003" xr:uid="{31FDC048-9B95-445B-94C6-234111A5F100}"/>
    <cellStyle name="XL3 Yellow 2 30 2 2" xfId="24265" xr:uid="{EC6BFF09-6790-439D-B5F9-AB71269341B0}"/>
    <cellStyle name="XL3 Yellow 2 30 3" xfId="4004" xr:uid="{7D17C498-6357-4697-B464-FFE1D1F7DD9B}"/>
    <cellStyle name="XL3 Yellow 2 30 3 2" xfId="24266" xr:uid="{6CE672B2-97AE-40AB-BECE-7BAB267F536D}"/>
    <cellStyle name="XL3 Yellow 2 30 4" xfId="22425" xr:uid="{0564A872-EB91-42D0-924B-BA4444CBBFF3}"/>
    <cellStyle name="XL3 Yellow 2 31" xfId="1067" xr:uid="{E227D427-4C80-4E3F-B263-CC8F234AF1C4}"/>
    <cellStyle name="XL3 Yellow 2 31 2" xfId="4005" xr:uid="{940F4653-7A9A-4F22-8F01-5A0EB3BDA4CA}"/>
    <cellStyle name="XL3 Yellow 2 31 2 2" xfId="24267" xr:uid="{C39E0503-5E82-451D-A4EE-EF619F9145F5}"/>
    <cellStyle name="XL3 Yellow 2 31 3" xfId="4006" xr:uid="{979B6AE5-71EA-4111-80B9-B0ED6B9BD470}"/>
    <cellStyle name="XL3 Yellow 2 31 3 2" xfId="24268" xr:uid="{81DBC3B1-70B7-4A21-8BBA-CDF96C26B9E9}"/>
    <cellStyle name="XL3 Yellow 2 31 4" xfId="22426" xr:uid="{6AF9906D-A184-4E48-B42A-872FE718E754}"/>
    <cellStyle name="XL3 Yellow 2 32" xfId="1068" xr:uid="{F0C1BFBA-81C1-47A4-A33E-AA55FA9DE242}"/>
    <cellStyle name="XL3 Yellow 2 32 2" xfId="4007" xr:uid="{E1B7DB0F-B694-46AA-ACDA-34BCB12691F1}"/>
    <cellStyle name="XL3 Yellow 2 32 2 2" xfId="24269" xr:uid="{9CCAA938-729E-4C32-8EFB-3A5BB065B5D2}"/>
    <cellStyle name="XL3 Yellow 2 32 3" xfId="4008" xr:uid="{30151614-58BF-4DF1-BAC0-F6D261388180}"/>
    <cellStyle name="XL3 Yellow 2 32 3 2" xfId="24270" xr:uid="{616ADE5A-5BFE-4F10-B060-5F45AF85A2C5}"/>
    <cellStyle name="XL3 Yellow 2 32 4" xfId="22427" xr:uid="{7C9F6114-7C94-4047-A997-AE9D70773DBB}"/>
    <cellStyle name="XL3 Yellow 2 33" xfId="1069" xr:uid="{4259DA7A-B5FC-4307-A21A-2B05B8DF40C7}"/>
    <cellStyle name="XL3 Yellow 2 33 2" xfId="4009" xr:uid="{8E770EE9-85AD-4C60-862D-9F7D0E8FF084}"/>
    <cellStyle name="XL3 Yellow 2 33 2 2" xfId="24271" xr:uid="{A43F44F0-DF90-4338-93E2-62561BC2D0A6}"/>
    <cellStyle name="XL3 Yellow 2 33 3" xfId="4010" xr:uid="{5955C6DF-ADEE-436D-8B04-A061B146081C}"/>
    <cellStyle name="XL3 Yellow 2 33 3 2" xfId="24272" xr:uid="{95D22FE4-ED3F-4E48-963F-266EE8562C16}"/>
    <cellStyle name="XL3 Yellow 2 33 4" xfId="22428" xr:uid="{4F320CB3-43E8-44A9-9E8A-0D1F10F9B2D3}"/>
    <cellStyle name="XL3 Yellow 2 34" xfId="1070" xr:uid="{6B191750-847B-4039-A618-5741C259DC1C}"/>
    <cellStyle name="XL3 Yellow 2 34 2" xfId="4011" xr:uid="{46CBBEBB-CF30-48B3-99BC-1AEF85A1E3AC}"/>
    <cellStyle name="XL3 Yellow 2 34 2 2" xfId="24273" xr:uid="{5945D5E6-F71D-47C3-9EFD-9761261B155F}"/>
    <cellStyle name="XL3 Yellow 2 34 3" xfId="4012" xr:uid="{FE0D0F04-E9F5-4BEA-AE75-9C7FD7203B2A}"/>
    <cellStyle name="XL3 Yellow 2 34 3 2" xfId="24274" xr:uid="{8C25D40F-59A1-4726-B7D6-02B03589A23D}"/>
    <cellStyle name="XL3 Yellow 2 34 4" xfId="22429" xr:uid="{AFE02A74-5DBB-4963-AC41-B6C159FEC169}"/>
    <cellStyle name="XL3 Yellow 2 35" xfId="1071" xr:uid="{E73A71BC-6696-4EBD-9BC6-7B00EE8702D1}"/>
    <cellStyle name="XL3 Yellow 2 35 2" xfId="4013" xr:uid="{FE9B10FA-14DC-4647-B0C2-5CC406AD7340}"/>
    <cellStyle name="XL3 Yellow 2 35 2 2" xfId="24275" xr:uid="{0FCA79F3-DC2E-4867-8C3B-D5419EF3376E}"/>
    <cellStyle name="XL3 Yellow 2 35 3" xfId="4014" xr:uid="{2B45D84D-BFDD-47CE-9DC5-CD1A6B445CA9}"/>
    <cellStyle name="XL3 Yellow 2 35 3 2" xfId="24276" xr:uid="{107C33F6-6C7B-4F83-AFA9-FC6E248B8E8E}"/>
    <cellStyle name="XL3 Yellow 2 35 4" xfId="22430" xr:uid="{CE885BF4-5E46-45AA-AFD4-016EBAF09B73}"/>
    <cellStyle name="XL3 Yellow 2 36" xfId="4015" xr:uid="{5E09D99D-077B-484B-B368-679796148C33}"/>
    <cellStyle name="XL3 Yellow 2 36 2" xfId="24277" xr:uid="{21099A66-D503-4D23-B0C4-CD488C4353D2}"/>
    <cellStyle name="XL3 Yellow 2 37" xfId="4016" xr:uid="{6A1EE747-AAA8-4C81-88DF-345A260A21C8}"/>
    <cellStyle name="XL3 Yellow 2 37 2" xfId="24278" xr:uid="{E417B05F-160A-464E-B38A-9EC2FA4404CA}"/>
    <cellStyle name="XL3 Yellow 2 38" xfId="22402" xr:uid="{16CA599A-2D60-436B-B45A-E7C38DFCB540}"/>
    <cellStyle name="XL3 Yellow 2 4" xfId="1072" xr:uid="{74AC9659-5A05-4BBB-B25A-627311BE0B67}"/>
    <cellStyle name="XL3 Yellow 2 4 2" xfId="4017" xr:uid="{30062DD9-5784-4E1A-B984-20329EF6AF3D}"/>
    <cellStyle name="XL3 Yellow 2 4 2 2" xfId="24279" xr:uid="{89704647-33F1-467C-9C9A-3E51CD9D4BB2}"/>
    <cellStyle name="XL3 Yellow 2 4 3" xfId="4018" xr:uid="{1218B713-DFAD-45F4-99B8-3B03A619A998}"/>
    <cellStyle name="XL3 Yellow 2 4 3 2" xfId="24280" xr:uid="{3DE91C56-08DC-476E-BEFA-0DDC9E558317}"/>
    <cellStyle name="XL3 Yellow 2 4 4" xfId="22431" xr:uid="{2F369B4A-EF79-4F81-8BDC-9F86FD9F11D3}"/>
    <cellStyle name="XL3 Yellow 2 5" xfId="1073" xr:uid="{D2540899-E083-42D9-B0E1-EA028649159B}"/>
    <cellStyle name="XL3 Yellow 2 5 2" xfId="4019" xr:uid="{FFA66951-21B7-4EB7-987B-90878692782D}"/>
    <cellStyle name="XL3 Yellow 2 5 2 2" xfId="24281" xr:uid="{CCDE30E6-1742-4BEA-B2D2-151EBFF724CF}"/>
    <cellStyle name="XL3 Yellow 2 5 3" xfId="4020" xr:uid="{6038593D-22B7-440A-854D-FCA339C52684}"/>
    <cellStyle name="XL3 Yellow 2 5 3 2" xfId="24282" xr:uid="{6DE86242-3AE1-4343-9B7A-1C2D47048525}"/>
    <cellStyle name="XL3 Yellow 2 5 4" xfId="22432" xr:uid="{532BA9E0-F3B8-447B-A8A2-00E89309D336}"/>
    <cellStyle name="XL3 Yellow 2 6" xfId="1074" xr:uid="{FD3014B1-9CA3-4846-BA85-91E21ACA2366}"/>
    <cellStyle name="XL3 Yellow 2 6 2" xfId="4021" xr:uid="{80CE2DD8-7961-4053-B80C-BC3931869A11}"/>
    <cellStyle name="XL3 Yellow 2 6 2 2" xfId="24283" xr:uid="{2EF433B6-CE04-43D6-B14E-74667A77FF11}"/>
    <cellStyle name="XL3 Yellow 2 6 3" xfId="4022" xr:uid="{8CE131CA-14CE-46E2-A71A-74E30C51F5CF}"/>
    <cellStyle name="XL3 Yellow 2 6 3 2" xfId="24284" xr:uid="{D774E18B-DC5D-44CF-AF51-2E26B84CC59F}"/>
    <cellStyle name="XL3 Yellow 2 6 4" xfId="22433" xr:uid="{9718A966-09C2-4C90-B4D7-6B86EBB7AFD3}"/>
    <cellStyle name="XL3 Yellow 2 7" xfId="1075" xr:uid="{C85CD68A-21C3-43EF-A7BA-411F0E0047B3}"/>
    <cellStyle name="XL3 Yellow 2 7 2" xfId="4023" xr:uid="{1B105A1E-95EB-465E-B451-CE58B4957719}"/>
    <cellStyle name="XL3 Yellow 2 7 2 2" xfId="24285" xr:uid="{6849D414-1543-47B2-8636-724A34335935}"/>
    <cellStyle name="XL3 Yellow 2 7 3" xfId="4024" xr:uid="{CF497233-9EE5-4175-9C50-A9A8D6C82A24}"/>
    <cellStyle name="XL3 Yellow 2 7 3 2" xfId="24286" xr:uid="{AB7F1DE7-A978-45E4-894E-34826A641A78}"/>
    <cellStyle name="XL3 Yellow 2 7 4" xfId="22434" xr:uid="{72358814-F68C-439B-9B7E-7324335A4A0D}"/>
    <cellStyle name="XL3 Yellow 2 8" xfId="1076" xr:uid="{3DE371D9-EE37-4F1A-BA50-13679C084A56}"/>
    <cellStyle name="XL3 Yellow 2 8 2" xfId="4025" xr:uid="{847E1411-385A-490E-B680-C61A95A05DF6}"/>
    <cellStyle name="XL3 Yellow 2 8 2 2" xfId="24287" xr:uid="{652BA59D-EB64-43AA-B444-0058C983BA65}"/>
    <cellStyle name="XL3 Yellow 2 8 3" xfId="4026" xr:uid="{127F9810-FEFD-4F65-B783-FBF185021940}"/>
    <cellStyle name="XL3 Yellow 2 8 3 2" xfId="24288" xr:uid="{822B0DF3-AE2D-4CD1-AE38-D770EC88B10D}"/>
    <cellStyle name="XL3 Yellow 2 8 4" xfId="22435" xr:uid="{D3DAF6A0-4F38-4BE2-B89F-0FA44522F498}"/>
    <cellStyle name="XL3 Yellow 2 9" xfId="1077" xr:uid="{95C957E9-3534-44F0-B77F-70258D905A92}"/>
    <cellStyle name="XL3 Yellow 2 9 2" xfId="4027" xr:uid="{A0AE430D-274E-40B8-A05C-0B8FF9E89C47}"/>
    <cellStyle name="XL3 Yellow 2 9 2 2" xfId="24289" xr:uid="{2C599B88-B77A-4288-9CB4-18ED8C6769CE}"/>
    <cellStyle name="XL3 Yellow 2 9 3" xfId="4028" xr:uid="{8778E189-EA9A-401A-A75B-A808D8F0D604}"/>
    <cellStyle name="XL3 Yellow 2 9 3 2" xfId="24290" xr:uid="{89CB91A8-5EF4-4E46-9349-EC7F7874664D}"/>
    <cellStyle name="XL3 Yellow 2 9 4" xfId="22436" xr:uid="{84DB7765-E5B9-4A1B-ABB0-68AD5061E2AD}"/>
    <cellStyle name="XL3 Yellow 20" xfId="1078" xr:uid="{64B77CA0-077C-489E-A771-4B977ED69B19}"/>
    <cellStyle name="XL3 Yellow 20 2" xfId="4029" xr:uid="{704CDCF3-3845-406A-B575-95F001989A71}"/>
    <cellStyle name="XL3 Yellow 20 2 2" xfId="24291" xr:uid="{148DD554-DFAE-4602-9C75-DB4B2CDB73F6}"/>
    <cellStyle name="XL3 Yellow 20 3" xfId="4030" xr:uid="{B7C4F90C-F906-428B-95D0-EF05314C69A2}"/>
    <cellStyle name="XL3 Yellow 20 3 2" xfId="24292" xr:uid="{EDE9E46B-FEB4-489C-9110-D89339487F0F}"/>
    <cellStyle name="XL3 Yellow 20 4" xfId="22437" xr:uid="{0E270376-9E2D-4262-BFAA-18A4A8DD58D4}"/>
    <cellStyle name="XL3 Yellow 21" xfId="1079" xr:uid="{BACE0BAD-903C-4275-8D08-1D7345E9556D}"/>
    <cellStyle name="XL3 Yellow 21 2" xfId="4031" xr:uid="{1DE6DDBF-0310-4ECF-986C-4F1CBEBF0758}"/>
    <cellStyle name="XL3 Yellow 21 2 2" xfId="24293" xr:uid="{E0C9C301-B090-4EAD-8BC3-4A65E7FA904E}"/>
    <cellStyle name="XL3 Yellow 21 3" xfId="4032" xr:uid="{9F31BFF6-4E4D-4C3E-8721-E9FC298CCF43}"/>
    <cellStyle name="XL3 Yellow 21 3 2" xfId="24294" xr:uid="{BBC7B453-E5DD-4323-BFB1-4BEAECC69570}"/>
    <cellStyle name="XL3 Yellow 21 4" xfId="22438" xr:uid="{096C9774-F71B-40F4-B4A9-AC3518E0A163}"/>
    <cellStyle name="XL3 Yellow 22" xfId="1080" xr:uid="{A09164A8-D8D4-4ACB-BEB7-D7036A120134}"/>
    <cellStyle name="XL3 Yellow 22 2" xfId="4033" xr:uid="{E0391513-26EC-4276-B3FB-41DA1305BBB3}"/>
    <cellStyle name="XL3 Yellow 22 2 2" xfId="24295" xr:uid="{78FD85DA-BB78-437E-AE2B-C7E5481F89B4}"/>
    <cellStyle name="XL3 Yellow 22 3" xfId="4034" xr:uid="{3FED83E0-3DD9-4E1F-AD4E-699DBB2E3C9A}"/>
    <cellStyle name="XL3 Yellow 22 3 2" xfId="24296" xr:uid="{85AD41C0-D566-486F-8AEF-AA3632537408}"/>
    <cellStyle name="XL3 Yellow 22 4" xfId="22439" xr:uid="{44712118-C6F1-4AFB-968E-3AAFA5A9D809}"/>
    <cellStyle name="XL3 Yellow 23" xfId="1081" xr:uid="{BCE03FAA-6481-4458-99CD-22577A650BDC}"/>
    <cellStyle name="XL3 Yellow 23 2" xfId="4035" xr:uid="{74822F2A-766A-43B8-AADC-42117A2C48E1}"/>
    <cellStyle name="XL3 Yellow 23 2 2" xfId="24297" xr:uid="{BB26396E-658C-49DA-BFBC-1D0A9FA41E6B}"/>
    <cellStyle name="XL3 Yellow 23 3" xfId="4036" xr:uid="{7DA40969-D570-4A67-BA97-7FDCBC1CD886}"/>
    <cellStyle name="XL3 Yellow 23 3 2" xfId="24298" xr:uid="{B437D0F3-D592-42AF-BBA5-A9364FFCBCD8}"/>
    <cellStyle name="XL3 Yellow 23 4" xfId="22440" xr:uid="{52444429-0D73-4F6E-842F-E0E206B4A588}"/>
    <cellStyle name="XL3 Yellow 24" xfId="1082" xr:uid="{BE325146-31DC-42FD-B195-7019A25582FE}"/>
    <cellStyle name="XL3 Yellow 24 2" xfId="4037" xr:uid="{E80EA59B-7DC9-4136-95A0-481AF950746B}"/>
    <cellStyle name="XL3 Yellow 24 2 2" xfId="24299" xr:uid="{D528E02F-DC8B-4CE5-AEB8-7F2E8E9AF734}"/>
    <cellStyle name="XL3 Yellow 24 3" xfId="4038" xr:uid="{8C9ADACC-C305-45CA-A458-5C15D95289F8}"/>
    <cellStyle name="XL3 Yellow 24 3 2" xfId="24300" xr:uid="{8EDAAC5E-67C8-4B0C-AD2D-34B50162E791}"/>
    <cellStyle name="XL3 Yellow 24 4" xfId="22441" xr:uid="{4D3FA0B7-FC0E-4349-B6E2-B649DAB5B2FD}"/>
    <cellStyle name="XL3 Yellow 25" xfId="1083" xr:uid="{7C205F35-7B0E-4001-BD70-A434E44720F3}"/>
    <cellStyle name="XL3 Yellow 25 2" xfId="4039" xr:uid="{286A60D6-11B0-44B1-B192-146C68D532AE}"/>
    <cellStyle name="XL3 Yellow 25 2 2" xfId="24301" xr:uid="{F72DEE8D-D765-4128-BE51-28DE5BA9DC9B}"/>
    <cellStyle name="XL3 Yellow 25 3" xfId="4040" xr:uid="{4C1D3178-7665-4D45-90D6-A1B33165A28A}"/>
    <cellStyle name="XL3 Yellow 25 3 2" xfId="24302" xr:uid="{B2411EA6-74BE-4BE6-941C-B344E045286A}"/>
    <cellStyle name="XL3 Yellow 25 4" xfId="22442" xr:uid="{664D7FE7-54B5-420E-9485-EA212211DC9E}"/>
    <cellStyle name="XL3 Yellow 26" xfId="1084" xr:uid="{98EA499D-3F02-4D71-A403-8BBAFFA28160}"/>
    <cellStyle name="XL3 Yellow 26 2" xfId="4041" xr:uid="{9BCDD963-E25A-49A5-9110-454968240B96}"/>
    <cellStyle name="XL3 Yellow 26 2 2" xfId="24303" xr:uid="{B71E9568-4362-4B0A-A052-B74B382E8BB5}"/>
    <cellStyle name="XL3 Yellow 26 3" xfId="4042" xr:uid="{42E0B6A4-46BC-4E4A-90E6-EF23FDB32368}"/>
    <cellStyle name="XL3 Yellow 26 3 2" xfId="24304" xr:uid="{5277DF25-5CFD-4DA9-AD23-B337145C048A}"/>
    <cellStyle name="XL3 Yellow 26 4" xfId="22443" xr:uid="{11424028-DAC3-47F0-8FA7-F749296C479B}"/>
    <cellStyle name="XL3 Yellow 27" xfId="1085" xr:uid="{AC94C09E-8B4E-4533-843B-B0F7D45504AE}"/>
    <cellStyle name="XL3 Yellow 27 2" xfId="4043" xr:uid="{F2145AC5-684A-4D71-AABE-EA0F28435F4C}"/>
    <cellStyle name="XL3 Yellow 27 2 2" xfId="24305" xr:uid="{265F31DB-771A-4E23-9256-5568C9144D53}"/>
    <cellStyle name="XL3 Yellow 27 3" xfId="4044" xr:uid="{36A0AC71-E6B3-43A0-92D1-82FDEFD950A0}"/>
    <cellStyle name="XL3 Yellow 27 3 2" xfId="24306" xr:uid="{22896A5D-5517-48BF-A4B5-C7CF8519D012}"/>
    <cellStyle name="XL3 Yellow 27 4" xfId="22444" xr:uid="{88C11B8B-3C15-43EA-A908-AFC281584C5D}"/>
    <cellStyle name="XL3 Yellow 28" xfId="1086" xr:uid="{182C933F-11D0-4A93-9029-28F15C1CF3DA}"/>
    <cellStyle name="XL3 Yellow 28 2" xfId="4045" xr:uid="{9AC00361-D934-4A82-B731-392D4D083DB8}"/>
    <cellStyle name="XL3 Yellow 28 2 2" xfId="24307" xr:uid="{EE414E25-51BE-4531-9731-0985901BBF5A}"/>
    <cellStyle name="XL3 Yellow 28 3" xfId="4046" xr:uid="{FCBF55D6-0D1D-4B10-B50F-7921458264A7}"/>
    <cellStyle name="XL3 Yellow 28 3 2" xfId="24308" xr:uid="{4DDC0800-858F-430E-BFF9-4BC96837C8FA}"/>
    <cellStyle name="XL3 Yellow 28 4" xfId="22445" xr:uid="{23CDBE96-9D37-4498-B2B3-6466F6327302}"/>
    <cellStyle name="XL3 Yellow 29" xfId="1087" xr:uid="{46A7D886-7A3C-467F-B6F5-1397292AFF92}"/>
    <cellStyle name="XL3 Yellow 29 2" xfId="4047" xr:uid="{049103A4-0556-492A-B3C6-93A595B57166}"/>
    <cellStyle name="XL3 Yellow 29 2 2" xfId="24309" xr:uid="{7D969D1C-8CC9-4622-8D02-E487CDED46D1}"/>
    <cellStyle name="XL3 Yellow 29 3" xfId="4048" xr:uid="{4B70B6BF-9B2C-43EA-9555-6DADA824B790}"/>
    <cellStyle name="XL3 Yellow 29 3 2" xfId="24310" xr:uid="{08D23962-1D99-447C-A053-4434C5DCF3F8}"/>
    <cellStyle name="XL3 Yellow 29 4" xfId="22446" xr:uid="{2820B7EC-5F52-4EAB-B4B2-BD868D3682DB}"/>
    <cellStyle name="XL3 Yellow 3" xfId="1088" xr:uid="{4BE00911-876F-4157-8A98-91FF900C5849}"/>
    <cellStyle name="XL3 Yellow 3 2" xfId="4049" xr:uid="{DA47126D-19AB-468B-AD7D-C87F3781850A}"/>
    <cellStyle name="XL3 Yellow 3 2 2" xfId="24311" xr:uid="{832F542E-B7EC-4359-843E-2B86B4C977AE}"/>
    <cellStyle name="XL3 Yellow 3 3" xfId="4050" xr:uid="{1064BFE4-966D-4CF2-98D5-8E8AC092E2A9}"/>
    <cellStyle name="XL3 Yellow 3 3 2" xfId="24312" xr:uid="{9904034E-70CC-482E-B0D0-1CAF2DC608E9}"/>
    <cellStyle name="XL3 Yellow 3 4" xfId="22447" xr:uid="{0E2E481F-7B38-42EF-8500-F84C5C6EB0D5}"/>
    <cellStyle name="XL3 Yellow 30" xfId="1089" xr:uid="{966C12FA-0F41-4FC8-8272-A97EFC8ABF09}"/>
    <cellStyle name="XL3 Yellow 30 2" xfId="4051" xr:uid="{940B9002-3427-45F2-BE06-544EAAF18810}"/>
    <cellStyle name="XL3 Yellow 30 2 2" xfId="24313" xr:uid="{59D7C7B1-643A-4095-BA85-38AA63F2DDE7}"/>
    <cellStyle name="XL3 Yellow 30 3" xfId="4052" xr:uid="{E03FCE83-F05D-4148-812D-C17F960F7675}"/>
    <cellStyle name="XL3 Yellow 30 3 2" xfId="24314" xr:uid="{4F6C05AC-EFC3-4D2D-8B7D-302049F74DE5}"/>
    <cellStyle name="XL3 Yellow 30 4" xfId="22448" xr:uid="{BD135E17-7988-4C3B-8E4B-7D6787B5BC11}"/>
    <cellStyle name="XL3 Yellow 31" xfId="1090" xr:uid="{2DD2B33B-40BD-4B13-A46D-75F15D30442A}"/>
    <cellStyle name="XL3 Yellow 31 2" xfId="4053" xr:uid="{C0ACB8C3-65A3-4808-8596-3443E1BBC66B}"/>
    <cellStyle name="XL3 Yellow 31 2 2" xfId="24315" xr:uid="{20B47CE0-6667-430A-8B74-3690EE7AD5F2}"/>
    <cellStyle name="XL3 Yellow 31 3" xfId="4054" xr:uid="{89E521EC-3E6A-4206-A7C9-328C9705D581}"/>
    <cellStyle name="XL3 Yellow 31 3 2" xfId="24316" xr:uid="{370EDEBE-8932-437C-893A-D6E3C608FCA8}"/>
    <cellStyle name="XL3 Yellow 31 4" xfId="22449" xr:uid="{682DB640-33C8-4E79-A672-48223F141C55}"/>
    <cellStyle name="XL3 Yellow 32" xfId="1091" xr:uid="{273E1C4E-9F0D-4AE3-AF2D-31763D991CBA}"/>
    <cellStyle name="XL3 Yellow 32 2" xfId="4055" xr:uid="{4D4159D5-C1AE-485B-8508-627FE7C8A14D}"/>
    <cellStyle name="XL3 Yellow 32 2 2" xfId="24317" xr:uid="{B97FAC91-6E41-4711-ABEB-9CCBA6C7B0EC}"/>
    <cellStyle name="XL3 Yellow 32 3" xfId="4056" xr:uid="{66CB8748-197C-4964-8BDE-A93A99EAD549}"/>
    <cellStyle name="XL3 Yellow 32 3 2" xfId="24318" xr:uid="{EA32B5FE-24D5-47D2-A39B-1C7FE16860FC}"/>
    <cellStyle name="XL3 Yellow 32 4" xfId="22450" xr:uid="{9BBA30CE-D00A-4FE5-97E2-B719D367C4DF}"/>
    <cellStyle name="XL3 Yellow 33" xfId="1092" xr:uid="{0D9D0592-0857-489C-936B-F1DED823DEA3}"/>
    <cellStyle name="XL3 Yellow 33 2" xfId="4057" xr:uid="{A454066F-136D-4653-9CE1-5CB04FD5CD77}"/>
    <cellStyle name="XL3 Yellow 33 2 2" xfId="24319" xr:uid="{FD1100C3-CBA0-465E-891D-CEB0E80760CD}"/>
    <cellStyle name="XL3 Yellow 33 3" xfId="4058" xr:uid="{CBAA4A76-38AC-4ACC-9FE6-7D2EABCDB267}"/>
    <cellStyle name="XL3 Yellow 33 3 2" xfId="24320" xr:uid="{1C7BEE9E-585C-4966-89AB-6047D68726C1}"/>
    <cellStyle name="XL3 Yellow 33 4" xfId="22451" xr:uid="{D19B2804-15D1-4095-94F4-7C1266F27954}"/>
    <cellStyle name="XL3 Yellow 34" xfId="1093" xr:uid="{16901D16-E8F4-4F0E-917C-27351C70E47D}"/>
    <cellStyle name="XL3 Yellow 34 2" xfId="4059" xr:uid="{F6798425-2E21-4CD6-BBB8-F774F2612CE8}"/>
    <cellStyle name="XL3 Yellow 34 2 2" xfId="24321" xr:uid="{4DE60DD0-7199-4747-BE96-DA13DD2FFF6C}"/>
    <cellStyle name="XL3 Yellow 34 3" xfId="4060" xr:uid="{7729AF26-B8A9-4773-8CA5-37816AD9E105}"/>
    <cellStyle name="XL3 Yellow 34 3 2" xfId="24322" xr:uid="{ACFA5924-7C13-4521-A231-95A1754A6242}"/>
    <cellStyle name="XL3 Yellow 34 4" xfId="22452" xr:uid="{00586D3E-D670-4C31-B0C4-9D780E5DFBAA}"/>
    <cellStyle name="XL3 Yellow 35" xfId="1094" xr:uid="{1745369D-0898-4A5A-98BB-8BEB3E7B8B0C}"/>
    <cellStyle name="XL3 Yellow 35 2" xfId="4061" xr:uid="{C1A15AF4-A7BE-4807-B067-801351C425D0}"/>
    <cellStyle name="XL3 Yellow 35 2 2" xfId="24323" xr:uid="{99CC4138-7140-488E-BCB6-73D124EB81AC}"/>
    <cellStyle name="XL3 Yellow 35 3" xfId="4062" xr:uid="{7CA37A02-400B-47C1-923F-A1DA0CCF03CB}"/>
    <cellStyle name="XL3 Yellow 35 3 2" xfId="24324" xr:uid="{7F036278-96A6-44FD-9A64-BEB3D498759B}"/>
    <cellStyle name="XL3 Yellow 35 4" xfId="22453" xr:uid="{1B325ABB-C548-4E46-BD7B-0B3B9FE381EF}"/>
    <cellStyle name="XL3 Yellow 36" xfId="1095" xr:uid="{9ADDAA58-4FAE-4AC5-8132-0D2593F397AC}"/>
    <cellStyle name="XL3 Yellow 36 2" xfId="4063" xr:uid="{A5B27D69-4217-46EE-BDDD-82412D499342}"/>
    <cellStyle name="XL3 Yellow 36 2 2" xfId="24325" xr:uid="{F56FD02D-61E4-4119-8089-2CEFBE9FC236}"/>
    <cellStyle name="XL3 Yellow 36 3" xfId="4064" xr:uid="{0C740E3E-44B2-42FB-A10D-2F5E6E37A1A4}"/>
    <cellStyle name="XL3 Yellow 36 3 2" xfId="24326" xr:uid="{41815685-67FB-49D9-81EF-7A220B3564C2}"/>
    <cellStyle name="XL3 Yellow 36 4" xfId="22454" xr:uid="{3B77B7D7-1555-46C8-9F6B-FE4872B034BC}"/>
    <cellStyle name="XL3 Yellow 37" xfId="1096" xr:uid="{51EF0CBE-E4AB-4412-8A6A-624D6A0C447A}"/>
    <cellStyle name="XL3 Yellow 37 2" xfId="4065" xr:uid="{D67430E3-AC5E-4A4B-BD1E-833D4B2D2DC9}"/>
    <cellStyle name="XL3 Yellow 37 2 2" xfId="24327" xr:uid="{8C5BC8E1-65C8-48E5-BC33-C28067F52783}"/>
    <cellStyle name="XL3 Yellow 37 3" xfId="4066" xr:uid="{F6665398-5A3C-4606-8639-F8075363E1AC}"/>
    <cellStyle name="XL3 Yellow 37 3 2" xfId="24328" xr:uid="{D2FE26EC-A337-4144-A8E0-4E323D5A0EB6}"/>
    <cellStyle name="XL3 Yellow 37 4" xfId="22455" xr:uid="{F9E2F307-2EE3-46C5-9D35-934943D460BB}"/>
    <cellStyle name="XL3 Yellow 38" xfId="1097" xr:uid="{D6994201-50ED-4530-9D89-E54E61C78E04}"/>
    <cellStyle name="XL3 Yellow 38 2" xfId="4067" xr:uid="{B8AB5D12-70FF-4A29-8F63-39981E41BC7E}"/>
    <cellStyle name="XL3 Yellow 38 2 2" xfId="24329" xr:uid="{FDE93212-1D4F-4193-AFB5-8863AE4CB177}"/>
    <cellStyle name="XL3 Yellow 38 3" xfId="4068" xr:uid="{419DB1A8-D64F-47E4-BD37-BAC1C56C3EBB}"/>
    <cellStyle name="XL3 Yellow 38 3 2" xfId="24330" xr:uid="{2CF04737-38C3-4A1B-8158-50B89F9E9B97}"/>
    <cellStyle name="XL3 Yellow 38 4" xfId="22456" xr:uid="{AD05745A-D7A4-40E0-873C-103F7F314436}"/>
    <cellStyle name="XL3 Yellow 39" xfId="1098" xr:uid="{9DF93449-42C6-4AC6-B911-13613086A977}"/>
    <cellStyle name="XL3 Yellow 39 2" xfId="4069" xr:uid="{BF5F7B2B-9BB1-4953-9EE6-C1AC3CB6C0EE}"/>
    <cellStyle name="XL3 Yellow 39 2 2" xfId="24331" xr:uid="{25884EC0-07EB-44DA-8B53-6F0003DB8123}"/>
    <cellStyle name="XL3 Yellow 39 3" xfId="4070" xr:uid="{E8A50FE8-4AAF-4109-9BBD-3F188E52B1D0}"/>
    <cellStyle name="XL3 Yellow 39 3 2" xfId="24332" xr:uid="{CD5D68E1-697E-42AB-BB91-8B8DE19B9465}"/>
    <cellStyle name="XL3 Yellow 39 4" xfId="22457" xr:uid="{32E5B1AB-D8FA-46D3-AD5B-D3AE32032E62}"/>
    <cellStyle name="XL3 Yellow 4" xfId="1099" xr:uid="{808D1449-571B-4042-AEBB-7D1F7A5664F4}"/>
    <cellStyle name="XL3 Yellow 4 2" xfId="4071" xr:uid="{35E3B8E6-6E90-47B3-BA7F-88B90D413488}"/>
    <cellStyle name="XL3 Yellow 4 2 2" xfId="24333" xr:uid="{DF8AA0F6-68FF-4AA9-937D-B91D800751BB}"/>
    <cellStyle name="XL3 Yellow 4 3" xfId="4072" xr:uid="{5A2F332B-0121-4E56-891C-E8ED6174B94F}"/>
    <cellStyle name="XL3 Yellow 4 3 2" xfId="24334" xr:uid="{0F61BC05-57CA-4770-9B58-26012E6A61A9}"/>
    <cellStyle name="XL3 Yellow 4 4" xfId="22458" xr:uid="{4C179E27-74E2-4C34-AD3F-0C0265C00CF5}"/>
    <cellStyle name="XL3 Yellow 40" xfId="1100" xr:uid="{BF67B16F-DE26-4A19-856A-8C2F1045CB41}"/>
    <cellStyle name="XL3 Yellow 40 2" xfId="4073" xr:uid="{77BF6D2A-F409-4257-8A1D-CEBB2C0B25E0}"/>
    <cellStyle name="XL3 Yellow 40 2 2" xfId="24335" xr:uid="{FA05B512-94B8-4490-AE95-EC26B83B9715}"/>
    <cellStyle name="XL3 Yellow 40 3" xfId="4074" xr:uid="{8BFF1D13-72B6-49A2-9279-D230FA8B5752}"/>
    <cellStyle name="XL3 Yellow 40 3 2" xfId="24336" xr:uid="{502F5B44-23B7-49DF-9FC2-73BCA3B313B6}"/>
    <cellStyle name="XL3 Yellow 40 4" xfId="22459" xr:uid="{CE0001BA-EAFF-49ED-A10E-E6696FAE24DB}"/>
    <cellStyle name="XL3 Yellow 41" xfId="1101" xr:uid="{6249C8E5-83DD-4D0A-8AB8-54229133EE7F}"/>
    <cellStyle name="XL3 Yellow 41 2" xfId="4075" xr:uid="{356448E2-E6C9-43B0-80CD-54ECF5C2D67D}"/>
    <cellStyle name="XL3 Yellow 41 2 2" xfId="24337" xr:uid="{61712835-B342-4AC3-B4A6-6AE12B600436}"/>
    <cellStyle name="XL3 Yellow 41 3" xfId="4076" xr:uid="{2F1C10C5-0DFD-4677-80AF-26948F65C4C2}"/>
    <cellStyle name="XL3 Yellow 41 3 2" xfId="24338" xr:uid="{18E7C354-02CF-49DA-8D6E-A536CD78DB39}"/>
    <cellStyle name="XL3 Yellow 41 4" xfId="22460" xr:uid="{05181DF5-7B78-4E5E-9648-80C6619EABA5}"/>
    <cellStyle name="XL3 Yellow 42" xfId="1102" xr:uid="{21879875-24F0-47C5-B279-C1387FD6467B}"/>
    <cellStyle name="XL3 Yellow 42 2" xfId="4077" xr:uid="{A1F904CF-A195-4539-AFE1-2229ABAB10DF}"/>
    <cellStyle name="XL3 Yellow 42 2 2" xfId="24339" xr:uid="{06BF9F68-37C8-4734-B56B-F68725C18183}"/>
    <cellStyle name="XL3 Yellow 42 3" xfId="4078" xr:uid="{FF6E68BA-8219-47EA-B013-41BA1CFBD0D8}"/>
    <cellStyle name="XL3 Yellow 42 3 2" xfId="24340" xr:uid="{42EF095A-ED9E-4D3E-8B16-E6C9947A66BE}"/>
    <cellStyle name="XL3 Yellow 42 4" xfId="22461" xr:uid="{4C6D9E79-6616-48E5-A9E7-C2F46BB3E1BA}"/>
    <cellStyle name="XL3 Yellow 43" xfId="1103" xr:uid="{C17C85E9-4647-4CA5-8D7F-C3A33E46A56F}"/>
    <cellStyle name="XL3 Yellow 43 2" xfId="4079" xr:uid="{39EBBA3E-428C-468C-8759-8524E334FCD8}"/>
    <cellStyle name="XL3 Yellow 43 2 2" xfId="24341" xr:uid="{D185F2F6-5C22-4B2A-A83B-CFBC2413D3DE}"/>
    <cellStyle name="XL3 Yellow 43 3" xfId="4080" xr:uid="{9CD4F91F-C560-4EE3-BD4E-353035AC48EC}"/>
    <cellStyle name="XL3 Yellow 43 3 2" xfId="24342" xr:uid="{51C7615C-57CF-43C4-803C-7FE767515EF3}"/>
    <cellStyle name="XL3 Yellow 43 4" xfId="22462" xr:uid="{A989A831-A6CC-499F-A234-5C313170262B}"/>
    <cellStyle name="XL3 Yellow 44" xfId="1104" xr:uid="{C9F2B545-BFE6-4A79-BB9A-6FE6502ED4C0}"/>
    <cellStyle name="XL3 Yellow 44 2" xfId="4081" xr:uid="{527A2191-FEAF-4F06-9A1A-F2FF71496B18}"/>
    <cellStyle name="XL3 Yellow 44 2 2" xfId="24343" xr:uid="{DD4E89AF-5340-40E8-A8F1-B09F609B2D37}"/>
    <cellStyle name="XL3 Yellow 44 3" xfId="4082" xr:uid="{12E7C757-87A1-4A5F-ABDB-454DBEE9B38B}"/>
    <cellStyle name="XL3 Yellow 44 3 2" xfId="24344" xr:uid="{92D3F6A9-6F4A-45EE-B298-73BE9994EAA7}"/>
    <cellStyle name="XL3 Yellow 44 4" xfId="22463" xr:uid="{1474706C-5D36-408A-B37A-90CC23A2A2CE}"/>
    <cellStyle name="XL3 Yellow 45" xfId="1105" xr:uid="{1E731218-4C9C-4D01-8596-869BC103C8AC}"/>
    <cellStyle name="XL3 Yellow 45 2" xfId="4083" xr:uid="{33B72329-43DA-42AD-87D8-62B976B7330D}"/>
    <cellStyle name="XL3 Yellow 45 2 2" xfId="24345" xr:uid="{BFEF09DD-D21E-4D7D-BB93-DD26CE284925}"/>
    <cellStyle name="XL3 Yellow 45 3" xfId="4084" xr:uid="{94EC740C-CB92-4BFD-B432-9E831BA1378A}"/>
    <cellStyle name="XL3 Yellow 45 3 2" xfId="24346" xr:uid="{95C0A61A-B936-4918-B8D3-D0871DCCD0D1}"/>
    <cellStyle name="XL3 Yellow 45 4" xfId="22464" xr:uid="{43C3FC19-9342-4420-99D3-D8FE0074BCEA}"/>
    <cellStyle name="XL3 Yellow 46" xfId="4085" xr:uid="{9922EF5A-D90B-4A31-9135-FEEBCA29A314}"/>
    <cellStyle name="XL3 Yellow 46 2" xfId="24347" xr:uid="{C826320D-E9B7-40F2-BA9F-341ECEE2C8BB}"/>
    <cellStyle name="XL3 Yellow 47" xfId="4086" xr:uid="{138A038E-C046-40C8-8916-AD49602395A8}"/>
    <cellStyle name="XL3 Yellow 47 2" xfId="24348" xr:uid="{4C342765-9E08-42FF-93A4-2BE209D54EF4}"/>
    <cellStyle name="XL3 Yellow 48" xfId="22391" xr:uid="{6A4750A0-4BCC-4406-B0B5-ADF56C2917A8}"/>
    <cellStyle name="XL3 Yellow 5" xfId="1106" xr:uid="{D6FB77A7-5A0E-4213-A61D-2BD4864B1F2C}"/>
    <cellStyle name="XL3 Yellow 5 2" xfId="4087" xr:uid="{564A6B71-4B9D-4700-B295-8BE38C86B34E}"/>
    <cellStyle name="XL3 Yellow 5 2 2" xfId="24349" xr:uid="{1F4F8670-D53F-4B65-A2C1-86D49B31882C}"/>
    <cellStyle name="XL3 Yellow 5 3" xfId="4088" xr:uid="{FCAC1A1C-CF2F-439F-A327-09C0E2D6EB8F}"/>
    <cellStyle name="XL3 Yellow 5 3 2" xfId="24350" xr:uid="{97F954E6-E93B-41FC-81E2-583627894D80}"/>
    <cellStyle name="XL3 Yellow 5 4" xfId="22465" xr:uid="{1D672EA9-BDC9-4AE3-BF5C-6091897DA40C}"/>
    <cellStyle name="XL3 Yellow 6" xfId="1107" xr:uid="{255BB380-C235-4DD2-AA7A-6903F04DC3D6}"/>
    <cellStyle name="XL3 Yellow 6 2" xfId="4089" xr:uid="{2823FFA7-E914-44A1-BFA5-8F0220BFCBD4}"/>
    <cellStyle name="XL3 Yellow 6 2 2" xfId="24351" xr:uid="{49582229-DA07-4B48-B4AD-E887E9C636CC}"/>
    <cellStyle name="XL3 Yellow 6 3" xfId="4090" xr:uid="{01125D34-67A9-4A84-BF3B-363A1CB6401A}"/>
    <cellStyle name="XL3 Yellow 6 3 2" xfId="24352" xr:uid="{265678AA-0495-446D-93DE-0EFD5498582D}"/>
    <cellStyle name="XL3 Yellow 6 4" xfId="22466" xr:uid="{75287B99-3BD1-42F2-B6F4-25655E64083E}"/>
    <cellStyle name="XL3 Yellow 7" xfId="1108" xr:uid="{EDB3FBB3-5350-4ECB-BE29-FAA6FD190121}"/>
    <cellStyle name="XL3 Yellow 7 2" xfId="4091" xr:uid="{3BC11CC5-2D43-4C71-86BF-AB96545556DA}"/>
    <cellStyle name="XL3 Yellow 7 2 2" xfId="24353" xr:uid="{3309619A-D989-4B52-9D15-3577AE9FA7AB}"/>
    <cellStyle name="XL3 Yellow 7 3" xfId="4092" xr:uid="{CA94F783-2507-4E38-B166-83B45DEA000F}"/>
    <cellStyle name="XL3 Yellow 7 3 2" xfId="24354" xr:uid="{588D0E52-D66A-429F-BC6C-D874671CB0EC}"/>
    <cellStyle name="XL3 Yellow 7 4" xfId="22467" xr:uid="{7B318A8F-5DFC-451A-9779-593F4A154917}"/>
    <cellStyle name="XL3 Yellow 8" xfId="1109" xr:uid="{9C3C0693-373A-4127-9892-F8F2FB689DE2}"/>
    <cellStyle name="XL3 Yellow 8 2" xfId="4093" xr:uid="{886BA20F-2ED1-44DD-9685-7A1D5433C894}"/>
    <cellStyle name="XL3 Yellow 8 2 2" xfId="24355" xr:uid="{CD53AD33-6DD6-4281-BB0E-19DF3572982A}"/>
    <cellStyle name="XL3 Yellow 8 3" xfId="4094" xr:uid="{EA6C04CE-F284-48D3-AFC5-A4B53271035E}"/>
    <cellStyle name="XL3 Yellow 8 3 2" xfId="24356" xr:uid="{FFAF157C-2A0F-49DE-8EC9-39B6D3EE5206}"/>
    <cellStyle name="XL3 Yellow 8 4" xfId="22468" xr:uid="{F17EEEBD-7659-4027-9B61-DBC3835E0E67}"/>
    <cellStyle name="XL3 Yellow 9" xfId="1110" xr:uid="{455BC3A2-75B6-40D7-8D2C-F3C95B69DA48}"/>
    <cellStyle name="XL3 Yellow 9 2" xfId="4095" xr:uid="{9E6F6DED-C3A9-4D4B-B71A-9DD35F30380C}"/>
    <cellStyle name="XL3 Yellow 9 2 2" xfId="24357" xr:uid="{3962BE3E-67FE-434A-A5A5-B94CE06E6BA0}"/>
    <cellStyle name="XL3 Yellow 9 3" xfId="4096" xr:uid="{0F0092C9-572B-47C7-81F4-BEFBD38F709C}"/>
    <cellStyle name="XL3 Yellow 9 3 2" xfId="24358" xr:uid="{33C52E8C-FFF0-4FDD-9342-316BC05F5AEC}"/>
    <cellStyle name="XL3 Yellow 9 4" xfId="22469" xr:uid="{65B1E0B3-8FA8-4449-92A7-7537427544C6}"/>
    <cellStyle name="Акцент1" xfId="1111" xr:uid="{8D175D84-FB4A-45EB-9761-1F8DBCA25157}"/>
    <cellStyle name="Акцент1 2" xfId="4097" xr:uid="{2037A8FB-B799-437E-9DE1-14D1DC5D4D98}"/>
    <cellStyle name="Акцент1 3" xfId="4098" xr:uid="{D8C42269-9427-455C-BA2A-89421BB0FAC7}"/>
    <cellStyle name="Акцент2" xfId="1112" xr:uid="{F9A50121-B528-44FF-A453-53C4180A123F}"/>
    <cellStyle name="Акцент2 2" xfId="4099" xr:uid="{B986083B-439E-431B-97F9-2F5A05DB3E6B}"/>
    <cellStyle name="Акцент2 3" xfId="4100" xr:uid="{75E5CCEA-F223-4AB4-8114-CF447EAA5753}"/>
    <cellStyle name="Акцент3" xfId="1113" xr:uid="{E7980E7C-911A-40A7-A813-FFA6A12F40F3}"/>
    <cellStyle name="Акцент3 2" xfId="4101" xr:uid="{BC3A135C-22AA-4540-9B25-2ECB5643722A}"/>
    <cellStyle name="Акцент3 3" xfId="4102" xr:uid="{E752CBE3-4FF5-4167-A8BF-386B3D84F2F9}"/>
    <cellStyle name="Акцент4" xfId="1114" xr:uid="{C6168C31-3B7A-4330-AE02-14E6B748AEF4}"/>
    <cellStyle name="Акцент4 2" xfId="4103" xr:uid="{A75D2DB4-F4C6-47A5-BD58-3D609BDA09DD}"/>
    <cellStyle name="Акцент4 3" xfId="4104" xr:uid="{354ACF78-2743-470D-9DEA-2FA08AC278B3}"/>
    <cellStyle name="Акцент5" xfId="1115" xr:uid="{C9BB2034-E553-48D1-829D-516FFA8F39A9}"/>
    <cellStyle name="Акцент5 2" xfId="4105" xr:uid="{ED81F53B-88C6-4CC4-AFB5-78B5700F7C09}"/>
    <cellStyle name="Акцент5 3" xfId="4106" xr:uid="{DF2122B1-EC88-445C-9651-EB5EE41E4BDC}"/>
    <cellStyle name="Акцент6" xfId="1116" xr:uid="{21095AFE-8970-42FC-A3B2-78104141EFB7}"/>
    <cellStyle name="Акцент6 2" xfId="4107" xr:uid="{7027339E-61A9-4787-B0C5-AB1DC7562030}"/>
    <cellStyle name="Акцент6 3" xfId="4108" xr:uid="{B679733F-49C4-421B-9FD7-51A037B807CB}"/>
    <cellStyle name="Ввод " xfId="1117" xr:uid="{D1FFA5E7-39E1-481C-BBE2-8FC52BFE20E6}"/>
    <cellStyle name="Ввод  10" xfId="4109" xr:uid="{46EF45CF-68CC-46FF-AACF-3C53F63C13B0}"/>
    <cellStyle name="Ввод  10 2" xfId="8306" xr:uid="{3E622C91-6AE5-4028-AE91-A36C002C5E83}"/>
    <cellStyle name="Ввод  10 2 2" xfId="16944" xr:uid="{CA909A78-8AE6-4C87-8050-14C3D4CB9D5E}"/>
    <cellStyle name="Ввод  10 2 3" xfId="28276" xr:uid="{CEB76813-24B1-4034-AEA7-29EBF2695C2A}"/>
    <cellStyle name="Ввод  10 3" xfId="9482" xr:uid="{865B2F9A-FCDC-478E-AA54-5887F0D9D34B}"/>
    <cellStyle name="Ввод  10 3 2" xfId="18110" xr:uid="{7C858C97-8C49-4E22-B45B-04E673216D91}"/>
    <cellStyle name="Ввод  10 3 3" xfId="29443" xr:uid="{17859D53-F537-4842-8904-D962CD5036A4}"/>
    <cellStyle name="Ввод  10 4" xfId="10916" xr:uid="{CD88EAE1-08D4-453B-B3DB-F15FDDF8B7E4}"/>
    <cellStyle name="Ввод  10 4 2" xfId="19542" xr:uid="{8391F24C-429B-4CE5-B0A7-EF049146EE92}"/>
    <cellStyle name="Ввод  10 4 3" xfId="30877" xr:uid="{87FDE78E-9483-45E9-B448-4CD2349E0E94}"/>
    <cellStyle name="Ввод  10 5" xfId="11809" xr:uid="{7E39CEDF-8D3E-4966-9B44-3FB75A51EFC5}"/>
    <cellStyle name="Ввод  10 5 2" xfId="20434" xr:uid="{EC6D6276-719D-4675-A49A-41DF338F6633}"/>
    <cellStyle name="Ввод  10 5 3" xfId="31770" xr:uid="{040D84C0-93F2-42C9-9AEE-19B28BD04DB6}"/>
    <cellStyle name="Ввод  10 6" xfId="7984" xr:uid="{5A40974B-B528-43AF-BB35-9CE55762AAA0}"/>
    <cellStyle name="Ввод  10 6 2" xfId="16622" xr:uid="{CE2E1E69-F09B-477F-BAB2-23C9F638651C}"/>
    <cellStyle name="Ввод  10 6 3" xfId="27954" xr:uid="{76E35235-C01C-433E-8E7D-53EE451E165B}"/>
    <cellStyle name="Ввод  10 7" xfId="12804" xr:uid="{849D7727-0A4D-400F-A6F7-A21483A6F0ED}"/>
    <cellStyle name="Ввод  10 7 2" xfId="21427" xr:uid="{BD00833E-F010-4750-A16D-BEA62B75867D}"/>
    <cellStyle name="Ввод  10 7 3" xfId="32765" xr:uid="{A5ACCB10-FDC1-4488-A93A-54B198944547}"/>
    <cellStyle name="Ввод  11" xfId="4110" xr:uid="{AD492E73-351E-48F8-88C4-AA95E8DD9C14}"/>
    <cellStyle name="Ввод  11 2" xfId="8307" xr:uid="{3726D866-A9E2-4DD0-9E7D-2C5C7D665BC2}"/>
    <cellStyle name="Ввод  11 2 2" xfId="16945" xr:uid="{C714AFAB-4C9B-46DB-9695-2821475EF58D}"/>
    <cellStyle name="Ввод  11 2 3" xfId="28277" xr:uid="{DEEDFCF7-0066-4F5C-AC08-22C2F6498422}"/>
    <cellStyle name="Ввод  11 3" xfId="9483" xr:uid="{621A25AC-B876-4A7B-B12D-DCBC019C43B1}"/>
    <cellStyle name="Ввод  11 3 2" xfId="18111" xr:uid="{D8B19D78-60BD-44D0-8A20-C35E6AA6E6B9}"/>
    <cellStyle name="Ввод  11 3 3" xfId="29444" xr:uid="{FACD241E-3B44-4565-A2EE-F6D9D06776B4}"/>
    <cellStyle name="Ввод  11 4" xfId="10917" xr:uid="{19E05C42-53B0-44E8-8135-6894C82E6451}"/>
    <cellStyle name="Ввод  11 4 2" xfId="19543" xr:uid="{696984B9-2536-489A-AD76-F9835B71339C}"/>
    <cellStyle name="Ввод  11 4 3" xfId="30878" xr:uid="{4388C83D-58CC-4F6E-A0EB-B2F0B2745662}"/>
    <cellStyle name="Ввод  11 5" xfId="11810" xr:uid="{49B93C79-89E9-4C56-A3C4-99F6DF643723}"/>
    <cellStyle name="Ввод  11 5 2" xfId="20435" xr:uid="{0485AC0E-F5EE-4521-930B-E2B381F8B178}"/>
    <cellStyle name="Ввод  11 5 3" xfId="31771" xr:uid="{8360622D-5B61-4826-9D9B-9B7250FC01B1}"/>
    <cellStyle name="Ввод  11 6" xfId="11174" xr:uid="{AE59F238-A254-4985-BA2C-D745D4F9691D}"/>
    <cellStyle name="Ввод  11 6 2" xfId="19799" xr:uid="{9E86F6B7-E34D-44B1-84C4-6F6D725A83E1}"/>
    <cellStyle name="Ввод  11 6 3" xfId="31135" xr:uid="{E9F15F2E-725C-4E11-89B5-21304B7EA1D0}"/>
    <cellStyle name="Ввод  11 7" xfId="12805" xr:uid="{FCC62354-0355-4A61-81D8-8E2A208F6C5A}"/>
    <cellStyle name="Ввод  11 7 2" xfId="21428" xr:uid="{828598AC-FC3B-43C2-A297-2FD274823C2A}"/>
    <cellStyle name="Ввод  11 7 3" xfId="32766" xr:uid="{290229B0-6FE4-4A60-BC4A-4AC09D70D39E}"/>
    <cellStyle name="Ввод  12" xfId="4111" xr:uid="{1E2B3B2C-3B3F-4892-88D4-86BFD3552148}"/>
    <cellStyle name="Ввод  12 2" xfId="8308" xr:uid="{1BD0AE9F-00B9-4BDB-9BEE-465D06B4D11F}"/>
    <cellStyle name="Ввод  12 2 2" xfId="16946" xr:uid="{26069DD1-7736-4EE8-9A54-68B092283428}"/>
    <cellStyle name="Ввод  12 2 3" xfId="28278" xr:uid="{E7C6601A-099B-4EC0-9552-E0F1487D95D5}"/>
    <cellStyle name="Ввод  12 3" xfId="9484" xr:uid="{B00FA4DB-0CA6-4801-A3F8-7F30FB5299D8}"/>
    <cellStyle name="Ввод  12 3 2" xfId="18112" xr:uid="{741FA5FD-467C-4974-93B8-54AEEB32DE40}"/>
    <cellStyle name="Ввод  12 3 3" xfId="29445" xr:uid="{4EC7F360-4E40-4E5E-82C7-D8CE9082A996}"/>
    <cellStyle name="Ввод  12 4" xfId="10918" xr:uid="{4E827186-CDCA-443B-9F6F-134E25C4193B}"/>
    <cellStyle name="Ввод  12 4 2" xfId="19544" xr:uid="{74CD3494-8192-461F-BBF9-F392E55BD3D1}"/>
    <cellStyle name="Ввод  12 4 3" xfId="30879" xr:uid="{0A1535F5-7EB0-4178-A8B1-7F1B6622FFD7}"/>
    <cellStyle name="Ввод  12 5" xfId="11811" xr:uid="{892AC9E0-276C-4E9F-8AD1-715201F83DA9}"/>
    <cellStyle name="Ввод  12 5 2" xfId="20436" xr:uid="{19FD1101-5F1F-4ED0-AF63-A8218A510C53}"/>
    <cellStyle name="Ввод  12 5 3" xfId="31772" xr:uid="{D4FFEBC4-27E2-40B0-8536-00CEE7E416FC}"/>
    <cellStyle name="Ввод  12 6" xfId="11175" xr:uid="{D45BB719-9CAB-47DF-8E26-7C4E627FA11F}"/>
    <cellStyle name="Ввод  12 6 2" xfId="19800" xr:uid="{8971F2D3-AC71-41F7-B8B0-7E1A9FD8036F}"/>
    <cellStyle name="Ввод  12 6 3" xfId="31136" xr:uid="{F8501C3E-AB17-4588-9C58-E693BC7336C6}"/>
    <cellStyle name="Ввод  12 7" xfId="12806" xr:uid="{FA9C0B63-59FF-4B5A-966A-884C40F939B2}"/>
    <cellStyle name="Ввод  12 7 2" xfId="21429" xr:uid="{6FCCDBA9-65AC-440A-BA59-7E50147CEC43}"/>
    <cellStyle name="Ввод  12 7 3" xfId="32767" xr:uid="{E73D13BE-A727-4356-8369-3AA2E37A9D59}"/>
    <cellStyle name="Ввод  13" xfId="4112" xr:uid="{1C134511-3F23-49FB-BF5D-1C1956B42954}"/>
    <cellStyle name="Ввод  13 2" xfId="8309" xr:uid="{D3B403AD-837C-42D8-9FFC-1544971A8640}"/>
    <cellStyle name="Ввод  13 2 2" xfId="16947" xr:uid="{EF4CF423-DC73-4421-BFA8-2EDECAEA7C2F}"/>
    <cellStyle name="Ввод  13 2 3" xfId="28279" xr:uid="{4468ECEC-1500-47F1-8947-DCC1B5DD4CDF}"/>
    <cellStyle name="Ввод  13 3" xfId="9485" xr:uid="{E34EAC63-C82E-4585-BACC-361C0F5EB5FD}"/>
    <cellStyle name="Ввод  13 3 2" xfId="18113" xr:uid="{DD30D5E9-385F-4250-A248-3C1F08A804BB}"/>
    <cellStyle name="Ввод  13 3 3" xfId="29446" xr:uid="{2782AE98-7C8F-4589-80CB-6728EAD43DF4}"/>
    <cellStyle name="Ввод  13 4" xfId="10919" xr:uid="{86828110-0CFE-4B00-A88E-22870F6FBA57}"/>
    <cellStyle name="Ввод  13 4 2" xfId="19545" xr:uid="{0F3E37A6-CC49-4043-B22F-FF416E9E9418}"/>
    <cellStyle name="Ввод  13 4 3" xfId="30880" xr:uid="{4D0C7CFD-1D35-4ED7-9931-52BE51C78FF1}"/>
    <cellStyle name="Ввод  13 5" xfId="11812" xr:uid="{0545CAEE-8774-495E-B8FA-56131B383637}"/>
    <cellStyle name="Ввод  13 5 2" xfId="20437" xr:uid="{A9275965-562C-4122-AC70-5A26E47D0274}"/>
    <cellStyle name="Ввод  13 5 3" xfId="31773" xr:uid="{570D3D14-3DBC-42E9-AD33-3F64A0ECD8B1}"/>
    <cellStyle name="Ввод  13 6" xfId="11176" xr:uid="{D4C0908A-A077-4963-A37D-5C72B9C9471E}"/>
    <cellStyle name="Ввод  13 6 2" xfId="19801" xr:uid="{FE5354D1-2CFD-4B35-9DF2-78475FD6138C}"/>
    <cellStyle name="Ввод  13 6 3" xfId="31137" xr:uid="{3D168073-B06A-472B-81C5-78CA752D63A5}"/>
    <cellStyle name="Ввод  13 7" xfId="12807" xr:uid="{AC86FFF1-C313-4341-9B53-81FA9B651E18}"/>
    <cellStyle name="Ввод  13 7 2" xfId="21430" xr:uid="{3CE8D366-217E-4DE1-87AC-CBAEDB544B3E}"/>
    <cellStyle name="Ввод  13 7 3" xfId="32768" xr:uid="{A73C6EE2-9EBB-4371-BA72-CFFB14D0EF06}"/>
    <cellStyle name="Ввод  14" xfId="4113" xr:uid="{CE715F6A-0C6D-4A04-A632-EAFD11712AD9}"/>
    <cellStyle name="Ввод  14 2" xfId="8310" xr:uid="{4B5A69EE-9C8A-4E06-8CC9-6CBBCA65DB95}"/>
    <cellStyle name="Ввод  14 2 2" xfId="16948" xr:uid="{3DD091C4-D14C-49BA-82C3-BF5F987853C3}"/>
    <cellStyle name="Ввод  14 2 3" xfId="28280" xr:uid="{3544CF95-F23C-4233-B78F-5FBFD93F5054}"/>
    <cellStyle name="Ввод  14 3" xfId="9486" xr:uid="{2878F9C7-9881-4D46-A33A-6A3A17B718F0}"/>
    <cellStyle name="Ввод  14 3 2" xfId="18114" xr:uid="{1512F31A-C42A-4120-970A-CFD0225415AE}"/>
    <cellStyle name="Ввод  14 3 3" xfId="29447" xr:uid="{04AAA935-A00F-44D6-93A3-7D6604A6CCD8}"/>
    <cellStyle name="Ввод  14 4" xfId="10920" xr:uid="{07E60EEE-99F8-4A2E-88F6-FC3FD238E483}"/>
    <cellStyle name="Ввод  14 4 2" xfId="19546" xr:uid="{0C8C581E-B7B9-4EC6-80A8-5036FAF53D2F}"/>
    <cellStyle name="Ввод  14 4 3" xfId="30881" xr:uid="{CCFF3CB2-7F9D-4CFC-939B-BAA84AC617B7}"/>
    <cellStyle name="Ввод  14 5" xfId="11813" xr:uid="{646FC8F8-BE34-4727-9B08-9A55CCC0FF03}"/>
    <cellStyle name="Ввод  14 5 2" xfId="20438" xr:uid="{53496E27-F019-42F2-9024-B032EC3FAF82}"/>
    <cellStyle name="Ввод  14 5 3" xfId="31774" xr:uid="{F4D95292-04B3-4EC0-8443-34CB26B39A99}"/>
    <cellStyle name="Ввод  14 6" xfId="10768" xr:uid="{9614225C-8F88-4A75-8327-8F0F84A017E4}"/>
    <cellStyle name="Ввод  14 6 2" xfId="19394" xr:uid="{A7D956C9-13F4-4AB2-BF84-7641FEF4C7DA}"/>
    <cellStyle name="Ввод  14 6 3" xfId="30729" xr:uid="{05002DA3-17F3-4192-A4CE-199517BE6E39}"/>
    <cellStyle name="Ввод  14 7" xfId="12808" xr:uid="{C24E69AE-F15A-4777-9D09-03F491C2EF65}"/>
    <cellStyle name="Ввод  14 7 2" xfId="21431" xr:uid="{2C897049-C4B7-4786-BFF8-CCEE7937CE26}"/>
    <cellStyle name="Ввод  14 7 3" xfId="32769" xr:uid="{F215842A-B885-4AF7-8220-5A980C1DD6C2}"/>
    <cellStyle name="Ввод  15" xfId="4114" xr:uid="{18DBA69F-FB5D-43AB-860F-9A6B60DD63B2}"/>
    <cellStyle name="Ввод  15 2" xfId="8311" xr:uid="{7EF5BDC0-280E-4D7C-B577-2D643C0301DE}"/>
    <cellStyle name="Ввод  15 2 2" xfId="16949" xr:uid="{19761DB6-8BC8-47CE-B379-DCA21A1AD6F1}"/>
    <cellStyle name="Ввод  15 2 3" xfId="28281" xr:uid="{7219E7BD-9D93-4793-A51D-0D657494C17E}"/>
    <cellStyle name="Ввод  15 3" xfId="9487" xr:uid="{ECF33C58-B039-4AD8-97F9-1C302E806723}"/>
    <cellStyle name="Ввод  15 3 2" xfId="18115" xr:uid="{EF4271BA-E890-490C-9342-7496BAFC7416}"/>
    <cellStyle name="Ввод  15 3 3" xfId="29448" xr:uid="{F58DEA16-7D5E-4C8D-BB29-0B9528C3EF61}"/>
    <cellStyle name="Ввод  15 4" xfId="10921" xr:uid="{9B52E352-0A62-4BB7-B6AC-90DA88CD4068}"/>
    <cellStyle name="Ввод  15 4 2" xfId="19547" xr:uid="{023972AB-1F4F-4F0A-8381-EBE26A372D77}"/>
    <cellStyle name="Ввод  15 4 3" xfId="30882" xr:uid="{9248EC3D-72A5-44A9-85B7-F16F7717EA6C}"/>
    <cellStyle name="Ввод  15 5" xfId="11814" xr:uid="{5CC48EC3-B86F-4C5B-A4FB-52405E58ECED}"/>
    <cellStyle name="Ввод  15 5 2" xfId="20439" xr:uid="{9044C026-E82D-40EA-941C-145DD71A809A}"/>
    <cellStyle name="Ввод  15 5 3" xfId="31775" xr:uid="{60B572BD-DFDF-4F48-9716-E49562D9ABFA}"/>
    <cellStyle name="Ввод  15 6" xfId="7985" xr:uid="{97F10B87-A1D3-47F9-ADE7-E818D4E19B48}"/>
    <cellStyle name="Ввод  15 6 2" xfId="16623" xr:uid="{BE181F05-F2E8-475D-82A7-CB2BA044D0B7}"/>
    <cellStyle name="Ввод  15 6 3" xfId="27955" xr:uid="{2FBE38C0-1B6E-46E5-A181-CCC2F883FD8D}"/>
    <cellStyle name="Ввод  15 7" xfId="12809" xr:uid="{D540652E-198E-4B2C-B91F-D2881D82FC4A}"/>
    <cellStyle name="Ввод  15 7 2" xfId="21432" xr:uid="{6257BA08-F90E-4257-A190-B035ED8244C5}"/>
    <cellStyle name="Ввод  15 7 3" xfId="32770" xr:uid="{6357C815-953A-4528-91D9-3C42EEF0D8B9}"/>
    <cellStyle name="Ввод  16" xfId="4115" xr:uid="{C5A8BC71-7945-4B57-8103-4CCE59F56E88}"/>
    <cellStyle name="Ввод  16 2" xfId="8312" xr:uid="{A15E825B-1F4F-478F-9E52-E1D77408853A}"/>
    <cellStyle name="Ввод  16 2 2" xfId="16950" xr:uid="{48B08460-9CC7-4CB3-9FB1-A3663232F2A4}"/>
    <cellStyle name="Ввод  16 2 3" xfId="28282" xr:uid="{92521BD1-3047-4106-87DE-6D6A0951E3AA}"/>
    <cellStyle name="Ввод  16 3" xfId="9488" xr:uid="{82174564-BF05-4E81-BFC2-A4B6C00C565A}"/>
    <cellStyle name="Ввод  16 3 2" xfId="18116" xr:uid="{C8C54433-F44C-4BCA-BFEE-00E7ED6A76C8}"/>
    <cellStyle name="Ввод  16 3 3" xfId="29449" xr:uid="{A96B4FC8-ABA7-48AA-A27A-A4F1DBE31195}"/>
    <cellStyle name="Ввод  16 4" xfId="10922" xr:uid="{8202083A-2D47-4ED8-A1E3-E76B44BEB8E5}"/>
    <cellStyle name="Ввод  16 4 2" xfId="19548" xr:uid="{840BDFCC-6B5B-4A69-BF4F-7EDF0C2A0010}"/>
    <cellStyle name="Ввод  16 4 3" xfId="30883" xr:uid="{21E77DE4-EDA4-499D-8DBD-AAA346046490}"/>
    <cellStyle name="Ввод  16 5" xfId="11815" xr:uid="{82B660B4-74BC-4459-8D5D-D5E431FCC828}"/>
    <cellStyle name="Ввод  16 5 2" xfId="20440" xr:uid="{0904226E-B89C-4108-BB18-9BC311A8D1E9}"/>
    <cellStyle name="Ввод  16 5 3" xfId="31776" xr:uid="{B73C26F9-4086-4305-9BB6-0B85F70C891D}"/>
    <cellStyle name="Ввод  16 6" xfId="11177" xr:uid="{0A04CDA6-A1B1-4747-9003-3D24200AB09E}"/>
    <cellStyle name="Ввод  16 6 2" xfId="19802" xr:uid="{41929E78-D59C-4E76-B40A-A670DF66765D}"/>
    <cellStyle name="Ввод  16 6 3" xfId="31138" xr:uid="{D5373DDF-3E6F-4E3B-9E6E-92A8BBAAF380}"/>
    <cellStyle name="Ввод  16 7" xfId="12810" xr:uid="{95A1BBB6-FD45-4F00-8311-F4C52EB75C25}"/>
    <cellStyle name="Ввод  16 7 2" xfId="21433" xr:uid="{DB0B7F2A-8815-4CEC-B488-AFF2CB46824A}"/>
    <cellStyle name="Ввод  16 7 3" xfId="32771" xr:uid="{D12879B6-E437-4D88-9752-38411B393A83}"/>
    <cellStyle name="Ввод  17" xfId="5381" xr:uid="{35024375-5D6E-4DA0-AE41-9765DF50F0DF}"/>
    <cellStyle name="Ввод  17 2" xfId="14040" xr:uid="{D5411E98-5373-4331-9CF1-1105604210E9}"/>
    <cellStyle name="Ввод  17 3" xfId="25372" xr:uid="{6EAF7772-FC7A-4D50-B64C-07EE98CC874A}"/>
    <cellStyle name="Ввод  18" xfId="7769" xr:uid="{AF829952-8E55-4BC5-8971-2771F30B69DC}"/>
    <cellStyle name="Ввод  18 2" xfId="16407" xr:uid="{31EFFFDD-B10F-40DF-9E09-052AD9C2B099}"/>
    <cellStyle name="Ввод  18 3" xfId="27739" xr:uid="{E15EEA51-384C-4294-A72C-15820F7DAA0E}"/>
    <cellStyle name="Ввод  19" xfId="8976" xr:uid="{7A579E83-0DEE-481C-9519-6B6699656DD9}"/>
    <cellStyle name="Ввод  19 2" xfId="17604" xr:uid="{E0D1A4B8-40E7-4306-8B8C-F5B529DFF857}"/>
    <cellStyle name="Ввод  19 3" xfId="28937" xr:uid="{14F346EC-8A9A-4F3C-8841-46391960403B}"/>
    <cellStyle name="Ввод  2" xfId="4116" xr:uid="{2FCBD744-0249-4576-8077-C05FEF2BE2B5}"/>
    <cellStyle name="Ввод  2 10" xfId="10923" xr:uid="{37F295D4-52DF-4ED1-B9A4-8837C43D66AF}"/>
    <cellStyle name="Ввод  2 10 2" xfId="19549" xr:uid="{EF51014B-9C0F-467B-8E67-6070A782135D}"/>
    <cellStyle name="Ввод  2 10 3" xfId="30884" xr:uid="{DB58BF70-E569-4D60-8B60-FFE10E2C3335}"/>
    <cellStyle name="Ввод  2 11" xfId="11816" xr:uid="{7435378D-B582-481E-AE6D-96AC03133C37}"/>
    <cellStyle name="Ввод  2 11 2" xfId="20441" xr:uid="{2B9525CB-0572-4E17-B40B-A449939D5076}"/>
    <cellStyle name="Ввод  2 11 3" xfId="31777" xr:uid="{980240E3-EF83-4D5E-9E4F-C6ECF76CA739}"/>
    <cellStyle name="Ввод  2 12" xfId="11178" xr:uid="{6BD55548-C034-4CAD-8197-C745D46B58E9}"/>
    <cellStyle name="Ввод  2 12 2" xfId="19803" xr:uid="{F70453C5-7BDA-4C9B-9485-513855F42149}"/>
    <cellStyle name="Ввод  2 12 3" xfId="31139" xr:uid="{52320B8B-A384-4A51-B18E-A8CDC7457D0C}"/>
    <cellStyle name="Ввод  2 13" xfId="12811" xr:uid="{6BE3F93B-D999-474D-B359-C9FDD0DE55E2}"/>
    <cellStyle name="Ввод  2 13 2" xfId="21434" xr:uid="{CCC4852B-CAD2-4C9B-A3DF-FB3C3AB617CC}"/>
    <cellStyle name="Ввод  2 13 3" xfId="32772" xr:uid="{7A321A63-044B-453B-BFB5-6EFA3EE68017}"/>
    <cellStyle name="Ввод  2 2" xfId="4117" xr:uid="{7E8B0057-DDC1-42F0-AE8B-16494F3B14B3}"/>
    <cellStyle name="Ввод  2 2 10" xfId="11817" xr:uid="{793613C6-3B08-486E-8426-561EBC6C1A32}"/>
    <cellStyle name="Ввод  2 2 10 2" xfId="20442" xr:uid="{41F0E166-F323-4BD8-84E4-37E068F678DC}"/>
    <cellStyle name="Ввод  2 2 10 3" xfId="31778" xr:uid="{8BF0FDC1-0061-4C31-8EB4-04C4FA863414}"/>
    <cellStyle name="Ввод  2 2 11" xfId="7986" xr:uid="{9750F2AB-C046-43B0-B78E-E3F83A929814}"/>
    <cellStyle name="Ввод  2 2 11 2" xfId="16624" xr:uid="{36E2F43E-E503-4E32-AA3B-3B8976FC7709}"/>
    <cellStyle name="Ввод  2 2 11 3" xfId="27956" xr:uid="{CC41E4BE-CDF5-442E-B09C-C85949FBE9C7}"/>
    <cellStyle name="Ввод  2 2 12" xfId="12812" xr:uid="{7467BBC4-D551-48AC-BE5E-A296BA4E864C}"/>
    <cellStyle name="Ввод  2 2 12 2" xfId="21435" xr:uid="{4ACECB78-EE18-44F7-8C57-8AD320939671}"/>
    <cellStyle name="Ввод  2 2 12 3" xfId="32773" xr:uid="{7BA0AF2E-B51F-4BEF-AB36-8BA966065332}"/>
    <cellStyle name="Ввод  2 2 2" xfId="4118" xr:uid="{85C76F24-C288-4BAA-9FE1-30BBBCF4B4F4}"/>
    <cellStyle name="Ввод  2 2 2 2" xfId="8315" xr:uid="{3065CA08-2952-40F5-83F6-7BCBC2DD6188}"/>
    <cellStyle name="Ввод  2 2 2 2 2" xfId="16953" xr:uid="{0172CB9E-C5FA-4F7F-B1AC-B70F902CE551}"/>
    <cellStyle name="Ввод  2 2 2 2 3" xfId="28285" xr:uid="{781738EA-2EBB-4319-A843-562596C8C310}"/>
    <cellStyle name="Ввод  2 2 2 3" xfId="9491" xr:uid="{694653D9-FD31-497B-B3AF-2AA06355DB64}"/>
    <cellStyle name="Ввод  2 2 2 3 2" xfId="18119" xr:uid="{6199C868-A79B-43BC-9D66-47C8500687CC}"/>
    <cellStyle name="Ввод  2 2 2 3 3" xfId="29452" xr:uid="{3F925BC6-098E-47F1-8A50-E5D6C67B644F}"/>
    <cellStyle name="Ввод  2 2 2 4" xfId="10925" xr:uid="{DA409FC5-623F-4201-B9DF-9617476006D1}"/>
    <cellStyle name="Ввод  2 2 2 4 2" xfId="19551" xr:uid="{B4271686-5F6A-433D-BBDC-CBF6C2DAB32E}"/>
    <cellStyle name="Ввод  2 2 2 4 3" xfId="30886" xr:uid="{075C2228-A68C-4C8C-B409-301FDA760A47}"/>
    <cellStyle name="Ввод  2 2 2 5" xfId="11818" xr:uid="{0EC6ADA3-6F52-40AE-AB22-1BAE65FDB12F}"/>
    <cellStyle name="Ввод  2 2 2 5 2" xfId="20443" xr:uid="{9E0B537A-1EC1-4ADB-9F31-C1639F837A12}"/>
    <cellStyle name="Ввод  2 2 2 5 3" xfId="31779" xr:uid="{8540F269-B222-4E2F-87A9-FBAA768AE867}"/>
    <cellStyle name="Ввод  2 2 2 6" xfId="10767" xr:uid="{88FCBAEF-5064-4F1C-A45C-018B703F2F35}"/>
    <cellStyle name="Ввод  2 2 2 6 2" xfId="19393" xr:uid="{41F588C9-C79C-4012-98B1-6064DF799E55}"/>
    <cellStyle name="Ввод  2 2 2 6 3" xfId="30728" xr:uid="{27A2F098-445D-4F92-9EB8-3BEBFF675A93}"/>
    <cellStyle name="Ввод  2 2 2 7" xfId="12813" xr:uid="{0EF95D9B-9EB9-4D28-826A-76EAE7761633}"/>
    <cellStyle name="Ввод  2 2 2 7 2" xfId="21436" xr:uid="{2975822E-B5D7-4490-855E-03EDA63EC9FC}"/>
    <cellStyle name="Ввод  2 2 2 7 3" xfId="32774" xr:uid="{5BFABC40-A57F-4A91-9918-019BE0C5DD70}"/>
    <cellStyle name="Ввод  2 2 3" xfId="4119" xr:uid="{64FC5269-86C2-40AE-B5D4-DCC62FDF4391}"/>
    <cellStyle name="Ввод  2 2 3 2" xfId="8316" xr:uid="{CED6285C-4110-4B32-B66E-F57556A2D76B}"/>
    <cellStyle name="Ввод  2 2 3 2 2" xfId="16954" xr:uid="{C069567E-16FA-423A-943E-375CE19962DF}"/>
    <cellStyle name="Ввод  2 2 3 2 3" xfId="28286" xr:uid="{B0D5C55A-E036-4F5A-983F-D541D94A891F}"/>
    <cellStyle name="Ввод  2 2 3 3" xfId="9492" xr:uid="{A9653B1B-782D-4B06-A790-40C1B4212ABB}"/>
    <cellStyle name="Ввод  2 2 3 3 2" xfId="18120" xr:uid="{F64DB1EE-5DC9-48D4-8272-BB02FED1192B}"/>
    <cellStyle name="Ввод  2 2 3 3 3" xfId="29453" xr:uid="{846810D3-39B7-43FE-8F27-AF150F976A7E}"/>
    <cellStyle name="Ввод  2 2 3 4" xfId="10926" xr:uid="{7373B348-1C1B-4681-A7C5-A8FE7EF752BA}"/>
    <cellStyle name="Ввод  2 2 3 4 2" xfId="19552" xr:uid="{339D8BBA-6DA7-4154-B52C-466FADC0A031}"/>
    <cellStyle name="Ввод  2 2 3 4 3" xfId="30887" xr:uid="{02769D61-67B5-4198-A0A6-C6D44839DC70}"/>
    <cellStyle name="Ввод  2 2 3 5" xfId="11819" xr:uid="{1C0E8430-E3B5-4D4E-9457-EC7F65B57105}"/>
    <cellStyle name="Ввод  2 2 3 5 2" xfId="20444" xr:uid="{86B78CC4-117E-4ABB-91CC-C93EB1CBA052}"/>
    <cellStyle name="Ввод  2 2 3 5 3" xfId="31780" xr:uid="{1AC77306-CE8E-4409-8E2C-0B93C4ED5C4D}"/>
    <cellStyle name="Ввод  2 2 3 6" xfId="11179" xr:uid="{3C4A13B8-2A9D-4B2C-9C09-898608737822}"/>
    <cellStyle name="Ввод  2 2 3 6 2" xfId="19804" xr:uid="{2F1B2EBE-210F-447F-9E4F-FBADFA3D95EE}"/>
    <cellStyle name="Ввод  2 2 3 6 3" xfId="31140" xr:uid="{9889A9A4-3A8B-431E-AEC1-D14FD0E789BD}"/>
    <cellStyle name="Ввод  2 2 3 7" xfId="12814" xr:uid="{F695477C-64E0-453D-B6D8-CC5F6BBE8CB2}"/>
    <cellStyle name="Ввод  2 2 3 7 2" xfId="21437" xr:uid="{9AFBFE9A-ED69-47E8-8242-5FCDE249226E}"/>
    <cellStyle name="Ввод  2 2 3 7 3" xfId="32775" xr:uid="{63F2E947-035A-4771-BD25-7E3891EA544B}"/>
    <cellStyle name="Ввод  2 2 4" xfId="4120" xr:uid="{AEF69065-ADEA-47FD-A3B7-9D32B38E72F4}"/>
    <cellStyle name="Ввод  2 2 4 2" xfId="8317" xr:uid="{9FE8FC1A-04B9-4673-BD5F-56CE5CA6CDE2}"/>
    <cellStyle name="Ввод  2 2 4 2 2" xfId="16955" xr:uid="{0CA3A82A-4A5F-4772-8887-70FE6F966966}"/>
    <cellStyle name="Ввод  2 2 4 2 3" xfId="28287" xr:uid="{FA3E81C3-6D31-4F41-8F9A-77422C9702A6}"/>
    <cellStyle name="Ввод  2 2 4 3" xfId="9493" xr:uid="{EFDD8E30-BFF1-43DA-818E-FC233F31C9F6}"/>
    <cellStyle name="Ввод  2 2 4 3 2" xfId="18121" xr:uid="{E0DC34BD-F279-4CD2-8CC7-23F0AD0970DF}"/>
    <cellStyle name="Ввод  2 2 4 3 3" xfId="29454" xr:uid="{6FBE1DC3-9747-427E-8113-656C78D15A52}"/>
    <cellStyle name="Ввод  2 2 4 4" xfId="10927" xr:uid="{DA2E535E-9E60-40C1-9DFF-13702BAC36FF}"/>
    <cellStyle name="Ввод  2 2 4 4 2" xfId="19553" xr:uid="{83AC05B6-B4BF-4AA5-9B8E-AC8B0DB59304}"/>
    <cellStyle name="Ввод  2 2 4 4 3" xfId="30888" xr:uid="{692DC69D-5183-4077-9F2D-F53686C811CD}"/>
    <cellStyle name="Ввод  2 2 4 5" xfId="11820" xr:uid="{E14D028F-5B1C-480C-BB2B-AD4C966D22D9}"/>
    <cellStyle name="Ввод  2 2 4 5 2" xfId="20445" xr:uid="{876F6558-8A95-4B3A-A0B0-9BDA48C156B2}"/>
    <cellStyle name="Ввод  2 2 4 5 3" xfId="31781" xr:uid="{BA20DF2A-C805-40E6-9E98-B024D6D633E3}"/>
    <cellStyle name="Ввод  2 2 4 6" xfId="7987" xr:uid="{3B9F6691-AF3C-4C16-A685-C5D1568D9EA3}"/>
    <cellStyle name="Ввод  2 2 4 6 2" xfId="16625" xr:uid="{27C59637-EC1D-4329-8645-42AEFB02BB46}"/>
    <cellStyle name="Ввод  2 2 4 6 3" xfId="27957" xr:uid="{A2396B6D-0022-4306-B258-8D0CA3CCC9A7}"/>
    <cellStyle name="Ввод  2 2 4 7" xfId="12815" xr:uid="{EC69F4C2-C691-499C-ACC6-EA17DF31C1AD}"/>
    <cellStyle name="Ввод  2 2 4 7 2" xfId="21438" xr:uid="{4E01C33F-656F-4E92-A366-12ECD5FE0B91}"/>
    <cellStyle name="Ввод  2 2 4 7 3" xfId="32776" xr:uid="{C1A3C0B3-9702-4E74-BB51-B68107473DFE}"/>
    <cellStyle name="Ввод  2 2 5" xfId="4121" xr:uid="{EAE0FF97-12F9-4162-825A-5873B7BB7BB8}"/>
    <cellStyle name="Ввод  2 2 5 2" xfId="8318" xr:uid="{A96B0229-F141-44D9-9F51-E1C4A70DA4CA}"/>
    <cellStyle name="Ввод  2 2 5 2 2" xfId="16956" xr:uid="{CBB1045C-A722-4892-B5DC-C10D66BE96F5}"/>
    <cellStyle name="Ввод  2 2 5 2 3" xfId="28288" xr:uid="{6ED6EB12-37A9-4D46-B583-CC977177E17D}"/>
    <cellStyle name="Ввод  2 2 5 3" xfId="9494" xr:uid="{4AF5BDB7-7D0F-458C-8CA8-7736E64C7770}"/>
    <cellStyle name="Ввод  2 2 5 3 2" xfId="18122" xr:uid="{2BFA8C9C-39F2-4FDC-82C7-34041A3477BE}"/>
    <cellStyle name="Ввод  2 2 5 3 3" xfId="29455" xr:uid="{AA1DB459-01E7-450D-B08B-1C497062E936}"/>
    <cellStyle name="Ввод  2 2 5 4" xfId="10928" xr:uid="{089863F6-E15F-44A0-B89D-C7A29F6B5C34}"/>
    <cellStyle name="Ввод  2 2 5 4 2" xfId="19554" xr:uid="{63079B64-7652-43F3-9796-4E0D3E4CCA2E}"/>
    <cellStyle name="Ввод  2 2 5 4 3" xfId="30889" xr:uid="{4D362B77-703E-4BBD-9B55-40620F3D0F21}"/>
    <cellStyle name="Ввод  2 2 5 5" xfId="11821" xr:uid="{C0107CE0-4188-43BB-8BB6-B74AD4C3FF5E}"/>
    <cellStyle name="Ввод  2 2 5 5 2" xfId="20446" xr:uid="{E335B6CF-45BA-43D0-A5B9-D6014464DB6C}"/>
    <cellStyle name="Ввод  2 2 5 5 3" xfId="31782" xr:uid="{09EBE338-6D60-4805-901D-2CA4A072C0C2}"/>
    <cellStyle name="Ввод  2 2 5 6" xfId="11180" xr:uid="{9D75C5EA-FDB7-48CE-85E1-1D3E70B59B7C}"/>
    <cellStyle name="Ввод  2 2 5 6 2" xfId="19805" xr:uid="{C0CB13A9-9216-4AFC-BDD8-DE4F068CFDD5}"/>
    <cellStyle name="Ввод  2 2 5 6 3" xfId="31141" xr:uid="{A30AC798-4A7B-47D9-9C1F-CAD40A63DAD0}"/>
    <cellStyle name="Ввод  2 2 5 7" xfId="12816" xr:uid="{D68B9B59-4CF2-4324-AC51-E3406669DDDB}"/>
    <cellStyle name="Ввод  2 2 5 7 2" xfId="21439" xr:uid="{A50DA5F9-1EC2-4E2C-A007-070E6E6D29D1}"/>
    <cellStyle name="Ввод  2 2 5 7 3" xfId="32777" xr:uid="{8CD29477-59EC-47C9-B8DB-25D8511E621E}"/>
    <cellStyle name="Ввод  2 2 6" xfId="4122" xr:uid="{DF2911C3-C312-415F-B571-6686304EFCAE}"/>
    <cellStyle name="Ввод  2 2 6 2" xfId="8319" xr:uid="{8AEF6B33-6FFA-4EDB-ADFB-63E24EF5CCD2}"/>
    <cellStyle name="Ввод  2 2 6 2 2" xfId="16957" xr:uid="{07F140B4-7968-4945-9EF7-81CCC61ED7D7}"/>
    <cellStyle name="Ввод  2 2 6 2 3" xfId="28289" xr:uid="{05AD6E50-EB73-4214-A6F6-EB13C9A3E2F0}"/>
    <cellStyle name="Ввод  2 2 6 3" xfId="9495" xr:uid="{F0A8762B-90C2-4400-8DD3-C260135C0763}"/>
    <cellStyle name="Ввод  2 2 6 3 2" xfId="18123" xr:uid="{40189837-E1BA-4D99-8B7F-F5E67FC7E66C}"/>
    <cellStyle name="Ввод  2 2 6 3 3" xfId="29456" xr:uid="{97528DB5-7BFB-4A56-9153-4DA43B606A99}"/>
    <cellStyle name="Ввод  2 2 6 4" xfId="10929" xr:uid="{69CE417E-7527-43FC-8DAC-4786B964789F}"/>
    <cellStyle name="Ввод  2 2 6 4 2" xfId="19555" xr:uid="{AE7D39C3-BCB6-4B97-88A5-2A5DF59C04D0}"/>
    <cellStyle name="Ввод  2 2 6 4 3" xfId="30890" xr:uid="{EF9E36CB-23FF-460E-9022-507F44EC21E6}"/>
    <cellStyle name="Ввод  2 2 6 5" xfId="11822" xr:uid="{9CE9C643-EDD2-4D96-8858-30259F7A87E0}"/>
    <cellStyle name="Ввод  2 2 6 5 2" xfId="20447" xr:uid="{76C20EBB-C7DF-40D4-9A84-6C8F7C2BD7E3}"/>
    <cellStyle name="Ввод  2 2 6 5 3" xfId="31783" xr:uid="{DE6F9049-7EC5-41D6-857D-5F32986DEBCA}"/>
    <cellStyle name="Ввод  2 2 6 6" xfId="10251" xr:uid="{35EC9E21-A8B6-4DE0-9CA8-9B85B67BAE4C}"/>
    <cellStyle name="Ввод  2 2 6 6 2" xfId="18878" xr:uid="{22648310-DDC4-462E-81D3-594BEA577B14}"/>
    <cellStyle name="Ввод  2 2 6 6 3" xfId="30212" xr:uid="{2F8F647B-2305-4D3D-B129-0F9212F59B10}"/>
    <cellStyle name="Ввод  2 2 6 7" xfId="12817" xr:uid="{6AD74F21-0256-43B0-A093-2F9A4022A932}"/>
    <cellStyle name="Ввод  2 2 6 7 2" xfId="21440" xr:uid="{DE98A8BF-FB19-49F3-AAE2-D6699A553C03}"/>
    <cellStyle name="Ввод  2 2 6 7 3" xfId="32778" xr:uid="{76CBA49A-E406-4C29-BC58-8C9BF967C7A3}"/>
    <cellStyle name="Ввод  2 2 7" xfId="8314" xr:uid="{BEF6DB95-2C78-4788-970C-0E9E353E6086}"/>
    <cellStyle name="Ввод  2 2 7 2" xfId="16952" xr:uid="{D713074D-6CD7-4B25-8A1C-D01140266137}"/>
    <cellStyle name="Ввод  2 2 7 3" xfId="28284" xr:uid="{9E57B4DD-C8B2-468C-955F-163EF3C68A0D}"/>
    <cellStyle name="Ввод  2 2 8" xfId="9490" xr:uid="{1D100514-2DC2-4A6C-8A47-789E455A898F}"/>
    <cellStyle name="Ввод  2 2 8 2" xfId="18118" xr:uid="{505AA4ED-1362-4CCE-AE7C-D060EA5A2A98}"/>
    <cellStyle name="Ввод  2 2 8 3" xfId="29451" xr:uid="{5B746E36-BBF8-42FF-8D10-E593D1E342DC}"/>
    <cellStyle name="Ввод  2 2 9" xfId="10924" xr:uid="{F0BE03A1-749B-4410-8018-CD0018AEAEBA}"/>
    <cellStyle name="Ввод  2 2 9 2" xfId="19550" xr:uid="{A16B0961-959D-441B-AAC2-563553CB3500}"/>
    <cellStyle name="Ввод  2 2 9 3" xfId="30885" xr:uid="{4F262624-5330-48A0-AC37-877D0D4A57A9}"/>
    <cellStyle name="Ввод  2 3" xfId="4123" xr:uid="{5CD14F94-8385-4D5D-BFE3-0158464EF182}"/>
    <cellStyle name="Ввод  2 3 2" xfId="8320" xr:uid="{10ED5237-2993-418A-BFC7-5CDCB8FC4699}"/>
    <cellStyle name="Ввод  2 3 2 2" xfId="16958" xr:uid="{C870C64C-5AD9-4D67-8E31-275A8299FC2B}"/>
    <cellStyle name="Ввод  2 3 2 3" xfId="28290" xr:uid="{77E0934A-AB9E-4B69-8841-869A9A66D65A}"/>
    <cellStyle name="Ввод  2 3 3" xfId="9496" xr:uid="{D7D4AF11-CD42-42A8-88C4-D0DF273C598B}"/>
    <cellStyle name="Ввод  2 3 3 2" xfId="18124" xr:uid="{55C60711-8E1D-4089-BFD6-54CBC6A70BB6}"/>
    <cellStyle name="Ввод  2 3 3 3" xfId="29457" xr:uid="{F6D1E902-493A-4C65-9314-1AF7581A2544}"/>
    <cellStyle name="Ввод  2 3 4" xfId="10930" xr:uid="{84C24BED-4D3A-4B73-922F-926B940CC327}"/>
    <cellStyle name="Ввод  2 3 4 2" xfId="19556" xr:uid="{E3B9EDC8-F3ED-4A54-908B-35C738402EA2}"/>
    <cellStyle name="Ввод  2 3 4 3" xfId="30891" xr:uid="{17EFDA6C-253A-4C62-AB6C-A89E559FB8F8}"/>
    <cellStyle name="Ввод  2 3 5" xfId="11823" xr:uid="{EFA199A2-2709-40B2-A9B2-38752A14F78B}"/>
    <cellStyle name="Ввод  2 3 5 2" xfId="20448" xr:uid="{6E28D01A-EAEC-4EE8-B9C1-38C50BDD5FD2}"/>
    <cellStyle name="Ввод  2 3 5 3" xfId="31784" xr:uid="{609F9283-A326-48C4-AEEE-8EC189913336}"/>
    <cellStyle name="Ввод  2 3 6" xfId="7988" xr:uid="{36C0A970-2C98-46A0-B4CE-569F28C1F6B8}"/>
    <cellStyle name="Ввод  2 3 6 2" xfId="16626" xr:uid="{DA07B148-57D6-4012-B4FE-A2EC45CA25DC}"/>
    <cellStyle name="Ввод  2 3 6 3" xfId="27958" xr:uid="{836A293C-E332-4DEF-B41D-E5413E3FC56F}"/>
    <cellStyle name="Ввод  2 3 7" xfId="12818" xr:uid="{2741A268-8B67-414A-93E4-76F95C701DF2}"/>
    <cellStyle name="Ввод  2 3 7 2" xfId="21441" xr:uid="{E31FAFB2-6125-4A94-8E4A-56395915E06C}"/>
    <cellStyle name="Ввод  2 3 7 3" xfId="32779" xr:uid="{28F26C77-A01D-463A-B117-16B44A6E951A}"/>
    <cellStyle name="Ввод  2 4" xfId="4124" xr:uid="{D1A6526A-23B6-4216-B27C-83D7C175E048}"/>
    <cellStyle name="Ввод  2 4 2" xfId="8321" xr:uid="{2C8B5CE3-D15C-46E1-8577-76DAB2349A0A}"/>
    <cellStyle name="Ввод  2 4 2 2" xfId="16959" xr:uid="{7F4AD8C8-8AA9-4102-9227-2A1C9EDB4153}"/>
    <cellStyle name="Ввод  2 4 2 3" xfId="28291" xr:uid="{3A647204-D15B-4E87-B977-011D0330880E}"/>
    <cellStyle name="Ввод  2 4 3" xfId="9497" xr:uid="{76AEE48E-CB77-46EC-B3A8-B855372B6109}"/>
    <cellStyle name="Ввод  2 4 3 2" xfId="18125" xr:uid="{04C974DF-80A2-4487-8FD1-E26E2751A2F6}"/>
    <cellStyle name="Ввод  2 4 3 3" xfId="29458" xr:uid="{B0BB05FA-757F-4E5F-A6BB-80335CEF2E93}"/>
    <cellStyle name="Ввод  2 4 4" xfId="10931" xr:uid="{B9FB490F-6A4A-4592-9D72-1EBA5E04A420}"/>
    <cellStyle name="Ввод  2 4 4 2" xfId="19557" xr:uid="{ED18D67D-9FA0-4BF4-98C7-171334E6069E}"/>
    <cellStyle name="Ввод  2 4 4 3" xfId="30892" xr:uid="{536ECA07-D984-42A8-9F46-65894F247C01}"/>
    <cellStyle name="Ввод  2 4 5" xfId="11824" xr:uid="{DE829D53-59FD-4F05-B334-E32714A2B9A1}"/>
    <cellStyle name="Ввод  2 4 5 2" xfId="20449" xr:uid="{E9539A4A-BCCD-49B6-A0E3-8931D7C6F8EC}"/>
    <cellStyle name="Ввод  2 4 5 3" xfId="31785" xr:uid="{F690413E-AA1D-4434-9E32-F2038D986298}"/>
    <cellStyle name="Ввод  2 4 6" xfId="11181" xr:uid="{B307ABCE-E89B-49E3-9977-6B15671AEA0C}"/>
    <cellStyle name="Ввод  2 4 6 2" xfId="19806" xr:uid="{2A775394-1514-44D5-9C49-D82E2773E200}"/>
    <cellStyle name="Ввод  2 4 6 3" xfId="31142" xr:uid="{6D7E34DE-4557-48C3-A2B5-E8299BCABF08}"/>
    <cellStyle name="Ввод  2 4 7" xfId="12819" xr:uid="{C2941C86-C6FC-4A71-AD84-637C865519F5}"/>
    <cellStyle name="Ввод  2 4 7 2" xfId="21442" xr:uid="{E2027285-6BFC-477D-81A8-4AC3DB4CF783}"/>
    <cellStyle name="Ввод  2 4 7 3" xfId="32780" xr:uid="{B095FBDC-B189-4882-8941-646405B0816C}"/>
    <cellStyle name="Ввод  2 5" xfId="4125" xr:uid="{0E97D78B-1D9A-465F-8788-0A9F74C4AF47}"/>
    <cellStyle name="Ввод  2 5 2" xfId="8322" xr:uid="{96B394C9-BB5D-4CB7-8584-80039B0704B3}"/>
    <cellStyle name="Ввод  2 5 2 2" xfId="16960" xr:uid="{403C9D6B-6C60-40EB-ABFB-0BD95B776285}"/>
    <cellStyle name="Ввод  2 5 2 3" xfId="28292" xr:uid="{B5DC6714-1816-4834-B5B2-856C56177A7B}"/>
    <cellStyle name="Ввод  2 5 3" xfId="9498" xr:uid="{28B00ABE-E1DB-41D0-A8DC-CBF62365066A}"/>
    <cellStyle name="Ввод  2 5 3 2" xfId="18126" xr:uid="{2C5AF507-B2CA-44CF-AF03-A1AB75A27F33}"/>
    <cellStyle name="Ввод  2 5 3 3" xfId="29459" xr:uid="{788541C2-37BB-4A43-AA1F-B4208E379F5E}"/>
    <cellStyle name="Ввод  2 5 4" xfId="10932" xr:uid="{CFE2D06B-52A8-4A6E-AFAA-CC4C1BFC12BB}"/>
    <cellStyle name="Ввод  2 5 4 2" xfId="19558" xr:uid="{193E71A8-3322-4B6E-A716-4891659C0160}"/>
    <cellStyle name="Ввод  2 5 4 3" xfId="30893" xr:uid="{EA2B6E95-4E9F-46A3-B45E-590CAA8E2AEB}"/>
    <cellStyle name="Ввод  2 5 5" xfId="11825" xr:uid="{5373302E-7CDD-49FC-95B8-795C8281410C}"/>
    <cellStyle name="Ввод  2 5 5 2" xfId="20450" xr:uid="{D658201A-7100-422F-B252-0FCD034AC58D}"/>
    <cellStyle name="Ввод  2 5 5 3" xfId="31786" xr:uid="{CE36DE98-4F1E-4884-9C52-968CB31DAB05}"/>
    <cellStyle name="Ввод  2 5 6" xfId="11182" xr:uid="{BB49C48E-DBD0-459E-98E3-7DCDAB40406A}"/>
    <cellStyle name="Ввод  2 5 6 2" xfId="19807" xr:uid="{97961ED9-7CFF-49D1-A4EA-57E96D3DB100}"/>
    <cellStyle name="Ввод  2 5 6 3" xfId="31143" xr:uid="{11733E1C-6E5B-4CF8-9EA3-E8B54A05B00D}"/>
    <cellStyle name="Ввод  2 5 7" xfId="12820" xr:uid="{B3603CAE-526B-48CA-AB93-503E124C7498}"/>
    <cellStyle name="Ввод  2 5 7 2" xfId="21443" xr:uid="{C82E184D-3B90-4F64-816C-731813D57F6F}"/>
    <cellStyle name="Ввод  2 5 7 3" xfId="32781" xr:uid="{DFF5676A-1FFF-4A42-A48E-43BC9DF7331E}"/>
    <cellStyle name="Ввод  2 6" xfId="4126" xr:uid="{B956838C-321F-473C-9395-B489D9871C5D}"/>
    <cellStyle name="Ввод  2 6 2" xfId="8323" xr:uid="{9F8D4CB8-4DAE-4974-934C-775FED925D9F}"/>
    <cellStyle name="Ввод  2 6 2 2" xfId="16961" xr:uid="{D057F75B-CE3F-46EB-9C76-90149D0B6877}"/>
    <cellStyle name="Ввод  2 6 2 3" xfId="28293" xr:uid="{E919FDC8-0E1B-4283-AFEC-B5948577EEC9}"/>
    <cellStyle name="Ввод  2 6 3" xfId="9499" xr:uid="{003610AC-9794-4E58-B173-4E8E7A4624F8}"/>
    <cellStyle name="Ввод  2 6 3 2" xfId="18127" xr:uid="{F4EB2699-A4E7-4268-B3E1-B5DD29C6E9CF}"/>
    <cellStyle name="Ввод  2 6 3 3" xfId="29460" xr:uid="{910EA5A5-8A7E-4A66-ABB8-C48B90BE1EF9}"/>
    <cellStyle name="Ввод  2 6 4" xfId="10933" xr:uid="{35BD6C7C-5CE3-405B-8DC0-78A5F514A9E1}"/>
    <cellStyle name="Ввод  2 6 4 2" xfId="19559" xr:uid="{1099E3BF-AC56-492B-959C-B4A7BED1EBC7}"/>
    <cellStyle name="Ввод  2 6 4 3" xfId="30894" xr:uid="{EDC65D96-CF0F-4512-8114-C050669AC4DD}"/>
    <cellStyle name="Ввод  2 6 5" xfId="11826" xr:uid="{0F407F9F-8C5D-4C93-88FE-CFCB2E1C7D6A}"/>
    <cellStyle name="Ввод  2 6 5 2" xfId="20451" xr:uid="{38D35FB4-5052-4017-A168-E5A7AA66AF62}"/>
    <cellStyle name="Ввод  2 6 5 3" xfId="31787" xr:uid="{9021FD2F-0323-4725-8495-E85C5002EA30}"/>
    <cellStyle name="Ввод  2 6 6" xfId="7991" xr:uid="{DC211D45-707A-42B2-999F-A765ECB63B2E}"/>
    <cellStyle name="Ввод  2 6 6 2" xfId="16629" xr:uid="{08B7E69F-C160-4D75-9AB8-1C0533145985}"/>
    <cellStyle name="Ввод  2 6 6 3" xfId="27961" xr:uid="{6ABF0FF9-A971-481E-9C29-AB319B406A0A}"/>
    <cellStyle name="Ввод  2 6 7" xfId="12821" xr:uid="{C7853ADF-0C2E-4AF1-A608-C019DA72DA9C}"/>
    <cellStyle name="Ввод  2 6 7 2" xfId="21444" xr:uid="{F4F4D5A6-83EB-403F-8AA1-AA7A163AE453}"/>
    <cellStyle name="Ввод  2 6 7 3" xfId="32782" xr:uid="{13E48BBC-520B-4F35-95B9-3D75CAB849DD}"/>
    <cellStyle name="Ввод  2 7" xfId="4127" xr:uid="{668A82D9-38AA-40AA-A43B-96E175AA9691}"/>
    <cellStyle name="Ввод  2 7 2" xfId="8324" xr:uid="{2EA30F0A-22C2-4E41-90A5-7443291EADCF}"/>
    <cellStyle name="Ввод  2 7 2 2" xfId="16962" xr:uid="{5127C486-6EA2-42D0-80D3-C0C9C3BF3674}"/>
    <cellStyle name="Ввод  2 7 2 3" xfId="28294" xr:uid="{B7A68524-951D-40B0-8789-0767C071A2DA}"/>
    <cellStyle name="Ввод  2 7 3" xfId="9500" xr:uid="{2EF41229-20E6-44E8-8FA6-7565F36E543A}"/>
    <cellStyle name="Ввод  2 7 3 2" xfId="18128" xr:uid="{E1E2717C-322C-4F26-BA10-3C93E71F5B38}"/>
    <cellStyle name="Ввод  2 7 3 3" xfId="29461" xr:uid="{B6B776C7-AD64-478C-AFA5-6B3EDF2A5798}"/>
    <cellStyle name="Ввод  2 7 4" xfId="10934" xr:uid="{DC8C5EB1-7671-4004-8BF4-08BC79F6E2F5}"/>
    <cellStyle name="Ввод  2 7 4 2" xfId="19560" xr:uid="{F2B79A2B-EE38-43F4-9B63-4818D1C225E3}"/>
    <cellStyle name="Ввод  2 7 4 3" xfId="30895" xr:uid="{045B8F6F-DC1F-4EF8-809B-08EDD49E2F38}"/>
    <cellStyle name="Ввод  2 7 5" xfId="11827" xr:uid="{29ED153A-210D-4AFB-9B75-2F3F279F1D37}"/>
    <cellStyle name="Ввод  2 7 5 2" xfId="20452" xr:uid="{A1C5F885-3ABF-43BC-89EB-82139E79C4C6}"/>
    <cellStyle name="Ввод  2 7 5 3" xfId="31788" xr:uid="{5FED5A2C-E2A5-47FC-95F5-2B6D37FFC98B}"/>
    <cellStyle name="Ввод  2 7 6" xfId="10766" xr:uid="{088D2ACA-02FD-4DB1-A0CA-AF0FBB92A3CB}"/>
    <cellStyle name="Ввод  2 7 6 2" xfId="19392" xr:uid="{89E66508-40D1-4534-A999-1B6C0F647C53}"/>
    <cellStyle name="Ввод  2 7 6 3" xfId="30727" xr:uid="{4D4C286E-B64B-4BB6-91A4-EB0A7A1C5E0F}"/>
    <cellStyle name="Ввод  2 7 7" xfId="12822" xr:uid="{59F1F6D1-BCFF-4CE0-B6DF-AB175A4568E3}"/>
    <cellStyle name="Ввод  2 7 7 2" xfId="21445" xr:uid="{ACB48487-A84A-43CA-9A83-DE216550EDF5}"/>
    <cellStyle name="Ввод  2 7 7 3" xfId="32783" xr:uid="{DA064303-6866-4DFB-9ED4-4D6FE62D9A32}"/>
    <cellStyle name="Ввод  2 8" xfId="8313" xr:uid="{52A91CD1-DDC5-4E4E-97D8-D91ACDA57FDB}"/>
    <cellStyle name="Ввод  2 8 2" xfId="16951" xr:uid="{96A7ED69-0184-4F72-91E6-1C8E3E722273}"/>
    <cellStyle name="Ввод  2 8 3" xfId="28283" xr:uid="{68EFF99F-38BB-4A9D-8A48-E4E0A4A83336}"/>
    <cellStyle name="Ввод  2 9" xfId="9489" xr:uid="{D01EAFA0-131F-4CD8-8C5A-8727342F7565}"/>
    <cellStyle name="Ввод  2 9 2" xfId="18117" xr:uid="{EE269983-F5DF-40EB-99E8-153396CD1234}"/>
    <cellStyle name="Ввод  2 9 3" xfId="29450" xr:uid="{5CE0B9EB-011E-41FD-9477-0E35F35B4533}"/>
    <cellStyle name="Ввод  20" xfId="10203" xr:uid="{1DAF10A9-0D15-49A7-822E-5CD5B8D13CAB}"/>
    <cellStyle name="Ввод  20 2" xfId="18830" xr:uid="{0E88EE8B-3A67-48CA-9C00-BB249EFB9CAF}"/>
    <cellStyle name="Ввод  20 3" xfId="30164" xr:uid="{6A489F4A-20C5-4B28-85D9-7F86DBA06703}"/>
    <cellStyle name="Ввод  21" xfId="8843" xr:uid="{7D7A6D9C-423F-4D46-91F1-F76246CA9144}"/>
    <cellStyle name="Ввод  21 2" xfId="17471" xr:uid="{8B61A4AB-34D4-4496-9F19-2E4ACBEE5806}"/>
    <cellStyle name="Ввод  21 3" xfId="28804" xr:uid="{C405ADC8-24BC-4BF9-8B6F-C24B412ADA64}"/>
    <cellStyle name="Ввод  22" xfId="12422" xr:uid="{CF3EEF9E-1B93-47FC-BBD5-E15A8104FE60}"/>
    <cellStyle name="Ввод  22 2" xfId="21046" xr:uid="{50996416-F561-4DA9-BCBF-095E18DAD5AC}"/>
    <cellStyle name="Ввод  22 3" xfId="32383" xr:uid="{1DE8071E-AA2A-4ED8-8218-FEFADEE0B518}"/>
    <cellStyle name="Ввод  23" xfId="12788" xr:uid="{50BF140D-307C-42EE-AB00-F2E6EFFA6AF5}"/>
    <cellStyle name="Ввод  23 2" xfId="21411" xr:uid="{BFD4BA6F-CA12-4C39-98A1-F0B7943B6F96}"/>
    <cellStyle name="Ввод  23 3" xfId="32749" xr:uid="{C833E97E-539C-45A0-A6F1-B4485E971D46}"/>
    <cellStyle name="Ввод  3" xfId="4128" xr:uid="{7C99536A-2388-473B-A01A-CC6CFC172C48}"/>
    <cellStyle name="Ввод  3 10" xfId="10935" xr:uid="{253AD6EF-1F54-4DAB-91CE-4F2300428DE1}"/>
    <cellStyle name="Ввод  3 10 2" xfId="19561" xr:uid="{644A3E54-387B-41F6-B927-7C194CA2FE7B}"/>
    <cellStyle name="Ввод  3 10 3" xfId="30896" xr:uid="{FC01823E-BAD0-4C02-80E6-B259255F2A3B}"/>
    <cellStyle name="Ввод  3 11" xfId="11828" xr:uid="{2922F9D6-D332-4373-8CAA-F03A696E7EAA}"/>
    <cellStyle name="Ввод  3 11 2" xfId="20453" xr:uid="{D2BB3042-1F39-425D-8C94-4F04B47947F9}"/>
    <cellStyle name="Ввод  3 11 3" xfId="31789" xr:uid="{9D3BA38D-79C9-4A1E-B3F5-2BB76D38850E}"/>
    <cellStyle name="Ввод  3 12" xfId="11183" xr:uid="{E50F314B-A1E7-4A51-B92F-49914928D623}"/>
    <cellStyle name="Ввод  3 12 2" xfId="19808" xr:uid="{D116520D-6AD7-4C81-999B-ADBDCCFEB29B}"/>
    <cellStyle name="Ввод  3 12 3" xfId="31144" xr:uid="{1804B4DB-4642-4761-B4CB-D5D591C79EC8}"/>
    <cellStyle name="Ввод  3 13" xfId="12823" xr:uid="{12AC7C59-D466-476F-93EC-5F96F875C680}"/>
    <cellStyle name="Ввод  3 13 2" xfId="21446" xr:uid="{0518526A-7D26-4940-A89F-D1CCB16B1369}"/>
    <cellStyle name="Ввод  3 13 3" xfId="32784" xr:uid="{89753B92-08EA-4E6B-B495-78DC7C8211AA}"/>
    <cellStyle name="Ввод  3 2" xfId="4129" xr:uid="{503F7132-5BEA-49D1-8366-28473C3D8BCF}"/>
    <cellStyle name="Ввод  3 2 10" xfId="11829" xr:uid="{522301F0-AB21-4EAC-BA08-9B97EC05FE62}"/>
    <cellStyle name="Ввод  3 2 10 2" xfId="20454" xr:uid="{C3769A60-32E1-4D3F-A2EB-EEA7AA9E83F0}"/>
    <cellStyle name="Ввод  3 2 10 3" xfId="31790" xr:uid="{3A0D28E2-3B77-4729-8AE1-3AF8FF938B85}"/>
    <cellStyle name="Ввод  3 2 11" xfId="7992" xr:uid="{C171A03A-D897-4519-9CC6-951E3B8C35D5}"/>
    <cellStyle name="Ввод  3 2 11 2" xfId="16630" xr:uid="{30CE0859-8414-468C-94C1-1B105EA5FE1E}"/>
    <cellStyle name="Ввод  3 2 11 3" xfId="27962" xr:uid="{FF9B8ED4-C86A-40FD-AA5D-3905C504EA12}"/>
    <cellStyle name="Ввод  3 2 12" xfId="12824" xr:uid="{403E80B4-8A2D-49F6-BB36-B98428F3FDAC}"/>
    <cellStyle name="Ввод  3 2 12 2" xfId="21447" xr:uid="{4B852550-62CF-4935-BD69-16C92541675F}"/>
    <cellStyle name="Ввод  3 2 12 3" xfId="32785" xr:uid="{EE0C9660-5107-4FB2-8C8D-BC35C92091C3}"/>
    <cellStyle name="Ввод  3 2 2" xfId="4130" xr:uid="{7C153A1A-6295-4FDE-BC2A-022864F5EF6F}"/>
    <cellStyle name="Ввод  3 2 2 2" xfId="8327" xr:uid="{F171EB81-002D-4A7B-848F-1DB6F3DD3AD8}"/>
    <cellStyle name="Ввод  3 2 2 2 2" xfId="16965" xr:uid="{2691DA57-2772-4B3F-88E5-081339FE2C4B}"/>
    <cellStyle name="Ввод  3 2 2 2 3" xfId="28297" xr:uid="{5BDE74E6-85BE-4ADE-A1E5-67D85C439C1F}"/>
    <cellStyle name="Ввод  3 2 2 3" xfId="9503" xr:uid="{1B6A972E-B438-4DC6-81D7-09B5E93E2D14}"/>
    <cellStyle name="Ввод  3 2 2 3 2" xfId="18131" xr:uid="{58DAEA93-EB8C-4000-B45C-E229DAE3A027}"/>
    <cellStyle name="Ввод  3 2 2 3 3" xfId="29464" xr:uid="{1BB3D475-B719-4F13-9B44-3D8605A0B4F8}"/>
    <cellStyle name="Ввод  3 2 2 4" xfId="10937" xr:uid="{186BA23A-1A96-4217-B8B8-45FF79BD6BF9}"/>
    <cellStyle name="Ввод  3 2 2 4 2" xfId="19563" xr:uid="{22C165C9-3FAA-4AE0-AD0B-DECA36C5EBF9}"/>
    <cellStyle name="Ввод  3 2 2 4 3" xfId="30898" xr:uid="{E0C2472F-5F7D-421B-BE7F-0FD1405D85B8}"/>
    <cellStyle name="Ввод  3 2 2 5" xfId="11830" xr:uid="{16EBCD09-BD38-4F24-B2BE-5463BC5051A0}"/>
    <cellStyle name="Ввод  3 2 2 5 2" xfId="20455" xr:uid="{3E341668-1A86-45F3-B26F-67AA90BE8784}"/>
    <cellStyle name="Ввод  3 2 2 5 3" xfId="31791" xr:uid="{98344F5F-0984-4607-8A6C-BB7B9BA14032}"/>
    <cellStyle name="Ввод  3 2 2 6" xfId="11184" xr:uid="{9C6F14A4-F5D2-454A-A845-04A311634938}"/>
    <cellStyle name="Ввод  3 2 2 6 2" xfId="19809" xr:uid="{0EB0EFDE-CB88-4709-BB7C-6C1736E14303}"/>
    <cellStyle name="Ввод  3 2 2 6 3" xfId="31145" xr:uid="{E93AF87F-888D-4ECF-BFB3-FEF3737E2796}"/>
    <cellStyle name="Ввод  3 2 2 7" xfId="12825" xr:uid="{428057A2-3E3C-4AD9-9709-692C136F6266}"/>
    <cellStyle name="Ввод  3 2 2 7 2" xfId="21448" xr:uid="{DB1DD0DD-5209-4643-B6B9-4195C779CF7B}"/>
    <cellStyle name="Ввод  3 2 2 7 3" xfId="32786" xr:uid="{AF5BA1D6-FB2C-4750-AC3F-BFA29CB99876}"/>
    <cellStyle name="Ввод  3 2 3" xfId="4131" xr:uid="{4D220349-4C14-43B5-8372-BF0C6028A02C}"/>
    <cellStyle name="Ввод  3 2 3 2" xfId="8328" xr:uid="{973CF063-500B-42B1-8970-6426302E9043}"/>
    <cellStyle name="Ввод  3 2 3 2 2" xfId="16966" xr:uid="{BEF95A70-6F13-452F-92F3-8F12D6CF7CDD}"/>
    <cellStyle name="Ввод  3 2 3 2 3" xfId="28298" xr:uid="{D754DEA7-FD6F-4379-A95E-9AB7797765A3}"/>
    <cellStyle name="Ввод  3 2 3 3" xfId="9504" xr:uid="{50E977F0-96FA-4E35-847B-5851AAC2B8FD}"/>
    <cellStyle name="Ввод  3 2 3 3 2" xfId="18132" xr:uid="{2437B709-B1B4-497A-9758-B57587C303B2}"/>
    <cellStyle name="Ввод  3 2 3 3 3" xfId="29465" xr:uid="{D1B12171-C103-4983-A8D5-82DFF852A44D}"/>
    <cellStyle name="Ввод  3 2 3 4" xfId="10938" xr:uid="{989E60CD-33F4-4EA0-BCE2-EF942737EE6C}"/>
    <cellStyle name="Ввод  3 2 3 4 2" xfId="19564" xr:uid="{54A56F93-99D9-49AB-9563-0CC674969D60}"/>
    <cellStyle name="Ввод  3 2 3 4 3" xfId="30899" xr:uid="{8E035FA5-C6D0-401A-B35E-1D7165DD1A43}"/>
    <cellStyle name="Ввод  3 2 3 5" xfId="11831" xr:uid="{2D02220A-D81F-49A6-B4C7-00B000CA46FC}"/>
    <cellStyle name="Ввод  3 2 3 5 2" xfId="20456" xr:uid="{D12E6CBB-D92F-494A-974B-09019698AF71}"/>
    <cellStyle name="Ввод  3 2 3 5 3" xfId="31792" xr:uid="{713FCDEF-D3BD-4DFC-9D5D-193E383F173A}"/>
    <cellStyle name="Ввод  3 2 3 6" xfId="10765" xr:uid="{8585E878-D84E-46EC-82A1-451C134D5F28}"/>
    <cellStyle name="Ввод  3 2 3 6 2" xfId="19391" xr:uid="{622B3494-C0AE-495D-A815-7650A377FB2E}"/>
    <cellStyle name="Ввод  3 2 3 6 3" xfId="30726" xr:uid="{1CE54498-D409-4E76-A999-A00B8B790BA7}"/>
    <cellStyle name="Ввод  3 2 3 7" xfId="12826" xr:uid="{81C62A41-BD18-4AC6-BEAA-DAF7F564EC0C}"/>
    <cellStyle name="Ввод  3 2 3 7 2" xfId="21449" xr:uid="{3B82D876-BC58-47DF-A057-2C297E0C15C3}"/>
    <cellStyle name="Ввод  3 2 3 7 3" xfId="32787" xr:uid="{BB2428F3-D7B5-4A7C-BD6B-DFA2C4C27517}"/>
    <cellStyle name="Ввод  3 2 4" xfId="4132" xr:uid="{45CD6BA0-DE6C-4EA4-845D-6B1A7D5EC095}"/>
    <cellStyle name="Ввод  3 2 4 2" xfId="8329" xr:uid="{D2BF14C5-34F9-4119-8588-94CD62F5F4B9}"/>
    <cellStyle name="Ввод  3 2 4 2 2" xfId="16967" xr:uid="{56F140FF-6128-4308-B087-BFBE8C3408F1}"/>
    <cellStyle name="Ввод  3 2 4 2 3" xfId="28299" xr:uid="{260BD6E6-787B-43D4-9809-51CA83149D1B}"/>
    <cellStyle name="Ввод  3 2 4 3" xfId="9505" xr:uid="{BE6FA342-5223-4610-B592-B24332E31F20}"/>
    <cellStyle name="Ввод  3 2 4 3 2" xfId="18133" xr:uid="{BA37E623-E683-4522-9519-6239BC3F6478}"/>
    <cellStyle name="Ввод  3 2 4 3 3" xfId="29466" xr:uid="{DF61415D-79BD-4F35-A84D-FE3375B62AF2}"/>
    <cellStyle name="Ввод  3 2 4 4" xfId="10939" xr:uid="{264846B1-0836-46A7-BDD5-C70711045253}"/>
    <cellStyle name="Ввод  3 2 4 4 2" xfId="19565" xr:uid="{90F76BAB-235A-469D-9150-44C7338FE805}"/>
    <cellStyle name="Ввод  3 2 4 4 3" xfId="30900" xr:uid="{FB088F69-B59A-4AFC-BF49-FD711A9D9DD4}"/>
    <cellStyle name="Ввод  3 2 4 5" xfId="11832" xr:uid="{60172C09-7E5A-42CE-A2BE-755B2CA55E49}"/>
    <cellStyle name="Ввод  3 2 4 5 2" xfId="20457" xr:uid="{7B0BB7CF-4644-4380-A1E9-E8160B9AB44E}"/>
    <cellStyle name="Ввод  3 2 4 5 3" xfId="31793" xr:uid="{822E20D9-D1F9-47BE-938D-00AF097E46FB}"/>
    <cellStyle name="Ввод  3 2 4 6" xfId="7993" xr:uid="{1B329660-A2F8-42F3-A287-4B6118AC0C3F}"/>
    <cellStyle name="Ввод  3 2 4 6 2" xfId="16631" xr:uid="{C8A8EC1F-8D5F-43FC-91C7-ACF03A088449}"/>
    <cellStyle name="Ввод  3 2 4 6 3" xfId="27963" xr:uid="{A35DEC12-630D-4326-BF3A-34B4A3ADA3EA}"/>
    <cellStyle name="Ввод  3 2 4 7" xfId="12827" xr:uid="{BEBC3DB3-57A6-41A1-996F-58381AA20AFC}"/>
    <cellStyle name="Ввод  3 2 4 7 2" xfId="21450" xr:uid="{3D6F29C5-A66B-42F7-9467-9FB5729CAB4F}"/>
    <cellStyle name="Ввод  3 2 4 7 3" xfId="32788" xr:uid="{DCBEBBC2-468C-4207-8D58-5E666DBBF925}"/>
    <cellStyle name="Ввод  3 2 5" xfId="4133" xr:uid="{AD88F505-BE37-4E9E-811E-F44335F6F9A1}"/>
    <cellStyle name="Ввод  3 2 5 2" xfId="8330" xr:uid="{92564BDA-E8D9-4843-8B3B-284D9F449753}"/>
    <cellStyle name="Ввод  3 2 5 2 2" xfId="16968" xr:uid="{4DF37383-EAED-4C37-BE40-7B54DF40B2C2}"/>
    <cellStyle name="Ввод  3 2 5 2 3" xfId="28300" xr:uid="{9CFB733F-A996-44D7-962A-4625E90FD5C6}"/>
    <cellStyle name="Ввод  3 2 5 3" xfId="9506" xr:uid="{C894AA34-7C80-4121-A72B-E338FAF5EE90}"/>
    <cellStyle name="Ввод  3 2 5 3 2" xfId="18134" xr:uid="{4BA9F18F-D9B7-48AE-9606-1BE602527BA3}"/>
    <cellStyle name="Ввод  3 2 5 3 3" xfId="29467" xr:uid="{7CB6BA21-114F-4542-BB8D-1FC6C4E640F5}"/>
    <cellStyle name="Ввод  3 2 5 4" xfId="10940" xr:uid="{4638B18C-43B2-4CE5-A103-346CBF43FD68}"/>
    <cellStyle name="Ввод  3 2 5 4 2" xfId="19566" xr:uid="{F56FD0DA-A35A-4595-91D9-56288E41A22D}"/>
    <cellStyle name="Ввод  3 2 5 4 3" xfId="30901" xr:uid="{1F048D54-4D2F-46AB-A557-8F22E26D2E8B}"/>
    <cellStyle name="Ввод  3 2 5 5" xfId="11833" xr:uid="{AB712C75-F6B0-469A-B1BB-D86DB5700EB6}"/>
    <cellStyle name="Ввод  3 2 5 5 2" xfId="20458" xr:uid="{0BB1299C-B0D2-47C5-85D3-2774D9492109}"/>
    <cellStyle name="Ввод  3 2 5 5 3" xfId="31794" xr:uid="{0E813D4B-AFBF-49E5-AA6E-EAE9B80A1DE4}"/>
    <cellStyle name="Ввод  3 2 5 6" xfId="11185" xr:uid="{30C30BB7-6294-4419-B247-727FE332B97F}"/>
    <cellStyle name="Ввод  3 2 5 6 2" xfId="19810" xr:uid="{FC61B295-D661-4B63-BEB6-A0E3B238B1D7}"/>
    <cellStyle name="Ввод  3 2 5 6 3" xfId="31146" xr:uid="{4C2F27FD-7B4B-4545-BA7F-E3D356286A74}"/>
    <cellStyle name="Ввод  3 2 5 7" xfId="12828" xr:uid="{22667F04-CD8D-4C97-8D9E-4576231BFE47}"/>
    <cellStyle name="Ввод  3 2 5 7 2" xfId="21451" xr:uid="{56422591-D516-4F19-B025-B99A2E9D5101}"/>
    <cellStyle name="Ввод  3 2 5 7 3" xfId="32789" xr:uid="{5DE6DE45-0CCB-4EC0-8A28-4276F7E60235}"/>
    <cellStyle name="Ввод  3 2 6" xfId="4134" xr:uid="{2CAEECC5-5C34-4AF4-BE2A-D855FA12296D}"/>
    <cellStyle name="Ввод  3 2 6 2" xfId="8331" xr:uid="{05FB8767-D675-4ACA-8411-44090822FC54}"/>
    <cellStyle name="Ввод  3 2 6 2 2" xfId="16969" xr:uid="{430D24C3-0356-456A-9832-22FF9C627AAA}"/>
    <cellStyle name="Ввод  3 2 6 2 3" xfId="28301" xr:uid="{7160250F-9FE5-4773-88EB-75E62ECFA99C}"/>
    <cellStyle name="Ввод  3 2 6 3" xfId="9507" xr:uid="{62DACCB0-9A1D-433E-9D81-206C5C459D1C}"/>
    <cellStyle name="Ввод  3 2 6 3 2" xfId="18135" xr:uid="{DABDB5C7-8080-4103-B539-BDD7800CE44C}"/>
    <cellStyle name="Ввод  3 2 6 3 3" xfId="29468" xr:uid="{5D8B71A0-3376-4AA7-80F2-BDE874CED8DF}"/>
    <cellStyle name="Ввод  3 2 6 4" xfId="10941" xr:uid="{5A85F2AC-B0C5-44C6-AFD7-5D1A0A454496}"/>
    <cellStyle name="Ввод  3 2 6 4 2" xfId="19567" xr:uid="{1C82305D-D024-4BB6-8313-5EEA59CD8C83}"/>
    <cellStyle name="Ввод  3 2 6 4 3" xfId="30902" xr:uid="{23F1690F-9F90-4F3B-BA01-12EBAE4D171D}"/>
    <cellStyle name="Ввод  3 2 6 5" xfId="11834" xr:uid="{EF6DA18E-BFDE-4909-92FD-8B41D33F1173}"/>
    <cellStyle name="Ввод  3 2 6 5 2" xfId="20459" xr:uid="{C92E91AA-3B63-4BA0-93DA-932B5F38A793}"/>
    <cellStyle name="Ввод  3 2 6 5 3" xfId="31795" xr:uid="{00C0890F-BB1D-4F76-A9FE-D52BD5D42D75}"/>
    <cellStyle name="Ввод  3 2 6 6" xfId="11186" xr:uid="{254DB7CF-19CD-48A1-ABB7-DC7C0B96E558}"/>
    <cellStyle name="Ввод  3 2 6 6 2" xfId="19811" xr:uid="{606BA405-4C05-48F2-8FBD-B8BABB8D9CDD}"/>
    <cellStyle name="Ввод  3 2 6 6 3" xfId="31147" xr:uid="{1AE6BA28-7FED-4F1F-8AC7-E304E0A94B20}"/>
    <cellStyle name="Ввод  3 2 6 7" xfId="12829" xr:uid="{CE01BEFF-75CB-4E97-824F-8FAB034C8277}"/>
    <cellStyle name="Ввод  3 2 6 7 2" xfId="21452" xr:uid="{E7FB6D4E-314A-4705-AEB7-C2C466A0065C}"/>
    <cellStyle name="Ввод  3 2 6 7 3" xfId="32790" xr:uid="{27107C21-5783-4F07-A1EB-2849F5C359F0}"/>
    <cellStyle name="Ввод  3 2 7" xfId="8326" xr:uid="{7D2F2973-AFEB-410E-9435-2E5EB7E72C0E}"/>
    <cellStyle name="Ввод  3 2 7 2" xfId="16964" xr:uid="{88B9104F-1A78-4DCA-92F7-587CC329739E}"/>
    <cellStyle name="Ввод  3 2 7 3" xfId="28296" xr:uid="{367037EE-6B19-4237-9DC7-7B63702F5AAD}"/>
    <cellStyle name="Ввод  3 2 8" xfId="9502" xr:uid="{F6290E01-025F-41C3-84D7-9024E79E63CE}"/>
    <cellStyle name="Ввод  3 2 8 2" xfId="18130" xr:uid="{88FF029D-F749-48EF-B409-EF9742A85EB1}"/>
    <cellStyle name="Ввод  3 2 8 3" xfId="29463" xr:uid="{815EEAD0-41A5-48D5-B3CA-B02F1F8A625D}"/>
    <cellStyle name="Ввод  3 2 9" xfId="10936" xr:uid="{C8F8FA10-4037-43AE-9373-9B4552E2968C}"/>
    <cellStyle name="Ввод  3 2 9 2" xfId="19562" xr:uid="{2CDB4066-E4A5-4FBE-9F0C-61B4CC02A993}"/>
    <cellStyle name="Ввод  3 2 9 3" xfId="30897" xr:uid="{28D49037-F479-4AEA-9B63-71802C980827}"/>
    <cellStyle name="Ввод  3 3" xfId="4135" xr:uid="{1180EE75-3CDB-4071-9017-ACF163844F25}"/>
    <cellStyle name="Ввод  3 3 2" xfId="8332" xr:uid="{41E64C81-EEDE-47D1-9E92-84AE3011147B}"/>
    <cellStyle name="Ввод  3 3 2 2" xfId="16970" xr:uid="{72DCD8F8-E4EF-470F-9A6D-E7A13CBEF5BC}"/>
    <cellStyle name="Ввод  3 3 2 3" xfId="28302" xr:uid="{3EAD5613-7E4B-4D59-A90C-8F7592B8F256}"/>
    <cellStyle name="Ввод  3 3 3" xfId="9508" xr:uid="{1A31DB46-F93E-49A1-9A0D-3A6583BE9A20}"/>
    <cellStyle name="Ввод  3 3 3 2" xfId="18136" xr:uid="{1EA81BCE-FE4E-4E0E-9933-1D1A92C69DE3}"/>
    <cellStyle name="Ввод  3 3 3 3" xfId="29469" xr:uid="{827D6061-962B-47B1-9E01-6956A06A8AE4}"/>
    <cellStyle name="Ввод  3 3 4" xfId="10942" xr:uid="{96A0364B-B7C3-4B7F-9755-7DDD92F5C6CE}"/>
    <cellStyle name="Ввод  3 3 4 2" xfId="19568" xr:uid="{701D3830-DDBC-4842-9856-5E3C3B70E5E3}"/>
    <cellStyle name="Ввод  3 3 4 3" xfId="30903" xr:uid="{A20B554D-C92E-46EE-A8BA-F4B997A442C0}"/>
    <cellStyle name="Ввод  3 3 5" xfId="11835" xr:uid="{C6B36007-8A39-43CE-BE40-363BCDFB7C4D}"/>
    <cellStyle name="Ввод  3 3 5 2" xfId="20460" xr:uid="{011F8003-3E2F-43C9-9846-A09AC2A835DF}"/>
    <cellStyle name="Ввод  3 3 5 3" xfId="31796" xr:uid="{A539F324-9559-4B39-87A6-91A9E8797C6D}"/>
    <cellStyle name="Ввод  3 3 6" xfId="7994" xr:uid="{6EFD156E-6FFF-4549-93ED-05BB6F3BFCB3}"/>
    <cellStyle name="Ввод  3 3 6 2" xfId="16632" xr:uid="{D555A6C7-6BDC-43BC-A945-84266212CDF6}"/>
    <cellStyle name="Ввод  3 3 6 3" xfId="27964" xr:uid="{8AF34BC9-4E64-4784-8D65-E98C5309ADD4}"/>
    <cellStyle name="Ввод  3 3 7" xfId="12830" xr:uid="{ACE34E2F-1EDB-4063-BC03-796B449D05F9}"/>
    <cellStyle name="Ввод  3 3 7 2" xfId="21453" xr:uid="{018282B0-BCA4-4C7A-8B66-4DDB0468613C}"/>
    <cellStyle name="Ввод  3 3 7 3" xfId="32791" xr:uid="{5AA5820B-D92F-4E97-850E-591CA7E7AA8F}"/>
    <cellStyle name="Ввод  3 4" xfId="4136" xr:uid="{7A77C9F5-52D6-4EEC-B99C-EEB7DAAB38AA}"/>
    <cellStyle name="Ввод  3 4 2" xfId="8333" xr:uid="{5DE13F6C-A59A-4029-9043-663300C26B2A}"/>
    <cellStyle name="Ввод  3 4 2 2" xfId="16971" xr:uid="{DF0698C4-98F5-429B-A831-843020EBA9CD}"/>
    <cellStyle name="Ввод  3 4 2 3" xfId="28303" xr:uid="{1C51E964-3555-421B-BCD8-88C8DB94DBA3}"/>
    <cellStyle name="Ввод  3 4 3" xfId="9509" xr:uid="{C1B34CE2-0BCD-4F66-951A-2CA1D6811497}"/>
    <cellStyle name="Ввод  3 4 3 2" xfId="18137" xr:uid="{CEE0140C-EA2B-4D51-83C5-AFCF399C72E2}"/>
    <cellStyle name="Ввод  3 4 3 3" xfId="29470" xr:uid="{8382C759-D1BF-4971-8C6C-C6FED6E9F4D3}"/>
    <cellStyle name="Ввод  3 4 4" xfId="10943" xr:uid="{26B0929A-8EA9-4391-B149-690D748A64FD}"/>
    <cellStyle name="Ввод  3 4 4 2" xfId="19569" xr:uid="{F3DDC49B-9657-495C-8CBD-0D11563FB517}"/>
    <cellStyle name="Ввод  3 4 4 3" xfId="30904" xr:uid="{FC9042A5-4244-4D59-8A79-F95A826BDC23}"/>
    <cellStyle name="Ввод  3 4 5" xfId="11836" xr:uid="{59BC8911-E062-4CCD-BA01-54306A0C3392}"/>
    <cellStyle name="Ввод  3 4 5 2" xfId="20461" xr:uid="{A4AADF46-B066-4F5C-9775-DE2FA7381953}"/>
    <cellStyle name="Ввод  3 4 5 3" xfId="31797" xr:uid="{BD00837F-6C95-4E62-90CA-36D2439699B2}"/>
    <cellStyle name="Ввод  3 4 6" xfId="10252" xr:uid="{A8C8751C-4B54-4EDA-857F-E08676A2A0F6}"/>
    <cellStyle name="Ввод  3 4 6 2" xfId="18879" xr:uid="{062EC169-B3F9-4A88-9697-0431C5434631}"/>
    <cellStyle name="Ввод  3 4 6 3" xfId="30213" xr:uid="{87556971-865A-474C-83DD-993FC2B97680}"/>
    <cellStyle name="Ввод  3 4 7" xfId="12831" xr:uid="{1925AC84-41D9-4370-BB9E-900D9442B76F}"/>
    <cellStyle name="Ввод  3 4 7 2" xfId="21454" xr:uid="{B2053D7C-8191-41E1-A3A9-F8C83FC79687}"/>
    <cellStyle name="Ввод  3 4 7 3" xfId="32792" xr:uid="{5FF450DC-BD40-45A3-8A0F-308C2D49AC25}"/>
    <cellStyle name="Ввод  3 5" xfId="4137" xr:uid="{8270D08F-362F-4D30-9804-BC2CE8C9FEA3}"/>
    <cellStyle name="Ввод  3 5 2" xfId="8334" xr:uid="{98E3F844-5B33-4966-AB4E-F32DE021A038}"/>
    <cellStyle name="Ввод  3 5 2 2" xfId="16972" xr:uid="{48320AA8-0D11-4C17-AAB0-B163975B45D4}"/>
    <cellStyle name="Ввод  3 5 2 3" xfId="28304" xr:uid="{C5C45080-D178-4799-9687-EC951F16B23D}"/>
    <cellStyle name="Ввод  3 5 3" xfId="9510" xr:uid="{AD029BD6-B46C-467C-8BA9-4E3D41FDF1D3}"/>
    <cellStyle name="Ввод  3 5 3 2" xfId="18138" xr:uid="{795F3AC5-A42F-40FF-902F-B646F945A01F}"/>
    <cellStyle name="Ввод  3 5 3 3" xfId="29471" xr:uid="{96334DDB-8FA4-4602-B4EA-402FC5E82506}"/>
    <cellStyle name="Ввод  3 5 4" xfId="10944" xr:uid="{B9A367FD-7DCE-4891-9C76-8C1AAD7588E8}"/>
    <cellStyle name="Ввод  3 5 4 2" xfId="19570" xr:uid="{7E8B6A52-ABBB-476A-B6F4-3BCFBCD46702}"/>
    <cellStyle name="Ввод  3 5 4 3" xfId="30905" xr:uid="{43D9D086-89DD-4B7C-AE30-78B254698745}"/>
    <cellStyle name="Ввод  3 5 5" xfId="11837" xr:uid="{D600DE09-498F-4A9C-B677-5C409EBBD58D}"/>
    <cellStyle name="Ввод  3 5 5 2" xfId="20462" xr:uid="{B5FC1D56-C109-4155-A443-AD48A8386C86}"/>
    <cellStyle name="Ввод  3 5 5 3" xfId="31798" xr:uid="{513F7CBB-B741-4AC6-8CF5-DFDEEF914150}"/>
    <cellStyle name="Ввод  3 5 6" xfId="11187" xr:uid="{54F065AA-1A41-4EDA-AC5B-B6673375CD4F}"/>
    <cellStyle name="Ввод  3 5 6 2" xfId="19812" xr:uid="{C001FA01-1B02-4603-A251-754C667E6ACD}"/>
    <cellStyle name="Ввод  3 5 6 3" xfId="31148" xr:uid="{D0BB628C-8517-4F42-9FF3-0F53727CD9C3}"/>
    <cellStyle name="Ввод  3 5 7" xfId="12832" xr:uid="{F9F02C3B-4B1E-4E2C-A0AA-C6C31C3EAE4E}"/>
    <cellStyle name="Ввод  3 5 7 2" xfId="21455" xr:uid="{402F99AA-97B2-466D-868C-046C1FCFB345}"/>
    <cellStyle name="Ввод  3 5 7 3" xfId="32793" xr:uid="{2387DFA8-E77C-4154-AA0F-B153C28DA97C}"/>
    <cellStyle name="Ввод  3 6" xfId="4138" xr:uid="{BCA7E2A3-B97B-4E53-AD7C-3D0D4FB6F168}"/>
    <cellStyle name="Ввод  3 6 2" xfId="8335" xr:uid="{C226879A-0C7A-44F3-844E-BF1FE326EB13}"/>
    <cellStyle name="Ввод  3 6 2 2" xfId="16973" xr:uid="{B531C908-5F25-46D4-ACED-FDB16046C53E}"/>
    <cellStyle name="Ввод  3 6 2 3" xfId="28305" xr:uid="{3055B76F-C06F-4284-9B81-828519131BC0}"/>
    <cellStyle name="Ввод  3 6 3" xfId="9511" xr:uid="{C21DE5EE-2929-414D-BFC3-EA361ACEFA7F}"/>
    <cellStyle name="Ввод  3 6 3 2" xfId="18139" xr:uid="{6265B7F7-718D-463D-8CFB-1840A99A5CFD}"/>
    <cellStyle name="Ввод  3 6 3 3" xfId="29472" xr:uid="{05FFC0E7-8142-4151-81B3-E91AEC281379}"/>
    <cellStyle name="Ввод  3 6 4" xfId="10945" xr:uid="{A78D5906-737A-4C91-A3C5-4CD04B9164AD}"/>
    <cellStyle name="Ввод  3 6 4 2" xfId="19571" xr:uid="{BCFA1E1A-6226-443C-84A9-8C12B923C3C7}"/>
    <cellStyle name="Ввод  3 6 4 3" xfId="30906" xr:uid="{82BF37D6-1AA0-4CF6-A4F4-609CCB73A10A}"/>
    <cellStyle name="Ввод  3 6 5" xfId="11838" xr:uid="{2F76F1CF-77EC-46EC-8EDA-83E9339A7BA3}"/>
    <cellStyle name="Ввод  3 6 5 2" xfId="20463" xr:uid="{C28CC891-5BC8-4917-85C2-20EFB563289F}"/>
    <cellStyle name="Ввод  3 6 5 3" xfId="31799" xr:uid="{D5D77275-9A5A-42B1-8B29-FA68AE72DE15}"/>
    <cellStyle name="Ввод  3 6 6" xfId="7995" xr:uid="{A3AE8D6D-2099-4A55-9030-14AB61B79E5D}"/>
    <cellStyle name="Ввод  3 6 6 2" xfId="16633" xr:uid="{2FE7C5CC-19EB-48B3-B6BC-B00C058E0922}"/>
    <cellStyle name="Ввод  3 6 6 3" xfId="27965" xr:uid="{591615EF-2272-4992-9607-1B368F7C90BE}"/>
    <cellStyle name="Ввод  3 6 7" xfId="12833" xr:uid="{879A903E-4F42-43A0-9090-A0C9D61E33FA}"/>
    <cellStyle name="Ввод  3 6 7 2" xfId="21456" xr:uid="{F2297FDA-FAC6-4A62-ACE8-A16C07D8EFD6}"/>
    <cellStyle name="Ввод  3 6 7 3" xfId="32794" xr:uid="{C3B06056-13BF-4868-8399-57231D6C36C7}"/>
    <cellStyle name="Ввод  3 7" xfId="4139" xr:uid="{314B99C5-0759-40C7-A906-7014CD1816C1}"/>
    <cellStyle name="Ввод  3 7 2" xfId="8336" xr:uid="{F9316289-40DE-4CE2-ABF2-79C4402F035C}"/>
    <cellStyle name="Ввод  3 7 2 2" xfId="16974" xr:uid="{87AE3B0C-0EF6-4506-9736-ECA7ABC75AA2}"/>
    <cellStyle name="Ввод  3 7 2 3" xfId="28306" xr:uid="{B937598A-4C89-4E56-8852-9691E7EA57BC}"/>
    <cellStyle name="Ввод  3 7 3" xfId="9512" xr:uid="{AC315595-D6DD-48EA-90A2-C14BDCA1D2B1}"/>
    <cellStyle name="Ввод  3 7 3 2" xfId="18140" xr:uid="{DF59089D-9C0B-47BB-A4F4-399DE1ED3E2C}"/>
    <cellStyle name="Ввод  3 7 3 3" xfId="29473" xr:uid="{AF9338C4-D142-4800-84CB-D554B09E4689}"/>
    <cellStyle name="Ввод  3 7 4" xfId="10946" xr:uid="{D4163585-7447-4D9E-95AD-F18BFC8BA056}"/>
    <cellStyle name="Ввод  3 7 4 2" xfId="19572" xr:uid="{5576F5AE-47B7-4BE0-9EDD-24B50FDA9791}"/>
    <cellStyle name="Ввод  3 7 4 3" xfId="30907" xr:uid="{1D24CBC7-B755-454B-B460-72AF12576C97}"/>
    <cellStyle name="Ввод  3 7 5" xfId="11839" xr:uid="{C8CE8E3D-2C8A-4C49-B0C8-F9F6950C1321}"/>
    <cellStyle name="Ввод  3 7 5 2" xfId="20464" xr:uid="{0D39B471-AC74-44BE-9327-58F00AD83E4B}"/>
    <cellStyle name="Ввод  3 7 5 3" xfId="31800" xr:uid="{F5972631-DBD6-4046-ABCF-312C95D24F3F}"/>
    <cellStyle name="Ввод  3 7 6" xfId="11188" xr:uid="{F5CECA04-9B4C-4648-8701-129BDC380EB3}"/>
    <cellStyle name="Ввод  3 7 6 2" xfId="19813" xr:uid="{29255CAD-08AB-49DB-9F3D-9F74A96B5DD5}"/>
    <cellStyle name="Ввод  3 7 6 3" xfId="31149" xr:uid="{A805AED3-5A3E-43BE-88E0-55EAB7509271}"/>
    <cellStyle name="Ввод  3 7 7" xfId="12834" xr:uid="{56DCD44C-4091-45B2-8493-409772D536E9}"/>
    <cellStyle name="Ввод  3 7 7 2" xfId="21457" xr:uid="{9A7DD44B-3E1F-41B1-BE33-F8B516D4DAF8}"/>
    <cellStyle name="Ввод  3 7 7 3" xfId="32795" xr:uid="{3D945BFA-9554-44E3-8793-6B80C3404BDE}"/>
    <cellStyle name="Ввод  3 8" xfId="8325" xr:uid="{50AB06FB-EDF2-40F1-8C8D-C0D332FCE948}"/>
    <cellStyle name="Ввод  3 8 2" xfId="16963" xr:uid="{8CF6E79B-1E35-48F1-AE9C-797139357468}"/>
    <cellStyle name="Ввод  3 8 3" xfId="28295" xr:uid="{47EF32C6-250E-4C1F-BBBB-B0A9FE6D1EAF}"/>
    <cellStyle name="Ввод  3 9" xfId="9501" xr:uid="{7203784D-0A6E-45FD-964C-978F910F95D5}"/>
    <cellStyle name="Ввод  3 9 2" xfId="18129" xr:uid="{F73CF4A1-7849-401F-A83D-EB75A5D4876C}"/>
    <cellStyle name="Ввод  3 9 3" xfId="29462" xr:uid="{43FB6556-678B-4713-B390-DB57E27C4059}"/>
    <cellStyle name="Ввод  4" xfId="4140" xr:uid="{0FF954C6-3234-4AEC-9AEB-F71FFFAF3AF9}"/>
    <cellStyle name="Ввод  4 10" xfId="9513" xr:uid="{E324C160-D494-4902-88EA-3CB4133FC824}"/>
    <cellStyle name="Ввод  4 10 2" xfId="18141" xr:uid="{CADF6CEC-0DA2-41EE-BA04-D1D58AFCB115}"/>
    <cellStyle name="Ввод  4 10 3" xfId="29474" xr:uid="{39E6019E-C9E7-42ED-A844-C9428462C7EF}"/>
    <cellStyle name="Ввод  4 11" xfId="10947" xr:uid="{E7AEB886-669F-44C8-AFA9-E6D975DAA4B6}"/>
    <cellStyle name="Ввод  4 11 2" xfId="19573" xr:uid="{16FEA271-71EF-4B57-8E7F-5835411365E3}"/>
    <cellStyle name="Ввод  4 11 3" xfId="30908" xr:uid="{FF069473-B890-4661-A7F1-B4579DE669CC}"/>
    <cellStyle name="Ввод  4 12" xfId="11840" xr:uid="{E5C07A9F-544E-4C0E-B850-C65F625E01ED}"/>
    <cellStyle name="Ввод  4 12 2" xfId="20465" xr:uid="{02EC694D-EFAD-41B3-9F20-F9CBD5607DDA}"/>
    <cellStyle name="Ввод  4 12 3" xfId="31801" xr:uid="{6AA826C0-C432-4768-8A63-64ED73754E47}"/>
    <cellStyle name="Ввод  4 13" xfId="5193" xr:uid="{A2064F39-A722-42F9-A4F2-CC1283441BE4}"/>
    <cellStyle name="Ввод  4 13 2" xfId="13852" xr:uid="{D1B0573B-C8DC-41DD-B030-E661B7B80BA0}"/>
    <cellStyle name="Ввод  4 13 3" xfId="25184" xr:uid="{B03C9BC8-216E-45B3-A366-B6B951901948}"/>
    <cellStyle name="Ввод  4 14" xfId="12835" xr:uid="{CF95FAFE-4B27-48B9-A6CC-6DB0632572A0}"/>
    <cellStyle name="Ввод  4 14 2" xfId="21458" xr:uid="{E725B4E4-C36F-44A7-B205-2F7BA80D0BD1}"/>
    <cellStyle name="Ввод  4 14 3" xfId="32796" xr:uid="{7243CC1B-32D8-4BD7-A3D7-0CD0837DEC2F}"/>
    <cellStyle name="Ввод  4 2" xfId="4141" xr:uid="{37384FE8-388F-4085-BC70-D9EC6E14648D}"/>
    <cellStyle name="Ввод  4 2 2" xfId="8338" xr:uid="{904B5ADF-2296-4095-86CD-8A5813E0E447}"/>
    <cellStyle name="Ввод  4 2 2 2" xfId="16976" xr:uid="{AB36AA37-239C-4D72-AE57-19599300EF81}"/>
    <cellStyle name="Ввод  4 2 2 3" xfId="28308" xr:uid="{8157FAC4-96BF-4E74-B7FC-3ABF428A11C5}"/>
    <cellStyle name="Ввод  4 2 3" xfId="9514" xr:uid="{6FCAF32F-2D74-4259-8C56-E1464DE97B07}"/>
    <cellStyle name="Ввод  4 2 3 2" xfId="18142" xr:uid="{FEF7E850-6973-408D-B716-5EA9B1A3BF82}"/>
    <cellStyle name="Ввод  4 2 3 3" xfId="29475" xr:uid="{1F01316B-AF11-4891-838D-66085D547252}"/>
    <cellStyle name="Ввод  4 2 4" xfId="10948" xr:uid="{75939E2E-114E-44B0-BF51-9FC03C8655E4}"/>
    <cellStyle name="Ввод  4 2 4 2" xfId="19574" xr:uid="{C81E0E57-AF71-459D-938F-9FC95799D304}"/>
    <cellStyle name="Ввод  4 2 4 3" xfId="30909" xr:uid="{5EB4298F-7289-4028-ADE3-E9EA49CC91E1}"/>
    <cellStyle name="Ввод  4 2 5" xfId="11841" xr:uid="{54E599CF-29A8-4D02-99DE-B94BA8E06BEF}"/>
    <cellStyle name="Ввод  4 2 5 2" xfId="20466" xr:uid="{317632EE-1823-4D8A-BAD0-559C27195F52}"/>
    <cellStyle name="Ввод  4 2 5 3" xfId="31802" xr:uid="{F9BC8FB4-3F35-44FE-93C1-5ABE4BD60B18}"/>
    <cellStyle name="Ввод  4 2 6" xfId="7996" xr:uid="{B135CBD0-E7C7-4676-9D0E-2758D71A2407}"/>
    <cellStyle name="Ввод  4 2 6 2" xfId="16634" xr:uid="{F5E69DAD-5158-44A7-88B7-52FE333BA124}"/>
    <cellStyle name="Ввод  4 2 6 3" xfId="27966" xr:uid="{9331D2D4-BF91-49FB-8A2F-EBF5A5FA3CF0}"/>
    <cellStyle name="Ввод  4 2 7" xfId="12836" xr:uid="{6A93656C-6288-468E-89CD-E5078A7E0AB9}"/>
    <cellStyle name="Ввод  4 2 7 2" xfId="21459" xr:uid="{65B5B7D7-8F46-46FB-9C24-EAE4A0CC391E}"/>
    <cellStyle name="Ввод  4 2 7 3" xfId="32797" xr:uid="{140EAB2F-78E8-4115-9193-CF486AEFBABA}"/>
    <cellStyle name="Ввод  4 3" xfId="4142" xr:uid="{A4B128AA-7E1D-4EE6-83DA-9960D9ABF6A5}"/>
    <cellStyle name="Ввод  4 3 2" xfId="8339" xr:uid="{6AE33043-39D7-4F5B-AC63-9EF6B6BFDA23}"/>
    <cellStyle name="Ввод  4 3 2 2" xfId="16977" xr:uid="{FF1E7704-DC29-4BE6-9B0C-AEB9803758BA}"/>
    <cellStyle name="Ввод  4 3 2 3" xfId="28309" xr:uid="{EADE7D7A-66A5-433C-9599-19B907956EAE}"/>
    <cellStyle name="Ввод  4 3 3" xfId="9515" xr:uid="{6978A849-8165-4BB7-A76D-3E48D8CD173F}"/>
    <cellStyle name="Ввод  4 3 3 2" xfId="18143" xr:uid="{3EFA2783-8953-4681-983F-FBFB5B462B8B}"/>
    <cellStyle name="Ввод  4 3 3 3" xfId="29476" xr:uid="{622A3723-B9FB-45FD-8B91-79C49A5D78D6}"/>
    <cellStyle name="Ввод  4 3 4" xfId="10949" xr:uid="{1F0E7512-91F1-4EDA-9D1C-03561CDDF7A8}"/>
    <cellStyle name="Ввод  4 3 4 2" xfId="19575" xr:uid="{24AB58FF-4D79-4F77-A793-9593D12BD6B6}"/>
    <cellStyle name="Ввод  4 3 4 3" xfId="30910" xr:uid="{A89D23BD-55C6-4E6C-BB79-5C55CC82C372}"/>
    <cellStyle name="Ввод  4 3 5" xfId="11842" xr:uid="{ACF89BF5-7B0D-4C08-ADBB-F58138E0FC2F}"/>
    <cellStyle name="Ввод  4 3 5 2" xfId="20467" xr:uid="{047702BF-5C69-48EF-AA47-7C170F04F5B2}"/>
    <cellStyle name="Ввод  4 3 5 3" xfId="31803" xr:uid="{00C46A7F-E1AE-4462-A934-1C9B70E2C2D7}"/>
    <cellStyle name="Ввод  4 3 6" xfId="11189" xr:uid="{E905359E-2576-4A92-A8C1-C57238FFEC48}"/>
    <cellStyle name="Ввод  4 3 6 2" xfId="19814" xr:uid="{B89FE570-AAFA-4D8E-90AC-A92185165114}"/>
    <cellStyle name="Ввод  4 3 6 3" xfId="31150" xr:uid="{0B91A004-D757-4ECD-8F84-849569E37FE5}"/>
    <cellStyle name="Ввод  4 3 7" xfId="12837" xr:uid="{6E48DE75-ADBA-41D6-9212-1D7D71714B7C}"/>
    <cellStyle name="Ввод  4 3 7 2" xfId="21460" xr:uid="{3A5C15CC-B7E1-4CC7-AC94-8A4F2B3EA151}"/>
    <cellStyle name="Ввод  4 3 7 3" xfId="32798" xr:uid="{B0BB28E8-6955-4654-9997-9179BDA819E2}"/>
    <cellStyle name="Ввод  4 4" xfId="4143" xr:uid="{EFE930E3-B6E4-495B-826B-30FABBE90436}"/>
    <cellStyle name="Ввод  4 4 2" xfId="8340" xr:uid="{8385FDED-2272-45A4-84BF-21F791B34007}"/>
    <cellStyle name="Ввод  4 4 2 2" xfId="16978" xr:uid="{60115881-8D53-41C7-A859-C68B991587BE}"/>
    <cellStyle name="Ввод  4 4 2 3" xfId="28310" xr:uid="{09B7E73B-3D19-4A53-A726-75AF7806F044}"/>
    <cellStyle name="Ввод  4 4 3" xfId="9516" xr:uid="{5974E7C3-AFF6-4E87-B0EA-ED656710218D}"/>
    <cellStyle name="Ввод  4 4 3 2" xfId="18144" xr:uid="{C8D06E83-F454-41AF-8099-89D36548FED2}"/>
    <cellStyle name="Ввод  4 4 3 3" xfId="29477" xr:uid="{E163F75E-1BBF-4DE4-8926-95C7A57AB865}"/>
    <cellStyle name="Ввод  4 4 4" xfId="10950" xr:uid="{F2C075A7-2A3B-4E16-8EE6-AFE6F5917E13}"/>
    <cellStyle name="Ввод  4 4 4 2" xfId="19576" xr:uid="{773F2DFA-25EB-4E9D-A32C-B904282A7A72}"/>
    <cellStyle name="Ввод  4 4 4 3" xfId="30911" xr:uid="{FCF18C6C-890A-4878-81A9-77F367D43559}"/>
    <cellStyle name="Ввод  4 4 5" xfId="11843" xr:uid="{B2925973-3E90-4342-A439-F4F2A84323E6}"/>
    <cellStyle name="Ввод  4 4 5 2" xfId="20468" xr:uid="{8503DAC2-D38F-42A2-B1E0-EE72D1B17A7D}"/>
    <cellStyle name="Ввод  4 4 5 3" xfId="31804" xr:uid="{DD76AE95-F248-4921-B1AC-B8AC81C5E93B}"/>
    <cellStyle name="Ввод  4 4 6" xfId="11190" xr:uid="{3D9C6CDA-A525-463E-91CC-700FC8FFBF50}"/>
    <cellStyle name="Ввод  4 4 6 2" xfId="19815" xr:uid="{E22DDAF6-5D3C-4D22-8E01-083F6AEA11FD}"/>
    <cellStyle name="Ввод  4 4 6 3" xfId="31151" xr:uid="{87020094-D701-4931-8947-6835E0C14647}"/>
    <cellStyle name="Ввод  4 4 7" xfId="12838" xr:uid="{874D93AB-CC79-4EE5-A23D-846DC0B2A092}"/>
    <cellStyle name="Ввод  4 4 7 2" xfId="21461" xr:uid="{44F61566-482D-49DE-9F86-5FB6EBD46417}"/>
    <cellStyle name="Ввод  4 4 7 3" xfId="32799" xr:uid="{3B322EC8-07D4-44DC-B0DA-5159681BA3EA}"/>
    <cellStyle name="Ввод  4 5" xfId="4144" xr:uid="{6150C038-021A-41FF-BFDB-02E45D0C69B2}"/>
    <cellStyle name="Ввод  4 5 2" xfId="8341" xr:uid="{E12FFB1E-57EC-487D-B0EE-2490433A87AE}"/>
    <cellStyle name="Ввод  4 5 2 2" xfId="16979" xr:uid="{CF43E58D-CD53-4F46-A1FA-D33F208A210B}"/>
    <cellStyle name="Ввод  4 5 2 3" xfId="28311" xr:uid="{32FFF507-EBC7-4B8A-B059-5A42C936B53C}"/>
    <cellStyle name="Ввод  4 5 3" xfId="9517" xr:uid="{E6994B59-2C5D-4991-950B-32795901B14C}"/>
    <cellStyle name="Ввод  4 5 3 2" xfId="18145" xr:uid="{A037F5B4-C342-4801-9E18-AD4A5AA47492}"/>
    <cellStyle name="Ввод  4 5 3 3" xfId="29478" xr:uid="{A88C121F-4169-4AD3-AF02-69AC4FF4F0F1}"/>
    <cellStyle name="Ввод  4 5 4" xfId="10951" xr:uid="{D9DFFE20-6D77-4CC6-B0F4-8DC94E828384}"/>
    <cellStyle name="Ввод  4 5 4 2" xfId="19577" xr:uid="{AA2F01EF-F4B8-4F74-A286-514E1C8060EE}"/>
    <cellStyle name="Ввод  4 5 4 3" xfId="30912" xr:uid="{C9C0D842-9894-48F4-9071-EC2547B3C43F}"/>
    <cellStyle name="Ввод  4 5 5" xfId="11844" xr:uid="{4611D6AD-9A16-4738-B458-E7F7364E3AAB}"/>
    <cellStyle name="Ввод  4 5 5 2" xfId="20469" xr:uid="{FB08126E-F056-4698-93F9-C04EB7EE31D3}"/>
    <cellStyle name="Ввод  4 5 5 3" xfId="31805" xr:uid="{4D6ECC23-9A8A-479C-9963-797DFF9DD56C}"/>
    <cellStyle name="Ввод  4 5 6" xfId="7997" xr:uid="{A01AF8A9-A3BF-47BA-93F5-962B882C05DC}"/>
    <cellStyle name="Ввод  4 5 6 2" xfId="16635" xr:uid="{F3E5C3F0-8FD0-4282-BF9F-54376E09D9DD}"/>
    <cellStyle name="Ввод  4 5 6 3" xfId="27967" xr:uid="{F3C39C28-FF33-4083-BFD1-D1A9231A53B7}"/>
    <cellStyle name="Ввод  4 5 7" xfId="12839" xr:uid="{EB7931B9-A8E7-44AB-A587-B006B6FD55D7}"/>
    <cellStyle name="Ввод  4 5 7 2" xfId="21462" xr:uid="{3198DE64-3FD7-4E9A-9A96-C368F885E290}"/>
    <cellStyle name="Ввод  4 5 7 3" xfId="32800" xr:uid="{0629CC65-AAAA-4F79-84C9-CDECEF7D02C6}"/>
    <cellStyle name="Ввод  4 6" xfId="4145" xr:uid="{185BD5A1-0421-4834-8753-6FF1EE7C0EE3}"/>
    <cellStyle name="Ввод  4 6 2" xfId="8342" xr:uid="{AAC502C7-9B49-4759-95D2-CB6B9D214570}"/>
    <cellStyle name="Ввод  4 6 2 2" xfId="16980" xr:uid="{58BE32E8-111B-46F1-86AC-8AAA6562475E}"/>
    <cellStyle name="Ввод  4 6 2 3" xfId="28312" xr:uid="{06CBB930-3378-483B-A980-5C07BB8E9E39}"/>
    <cellStyle name="Ввод  4 6 3" xfId="9518" xr:uid="{3416293D-68F6-43D3-9FA6-B9202D79A04C}"/>
    <cellStyle name="Ввод  4 6 3 2" xfId="18146" xr:uid="{CE3AB114-58C7-4795-92BB-D3FCC6A73B55}"/>
    <cellStyle name="Ввод  4 6 3 3" xfId="29479" xr:uid="{8699CD6A-A444-43F7-8DE1-A9F391630084}"/>
    <cellStyle name="Ввод  4 6 4" xfId="10952" xr:uid="{B8AAD1A2-77A9-4AF4-A737-BA47D6F15C9B}"/>
    <cellStyle name="Ввод  4 6 4 2" xfId="19578" xr:uid="{1494FB09-DEC0-40A9-8B91-F65E1DC80141}"/>
    <cellStyle name="Ввод  4 6 4 3" xfId="30913" xr:uid="{7623F5CF-1272-4C09-88A3-25FF1CCEE859}"/>
    <cellStyle name="Ввод  4 6 5" xfId="11845" xr:uid="{FBA77823-871C-47E7-91DF-C5637D4A9C7F}"/>
    <cellStyle name="Ввод  4 6 5 2" xfId="20470" xr:uid="{63893E64-D067-4554-B674-056A5A702906}"/>
    <cellStyle name="Ввод  4 6 5 3" xfId="31806" xr:uid="{B84C4795-C47C-491B-BC13-414FF99C2E1A}"/>
    <cellStyle name="Ввод  4 6 6" xfId="10764" xr:uid="{316BF856-A6EC-464D-BCE0-64488EE2D361}"/>
    <cellStyle name="Ввод  4 6 6 2" xfId="19390" xr:uid="{4B31AE94-B91D-40C6-AB3C-CC3E19D66CF9}"/>
    <cellStyle name="Ввод  4 6 6 3" xfId="30725" xr:uid="{884877BC-EAC1-48E2-804E-F7ABA29CEA56}"/>
    <cellStyle name="Ввод  4 6 7" xfId="12840" xr:uid="{F0813A36-31B2-4BDD-883B-CEDBEB7F3A5E}"/>
    <cellStyle name="Ввод  4 6 7 2" xfId="21463" xr:uid="{94CE6E5C-0A08-463C-B0BE-102B73E5CA4E}"/>
    <cellStyle name="Ввод  4 6 7 3" xfId="32801" xr:uid="{3FAE5B38-130B-4091-AF79-9BBCC8D1CEEC}"/>
    <cellStyle name="Ввод  4 7" xfId="4146" xr:uid="{A2741CC5-E588-41FA-8329-B4399A74B1DA}"/>
    <cellStyle name="Ввод  4 7 2" xfId="8343" xr:uid="{F230EDB5-FBEB-4395-BD73-661DD8CE6604}"/>
    <cellStyle name="Ввод  4 7 2 2" xfId="16981" xr:uid="{F2CDE761-468A-4010-BCC9-C4529F76D5BE}"/>
    <cellStyle name="Ввод  4 7 2 3" xfId="28313" xr:uid="{1F9EC2B7-0D6C-4C59-B8E6-2481FBA6BAD9}"/>
    <cellStyle name="Ввод  4 7 3" xfId="9519" xr:uid="{09D805F3-4478-426B-BDA1-DC622D38B3EA}"/>
    <cellStyle name="Ввод  4 7 3 2" xfId="18147" xr:uid="{66E24000-6948-4479-85C9-2ABF913B677E}"/>
    <cellStyle name="Ввод  4 7 3 3" xfId="29480" xr:uid="{B67E0987-EB1E-452D-A2A5-06FA26FEA552}"/>
    <cellStyle name="Ввод  4 7 4" xfId="10953" xr:uid="{94EC8BA9-30E9-4AAA-9C31-F0FBBB7633EE}"/>
    <cellStyle name="Ввод  4 7 4 2" xfId="19579" xr:uid="{3238221A-77B3-4D7F-B725-8ECAF7A05190}"/>
    <cellStyle name="Ввод  4 7 4 3" xfId="30914" xr:uid="{9C75A365-81FA-4D19-B43C-53D952868B2D}"/>
    <cellStyle name="Ввод  4 7 5" xfId="11846" xr:uid="{CEA853D9-318D-4951-9ECE-45298482F53A}"/>
    <cellStyle name="Ввод  4 7 5 2" xfId="20471" xr:uid="{2D2E6A09-CE34-4067-B274-65246911E713}"/>
    <cellStyle name="Ввод  4 7 5 3" xfId="31807" xr:uid="{707C74F1-185C-423C-987B-1191AF709BA3}"/>
    <cellStyle name="Ввод  4 7 6" xfId="11191" xr:uid="{42D6E415-DF8D-4B3A-ABBA-AD98577003DE}"/>
    <cellStyle name="Ввод  4 7 6 2" xfId="19816" xr:uid="{8456A36E-4B04-41E4-A868-9FD560906F76}"/>
    <cellStyle name="Ввод  4 7 6 3" xfId="31152" xr:uid="{4226C9BD-C98B-43C9-B7DD-71526BE0F097}"/>
    <cellStyle name="Ввод  4 7 7" xfId="12841" xr:uid="{404C74D8-4FAB-4606-B121-F20FDBB06C3E}"/>
    <cellStyle name="Ввод  4 7 7 2" xfId="21464" xr:uid="{D8116E5C-B743-47E3-8A88-F0B6AC2EB31D}"/>
    <cellStyle name="Ввод  4 7 7 3" xfId="32802" xr:uid="{CC113FD2-C591-4292-9E0F-37FCB261D46F}"/>
    <cellStyle name="Ввод  4 8" xfId="4147" xr:uid="{81F16069-2337-484C-82CC-697CDF77747C}"/>
    <cellStyle name="Ввод  4 8 2" xfId="8344" xr:uid="{3711FAA1-A9DC-4984-8BF8-92B17045C586}"/>
    <cellStyle name="Ввод  4 8 2 2" xfId="16982" xr:uid="{CA0F4CE6-AC8D-4DAB-89B1-881533DF18BF}"/>
    <cellStyle name="Ввод  4 8 2 3" xfId="28314" xr:uid="{13ED9FEA-283A-4469-B7AF-4D3364BF337D}"/>
    <cellStyle name="Ввод  4 8 3" xfId="9520" xr:uid="{1C2F9E7E-A629-431C-A80D-4D2963B11E21}"/>
    <cellStyle name="Ввод  4 8 3 2" xfId="18148" xr:uid="{F94039A0-2250-4695-9695-8592085791E1}"/>
    <cellStyle name="Ввод  4 8 3 3" xfId="29481" xr:uid="{D801BD05-4EA9-44D1-982E-C8828804B3A9}"/>
    <cellStyle name="Ввод  4 8 4" xfId="10954" xr:uid="{7BC6DE4E-5DBE-4F1E-8016-6FEB9097CB01}"/>
    <cellStyle name="Ввод  4 8 4 2" xfId="19580" xr:uid="{2E1B6A1B-EAEE-4280-A2C5-B8E1FAE30AFA}"/>
    <cellStyle name="Ввод  4 8 4 3" xfId="30915" xr:uid="{5ECFC832-CB2E-4F5B-8B80-75726E6321E7}"/>
    <cellStyle name="Ввод  4 8 5" xfId="11847" xr:uid="{4C146D37-A8FD-4BC2-9E2E-64750C5D4567}"/>
    <cellStyle name="Ввод  4 8 5 2" xfId="20472" xr:uid="{F802C0FE-F4AB-4693-8920-A2044A6A285C}"/>
    <cellStyle name="Ввод  4 8 5 3" xfId="31808" xr:uid="{1F2A0255-1FF9-454D-BF66-F9ACF2ED8CF6}"/>
    <cellStyle name="Ввод  4 8 6" xfId="7998" xr:uid="{62BD26AB-61F7-4CAE-95DE-C19AF23185F5}"/>
    <cellStyle name="Ввод  4 8 6 2" xfId="16636" xr:uid="{E74B1AFE-C958-44DC-A91F-CCEA4EA6C880}"/>
    <cellStyle name="Ввод  4 8 6 3" xfId="27968" xr:uid="{D0EF70A3-CB0D-4477-8A9E-F3B79A1774AE}"/>
    <cellStyle name="Ввод  4 8 7" xfId="12842" xr:uid="{18CBDD5F-0FBE-4AC3-B311-C314A8E45C4B}"/>
    <cellStyle name="Ввод  4 8 7 2" xfId="21465" xr:uid="{857C2BBB-2EB6-48B9-9774-CE0022E8E222}"/>
    <cellStyle name="Ввод  4 8 7 3" xfId="32803" xr:uid="{3C73BDE3-1B30-42B5-8023-8B804E3A0FF0}"/>
    <cellStyle name="Ввод  4 9" xfId="8337" xr:uid="{4888CCC1-2D6A-444D-B305-0BAEA7984886}"/>
    <cellStyle name="Ввод  4 9 2" xfId="16975" xr:uid="{2C4FF723-FD47-4AE5-B087-DC3DB836D48F}"/>
    <cellStyle name="Ввод  4 9 3" xfId="28307" xr:uid="{456B3CF5-C625-4526-8D67-3E55180520BF}"/>
    <cellStyle name="Ввод  5" xfId="4148" xr:uid="{AE6B54BF-02D2-4019-B525-655361A34538}"/>
    <cellStyle name="Ввод  5 2" xfId="8345" xr:uid="{EED539FE-0D47-4000-A4EC-80AE8189B2CB}"/>
    <cellStyle name="Ввод  5 2 2" xfId="16983" xr:uid="{9EC5DE77-E11D-4FD1-B70D-2DE548F90B99}"/>
    <cellStyle name="Ввод  5 2 3" xfId="28315" xr:uid="{4CB1DCF7-161E-44BF-AEA5-133E2704342A}"/>
    <cellStyle name="Ввод  5 3" xfId="9521" xr:uid="{AB9182D8-0A21-4C3A-B474-F8D8386BAD93}"/>
    <cellStyle name="Ввод  5 3 2" xfId="18149" xr:uid="{E482C6A5-9BD1-4804-A0B7-C8F3842F65DE}"/>
    <cellStyle name="Ввод  5 3 3" xfId="29482" xr:uid="{8D996035-E065-4CD9-A02C-AC4A60B82A3B}"/>
    <cellStyle name="Ввод  5 4" xfId="10955" xr:uid="{ECB3280F-8997-4D12-B5CB-F4FD2F8B583A}"/>
    <cellStyle name="Ввод  5 4 2" xfId="19581" xr:uid="{8929973C-CA42-4CCC-9512-A5FF952D4403}"/>
    <cellStyle name="Ввод  5 4 3" xfId="30916" xr:uid="{F7A68E1C-E655-4BBF-ADFC-FC341AEB3D80}"/>
    <cellStyle name="Ввод  5 5" xfId="11848" xr:uid="{4F5D19CF-4579-4D05-97C1-ED951BA91618}"/>
    <cellStyle name="Ввод  5 5 2" xfId="20473" xr:uid="{DAD129BB-49AF-4F85-A5F3-EF9F9248A661}"/>
    <cellStyle name="Ввод  5 5 3" xfId="31809" xr:uid="{17B03F46-310A-42F6-BB27-7B3F1E9BB42A}"/>
    <cellStyle name="Ввод  5 6" xfId="11192" xr:uid="{160C0170-AFC4-4D82-AA4B-B1AC6878DB5B}"/>
    <cellStyle name="Ввод  5 6 2" xfId="19817" xr:uid="{1C2F286B-5904-44F6-B236-7A1217466CF6}"/>
    <cellStyle name="Ввод  5 6 3" xfId="31153" xr:uid="{603BFE79-4E8F-42CD-9C92-FE0564919F84}"/>
    <cellStyle name="Ввод  5 7" xfId="12843" xr:uid="{6872B521-AB7A-47C0-8A02-B2AF0EECEF3C}"/>
    <cellStyle name="Ввод  5 7 2" xfId="21466" xr:uid="{53F353F1-A6C4-4F17-A312-13CC418D083E}"/>
    <cellStyle name="Ввод  5 7 3" xfId="32804" xr:uid="{4ABD10DF-AD5B-46F9-96CB-5B01E3ACC477}"/>
    <cellStyle name="Ввод  6" xfId="4149" xr:uid="{87415BE3-27F6-4531-BD83-6827F12F7A7A}"/>
    <cellStyle name="Ввод  6 2" xfId="8346" xr:uid="{26A7967D-049D-483B-88BE-1DD28710AD91}"/>
    <cellStyle name="Ввод  6 2 2" xfId="16984" xr:uid="{8E5A47BE-9ED3-4B3D-B02A-B0943B1950D8}"/>
    <cellStyle name="Ввод  6 2 3" xfId="28316" xr:uid="{F7382210-1EA0-45E6-B1D0-18121A3F3E00}"/>
    <cellStyle name="Ввод  6 3" xfId="9522" xr:uid="{CF85B80B-4124-43B5-AE26-9B8AC123A231}"/>
    <cellStyle name="Ввод  6 3 2" xfId="18150" xr:uid="{FEAF9D2B-BAC9-4503-AFDC-A4688AF7A647}"/>
    <cellStyle name="Ввод  6 3 3" xfId="29483" xr:uid="{ABCB5D1C-E49B-4734-ADFB-71ACE8F49E04}"/>
    <cellStyle name="Ввод  6 4" xfId="10956" xr:uid="{D2400128-9883-455A-BDB2-864CF8453141}"/>
    <cellStyle name="Ввод  6 4 2" xfId="19582" xr:uid="{B3941D7B-E793-4783-8B20-969FA34FC835}"/>
    <cellStyle name="Ввод  6 4 3" xfId="30917" xr:uid="{10AFEB87-5C09-405D-8AE7-C2C7863C6DEA}"/>
    <cellStyle name="Ввод  6 5" xfId="11849" xr:uid="{4854181C-F7A0-4AD1-87F3-EA6529C99B0D}"/>
    <cellStyle name="Ввод  6 5 2" xfId="20474" xr:uid="{6FFDE5AA-23FA-41E0-A9DF-EBAB377C4A0A}"/>
    <cellStyle name="Ввод  6 5 3" xfId="31810" xr:uid="{6B39504F-63FC-4081-9FE7-E7933B06C3C9}"/>
    <cellStyle name="Ввод  6 6" xfId="10763" xr:uid="{83799939-E0DB-452E-BAE5-98FC5DE5CC85}"/>
    <cellStyle name="Ввод  6 6 2" xfId="19389" xr:uid="{A9224CF9-C09B-4486-B77C-16B3B1C5735E}"/>
    <cellStyle name="Ввод  6 6 3" xfId="30724" xr:uid="{9467DB56-5375-478E-AB6E-3EDFA2BD869D}"/>
    <cellStyle name="Ввод  6 7" xfId="12844" xr:uid="{2AB75AB4-0142-4AA3-AC27-5D047ED9D39D}"/>
    <cellStyle name="Ввод  6 7 2" xfId="21467" xr:uid="{3A090083-DBD4-400E-B1DB-3A0F4C5718A8}"/>
    <cellStyle name="Ввод  6 7 3" xfId="32805" xr:uid="{0656F09B-6A94-4EF3-BA46-4E5B3C6FF94F}"/>
    <cellStyle name="Ввод  7" xfId="4150" xr:uid="{8EE06D0F-F253-4EF8-BC27-DFF2AD171D69}"/>
    <cellStyle name="Ввод  7 2" xfId="8347" xr:uid="{BECBBB5F-0859-4098-A3B5-074EDC9B3CAA}"/>
    <cellStyle name="Ввод  7 2 2" xfId="16985" xr:uid="{9A43B3BF-804B-46ED-91B9-E02EBC316F7A}"/>
    <cellStyle name="Ввод  7 2 3" xfId="28317" xr:uid="{EE6DA8BB-5E19-4160-8513-32C8796D960E}"/>
    <cellStyle name="Ввод  7 3" xfId="9523" xr:uid="{F5C27825-0C76-482E-A5FA-F97F768DC3A5}"/>
    <cellStyle name="Ввод  7 3 2" xfId="18151" xr:uid="{CE475269-8535-4408-B2CE-3292590D208F}"/>
    <cellStyle name="Ввод  7 3 3" xfId="29484" xr:uid="{2C7FD16B-EB7A-4F48-B3F7-7608B2EE40AE}"/>
    <cellStyle name="Ввод  7 4" xfId="10957" xr:uid="{8ACDECA6-F384-4488-81CB-6F352FC9C2CF}"/>
    <cellStyle name="Ввод  7 4 2" xfId="19583" xr:uid="{3201CA0A-0F5C-472B-BDA4-31484AE92F07}"/>
    <cellStyle name="Ввод  7 4 3" xfId="30918" xr:uid="{526A426A-C80C-4889-83A7-1E25DF31F392}"/>
    <cellStyle name="Ввод  7 5" xfId="11850" xr:uid="{97F2FE8A-7F2A-4F44-9F6C-A34815A1442C}"/>
    <cellStyle name="Ввод  7 5 2" xfId="20475" xr:uid="{B80B761D-9DBF-4B35-8FE6-56D68B19E98B}"/>
    <cellStyle name="Ввод  7 5 3" xfId="31811" xr:uid="{3D0DCCE2-E6D1-4D0C-8C3F-300DB04C7715}"/>
    <cellStyle name="Ввод  7 6" xfId="7999" xr:uid="{FA05D112-635B-4145-9667-57EE4BC5E22B}"/>
    <cellStyle name="Ввод  7 6 2" xfId="16637" xr:uid="{67989981-AD98-4DD0-AA0F-84A773932A30}"/>
    <cellStyle name="Ввод  7 6 3" xfId="27969" xr:uid="{EC120678-7A59-41FA-8B2F-F5A1572D9CB1}"/>
    <cellStyle name="Ввод  7 7" xfId="12845" xr:uid="{B09CAA81-AE2F-4099-B727-3D5D39CF7DFA}"/>
    <cellStyle name="Ввод  7 7 2" xfId="21468" xr:uid="{EFB06E45-7A0B-4B4F-99D1-E507F963F0BC}"/>
    <cellStyle name="Ввод  7 7 3" xfId="32806" xr:uid="{20880225-FEB6-4AD7-B0CD-777D668A640E}"/>
    <cellStyle name="Ввод  8" xfId="4151" xr:uid="{E1C14309-DD9A-4B46-B96A-989C6570CC24}"/>
    <cellStyle name="Ввод  8 2" xfId="8348" xr:uid="{C87CAA52-C417-4517-BCEF-AEA4FA3A5566}"/>
    <cellStyle name="Ввод  8 2 2" xfId="16986" xr:uid="{3B6FD068-325C-48DF-AEFD-D5C607203FEE}"/>
    <cellStyle name="Ввод  8 2 3" xfId="28318" xr:uid="{832B2CF6-0409-43D5-BECD-008BA8D5F99F}"/>
    <cellStyle name="Ввод  8 3" xfId="9524" xr:uid="{6DBCA6C8-6559-4018-8E0E-F9BC2B44DCCB}"/>
    <cellStyle name="Ввод  8 3 2" xfId="18152" xr:uid="{BE6C1D96-1275-42BE-BD72-98FB7F2B86AC}"/>
    <cellStyle name="Ввод  8 3 3" xfId="29485" xr:uid="{E79B8A07-4396-4036-ABB1-1FB855D8A0E7}"/>
    <cellStyle name="Ввод  8 4" xfId="10958" xr:uid="{463264D7-23E4-4210-BDE6-2E6F557EA451}"/>
    <cellStyle name="Ввод  8 4 2" xfId="19584" xr:uid="{8A2903E3-007A-4871-ADDB-87826975A087}"/>
    <cellStyle name="Ввод  8 4 3" xfId="30919" xr:uid="{16FFD289-9539-413F-B804-24E5B0A80828}"/>
    <cellStyle name="Ввод  8 5" xfId="11851" xr:uid="{9F20A2E4-BD6E-4B79-A686-6CF880737995}"/>
    <cellStyle name="Ввод  8 5 2" xfId="20476" xr:uid="{B6E9037E-7EE5-44EC-87EA-227C9C0CD550}"/>
    <cellStyle name="Ввод  8 5 3" xfId="31812" xr:uid="{7663A06D-6BFB-48CB-A6C0-4C4D49839CE5}"/>
    <cellStyle name="Ввод  8 6" xfId="9063" xr:uid="{8FBC60E8-F9B5-4EB6-8061-0D7B9F5CEF21}"/>
    <cellStyle name="Ввод  8 6 2" xfId="17691" xr:uid="{2555B3A3-60A2-4A08-ABF0-BA35BADD31C0}"/>
    <cellStyle name="Ввод  8 6 3" xfId="29024" xr:uid="{9DCD141C-042A-42A0-B42D-5EA1FD655777}"/>
    <cellStyle name="Ввод  8 7" xfId="12846" xr:uid="{53298CC5-9078-4358-8AA5-E4A91A81AAE9}"/>
    <cellStyle name="Ввод  8 7 2" xfId="21469" xr:uid="{606D8C0A-F903-477D-8267-EACB841FE6C6}"/>
    <cellStyle name="Ввод  8 7 3" xfId="32807" xr:uid="{F4A4388F-8B98-4A52-9DF9-94BB41BBE79F}"/>
    <cellStyle name="Ввод  9" xfId="4152" xr:uid="{A8CEB9D1-1013-419F-BADD-1E1575B02767}"/>
    <cellStyle name="Ввод  9 2" xfId="8349" xr:uid="{0BB28319-5D1E-443A-A76B-9C2F6DE020EC}"/>
    <cellStyle name="Ввод  9 2 2" xfId="16987" xr:uid="{3A7773F5-C38A-4534-9686-CBE2A7759FA9}"/>
    <cellStyle name="Ввод  9 2 3" xfId="28319" xr:uid="{CDE7D8F3-03B1-460D-9F66-82754C326446}"/>
    <cellStyle name="Ввод  9 3" xfId="9525" xr:uid="{39A51E1D-87EA-4B78-B14C-DB8620D3BD95}"/>
    <cellStyle name="Ввод  9 3 2" xfId="18153" xr:uid="{99DE46AF-328F-4971-A096-49B9065EFC72}"/>
    <cellStyle name="Ввод  9 3 3" xfId="29486" xr:uid="{5DD100EE-74BF-4A62-BE49-1771D3A8853A}"/>
    <cellStyle name="Ввод  9 4" xfId="10959" xr:uid="{305A134A-38F5-4906-B46D-CAD3C3437439}"/>
    <cellStyle name="Ввод  9 4 2" xfId="19585" xr:uid="{F12EA47E-BC4C-4262-9860-D97ABC12DC7D}"/>
    <cellStyle name="Ввод  9 4 3" xfId="30920" xr:uid="{5C133940-3DE9-4FB6-82AA-32ED466C9551}"/>
    <cellStyle name="Ввод  9 5" xfId="11852" xr:uid="{F6AC6CE4-BFB6-45CA-9F9B-690E7C6F7DCD}"/>
    <cellStyle name="Ввод  9 5 2" xfId="20477" xr:uid="{C020EE5A-DE4A-475C-B72E-352B52BF1F41}"/>
    <cellStyle name="Ввод  9 5 3" xfId="31813" xr:uid="{C87D121D-8977-4DE5-8BFE-21DB06B7D940}"/>
    <cellStyle name="Ввод  9 6" xfId="10762" xr:uid="{5F738AB6-9FA3-4CF6-B8BF-4A1330CF043D}"/>
    <cellStyle name="Ввод  9 6 2" xfId="19388" xr:uid="{1C69CBE5-A7EB-4A54-BCA8-C64834CF531F}"/>
    <cellStyle name="Ввод  9 6 3" xfId="30723" xr:uid="{2DE53FB5-F4C9-4901-9FEA-A92911CD1AD6}"/>
    <cellStyle name="Ввод  9 7" xfId="12847" xr:uid="{0F0973DD-C487-4E07-ACF0-963E1BD6B5ED}"/>
    <cellStyle name="Ввод  9 7 2" xfId="21470" xr:uid="{E3D52B03-4327-4A02-BF2B-F73B6E9FF15A}"/>
    <cellStyle name="Ввод  9 7 3" xfId="32808" xr:uid="{14BEC69F-4911-4556-8DA6-8FB1AC9195A2}"/>
    <cellStyle name="Вывод" xfId="1118" xr:uid="{1A04F0F9-123B-4B3A-BD8C-F29B0D54F17D}"/>
    <cellStyle name="Вывод 10" xfId="4153" xr:uid="{AC6DBACE-064D-4879-9779-27F601E84F40}"/>
    <cellStyle name="Вывод 10 2" xfId="8350" xr:uid="{E1DF7A4E-E530-4BA5-8413-35AB9B548A7A}"/>
    <cellStyle name="Вывод 10 2 2" xfId="16988" xr:uid="{B696CDC4-4AEC-4B16-B45A-EDD6FFDD01BB}"/>
    <cellStyle name="Вывод 10 2 3" xfId="28320" xr:uid="{90611FE2-7EBC-415F-8267-6DD008C6E844}"/>
    <cellStyle name="Вывод 10 3" xfId="9526" xr:uid="{B1E041C6-A9F7-42AF-B9AC-F528BC0D3989}"/>
    <cellStyle name="Вывод 10 3 2" xfId="18154" xr:uid="{096CEE0D-F7C5-4A94-826D-3BFAADBC88DF}"/>
    <cellStyle name="Вывод 10 3 3" xfId="29487" xr:uid="{D0A06253-8CFC-4465-8416-A6EF0633A0C0}"/>
    <cellStyle name="Вывод 10 4" xfId="10960" xr:uid="{55CA0F70-9556-4C61-BDAF-46A8AAB983E1}"/>
    <cellStyle name="Вывод 10 4 2" xfId="19586" xr:uid="{4791842A-8D97-4604-B08F-DA337023E7C1}"/>
    <cellStyle name="Вывод 10 4 3" xfId="30921" xr:uid="{B97D79B7-A3E5-46DE-9BF9-700BD20AD982}"/>
    <cellStyle name="Вывод 10 5" xfId="11853" xr:uid="{0C3DFD4D-22C2-4DA1-A39F-273D38706DD8}"/>
    <cellStyle name="Вывод 10 5 2" xfId="20478" xr:uid="{387A3173-468F-4699-9772-E7F9CA2C0BCA}"/>
    <cellStyle name="Вывод 10 5 3" xfId="31814" xr:uid="{44431AE4-D76B-4968-86E8-D05E4B3988DB}"/>
    <cellStyle name="Вывод 10 6" xfId="8000" xr:uid="{6C1DC7E5-C1C7-4E15-9CF9-BFBE21C6B8F5}"/>
    <cellStyle name="Вывод 10 6 2" xfId="16638" xr:uid="{FA9254A0-B073-4A42-A13B-D2A89D175688}"/>
    <cellStyle name="Вывод 10 6 3" xfId="27970" xr:uid="{0283AE70-7CE3-4768-88CC-D11315A380C8}"/>
    <cellStyle name="Вывод 10 7" xfId="12848" xr:uid="{70326543-E60C-4F00-ACB4-6CD45F2954AB}"/>
    <cellStyle name="Вывод 10 7 2" xfId="21471" xr:uid="{6176FE15-D80E-417D-A776-9F553F9857C7}"/>
    <cellStyle name="Вывод 10 7 3" xfId="32809" xr:uid="{72A2AAE3-A91D-4DD9-AE0E-0E0922D9E5C3}"/>
    <cellStyle name="Вывод 11" xfId="4154" xr:uid="{B3806927-E245-43D4-B9C7-F650B0A9E423}"/>
    <cellStyle name="Вывод 11 2" xfId="8351" xr:uid="{6F794E09-2AF7-4EB6-AE35-3462AB0616C0}"/>
    <cellStyle name="Вывод 11 2 2" xfId="16989" xr:uid="{D3299D9F-FB60-40AA-B39D-0D95C8BB53D0}"/>
    <cellStyle name="Вывод 11 2 3" xfId="28321" xr:uid="{7DE10CDB-A642-4CC4-948A-C3FA2C83C16C}"/>
    <cellStyle name="Вывод 11 3" xfId="9527" xr:uid="{0F5DEA02-A6C9-4EDE-843F-83C3D102F40C}"/>
    <cellStyle name="Вывод 11 3 2" xfId="18155" xr:uid="{ED732433-7511-42F5-8435-1B5F7675FEFA}"/>
    <cellStyle name="Вывод 11 3 3" xfId="29488" xr:uid="{4A1E4543-5B1F-41A7-B100-E93D5E0E559B}"/>
    <cellStyle name="Вывод 11 4" xfId="10961" xr:uid="{E8C1387D-B967-414D-A234-C0FEA3A8E1CB}"/>
    <cellStyle name="Вывод 11 4 2" xfId="19587" xr:uid="{D51EA781-343B-43FA-81C4-D22641CF5F3D}"/>
    <cellStyle name="Вывод 11 4 3" xfId="30922" xr:uid="{FA2CBBD0-1D39-43D4-AFE7-D48606443BC6}"/>
    <cellStyle name="Вывод 11 5" xfId="11854" xr:uid="{045EC16F-6774-4DE7-BC1A-F340E94204BE}"/>
    <cellStyle name="Вывод 11 5 2" xfId="20479" xr:uid="{615414FD-0DF4-4346-B534-05C8E040F064}"/>
    <cellStyle name="Вывод 11 5 3" xfId="31815" xr:uid="{87EC2514-B368-4A0F-9D8A-80D4DFFF4FD5}"/>
    <cellStyle name="Вывод 11 6" xfId="10761" xr:uid="{48441364-5610-4B46-8409-788D2A56850C}"/>
    <cellStyle name="Вывод 11 6 2" xfId="19387" xr:uid="{69DBEAD8-8C5E-4A77-8198-FD56617C83C2}"/>
    <cellStyle name="Вывод 11 6 3" xfId="30722" xr:uid="{B3F20B0B-7ED1-4586-B5A0-1510895B7EA2}"/>
    <cellStyle name="Вывод 11 7" xfId="12849" xr:uid="{81C7269A-FDE8-4926-9B80-3393BA3FA333}"/>
    <cellStyle name="Вывод 11 7 2" xfId="21472" xr:uid="{9E3E75B3-68DD-46BF-BB62-D30883430FF9}"/>
    <cellStyle name="Вывод 11 7 3" xfId="32810" xr:uid="{7B5449C7-E80B-48AF-BFCB-FAB69508923C}"/>
    <cellStyle name="Вывод 12" xfId="4155" xr:uid="{53C9412F-2122-477D-AFA2-AD70B387647D}"/>
    <cellStyle name="Вывод 12 2" xfId="8352" xr:uid="{8E21D8C8-CC00-488D-8155-6EFE9F2F07D3}"/>
    <cellStyle name="Вывод 12 2 2" xfId="16990" xr:uid="{54EF26CD-164B-40DC-AE64-4D73A86934E6}"/>
    <cellStyle name="Вывод 12 2 3" xfId="28322" xr:uid="{422FA43C-AB72-493E-9546-40A6B975C51D}"/>
    <cellStyle name="Вывод 12 3" xfId="9528" xr:uid="{781A8696-40BC-4A88-9690-DB921E0E37F5}"/>
    <cellStyle name="Вывод 12 3 2" xfId="18156" xr:uid="{53E9475F-FB4E-4B6F-83A3-841AFD05BA1E}"/>
    <cellStyle name="Вывод 12 3 3" xfId="29489" xr:uid="{9C60F480-A30C-4D61-BCE0-EBF684C5C73F}"/>
    <cellStyle name="Вывод 12 4" xfId="10962" xr:uid="{A807642F-9085-482E-9427-71C1721852F0}"/>
    <cellStyle name="Вывод 12 4 2" xfId="19588" xr:uid="{288F7308-5707-405C-9502-FF564E40D45A}"/>
    <cellStyle name="Вывод 12 4 3" xfId="30923" xr:uid="{46CD9420-61B4-4AD8-A77D-16B1FFC8838D}"/>
    <cellStyle name="Вывод 12 5" xfId="11855" xr:uid="{E94CB6F5-B21E-46E7-BC45-9201E16AEE3B}"/>
    <cellStyle name="Вывод 12 5 2" xfId="20480" xr:uid="{FE81F66F-807F-4E6B-9DE8-3E3C660200A6}"/>
    <cellStyle name="Вывод 12 5 3" xfId="31816" xr:uid="{6B863A33-A50C-4AFF-B888-69984F88A93D}"/>
    <cellStyle name="Вывод 12 6" xfId="10253" xr:uid="{E2AD2921-B3FE-4466-951D-5F09D7BF8ABC}"/>
    <cellStyle name="Вывод 12 6 2" xfId="18880" xr:uid="{78717EF5-0E55-4507-BAEB-0FBE1EC2F091}"/>
    <cellStyle name="Вывод 12 6 3" xfId="30214" xr:uid="{476335D4-99F6-441F-9CD0-C60A97F14FA0}"/>
    <cellStyle name="Вывод 12 7" xfId="12850" xr:uid="{F3FC4C81-05B9-4C1A-850F-0F4D120CC6B7}"/>
    <cellStyle name="Вывод 12 7 2" xfId="21473" xr:uid="{16E2FD9E-A9A8-4048-AD0D-3A5FD74A3BC6}"/>
    <cellStyle name="Вывод 12 7 3" xfId="32811" xr:uid="{7EDCE0C4-516B-4C3B-821F-B1C1A4A2069E}"/>
    <cellStyle name="Вывод 13" xfId="4156" xr:uid="{CCB13B07-7B2F-4786-8773-31EE26D14333}"/>
    <cellStyle name="Вывод 13 2" xfId="8353" xr:uid="{3238D5C0-94DD-4571-AD35-F1C70C9DDD9B}"/>
    <cellStyle name="Вывод 13 2 2" xfId="16991" xr:uid="{3B6B69EE-F96D-4CC7-A475-63A26FFD2D3F}"/>
    <cellStyle name="Вывод 13 2 3" xfId="28323" xr:uid="{90B5E017-5CD0-47BB-BE06-4503B172F67A}"/>
    <cellStyle name="Вывод 13 3" xfId="9529" xr:uid="{93DD0F81-B560-45DD-A4C0-49F4788A0CFC}"/>
    <cellStyle name="Вывод 13 3 2" xfId="18157" xr:uid="{A7AD4E41-470A-4FD2-BA15-1BD7811D6A85}"/>
    <cellStyle name="Вывод 13 3 3" xfId="29490" xr:uid="{2B129043-DB0F-45A1-82B0-3AD8A12A942A}"/>
    <cellStyle name="Вывод 13 4" xfId="10963" xr:uid="{9AAFF2F1-D634-482F-B304-936C29A41750}"/>
    <cellStyle name="Вывод 13 4 2" xfId="19589" xr:uid="{74001BF3-0812-4128-9D42-253D811B5452}"/>
    <cellStyle name="Вывод 13 4 3" xfId="30924" xr:uid="{7D98BF85-CE82-4C93-90DE-F60ECA46D34D}"/>
    <cellStyle name="Вывод 13 5" xfId="11856" xr:uid="{7FCB8CC7-1303-48F2-BFB2-90739DFE5C36}"/>
    <cellStyle name="Вывод 13 5 2" xfId="20481" xr:uid="{EC77699B-0703-448D-9B25-C4638025BFA7}"/>
    <cellStyle name="Вывод 13 5 3" xfId="31817" xr:uid="{F028D5E7-4A65-43F3-BCC6-B09169B342C8}"/>
    <cellStyle name="Вывод 13 6" xfId="8001" xr:uid="{34523DF0-F116-4E2F-874C-61D260B36D92}"/>
    <cellStyle name="Вывод 13 6 2" xfId="16639" xr:uid="{C735DB09-13D4-42DE-A481-68CB37C43397}"/>
    <cellStyle name="Вывод 13 6 3" xfId="27971" xr:uid="{CE0D0A4C-2F0A-4DAD-A8FF-893E13F77E82}"/>
    <cellStyle name="Вывод 13 7" xfId="12851" xr:uid="{F572C128-27F0-475B-8EEC-C408F6EA326B}"/>
    <cellStyle name="Вывод 13 7 2" xfId="21474" xr:uid="{E62638F5-CF99-451C-B49D-3BA15051512B}"/>
    <cellStyle name="Вывод 13 7 3" xfId="32812" xr:uid="{C45E6468-CF8E-4038-A9EE-0726A1990C06}"/>
    <cellStyle name="Вывод 14" xfId="4157" xr:uid="{50CDD31E-07BD-45CF-AD1E-FC0038301F23}"/>
    <cellStyle name="Вывод 14 2" xfId="8354" xr:uid="{1B98EDE9-942D-457A-B92A-38EDD393D502}"/>
    <cellStyle name="Вывод 14 2 2" xfId="16992" xr:uid="{6DD3D7DD-62D3-4489-BB7E-0B9967F60B09}"/>
    <cellStyle name="Вывод 14 2 3" xfId="28324" xr:uid="{B7CF1F32-AE8D-48FA-987D-06009D52D924}"/>
    <cellStyle name="Вывод 14 3" xfId="9530" xr:uid="{7AD75228-E1B4-4C60-81DF-C49CD2871870}"/>
    <cellStyle name="Вывод 14 3 2" xfId="18158" xr:uid="{9D31EF64-4FC7-466E-9FE6-7E8E527EAC33}"/>
    <cellStyle name="Вывод 14 3 3" xfId="29491" xr:uid="{1FFC3003-E701-4775-9C53-2DB5A1F8B2CA}"/>
    <cellStyle name="Вывод 14 4" xfId="10964" xr:uid="{453D43CA-67CB-4F0F-9EB0-B0B381B98ABF}"/>
    <cellStyle name="Вывод 14 4 2" xfId="19590" xr:uid="{52F041FD-0803-4089-9093-00B7C36E8196}"/>
    <cellStyle name="Вывод 14 4 3" xfId="30925" xr:uid="{A6EEF427-AA2B-419A-94E5-DE26E546B2D8}"/>
    <cellStyle name="Вывод 14 5" xfId="11857" xr:uid="{B4E5827D-6100-4CAF-832E-2B1139B7B3FC}"/>
    <cellStyle name="Вывод 14 5 2" xfId="20482" xr:uid="{FDA7FF93-384D-49A4-88C2-96016A383F33}"/>
    <cellStyle name="Вывод 14 5 3" xfId="31818" xr:uid="{8EC02DB5-C8A1-4119-BD73-17EEA4058BF4}"/>
    <cellStyle name="Вывод 14 6" xfId="10760" xr:uid="{2CF224F9-5E7F-4E43-80BF-DE27BF62C930}"/>
    <cellStyle name="Вывод 14 6 2" xfId="19386" xr:uid="{ECC52ADC-874E-42D3-9A48-594FC11EB62B}"/>
    <cellStyle name="Вывод 14 6 3" xfId="30721" xr:uid="{66DBA7DE-1106-4C75-AECC-9A3CEA0FD9F8}"/>
    <cellStyle name="Вывод 14 7" xfId="12852" xr:uid="{0A78159F-AB8D-480C-A50F-F6900DA8F12B}"/>
    <cellStyle name="Вывод 14 7 2" xfId="21475" xr:uid="{0BA16F80-2E09-4F3B-BB25-AA832F8F6669}"/>
    <cellStyle name="Вывод 14 7 3" xfId="32813" xr:uid="{0EC9DE21-874D-402E-AAD3-597E0420A177}"/>
    <cellStyle name="Вывод 15" xfId="4158" xr:uid="{8E25939D-4094-42DC-9911-9DBBB2BC6F71}"/>
    <cellStyle name="Вывод 15 2" xfId="8355" xr:uid="{C9696EC4-740D-423E-9F45-BBAA4DE88EAB}"/>
    <cellStyle name="Вывод 15 2 2" xfId="16993" xr:uid="{E11E4C37-A01F-48B5-B678-AC80C9353981}"/>
    <cellStyle name="Вывод 15 2 3" xfId="28325" xr:uid="{EE88DBE3-F5E9-4D5D-BE31-EC58D870DB2D}"/>
    <cellStyle name="Вывод 15 3" xfId="9531" xr:uid="{A0C6147F-C449-4A43-84DF-15B0C7FF123D}"/>
    <cellStyle name="Вывод 15 3 2" xfId="18159" xr:uid="{456AB82C-E203-4274-9631-AEBA1D6A0AA1}"/>
    <cellStyle name="Вывод 15 3 3" xfId="29492" xr:uid="{9CF9BF91-2D7D-4C76-9290-CD6E0B726CCD}"/>
    <cellStyle name="Вывод 15 4" xfId="10965" xr:uid="{F2693F03-2992-40B7-9B65-43EDD1E7164E}"/>
    <cellStyle name="Вывод 15 4 2" xfId="19591" xr:uid="{C2224928-A997-48BD-A2B8-1E618D916EEF}"/>
    <cellStyle name="Вывод 15 4 3" xfId="30926" xr:uid="{FA54BFC4-122A-46A3-B64E-8F575BA29544}"/>
    <cellStyle name="Вывод 15 5" xfId="11858" xr:uid="{F6E971A8-FC32-4759-A9E2-E4547BD7353E}"/>
    <cellStyle name="Вывод 15 5 2" xfId="20483" xr:uid="{A20984DF-F558-44BA-8E4B-00DDA41EA75B}"/>
    <cellStyle name="Вывод 15 5 3" xfId="31819" xr:uid="{9F3EF4A9-4EEB-4F30-A760-5CCE5BADC0C8}"/>
    <cellStyle name="Вывод 15 6" xfId="10759" xr:uid="{A3382B66-349B-4CAC-802D-C736B87F1B6F}"/>
    <cellStyle name="Вывод 15 6 2" xfId="19385" xr:uid="{D3898CC7-CC09-40CB-9899-D8BC5FC747C0}"/>
    <cellStyle name="Вывод 15 6 3" xfId="30720" xr:uid="{E021C6C3-4B96-49BE-9481-1A137AB1487C}"/>
    <cellStyle name="Вывод 15 7" xfId="12853" xr:uid="{87E64997-0D3E-4AD3-8D2A-86843B611D5D}"/>
    <cellStyle name="Вывод 15 7 2" xfId="21476" xr:uid="{0FC3B090-F86D-44DA-9CFD-7094C59BB160}"/>
    <cellStyle name="Вывод 15 7 3" xfId="32814" xr:uid="{3E2D786E-5A83-4CC6-A4B8-FE7DCFEF2DB6}"/>
    <cellStyle name="Вывод 16" xfId="4159" xr:uid="{E6F5CC16-1EFD-48B1-8A32-021A887AFE3A}"/>
    <cellStyle name="Вывод 16 2" xfId="8356" xr:uid="{7BFC815F-0601-47D9-AC83-990E0E2029E1}"/>
    <cellStyle name="Вывод 16 2 2" xfId="16994" xr:uid="{2F8DFD81-C5A2-469C-B684-CA2AB9446394}"/>
    <cellStyle name="Вывод 16 2 3" xfId="28326" xr:uid="{96E920CE-D66B-432C-93A8-74F2BA257376}"/>
    <cellStyle name="Вывод 16 3" xfId="9532" xr:uid="{41F41E70-9446-4E55-AB2B-57C22A52EC75}"/>
    <cellStyle name="Вывод 16 3 2" xfId="18160" xr:uid="{FD176E02-5F63-4BD7-A82E-DCD781313F30}"/>
    <cellStyle name="Вывод 16 3 3" xfId="29493" xr:uid="{20861100-DCA9-4216-A7F7-9C13A26E48F1}"/>
    <cellStyle name="Вывод 16 4" xfId="10966" xr:uid="{EA948C98-5ACB-472F-90ED-C376043501AB}"/>
    <cellStyle name="Вывод 16 4 2" xfId="19592" xr:uid="{49BD5E75-F157-4056-BE10-FF7A5C1294D2}"/>
    <cellStyle name="Вывод 16 4 3" xfId="30927" xr:uid="{28FB8F06-866B-4216-8199-982E4957A51D}"/>
    <cellStyle name="Вывод 16 5" xfId="11859" xr:uid="{DB37172D-D382-47CE-833E-AA1DF5327198}"/>
    <cellStyle name="Вывод 16 5 2" xfId="20484" xr:uid="{BD772249-8ECF-40C2-BE17-C59FD7E10732}"/>
    <cellStyle name="Вывод 16 5 3" xfId="31820" xr:uid="{D9902E40-F26C-43BC-A6BA-740BC2DF6186}"/>
    <cellStyle name="Вывод 16 6" xfId="8002" xr:uid="{4E467A4A-FD6E-45BC-BFF4-5A84713A92F5}"/>
    <cellStyle name="Вывод 16 6 2" xfId="16640" xr:uid="{A326CF91-9F27-4B52-A7E5-E0F5213AED11}"/>
    <cellStyle name="Вывод 16 6 3" xfId="27972" xr:uid="{93D60F36-30D1-4924-896F-718BEB615DAE}"/>
    <cellStyle name="Вывод 16 7" xfId="12854" xr:uid="{B00E8666-A68D-4664-94FE-EA1AD78C6900}"/>
    <cellStyle name="Вывод 16 7 2" xfId="21477" xr:uid="{457B86D8-B8CA-457D-A7D1-F1F7A4CA213A}"/>
    <cellStyle name="Вывод 16 7 3" xfId="32815" xr:uid="{D869C7DC-8E01-4EA3-A20A-FD087837908E}"/>
    <cellStyle name="Вывод 17" xfId="4160" xr:uid="{13F9FFCB-C154-4F95-A565-2620BEBBE9AB}"/>
    <cellStyle name="Вывод 17 2" xfId="8357" xr:uid="{7F65AA2A-41F6-43F3-82C1-67F3C89C3836}"/>
    <cellStyle name="Вывод 17 2 2" xfId="16995" xr:uid="{8890D7EA-2FEF-4898-BD31-B4B1E0D0A535}"/>
    <cellStyle name="Вывод 17 2 3" xfId="28327" xr:uid="{D85A03C1-0038-4E5F-8468-C18CC6FC0837}"/>
    <cellStyle name="Вывод 17 3" xfId="9533" xr:uid="{35BFDEF2-06AA-41C4-ADDB-74BF73CB6F49}"/>
    <cellStyle name="Вывод 17 3 2" xfId="18161" xr:uid="{3B61D3FF-A80E-40B7-B34E-B885FAA582FD}"/>
    <cellStyle name="Вывод 17 3 3" xfId="29494" xr:uid="{647634E3-7FE1-4C56-BAB7-EFB5F3257E83}"/>
    <cellStyle name="Вывод 17 4" xfId="10967" xr:uid="{4F0860C6-0F55-4EC0-BF5C-954BC9A49D91}"/>
    <cellStyle name="Вывод 17 4 2" xfId="19593" xr:uid="{6298E7F2-83AD-4F2B-AAB4-C1B92680943D}"/>
    <cellStyle name="Вывод 17 4 3" xfId="30928" xr:uid="{0294BBB0-04C1-426F-8A20-B6BC792BC56F}"/>
    <cellStyle name="Вывод 17 5" xfId="11860" xr:uid="{D81672A9-F251-49CB-9FE2-55522434F30D}"/>
    <cellStyle name="Вывод 17 5 2" xfId="20485" xr:uid="{0CD60279-82B0-4A0C-8D52-CD2EC163E793}"/>
    <cellStyle name="Вывод 17 5 3" xfId="31821" xr:uid="{9F0B482E-0CA6-4845-A339-996051CC6839}"/>
    <cellStyle name="Вывод 17 6" xfId="10254" xr:uid="{31668FA4-D0C8-49C5-B8EE-54077D31CD8D}"/>
    <cellStyle name="Вывод 17 6 2" xfId="18881" xr:uid="{05FCDCA4-990D-4A73-952A-95E773B96883}"/>
    <cellStyle name="Вывод 17 6 3" xfId="30215" xr:uid="{81D2EB60-E7BB-4786-8A40-C4C3452298D2}"/>
    <cellStyle name="Вывод 17 7" xfId="12855" xr:uid="{D1113FED-C460-49FA-B498-EB864D4E4D04}"/>
    <cellStyle name="Вывод 17 7 2" xfId="21478" xr:uid="{6C93E172-F19D-476E-9D29-2A8119B72109}"/>
    <cellStyle name="Вывод 17 7 3" xfId="32816" xr:uid="{02C67636-8461-4707-9B35-B66838FA3933}"/>
    <cellStyle name="Вывод 18" xfId="5382" xr:uid="{9944241C-BA75-48E8-A970-80785AE13768}"/>
    <cellStyle name="Вывод 18 2" xfId="14041" xr:uid="{142324E5-762B-4F74-8807-DC7941403C9C}"/>
    <cellStyle name="Вывод 18 3" xfId="25373" xr:uid="{B948F96B-6BFC-4328-8D60-464B9FF9753D}"/>
    <cellStyle name="Вывод 19" xfId="7768" xr:uid="{002B17D8-7A6F-4FC8-B34F-4FCBC195A05C}"/>
    <cellStyle name="Вывод 19 2" xfId="16406" xr:uid="{A68016A0-319A-4AE2-8D25-79EA14426FDA}"/>
    <cellStyle name="Вывод 19 3" xfId="27738" xr:uid="{FA200345-3974-4F78-8CA1-C97758D76D02}"/>
    <cellStyle name="Вывод 2" xfId="4161" xr:uid="{83239C0C-9446-4069-BD93-DC2C80D7F56D}"/>
    <cellStyle name="Вывод 2 10" xfId="10968" xr:uid="{620C999C-3A12-4ADD-8D84-1D8CF22BC98F}"/>
    <cellStyle name="Вывод 2 10 2" xfId="19594" xr:uid="{845A5863-CD4E-4F88-A559-A7DCCB101545}"/>
    <cellStyle name="Вывод 2 10 3" xfId="30929" xr:uid="{DA8F66CD-F166-4973-9761-6D9264B736D0}"/>
    <cellStyle name="Вывод 2 11" xfId="11861" xr:uid="{729E26A6-DE1D-4B4D-840D-7AF3A160C75A}"/>
    <cellStyle name="Вывод 2 11 2" xfId="20486" xr:uid="{B7FD3751-FBE5-4CFC-92C1-0D9CC2BB88C3}"/>
    <cellStyle name="Вывод 2 11 3" xfId="31822" xr:uid="{1481647C-853F-48EC-8B8B-F66DAA9429C5}"/>
    <cellStyle name="Вывод 2 12" xfId="10757" xr:uid="{2A615B34-03B8-4FDF-931A-46ACD7DEF3DC}"/>
    <cellStyle name="Вывод 2 12 2" xfId="19383" xr:uid="{48AF9DB7-355E-4331-81E8-8E1856A3D324}"/>
    <cellStyle name="Вывод 2 12 3" xfId="30718" xr:uid="{BD351CEC-2714-4DD9-B158-4B7EEDAED663}"/>
    <cellStyle name="Вывод 2 13" xfId="12856" xr:uid="{A39E572B-70F5-466F-AF4B-D7EB8EA2FEF4}"/>
    <cellStyle name="Вывод 2 13 2" xfId="21479" xr:uid="{D1C1A80C-1925-4005-945A-9A4BD18A948E}"/>
    <cellStyle name="Вывод 2 13 3" xfId="32817" xr:uid="{8938556C-3483-4EEA-B830-7AB3ACB15E45}"/>
    <cellStyle name="Вывод 2 2" xfId="4162" xr:uid="{DF4A4138-2932-4BBF-80A5-0A2AB189DD8E}"/>
    <cellStyle name="Вывод 2 2 10" xfId="11862" xr:uid="{4F3A70E3-A87A-4C60-83BB-9D86C14320B7}"/>
    <cellStyle name="Вывод 2 2 10 2" xfId="20487" xr:uid="{7FBFC5F2-1C46-4571-B14D-321EF4098855}"/>
    <cellStyle name="Вывод 2 2 10 3" xfId="31823" xr:uid="{ABB862C4-3023-4DA6-A876-D655511825B0}"/>
    <cellStyle name="Вывод 2 2 11" xfId="8003" xr:uid="{1E133958-AA13-48E8-AA5A-0644A645F86D}"/>
    <cellStyle name="Вывод 2 2 11 2" xfId="16641" xr:uid="{AEA3E7CB-7FE9-4ED5-A6C5-82195744DE3C}"/>
    <cellStyle name="Вывод 2 2 11 3" xfId="27973" xr:uid="{0696585F-EF8B-4A95-9D3D-75FB18AB143B}"/>
    <cellStyle name="Вывод 2 2 12" xfId="12857" xr:uid="{AEA80418-BF0A-4D6A-98E4-30DA6FD857E9}"/>
    <cellStyle name="Вывод 2 2 12 2" xfId="21480" xr:uid="{3613E0ED-7E20-4CFA-A830-AFA1C72DA67D}"/>
    <cellStyle name="Вывод 2 2 12 3" xfId="32818" xr:uid="{A4B74000-4578-4A38-BA86-445D7447C238}"/>
    <cellStyle name="Вывод 2 2 2" xfId="4163" xr:uid="{52FC5623-B2D2-4AE1-8887-0B3BF15E3F99}"/>
    <cellStyle name="Вывод 2 2 2 2" xfId="8360" xr:uid="{307A2390-93B5-413E-BE4F-EBAB7A19F977}"/>
    <cellStyle name="Вывод 2 2 2 2 2" xfId="16998" xr:uid="{418A5C2A-E61B-4323-81CF-1B6705B6C6AE}"/>
    <cellStyle name="Вывод 2 2 2 2 3" xfId="28330" xr:uid="{CC9D52B1-3B21-40D1-9207-211452A60527}"/>
    <cellStyle name="Вывод 2 2 2 3" xfId="9536" xr:uid="{0AA231AB-52FF-4E0D-92BF-7735E9FC7812}"/>
    <cellStyle name="Вывод 2 2 2 3 2" xfId="18164" xr:uid="{5FBA027A-FE5A-49C2-A783-138F80D63FB7}"/>
    <cellStyle name="Вывод 2 2 2 3 3" xfId="29497" xr:uid="{79A61F86-4CB2-40EB-B25F-18698562F48F}"/>
    <cellStyle name="Вывод 2 2 2 4" xfId="10970" xr:uid="{66774BAE-4245-4B2E-BD4D-75C621ECE474}"/>
    <cellStyle name="Вывод 2 2 2 4 2" xfId="19596" xr:uid="{DD12F279-5CC7-4898-AAB6-AF68E86F6190}"/>
    <cellStyle name="Вывод 2 2 2 4 3" xfId="30931" xr:uid="{2BB95E2E-FAE4-47EE-AC5B-A28439C0C2D7}"/>
    <cellStyle name="Вывод 2 2 2 5" xfId="11863" xr:uid="{8F43AE53-7332-466C-AEC4-CECF45815E98}"/>
    <cellStyle name="Вывод 2 2 2 5 2" xfId="20488" xr:uid="{6252BF61-73F0-447C-8CED-21DAD1305F3B}"/>
    <cellStyle name="Вывод 2 2 2 5 3" xfId="31824" xr:uid="{82C62BD9-4B22-46DF-8C23-823940E3FD8A}"/>
    <cellStyle name="Вывод 2 2 2 6" xfId="9062" xr:uid="{3842BE33-ACC2-486E-9726-23057F3BAF80}"/>
    <cellStyle name="Вывод 2 2 2 6 2" xfId="17690" xr:uid="{74F14F52-9F18-49E4-BB68-2C426BAA0223}"/>
    <cellStyle name="Вывод 2 2 2 6 3" xfId="29023" xr:uid="{11CF296A-F425-4126-8470-694088373661}"/>
    <cellStyle name="Вывод 2 2 2 7" xfId="12858" xr:uid="{3F378032-29B7-4FD1-9582-AD5EAEF99C8C}"/>
    <cellStyle name="Вывод 2 2 2 7 2" xfId="21481" xr:uid="{61B1CCEA-6142-413C-A265-4F15E33C54D9}"/>
    <cellStyle name="Вывод 2 2 2 7 3" xfId="32819" xr:uid="{FC1A9832-57DF-4ADC-B046-A675556105DF}"/>
    <cellStyle name="Вывод 2 2 3" xfId="4164" xr:uid="{CCC42DBB-1E50-484D-9094-FBE00C78A74D}"/>
    <cellStyle name="Вывод 2 2 3 2" xfId="8361" xr:uid="{BC75038F-5AAC-4B61-A8FA-5B9A5E42D5D6}"/>
    <cellStyle name="Вывод 2 2 3 2 2" xfId="16999" xr:uid="{B4B82D77-3DF5-4BF7-8ED4-7692C2ECEDBB}"/>
    <cellStyle name="Вывод 2 2 3 2 3" xfId="28331" xr:uid="{90CF454A-34AF-45AB-9037-85A2E79E35BD}"/>
    <cellStyle name="Вывод 2 2 3 3" xfId="9537" xr:uid="{49B2B9AA-CD0D-4961-AD87-09E3F790D01E}"/>
    <cellStyle name="Вывод 2 2 3 3 2" xfId="18165" xr:uid="{39547BB1-0E21-40ED-856E-D81265662DA2}"/>
    <cellStyle name="Вывод 2 2 3 3 3" xfId="29498" xr:uid="{E63BA762-EC8B-4A87-8BD2-DA3C60371709}"/>
    <cellStyle name="Вывод 2 2 3 4" xfId="10971" xr:uid="{9AFC6EDD-98F4-4C76-B405-8A70A2D80534}"/>
    <cellStyle name="Вывод 2 2 3 4 2" xfId="19597" xr:uid="{8B7BFBA1-3712-439B-AA8F-F642B5BC8270}"/>
    <cellStyle name="Вывод 2 2 3 4 3" xfId="30932" xr:uid="{9052CE47-5F21-4094-ABD7-ED6733A893E9}"/>
    <cellStyle name="Вывод 2 2 3 5" xfId="11864" xr:uid="{9DE27C73-0D95-4674-BBBD-4BAC1D097E7C}"/>
    <cellStyle name="Вывод 2 2 3 5 2" xfId="20489" xr:uid="{201AF92D-8812-46F9-8C5B-FDD549EAF332}"/>
    <cellStyle name="Вывод 2 2 3 5 3" xfId="31825" xr:uid="{2FAC444B-90CC-4A28-A32E-6199304E51DE}"/>
    <cellStyle name="Вывод 2 2 3 6" xfId="10255" xr:uid="{62E81E92-83F6-43AA-AB5F-ABBB85D195C3}"/>
    <cellStyle name="Вывод 2 2 3 6 2" xfId="18882" xr:uid="{5D3D7A83-17B1-4485-B62B-395857005E95}"/>
    <cellStyle name="Вывод 2 2 3 6 3" xfId="30216" xr:uid="{21F922D3-7134-4D53-AB18-0080E9B840F0}"/>
    <cellStyle name="Вывод 2 2 3 7" xfId="12859" xr:uid="{A9F99277-F565-4BFE-AD2E-22D4D16FBB67}"/>
    <cellStyle name="Вывод 2 2 3 7 2" xfId="21482" xr:uid="{3A859C8C-26F0-48E9-AB82-29370D110F37}"/>
    <cellStyle name="Вывод 2 2 3 7 3" xfId="32820" xr:uid="{021B2AF4-E091-420D-9A7E-3BEF356BFC9A}"/>
    <cellStyle name="Вывод 2 2 4" xfId="4165" xr:uid="{C87C83FC-7130-4113-BB98-3430D89E94BB}"/>
    <cellStyle name="Вывод 2 2 4 2" xfId="8362" xr:uid="{A4C60DD4-2023-49B1-8D25-C783E4E17F0F}"/>
    <cellStyle name="Вывод 2 2 4 2 2" xfId="17000" xr:uid="{968088BA-77C9-4C9D-A73F-9B8E2017ED4F}"/>
    <cellStyle name="Вывод 2 2 4 2 3" xfId="28332" xr:uid="{E7D53BF2-8DA2-41F6-86A2-115CA371402E}"/>
    <cellStyle name="Вывод 2 2 4 3" xfId="9538" xr:uid="{55A72E53-D860-4E0B-B003-45D381983065}"/>
    <cellStyle name="Вывод 2 2 4 3 2" xfId="18166" xr:uid="{A06C3E41-0B11-4A94-B1AF-56C6171E8802}"/>
    <cellStyle name="Вывод 2 2 4 3 3" xfId="29499" xr:uid="{CDD0DA89-1F03-4915-98FB-4B3C3572FF7A}"/>
    <cellStyle name="Вывод 2 2 4 4" xfId="10972" xr:uid="{302292DA-9A1C-4E45-9DF8-687A62777208}"/>
    <cellStyle name="Вывод 2 2 4 4 2" xfId="19598" xr:uid="{D1996EE3-50A0-4524-84EF-E77B7A614FC7}"/>
    <cellStyle name="Вывод 2 2 4 4 3" xfId="30933" xr:uid="{D91E0F25-9579-4F26-A238-ABABE254D210}"/>
    <cellStyle name="Вывод 2 2 4 5" xfId="11865" xr:uid="{048EA5DB-D821-4647-B477-E21DB71A1150}"/>
    <cellStyle name="Вывод 2 2 4 5 2" xfId="20490" xr:uid="{169F112A-682C-4BC7-8A83-64A8D22980B0}"/>
    <cellStyle name="Вывод 2 2 4 5 3" xfId="31826" xr:uid="{E8F4C34E-5741-474B-B5D2-0CFABED70FFA}"/>
    <cellStyle name="Вывод 2 2 4 6" xfId="8004" xr:uid="{7E9B7A9C-3976-437E-A9B4-181BD17EA028}"/>
    <cellStyle name="Вывод 2 2 4 6 2" xfId="16642" xr:uid="{9BE3E29E-8099-41C1-8386-588B7D3D59FE}"/>
    <cellStyle name="Вывод 2 2 4 6 3" xfId="27974" xr:uid="{C6AB53CE-325B-4579-87E2-5799932C3C70}"/>
    <cellStyle name="Вывод 2 2 4 7" xfId="12860" xr:uid="{4D96C7B3-52CD-44F8-B88B-47B39BB4C14E}"/>
    <cellStyle name="Вывод 2 2 4 7 2" xfId="21483" xr:uid="{2F2E3F18-1182-4F26-9723-5F97764B8892}"/>
    <cellStyle name="Вывод 2 2 4 7 3" xfId="32821" xr:uid="{8E03F465-1DE2-4618-A639-6BAAB01F6BFB}"/>
    <cellStyle name="Вывод 2 2 5" xfId="4166" xr:uid="{C804CB11-DF9A-4F45-AC1B-B02086BD9DBE}"/>
    <cellStyle name="Вывод 2 2 5 2" xfId="8363" xr:uid="{9416774C-8782-43F4-A293-3BB4CCBFBC4C}"/>
    <cellStyle name="Вывод 2 2 5 2 2" xfId="17001" xr:uid="{8911EE43-6B5F-435D-8C0D-7DC463C0535E}"/>
    <cellStyle name="Вывод 2 2 5 2 3" xfId="28333" xr:uid="{AEEBD0AA-FA39-4B86-B2EF-A72411BBE890}"/>
    <cellStyle name="Вывод 2 2 5 3" xfId="9539" xr:uid="{D3F65EA9-EB54-43C9-A9E4-EF542E87ABFD}"/>
    <cellStyle name="Вывод 2 2 5 3 2" xfId="18167" xr:uid="{E04B6F91-652F-427A-81B4-4882252B98C2}"/>
    <cellStyle name="Вывод 2 2 5 3 3" xfId="29500" xr:uid="{989929E3-D825-454B-AAA6-C0821161E6A7}"/>
    <cellStyle name="Вывод 2 2 5 4" xfId="10973" xr:uid="{05301981-47EC-45DD-AFBB-E8E37E00AC5D}"/>
    <cellStyle name="Вывод 2 2 5 4 2" xfId="19599" xr:uid="{81C99912-65E4-4819-9B39-D10F9F651BE3}"/>
    <cellStyle name="Вывод 2 2 5 4 3" xfId="30934" xr:uid="{CD6D33CE-5D43-459C-8A19-AE64F9E1CAAA}"/>
    <cellStyle name="Вывод 2 2 5 5" xfId="11866" xr:uid="{1F8B0A18-3BC9-4D24-886B-7EA82FF59C96}"/>
    <cellStyle name="Вывод 2 2 5 5 2" xfId="20491" xr:uid="{F85A5EE3-06DD-40EC-8D07-A97E95A9AF1A}"/>
    <cellStyle name="Вывод 2 2 5 5 3" xfId="31827" xr:uid="{EA10CF47-341A-4497-BE68-BE3FA97B3EAE}"/>
    <cellStyle name="Вывод 2 2 5 6" xfId="10756" xr:uid="{72FA058B-DDB9-477B-B1D2-BEC7E9DD9D94}"/>
    <cellStyle name="Вывод 2 2 5 6 2" xfId="19382" xr:uid="{F2B9A9EC-65EE-49F0-B10B-F28EB4E42414}"/>
    <cellStyle name="Вывод 2 2 5 6 3" xfId="30717" xr:uid="{7039AE3E-EC68-43DF-8C8D-56F40096E823}"/>
    <cellStyle name="Вывод 2 2 5 7" xfId="12861" xr:uid="{29D74834-2207-461C-928B-5286503BBB91}"/>
    <cellStyle name="Вывод 2 2 5 7 2" xfId="21484" xr:uid="{264F3A19-BB08-4DDF-A507-5828E67D5DC8}"/>
    <cellStyle name="Вывод 2 2 5 7 3" xfId="32822" xr:uid="{BC5D6860-BE4B-49C9-8C22-31BE5F31DE6F}"/>
    <cellStyle name="Вывод 2 2 6" xfId="4167" xr:uid="{1378B4E9-7810-45AA-9807-9F1D53FE5308}"/>
    <cellStyle name="Вывод 2 2 6 2" xfId="8364" xr:uid="{05CAEF80-11EB-40F5-8505-C7629E3B665C}"/>
    <cellStyle name="Вывод 2 2 6 2 2" xfId="17002" xr:uid="{8A5E00F5-6457-4AF9-B52A-01C0686DE6C0}"/>
    <cellStyle name="Вывод 2 2 6 2 3" xfId="28334" xr:uid="{F7F1967C-C378-41CC-92D9-FB4FA0FF9BC1}"/>
    <cellStyle name="Вывод 2 2 6 3" xfId="9540" xr:uid="{19A528F6-2EFF-4526-8AAB-95F4AD8E1D57}"/>
    <cellStyle name="Вывод 2 2 6 3 2" xfId="18168" xr:uid="{390B1E00-F608-41B1-99C9-D583D143BA1A}"/>
    <cellStyle name="Вывод 2 2 6 3 3" xfId="29501" xr:uid="{CD9288BD-CA8E-40C8-978E-FE7EB02ED540}"/>
    <cellStyle name="Вывод 2 2 6 4" xfId="10974" xr:uid="{43033EF5-B51D-46D1-941E-625CEB2366AB}"/>
    <cellStyle name="Вывод 2 2 6 4 2" xfId="19600" xr:uid="{03DAFFDA-0453-4FBC-B037-2AD53701CE1F}"/>
    <cellStyle name="Вывод 2 2 6 4 3" xfId="30935" xr:uid="{C80B9880-CCD1-42DA-A20F-804D253E5F28}"/>
    <cellStyle name="Вывод 2 2 6 5" xfId="11867" xr:uid="{90AC1A1E-37E1-4758-9E7B-FF3550979A4D}"/>
    <cellStyle name="Вывод 2 2 6 5 2" xfId="20492" xr:uid="{3BB9F02B-97C7-46BB-B89A-E2DBC1EEFD70}"/>
    <cellStyle name="Вывод 2 2 6 5 3" xfId="31828" xr:uid="{6EAC3E3E-2E29-42F9-A8CC-359F97A45693}"/>
    <cellStyle name="Вывод 2 2 6 6" xfId="10755" xr:uid="{9B36119B-D666-4DD6-840F-DD51F8C76255}"/>
    <cellStyle name="Вывод 2 2 6 6 2" xfId="19381" xr:uid="{3F0CBA6E-7F04-4D2D-9541-FA7FBECD1255}"/>
    <cellStyle name="Вывод 2 2 6 6 3" xfId="30716" xr:uid="{E987FFE9-5926-4782-8CFB-FAE9E7D1ADF6}"/>
    <cellStyle name="Вывод 2 2 6 7" xfId="12862" xr:uid="{3C2B9B15-F46D-4AB3-AF91-057A9A84C64A}"/>
    <cellStyle name="Вывод 2 2 6 7 2" xfId="21485" xr:uid="{EECE189D-33DC-4FB0-8876-C358D8FDC429}"/>
    <cellStyle name="Вывод 2 2 6 7 3" xfId="32823" xr:uid="{DAF448EB-E3E5-470F-9AFC-0BBAF1460B9D}"/>
    <cellStyle name="Вывод 2 2 7" xfId="8359" xr:uid="{8D6AB966-9467-4A2A-B059-F80933E2B8BB}"/>
    <cellStyle name="Вывод 2 2 7 2" xfId="16997" xr:uid="{253E13AD-F035-4573-83E4-828B7EBF2778}"/>
    <cellStyle name="Вывод 2 2 7 3" xfId="28329" xr:uid="{283302C1-8068-4D49-B922-D805DCC0C369}"/>
    <cellStyle name="Вывод 2 2 8" xfId="9535" xr:uid="{FB12C1A4-1574-4B68-8AC8-46B636DA855A}"/>
    <cellStyle name="Вывод 2 2 8 2" xfId="18163" xr:uid="{CAD1649F-F7F5-4E2F-A6CE-47F6083BE89E}"/>
    <cellStyle name="Вывод 2 2 8 3" xfId="29496" xr:uid="{FB2C761B-BC36-4DCB-AEC6-430798FBF234}"/>
    <cellStyle name="Вывод 2 2 9" xfId="10969" xr:uid="{DE869858-DE1C-4989-A11D-885126086E66}"/>
    <cellStyle name="Вывод 2 2 9 2" xfId="19595" xr:uid="{45604EC9-EC7D-4DC4-908A-0039FF993E18}"/>
    <cellStyle name="Вывод 2 2 9 3" xfId="30930" xr:uid="{5D72178E-367D-4BF9-9489-E93A1D284ACA}"/>
    <cellStyle name="Вывод 2 3" xfId="4168" xr:uid="{E7CB611D-21A9-47D0-A9C4-371B10291B51}"/>
    <cellStyle name="Вывод 2 3 2" xfId="8365" xr:uid="{2DF3AEB5-FFB0-4105-ABE1-59902BA74F52}"/>
    <cellStyle name="Вывод 2 3 2 2" xfId="17003" xr:uid="{FFF639C3-5EF0-45A5-AE2E-0ACAEE0EA812}"/>
    <cellStyle name="Вывод 2 3 2 3" xfId="28335" xr:uid="{D5C7A992-A53E-40B2-89A6-13255613F503}"/>
    <cellStyle name="Вывод 2 3 3" xfId="9541" xr:uid="{63C57073-36BC-4496-BF67-2EB4E75C2BDA}"/>
    <cellStyle name="Вывод 2 3 3 2" xfId="18169" xr:uid="{0341A03F-9A9A-4824-8F56-B7032F86BA9F}"/>
    <cellStyle name="Вывод 2 3 3 3" xfId="29502" xr:uid="{0C2503A8-8E23-433B-A6DF-F9788C3EE00B}"/>
    <cellStyle name="Вывод 2 3 4" xfId="10975" xr:uid="{77B8EF42-C7DB-4A79-8962-350D3D65169B}"/>
    <cellStyle name="Вывод 2 3 4 2" xfId="19601" xr:uid="{7933A6AB-A174-4FE4-B39E-04CA3B023B10}"/>
    <cellStyle name="Вывод 2 3 4 3" xfId="30936" xr:uid="{7EBE04A5-7687-459E-9ADB-138E2E74C592}"/>
    <cellStyle name="Вывод 2 3 5" xfId="11868" xr:uid="{F3D85338-C044-4510-9D21-A3432DDC2F85}"/>
    <cellStyle name="Вывод 2 3 5 2" xfId="20493" xr:uid="{10D5E6FD-4AA4-4068-B056-A0B47E36B8CD}"/>
    <cellStyle name="Вывод 2 3 5 3" xfId="31829" xr:uid="{AF525BCC-2C69-4491-BF49-68E7ACCEEA6C}"/>
    <cellStyle name="Вывод 2 3 6" xfId="8005" xr:uid="{E3A95B84-9E41-4D78-B5AD-006F4E95B7AB}"/>
    <cellStyle name="Вывод 2 3 6 2" xfId="16643" xr:uid="{6CF9846B-49C5-4CFE-8ABF-78A0CFC7D8C5}"/>
    <cellStyle name="Вывод 2 3 6 3" xfId="27975" xr:uid="{EB52AF13-23A8-43BE-A996-B08B9029FE11}"/>
    <cellStyle name="Вывод 2 3 7" xfId="12863" xr:uid="{C61F1814-B4FF-4A7F-B381-11C65BCEA6DC}"/>
    <cellStyle name="Вывод 2 3 7 2" xfId="21486" xr:uid="{F8A67CAD-4327-418A-AF7D-27D7B83257FE}"/>
    <cellStyle name="Вывод 2 3 7 3" xfId="32824" xr:uid="{85759399-CB8A-42D2-81F7-41349C061B30}"/>
    <cellStyle name="Вывод 2 4" xfId="4169" xr:uid="{3F769CC5-78DB-46A1-B323-06A5F089066D}"/>
    <cellStyle name="Вывод 2 4 2" xfId="8366" xr:uid="{8D207600-23B2-4D47-84FB-E587EE503DE5}"/>
    <cellStyle name="Вывод 2 4 2 2" xfId="17004" xr:uid="{80D631D9-2F79-4711-9FA6-C0D31EB1C891}"/>
    <cellStyle name="Вывод 2 4 2 3" xfId="28336" xr:uid="{5FB4E0DF-B706-4D78-8793-1F60BB32BF1A}"/>
    <cellStyle name="Вывод 2 4 3" xfId="9542" xr:uid="{D19B21F7-49C3-4E1E-9490-766D7C392AB9}"/>
    <cellStyle name="Вывод 2 4 3 2" xfId="18170" xr:uid="{2EDC62ED-A7EC-4A41-849A-F07E535F9AED}"/>
    <cellStyle name="Вывод 2 4 3 3" xfId="29503" xr:uid="{3205F6E0-DB8C-41FB-9B42-84F58A6D2A60}"/>
    <cellStyle name="Вывод 2 4 4" xfId="10976" xr:uid="{260CC1AA-DE62-4052-B160-4A54D4A15CA0}"/>
    <cellStyle name="Вывод 2 4 4 2" xfId="19602" xr:uid="{5890E84B-4748-4A92-8617-4B531A92A66D}"/>
    <cellStyle name="Вывод 2 4 4 3" xfId="30937" xr:uid="{87B6CCD7-9D46-431E-873F-66B46A78165A}"/>
    <cellStyle name="Вывод 2 4 5" xfId="11869" xr:uid="{7357B15E-F99B-42B5-98D4-F10015A757F0}"/>
    <cellStyle name="Вывод 2 4 5 2" xfId="20494" xr:uid="{1BEDBA6C-62DD-4CA6-A333-2F715502EED7}"/>
    <cellStyle name="Вывод 2 4 5 3" xfId="31830" xr:uid="{EFAB576E-D4BA-46F7-8522-9FCCF53C36A8}"/>
    <cellStyle name="Вывод 2 4 6" xfId="10256" xr:uid="{9505391D-2539-42AC-8981-6981E2684DE0}"/>
    <cellStyle name="Вывод 2 4 6 2" xfId="18883" xr:uid="{A0148CC0-56EA-4433-BB1A-51CA485B4945}"/>
    <cellStyle name="Вывод 2 4 6 3" xfId="30217" xr:uid="{C34C80D4-62F4-4080-BD29-922C0C9F8EA0}"/>
    <cellStyle name="Вывод 2 4 7" xfId="12864" xr:uid="{17F6FE54-C966-4438-AF8A-2A322CC6B4FE}"/>
    <cellStyle name="Вывод 2 4 7 2" xfId="21487" xr:uid="{6D5AC232-F99F-4415-B8B8-1395A78311BE}"/>
    <cellStyle name="Вывод 2 4 7 3" xfId="32825" xr:uid="{28977736-A82E-4521-9FE2-97486E2089DE}"/>
    <cellStyle name="Вывод 2 5" xfId="4170" xr:uid="{7601E2FD-2D9C-4828-979F-EEEF8B8D4C71}"/>
    <cellStyle name="Вывод 2 5 2" xfId="8367" xr:uid="{90235929-1D07-45C8-91FE-20E1190D9209}"/>
    <cellStyle name="Вывод 2 5 2 2" xfId="17005" xr:uid="{97A6FA03-578B-4885-AA9A-5CAEACA400B1}"/>
    <cellStyle name="Вывод 2 5 2 3" xfId="28337" xr:uid="{345856AE-E03C-4C1E-922A-6A09D41A97F1}"/>
    <cellStyle name="Вывод 2 5 3" xfId="9543" xr:uid="{2A58A326-A5C1-4426-895B-484D1B865D26}"/>
    <cellStyle name="Вывод 2 5 3 2" xfId="18171" xr:uid="{FA38EB45-F060-46CC-9D9D-C2594C3B5D9B}"/>
    <cellStyle name="Вывод 2 5 3 3" xfId="29504" xr:uid="{D9FB4409-46A1-4CB2-97C4-399334F7C156}"/>
    <cellStyle name="Вывод 2 5 4" xfId="10977" xr:uid="{8C4B8A97-02E9-4BAF-A7F4-5400B69289CD}"/>
    <cellStyle name="Вывод 2 5 4 2" xfId="19603" xr:uid="{FD9A00F4-6C69-41D2-8DB6-617ED8EDA134}"/>
    <cellStyle name="Вывод 2 5 4 3" xfId="30938" xr:uid="{56AD001A-5374-4449-B97E-D2EA9E609ED4}"/>
    <cellStyle name="Вывод 2 5 5" xfId="11870" xr:uid="{CBA7BEF2-79D4-45D7-9DFD-D53785143460}"/>
    <cellStyle name="Вывод 2 5 5 2" xfId="20495" xr:uid="{15190953-0E81-42C0-AA35-A3ED890389B3}"/>
    <cellStyle name="Вывод 2 5 5 3" xfId="31831" xr:uid="{1DA9FB0A-63BD-44B4-BD7E-B503AF65FD38}"/>
    <cellStyle name="Вывод 2 5 6" xfId="9060" xr:uid="{DF49BBB5-80D1-459D-AEE8-93C8A0450DF9}"/>
    <cellStyle name="Вывод 2 5 6 2" xfId="17688" xr:uid="{3377401D-D293-4003-AE8D-7CA2DD748A44}"/>
    <cellStyle name="Вывод 2 5 6 3" xfId="29021" xr:uid="{B5EEE2AD-2610-4CF8-A6CA-F12398E2F0FF}"/>
    <cellStyle name="Вывод 2 5 7" xfId="12865" xr:uid="{ADD5E5E9-48C1-41CB-A5E4-77C822723406}"/>
    <cellStyle name="Вывод 2 5 7 2" xfId="21488" xr:uid="{12670D57-E060-4ABC-A85A-32E195404472}"/>
    <cellStyle name="Вывод 2 5 7 3" xfId="32826" xr:uid="{F79B634D-2664-45E2-830B-81D78C17252D}"/>
    <cellStyle name="Вывод 2 6" xfId="4171" xr:uid="{10A24358-82E6-4728-BA8C-CC29174B0AE2}"/>
    <cellStyle name="Вывод 2 6 2" xfId="8368" xr:uid="{5B73FFA3-1522-4115-BA3C-FAE97DC1992E}"/>
    <cellStyle name="Вывод 2 6 2 2" xfId="17006" xr:uid="{21CFFA85-DCC3-4FAC-8D8F-3CC9C1B3168F}"/>
    <cellStyle name="Вывод 2 6 2 3" xfId="28338" xr:uid="{79B958EC-8C3D-45D6-AACD-02A483F06A28}"/>
    <cellStyle name="Вывод 2 6 3" xfId="9544" xr:uid="{69418A7C-90AB-4BF2-B6A9-F8D44C4A298D}"/>
    <cellStyle name="Вывод 2 6 3 2" xfId="18172" xr:uid="{F1829DD1-32F2-48C4-BC2C-DEEC08DE733F}"/>
    <cellStyle name="Вывод 2 6 3 3" xfId="29505" xr:uid="{915078DC-0D4E-4086-9259-F499BF69D3DC}"/>
    <cellStyle name="Вывод 2 6 4" xfId="10978" xr:uid="{89F78BAC-9511-4962-81AA-B5C13C237E0B}"/>
    <cellStyle name="Вывод 2 6 4 2" xfId="19604" xr:uid="{F73585D3-BBFB-4C67-B389-ADC4B8C6CB1E}"/>
    <cellStyle name="Вывод 2 6 4 3" xfId="30939" xr:uid="{B1814A0F-5B50-4519-9F0D-6D9E790FC558}"/>
    <cellStyle name="Вывод 2 6 5" xfId="11871" xr:uid="{6B7A9390-A20B-45DF-B780-88AA3F0A79C3}"/>
    <cellStyle name="Вывод 2 6 5 2" xfId="20496" xr:uid="{AC0D4314-9016-41DF-A77E-9B87ADCE31A4}"/>
    <cellStyle name="Вывод 2 6 5 3" xfId="31832" xr:uid="{C132FBF5-C543-44F0-93DE-6272167D8286}"/>
    <cellStyle name="Вывод 2 6 6" xfId="8006" xr:uid="{1F52F417-188F-4A91-B806-53C83083CA47}"/>
    <cellStyle name="Вывод 2 6 6 2" xfId="16644" xr:uid="{36DCCBD5-DFF3-41B2-B9B7-4F241FA87FC8}"/>
    <cellStyle name="Вывод 2 6 6 3" xfId="27976" xr:uid="{E163985F-95D0-4F4D-9EBD-90B2892D87B6}"/>
    <cellStyle name="Вывод 2 6 7" xfId="12866" xr:uid="{7FB58ECA-5B60-47F1-B7DA-39DC27BA6000}"/>
    <cellStyle name="Вывод 2 6 7 2" xfId="21489" xr:uid="{EA227D4E-7375-4395-AE6A-7A2A4B1027B8}"/>
    <cellStyle name="Вывод 2 6 7 3" xfId="32827" xr:uid="{4EC9B991-4078-4352-91F8-554C8D1D572E}"/>
    <cellStyle name="Вывод 2 7" xfId="4172" xr:uid="{FC9BFC1F-17B2-42E2-B958-D27CB848FF92}"/>
    <cellStyle name="Вывод 2 7 2" xfId="8369" xr:uid="{83905A14-E4EC-4128-95E3-65550FF5C58F}"/>
    <cellStyle name="Вывод 2 7 2 2" xfId="17007" xr:uid="{B64D9D0E-ACAD-4894-843E-708E552C805E}"/>
    <cellStyle name="Вывод 2 7 2 3" xfId="28339" xr:uid="{BD049801-B50B-4B72-A71E-E7F89F7A50CD}"/>
    <cellStyle name="Вывод 2 7 3" xfId="9545" xr:uid="{507E0B47-11D6-4C83-84E2-0E20E711AD3C}"/>
    <cellStyle name="Вывод 2 7 3 2" xfId="18173" xr:uid="{F9CFC222-473A-47F1-A57F-882B4C0118EE}"/>
    <cellStyle name="Вывод 2 7 3 3" xfId="29506" xr:uid="{A9444FC1-07FA-4356-81F8-27A29DAE7DB0}"/>
    <cellStyle name="Вывод 2 7 4" xfId="10979" xr:uid="{AB113796-F161-406A-8926-A040A053DA11}"/>
    <cellStyle name="Вывод 2 7 4 2" xfId="19605" xr:uid="{7F6B70A3-7183-4758-9F62-10FE444619A6}"/>
    <cellStyle name="Вывод 2 7 4 3" xfId="30940" xr:uid="{B6292C03-DE38-4D9E-8DBE-CFBC7A49B94C}"/>
    <cellStyle name="Вывод 2 7 5" xfId="11872" xr:uid="{17BBC82E-7E1A-4F00-BA4F-1DAFA089150C}"/>
    <cellStyle name="Вывод 2 7 5 2" xfId="20497" xr:uid="{32678060-0DFF-43D9-8B78-29ACE088D9B2}"/>
    <cellStyle name="Вывод 2 7 5 3" xfId="31833" xr:uid="{66C09F0E-A875-4516-B418-1D4C17323E7E}"/>
    <cellStyle name="Вывод 2 7 6" xfId="10754" xr:uid="{369744CA-8A85-4C5F-893C-214F6F6E53E9}"/>
    <cellStyle name="Вывод 2 7 6 2" xfId="19380" xr:uid="{46718B82-7399-4113-B028-244AC740C6AF}"/>
    <cellStyle name="Вывод 2 7 6 3" xfId="30715" xr:uid="{8DBE141A-0B86-4068-B95C-DC234DD2EF26}"/>
    <cellStyle name="Вывод 2 7 7" xfId="12867" xr:uid="{ED4EC54A-2D41-4DE0-91E2-CA519FFF57FD}"/>
    <cellStyle name="Вывод 2 7 7 2" xfId="21490" xr:uid="{EAFC4AEB-66D5-4ED8-AD35-68306C97DEE5}"/>
    <cellStyle name="Вывод 2 7 7 3" xfId="32828" xr:uid="{34623954-B541-4810-8977-6797F3002892}"/>
    <cellStyle name="Вывод 2 8" xfId="8358" xr:uid="{DA007F54-22D7-419F-BEDE-5200466AFE3B}"/>
    <cellStyle name="Вывод 2 8 2" xfId="16996" xr:uid="{3A544A53-0FE1-448F-B965-350D6B361548}"/>
    <cellStyle name="Вывод 2 8 3" xfId="28328" xr:uid="{C649BA6D-E0DC-4EB0-9E9C-3CDFB423B85B}"/>
    <cellStyle name="Вывод 2 9" xfId="9534" xr:uid="{F85F56CC-D687-4F73-866B-72889311899D}"/>
    <cellStyle name="Вывод 2 9 2" xfId="18162" xr:uid="{8915A328-1415-40B5-A93D-61A66931D7A7}"/>
    <cellStyle name="Вывод 2 9 3" xfId="29495" xr:uid="{7D9B6356-72D2-46B3-B195-D59944FAAAAF}"/>
    <cellStyle name="Вывод 20" xfId="8975" xr:uid="{2D4452B4-0EE3-4C77-A92A-CDCFCEAF9E8C}"/>
    <cellStyle name="Вывод 20 2" xfId="17603" xr:uid="{F8933D41-C776-4130-95F1-6F3071FF95D5}"/>
    <cellStyle name="Вывод 20 3" xfId="28936" xr:uid="{18F02B61-1245-498A-8286-FCE3B4A03E54}"/>
    <cellStyle name="Вывод 21" xfId="10202" xr:uid="{F5A05459-34AA-48A6-9A8C-3471CE6D4065}"/>
    <cellStyle name="Вывод 21 2" xfId="18829" xr:uid="{296BCD53-5BEA-4695-ABD8-A3DD6E7BC877}"/>
    <cellStyle name="Вывод 21 3" xfId="30163" xr:uid="{4B71331F-4CB3-4DD6-9763-DD767B6DADEC}"/>
    <cellStyle name="Вывод 22" xfId="8842" xr:uid="{1AA08896-D35E-4E2A-BA74-CB555FD48B65}"/>
    <cellStyle name="Вывод 22 2" xfId="17470" xr:uid="{2F21C329-C9DE-44C4-85A8-37BB0F8ADA9C}"/>
    <cellStyle name="Вывод 22 3" xfId="28803" xr:uid="{627469D0-8096-458E-859B-BC083AB25898}"/>
    <cellStyle name="Вывод 23" xfId="11536" xr:uid="{679643D7-F8B5-4832-91BD-08DB67E2B3E1}"/>
    <cellStyle name="Вывод 23 2" xfId="20161" xr:uid="{C305FD63-8FBF-4306-BC11-45AC57FD60D3}"/>
    <cellStyle name="Вывод 23 3" xfId="31497" xr:uid="{7925276A-2289-453B-AA66-243A818DF51E}"/>
    <cellStyle name="Вывод 24" xfId="12423" xr:uid="{2262E003-22EC-40D4-BBDC-5C0DFE4706E4}"/>
    <cellStyle name="Вывод 24 2" xfId="21047" xr:uid="{996AC331-63CE-4A71-81C5-04EF95C9CC9D}"/>
    <cellStyle name="Вывод 24 3" xfId="32384" xr:uid="{5484786C-676B-4E29-AD59-B91E6474FB6B}"/>
    <cellStyle name="Вывод 3" xfId="4173" xr:uid="{B0CB52FF-77E2-4ED4-B0A5-90FED16DDA17}"/>
    <cellStyle name="Вывод 3 10" xfId="10980" xr:uid="{70BB369E-68DF-4496-A55C-78D40B6A125A}"/>
    <cellStyle name="Вывод 3 10 2" xfId="19606" xr:uid="{D22E1459-DCF8-4212-B074-52CC40B2DCC2}"/>
    <cellStyle name="Вывод 3 10 3" xfId="30941" xr:uid="{9E59D01A-462C-4FCF-BF1C-DC92814A0955}"/>
    <cellStyle name="Вывод 3 11" xfId="11873" xr:uid="{59F18176-41A0-4A66-82EE-5D47A8EFD436}"/>
    <cellStyle name="Вывод 3 11 2" xfId="20498" xr:uid="{88BF3830-057A-4B05-A45B-9FB389698D31}"/>
    <cellStyle name="Вывод 3 11 3" xfId="31834" xr:uid="{A7258B66-EBBB-449E-B4C0-2BC3E6CC4B4A}"/>
    <cellStyle name="Вывод 3 12" xfId="7905" xr:uid="{DC1C8371-4433-4438-B27B-77B5115B20BC}"/>
    <cellStyle name="Вывод 3 12 2" xfId="16543" xr:uid="{57EF5105-53E0-43AE-B99E-7BE9E138A22F}"/>
    <cellStyle name="Вывод 3 12 3" xfId="27875" xr:uid="{5171C371-8537-4768-8469-102625EB3116}"/>
    <cellStyle name="Вывод 3 13" xfId="12868" xr:uid="{3A425FF0-57D7-4FB6-A5B7-0698E93526CA}"/>
    <cellStyle name="Вывод 3 13 2" xfId="21491" xr:uid="{AA8E62F3-876E-4DE8-BAB1-2DC078DB552C}"/>
    <cellStyle name="Вывод 3 13 3" xfId="32829" xr:uid="{36223991-32DD-461C-A9EA-333CBD984EC0}"/>
    <cellStyle name="Вывод 3 2" xfId="4174" xr:uid="{280D390D-21FA-4B57-8C7D-B303F2377475}"/>
    <cellStyle name="Вывод 3 2 10" xfId="11874" xr:uid="{E2326C74-CE76-4A80-BB8E-496B14EA756B}"/>
    <cellStyle name="Вывод 3 2 10 2" xfId="20499" xr:uid="{B98A274C-405E-418F-88B3-AE3986FC6093}"/>
    <cellStyle name="Вывод 3 2 10 3" xfId="31835" xr:uid="{96DF891F-FEBF-4C80-A8B0-E86DC7198EE7}"/>
    <cellStyle name="Вывод 3 2 11" xfId="8007" xr:uid="{20922076-3EDB-450F-BA06-E0BB0E64DD2C}"/>
    <cellStyle name="Вывод 3 2 11 2" xfId="16645" xr:uid="{AFB5144A-4C84-4D23-9A5F-0C3198FCABAB}"/>
    <cellStyle name="Вывод 3 2 11 3" xfId="27977" xr:uid="{CF4571E2-9F48-49FC-8B6B-435B03183398}"/>
    <cellStyle name="Вывод 3 2 12" xfId="12869" xr:uid="{7A726159-ECEA-4213-BF8E-479950461C88}"/>
    <cellStyle name="Вывод 3 2 12 2" xfId="21492" xr:uid="{705CF28A-31A1-490F-9CA4-3B84D48928BE}"/>
    <cellStyle name="Вывод 3 2 12 3" xfId="32830" xr:uid="{2D7C8087-0F75-4A41-B470-BA38EF6A960F}"/>
    <cellStyle name="Вывод 3 2 2" xfId="4175" xr:uid="{B6FB8A2D-3D5F-4C6A-8CE3-FDEF0A1CFF84}"/>
    <cellStyle name="Вывод 3 2 2 2" xfId="8372" xr:uid="{947DBB22-F20B-4280-8F62-F539E439F7B3}"/>
    <cellStyle name="Вывод 3 2 2 2 2" xfId="17010" xr:uid="{585B235B-7F1E-448A-B416-77A165810BE5}"/>
    <cellStyle name="Вывод 3 2 2 2 3" xfId="28342" xr:uid="{B50353B5-79F8-47D8-B69F-0FE66C6AC11F}"/>
    <cellStyle name="Вывод 3 2 2 3" xfId="9548" xr:uid="{E99F0092-FA28-4768-BB23-3AA22C86CF9C}"/>
    <cellStyle name="Вывод 3 2 2 3 2" xfId="18176" xr:uid="{E219851A-B8D0-4352-961E-EE4F0CB9ED50}"/>
    <cellStyle name="Вывод 3 2 2 3 3" xfId="29509" xr:uid="{6E5851C9-C776-4A27-A7EF-01071A698C74}"/>
    <cellStyle name="Вывод 3 2 2 4" xfId="10982" xr:uid="{27E8BC0A-634B-4AF1-A0D3-8FEBE18FDA4F}"/>
    <cellStyle name="Вывод 3 2 2 4 2" xfId="19608" xr:uid="{3DB171C4-FEB2-41F0-B33E-005CDF2D614F}"/>
    <cellStyle name="Вывод 3 2 2 4 3" xfId="30943" xr:uid="{8A817814-AD81-453F-8803-112B733CAE2E}"/>
    <cellStyle name="Вывод 3 2 2 5" xfId="11875" xr:uid="{7BA6C3FB-D3E1-417F-BD72-2C60B58FEC4E}"/>
    <cellStyle name="Вывод 3 2 2 5 2" xfId="20500" xr:uid="{19629E3A-F186-401F-94C1-A7AF28D748DB}"/>
    <cellStyle name="Вывод 3 2 2 5 3" xfId="31836" xr:uid="{EA13662B-0BB0-4EBB-B0D3-F7E5B16A2678}"/>
    <cellStyle name="Вывод 3 2 2 6" xfId="10753" xr:uid="{4F844E7A-18DF-4A80-8067-0B05C564A58F}"/>
    <cellStyle name="Вывод 3 2 2 6 2" xfId="19379" xr:uid="{82558E17-43F5-4A19-B34E-7676E38CD5D7}"/>
    <cellStyle name="Вывод 3 2 2 6 3" xfId="30714" xr:uid="{7AA342E1-74C8-4EC4-AD6B-9D93BEE1190D}"/>
    <cellStyle name="Вывод 3 2 2 7" xfId="12870" xr:uid="{1F7087F0-C624-48D8-9939-6AB7D7C32D08}"/>
    <cellStyle name="Вывод 3 2 2 7 2" xfId="21493" xr:uid="{6B50C167-0F1A-4EC4-9DFD-4F2A9E999924}"/>
    <cellStyle name="Вывод 3 2 2 7 3" xfId="32831" xr:uid="{01B25760-DD98-4BD9-86FA-DFD17F777393}"/>
    <cellStyle name="Вывод 3 2 3" xfId="4176" xr:uid="{9B025924-6FA1-4528-8E12-BD988F9C3FC6}"/>
    <cellStyle name="Вывод 3 2 3 2" xfId="8373" xr:uid="{B4B2302F-81C3-4088-BAB3-E0345CF613C9}"/>
    <cellStyle name="Вывод 3 2 3 2 2" xfId="17011" xr:uid="{7FC6F398-8C5C-4871-9C1F-96BBB011EFF5}"/>
    <cellStyle name="Вывод 3 2 3 2 3" xfId="28343" xr:uid="{5F552B84-E517-4261-992E-C69E5F7C80C5}"/>
    <cellStyle name="Вывод 3 2 3 3" xfId="9549" xr:uid="{68558C9C-F520-48C5-9E60-D4A2104F845E}"/>
    <cellStyle name="Вывод 3 2 3 3 2" xfId="18177" xr:uid="{68D7CC60-8374-4038-BE57-F0F9116CA632}"/>
    <cellStyle name="Вывод 3 2 3 3 3" xfId="29510" xr:uid="{508889B8-C1AD-4B11-99B1-BCEC20DCEE21}"/>
    <cellStyle name="Вывод 3 2 3 4" xfId="10983" xr:uid="{B3F619AE-F636-41FE-A3E4-41097A687647}"/>
    <cellStyle name="Вывод 3 2 3 4 2" xfId="19609" xr:uid="{C423BB32-F70D-468A-B005-51A93E6ABB8B}"/>
    <cellStyle name="Вывод 3 2 3 4 3" xfId="30944" xr:uid="{A5FD2B5D-7184-4D8F-85BC-B7566BF69526}"/>
    <cellStyle name="Вывод 3 2 3 5" xfId="11876" xr:uid="{459F873D-00ED-4F9D-98A4-11129B6824FE}"/>
    <cellStyle name="Вывод 3 2 3 5 2" xfId="20501" xr:uid="{C2132A27-82CD-49BA-8A78-87DDF783C925}"/>
    <cellStyle name="Вывод 3 2 3 5 3" xfId="31837" xr:uid="{390C23FD-BA18-4A34-94D5-85887649A524}"/>
    <cellStyle name="Вывод 3 2 3 6" xfId="10752" xr:uid="{1C77BE92-5843-4D94-A327-A698DF22B6F3}"/>
    <cellStyle name="Вывод 3 2 3 6 2" xfId="19378" xr:uid="{B97FAA6B-89D9-4061-907B-705495E0CB36}"/>
    <cellStyle name="Вывод 3 2 3 6 3" xfId="30713" xr:uid="{42A7BC9E-A5C4-48CC-B3FF-34E25BC4F4F8}"/>
    <cellStyle name="Вывод 3 2 3 7" xfId="12871" xr:uid="{7C88C358-C7A9-4E8D-9197-DF9A51EAC576}"/>
    <cellStyle name="Вывод 3 2 3 7 2" xfId="21494" xr:uid="{60669F13-62F2-46CA-A6D3-CF115CDB4582}"/>
    <cellStyle name="Вывод 3 2 3 7 3" xfId="32832" xr:uid="{FA1FD0EB-D30B-4B3F-9D81-E23D38E94190}"/>
    <cellStyle name="Вывод 3 2 4" xfId="4177" xr:uid="{C2949FEE-5B36-4E14-8A78-1423AC9852EA}"/>
    <cellStyle name="Вывод 3 2 4 2" xfId="8374" xr:uid="{17A78B78-643B-409F-B3E9-530E8E346773}"/>
    <cellStyle name="Вывод 3 2 4 2 2" xfId="17012" xr:uid="{69AC9AE6-1899-4B42-8762-04537495C287}"/>
    <cellStyle name="Вывод 3 2 4 2 3" xfId="28344" xr:uid="{BED295C7-DE39-4A5F-91BC-40E00D8FFFFF}"/>
    <cellStyle name="Вывод 3 2 4 3" xfId="9550" xr:uid="{0045A8E1-9E20-4AF6-9BF8-7078DCAD50D8}"/>
    <cellStyle name="Вывод 3 2 4 3 2" xfId="18178" xr:uid="{73ABD321-1073-4B62-8B63-2750805E7D7F}"/>
    <cellStyle name="Вывод 3 2 4 3 3" xfId="29511" xr:uid="{632C9325-B324-48D2-B4C3-3B158A960258}"/>
    <cellStyle name="Вывод 3 2 4 4" xfId="10984" xr:uid="{D5863DC4-1256-41B0-A8AB-E5B60B3BEFD1}"/>
    <cellStyle name="Вывод 3 2 4 4 2" xfId="19610" xr:uid="{B9F28C9F-8FA3-4332-AD25-DFF9C5F11201}"/>
    <cellStyle name="Вывод 3 2 4 4 3" xfId="30945" xr:uid="{BA38D349-764C-44D4-AB3D-CBE80D8A2313}"/>
    <cellStyle name="Вывод 3 2 4 5" xfId="11877" xr:uid="{2F9DC6F6-40CF-4CED-94E4-C4CB08FDA2B7}"/>
    <cellStyle name="Вывод 3 2 4 5 2" xfId="20502" xr:uid="{0168C86F-F18F-4F72-A79F-4B750DAE5BC3}"/>
    <cellStyle name="Вывод 3 2 4 5 3" xfId="31838" xr:uid="{6E7D46B7-501D-4506-9EEF-786037A6BCA3}"/>
    <cellStyle name="Вывод 3 2 4 6" xfId="8008" xr:uid="{35129597-21A8-4151-8B4B-8E21B89C8C88}"/>
    <cellStyle name="Вывод 3 2 4 6 2" xfId="16646" xr:uid="{6D0A08D8-899D-4130-8148-1F6CF587524D}"/>
    <cellStyle name="Вывод 3 2 4 6 3" xfId="27978" xr:uid="{0C903C5F-4E3E-400D-9E2B-F0BAC2C601B5}"/>
    <cellStyle name="Вывод 3 2 4 7" xfId="12872" xr:uid="{5F7212B8-5742-4848-8885-1622481E54FB}"/>
    <cellStyle name="Вывод 3 2 4 7 2" xfId="21495" xr:uid="{985DBAED-3878-49C9-A4D5-55661CA1D0FA}"/>
    <cellStyle name="Вывод 3 2 4 7 3" xfId="32833" xr:uid="{AEAFF761-EACC-4951-89D1-3D77058A386D}"/>
    <cellStyle name="Вывод 3 2 5" xfId="4178" xr:uid="{E7866691-EC13-4575-A66F-1F2CA82E29A5}"/>
    <cellStyle name="Вывод 3 2 5 2" xfId="8375" xr:uid="{A83FCC58-0834-4FB5-9147-85511A5325BC}"/>
    <cellStyle name="Вывод 3 2 5 2 2" xfId="17013" xr:uid="{737DC5F0-C283-4869-A126-4BF33156083C}"/>
    <cellStyle name="Вывод 3 2 5 2 3" xfId="28345" xr:uid="{3AAD74E3-5D27-468A-9355-767CFA871859}"/>
    <cellStyle name="Вывод 3 2 5 3" xfId="9551" xr:uid="{A05C6168-D961-4A5E-BAD3-95B6C0F99B56}"/>
    <cellStyle name="Вывод 3 2 5 3 2" xfId="18179" xr:uid="{9F0F3CA3-D15C-4DD5-8C46-78F595B07BA1}"/>
    <cellStyle name="Вывод 3 2 5 3 3" xfId="29512" xr:uid="{EBF9E6D3-8D13-4C38-B509-399CE167443B}"/>
    <cellStyle name="Вывод 3 2 5 4" xfId="10985" xr:uid="{0930A491-6229-4190-A2A8-DE212801EF91}"/>
    <cellStyle name="Вывод 3 2 5 4 2" xfId="19611" xr:uid="{7D18BADE-73A8-489E-901F-9185148D53CC}"/>
    <cellStyle name="Вывод 3 2 5 4 3" xfId="30946" xr:uid="{CA3DC69D-8317-4A67-981B-18954CE6BCA1}"/>
    <cellStyle name="Вывод 3 2 5 5" xfId="11878" xr:uid="{EA9B627F-35B7-446E-B762-4FEB45E5E665}"/>
    <cellStyle name="Вывод 3 2 5 5 2" xfId="20503" xr:uid="{1A8BD7F8-604D-4408-91BC-65BD3C691BBF}"/>
    <cellStyle name="Вывод 3 2 5 5 3" xfId="31839" xr:uid="{D48D31AC-7C89-4C10-8D8F-48D19DE3C295}"/>
    <cellStyle name="Вывод 3 2 5 6" xfId="10257" xr:uid="{E2F3F095-F64D-48B2-8550-73B0DC2E82F2}"/>
    <cellStyle name="Вывод 3 2 5 6 2" xfId="18884" xr:uid="{FFE5398F-40B4-4138-A2EF-81F8D0C6AB32}"/>
    <cellStyle name="Вывод 3 2 5 6 3" xfId="30218" xr:uid="{BA30DEF4-7953-4B08-B058-8384E46635A9}"/>
    <cellStyle name="Вывод 3 2 5 7" xfId="12873" xr:uid="{219F4003-78F2-4F24-BB6F-5A329238354E}"/>
    <cellStyle name="Вывод 3 2 5 7 2" xfId="21496" xr:uid="{02D911E8-2A0C-4B3A-A32B-6128D414F93C}"/>
    <cellStyle name="Вывод 3 2 5 7 3" xfId="32834" xr:uid="{D128609D-9F9A-45FB-8955-68AB22B4D0DC}"/>
    <cellStyle name="Вывод 3 2 6" xfId="4179" xr:uid="{BA629476-97BF-4B59-AEC9-0C2FB6AF852B}"/>
    <cellStyle name="Вывод 3 2 6 2" xfId="8376" xr:uid="{94315E4B-FF89-4EBF-B3F2-0630CB65F1C9}"/>
    <cellStyle name="Вывод 3 2 6 2 2" xfId="17014" xr:uid="{696C4C56-C94E-4396-822F-FFA8615C6D29}"/>
    <cellStyle name="Вывод 3 2 6 2 3" xfId="28346" xr:uid="{A2A3A838-03D0-4DA9-8D35-2C686822516E}"/>
    <cellStyle name="Вывод 3 2 6 3" xfId="9552" xr:uid="{1FC826C6-7814-413D-9C04-678C65E4FB34}"/>
    <cellStyle name="Вывод 3 2 6 3 2" xfId="18180" xr:uid="{7E52C07D-0CCA-48BF-80EE-CC473CAC4259}"/>
    <cellStyle name="Вывод 3 2 6 3 3" xfId="29513" xr:uid="{397A727C-2939-4E39-98CA-AFA51009E365}"/>
    <cellStyle name="Вывод 3 2 6 4" xfId="10986" xr:uid="{A3FD50E1-91E3-4BFD-B105-8F01F06263F3}"/>
    <cellStyle name="Вывод 3 2 6 4 2" xfId="19612" xr:uid="{E507FB8E-381B-428E-9268-CCEDF2BD16A7}"/>
    <cellStyle name="Вывод 3 2 6 4 3" xfId="30947" xr:uid="{23295149-2D4D-4861-8A53-753722259358}"/>
    <cellStyle name="Вывод 3 2 6 5" xfId="11879" xr:uid="{5F5B79EA-672D-4460-832C-513405A2D202}"/>
    <cellStyle name="Вывод 3 2 6 5 2" xfId="20504" xr:uid="{AF32D609-DD19-4A16-A00D-B113F87761E8}"/>
    <cellStyle name="Вывод 3 2 6 5 3" xfId="31840" xr:uid="{B3341670-1D4C-4EF2-9EF2-28CD6C61211A}"/>
    <cellStyle name="Вывод 3 2 6 6" xfId="10751" xr:uid="{0108C56C-9163-4286-BA10-E824B01086DC}"/>
    <cellStyle name="Вывод 3 2 6 6 2" xfId="19377" xr:uid="{BA2BDF1D-472A-4132-8298-67DB6F21B7F1}"/>
    <cellStyle name="Вывод 3 2 6 6 3" xfId="30712" xr:uid="{4169424F-89E8-41B0-AC0E-1C2450643824}"/>
    <cellStyle name="Вывод 3 2 6 7" xfId="12874" xr:uid="{8B9E94EA-1777-4309-B704-2ACE937888CF}"/>
    <cellStyle name="Вывод 3 2 6 7 2" xfId="21497" xr:uid="{C83CCCF7-A8B8-4023-B4E9-F8A4C20BC12F}"/>
    <cellStyle name="Вывод 3 2 6 7 3" xfId="32835" xr:uid="{E3D8A702-2C71-4F91-995F-4DD74285E75E}"/>
    <cellStyle name="Вывод 3 2 7" xfId="8371" xr:uid="{683A3560-0478-44F3-8A19-F3F7B4FB6783}"/>
    <cellStyle name="Вывод 3 2 7 2" xfId="17009" xr:uid="{9924DF43-9A51-4A6F-AD4F-110FC653060A}"/>
    <cellStyle name="Вывод 3 2 7 3" xfId="28341" xr:uid="{3DFA222E-C0CC-474D-A0C8-E2AC164319E9}"/>
    <cellStyle name="Вывод 3 2 8" xfId="9547" xr:uid="{1C127C94-D57C-4E8A-B2F6-E42A3DBB6A3E}"/>
    <cellStyle name="Вывод 3 2 8 2" xfId="18175" xr:uid="{02C4ADE4-799C-49DB-A643-93078475E4F8}"/>
    <cellStyle name="Вывод 3 2 8 3" xfId="29508" xr:uid="{F0BD53B4-F646-4073-828F-6AE3BE8E913B}"/>
    <cellStyle name="Вывод 3 2 9" xfId="10981" xr:uid="{8E5B9C2E-5D36-4305-891C-AC99D1482527}"/>
    <cellStyle name="Вывод 3 2 9 2" xfId="19607" xr:uid="{B29F5723-952B-4405-8C4C-4ED94D495DD7}"/>
    <cellStyle name="Вывод 3 2 9 3" xfId="30942" xr:uid="{EB799B1F-DCB2-4A46-8BA4-04FB078F2105}"/>
    <cellStyle name="Вывод 3 3" xfId="4180" xr:uid="{0DAB4B6B-1CD5-4B62-824E-E342C64CBFA4}"/>
    <cellStyle name="Вывод 3 3 2" xfId="8377" xr:uid="{B2F62761-498A-406F-90CD-E4A1E05F7EE0}"/>
    <cellStyle name="Вывод 3 3 2 2" xfId="17015" xr:uid="{A3681A84-2C05-4F05-9B38-4DBC13C7F5AE}"/>
    <cellStyle name="Вывод 3 3 2 3" xfId="28347" xr:uid="{8F3EAE5E-445D-4EFB-8901-EAA04AD5736C}"/>
    <cellStyle name="Вывод 3 3 3" xfId="9553" xr:uid="{32444EA2-A009-42BF-9B02-233BF3F05F2A}"/>
    <cellStyle name="Вывод 3 3 3 2" xfId="18181" xr:uid="{6541375D-2CD9-412E-A2ED-770DC7495554}"/>
    <cellStyle name="Вывод 3 3 3 3" xfId="29514" xr:uid="{D8095D21-3BC0-4FEA-BB61-0DA90C03CB42}"/>
    <cellStyle name="Вывод 3 3 4" xfId="10987" xr:uid="{59A65EA3-28F1-4B02-BB9E-9276325AC1CA}"/>
    <cellStyle name="Вывод 3 3 4 2" xfId="19613" xr:uid="{EF25F182-9102-4122-BF84-3A9BABAFC003}"/>
    <cellStyle name="Вывод 3 3 4 3" xfId="30948" xr:uid="{E444ACD0-5788-4149-B9D8-0C20D7C0C41B}"/>
    <cellStyle name="Вывод 3 3 5" xfId="11880" xr:uid="{B3EA568C-1DA2-4EAA-A850-DEE9A5020235}"/>
    <cellStyle name="Вывод 3 3 5 2" xfId="20505" xr:uid="{BCF0B985-1389-4B77-A0E0-F128B4211EEE}"/>
    <cellStyle name="Вывод 3 3 5 3" xfId="31841" xr:uid="{826EBDA3-4CE7-42E5-8197-E04CCA96B550}"/>
    <cellStyle name="Вывод 3 3 6" xfId="8009" xr:uid="{7D2AFFBD-5B6B-403B-B86A-28761DBC607A}"/>
    <cellStyle name="Вывод 3 3 6 2" xfId="16647" xr:uid="{C710FC52-1869-4133-B6D9-C7DC3D3BF7D9}"/>
    <cellStyle name="Вывод 3 3 6 3" xfId="27979" xr:uid="{55681C70-26ED-46A8-8470-F68905E08AF4}"/>
    <cellStyle name="Вывод 3 3 7" xfId="12875" xr:uid="{7D1544C9-1C77-4F12-AC22-3E90E64436D1}"/>
    <cellStyle name="Вывод 3 3 7 2" xfId="21498" xr:uid="{09FB8898-5C08-4F8F-9D8C-C35656218B61}"/>
    <cellStyle name="Вывод 3 3 7 3" xfId="32836" xr:uid="{ADFDE812-F516-49DD-A21D-4FDEB8929510}"/>
    <cellStyle name="Вывод 3 4" xfId="4181" xr:uid="{A781244D-DEF3-4A76-AE3D-AF89BC124256}"/>
    <cellStyle name="Вывод 3 4 2" xfId="8378" xr:uid="{E1B44EF3-A95E-4FA5-9D6F-956E6D63A6A8}"/>
    <cellStyle name="Вывод 3 4 2 2" xfId="17016" xr:uid="{000912BE-6780-4255-A04E-9B2730ED8D87}"/>
    <cellStyle name="Вывод 3 4 2 3" xfId="28348" xr:uid="{053FFD1D-D130-4F68-BA20-3199C81ACBA8}"/>
    <cellStyle name="Вывод 3 4 3" xfId="9554" xr:uid="{546462FE-F308-453C-AE69-E413E62304A1}"/>
    <cellStyle name="Вывод 3 4 3 2" xfId="18182" xr:uid="{93017A27-AFDA-4E9F-A930-10E4C62413B4}"/>
    <cellStyle name="Вывод 3 4 3 3" xfId="29515" xr:uid="{3BD2159E-A955-4256-84DD-2DC8A9D9D9D1}"/>
    <cellStyle name="Вывод 3 4 4" xfId="10988" xr:uid="{18A56C10-587F-4BA6-8CF0-373EDF5FD24E}"/>
    <cellStyle name="Вывод 3 4 4 2" xfId="19614" xr:uid="{12B60171-38D7-420B-94C5-C969DA87CABB}"/>
    <cellStyle name="Вывод 3 4 4 3" xfId="30949" xr:uid="{B6DACA3E-A4C2-4B9B-A80C-E7496DC3D83F}"/>
    <cellStyle name="Вывод 3 4 5" xfId="11881" xr:uid="{5F42D9CC-4971-432F-9C78-AF7177F0FBAF}"/>
    <cellStyle name="Вывод 3 4 5 2" xfId="20506" xr:uid="{1126A2D1-83F9-44A2-9BCB-BE2FAA44F781}"/>
    <cellStyle name="Вывод 3 4 5 3" xfId="31842" xr:uid="{0E3014D6-8468-43E2-8EB1-4438B3DA0E94}"/>
    <cellStyle name="Вывод 3 4 6" xfId="11193" xr:uid="{8865BD20-7AAE-4EBC-B824-04953BF0EC1D}"/>
    <cellStyle name="Вывод 3 4 6 2" xfId="19818" xr:uid="{52CCE447-7099-4034-B766-3B20AA1A559B}"/>
    <cellStyle name="Вывод 3 4 6 3" xfId="31154" xr:uid="{3E4365E5-3F20-4FD9-B14E-BAF697A23582}"/>
    <cellStyle name="Вывод 3 4 7" xfId="12876" xr:uid="{4A114061-F652-4BA4-BB05-C124DEB89C84}"/>
    <cellStyle name="Вывод 3 4 7 2" xfId="21499" xr:uid="{C93C2F7C-40BC-4574-8C7B-99B617FAF619}"/>
    <cellStyle name="Вывод 3 4 7 3" xfId="32837" xr:uid="{906C6841-8129-42A8-9BE8-A0CF43BD15EE}"/>
    <cellStyle name="Вывод 3 5" xfId="4182" xr:uid="{21A07B9F-6A81-47F1-A737-21CF495633D9}"/>
    <cellStyle name="Вывод 3 5 2" xfId="8379" xr:uid="{33151A89-A98F-430B-8695-9E874BF8C1E6}"/>
    <cellStyle name="Вывод 3 5 2 2" xfId="17017" xr:uid="{F23A086B-4422-44D6-9ADA-B48525ECD65F}"/>
    <cellStyle name="Вывод 3 5 2 3" xfId="28349" xr:uid="{1DFA33A9-5541-492C-9045-93CC57593026}"/>
    <cellStyle name="Вывод 3 5 3" xfId="9555" xr:uid="{49D5CADD-EB1F-4224-BC20-A6962E0B0597}"/>
    <cellStyle name="Вывод 3 5 3 2" xfId="18183" xr:uid="{A6529454-BE91-4C6B-9258-215280C389F9}"/>
    <cellStyle name="Вывод 3 5 3 3" xfId="29516" xr:uid="{921BD781-44BC-4A31-AE95-1754A001677C}"/>
    <cellStyle name="Вывод 3 5 4" xfId="10989" xr:uid="{91DD356E-30C6-44A9-A8A9-9846E5BE98EA}"/>
    <cellStyle name="Вывод 3 5 4 2" xfId="19615" xr:uid="{D88807AC-925D-4880-908E-99DF3CD62D83}"/>
    <cellStyle name="Вывод 3 5 4 3" xfId="30950" xr:uid="{A0071638-C2F4-48E5-BEA6-E4CA1D838004}"/>
    <cellStyle name="Вывод 3 5 5" xfId="11882" xr:uid="{561AFC11-31C9-4887-A74D-DD922ABB8FE8}"/>
    <cellStyle name="Вывод 3 5 5 2" xfId="20507" xr:uid="{4B87D659-4358-4B95-84BA-3EA8E51E378B}"/>
    <cellStyle name="Вывод 3 5 5 3" xfId="31843" xr:uid="{698BB310-46D9-4015-9D22-35D6FB9C78F7}"/>
    <cellStyle name="Вывод 3 5 6" xfId="10750" xr:uid="{516A3210-92C5-4BA0-95D7-5632860F58CB}"/>
    <cellStyle name="Вывод 3 5 6 2" xfId="19376" xr:uid="{9F7A627C-6A1A-478A-A83D-56E7F3E95452}"/>
    <cellStyle name="Вывод 3 5 6 3" xfId="30711" xr:uid="{3777D91B-9318-4B2E-A709-7330DC9B5111}"/>
    <cellStyle name="Вывод 3 5 7" xfId="12877" xr:uid="{4FC559C6-BA24-4108-B5F8-006B7BB4AD75}"/>
    <cellStyle name="Вывод 3 5 7 2" xfId="21500" xr:uid="{9DC59295-DC69-480E-8012-18419E54092D}"/>
    <cellStyle name="Вывод 3 5 7 3" xfId="32838" xr:uid="{659680AA-2BCB-4521-94AB-D0C82FA067F8}"/>
    <cellStyle name="Вывод 3 6" xfId="4183" xr:uid="{CC1A8FA1-DAAB-4B7D-BA97-A3D85E562450}"/>
    <cellStyle name="Вывод 3 6 2" xfId="8380" xr:uid="{0EBAA173-9D45-426C-8E46-DE5A90338E87}"/>
    <cellStyle name="Вывод 3 6 2 2" xfId="17018" xr:uid="{E0DE5A68-D6D7-4BFA-90A3-7E852D56CB9D}"/>
    <cellStyle name="Вывод 3 6 2 3" xfId="28350" xr:uid="{A7505000-7B71-48B2-959E-B35B59A13E1F}"/>
    <cellStyle name="Вывод 3 6 3" xfId="9556" xr:uid="{A2D4E632-A8E3-4D92-A866-6298D5F4EC7F}"/>
    <cellStyle name="Вывод 3 6 3 2" xfId="18184" xr:uid="{5DEE66AA-D7A7-44BD-9580-DC954BC0B15D}"/>
    <cellStyle name="Вывод 3 6 3 3" xfId="29517" xr:uid="{44AAD1B6-E5EA-4558-B5E7-9789E703E91B}"/>
    <cellStyle name="Вывод 3 6 4" xfId="10990" xr:uid="{12DE7468-03E8-4C9A-A23A-50AF05DED769}"/>
    <cellStyle name="Вывод 3 6 4 2" xfId="19616" xr:uid="{4D5209F0-C5DE-4FDD-9DE1-799A5ECE71FA}"/>
    <cellStyle name="Вывод 3 6 4 3" xfId="30951" xr:uid="{4E36B27E-36C1-429D-8088-5C16872E8760}"/>
    <cellStyle name="Вывод 3 6 5" xfId="11883" xr:uid="{C4F6677E-BFBB-4C74-AA03-2D765B381510}"/>
    <cellStyle name="Вывод 3 6 5 2" xfId="20508" xr:uid="{5467F277-7EE9-493E-BDB0-4C40E3C47152}"/>
    <cellStyle name="Вывод 3 6 5 3" xfId="31844" xr:uid="{3476D4FA-8A72-44D5-A4AF-25DF72802D4A}"/>
    <cellStyle name="Вывод 3 6 6" xfId="8010" xr:uid="{14B1ED04-DE13-43C8-882C-3F755D0E28DA}"/>
    <cellStyle name="Вывод 3 6 6 2" xfId="16648" xr:uid="{0BC18435-D398-4DFA-A116-9D68FACF5E8B}"/>
    <cellStyle name="Вывод 3 6 6 3" xfId="27980" xr:uid="{1B62F418-F8BF-4134-BC5B-1BB8033CF6CF}"/>
    <cellStyle name="Вывод 3 6 7" xfId="12878" xr:uid="{ABCD839D-B309-4CD4-ACFE-C7F3D0AD6148}"/>
    <cellStyle name="Вывод 3 6 7 2" xfId="21501" xr:uid="{945FB94E-FD98-48EA-A819-464B5C4B1FF2}"/>
    <cellStyle name="Вывод 3 6 7 3" xfId="32839" xr:uid="{64C12733-93B1-42D9-8FCC-C4C2460524A6}"/>
    <cellStyle name="Вывод 3 7" xfId="4184" xr:uid="{AD3A7E2C-1814-423A-A6B8-DB4B75FE7A2D}"/>
    <cellStyle name="Вывод 3 7 2" xfId="8381" xr:uid="{2733898F-C907-440B-9A2E-0E4F626A2FCB}"/>
    <cellStyle name="Вывод 3 7 2 2" xfId="17019" xr:uid="{C8668775-E884-4112-94AD-371AA676E665}"/>
    <cellStyle name="Вывод 3 7 2 3" xfId="28351" xr:uid="{77739C04-C40E-443E-A553-F41C2C6AE92F}"/>
    <cellStyle name="Вывод 3 7 3" xfId="9557" xr:uid="{DC447C1E-E64C-43CF-A067-2161F1C7777D}"/>
    <cellStyle name="Вывод 3 7 3 2" xfId="18185" xr:uid="{683C8F56-DA3A-4518-8DA5-04A77DEFB5B3}"/>
    <cellStyle name="Вывод 3 7 3 3" xfId="29518" xr:uid="{AEA187AD-918A-49DB-9516-B9694573E161}"/>
    <cellStyle name="Вывод 3 7 4" xfId="10991" xr:uid="{EDB38F9A-7B0B-4F9D-8711-8F60CFF73977}"/>
    <cellStyle name="Вывод 3 7 4 2" xfId="19617" xr:uid="{E9C81B33-83E8-4815-944D-8B26A97580ED}"/>
    <cellStyle name="Вывод 3 7 4 3" xfId="30952" xr:uid="{4C9D36CD-6A6B-4715-9F4B-A0A4246B3554}"/>
    <cellStyle name="Вывод 3 7 5" xfId="11884" xr:uid="{C87BE692-D6A3-4A87-B1B3-3CC8B785A0A6}"/>
    <cellStyle name="Вывод 3 7 5 2" xfId="20509" xr:uid="{DFCDFAE5-3B26-4555-A6F2-3943695E4FB9}"/>
    <cellStyle name="Вывод 3 7 5 3" xfId="31845" xr:uid="{CD28CED9-4AA7-48C9-A3B8-4CAB36FA51A8}"/>
    <cellStyle name="Вывод 3 7 6" xfId="10258" xr:uid="{089ACCA2-9A09-4027-B6A4-3E96D27535D5}"/>
    <cellStyle name="Вывод 3 7 6 2" xfId="18885" xr:uid="{62D09146-CA59-4440-9596-9BA4244A240F}"/>
    <cellStyle name="Вывод 3 7 6 3" xfId="30219" xr:uid="{E1EC6DA2-752C-4D00-A89B-927A777EAEBB}"/>
    <cellStyle name="Вывод 3 7 7" xfId="12879" xr:uid="{4DC4DC8F-FF05-4EAB-8109-A7A9D68B5906}"/>
    <cellStyle name="Вывод 3 7 7 2" xfId="21502" xr:uid="{C8D2B85D-E070-49B2-8569-C84495F25AFB}"/>
    <cellStyle name="Вывод 3 7 7 3" xfId="32840" xr:uid="{C812EE6B-DAED-4D14-ABF0-430DF33EADCB}"/>
    <cellStyle name="Вывод 3 8" xfId="8370" xr:uid="{95E0FC77-34E2-4052-A8F8-3818338976D9}"/>
    <cellStyle name="Вывод 3 8 2" xfId="17008" xr:uid="{E463646C-B42B-46A0-B44E-F9B8E0CDACC4}"/>
    <cellStyle name="Вывод 3 8 3" xfId="28340" xr:uid="{C90CE48F-1D56-43EF-A762-1AADD18EE623}"/>
    <cellStyle name="Вывод 3 9" xfId="9546" xr:uid="{48FA7231-672B-41C5-AA48-1D70CCB9CB2D}"/>
    <cellStyle name="Вывод 3 9 2" xfId="18174" xr:uid="{555FC91D-BAEF-4821-ADF3-880A44C154A6}"/>
    <cellStyle name="Вывод 3 9 3" xfId="29507" xr:uid="{6EE51F05-44F3-4CAD-B741-2E090ECFC686}"/>
    <cellStyle name="Вывод 4" xfId="4185" xr:uid="{AD4C0E0C-4F4C-4195-B139-463357B79B52}"/>
    <cellStyle name="Вывод 4 10" xfId="9558" xr:uid="{CB45B5D5-24B0-4963-A2B1-65CE79C72D43}"/>
    <cellStyle name="Вывод 4 10 2" xfId="18186" xr:uid="{EEE71840-3729-4BA6-8AD1-73F0D5AAAA66}"/>
    <cellStyle name="Вывод 4 10 3" xfId="29519" xr:uid="{97BBDA95-5ED1-4C0D-8015-2CBB9C7A88C2}"/>
    <cellStyle name="Вывод 4 11" xfId="10992" xr:uid="{BBF73019-7A52-43FF-B374-BB191FFD8A72}"/>
    <cellStyle name="Вывод 4 11 2" xfId="19618" xr:uid="{21CC5F2A-F0C3-42F7-AB05-CB560CD46BA1}"/>
    <cellStyle name="Вывод 4 11 3" xfId="30953" xr:uid="{F0340B83-F0A1-4134-91D1-A04AB0965D09}"/>
    <cellStyle name="Вывод 4 12" xfId="11885" xr:uid="{A27C546B-BD06-4B12-B214-DC5D391D2331}"/>
    <cellStyle name="Вывод 4 12 2" xfId="20510" xr:uid="{71502446-8653-44E6-A029-E6E2649CA50E}"/>
    <cellStyle name="Вывод 4 12 3" xfId="31846" xr:uid="{68B5B5D4-8937-4527-8F7E-F68BAC633423}"/>
    <cellStyle name="Вывод 4 13" xfId="10749" xr:uid="{BF39CA89-E2A4-437E-9728-4F76E67A720D}"/>
    <cellStyle name="Вывод 4 13 2" xfId="19375" xr:uid="{11068C6F-9CF3-4BC5-9968-F15B3DE33668}"/>
    <cellStyle name="Вывод 4 13 3" xfId="30710" xr:uid="{AB97455E-E6F4-4097-939E-D10FD6793A61}"/>
    <cellStyle name="Вывод 4 14" xfId="12880" xr:uid="{E3677BF0-DB42-4C64-83F9-3D26F9B909C2}"/>
    <cellStyle name="Вывод 4 14 2" xfId="21503" xr:uid="{E25C4B52-4FF8-4219-B4DB-09C1789F4DCC}"/>
    <cellStyle name="Вывод 4 14 3" xfId="32841" xr:uid="{666EE05A-B034-433F-B4D3-85B9214EA722}"/>
    <cellStyle name="Вывод 4 2" xfId="4186" xr:uid="{4BC5B520-8CB0-4641-A4C1-BC916CCFE942}"/>
    <cellStyle name="Вывод 4 2 2" xfId="8383" xr:uid="{EA14ABA2-0280-469C-8056-4188427DE17A}"/>
    <cellStyle name="Вывод 4 2 2 2" xfId="17021" xr:uid="{76ADDFF3-BCE2-4F02-9DA6-20A23DD5676D}"/>
    <cellStyle name="Вывод 4 2 2 3" xfId="28353" xr:uid="{37BF04D3-A46E-42C8-8B41-D1CB2FEA99C3}"/>
    <cellStyle name="Вывод 4 2 3" xfId="9559" xr:uid="{13D2F0DE-A723-4907-995B-DA6446A426B5}"/>
    <cellStyle name="Вывод 4 2 3 2" xfId="18187" xr:uid="{6B102322-EFAC-4AC7-A852-F57BE832D112}"/>
    <cellStyle name="Вывод 4 2 3 3" xfId="29520" xr:uid="{AEDC2B36-7742-458A-8DFC-594D9007C0D8}"/>
    <cellStyle name="Вывод 4 2 4" xfId="10993" xr:uid="{2DB82B27-17A2-47FC-9073-16AADD913006}"/>
    <cellStyle name="Вывод 4 2 4 2" xfId="19619" xr:uid="{500A89C9-C4AD-424B-AD25-0E00B94BE01B}"/>
    <cellStyle name="Вывод 4 2 4 3" xfId="30954" xr:uid="{EDF4D9D5-90DA-4001-ACBD-6DF1227B18CE}"/>
    <cellStyle name="Вывод 4 2 5" xfId="11886" xr:uid="{5DE5CB98-EB9A-4648-87B2-A4D35B7AAA8F}"/>
    <cellStyle name="Вывод 4 2 5 2" xfId="20511" xr:uid="{EC61EEE9-36D3-4570-85C7-4C04EC163CD5}"/>
    <cellStyle name="Вывод 4 2 5 3" xfId="31847" xr:uid="{FE9F7D2D-18D0-4339-846A-315960FBE48A}"/>
    <cellStyle name="Вывод 4 2 6" xfId="8011" xr:uid="{B0930C80-523D-460C-99AD-0DC138AE9A63}"/>
    <cellStyle name="Вывод 4 2 6 2" xfId="16649" xr:uid="{783BB7F9-0D81-475D-8326-0245D99849AB}"/>
    <cellStyle name="Вывод 4 2 6 3" xfId="27981" xr:uid="{1733D3B2-CDF9-4487-959A-1CFB2BEE9A18}"/>
    <cellStyle name="Вывод 4 2 7" xfId="12881" xr:uid="{F0809F9F-CB0F-447A-9448-0891D37C6544}"/>
    <cellStyle name="Вывод 4 2 7 2" xfId="21504" xr:uid="{4AA4B83D-93B2-4166-8C90-7CE66296E848}"/>
    <cellStyle name="Вывод 4 2 7 3" xfId="32842" xr:uid="{55074EBE-EE71-4FE0-8716-6E776B3EB3CA}"/>
    <cellStyle name="Вывод 4 3" xfId="4187" xr:uid="{EA1CA381-B20C-4B6E-8684-4CF2224D7F3E}"/>
    <cellStyle name="Вывод 4 3 2" xfId="8384" xr:uid="{3DF13E3E-88C5-4D11-ACF5-820AF3283098}"/>
    <cellStyle name="Вывод 4 3 2 2" xfId="17022" xr:uid="{B6B0738B-AF49-4BC3-9AE0-D82D403C47A6}"/>
    <cellStyle name="Вывод 4 3 2 3" xfId="28354" xr:uid="{A3516DEF-4013-409F-8447-8DE5D5434A4F}"/>
    <cellStyle name="Вывод 4 3 3" xfId="9560" xr:uid="{7E381FD8-3448-41AB-AA2E-E48DFF044689}"/>
    <cellStyle name="Вывод 4 3 3 2" xfId="18188" xr:uid="{C5DBAC46-69FE-43D1-A444-3BCB17473BE9}"/>
    <cellStyle name="Вывод 4 3 3 3" xfId="29521" xr:uid="{D4686A5C-FB05-4DBE-A02D-51C8CC86C523}"/>
    <cellStyle name="Вывод 4 3 4" xfId="10994" xr:uid="{8BD9CF6E-3F17-430C-B7F5-A09B4A962E51}"/>
    <cellStyle name="Вывод 4 3 4 2" xfId="19620" xr:uid="{EC5CD44C-7B8A-4582-9913-9C61B09C7AF3}"/>
    <cellStyle name="Вывод 4 3 4 3" xfId="30955" xr:uid="{E2CF17B7-B4DF-40A4-A4BF-E189E3739710}"/>
    <cellStyle name="Вывод 4 3 5" xfId="11887" xr:uid="{61EC0688-7771-4011-851F-CDC7063907D1}"/>
    <cellStyle name="Вывод 4 3 5 2" xfId="20512" xr:uid="{AA0F001D-DAF5-441A-B386-97E3B9073399}"/>
    <cellStyle name="Вывод 4 3 5 3" xfId="31848" xr:uid="{37EA3202-685C-4294-94AD-CAF0746EE741}"/>
    <cellStyle name="Вывод 4 3 6" xfId="10748" xr:uid="{EE58BF45-6D76-467C-9535-62F274ADFB12}"/>
    <cellStyle name="Вывод 4 3 6 2" xfId="19374" xr:uid="{1FE79C01-30B5-4A22-B228-8503E572B19C}"/>
    <cellStyle name="Вывод 4 3 6 3" xfId="30709" xr:uid="{C1788EFF-FB5A-4EF7-A91F-E9D6E2BE9334}"/>
    <cellStyle name="Вывод 4 3 7" xfId="12882" xr:uid="{6A52F38E-1839-4B4E-A9E2-2121C5DB8F55}"/>
    <cellStyle name="Вывод 4 3 7 2" xfId="21505" xr:uid="{54FA6E39-1109-4D93-965C-47DCD10DACFE}"/>
    <cellStyle name="Вывод 4 3 7 3" xfId="32843" xr:uid="{DD349CA8-BD1D-4242-9B22-8E2B53CB8880}"/>
    <cellStyle name="Вывод 4 4" xfId="4188" xr:uid="{14AA22D7-97F2-44E5-A65F-7875AA6F360F}"/>
    <cellStyle name="Вывод 4 4 2" xfId="8385" xr:uid="{40D2CD84-6B3A-4D29-A9E8-72668B78B279}"/>
    <cellStyle name="Вывод 4 4 2 2" xfId="17023" xr:uid="{5D089DF6-E4A1-47EB-8AD3-20E778A51D4B}"/>
    <cellStyle name="Вывод 4 4 2 3" xfId="28355" xr:uid="{341E0847-3843-4B1C-87CE-93EA82826B44}"/>
    <cellStyle name="Вывод 4 4 3" xfId="9561" xr:uid="{B483A58C-AB14-4D00-9331-172D39F2484C}"/>
    <cellStyle name="Вывод 4 4 3 2" xfId="18189" xr:uid="{90089FCD-7163-4022-8971-366A8E0F62FB}"/>
    <cellStyle name="Вывод 4 4 3 3" xfId="29522" xr:uid="{66E717D6-2880-4B28-A70E-59B68FA6A5B2}"/>
    <cellStyle name="Вывод 4 4 4" xfId="10995" xr:uid="{4795992E-A8C6-4830-B446-E35FF64D6E75}"/>
    <cellStyle name="Вывод 4 4 4 2" xfId="19621" xr:uid="{AB387CE7-2E3E-4C55-A539-091EE031BBFD}"/>
    <cellStyle name="Вывод 4 4 4 3" xfId="30956" xr:uid="{53AD0654-D022-4A67-9465-7D1120FC826F}"/>
    <cellStyle name="Вывод 4 4 5" xfId="11888" xr:uid="{9BA8C000-CFD1-44A4-8AB3-32FC1A06C37A}"/>
    <cellStyle name="Вывод 4 4 5 2" xfId="20513" xr:uid="{CAC268C4-9D69-40D3-9469-63CC5FB4941E}"/>
    <cellStyle name="Вывод 4 4 5 3" xfId="31849" xr:uid="{C587A313-7F4A-4C48-869B-0B7DD0454049}"/>
    <cellStyle name="Вывод 4 4 6" xfId="9061" xr:uid="{A4144C6F-1607-453A-8734-4B4C51DAAC50}"/>
    <cellStyle name="Вывод 4 4 6 2" xfId="17689" xr:uid="{4014FE3A-F832-4157-A421-2D6E6D2D3B3A}"/>
    <cellStyle name="Вывод 4 4 6 3" xfId="29022" xr:uid="{31BCF39A-D711-4DBC-9258-97CA27EE13E2}"/>
    <cellStyle name="Вывод 4 4 7" xfId="12883" xr:uid="{A027B6C1-4518-47CB-AE88-B1929AA87655}"/>
    <cellStyle name="Вывод 4 4 7 2" xfId="21506" xr:uid="{ACE8ACBA-63F4-4D0D-AE22-695CBA925E50}"/>
    <cellStyle name="Вывод 4 4 7 3" xfId="32844" xr:uid="{688D3BDB-AA7F-4AB6-863F-5142496B33B5}"/>
    <cellStyle name="Вывод 4 5" xfId="4189" xr:uid="{5DEC6575-E56D-4984-A4B7-A84A104D6C5D}"/>
    <cellStyle name="Вывод 4 5 2" xfId="8386" xr:uid="{9793083F-6527-4CB7-A45E-621E4DF81043}"/>
    <cellStyle name="Вывод 4 5 2 2" xfId="17024" xr:uid="{29FFD1B7-B3DF-41FC-81D8-23D836E62266}"/>
    <cellStyle name="Вывод 4 5 2 3" xfId="28356" xr:uid="{97808902-7160-4C4D-8050-8C65E1FC69F7}"/>
    <cellStyle name="Вывод 4 5 3" xfId="9562" xr:uid="{C6C05BBB-CF8B-44F0-9865-26041E9840D6}"/>
    <cellStyle name="Вывод 4 5 3 2" xfId="18190" xr:uid="{4D686458-0F17-42D9-9348-28BBFE56597A}"/>
    <cellStyle name="Вывод 4 5 3 3" xfId="29523" xr:uid="{9B49833C-B90B-440B-BF67-8FC8A6BA7C4C}"/>
    <cellStyle name="Вывод 4 5 4" xfId="10996" xr:uid="{16000C6D-C1FA-49A9-BAC4-1F1ABE47DEEC}"/>
    <cellStyle name="Вывод 4 5 4 2" xfId="19622" xr:uid="{3A0E5BD2-D522-4B9C-A1F3-4BBCB28B7B16}"/>
    <cellStyle name="Вывод 4 5 4 3" xfId="30957" xr:uid="{4AC0BA06-AF7D-4EB3-9B6E-5EF7B0B79720}"/>
    <cellStyle name="Вывод 4 5 5" xfId="11889" xr:uid="{1F17BFC0-DFFD-4471-9D6A-A0238121A4DA}"/>
    <cellStyle name="Вывод 4 5 5 2" xfId="20514" xr:uid="{E3326C5D-AC30-467E-AE65-F17F96EDD5C8}"/>
    <cellStyle name="Вывод 4 5 5 3" xfId="31850" xr:uid="{70823B04-A7A4-407F-95EF-66E53C7F46A4}"/>
    <cellStyle name="Вывод 4 5 6" xfId="8646" xr:uid="{1F6D914C-6DB8-46EA-83D3-1DB74B08086E}"/>
    <cellStyle name="Вывод 4 5 6 2" xfId="17274" xr:uid="{25153C2E-AF06-436E-89C8-6308E2E9750E}"/>
    <cellStyle name="Вывод 4 5 6 3" xfId="28607" xr:uid="{D0D7DE21-CE61-4E7F-B8DA-631964EFA308}"/>
    <cellStyle name="Вывод 4 5 7" xfId="12884" xr:uid="{576DD253-488F-4EFB-993F-0205C07B5DD7}"/>
    <cellStyle name="Вывод 4 5 7 2" xfId="21507" xr:uid="{1AD9F136-DE0A-4AFF-87E1-92D547F072B1}"/>
    <cellStyle name="Вывод 4 5 7 3" xfId="32845" xr:uid="{579F780D-45F2-4424-910A-A4E4133BC9A5}"/>
    <cellStyle name="Вывод 4 6" xfId="4190" xr:uid="{89961129-0CB2-4B95-906D-AC5762CA40FE}"/>
    <cellStyle name="Вывод 4 6 2" xfId="8387" xr:uid="{D25CC122-CF43-4435-A96A-91D8E8850AA9}"/>
    <cellStyle name="Вывод 4 6 2 2" xfId="17025" xr:uid="{A30645EC-2A35-4980-B63F-3683D655A9AF}"/>
    <cellStyle name="Вывод 4 6 2 3" xfId="28357" xr:uid="{F43EEEDF-2E84-4322-B66E-A4757D7EE743}"/>
    <cellStyle name="Вывод 4 6 3" xfId="9563" xr:uid="{C8F96719-F306-4403-AF76-41F23720179A}"/>
    <cellStyle name="Вывод 4 6 3 2" xfId="18191" xr:uid="{5459DC0E-F036-425A-85D8-3D3FB2B1592F}"/>
    <cellStyle name="Вывод 4 6 3 3" xfId="29524" xr:uid="{A7DEFA62-43A1-4518-9242-2F6C58935F48}"/>
    <cellStyle name="Вывод 4 6 4" xfId="10997" xr:uid="{A6B96FED-5962-4666-B932-4B5D4D579562}"/>
    <cellStyle name="Вывод 4 6 4 2" xfId="19623" xr:uid="{36934634-29DE-4BD8-A932-6A0012ACAD4D}"/>
    <cellStyle name="Вывод 4 6 4 3" xfId="30958" xr:uid="{3AD3BDA4-701F-4319-AB35-D799269149B3}"/>
    <cellStyle name="Вывод 4 6 5" xfId="11890" xr:uid="{286534EF-AF4D-462B-BC7D-83D5B41DB8B3}"/>
    <cellStyle name="Вывод 4 6 5 2" xfId="20515" xr:uid="{5A65D4F4-C84A-4AB1-8A6F-E136DBE230C1}"/>
    <cellStyle name="Вывод 4 6 5 3" xfId="31851" xr:uid="{AFDA3B35-CFB6-44D6-81AF-750924D368C2}"/>
    <cellStyle name="Вывод 4 6 6" xfId="10744" xr:uid="{0F24A820-F345-4296-A6B0-884D908542A4}"/>
    <cellStyle name="Вывод 4 6 6 2" xfId="19370" xr:uid="{C3DB1BDB-C87C-4E78-834C-30D99F6A7B4A}"/>
    <cellStyle name="Вывод 4 6 6 3" xfId="30705" xr:uid="{C651729D-0654-4B91-9AB0-B28DCC2B6AE2}"/>
    <cellStyle name="Вывод 4 6 7" xfId="12885" xr:uid="{2D2F0262-0C12-443B-AD9D-3C2A8BBBD1F5}"/>
    <cellStyle name="Вывод 4 6 7 2" xfId="21508" xr:uid="{8920A985-618B-41E4-9C4A-E1288F036986}"/>
    <cellStyle name="Вывод 4 6 7 3" xfId="32846" xr:uid="{1DCA4EFB-3275-4B39-9E0C-139CBF5D2CEF}"/>
    <cellStyle name="Вывод 4 7" xfId="4191" xr:uid="{205525F9-9365-4A97-8942-0F90BA2FDAF1}"/>
    <cellStyle name="Вывод 4 7 2" xfId="8388" xr:uid="{B574DF2C-763D-409B-81B7-FA4824F19F08}"/>
    <cellStyle name="Вывод 4 7 2 2" xfId="17026" xr:uid="{13E0C6EE-0EE3-4BBF-8D36-75CA29FCBD18}"/>
    <cellStyle name="Вывод 4 7 2 3" xfId="28358" xr:uid="{EAC390BE-58A7-4810-A9C0-BCFE221425D7}"/>
    <cellStyle name="Вывод 4 7 3" xfId="9564" xr:uid="{A0EF1DDD-664D-4626-8470-204A61272B09}"/>
    <cellStyle name="Вывод 4 7 3 2" xfId="18192" xr:uid="{84CF0B90-FD22-4FA7-81B4-63EA2552E327}"/>
    <cellStyle name="Вывод 4 7 3 3" xfId="29525" xr:uid="{F6EC69DB-BA3E-4E57-AA42-96E6D875712B}"/>
    <cellStyle name="Вывод 4 7 4" xfId="10998" xr:uid="{F4F54455-0EA1-44E4-A1E4-D67AB51EE91E}"/>
    <cellStyle name="Вывод 4 7 4 2" xfId="19624" xr:uid="{C8C2D9CF-7224-41A7-867E-D6D887BC7D44}"/>
    <cellStyle name="Вывод 4 7 4 3" xfId="30959" xr:uid="{C20479B8-8FB3-452F-AF4E-AE7DA3BD5B77}"/>
    <cellStyle name="Вывод 4 7 5" xfId="11891" xr:uid="{E3F86186-A62E-455F-B401-1EEFDFAD0E02}"/>
    <cellStyle name="Вывод 4 7 5 2" xfId="20516" xr:uid="{85219BB0-4209-488D-8F4C-42EBAC7F80A9}"/>
    <cellStyle name="Вывод 4 7 5 3" xfId="31852" xr:uid="{6F1959F9-ABDE-42A8-B1B7-36BA30B56C1B}"/>
    <cellStyle name="Вывод 4 7 6" xfId="10743" xr:uid="{3DCBBC5D-A612-4A23-A8FC-48C3219149F8}"/>
    <cellStyle name="Вывод 4 7 6 2" xfId="19369" xr:uid="{C910C2F8-87A8-491A-9AFA-6E90479729AC}"/>
    <cellStyle name="Вывод 4 7 6 3" xfId="30704" xr:uid="{A243D09C-32AE-4DEB-9A3A-138C23CA5F88}"/>
    <cellStyle name="Вывод 4 7 7" xfId="12886" xr:uid="{8B7AB1A5-504F-45C1-946A-394D8AB87BCF}"/>
    <cellStyle name="Вывод 4 7 7 2" xfId="21509" xr:uid="{EE416972-EBF8-4BB3-856E-0ADE0B49965A}"/>
    <cellStyle name="Вывод 4 7 7 3" xfId="32847" xr:uid="{70549D5B-85A8-432A-A717-EB92858EB1D8}"/>
    <cellStyle name="Вывод 4 8" xfId="4192" xr:uid="{D07CD25F-1A45-494E-BD66-21C31FEF32D4}"/>
    <cellStyle name="Вывод 4 8 2" xfId="8389" xr:uid="{425E1854-1D17-40AD-B653-75ED7BB4D5E5}"/>
    <cellStyle name="Вывод 4 8 2 2" xfId="17027" xr:uid="{F42C3340-B935-48F7-AFA9-32F4133F459E}"/>
    <cellStyle name="Вывод 4 8 2 3" xfId="28359" xr:uid="{633FE704-2485-4E41-98EF-671DA8E5DA4C}"/>
    <cellStyle name="Вывод 4 8 3" xfId="9565" xr:uid="{89CF02F5-30D8-4B6F-95BA-3887E9EEFAF4}"/>
    <cellStyle name="Вывод 4 8 3 2" xfId="18193" xr:uid="{CCA454CB-3178-44A2-A94C-3B42046D051B}"/>
    <cellStyle name="Вывод 4 8 3 3" xfId="29526" xr:uid="{FDFA1B07-FCA1-41B3-8A03-8CA2A2FD716A}"/>
    <cellStyle name="Вывод 4 8 4" xfId="10999" xr:uid="{E660D473-4AD1-43C6-A491-8240CA8BBAF7}"/>
    <cellStyle name="Вывод 4 8 4 2" xfId="19625" xr:uid="{1707B4B1-5136-4369-82E1-B11D133624B6}"/>
    <cellStyle name="Вывод 4 8 4 3" xfId="30960" xr:uid="{E4B99B4D-EA18-46C2-BEB3-31C1DB707DCA}"/>
    <cellStyle name="Вывод 4 8 5" xfId="11892" xr:uid="{2CB5995A-0418-4BB5-8F0B-DB6F1099D6DA}"/>
    <cellStyle name="Вывод 4 8 5 2" xfId="20517" xr:uid="{64641296-7E4A-4541-9951-04D409BB8FBA}"/>
    <cellStyle name="Вывод 4 8 5 3" xfId="31853" xr:uid="{E73D45FA-AF5F-44DF-83EB-B0E644016A05}"/>
    <cellStyle name="Вывод 4 8 6" xfId="8647" xr:uid="{3EE04E67-3AC4-4697-9CD6-B987927984F1}"/>
    <cellStyle name="Вывод 4 8 6 2" xfId="17275" xr:uid="{6707AAF4-2868-4456-AF07-2B18F4F3BF60}"/>
    <cellStyle name="Вывод 4 8 6 3" xfId="28608" xr:uid="{80E82801-BB5F-4F30-8873-8755FF0DEBFA}"/>
    <cellStyle name="Вывод 4 8 7" xfId="12887" xr:uid="{25C034FC-1EBB-4350-8C13-3AD8A61AA247}"/>
    <cellStyle name="Вывод 4 8 7 2" xfId="21510" xr:uid="{BC3FD56F-033D-4FBD-ACA9-0FEE7FBCBD7C}"/>
    <cellStyle name="Вывод 4 8 7 3" xfId="32848" xr:uid="{F5466E53-FCDE-4725-BBBD-79479915C210}"/>
    <cellStyle name="Вывод 4 9" xfId="8382" xr:uid="{ACA5D668-FC64-483C-83E4-3AA51772E706}"/>
    <cellStyle name="Вывод 4 9 2" xfId="17020" xr:uid="{FFCC02E6-4331-4D57-85FB-3A0F93B6C555}"/>
    <cellStyle name="Вывод 4 9 3" xfId="28352" xr:uid="{B2EFA15B-7C69-4B72-A364-B5451F30B10A}"/>
    <cellStyle name="Вывод 5" xfId="4193" xr:uid="{74D52E1C-25D0-42FE-8058-0367124E9FAB}"/>
    <cellStyle name="Вывод 5 2" xfId="8390" xr:uid="{57B7E07D-87DE-4522-A2B9-42FB284633F0}"/>
    <cellStyle name="Вывод 5 2 2" xfId="17028" xr:uid="{4069A7C1-4F0E-4926-96DE-0EE74E054370}"/>
    <cellStyle name="Вывод 5 2 3" xfId="28360" xr:uid="{979071F2-F80C-459B-9248-CB28352953E5}"/>
    <cellStyle name="Вывод 5 3" xfId="9566" xr:uid="{EF92AD45-3B89-4B83-8FB3-9B2530490DD7}"/>
    <cellStyle name="Вывод 5 3 2" xfId="18194" xr:uid="{739623B0-E503-4D3C-9822-8C47E1C8B473}"/>
    <cellStyle name="Вывод 5 3 3" xfId="29527" xr:uid="{12F187AA-FD68-4362-BFC8-FC86A116C543}"/>
    <cellStyle name="Вывод 5 4" xfId="11000" xr:uid="{30C26235-11AF-46C9-A700-5003A47E2429}"/>
    <cellStyle name="Вывод 5 4 2" xfId="19626" xr:uid="{AF74EF71-179F-4219-8D46-8E0C3D17B553}"/>
    <cellStyle name="Вывод 5 4 3" xfId="30961" xr:uid="{176C66B5-6971-4318-82DD-42B251B272AC}"/>
    <cellStyle name="Вывод 5 5" xfId="11893" xr:uid="{7A9AE338-1721-420F-87F6-90D878FDA715}"/>
    <cellStyle name="Вывод 5 5 2" xfId="20518" xr:uid="{2FFD24B1-B848-4444-8953-A343E909B058}"/>
    <cellStyle name="Вывод 5 5 3" xfId="31854" xr:uid="{4C7A982A-F738-4F25-82E0-329836206A1A}"/>
    <cellStyle name="Вывод 5 6" xfId="10260" xr:uid="{B2526C2F-3432-4725-91DD-00331AE374B8}"/>
    <cellStyle name="Вывод 5 6 2" xfId="18887" xr:uid="{D694C480-8031-4DBC-AB62-031D5F0DC40B}"/>
    <cellStyle name="Вывод 5 6 3" xfId="30221" xr:uid="{44240315-3110-42F0-B401-645617568E63}"/>
    <cellStyle name="Вывод 5 7" xfId="12888" xr:uid="{75B44B49-0BF2-4026-8688-FA1AAE73EDBB}"/>
    <cellStyle name="Вывод 5 7 2" xfId="21511" xr:uid="{66CAF3E4-B224-402C-9B05-0BB6A595232A}"/>
    <cellStyle name="Вывод 5 7 3" xfId="32849" xr:uid="{EE177187-F8A3-4468-BEC4-09EE80D7AE5C}"/>
    <cellStyle name="Вывод 6" xfId="4194" xr:uid="{AFCA1D78-AE6F-4B0B-9EC4-B10E2684F362}"/>
    <cellStyle name="Вывод 6 2" xfId="8391" xr:uid="{A1875D25-FD34-4F25-B740-69D5F05F98B3}"/>
    <cellStyle name="Вывод 6 2 2" xfId="17029" xr:uid="{0AC4CDB3-3219-4562-AB84-A11617CFF210}"/>
    <cellStyle name="Вывод 6 2 3" xfId="28361" xr:uid="{868C2123-98F6-47B1-9C9F-A05D8CDA9E28}"/>
    <cellStyle name="Вывод 6 3" xfId="9567" xr:uid="{8759BCCD-2A89-4A32-86B2-F462B0F6F48A}"/>
    <cellStyle name="Вывод 6 3 2" xfId="18195" xr:uid="{65BBC60E-FFE8-4261-891C-7453E1B12C02}"/>
    <cellStyle name="Вывод 6 3 3" xfId="29528" xr:uid="{CE8E933F-B1F2-4658-B1C0-3A67A2F9F1DF}"/>
    <cellStyle name="Вывод 6 4" xfId="11001" xr:uid="{0FFCB50B-EDCE-4E92-A21E-E2735FBCC1A4}"/>
    <cellStyle name="Вывод 6 4 2" xfId="19627" xr:uid="{F019155D-4BDE-437D-A3AB-9EFF8F6F484B}"/>
    <cellStyle name="Вывод 6 4 3" xfId="30962" xr:uid="{8C3A6D7E-165F-4014-BD23-F44EAD1342CE}"/>
    <cellStyle name="Вывод 6 5" xfId="11894" xr:uid="{7E4DBF79-58F0-4CDE-82FF-D39637241194}"/>
    <cellStyle name="Вывод 6 5 2" xfId="20519" xr:uid="{01524AF7-78FA-410E-9FDB-4C15B5E982E8}"/>
    <cellStyle name="Вывод 6 5 3" xfId="31855" xr:uid="{EFF53D1F-0F1A-49CF-BA88-820D786D0EA0}"/>
    <cellStyle name="Вывод 6 6" xfId="10742" xr:uid="{F35E6CBA-F495-406B-945B-62704EAFC83F}"/>
    <cellStyle name="Вывод 6 6 2" xfId="19368" xr:uid="{F40D4CEC-E1F8-4438-B647-24BCBEE4C0BE}"/>
    <cellStyle name="Вывод 6 6 3" xfId="30703" xr:uid="{B9D4B805-F0B7-4FE1-BFFF-61FE6FA6A29E}"/>
    <cellStyle name="Вывод 6 7" xfId="12889" xr:uid="{639706E0-9FFC-4C4D-B22F-219AF953A7D4}"/>
    <cellStyle name="Вывод 6 7 2" xfId="21512" xr:uid="{0737C770-8B04-43AA-83C1-C4DE2B7A5898}"/>
    <cellStyle name="Вывод 6 7 3" xfId="32850" xr:uid="{7E84D323-86E8-4130-83B8-1FB79B4ED07C}"/>
    <cellStyle name="Вывод 7" xfId="4195" xr:uid="{E8F46388-C072-48D1-B726-56725E6DFA74}"/>
    <cellStyle name="Вывод 7 2" xfId="8392" xr:uid="{B8695F56-283D-4068-BA13-9443C6B4F6F5}"/>
    <cellStyle name="Вывод 7 2 2" xfId="17030" xr:uid="{C00FCEFA-1B5D-420B-B509-BF003B5EFA56}"/>
    <cellStyle name="Вывод 7 2 3" xfId="28362" xr:uid="{CCF49372-042A-401B-90D0-50E3B59A87D3}"/>
    <cellStyle name="Вывод 7 3" xfId="9568" xr:uid="{CD507DE8-B519-4AC1-9AB7-8A5329F26BB0}"/>
    <cellStyle name="Вывод 7 3 2" xfId="18196" xr:uid="{34643FAD-D272-4648-BCAB-619BC7265950}"/>
    <cellStyle name="Вывод 7 3 3" xfId="29529" xr:uid="{A6106DBC-0C5D-404F-A2C3-FDFCF4F44990}"/>
    <cellStyle name="Вывод 7 4" xfId="11002" xr:uid="{04461DEB-358C-4985-A300-5E81D44E678E}"/>
    <cellStyle name="Вывод 7 4 2" xfId="19628" xr:uid="{E01DE8CF-2761-440F-BA31-CFE3A8BBBAE8}"/>
    <cellStyle name="Вывод 7 4 3" xfId="30963" xr:uid="{ECA9E10D-DCB3-40AC-B2BA-34F8C7E515FD}"/>
    <cellStyle name="Вывод 7 5" xfId="11895" xr:uid="{AD6A0A27-1958-4FD9-8BD8-144A7174256B}"/>
    <cellStyle name="Вывод 7 5 2" xfId="20520" xr:uid="{71C5C5DB-EB07-4578-9CF6-E4BD15041BE2}"/>
    <cellStyle name="Вывод 7 5 3" xfId="31856" xr:uid="{4198C74A-08EB-4C0D-A9C9-B2765A6890CD}"/>
    <cellStyle name="Вывод 7 6" xfId="8648" xr:uid="{819B20F7-76A3-4D49-B41B-53933FCD2B1A}"/>
    <cellStyle name="Вывод 7 6 2" xfId="17276" xr:uid="{203A0A26-93B2-46AB-AF51-2F1F32346547}"/>
    <cellStyle name="Вывод 7 6 3" xfId="28609" xr:uid="{986485F8-8B5A-48B3-B506-533A6AC456A8}"/>
    <cellStyle name="Вывод 7 7" xfId="12890" xr:uid="{D84DA4D2-6450-427B-A594-A9CBCEC8BBFB}"/>
    <cellStyle name="Вывод 7 7 2" xfId="21513" xr:uid="{97A17C2C-B5D0-46D4-B952-C7D42645D196}"/>
    <cellStyle name="Вывод 7 7 3" xfId="32851" xr:uid="{5EEE176F-C8B5-45BA-A500-E82682CA2A4D}"/>
    <cellStyle name="Вывод 8" xfId="4196" xr:uid="{0FF0CB56-F186-4C30-A88B-1D216D470FAA}"/>
    <cellStyle name="Вывод 8 2" xfId="8393" xr:uid="{1D8C284D-7CE9-424E-85F0-89AAE9DB89F8}"/>
    <cellStyle name="Вывод 8 2 2" xfId="17031" xr:uid="{FF95B61C-E526-4D70-9FD0-928D7287B887}"/>
    <cellStyle name="Вывод 8 2 3" xfId="28363" xr:uid="{149DBBE7-00AF-4D9B-BE4A-9FA4222A14BB}"/>
    <cellStyle name="Вывод 8 3" xfId="9569" xr:uid="{3D7E6E4C-3E9A-4DCD-BAF7-D051155E91AD}"/>
    <cellStyle name="Вывод 8 3 2" xfId="18197" xr:uid="{87D7B1B6-22B1-4908-8284-6AB8E7E11A54}"/>
    <cellStyle name="Вывод 8 3 3" xfId="29530" xr:uid="{8F97E9E2-A719-4653-B466-4C50371EA0B9}"/>
    <cellStyle name="Вывод 8 4" xfId="11003" xr:uid="{E376D915-A306-480F-B4E2-8DA45A8674AA}"/>
    <cellStyle name="Вывод 8 4 2" xfId="19629" xr:uid="{426CA871-CA20-40BB-BA8E-14E75E33A2D4}"/>
    <cellStyle name="Вывод 8 4 3" xfId="30964" xr:uid="{B0C2BF83-527E-450B-B970-A9AEA6554C88}"/>
    <cellStyle name="Вывод 8 5" xfId="11896" xr:uid="{917A5CA5-3BAB-4545-8527-B42FDCF43E83}"/>
    <cellStyle name="Вывод 8 5 2" xfId="20521" xr:uid="{C022F5E4-3A88-4A27-828C-721619EFE197}"/>
    <cellStyle name="Вывод 8 5 3" xfId="31857" xr:uid="{C73A5E28-054F-4EBB-BAF4-82E87BAA276E}"/>
    <cellStyle name="Вывод 8 6" xfId="8649" xr:uid="{CFFB1921-9A3B-4B8B-AA8B-9F30D9C284CE}"/>
    <cellStyle name="Вывод 8 6 2" xfId="17277" xr:uid="{F76E0190-1723-482F-A708-6FE2E69CA0E8}"/>
    <cellStyle name="Вывод 8 6 3" xfId="28610" xr:uid="{5BFCB5EB-5998-40B3-8E9B-3BA4010BBB99}"/>
    <cellStyle name="Вывод 8 7" xfId="12891" xr:uid="{FAEECE5C-E117-44A9-8C5A-43C391ECB15D}"/>
    <cellStyle name="Вывод 8 7 2" xfId="21514" xr:uid="{0F0AFBAA-5358-4950-9E6B-9CB533E209DF}"/>
    <cellStyle name="Вывод 8 7 3" xfId="32852" xr:uid="{4E9B8FC9-8AF1-4BF3-82D4-D0915A618BBE}"/>
    <cellStyle name="Вывод 9" xfId="4197" xr:uid="{14B957BD-9B38-44C4-ABB7-0135F6DBF196}"/>
    <cellStyle name="Вывод 9 2" xfId="8394" xr:uid="{7E4B4A52-8C36-451D-A515-98BADC9B823D}"/>
    <cellStyle name="Вывод 9 2 2" xfId="17032" xr:uid="{ED7593BE-4713-4400-91D6-DA8BC69FF12A}"/>
    <cellStyle name="Вывод 9 2 3" xfId="28364" xr:uid="{7562CE22-C84C-480C-9398-3210BC18B481}"/>
    <cellStyle name="Вывод 9 3" xfId="9570" xr:uid="{A82E6686-2444-4367-8FED-7F98859477CD}"/>
    <cellStyle name="Вывод 9 3 2" xfId="18198" xr:uid="{BE18A6A6-7904-4CFB-AF50-74BA55878DC8}"/>
    <cellStyle name="Вывод 9 3 3" xfId="29531" xr:uid="{5C79EA8F-0516-482C-BA9C-56250D368EE0}"/>
    <cellStyle name="Вывод 9 4" xfId="11004" xr:uid="{9E3F96E5-44BC-44BF-B531-F18786AECA79}"/>
    <cellStyle name="Вывод 9 4 2" xfId="19630" xr:uid="{8B02501F-BF7C-42B9-8CAE-25461D0E7E0F}"/>
    <cellStyle name="Вывод 9 4 3" xfId="30965" xr:uid="{EED9B482-EBAF-4428-B89A-67BFF509D7D5}"/>
    <cellStyle name="Вывод 9 5" xfId="11897" xr:uid="{52FD64E5-DC53-4FC5-AE6A-E43B5A5B3AE9}"/>
    <cellStyle name="Вывод 9 5 2" xfId="20522" xr:uid="{A3F0B11C-C26A-45F6-A0B0-437212655728}"/>
    <cellStyle name="Вывод 9 5 3" xfId="31858" xr:uid="{FD3DCB5E-203B-454C-84BA-9EFDF07A3593}"/>
    <cellStyle name="Вывод 9 6" xfId="10741" xr:uid="{DD1BC426-0B5C-489B-8700-EA84B3AB0AAD}"/>
    <cellStyle name="Вывод 9 6 2" xfId="19367" xr:uid="{08A92280-45FF-4B2C-A0D2-88FA9674B575}"/>
    <cellStyle name="Вывод 9 6 3" xfId="30702" xr:uid="{C74617B4-2B5D-42CE-AA8C-0BD2FE1829E4}"/>
    <cellStyle name="Вывод 9 7" xfId="12892" xr:uid="{59A4EE22-E485-4FB8-A18C-F4445B9C447A}"/>
    <cellStyle name="Вывод 9 7 2" xfId="21515" xr:uid="{3CD111CB-AB98-438E-9CD8-4C22A159E9E0}"/>
    <cellStyle name="Вывод 9 7 3" xfId="32853" xr:uid="{0BA51393-CA5C-4D69-A1EC-C46BABE6B68C}"/>
    <cellStyle name="Вычисление" xfId="1119" xr:uid="{B7F1B79D-EB88-4894-B587-E81A9F7939DB}"/>
    <cellStyle name="Вычисление 10" xfId="4198" xr:uid="{823C24AB-C30F-459D-9F4B-8BA809B7F55C}"/>
    <cellStyle name="Вычисление 10 2" xfId="8395" xr:uid="{38BFDAC7-F1EA-427E-9449-A444AA335C3A}"/>
    <cellStyle name="Вычисление 10 2 2" xfId="17033" xr:uid="{0AE89E61-B411-49A2-AE44-0DF308546CA4}"/>
    <cellStyle name="Вычисление 10 2 3" xfId="28365" xr:uid="{CCD78B4E-6148-4DFF-A150-A601216F5832}"/>
    <cellStyle name="Вычисление 10 3" xfId="9571" xr:uid="{38F571EC-8527-41D2-8521-32E0C96F1712}"/>
    <cellStyle name="Вычисление 10 3 2" xfId="18199" xr:uid="{25F3C73A-0F6D-4675-A504-BC1B2A9BE96C}"/>
    <cellStyle name="Вычисление 10 3 3" xfId="29532" xr:uid="{C6CC0A90-9231-44ED-B7CD-B105D92615E0}"/>
    <cellStyle name="Вычисление 10 4" xfId="11005" xr:uid="{1EB69AC7-D0DF-42E1-9E6A-68CDC07B4CD6}"/>
    <cellStyle name="Вычисление 10 4 2" xfId="19631" xr:uid="{D87878C3-0EC1-4738-8FC0-633E8E286045}"/>
    <cellStyle name="Вычисление 10 4 3" xfId="30966" xr:uid="{670AEE17-2B74-472A-BE44-1D5F5D0432C1}"/>
    <cellStyle name="Вычисление 10 5" xfId="11898" xr:uid="{7D1299FF-D77E-4939-A711-21A8D3585A23}"/>
    <cellStyle name="Вычисление 10 5 2" xfId="20523" xr:uid="{E6F5E87B-DC39-42AF-92C5-B286968A799B}"/>
    <cellStyle name="Вычисление 10 5 3" xfId="31859" xr:uid="{9CE5C07A-54BF-4785-95F2-191C47233C1F}"/>
    <cellStyle name="Вычисление 10 6" xfId="10740" xr:uid="{121CDA5B-CCAB-4A7E-B12E-E724F55C58F7}"/>
    <cellStyle name="Вычисление 10 6 2" xfId="19366" xr:uid="{45935E8B-CEFA-41BD-96E0-D01D1BF02E5E}"/>
    <cellStyle name="Вычисление 10 6 3" xfId="30701" xr:uid="{C62B2DA1-2681-4FEE-A5AF-0C66231917DB}"/>
    <cellStyle name="Вычисление 10 7" xfId="12893" xr:uid="{9402A29A-1971-4EBF-93A8-4DF2C8020DF4}"/>
    <cellStyle name="Вычисление 10 7 2" xfId="21516" xr:uid="{A03409F6-BF5F-4C6E-85BC-7C1989ABE4EC}"/>
    <cellStyle name="Вычисление 10 7 3" xfId="32854" xr:uid="{C1E594B3-7396-4A49-92B3-F4344129B440}"/>
    <cellStyle name="Вычисление 11" xfId="4199" xr:uid="{A747ACAA-16F6-40A8-BD31-816C2ABA80AF}"/>
    <cellStyle name="Вычисление 11 2" xfId="8396" xr:uid="{85BDCC39-9409-46F4-B7CC-C8C68142C937}"/>
    <cellStyle name="Вычисление 11 2 2" xfId="17034" xr:uid="{BAD5D70C-5A27-4224-9D4F-C4726CD8E703}"/>
    <cellStyle name="Вычисление 11 2 3" xfId="28366" xr:uid="{BB005985-0E5D-4EB3-8256-0548F833E760}"/>
    <cellStyle name="Вычисление 11 3" xfId="9572" xr:uid="{AE287900-9AD7-4364-B387-7B36F2540B2D}"/>
    <cellStyle name="Вычисление 11 3 2" xfId="18200" xr:uid="{1C0B633F-A22D-4114-A45E-5E6E326D4C95}"/>
    <cellStyle name="Вычисление 11 3 3" xfId="29533" xr:uid="{60BFA776-1EA9-4D09-811E-372EB004EC7F}"/>
    <cellStyle name="Вычисление 11 4" xfId="11006" xr:uid="{38F6315B-7BD1-4049-BB11-B5660AF0B8B2}"/>
    <cellStyle name="Вычисление 11 4 2" xfId="19632" xr:uid="{BF23ACEC-64CE-446C-84A5-14786729FEF0}"/>
    <cellStyle name="Вычисление 11 4 3" xfId="30967" xr:uid="{6EC99785-797F-461B-971B-51E2722F12F2}"/>
    <cellStyle name="Вычисление 11 5" xfId="11899" xr:uid="{F64646B1-4206-4C9E-806C-3CD20B71ABF4}"/>
    <cellStyle name="Вычисление 11 5 2" xfId="20524" xr:uid="{DE5B9BA7-2455-4856-8530-2E54C30DC0B5}"/>
    <cellStyle name="Вычисление 11 5 3" xfId="31860" xr:uid="{CC3D47F9-47C9-4479-9D72-C8F64563FA24}"/>
    <cellStyle name="Вычисление 11 6" xfId="8650" xr:uid="{9B840D13-DF47-44F1-8A13-049CF4D7F699}"/>
    <cellStyle name="Вычисление 11 6 2" xfId="17278" xr:uid="{8627B724-D117-477C-89B9-ED71EF037621}"/>
    <cellStyle name="Вычисление 11 6 3" xfId="28611" xr:uid="{F5DC0612-E7BF-41FC-927A-4CFECAA8A536}"/>
    <cellStyle name="Вычисление 11 7" xfId="12894" xr:uid="{CD847CE6-F343-4E86-9B4A-B75F7E455B39}"/>
    <cellStyle name="Вычисление 11 7 2" xfId="21517" xr:uid="{74070735-F436-48F0-8D36-B8EF97CF52EF}"/>
    <cellStyle name="Вычисление 11 7 3" xfId="32855" xr:uid="{83F8D4BE-A7A4-48EA-B0A0-A9E6A3A01BCA}"/>
    <cellStyle name="Вычисление 12" xfId="4200" xr:uid="{7023E744-6987-4DA7-88DF-2156417A4D03}"/>
    <cellStyle name="Вычисление 12 2" xfId="8397" xr:uid="{3FF81A4A-2255-470F-8CCC-FA135185D2EE}"/>
    <cellStyle name="Вычисление 12 2 2" xfId="17035" xr:uid="{6C8F948B-EA98-4FFE-BC5C-8A827D06DD49}"/>
    <cellStyle name="Вычисление 12 2 3" xfId="28367" xr:uid="{D39C0F4A-92DA-4F01-9EB0-96B12033EA1B}"/>
    <cellStyle name="Вычисление 12 3" xfId="9573" xr:uid="{4832B3BB-F731-4F5A-BA05-EDB0B86BF433}"/>
    <cellStyle name="Вычисление 12 3 2" xfId="18201" xr:uid="{89F74FDA-7662-44AA-AA4C-C37F668E35FF}"/>
    <cellStyle name="Вычисление 12 3 3" xfId="29534" xr:uid="{CC99F063-4178-48C8-8290-58C1AD584388}"/>
    <cellStyle name="Вычисление 12 4" xfId="11007" xr:uid="{97F15ABD-9C8C-42AF-8FA7-27F445FA2234}"/>
    <cellStyle name="Вычисление 12 4 2" xfId="19633" xr:uid="{590C6A95-D811-4840-9A5D-F0B486479C4B}"/>
    <cellStyle name="Вычисление 12 4 3" xfId="30968" xr:uid="{2A3711B5-BED4-4731-9A16-776D51165633}"/>
    <cellStyle name="Вычисление 12 5" xfId="11900" xr:uid="{FD0F65E4-8807-4C8C-AF41-8390ECF86BC2}"/>
    <cellStyle name="Вычисление 12 5 2" xfId="20525" xr:uid="{4BD56865-30F6-4549-A232-A43290D156CC}"/>
    <cellStyle name="Вычисление 12 5 3" xfId="31861" xr:uid="{82EE6C54-1F5F-414E-94C2-DE94212E06CC}"/>
    <cellStyle name="Вычисление 12 6" xfId="10739" xr:uid="{85D54840-C583-4C4B-8752-6088AEA42FAF}"/>
    <cellStyle name="Вычисление 12 6 2" xfId="19365" xr:uid="{7FA349DB-0B42-46A0-BB3A-F0B3E8F4D256}"/>
    <cellStyle name="Вычисление 12 6 3" xfId="30700" xr:uid="{337506EA-22E0-4D82-ADB4-861A549E8240}"/>
    <cellStyle name="Вычисление 12 7" xfId="12895" xr:uid="{D06787FB-0034-4128-BC29-EC2596AB97E1}"/>
    <cellStyle name="Вычисление 12 7 2" xfId="21518" xr:uid="{9E19BECB-9054-4903-8508-7E2B810BAF81}"/>
    <cellStyle name="Вычисление 12 7 3" xfId="32856" xr:uid="{2C9A2C4C-B51E-4E9A-9CFE-E094747FE310}"/>
    <cellStyle name="Вычисление 13" xfId="4201" xr:uid="{011C9691-B148-48CD-8E1D-47046D663736}"/>
    <cellStyle name="Вычисление 13 2" xfId="8398" xr:uid="{D5E36768-9DCA-4C22-A7E9-37E47BDE9F1F}"/>
    <cellStyle name="Вычисление 13 2 2" xfId="17036" xr:uid="{DAC0EDDD-A38E-4D0D-AFE5-2EB9058004F9}"/>
    <cellStyle name="Вычисление 13 2 3" xfId="28368" xr:uid="{5EDE7A14-4632-45A1-AF71-E8601A714CDF}"/>
    <cellStyle name="Вычисление 13 3" xfId="9574" xr:uid="{3C41BFEF-8F8E-4261-B7DD-828255D56D6F}"/>
    <cellStyle name="Вычисление 13 3 2" xfId="18202" xr:uid="{DF57CC32-4F7A-4C8E-BF24-9CDE1AA16CB1}"/>
    <cellStyle name="Вычисление 13 3 3" xfId="29535" xr:uid="{1CC30C11-AB8F-4004-A8AE-1E0E70FC3355}"/>
    <cellStyle name="Вычисление 13 4" xfId="11008" xr:uid="{B64C7947-67E6-4225-B8B6-B32C32D55275}"/>
    <cellStyle name="Вычисление 13 4 2" xfId="19634" xr:uid="{63B51B35-4495-4430-ACBE-7A605BE0229A}"/>
    <cellStyle name="Вычисление 13 4 3" xfId="30969" xr:uid="{71E1FF9A-1382-4B5A-BBAA-2D0E68F66E65}"/>
    <cellStyle name="Вычисление 13 5" xfId="11901" xr:uid="{9F8AAB93-BC0F-4479-A937-8BC44F3999B3}"/>
    <cellStyle name="Вычисление 13 5 2" xfId="20526" xr:uid="{AF1822B4-C462-4B40-B292-DB3CDC61FE75}"/>
    <cellStyle name="Вычисление 13 5 3" xfId="31862" xr:uid="{F8AB28C0-4E6A-4A3C-BC65-6A9336C4CF2F}"/>
    <cellStyle name="Вычисление 13 6" xfId="10261" xr:uid="{D96DA25B-2C64-4F3A-A36C-60DE5AA67BC5}"/>
    <cellStyle name="Вычисление 13 6 2" xfId="18888" xr:uid="{12E65438-8FA8-4F07-8812-282661C7DAFB}"/>
    <cellStyle name="Вычисление 13 6 3" xfId="30222" xr:uid="{9E2A6543-8860-4F34-A5C3-C30A0FF4DE1D}"/>
    <cellStyle name="Вычисление 13 7" xfId="12896" xr:uid="{7DD67E64-73A3-4749-9F25-FB922A59FB15}"/>
    <cellStyle name="Вычисление 13 7 2" xfId="21519" xr:uid="{AB45BFE0-6BB7-4C25-B2F0-82F9BBAC6A81}"/>
    <cellStyle name="Вычисление 13 7 3" xfId="32857" xr:uid="{5C32E2F2-14DD-40C5-AD20-EDE52E7EA49E}"/>
    <cellStyle name="Вычисление 14" xfId="4202" xr:uid="{D72002F1-338F-445E-8D6F-B872074C7257}"/>
    <cellStyle name="Вычисление 14 2" xfId="8399" xr:uid="{8211A95C-3703-43D3-9D45-6EB0D0118A21}"/>
    <cellStyle name="Вычисление 14 2 2" xfId="17037" xr:uid="{62ECC08B-044F-4E95-8A8C-6849C1233CA6}"/>
    <cellStyle name="Вычисление 14 2 3" xfId="28369" xr:uid="{EC722878-E025-4207-B35A-623F2E8169D3}"/>
    <cellStyle name="Вычисление 14 3" xfId="9575" xr:uid="{ED3199C9-1115-4C69-AF40-993046952B85}"/>
    <cellStyle name="Вычисление 14 3 2" xfId="18203" xr:uid="{451899AA-7E96-4679-ACBE-54C5752EF498}"/>
    <cellStyle name="Вычисление 14 3 3" xfId="29536" xr:uid="{0004999C-E319-46B4-8FE8-88586ABDC814}"/>
    <cellStyle name="Вычисление 14 4" xfId="11009" xr:uid="{0F4663CC-ABDB-45AE-8454-A2B788797FF3}"/>
    <cellStyle name="Вычисление 14 4 2" xfId="19635" xr:uid="{5793EE25-DE11-4E48-93D8-B6990B9854AA}"/>
    <cellStyle name="Вычисление 14 4 3" xfId="30970" xr:uid="{27A83D55-8A06-4760-BE67-1240AC81F52B}"/>
    <cellStyle name="Вычисление 14 5" xfId="11902" xr:uid="{6412F223-E647-4785-BD03-14C5D6B8B6FA}"/>
    <cellStyle name="Вычисление 14 5 2" xfId="20527" xr:uid="{AAB490AC-3EE0-4F1A-9A03-0265450E424F}"/>
    <cellStyle name="Вычисление 14 5 3" xfId="31863" xr:uid="{062D6B7C-4C83-4893-821A-62AC07709ED7}"/>
    <cellStyle name="Вычисление 14 6" xfId="8651" xr:uid="{0E2C4BA9-1FB7-4844-B51F-DEDBD63A0E90}"/>
    <cellStyle name="Вычисление 14 6 2" xfId="17279" xr:uid="{5CD2523C-F747-435E-BF3F-F2D173419669}"/>
    <cellStyle name="Вычисление 14 6 3" xfId="28612" xr:uid="{A6A9688E-117A-4B74-A313-12CD0E6DBAF0}"/>
    <cellStyle name="Вычисление 14 7" xfId="12897" xr:uid="{AA3E410F-4B01-4580-9C73-D393157279A5}"/>
    <cellStyle name="Вычисление 14 7 2" xfId="21520" xr:uid="{37654B97-A469-4BF1-BF04-DF76C073DE7C}"/>
    <cellStyle name="Вычисление 14 7 3" xfId="32858" xr:uid="{F9A62D72-B000-4ED6-937F-DEE83AFC1A0A}"/>
    <cellStyle name="Вычисление 15" xfId="4203" xr:uid="{F92C7A1D-FDC5-48A1-BE44-D9C456BCAF7C}"/>
    <cellStyle name="Вычисление 15 2" xfId="8400" xr:uid="{3E9AF719-B2E2-43A6-8727-4DE715C670E6}"/>
    <cellStyle name="Вычисление 15 2 2" xfId="17038" xr:uid="{15C476C8-3149-462E-AA8F-FB306F435D56}"/>
    <cellStyle name="Вычисление 15 2 3" xfId="28370" xr:uid="{753885F0-679B-425A-B263-F0DBD53BBCD2}"/>
    <cellStyle name="Вычисление 15 3" xfId="9576" xr:uid="{0CF1376E-B876-43A9-AC3A-A1231A1D9625}"/>
    <cellStyle name="Вычисление 15 3 2" xfId="18204" xr:uid="{BA991027-1149-4561-B1CD-6DD73960CE6E}"/>
    <cellStyle name="Вычисление 15 3 3" xfId="29537" xr:uid="{1D3639EA-D502-4CCA-93AC-07122473362D}"/>
    <cellStyle name="Вычисление 15 4" xfId="11010" xr:uid="{C083A5AA-F5CD-4AC2-AD5E-44CB9ADD58FF}"/>
    <cellStyle name="Вычисление 15 4 2" xfId="19636" xr:uid="{99941811-B800-497B-A61D-ABB8FD749B48}"/>
    <cellStyle name="Вычисление 15 4 3" xfId="30971" xr:uid="{4E9ADA6B-333C-4175-8D0E-4A6C6F609619}"/>
    <cellStyle name="Вычисление 15 5" xfId="11903" xr:uid="{4B834153-B556-4A35-8840-D0C9C06DB75C}"/>
    <cellStyle name="Вычисление 15 5 2" xfId="20528" xr:uid="{BBDFD0F4-95DB-4109-8191-6C72CF238E2C}"/>
    <cellStyle name="Вычисление 15 5 3" xfId="31864" xr:uid="{1E245C6D-6DC3-4689-850E-5C6F9FA93350}"/>
    <cellStyle name="Вычисление 15 6" xfId="10738" xr:uid="{13607C74-7477-4585-A8EC-57B92159090B}"/>
    <cellStyle name="Вычисление 15 6 2" xfId="19364" xr:uid="{50EB8521-CA8A-417F-BE14-75AC3E1FF3BB}"/>
    <cellStyle name="Вычисление 15 6 3" xfId="30699" xr:uid="{7F1EA80D-C36A-413C-A752-F04B61C7068A}"/>
    <cellStyle name="Вычисление 15 7" xfId="12898" xr:uid="{DA471FF8-F40A-402F-BCEC-5073C607062A}"/>
    <cellStyle name="Вычисление 15 7 2" xfId="21521" xr:uid="{A6F79AEC-EB13-4360-8417-C06B305B99B1}"/>
    <cellStyle name="Вычисление 15 7 3" xfId="32859" xr:uid="{44FBD053-D54C-48F0-AE43-9D57DD09CB19}"/>
    <cellStyle name="Вычисление 16" xfId="4204" xr:uid="{1CFEC10E-FE91-433F-9231-336AE4198112}"/>
    <cellStyle name="Вычисление 16 2" xfId="8401" xr:uid="{39A1090D-E1BB-4DF9-BD99-9122C55D576F}"/>
    <cellStyle name="Вычисление 16 2 2" xfId="17039" xr:uid="{4B997C05-4267-4AB6-AC77-C6D0A99EB52D}"/>
    <cellStyle name="Вычисление 16 2 3" xfId="28371" xr:uid="{0DB6E8C3-A909-49B1-B3E1-4AC4A8A310B0}"/>
    <cellStyle name="Вычисление 16 3" xfId="9577" xr:uid="{82A42041-5DD1-4F1E-A02C-7A20A9A440B6}"/>
    <cellStyle name="Вычисление 16 3 2" xfId="18205" xr:uid="{EAD4D8C0-61AD-42CA-9E35-2021B014786A}"/>
    <cellStyle name="Вычисление 16 3 3" xfId="29538" xr:uid="{24B065DB-898D-4426-AD1F-4328FEC28A23}"/>
    <cellStyle name="Вычисление 16 4" xfId="11011" xr:uid="{79A2CA61-C54C-45CC-9558-5F27900749FC}"/>
    <cellStyle name="Вычисление 16 4 2" xfId="19637" xr:uid="{4DCA571A-339B-4F86-B630-C27725CF704C}"/>
    <cellStyle name="Вычисление 16 4 3" xfId="30972" xr:uid="{7D125DA6-7FD4-4781-9744-9FD2D003A53C}"/>
    <cellStyle name="Вычисление 16 5" xfId="11904" xr:uid="{11360E50-1651-4DF9-BC27-8D6EC5F9DD79}"/>
    <cellStyle name="Вычисление 16 5 2" xfId="20529" xr:uid="{748B2BC8-24D5-45DE-9370-825CEDAE2065}"/>
    <cellStyle name="Вычисление 16 5 3" xfId="31865" xr:uid="{2A4C1EB6-C2AD-4991-9FC1-D126E9750078}"/>
    <cellStyle name="Вычисление 16 6" xfId="11371" xr:uid="{3FEF144D-85ED-410A-A4FC-B5D9D1938BF7}"/>
    <cellStyle name="Вычисление 16 6 2" xfId="19996" xr:uid="{6219213E-5CCA-4577-9C1E-E90F78CFEAB6}"/>
    <cellStyle name="Вычисление 16 6 3" xfId="31332" xr:uid="{7E964A19-310B-4B10-8A5B-41EA9FD1AC71}"/>
    <cellStyle name="Вычисление 16 7" xfId="12899" xr:uid="{4347482A-33FE-48DC-AB8D-E9EDDF689E0B}"/>
    <cellStyle name="Вычисление 16 7 2" xfId="21522" xr:uid="{B91ECC8E-EC16-45EC-A2C1-BC7126A66A00}"/>
    <cellStyle name="Вычисление 16 7 3" xfId="32860" xr:uid="{791F857A-F45F-4A6D-881E-E6E263EB8312}"/>
    <cellStyle name="Вычисление 17" xfId="5383" xr:uid="{DF63689C-5EB8-4958-9045-2524263B87F9}"/>
    <cellStyle name="Вычисление 17 2" xfId="14042" xr:uid="{09D99EB6-DF3C-4C45-AF23-8910C9607DF3}"/>
    <cellStyle name="Вычисление 17 3" xfId="25374" xr:uid="{501EDED5-E4FB-4FA8-9B25-AEA22E98C045}"/>
    <cellStyle name="Вычисление 18" xfId="5118" xr:uid="{C8BBE65C-A97F-4787-B8C8-166D438001F7}"/>
    <cellStyle name="Вычисление 18 2" xfId="13777" xr:uid="{BF63E6B5-9F22-40AF-9428-8DD7D0104458}"/>
    <cellStyle name="Вычисление 18 3" xfId="25109" xr:uid="{0471B4CA-4F66-43A8-922F-1B71C2109583}"/>
    <cellStyle name="Вычисление 19" xfId="7930" xr:uid="{7F5DB892-EBEC-4993-B6E4-AB8B6F06D4BA}"/>
    <cellStyle name="Вычисление 19 2" xfId="16568" xr:uid="{97A2E7EA-5ACA-46B2-92EA-393DDED2DF94}"/>
    <cellStyle name="Вычисление 19 3" xfId="27900" xr:uid="{D0EF0432-A339-4BE5-9ACD-946AF677B1F2}"/>
    <cellStyle name="Вычисление 2" xfId="4205" xr:uid="{8580DDB5-4490-40E9-AEFB-353BA3878779}"/>
    <cellStyle name="Вычисление 2 10" xfId="11012" xr:uid="{60C304AD-A0A5-4398-BF5D-08AD28CBEDBB}"/>
    <cellStyle name="Вычисление 2 10 2" xfId="19638" xr:uid="{350BCEFB-4BEC-4809-AD54-A5DF5E691345}"/>
    <cellStyle name="Вычисление 2 10 3" xfId="30973" xr:uid="{4640708B-1783-415B-A1A3-19CD9038093F}"/>
    <cellStyle name="Вычисление 2 11" xfId="11905" xr:uid="{81D95629-13C5-48F8-B7CD-D068D90939AD}"/>
    <cellStyle name="Вычисление 2 11 2" xfId="20530" xr:uid="{DE30DEAF-1FDE-47F6-81E9-BF9747A769C6}"/>
    <cellStyle name="Вычисление 2 11 3" xfId="31866" xr:uid="{72FE9CDD-1E06-4DA9-AE0B-9788DB97EBB1}"/>
    <cellStyle name="Вычисление 2 12" xfId="8652" xr:uid="{40933080-6065-4189-A103-EF1548D843DB}"/>
    <cellStyle name="Вычисление 2 12 2" xfId="17280" xr:uid="{95F29170-6C42-4324-8A4A-A5C428CCCC8C}"/>
    <cellStyle name="Вычисление 2 12 3" xfId="28613" xr:uid="{5BE2DE92-7BBA-4FD9-BB15-E84F2827C649}"/>
    <cellStyle name="Вычисление 2 13" xfId="12900" xr:uid="{9842B190-4C2C-436B-B649-B49886178449}"/>
    <cellStyle name="Вычисление 2 13 2" xfId="21523" xr:uid="{16B2D955-6ACF-44DE-879A-2C66D9C7751E}"/>
    <cellStyle name="Вычисление 2 13 3" xfId="32861" xr:uid="{86C45B0D-8AF7-4A4C-9D2B-0C266D57C736}"/>
    <cellStyle name="Вычисление 2 2" xfId="4206" xr:uid="{8A43D5B5-AFDB-446C-8766-5681217FBF7D}"/>
    <cellStyle name="Вычисление 2 2 10" xfId="11906" xr:uid="{3419AD72-D2BF-41EB-936E-C8DCCE7CB7D4}"/>
    <cellStyle name="Вычисление 2 2 10 2" xfId="20531" xr:uid="{35EE0E52-584B-4479-A403-5D316CB3D136}"/>
    <cellStyle name="Вычисление 2 2 10 3" xfId="31867" xr:uid="{0948E90D-9E02-4DF1-BDC4-5BDF08450ADB}"/>
    <cellStyle name="Вычисление 2 2 11" xfId="11372" xr:uid="{A7ADE469-0933-447B-AD1B-471EA671B0E4}"/>
    <cellStyle name="Вычисление 2 2 11 2" xfId="19997" xr:uid="{04E7F9E0-1512-4C76-9E43-F6AAAA0D53D7}"/>
    <cellStyle name="Вычисление 2 2 11 3" xfId="31333" xr:uid="{7B663C0B-0CBB-49C4-BE02-47D1DFBD80E7}"/>
    <cellStyle name="Вычисление 2 2 12" xfId="12901" xr:uid="{5AE00C58-5D0D-41C6-A87A-5FCF2DB476AC}"/>
    <cellStyle name="Вычисление 2 2 12 2" xfId="21524" xr:uid="{3767C967-8A2C-4FFC-A9BE-43CF623C1A8D}"/>
    <cellStyle name="Вычисление 2 2 12 3" xfId="32862" xr:uid="{905573AD-C395-46FD-96C0-C45784AC939A}"/>
    <cellStyle name="Вычисление 2 2 2" xfId="4207" xr:uid="{8D5314E4-A20F-4282-A622-7570377F8F08}"/>
    <cellStyle name="Вычисление 2 2 2 2" xfId="8404" xr:uid="{6E0BDB5F-8DD9-4464-819D-73BAACF14BDD}"/>
    <cellStyle name="Вычисление 2 2 2 2 2" xfId="17042" xr:uid="{6AA989ED-9F53-4F0A-972A-856CC9602FD4}"/>
    <cellStyle name="Вычисление 2 2 2 2 3" xfId="28374" xr:uid="{4C8C7955-DDFA-4823-8F84-87E4839AB6E3}"/>
    <cellStyle name="Вычисление 2 2 2 3" xfId="9580" xr:uid="{5F22A33A-A749-4533-B0F9-2D6255155D95}"/>
    <cellStyle name="Вычисление 2 2 2 3 2" xfId="18208" xr:uid="{D5AFEA92-9FDF-4674-A607-AC83C7BF1168}"/>
    <cellStyle name="Вычисление 2 2 2 3 3" xfId="29541" xr:uid="{C91F9F0E-F485-4DA5-8CBA-46EAC801C7B3}"/>
    <cellStyle name="Вычисление 2 2 2 4" xfId="11014" xr:uid="{35D8C747-BA21-4543-A8D8-CBE9EE6C897D}"/>
    <cellStyle name="Вычисление 2 2 2 4 2" xfId="19640" xr:uid="{8B219498-EF3E-477D-A8F1-58DA06478DBE}"/>
    <cellStyle name="Вычисление 2 2 2 4 3" xfId="30975" xr:uid="{C897D717-3F8F-49A7-BE69-C66F9816BA95}"/>
    <cellStyle name="Вычисление 2 2 2 5" xfId="11907" xr:uid="{6C52A101-4E26-4620-870C-BFA812A1FE05}"/>
    <cellStyle name="Вычисление 2 2 2 5 2" xfId="20532" xr:uid="{EF540C8C-E551-4927-BA5C-C9E29693B531}"/>
    <cellStyle name="Вычисление 2 2 2 5 3" xfId="31868" xr:uid="{9700247F-FCEE-40F7-A174-36D6F86DA24D}"/>
    <cellStyle name="Вычисление 2 2 2 6" xfId="10737" xr:uid="{FF33846C-08AA-4A18-B4BD-04E7ECDFB6B5}"/>
    <cellStyle name="Вычисление 2 2 2 6 2" xfId="19363" xr:uid="{C4CA54B2-D77E-4A0A-A6B5-AA65751ED8DC}"/>
    <cellStyle name="Вычисление 2 2 2 6 3" xfId="30698" xr:uid="{9191E8DE-98CB-42FA-9C87-0EDA1D446243}"/>
    <cellStyle name="Вычисление 2 2 2 7" xfId="12902" xr:uid="{BE68FBCB-2661-43EF-B1FD-7FEE28DA3161}"/>
    <cellStyle name="Вычисление 2 2 2 7 2" xfId="21525" xr:uid="{10F68CF4-8EE5-47A2-9A69-1D4A5001448E}"/>
    <cellStyle name="Вычисление 2 2 2 7 3" xfId="32863" xr:uid="{1879DDE3-73C9-40F2-8987-1E7BEAD7F5DE}"/>
    <cellStyle name="Вычисление 2 2 3" xfId="4208" xr:uid="{979788B6-1EBD-4B38-89C4-36252F488110}"/>
    <cellStyle name="Вычисление 2 2 3 2" xfId="8405" xr:uid="{52E69176-F83A-4683-BC2D-11AAEA3C174D}"/>
    <cellStyle name="Вычисление 2 2 3 2 2" xfId="17043" xr:uid="{98BD0743-6CB5-433E-B9D3-53502C153671}"/>
    <cellStyle name="Вычисление 2 2 3 2 3" xfId="28375" xr:uid="{20ADECBD-7B88-4B4F-8628-E4E4D1122377}"/>
    <cellStyle name="Вычисление 2 2 3 3" xfId="9581" xr:uid="{144F65A1-F69B-4A5A-96A3-579C51FBCE33}"/>
    <cellStyle name="Вычисление 2 2 3 3 2" xfId="18209" xr:uid="{AD42B1CE-9CEF-4B3C-BC99-54181893BFB1}"/>
    <cellStyle name="Вычисление 2 2 3 3 3" xfId="29542" xr:uid="{92694F48-1715-4013-945A-88CCBDA2C75D}"/>
    <cellStyle name="Вычисление 2 2 3 4" xfId="11015" xr:uid="{35F26282-D674-44B4-8322-619DF3AF5693}"/>
    <cellStyle name="Вычисление 2 2 3 4 2" xfId="19641" xr:uid="{4F096301-A736-4B81-A5A7-CAA7ECFB65DB}"/>
    <cellStyle name="Вычисление 2 2 3 4 3" xfId="30976" xr:uid="{CA9F6821-3A88-48D2-87AE-195070E2C8CB}"/>
    <cellStyle name="Вычисление 2 2 3 5" xfId="11908" xr:uid="{8C23F54F-1DFB-484A-B7E9-E13172B1EBBD}"/>
    <cellStyle name="Вычисление 2 2 3 5 2" xfId="20533" xr:uid="{78292214-FCFC-427E-9DBC-12BD77E12D4E}"/>
    <cellStyle name="Вычисление 2 2 3 5 3" xfId="31869" xr:uid="{3D1CF2DA-9DCB-4E28-A2DD-8BC066D89CC9}"/>
    <cellStyle name="Вычисление 2 2 3 6" xfId="8653" xr:uid="{C5829A23-E7EB-4809-84F5-711AC8530E48}"/>
    <cellStyle name="Вычисление 2 2 3 6 2" xfId="17281" xr:uid="{A6BE990E-BC14-4E63-A4FE-8FEE27ED1006}"/>
    <cellStyle name="Вычисление 2 2 3 6 3" xfId="28614" xr:uid="{31839784-A4F3-4A04-B0F8-7CC4382E1A22}"/>
    <cellStyle name="Вычисление 2 2 3 7" xfId="12903" xr:uid="{E1ACD2AF-6F88-46EB-9506-4E9538657D36}"/>
    <cellStyle name="Вычисление 2 2 3 7 2" xfId="21526" xr:uid="{9324EE94-78C7-4A6E-8DA3-9BFA5CC3A185}"/>
    <cellStyle name="Вычисление 2 2 3 7 3" xfId="32864" xr:uid="{0999DD40-8CBE-4CEC-99D3-3FBEFFC2D3EA}"/>
    <cellStyle name="Вычисление 2 2 4" xfId="4209" xr:uid="{E7755242-9030-4E34-89B7-897A78FE79D0}"/>
    <cellStyle name="Вычисление 2 2 4 2" xfId="8406" xr:uid="{F1529DDD-3796-44D6-BCB9-EBFC17CCE93A}"/>
    <cellStyle name="Вычисление 2 2 4 2 2" xfId="17044" xr:uid="{D7B9BFF5-6C22-4CD5-A5E1-096C5976BC50}"/>
    <cellStyle name="Вычисление 2 2 4 2 3" xfId="28376" xr:uid="{1FC6D21A-0D40-4F2A-8DFD-F29A76D37B18}"/>
    <cellStyle name="Вычисление 2 2 4 3" xfId="9582" xr:uid="{595ED3E1-1C8A-4590-AD22-46175C77C43F}"/>
    <cellStyle name="Вычисление 2 2 4 3 2" xfId="18210" xr:uid="{6508EA46-B06A-4E11-8ABE-41937DC5AD57}"/>
    <cellStyle name="Вычисление 2 2 4 3 3" xfId="29543" xr:uid="{5599A157-6961-478B-8EFF-FA8BC1F2B71F}"/>
    <cellStyle name="Вычисление 2 2 4 4" xfId="11016" xr:uid="{F34FC93F-A246-450A-9D4B-B85A397F9439}"/>
    <cellStyle name="Вычисление 2 2 4 4 2" xfId="19642" xr:uid="{3ABA4791-CDF0-4E99-9C1F-BB83511681C4}"/>
    <cellStyle name="Вычисление 2 2 4 4 3" xfId="30977" xr:uid="{A06496DF-7426-4531-A0EF-C1C40E57B4D2}"/>
    <cellStyle name="Вычисление 2 2 4 5" xfId="11909" xr:uid="{A1C38814-9DB6-4EC0-B083-389E1BC489AA}"/>
    <cellStyle name="Вычисление 2 2 4 5 2" xfId="20534" xr:uid="{547D1280-30A1-4DF1-882D-4D8971BC3502}"/>
    <cellStyle name="Вычисление 2 2 4 5 3" xfId="31870" xr:uid="{60FB6C8F-8AF4-4F6A-8EFB-4FBF1D984F3F}"/>
    <cellStyle name="Вычисление 2 2 4 6" xfId="11373" xr:uid="{3E59D85A-610E-42B5-AF74-C891A804951A}"/>
    <cellStyle name="Вычисление 2 2 4 6 2" xfId="19998" xr:uid="{D1ACFF29-5809-4660-8538-B64682D93479}"/>
    <cellStyle name="Вычисление 2 2 4 6 3" xfId="31334" xr:uid="{2F5B2FA2-020D-4810-9A2F-8EAFC81C27AB}"/>
    <cellStyle name="Вычисление 2 2 4 7" xfId="12904" xr:uid="{BB932E7C-5462-4A70-8975-0805B1FF54E3}"/>
    <cellStyle name="Вычисление 2 2 4 7 2" xfId="21527" xr:uid="{8ACBAD7A-60E9-4F3D-BC86-948697B57B63}"/>
    <cellStyle name="Вычисление 2 2 4 7 3" xfId="32865" xr:uid="{2E32B205-BAC3-4DE1-B904-F7686BA1ECCC}"/>
    <cellStyle name="Вычисление 2 2 5" xfId="4210" xr:uid="{E686932E-0BB6-42BE-8302-13BE8CCD5302}"/>
    <cellStyle name="Вычисление 2 2 5 2" xfId="8407" xr:uid="{F5AAC688-312E-4B63-8482-4F5C07F74834}"/>
    <cellStyle name="Вычисление 2 2 5 2 2" xfId="17045" xr:uid="{18852BBB-E6C8-41C4-9DB4-9A4F1E625FC8}"/>
    <cellStyle name="Вычисление 2 2 5 2 3" xfId="28377" xr:uid="{DCE53AA5-81F5-4E38-BF02-AB4788614EDB}"/>
    <cellStyle name="Вычисление 2 2 5 3" xfId="9583" xr:uid="{101EF179-94A5-455A-AAB6-114459ECFD20}"/>
    <cellStyle name="Вычисление 2 2 5 3 2" xfId="18211" xr:uid="{98387168-1C4A-4F6A-8E98-173D317D361D}"/>
    <cellStyle name="Вычисление 2 2 5 3 3" xfId="29544" xr:uid="{D778FC3F-0994-403F-B4F4-BCF93B41FE68}"/>
    <cellStyle name="Вычисление 2 2 5 4" xfId="11017" xr:uid="{70B558C3-FB17-419D-9946-DFFD62A8EFBF}"/>
    <cellStyle name="Вычисление 2 2 5 4 2" xfId="19643" xr:uid="{7C0EFA26-4A91-49A5-90A8-047FD85D7B16}"/>
    <cellStyle name="Вычисление 2 2 5 4 3" xfId="30978" xr:uid="{2DB3353F-EAA6-43BF-8710-AFEEF96F5516}"/>
    <cellStyle name="Вычисление 2 2 5 5" xfId="11910" xr:uid="{C0E80264-6980-4199-A643-C280F025E663}"/>
    <cellStyle name="Вычисление 2 2 5 5 2" xfId="20535" xr:uid="{388C21DA-42E1-4F6B-A501-644AC3ECE88A}"/>
    <cellStyle name="Вычисление 2 2 5 5 3" xfId="31871" xr:uid="{1EAFF417-0CDC-47DC-87B0-A582D094BFB4}"/>
    <cellStyle name="Вычисление 2 2 5 6" xfId="11374" xr:uid="{588F5397-DE58-44C2-BD71-F2E96F1D24E0}"/>
    <cellStyle name="Вычисление 2 2 5 6 2" xfId="19999" xr:uid="{A64A6C37-B221-4E9E-A000-4CB1A0F03D13}"/>
    <cellStyle name="Вычисление 2 2 5 6 3" xfId="31335" xr:uid="{3D029214-0C07-4E33-AEC2-2E87015E5DCC}"/>
    <cellStyle name="Вычисление 2 2 5 7" xfId="12905" xr:uid="{9568A623-2B11-4E02-B967-0BD20EB2EF77}"/>
    <cellStyle name="Вычисление 2 2 5 7 2" xfId="21528" xr:uid="{98F67EAA-409E-4116-929A-5012B20EB4F1}"/>
    <cellStyle name="Вычисление 2 2 5 7 3" xfId="32866" xr:uid="{177DBBFB-925C-4BDB-AAD5-D7F5619F0A6F}"/>
    <cellStyle name="Вычисление 2 2 6" xfId="4211" xr:uid="{4BFD8600-209C-479A-AC43-779F14C614E0}"/>
    <cellStyle name="Вычисление 2 2 6 2" xfId="8408" xr:uid="{85AC4FF4-5AEE-4809-92B9-2FBE90930E8C}"/>
    <cellStyle name="Вычисление 2 2 6 2 2" xfId="17046" xr:uid="{775F339D-B140-4AF0-A243-1DB1383BE96E}"/>
    <cellStyle name="Вычисление 2 2 6 2 3" xfId="28378" xr:uid="{2BBBCDB7-53EB-42E9-840D-9F67A4A70629}"/>
    <cellStyle name="Вычисление 2 2 6 3" xfId="9584" xr:uid="{A64AF006-C13A-4C94-822B-EA98A6ED9E0F}"/>
    <cellStyle name="Вычисление 2 2 6 3 2" xfId="18212" xr:uid="{A7D656E5-E42F-4843-ADC6-5FD4774BBECC}"/>
    <cellStyle name="Вычисление 2 2 6 3 3" xfId="29545" xr:uid="{9F8090AC-54C1-4C6D-9D53-322242DEF8FF}"/>
    <cellStyle name="Вычисление 2 2 6 4" xfId="11018" xr:uid="{4DAA93E7-23F8-4DEC-9FEC-BE1CCEB78036}"/>
    <cellStyle name="Вычисление 2 2 6 4 2" xfId="19644" xr:uid="{5416D5C6-2D68-4016-B8E0-D0AF6C711BDB}"/>
    <cellStyle name="Вычисление 2 2 6 4 3" xfId="30979" xr:uid="{9D67A554-55CC-4C40-829C-936D22FB32FD}"/>
    <cellStyle name="Вычисление 2 2 6 5" xfId="11911" xr:uid="{0D7FB687-4DB3-496D-A9FF-C0E030EAC96B}"/>
    <cellStyle name="Вычисление 2 2 6 5 2" xfId="20536" xr:uid="{50CAD499-41E5-4372-8F82-934B6B5E115E}"/>
    <cellStyle name="Вычисление 2 2 6 5 3" xfId="31872" xr:uid="{42B07E82-8583-41F5-B3D1-C50391D0F1FB}"/>
    <cellStyle name="Вычисление 2 2 6 6" xfId="8654" xr:uid="{9D765907-8D35-42FA-A3E6-7562B6B8ED2D}"/>
    <cellStyle name="Вычисление 2 2 6 6 2" xfId="17282" xr:uid="{2931E7CD-E275-49B0-92C1-C1CBCDC8CFAB}"/>
    <cellStyle name="Вычисление 2 2 6 6 3" xfId="28615" xr:uid="{9AB747C8-CA25-49D1-A9EB-94A5F350F07A}"/>
    <cellStyle name="Вычисление 2 2 6 7" xfId="12906" xr:uid="{55BAC4E1-69BB-45D6-98AC-163F99A79142}"/>
    <cellStyle name="Вычисление 2 2 6 7 2" xfId="21529" xr:uid="{CE056851-80E9-4164-9E88-0C637EA1A1D9}"/>
    <cellStyle name="Вычисление 2 2 6 7 3" xfId="32867" xr:uid="{F6B2E191-E84C-492C-B8FE-CD05F7ED6C76}"/>
    <cellStyle name="Вычисление 2 2 7" xfId="8403" xr:uid="{C19482F7-DC80-445F-9DC0-33D3429ABBE7}"/>
    <cellStyle name="Вычисление 2 2 7 2" xfId="17041" xr:uid="{ACE9625C-214D-4383-A4A5-9E41D0496C85}"/>
    <cellStyle name="Вычисление 2 2 7 3" xfId="28373" xr:uid="{143EBA2C-DFEB-422C-800F-8C7E63B5C88E}"/>
    <cellStyle name="Вычисление 2 2 8" xfId="9579" xr:uid="{3499CD82-9D62-445F-A842-98D51DBD3E39}"/>
    <cellStyle name="Вычисление 2 2 8 2" xfId="18207" xr:uid="{0B9D16E5-C3C7-4799-93D5-63331586A171}"/>
    <cellStyle name="Вычисление 2 2 8 3" xfId="29540" xr:uid="{FCE27F48-708E-4002-A823-2EE932CEF189}"/>
    <cellStyle name="Вычисление 2 2 9" xfId="11013" xr:uid="{166302DA-2F1A-48BE-AAE3-909B685DE229}"/>
    <cellStyle name="Вычисление 2 2 9 2" xfId="19639" xr:uid="{4812626C-5DC8-41F9-86E1-1F17420F1ACE}"/>
    <cellStyle name="Вычисление 2 2 9 3" xfId="30974" xr:uid="{49641AB2-CB6D-4BF6-8374-0335EA69FFC1}"/>
    <cellStyle name="Вычисление 2 3" xfId="4212" xr:uid="{CC30AE59-675E-4759-8182-C326914856A2}"/>
    <cellStyle name="Вычисление 2 3 2" xfId="8409" xr:uid="{D68C10BE-E1E1-42CE-B17C-C57EC4FC43A8}"/>
    <cellStyle name="Вычисление 2 3 2 2" xfId="17047" xr:uid="{177C313A-0B35-480F-9B09-A42604C7F99A}"/>
    <cellStyle name="Вычисление 2 3 2 3" xfId="28379" xr:uid="{5E048DEF-F9CB-49C4-88A1-8B6CBCEE7160}"/>
    <cellStyle name="Вычисление 2 3 3" xfId="9585" xr:uid="{2649F388-3944-42B1-BD16-B75B07D4E38D}"/>
    <cellStyle name="Вычисление 2 3 3 2" xfId="18213" xr:uid="{093D0814-0344-4D6C-83D0-4D42D41FA572}"/>
    <cellStyle name="Вычисление 2 3 3 3" xfId="29546" xr:uid="{5091D84B-E7A8-448C-8C32-EBE6A58D699E}"/>
    <cellStyle name="Вычисление 2 3 4" xfId="11019" xr:uid="{F2F41886-A8CE-427E-8DD0-0E1DD901A19E}"/>
    <cellStyle name="Вычисление 2 3 4 2" xfId="19645" xr:uid="{91EE7B77-918D-4A31-9470-4C970FF42D11}"/>
    <cellStyle name="Вычисление 2 3 4 3" xfId="30980" xr:uid="{DD2865F2-64DE-45D7-8DBD-4C33BB5077B5}"/>
    <cellStyle name="Вычисление 2 3 5" xfId="11912" xr:uid="{4A3456B9-6EB4-4BC4-9DD3-B81895212C06}"/>
    <cellStyle name="Вычисление 2 3 5 2" xfId="20537" xr:uid="{8F8A9672-FA58-41AC-825F-5062B26D918B}"/>
    <cellStyle name="Вычисление 2 3 5 3" xfId="31873" xr:uid="{C4709D13-2242-4A7F-8A8E-06BEEA9E41D5}"/>
    <cellStyle name="Вычисление 2 3 6" xfId="10262" xr:uid="{F6E6BFFE-1270-426B-AED8-07339CD66924}"/>
    <cellStyle name="Вычисление 2 3 6 2" xfId="18889" xr:uid="{ADD41A7D-FF3E-48CD-B12E-9EE8B3FBC8B6}"/>
    <cellStyle name="Вычисление 2 3 6 3" xfId="30223" xr:uid="{EC45DCC4-1F60-45CC-9729-889A1560E961}"/>
    <cellStyle name="Вычисление 2 3 7" xfId="12907" xr:uid="{9C4901C2-A0A3-4069-BFD6-8165307E3720}"/>
    <cellStyle name="Вычисление 2 3 7 2" xfId="21530" xr:uid="{C314F103-CCFB-4737-BC3F-8BDE952B39CA}"/>
    <cellStyle name="Вычисление 2 3 7 3" xfId="32868" xr:uid="{A389BD2E-44FE-40F4-9369-FE6CE35BAE50}"/>
    <cellStyle name="Вычисление 2 4" xfId="4213" xr:uid="{0180EABC-5325-4873-A225-B48598D630EB}"/>
    <cellStyle name="Вычисление 2 4 2" xfId="8410" xr:uid="{63641290-2BC0-4DE3-B693-650774478054}"/>
    <cellStyle name="Вычисление 2 4 2 2" xfId="17048" xr:uid="{137358FE-1AD5-44E9-A3BC-724134349DDF}"/>
    <cellStyle name="Вычисление 2 4 2 3" xfId="28380" xr:uid="{B19E2097-5E5F-438E-BBD1-ED76B8EE691C}"/>
    <cellStyle name="Вычисление 2 4 3" xfId="9586" xr:uid="{5A40F79F-F390-40F1-A888-B12E9AD1325F}"/>
    <cellStyle name="Вычисление 2 4 3 2" xfId="18214" xr:uid="{99E3EFF2-EC55-4EE0-A3DD-117ECE8C9966}"/>
    <cellStyle name="Вычисление 2 4 3 3" xfId="29547" xr:uid="{4527258B-A146-47CB-94FA-3E6167797380}"/>
    <cellStyle name="Вычисление 2 4 4" xfId="11020" xr:uid="{DD507056-3604-4820-A8CF-0BEEE6842CA5}"/>
    <cellStyle name="Вычисление 2 4 4 2" xfId="19646" xr:uid="{B76045B1-2BD5-47A2-802C-346541F2474F}"/>
    <cellStyle name="Вычисление 2 4 4 3" xfId="30981" xr:uid="{E1815A7A-AAD7-4A44-95F4-B93D26E6F1F4}"/>
    <cellStyle name="Вычисление 2 4 5" xfId="11913" xr:uid="{E274A483-90C2-4541-B479-76A5E88E5A03}"/>
    <cellStyle name="Вычисление 2 4 5 2" xfId="20538" xr:uid="{DD50D463-5164-41A6-A002-4C5D9C1C522F}"/>
    <cellStyle name="Вычисление 2 4 5 3" xfId="31874" xr:uid="{28B8E498-F510-4BC8-8A37-AD15B13E3CE7}"/>
    <cellStyle name="Вычисление 2 4 6" xfId="11375" xr:uid="{9EBF5CB7-9D3B-4E2E-9843-44245BDB1611}"/>
    <cellStyle name="Вычисление 2 4 6 2" xfId="20000" xr:uid="{EABE73FE-BB8A-4F6E-B54A-41F1190AE4E9}"/>
    <cellStyle name="Вычисление 2 4 6 3" xfId="31336" xr:uid="{5EE4EADD-0E90-4B7B-8F3A-68A674CD6579}"/>
    <cellStyle name="Вычисление 2 4 7" xfId="12908" xr:uid="{DBE8532E-7E9B-4552-96C5-9377CEE42080}"/>
    <cellStyle name="Вычисление 2 4 7 2" xfId="21531" xr:uid="{B560DE3D-6947-44C0-B959-30559A13B716}"/>
    <cellStyle name="Вычисление 2 4 7 3" xfId="32869" xr:uid="{40E76C8B-9426-497A-B58E-F2D71BCFEE76}"/>
    <cellStyle name="Вычисление 2 5" xfId="4214" xr:uid="{D5EC55B9-D351-4574-9611-E24583780EB8}"/>
    <cellStyle name="Вычисление 2 5 2" xfId="8411" xr:uid="{61CDE0D4-BA83-44DE-938D-B545CC4A1819}"/>
    <cellStyle name="Вычисление 2 5 2 2" xfId="17049" xr:uid="{CCAB52AA-C469-413E-B8BB-F3B101E82F17}"/>
    <cellStyle name="Вычисление 2 5 2 3" xfId="28381" xr:uid="{094457C0-8924-4027-89D0-72B9D3240E32}"/>
    <cellStyle name="Вычисление 2 5 3" xfId="9587" xr:uid="{EB7CFCBD-0FA4-4BAB-8B02-F8279FA13247}"/>
    <cellStyle name="Вычисление 2 5 3 2" xfId="18215" xr:uid="{0D6E2949-E2E7-4731-AA8F-E4FB21349BCF}"/>
    <cellStyle name="Вычисление 2 5 3 3" xfId="29548" xr:uid="{A5AD22E4-660C-4BF9-AC99-7C32CD8273C4}"/>
    <cellStyle name="Вычисление 2 5 4" xfId="11021" xr:uid="{F026CC92-1A53-4E74-B2CE-F260A684FA5D}"/>
    <cellStyle name="Вычисление 2 5 4 2" xfId="19647" xr:uid="{3AAD9C59-6AAF-4332-83A4-B8BA13BF7855}"/>
    <cellStyle name="Вычисление 2 5 4 3" xfId="30982" xr:uid="{45029F04-B2D6-4B8D-93D2-F1BB52869F2B}"/>
    <cellStyle name="Вычисление 2 5 5" xfId="11914" xr:uid="{6DFFDA50-7CB6-446D-8A4D-133967078AE6}"/>
    <cellStyle name="Вычисление 2 5 5 2" xfId="20539" xr:uid="{C7A25E9C-9A73-40CE-ACEC-CB97B8E718AC}"/>
    <cellStyle name="Вычисление 2 5 5 3" xfId="31875" xr:uid="{75467250-608D-4DFB-87BC-F411826BEECD}"/>
    <cellStyle name="Вычисление 2 5 6" xfId="8655" xr:uid="{D5EDA723-D2AC-449F-88BC-E4AB45154BB0}"/>
    <cellStyle name="Вычисление 2 5 6 2" xfId="17283" xr:uid="{52DF1DFA-629A-457E-887E-72177AEBDDC4}"/>
    <cellStyle name="Вычисление 2 5 6 3" xfId="28616" xr:uid="{FB1B6E0F-F107-4A08-85F1-A9757CD09E46}"/>
    <cellStyle name="Вычисление 2 5 7" xfId="12909" xr:uid="{F0160B77-8B67-4BB4-BED8-CA40D00294F2}"/>
    <cellStyle name="Вычисление 2 5 7 2" xfId="21532" xr:uid="{F47E8395-8BC2-4D6C-8931-0BDC33BA69FB}"/>
    <cellStyle name="Вычисление 2 5 7 3" xfId="32870" xr:uid="{29D75430-96D2-4535-BF66-03550C1A3C7E}"/>
    <cellStyle name="Вычисление 2 6" xfId="4215" xr:uid="{FAC1FB91-97FF-48E1-8FFA-DEF889821715}"/>
    <cellStyle name="Вычисление 2 6 2" xfId="8412" xr:uid="{FC6F765D-A4CC-4448-AE37-ADE34671F173}"/>
    <cellStyle name="Вычисление 2 6 2 2" xfId="17050" xr:uid="{A9FC1B2F-1404-4BBE-BAD6-59ACFC3483AD}"/>
    <cellStyle name="Вычисление 2 6 2 3" xfId="28382" xr:uid="{05925E00-EE59-4A74-A005-25180EA206C7}"/>
    <cellStyle name="Вычисление 2 6 3" xfId="9588" xr:uid="{9AA0EF94-F087-467E-82C1-47A2C373402E}"/>
    <cellStyle name="Вычисление 2 6 3 2" xfId="18216" xr:uid="{44D14007-B45C-45B2-953A-5ED72DF403E4}"/>
    <cellStyle name="Вычисление 2 6 3 3" xfId="29549" xr:uid="{355616BA-0DBC-4A42-BAAA-BE355068F09E}"/>
    <cellStyle name="Вычисление 2 6 4" xfId="11022" xr:uid="{7A83F1A5-4AD6-4C5B-A8CE-B2DD3C12E2CF}"/>
    <cellStyle name="Вычисление 2 6 4 2" xfId="19648" xr:uid="{F822A6B1-A3A6-4E34-A9B7-DEA0D5064BB0}"/>
    <cellStyle name="Вычисление 2 6 4 3" xfId="30983" xr:uid="{92A9325F-0B10-4AC6-95CA-D719F960A9D1}"/>
    <cellStyle name="Вычисление 2 6 5" xfId="11915" xr:uid="{79001DE8-C6C3-417F-A84D-541B7742130E}"/>
    <cellStyle name="Вычисление 2 6 5 2" xfId="20540" xr:uid="{B2351925-7D02-4FFF-BB43-C04BB47E73EC}"/>
    <cellStyle name="Вычисление 2 6 5 3" xfId="31876" xr:uid="{DB22ED59-F781-42F0-AC70-B0C845FCE06D}"/>
    <cellStyle name="Вычисление 2 6 6" xfId="11376" xr:uid="{389A4890-77A2-436F-B5CD-2C8C5D0ABC0B}"/>
    <cellStyle name="Вычисление 2 6 6 2" xfId="20001" xr:uid="{BA982D53-0F80-484E-8F5E-A44080F27E3A}"/>
    <cellStyle name="Вычисление 2 6 6 3" xfId="31337" xr:uid="{12FAD5C9-FC7C-46CB-8E8C-F8982D754B1E}"/>
    <cellStyle name="Вычисление 2 6 7" xfId="12910" xr:uid="{0AA218A5-98B1-4F89-AEE9-2E27E6E0DE4C}"/>
    <cellStyle name="Вычисление 2 6 7 2" xfId="21533" xr:uid="{E829801C-41F5-4A54-BF53-EC8B721C4608}"/>
    <cellStyle name="Вычисление 2 6 7 3" xfId="32871" xr:uid="{3788F619-2496-459E-85AC-CCA0760F58E6}"/>
    <cellStyle name="Вычисление 2 7" xfId="4216" xr:uid="{C8E2D998-4AE0-41CF-97AB-D6E4690E662E}"/>
    <cellStyle name="Вычисление 2 7 2" xfId="8413" xr:uid="{4FD47726-7E9A-43DB-B8B4-75E2F8E4FF97}"/>
    <cellStyle name="Вычисление 2 7 2 2" xfId="17051" xr:uid="{ED95C8E7-E03E-46AB-A506-8E6177E96967}"/>
    <cellStyle name="Вычисление 2 7 2 3" xfId="28383" xr:uid="{ADD1DA33-2CBD-4FD9-BD15-6553EA71E89C}"/>
    <cellStyle name="Вычисление 2 7 3" xfId="9589" xr:uid="{0C3621D3-961E-411C-B793-4FF953C2E0F3}"/>
    <cellStyle name="Вычисление 2 7 3 2" xfId="18217" xr:uid="{88EFABA9-5C0B-4F40-8331-4EA60F396E04}"/>
    <cellStyle name="Вычисление 2 7 3 3" xfId="29550" xr:uid="{D2A84956-2338-486B-80F9-601565C5B76C}"/>
    <cellStyle name="Вычисление 2 7 4" xfId="11023" xr:uid="{96E16773-631C-4671-B7C3-B2FDB85178C7}"/>
    <cellStyle name="Вычисление 2 7 4 2" xfId="19649" xr:uid="{07337BB8-0B56-4C70-832A-55E2AC63F2FF}"/>
    <cellStyle name="Вычисление 2 7 4 3" xfId="30984" xr:uid="{5B312D7A-7CDB-4570-BF7F-9C95615A668D}"/>
    <cellStyle name="Вычисление 2 7 5" xfId="11916" xr:uid="{997EDD7E-7483-43B1-A896-6A94B08C8D42}"/>
    <cellStyle name="Вычисление 2 7 5 2" xfId="20541" xr:uid="{F7B5BDC3-C405-4E0C-BD14-A01E56ADDA77}"/>
    <cellStyle name="Вычисление 2 7 5 3" xfId="31877" xr:uid="{F1EA8AD1-ABB3-4E2C-A4D6-428E10AA8C2B}"/>
    <cellStyle name="Вычисление 2 7 6" xfId="10736" xr:uid="{1A272374-7AC5-413C-BA49-D1186602C46D}"/>
    <cellStyle name="Вычисление 2 7 6 2" xfId="19362" xr:uid="{168D4F3B-E128-46E2-9719-29B1BE3336C2}"/>
    <cellStyle name="Вычисление 2 7 6 3" xfId="30697" xr:uid="{3B76E291-3D17-4EC0-B533-1E00AC7F773B}"/>
    <cellStyle name="Вычисление 2 7 7" xfId="12911" xr:uid="{8C934B76-7CC4-4878-8BEC-A706CF9326D1}"/>
    <cellStyle name="Вычисление 2 7 7 2" xfId="21534" xr:uid="{26EFE562-28E1-425A-BDDA-04929EA5A719}"/>
    <cellStyle name="Вычисление 2 7 7 3" xfId="32872" xr:uid="{EB812A2F-97E0-486C-86A1-5F145D24422D}"/>
    <cellStyle name="Вычисление 2 8" xfId="8402" xr:uid="{8369DD50-DAA6-4873-B758-36534C35BA5F}"/>
    <cellStyle name="Вычисление 2 8 2" xfId="17040" xr:uid="{C8092145-8290-4438-A419-767A875F2A5C}"/>
    <cellStyle name="Вычисление 2 8 3" xfId="28372" xr:uid="{59672EAA-2862-42EC-96F5-FD54DD3B946F}"/>
    <cellStyle name="Вычисление 2 9" xfId="9578" xr:uid="{2258BEAA-1AA5-42F6-B915-86A19E4DB578}"/>
    <cellStyle name="Вычисление 2 9 2" xfId="18206" xr:uid="{2BD77251-1133-4AC4-9E2B-D968642CF20E}"/>
    <cellStyle name="Вычисление 2 9 3" xfId="29539" xr:uid="{E3EB1A0C-770B-4A07-A85C-2929DABAE697}"/>
    <cellStyle name="Вычисление 20" xfId="9077" xr:uid="{1290B455-AED7-4DB0-B36E-9315C3A6B410}"/>
    <cellStyle name="Вычисление 20 2" xfId="17705" xr:uid="{A3DEBFCD-ACD8-49C9-AF99-289C8EB19E93}"/>
    <cellStyle name="Вычисление 20 3" xfId="29038" xr:uid="{C5F6BFF0-AC0B-4BA2-A86B-AB7CE8499721}"/>
    <cellStyle name="Вычисление 21" xfId="10311" xr:uid="{F4DD3D61-22F8-4275-A8CE-FB7257AEC90C}"/>
    <cellStyle name="Вычисление 21 2" xfId="18938" xr:uid="{6BEBF2C3-0863-4842-93B0-B0551B640950}"/>
    <cellStyle name="Вычисление 21 3" xfId="30272" xr:uid="{ECA102C8-FFB7-442E-AD07-A4FB69E1CDE5}"/>
    <cellStyle name="Вычисление 22" xfId="12421" xr:uid="{537F2B99-B46F-4F71-862C-567E183B7DDE}"/>
    <cellStyle name="Вычисление 22 2" xfId="21045" xr:uid="{5AAFBFBB-6D1D-4A31-907B-0F92DD8E4AD5}"/>
    <cellStyle name="Вычисление 22 3" xfId="32382" xr:uid="{452DE4C6-85D6-486C-8123-167B0CF52AB1}"/>
    <cellStyle name="Вычисление 23" xfId="12787" xr:uid="{B3F10233-BDEB-450D-B1CD-3174B8EA9992}"/>
    <cellStyle name="Вычисление 23 2" xfId="21410" xr:uid="{735E95E9-470A-431D-B2FA-57561768BC33}"/>
    <cellStyle name="Вычисление 23 3" xfId="32748" xr:uid="{965C8A68-BDB6-4719-819F-5254F1EB078A}"/>
    <cellStyle name="Вычисление 3" xfId="4217" xr:uid="{DF4FBE64-3154-4BA8-A1C7-D18407F6D4DE}"/>
    <cellStyle name="Вычисление 3 10" xfId="11024" xr:uid="{A2F58EAE-15B1-4225-9035-66872846F623}"/>
    <cellStyle name="Вычисление 3 10 2" xfId="19650" xr:uid="{19C50BA7-D1CA-4350-A226-F57505CE83BB}"/>
    <cellStyle name="Вычисление 3 10 3" xfId="30985" xr:uid="{0C54D24D-0613-4ED0-923E-5329B0963EA8}"/>
    <cellStyle name="Вычисление 3 11" xfId="11917" xr:uid="{35128251-96CC-4CCF-BF78-34817151CF8B}"/>
    <cellStyle name="Вычисление 3 11 2" xfId="20542" xr:uid="{BD21478A-8647-4D65-BA92-79FE9ED93A13}"/>
    <cellStyle name="Вычисление 3 11 3" xfId="31878" xr:uid="{439DB254-1FD5-4CAE-8A6E-2053C6B412B5}"/>
    <cellStyle name="Вычисление 3 12" xfId="8656" xr:uid="{9031FF3C-8DBC-4830-A124-807C8592DD8E}"/>
    <cellStyle name="Вычисление 3 12 2" xfId="17284" xr:uid="{E13870E5-96CA-45A3-8A58-36B4E9F028EA}"/>
    <cellStyle name="Вычисление 3 12 3" xfId="28617" xr:uid="{CB8F9D74-E964-426C-B86F-D1BAAE25CB9B}"/>
    <cellStyle name="Вычисление 3 13" xfId="12912" xr:uid="{5828EB81-5C10-4C0A-A1D7-9EC8D27B8B86}"/>
    <cellStyle name="Вычисление 3 13 2" xfId="21535" xr:uid="{0B10DB6D-FB1E-42FC-A2F9-CCC58D82CF0E}"/>
    <cellStyle name="Вычисление 3 13 3" xfId="32873" xr:uid="{EB42D101-2E32-4F9D-9EDE-C41C6C7B38F7}"/>
    <cellStyle name="Вычисление 3 2" xfId="4218" xr:uid="{702DBF02-1173-4030-A77E-9339FA502DE7}"/>
    <cellStyle name="Вычисление 3 2 10" xfId="11918" xr:uid="{72BB291F-C99C-4429-AD6B-3C466F226FF5}"/>
    <cellStyle name="Вычисление 3 2 10 2" xfId="20543" xr:uid="{E119D47D-418D-4B0A-8E35-6FA8F9D70F10}"/>
    <cellStyle name="Вычисление 3 2 10 3" xfId="31879" xr:uid="{269832FF-82E8-4E97-ADC6-C2449A0D71DA}"/>
    <cellStyle name="Вычисление 3 2 11" xfId="11377" xr:uid="{18DD5062-D3F5-4A8A-BCEC-7DB914754BBA}"/>
    <cellStyle name="Вычисление 3 2 11 2" xfId="20002" xr:uid="{ABCF8F75-A9D5-4E7D-8AC4-9BAF45BB85FC}"/>
    <cellStyle name="Вычисление 3 2 11 3" xfId="31338" xr:uid="{A68FAA46-D009-43FC-BCA9-1A6430EE7365}"/>
    <cellStyle name="Вычисление 3 2 12" xfId="12913" xr:uid="{AFDA1BCC-4D72-429B-8010-6FD6027FB4C4}"/>
    <cellStyle name="Вычисление 3 2 12 2" xfId="21536" xr:uid="{3A2C11FD-C52F-424C-AAEE-7081275B595F}"/>
    <cellStyle name="Вычисление 3 2 12 3" xfId="32874" xr:uid="{6AFAD3BB-69FB-44A6-84C1-E52914BAF348}"/>
    <cellStyle name="Вычисление 3 2 2" xfId="4219" xr:uid="{57B0FDAE-8886-474F-9FC7-65B5E2F6AFC2}"/>
    <cellStyle name="Вычисление 3 2 2 2" xfId="8416" xr:uid="{3C6ECBBB-DA14-42DF-A010-396113229F32}"/>
    <cellStyle name="Вычисление 3 2 2 2 2" xfId="17054" xr:uid="{6A875562-A641-4DE9-B06F-487B5C10E5CA}"/>
    <cellStyle name="Вычисление 3 2 2 2 3" xfId="28386" xr:uid="{7AA6D113-D04C-4267-B826-FBC8D9C8CC6E}"/>
    <cellStyle name="Вычисление 3 2 2 3" xfId="9592" xr:uid="{B1A166F0-C2BB-44AB-B67F-75EF0DCE70B7}"/>
    <cellStyle name="Вычисление 3 2 2 3 2" xfId="18220" xr:uid="{9201E5DD-CCEA-4C95-B33F-F73C157ECC6F}"/>
    <cellStyle name="Вычисление 3 2 2 3 3" xfId="29553" xr:uid="{F83E8677-530B-46F5-94E4-03B8D06692E4}"/>
    <cellStyle name="Вычисление 3 2 2 4" xfId="11026" xr:uid="{5D728254-0B50-490A-BD71-7AED29B6B19C}"/>
    <cellStyle name="Вычисление 3 2 2 4 2" xfId="19652" xr:uid="{72C2E8C1-4843-4192-A78B-6668D395F2EE}"/>
    <cellStyle name="Вычисление 3 2 2 4 3" xfId="30987" xr:uid="{0504FCCF-AF3A-4657-9842-166F2A4433DC}"/>
    <cellStyle name="Вычисление 3 2 2 5" xfId="11919" xr:uid="{418F8D1A-F504-4A6D-8749-81A7B7BB14A4}"/>
    <cellStyle name="Вычисление 3 2 2 5 2" xfId="20544" xr:uid="{7E6031CC-C3FA-4541-93B2-C23174B1E311}"/>
    <cellStyle name="Вычисление 3 2 2 5 3" xfId="31880" xr:uid="{8BDAE217-6460-45F9-A556-EF023E948E32}"/>
    <cellStyle name="Вычисление 3 2 2 6" xfId="11378" xr:uid="{55704330-BE8E-42CE-8146-90F5F13A6926}"/>
    <cellStyle name="Вычисление 3 2 2 6 2" xfId="20003" xr:uid="{80BEAB72-AE61-4E08-9DCE-7125211214CE}"/>
    <cellStyle name="Вычисление 3 2 2 6 3" xfId="31339" xr:uid="{91CC7091-ADFD-405F-9F7F-9105725F131D}"/>
    <cellStyle name="Вычисление 3 2 2 7" xfId="12914" xr:uid="{BBC1798E-B63F-4091-8DD5-E01775FA8689}"/>
    <cellStyle name="Вычисление 3 2 2 7 2" xfId="21537" xr:uid="{A35345C1-805D-4211-9600-E3F32A122647}"/>
    <cellStyle name="Вычисление 3 2 2 7 3" xfId="32875" xr:uid="{9DA85040-388A-4F19-85D8-E88C6DD398EE}"/>
    <cellStyle name="Вычисление 3 2 3" xfId="4220" xr:uid="{3F99396F-AC90-4163-8207-0279AA4DB9E4}"/>
    <cellStyle name="Вычисление 3 2 3 2" xfId="8417" xr:uid="{A98D070C-8C3B-4D30-8CA8-5DA16133276C}"/>
    <cellStyle name="Вычисление 3 2 3 2 2" xfId="17055" xr:uid="{CCEA8D18-D3CD-45E1-97ED-23C06327755C}"/>
    <cellStyle name="Вычисление 3 2 3 2 3" xfId="28387" xr:uid="{6CF278E6-D4A1-48D3-85A2-7E65B8DD1C50}"/>
    <cellStyle name="Вычисление 3 2 3 3" xfId="9593" xr:uid="{5B64CA8D-E6DA-41AA-98E1-BD7BFBBD637C}"/>
    <cellStyle name="Вычисление 3 2 3 3 2" xfId="18221" xr:uid="{434FF58D-7176-45A1-B6EE-D6E8681325CC}"/>
    <cellStyle name="Вычисление 3 2 3 3 3" xfId="29554" xr:uid="{EC7724C9-1745-46F2-BE8E-847ADC2A998D}"/>
    <cellStyle name="Вычисление 3 2 3 4" xfId="11027" xr:uid="{5561C91C-5CE0-434D-ADA7-02D56AF601AB}"/>
    <cellStyle name="Вычисление 3 2 3 4 2" xfId="19653" xr:uid="{C227CBD1-6DEC-4C74-9AB3-C62714ABFFA9}"/>
    <cellStyle name="Вычисление 3 2 3 4 3" xfId="30988" xr:uid="{805F3C7A-CB3C-4944-AF8F-4AC2C37DA4CA}"/>
    <cellStyle name="Вычисление 3 2 3 5" xfId="11920" xr:uid="{5887065C-15A1-4279-83EF-B36F9208A3B2}"/>
    <cellStyle name="Вычисление 3 2 3 5 2" xfId="20545" xr:uid="{CDBD24CC-7D9D-4931-A782-9C988387C234}"/>
    <cellStyle name="Вычисление 3 2 3 5 3" xfId="31881" xr:uid="{1E6E316A-0777-48DD-A47E-5B9D9E2F6D06}"/>
    <cellStyle name="Вычисление 3 2 3 6" xfId="8657" xr:uid="{1B554C19-0E5A-4456-B31F-7097129B3A85}"/>
    <cellStyle name="Вычисление 3 2 3 6 2" xfId="17285" xr:uid="{24618CD1-5633-4B37-8B08-62D3AF8D99DE}"/>
    <cellStyle name="Вычисление 3 2 3 6 3" xfId="28618" xr:uid="{75D1EC2D-3FB8-4725-983B-E6379EB1DA1E}"/>
    <cellStyle name="Вычисление 3 2 3 7" xfId="12915" xr:uid="{4041EC30-9F1D-4193-92F6-1E49270951CB}"/>
    <cellStyle name="Вычисление 3 2 3 7 2" xfId="21538" xr:uid="{BB4EF137-D819-44CD-9597-C4174809BE98}"/>
    <cellStyle name="Вычисление 3 2 3 7 3" xfId="32876" xr:uid="{18C63CF6-7203-4891-AD50-48C193B146B0}"/>
    <cellStyle name="Вычисление 3 2 4" xfId="4221" xr:uid="{74A6508F-33C0-41A5-AC72-03E2D273DB5E}"/>
    <cellStyle name="Вычисление 3 2 4 2" xfId="8418" xr:uid="{D6FA0529-DD39-42AC-A6F9-284F5D27F94C}"/>
    <cellStyle name="Вычисление 3 2 4 2 2" xfId="17056" xr:uid="{EA960C3E-8CEE-48AC-BBF0-925995F2FDDD}"/>
    <cellStyle name="Вычисление 3 2 4 2 3" xfId="28388" xr:uid="{899056BC-3A3B-4BFD-BD9E-898DC8330CDE}"/>
    <cellStyle name="Вычисление 3 2 4 3" xfId="9594" xr:uid="{86CED7C3-910A-4B9E-A32C-228DC90E675D}"/>
    <cellStyle name="Вычисление 3 2 4 3 2" xfId="18222" xr:uid="{129B70C8-E020-4717-BFE8-C14BC6204F30}"/>
    <cellStyle name="Вычисление 3 2 4 3 3" xfId="29555" xr:uid="{58839A55-BA57-4AC7-912A-3E8DCEF642AF}"/>
    <cellStyle name="Вычисление 3 2 4 4" xfId="11028" xr:uid="{950C4652-9F83-4309-B8A2-D767287222FA}"/>
    <cellStyle name="Вычисление 3 2 4 4 2" xfId="19654" xr:uid="{4E2444D8-DFC3-45CF-8D56-67EE1C32C096}"/>
    <cellStyle name="Вычисление 3 2 4 4 3" xfId="30989" xr:uid="{E047B81F-24AB-442F-B972-81B768AEE55B}"/>
    <cellStyle name="Вычисление 3 2 4 5" xfId="11921" xr:uid="{7FBFF740-CF65-457F-A623-D4AE5C1ECC29}"/>
    <cellStyle name="Вычисление 3 2 4 5 2" xfId="20546" xr:uid="{88AA0D1B-B9F2-4547-B8F0-A0EDE1DBDF74}"/>
    <cellStyle name="Вычисление 3 2 4 5 3" xfId="31882" xr:uid="{A266E600-C7B4-4FBC-87CC-579E683F9661}"/>
    <cellStyle name="Вычисление 3 2 4 6" xfId="10735" xr:uid="{7B427780-E2D5-4BC5-B023-1F3A6433491D}"/>
    <cellStyle name="Вычисление 3 2 4 6 2" xfId="19361" xr:uid="{6AA8C42F-2DDC-4816-91B7-D3626637D148}"/>
    <cellStyle name="Вычисление 3 2 4 6 3" xfId="30696" xr:uid="{C16AF584-1A9F-412D-86D1-AD7F511074D8}"/>
    <cellStyle name="Вычисление 3 2 4 7" xfId="12916" xr:uid="{5CA0DFF7-A5FA-4358-88BE-5FE1A55404AA}"/>
    <cellStyle name="Вычисление 3 2 4 7 2" xfId="21539" xr:uid="{90D19512-EE77-40C0-9C0A-C1CC03FA9E56}"/>
    <cellStyle name="Вычисление 3 2 4 7 3" xfId="32877" xr:uid="{CFA8682A-9808-462A-AB68-0697C693673E}"/>
    <cellStyle name="Вычисление 3 2 5" xfId="4222" xr:uid="{3961E1C4-E15B-45F6-8C0E-7B720E3AA75F}"/>
    <cellStyle name="Вычисление 3 2 5 2" xfId="8419" xr:uid="{68CD8F51-B171-40B8-94D2-12E4858AC0B6}"/>
    <cellStyle name="Вычисление 3 2 5 2 2" xfId="17057" xr:uid="{0760524B-3638-4EAE-88C4-D86A36DACAE6}"/>
    <cellStyle name="Вычисление 3 2 5 2 3" xfId="28389" xr:uid="{2AF21F11-BC0A-477D-97F8-55B930C0ACCF}"/>
    <cellStyle name="Вычисление 3 2 5 3" xfId="9595" xr:uid="{741E5220-021A-4E8A-BE6C-5C04647CFB43}"/>
    <cellStyle name="Вычисление 3 2 5 3 2" xfId="18223" xr:uid="{6482A9C3-2D88-472C-AA7A-D94BA92262CC}"/>
    <cellStyle name="Вычисление 3 2 5 3 3" xfId="29556" xr:uid="{CE535ADA-8CCE-45EC-849C-30AFAE2A0335}"/>
    <cellStyle name="Вычисление 3 2 5 4" xfId="11029" xr:uid="{1489D908-69D6-40CE-BD44-9686F8A323EE}"/>
    <cellStyle name="Вычисление 3 2 5 4 2" xfId="19655" xr:uid="{04A673FA-2D9C-42CF-8581-8A14CFF74DEA}"/>
    <cellStyle name="Вычисление 3 2 5 4 3" xfId="30990" xr:uid="{55FF411E-531C-4694-8D66-04EDB154FE8E}"/>
    <cellStyle name="Вычисление 3 2 5 5" xfId="11922" xr:uid="{C0C4129D-05C3-4C39-8031-C3C4EDE03186}"/>
    <cellStyle name="Вычисление 3 2 5 5 2" xfId="20547" xr:uid="{3911D672-40D5-4307-8D43-3D2107342898}"/>
    <cellStyle name="Вычисление 3 2 5 5 3" xfId="31883" xr:uid="{315EE684-B9F5-4251-91F4-D5C1D290B968}"/>
    <cellStyle name="Вычисление 3 2 5 6" xfId="5189" xr:uid="{74CDD526-D775-4654-9015-62E2F64B9186}"/>
    <cellStyle name="Вычисление 3 2 5 6 2" xfId="13848" xr:uid="{C5E48BF3-0EF4-40F7-BCFD-3075C71FDB30}"/>
    <cellStyle name="Вычисление 3 2 5 6 3" xfId="25180" xr:uid="{C7784C80-DB1F-420E-95F4-A7069C577C12}"/>
    <cellStyle name="Вычисление 3 2 5 7" xfId="12917" xr:uid="{B858A72A-4B10-4D35-8E8D-C88F51D18384}"/>
    <cellStyle name="Вычисление 3 2 5 7 2" xfId="21540" xr:uid="{D0BBE6FD-1831-41E5-8C40-9B3859B60004}"/>
    <cellStyle name="Вычисление 3 2 5 7 3" xfId="32878" xr:uid="{9322A7C0-25C2-4358-95A2-3878D02E66B5}"/>
    <cellStyle name="Вычисление 3 2 6" xfId="4223" xr:uid="{ADEB9C29-BA2B-4EB0-AF26-683C3828F98E}"/>
    <cellStyle name="Вычисление 3 2 6 2" xfId="8420" xr:uid="{7D22AB07-962F-4BAC-A1A5-286EC14675F6}"/>
    <cellStyle name="Вычисление 3 2 6 2 2" xfId="17058" xr:uid="{A09A1AD0-8EBE-48B5-B7CB-E9F1220BE2A2}"/>
    <cellStyle name="Вычисление 3 2 6 2 3" xfId="28390" xr:uid="{3C7A8641-038A-4DCF-A92C-36AF831B0383}"/>
    <cellStyle name="Вычисление 3 2 6 3" xfId="9596" xr:uid="{7BCBD2E7-52A1-4730-ADDD-7463D00A8A4D}"/>
    <cellStyle name="Вычисление 3 2 6 3 2" xfId="18224" xr:uid="{A3182668-05A9-4562-9555-C0FE7799119F}"/>
    <cellStyle name="Вычисление 3 2 6 3 3" xfId="29557" xr:uid="{7F7B1FC1-61CC-4AB4-A415-B595C4DF1999}"/>
    <cellStyle name="Вычисление 3 2 6 4" xfId="11030" xr:uid="{837584B4-7507-46C5-99E2-B44B00882BB0}"/>
    <cellStyle name="Вычисление 3 2 6 4 2" xfId="19656" xr:uid="{BF661FFE-9B78-407F-A9F7-499F679F12DD}"/>
    <cellStyle name="Вычисление 3 2 6 4 3" xfId="30991" xr:uid="{B740FD54-4C1D-4046-B078-642298741DD2}"/>
    <cellStyle name="Вычисление 3 2 6 5" xfId="11923" xr:uid="{9150718C-65B2-4B12-A4AE-02F8A0535598}"/>
    <cellStyle name="Вычисление 3 2 6 5 2" xfId="20548" xr:uid="{0027D73A-288D-4FD0-B3D3-1EDD8CE46C87}"/>
    <cellStyle name="Вычисление 3 2 6 5 3" xfId="31884" xr:uid="{12746ECA-4F65-4F18-9E7B-1B45614CA017}"/>
    <cellStyle name="Вычисление 3 2 6 6" xfId="8658" xr:uid="{1BF28FE0-DE94-4467-82E2-E6A9314B0603}"/>
    <cellStyle name="Вычисление 3 2 6 6 2" xfId="17286" xr:uid="{7E1B2F13-F2D8-4326-9F19-3B86FF1D427E}"/>
    <cellStyle name="Вычисление 3 2 6 6 3" xfId="28619" xr:uid="{8A81E7A7-8299-4487-9DA6-F25BAB970959}"/>
    <cellStyle name="Вычисление 3 2 6 7" xfId="12918" xr:uid="{CAEB1AF8-87E0-444D-B826-BC21C92BCF53}"/>
    <cellStyle name="Вычисление 3 2 6 7 2" xfId="21541" xr:uid="{F39C68D5-A516-4C23-AC84-E31D9B01D703}"/>
    <cellStyle name="Вычисление 3 2 6 7 3" xfId="32879" xr:uid="{2BA09B38-B249-40EE-A4CD-904CFC00CEC8}"/>
    <cellStyle name="Вычисление 3 2 7" xfId="8415" xr:uid="{5BCE0880-BC16-451B-9D17-27D8FCABEB7F}"/>
    <cellStyle name="Вычисление 3 2 7 2" xfId="17053" xr:uid="{3A82567C-4634-45C5-AF0C-E681D6A1A6B1}"/>
    <cellStyle name="Вычисление 3 2 7 3" xfId="28385" xr:uid="{8C05637C-EA78-4B56-BD4C-FCCDDEBBDCB7}"/>
    <cellStyle name="Вычисление 3 2 8" xfId="9591" xr:uid="{11D8817B-3888-4032-8834-621E14CDB99E}"/>
    <cellStyle name="Вычисление 3 2 8 2" xfId="18219" xr:uid="{5F97AB63-32EA-4BDB-A418-18550F9409AC}"/>
    <cellStyle name="Вычисление 3 2 8 3" xfId="29552" xr:uid="{566420CD-AC77-44E0-91D9-816019F300AD}"/>
    <cellStyle name="Вычисление 3 2 9" xfId="11025" xr:uid="{DB40AFBB-5CB0-466A-AF37-27CF82F28C0F}"/>
    <cellStyle name="Вычисление 3 2 9 2" xfId="19651" xr:uid="{E081B182-1473-428F-BD8A-A12B4407C8E0}"/>
    <cellStyle name="Вычисление 3 2 9 3" xfId="30986" xr:uid="{6DC9321A-2094-4603-A274-F3EF5D4BD651}"/>
    <cellStyle name="Вычисление 3 3" xfId="4224" xr:uid="{1B96B1AB-06A6-475F-985E-5D103A5AA76E}"/>
    <cellStyle name="Вычисление 3 3 2" xfId="8421" xr:uid="{985DDF36-8381-4E2A-AABC-54CB7C911254}"/>
    <cellStyle name="Вычисление 3 3 2 2" xfId="17059" xr:uid="{B6E7AD8E-BA88-44B5-85D1-5295602ADB08}"/>
    <cellStyle name="Вычисление 3 3 2 3" xfId="28391" xr:uid="{2CB9E55B-4FA9-43F0-85E2-186F3624F23A}"/>
    <cellStyle name="Вычисление 3 3 3" xfId="9597" xr:uid="{A614302A-8542-4A6D-B3AF-31CD7F41552C}"/>
    <cellStyle name="Вычисление 3 3 3 2" xfId="18225" xr:uid="{811184F5-289C-479B-8135-BAB7B4B4F842}"/>
    <cellStyle name="Вычисление 3 3 3 3" xfId="29558" xr:uid="{11720E92-8686-4E85-8F32-B7B2330861F9}"/>
    <cellStyle name="Вычисление 3 3 4" xfId="11031" xr:uid="{3121F556-E085-4F11-B881-367C7D7B8214}"/>
    <cellStyle name="Вычисление 3 3 4 2" xfId="19657" xr:uid="{96EC9AD9-687F-4CAD-B40E-AC05CACF24B3}"/>
    <cellStyle name="Вычисление 3 3 4 3" xfId="30992" xr:uid="{EBB4CD64-7CBF-4622-9217-BF5B606E9264}"/>
    <cellStyle name="Вычисление 3 3 5" xfId="11924" xr:uid="{27F2CCE3-0944-44E6-95AC-0562DA43EB76}"/>
    <cellStyle name="Вычисление 3 3 5 2" xfId="20549" xr:uid="{8F54E460-9867-4614-A007-0B6ACFF87BA1}"/>
    <cellStyle name="Вычисление 3 3 5 3" xfId="31885" xr:uid="{5C06CEC1-1B47-4380-8612-E3B18C634D44}"/>
    <cellStyle name="Вычисление 3 3 6" xfId="10734" xr:uid="{29B5604A-5443-4967-AE53-A10B0D0C3742}"/>
    <cellStyle name="Вычисление 3 3 6 2" xfId="19360" xr:uid="{CFED12A5-BB04-4828-9AB5-AA65729A7012}"/>
    <cellStyle name="Вычисление 3 3 6 3" xfId="30695" xr:uid="{575FAAEF-DDC0-49BB-96A6-43688EC45806}"/>
    <cellStyle name="Вычисление 3 3 7" xfId="12919" xr:uid="{1DA6791C-59D7-48AF-8DF5-EE8BB7C0538C}"/>
    <cellStyle name="Вычисление 3 3 7 2" xfId="21542" xr:uid="{4B284EF7-BD1A-4E38-A06B-1D1ED616A09B}"/>
    <cellStyle name="Вычисление 3 3 7 3" xfId="32880" xr:uid="{DD9A7DEB-9337-437F-A574-2472A8D14D0D}"/>
    <cellStyle name="Вычисление 3 4" xfId="4225" xr:uid="{4AB5AFC2-4220-4CC3-9827-818B8A4D7FAA}"/>
    <cellStyle name="Вычисление 3 4 2" xfId="8422" xr:uid="{3375D78E-83DB-40F4-879F-59884C9D8AF2}"/>
    <cellStyle name="Вычисление 3 4 2 2" xfId="17060" xr:uid="{F0DACB07-0F16-470E-ACB0-7E6D57A6B934}"/>
    <cellStyle name="Вычисление 3 4 2 3" xfId="28392" xr:uid="{9289D68A-43F4-4B77-A786-017EBCED713A}"/>
    <cellStyle name="Вычисление 3 4 3" xfId="9598" xr:uid="{F9F74326-2288-40AD-B8A4-005E91E735D3}"/>
    <cellStyle name="Вычисление 3 4 3 2" xfId="18226" xr:uid="{ADDDBC92-4858-48DB-8176-5FBBD8CF0474}"/>
    <cellStyle name="Вычисление 3 4 3 3" xfId="29559" xr:uid="{8074BCA5-D933-4D11-8647-66CE17EFFFF4}"/>
    <cellStyle name="Вычисление 3 4 4" xfId="11032" xr:uid="{19FF4F69-053B-4814-BD44-50958DB16064}"/>
    <cellStyle name="Вычисление 3 4 4 2" xfId="19658" xr:uid="{D084ED0F-F070-40A5-81F6-852E012FEF4D}"/>
    <cellStyle name="Вычисление 3 4 4 3" xfId="30993" xr:uid="{8B65489C-9040-4D64-83A0-45EC519230E0}"/>
    <cellStyle name="Вычисление 3 4 5" xfId="11925" xr:uid="{7175344C-6E8B-4F48-93AF-F065738B2BF6}"/>
    <cellStyle name="Вычисление 3 4 5 2" xfId="20550" xr:uid="{3E1884B2-DBF2-4A15-9A7E-F2D625AF41FD}"/>
    <cellStyle name="Вычисление 3 4 5 3" xfId="31886" xr:uid="{DDC8D726-8B1B-419D-8D88-A26EFA7FA880}"/>
    <cellStyle name="Вычисление 3 4 6" xfId="10733" xr:uid="{3012B677-BFC7-466A-BC0A-1D528B842C37}"/>
    <cellStyle name="Вычисление 3 4 6 2" xfId="19359" xr:uid="{C0F696F3-163A-4902-816B-4310C09A8400}"/>
    <cellStyle name="Вычисление 3 4 6 3" xfId="30694" xr:uid="{3AF7B0E4-7406-4FF5-833B-4630C1C6CAD1}"/>
    <cellStyle name="Вычисление 3 4 7" xfId="12920" xr:uid="{65B311ED-5C71-4178-A86D-AB7DDA5619A6}"/>
    <cellStyle name="Вычисление 3 4 7 2" xfId="21543" xr:uid="{674E4A21-DACC-4CF3-B758-470DF18D1B53}"/>
    <cellStyle name="Вычисление 3 4 7 3" xfId="32881" xr:uid="{12D91F3F-6928-4F67-A6F9-023BD5741A1F}"/>
    <cellStyle name="Вычисление 3 5" xfId="4226" xr:uid="{306E22BB-912B-480A-8263-2B11DD9C6DE2}"/>
    <cellStyle name="Вычисление 3 5 2" xfId="8423" xr:uid="{2F7A475D-CDD8-4E00-8223-0DB14814432F}"/>
    <cellStyle name="Вычисление 3 5 2 2" xfId="17061" xr:uid="{8A833088-B788-496D-BDBA-C10B7B22607C}"/>
    <cellStyle name="Вычисление 3 5 2 3" xfId="28393" xr:uid="{E9707340-DAF6-47FD-9D97-7969AD3A5C07}"/>
    <cellStyle name="Вычисление 3 5 3" xfId="9599" xr:uid="{FBD1FB22-5A83-4B32-8891-DE9A245ED86C}"/>
    <cellStyle name="Вычисление 3 5 3 2" xfId="18227" xr:uid="{1A4471E8-E6DE-406D-9D6C-2A8FF0D07CF2}"/>
    <cellStyle name="Вычисление 3 5 3 3" xfId="29560" xr:uid="{8C0FE3EA-5AD9-4154-B39A-A84EB3D39682}"/>
    <cellStyle name="Вычисление 3 5 4" xfId="11033" xr:uid="{10D6CAA9-38DF-4B44-A093-492C56AD650C}"/>
    <cellStyle name="Вычисление 3 5 4 2" xfId="19659" xr:uid="{4647D302-31CE-4117-AFCD-2084FE0F1E3B}"/>
    <cellStyle name="Вычисление 3 5 4 3" xfId="30994" xr:uid="{EC9A5245-22C8-4A14-9CE2-9D9AD300DB85}"/>
    <cellStyle name="Вычисление 3 5 5" xfId="11926" xr:uid="{A4EE34FE-9243-4596-887E-8EC6F46F036A}"/>
    <cellStyle name="Вычисление 3 5 5 2" xfId="20551" xr:uid="{734547F1-EB03-493E-9762-E2A59813712C}"/>
    <cellStyle name="Вычисление 3 5 5 3" xfId="31887" xr:uid="{97EAAA91-8AF5-4CF7-B7E0-891D78CDD061}"/>
    <cellStyle name="Вычисление 3 5 6" xfId="8659" xr:uid="{7802DCED-B3AB-40AE-8DDF-3E1F8E5C431D}"/>
    <cellStyle name="Вычисление 3 5 6 2" xfId="17287" xr:uid="{D4E6B830-4D68-4C36-B19B-7D36725CCF21}"/>
    <cellStyle name="Вычисление 3 5 6 3" xfId="28620" xr:uid="{D85DF96C-7EC6-4485-92A8-C7BAD96B30F2}"/>
    <cellStyle name="Вычисление 3 5 7" xfId="12921" xr:uid="{EA035780-CC54-441C-900F-2CE5CA3C53A8}"/>
    <cellStyle name="Вычисление 3 5 7 2" xfId="21544" xr:uid="{FFD08125-A419-4A75-AF46-92FA6C4371A9}"/>
    <cellStyle name="Вычисление 3 5 7 3" xfId="32882" xr:uid="{4871C5FA-B056-4BB3-95E2-95E3F9D51A92}"/>
    <cellStyle name="Вычисление 3 6" xfId="4227" xr:uid="{C5A7E6F2-80B3-4A69-A74E-7D3F0F31B5A9}"/>
    <cellStyle name="Вычисление 3 6 2" xfId="8424" xr:uid="{BE5F34B0-7182-4D82-B5AA-95DE9C0CDB97}"/>
    <cellStyle name="Вычисление 3 6 2 2" xfId="17062" xr:uid="{546871A7-3246-4AA9-A343-48FB64A07C3C}"/>
    <cellStyle name="Вычисление 3 6 2 3" xfId="28394" xr:uid="{2E61307D-93AB-43D8-8C8F-93903AF005B4}"/>
    <cellStyle name="Вычисление 3 6 3" xfId="9600" xr:uid="{A5CCEB05-95FF-44E1-B37D-875E90DAA594}"/>
    <cellStyle name="Вычисление 3 6 3 2" xfId="18228" xr:uid="{A1783BCE-8FC3-45B6-BD06-B5B9D83058BB}"/>
    <cellStyle name="Вычисление 3 6 3 3" xfId="29561" xr:uid="{4CED0CF8-DD25-4577-973E-775853500A29}"/>
    <cellStyle name="Вычисление 3 6 4" xfId="11034" xr:uid="{895622D3-0229-4ACB-8D22-F59506F5580F}"/>
    <cellStyle name="Вычисление 3 6 4 2" xfId="19660" xr:uid="{5AFCDFA5-3CB0-4C75-AFFA-7FA9950521DE}"/>
    <cellStyle name="Вычисление 3 6 4 3" xfId="30995" xr:uid="{E43CDCBD-1A1B-4AE8-9896-08A5026FEA20}"/>
    <cellStyle name="Вычисление 3 6 5" xfId="11927" xr:uid="{63C4A687-C722-4607-B267-88C8FC63B288}"/>
    <cellStyle name="Вычисление 3 6 5 2" xfId="20552" xr:uid="{BC95BAFE-66E0-4F3E-9790-BE9741936A56}"/>
    <cellStyle name="Вычисление 3 6 5 3" xfId="31888" xr:uid="{6B1451A9-833D-41EC-8C5B-A65681752AFC}"/>
    <cellStyle name="Вычисление 3 6 6" xfId="8660" xr:uid="{013C84FB-8B2E-4C4C-ADF8-FFFB30FC2C84}"/>
    <cellStyle name="Вычисление 3 6 6 2" xfId="17288" xr:uid="{556F0ED3-958D-4028-ADB3-59E4873DA47F}"/>
    <cellStyle name="Вычисление 3 6 6 3" xfId="28621" xr:uid="{30F308B4-AE7A-401F-B72A-0CE602C11FD3}"/>
    <cellStyle name="Вычисление 3 6 7" xfId="12922" xr:uid="{0C4F0850-A05E-40EB-8AA8-116BB1D268B2}"/>
    <cellStyle name="Вычисление 3 6 7 2" xfId="21545" xr:uid="{86BFDB8B-A038-4A36-8213-FE4A543E7F5D}"/>
    <cellStyle name="Вычисление 3 6 7 3" xfId="32883" xr:uid="{37DDCA5D-C0B4-4739-B76D-0C1C6444D4A1}"/>
    <cellStyle name="Вычисление 3 7" xfId="4228" xr:uid="{366BD9AC-F916-472B-968C-114D156F5081}"/>
    <cellStyle name="Вычисление 3 7 2" xfId="8425" xr:uid="{4A787A70-1828-4324-9546-7FD0D6195427}"/>
    <cellStyle name="Вычисление 3 7 2 2" xfId="17063" xr:uid="{FF4741F8-7985-468E-AFEA-A1FBF93045A9}"/>
    <cellStyle name="Вычисление 3 7 2 3" xfId="28395" xr:uid="{0615D102-1F35-428D-901E-8DBB3803DE97}"/>
    <cellStyle name="Вычисление 3 7 3" xfId="9601" xr:uid="{47EF2D46-A8DB-4ADE-90BA-FF48D48D90E0}"/>
    <cellStyle name="Вычисление 3 7 3 2" xfId="18229" xr:uid="{6BD1A108-8492-46B2-9983-4C7578098700}"/>
    <cellStyle name="Вычисление 3 7 3 3" xfId="29562" xr:uid="{2FB2CE0C-1BAD-4C73-A5A3-2AF642CA4276}"/>
    <cellStyle name="Вычисление 3 7 4" xfId="11035" xr:uid="{8FD65F78-C29B-4BB4-A6C8-C391B226E21C}"/>
    <cellStyle name="Вычисление 3 7 4 2" xfId="19661" xr:uid="{F26FB510-C189-468E-977C-D5082A328887}"/>
    <cellStyle name="Вычисление 3 7 4 3" xfId="30996" xr:uid="{4505D1D2-19AF-4B3A-BB30-BD3AA6A1C451}"/>
    <cellStyle name="Вычисление 3 7 5" xfId="11928" xr:uid="{0D8315E3-49CF-407C-8B1F-CB2E4D492280}"/>
    <cellStyle name="Вычисление 3 7 5 2" xfId="20553" xr:uid="{6A9867C8-2CC9-4714-B337-D12A6411D144}"/>
    <cellStyle name="Вычисление 3 7 5 3" xfId="31889" xr:uid="{9AAA1E09-C2B5-4B30-B2B2-4C055E1CD5AD}"/>
    <cellStyle name="Вычисление 3 7 6" xfId="11379" xr:uid="{6CF570D7-A80C-43FD-B92E-E6A9DDF2ABDF}"/>
    <cellStyle name="Вычисление 3 7 6 2" xfId="20004" xr:uid="{2984B8E0-936D-4557-92CF-B86FC883C8B0}"/>
    <cellStyle name="Вычисление 3 7 6 3" xfId="31340" xr:uid="{0338DC8B-241F-41AE-95E1-044A059A137C}"/>
    <cellStyle name="Вычисление 3 7 7" xfId="12923" xr:uid="{E668D7AE-181F-4226-A74D-CF18DCD69345}"/>
    <cellStyle name="Вычисление 3 7 7 2" xfId="21546" xr:uid="{0113E70F-CEFF-473D-830B-F6342D7ABFE3}"/>
    <cellStyle name="Вычисление 3 7 7 3" xfId="32884" xr:uid="{1ADF64AA-77CF-44A8-A917-3E52909F5594}"/>
    <cellStyle name="Вычисление 3 8" xfId="8414" xr:uid="{5DAEB06E-A731-4C5D-9EB2-634EA95DF90E}"/>
    <cellStyle name="Вычисление 3 8 2" xfId="17052" xr:uid="{B8D2A471-D786-47B3-8C82-141C6FC955D1}"/>
    <cellStyle name="Вычисление 3 8 3" xfId="28384" xr:uid="{F3DB9819-80D2-48B6-81B3-529CEE6AE807}"/>
    <cellStyle name="Вычисление 3 9" xfId="9590" xr:uid="{9BEC7E8B-7F56-4DE2-990A-E60A90860BA4}"/>
    <cellStyle name="Вычисление 3 9 2" xfId="18218" xr:uid="{2B92E37B-DE55-470E-AA4B-F4D84616744C}"/>
    <cellStyle name="Вычисление 3 9 3" xfId="29551" xr:uid="{D6E684CE-E67F-4578-97E5-8F3F2BF96157}"/>
    <cellStyle name="Вычисление 4" xfId="4229" xr:uid="{31DD30E1-A8D1-4E5D-AE1E-CB3307D621AC}"/>
    <cellStyle name="Вычисление 4 10" xfId="9602" xr:uid="{8E12FC81-67BC-42D8-86A3-6D5F749408DE}"/>
    <cellStyle name="Вычисление 4 10 2" xfId="18230" xr:uid="{A2F1D80F-1A38-4662-973A-492D7A4D0645}"/>
    <cellStyle name="Вычисление 4 10 3" xfId="29563" xr:uid="{E52D09FC-2275-40CC-85DD-F72187B18763}"/>
    <cellStyle name="Вычисление 4 11" xfId="11036" xr:uid="{D5D2591E-0C74-4576-BB00-984FEAC0998C}"/>
    <cellStyle name="Вычисление 4 11 2" xfId="19662" xr:uid="{247F7998-93EF-43BD-8BB3-70A1679546EC}"/>
    <cellStyle name="Вычисление 4 11 3" xfId="30997" xr:uid="{345F0E73-4995-48B4-9098-4CA8D8E0A0E7}"/>
    <cellStyle name="Вычисление 4 12" xfId="11929" xr:uid="{52119DBF-9142-4D2B-8A3E-4FB32A077E6A}"/>
    <cellStyle name="Вычисление 4 12 2" xfId="20554" xr:uid="{538505C6-8FCE-4F06-BFB6-C7E248DC7185}"/>
    <cellStyle name="Вычисление 4 12 3" xfId="31890" xr:uid="{C8DB39C1-51D7-4D1A-B43B-CBE9004F5E0A}"/>
    <cellStyle name="Вычисление 4 13" xfId="11380" xr:uid="{FD82FF9B-B97A-459A-B285-96D3460858F3}"/>
    <cellStyle name="Вычисление 4 13 2" xfId="20005" xr:uid="{E88FD689-0193-4D02-BD6C-12332000A5AA}"/>
    <cellStyle name="Вычисление 4 13 3" xfId="31341" xr:uid="{932A66A1-E66B-40B1-A9B9-9A84D4A93532}"/>
    <cellStyle name="Вычисление 4 14" xfId="12924" xr:uid="{189D74E6-82AA-498E-BA85-41BA0CCA276D}"/>
    <cellStyle name="Вычисление 4 14 2" xfId="21547" xr:uid="{318CF43B-FFE8-4154-8E67-174E9A1C479A}"/>
    <cellStyle name="Вычисление 4 14 3" xfId="32885" xr:uid="{208EE2BA-5123-4DA5-91BE-EB1E0F66C5B1}"/>
    <cellStyle name="Вычисление 4 2" xfId="4230" xr:uid="{EA15C281-5A80-4063-90D6-7EF68DD16309}"/>
    <cellStyle name="Вычисление 4 2 2" xfId="8427" xr:uid="{5665027F-294C-4B6A-B7F5-C2BB33632BDF}"/>
    <cellStyle name="Вычисление 4 2 2 2" xfId="17065" xr:uid="{F0166B2F-FF2C-433E-BB26-29989FFF3100}"/>
    <cellStyle name="Вычисление 4 2 2 3" xfId="28397" xr:uid="{9E7DA8D7-2A86-421B-B604-4617B2A2578C}"/>
    <cellStyle name="Вычисление 4 2 3" xfId="9603" xr:uid="{BA5A48DF-82AA-4EBE-9BDB-026100A47BF1}"/>
    <cellStyle name="Вычисление 4 2 3 2" xfId="18231" xr:uid="{CA334D09-B73A-4C76-8EB1-ADD6FE768981}"/>
    <cellStyle name="Вычисление 4 2 3 3" xfId="29564" xr:uid="{47B93772-F181-4A4C-8382-3A17372E1A60}"/>
    <cellStyle name="Вычисление 4 2 4" xfId="11037" xr:uid="{CC21028B-10F2-4364-AA35-719385E44DC2}"/>
    <cellStyle name="Вычисление 4 2 4 2" xfId="19663" xr:uid="{520E0453-F781-465D-A3DC-1DE7FD3A6B8A}"/>
    <cellStyle name="Вычисление 4 2 4 3" xfId="30998" xr:uid="{7E29C3EA-007C-43BB-A370-DB82A746EFFB}"/>
    <cellStyle name="Вычисление 4 2 5" xfId="11930" xr:uid="{FB718754-6EFD-485D-A925-B5E1A440E5FD}"/>
    <cellStyle name="Вычисление 4 2 5 2" xfId="20555" xr:uid="{EF9B255F-99DF-4109-98A0-4D043253BF5E}"/>
    <cellStyle name="Вычисление 4 2 5 3" xfId="31891" xr:uid="{96A082A3-00F9-4073-A281-FAAF8BB9B9D1}"/>
    <cellStyle name="Вычисление 4 2 6" xfId="8838" xr:uid="{846F3905-B52E-4CB6-8180-9F4C0C3390B4}"/>
    <cellStyle name="Вычисление 4 2 6 2" xfId="17466" xr:uid="{0855EAA7-3A11-4923-BAB9-672F293AFD65}"/>
    <cellStyle name="Вычисление 4 2 6 3" xfId="28799" xr:uid="{E05BD734-9F59-4704-A029-77EB843C0CA0}"/>
    <cellStyle name="Вычисление 4 2 7" xfId="12925" xr:uid="{CD47E3C8-1109-4246-8566-834831492E7B}"/>
    <cellStyle name="Вычисление 4 2 7 2" xfId="21548" xr:uid="{01C863DC-4B1C-42F5-A45B-EC0D899761FF}"/>
    <cellStyle name="Вычисление 4 2 7 3" xfId="32886" xr:uid="{55CBE5EF-8374-49DE-8520-5D42953769E3}"/>
    <cellStyle name="Вычисление 4 3" xfId="4231" xr:uid="{10BE9627-814A-4003-B56D-DA995480A194}"/>
    <cellStyle name="Вычисление 4 3 2" xfId="8428" xr:uid="{71FE9170-1D74-4BBE-A03F-2B63E5D6BFC4}"/>
    <cellStyle name="Вычисление 4 3 2 2" xfId="17066" xr:uid="{67D37BE5-7519-4F17-B7F6-C9B374E8CCA3}"/>
    <cellStyle name="Вычисление 4 3 2 3" xfId="28398" xr:uid="{FED13515-F754-4E1B-8982-7AFBDC3D65C4}"/>
    <cellStyle name="Вычисление 4 3 3" xfId="9604" xr:uid="{8FECF772-F72F-4DFC-9EAF-6766E50BEB81}"/>
    <cellStyle name="Вычисление 4 3 3 2" xfId="18232" xr:uid="{5C400C12-6EFE-40B3-9E24-7FA761082216}"/>
    <cellStyle name="Вычисление 4 3 3 3" xfId="29565" xr:uid="{2CF104F5-8745-4D2F-BC78-57A4CC6CBD19}"/>
    <cellStyle name="Вычисление 4 3 4" xfId="11038" xr:uid="{4DFE8FFE-E21D-45FC-847F-6A263AB8DE7B}"/>
    <cellStyle name="Вычисление 4 3 4 2" xfId="19664" xr:uid="{B5030C46-08E3-4037-9414-522F5BB4E3EA}"/>
    <cellStyle name="Вычисление 4 3 4 3" xfId="30999" xr:uid="{1B78D5EE-E77F-448E-825D-DB5499412CF3}"/>
    <cellStyle name="Вычисление 4 3 5" xfId="11931" xr:uid="{50344EC2-697E-49EB-A194-CE22EA3FEBCC}"/>
    <cellStyle name="Вычисление 4 3 5 2" xfId="20556" xr:uid="{77533502-EEA5-4AAE-BF66-1BD5EA05A70E}"/>
    <cellStyle name="Вычисление 4 3 5 3" xfId="31892" xr:uid="{099C9474-3A20-42E2-824D-31F96654C8C6}"/>
    <cellStyle name="Вычисление 4 3 6" xfId="10263" xr:uid="{0A716332-003B-4BEA-B5D6-B6646DB9DC4A}"/>
    <cellStyle name="Вычисление 4 3 6 2" xfId="18890" xr:uid="{0EF1504F-A5B1-4203-B35F-770CB93A40BD}"/>
    <cellStyle name="Вычисление 4 3 6 3" xfId="30224" xr:uid="{9B8E0EA5-9483-428D-8AB6-2A3311D718E5}"/>
    <cellStyle name="Вычисление 4 3 7" xfId="12926" xr:uid="{4604A9AF-035E-48DE-9A4C-9317F07F10BD}"/>
    <cellStyle name="Вычисление 4 3 7 2" xfId="21549" xr:uid="{0C2FB00B-3F5D-4382-81B6-0E3AB8338715}"/>
    <cellStyle name="Вычисление 4 3 7 3" xfId="32887" xr:uid="{8CBE7303-E115-4D86-8179-54B2A26B3AF9}"/>
    <cellStyle name="Вычисление 4 4" xfId="4232" xr:uid="{22D3E705-6EAA-4AF0-8AB3-68EEC7E4E578}"/>
    <cellStyle name="Вычисление 4 4 2" xfId="8429" xr:uid="{C53C1C49-1382-4984-8EDD-A6C70E4B1FCA}"/>
    <cellStyle name="Вычисление 4 4 2 2" xfId="17067" xr:uid="{F2E5450D-7693-4BCC-A0BB-D360AE677F8C}"/>
    <cellStyle name="Вычисление 4 4 2 3" xfId="28399" xr:uid="{2D8E56AB-09A1-42F6-ACC1-57F30ACFA216}"/>
    <cellStyle name="Вычисление 4 4 3" xfId="9605" xr:uid="{EE2499B4-C1F7-4B63-A2A3-B76AAA523B0E}"/>
    <cellStyle name="Вычисление 4 4 3 2" xfId="18233" xr:uid="{359E0661-EBDE-4BAD-AE69-B3115E9559A3}"/>
    <cellStyle name="Вычисление 4 4 3 3" xfId="29566" xr:uid="{020A7FFA-85A8-4494-B3A0-C80E23423331}"/>
    <cellStyle name="Вычисление 4 4 4" xfId="11039" xr:uid="{95A172A7-D345-4A0D-AB7D-A59BC9268489}"/>
    <cellStyle name="Вычисление 4 4 4 2" xfId="19665" xr:uid="{0F365D44-43F0-4C24-8165-A51CB3D63AAA}"/>
    <cellStyle name="Вычисление 4 4 4 3" xfId="31000" xr:uid="{501E252E-CF1F-427D-8F8F-F483382E56F6}"/>
    <cellStyle name="Вычисление 4 4 5" xfId="11932" xr:uid="{2E30F0A6-BBD8-4210-930B-9C4279F30236}"/>
    <cellStyle name="Вычисление 4 4 5 2" xfId="20557" xr:uid="{32CA9AA1-A373-43F1-9206-CD7F87DA8C75}"/>
    <cellStyle name="Вычисление 4 4 5 3" xfId="31893" xr:uid="{16BCAF38-AEA4-4B25-9EC3-AFEFC46E5D51}"/>
    <cellStyle name="Вычисление 4 4 6" xfId="11381" xr:uid="{CBCB8F61-2CAC-4AD1-98FD-D2C4775E7EB0}"/>
    <cellStyle name="Вычисление 4 4 6 2" xfId="20006" xr:uid="{F60A95C5-ACBC-42B0-8851-A669664DBC21}"/>
    <cellStyle name="Вычисление 4 4 6 3" xfId="31342" xr:uid="{8115E63C-CE81-4032-9C2E-66A1CFAB225E}"/>
    <cellStyle name="Вычисление 4 4 7" xfId="12927" xr:uid="{B9A7B062-4B98-4BF7-935C-F9690BECA313}"/>
    <cellStyle name="Вычисление 4 4 7 2" xfId="21550" xr:uid="{5878D1A1-0447-49A6-A690-95234B80903C}"/>
    <cellStyle name="Вычисление 4 4 7 3" xfId="32888" xr:uid="{4821AB34-9EA0-4DBD-AA50-CD33F19D2E18}"/>
    <cellStyle name="Вычисление 4 5" xfId="4233" xr:uid="{C6481AF2-834F-4BDF-8735-E034A22A933D}"/>
    <cellStyle name="Вычисление 4 5 2" xfId="8430" xr:uid="{7A419A09-5195-4679-8D0A-24F1E39963C2}"/>
    <cellStyle name="Вычисление 4 5 2 2" xfId="17068" xr:uid="{008F4C07-0AB3-40D2-9643-7598B68CCBC2}"/>
    <cellStyle name="Вычисление 4 5 2 3" xfId="28400" xr:uid="{AFEB9EC8-87A3-4677-BB73-F8E530051A38}"/>
    <cellStyle name="Вычисление 4 5 3" xfId="9606" xr:uid="{A97D28CD-C078-4E54-9202-4F49BEA6409A}"/>
    <cellStyle name="Вычисление 4 5 3 2" xfId="18234" xr:uid="{61A29E92-834F-423D-8A5B-8310E0613709}"/>
    <cellStyle name="Вычисление 4 5 3 3" xfId="29567" xr:uid="{0055143E-07E8-47D2-B48D-FBE560EA2C10}"/>
    <cellStyle name="Вычисление 4 5 4" xfId="11040" xr:uid="{AE9BEEF2-7FFF-40F8-A261-91087119FD1C}"/>
    <cellStyle name="Вычисление 4 5 4 2" xfId="19666" xr:uid="{B3473520-276D-4318-A5F0-B899D4391F21}"/>
    <cellStyle name="Вычисление 4 5 4 3" xfId="31001" xr:uid="{0D5CED82-13CE-46A7-A531-89A2BC624E82}"/>
    <cellStyle name="Вычисление 4 5 5" xfId="11933" xr:uid="{0C055955-A667-4578-87EF-55E6510739BC}"/>
    <cellStyle name="Вычисление 4 5 5 2" xfId="20558" xr:uid="{F0AED5D7-96E0-4BC0-8133-6B7AE0DF9862}"/>
    <cellStyle name="Вычисление 4 5 5 3" xfId="31894" xr:uid="{0C582A78-5418-481F-80E7-3413AA7BB983}"/>
    <cellStyle name="Вычисление 4 5 6" xfId="8839" xr:uid="{852912CD-BD67-4395-A23E-5CF78669A7BE}"/>
    <cellStyle name="Вычисление 4 5 6 2" xfId="17467" xr:uid="{F41696F2-46F3-4B51-B86C-594C0749A074}"/>
    <cellStyle name="Вычисление 4 5 6 3" xfId="28800" xr:uid="{55941C12-87A9-4472-A3A7-136A296FAAEB}"/>
    <cellStyle name="Вычисление 4 5 7" xfId="12928" xr:uid="{3475EF39-1EC4-4F17-B161-1D487EAC5CAC}"/>
    <cellStyle name="Вычисление 4 5 7 2" xfId="21551" xr:uid="{C805CD75-8191-4BC1-A774-8580517994D4}"/>
    <cellStyle name="Вычисление 4 5 7 3" xfId="32889" xr:uid="{9022217C-2489-453D-8706-7404C8A03CDE}"/>
    <cellStyle name="Вычисление 4 6" xfId="4234" xr:uid="{9E38FB75-2C7E-4380-B530-38C7EF736598}"/>
    <cellStyle name="Вычисление 4 6 2" xfId="8431" xr:uid="{2A307E06-833C-42F1-847C-7246D2055756}"/>
    <cellStyle name="Вычисление 4 6 2 2" xfId="17069" xr:uid="{FC3B600F-A68E-4977-980E-E8FA1C57939F}"/>
    <cellStyle name="Вычисление 4 6 2 3" xfId="28401" xr:uid="{8623FE52-F5F8-4EDE-854E-2AA449DD168F}"/>
    <cellStyle name="Вычисление 4 6 3" xfId="9607" xr:uid="{A762D67D-356A-452F-9AB8-BA78C354517E}"/>
    <cellStyle name="Вычисление 4 6 3 2" xfId="18235" xr:uid="{52A51D3A-BF86-43E7-AA1A-FFEC2D85A725}"/>
    <cellStyle name="Вычисление 4 6 3 3" xfId="29568" xr:uid="{BEED852E-ADA1-4F01-AD6D-4ECD5372C0D0}"/>
    <cellStyle name="Вычисление 4 6 4" xfId="11041" xr:uid="{A5B46825-9AA7-4311-8501-43468A438D1E}"/>
    <cellStyle name="Вычисление 4 6 4 2" xfId="19667" xr:uid="{9CEE9EFB-7D4F-4E6F-9C54-FE2E05CD3872}"/>
    <cellStyle name="Вычисление 4 6 4 3" xfId="31002" xr:uid="{BDF6B475-76E5-4ED9-AB04-D3D49F6C3150}"/>
    <cellStyle name="Вычисление 4 6 5" xfId="11934" xr:uid="{0874F47F-6716-454C-A6B5-B1D962C6F7B7}"/>
    <cellStyle name="Вычисление 4 6 5 2" xfId="20559" xr:uid="{36BB333A-F271-4A16-B89C-92446E0C6B7C}"/>
    <cellStyle name="Вычисление 4 6 5 3" xfId="31895" xr:uid="{FB38AD81-6573-4230-A4A3-6992A0BAA67A}"/>
    <cellStyle name="Вычисление 4 6 6" xfId="11382" xr:uid="{53DC5DD2-B793-4E74-AAF6-0CC1003FC1FD}"/>
    <cellStyle name="Вычисление 4 6 6 2" xfId="20007" xr:uid="{7DD107E8-9A83-449E-8AE8-328F8B8724A2}"/>
    <cellStyle name="Вычисление 4 6 6 3" xfId="31343" xr:uid="{86A2B3BD-414C-4907-8B66-AD7D7416DD06}"/>
    <cellStyle name="Вычисление 4 6 7" xfId="12929" xr:uid="{4D9D6E45-1026-4628-AD6C-19A12C654422}"/>
    <cellStyle name="Вычисление 4 6 7 2" xfId="21552" xr:uid="{32F3B4E5-D219-4855-A3C3-1F98E6D02642}"/>
    <cellStyle name="Вычисление 4 6 7 3" xfId="32890" xr:uid="{4A23C76E-869D-4AB6-9BE0-5ABF098460A7}"/>
    <cellStyle name="Вычисление 4 7" xfId="4235" xr:uid="{90B5737B-B769-4430-9D9A-7583EF911340}"/>
    <cellStyle name="Вычисление 4 7 2" xfId="8432" xr:uid="{CE6B5EBF-574A-4421-9909-747C5E0C24C6}"/>
    <cellStyle name="Вычисление 4 7 2 2" xfId="17070" xr:uid="{0EEBFA0B-9206-4771-B1DC-942737BD82C2}"/>
    <cellStyle name="Вычисление 4 7 2 3" xfId="28402" xr:uid="{1B255122-EC12-401D-A3C4-4EC161220F31}"/>
    <cellStyle name="Вычисление 4 7 3" xfId="9608" xr:uid="{11A2FF59-3716-4F17-948E-A52C624D04E1}"/>
    <cellStyle name="Вычисление 4 7 3 2" xfId="18236" xr:uid="{910AEB12-8339-4FB8-91FB-0A8A53366A6B}"/>
    <cellStyle name="Вычисление 4 7 3 3" xfId="29569" xr:uid="{F3F667E3-D67B-4845-B748-C29D1E8F5CC9}"/>
    <cellStyle name="Вычисление 4 7 4" xfId="11042" xr:uid="{D441DAD3-C0C5-4286-A7D3-94D07ED4BB80}"/>
    <cellStyle name="Вычисление 4 7 4 2" xfId="19668" xr:uid="{E1E6F219-5C54-49E2-A7C6-B424958D43E3}"/>
    <cellStyle name="Вычисление 4 7 4 3" xfId="31003" xr:uid="{39004D2A-D673-4F05-B74C-9CAF615C29C2}"/>
    <cellStyle name="Вычисление 4 7 5" xfId="11935" xr:uid="{A464A951-2280-4794-9E57-8C5AF668C778}"/>
    <cellStyle name="Вычисление 4 7 5 2" xfId="20560" xr:uid="{020FEA64-3724-4862-AFBC-F09DE9881C25}"/>
    <cellStyle name="Вычисление 4 7 5 3" xfId="31896" xr:uid="{A9B19CA0-8ADD-431E-9C58-A14AA0B26248}"/>
    <cellStyle name="Вычисление 4 7 6" xfId="10732" xr:uid="{E30E6A4C-6DDE-488F-BA18-BFCAA6409475}"/>
    <cellStyle name="Вычисление 4 7 6 2" xfId="19358" xr:uid="{82A0B852-213D-4806-9927-D38DFE097E33}"/>
    <cellStyle name="Вычисление 4 7 6 3" xfId="30693" xr:uid="{54E180A5-28BC-41F1-8E3E-CB5580F0B880}"/>
    <cellStyle name="Вычисление 4 7 7" xfId="12930" xr:uid="{AB9830CD-2615-40C3-9D6D-35F3695000F9}"/>
    <cellStyle name="Вычисление 4 7 7 2" xfId="21553" xr:uid="{A425E795-4DEA-45D7-BE46-E58479E9F765}"/>
    <cellStyle name="Вычисление 4 7 7 3" xfId="32891" xr:uid="{D2FDBCF2-3088-41B0-8260-20C7F2F37F1D}"/>
    <cellStyle name="Вычисление 4 8" xfId="4236" xr:uid="{41BC14EC-FC4F-4FD3-B1C4-44AABA9D1099}"/>
    <cellStyle name="Вычисление 4 8 2" xfId="8433" xr:uid="{A5BBEE11-CBE3-4207-BCBE-08AA37488045}"/>
    <cellStyle name="Вычисление 4 8 2 2" xfId="17071" xr:uid="{9E361835-A68A-4C1C-B9BC-06ECF40D895E}"/>
    <cellStyle name="Вычисление 4 8 2 3" xfId="28403" xr:uid="{0AAAA10C-1304-4522-A23E-ECFC5E6427FE}"/>
    <cellStyle name="Вычисление 4 8 3" xfId="9609" xr:uid="{4F512B5A-BCB0-4C70-A04B-485FAC34A6FF}"/>
    <cellStyle name="Вычисление 4 8 3 2" xfId="18237" xr:uid="{994B9969-DDE9-405D-BAA6-17B81963B195}"/>
    <cellStyle name="Вычисление 4 8 3 3" xfId="29570" xr:uid="{AC7ACE61-605A-4650-8F4F-D5E972E7BF29}"/>
    <cellStyle name="Вычисление 4 8 4" xfId="11043" xr:uid="{FFB66B69-4A80-4BC2-8FE2-D17BC872E7FC}"/>
    <cellStyle name="Вычисление 4 8 4 2" xfId="19669" xr:uid="{8A502BD7-79C0-4F9F-9803-580540050DF3}"/>
    <cellStyle name="Вычисление 4 8 4 3" xfId="31004" xr:uid="{DF870398-BCAD-434C-AC53-D0C4406B0602}"/>
    <cellStyle name="Вычисление 4 8 5" xfId="11936" xr:uid="{A2E14584-4D2D-41E5-8B10-CA3DF21960E2}"/>
    <cellStyle name="Вычисление 4 8 5 2" xfId="20561" xr:uid="{03E523C2-F063-4C32-8C99-3AF5C58D117B}"/>
    <cellStyle name="Вычисление 4 8 5 3" xfId="31897" xr:uid="{56AD9609-D453-4104-9DA3-85575D50E1D3}"/>
    <cellStyle name="Вычисление 4 8 6" xfId="8840" xr:uid="{C6F0BA7E-9D16-4D57-A42C-4C499138D32B}"/>
    <cellStyle name="Вычисление 4 8 6 2" xfId="17468" xr:uid="{28875000-57CA-418A-B294-11FC4879B1E0}"/>
    <cellStyle name="Вычисление 4 8 6 3" xfId="28801" xr:uid="{6077B379-F5D8-4482-948E-6571064E0179}"/>
    <cellStyle name="Вычисление 4 8 7" xfId="12931" xr:uid="{9B9175B9-A131-48E6-9BFF-2486608C3EB0}"/>
    <cellStyle name="Вычисление 4 8 7 2" xfId="21554" xr:uid="{B87F3D1E-76BD-4437-A26A-4E5814F94175}"/>
    <cellStyle name="Вычисление 4 8 7 3" xfId="32892" xr:uid="{0BB02C2B-0999-4269-A70D-2A7997FA9F5A}"/>
    <cellStyle name="Вычисление 4 9" xfId="8426" xr:uid="{C1FD9997-CFFE-452F-A32E-5C61EE7787DE}"/>
    <cellStyle name="Вычисление 4 9 2" xfId="17064" xr:uid="{F182FACB-769B-424A-89B1-B5BA08A0FC48}"/>
    <cellStyle name="Вычисление 4 9 3" xfId="28396" xr:uid="{2E144600-9F38-44B5-A65E-AF2863BFB9DD}"/>
    <cellStyle name="Вычисление 5" xfId="4237" xr:uid="{87E3CFFB-053B-4619-BC29-6764F2F29E7D}"/>
    <cellStyle name="Вычисление 5 2" xfId="8434" xr:uid="{964ECFCA-52E2-4EDB-AE1C-557695D2E563}"/>
    <cellStyle name="Вычисление 5 2 2" xfId="17072" xr:uid="{1DAD6290-29EB-4733-8BE7-1BE88C783C09}"/>
    <cellStyle name="Вычисление 5 2 3" xfId="28404" xr:uid="{A0194549-5283-4DB4-B0B4-FAEE30E7FCC5}"/>
    <cellStyle name="Вычисление 5 3" xfId="9610" xr:uid="{FD5B79FB-49B7-4E38-B919-88050C087958}"/>
    <cellStyle name="Вычисление 5 3 2" xfId="18238" xr:uid="{B16C173B-24C5-42ED-B4A6-65FA7F2642BB}"/>
    <cellStyle name="Вычисление 5 3 3" xfId="29571" xr:uid="{2A5FE23F-8772-4D2D-855D-7ADCE49DBCE8}"/>
    <cellStyle name="Вычисление 5 4" xfId="11044" xr:uid="{E94E86BB-0FDB-420C-B353-A65DB78D8768}"/>
    <cellStyle name="Вычисление 5 4 2" xfId="19670" xr:uid="{EE51D058-A0E8-46B3-A80B-9D9B04B4EAC9}"/>
    <cellStyle name="Вычисление 5 4 3" xfId="31005" xr:uid="{F15F3A21-3162-447A-BA17-22BBFD933E10}"/>
    <cellStyle name="Вычисление 5 5" xfId="11937" xr:uid="{A17486C7-9AAA-4524-9C55-A645A5A67173}"/>
    <cellStyle name="Вычисление 5 5 2" xfId="20562" xr:uid="{1431C0E5-237F-4EDB-8B99-2ECAF64152F9}"/>
    <cellStyle name="Вычисление 5 5 3" xfId="31898" xr:uid="{2C5DF8E0-46A8-4AE9-9199-64C21D08090F}"/>
    <cellStyle name="Вычисление 5 6" xfId="11383" xr:uid="{63BBF656-A6C1-428E-8A7A-E4551438D467}"/>
    <cellStyle name="Вычисление 5 6 2" xfId="20008" xr:uid="{6858977E-51E1-46D3-851A-AD3F8370F578}"/>
    <cellStyle name="Вычисление 5 6 3" xfId="31344" xr:uid="{CA1D5A5C-9575-4723-BA74-1B1DA850CE17}"/>
    <cellStyle name="Вычисление 5 7" xfId="12932" xr:uid="{A0FF8DF4-9495-4F73-A0C4-484BF2EE2480}"/>
    <cellStyle name="Вычисление 5 7 2" xfId="21555" xr:uid="{B6F9992A-80D1-4882-ADEB-3EDDBBA9352B}"/>
    <cellStyle name="Вычисление 5 7 3" xfId="32893" xr:uid="{357017D5-33CE-487E-849A-2826298DA138}"/>
    <cellStyle name="Вычисление 6" xfId="4238" xr:uid="{6E471FE3-BBFD-40A8-B21C-DAB54777E0C4}"/>
    <cellStyle name="Вычисление 6 2" xfId="8435" xr:uid="{BC60839F-09E1-4EDA-A966-A8C51A466D6D}"/>
    <cellStyle name="Вычисление 6 2 2" xfId="17073" xr:uid="{38339C6C-2B68-482D-8C7D-3C99E0D91081}"/>
    <cellStyle name="Вычисление 6 2 3" xfId="28405" xr:uid="{CE91ADE4-5042-40D3-BC89-AF9438D43F4C}"/>
    <cellStyle name="Вычисление 6 3" xfId="9611" xr:uid="{A51319B6-099F-4963-A754-05CB0DCACB05}"/>
    <cellStyle name="Вычисление 6 3 2" xfId="18239" xr:uid="{0115003B-9D85-4335-8CE3-31FA9F0DD37D}"/>
    <cellStyle name="Вычисление 6 3 3" xfId="29572" xr:uid="{2FC8152B-4074-4876-A65B-C067EB5738E2}"/>
    <cellStyle name="Вычисление 6 4" xfId="11045" xr:uid="{18920020-4A6E-4DD9-A410-5F93818C6203}"/>
    <cellStyle name="Вычисление 6 4 2" xfId="19671" xr:uid="{739C8E35-CE31-4E0D-9884-00BA2398410E}"/>
    <cellStyle name="Вычисление 6 4 3" xfId="31006" xr:uid="{A897C37B-3A0B-4AA5-BEF1-42652ADCEFE0}"/>
    <cellStyle name="Вычисление 6 5" xfId="11938" xr:uid="{E5905DEA-D5FA-422C-82DA-00ED5052A2FE}"/>
    <cellStyle name="Вычисление 6 5 2" xfId="20563" xr:uid="{97AB3AA1-5373-4C83-A2E3-43F56079381F}"/>
    <cellStyle name="Вычисление 6 5 3" xfId="31899" xr:uid="{0C27998F-D3D3-4F56-B442-98F93C5EBA1E}"/>
    <cellStyle name="Вычисление 6 6" xfId="11384" xr:uid="{4E1BF6C1-1FA5-45AE-850D-98250BB6CF0A}"/>
    <cellStyle name="Вычисление 6 6 2" xfId="20009" xr:uid="{F34AD402-54AF-47BB-B224-956EA991F0F7}"/>
    <cellStyle name="Вычисление 6 6 3" xfId="31345" xr:uid="{EB488631-61D4-431E-A4F2-9B5BD23A2315}"/>
    <cellStyle name="Вычисление 6 7" xfId="12933" xr:uid="{253C8DD4-F0B1-4B16-8918-E68E904E7A3B}"/>
    <cellStyle name="Вычисление 6 7 2" xfId="21556" xr:uid="{BD8C45CE-A710-498A-BC9F-C96D3EFB8D33}"/>
    <cellStyle name="Вычисление 6 7 3" xfId="32894" xr:uid="{F2FB671A-F6AC-4D1C-AC58-4D380176233F}"/>
    <cellStyle name="Вычисление 7" xfId="4239" xr:uid="{3AFE61D8-CB7F-4211-9D0A-352E853E6022}"/>
    <cellStyle name="Вычисление 7 2" xfId="8436" xr:uid="{F361635D-C779-4211-A391-3A4AFE752978}"/>
    <cellStyle name="Вычисление 7 2 2" xfId="17074" xr:uid="{09B641C3-1D16-4A16-B26E-BDF948F5BADD}"/>
    <cellStyle name="Вычисление 7 2 3" xfId="28406" xr:uid="{1AEA64E4-61DE-4E79-A30B-35A68987813A}"/>
    <cellStyle name="Вычисление 7 3" xfId="9612" xr:uid="{7C7E9A33-8077-4104-85A7-6B87A882AEE4}"/>
    <cellStyle name="Вычисление 7 3 2" xfId="18240" xr:uid="{BEC59415-2CB1-4C29-9A69-4C77C92EA62D}"/>
    <cellStyle name="Вычисление 7 3 3" xfId="29573" xr:uid="{37EF4AD0-A8A9-4477-98A0-E3F2317705F3}"/>
    <cellStyle name="Вычисление 7 4" xfId="11046" xr:uid="{AA1CFF89-901F-44DD-889C-52A3AA47037F}"/>
    <cellStyle name="Вычисление 7 4 2" xfId="19672" xr:uid="{9217A8E0-6396-4D95-9873-B06F546DD291}"/>
    <cellStyle name="Вычисление 7 4 3" xfId="31007" xr:uid="{D83B8296-BD80-411F-822B-922C7B057DDF}"/>
    <cellStyle name="Вычисление 7 5" xfId="11939" xr:uid="{B080BADD-8871-465D-B522-9200DCFE4185}"/>
    <cellStyle name="Вычисление 7 5 2" xfId="20564" xr:uid="{0DB83301-A3A1-4B50-86E7-FE8341A767A6}"/>
    <cellStyle name="Вычисление 7 5 3" xfId="31900" xr:uid="{DF16BBC5-E581-48F5-9F48-6769E6CE66D1}"/>
    <cellStyle name="Вычисление 7 6" xfId="8841" xr:uid="{19D8B411-1FDB-4E31-ACE7-40D112F0FADF}"/>
    <cellStyle name="Вычисление 7 6 2" xfId="17469" xr:uid="{76B6FEE1-958A-4802-B15F-C0DAE133CBDF}"/>
    <cellStyle name="Вычисление 7 6 3" xfId="28802" xr:uid="{FCAC886A-AF51-4EF2-ABAB-EF1B7511F890}"/>
    <cellStyle name="Вычисление 7 7" xfId="12934" xr:uid="{83F524DA-E7DA-4A67-80F6-1BD55BA7972C}"/>
    <cellStyle name="Вычисление 7 7 2" xfId="21557" xr:uid="{9F92DE87-B58B-488A-9E8E-C6BF11FC8BF6}"/>
    <cellStyle name="Вычисление 7 7 3" xfId="32895" xr:uid="{53F61C8C-2151-4383-B187-7461EDA197D7}"/>
    <cellStyle name="Вычисление 8" xfId="4240" xr:uid="{7C51FC36-4E18-4BBD-834B-F64E6535D92B}"/>
    <cellStyle name="Вычисление 8 2" xfId="8437" xr:uid="{84384D04-1564-49A9-B595-06833ABE90A6}"/>
    <cellStyle name="Вычисление 8 2 2" xfId="17075" xr:uid="{AF79517E-8A4B-411F-8F33-82FD0B483458}"/>
    <cellStyle name="Вычисление 8 2 3" xfId="28407" xr:uid="{29041EC2-7BFF-49D3-B05E-39C3C42C9F34}"/>
    <cellStyle name="Вычисление 8 3" xfId="9613" xr:uid="{C7FBF762-9774-4832-8BB5-61982FFE77CB}"/>
    <cellStyle name="Вычисление 8 3 2" xfId="18241" xr:uid="{AD2366DF-6D4F-432F-BF3B-A1BCAA52E95C}"/>
    <cellStyle name="Вычисление 8 3 3" xfId="29574" xr:uid="{F3828C73-63B2-466D-BC4A-1023801CCE46}"/>
    <cellStyle name="Вычисление 8 4" xfId="11047" xr:uid="{2866FF3D-89DA-4304-8AEF-4EAE835F01DD}"/>
    <cellStyle name="Вычисление 8 4 2" xfId="19673" xr:uid="{DD806D20-9237-45DD-A877-8603A6D16F49}"/>
    <cellStyle name="Вычисление 8 4 3" xfId="31008" xr:uid="{8AF1FA2D-DEBE-4D52-B902-6591E34AB165}"/>
    <cellStyle name="Вычисление 8 5" xfId="11940" xr:uid="{622CAECD-3BFC-4F22-AC70-CAC353C15A0A}"/>
    <cellStyle name="Вычисление 8 5 2" xfId="20565" xr:uid="{2F6183B0-7BEC-45BF-93A3-4BCEDA6226A0}"/>
    <cellStyle name="Вычисление 8 5 3" xfId="31901" xr:uid="{AA0A679E-C87A-47CB-A7FD-8C3145BE68F0}"/>
    <cellStyle name="Вычисление 8 6" xfId="10731" xr:uid="{807A97CB-BEC8-4405-AAA3-72425086EA76}"/>
    <cellStyle name="Вычисление 8 6 2" xfId="19357" xr:uid="{B181E464-C39C-4310-B2F4-FA349DB2B1FA}"/>
    <cellStyle name="Вычисление 8 6 3" xfId="30692" xr:uid="{CCA482AA-41CE-4493-A998-373BAE3D6317}"/>
    <cellStyle name="Вычисление 8 7" xfId="12935" xr:uid="{6FB75828-5769-4B3C-9B0F-7E586789360C}"/>
    <cellStyle name="Вычисление 8 7 2" xfId="21558" xr:uid="{3024598D-E328-4CC8-BF0A-073A4A8CB0E7}"/>
    <cellStyle name="Вычисление 8 7 3" xfId="32896" xr:uid="{341CD2E6-A119-4032-AB34-ED26CC09C031}"/>
    <cellStyle name="Вычисление 9" xfId="4241" xr:uid="{0A264B4A-A495-44BA-8C19-3DB8E442BFD2}"/>
    <cellStyle name="Вычисление 9 2" xfId="8438" xr:uid="{A9C8DD81-E0E9-46F7-B33D-ACD64DD129B5}"/>
    <cellStyle name="Вычисление 9 2 2" xfId="17076" xr:uid="{847A09E4-40F2-4189-98D0-B40F35E40996}"/>
    <cellStyle name="Вычисление 9 2 3" xfId="28408" xr:uid="{8E0FF616-731F-478C-9A62-AD21545A7A38}"/>
    <cellStyle name="Вычисление 9 3" xfId="9614" xr:uid="{ED1DA8B6-557E-40F2-B2C1-F71B89420F00}"/>
    <cellStyle name="Вычисление 9 3 2" xfId="18242" xr:uid="{914C27EB-0050-45DF-A4D1-15592353C85D}"/>
    <cellStyle name="Вычисление 9 3 3" xfId="29575" xr:uid="{F727C8A4-4149-4799-9265-4C67D666DD17}"/>
    <cellStyle name="Вычисление 9 4" xfId="11048" xr:uid="{CCD48727-C000-46F3-9210-E2D876A49A59}"/>
    <cellStyle name="Вычисление 9 4 2" xfId="19674" xr:uid="{320BA605-E094-43C8-BCD3-B20CFB30C480}"/>
    <cellStyle name="Вычисление 9 4 3" xfId="31009" xr:uid="{8B0B0755-3CE6-483F-8541-ED2822B143B7}"/>
    <cellStyle name="Вычисление 9 5" xfId="11941" xr:uid="{FDE373EB-0F26-400A-9EC1-BDB43CCED6EB}"/>
    <cellStyle name="Вычисление 9 5 2" xfId="20566" xr:uid="{B12E635D-9EF1-40E0-A209-227CA7D72D96}"/>
    <cellStyle name="Вычисление 9 5 3" xfId="31902" xr:uid="{8DAF047A-2353-497E-8482-4922D49008C0}"/>
    <cellStyle name="Вычисление 9 6" xfId="11385" xr:uid="{D5D1F1D6-FE54-41DD-AA39-A0B8E4361919}"/>
    <cellStyle name="Вычисление 9 6 2" xfId="20010" xr:uid="{46713D2D-B176-4305-91E5-36D5F9AD3997}"/>
    <cellStyle name="Вычисление 9 6 3" xfId="31346" xr:uid="{0273F235-0B92-4C8C-88C5-18BC1463903F}"/>
    <cellStyle name="Вычисление 9 7" xfId="12936" xr:uid="{76715DAC-0910-42B0-83ED-8B7602962992}"/>
    <cellStyle name="Вычисление 9 7 2" xfId="21559" xr:uid="{098CBBAB-CD62-4BB1-B5C6-6A9233253389}"/>
    <cellStyle name="Вычисление 9 7 3" xfId="32897" xr:uid="{0B7A45B7-99B0-4A48-9A15-05885B64CA2D}"/>
    <cellStyle name="Заголовок 1" xfId="1120" xr:uid="{ED934E12-6E5E-4A9F-B06B-3F6B8E96BA3D}"/>
    <cellStyle name="Заголовок 1 2" xfId="4242" xr:uid="{BF86182D-20EC-47AD-99CB-91E938CBE0DD}"/>
    <cellStyle name="Заголовок 1 3" xfId="4243" xr:uid="{9CCB6B63-0439-4F48-8E98-ECA6195FA94F}"/>
    <cellStyle name="Заголовок 2" xfId="1121" xr:uid="{317EA80B-9339-4797-BDD5-8F10C173DAAE}"/>
    <cellStyle name="Заголовок 2 2" xfId="4244" xr:uid="{6C8ECF59-950A-4B52-BA92-1E2366FCF419}"/>
    <cellStyle name="Заголовок 2 3" xfId="4245" xr:uid="{27382B69-319E-425C-B86E-0A6279C26DE8}"/>
    <cellStyle name="Заголовок 3" xfId="1122" xr:uid="{607F5061-0AE0-4198-A068-2F5006ADB495}"/>
    <cellStyle name="Заголовок 3 2" xfId="4246" xr:uid="{1392B0E1-06F2-4A65-B0A0-00D3E1A9241D}"/>
    <cellStyle name="Заголовок 3 2 2" xfId="4247" xr:uid="{5D3AD7AE-A45E-40B6-9169-E3208C5D44C2}"/>
    <cellStyle name="Заголовок 3 3" xfId="4248" xr:uid="{3DF2372B-2C9C-43CF-A8C6-26F295455882}"/>
    <cellStyle name="Заголовок 3 3 2" xfId="4249" xr:uid="{3975F42F-F35D-4187-BDED-0F32FC53E2E5}"/>
    <cellStyle name="Заголовок 3 4" xfId="4250" xr:uid="{AACA83B2-3115-4357-8252-83AC542D9840}"/>
    <cellStyle name="Заголовок 4" xfId="1123" xr:uid="{0549DE22-E1D4-4769-B4E9-CE7C5F9BA222}"/>
    <cellStyle name="Заголовок 4 2" xfId="4251" xr:uid="{CC8A8828-47FD-4EE6-85DF-990970BDD811}"/>
    <cellStyle name="Заголовок 4 3" xfId="4252" xr:uid="{2D1FC951-E2DB-42B3-BAB1-DF3CC9EBAE59}"/>
    <cellStyle name="Итог" xfId="1124" xr:uid="{CAF69E29-F33C-4CDE-8B45-84A648374C12}"/>
    <cellStyle name="Итог 10" xfId="4253" xr:uid="{DC247143-C8E6-43C5-964B-2E0805FAB361}"/>
    <cellStyle name="Итог 10 2" xfId="8450" xr:uid="{EDF2F542-9617-409D-AC69-F1B77FB258BD}"/>
    <cellStyle name="Итог 10 2 2" xfId="17088" xr:uid="{386DFE58-A2A9-4301-AB24-28EF5A4E4CF9}"/>
    <cellStyle name="Итог 10 2 3" xfId="28420" xr:uid="{2E0978EA-5F49-424E-8BD0-0D1C205692BD}"/>
    <cellStyle name="Итог 10 3" xfId="9626" xr:uid="{E2C7F33F-B710-4772-A196-088841108C41}"/>
    <cellStyle name="Итог 10 3 2" xfId="18254" xr:uid="{4B7F8573-60C2-4626-BE01-C6CFFA671563}"/>
    <cellStyle name="Итог 10 3 3" xfId="29587" xr:uid="{8B743FD1-B050-4585-8265-17E9E36D4D91}"/>
    <cellStyle name="Итог 10 4" xfId="11060" xr:uid="{D3F3663C-E64F-4B77-9264-C4A5B3E3CD00}"/>
    <cellStyle name="Итог 10 4 2" xfId="19686" xr:uid="{4025BC40-1DB9-426C-A9C0-AB2B20A076A3}"/>
    <cellStyle name="Итог 10 4 3" xfId="31021" xr:uid="{1762AD6C-1E0E-49D0-9B9A-F9DAC6FDB7FB}"/>
    <cellStyle name="Итог 10 5" xfId="11942" xr:uid="{FA860BC7-5CD7-496D-8BBF-B06FAB1791B0}"/>
    <cellStyle name="Итог 10 5 2" xfId="20567" xr:uid="{E339CA55-733E-407A-B519-8E339BF76BAB}"/>
    <cellStyle name="Итог 10 5 3" xfId="31903" xr:uid="{DFB79EAB-98D6-4854-BDF1-0C53DC4E836C}"/>
    <cellStyle name="Итог 10 6" xfId="9034" xr:uid="{B901D659-CF16-4938-854B-9C7EDEA2D902}"/>
    <cellStyle name="Итог 10 6 2" xfId="17662" xr:uid="{D54DD0C9-CA54-4418-9A8B-C0DB0058CA07}"/>
    <cellStyle name="Итог 10 6 3" xfId="28995" xr:uid="{B85C48D0-E57E-4971-9182-07A80EA6AA72}"/>
    <cellStyle name="Итог 10 7" xfId="12937" xr:uid="{FC8EC073-C733-4908-A661-11CC1F1C1C26}"/>
    <cellStyle name="Итог 10 7 2" xfId="21560" xr:uid="{5432EF45-5CB1-444E-9DB0-BC3495A74BDF}"/>
    <cellStyle name="Итог 10 7 3" xfId="32898" xr:uid="{F3FDC117-A8DB-424B-B80E-C090D8B67F61}"/>
    <cellStyle name="Итог 11" xfId="4254" xr:uid="{8D47D66E-FBE0-4902-BA76-280CFD349E51}"/>
    <cellStyle name="Итог 11 2" xfId="8451" xr:uid="{7AD5CD76-8778-4BD6-80F1-89B787F796D2}"/>
    <cellStyle name="Итог 11 2 2" xfId="17089" xr:uid="{3B41BF23-CAB6-4DE3-931E-3313A53475E7}"/>
    <cellStyle name="Итог 11 2 3" xfId="28421" xr:uid="{70EDA9AA-6EEA-4FA5-87CB-B751E33F95B0}"/>
    <cellStyle name="Итог 11 3" xfId="9627" xr:uid="{57F5BA5A-2DD5-4E64-B528-01F7C73502E0}"/>
    <cellStyle name="Итог 11 3 2" xfId="18255" xr:uid="{32FE8434-6F61-4D0E-9B6B-F83D2042DF36}"/>
    <cellStyle name="Итог 11 3 3" xfId="29588" xr:uid="{F8FABA55-83AB-47A2-85E4-D0576AAAA1A2}"/>
    <cellStyle name="Итог 11 4" xfId="11061" xr:uid="{24C781EA-9882-4A89-9870-084BC8DF3DD8}"/>
    <cellStyle name="Итог 11 4 2" xfId="19687" xr:uid="{05D4DE7B-7009-43A9-93D8-C7788730C7C4}"/>
    <cellStyle name="Итог 11 4 3" xfId="31022" xr:uid="{1FB43AE8-06C8-4927-8D11-7991CDAF36D1}"/>
    <cellStyle name="Итог 11 5" xfId="11943" xr:uid="{2DF94D69-7C4E-45A2-AB3F-645121579EB8}"/>
    <cellStyle name="Итог 11 5 2" xfId="20568" xr:uid="{2504F7C2-BF47-4CA1-AB40-AA3FE374A612}"/>
    <cellStyle name="Итог 11 5 3" xfId="31904" xr:uid="{1F96590E-B88C-4F81-9883-DE2E25A77370}"/>
    <cellStyle name="Итог 11 6" xfId="11386" xr:uid="{49B91A32-F7F8-479C-9E67-2007C856DA3D}"/>
    <cellStyle name="Итог 11 6 2" xfId="20011" xr:uid="{FB1523D3-5C5A-4313-867E-4F63DD5F1382}"/>
    <cellStyle name="Итог 11 6 3" xfId="31347" xr:uid="{09DBC20C-5FBF-47F9-89E4-45F2AD02A358}"/>
    <cellStyle name="Итог 11 7" xfId="12938" xr:uid="{C50806D1-8D8E-4FCB-89E9-B4D87FD338D0}"/>
    <cellStyle name="Итог 11 7 2" xfId="21561" xr:uid="{EB011DD5-C7D3-4803-B858-0FC72332147D}"/>
    <cellStyle name="Итог 11 7 3" xfId="32899" xr:uid="{C5328F81-C684-4AF0-8061-882152B29C12}"/>
    <cellStyle name="Итог 12" xfId="4255" xr:uid="{BF002E43-BE80-4BBC-AE58-E1CA3A96BDED}"/>
    <cellStyle name="Итог 12 2" xfId="8452" xr:uid="{DE132CDE-6C08-4A57-800B-9B8975CC9B5B}"/>
    <cellStyle name="Итог 12 2 2" xfId="17090" xr:uid="{0F8CF96E-F800-490C-B20F-148FF218A1B9}"/>
    <cellStyle name="Итог 12 2 3" xfId="28422" xr:uid="{FEED7C81-8F12-4CC7-BA03-A58EDCD8A4D5}"/>
    <cellStyle name="Итог 12 3" xfId="9628" xr:uid="{9CC49C91-933B-4F68-ABB4-6A02F9DA1774}"/>
    <cellStyle name="Итог 12 3 2" xfId="18256" xr:uid="{B5E14A52-CFE7-423E-9DB5-555ED8994A7E}"/>
    <cellStyle name="Итог 12 3 3" xfId="29589" xr:uid="{D433B79E-195E-47BA-97CF-8E38A22F9698}"/>
    <cellStyle name="Итог 12 4" xfId="11062" xr:uid="{D7F21AFF-21FC-4580-8127-ED0C106D4A95}"/>
    <cellStyle name="Итог 12 4 2" xfId="19688" xr:uid="{AAA68FE2-B405-4872-8772-3A36973C864D}"/>
    <cellStyle name="Итог 12 4 3" xfId="31023" xr:uid="{1279939E-637E-464A-BA2F-FDFA3B64B659}"/>
    <cellStyle name="Итог 12 5" xfId="11944" xr:uid="{2EAF0558-098A-4D9E-AEEE-ACBD5368A15D}"/>
    <cellStyle name="Итог 12 5 2" xfId="20569" xr:uid="{ED1A8D93-4240-43DA-9C93-5B602F1509FD}"/>
    <cellStyle name="Итог 12 5 3" xfId="31905" xr:uid="{437192A4-9B41-417A-B1D1-ADCB5BBB57AD}"/>
    <cellStyle name="Итог 12 6" xfId="11387" xr:uid="{4A48DB2A-38E2-4235-8C45-EE68F2EE0378}"/>
    <cellStyle name="Итог 12 6 2" xfId="20012" xr:uid="{5FB2CEFB-D2B9-45D6-B114-0C2583154A07}"/>
    <cellStyle name="Итог 12 6 3" xfId="31348" xr:uid="{89606892-2DA5-4323-84D3-B82F9CCFCAC9}"/>
    <cellStyle name="Итог 12 7" xfId="12939" xr:uid="{D8642B1B-5262-4540-9079-55F8F9FEF97F}"/>
    <cellStyle name="Итог 12 7 2" xfId="21562" xr:uid="{5F9C7C8B-C401-4F9F-9A11-2BB034DE413E}"/>
    <cellStyle name="Итог 12 7 3" xfId="32900" xr:uid="{01FA1378-2F92-43CB-8075-7C340D7B1A14}"/>
    <cellStyle name="Итог 13" xfId="4256" xr:uid="{9A081545-F931-4A72-A7DC-E0816C54CE60}"/>
    <cellStyle name="Итог 13 2" xfId="8453" xr:uid="{F446265A-C1D2-4BF7-ADF8-3DF63241146C}"/>
    <cellStyle name="Итог 13 2 2" xfId="17091" xr:uid="{89BA04A7-6B83-4B48-A930-03CFD89226F7}"/>
    <cellStyle name="Итог 13 2 3" xfId="28423" xr:uid="{15A181EC-4927-47CC-A130-8CD66A43DBDC}"/>
    <cellStyle name="Итог 13 3" xfId="9629" xr:uid="{9FF9C700-970D-4AD1-A08B-5FEBB5E6DA15}"/>
    <cellStyle name="Итог 13 3 2" xfId="18257" xr:uid="{40723DD3-ECE3-4456-A770-69BB0BB5929D}"/>
    <cellStyle name="Итог 13 3 3" xfId="29590" xr:uid="{22D208DB-87FC-4D67-836F-C3901E621BD2}"/>
    <cellStyle name="Итог 13 4" xfId="11063" xr:uid="{37211D26-A8E2-4E50-BB49-91BDD03F9A8D}"/>
    <cellStyle name="Итог 13 4 2" xfId="19689" xr:uid="{58128005-4403-4850-B68D-8F9ABA1E8F5F}"/>
    <cellStyle name="Итог 13 4 3" xfId="31024" xr:uid="{6FE7B01A-E962-4CB0-B75D-99A48907F562}"/>
    <cellStyle name="Итог 13 5" xfId="11945" xr:uid="{A57BC8F3-AD51-4AF3-B0EF-79E17389FF8D}"/>
    <cellStyle name="Итог 13 5 2" xfId="20570" xr:uid="{8DA0610C-C198-4AD2-98EB-B1C7C90B2F5B}"/>
    <cellStyle name="Итог 13 5 3" xfId="31906" xr:uid="{AC086D2D-BE75-4E35-9D88-8CB2FD4229B5}"/>
    <cellStyle name="Итог 13 6" xfId="9035" xr:uid="{1C9C572E-969E-4810-96BF-243F6D8D34EA}"/>
    <cellStyle name="Итог 13 6 2" xfId="17663" xr:uid="{F6B28F1C-09AD-4120-A6C2-390023CCFE14}"/>
    <cellStyle name="Итог 13 6 3" xfId="28996" xr:uid="{6A31444B-8E4A-43CA-8AE0-6A2495D11EFF}"/>
    <cellStyle name="Итог 13 7" xfId="12940" xr:uid="{052EA6B2-A683-4E16-BA7D-EB9FF290330F}"/>
    <cellStyle name="Итог 13 7 2" xfId="21563" xr:uid="{CC5CBBDE-80D0-46E5-B95C-4E58EA56C49B}"/>
    <cellStyle name="Итог 13 7 3" xfId="32901" xr:uid="{8816F209-F2CD-4943-86A8-BB3EB686D1CA}"/>
    <cellStyle name="Итог 14" xfId="4257" xr:uid="{F2986C27-96DF-4C8B-928B-F2264F02C8F6}"/>
    <cellStyle name="Итог 14 2" xfId="8454" xr:uid="{03FA3DF7-006D-4616-A15B-A707D1354657}"/>
    <cellStyle name="Итог 14 2 2" xfId="17092" xr:uid="{AD5E0368-FE40-4943-B6FC-FD6285251418}"/>
    <cellStyle name="Итог 14 2 3" xfId="28424" xr:uid="{10E580D8-2291-4447-8FE9-9C6EA7BF601B}"/>
    <cellStyle name="Итог 14 3" xfId="9630" xr:uid="{7B8B7B13-90BB-44F7-8025-949ED612CBBA}"/>
    <cellStyle name="Итог 14 3 2" xfId="18258" xr:uid="{ABF67DC8-AABE-473D-BFD5-503506D56C4B}"/>
    <cellStyle name="Итог 14 3 3" xfId="29591" xr:uid="{BBF5DD2A-BCC0-4491-A962-1671654331E2}"/>
    <cellStyle name="Итог 14 4" xfId="11064" xr:uid="{8D524278-66EC-4A98-B51D-E43BECEAB09B}"/>
    <cellStyle name="Итог 14 4 2" xfId="19690" xr:uid="{56AD522D-558F-40AF-8D49-54A3D3EF50A8}"/>
    <cellStyle name="Итог 14 4 3" xfId="31025" xr:uid="{08C047FE-DED3-49FB-A396-A928D7C5B797}"/>
    <cellStyle name="Итог 14 5" xfId="11946" xr:uid="{6851EC4B-F8AA-426C-87A0-937D364FF744}"/>
    <cellStyle name="Итог 14 5 2" xfId="20571" xr:uid="{5F56E0FE-B6C3-40E6-9671-7A29C0FB9EB4}"/>
    <cellStyle name="Итог 14 5 3" xfId="31907" xr:uid="{EC4FCC98-3575-449D-89EB-DCE7D2714B35}"/>
    <cellStyle name="Итог 14 6" xfId="9059" xr:uid="{47988D33-E73B-4CDE-9375-C1EF102DF8BF}"/>
    <cellStyle name="Итог 14 6 2" xfId="17687" xr:uid="{09DE5E86-008D-4E09-8AB6-C0728CE23A20}"/>
    <cellStyle name="Итог 14 6 3" xfId="29020" xr:uid="{D072C82D-6163-4949-B459-71EE6ED227F7}"/>
    <cellStyle name="Итог 14 7" xfId="12941" xr:uid="{E39DEFCC-0E0D-47C7-9E0B-346C41DFA3F9}"/>
    <cellStyle name="Итог 14 7 2" xfId="21564" xr:uid="{39E65DDA-9471-4007-B1E0-9C2627D16541}"/>
    <cellStyle name="Итог 14 7 3" xfId="32902" xr:uid="{50A887FA-C52A-431C-8D04-C2941835E65C}"/>
    <cellStyle name="Итог 15" xfId="4258" xr:uid="{36FD9464-9D3C-456D-B852-173D3D4A6CC4}"/>
    <cellStyle name="Итог 15 2" xfId="8455" xr:uid="{C3B7502F-09A0-4BF5-B255-04CA5C854526}"/>
    <cellStyle name="Итог 15 2 2" xfId="17093" xr:uid="{664C0BB2-5AF5-4A96-B920-EE19969BAF0F}"/>
    <cellStyle name="Итог 15 2 3" xfId="28425" xr:uid="{9984557B-2B57-4CF0-9A4B-E5A2E28028A6}"/>
    <cellStyle name="Итог 15 3" xfId="9631" xr:uid="{CC2BCB72-A5F4-432D-8ABC-1752044708DB}"/>
    <cellStyle name="Итог 15 3 2" xfId="18259" xr:uid="{E3F84B95-DD30-49C9-9D8F-B30F52BAC1CC}"/>
    <cellStyle name="Итог 15 3 3" xfId="29592" xr:uid="{4946F744-D34F-4C44-8DFE-CDBCB11459B0}"/>
    <cellStyle name="Итог 15 4" xfId="11065" xr:uid="{546FB61B-F86D-4BD8-8D2B-D247D91529F4}"/>
    <cellStyle name="Итог 15 4 2" xfId="19691" xr:uid="{2BCA8FE2-E0F7-438F-A46D-2C78C9BEFA9C}"/>
    <cellStyle name="Итог 15 4 3" xfId="31026" xr:uid="{3D646DBD-211F-4067-AE61-5502A6191C72}"/>
    <cellStyle name="Итог 15 5" xfId="11947" xr:uid="{8C8C3B51-868B-4A66-BAC9-3F50520CAACC}"/>
    <cellStyle name="Итог 15 5 2" xfId="20572" xr:uid="{7DE8AF36-F049-4B9D-86A7-A82D4C880FFA}"/>
    <cellStyle name="Итог 15 5 3" xfId="31908" xr:uid="{92798676-2D71-4594-BA73-D7FF7104ABE8}"/>
    <cellStyle name="Итог 15 6" xfId="11388" xr:uid="{017FB6E8-575F-44FF-8236-CC776D5314E2}"/>
    <cellStyle name="Итог 15 6 2" xfId="20013" xr:uid="{A44C31A2-81BE-4A9E-9921-B6C821F91640}"/>
    <cellStyle name="Итог 15 6 3" xfId="31349" xr:uid="{8A59DF9A-E42E-4DB4-987D-F772C2337BA0}"/>
    <cellStyle name="Итог 15 7" xfId="12942" xr:uid="{B324FB69-3984-4897-93B3-C2116BB3EA61}"/>
    <cellStyle name="Итог 15 7 2" xfId="21565" xr:uid="{4AF62652-7929-45BE-92A3-B57F6ABCEDB8}"/>
    <cellStyle name="Итог 15 7 3" xfId="32903" xr:uid="{4BD43CCA-E7BA-4DD9-BD53-AE6B1478E632}"/>
    <cellStyle name="Итог 16" xfId="4259" xr:uid="{079B3167-60CE-4582-AD2D-02A1F568650F}"/>
    <cellStyle name="Итог 16 2" xfId="8456" xr:uid="{27992E51-C6A9-4B42-9A28-F60F5420D5F1}"/>
    <cellStyle name="Итог 16 2 2" xfId="17094" xr:uid="{502681A2-10F2-4E36-8E86-46CBB53FF038}"/>
    <cellStyle name="Итог 16 2 3" xfId="28426" xr:uid="{38C4B89B-0CE5-40B1-AB45-AE1698889E4E}"/>
    <cellStyle name="Итог 16 3" xfId="9632" xr:uid="{5BFE2929-C392-4C4C-B20F-3600294A9869}"/>
    <cellStyle name="Итог 16 3 2" xfId="18260" xr:uid="{6862B470-569D-492A-BBC8-EA8172C88FE4}"/>
    <cellStyle name="Итог 16 3 3" xfId="29593" xr:uid="{924E9DC8-0D06-4F6C-A223-BCAF6E2A1323}"/>
    <cellStyle name="Итог 16 4" xfId="11066" xr:uid="{F92114BA-FFDA-4248-928D-EA0C1D095C45}"/>
    <cellStyle name="Итог 16 4 2" xfId="19692" xr:uid="{A392E325-F672-42BD-BCC5-8C2E98D64EE3}"/>
    <cellStyle name="Итог 16 4 3" xfId="31027" xr:uid="{E37689B7-E073-47D3-92D5-F1CB3919D369}"/>
    <cellStyle name="Итог 16 5" xfId="11948" xr:uid="{BDCF5E31-0FF4-41F7-A0E5-9D523DFB13F7}"/>
    <cellStyle name="Итог 16 5 2" xfId="20573" xr:uid="{F25A43E7-03DB-4AAB-975B-B399E1A69ACF}"/>
    <cellStyle name="Итог 16 5 3" xfId="31909" xr:uid="{5ABCF4DB-3C13-4E87-A4A0-36109EA4D7D3}"/>
    <cellStyle name="Итог 16 6" xfId="9036" xr:uid="{8A98DCDC-93AD-4D7A-AD7E-374D28BB9AC4}"/>
    <cellStyle name="Итог 16 6 2" xfId="17664" xr:uid="{B4E1B181-1763-49C2-85B3-FAE7CAC23C1A}"/>
    <cellStyle name="Итог 16 6 3" xfId="28997" xr:uid="{DAFBB95F-C2C1-434D-BC39-33C696E0CE12}"/>
    <cellStyle name="Итог 16 7" xfId="12943" xr:uid="{C8BDAD4F-33D0-47C3-88E3-B316631C955F}"/>
    <cellStyle name="Итог 16 7 2" xfId="21566" xr:uid="{A071E49A-A7DA-4932-91A0-E4D975513FE1}"/>
    <cellStyle name="Итог 16 7 3" xfId="32904" xr:uid="{341F1082-16C4-453C-9303-799B81CBB609}"/>
    <cellStyle name="Итог 17" xfId="5388" xr:uid="{9C006BC0-7138-4E46-AC22-5380407B412B}"/>
    <cellStyle name="Итог 17 2" xfId="14047" xr:uid="{F7478989-B22E-4932-BF05-450A911A158B}"/>
    <cellStyle name="Итог 17 3" xfId="25379" xr:uid="{09C32E21-F58C-45C4-927B-8D4F3FD8106A}"/>
    <cellStyle name="Итог 18" xfId="7765" xr:uid="{3791DB65-2354-4E74-A505-C1FDF17B2FEF}"/>
    <cellStyle name="Итог 18 2" xfId="16403" xr:uid="{6124980F-D6C5-4C4F-8FCA-CAAB3E12A22D}"/>
    <cellStyle name="Итог 18 3" xfId="27735" xr:uid="{CCA2903D-1024-4248-905A-F0233E9E79D9}"/>
    <cellStyle name="Итог 19" xfId="8974" xr:uid="{03707EE6-87D2-4E5F-9A2D-D1B68B8D3488}"/>
    <cellStyle name="Итог 19 2" xfId="17602" xr:uid="{D4ACF656-20AB-4EBF-A3EE-5A538F880CEF}"/>
    <cellStyle name="Итог 19 3" xfId="28935" xr:uid="{9E27934F-78AF-426F-8B66-71389BC15CED}"/>
    <cellStyle name="Итог 2" xfId="4260" xr:uid="{6E21F854-8B6E-4913-8ED3-2546E99BEB2C}"/>
    <cellStyle name="Итог 2 10" xfId="11067" xr:uid="{91E9DA22-32FF-4C56-A999-5994C9A9F7CD}"/>
    <cellStyle name="Итог 2 10 2" xfId="19693" xr:uid="{4C5619FD-7ED9-4D18-9E69-A0A2FAE9035F}"/>
    <cellStyle name="Итог 2 10 3" xfId="31028" xr:uid="{AF21D712-EA3A-4608-BDA5-4D4AE8BAD902}"/>
    <cellStyle name="Итог 2 11" xfId="11949" xr:uid="{9BEDCD25-4B0A-4F43-AC8C-2F893428D022}"/>
    <cellStyle name="Итог 2 11 2" xfId="20574" xr:uid="{E9249CFA-7C54-4A7D-915B-8C4A5DF1405E}"/>
    <cellStyle name="Итог 2 11 3" xfId="31910" xr:uid="{7E34AA40-E4F9-4E51-B6A6-15A329E412B9}"/>
    <cellStyle name="Итог 2 12" xfId="11389" xr:uid="{7547FF56-0447-43E4-AAA3-DBE58A2F278E}"/>
    <cellStyle name="Итог 2 12 2" xfId="20014" xr:uid="{B98AC298-9C88-4D66-963C-D4F0CD866AEA}"/>
    <cellStyle name="Итог 2 12 3" xfId="31350" xr:uid="{0DA5FBF6-B3A5-42A4-A37B-C84586CAEF8C}"/>
    <cellStyle name="Итог 2 13" xfId="12944" xr:uid="{B759E2B2-5489-422A-878C-9169FC444F90}"/>
    <cellStyle name="Итог 2 13 2" xfId="21567" xr:uid="{C1F090DA-31FA-48F7-B371-FD24EB5D8E5E}"/>
    <cellStyle name="Итог 2 13 3" xfId="32905" xr:uid="{EAFF88A7-3113-404C-B7D9-6808ACA83BC5}"/>
    <cellStyle name="Итог 2 2" xfId="4261" xr:uid="{598A6D45-5F8E-4998-B61A-FC8ABAEC6CCE}"/>
    <cellStyle name="Итог 2 2 10" xfId="11950" xr:uid="{823D34DD-605C-43C1-A7CD-81D937443FB9}"/>
    <cellStyle name="Итог 2 2 10 2" xfId="20575" xr:uid="{1C388B80-1C2E-4C35-90FF-9391FDB2289A}"/>
    <cellStyle name="Итог 2 2 10 3" xfId="31911" xr:uid="{2BE40AF8-6EA5-426F-83F4-048C40C0F9BF}"/>
    <cellStyle name="Итог 2 2 11" xfId="10730" xr:uid="{89C97783-229F-4038-B587-C9CC5E8FC3AC}"/>
    <cellStyle name="Итог 2 2 11 2" xfId="19356" xr:uid="{34BEA5BB-B67D-4370-A30B-D283E5471AD7}"/>
    <cellStyle name="Итог 2 2 11 3" xfId="30691" xr:uid="{EA83BE90-D2FF-4069-A782-01F035250122}"/>
    <cellStyle name="Итог 2 2 12" xfId="12945" xr:uid="{949A1BB5-F00A-4AD4-96A4-81AE312B5B77}"/>
    <cellStyle name="Итог 2 2 12 2" xfId="21568" xr:uid="{7771FF0C-4CE4-46CE-A8BB-A524229D61EF}"/>
    <cellStyle name="Итог 2 2 12 3" xfId="32906" xr:uid="{EC6439ED-C6F6-453F-A3F8-34597CE4CF52}"/>
    <cellStyle name="Итог 2 2 2" xfId="4262" xr:uid="{CBB766F8-C4C2-46B8-94E4-6FED055ECAEA}"/>
    <cellStyle name="Итог 2 2 2 2" xfId="8459" xr:uid="{E5A0C27E-9A54-48D8-A8CC-23A81A4780E7}"/>
    <cellStyle name="Итог 2 2 2 2 2" xfId="17097" xr:uid="{CBED3E0C-672B-44B8-BE27-4C5F5132C7E1}"/>
    <cellStyle name="Итог 2 2 2 2 3" xfId="28429" xr:uid="{6D25B3CC-DCDF-4C7B-B849-1F6CCADDD2DB}"/>
    <cellStyle name="Итог 2 2 2 3" xfId="9635" xr:uid="{CE6D0433-7368-411E-A5D7-9BD55EBA98FE}"/>
    <cellStyle name="Итог 2 2 2 3 2" xfId="18263" xr:uid="{43F594C4-5DFE-40C1-B48D-CFDFE6CD5B14}"/>
    <cellStyle name="Итог 2 2 2 3 3" xfId="29596" xr:uid="{7D819E20-9BF7-4B58-AD27-3A4E7133810B}"/>
    <cellStyle name="Итог 2 2 2 4" xfId="11069" xr:uid="{655D9A86-9A7B-422F-BE9C-E44C6C9A4E94}"/>
    <cellStyle name="Итог 2 2 2 4 2" xfId="19695" xr:uid="{D6F2E918-B445-4A9E-928B-5993934146B4}"/>
    <cellStyle name="Итог 2 2 2 4 3" xfId="31030" xr:uid="{6D55789E-2A81-453A-99FB-DDDE0AF4E492}"/>
    <cellStyle name="Итог 2 2 2 5" xfId="11951" xr:uid="{A6C6A239-E79B-4475-83F9-8614DCD6DB48}"/>
    <cellStyle name="Итог 2 2 2 5 2" xfId="20576" xr:uid="{F4222290-85E1-49CE-B74B-CAC878FE0804}"/>
    <cellStyle name="Итог 2 2 2 5 3" xfId="31912" xr:uid="{84EAA67E-EE14-4B55-85FF-47374C6DBBDE}"/>
    <cellStyle name="Итог 2 2 2 6" xfId="9037" xr:uid="{E7BE00C7-0544-4C04-947F-501EBDDC4214}"/>
    <cellStyle name="Итог 2 2 2 6 2" xfId="17665" xr:uid="{5300C2AF-5E60-46EA-987F-9B6C4C618CEF}"/>
    <cellStyle name="Итог 2 2 2 6 3" xfId="28998" xr:uid="{2ABE4A92-8DFA-438C-AB72-1F7C2A8336C7}"/>
    <cellStyle name="Итог 2 2 2 7" xfId="12946" xr:uid="{D4E9A3F8-30BF-4344-9010-E4BF3884C091}"/>
    <cellStyle name="Итог 2 2 2 7 2" xfId="21569" xr:uid="{C47B4235-2F16-4B59-B610-D85BE1D04718}"/>
    <cellStyle name="Итог 2 2 2 7 3" xfId="32907" xr:uid="{FDD38B63-8E77-4509-BCEA-1FF8287E4F0F}"/>
    <cellStyle name="Итог 2 2 3" xfId="4263" xr:uid="{F3DEC0D5-B8D4-448B-9A0A-087BE6DA59EF}"/>
    <cellStyle name="Итог 2 2 3 2" xfId="8460" xr:uid="{189AE24E-23FD-464F-8C21-BAF61A1B6105}"/>
    <cellStyle name="Итог 2 2 3 2 2" xfId="17098" xr:uid="{DFBE4C04-6341-4279-94ED-33464E7B879D}"/>
    <cellStyle name="Итог 2 2 3 2 3" xfId="28430" xr:uid="{DCFD0874-1A2A-4FEA-A666-A6E6F81BBDD9}"/>
    <cellStyle name="Итог 2 2 3 3" xfId="9636" xr:uid="{44E6296E-94EB-4CAD-89E6-27C14B3D0ADB}"/>
    <cellStyle name="Итог 2 2 3 3 2" xfId="18264" xr:uid="{C8D88E16-1FDB-4A9F-A5C8-4D77B6725EAC}"/>
    <cellStyle name="Итог 2 2 3 3 3" xfId="29597" xr:uid="{7BD0CCF0-D5DD-4AAA-884E-D5AEF62177C5}"/>
    <cellStyle name="Итог 2 2 3 4" xfId="11070" xr:uid="{479FC896-0FEC-469A-B74F-CCB8D83DBC50}"/>
    <cellStyle name="Итог 2 2 3 4 2" xfId="19696" xr:uid="{518BA62B-7CE4-4179-B1FB-741FE85F4093}"/>
    <cellStyle name="Итог 2 2 3 4 3" xfId="31031" xr:uid="{53899A17-DED6-432A-9DC7-182ADBB88104}"/>
    <cellStyle name="Итог 2 2 3 5" xfId="11952" xr:uid="{A1386D75-1BCA-4E09-A229-F6E7083645C7}"/>
    <cellStyle name="Итог 2 2 3 5 2" xfId="20577" xr:uid="{5484F810-227C-47E8-993A-51C1ABEA0704}"/>
    <cellStyle name="Итог 2 2 3 5 3" xfId="31913" xr:uid="{371F79F1-91F4-42C0-B4D8-DC8DA67C1AD6}"/>
    <cellStyle name="Итог 2 2 3 6" xfId="11390" xr:uid="{C59B7F56-6A0A-4775-A77E-BA907F0B0160}"/>
    <cellStyle name="Итог 2 2 3 6 2" xfId="20015" xr:uid="{5D8C594A-7317-44B9-81B1-2F463426C032}"/>
    <cellStyle name="Итог 2 2 3 6 3" xfId="31351" xr:uid="{3D822CC8-A7AE-4E4F-A0C0-7DECD9B63D7E}"/>
    <cellStyle name="Итог 2 2 3 7" xfId="12947" xr:uid="{7734B3B5-354B-411E-A5D0-C13DFB0DB6D8}"/>
    <cellStyle name="Итог 2 2 3 7 2" xfId="21570" xr:uid="{89386112-8B03-486D-B241-0822058C8C23}"/>
    <cellStyle name="Итог 2 2 3 7 3" xfId="32908" xr:uid="{78C837A2-EF4D-423D-8977-15920AC4A21D}"/>
    <cellStyle name="Итог 2 2 4" xfId="4264" xr:uid="{4A47776A-1881-45B5-8A4D-8C07FAA75FC9}"/>
    <cellStyle name="Итог 2 2 4 2" xfId="8461" xr:uid="{4B56D8ED-76BD-4441-9C38-D0961D49CB72}"/>
    <cellStyle name="Итог 2 2 4 2 2" xfId="17099" xr:uid="{BE2B3F38-356A-423E-956F-C3F0D6A4A1A0}"/>
    <cellStyle name="Итог 2 2 4 2 3" xfId="28431" xr:uid="{ADDC355C-3821-45E6-8C70-401E7368A977}"/>
    <cellStyle name="Итог 2 2 4 3" xfId="9637" xr:uid="{66351AE5-30E5-401A-B056-8EAD996A3D52}"/>
    <cellStyle name="Итог 2 2 4 3 2" xfId="18265" xr:uid="{6A6E7E78-A0DD-4D06-8165-7CB311C290D0}"/>
    <cellStyle name="Итог 2 2 4 3 3" xfId="29598" xr:uid="{2B910A46-EE01-43D4-94B4-0A4DC890818D}"/>
    <cellStyle name="Итог 2 2 4 4" xfId="11071" xr:uid="{9BB62104-D75A-4C0E-BBB6-600B62A38AC2}"/>
    <cellStyle name="Итог 2 2 4 4 2" xfId="19697" xr:uid="{B16D1E83-FFB6-4735-935A-68BD780C5C7C}"/>
    <cellStyle name="Итог 2 2 4 4 3" xfId="31032" xr:uid="{BD599B4D-27B0-448D-AB3F-F30270A35511}"/>
    <cellStyle name="Итог 2 2 4 5" xfId="11953" xr:uid="{F6F01FF4-798F-4FE1-9077-070A2357B9C9}"/>
    <cellStyle name="Итог 2 2 4 5 2" xfId="20578" xr:uid="{517B3E3F-D5EB-4D01-8C86-0D8DF900F21E}"/>
    <cellStyle name="Итог 2 2 4 5 3" xfId="31914" xr:uid="{45540488-8E56-4C89-80F6-71EC1D641924}"/>
    <cellStyle name="Итог 2 2 4 6" xfId="11391" xr:uid="{62F6520F-D3E1-493B-A745-37F442BC3E64}"/>
    <cellStyle name="Итог 2 2 4 6 2" xfId="20016" xr:uid="{E65C4AB7-3A47-4A93-93E4-E977FE861F28}"/>
    <cellStyle name="Итог 2 2 4 6 3" xfId="31352" xr:uid="{ECC5EA7C-D1F6-4F27-97B0-5A0B790F59C0}"/>
    <cellStyle name="Итог 2 2 4 7" xfId="12948" xr:uid="{042B68A4-A23C-487D-B2FF-58000B674385}"/>
    <cellStyle name="Итог 2 2 4 7 2" xfId="21571" xr:uid="{03645B8F-E8F6-4718-814B-5F3783C23EAD}"/>
    <cellStyle name="Итог 2 2 4 7 3" xfId="32909" xr:uid="{85C48781-6A1F-4372-93ED-ECF948FCED8C}"/>
    <cellStyle name="Итог 2 2 5" xfId="4265" xr:uid="{CB9D854E-F2D8-4459-B857-1A38B941B950}"/>
    <cellStyle name="Итог 2 2 5 2" xfId="8462" xr:uid="{F31C9A83-B063-4B54-BDC8-739D08DED081}"/>
    <cellStyle name="Итог 2 2 5 2 2" xfId="17100" xr:uid="{BBDB6C22-8EB3-4EA3-AF45-37959BBDDFC8}"/>
    <cellStyle name="Итог 2 2 5 2 3" xfId="28432" xr:uid="{8CE5B89D-2396-4B94-8A74-9388707D2F1E}"/>
    <cellStyle name="Итог 2 2 5 3" xfId="9638" xr:uid="{D46C922D-0B1C-4388-A622-D5EF71A25F8A}"/>
    <cellStyle name="Итог 2 2 5 3 2" xfId="18266" xr:uid="{20CA2341-F2D9-46B2-823A-134A662EDE76}"/>
    <cellStyle name="Итог 2 2 5 3 3" xfId="29599" xr:uid="{CBFF15E0-5D11-4CAF-AC22-E9A8CD018FE2}"/>
    <cellStyle name="Итог 2 2 5 4" xfId="11072" xr:uid="{12DB52AA-D7F6-4775-B11C-1216DFC80C78}"/>
    <cellStyle name="Итог 2 2 5 4 2" xfId="19698" xr:uid="{137CE7CF-E23C-49CD-91AB-015DB314B407}"/>
    <cellStyle name="Итог 2 2 5 4 3" xfId="31033" xr:uid="{8C5C63B6-9515-4510-91E5-65E185B66CDA}"/>
    <cellStyle name="Итог 2 2 5 5" xfId="11954" xr:uid="{1E1643BB-6B1A-45B6-B37C-F4710C2343FA}"/>
    <cellStyle name="Итог 2 2 5 5 2" xfId="20579" xr:uid="{5A487FFD-C80B-46C7-8CC7-393907D6EF70}"/>
    <cellStyle name="Итог 2 2 5 5 3" xfId="31915" xr:uid="{8D45BDB3-8DD6-4804-82B8-8D52C9333E4C}"/>
    <cellStyle name="Итог 2 2 5 6" xfId="9038" xr:uid="{DC24EFED-3688-43EC-86B5-9B45C95A4E78}"/>
    <cellStyle name="Итог 2 2 5 6 2" xfId="17666" xr:uid="{68B8C843-BD33-43C9-80A1-F2E3CDF1C005}"/>
    <cellStyle name="Итог 2 2 5 6 3" xfId="28999" xr:uid="{FC240791-D8D7-4C0C-88EE-CE79B8B49915}"/>
    <cellStyle name="Итог 2 2 5 7" xfId="12949" xr:uid="{DB027B97-17CE-4518-9109-51B04D888978}"/>
    <cellStyle name="Итог 2 2 5 7 2" xfId="21572" xr:uid="{AD29701E-53E2-45E9-B150-C4716FACB716}"/>
    <cellStyle name="Итог 2 2 5 7 3" xfId="32910" xr:uid="{CD78978A-555A-4E3B-9418-7D70FE753204}"/>
    <cellStyle name="Итог 2 2 6" xfId="4266" xr:uid="{0E8A837D-AA4A-46C7-8196-2D18960B6A20}"/>
    <cellStyle name="Итог 2 2 6 2" xfId="8463" xr:uid="{1053D3F1-488F-44A9-B403-3B5C09D78206}"/>
    <cellStyle name="Итог 2 2 6 2 2" xfId="17101" xr:uid="{8407E079-1E57-458B-B9AA-A053ABE66912}"/>
    <cellStyle name="Итог 2 2 6 2 3" xfId="28433" xr:uid="{1A730842-327F-48E5-A5CD-5E67CA937D01}"/>
    <cellStyle name="Итог 2 2 6 3" xfId="9639" xr:uid="{EB4FD247-87F7-47BA-9806-7BE5BE35E522}"/>
    <cellStyle name="Итог 2 2 6 3 2" xfId="18267" xr:uid="{0E8559A0-6A0B-435D-898B-ED1B32B10094}"/>
    <cellStyle name="Итог 2 2 6 3 3" xfId="29600" xr:uid="{C9AD782E-8551-46B2-B0AC-05962D363655}"/>
    <cellStyle name="Итог 2 2 6 4" xfId="11073" xr:uid="{F802577F-BA35-423D-8CDE-C1FF9670D57D}"/>
    <cellStyle name="Итог 2 2 6 4 2" xfId="19699" xr:uid="{A8AAC5AF-C54D-49BF-B5A4-F8FB2919F83A}"/>
    <cellStyle name="Итог 2 2 6 4 3" xfId="31034" xr:uid="{7DA65FF8-2372-43EF-85C1-1661A1FC0B9D}"/>
    <cellStyle name="Итог 2 2 6 5" xfId="11955" xr:uid="{4825B68D-4959-4587-96CC-637F252AE72C}"/>
    <cellStyle name="Итог 2 2 6 5 2" xfId="20580" xr:uid="{9DFA5711-01D1-475F-9047-D13E055DE064}"/>
    <cellStyle name="Итог 2 2 6 5 3" xfId="31916" xr:uid="{1973A0FF-CB6A-46F4-91A7-1A1C67028D7C}"/>
    <cellStyle name="Итог 2 2 6 6" xfId="10729" xr:uid="{D9D3121E-8659-4172-A3AB-B1E9E030DA13}"/>
    <cellStyle name="Итог 2 2 6 6 2" xfId="19355" xr:uid="{3BE72B94-C7FF-46C1-BE03-DB7192A5B331}"/>
    <cellStyle name="Итог 2 2 6 6 3" xfId="30690" xr:uid="{CA6F877F-F1F8-4119-ABED-3046C0DE5C32}"/>
    <cellStyle name="Итог 2 2 6 7" xfId="12950" xr:uid="{9F3B983A-3A66-4914-84D3-FBE5FDC4EFD5}"/>
    <cellStyle name="Итог 2 2 6 7 2" xfId="21573" xr:uid="{351A8FEE-14CB-44AF-869D-DA68C298D988}"/>
    <cellStyle name="Итог 2 2 6 7 3" xfId="32911" xr:uid="{514CBD13-6580-4CAF-98EF-9DDA4FB99F5C}"/>
    <cellStyle name="Итог 2 2 7" xfId="8458" xr:uid="{EEFFE1FD-7F3D-4961-B973-B545C9D32BA6}"/>
    <cellStyle name="Итог 2 2 7 2" xfId="17096" xr:uid="{75F71216-40F0-4EB0-BFFA-3FE7265FE506}"/>
    <cellStyle name="Итог 2 2 7 3" xfId="28428" xr:uid="{E2D16CFC-891C-4DDB-A083-9289CEDFC956}"/>
    <cellStyle name="Итог 2 2 8" xfId="9634" xr:uid="{D4BD3D85-0498-449A-8F71-F36FC5997201}"/>
    <cellStyle name="Итог 2 2 8 2" xfId="18262" xr:uid="{90E8D3A0-D070-49BC-8923-86A6F646B7DA}"/>
    <cellStyle name="Итог 2 2 8 3" xfId="29595" xr:uid="{A75AECF3-2A27-477E-9DF5-27C6143E225B}"/>
    <cellStyle name="Итог 2 2 9" xfId="11068" xr:uid="{ECBE25D5-90E6-4704-B359-48200E790B13}"/>
    <cellStyle name="Итог 2 2 9 2" xfId="19694" xr:uid="{1DF7C3E0-9C2C-4C06-B06A-1F77E70C09BE}"/>
    <cellStyle name="Итог 2 2 9 3" xfId="31029" xr:uid="{511D4DF3-9EDE-4C78-84C1-E25D0287E19F}"/>
    <cellStyle name="Итог 2 3" xfId="4267" xr:uid="{5439072A-7212-4F55-BC40-EC24C39A965C}"/>
    <cellStyle name="Итог 2 3 2" xfId="8464" xr:uid="{E63F6A6C-E260-432B-A18E-BE67128AFBFF}"/>
    <cellStyle name="Итог 2 3 2 2" xfId="17102" xr:uid="{B041DE80-1FC2-4F1F-BBF8-80D1381624AC}"/>
    <cellStyle name="Итог 2 3 2 3" xfId="28434" xr:uid="{EE3857C0-79D6-4BD7-8155-8DE2EDC798D3}"/>
    <cellStyle name="Итог 2 3 3" xfId="9640" xr:uid="{48A0B723-981A-4979-B05F-FC6AD4FF9D2F}"/>
    <cellStyle name="Итог 2 3 3 2" xfId="18268" xr:uid="{4E82E8A3-2060-44FD-953F-CF17D9D5D8B6}"/>
    <cellStyle name="Итог 2 3 3 3" xfId="29601" xr:uid="{957C498C-3A0E-4587-B4B9-B80C5D671687}"/>
    <cellStyle name="Итог 2 3 4" xfId="11074" xr:uid="{34814958-E0A8-4D13-8EE0-11DE4321A3DE}"/>
    <cellStyle name="Итог 2 3 4 2" xfId="19700" xr:uid="{07FFB200-2C79-4010-9107-9F52EC903AB0}"/>
    <cellStyle name="Итог 2 3 4 3" xfId="31035" xr:uid="{522BE870-E923-441C-B3AF-69AE83DB1F78}"/>
    <cellStyle name="Итог 2 3 5" xfId="11956" xr:uid="{676DE966-85CE-4DF0-8ED0-87F46406DA0A}"/>
    <cellStyle name="Итог 2 3 5 2" xfId="20581" xr:uid="{C071E3DA-2DF2-4E1A-B3F5-4BB83FA8C708}"/>
    <cellStyle name="Итог 2 3 5 3" xfId="31917" xr:uid="{8E3CD575-41F3-46F1-9D03-D1FE4378BC93}"/>
    <cellStyle name="Итог 2 3 6" xfId="11392" xr:uid="{A859043B-1551-4E5F-9928-8180A6EA3DC6}"/>
    <cellStyle name="Итог 2 3 6 2" xfId="20017" xr:uid="{FD230E57-16CD-42E0-834B-CA3472416914}"/>
    <cellStyle name="Итог 2 3 6 3" xfId="31353" xr:uid="{D71534DA-47A8-469A-ACF5-B76F28C5EDEC}"/>
    <cellStyle name="Итог 2 3 7" xfId="12951" xr:uid="{997979AF-1842-4A45-A95F-47DA382FB751}"/>
    <cellStyle name="Итог 2 3 7 2" xfId="21574" xr:uid="{D9EE6456-5A27-448D-B656-9CE83AF1FC38}"/>
    <cellStyle name="Итог 2 3 7 3" xfId="32912" xr:uid="{3D62E238-0418-4070-9980-53D7FF9D2DC1}"/>
    <cellStyle name="Итог 2 4" xfId="4268" xr:uid="{4A58A280-D08A-4A11-BEE8-6159C16339BB}"/>
    <cellStyle name="Итог 2 4 2" xfId="8465" xr:uid="{E268FC0B-3CDA-4953-AE08-F9949D1F0FE7}"/>
    <cellStyle name="Итог 2 4 2 2" xfId="17103" xr:uid="{59C03744-D529-474F-9578-042D19DD697C}"/>
    <cellStyle name="Итог 2 4 2 3" xfId="28435" xr:uid="{16E6EB23-3723-48FE-A0E6-C0AA83437BF0}"/>
    <cellStyle name="Итог 2 4 3" xfId="9641" xr:uid="{366695A3-B681-4D44-9B2E-ED38BBBDA07B}"/>
    <cellStyle name="Итог 2 4 3 2" xfId="18269" xr:uid="{B27FDA4F-C568-4FD4-BB75-BBD8F336D099}"/>
    <cellStyle name="Итог 2 4 3 3" xfId="29602" xr:uid="{5D8A787E-6523-4FF0-A656-616A67705A80}"/>
    <cellStyle name="Итог 2 4 4" xfId="11075" xr:uid="{A05FB7AF-21BD-4AA0-BB11-BD29A649F047}"/>
    <cellStyle name="Итог 2 4 4 2" xfId="19701" xr:uid="{9A3F674F-45D7-452A-840F-C6B49760D3CC}"/>
    <cellStyle name="Итог 2 4 4 3" xfId="31036" xr:uid="{5B8E5131-11C9-454B-BE44-31C197C33493}"/>
    <cellStyle name="Итог 2 4 5" xfId="11957" xr:uid="{DDD9FC1A-3502-4856-893C-CB305DEF3B7F}"/>
    <cellStyle name="Итог 2 4 5 2" xfId="20582" xr:uid="{38DA3AF2-0897-40A2-BE0B-7293B2708E56}"/>
    <cellStyle name="Итог 2 4 5 3" xfId="31918" xr:uid="{2DBA4E59-06BE-4FD8-905F-60E036AAAE6B}"/>
    <cellStyle name="Итог 2 4 6" xfId="9039" xr:uid="{ACAD1964-5647-45F9-9AFC-00912422F9DE}"/>
    <cellStyle name="Итог 2 4 6 2" xfId="17667" xr:uid="{4EB79080-09BD-4E22-B186-1711A3BF1AAD}"/>
    <cellStyle name="Итог 2 4 6 3" xfId="29000" xr:uid="{A31CF5F2-B95A-481E-80EA-6F6004B039F3}"/>
    <cellStyle name="Итог 2 4 7" xfId="12952" xr:uid="{139E5CDC-1FCF-4C73-A80B-516A9390AD3E}"/>
    <cellStyle name="Итог 2 4 7 2" xfId="21575" xr:uid="{258F91F2-134B-4CD1-98F7-096C9FED7016}"/>
    <cellStyle name="Итог 2 4 7 3" xfId="32913" xr:uid="{33421AEC-54BE-4028-95BB-E41A35F99F71}"/>
    <cellStyle name="Итог 2 5" xfId="4269" xr:uid="{D7601A21-FDFA-43AE-8217-5EB7ADE5C163}"/>
    <cellStyle name="Итог 2 5 2" xfId="8466" xr:uid="{49EBCBE7-9F94-44A0-B09E-7113D53F9CCB}"/>
    <cellStyle name="Итог 2 5 2 2" xfId="17104" xr:uid="{8FE1451D-E674-480E-A043-DFEE2380FAB0}"/>
    <cellStyle name="Итог 2 5 2 3" xfId="28436" xr:uid="{AAAF901E-C806-4749-B518-340364E44E5C}"/>
    <cellStyle name="Итог 2 5 3" xfId="9642" xr:uid="{D5CCCEB2-F590-464F-94E7-E9A62654D416}"/>
    <cellStyle name="Итог 2 5 3 2" xfId="18270" xr:uid="{76332D01-6A3A-4629-9A62-0DF30F86E197}"/>
    <cellStyle name="Итог 2 5 3 3" xfId="29603" xr:uid="{EC138F8B-4AD3-4E44-BD2F-9BB6F8044EA6}"/>
    <cellStyle name="Итог 2 5 4" xfId="11076" xr:uid="{303BDA6D-8984-4C65-BA49-BD367C12B521}"/>
    <cellStyle name="Итог 2 5 4 2" xfId="19702" xr:uid="{1467B15F-D3B8-4857-A045-E1900D11D23C}"/>
    <cellStyle name="Итог 2 5 4 3" xfId="31037" xr:uid="{E898B510-19BA-4AA8-ADF5-14F2693686ED}"/>
    <cellStyle name="Итог 2 5 5" xfId="11958" xr:uid="{80F00D7E-AB06-49BA-BE5D-DF2595306A66}"/>
    <cellStyle name="Итог 2 5 5 2" xfId="20583" xr:uid="{E12C4252-20B5-451C-99BB-125C41813B37}"/>
    <cellStyle name="Итог 2 5 5 3" xfId="31919" xr:uid="{FDECB61C-A9CF-4CB7-AAEC-F827EFCC3A07}"/>
    <cellStyle name="Итог 2 5 6" xfId="11393" xr:uid="{7A4C9CB2-309F-4126-A7E4-058D3C4A16C9}"/>
    <cellStyle name="Итог 2 5 6 2" xfId="20018" xr:uid="{12921D0D-8E9A-4720-BE85-2B3ECBA23736}"/>
    <cellStyle name="Итог 2 5 6 3" xfId="31354" xr:uid="{CC55E33F-E8A8-43C9-8940-CA0EE7BF319B}"/>
    <cellStyle name="Итог 2 5 7" xfId="12953" xr:uid="{D3B78D15-B862-4A7C-90F9-3EA2C9E2482D}"/>
    <cellStyle name="Итог 2 5 7 2" xfId="21576" xr:uid="{1020D133-091F-48E6-A47F-E9E946C44208}"/>
    <cellStyle name="Итог 2 5 7 3" xfId="32914" xr:uid="{D8431C60-8595-4540-A044-9627EEBD6C4E}"/>
    <cellStyle name="Итог 2 6" xfId="4270" xr:uid="{05817A86-B8D4-4CCB-9554-087D41279CEF}"/>
    <cellStyle name="Итог 2 6 2" xfId="8467" xr:uid="{7D5B44F7-CB63-460B-BEAB-050648FCB32E}"/>
    <cellStyle name="Итог 2 6 2 2" xfId="17105" xr:uid="{DAB6CE40-71F1-4DC0-99F5-E0702A213AA6}"/>
    <cellStyle name="Итог 2 6 2 3" xfId="28437" xr:uid="{D83776A3-4A00-4A4F-AC8F-AEF7942EF7A0}"/>
    <cellStyle name="Итог 2 6 3" xfId="9643" xr:uid="{B94EEFCE-78AE-43A1-BB25-58A6CD944683}"/>
    <cellStyle name="Итог 2 6 3 2" xfId="18271" xr:uid="{10E3F809-1E03-42D5-9121-5373B1081200}"/>
    <cellStyle name="Итог 2 6 3 3" xfId="29604" xr:uid="{A585328E-624F-4FB5-B1B8-9D5E78BFA663}"/>
    <cellStyle name="Итог 2 6 4" xfId="11077" xr:uid="{11BF7529-C05E-4222-8822-3B88852C0455}"/>
    <cellStyle name="Итог 2 6 4 2" xfId="19703" xr:uid="{11E6DDC4-5EA1-4849-AF57-74B55FCB947D}"/>
    <cellStyle name="Итог 2 6 4 3" xfId="31038" xr:uid="{25C259A7-DB15-4C42-BE79-3D21A3730DFC}"/>
    <cellStyle name="Итог 2 6 5" xfId="11959" xr:uid="{6C6DFF26-C2BB-4CF5-865C-2A4E420FAAAE}"/>
    <cellStyle name="Итог 2 6 5 2" xfId="20584" xr:uid="{5E242EE7-3C0B-4CB5-B7B8-28FCF113A40B}"/>
    <cellStyle name="Итог 2 6 5 3" xfId="31920" xr:uid="{79F128B9-7689-4575-9544-C232B6BDDEFF}"/>
    <cellStyle name="Итог 2 6 6" xfId="10264" xr:uid="{55FB9A21-F464-495E-9E86-BC6E935ECA85}"/>
    <cellStyle name="Итог 2 6 6 2" xfId="18891" xr:uid="{6A0A511B-5E45-485E-AAF2-C22484EAC460}"/>
    <cellStyle name="Итог 2 6 6 3" xfId="30225" xr:uid="{B19EDEC7-4CE5-47CB-B998-33F480C6F9A0}"/>
    <cellStyle name="Итог 2 6 7" xfId="12954" xr:uid="{DCA1641F-2EBE-4DAB-87C1-EF0B5FCE61AE}"/>
    <cellStyle name="Итог 2 6 7 2" xfId="21577" xr:uid="{05F484FB-957F-4BE1-88BA-54B7386E455D}"/>
    <cellStyle name="Итог 2 6 7 3" xfId="32915" xr:uid="{21CD9E75-3937-49A5-A4C0-BFDBC013A232}"/>
    <cellStyle name="Итог 2 7" xfId="4271" xr:uid="{B9AC6E66-3EBD-4A5D-83E8-92F29B624809}"/>
    <cellStyle name="Итог 2 7 2" xfId="8468" xr:uid="{6A3C65F9-CA92-4628-BC03-CA1304722274}"/>
    <cellStyle name="Итог 2 7 2 2" xfId="17106" xr:uid="{B90E508F-73A5-4EE1-904F-6FBE25A72658}"/>
    <cellStyle name="Итог 2 7 2 3" xfId="28438" xr:uid="{E2C4278C-FE91-4A6F-A99F-2FA6F6F7C42B}"/>
    <cellStyle name="Итог 2 7 3" xfId="9644" xr:uid="{BC850EC8-2006-4714-AFB1-B4D8553FDBF7}"/>
    <cellStyle name="Итог 2 7 3 2" xfId="18272" xr:uid="{4B1C0E19-EFAA-453F-B368-7FF045E64CB3}"/>
    <cellStyle name="Итог 2 7 3 3" xfId="29605" xr:uid="{A27EE7B6-105C-4B1B-BC5B-DB56C3FA6114}"/>
    <cellStyle name="Итог 2 7 4" xfId="11078" xr:uid="{C8DFA5A8-A979-48B2-895D-CA80F3459E9B}"/>
    <cellStyle name="Итог 2 7 4 2" xfId="19704" xr:uid="{5AB0D93B-11C3-4CC3-A89E-0B4A0EC0A3D2}"/>
    <cellStyle name="Итог 2 7 4 3" xfId="31039" xr:uid="{C7BB6B11-271E-4D46-A79E-E5C751C924CF}"/>
    <cellStyle name="Итог 2 7 5" xfId="11960" xr:uid="{3CFD35A9-14BC-4520-BD90-3CB6863584D2}"/>
    <cellStyle name="Итог 2 7 5 2" xfId="20585" xr:uid="{B00BC3C2-9703-413B-B8B0-8FBE0E196ACF}"/>
    <cellStyle name="Итог 2 7 5 3" xfId="31921" xr:uid="{20397921-E4C9-4CBB-8600-62B68DCC9AA7}"/>
    <cellStyle name="Итог 2 7 6" xfId="9040" xr:uid="{231BCE4F-CCA4-43D7-8086-680E8BE4E194}"/>
    <cellStyle name="Итог 2 7 6 2" xfId="17668" xr:uid="{F96EFEBF-3DF6-4E02-8AFF-E41660E6F6FC}"/>
    <cellStyle name="Итог 2 7 6 3" xfId="29001" xr:uid="{588F9AD7-650E-455D-9AE9-1FB78AD80AF8}"/>
    <cellStyle name="Итог 2 7 7" xfId="12955" xr:uid="{3FEB74EB-FD10-4810-933D-38DABCBF70BA}"/>
    <cellStyle name="Итог 2 7 7 2" xfId="21578" xr:uid="{0AED876C-106B-462E-92E9-35F7B5C116B0}"/>
    <cellStyle name="Итог 2 7 7 3" xfId="32916" xr:uid="{23CC0A84-2C74-4FC6-8BB7-EA81476151C4}"/>
    <cellStyle name="Итог 2 8" xfId="8457" xr:uid="{FE523039-0BAE-40F5-923B-E33A2C8E82F5}"/>
    <cellStyle name="Итог 2 8 2" xfId="17095" xr:uid="{7A20CB96-91A5-4916-A4C9-E7017B18277F}"/>
    <cellStyle name="Итог 2 8 3" xfId="28427" xr:uid="{8ABB0B35-1A36-4222-B413-7C7244FDA3CB}"/>
    <cellStyle name="Итог 2 9" xfId="9633" xr:uid="{1AE3A16E-4376-4947-A5FD-43209F9B279F}"/>
    <cellStyle name="Итог 2 9 2" xfId="18261" xr:uid="{91B203D8-5B50-441D-85EC-DCA7A69C1342}"/>
    <cellStyle name="Итог 2 9 3" xfId="29594" xr:uid="{101DE5F3-96DC-48B0-9566-D9AFD41E30CA}"/>
    <cellStyle name="Итог 20" xfId="10198" xr:uid="{82E8556B-20C5-4972-98A1-B44285C7B83B}"/>
    <cellStyle name="Итог 20 2" xfId="18825" xr:uid="{D01DB1FA-9480-4D2D-9D99-DFF13839C396}"/>
    <cellStyle name="Итог 20 3" xfId="30159" xr:uid="{CF9ACBC8-9EE3-4CBA-9E52-B350ED8982B8}"/>
    <cellStyle name="Итог 21" xfId="7982" xr:uid="{9B84101C-FBDF-464B-B62C-DCD9F6C8B971}"/>
    <cellStyle name="Итог 21 2" xfId="16620" xr:uid="{6634BAF4-C109-40D9-BD8E-D53BCA17D195}"/>
    <cellStyle name="Итог 21 3" xfId="27952" xr:uid="{160A30CC-1609-4287-BFBF-56056E0A63BD}"/>
    <cellStyle name="Итог 22" xfId="11537" xr:uid="{DD093726-3686-4E80-BF12-C0823497DE34}"/>
    <cellStyle name="Итог 22 2" xfId="20162" xr:uid="{C9B513A5-34AF-4CB0-82A9-F321E4F428DE}"/>
    <cellStyle name="Итог 22 3" xfId="31498" xr:uid="{E2C1F390-AB56-4081-88C2-F777C4B6B623}"/>
    <cellStyle name="Итог 23" xfId="10579" xr:uid="{56FF51B9-983C-432A-A584-9B030F486BD7}"/>
    <cellStyle name="Итог 23 2" xfId="19206" xr:uid="{8104854F-DC5A-4A9C-A277-CA58C2747806}"/>
    <cellStyle name="Итог 23 3" xfId="30540" xr:uid="{AA0C8681-0738-4788-A513-CF3A669D1BBC}"/>
    <cellStyle name="Итог 3" xfId="4272" xr:uid="{5EDE8662-3B24-43F8-808D-B9F28A86B306}"/>
    <cellStyle name="Итог 3 10" xfId="11079" xr:uid="{D8402EED-7AF5-4AAE-AA42-1BFF5CE07FF9}"/>
    <cellStyle name="Итог 3 10 2" xfId="19705" xr:uid="{0F3894CA-C73C-435B-836D-E87D55D8C99B}"/>
    <cellStyle name="Итог 3 10 3" xfId="31040" xr:uid="{A1389867-F45A-4430-9464-F46F8FA0F5DF}"/>
    <cellStyle name="Итог 3 11" xfId="11961" xr:uid="{90058645-369E-45D2-8633-1E6D6EE88216}"/>
    <cellStyle name="Итог 3 11 2" xfId="20586" xr:uid="{F2B75624-7645-441B-93A5-8110D68942F1}"/>
    <cellStyle name="Итог 3 11 3" xfId="31922" xr:uid="{E7DE0940-2ABE-41FE-97AF-24E3C4879D82}"/>
    <cellStyle name="Итог 3 12" xfId="10728" xr:uid="{81FB39E3-6A58-4D67-8C71-5D2FF9AEE566}"/>
    <cellStyle name="Итог 3 12 2" xfId="19354" xr:uid="{5F355FC7-4285-402C-8A73-D3F733E69C3A}"/>
    <cellStyle name="Итог 3 12 3" xfId="30689" xr:uid="{82E53C14-87F0-437A-BA88-D51491075E1D}"/>
    <cellStyle name="Итог 3 13" xfId="12956" xr:uid="{8090E7D8-8EBF-4FBB-9141-8E43D8039BD2}"/>
    <cellStyle name="Итог 3 13 2" xfId="21579" xr:uid="{1AE3F2CA-B7A5-436E-B72D-D8501BEBD285}"/>
    <cellStyle name="Итог 3 13 3" xfId="32917" xr:uid="{9C6AB8BD-E75A-4131-B435-C8CA8A0B9669}"/>
    <cellStyle name="Итог 3 2" xfId="4273" xr:uid="{A89FAF4F-C21D-41D3-A6F6-835ED09CC3F1}"/>
    <cellStyle name="Итог 3 2 10" xfId="11962" xr:uid="{E8763DD8-4551-4B2B-8E26-6E03E1736991}"/>
    <cellStyle name="Итог 3 2 10 2" xfId="20587" xr:uid="{58102F3B-8438-482F-9E45-486672BB40F0}"/>
    <cellStyle name="Итог 3 2 10 3" xfId="31923" xr:uid="{FF9E536A-7BAF-46CC-A481-5EDFE0198074}"/>
    <cellStyle name="Итог 3 2 11" xfId="11394" xr:uid="{038FC629-D01A-4F05-B441-6B5833D3FE27}"/>
    <cellStyle name="Итог 3 2 11 2" xfId="20019" xr:uid="{518F4E51-F85C-4E86-863A-A1B1AEC26272}"/>
    <cellStyle name="Итог 3 2 11 3" xfId="31355" xr:uid="{00622F6C-472E-4142-A217-0DE3FDA54AC6}"/>
    <cellStyle name="Итог 3 2 12" xfId="12957" xr:uid="{5FD86A30-88FC-4A26-9108-37EE44F4FC71}"/>
    <cellStyle name="Итог 3 2 12 2" xfId="21580" xr:uid="{90367B49-BD13-4CA8-B3DA-F52A40619807}"/>
    <cellStyle name="Итог 3 2 12 3" xfId="32918" xr:uid="{4F8374AD-AB7E-49F1-B0E6-62B94E7C526A}"/>
    <cellStyle name="Итог 3 2 2" xfId="4274" xr:uid="{09429DE1-BAA4-454E-A14D-8DC43521AECC}"/>
    <cellStyle name="Итог 3 2 2 2" xfId="8471" xr:uid="{83C93C49-798D-4DC5-91FC-EB44F1885D3B}"/>
    <cellStyle name="Итог 3 2 2 2 2" xfId="17109" xr:uid="{BA5AD55F-0C06-408B-99CD-957892094F1A}"/>
    <cellStyle name="Итог 3 2 2 2 3" xfId="28441" xr:uid="{75449BAE-3558-4B43-AEE6-7424E182ED19}"/>
    <cellStyle name="Итог 3 2 2 3" xfId="9647" xr:uid="{7B019F67-2571-4FEA-AA88-F6A266A4622F}"/>
    <cellStyle name="Итог 3 2 2 3 2" xfId="18275" xr:uid="{0A2CB887-2424-4AD1-B87F-84BF49A20C77}"/>
    <cellStyle name="Итог 3 2 2 3 3" xfId="29608" xr:uid="{E3690346-B2EE-40F4-BF2D-C94B3782D322}"/>
    <cellStyle name="Итог 3 2 2 4" xfId="11081" xr:uid="{0EA49214-42B1-422A-B04C-85402B7123A2}"/>
    <cellStyle name="Итог 3 2 2 4 2" xfId="19707" xr:uid="{24DC733B-90DD-447C-8470-F0BD30F008BD}"/>
    <cellStyle name="Итог 3 2 2 4 3" xfId="31042" xr:uid="{110B863A-6D6D-4CA0-A9A3-F8DC75861FD7}"/>
    <cellStyle name="Итог 3 2 2 5" xfId="11963" xr:uid="{5307D6B7-F33F-4F2A-B6DC-A27ABF63854B}"/>
    <cellStyle name="Итог 3 2 2 5 2" xfId="20588" xr:uid="{23C4617B-1049-413D-A2F0-7B4CE9FC2339}"/>
    <cellStyle name="Итог 3 2 2 5 3" xfId="31924" xr:uid="{ABF034D8-9DF1-433B-9034-52FB7C778F50}"/>
    <cellStyle name="Итог 3 2 2 6" xfId="9041" xr:uid="{57DE22C9-1E31-495E-AF8D-620A685B279A}"/>
    <cellStyle name="Итог 3 2 2 6 2" xfId="17669" xr:uid="{165DA2F0-4E10-4B7C-81BC-12F53B08839C}"/>
    <cellStyle name="Итог 3 2 2 6 3" xfId="29002" xr:uid="{C12D1420-178E-491D-84E1-FCB8CFDFDE2A}"/>
    <cellStyle name="Итог 3 2 2 7" xfId="12958" xr:uid="{D8096E11-84B7-4828-8216-65DC294D231E}"/>
    <cellStyle name="Итог 3 2 2 7 2" xfId="21581" xr:uid="{2D8A3AB6-3E3F-4338-AB82-48AC3BDFDE98}"/>
    <cellStyle name="Итог 3 2 2 7 3" xfId="32919" xr:uid="{E7F09ACA-FF4C-4BE9-99A6-F93FFD833A09}"/>
    <cellStyle name="Итог 3 2 3" xfId="4275" xr:uid="{35111145-35B8-472F-87C6-7EC9C14EA197}"/>
    <cellStyle name="Итог 3 2 3 2" xfId="8472" xr:uid="{C4979EE0-35D3-4CB2-9001-F5EF497D0378}"/>
    <cellStyle name="Итог 3 2 3 2 2" xfId="17110" xr:uid="{FBE013AD-9226-4293-9EEC-1C937C28FA86}"/>
    <cellStyle name="Итог 3 2 3 2 3" xfId="28442" xr:uid="{7F7FA49C-8C86-45C3-8EA6-48E790A7C63F}"/>
    <cellStyle name="Итог 3 2 3 3" xfId="9648" xr:uid="{23CAC6C1-1A7A-4F19-9EA0-F45A51396126}"/>
    <cellStyle name="Итог 3 2 3 3 2" xfId="18276" xr:uid="{BD082692-D5A6-45BD-9AA1-22A8E6DC2863}"/>
    <cellStyle name="Итог 3 2 3 3 3" xfId="29609" xr:uid="{D6670669-0B79-47E2-9F97-49A346E04269}"/>
    <cellStyle name="Итог 3 2 3 4" xfId="11082" xr:uid="{315597AE-7729-4B7F-8CCF-7F9AE88229F1}"/>
    <cellStyle name="Итог 3 2 3 4 2" xfId="19708" xr:uid="{7720876F-E4BB-4ED5-97C9-60614EB0F62C}"/>
    <cellStyle name="Итог 3 2 3 4 3" xfId="31043" xr:uid="{2B4A8B7A-5A9C-49D5-B4C0-DAF598BC89E7}"/>
    <cellStyle name="Итог 3 2 3 5" xfId="11964" xr:uid="{550A68E6-DD4E-4C3A-A02A-677ECF35DF5D}"/>
    <cellStyle name="Итог 3 2 3 5 2" xfId="20589" xr:uid="{B027BBDF-106F-4F09-A369-2147A857193B}"/>
    <cellStyle name="Итог 3 2 3 5 3" xfId="31925" xr:uid="{6FDCF3F6-1503-44C9-A100-7011D29E372B}"/>
    <cellStyle name="Итог 3 2 3 6" xfId="11395" xr:uid="{095A6C17-D3E4-4A71-B631-01572BB986B6}"/>
    <cellStyle name="Итог 3 2 3 6 2" xfId="20020" xr:uid="{275A9D96-5F71-4EA6-BEFD-950C85D6350C}"/>
    <cellStyle name="Итог 3 2 3 6 3" xfId="31356" xr:uid="{CC9D2D57-6A99-4B6E-A025-53787E139811}"/>
    <cellStyle name="Итог 3 2 3 7" xfId="12959" xr:uid="{504E19E6-95EE-4142-8EEC-F3D1C39AD98F}"/>
    <cellStyle name="Итог 3 2 3 7 2" xfId="21582" xr:uid="{102F0686-BE20-461A-AA40-7A126DA697BA}"/>
    <cellStyle name="Итог 3 2 3 7 3" xfId="32920" xr:uid="{3E13A8F5-FC15-4551-BCB1-12E84428AA51}"/>
    <cellStyle name="Итог 3 2 4" xfId="4276" xr:uid="{02C96E9D-C70D-41B1-9452-F7BC0D08D8C4}"/>
    <cellStyle name="Итог 3 2 4 2" xfId="8473" xr:uid="{7614A819-396C-42F5-9141-4358E4E37D07}"/>
    <cellStyle name="Итог 3 2 4 2 2" xfId="17111" xr:uid="{823F466A-559D-4E03-BFBB-1BBA7D71905C}"/>
    <cellStyle name="Итог 3 2 4 2 3" xfId="28443" xr:uid="{09CD6906-3353-469F-A52E-ABF56E49C5CB}"/>
    <cellStyle name="Итог 3 2 4 3" xfId="9649" xr:uid="{EBEDDD70-EDEB-47D9-8758-657CB965CB1F}"/>
    <cellStyle name="Итог 3 2 4 3 2" xfId="18277" xr:uid="{F64138EE-DCCD-4F0D-A917-05E3ADBC3D7B}"/>
    <cellStyle name="Итог 3 2 4 3 3" xfId="29610" xr:uid="{31A0E717-5EC7-4096-9162-656292BA43F1}"/>
    <cellStyle name="Итог 3 2 4 4" xfId="11083" xr:uid="{242722BE-014D-4E81-960D-34ACD0802FEB}"/>
    <cellStyle name="Итог 3 2 4 4 2" xfId="19709" xr:uid="{4D82CBBC-568D-4425-BF4D-987526930BEE}"/>
    <cellStyle name="Итог 3 2 4 4 3" xfId="31044" xr:uid="{DAA9AC9F-5D3D-4CC5-9FE0-B7BDF02B5F29}"/>
    <cellStyle name="Итог 3 2 4 5" xfId="11965" xr:uid="{BF944CFF-53B4-4BEE-AC7D-5523ADA6BD8C}"/>
    <cellStyle name="Итог 3 2 4 5 2" xfId="20590" xr:uid="{ECB97695-06BE-4B9F-9029-2D734EA2B48B}"/>
    <cellStyle name="Итог 3 2 4 5 3" xfId="31926" xr:uid="{913AE0D7-8952-471E-B421-28827FA37110}"/>
    <cellStyle name="Итог 3 2 4 6" xfId="10727" xr:uid="{7436D774-C12F-414C-8001-1B777C683AE8}"/>
    <cellStyle name="Итог 3 2 4 6 2" xfId="19353" xr:uid="{B046FC57-05D3-4759-831D-3C483BAFAE5B}"/>
    <cellStyle name="Итог 3 2 4 6 3" xfId="30688" xr:uid="{838D91E7-AFAC-4AE0-BA66-468936F7C1FD}"/>
    <cellStyle name="Итог 3 2 4 7" xfId="12960" xr:uid="{21B582A4-BD2E-47DC-ADA3-F3B38F189872}"/>
    <cellStyle name="Итог 3 2 4 7 2" xfId="21583" xr:uid="{54DACFE3-25D3-4271-A4F5-745BD7F51B7C}"/>
    <cellStyle name="Итог 3 2 4 7 3" xfId="32921" xr:uid="{03BEA7D3-E640-4091-8AFB-B6B30E90DBA8}"/>
    <cellStyle name="Итог 3 2 5" xfId="4277" xr:uid="{58FEE0F4-4141-4861-AE2E-5F937DD12873}"/>
    <cellStyle name="Итог 3 2 5 2" xfId="8474" xr:uid="{086AC17C-511A-493F-B567-EFCCE05E4910}"/>
    <cellStyle name="Итог 3 2 5 2 2" xfId="17112" xr:uid="{EEB40905-415F-47CD-86AA-D40D25F6BAF4}"/>
    <cellStyle name="Итог 3 2 5 2 3" xfId="28444" xr:uid="{0C51D674-E924-423D-AC58-FF37E8FE6B3B}"/>
    <cellStyle name="Итог 3 2 5 3" xfId="9650" xr:uid="{1A7AB2BD-D31F-4A87-B856-08883914D936}"/>
    <cellStyle name="Итог 3 2 5 3 2" xfId="18278" xr:uid="{A4EA32A4-61A2-4821-8C29-DF1C0C87327B}"/>
    <cellStyle name="Итог 3 2 5 3 3" xfId="29611" xr:uid="{CF4C05C3-6FEF-4CAC-8FA3-35677BCDF043}"/>
    <cellStyle name="Итог 3 2 5 4" xfId="11084" xr:uid="{1C286122-32CA-4800-AA7A-2ABE55325930}"/>
    <cellStyle name="Итог 3 2 5 4 2" xfId="19710" xr:uid="{27BD3B63-3104-45E9-B3F3-6D6055377254}"/>
    <cellStyle name="Итог 3 2 5 4 3" xfId="31045" xr:uid="{017A5C4F-3674-4EE7-96B2-553C377FCDB8}"/>
    <cellStyle name="Итог 3 2 5 5" xfId="11966" xr:uid="{08580859-5AF4-4131-AEDE-E10AF61CA874}"/>
    <cellStyle name="Итог 3 2 5 5 2" xfId="20591" xr:uid="{31C35D33-5E92-4A17-8444-7844ACDBDB94}"/>
    <cellStyle name="Итог 3 2 5 5 3" xfId="31927" xr:uid="{4C5E8490-E35F-488B-9330-10C496EBBBEB}"/>
    <cellStyle name="Итог 3 2 5 6" xfId="9042" xr:uid="{6DB46B2D-3A7C-4DA7-8A77-1B0929C06648}"/>
    <cellStyle name="Итог 3 2 5 6 2" xfId="17670" xr:uid="{C3342EFC-C366-45A6-BDC2-7384180B6F61}"/>
    <cellStyle name="Итог 3 2 5 6 3" xfId="29003" xr:uid="{8550CA31-AAD8-47BC-A9A8-09443B442A70}"/>
    <cellStyle name="Итог 3 2 5 7" xfId="12961" xr:uid="{D42EB0CA-64BA-4B45-8A43-37370737E15E}"/>
    <cellStyle name="Итог 3 2 5 7 2" xfId="21584" xr:uid="{871E2B13-0791-453C-8F9C-43B0FDB9C9E5}"/>
    <cellStyle name="Итог 3 2 5 7 3" xfId="32922" xr:uid="{3E11F1AC-3432-49C7-A8DB-94792C6A596E}"/>
    <cellStyle name="Итог 3 2 6" xfId="4278" xr:uid="{11C34FC1-F063-46B7-A7AB-4BCC48A85F3A}"/>
    <cellStyle name="Итог 3 2 6 2" xfId="8475" xr:uid="{2E9511DE-0BFE-4BE2-AB27-A287C74DD46A}"/>
    <cellStyle name="Итог 3 2 6 2 2" xfId="17113" xr:uid="{C4430D91-A544-4954-B65D-C0629E0341B1}"/>
    <cellStyle name="Итог 3 2 6 2 3" xfId="28445" xr:uid="{F63E5A24-C6CE-40B8-8C13-924E39765800}"/>
    <cellStyle name="Итог 3 2 6 3" xfId="9651" xr:uid="{B8E48EC9-C274-4866-A0A8-ABBB2EAACB77}"/>
    <cellStyle name="Итог 3 2 6 3 2" xfId="18279" xr:uid="{A648478A-15BF-476A-A59C-37F20306C254}"/>
    <cellStyle name="Итог 3 2 6 3 3" xfId="29612" xr:uid="{3E545F66-8FF3-4C67-A692-F7099C5FC3DC}"/>
    <cellStyle name="Итог 3 2 6 4" xfId="11085" xr:uid="{66EDF765-E001-496C-A922-6F61FFF80710}"/>
    <cellStyle name="Итог 3 2 6 4 2" xfId="19711" xr:uid="{D1206035-D921-4076-8083-6EA5B3CB9179}"/>
    <cellStyle name="Итог 3 2 6 4 3" xfId="31046" xr:uid="{D4F0BCCF-6C4E-4B3B-8AAB-2AAA1B6CBEF5}"/>
    <cellStyle name="Итог 3 2 6 5" xfId="11967" xr:uid="{B5FAF5A7-3F2C-4964-BF65-07E91AA16BD5}"/>
    <cellStyle name="Итог 3 2 6 5 2" xfId="20592" xr:uid="{C4D919C7-F2B5-402A-BFA8-95692C9DDBDB}"/>
    <cellStyle name="Итог 3 2 6 5 3" xfId="31928" xr:uid="{8C9B26C9-2700-4389-9256-8BDE8C08E0A4}"/>
    <cellStyle name="Итог 3 2 6 6" xfId="11396" xr:uid="{1E13831F-4B6B-4E22-80E3-76C35E455A30}"/>
    <cellStyle name="Итог 3 2 6 6 2" xfId="20021" xr:uid="{B5FF792A-270F-48D8-AD0E-B08B60DAAD9E}"/>
    <cellStyle name="Итог 3 2 6 6 3" xfId="31357" xr:uid="{F8429349-01CC-480C-9F49-79ABAADA0B08}"/>
    <cellStyle name="Итог 3 2 6 7" xfId="12962" xr:uid="{21FA60F0-BC25-4804-92B0-7420E720468B}"/>
    <cellStyle name="Итог 3 2 6 7 2" xfId="21585" xr:uid="{3C6196EF-0185-4867-800C-7F8E2163CC9B}"/>
    <cellStyle name="Итог 3 2 6 7 3" xfId="32923" xr:uid="{B1C87BD0-78E3-4899-B50D-B16151A1B945}"/>
    <cellStyle name="Итог 3 2 7" xfId="8470" xr:uid="{74BCD90C-737E-4B9F-AB98-0A5ABA45E2BE}"/>
    <cellStyle name="Итог 3 2 7 2" xfId="17108" xr:uid="{27146CE4-9E4F-49C2-B930-6031132105AB}"/>
    <cellStyle name="Итог 3 2 7 3" xfId="28440" xr:uid="{5B59A4DC-0709-4D19-B9BB-5CDBBED55570}"/>
    <cellStyle name="Итог 3 2 8" xfId="9646" xr:uid="{10158BD0-092B-469D-8CDA-807FB6065FC0}"/>
    <cellStyle name="Итог 3 2 8 2" xfId="18274" xr:uid="{3A6A25CE-EEA8-449F-9DA0-C176590B4AA0}"/>
    <cellStyle name="Итог 3 2 8 3" xfId="29607" xr:uid="{FA39A96B-0ABA-4488-9294-16D70893B514}"/>
    <cellStyle name="Итог 3 2 9" xfId="11080" xr:uid="{396C5ACD-2792-4862-82FE-EBD35626FD99}"/>
    <cellStyle name="Итог 3 2 9 2" xfId="19706" xr:uid="{3ADEC847-CA65-4CD2-852D-A02CBC1AE510}"/>
    <cellStyle name="Итог 3 2 9 3" xfId="31041" xr:uid="{32A38AB4-D7ED-42A4-A3AD-31478F104A7B}"/>
    <cellStyle name="Итог 3 3" xfId="4279" xr:uid="{682DE5A4-C268-4493-8697-634EE987D390}"/>
    <cellStyle name="Итог 3 3 2" xfId="8476" xr:uid="{7B02B907-22A3-4E1C-BEDB-6DDF639DAFCA}"/>
    <cellStyle name="Итог 3 3 2 2" xfId="17114" xr:uid="{79D49B7F-9B97-4913-B7D5-9FE7A495CDA9}"/>
    <cellStyle name="Итог 3 3 2 3" xfId="28446" xr:uid="{15F572C8-9EDA-44FA-B4CE-D7D9A802B1E5}"/>
    <cellStyle name="Итог 3 3 3" xfId="9652" xr:uid="{39FCCBF1-5E8C-4B22-A740-7C0D6253C241}"/>
    <cellStyle name="Итог 3 3 3 2" xfId="18280" xr:uid="{CF33FEBF-9E05-4ACE-AA47-4AAEEFF4B296}"/>
    <cellStyle name="Итог 3 3 3 3" xfId="29613" xr:uid="{96D7A9E6-5917-484E-83CF-109DCC98E763}"/>
    <cellStyle name="Итог 3 3 4" xfId="11086" xr:uid="{E55DCCF9-E895-4682-B44F-9EEBFFC8D7CD}"/>
    <cellStyle name="Итог 3 3 4 2" xfId="19712" xr:uid="{8D7FCAD6-946A-4A49-A2CC-CC0D0B399C45}"/>
    <cellStyle name="Итог 3 3 4 3" xfId="31047" xr:uid="{A9BA6051-3459-429D-9538-C5E2AE73DAAF}"/>
    <cellStyle name="Итог 3 3 5" xfId="11968" xr:uid="{47213EBF-61D1-492F-880F-B109F4AD1D41}"/>
    <cellStyle name="Итог 3 3 5 2" xfId="20593" xr:uid="{9C2685AE-E483-4713-B1C7-95FAD55C9E68}"/>
    <cellStyle name="Итог 3 3 5 3" xfId="31929" xr:uid="{DECF5D96-7BF5-4D58-8BD7-ED7B19C4CC21}"/>
    <cellStyle name="Итог 3 3 6" xfId="11397" xr:uid="{80C63DA7-BCB6-44EF-890B-D110038D25BA}"/>
    <cellStyle name="Итог 3 3 6 2" xfId="20022" xr:uid="{A1D5312D-5A0C-4944-BAE5-1C085125C26C}"/>
    <cellStyle name="Итог 3 3 6 3" xfId="31358" xr:uid="{88CEDC8A-9CAA-4F0D-B46A-CE862906219D}"/>
    <cellStyle name="Итог 3 3 7" xfId="12963" xr:uid="{C7F83DD1-8563-4011-B963-670C6675914F}"/>
    <cellStyle name="Итог 3 3 7 2" xfId="21586" xr:uid="{D29DF944-A2F5-434C-A208-8AFF7944A15A}"/>
    <cellStyle name="Итог 3 3 7 3" xfId="32924" xr:uid="{F54A2338-06C1-41E9-B417-BD027E78C1BD}"/>
    <cellStyle name="Итог 3 4" xfId="4280" xr:uid="{F3D84F64-D41D-434A-B029-86E15E71C2CB}"/>
    <cellStyle name="Итог 3 4 2" xfId="8477" xr:uid="{2459EE17-C1F0-4740-BA77-878115D66BCA}"/>
    <cellStyle name="Итог 3 4 2 2" xfId="17115" xr:uid="{6C900149-9EFF-4EBE-9C75-C100156E5790}"/>
    <cellStyle name="Итог 3 4 2 3" xfId="28447" xr:uid="{3E5A671C-9194-4AAC-A96E-FDB3FD152908}"/>
    <cellStyle name="Итог 3 4 3" xfId="9653" xr:uid="{37CCCD11-D651-4529-BDAD-103ECC25B57A}"/>
    <cellStyle name="Итог 3 4 3 2" xfId="18281" xr:uid="{FD7E2A2E-72F1-4E49-8BD5-CEBD13187AFE}"/>
    <cellStyle name="Итог 3 4 3 3" xfId="29614" xr:uid="{15B5B27D-E673-4519-A987-26D1E4590EDE}"/>
    <cellStyle name="Итог 3 4 4" xfId="11087" xr:uid="{84AA5DCF-36D0-405A-BD84-5C07A2623D1C}"/>
    <cellStyle name="Итог 3 4 4 2" xfId="19713" xr:uid="{D85DC2F1-428F-4E28-8AE3-15F135013160}"/>
    <cellStyle name="Итог 3 4 4 3" xfId="31048" xr:uid="{840AF502-0ABF-4F19-84E2-FA9951A97BE5}"/>
    <cellStyle name="Итог 3 4 5" xfId="11969" xr:uid="{DF7620E7-EF52-48BE-8499-B8B93F51E553}"/>
    <cellStyle name="Итог 3 4 5 2" xfId="20594" xr:uid="{3D7C6342-3866-46FB-A13F-FB1272A0D57F}"/>
    <cellStyle name="Итог 3 4 5 3" xfId="31930" xr:uid="{C13354FB-2FD5-4901-A1DB-F6BC887CE173}"/>
    <cellStyle name="Итог 3 4 6" xfId="10313" xr:uid="{304C50F2-8D5F-4582-A5D8-C078D51D1681}"/>
    <cellStyle name="Итог 3 4 6 2" xfId="18940" xr:uid="{B9D6AFD5-2E91-4174-B8D3-5D61E2823EC1}"/>
    <cellStyle name="Итог 3 4 6 3" xfId="30274" xr:uid="{27B9C347-6BEF-4C88-9B60-19AA93A7CC27}"/>
    <cellStyle name="Итог 3 4 7" xfId="12964" xr:uid="{52721F5E-70CE-4806-B62B-6B00ADFE6F17}"/>
    <cellStyle name="Итог 3 4 7 2" xfId="21587" xr:uid="{B74A78B3-D8A3-4378-B6D7-3CA6FB61CD05}"/>
    <cellStyle name="Итог 3 4 7 3" xfId="32925" xr:uid="{14849935-B7E0-4525-A2C1-3529DB69C82B}"/>
    <cellStyle name="Итог 3 5" xfId="4281" xr:uid="{AA9A39C7-EBE7-4A7E-9503-D20D5E45650A}"/>
    <cellStyle name="Итог 3 5 2" xfId="8478" xr:uid="{02907F2B-E7F2-42E5-900E-E15EE677480E}"/>
    <cellStyle name="Итог 3 5 2 2" xfId="17116" xr:uid="{6206DBF5-5879-4158-B694-090A4691EEBA}"/>
    <cellStyle name="Итог 3 5 2 3" xfId="28448" xr:uid="{AC3EA687-44ED-47C0-A283-9863E911D3AF}"/>
    <cellStyle name="Итог 3 5 3" xfId="9654" xr:uid="{34B601A8-200C-4DE4-89C9-C54EB4E9EBE4}"/>
    <cellStyle name="Итог 3 5 3 2" xfId="18282" xr:uid="{CB52F16F-DA5B-4F0E-B6D1-20B3FFD68489}"/>
    <cellStyle name="Итог 3 5 3 3" xfId="29615" xr:uid="{0ADAB44B-1573-4284-978B-F22FCECB97E3}"/>
    <cellStyle name="Итог 3 5 4" xfId="11088" xr:uid="{405AEA3C-C268-4828-BC40-52DE7AF62708}"/>
    <cellStyle name="Итог 3 5 4 2" xfId="19714" xr:uid="{698442AA-5AA2-42BD-859A-88108842D8E0}"/>
    <cellStyle name="Итог 3 5 4 3" xfId="31049" xr:uid="{B1427C31-605B-4D72-A19D-FEA79D109606}"/>
    <cellStyle name="Итог 3 5 5" xfId="11970" xr:uid="{069935EC-259B-49AD-828F-55FB8C21057D}"/>
    <cellStyle name="Итог 3 5 5 2" xfId="20595" xr:uid="{19644C5C-3625-42C3-8AC8-5BF4DA39D7F6}"/>
    <cellStyle name="Итог 3 5 5 3" xfId="31931" xr:uid="{0DA206D2-7283-463E-972D-4E2D6D198518}"/>
    <cellStyle name="Итог 3 5 6" xfId="10265" xr:uid="{E3AE055E-E45A-4A56-8A49-B33033AD39DF}"/>
    <cellStyle name="Итог 3 5 6 2" xfId="18892" xr:uid="{27213C51-FDB5-4DBE-A29E-C00BA847C79B}"/>
    <cellStyle name="Итог 3 5 6 3" xfId="30226" xr:uid="{E415AF24-C24E-4A77-AA74-CA8791653394}"/>
    <cellStyle name="Итог 3 5 7" xfId="12965" xr:uid="{2F46C2CF-16AF-4FBA-95DB-714F27FCC07B}"/>
    <cellStyle name="Итог 3 5 7 2" xfId="21588" xr:uid="{8BD2BA14-B1BB-4F69-AE72-2268CF9711DD}"/>
    <cellStyle name="Итог 3 5 7 3" xfId="32926" xr:uid="{4D41DCEF-1E03-4A0A-993F-7860BE8ECA10}"/>
    <cellStyle name="Итог 3 6" xfId="4282" xr:uid="{438FE664-0DF0-4306-94B6-ABAFA0E42F11}"/>
    <cellStyle name="Итог 3 6 2" xfId="8479" xr:uid="{A6804977-9CF8-48EB-9DA0-A7BCA56CB989}"/>
    <cellStyle name="Итог 3 6 2 2" xfId="17117" xr:uid="{524D25F0-897C-4121-AD1E-D60B382BDB66}"/>
    <cellStyle name="Итог 3 6 2 3" xfId="28449" xr:uid="{38932A81-FB46-4B69-A0B8-2E5E1A2024CD}"/>
    <cellStyle name="Итог 3 6 3" xfId="9655" xr:uid="{A601C2CC-1D97-4DF7-9397-31227A544FA2}"/>
    <cellStyle name="Итог 3 6 3 2" xfId="18283" xr:uid="{3B1AA9C1-9FD1-47D3-AB85-ED2C458DE19C}"/>
    <cellStyle name="Итог 3 6 3 3" xfId="29616" xr:uid="{03D7EF19-AC81-4690-B549-4B460A469869}"/>
    <cellStyle name="Итог 3 6 4" xfId="11089" xr:uid="{6666BE95-50BC-43B2-A936-A062E55F9AEF}"/>
    <cellStyle name="Итог 3 6 4 2" xfId="19715" xr:uid="{DE53C78F-94C9-45E9-87BC-219B71731420}"/>
    <cellStyle name="Итог 3 6 4 3" xfId="31050" xr:uid="{0B0D2573-585B-4F45-945F-E4B7EAF853E0}"/>
    <cellStyle name="Итог 3 6 5" xfId="11971" xr:uid="{E4711515-5B80-40F1-B4B8-E24D2E7ECF36}"/>
    <cellStyle name="Итог 3 6 5 2" xfId="20596" xr:uid="{89265826-9124-42E5-AFEE-211837B69CF2}"/>
    <cellStyle name="Итог 3 6 5 3" xfId="31932" xr:uid="{EEC3E7E5-E920-428A-9E7F-DD7CDBF85307}"/>
    <cellStyle name="Итог 3 6 6" xfId="11398" xr:uid="{1A46450F-4F44-4DA2-A531-770B7C3C7830}"/>
    <cellStyle name="Итог 3 6 6 2" xfId="20023" xr:uid="{C820FFFC-F71A-4051-B43A-C483EE4B508C}"/>
    <cellStyle name="Итог 3 6 6 3" xfId="31359" xr:uid="{6BEB1141-99BB-40B7-84F4-42342CAF1D3E}"/>
    <cellStyle name="Итог 3 6 7" xfId="12966" xr:uid="{38358671-1040-434C-AD30-75E32B09322C}"/>
    <cellStyle name="Итог 3 6 7 2" xfId="21589" xr:uid="{F863B8AC-78C3-4C18-80CF-5E987784FFB6}"/>
    <cellStyle name="Итог 3 6 7 3" xfId="32927" xr:uid="{92434AD2-9CE2-459B-8EB0-C68E5CB1EC1E}"/>
    <cellStyle name="Итог 3 7" xfId="4283" xr:uid="{0E7C57F1-F71C-42BC-A2AE-6FE2A95557F1}"/>
    <cellStyle name="Итог 3 7 2" xfId="8480" xr:uid="{E471F504-C3D1-45DB-9034-02F8FB7C3E6C}"/>
    <cellStyle name="Итог 3 7 2 2" xfId="17118" xr:uid="{31E2EE26-5A64-4913-9834-95DBDE459B4D}"/>
    <cellStyle name="Итог 3 7 2 3" xfId="28450" xr:uid="{A79D5004-FF86-4C23-BD19-2C1E600A93CA}"/>
    <cellStyle name="Итог 3 7 3" xfId="9656" xr:uid="{B4267635-6CB6-4F48-BCBF-8BDAD4B7AFFF}"/>
    <cellStyle name="Итог 3 7 3 2" xfId="18284" xr:uid="{82B0BD3B-0818-4862-B033-12DE29B26600}"/>
    <cellStyle name="Итог 3 7 3 3" xfId="29617" xr:uid="{781B01AA-CD3B-4A31-8130-9E8F6D68BA46}"/>
    <cellStyle name="Итог 3 7 4" xfId="11090" xr:uid="{CECE5A4D-910F-4A7D-BDCE-1C85BFD5046D}"/>
    <cellStyle name="Итог 3 7 4 2" xfId="19716" xr:uid="{75065DE3-3F92-4C44-8916-72BED4023083}"/>
    <cellStyle name="Итог 3 7 4 3" xfId="31051" xr:uid="{A51FB048-37ED-45DB-9609-A96B1ADDFB44}"/>
    <cellStyle name="Итог 3 7 5" xfId="11972" xr:uid="{C0FECF18-4F66-4466-84B8-C30AE7B0E9A1}"/>
    <cellStyle name="Итог 3 7 5 2" xfId="20597" xr:uid="{2A5016E0-53D9-4BAF-BEC5-6D5578344CC0}"/>
    <cellStyle name="Итог 3 7 5 3" xfId="31933" xr:uid="{D76886B9-0AAB-4495-BF5C-CBF57EE85FBC}"/>
    <cellStyle name="Итог 3 7 6" xfId="10314" xr:uid="{F03BD2C8-4D71-468A-AF8F-DF5391ADF0D9}"/>
    <cellStyle name="Итог 3 7 6 2" xfId="18941" xr:uid="{24E251EA-860E-4275-89CA-C4E2D9677B3F}"/>
    <cellStyle name="Итог 3 7 6 3" xfId="30275" xr:uid="{16DF62EA-C292-4EFD-8C6F-C1D67AF52014}"/>
    <cellStyle name="Итог 3 7 7" xfId="12967" xr:uid="{C374E283-70F4-4BF8-8C31-BAC5E5AC8468}"/>
    <cellStyle name="Итог 3 7 7 2" xfId="21590" xr:uid="{F80364A4-33DA-4D09-9274-BC5F4A618CFB}"/>
    <cellStyle name="Итог 3 7 7 3" xfId="32928" xr:uid="{9E4F7AE4-A894-4813-8D50-7A68CC10348C}"/>
    <cellStyle name="Итог 3 8" xfId="8469" xr:uid="{F47366AB-94F8-4E3C-9259-6A2A73BF3D59}"/>
    <cellStyle name="Итог 3 8 2" xfId="17107" xr:uid="{6F58DB18-A38C-4F7D-BC67-FF1FBB6E6379}"/>
    <cellStyle name="Итог 3 8 3" xfId="28439" xr:uid="{9555783F-57E2-47A8-90BB-B9F76FDC9546}"/>
    <cellStyle name="Итог 3 9" xfId="9645" xr:uid="{95DF4E71-1DA1-44F7-9505-5ECEF1FC459A}"/>
    <cellStyle name="Итог 3 9 2" xfId="18273" xr:uid="{5B97F4D0-C903-460B-BFB5-5C36DC22E2F4}"/>
    <cellStyle name="Итог 3 9 3" xfId="29606" xr:uid="{53B74733-8BF0-4878-B082-69F505560C10}"/>
    <cellStyle name="Итог 4" xfId="4284" xr:uid="{1C2AC332-2F14-449D-9E98-F2CEAD8A68C4}"/>
    <cellStyle name="Итог 4 10" xfId="9657" xr:uid="{D7EAC440-9514-47DE-83B1-C2946535FAFB}"/>
    <cellStyle name="Итог 4 10 2" xfId="18285" xr:uid="{BC6443A6-1942-4830-A0D1-83E854C9D90C}"/>
    <cellStyle name="Итог 4 10 3" xfId="29618" xr:uid="{687707A2-20B9-4CA8-A76B-6DE9197174BE}"/>
    <cellStyle name="Итог 4 11" xfId="11091" xr:uid="{3D1252AE-C500-4D5B-BAEA-55751DBC6966}"/>
    <cellStyle name="Итог 4 11 2" xfId="19717" xr:uid="{ABB640BB-F1A2-44BE-9F90-53FC04C2B516}"/>
    <cellStyle name="Итог 4 11 3" xfId="31052" xr:uid="{38EDAB94-8F33-47DF-BFB8-101F02E43A4A}"/>
    <cellStyle name="Итог 4 12" xfId="11973" xr:uid="{44FAF593-7F33-45D2-AF77-B4B207E988D3}"/>
    <cellStyle name="Итог 4 12 2" xfId="20598" xr:uid="{C7C5E675-05ED-41B9-8273-77F479E77A01}"/>
    <cellStyle name="Итог 4 12 3" xfId="31934" xr:uid="{DFE725F8-D45D-4A05-9120-B72F9B24E4FB}"/>
    <cellStyle name="Итог 4 13" xfId="11399" xr:uid="{CE466024-05C4-4BE3-A012-2C0211B7E74D}"/>
    <cellStyle name="Итог 4 13 2" xfId="20024" xr:uid="{3E38EFFC-D0D3-4CC4-9F82-21BE3877B2C6}"/>
    <cellStyle name="Итог 4 13 3" xfId="31360" xr:uid="{B729DB5C-9F4D-4051-848B-C87C03EB5EB5}"/>
    <cellStyle name="Итог 4 14" xfId="12968" xr:uid="{509886B3-1BA6-4BEE-A1BE-B14402454EC0}"/>
    <cellStyle name="Итог 4 14 2" xfId="21591" xr:uid="{4FB8F92D-1837-451E-ACCE-C1E6E4604BA0}"/>
    <cellStyle name="Итог 4 14 3" xfId="32929" xr:uid="{5A9BE2E0-06E1-4705-AD7E-9D7FCC23B330}"/>
    <cellStyle name="Итог 4 2" xfId="4285" xr:uid="{5FE307F8-DA34-4326-8E5C-365A210A57E1}"/>
    <cellStyle name="Итог 4 2 2" xfId="8482" xr:uid="{DA2EC149-F998-4A8F-897A-29A497C1D7DB}"/>
    <cellStyle name="Итог 4 2 2 2" xfId="17120" xr:uid="{4E4EDE51-923D-4948-975E-EF30A1FB12D8}"/>
    <cellStyle name="Итог 4 2 2 3" xfId="28452" xr:uid="{6F974BB2-FC5E-4B26-ABF9-FCA1C28306A7}"/>
    <cellStyle name="Итог 4 2 3" xfId="9658" xr:uid="{962077B1-9001-432F-A850-4138B35FD2C4}"/>
    <cellStyle name="Итог 4 2 3 2" xfId="18286" xr:uid="{E527F77B-14BA-44A4-A806-9278D41773E1}"/>
    <cellStyle name="Итог 4 2 3 3" xfId="29619" xr:uid="{6AA00411-E560-4A5C-A701-3289B1ED8332}"/>
    <cellStyle name="Итог 4 2 4" xfId="11092" xr:uid="{52E15182-D8DD-448D-9211-B5B874EBD58F}"/>
    <cellStyle name="Итог 4 2 4 2" xfId="19718" xr:uid="{AC6641C6-A7FC-4FD0-939E-EFB55C0E1ABD}"/>
    <cellStyle name="Итог 4 2 4 3" xfId="31053" xr:uid="{4724CB9D-0A48-48BC-9D0B-8581DEBFB99D}"/>
    <cellStyle name="Итог 4 2 5" xfId="11974" xr:uid="{71690B53-D3F9-42B1-BDAF-075CFD8D7AB1}"/>
    <cellStyle name="Итог 4 2 5 2" xfId="20599" xr:uid="{0DD512E4-3C31-45F0-9BCA-4F88AE149963}"/>
    <cellStyle name="Итог 4 2 5 3" xfId="31935" xr:uid="{048A1F6D-A218-4B4C-971B-381FEBC2DB79}"/>
    <cellStyle name="Итог 4 2 6" xfId="10726" xr:uid="{C3E74768-957C-41B3-9567-851F1163E538}"/>
    <cellStyle name="Итог 4 2 6 2" xfId="19352" xr:uid="{D2C6A9C7-0F6F-4C85-9B80-7B2695776907}"/>
    <cellStyle name="Итог 4 2 6 3" xfId="30687" xr:uid="{760251BF-4956-4EBF-AE95-57C7FCFF2553}"/>
    <cellStyle name="Итог 4 2 7" xfId="12969" xr:uid="{DB6D4901-2DB2-4335-8599-2E2E05FC63E7}"/>
    <cellStyle name="Итог 4 2 7 2" xfId="21592" xr:uid="{88A11F37-6819-4D2A-A43C-E6B13A9DAB4B}"/>
    <cellStyle name="Итог 4 2 7 3" xfId="32930" xr:uid="{D8A0C703-5271-44BF-A9A3-4A76192BBA20}"/>
    <cellStyle name="Итог 4 3" xfId="4286" xr:uid="{2C27164B-663D-4648-BF87-7839BFB2E9D0}"/>
    <cellStyle name="Итог 4 3 2" xfId="8483" xr:uid="{B5A5AB23-DD1F-47E7-B890-811CF7BBC88F}"/>
    <cellStyle name="Итог 4 3 2 2" xfId="17121" xr:uid="{46ECB3DA-F63B-428A-8965-E2A70EEF0F31}"/>
    <cellStyle name="Итог 4 3 2 3" xfId="28453" xr:uid="{2E5606DC-727D-44CD-981C-01A7886B89BF}"/>
    <cellStyle name="Итог 4 3 3" xfId="9659" xr:uid="{9DB48E80-A4DF-4187-B2F4-D6E58737BFCA}"/>
    <cellStyle name="Итог 4 3 3 2" xfId="18287" xr:uid="{7A6CBB70-6D22-4C82-ADB3-CAD3F93B06B7}"/>
    <cellStyle name="Итог 4 3 3 3" xfId="29620" xr:uid="{D6F66D7B-3E22-4AB8-88C1-4F410AE1638E}"/>
    <cellStyle name="Итог 4 3 4" xfId="11093" xr:uid="{A6B7CB33-9CA2-42A8-A29F-F4793412BA8A}"/>
    <cellStyle name="Итог 4 3 4 2" xfId="19719" xr:uid="{9282696F-421F-4EE2-801B-D56F375D0D6B}"/>
    <cellStyle name="Итог 4 3 4 3" xfId="31054" xr:uid="{BD3DF6FF-1056-4207-BF29-4731CDC6391C}"/>
    <cellStyle name="Итог 4 3 5" xfId="11975" xr:uid="{E130B238-1DDC-4965-8D62-4EB0943A5392}"/>
    <cellStyle name="Итог 4 3 5 2" xfId="20600" xr:uid="{47DC979C-8150-4925-9886-7C625611E623}"/>
    <cellStyle name="Итог 4 3 5 3" xfId="31936" xr:uid="{DCABB1E5-4FFD-48E5-8B8B-1372C63D5227}"/>
    <cellStyle name="Итог 4 3 6" xfId="10315" xr:uid="{B239ECC5-8123-4445-B633-6AACF994E105}"/>
    <cellStyle name="Итог 4 3 6 2" xfId="18942" xr:uid="{0203CD68-2502-4C80-9628-908D58EEDBD4}"/>
    <cellStyle name="Итог 4 3 6 3" xfId="30276" xr:uid="{862B9502-697D-4A2A-9ADA-331EFEC58D54}"/>
    <cellStyle name="Итог 4 3 7" xfId="12970" xr:uid="{3206A6FF-5B79-47EA-95D3-48DC847A7F0B}"/>
    <cellStyle name="Итог 4 3 7 2" xfId="21593" xr:uid="{BB574E7E-DCAD-4A14-814B-9CC5F3F793EB}"/>
    <cellStyle name="Итог 4 3 7 3" xfId="32931" xr:uid="{146C729A-C66C-457C-B6CF-5E7DA128CC9E}"/>
    <cellStyle name="Итог 4 4" xfId="4287" xr:uid="{2C2FE507-530B-464C-995C-41BE82B1936D}"/>
    <cellStyle name="Итог 4 4 2" xfId="8484" xr:uid="{A3FA7B48-1CA4-45FB-A287-F0BD1B75FFB3}"/>
    <cellStyle name="Итог 4 4 2 2" xfId="17122" xr:uid="{74B81CB4-E8B7-41C9-A67D-6D86FD0CC3F8}"/>
    <cellStyle name="Итог 4 4 2 3" xfId="28454" xr:uid="{AC8FA015-4352-4376-A75C-67DEA1AE8088}"/>
    <cellStyle name="Итог 4 4 3" xfId="9660" xr:uid="{D196B5C6-28A9-4E8C-8FEC-DCD58A2F5837}"/>
    <cellStyle name="Итог 4 4 3 2" xfId="18288" xr:uid="{1F271CC0-FED7-4699-B40D-7796EC3F5A12}"/>
    <cellStyle name="Итог 4 4 3 3" xfId="29621" xr:uid="{06B25F1E-D92B-42ED-9046-9AF9AF204F96}"/>
    <cellStyle name="Итог 4 4 4" xfId="11094" xr:uid="{AE798F69-771A-40DD-81D9-8AD7974A32A7}"/>
    <cellStyle name="Итог 4 4 4 2" xfId="19720" xr:uid="{07FF1CA7-37EF-4F93-B04F-1E7185B01612}"/>
    <cellStyle name="Итог 4 4 4 3" xfId="31055" xr:uid="{09CBDAC1-25D0-4B31-BDE5-416E9E1005AE}"/>
    <cellStyle name="Итог 4 4 5" xfId="11976" xr:uid="{309FDA29-D8D8-4236-85B4-7764D23F92C6}"/>
    <cellStyle name="Итог 4 4 5 2" xfId="20601" xr:uid="{0DBC4CB5-E5F3-4DBC-BEB3-D223FF90F675}"/>
    <cellStyle name="Итог 4 4 5 3" xfId="31937" xr:uid="{28F21182-619F-4FCA-B627-79B06C7ABF49}"/>
    <cellStyle name="Итог 4 4 6" xfId="11400" xr:uid="{C8257510-9675-4F1D-8DDB-B317BA1600C7}"/>
    <cellStyle name="Итог 4 4 6 2" xfId="20025" xr:uid="{AFD8BCB8-BADE-4D96-96CF-0A07233E873A}"/>
    <cellStyle name="Итог 4 4 6 3" xfId="31361" xr:uid="{8A76CCDA-39F3-4D6F-BFBC-34A9AB5645E7}"/>
    <cellStyle name="Итог 4 4 7" xfId="12971" xr:uid="{13294A80-CB3B-48EC-B97F-628BD07D02B4}"/>
    <cellStyle name="Итог 4 4 7 2" xfId="21594" xr:uid="{8BC97A53-2A0A-436D-8FDA-CE7BDD3D9C9B}"/>
    <cellStyle name="Итог 4 4 7 3" xfId="32932" xr:uid="{67DA9FB4-C5D0-47A1-B9AA-8764C7888892}"/>
    <cellStyle name="Итог 4 5" xfId="4288" xr:uid="{FB3983F8-3446-4B62-AD93-91A766F290E7}"/>
    <cellStyle name="Итог 4 5 2" xfId="8485" xr:uid="{6A79A868-F54D-4831-A6C1-4DAD6F6FE758}"/>
    <cellStyle name="Итог 4 5 2 2" xfId="17123" xr:uid="{61F66D6E-9AE2-43FF-A554-9B43EBBD23AE}"/>
    <cellStyle name="Итог 4 5 2 3" xfId="28455" xr:uid="{7811586C-D55D-48BF-8514-E42037917023}"/>
    <cellStyle name="Итог 4 5 3" xfId="9661" xr:uid="{0E3F70DF-4E6F-4EB1-8467-F93D218FEE51}"/>
    <cellStyle name="Итог 4 5 3 2" xfId="18289" xr:uid="{FA8E5457-FC4D-44C2-843C-A500FE594F5E}"/>
    <cellStyle name="Итог 4 5 3 3" xfId="29622" xr:uid="{B5760787-8FD9-4537-8863-3B92F843B8E6}"/>
    <cellStyle name="Итог 4 5 4" xfId="11095" xr:uid="{B526F148-DB19-4BD8-A847-1BEEB7ADD3BE}"/>
    <cellStyle name="Итог 4 5 4 2" xfId="19721" xr:uid="{C524B450-0404-4BF9-A5EC-0EDA15335955}"/>
    <cellStyle name="Итог 4 5 4 3" xfId="31056" xr:uid="{04C81C03-5C18-45DF-8DC4-F0504B37B9BB}"/>
    <cellStyle name="Итог 4 5 5" xfId="11977" xr:uid="{FFFD7E0B-BE63-4DA2-A18C-EBF5C811F729}"/>
    <cellStyle name="Итог 4 5 5 2" xfId="20602" xr:uid="{7C5F159C-A876-45F2-AB55-1016475989E0}"/>
    <cellStyle name="Итог 4 5 5 3" xfId="31938" xr:uid="{066E51A9-9CBB-4BA3-850B-FD643F819DEE}"/>
    <cellStyle name="Итог 4 5 6" xfId="11401" xr:uid="{1CD53315-7BB7-4D20-BA90-AB40FD3D5B98}"/>
    <cellStyle name="Итог 4 5 6 2" xfId="20026" xr:uid="{5C3D22EE-D930-46E5-80C7-89891D723618}"/>
    <cellStyle name="Итог 4 5 6 3" xfId="31362" xr:uid="{133A9BFF-AA57-45EC-9AD8-A349E5647F57}"/>
    <cellStyle name="Итог 4 5 7" xfId="12972" xr:uid="{4FC94B6A-4CA0-4F6A-92B6-A552096149BD}"/>
    <cellStyle name="Итог 4 5 7 2" xfId="21595" xr:uid="{7E76FF71-AE75-403B-B60B-C07E84D09220}"/>
    <cellStyle name="Итог 4 5 7 3" xfId="32933" xr:uid="{C2F9CFB7-704C-4C8B-B232-D53FE0764372}"/>
    <cellStyle name="Итог 4 6" xfId="4289" xr:uid="{8025F720-5C0C-4006-8163-4C68307F672F}"/>
    <cellStyle name="Итог 4 6 2" xfId="8486" xr:uid="{B0DC54F8-D343-4314-B32A-DAAA91DD4A26}"/>
    <cellStyle name="Итог 4 6 2 2" xfId="17124" xr:uid="{5B2475F9-728A-4EBA-858C-A574AC43326F}"/>
    <cellStyle name="Итог 4 6 2 3" xfId="28456" xr:uid="{E34640FD-324B-4016-9745-F8B672946DF7}"/>
    <cellStyle name="Итог 4 6 3" xfId="9662" xr:uid="{1A704373-05F2-4EF0-B388-F4DDD0627EAE}"/>
    <cellStyle name="Итог 4 6 3 2" xfId="18290" xr:uid="{3ABA04CB-6F59-4658-92FC-1FB2CF935EEB}"/>
    <cellStyle name="Итог 4 6 3 3" xfId="29623" xr:uid="{DA026A21-F148-4AEA-8866-771C1DC79087}"/>
    <cellStyle name="Итог 4 6 4" xfId="11096" xr:uid="{89DCA0BB-6C82-47A7-8041-70E2480F270D}"/>
    <cellStyle name="Итог 4 6 4 2" xfId="19722" xr:uid="{39BF419C-7E50-4F21-84E9-273486851253}"/>
    <cellStyle name="Итог 4 6 4 3" xfId="31057" xr:uid="{8E3B1905-58A4-472A-B518-D3F2CC83FDE2}"/>
    <cellStyle name="Итог 4 6 5" xfId="11978" xr:uid="{9737A114-BF81-4425-BFE2-C9F2A916723C}"/>
    <cellStyle name="Итог 4 6 5 2" xfId="20603" xr:uid="{FF11F941-2716-4E40-BEAB-8852A25CF0FF}"/>
    <cellStyle name="Итог 4 6 5 3" xfId="31939" xr:uid="{73A6310C-9FC5-419A-A1DF-C74E88718045}"/>
    <cellStyle name="Итог 4 6 6" xfId="10316" xr:uid="{A020BA12-1071-4085-AC90-EA82EE0E94D4}"/>
    <cellStyle name="Итог 4 6 6 2" xfId="18943" xr:uid="{3C408C92-3B11-4C71-91D8-0B50C4B6F37C}"/>
    <cellStyle name="Итог 4 6 6 3" xfId="30277" xr:uid="{DCC57064-51F9-47E9-B838-E59785618C36}"/>
    <cellStyle name="Итог 4 6 7" xfId="12973" xr:uid="{AEC8A478-DA50-4F9E-8048-BDC5A92D580B}"/>
    <cellStyle name="Итог 4 6 7 2" xfId="21596" xr:uid="{58AFBEDD-2C26-482B-A4E0-E1F64C614B7D}"/>
    <cellStyle name="Итог 4 6 7 3" xfId="32934" xr:uid="{A55BD70C-0BAA-482F-8B97-7F7DA0B1ED32}"/>
    <cellStyle name="Итог 4 7" xfId="4290" xr:uid="{214CC796-0A77-4643-A020-B1FAB62390BF}"/>
    <cellStyle name="Итог 4 7 2" xfId="8487" xr:uid="{FFC76C64-A3AA-4087-9B62-EA1E347F7EEA}"/>
    <cellStyle name="Итог 4 7 2 2" xfId="17125" xr:uid="{D27A56BE-B18C-4727-96F0-1D0F69654BA7}"/>
    <cellStyle name="Итог 4 7 2 3" xfId="28457" xr:uid="{AFEEB22D-20FB-47E6-8B28-7274DA35296E}"/>
    <cellStyle name="Итог 4 7 3" xfId="9663" xr:uid="{9BBD202C-9A1B-4A48-AE43-A87E5E3DBD28}"/>
    <cellStyle name="Итог 4 7 3 2" xfId="18291" xr:uid="{EF54B1CD-D624-45AC-91ED-046812F2DEB2}"/>
    <cellStyle name="Итог 4 7 3 3" xfId="29624" xr:uid="{54761A53-B4A7-4221-985A-D69259D157A8}"/>
    <cellStyle name="Итог 4 7 4" xfId="11097" xr:uid="{DBA9CDA9-BA9F-4C5B-973D-68F7D339E9F3}"/>
    <cellStyle name="Итог 4 7 4 2" xfId="19723" xr:uid="{DA49C458-7AD5-40F6-B999-2DDA95A6D878}"/>
    <cellStyle name="Итог 4 7 4 3" xfId="31058" xr:uid="{D5B29E9C-490F-4654-A21B-2778C7B4E139}"/>
    <cellStyle name="Итог 4 7 5" xfId="11979" xr:uid="{CE72DE24-C229-4CFF-BA37-D17C2EFBB037}"/>
    <cellStyle name="Итог 4 7 5 2" xfId="20604" xr:uid="{A7A5D16B-7EFE-41B1-8562-A8FEA149FEE1}"/>
    <cellStyle name="Итог 4 7 5 3" xfId="31940" xr:uid="{2A3E64B9-C705-498E-9B20-EF754189CFB5}"/>
    <cellStyle name="Итог 4 7 6" xfId="10725" xr:uid="{4303D55B-D82C-4DD3-8634-1DAD6FF617A5}"/>
    <cellStyle name="Итог 4 7 6 2" xfId="19351" xr:uid="{62649A08-2639-4435-9297-865AB91B6D38}"/>
    <cellStyle name="Итог 4 7 6 3" xfId="30686" xr:uid="{93D37DED-C862-4BD0-917B-20EF93EF3B88}"/>
    <cellStyle name="Итог 4 7 7" xfId="12974" xr:uid="{07B0D397-B8AA-43DE-8259-106C2B712057}"/>
    <cellStyle name="Итог 4 7 7 2" xfId="21597" xr:uid="{00E4CAA0-1AFD-40EE-980C-D4B8F2BA25D8}"/>
    <cellStyle name="Итог 4 7 7 3" xfId="32935" xr:uid="{919E16F8-94D7-44A1-9510-B5E361F0B9C4}"/>
    <cellStyle name="Итог 4 8" xfId="4291" xr:uid="{2345A25C-0FDF-48F8-8363-B6F6643B6639}"/>
    <cellStyle name="Итог 4 8 2" xfId="8488" xr:uid="{C86C73E1-AB06-4ABB-A39F-1F2F7B52B5F6}"/>
    <cellStyle name="Итог 4 8 2 2" xfId="17126" xr:uid="{79E54435-4AEF-4F36-9886-EAB43B0CF88F}"/>
    <cellStyle name="Итог 4 8 2 3" xfId="28458" xr:uid="{B1522EC2-BD62-4674-A268-1BD9F60745B5}"/>
    <cellStyle name="Итог 4 8 3" xfId="9664" xr:uid="{82A6D3C0-310E-4E92-A258-43FC46C96DEF}"/>
    <cellStyle name="Итог 4 8 3 2" xfId="18292" xr:uid="{8D600693-BB70-4DD8-AD81-82FB2489A626}"/>
    <cellStyle name="Итог 4 8 3 3" xfId="29625" xr:uid="{0B5C5903-F0DF-4A25-B74E-3CDD63BEAAD4}"/>
    <cellStyle name="Итог 4 8 4" xfId="11098" xr:uid="{A5A2F063-CC24-47A7-9312-21DA2538DDA2}"/>
    <cellStyle name="Итог 4 8 4 2" xfId="19724" xr:uid="{8439B224-9B28-4E8F-A1B7-ABF1C9C00964}"/>
    <cellStyle name="Итог 4 8 4 3" xfId="31059" xr:uid="{8061CDDC-FC35-4C9C-A33A-44F1A7D6C33A}"/>
    <cellStyle name="Итог 4 8 5" xfId="11980" xr:uid="{9D467F70-1E13-4459-B733-3EE63A08674B}"/>
    <cellStyle name="Итог 4 8 5 2" xfId="20605" xr:uid="{9794BAF0-D92A-4FC8-ADE1-50DB6524BC63}"/>
    <cellStyle name="Итог 4 8 5 3" xfId="31941" xr:uid="{64359846-2AD6-4B28-8A08-6D3605D6C184}"/>
    <cellStyle name="Итог 4 8 6" xfId="11402" xr:uid="{48E1E50D-1855-4BF3-B492-FE50C37894FD}"/>
    <cellStyle name="Итог 4 8 6 2" xfId="20027" xr:uid="{4466E875-3771-4506-A25F-A9EFAF0F8911}"/>
    <cellStyle name="Итог 4 8 6 3" xfId="31363" xr:uid="{5CA79789-A641-4018-839D-D48C4785ECF4}"/>
    <cellStyle name="Итог 4 8 7" xfId="12975" xr:uid="{C7C245E9-6E98-4FA9-AF94-185A0CC38265}"/>
    <cellStyle name="Итог 4 8 7 2" xfId="21598" xr:uid="{D633963C-7C03-49E8-8B7C-C7EBBF2DF6D7}"/>
    <cellStyle name="Итог 4 8 7 3" xfId="32936" xr:uid="{5791E10B-F988-4178-B7EF-09A939ACD9A8}"/>
    <cellStyle name="Итог 4 9" xfId="8481" xr:uid="{9CEADB6C-85CB-48C5-9764-C66D4D07A5EE}"/>
    <cellStyle name="Итог 4 9 2" xfId="17119" xr:uid="{3D6DE127-9242-47C9-86A9-903C8E712A46}"/>
    <cellStyle name="Итог 4 9 3" xfId="28451" xr:uid="{A988A016-C3D3-4EEA-B50E-38A1F0641D8A}"/>
    <cellStyle name="Итог 5" xfId="4292" xr:uid="{4CF09B7D-2861-4BE6-98DF-A92A35E01990}"/>
    <cellStyle name="Итог 5 2" xfId="8489" xr:uid="{E253412D-1639-423B-84DD-8EB2CB8FE40F}"/>
    <cellStyle name="Итог 5 2 2" xfId="17127" xr:uid="{5E73CF43-AE48-47D3-BE3F-14C90E5A169B}"/>
    <cellStyle name="Итог 5 2 3" xfId="28459" xr:uid="{FC6D8745-875F-48AC-B87B-A8C7203D5C8D}"/>
    <cellStyle name="Итог 5 3" xfId="9665" xr:uid="{E54F58B8-3413-4F5C-88D3-370CBC81714D}"/>
    <cellStyle name="Итог 5 3 2" xfId="18293" xr:uid="{4A72E6A2-0F15-4464-BBB9-DE5D8C6D0943}"/>
    <cellStyle name="Итог 5 3 3" xfId="29626" xr:uid="{43B93148-AB86-42EA-90E4-6609068A6851}"/>
    <cellStyle name="Итог 5 4" xfId="11099" xr:uid="{405AB83B-E066-4BBC-B1DF-0AED41CD8950}"/>
    <cellStyle name="Итог 5 4 2" xfId="19725" xr:uid="{03A52A3F-C174-4A09-87BF-4AFBF7981EBE}"/>
    <cellStyle name="Итог 5 4 3" xfId="31060" xr:uid="{D8BD3CC6-4F12-424E-9856-BE85AED7A467}"/>
    <cellStyle name="Итог 5 5" xfId="11981" xr:uid="{EB8B4587-9AD8-49C3-9658-5FDC1D511FD8}"/>
    <cellStyle name="Итог 5 5 2" xfId="20606" xr:uid="{2A8D05DE-CB20-4F86-8454-9A90C537053E}"/>
    <cellStyle name="Итог 5 5 3" xfId="31942" xr:uid="{EC05095D-8D7C-462B-8332-ECEE44A2E13E}"/>
    <cellStyle name="Итог 5 6" xfId="10317" xr:uid="{B0063103-4F24-4943-B876-B186F465F8B1}"/>
    <cellStyle name="Итог 5 6 2" xfId="18944" xr:uid="{9EF21C10-38B0-440E-964C-54AF28E7A00F}"/>
    <cellStyle name="Итог 5 6 3" xfId="30278" xr:uid="{C563F502-BD2C-4AAA-BF05-16D77286964C}"/>
    <cellStyle name="Итог 5 7" xfId="12976" xr:uid="{858C2556-9048-4029-ABF9-888E71BCB915}"/>
    <cellStyle name="Итог 5 7 2" xfId="21599" xr:uid="{C0BFFECD-AEA1-4E22-A4DC-6AA303AAE7D3}"/>
    <cellStyle name="Итог 5 7 3" xfId="32937" xr:uid="{33E2B01E-D2D9-4017-A586-596630025C1D}"/>
    <cellStyle name="Итог 6" xfId="4293" xr:uid="{0227E983-03B0-4256-851C-62A56279B9E1}"/>
    <cellStyle name="Итог 6 2" xfId="8490" xr:uid="{842BDFFF-2F0A-40B8-B54C-1E60C60EEE66}"/>
    <cellStyle name="Итог 6 2 2" xfId="17128" xr:uid="{741B50CA-E056-4B15-959E-767DCE449A5E}"/>
    <cellStyle name="Итог 6 2 3" xfId="28460" xr:uid="{F821E3D6-F473-42D7-BA83-273AD063F09D}"/>
    <cellStyle name="Итог 6 3" xfId="9666" xr:uid="{449D44AA-0805-44CF-AAC2-E515A8FF077E}"/>
    <cellStyle name="Итог 6 3 2" xfId="18294" xr:uid="{B6C0C0E3-F654-4483-BB84-AD4ACEEF1844}"/>
    <cellStyle name="Итог 6 3 3" xfId="29627" xr:uid="{567969B1-5164-4ED4-BDA6-A359CE13AD73}"/>
    <cellStyle name="Итог 6 4" xfId="11100" xr:uid="{E84A437C-D585-4A3B-AE5F-650AB9D9F9BB}"/>
    <cellStyle name="Итог 6 4 2" xfId="19726" xr:uid="{6838AEC0-B765-485F-A8D5-74B863CE0F51}"/>
    <cellStyle name="Итог 6 4 3" xfId="31061" xr:uid="{6DC4B081-DD6D-4A8B-B858-5A499B052D1D}"/>
    <cellStyle name="Итог 6 5" xfId="11982" xr:uid="{8A85628D-D502-4AC6-9273-91C6311C63C9}"/>
    <cellStyle name="Итог 6 5 2" xfId="20607" xr:uid="{7AE89ABE-D42E-4C72-969F-6A72796BCE1D}"/>
    <cellStyle name="Итог 6 5 3" xfId="31943" xr:uid="{9260EE2D-8AE7-4437-8562-6B3150030EAB}"/>
    <cellStyle name="Итог 6 6" xfId="11403" xr:uid="{B0752A72-D4DC-423C-89D7-B0FEA8DD46C5}"/>
    <cellStyle name="Итог 6 6 2" xfId="20028" xr:uid="{974CA404-87AE-4391-A324-2DE41557D744}"/>
    <cellStyle name="Итог 6 6 3" xfId="31364" xr:uid="{ECEEFB1E-ED16-4E98-BE30-80579409D71C}"/>
    <cellStyle name="Итог 6 7" xfId="12977" xr:uid="{AD9D65DD-AE45-42DB-B406-ADD771F95205}"/>
    <cellStyle name="Итог 6 7 2" xfId="21600" xr:uid="{5A4CD3FD-2C89-4A36-81BE-A940E07A19BC}"/>
    <cellStyle name="Итог 6 7 3" xfId="32938" xr:uid="{532AB670-CC06-4949-B9CD-1D1130969519}"/>
    <cellStyle name="Итог 7" xfId="4294" xr:uid="{32E01DA9-5C16-46D6-B0F4-FA826BB686BA}"/>
    <cellStyle name="Итог 7 2" xfId="8491" xr:uid="{C3896E94-CA36-49C5-9C14-2C79B5838EE7}"/>
    <cellStyle name="Итог 7 2 2" xfId="17129" xr:uid="{46C1311C-B5C4-46F5-89BF-2DDF6E06AD90}"/>
    <cellStyle name="Итог 7 2 3" xfId="28461" xr:uid="{2BFDD34A-3D38-453A-80E7-BB4796895682}"/>
    <cellStyle name="Итог 7 3" xfId="9667" xr:uid="{162C807B-4614-4322-A128-BDCEC42AE47C}"/>
    <cellStyle name="Итог 7 3 2" xfId="18295" xr:uid="{E47CDD21-67A6-4669-B811-B615E4D7F133}"/>
    <cellStyle name="Итог 7 3 3" xfId="29628" xr:uid="{F91CD132-4629-4AED-A7EA-38E3E15824C9}"/>
    <cellStyle name="Итог 7 4" xfId="11101" xr:uid="{FEDCFB4B-F96C-4A69-8705-BEE1C648F25B}"/>
    <cellStyle name="Итог 7 4 2" xfId="19727" xr:uid="{357E888D-E57F-4B0D-89E2-A9E0DBEB4898}"/>
    <cellStyle name="Итог 7 4 3" xfId="31062" xr:uid="{C78BE1A8-D288-42F8-A084-828F4BDC7FBE}"/>
    <cellStyle name="Итог 7 5" xfId="11983" xr:uid="{5A602383-D9D2-4E28-9A15-E991FCE931B0}"/>
    <cellStyle name="Итог 7 5 2" xfId="20608" xr:uid="{AE2F68AB-7A23-406E-AE01-E68F659DB35E}"/>
    <cellStyle name="Итог 7 5 3" xfId="31944" xr:uid="{DDA48EFA-D7F3-4C49-828D-EA19079BCB06}"/>
    <cellStyle name="Итог 7 6" xfId="9058" xr:uid="{06B27235-1D17-4E1B-847D-09DA2880AB02}"/>
    <cellStyle name="Итог 7 6 2" xfId="17686" xr:uid="{110296D7-008A-49E0-81EF-8696B395B2B4}"/>
    <cellStyle name="Итог 7 6 3" xfId="29019" xr:uid="{C02557E9-572B-4266-9A1F-D33217A0F67F}"/>
    <cellStyle name="Итог 7 7" xfId="12978" xr:uid="{12F9A739-5B2D-420C-8166-886841F4FE96}"/>
    <cellStyle name="Итог 7 7 2" xfId="21601" xr:uid="{3172F286-AAC8-45A9-90AA-D55723FFD33E}"/>
    <cellStyle name="Итог 7 7 3" xfId="32939" xr:uid="{4375B74A-6F44-4568-936C-D241BDF3969C}"/>
    <cellStyle name="Итог 8" xfId="4295" xr:uid="{6073DE5D-944B-431D-A557-81E465A5937C}"/>
    <cellStyle name="Итог 8 2" xfId="8492" xr:uid="{A3DEAE8F-E5EB-4DC0-B36E-2CC1B6EC9CB2}"/>
    <cellStyle name="Итог 8 2 2" xfId="17130" xr:uid="{959C3F58-A37C-4D96-B376-51FF77B929AD}"/>
    <cellStyle name="Итог 8 2 3" xfId="28462" xr:uid="{507E2D1C-ED3A-4456-9DBB-4BB3B0B57AC4}"/>
    <cellStyle name="Итог 8 3" xfId="9668" xr:uid="{17C4C58B-4480-4E61-B579-F35F45CFBAA4}"/>
    <cellStyle name="Итог 8 3 2" xfId="18296" xr:uid="{9C9724FA-AA7C-43FB-958D-BAC4F8C02034}"/>
    <cellStyle name="Итог 8 3 3" xfId="29629" xr:uid="{885366B9-CEBD-4FC8-8EC6-0B9C06F0D553}"/>
    <cellStyle name="Итог 8 4" xfId="11102" xr:uid="{9A3A3075-934C-4BBF-AFDA-67511FDB5244}"/>
    <cellStyle name="Итог 8 4 2" xfId="19728" xr:uid="{13CB438A-DF58-46C4-80FD-E9D4D2B2942C}"/>
    <cellStyle name="Итог 8 4 3" xfId="31063" xr:uid="{C1D6FFEF-C911-4735-B9D8-0C4EB224E169}"/>
    <cellStyle name="Итог 8 5" xfId="11984" xr:uid="{2ED8F99B-18DE-4B38-ABA8-4852E2A38575}"/>
    <cellStyle name="Итог 8 5 2" xfId="20609" xr:uid="{ADFAE3B1-D57F-4031-9464-841AE758D00B}"/>
    <cellStyle name="Итог 8 5 3" xfId="31945" xr:uid="{1D4E0B93-CE87-48AB-BF34-F7B9B40F6CEB}"/>
    <cellStyle name="Итог 8 6" xfId="10318" xr:uid="{5A9C8E8F-EFE3-4C12-B2E3-D9B07B5642EB}"/>
    <cellStyle name="Итог 8 6 2" xfId="18945" xr:uid="{D453E866-14CE-4D9D-84CF-A92A90CA00DB}"/>
    <cellStyle name="Итог 8 6 3" xfId="30279" xr:uid="{C5777B33-F744-4A0F-83E9-776C5ECF7D2A}"/>
    <cellStyle name="Итог 8 7" xfId="12979" xr:uid="{7ADB1359-3135-4760-B890-F75C539FE52B}"/>
    <cellStyle name="Итог 8 7 2" xfId="21602" xr:uid="{8178792D-6EBF-4290-9976-5D41F1DE0EE8}"/>
    <cellStyle name="Итог 8 7 3" xfId="32940" xr:uid="{D4596077-4D5C-44F2-8C09-F12A84725E52}"/>
    <cellStyle name="Итог 9" xfId="4296" xr:uid="{2AAD959D-767C-40CC-8E0F-FA5373952211}"/>
    <cellStyle name="Итог 9 2" xfId="8493" xr:uid="{DD047AF3-0741-4790-9975-3B267D532690}"/>
    <cellStyle name="Итог 9 2 2" xfId="17131" xr:uid="{86F471E9-8174-4BB8-97AE-23178BE6F553}"/>
    <cellStyle name="Итог 9 2 3" xfId="28463" xr:uid="{DE3DAE9C-FAC8-4FD4-A16A-DBBE45CCDE9C}"/>
    <cellStyle name="Итог 9 3" xfId="9669" xr:uid="{877F3AC5-2142-4D7F-ABCE-55E683FD65B9}"/>
    <cellStyle name="Итог 9 3 2" xfId="18297" xr:uid="{29850A06-FC5F-4BF7-872E-A3C4D3337926}"/>
    <cellStyle name="Итог 9 3 3" xfId="29630" xr:uid="{F7BFD088-51BF-4B73-AEB7-8EDFEC8495F4}"/>
    <cellStyle name="Итог 9 4" xfId="11103" xr:uid="{7CEC3E78-8835-48AE-B0BB-39DC9E7CC541}"/>
    <cellStyle name="Итог 9 4 2" xfId="19729" xr:uid="{BDE86620-9CD1-4336-AFF7-77D3D3DEC462}"/>
    <cellStyle name="Итог 9 4 3" xfId="31064" xr:uid="{1B836DF9-BF04-49E4-A1B0-4943122EA6E0}"/>
    <cellStyle name="Итог 9 5" xfId="11985" xr:uid="{5A8C18F7-E9C8-45D1-9F28-109390A40FAA}"/>
    <cellStyle name="Итог 9 5 2" xfId="20610" xr:uid="{11B39FF0-3CA7-4DDD-B810-4B981D54C493}"/>
    <cellStyle name="Итог 9 5 3" xfId="31946" xr:uid="{F46F3B8A-BDA6-4C68-A19E-D2ED4EEC8E91}"/>
    <cellStyle name="Итог 9 6" xfId="11404" xr:uid="{6C36C8BB-2C7F-4117-B3F5-246C15E0C829}"/>
    <cellStyle name="Итог 9 6 2" xfId="20029" xr:uid="{3D21393A-389D-417E-BD03-43082CE9FA73}"/>
    <cellStyle name="Итог 9 6 3" xfId="31365" xr:uid="{83F7DB1A-1EA7-4175-A11F-5662019F8FBF}"/>
    <cellStyle name="Итог 9 7" xfId="12980" xr:uid="{AEF6DA12-8F88-486B-819D-F83005ECEC75}"/>
    <cellStyle name="Итог 9 7 2" xfId="21603" xr:uid="{ADA61DF3-547D-47FF-BE6F-742FA1E33C54}"/>
    <cellStyle name="Итог 9 7 3" xfId="32941" xr:uid="{3D917CFD-1EE4-4CE1-A41F-1FF4CFDD284B}"/>
    <cellStyle name="Контрольная ячейка" xfId="1125" xr:uid="{893ACD4F-C26D-420A-89A5-DD2FEC0BF8A8}"/>
    <cellStyle name="Контрольная ячейка 2" xfId="4297" xr:uid="{F324F39A-5AD1-4A20-835B-285001F4E15E}"/>
    <cellStyle name="Контрольная ячейка 3" xfId="4298" xr:uid="{E7FC9839-9791-4488-A89D-F3A9F46426D5}"/>
    <cellStyle name="Название" xfId="1126" xr:uid="{7929F8DF-58A7-43F9-A6CB-4177BF510C40}"/>
    <cellStyle name="Название 2" xfId="4299" xr:uid="{DD81E930-16C7-4B67-A6B3-C9016B7A79B6}"/>
    <cellStyle name="Название 3" xfId="4300" xr:uid="{11B568F1-44F4-4452-816A-E032E21A2C17}"/>
    <cellStyle name="Нейтральный" xfId="1127" xr:uid="{721CEE9B-D036-4A64-BB42-642CD0BB958D}"/>
    <cellStyle name="Нейтральный 2" xfId="4301" xr:uid="{CD4EB7C3-F585-4C82-BCD9-044AFFF12F66}"/>
    <cellStyle name="Нейтральный 3" xfId="4302" xr:uid="{F6EB0A13-46C4-43AC-B250-B4F60A06EEE0}"/>
    <cellStyle name="Плохой" xfId="1128" xr:uid="{44C932A4-0B42-4968-BE15-002B8E8F2742}"/>
    <cellStyle name="Плохой 2" xfId="4303" xr:uid="{CD64F205-2C67-44AE-A757-110173CF83D1}"/>
    <cellStyle name="Плохой 3" xfId="4304" xr:uid="{39B3CF0C-3EF7-4F6B-AB8E-CA94719025A1}"/>
    <cellStyle name="Пояснение" xfId="1129" xr:uid="{0CB53061-B972-413B-917E-53B7793A58D3}"/>
    <cellStyle name="Пояснение 2" xfId="4305" xr:uid="{C25F6216-3ECD-44B8-930A-A1CB237E6732}"/>
    <cellStyle name="Пояснение 3" xfId="4306" xr:uid="{AD76A03B-2199-4F50-ACE1-FA3FC1B71169}"/>
    <cellStyle name="Примечание" xfId="1130" xr:uid="{4F5C7BBE-7CB0-42CC-9A69-37171D076A0F}"/>
    <cellStyle name="Примечание 10" xfId="4307" xr:uid="{1DFE3C30-33A4-47FB-9C4C-EDB7199EB53B}"/>
    <cellStyle name="Примечание 10 2" xfId="8504" xr:uid="{FCFD55AC-7BBD-4973-B302-BF97E761C6A5}"/>
    <cellStyle name="Примечание 10 2 2" xfId="17142" xr:uid="{FBED73CB-8F04-49E5-BD1A-A2C0A3FDEE5D}"/>
    <cellStyle name="Примечание 10 2 3" xfId="28474" xr:uid="{2CE06344-32D9-4D38-9400-02D915B71692}"/>
    <cellStyle name="Примечание 10 3" xfId="9680" xr:uid="{7ABD0298-AF30-4FEE-A362-4D3AAD2F692C}"/>
    <cellStyle name="Примечание 10 3 2" xfId="18308" xr:uid="{AFDD1371-6E2C-4781-8C9F-B8CCCB860A9E}"/>
    <cellStyle name="Примечание 10 3 3" xfId="29641" xr:uid="{28A10BFE-4B9E-4648-AE7A-35C046C46E0E}"/>
    <cellStyle name="Примечание 10 4" xfId="11114" xr:uid="{6AD521D6-90FB-42E3-928B-C0B2E78DB0DD}"/>
    <cellStyle name="Примечание 10 4 2" xfId="19740" xr:uid="{439682E2-AD4F-46CA-A797-3CED88950A5C}"/>
    <cellStyle name="Примечание 10 4 3" xfId="31075" xr:uid="{A0C07DBA-5CB5-4547-9C5F-5FA34AFA4D62}"/>
    <cellStyle name="Примечание 10 5" xfId="11986" xr:uid="{01DAC29C-5896-4891-B00C-2B35DC734968}"/>
    <cellStyle name="Примечание 10 5 2" xfId="20611" xr:uid="{F9B09FF4-5895-42DF-99EA-9F0950B92917}"/>
    <cellStyle name="Примечание 10 5 3" xfId="31947" xr:uid="{899A0604-D15E-47BA-B758-B2B8D6B7D09D}"/>
    <cellStyle name="Примечание 10 6" xfId="10319" xr:uid="{894000C0-9BA5-4FEA-A094-00293CDB3E90}"/>
    <cellStyle name="Примечание 10 6 2" xfId="18946" xr:uid="{4CC303CE-4C17-4C53-AD16-50C56327AD15}"/>
    <cellStyle name="Примечание 10 6 3" xfId="30280" xr:uid="{3CCEF90D-556D-4FB3-84EB-7E221A58FBB6}"/>
    <cellStyle name="Примечание 10 7" xfId="12981" xr:uid="{95A6FF0D-B5BD-4FBA-9EBE-CC9FE0EB37B0}"/>
    <cellStyle name="Примечание 10 7 2" xfId="21604" xr:uid="{FF31E526-874D-41E5-900E-E859AC1C873D}"/>
    <cellStyle name="Примечание 10 7 3" xfId="32942" xr:uid="{1F6EE3B7-EAC7-4AC2-AAB6-C352B4811FA1}"/>
    <cellStyle name="Примечание 11" xfId="4308" xr:uid="{45BDEBAB-839C-4CBA-85CE-1F2035DAE849}"/>
    <cellStyle name="Примечание 11 2" xfId="8505" xr:uid="{9E4B2785-A02F-4457-AE46-57A6E6B39DB5}"/>
    <cellStyle name="Примечание 11 2 2" xfId="17143" xr:uid="{E30829D1-E400-47D4-93EC-D57350033775}"/>
    <cellStyle name="Примечание 11 2 3" xfId="28475" xr:uid="{2ED782E2-EB50-49C0-823C-CBD0E1407B68}"/>
    <cellStyle name="Примечание 11 3" xfId="9681" xr:uid="{209A9733-5771-477D-B941-F9C265F58C43}"/>
    <cellStyle name="Примечание 11 3 2" xfId="18309" xr:uid="{D53C01D0-7B02-4939-9B5C-965B134728D3}"/>
    <cellStyle name="Примечание 11 3 3" xfId="29642" xr:uid="{B859A39C-70AA-442E-AB41-E10C458F6498}"/>
    <cellStyle name="Примечание 11 4" xfId="11115" xr:uid="{4341B33C-1200-427C-A061-44197E934768}"/>
    <cellStyle name="Примечание 11 4 2" xfId="19741" xr:uid="{817C2E6D-929E-4BE1-8528-848924C25792}"/>
    <cellStyle name="Примечание 11 4 3" xfId="31076" xr:uid="{42562F46-632C-451D-8075-9A4762A2CC28}"/>
    <cellStyle name="Примечание 11 5" xfId="11987" xr:uid="{832AC5D2-86BE-4D5D-B931-BB6990062A73}"/>
    <cellStyle name="Примечание 11 5 2" xfId="20612" xr:uid="{F5E475A8-8BE2-411D-863B-50EE076FEB97}"/>
    <cellStyle name="Примечание 11 5 3" xfId="31948" xr:uid="{B7C377BF-B051-4C84-8E72-A2D17035771B}"/>
    <cellStyle name="Примечание 11 6" xfId="10266" xr:uid="{9482D15A-59FA-4B31-8454-E430EBC67069}"/>
    <cellStyle name="Примечание 11 6 2" xfId="18893" xr:uid="{EB6C1852-C0E1-4647-8CC1-30CD84AB132C}"/>
    <cellStyle name="Примечание 11 6 3" xfId="30227" xr:uid="{AE9BA378-A181-4559-857D-7E1A4CAC4961}"/>
    <cellStyle name="Примечание 11 7" xfId="12982" xr:uid="{0A3ACB60-4301-42D9-B063-74C0B19C8246}"/>
    <cellStyle name="Примечание 11 7 2" xfId="21605" xr:uid="{5D61094E-C50D-4B18-91B1-5EED1B95CF68}"/>
    <cellStyle name="Примечание 11 7 3" xfId="32943" xr:uid="{416698F4-499C-45E6-9085-997CEAD7C829}"/>
    <cellStyle name="Примечание 12" xfId="4309" xr:uid="{19570145-A025-4195-B03A-AD58C5FA1597}"/>
    <cellStyle name="Примечание 12 2" xfId="8506" xr:uid="{FD9E04EF-291D-48B0-8DEA-26ACCBF7E0B6}"/>
    <cellStyle name="Примечание 12 2 2" xfId="17144" xr:uid="{A7851E23-3E80-4AED-BDDE-615DBE4B9233}"/>
    <cellStyle name="Примечание 12 2 3" xfId="28476" xr:uid="{04B399F0-8EEE-489B-9C01-74EBA06A0304}"/>
    <cellStyle name="Примечание 12 3" xfId="9682" xr:uid="{401E528A-6D3D-4A1A-9E1F-DCA77E9EA3C1}"/>
    <cellStyle name="Примечание 12 3 2" xfId="18310" xr:uid="{6CC33411-1C87-416C-8C31-18F73250DD95}"/>
    <cellStyle name="Примечание 12 3 3" xfId="29643" xr:uid="{7A71EBD3-6FB5-4E17-B822-17D6D44775F4}"/>
    <cellStyle name="Примечание 12 4" xfId="11116" xr:uid="{69331DC2-F860-45A2-A36B-76A67B43E06C}"/>
    <cellStyle name="Примечание 12 4 2" xfId="19742" xr:uid="{BB25BC17-AEAE-49DB-9B9E-E841665C3A17}"/>
    <cellStyle name="Примечание 12 4 3" xfId="31077" xr:uid="{E2850670-A318-405E-9E06-FA167B74A3F3}"/>
    <cellStyle name="Примечание 12 5" xfId="11988" xr:uid="{5C17FF6E-D23B-4D4F-AF71-3494722FAAC0}"/>
    <cellStyle name="Примечание 12 5 2" xfId="20613" xr:uid="{E8BE1D9B-14BC-4CAE-85BA-D0BACCB1A40A}"/>
    <cellStyle name="Примечание 12 5 3" xfId="31949" xr:uid="{2F9768D1-D8BB-4F5A-BFD8-D9D87DDF8A5B}"/>
    <cellStyle name="Примечание 12 6" xfId="11405" xr:uid="{09079E69-7E1A-4D78-B40E-1FFDE7A94F3E}"/>
    <cellStyle name="Примечание 12 6 2" xfId="20030" xr:uid="{497C6FE8-6FD5-4718-BD3F-8D6EDBC0B703}"/>
    <cellStyle name="Примечание 12 6 3" xfId="31366" xr:uid="{BF55B370-1FEA-4F60-ACA9-A1E902559DEA}"/>
    <cellStyle name="Примечание 12 7" xfId="12983" xr:uid="{C5A69E06-779E-41B4-BDC4-E926042EB81D}"/>
    <cellStyle name="Примечание 12 7 2" xfId="21606" xr:uid="{509E5EAA-5737-4655-BA6C-D0855BD01615}"/>
    <cellStyle name="Примечание 12 7 3" xfId="32944" xr:uid="{8EE19EA5-4B62-4C43-8662-E7212F5A485E}"/>
    <cellStyle name="Примечание 13" xfId="4310" xr:uid="{F04E1D30-269A-4646-8780-F5B07F9D640C}"/>
    <cellStyle name="Примечание 13 2" xfId="8507" xr:uid="{364751CA-2501-4C26-9488-005F0EBABBF8}"/>
    <cellStyle name="Примечание 13 2 2" xfId="17145" xr:uid="{3213EE5F-BE4B-4A0A-8E53-84D811DCA2E4}"/>
    <cellStyle name="Примечание 13 2 3" xfId="28477" xr:uid="{DCB5AFF4-DE4C-493D-A562-61DDCDFB0A50}"/>
    <cellStyle name="Примечание 13 3" xfId="9683" xr:uid="{ED440566-C69F-4B94-BE3C-9A04D14946FB}"/>
    <cellStyle name="Примечание 13 3 2" xfId="18311" xr:uid="{66625C8B-724F-45C2-90AD-C9192CF18827}"/>
    <cellStyle name="Примечание 13 3 3" xfId="29644" xr:uid="{1C752ACF-6194-4EC5-BB79-9B9E7F8F152F}"/>
    <cellStyle name="Примечание 13 4" xfId="11117" xr:uid="{962E8DEB-8BF5-467D-9419-D336C64E98F2}"/>
    <cellStyle name="Примечание 13 4 2" xfId="19743" xr:uid="{C0949C4C-E589-4488-BC89-B7BEE4F74C50}"/>
    <cellStyle name="Примечание 13 4 3" xfId="31078" xr:uid="{80CD8264-3BB7-4CBC-A454-34660B3E4312}"/>
    <cellStyle name="Примечание 13 5" xfId="11989" xr:uid="{D5ECB962-F46E-4376-A03A-352BA1B0089D}"/>
    <cellStyle name="Примечание 13 5 2" xfId="20614" xr:uid="{BE53B7F7-EFC9-486E-B529-D0F68CFD4A67}"/>
    <cellStyle name="Примечание 13 5 3" xfId="31950" xr:uid="{09075715-D611-45F2-A759-034A97615A76}"/>
    <cellStyle name="Примечание 13 6" xfId="10320" xr:uid="{2A9F3040-6C03-48E6-86A5-CC98DF88811C}"/>
    <cellStyle name="Примечание 13 6 2" xfId="18947" xr:uid="{12D5D2EA-A013-4EF4-B969-31B4102F3EA3}"/>
    <cellStyle name="Примечание 13 6 3" xfId="30281" xr:uid="{8ECD2C61-989A-485A-A531-8DBA0EAD9D28}"/>
    <cellStyle name="Примечание 13 7" xfId="12984" xr:uid="{9DEA28FA-BC8C-457A-8FB2-B43C760D0BC5}"/>
    <cellStyle name="Примечание 13 7 2" xfId="21607" xr:uid="{41DD8DC7-25D9-496F-B4A2-14CE49AB3E58}"/>
    <cellStyle name="Примечание 13 7 3" xfId="32945" xr:uid="{F54A9072-BB93-4B06-9064-AB0E1646FA86}"/>
    <cellStyle name="Примечание 14" xfId="4311" xr:uid="{9F7904A6-A236-4935-8518-67688E25B1BA}"/>
    <cellStyle name="Примечание 14 2" xfId="8508" xr:uid="{BFD3ACE3-4349-4032-92BD-69DCF638F217}"/>
    <cellStyle name="Примечание 14 2 2" xfId="17146" xr:uid="{03EDB17A-1DCF-4A05-8B9C-DE48298CE225}"/>
    <cellStyle name="Примечание 14 2 3" xfId="28478" xr:uid="{577D9A8C-9A64-46E7-ADED-7EFD85669ECB}"/>
    <cellStyle name="Примечание 14 3" xfId="9684" xr:uid="{7CC9D368-B45B-40EF-8564-34F80E2A5DA8}"/>
    <cellStyle name="Примечание 14 3 2" xfId="18312" xr:uid="{CF871143-756F-40E4-A9DB-08CF03E9112D}"/>
    <cellStyle name="Примечание 14 3 3" xfId="29645" xr:uid="{9E07DE4F-21E1-454F-86C7-68BC943F4DD2}"/>
    <cellStyle name="Примечание 14 4" xfId="11118" xr:uid="{F9A2805F-111E-4017-B6CF-4AE3602EA31A}"/>
    <cellStyle name="Примечание 14 4 2" xfId="19744" xr:uid="{A8D3BE82-7641-4028-9DCF-E14C30AE8F5D}"/>
    <cellStyle name="Примечание 14 4 3" xfId="31079" xr:uid="{2FD7D486-B1A9-4E6A-936B-0E2DAF4BFF6F}"/>
    <cellStyle name="Примечание 14 5" xfId="11990" xr:uid="{1BC23F06-66A4-4AA5-9F0C-84F6C7ECD19C}"/>
    <cellStyle name="Примечание 14 5 2" xfId="20615" xr:uid="{E50E5E93-A9F4-4DB7-A05F-8A7FB5BFC2E0}"/>
    <cellStyle name="Примечание 14 5 3" xfId="31951" xr:uid="{A5BDAAB7-BF13-44B4-9939-37B7713B4854}"/>
    <cellStyle name="Примечание 14 6" xfId="11406" xr:uid="{7C4A547F-68A8-416B-B07E-F868B6C3D27E}"/>
    <cellStyle name="Примечание 14 6 2" xfId="20031" xr:uid="{0DC35471-477A-41EF-96B9-1B9864E20A6D}"/>
    <cellStyle name="Примечание 14 6 3" xfId="31367" xr:uid="{34E4B9D1-9282-466B-B81B-70785744FE06}"/>
    <cellStyle name="Примечание 14 7" xfId="12985" xr:uid="{A7D2C86D-CCFF-478B-8BA8-F6E8B7ED0CE2}"/>
    <cellStyle name="Примечание 14 7 2" xfId="21608" xr:uid="{62A4656B-F91C-4AF7-8B7C-D5B242F0FA05}"/>
    <cellStyle name="Примечание 14 7 3" xfId="32946" xr:uid="{15551D97-9D94-4A9C-84A4-923C92DE6FDC}"/>
    <cellStyle name="Примечание 15" xfId="4312" xr:uid="{4C9F2EC1-7782-4346-865D-F196CB438202}"/>
    <cellStyle name="Примечание 15 2" xfId="8509" xr:uid="{D98227A0-AF52-407A-A9C6-7274E9353129}"/>
    <cellStyle name="Примечание 15 2 2" xfId="17147" xr:uid="{42700B97-2694-4496-937E-E33600B4CBEF}"/>
    <cellStyle name="Примечание 15 2 3" xfId="28479" xr:uid="{DE312698-2BC9-45F3-9C98-02ADEDE43B99}"/>
    <cellStyle name="Примечание 15 3" xfId="9685" xr:uid="{CC7B49B0-E250-4476-93E9-7EA44A9681E6}"/>
    <cellStyle name="Примечание 15 3 2" xfId="18313" xr:uid="{87E4724F-36C0-4B58-AD50-866336DCF245}"/>
    <cellStyle name="Примечание 15 3 3" xfId="29646" xr:uid="{77B36EEE-6C69-4F70-AB99-B3AFD209A862}"/>
    <cellStyle name="Примечание 15 4" xfId="11119" xr:uid="{2C53E328-AC9A-49FC-9EF2-CDC8011FD183}"/>
    <cellStyle name="Примечание 15 4 2" xfId="19745" xr:uid="{006DDEE3-05F5-4312-98AC-A00262F69DF3}"/>
    <cellStyle name="Примечание 15 4 3" xfId="31080" xr:uid="{413B75F6-D3EB-475F-8F61-3EA658F4B4E2}"/>
    <cellStyle name="Примечание 15 5" xfId="11991" xr:uid="{0A608687-E56F-4AD7-9750-168E4849D4EC}"/>
    <cellStyle name="Примечание 15 5 2" xfId="20616" xr:uid="{986734E4-93A6-4FA4-B266-3C2843DEAD82}"/>
    <cellStyle name="Примечание 15 5 3" xfId="31952" xr:uid="{4A110812-6E69-4050-AC1D-19D0B809A0CE}"/>
    <cellStyle name="Примечание 15 6" xfId="10724" xr:uid="{E0476D83-77D2-4A45-A6C9-9B554B08E981}"/>
    <cellStyle name="Примечание 15 6 2" xfId="19350" xr:uid="{2C281D14-EC89-4DD3-9A65-201B4FDA8E49}"/>
    <cellStyle name="Примечание 15 6 3" xfId="30685" xr:uid="{EB04A2A3-C995-48F9-96C7-88414654120A}"/>
    <cellStyle name="Примечание 15 7" xfId="12986" xr:uid="{876BCA19-A397-4EF6-A371-87F3CEC736CB}"/>
    <cellStyle name="Примечание 15 7 2" xfId="21609" xr:uid="{45B78C92-289E-4672-B5D5-53E0D16ED2B9}"/>
    <cellStyle name="Примечание 15 7 3" xfId="32947" xr:uid="{1B1F7134-36EB-48F6-846B-89CA9B349F07}"/>
    <cellStyle name="Примечание 16" xfId="4313" xr:uid="{F591D677-E1D9-4B89-9C8B-6876558E9B28}"/>
    <cellStyle name="Примечание 16 2" xfId="8510" xr:uid="{93F65304-7ED1-4849-8BAD-A67E7143B357}"/>
    <cellStyle name="Примечание 16 2 2" xfId="17148" xr:uid="{F6E5CB89-D40E-4294-BD9A-9528AFAA69FD}"/>
    <cellStyle name="Примечание 16 2 3" xfId="28480" xr:uid="{00E4D80F-8213-4E0D-BAB5-A173E1C48199}"/>
    <cellStyle name="Примечание 16 3" xfId="9686" xr:uid="{699F33AB-2F67-4FCB-88F1-26C79806A61C}"/>
    <cellStyle name="Примечание 16 3 2" xfId="18314" xr:uid="{7A793683-B333-44A0-875F-A0B76AE1DA7D}"/>
    <cellStyle name="Примечание 16 3 3" xfId="29647" xr:uid="{D719D3A5-BDE1-4AED-94A8-292A247EE32F}"/>
    <cellStyle name="Примечание 16 4" xfId="11120" xr:uid="{0BC6F738-0F17-4489-99A6-A0DACB1F4CA5}"/>
    <cellStyle name="Примечание 16 4 2" xfId="19746" xr:uid="{C6303497-6837-4E44-B01F-2B1C96FA7CFB}"/>
    <cellStyle name="Примечание 16 4 3" xfId="31081" xr:uid="{C36D86C1-184E-466F-9D57-441BE443ADFE}"/>
    <cellStyle name="Примечание 16 5" xfId="11992" xr:uid="{D1D37D19-1CCD-4DB9-9E08-41B9FECAD30E}"/>
    <cellStyle name="Примечание 16 5 2" xfId="20617" xr:uid="{84D84918-725A-4A21-B71B-262EC7E24F09}"/>
    <cellStyle name="Примечание 16 5 3" xfId="31953" xr:uid="{8669C6C9-B380-4683-8699-195024E08162}"/>
    <cellStyle name="Примечание 16 6" xfId="10321" xr:uid="{FE5B8185-AD4B-4F59-AF18-BCAD6DA10E18}"/>
    <cellStyle name="Примечание 16 6 2" xfId="18948" xr:uid="{B5F3BA25-0551-4474-B0FA-DC81F8DCC499}"/>
    <cellStyle name="Примечание 16 6 3" xfId="30282" xr:uid="{A1AC1977-C45A-4953-B3F9-69FA38BC373A}"/>
    <cellStyle name="Примечание 16 7" xfId="12987" xr:uid="{47729417-DC8C-46FA-8942-B434626C7AAE}"/>
    <cellStyle name="Примечание 16 7 2" xfId="21610" xr:uid="{B04EE0DC-5678-4322-BA1E-47C6602D5956}"/>
    <cellStyle name="Примечание 16 7 3" xfId="32948" xr:uid="{E1DA589B-7BB8-4DF0-90EF-4E22ED498D78}"/>
    <cellStyle name="Примечание 17" xfId="5394" xr:uid="{1186B5FE-EA79-4129-92A0-33D5AE2FBF18}"/>
    <cellStyle name="Примечание 17 2" xfId="14053" xr:uid="{CC6AD583-0D26-4491-9283-50AEEDE2F4F4}"/>
    <cellStyle name="Примечание 17 3" xfId="25385" xr:uid="{A7B10723-9418-4BE5-BD76-935991739FDF}"/>
    <cellStyle name="Примечание 18" xfId="7761" xr:uid="{75BAB75C-C547-4705-BCC3-DDBF37B07B7A}"/>
    <cellStyle name="Примечание 18 2" xfId="16399" xr:uid="{CD71D5C1-2159-47EB-818B-3E20064BBAD8}"/>
    <cellStyle name="Примечание 18 3" xfId="27731" xr:uid="{97647953-20AE-4235-ACC6-3424D577B07C}"/>
    <cellStyle name="Примечание 19" xfId="8970" xr:uid="{55633E5E-0EC7-44BD-B1C3-0A2A0D679A1D}"/>
    <cellStyle name="Примечание 19 2" xfId="17598" xr:uid="{7D105DF7-A89A-42B1-9F2A-613E82331025}"/>
    <cellStyle name="Примечание 19 3" xfId="28931" xr:uid="{9EE1045D-8966-4F15-845C-42A39D698FCC}"/>
    <cellStyle name="Примечание 2" xfId="4314" xr:uid="{4EED4178-4529-44FB-8FEC-338E59191D91}"/>
    <cellStyle name="Примечание 2 10" xfId="11121" xr:uid="{F19336AC-E32D-43E1-8C2C-7612E79E5ACD}"/>
    <cellStyle name="Примечание 2 10 2" xfId="19747" xr:uid="{5C098E03-8BDF-4EFA-93AD-881CED3EAD68}"/>
    <cellStyle name="Примечание 2 10 3" xfId="31082" xr:uid="{9B53864D-53C6-4607-BE6C-71B46F1F3E7B}"/>
    <cellStyle name="Примечание 2 11" xfId="11993" xr:uid="{00F2809D-513F-4E0D-A0D3-7972BE2CF244}"/>
    <cellStyle name="Примечание 2 11 2" xfId="20618" xr:uid="{2F0BC63F-AF7A-4318-B122-72D70A2C3934}"/>
    <cellStyle name="Примечание 2 11 3" xfId="31954" xr:uid="{B7C15458-CD44-4E2B-A3E3-AC7F045D4EEE}"/>
    <cellStyle name="Примечание 2 12" xfId="11407" xr:uid="{BC6AC2E9-217C-47F6-B7E8-5E564AA814A4}"/>
    <cellStyle name="Примечание 2 12 2" xfId="20032" xr:uid="{E98A1397-0298-41E7-86A1-6AE00CE3E7E3}"/>
    <cellStyle name="Примечание 2 12 3" xfId="31368" xr:uid="{AA95787D-72FD-4E24-ACB9-C087DE60D61B}"/>
    <cellStyle name="Примечание 2 13" xfId="12988" xr:uid="{2AE6B4AA-AF47-4762-8F90-B1B597729488}"/>
    <cellStyle name="Примечание 2 13 2" xfId="21611" xr:uid="{4E31D3D8-470B-44C0-B9C4-CC27BA23A50A}"/>
    <cellStyle name="Примечание 2 13 3" xfId="32949" xr:uid="{7B8CECDD-E19F-4429-A5D7-16563F3FF17A}"/>
    <cellStyle name="Примечание 2 2" xfId="4315" xr:uid="{55836604-EC6A-49CF-9A11-E4C4BA3EAE30}"/>
    <cellStyle name="Примечание 2 2 10" xfId="11994" xr:uid="{3D7FD3C4-CD49-403D-A4BB-404D0A6A68D0}"/>
    <cellStyle name="Примечание 2 2 10 2" xfId="20619" xr:uid="{D0C40CCD-E6FB-457E-9F71-2069F637086E}"/>
    <cellStyle name="Примечание 2 2 10 3" xfId="31955" xr:uid="{873DBAF3-D643-450C-80D5-1F6EBECC3C8A}"/>
    <cellStyle name="Примечание 2 2 11" xfId="11408" xr:uid="{93217996-5ED0-46CB-BAD9-2B0CD24DD76B}"/>
    <cellStyle name="Примечание 2 2 11 2" xfId="20033" xr:uid="{858831BD-967B-4919-842E-DB826D88363F}"/>
    <cellStyle name="Примечание 2 2 11 3" xfId="31369" xr:uid="{40475291-B318-4F58-ABA0-BFAD178FEC6C}"/>
    <cellStyle name="Примечание 2 2 12" xfId="12989" xr:uid="{2D343DF5-7CBE-44F9-A908-0881CC1E6185}"/>
    <cellStyle name="Примечание 2 2 12 2" xfId="21612" xr:uid="{86A5336B-F79E-43B0-B9A6-10252A30AE1E}"/>
    <cellStyle name="Примечание 2 2 12 3" xfId="32950" xr:uid="{A0A0EBE7-6D52-49C1-BE54-D26575700A31}"/>
    <cellStyle name="Примечание 2 2 2" xfId="4316" xr:uid="{5E2A9D9B-915E-4BA6-947C-233599B453C0}"/>
    <cellStyle name="Примечание 2 2 2 2" xfId="8513" xr:uid="{B07F847D-9FF0-4198-B5F4-EFE0B7236105}"/>
    <cellStyle name="Примечание 2 2 2 2 2" xfId="17151" xr:uid="{7ABB21A1-0641-4570-847D-E9CFA4A7F2D6}"/>
    <cellStyle name="Примечание 2 2 2 2 3" xfId="28483" xr:uid="{E5A0384C-8106-4955-A9FA-34CBA23579B9}"/>
    <cellStyle name="Примечание 2 2 2 3" xfId="9689" xr:uid="{EC642FA6-1F52-4E17-BC25-7F88914DE83B}"/>
    <cellStyle name="Примечание 2 2 2 3 2" xfId="18317" xr:uid="{A94C034F-3A7B-47A4-9904-24AE45049E51}"/>
    <cellStyle name="Примечание 2 2 2 3 3" xfId="29650" xr:uid="{BED75246-2D81-4001-BE49-45672E0B6C4B}"/>
    <cellStyle name="Примечание 2 2 2 4" xfId="11123" xr:uid="{64CAB254-7B56-4F02-AB24-8A43A25A2F02}"/>
    <cellStyle name="Примечание 2 2 2 4 2" xfId="19749" xr:uid="{E4F205F4-CC10-417C-8F59-B47DE6751D80}"/>
    <cellStyle name="Примечание 2 2 2 4 3" xfId="31084" xr:uid="{207DC100-B64B-4402-88F9-F1D27E0C339A}"/>
    <cellStyle name="Примечание 2 2 2 5" xfId="11995" xr:uid="{4EF21394-2813-45EF-9ECE-ED44EA8E265E}"/>
    <cellStyle name="Примечание 2 2 2 5 2" xfId="20620" xr:uid="{DC0852EE-73DE-4E76-B381-F96D22BC0E2C}"/>
    <cellStyle name="Примечание 2 2 2 5 3" xfId="31956" xr:uid="{1C104C16-2DB3-41F3-900F-B0AEF163F7C5}"/>
    <cellStyle name="Примечание 2 2 2 6" xfId="10322" xr:uid="{15BD1996-ACB5-4CE4-A95B-CEF09C9544D3}"/>
    <cellStyle name="Примечание 2 2 2 6 2" xfId="18949" xr:uid="{A5109ED3-47C3-4CD9-9214-5B91910AC16C}"/>
    <cellStyle name="Примечание 2 2 2 6 3" xfId="30283" xr:uid="{E6976B4F-3F97-4927-9A7C-AD176EF2A575}"/>
    <cellStyle name="Примечание 2 2 2 7" xfId="12990" xr:uid="{8ECED7BC-1181-48C4-AC55-438AB3A64DB1}"/>
    <cellStyle name="Примечание 2 2 2 7 2" xfId="21613" xr:uid="{6D9E9726-A0B9-426D-844B-6C8CC41DC45B}"/>
    <cellStyle name="Примечание 2 2 2 7 3" xfId="32951" xr:uid="{4F241517-A72D-48FE-81D1-D6745969FDE5}"/>
    <cellStyle name="Примечание 2 2 3" xfId="4317" xr:uid="{BF2FD984-7978-4FC0-A400-C2020041B560}"/>
    <cellStyle name="Примечание 2 2 3 2" xfId="8514" xr:uid="{2C80056D-697A-4EB0-806A-FA21CD15B682}"/>
    <cellStyle name="Примечание 2 2 3 2 2" xfId="17152" xr:uid="{D50F070E-287F-4999-923A-22E99B074BB2}"/>
    <cellStyle name="Примечание 2 2 3 2 3" xfId="28484" xr:uid="{95047A9A-36D5-4F72-9575-DA0318C484DF}"/>
    <cellStyle name="Примечание 2 2 3 3" xfId="9690" xr:uid="{2DADC2F3-E1E9-4575-A8D1-D8119B74857B}"/>
    <cellStyle name="Примечание 2 2 3 3 2" xfId="18318" xr:uid="{048D0FB9-C367-45BB-BA96-81C4C1F8C785}"/>
    <cellStyle name="Примечание 2 2 3 3 3" xfId="29651" xr:uid="{B6235C55-1B0B-4852-9EA5-8C1D7602EF71}"/>
    <cellStyle name="Примечание 2 2 3 4" xfId="11124" xr:uid="{FE0EC9B8-AD3C-4A29-9792-CFBAE8881C6B}"/>
    <cellStyle name="Примечание 2 2 3 4 2" xfId="19750" xr:uid="{6FD59660-691F-47DB-B798-C390D89D0120}"/>
    <cellStyle name="Примечание 2 2 3 4 3" xfId="31085" xr:uid="{191D2AC4-7421-4362-AF3D-C6CE0DC6A6B7}"/>
    <cellStyle name="Примечание 2 2 3 5" xfId="11996" xr:uid="{D1C4B38D-437D-4999-9D2A-0E8D2B2EC0FF}"/>
    <cellStyle name="Примечание 2 2 3 5 2" xfId="20621" xr:uid="{287F89D5-1F0D-47DD-8753-1DB1A9702D94}"/>
    <cellStyle name="Примечание 2 2 3 5 3" xfId="31957" xr:uid="{BF7528A7-7334-4CB3-94BB-516ACF12DB25}"/>
    <cellStyle name="Примечание 2 2 3 6" xfId="10723" xr:uid="{15FE22A4-F51D-44B6-8522-1E9092567581}"/>
    <cellStyle name="Примечание 2 2 3 6 2" xfId="19349" xr:uid="{808F0B0D-D301-486D-A9D3-672DA86E8772}"/>
    <cellStyle name="Примечание 2 2 3 6 3" xfId="30684" xr:uid="{95DCBE6E-5C8F-4FCD-9226-45F0A281693C}"/>
    <cellStyle name="Примечание 2 2 3 7" xfId="12991" xr:uid="{BEA8E10C-169F-4FFF-BFA3-7AEFB560371E}"/>
    <cellStyle name="Примечание 2 2 3 7 2" xfId="21614" xr:uid="{EC8D6C4A-541A-40E1-B6FC-9EC70764D834}"/>
    <cellStyle name="Примечание 2 2 3 7 3" xfId="32952" xr:uid="{E1148FFD-568F-4ED6-95C1-3B6141E9A25A}"/>
    <cellStyle name="Примечание 2 2 4" xfId="4318" xr:uid="{FB0954B4-E045-49CD-A57F-E2EC9F2A548D}"/>
    <cellStyle name="Примечание 2 2 4 2" xfId="8515" xr:uid="{669D2905-3426-4599-93C0-08D277C3880F}"/>
    <cellStyle name="Примечание 2 2 4 2 2" xfId="17153" xr:uid="{EEE03156-4BF2-4B09-B604-59990E2BFD12}"/>
    <cellStyle name="Примечание 2 2 4 2 3" xfId="28485" xr:uid="{EF9D05D0-C77D-4559-B1DC-E35D7B09A62E}"/>
    <cellStyle name="Примечание 2 2 4 3" xfId="9691" xr:uid="{D31F70C2-05B2-4B33-8DE7-BAE709E49C81}"/>
    <cellStyle name="Примечание 2 2 4 3 2" xfId="18319" xr:uid="{CB7F5C46-E684-45CC-8527-F254B7DF6DFF}"/>
    <cellStyle name="Примечание 2 2 4 3 3" xfId="29652" xr:uid="{08F7843F-AE0F-446A-A6C9-7498D829ECDF}"/>
    <cellStyle name="Примечание 2 2 4 4" xfId="11125" xr:uid="{C60C39E3-9E62-4F9B-A339-B2851F57325B}"/>
    <cellStyle name="Примечание 2 2 4 4 2" xfId="19751" xr:uid="{C09FB34D-9C62-4A47-8DE7-3F4F4BCF0EBB}"/>
    <cellStyle name="Примечание 2 2 4 4 3" xfId="31086" xr:uid="{C658DD39-9C8D-4D60-9152-AA453DF7EC7E}"/>
    <cellStyle name="Примечание 2 2 4 5" xfId="11997" xr:uid="{D1C5D6BB-2B5A-4A58-BA76-817290C7514E}"/>
    <cellStyle name="Примечание 2 2 4 5 2" xfId="20622" xr:uid="{DC9D96AC-A037-4FCB-BEFD-F314ED9C5446}"/>
    <cellStyle name="Примечание 2 2 4 5 3" xfId="31958" xr:uid="{5CE9DFAB-0126-4BC4-9F0B-E3E40A175A2E}"/>
    <cellStyle name="Примечание 2 2 4 6" xfId="11409" xr:uid="{084F1D70-0F0C-4E8D-A6B8-D547C523C639}"/>
    <cellStyle name="Примечание 2 2 4 6 2" xfId="20034" xr:uid="{F5167C4B-E6C9-4640-9598-45DFEF780650}"/>
    <cellStyle name="Примечание 2 2 4 6 3" xfId="31370" xr:uid="{75925776-11FD-46ED-A08F-0B1D6A396084}"/>
    <cellStyle name="Примечание 2 2 4 7" xfId="12992" xr:uid="{99A3F353-47AB-42BE-9E05-87B3A2220795}"/>
    <cellStyle name="Примечание 2 2 4 7 2" xfId="21615" xr:uid="{601DB301-FCD9-4050-BB50-9E783185F006}"/>
    <cellStyle name="Примечание 2 2 4 7 3" xfId="32953" xr:uid="{8AF2C173-7F7F-4A54-9148-D3A1F51D8033}"/>
    <cellStyle name="Примечание 2 2 5" xfId="4319" xr:uid="{6AF1C46A-88C5-4E69-8264-C7917D1E47E1}"/>
    <cellStyle name="Примечание 2 2 5 2" xfId="8516" xr:uid="{D3B8EF1D-62CB-4AEA-9304-E5FDB9B66E31}"/>
    <cellStyle name="Примечание 2 2 5 2 2" xfId="17154" xr:uid="{B90AF82D-4002-4F0A-87A9-B674C36D5B77}"/>
    <cellStyle name="Примечание 2 2 5 2 3" xfId="28486" xr:uid="{E660CBA4-4D79-432E-A74B-BDD4BA069115}"/>
    <cellStyle name="Примечание 2 2 5 3" xfId="9692" xr:uid="{BF28766C-38FB-447F-97D3-A6B6DCE13FB6}"/>
    <cellStyle name="Примечание 2 2 5 3 2" xfId="18320" xr:uid="{25115FEC-E4D2-4E42-AC16-A7D34702C9CE}"/>
    <cellStyle name="Примечание 2 2 5 3 3" xfId="29653" xr:uid="{05538199-5F8E-4D42-9FDA-75E27BA7E191}"/>
    <cellStyle name="Примечание 2 2 5 4" xfId="11126" xr:uid="{6B4A56D9-E3AB-4A90-9DAC-D1094C1ED6FF}"/>
    <cellStyle name="Примечание 2 2 5 4 2" xfId="19752" xr:uid="{2C6DFD57-CB60-4C8B-8DCD-ADCC6A625060}"/>
    <cellStyle name="Примечание 2 2 5 4 3" xfId="31087" xr:uid="{78786C98-0792-407D-ACDF-11239A329EE5}"/>
    <cellStyle name="Примечание 2 2 5 5" xfId="11998" xr:uid="{A3497E3E-A123-428B-B587-61B3016442AF}"/>
    <cellStyle name="Примечание 2 2 5 5 2" xfId="20623" xr:uid="{CE87B87E-1AE9-4C30-9929-C74E0E934412}"/>
    <cellStyle name="Примечание 2 2 5 5 3" xfId="31959" xr:uid="{2BBDE572-028E-4409-B2F5-0A4E9A3FDEB9}"/>
    <cellStyle name="Примечание 2 2 5 6" xfId="10323" xr:uid="{BFCD68D5-A50A-404F-9C58-364C64229FAC}"/>
    <cellStyle name="Примечание 2 2 5 6 2" xfId="18950" xr:uid="{E6D1959C-517C-4517-AA53-9F54A5420999}"/>
    <cellStyle name="Примечание 2 2 5 6 3" xfId="30284" xr:uid="{E86520CD-4F05-4AA9-A5F6-97970A7961B5}"/>
    <cellStyle name="Примечание 2 2 5 7" xfId="12993" xr:uid="{67F3228C-3703-4333-A64E-5ED1631A6F11}"/>
    <cellStyle name="Примечание 2 2 5 7 2" xfId="21616" xr:uid="{AC469A8E-2BAB-4118-BCA9-99F0F66B30BB}"/>
    <cellStyle name="Примечание 2 2 5 7 3" xfId="32954" xr:uid="{49B7B7B6-5ADA-4C24-B104-9354D273710F}"/>
    <cellStyle name="Примечание 2 2 6" xfId="4320" xr:uid="{64A48D66-DDE4-4F78-8243-C2AFD94E788E}"/>
    <cellStyle name="Примечание 2 2 6 2" xfId="8517" xr:uid="{B6C1D48E-B8A0-48D0-927A-D51125744CC6}"/>
    <cellStyle name="Примечание 2 2 6 2 2" xfId="17155" xr:uid="{E192DA50-4656-423E-847C-A466329EC007}"/>
    <cellStyle name="Примечание 2 2 6 2 3" xfId="28487" xr:uid="{6F430342-E946-4E19-A2AE-BC246F5483A8}"/>
    <cellStyle name="Примечание 2 2 6 3" xfId="9693" xr:uid="{B9CED77A-921B-4E09-85F8-0575356A3DAE}"/>
    <cellStyle name="Примечание 2 2 6 3 2" xfId="18321" xr:uid="{446F6FE3-BF37-4D62-9B95-051CB90FC796}"/>
    <cellStyle name="Примечание 2 2 6 3 3" xfId="29654" xr:uid="{A18EC351-7D4F-43A4-BC8E-C58599F4D547}"/>
    <cellStyle name="Примечание 2 2 6 4" xfId="11127" xr:uid="{D51B991D-809F-47DF-BA99-B18C49FB81EC}"/>
    <cellStyle name="Примечание 2 2 6 4 2" xfId="19753" xr:uid="{FFE7F14A-4147-4789-8A3C-89140C1F7922}"/>
    <cellStyle name="Примечание 2 2 6 4 3" xfId="31088" xr:uid="{C40A42BD-EA31-41FA-A54D-9FE5F7C2D7B9}"/>
    <cellStyle name="Примечание 2 2 6 5" xfId="11999" xr:uid="{BD953505-9863-4592-B534-A335CFBAD412}"/>
    <cellStyle name="Примечание 2 2 6 5 2" xfId="20624" xr:uid="{769EE75C-B487-4560-AE32-C074C8D3838F}"/>
    <cellStyle name="Примечание 2 2 6 5 3" xfId="31960" xr:uid="{903ABB16-8C97-4B73-9A18-8BA3C1045579}"/>
    <cellStyle name="Примечание 2 2 6 6" xfId="11410" xr:uid="{264F9F98-62B4-4BB8-AFC7-3F78F2346158}"/>
    <cellStyle name="Примечание 2 2 6 6 2" xfId="20035" xr:uid="{99155939-BCC3-4803-AB1E-DB312B32C2EC}"/>
    <cellStyle name="Примечание 2 2 6 6 3" xfId="31371" xr:uid="{EB62D3AD-EC64-46DE-AD52-6B2291EA3CB6}"/>
    <cellStyle name="Примечание 2 2 6 7" xfId="12994" xr:uid="{31CE9159-B0AE-42F0-A0B6-2E915F02BC91}"/>
    <cellStyle name="Примечание 2 2 6 7 2" xfId="21617" xr:uid="{FC995E3A-4BB4-4E5B-B213-2B0CD73CCA71}"/>
    <cellStyle name="Примечание 2 2 6 7 3" xfId="32955" xr:uid="{99FBDE55-3EEE-40EE-9493-CE36FA449796}"/>
    <cellStyle name="Примечание 2 2 7" xfId="8512" xr:uid="{26F2BD87-BAAC-42B0-873E-09B32A98B83F}"/>
    <cellStyle name="Примечание 2 2 7 2" xfId="17150" xr:uid="{5E52B8B5-24E2-4018-95B0-EB446305CF29}"/>
    <cellStyle name="Примечание 2 2 7 3" xfId="28482" xr:uid="{91841F70-DF62-4090-A698-AF9C4F0E6121}"/>
    <cellStyle name="Примечание 2 2 8" xfId="9688" xr:uid="{0387850E-5B41-480A-8C12-2497E41B6DCF}"/>
    <cellStyle name="Примечание 2 2 8 2" xfId="18316" xr:uid="{2B44AFEA-4E89-4370-9F83-4403797A6A91}"/>
    <cellStyle name="Примечание 2 2 8 3" xfId="29649" xr:uid="{53E7BF62-BA3F-4BC4-9F34-444D4B079299}"/>
    <cellStyle name="Примечание 2 2 9" xfId="11122" xr:uid="{80595F9B-0704-4D2F-BFC3-FE93FF45ABB6}"/>
    <cellStyle name="Примечание 2 2 9 2" xfId="19748" xr:uid="{D46CB695-B335-45F1-BF14-A0DD87DF816B}"/>
    <cellStyle name="Примечание 2 2 9 3" xfId="31083" xr:uid="{551FB64A-6767-4B3E-9D43-A23776C06169}"/>
    <cellStyle name="Примечание 2 3" xfId="4321" xr:uid="{9F8FADDF-1320-4D87-8FB6-1CFE00ACC688}"/>
    <cellStyle name="Примечание 2 3 2" xfId="8518" xr:uid="{AE3F4E06-E989-4082-A554-73ED6C0ACB43}"/>
    <cellStyle name="Примечание 2 3 2 2" xfId="17156" xr:uid="{1EC1CAE0-8999-4E9B-9F65-697C3E0E756D}"/>
    <cellStyle name="Примечание 2 3 2 3" xfId="28488" xr:uid="{66868494-6477-47D7-B5D6-697B278EEA54}"/>
    <cellStyle name="Примечание 2 3 3" xfId="9694" xr:uid="{8F8D61D2-6F62-4223-A57F-D3CDB745A3E2}"/>
    <cellStyle name="Примечание 2 3 3 2" xfId="18322" xr:uid="{8E726A48-8458-4567-80D7-B0820B91E41C}"/>
    <cellStyle name="Примечание 2 3 3 3" xfId="29655" xr:uid="{8DCCA684-D8B2-413F-A890-23A49CBB11A8}"/>
    <cellStyle name="Примечание 2 3 4" xfId="11128" xr:uid="{3FEE655A-F5B9-4BE0-B4BE-55195B7CCC66}"/>
    <cellStyle name="Примечание 2 3 4 2" xfId="19754" xr:uid="{4239F63C-648A-426D-A3DD-412407638279}"/>
    <cellStyle name="Примечание 2 3 4 3" xfId="31089" xr:uid="{A1035B50-6A33-47F1-B0D9-B53A105DD023}"/>
    <cellStyle name="Примечание 2 3 5" xfId="12000" xr:uid="{88D49198-29D6-4D03-A42C-27A75CD39274}"/>
    <cellStyle name="Примечание 2 3 5 2" xfId="20625" xr:uid="{9D6FB950-2D2A-4486-AAD5-A54B838017C7}"/>
    <cellStyle name="Примечание 2 3 5 3" xfId="31961" xr:uid="{74B648CA-29D9-4541-87FF-B1D7781947EF}"/>
    <cellStyle name="Примечание 2 3 6" xfId="10267" xr:uid="{1742A192-BF93-4FF6-930E-77DFB8D4EC30}"/>
    <cellStyle name="Примечание 2 3 6 2" xfId="18894" xr:uid="{343DC914-B249-449C-AED8-0BDF36296DCE}"/>
    <cellStyle name="Примечание 2 3 6 3" xfId="30228" xr:uid="{0332F932-9752-4446-9A38-89F07FE41B37}"/>
    <cellStyle name="Примечание 2 3 7" xfId="12995" xr:uid="{C76DE317-4D24-4CD1-B243-D31B885770B1}"/>
    <cellStyle name="Примечание 2 3 7 2" xfId="21618" xr:uid="{3DFB23A8-4235-4E19-972A-84FBE1124B95}"/>
    <cellStyle name="Примечание 2 3 7 3" xfId="32956" xr:uid="{7AC3939D-5E55-4E7D-818C-2C201ED340AC}"/>
    <cellStyle name="Примечание 2 4" xfId="4322" xr:uid="{5FD4290C-B35F-4B89-9ADB-4C5DE2533339}"/>
    <cellStyle name="Примечание 2 4 2" xfId="8519" xr:uid="{3A0C7CFD-8DB8-4C6B-BCD9-B5D29857C5FB}"/>
    <cellStyle name="Примечание 2 4 2 2" xfId="17157" xr:uid="{D7A69958-246C-4B65-8F65-A72CC6151B89}"/>
    <cellStyle name="Примечание 2 4 2 3" xfId="28489" xr:uid="{2DC0CE84-3B9E-4BEE-BC04-D163F127A3CB}"/>
    <cellStyle name="Примечание 2 4 3" xfId="9695" xr:uid="{4325FAFB-5EDE-45A0-8F1D-DEC1AD4ECDE7}"/>
    <cellStyle name="Примечание 2 4 3 2" xfId="18323" xr:uid="{DA749748-0814-4EA4-8D27-8E2D5757483A}"/>
    <cellStyle name="Примечание 2 4 3 3" xfId="29656" xr:uid="{665038E9-082F-4F08-95A6-98A2939C473B}"/>
    <cellStyle name="Примечание 2 4 4" xfId="11129" xr:uid="{C72EDEEA-4F8B-4AF2-82F8-AD90F07D3CB4}"/>
    <cellStyle name="Примечание 2 4 4 2" xfId="19755" xr:uid="{E51E94BC-C9EC-4BF9-A7D0-08B4A62D2B31}"/>
    <cellStyle name="Примечание 2 4 4 3" xfId="31090" xr:uid="{F77CEEA5-1FC4-4110-8975-8BF82D1BA81F}"/>
    <cellStyle name="Примечание 2 4 5" xfId="12001" xr:uid="{F9AC7667-4805-4270-85EE-F47F4169B777}"/>
    <cellStyle name="Примечание 2 4 5 2" xfId="20626" xr:uid="{E079EA18-3C16-4D20-93C5-E43F81AB21A9}"/>
    <cellStyle name="Примечание 2 4 5 3" xfId="31962" xr:uid="{C282D57E-6D77-4F0F-9EB9-66E64C129708}"/>
    <cellStyle name="Примечание 2 4 6" xfId="10324" xr:uid="{E9F5EC6C-18A5-4AC9-87A1-5F9327413832}"/>
    <cellStyle name="Примечание 2 4 6 2" xfId="18951" xr:uid="{F49FDF55-18ED-45E7-A350-587E50B68992}"/>
    <cellStyle name="Примечание 2 4 6 3" xfId="30285" xr:uid="{3415AF76-5A43-4D34-8697-1D1CEFF7AB68}"/>
    <cellStyle name="Примечание 2 4 7" xfId="12996" xr:uid="{7C418C92-8F49-414F-BA83-27CDDB3D3C0F}"/>
    <cellStyle name="Примечание 2 4 7 2" xfId="21619" xr:uid="{5E62A4A7-713D-4577-9054-B5E5BED3CCD4}"/>
    <cellStyle name="Примечание 2 4 7 3" xfId="32957" xr:uid="{87624F67-FE02-4BD1-BBC1-3F3BAD178438}"/>
    <cellStyle name="Примечание 2 5" xfId="4323" xr:uid="{1FE0F882-25E5-4786-8C22-5614B372FDFD}"/>
    <cellStyle name="Примечание 2 5 2" xfId="8520" xr:uid="{22708BF7-F72D-4CC5-B805-397F195E5106}"/>
    <cellStyle name="Примечание 2 5 2 2" xfId="17158" xr:uid="{D2C41D07-A49B-4238-B0E7-3BE7FA7EE915}"/>
    <cellStyle name="Примечание 2 5 2 3" xfId="28490" xr:uid="{A0F32697-6191-4BF4-BF98-53DB335D1601}"/>
    <cellStyle name="Примечание 2 5 3" xfId="9696" xr:uid="{AB4904E6-085E-47E5-82E5-0DB915501433}"/>
    <cellStyle name="Примечание 2 5 3 2" xfId="18324" xr:uid="{71A43F2A-8FB5-43A1-9DDB-2719C04FB016}"/>
    <cellStyle name="Примечание 2 5 3 3" xfId="29657" xr:uid="{C26E34D5-D2A8-4CE2-9B3A-A161D86704B7}"/>
    <cellStyle name="Примечание 2 5 4" xfId="11130" xr:uid="{3E284513-08E9-416A-B44D-C894553ACD71}"/>
    <cellStyle name="Примечание 2 5 4 2" xfId="19756" xr:uid="{71074B26-33F1-4E0D-A40D-9B8BFD265949}"/>
    <cellStyle name="Примечание 2 5 4 3" xfId="31091" xr:uid="{CD29DB5B-4A87-4F2B-8460-7F62268006E1}"/>
    <cellStyle name="Примечание 2 5 5" xfId="12002" xr:uid="{9ED16A94-861C-4BAC-8D0B-9C79CF3F34B8}"/>
    <cellStyle name="Примечание 2 5 5 2" xfId="20627" xr:uid="{D7FC42CB-F861-4D4E-8B04-514286029B73}"/>
    <cellStyle name="Примечание 2 5 5 3" xfId="31963" xr:uid="{2877837E-EBC4-4784-8386-C3E724131EC5}"/>
    <cellStyle name="Примечание 2 5 6" xfId="11411" xr:uid="{7CADE441-B573-49EC-A33E-3ED6585D2ADA}"/>
    <cellStyle name="Примечание 2 5 6 2" xfId="20036" xr:uid="{0C8440EA-A4A0-4A61-80E1-90741751E3DE}"/>
    <cellStyle name="Примечание 2 5 6 3" xfId="31372" xr:uid="{56052FCC-CCFC-4858-A81E-FC1C05B3B646}"/>
    <cellStyle name="Примечание 2 5 7" xfId="12997" xr:uid="{0BCC6CE4-1C12-4053-9D57-A333ECDC62F6}"/>
    <cellStyle name="Примечание 2 5 7 2" xfId="21620" xr:uid="{D795E7D9-0C8D-4D27-9E78-EB46EF39A048}"/>
    <cellStyle name="Примечание 2 5 7 3" xfId="32958" xr:uid="{E4DB6ECB-473D-484C-A232-041099362DA9}"/>
    <cellStyle name="Примечание 2 6" xfId="4324" xr:uid="{85296722-E871-449B-8D86-5215A2DD850C}"/>
    <cellStyle name="Примечание 2 6 2" xfId="8521" xr:uid="{4EDAB4EF-F2FD-46D5-8007-19EFA80F58EF}"/>
    <cellStyle name="Примечание 2 6 2 2" xfId="17159" xr:uid="{C9DDBE0A-5E6A-4814-9E7E-6FCBA418A0CF}"/>
    <cellStyle name="Примечание 2 6 2 3" xfId="28491" xr:uid="{8BCB84B3-84B8-4060-AA75-28F7050D1CE2}"/>
    <cellStyle name="Примечание 2 6 3" xfId="9697" xr:uid="{903DD9D2-0685-422E-8738-316C2E0272C2}"/>
    <cellStyle name="Примечание 2 6 3 2" xfId="18325" xr:uid="{70ECDAE2-D4B1-4941-A3B7-2BAAE70BA539}"/>
    <cellStyle name="Примечание 2 6 3 3" xfId="29658" xr:uid="{B54478E2-E5A9-4C16-892E-487F5AC15EEC}"/>
    <cellStyle name="Примечание 2 6 4" xfId="11131" xr:uid="{1ECE1D13-6B77-47BA-9551-37E380DD5280}"/>
    <cellStyle name="Примечание 2 6 4 2" xfId="19757" xr:uid="{10B3AFED-0D2E-4C89-B0E6-0CBDE4788155}"/>
    <cellStyle name="Примечание 2 6 4 3" xfId="31092" xr:uid="{524A844B-F92B-402F-997A-4E3531DC8120}"/>
    <cellStyle name="Примечание 2 6 5" xfId="12003" xr:uid="{BB25D33F-DAF8-4969-9095-B2528AE49A8A}"/>
    <cellStyle name="Примечание 2 6 5 2" xfId="20628" xr:uid="{838140EA-0F75-43DE-83A1-534CD509D3C1}"/>
    <cellStyle name="Примечание 2 6 5 3" xfId="31964" xr:uid="{128C9DE0-E9DD-454E-BEFA-BCDC5C003245}"/>
    <cellStyle name="Примечание 2 6 6" xfId="11412" xr:uid="{04904A52-35AD-412C-9F25-E7F85D303B83}"/>
    <cellStyle name="Примечание 2 6 6 2" xfId="20037" xr:uid="{C2CE4F88-9A92-4D55-B42A-69E9FD2CC1A2}"/>
    <cellStyle name="Примечание 2 6 6 3" xfId="31373" xr:uid="{251F7FFB-1D1F-4D27-B7D5-ABE7116AE27D}"/>
    <cellStyle name="Примечание 2 6 7" xfId="12998" xr:uid="{75EDAD1D-8C6B-4913-9886-3DA4D0E5F946}"/>
    <cellStyle name="Примечание 2 6 7 2" xfId="21621" xr:uid="{E8FEC69A-F9AB-4FDC-8334-3A8BE70ADAC3}"/>
    <cellStyle name="Примечание 2 6 7 3" xfId="32959" xr:uid="{A80C2108-512C-4E3E-A549-D39D1BB609EC}"/>
    <cellStyle name="Примечание 2 7" xfId="4325" xr:uid="{A31E6CE2-EB68-4951-A167-25EFC36B2B60}"/>
    <cellStyle name="Примечание 2 7 2" xfId="8522" xr:uid="{47191229-F85F-42AF-98E8-322D0F61D767}"/>
    <cellStyle name="Примечание 2 7 2 2" xfId="17160" xr:uid="{02B2AE93-F15D-48F3-8AC9-4DDE74C92DD0}"/>
    <cellStyle name="Примечание 2 7 2 3" xfId="28492" xr:uid="{0573E85E-2F19-4988-A258-EF6BDEE1654F}"/>
    <cellStyle name="Примечание 2 7 3" xfId="9698" xr:uid="{437F9ACC-2FAA-4413-86F9-0263E466070E}"/>
    <cellStyle name="Примечание 2 7 3 2" xfId="18326" xr:uid="{3D662A5B-1C1C-495C-887D-D9737B74417D}"/>
    <cellStyle name="Примечание 2 7 3 3" xfId="29659" xr:uid="{AE5D5CE9-9FE3-40DE-B15A-20B8A35260B1}"/>
    <cellStyle name="Примечание 2 7 4" xfId="11132" xr:uid="{E88896D6-FC4F-4190-9B79-4ED24947118C}"/>
    <cellStyle name="Примечание 2 7 4 2" xfId="19758" xr:uid="{440A3D22-1502-4593-99AF-0991168405B6}"/>
    <cellStyle name="Примечание 2 7 4 3" xfId="31093" xr:uid="{4FFB0D66-EC96-4118-AE5A-BAE5349FF4AC}"/>
    <cellStyle name="Примечание 2 7 5" xfId="12004" xr:uid="{58C6B7D4-A15E-4E6E-9AAC-ADB1B96EB785}"/>
    <cellStyle name="Примечание 2 7 5 2" xfId="20629" xr:uid="{9CCDB5F6-8677-4BA6-9241-296E24602B13}"/>
    <cellStyle name="Примечание 2 7 5 3" xfId="31965" xr:uid="{A43390D3-95C7-4D9D-B3CD-C4B0BCA81DEA}"/>
    <cellStyle name="Примечание 2 7 6" xfId="10325" xr:uid="{D1E6C68A-187E-4F81-A755-D0252B95D589}"/>
    <cellStyle name="Примечание 2 7 6 2" xfId="18952" xr:uid="{2F1137C7-88F9-4AD0-9505-4C8B0F3B3B6C}"/>
    <cellStyle name="Примечание 2 7 6 3" xfId="30286" xr:uid="{55C50259-A6FE-4681-9D2C-6887994989C1}"/>
    <cellStyle name="Примечание 2 7 7" xfId="12999" xr:uid="{86CF15FC-DAEE-47A7-98F9-155D91E71A1E}"/>
    <cellStyle name="Примечание 2 7 7 2" xfId="21622" xr:uid="{B100C49A-C980-45FD-9491-DCEE711CD148}"/>
    <cellStyle name="Примечание 2 7 7 3" xfId="32960" xr:uid="{96878988-9689-4391-A209-1452FEC4B84E}"/>
    <cellStyle name="Примечание 2 8" xfId="8511" xr:uid="{BCFBE1FA-32CD-414D-926A-607BEFDF4B77}"/>
    <cellStyle name="Примечание 2 8 2" xfId="17149" xr:uid="{4321CF00-1128-409C-AFC0-61784AAFA0B0}"/>
    <cellStyle name="Примечание 2 8 3" xfId="28481" xr:uid="{AC4C5564-214C-473A-8C8D-EDECD40ECE7F}"/>
    <cellStyle name="Примечание 2 9" xfId="9687" xr:uid="{C8B8C6EA-6565-4475-8861-DF2E6EC90AB3}"/>
    <cellStyle name="Примечание 2 9 2" xfId="18315" xr:uid="{A6046B43-9FB1-4EAD-9DE4-2F367D5447E8}"/>
    <cellStyle name="Примечание 2 9 3" xfId="29648" xr:uid="{925AE533-6BC8-4D5F-B4FF-31EB41DD1138}"/>
    <cellStyle name="Примечание 20" xfId="10194" xr:uid="{AAF7503D-E9CA-46EC-B099-CDD4909FCC0B}"/>
    <cellStyle name="Примечание 20 2" xfId="18821" xr:uid="{D42397D5-F58D-425E-9974-BD844458FEA7}"/>
    <cellStyle name="Примечание 20 3" xfId="30155" xr:uid="{7706FE39-306A-40EA-91AA-AF67886FAB19}"/>
    <cellStyle name="Примечание 21" xfId="7983" xr:uid="{25AB1F3F-5452-4B35-9B9D-FAB794E142BE}"/>
    <cellStyle name="Примечание 21 2" xfId="16621" xr:uid="{3B8746EC-43C8-49AB-8AA9-757B69DD0AE9}"/>
    <cellStyle name="Примечание 21 3" xfId="27953" xr:uid="{3644AD6F-E075-49C3-ADC9-FC90CCCCCCEF}"/>
    <cellStyle name="Примечание 22" xfId="10671" xr:uid="{EEE70370-68BD-482E-B857-B2B3E2814625}"/>
    <cellStyle name="Примечание 22 2" xfId="19297" xr:uid="{15751F8C-0BF0-4AD5-A966-2D1D036784B8}"/>
    <cellStyle name="Примечание 22 3" xfId="30632" xr:uid="{DE303B7F-9BC4-4ED5-80D8-AD9F0B9478E4}"/>
    <cellStyle name="Примечание 23" xfId="12786" xr:uid="{1A62BBD7-484B-47D0-A5F2-6B58E0A3B2D9}"/>
    <cellStyle name="Примечание 23 2" xfId="21409" xr:uid="{5808E9FF-AF0B-4B42-BBBD-98AF54D7EF93}"/>
    <cellStyle name="Примечание 23 3" xfId="32747" xr:uid="{06D2B316-612C-43E0-AB19-62D33F8A9925}"/>
    <cellStyle name="Примечание 3" xfId="4326" xr:uid="{EA69E088-6BA1-4CCF-8643-53318CAF0EBE}"/>
    <cellStyle name="Примечание 3 10" xfId="11133" xr:uid="{A3651646-EE44-4C30-9B3A-70A1D930FEE1}"/>
    <cellStyle name="Примечание 3 10 2" xfId="19759" xr:uid="{DDB7787A-011B-4A83-BCA8-BD33BCF53A37}"/>
    <cellStyle name="Примечание 3 10 3" xfId="31094" xr:uid="{7A6EB048-A362-451F-8402-8484C424D3FA}"/>
    <cellStyle name="Примечание 3 11" xfId="12005" xr:uid="{960B23D4-1B10-4762-AEB8-1FC12DBBF370}"/>
    <cellStyle name="Примечание 3 11 2" xfId="20630" xr:uid="{2F85AA68-BEDB-4B8A-B4FD-D4D793520759}"/>
    <cellStyle name="Примечание 3 11 3" xfId="31966" xr:uid="{FDE94E22-95EF-43FA-9B89-E0B7266026D1}"/>
    <cellStyle name="Примечание 3 12" xfId="10722" xr:uid="{5AE8DA6B-31E8-4B40-ACA1-342A6D2E60D1}"/>
    <cellStyle name="Примечание 3 12 2" xfId="19348" xr:uid="{8762B1E2-D7F0-4BB1-9CEE-07196407FD5A}"/>
    <cellStyle name="Примечание 3 12 3" xfId="30683" xr:uid="{DCABE552-8016-478D-8AD8-55BCF73F5524}"/>
    <cellStyle name="Примечание 3 13" xfId="13000" xr:uid="{611A7BCC-5531-4A5E-BB1E-8BFE9AA3230E}"/>
    <cellStyle name="Примечание 3 13 2" xfId="21623" xr:uid="{E1163012-189F-4E76-986A-2149FA0EAD23}"/>
    <cellStyle name="Примечание 3 13 3" xfId="32961" xr:uid="{4A72EA76-A584-4C87-8D53-C6E1271CCF8B}"/>
    <cellStyle name="Примечание 3 2" xfId="4327" xr:uid="{2D073721-34A9-4EA2-B851-C1E128D1A453}"/>
    <cellStyle name="Примечание 3 2 10" xfId="12006" xr:uid="{DF6A6C94-E351-4EC6-9F12-8C0E403F346E}"/>
    <cellStyle name="Примечание 3 2 10 2" xfId="20631" xr:uid="{ED0802CF-7244-491C-A1A0-1E51FA281745}"/>
    <cellStyle name="Примечание 3 2 10 3" xfId="31967" xr:uid="{FD442372-BFBD-4035-A349-BCD9FAB4F196}"/>
    <cellStyle name="Примечание 3 2 11" xfId="11413" xr:uid="{8E525672-0AD1-4D2F-8341-17A478458ECB}"/>
    <cellStyle name="Примечание 3 2 11 2" xfId="20038" xr:uid="{B8902762-BC6E-4351-AA47-C48704C43594}"/>
    <cellStyle name="Примечание 3 2 11 3" xfId="31374" xr:uid="{EDDB7748-2631-4B62-8C50-11417C9E2206}"/>
    <cellStyle name="Примечание 3 2 12" xfId="13001" xr:uid="{FA9BF003-18D4-4CB9-9594-742F896D4AA7}"/>
    <cellStyle name="Примечание 3 2 12 2" xfId="21624" xr:uid="{3F4D4A7D-803F-41A3-AD0D-24B9BD213040}"/>
    <cellStyle name="Примечание 3 2 12 3" xfId="32962" xr:uid="{F0E358D1-9946-4074-BCEA-D28A44E72DEE}"/>
    <cellStyle name="Примечание 3 2 2" xfId="4328" xr:uid="{19631D7A-3554-4DDA-8780-53575BA34AB0}"/>
    <cellStyle name="Примечание 3 2 2 2" xfId="8525" xr:uid="{441B3A74-581A-41E1-B9D7-43A124CA938C}"/>
    <cellStyle name="Примечание 3 2 2 2 2" xfId="17163" xr:uid="{6B8E71B5-CFE5-4D17-8CEC-BEACC873A62E}"/>
    <cellStyle name="Примечание 3 2 2 2 3" xfId="28495" xr:uid="{1ED2B807-37A5-414B-9202-56CFA9126729}"/>
    <cellStyle name="Примечание 3 2 2 3" xfId="9701" xr:uid="{28F6384A-042F-4747-A987-D7430B3D3E50}"/>
    <cellStyle name="Примечание 3 2 2 3 2" xfId="18329" xr:uid="{5D299DC1-D8DB-44A7-90A5-B20BBFA35046}"/>
    <cellStyle name="Примечание 3 2 2 3 3" xfId="29662" xr:uid="{DD746175-1F70-4FA2-A1AC-21266B55EC02}"/>
    <cellStyle name="Примечание 3 2 2 4" xfId="11135" xr:uid="{D8C34E5B-D9AB-4773-982B-3B655895FBB0}"/>
    <cellStyle name="Примечание 3 2 2 4 2" xfId="19761" xr:uid="{F13094E5-5E80-41B4-BAD4-85D3413F5900}"/>
    <cellStyle name="Примечание 3 2 2 4 3" xfId="31096" xr:uid="{538C65D0-6CF3-4C02-ABB6-ED2B26C64104}"/>
    <cellStyle name="Примечание 3 2 2 5" xfId="12007" xr:uid="{4AA25488-B0DF-49E2-803B-DC66CDBCB75F}"/>
    <cellStyle name="Примечание 3 2 2 5 2" xfId="20632" xr:uid="{3E0CC3C3-0484-40F7-966F-1F49BD83660D}"/>
    <cellStyle name="Примечание 3 2 2 5 3" xfId="31968" xr:uid="{2BB32420-FDFD-4410-8CC1-D0428CBEB4C7}"/>
    <cellStyle name="Примечание 3 2 2 6" xfId="10326" xr:uid="{529226A7-3281-4FF7-9DC1-87B240805531}"/>
    <cellStyle name="Примечание 3 2 2 6 2" xfId="18953" xr:uid="{739EF08A-9483-442E-8AC1-F99E8F58ABD1}"/>
    <cellStyle name="Примечание 3 2 2 6 3" xfId="30287" xr:uid="{F8B21E63-FE36-4BBD-AFA6-5696219BEADA}"/>
    <cellStyle name="Примечание 3 2 2 7" xfId="13002" xr:uid="{B2A1A8F2-342E-470F-A613-C54346D6FACA}"/>
    <cellStyle name="Примечание 3 2 2 7 2" xfId="21625" xr:uid="{CBCC5343-98C3-46BE-A0E1-B5216B0E5ECD}"/>
    <cellStyle name="Примечание 3 2 2 7 3" xfId="32963" xr:uid="{C95AD3FD-465E-4A93-B9E9-F6DD02D60C6F}"/>
    <cellStyle name="Примечание 3 2 3" xfId="4329" xr:uid="{8C589080-E947-4F4A-9F3C-D491A7EA5219}"/>
    <cellStyle name="Примечание 3 2 3 2" xfId="8526" xr:uid="{730E6B19-54BD-483E-BD69-51FF529294B5}"/>
    <cellStyle name="Примечание 3 2 3 2 2" xfId="17164" xr:uid="{76F1E6D9-88AC-499E-9FCB-C2697E9C66E5}"/>
    <cellStyle name="Примечание 3 2 3 2 3" xfId="28496" xr:uid="{700CD2BF-F50E-4977-9761-83385FDECA83}"/>
    <cellStyle name="Примечание 3 2 3 3" xfId="9702" xr:uid="{9134F16B-1A68-400C-826E-1730F29FB24F}"/>
    <cellStyle name="Примечание 3 2 3 3 2" xfId="18330" xr:uid="{D6AC8727-4CED-4D7B-9784-26BA7F25E184}"/>
    <cellStyle name="Примечание 3 2 3 3 3" xfId="29663" xr:uid="{320CA942-8448-4E8F-BA07-2E43CB37EE37}"/>
    <cellStyle name="Примечание 3 2 3 4" xfId="11136" xr:uid="{8D3F56C4-3C17-4F5A-B4B9-3BD13EF17854}"/>
    <cellStyle name="Примечание 3 2 3 4 2" xfId="19762" xr:uid="{146D4227-728C-4F8F-87CC-403103FE49F6}"/>
    <cellStyle name="Примечание 3 2 3 4 3" xfId="31097" xr:uid="{464BE710-B85F-4FC1-B842-E27743839CC4}"/>
    <cellStyle name="Примечание 3 2 3 5" xfId="12008" xr:uid="{5D10F9E8-3082-45A7-BF66-AB8602A53131}"/>
    <cellStyle name="Примечание 3 2 3 5 2" xfId="20633" xr:uid="{5EBC633E-943B-4240-B334-5FD15A05F12D}"/>
    <cellStyle name="Примечание 3 2 3 5 3" xfId="31969" xr:uid="{0B4BF5A2-4701-430E-8B0B-771BAE18A790}"/>
    <cellStyle name="Примечание 3 2 3 6" xfId="11414" xr:uid="{BA8B426F-09D2-4487-B21E-89A0074D1A3C}"/>
    <cellStyle name="Примечание 3 2 3 6 2" xfId="20039" xr:uid="{1360A228-0C84-4A7E-B467-6A490772DB5C}"/>
    <cellStyle name="Примечание 3 2 3 6 3" xfId="31375" xr:uid="{98A851D7-9EFC-43C9-ABFA-A407713F550C}"/>
    <cellStyle name="Примечание 3 2 3 7" xfId="13003" xr:uid="{2DBBCFD1-D816-4A3E-8821-2D1AC639B405}"/>
    <cellStyle name="Примечание 3 2 3 7 2" xfId="21626" xr:uid="{72AE7354-A723-423D-9961-62AB86D0C59F}"/>
    <cellStyle name="Примечание 3 2 3 7 3" xfId="32964" xr:uid="{CE799CEF-666B-4DC1-AA00-B4320E4A4559}"/>
    <cellStyle name="Примечание 3 2 4" xfId="4330" xr:uid="{1378897C-A513-4F5C-9624-1E23CD4497E3}"/>
    <cellStyle name="Примечание 3 2 4 2" xfId="8527" xr:uid="{BCD5881A-51F0-42F6-A996-555FAF141AF8}"/>
    <cellStyle name="Примечание 3 2 4 2 2" xfId="17165" xr:uid="{E22A49A8-4105-44E5-9309-87A00CE1B74D}"/>
    <cellStyle name="Примечание 3 2 4 2 3" xfId="28497" xr:uid="{DD6E88A1-02E0-4BD8-BFAC-E20988AA8DBD}"/>
    <cellStyle name="Примечание 3 2 4 3" xfId="9703" xr:uid="{BFD6C270-5818-43C3-83B2-F8440BC9273E}"/>
    <cellStyle name="Примечание 3 2 4 3 2" xfId="18331" xr:uid="{E3EC6E90-3D66-4FD0-8AEF-ACDEE94775BF}"/>
    <cellStyle name="Примечание 3 2 4 3 3" xfId="29664" xr:uid="{BECEA6E9-3306-44BA-AD25-6081E3D7DC13}"/>
    <cellStyle name="Примечание 3 2 4 4" xfId="11137" xr:uid="{C811E908-E24B-48FD-93AC-126630EAEC07}"/>
    <cellStyle name="Примечание 3 2 4 4 2" xfId="19763" xr:uid="{3CE3E7D9-23D0-4354-B390-DE9AA8554538}"/>
    <cellStyle name="Примечание 3 2 4 4 3" xfId="31098" xr:uid="{B91AEE9B-DEBB-49EC-B31C-AFDDDAD53509}"/>
    <cellStyle name="Примечание 3 2 4 5" xfId="12009" xr:uid="{FF2CF13A-ABD6-43DE-ACD8-8505DA66BBB4}"/>
    <cellStyle name="Примечание 3 2 4 5 2" xfId="20634" xr:uid="{E8F7F48B-6F3F-4B4F-ACC0-730D4A277A27}"/>
    <cellStyle name="Примечание 3 2 4 5 3" xfId="31970" xr:uid="{207B060C-E3E1-4DED-9476-AC343FA15C18}"/>
    <cellStyle name="Примечание 3 2 4 6" xfId="10721" xr:uid="{1453E9CE-F7CC-4000-9760-F9C9C8690378}"/>
    <cellStyle name="Примечание 3 2 4 6 2" xfId="19347" xr:uid="{2642B26A-EE31-4592-BDAC-46B4D12359A4}"/>
    <cellStyle name="Примечание 3 2 4 6 3" xfId="30682" xr:uid="{B7E96830-ECDB-4D4A-ACFB-AEDB8D7BD130}"/>
    <cellStyle name="Примечание 3 2 4 7" xfId="13004" xr:uid="{81AD6D58-40ED-41DB-8C21-23B6C81074E1}"/>
    <cellStyle name="Примечание 3 2 4 7 2" xfId="21627" xr:uid="{F358D18D-59B7-467D-AB59-05463156A337}"/>
    <cellStyle name="Примечание 3 2 4 7 3" xfId="32965" xr:uid="{A7ABDDBB-FFD2-4273-9317-2C4394C1BA81}"/>
    <cellStyle name="Примечание 3 2 5" xfId="4331" xr:uid="{21C97C9E-B3F5-4C3A-BB40-07109B4C1791}"/>
    <cellStyle name="Примечание 3 2 5 2" xfId="8528" xr:uid="{B8A65133-E784-4FC6-90D3-66F00DF33360}"/>
    <cellStyle name="Примечание 3 2 5 2 2" xfId="17166" xr:uid="{37B90756-BF92-4128-9774-9D2574968D7A}"/>
    <cellStyle name="Примечание 3 2 5 2 3" xfId="28498" xr:uid="{C35007FC-65CB-4E7C-A726-B790B9062472}"/>
    <cellStyle name="Примечание 3 2 5 3" xfId="9704" xr:uid="{935DEBE9-37F7-4C54-B94D-E58100D14D66}"/>
    <cellStyle name="Примечание 3 2 5 3 2" xfId="18332" xr:uid="{F3EB5D45-FC05-4AF2-B7F4-E230B213CA35}"/>
    <cellStyle name="Примечание 3 2 5 3 3" xfId="29665" xr:uid="{670A24A4-E2D6-4AA7-A2ED-4C961177C1BF}"/>
    <cellStyle name="Примечание 3 2 5 4" xfId="11138" xr:uid="{0619B198-A356-4976-8B68-418F7F8F2383}"/>
    <cellStyle name="Примечание 3 2 5 4 2" xfId="19764" xr:uid="{35F7FA00-32B4-451D-942D-F041EC937951}"/>
    <cellStyle name="Примечание 3 2 5 4 3" xfId="31099" xr:uid="{D35329D5-FE54-4031-95A0-0D4713FD506B}"/>
    <cellStyle name="Примечание 3 2 5 5" xfId="12010" xr:uid="{FBC68F72-2051-4CFF-8936-966B66B951DB}"/>
    <cellStyle name="Примечание 3 2 5 5 2" xfId="20635" xr:uid="{DC702AF0-211E-4120-9572-1C113B68C2C4}"/>
    <cellStyle name="Примечание 3 2 5 5 3" xfId="31971" xr:uid="{536BBB85-4848-4256-9C7B-FB1628F73E1E}"/>
    <cellStyle name="Примечание 3 2 5 6" xfId="10327" xr:uid="{2BADCB29-83FE-4284-82EE-D54A5944CC39}"/>
    <cellStyle name="Примечание 3 2 5 6 2" xfId="18954" xr:uid="{AFAD1487-1FD5-4345-B086-89045B9F3249}"/>
    <cellStyle name="Примечание 3 2 5 6 3" xfId="30288" xr:uid="{ED5C3D1E-FCD0-4751-B1D2-9540F52FF547}"/>
    <cellStyle name="Примечание 3 2 5 7" xfId="13005" xr:uid="{FF5BED26-9113-46F7-ADD7-FBF54B058748}"/>
    <cellStyle name="Примечание 3 2 5 7 2" xfId="21628" xr:uid="{E2EC1CE2-D648-46BA-B67E-07E6951CF542}"/>
    <cellStyle name="Примечание 3 2 5 7 3" xfId="32966" xr:uid="{A9704235-16F6-417C-87A4-23C517DF0ECC}"/>
    <cellStyle name="Примечание 3 2 6" xfId="4332" xr:uid="{B6654D8A-D642-4822-944F-A16206442E28}"/>
    <cellStyle name="Примечание 3 2 6 2" xfId="8529" xr:uid="{F835AAA6-6B7C-4C95-8E6A-79C46E167E34}"/>
    <cellStyle name="Примечание 3 2 6 2 2" xfId="17167" xr:uid="{4CFBA078-BD5D-4F1E-AF91-AE476F661FDB}"/>
    <cellStyle name="Примечание 3 2 6 2 3" xfId="28499" xr:uid="{BDAD3492-D4D1-48D8-9878-C00B2AB05991}"/>
    <cellStyle name="Примечание 3 2 6 3" xfId="9705" xr:uid="{D0B9FA2F-0E13-4D00-BB2D-6E1EBEA1DB16}"/>
    <cellStyle name="Примечание 3 2 6 3 2" xfId="18333" xr:uid="{7177FCCF-8CB8-4976-91E5-74C98EF05E89}"/>
    <cellStyle name="Примечание 3 2 6 3 3" xfId="29666" xr:uid="{BD5C1959-C57F-43DE-A83E-9219182A8E2B}"/>
    <cellStyle name="Примечание 3 2 6 4" xfId="11139" xr:uid="{D4207880-30AE-4B14-BB75-3748EE433BF6}"/>
    <cellStyle name="Примечание 3 2 6 4 2" xfId="19765" xr:uid="{C31A9822-1018-4FA5-A09D-3B8C48D9899E}"/>
    <cellStyle name="Примечание 3 2 6 4 3" xfId="31100" xr:uid="{DC837121-FECE-4A48-8444-D6C04BF27A61}"/>
    <cellStyle name="Примечание 3 2 6 5" xfId="12011" xr:uid="{1E177617-7B98-4202-A797-349A95172CA6}"/>
    <cellStyle name="Примечание 3 2 6 5 2" xfId="20636" xr:uid="{9C0BE779-4698-4885-81E5-8D6F256D1BCC}"/>
    <cellStyle name="Примечание 3 2 6 5 3" xfId="31972" xr:uid="{AB6F9C1E-64FD-4B74-A879-1BA25BF7B137}"/>
    <cellStyle name="Примечание 3 2 6 6" xfId="10328" xr:uid="{E0DED6DF-B0CD-4EED-B0E8-1D07374049AA}"/>
    <cellStyle name="Примечание 3 2 6 6 2" xfId="18955" xr:uid="{AB318D39-EEAF-4568-A460-2557BD734D08}"/>
    <cellStyle name="Примечание 3 2 6 6 3" xfId="30289" xr:uid="{EFB9EBA7-8266-4FBE-A86C-3B172E482F2F}"/>
    <cellStyle name="Примечание 3 2 6 7" xfId="13006" xr:uid="{923A9A96-B138-4C90-A40F-9BF66BB37744}"/>
    <cellStyle name="Примечание 3 2 6 7 2" xfId="21629" xr:uid="{8E2EA809-F4AB-4074-8E4F-BCF20FA309A7}"/>
    <cellStyle name="Примечание 3 2 6 7 3" xfId="32967" xr:uid="{7EEABD91-3DAA-4FAC-8999-E4E6E9327B52}"/>
    <cellStyle name="Примечание 3 2 7" xfId="8524" xr:uid="{93ABF2E4-C00A-40E8-AB29-39C170EBF4B6}"/>
    <cellStyle name="Примечание 3 2 7 2" xfId="17162" xr:uid="{80DF23C1-5D95-40D1-A149-460119BA8D48}"/>
    <cellStyle name="Примечание 3 2 7 3" xfId="28494" xr:uid="{E874E773-9526-4728-93F3-485B2651AC99}"/>
    <cellStyle name="Примечание 3 2 8" xfId="9700" xr:uid="{F7AB2003-0148-448D-BD30-94CC210DCAF1}"/>
    <cellStyle name="Примечание 3 2 8 2" xfId="18328" xr:uid="{8100F97D-98F6-417E-9AD9-729977F9B839}"/>
    <cellStyle name="Примечание 3 2 8 3" xfId="29661" xr:uid="{27E2EC6A-E86F-4E2D-9F29-80B6DA0D9944}"/>
    <cellStyle name="Примечание 3 2 9" xfId="11134" xr:uid="{23B1AA67-38A1-4D8A-8332-ACC2CD05F752}"/>
    <cellStyle name="Примечание 3 2 9 2" xfId="19760" xr:uid="{B540D17F-224C-41E7-B791-C991D29F8A80}"/>
    <cellStyle name="Примечание 3 2 9 3" xfId="31095" xr:uid="{63F8BA9E-C24E-4A89-84B8-BE5281EC2D1C}"/>
    <cellStyle name="Примечание 3 3" xfId="4333" xr:uid="{FD82FCC4-6528-4AAB-9B34-F0621CFF818E}"/>
    <cellStyle name="Примечание 3 3 2" xfId="8530" xr:uid="{EAAB5282-7311-4931-8B10-87C9239965CF}"/>
    <cellStyle name="Примечание 3 3 2 2" xfId="17168" xr:uid="{08F8C305-D789-4D96-87A4-DA1692DAAECB}"/>
    <cellStyle name="Примечание 3 3 2 3" xfId="28500" xr:uid="{3C6E4DD5-CF52-4ADF-947C-65EE27BEBB97}"/>
    <cellStyle name="Примечание 3 3 3" xfId="9706" xr:uid="{9B86A777-B422-4628-BA2F-91331D707037}"/>
    <cellStyle name="Примечание 3 3 3 2" xfId="18334" xr:uid="{3BAE35ED-6D04-4682-B75A-1A88D6792ACC}"/>
    <cellStyle name="Примечание 3 3 3 3" xfId="29667" xr:uid="{9FFCB9BC-2F49-44CD-9ED5-1689FF739B4A}"/>
    <cellStyle name="Примечание 3 3 4" xfId="11140" xr:uid="{6AA5AEC9-E693-480D-AE0D-BA2BE06DC2F0}"/>
    <cellStyle name="Примечание 3 3 4 2" xfId="19766" xr:uid="{FDB668A9-24BA-47BA-8B54-965135E4EEE0}"/>
    <cellStyle name="Примечание 3 3 4 3" xfId="31101" xr:uid="{D027051B-FF53-4087-BF63-AD051D0B7B3B}"/>
    <cellStyle name="Примечание 3 3 5" xfId="12012" xr:uid="{951942AC-0033-45B8-868D-E96E35F10684}"/>
    <cellStyle name="Примечание 3 3 5 2" xfId="20637" xr:uid="{B9BB489A-B594-4E30-A8A4-70A0D024DA7F}"/>
    <cellStyle name="Примечание 3 3 5 3" xfId="31973" xr:uid="{38E4B386-BF08-4793-ADB0-700E116467D4}"/>
    <cellStyle name="Примечание 3 3 6" xfId="11415" xr:uid="{0A41A2F2-86D6-4666-8E09-6EA86C88793C}"/>
    <cellStyle name="Примечание 3 3 6 2" xfId="20040" xr:uid="{5229B562-A836-4494-957B-9464F3BC5ED5}"/>
    <cellStyle name="Примечание 3 3 6 3" xfId="31376" xr:uid="{1B7C275E-BC33-450B-8B7B-0DB639C236D5}"/>
    <cellStyle name="Примечание 3 3 7" xfId="13007" xr:uid="{87D170A3-7A84-41DA-8943-1E531E889646}"/>
    <cellStyle name="Примечание 3 3 7 2" xfId="21630" xr:uid="{13ABC352-CFFE-411C-BC4D-9949531BFA3A}"/>
    <cellStyle name="Примечание 3 3 7 3" xfId="32968" xr:uid="{ECD74E79-1289-4FD8-B8EB-65819CAD9D71}"/>
    <cellStyle name="Примечание 3 4" xfId="4334" xr:uid="{B6435504-B8B9-4BF9-A6BD-BA8EB3E66298}"/>
    <cellStyle name="Примечание 3 4 2" xfId="8531" xr:uid="{234BF249-4A13-464E-96ED-05052C30DAAF}"/>
    <cellStyle name="Примечание 3 4 2 2" xfId="17169" xr:uid="{7EF6A4B1-8267-4D0F-A706-36253646ED4C}"/>
    <cellStyle name="Примечание 3 4 2 3" xfId="28501" xr:uid="{5D865919-550E-43B7-874F-6A1EAD6D9A8F}"/>
    <cellStyle name="Примечание 3 4 3" xfId="9707" xr:uid="{EFE062E3-9D33-413D-95EC-A0007671FD89}"/>
    <cellStyle name="Примечание 3 4 3 2" xfId="18335" xr:uid="{2EB229D8-751C-4239-98CD-6BD9DC6DD288}"/>
    <cellStyle name="Примечание 3 4 3 3" xfId="29668" xr:uid="{2E1FF31A-8551-42E2-9779-17FCB852EE10}"/>
    <cellStyle name="Примечание 3 4 4" xfId="11141" xr:uid="{F9E0F58D-7818-47EA-9D30-7816053D388E}"/>
    <cellStyle name="Примечание 3 4 4 2" xfId="19767" xr:uid="{7AB34D17-8E56-4570-859F-E6ABD51D374E}"/>
    <cellStyle name="Примечание 3 4 4 3" xfId="31102" xr:uid="{6F129F36-5082-4BEF-A0DE-F646400C93FA}"/>
    <cellStyle name="Примечание 3 4 5" xfId="12013" xr:uid="{A34EF6A7-7A81-43E3-BA6D-07061BA3CE12}"/>
    <cellStyle name="Примечание 3 4 5 2" xfId="20638" xr:uid="{B35633AD-7C28-45F7-AE17-1E1A31E87512}"/>
    <cellStyle name="Примечание 3 4 5 3" xfId="31974" xr:uid="{EB45AE04-B74C-4F9C-B3D4-EF01A3E7F687}"/>
    <cellStyle name="Примечание 3 4 6" xfId="11416" xr:uid="{E6F02FF2-E9CE-4B26-B9C1-4F80BDEF35CD}"/>
    <cellStyle name="Примечание 3 4 6 2" xfId="20041" xr:uid="{117B0EC9-71CF-43D7-9FC9-72971B457897}"/>
    <cellStyle name="Примечание 3 4 6 3" xfId="31377" xr:uid="{FBF60246-C363-4768-B3A7-C60A76DA3DE8}"/>
    <cellStyle name="Примечание 3 4 7" xfId="13008" xr:uid="{AA6BFD11-8978-4027-9C99-D4758F47478A}"/>
    <cellStyle name="Примечание 3 4 7 2" xfId="21631" xr:uid="{3BE3EEFC-D4F1-4305-88C7-B3A3B49694C0}"/>
    <cellStyle name="Примечание 3 4 7 3" xfId="32969" xr:uid="{2D4DDC24-5CE0-4284-A270-E72049374A6B}"/>
    <cellStyle name="Примечание 3 5" xfId="4335" xr:uid="{8D4CE17C-B2BA-47F4-B710-8F4BC88B17A2}"/>
    <cellStyle name="Примечание 3 5 2" xfId="8532" xr:uid="{919273C1-444D-4163-B99F-8C02B8B3D293}"/>
    <cellStyle name="Примечание 3 5 2 2" xfId="17170" xr:uid="{7EB5B343-610C-46EC-B812-361C137B1E75}"/>
    <cellStyle name="Примечание 3 5 2 3" xfId="28502" xr:uid="{98D47C03-6AD2-476F-A51A-507EDB3D0E14}"/>
    <cellStyle name="Примечание 3 5 3" xfId="9708" xr:uid="{1B223705-746E-4E62-BB66-674F07FB988A}"/>
    <cellStyle name="Примечание 3 5 3 2" xfId="18336" xr:uid="{9FBD2E64-C9BA-4878-8197-6DE3806958C6}"/>
    <cellStyle name="Примечание 3 5 3 3" xfId="29669" xr:uid="{E1907FF2-B997-4E69-8CD4-4A342A7802F0}"/>
    <cellStyle name="Примечание 3 5 4" xfId="11142" xr:uid="{FD8A87AE-539D-4AB7-A322-656714C773F0}"/>
    <cellStyle name="Примечание 3 5 4 2" xfId="19768" xr:uid="{51AA64E2-8E3B-4A98-B5AC-7F023F22D8CE}"/>
    <cellStyle name="Примечание 3 5 4 3" xfId="31103" xr:uid="{CDD74483-390E-48B5-B77B-68BC33C50658}"/>
    <cellStyle name="Примечание 3 5 5" xfId="12014" xr:uid="{76C5FD10-94F3-41C0-B1B5-3B153CEAAA45}"/>
    <cellStyle name="Примечание 3 5 5 2" xfId="20639" xr:uid="{CCB6BF26-1AF4-4796-A3B7-3EAC8ADA0E83}"/>
    <cellStyle name="Примечание 3 5 5 3" xfId="31975" xr:uid="{E1156593-C8A6-45FC-9102-6FCCDF5077FD}"/>
    <cellStyle name="Примечание 3 5 6" xfId="10329" xr:uid="{A4266987-6FE2-4EF1-8AFC-305C8ECC4F00}"/>
    <cellStyle name="Примечание 3 5 6 2" xfId="18956" xr:uid="{E9E61A53-6595-4003-87AA-A333DD14AF5C}"/>
    <cellStyle name="Примечание 3 5 6 3" xfId="30290" xr:uid="{BA8336DA-BFE1-4E37-A3CB-3813915F01C6}"/>
    <cellStyle name="Примечание 3 5 7" xfId="13009" xr:uid="{990B83EB-5580-42DE-83DB-F20DE96E091E}"/>
    <cellStyle name="Примечание 3 5 7 2" xfId="21632" xr:uid="{692B0C95-5023-416A-917A-DF4ABE25ED64}"/>
    <cellStyle name="Примечание 3 5 7 3" xfId="32970" xr:uid="{E417DFF2-CB63-452B-BE1C-940F01E52167}"/>
    <cellStyle name="Примечание 3 6" xfId="4336" xr:uid="{4D4F370E-D7A6-4BE1-8B3E-643A6A82DDE8}"/>
    <cellStyle name="Примечание 3 6 2" xfId="8533" xr:uid="{0CCD5BE6-B451-4F53-A005-29A12E937BB6}"/>
    <cellStyle name="Примечание 3 6 2 2" xfId="17171" xr:uid="{2CD070DE-8552-4733-8BBC-598E9F8EEDFE}"/>
    <cellStyle name="Примечание 3 6 2 3" xfId="28503" xr:uid="{F4A05DD6-EEB3-4CD5-BF4C-943FEE17DD2B}"/>
    <cellStyle name="Примечание 3 6 3" xfId="9709" xr:uid="{787FF24E-95F2-4A4B-BE17-2BCB65D48198}"/>
    <cellStyle name="Примечание 3 6 3 2" xfId="18337" xr:uid="{F4EEC54D-CF56-49C6-A5E6-0B138838AC51}"/>
    <cellStyle name="Примечание 3 6 3 3" xfId="29670" xr:uid="{AF6CABDE-ED43-450A-BC3E-95B1FED99EC6}"/>
    <cellStyle name="Примечание 3 6 4" xfId="11143" xr:uid="{3B2D2452-81BB-489A-A8BE-5B63D73244BC}"/>
    <cellStyle name="Примечание 3 6 4 2" xfId="19769" xr:uid="{F14F62AD-9EF9-4543-8ACA-6634FB0474CA}"/>
    <cellStyle name="Примечание 3 6 4 3" xfId="31104" xr:uid="{63970094-3656-4D8C-A2C6-B5AE343CFAD6}"/>
    <cellStyle name="Примечание 3 6 5" xfId="12015" xr:uid="{9F0A6220-E0FA-404B-AC5F-008D035373E4}"/>
    <cellStyle name="Примечание 3 6 5 2" xfId="20640" xr:uid="{22330167-90E8-4764-857F-EBA7E94FD9EA}"/>
    <cellStyle name="Примечание 3 6 5 3" xfId="31976" xr:uid="{EA58BC85-E0C7-4559-AEE2-1753D57E85E1}"/>
    <cellStyle name="Примечание 3 6 6" xfId="7906" xr:uid="{3546EC81-B139-4E68-A62A-16989A001CF9}"/>
    <cellStyle name="Примечание 3 6 6 2" xfId="16544" xr:uid="{A93AF5F8-5B39-4D9F-A53C-0004B9C81580}"/>
    <cellStyle name="Примечание 3 6 6 3" xfId="27876" xr:uid="{236DFF8E-018E-4731-B570-DB67F4E75AE3}"/>
    <cellStyle name="Примечание 3 6 7" xfId="13010" xr:uid="{C035F392-1B7A-44D7-97DC-AAAAE7E440BF}"/>
    <cellStyle name="Примечание 3 6 7 2" xfId="21633" xr:uid="{8D8EA53E-2890-4AD4-9AA0-C53C610F535B}"/>
    <cellStyle name="Примечание 3 6 7 3" xfId="32971" xr:uid="{098FBA75-159E-448E-8CBD-C667C353240B}"/>
    <cellStyle name="Примечание 3 7" xfId="4337" xr:uid="{8C04B657-25EB-4C66-8D83-2E39FCB1F387}"/>
    <cellStyle name="Примечание 3 7 2" xfId="8534" xr:uid="{C8070EE2-185F-410D-A496-3A75312293FE}"/>
    <cellStyle name="Примечание 3 7 2 2" xfId="17172" xr:uid="{3ED7C5EC-135D-490B-B145-C53B51D965F3}"/>
    <cellStyle name="Примечание 3 7 2 3" xfId="28504" xr:uid="{408ECBA0-6AF8-4606-95A2-0C0F3C6B5856}"/>
    <cellStyle name="Примечание 3 7 3" xfId="9710" xr:uid="{F3DDC958-3EAA-43C8-8197-01E79615EB06}"/>
    <cellStyle name="Примечание 3 7 3 2" xfId="18338" xr:uid="{78D33AC8-E0EF-49F9-B1A9-BC512FE686EF}"/>
    <cellStyle name="Примечание 3 7 3 3" xfId="29671" xr:uid="{640502B8-7ADA-484C-B707-98FE38DFE4C7}"/>
    <cellStyle name="Примечание 3 7 4" xfId="11144" xr:uid="{C3609A85-1B40-4C85-B0ED-850EF2517501}"/>
    <cellStyle name="Примечание 3 7 4 2" xfId="19770" xr:uid="{2BCC51CB-AFCF-4C32-9120-35DE4A673D11}"/>
    <cellStyle name="Примечание 3 7 4 3" xfId="31105" xr:uid="{42B1971E-1A15-4DB9-9536-B7FA42FE1C7E}"/>
    <cellStyle name="Примечание 3 7 5" xfId="12016" xr:uid="{F9DB10C0-3C59-4DF0-8B6B-362938206E3D}"/>
    <cellStyle name="Примечание 3 7 5 2" xfId="20641" xr:uid="{D09F4043-47DF-44E2-978F-12C93C637009}"/>
    <cellStyle name="Примечание 3 7 5 3" xfId="31977" xr:uid="{D339007A-B769-4B3B-9421-852401F8940B}"/>
    <cellStyle name="Примечание 3 7 6" xfId="11417" xr:uid="{648DD249-18EC-4979-8A44-4E2BF0EB93BA}"/>
    <cellStyle name="Примечание 3 7 6 2" xfId="20042" xr:uid="{2765490B-4FDF-4402-9166-BBCB4B1AA4CB}"/>
    <cellStyle name="Примечание 3 7 6 3" xfId="31378" xr:uid="{E038A25F-9B0F-4070-9D1E-FB0AFB1648D9}"/>
    <cellStyle name="Примечание 3 7 7" xfId="13011" xr:uid="{905C5527-578C-43A1-B0B6-AA662CFD377A}"/>
    <cellStyle name="Примечание 3 7 7 2" xfId="21634" xr:uid="{2BE279DB-C14B-443E-A023-99F267FB3A6F}"/>
    <cellStyle name="Примечание 3 7 7 3" xfId="32972" xr:uid="{26F2A876-8226-403B-BDD3-2B4536248DAB}"/>
    <cellStyle name="Примечание 3 8" xfId="8523" xr:uid="{885681F6-A673-4136-90E1-5CFD4DD086F5}"/>
    <cellStyle name="Примечание 3 8 2" xfId="17161" xr:uid="{98CC5BFC-204B-45C1-BC2B-74B65E1BB5EA}"/>
    <cellStyle name="Примечание 3 8 3" xfId="28493" xr:uid="{FBFCEAF2-E9A1-4CBF-94F2-F91391AEC254}"/>
    <cellStyle name="Примечание 3 9" xfId="9699" xr:uid="{EE4699BD-A4CF-479E-81F7-89C8C418E365}"/>
    <cellStyle name="Примечание 3 9 2" xfId="18327" xr:uid="{609DF68F-4559-47AE-91FA-1181F5416620}"/>
    <cellStyle name="Примечание 3 9 3" xfId="29660" xr:uid="{808DE264-8AB1-4214-B7F1-183A14E98415}"/>
    <cellStyle name="Примечание 4" xfId="4338" xr:uid="{F220E0B4-441E-43EA-99B5-AE2174F8AE26}"/>
    <cellStyle name="Примечание 4 10" xfId="9711" xr:uid="{6C30D882-2431-4644-A8D9-1C999D6726C8}"/>
    <cellStyle name="Примечание 4 10 2" xfId="18339" xr:uid="{0C5FB41C-2CA9-4A48-8D5C-D25941935B65}"/>
    <cellStyle name="Примечание 4 10 3" xfId="29672" xr:uid="{D455AA71-B955-4D2F-AC58-8D1D3885D53D}"/>
    <cellStyle name="Примечание 4 11" xfId="11145" xr:uid="{4F414FA2-3185-473D-954A-43B3C91D7136}"/>
    <cellStyle name="Примечание 4 11 2" xfId="19771" xr:uid="{F1EE6886-126B-4039-B262-275D4DE12C9D}"/>
    <cellStyle name="Примечание 4 11 3" xfId="31106" xr:uid="{86CA8008-3F83-41A6-BEAE-3763C5EE671F}"/>
    <cellStyle name="Примечание 4 12" xfId="12017" xr:uid="{05491FCF-0047-4FDE-8B45-CFF539F8FCDC}"/>
    <cellStyle name="Примечание 4 12 2" xfId="20642" xr:uid="{A8639E09-9F2A-4E70-9B93-E6A1C084D6E5}"/>
    <cellStyle name="Примечание 4 12 3" xfId="31978" xr:uid="{4DB8418D-9F5F-46B1-8546-21F1A47FD93C}"/>
    <cellStyle name="Примечание 4 13" xfId="10330" xr:uid="{F91C6030-4585-4163-AE1D-CD822CE05A13}"/>
    <cellStyle name="Примечание 4 13 2" xfId="18957" xr:uid="{7B8C3C19-AC01-408A-8217-8B2DA11FDA16}"/>
    <cellStyle name="Примечание 4 13 3" xfId="30291" xr:uid="{9A39AA0A-5848-4585-A74B-9AAA6ED5FEBA}"/>
    <cellStyle name="Примечание 4 14" xfId="13012" xr:uid="{367E0754-79B6-41F7-94E2-ECCC01746F19}"/>
    <cellStyle name="Примечание 4 14 2" xfId="21635" xr:uid="{680B97E9-DE42-48D6-B59A-FF790C560051}"/>
    <cellStyle name="Примечание 4 14 3" xfId="32973" xr:uid="{A2C3F44A-E4B5-401E-902F-DA5E5208C09C}"/>
    <cellStyle name="Примечание 4 2" xfId="4339" xr:uid="{B9D75ADC-7D29-4777-90BE-E0EEC0511F0B}"/>
    <cellStyle name="Примечание 4 2 2" xfId="8536" xr:uid="{66D6D096-D84D-4C7F-98CF-1FD2E1C912EA}"/>
    <cellStyle name="Примечание 4 2 2 2" xfId="17174" xr:uid="{40C50E61-61A8-48FF-8699-10481A07EAF7}"/>
    <cellStyle name="Примечание 4 2 2 3" xfId="28506" xr:uid="{190460CD-45D7-497B-AD64-09B985F70F48}"/>
    <cellStyle name="Примечание 4 2 3" xfId="9712" xr:uid="{CAD166A9-9A49-4048-AE6A-0CE8D4FC0455}"/>
    <cellStyle name="Примечание 4 2 3 2" xfId="18340" xr:uid="{8A87877F-D8BD-47BD-A51D-A80349390672}"/>
    <cellStyle name="Примечание 4 2 3 3" xfId="29673" xr:uid="{B4C0DDCC-687B-4344-B7D6-8A307ECFF1E5}"/>
    <cellStyle name="Примечание 4 2 4" xfId="11146" xr:uid="{E216D7A9-69B3-46C7-B47A-EEFD41584686}"/>
    <cellStyle name="Примечание 4 2 4 2" xfId="19772" xr:uid="{A88EEB83-45AD-4F80-9222-866FFEA57A2F}"/>
    <cellStyle name="Примечание 4 2 4 3" xfId="31107" xr:uid="{3A6AE16E-2714-4970-B18C-C25A0258D5D7}"/>
    <cellStyle name="Примечание 4 2 5" xfId="12018" xr:uid="{3B2C86E5-0607-48E4-AF26-0467752C607B}"/>
    <cellStyle name="Примечание 4 2 5 2" xfId="20643" xr:uid="{DE11DD8E-F691-4715-AB6B-4B6B4D79F0D5}"/>
    <cellStyle name="Примечание 4 2 5 3" xfId="31979" xr:uid="{EDE79396-4982-46FE-8FD1-15AE0C258DA0}"/>
    <cellStyle name="Примечание 4 2 6" xfId="11418" xr:uid="{F4B46310-81C1-4514-89C9-15C289ACA63B}"/>
    <cellStyle name="Примечание 4 2 6 2" xfId="20043" xr:uid="{8821B003-E21C-493C-A08E-9867E96FBDD8}"/>
    <cellStyle name="Примечание 4 2 6 3" xfId="31379" xr:uid="{4B035032-FF10-444B-B087-D72C9F83A925}"/>
    <cellStyle name="Примечание 4 2 7" xfId="13013" xr:uid="{CFE15D98-3B8D-433F-A57A-F2CDC7C81CC6}"/>
    <cellStyle name="Примечание 4 2 7 2" xfId="21636" xr:uid="{02001221-0254-4784-A985-491D620E6F5B}"/>
    <cellStyle name="Примечание 4 2 7 3" xfId="32974" xr:uid="{02315EB4-CAEA-4A01-B748-58334859BDD0}"/>
    <cellStyle name="Примечание 4 3" xfId="4340" xr:uid="{4FBEC7FB-B5CF-4944-BD38-D80883293414}"/>
    <cellStyle name="Примечание 4 3 2" xfId="8537" xr:uid="{EE7648AA-B5AD-43A2-9D00-1EFBE65E3831}"/>
    <cellStyle name="Примечание 4 3 2 2" xfId="17175" xr:uid="{BC60ACA1-7C69-4A18-8A5A-386BA4B7B500}"/>
    <cellStyle name="Примечание 4 3 2 3" xfId="28507" xr:uid="{48B9DB20-4906-4D64-A759-04CD31B1BB7C}"/>
    <cellStyle name="Примечание 4 3 3" xfId="9713" xr:uid="{45DA03AB-E223-46BE-A3A4-75C354E04363}"/>
    <cellStyle name="Примечание 4 3 3 2" xfId="18341" xr:uid="{3F8662DE-4DC7-4378-BA5B-07C3E9A671BB}"/>
    <cellStyle name="Примечание 4 3 3 3" xfId="29674" xr:uid="{4B6E56DB-C5FE-4C10-8A37-0D82F17E649F}"/>
    <cellStyle name="Примечание 4 3 4" xfId="11147" xr:uid="{5B84A039-95FB-43A3-B37D-9C2AC144AD46}"/>
    <cellStyle name="Примечание 4 3 4 2" xfId="19773" xr:uid="{0AB7C978-42D7-41E2-A76B-F3A9E5F8357E}"/>
    <cellStyle name="Примечание 4 3 4 3" xfId="31108" xr:uid="{D5666DEE-CA72-449A-9A24-0F1E8455049B}"/>
    <cellStyle name="Примечание 4 3 5" xfId="12019" xr:uid="{C055BDA3-C229-4449-BE23-EFD554B10A14}"/>
    <cellStyle name="Примечание 4 3 5 2" xfId="20644" xr:uid="{F6ED7FB6-B848-4BED-9B88-D19C483693F7}"/>
    <cellStyle name="Примечание 4 3 5 3" xfId="31980" xr:uid="{41C0173A-8D68-4721-A1DF-4329EBD489DD}"/>
    <cellStyle name="Примечание 4 3 6" xfId="10720" xr:uid="{494BD693-6894-4908-99F3-BF474FBF4D63}"/>
    <cellStyle name="Примечание 4 3 6 2" xfId="19346" xr:uid="{9A973759-F342-4721-9883-FACC440E4DD4}"/>
    <cellStyle name="Примечание 4 3 6 3" xfId="30681" xr:uid="{B72E485C-448A-4281-BC74-5A8E93D6B85D}"/>
    <cellStyle name="Примечание 4 3 7" xfId="13014" xr:uid="{4D378A23-DDE1-4002-B5B1-B5A3D08BE436}"/>
    <cellStyle name="Примечание 4 3 7 2" xfId="21637" xr:uid="{B2F0C21A-8F7C-4D97-9EAB-3CAFE05112CE}"/>
    <cellStyle name="Примечание 4 3 7 3" xfId="32975" xr:uid="{512FC5F2-83B7-4A88-84EF-43606AB2F6FE}"/>
    <cellStyle name="Примечание 4 4" xfId="4341" xr:uid="{047EE689-B6A7-411A-B52D-125EC6AA157F}"/>
    <cellStyle name="Примечание 4 4 2" xfId="8538" xr:uid="{60692C7D-4497-472C-B6DE-E8E3AB64CAC8}"/>
    <cellStyle name="Примечание 4 4 2 2" xfId="17176" xr:uid="{3EE0C437-5806-4BC2-B91C-46663ACB7280}"/>
    <cellStyle name="Примечание 4 4 2 3" xfId="28508" xr:uid="{42855FD3-0DD1-4DCF-BA39-647CAA90172B}"/>
    <cellStyle name="Примечание 4 4 3" xfId="9714" xr:uid="{8CB0CC57-AA5B-4466-851F-79DBC397EB6E}"/>
    <cellStyle name="Примечание 4 4 3 2" xfId="18342" xr:uid="{BD01BFA6-CB33-4633-8E6C-C45073BB8DB8}"/>
    <cellStyle name="Примечание 4 4 3 3" xfId="29675" xr:uid="{EC37ECA5-CED4-4BE8-B110-52A8C7A6CF6B}"/>
    <cellStyle name="Примечание 4 4 4" xfId="11148" xr:uid="{8CC12782-7362-4502-AB21-78BFC054240A}"/>
    <cellStyle name="Примечание 4 4 4 2" xfId="19774" xr:uid="{5BCBD038-4068-4554-98A4-CBCA0CD03321}"/>
    <cellStyle name="Примечание 4 4 4 3" xfId="31109" xr:uid="{BF065BE3-AA36-4B33-8081-73ED465A4470}"/>
    <cellStyle name="Примечание 4 4 5" xfId="12020" xr:uid="{BD697A10-BAD9-4246-8A66-12D216019F8F}"/>
    <cellStyle name="Примечание 4 4 5 2" xfId="20645" xr:uid="{5B692D5D-67EE-49CE-86EC-292A26418054}"/>
    <cellStyle name="Примечание 4 4 5 3" xfId="31981" xr:uid="{4C9AE2A6-CF9D-41A8-83A3-6941BC9A60AA}"/>
    <cellStyle name="Примечание 4 4 6" xfId="10331" xr:uid="{20C7CCC1-181E-4168-84A5-18EAD1520619}"/>
    <cellStyle name="Примечание 4 4 6 2" xfId="18958" xr:uid="{48BCB87D-F91F-4592-ACE2-2650ADC89A03}"/>
    <cellStyle name="Примечание 4 4 6 3" xfId="30292" xr:uid="{763FED1F-5F15-416C-A3D5-A9C182E55896}"/>
    <cellStyle name="Примечание 4 4 7" xfId="13015" xr:uid="{A7077B85-A48B-40DF-A813-BD55672D9AB0}"/>
    <cellStyle name="Примечание 4 4 7 2" xfId="21638" xr:uid="{0BAFEA5E-F6FD-4557-873F-384557339909}"/>
    <cellStyle name="Примечание 4 4 7 3" xfId="32976" xr:uid="{C9764434-8C0C-4E98-95C7-8DBBBE4A21FE}"/>
    <cellStyle name="Примечание 4 5" xfId="4342" xr:uid="{6C9FF02B-649D-4FED-973B-297690FEADF3}"/>
    <cellStyle name="Примечание 4 5 2" xfId="8539" xr:uid="{6B4A3EAF-F68E-44E0-9FA3-10793A26FCE6}"/>
    <cellStyle name="Примечание 4 5 2 2" xfId="17177" xr:uid="{76BC354A-A0F1-433C-AF74-BF8E048A62FB}"/>
    <cellStyle name="Примечание 4 5 2 3" xfId="28509" xr:uid="{4D2E4F1B-92C9-4BD3-BBD7-902A7D05B7F7}"/>
    <cellStyle name="Примечание 4 5 3" xfId="9715" xr:uid="{BB2AA193-53D5-499A-98A1-0DF18456F82F}"/>
    <cellStyle name="Примечание 4 5 3 2" xfId="18343" xr:uid="{0D7EA743-A921-40C8-A614-FA4286784C87}"/>
    <cellStyle name="Примечание 4 5 3 3" xfId="29676" xr:uid="{9DC6C095-B406-477D-9A0F-6CA43B9EDB9C}"/>
    <cellStyle name="Примечание 4 5 4" xfId="11149" xr:uid="{AC8A5788-E50B-41C3-8D5F-53D73EDBE456}"/>
    <cellStyle name="Примечание 4 5 4 2" xfId="19775" xr:uid="{E0B526BB-8C17-477B-969B-EEB13B75A5DE}"/>
    <cellStyle name="Примечание 4 5 4 3" xfId="31110" xr:uid="{A211C8AE-F4A4-464B-973E-B1ED49131411}"/>
    <cellStyle name="Примечание 4 5 5" xfId="12021" xr:uid="{67B3B15B-92FD-4C95-BDEA-BE439D98727F}"/>
    <cellStyle name="Примечание 4 5 5 2" xfId="20646" xr:uid="{BC040C26-C753-4ADB-87E7-FDBB418FDF43}"/>
    <cellStyle name="Примечание 4 5 5 3" xfId="31982" xr:uid="{1377B3F0-17C7-4AA8-8A52-A6AF38C7EEAC}"/>
    <cellStyle name="Примечание 4 5 6" xfId="11419" xr:uid="{5FBE11CD-AA11-465E-9E1C-D15CBAA24C45}"/>
    <cellStyle name="Примечание 4 5 6 2" xfId="20044" xr:uid="{BA3A66D9-798C-4195-B333-211BE9ABEAFF}"/>
    <cellStyle name="Примечание 4 5 6 3" xfId="31380" xr:uid="{E21557E2-33A1-4B0A-A187-734F886DF3CF}"/>
    <cellStyle name="Примечание 4 5 7" xfId="13016" xr:uid="{8C02168B-201F-4AB6-B2BC-E8EE2317AAE3}"/>
    <cellStyle name="Примечание 4 5 7 2" xfId="21639" xr:uid="{762F8F7A-115A-4598-B573-DECA0CA936E8}"/>
    <cellStyle name="Примечание 4 5 7 3" xfId="32977" xr:uid="{9949CABD-7B1D-45B9-913B-E3555F8FFACE}"/>
    <cellStyle name="Примечание 4 6" xfId="4343" xr:uid="{FE9367B1-E941-4297-9BAB-8CDC3C1FB902}"/>
    <cellStyle name="Примечание 4 6 2" xfId="8540" xr:uid="{0B75016C-822C-4CDD-998F-B64730C610CD}"/>
    <cellStyle name="Примечание 4 6 2 2" xfId="17178" xr:uid="{44C8EE1D-2CA5-4920-899E-EF94FF2FF940}"/>
    <cellStyle name="Примечание 4 6 2 3" xfId="28510" xr:uid="{2D4FA9CA-5C67-4E1C-86AD-7C870A921205}"/>
    <cellStyle name="Примечание 4 6 3" xfId="9716" xr:uid="{5CDAAD5C-B8FB-41F0-8080-0BFF5D21930F}"/>
    <cellStyle name="Примечание 4 6 3 2" xfId="18344" xr:uid="{73FF4766-052B-431A-9FC9-B4A734F341D3}"/>
    <cellStyle name="Примечание 4 6 3 3" xfId="29677" xr:uid="{2B028E96-C7E0-49CF-9F8E-722B06EB325D}"/>
    <cellStyle name="Примечание 4 6 4" xfId="11150" xr:uid="{9D5684D4-88CC-40A2-A4C6-55B9402C4DE2}"/>
    <cellStyle name="Примечание 4 6 4 2" xfId="19776" xr:uid="{9AB8DD1C-8E24-4130-BFDB-F04BC0526DF7}"/>
    <cellStyle name="Примечание 4 6 4 3" xfId="31111" xr:uid="{C9459829-2E3F-437E-AEEE-902544380C31}"/>
    <cellStyle name="Примечание 4 6 5" xfId="12022" xr:uid="{F2C09EDD-E7F0-4345-BE8B-44F6AFE7B32B}"/>
    <cellStyle name="Примечание 4 6 5 2" xfId="20647" xr:uid="{6963F374-3819-4742-9EBF-EBDD5B04ECE8}"/>
    <cellStyle name="Примечание 4 6 5 3" xfId="31983" xr:uid="{E771D44F-94E4-45F5-9833-36234E50641A}"/>
    <cellStyle name="Примечание 4 6 6" xfId="11420" xr:uid="{877A1706-D3A1-496D-B5EE-362DC9221903}"/>
    <cellStyle name="Примечание 4 6 6 2" xfId="20045" xr:uid="{F3566F7B-725D-4154-9321-B32611AE152B}"/>
    <cellStyle name="Примечание 4 6 6 3" xfId="31381" xr:uid="{9235AF01-6D7E-48A5-B651-ED4D635D02F4}"/>
    <cellStyle name="Примечание 4 6 7" xfId="13017" xr:uid="{43CD694F-8265-4D31-B8FF-8D85F52444F3}"/>
    <cellStyle name="Примечание 4 6 7 2" xfId="21640" xr:uid="{051759EA-98F0-46E8-9E48-419AFE840027}"/>
    <cellStyle name="Примечание 4 6 7 3" xfId="32978" xr:uid="{DE202B8E-726E-4D50-B2CB-EB9BFE106FA3}"/>
    <cellStyle name="Примечание 4 7" xfId="4344" xr:uid="{8BA03BE4-3724-4F3E-8472-263C16FAFFD4}"/>
    <cellStyle name="Примечание 4 7 2" xfId="8541" xr:uid="{9DA38119-9059-44BA-8E6A-1D4ABC9D96A7}"/>
    <cellStyle name="Примечание 4 7 2 2" xfId="17179" xr:uid="{553F65D7-614B-4068-9A79-4A1738859597}"/>
    <cellStyle name="Примечание 4 7 2 3" xfId="28511" xr:uid="{693771A8-09C4-4307-B19F-3F85A0E00FB4}"/>
    <cellStyle name="Примечание 4 7 3" xfId="9717" xr:uid="{228FA40D-25C8-4A0F-B3F8-C6290306B4B1}"/>
    <cellStyle name="Примечание 4 7 3 2" xfId="18345" xr:uid="{6189DB82-2797-4CED-AC9F-799AC474C355}"/>
    <cellStyle name="Примечание 4 7 3 3" xfId="29678" xr:uid="{958D2F52-1DE1-4FA2-BDA2-CB783711DD72}"/>
    <cellStyle name="Примечание 4 7 4" xfId="11151" xr:uid="{9CC5852A-A2B5-44FD-8769-923CFB03C6E3}"/>
    <cellStyle name="Примечание 4 7 4 2" xfId="19777" xr:uid="{1E19114A-80A0-4613-9BF9-F0787F969C27}"/>
    <cellStyle name="Примечание 4 7 4 3" xfId="31112" xr:uid="{538C1A1E-69A0-4427-945C-EBFA9F2F7D2E}"/>
    <cellStyle name="Примечание 4 7 5" xfId="12023" xr:uid="{00714ED0-AFDA-46E2-997C-85083AE92670}"/>
    <cellStyle name="Примечание 4 7 5 2" xfId="20648" xr:uid="{DB3723DB-4DE7-49FD-A53B-B4DB4EF66E57}"/>
    <cellStyle name="Примечание 4 7 5 3" xfId="31984" xr:uid="{7345E823-0D12-4F2A-934A-6A4851AFDAF6}"/>
    <cellStyle name="Примечание 4 7 6" xfId="10332" xr:uid="{B5031459-D801-425C-AC89-BE2E56606E6E}"/>
    <cellStyle name="Примечание 4 7 6 2" xfId="18959" xr:uid="{09CD9A9E-C63E-4EF7-92CC-F2A93FEA7E11}"/>
    <cellStyle name="Примечание 4 7 6 3" xfId="30293" xr:uid="{4F478796-A3E1-49AD-9B27-CFE21C4EB2C8}"/>
    <cellStyle name="Примечание 4 7 7" xfId="13018" xr:uid="{3D147C5F-43D5-467F-8C9A-5EAF334E12D0}"/>
    <cellStyle name="Примечание 4 7 7 2" xfId="21641" xr:uid="{9DCBEE33-222C-404C-BACC-0847773A6A63}"/>
    <cellStyle name="Примечание 4 7 7 3" xfId="32979" xr:uid="{72406564-30AB-4355-9325-75F3A9E5C875}"/>
    <cellStyle name="Примечание 4 8" xfId="4345" xr:uid="{2D718A21-B893-46EF-A503-A2962225843B}"/>
    <cellStyle name="Примечание 4 8 2" xfId="8542" xr:uid="{A2C22BD8-377D-404A-9817-B1C8A734CE9A}"/>
    <cellStyle name="Примечание 4 8 2 2" xfId="17180" xr:uid="{7EFAAB24-7532-4A5B-9DB2-60D187B9518D}"/>
    <cellStyle name="Примечание 4 8 2 3" xfId="28512" xr:uid="{1B646843-689C-4317-A267-9872E001DE3B}"/>
    <cellStyle name="Примечание 4 8 3" xfId="9718" xr:uid="{37DBB6BF-D96B-4F4E-920F-A6714690BE49}"/>
    <cellStyle name="Примечание 4 8 3 2" xfId="18346" xr:uid="{EC28014B-BED6-4798-AD8A-5149E70769AA}"/>
    <cellStyle name="Примечание 4 8 3 3" xfId="29679" xr:uid="{2BBD3E52-DE5F-430C-BB0E-626D51FF8065}"/>
    <cellStyle name="Примечание 4 8 4" xfId="11152" xr:uid="{D545551E-0631-419E-891D-A0549A4C1960}"/>
    <cellStyle name="Примечание 4 8 4 2" xfId="19778" xr:uid="{AEF489BE-A5A6-4425-B52C-1CAFA8888201}"/>
    <cellStyle name="Примечание 4 8 4 3" xfId="31113" xr:uid="{CEC50186-E55A-4586-9335-ACF7839A0BC3}"/>
    <cellStyle name="Примечание 4 8 5" xfId="12024" xr:uid="{2B41FA5D-C4C8-4BC0-9510-FCE41E0165E3}"/>
    <cellStyle name="Примечание 4 8 5 2" xfId="20649" xr:uid="{FF91DAC3-6C6A-4C41-A0AB-022DF1D33DB7}"/>
    <cellStyle name="Примечание 4 8 5 3" xfId="31985" xr:uid="{0EDE3BAB-6745-4C95-84DC-9FADEE22A8CA}"/>
    <cellStyle name="Примечание 4 8 6" xfId="10719" xr:uid="{AA446588-8495-416E-BE7A-EFB0B45FC2F4}"/>
    <cellStyle name="Примечание 4 8 6 2" xfId="19345" xr:uid="{3D1A7B7B-F406-4634-8AF2-8A0DCFBA9FE2}"/>
    <cellStyle name="Примечание 4 8 6 3" xfId="30680" xr:uid="{78728473-DDFB-451D-A7AB-2C4F6E3FCD6C}"/>
    <cellStyle name="Примечание 4 8 7" xfId="13019" xr:uid="{032B4DE5-D6EF-41A9-9744-38B81EE9E6AA}"/>
    <cellStyle name="Примечание 4 8 7 2" xfId="21642" xr:uid="{3F57C461-FD52-4294-BF42-84F26EAFCB26}"/>
    <cellStyle name="Примечание 4 8 7 3" xfId="32980" xr:uid="{7A315AFF-A9BA-4E43-93B7-589E1E2EC0EB}"/>
    <cellStyle name="Примечание 4 9" xfId="8535" xr:uid="{CD09A5E9-AAF4-4AB9-9FBF-CB107D923A42}"/>
    <cellStyle name="Примечание 4 9 2" xfId="17173" xr:uid="{65636F4F-9833-41C3-B47C-D373C0875ABA}"/>
    <cellStyle name="Примечание 4 9 3" xfId="28505" xr:uid="{E736BEAD-370E-4B7C-ACBB-C32C52EAF321}"/>
    <cellStyle name="Примечание 5" xfId="4346" xr:uid="{B6A5D27E-9FE2-43FA-B1A9-9C675BF5A3F8}"/>
    <cellStyle name="Примечание 5 2" xfId="8543" xr:uid="{8E0B65B2-2834-432C-B8E3-C42659526409}"/>
    <cellStyle name="Примечание 5 2 2" xfId="17181" xr:uid="{D1A9A8CF-CE14-4618-86D1-C6B0302F773B}"/>
    <cellStyle name="Примечание 5 2 3" xfId="28513" xr:uid="{0E35A751-1EDC-4C00-BE35-F3D7044AC15E}"/>
    <cellStyle name="Примечание 5 3" xfId="9719" xr:uid="{7DEA2FCE-9DE1-4868-B91A-45C4D23312F2}"/>
    <cellStyle name="Примечание 5 3 2" xfId="18347" xr:uid="{B6A3D9DF-DBC1-4B75-8CFC-27539FB7E97F}"/>
    <cellStyle name="Примечание 5 3 3" xfId="29680" xr:uid="{9AB5B2F5-48F5-44D9-A0CC-4031C1D20BBC}"/>
    <cellStyle name="Примечание 5 4" xfId="11153" xr:uid="{114F50EE-9492-44E8-9F3F-A7789D4D2DBD}"/>
    <cellStyle name="Примечание 5 4 2" xfId="19779" xr:uid="{54AF436B-746D-4428-BFEC-E5293065415C}"/>
    <cellStyle name="Примечание 5 4 3" xfId="31114" xr:uid="{1ED0350F-23A1-43E4-BB5F-48CE53B18FF8}"/>
    <cellStyle name="Примечание 5 5" xfId="12025" xr:uid="{1B35BB80-69B0-4D4E-A8AE-455BF01D5025}"/>
    <cellStyle name="Примечание 5 5 2" xfId="20650" xr:uid="{743207C3-5A77-4A56-92E2-086F873A31EE}"/>
    <cellStyle name="Примечание 5 5 3" xfId="31986" xr:uid="{32FD0497-F208-47A6-8F97-A80AAB51D710}"/>
    <cellStyle name="Примечание 5 6" xfId="11421" xr:uid="{133322C5-B7D3-49C1-AC12-F695BA5ED034}"/>
    <cellStyle name="Примечание 5 6 2" xfId="20046" xr:uid="{46B270ED-7FBA-491A-A3BB-5EF47F6E827D}"/>
    <cellStyle name="Примечание 5 6 3" xfId="31382" xr:uid="{73468DB3-12D8-4BE6-98A7-DAAFBE82C2DC}"/>
    <cellStyle name="Примечание 5 7" xfId="13020" xr:uid="{8804BB3D-1037-4B81-AC76-D259EFA2543B}"/>
    <cellStyle name="Примечание 5 7 2" xfId="21643" xr:uid="{0FD24481-D563-43FA-98AE-9CCC16D8E814}"/>
    <cellStyle name="Примечание 5 7 3" xfId="32981" xr:uid="{AE5EF32C-AF99-4120-9312-2BCED1090B9E}"/>
    <cellStyle name="Примечание 6" xfId="4347" xr:uid="{0847D546-B334-40B7-BAC4-44A78D94F351}"/>
    <cellStyle name="Примечание 6 2" xfId="8544" xr:uid="{7A3B30F5-3410-4514-9B8F-955B1D66AE59}"/>
    <cellStyle name="Примечание 6 2 2" xfId="17182" xr:uid="{DBCD0A40-A3FF-4BC2-A946-8D5BC08F8762}"/>
    <cellStyle name="Примечание 6 2 3" xfId="28514" xr:uid="{D394A667-F840-4851-9BFE-429927FBF345}"/>
    <cellStyle name="Примечание 6 3" xfId="9720" xr:uid="{5591325C-2470-4E7B-BC53-69B9A3FC5163}"/>
    <cellStyle name="Примечание 6 3 2" xfId="18348" xr:uid="{A7E298E0-7564-4B45-B711-4290308D43FA}"/>
    <cellStyle name="Примечание 6 3 3" xfId="29681" xr:uid="{830DB74A-522A-455E-8F7F-27C58E0FA705}"/>
    <cellStyle name="Примечание 6 4" xfId="11154" xr:uid="{89FD840B-36C2-455D-A044-11D9C3E507B6}"/>
    <cellStyle name="Примечание 6 4 2" xfId="19780" xr:uid="{15B67E87-0D88-41FA-A4F0-DA1B9BF5021E}"/>
    <cellStyle name="Примечание 6 4 3" xfId="31115" xr:uid="{9334AA05-FEE6-4630-BDAF-68458662179C}"/>
    <cellStyle name="Примечание 6 5" xfId="12026" xr:uid="{1C426E9D-C9FC-451C-8834-2ADFBA9E8DF1}"/>
    <cellStyle name="Примечание 6 5 2" xfId="20651" xr:uid="{199C4EB8-4A8D-457D-BB14-F3475B061890}"/>
    <cellStyle name="Примечание 6 5 3" xfId="31987" xr:uid="{2E496A53-6038-4D8E-849A-BBA25AB9E309}"/>
    <cellStyle name="Примечание 6 6" xfId="10333" xr:uid="{F9E96A91-AAB8-4190-98D6-6B651D26DC58}"/>
    <cellStyle name="Примечание 6 6 2" xfId="18960" xr:uid="{AAFCBC94-1157-4C99-BFAF-22F4639BC15D}"/>
    <cellStyle name="Примечание 6 6 3" xfId="30294" xr:uid="{E9F6F205-8C33-487D-9ADF-4E8EEEB4D581}"/>
    <cellStyle name="Примечание 6 7" xfId="13021" xr:uid="{00E75BC0-86CD-4330-8EB6-62A3B4308E91}"/>
    <cellStyle name="Примечание 6 7 2" xfId="21644" xr:uid="{C445C3AC-64E9-4222-BC8B-7A5427DFCEA1}"/>
    <cellStyle name="Примечание 6 7 3" xfId="32982" xr:uid="{5E1DA2B0-1CEA-4E25-B055-B789EF4B3381}"/>
    <cellStyle name="Примечание 7" xfId="4348" xr:uid="{229F0819-A1BF-4850-8839-90B6120CB614}"/>
    <cellStyle name="Примечание 7 2" xfId="8545" xr:uid="{56E6A345-5F72-461B-A47D-9CE8782C4198}"/>
    <cellStyle name="Примечание 7 2 2" xfId="17183" xr:uid="{5254D856-29FE-4DE3-9CA6-C3DF0658C761}"/>
    <cellStyle name="Примечание 7 2 3" xfId="28515" xr:uid="{28A1E6C9-E12B-49A4-928A-8CD139C3A7E4}"/>
    <cellStyle name="Примечание 7 3" xfId="9721" xr:uid="{9FC983C4-0D36-4C06-8763-92496C26F12B}"/>
    <cellStyle name="Примечание 7 3 2" xfId="18349" xr:uid="{99281929-A9C5-4D21-A845-5C13D214366F}"/>
    <cellStyle name="Примечание 7 3 3" xfId="29682" xr:uid="{8AB81E35-FC40-4EFE-AF17-57A298029D73}"/>
    <cellStyle name="Примечание 7 4" xfId="11155" xr:uid="{908E60C4-C381-4CFE-A00D-DF4B6509A594}"/>
    <cellStyle name="Примечание 7 4 2" xfId="19781" xr:uid="{1A8D8C8E-354F-42E6-BE34-0809A0DFC32E}"/>
    <cellStyle name="Примечание 7 4 3" xfId="31116" xr:uid="{17270E01-6AF6-4FA9-A47F-70B88B6E4BAF}"/>
    <cellStyle name="Примечание 7 5" xfId="12027" xr:uid="{164245F1-BED6-49C2-BFEB-188091FF32EE}"/>
    <cellStyle name="Примечание 7 5 2" xfId="20652" xr:uid="{8E7FE14F-06B6-4702-B7A9-5088ED1CEEB3}"/>
    <cellStyle name="Примечание 7 5 3" xfId="31988" xr:uid="{2F7BBB13-B939-4591-AA58-945C394FFDFF}"/>
    <cellStyle name="Примечание 7 6" xfId="11422" xr:uid="{9FD8149C-9F05-4290-AB5C-2D703AE91219}"/>
    <cellStyle name="Примечание 7 6 2" xfId="20047" xr:uid="{A0DAA965-6DD9-4189-897E-A47BF554C7C7}"/>
    <cellStyle name="Примечание 7 6 3" xfId="31383" xr:uid="{DFB1AC0E-B543-4D3F-B5B6-24E396089BAD}"/>
    <cellStyle name="Примечание 7 7" xfId="13022" xr:uid="{3B59803A-6DAD-4735-9571-CCC04862AEC9}"/>
    <cellStyle name="Примечание 7 7 2" xfId="21645" xr:uid="{6D10A08A-6457-47CF-9F64-7C2872A4683C}"/>
    <cellStyle name="Примечание 7 7 3" xfId="32983" xr:uid="{13C386FC-0D6B-4509-A2DC-F1851D4EB9D0}"/>
    <cellStyle name="Примечание 8" xfId="4349" xr:uid="{D4139BDF-0DA9-4940-B33E-1F5B0530F032}"/>
    <cellStyle name="Примечание 8 2" xfId="8546" xr:uid="{A57A56A7-D50D-47B1-AF8F-7460DA3B6CAD}"/>
    <cellStyle name="Примечание 8 2 2" xfId="17184" xr:uid="{B4853F79-5989-4714-97E5-D215C40F8AD3}"/>
    <cellStyle name="Примечание 8 2 3" xfId="28516" xr:uid="{DBA5E75C-782E-4666-82FD-51AF7B2AB3D1}"/>
    <cellStyle name="Примечание 8 3" xfId="9722" xr:uid="{4E835747-7F91-482E-B528-0F7CC2EA8215}"/>
    <cellStyle name="Примечание 8 3 2" xfId="18350" xr:uid="{B411B48D-8382-4209-A39E-066220455E34}"/>
    <cellStyle name="Примечание 8 3 3" xfId="29683" xr:uid="{9ABFF87E-CF03-4ADA-A8A1-2543B84474F8}"/>
    <cellStyle name="Примечание 8 4" xfId="11156" xr:uid="{DA473561-228B-4451-81DB-A128BBF6E0D3}"/>
    <cellStyle name="Примечание 8 4 2" xfId="19782" xr:uid="{2C0ACB0B-4D0F-4A32-9076-EFAB1D0F849F}"/>
    <cellStyle name="Примечание 8 4 3" xfId="31117" xr:uid="{D324FC65-8003-47F2-A010-438CC1374E8D}"/>
    <cellStyle name="Примечание 8 5" xfId="12028" xr:uid="{0A3865EE-35B8-4954-8261-2D032E29810C}"/>
    <cellStyle name="Примечание 8 5 2" xfId="20653" xr:uid="{29F4F679-816D-4307-96BD-329668A7F0BB}"/>
    <cellStyle name="Примечание 8 5 3" xfId="31989" xr:uid="{95010C77-D2FA-4A5E-A763-9D49A9BDF052}"/>
    <cellStyle name="Примечание 8 6" xfId="10268" xr:uid="{9DDE209D-A0CD-4BC7-9FD0-7CFFE2EB456D}"/>
    <cellStyle name="Примечание 8 6 2" xfId="18895" xr:uid="{F385C425-C42C-42C3-BA4D-84E185DCE0AE}"/>
    <cellStyle name="Примечание 8 6 3" xfId="30229" xr:uid="{B099DC49-2DCB-4CDC-A5B8-FB9E269B515C}"/>
    <cellStyle name="Примечание 8 7" xfId="13023" xr:uid="{10375C0D-E6AF-41A5-9425-52419E9F0DE1}"/>
    <cellStyle name="Примечание 8 7 2" xfId="21646" xr:uid="{B5B44FAA-A209-48B6-8F57-6CCE41575457}"/>
    <cellStyle name="Примечание 8 7 3" xfId="32984" xr:uid="{D35267CA-C59D-4BE2-80B0-4CB0B24DE56C}"/>
    <cellStyle name="Примечание 9" xfId="4350" xr:uid="{21CD2D55-48D3-40AA-955B-7477C6CB474C}"/>
    <cellStyle name="Примечание 9 2" xfId="8547" xr:uid="{11800580-8EE1-4DFE-929A-6C9BF4884EB1}"/>
    <cellStyle name="Примечание 9 2 2" xfId="17185" xr:uid="{9AFD63D4-71FF-4C94-B6BF-051B0390483B}"/>
    <cellStyle name="Примечание 9 2 3" xfId="28517" xr:uid="{3E672941-9D72-426C-8135-F0EAA3CFB244}"/>
    <cellStyle name="Примечание 9 3" xfId="9723" xr:uid="{C254F72E-DD54-4675-8090-DB4B0562BCB6}"/>
    <cellStyle name="Примечание 9 3 2" xfId="18351" xr:uid="{58273BC1-C542-42CE-858F-F4AEB8A487E5}"/>
    <cellStyle name="Примечание 9 3 3" xfId="29684" xr:uid="{DB9BC1CE-246F-4F0D-9DDE-47DCD1BF6C3A}"/>
    <cellStyle name="Примечание 9 4" xfId="11157" xr:uid="{1E89F67D-ADCF-4A80-894E-4EF86417B2F8}"/>
    <cellStyle name="Примечание 9 4 2" xfId="19783" xr:uid="{4A5A4F65-9790-4826-94AB-33D6F7D8B7B7}"/>
    <cellStyle name="Примечание 9 4 3" xfId="31118" xr:uid="{4DF3F850-06E1-4541-AC61-24FE02453520}"/>
    <cellStyle name="Примечание 9 5" xfId="12029" xr:uid="{02B1CD75-7E40-4571-9269-225C75C00512}"/>
    <cellStyle name="Примечание 9 5 2" xfId="20654" xr:uid="{24D3B376-5F8A-4A0E-959E-C97AB6A99C16}"/>
    <cellStyle name="Примечание 9 5 3" xfId="31990" xr:uid="{B67994A0-3906-4EDF-8682-E23C8FDE62F3}"/>
    <cellStyle name="Примечание 9 6" xfId="10334" xr:uid="{76F29373-43A5-46EE-9DBB-F8161B2A0984}"/>
    <cellStyle name="Примечание 9 6 2" xfId="18961" xr:uid="{FA2752F1-B73E-4869-B18F-1FC8AAF86A3F}"/>
    <cellStyle name="Примечание 9 6 3" xfId="30295" xr:uid="{924643D4-21E3-42B7-B696-3B00A076CA90}"/>
    <cellStyle name="Примечание 9 7" xfId="13024" xr:uid="{5CFE7F70-A2FD-4E9A-B52F-187B6733C84B}"/>
    <cellStyle name="Примечание 9 7 2" xfId="21647" xr:uid="{D45A4E12-3781-4F0E-BFAE-D5CEDC91CC52}"/>
    <cellStyle name="Примечание 9 7 3" xfId="32985" xr:uid="{B67D0EE7-D838-4C8B-97A6-D825659718EB}"/>
    <cellStyle name="Связанная ячейка" xfId="1131" xr:uid="{C9A6B155-1DC8-40F4-BA17-D307AC3D18DD}"/>
    <cellStyle name="Связанная ячейка 2" xfId="4351" xr:uid="{2604807C-CC75-43B3-9DE3-0EB74AC3B5B0}"/>
    <cellStyle name="Связанная ячейка 3" xfId="4352" xr:uid="{F7232F23-BCE2-4E8C-887A-A13399D0A6A7}"/>
    <cellStyle name="Стиль 1" xfId="1132" xr:uid="{48ED1C15-2467-4A2D-BA84-FE85FA6690D1}"/>
    <cellStyle name="Текст предупреждения" xfId="1133" xr:uid="{2617635B-C97C-4931-935A-B969732D7FD1}"/>
    <cellStyle name="Текст предупреждения 2" xfId="4353" xr:uid="{19EF74E8-8D0C-4B33-B7A0-24AB6F2AAF47}"/>
    <cellStyle name="Текст предупреждения 3" xfId="4354" xr:uid="{7409925F-48E3-441C-BF44-B3171FA77516}"/>
    <cellStyle name="Хороший" xfId="1134" xr:uid="{D411BA2C-874D-43F9-B61F-CBFBE72BF7AA}"/>
    <cellStyle name="Хороший 2" xfId="4355" xr:uid="{3E0C6069-4423-40EF-B3B8-C346DF6A9E90}"/>
    <cellStyle name="Хороший 3" xfId="4356" xr:uid="{BDAD4C47-B672-4B78-A813-1612BF916707}"/>
    <cellStyle name="常规_larouxP_" xfId="1135" xr:uid="{09BB5928-4E59-462C-8FBE-EE3E1E6F0DD3}"/>
    <cellStyle name="货币[0]_larouxar" xfId="1136" xr:uid="{0457FBCF-0D7A-4F5A-A1CA-0D9349573719}"/>
    <cellStyle name="货币_larouxou" xfId="1137" xr:uid="{0FA698B8-A585-4C91-9213-995ACE9A5BA4}"/>
  </cellStyles>
  <dxfs count="325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134470</xdr:colOff>
      <xdr:row>7</xdr:row>
      <xdr:rowOff>83293</xdr:rowOff>
    </xdr:from>
    <xdr:to>
      <xdr:col>11</xdr:col>
      <xdr:colOff>640304</xdr:colOff>
      <xdr:row>9</xdr:row>
      <xdr:rowOff>123265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CA590F-63FC-4474-A47B-0AA3822A8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318"/>
        <a:stretch/>
      </xdr:blipFill>
      <xdr:spPr bwMode="auto">
        <a:xfrm>
          <a:off x="414617" y="1282322"/>
          <a:ext cx="6747511" cy="420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100852</xdr:colOff>
      <xdr:row>13</xdr:row>
      <xdr:rowOff>190499</xdr:rowOff>
    </xdr:from>
    <xdr:to>
      <xdr:col>13</xdr:col>
      <xdr:colOff>437028</xdr:colOff>
      <xdr:row>16</xdr:row>
      <xdr:rowOff>100852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951AD87-3B75-4374-9B81-337AC34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8"/>
        <a:stretch/>
      </xdr:blipFill>
      <xdr:spPr bwMode="auto">
        <a:xfrm>
          <a:off x="268940" y="2398058"/>
          <a:ext cx="8303559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CF/Planeamiento%20y%20Control%20de%20Gesti&#243;n/02%20-%20PLANNING/01%20-%20Presupuesto/LTP%202020-2024/Mexico/Costeo%20Hokchi/Copia%20de%20MEX_Modelo_de_Costeo_04_10%20v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CF/Planeamiento%20y%20Control%20de%20Gesti&#243;n/02%20-%20PLANNING/01%20-%20Presupuesto/LTP%202020-2024/Mexico/Costeo%20Hokchi/MEX_Modelo_de_Costeo_04_10%20v5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AU/AppData/Local/Microsoft/Windows/Temporary%20Internet%20Files/Content.Outlook/JVF3F7MZ/Tabla%20comparativa%20compulsa%20HOKCHI%202016%20borrador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"/>
      <sheetName val="MODELO"/>
      <sheetName val="Hoja1"/>
      <sheetName val="Programa Operativo"/>
      <sheetName val="Tiempos"/>
      <sheetName val="Base de pozos"/>
      <sheetName val="Datos Pozos"/>
      <sheetName val="CURVA_AVANCE"/>
      <sheetName val="CNH"/>
      <sheetName val="PARAMETROS"/>
      <sheetName val="TAR_SI_SLB_B31"/>
      <sheetName val="TAR_SI_SLB_B2"/>
      <sheetName val="TAR_JU_BORR"/>
      <sheetName val="TAR_CASING"/>
      <sheetName val="TAR_CABEZALES"/>
      <sheetName val="TAR_MAT_TERMINACION"/>
      <sheetName val="TAR_NO_INDEXADAS"/>
      <sheetName val="TAR_PERSONAL"/>
      <sheetName val="TAR_ESTUDIOS"/>
      <sheetName val="TAR_SOPORTE"/>
      <sheetName val="Copia de MEX_Modelo_de_Costeo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C3" t="str">
            <v>SELECCIÓN DE ITEMS</v>
          </cell>
          <cell r="F3" t="str">
            <v>Hokchi-11</v>
          </cell>
          <cell r="G3" t="str">
            <v>Hokchi-11</v>
          </cell>
          <cell r="H3" t="str">
            <v>Hokchi-11</v>
          </cell>
          <cell r="I3" t="str">
            <v>Hokchi-11</v>
          </cell>
          <cell r="J3" t="str">
            <v>Hokchi-11</v>
          </cell>
          <cell r="K3" t="str">
            <v>Hokchi-11</v>
          </cell>
          <cell r="L3" t="str">
            <v>Hokchi-11</v>
          </cell>
          <cell r="M3" t="str">
            <v>Hokchi-11</v>
          </cell>
          <cell r="N3" t="str">
            <v>Hokchi-11</v>
          </cell>
          <cell r="O3" t="str">
            <v>Hokchi-11</v>
          </cell>
          <cell r="P3" t="str">
            <v>Hokchi-11</v>
          </cell>
          <cell r="Q3" t="str">
            <v>Hokchi-11</v>
          </cell>
          <cell r="R3" t="str">
            <v>Hokchi-11</v>
          </cell>
          <cell r="S3" t="str">
            <v>Hokchi-11</v>
          </cell>
          <cell r="T3" t="str">
            <v>Hokchi-11</v>
          </cell>
          <cell r="U3" t="str">
            <v>Hokchi-11</v>
          </cell>
          <cell r="V3" t="str">
            <v>Hokchi-11</v>
          </cell>
          <cell r="W3" t="str">
            <v>Hokchi-11</v>
          </cell>
          <cell r="X3" t="str">
            <v>Hokchi-11</v>
          </cell>
          <cell r="Y3" t="str">
            <v>Hokchi-10H</v>
          </cell>
          <cell r="Z3" t="str">
            <v>Hokchi-10H</v>
          </cell>
          <cell r="AA3" t="str">
            <v>Hokchi-10H</v>
          </cell>
          <cell r="AB3" t="str">
            <v>Hokchi-10H</v>
          </cell>
          <cell r="AC3" t="str">
            <v>Hokchi-10H</v>
          </cell>
          <cell r="AD3" t="str">
            <v>Hokchi-10H</v>
          </cell>
          <cell r="AE3" t="str">
            <v>Hokchi-10H</v>
          </cell>
          <cell r="AF3" t="str">
            <v>Hokchi-10H</v>
          </cell>
          <cell r="AG3" t="str">
            <v>Hokchi-10H</v>
          </cell>
          <cell r="AH3" t="str">
            <v>Hokchi-10H</v>
          </cell>
          <cell r="AI3" t="str">
            <v>Hokchi-10H</v>
          </cell>
          <cell r="AJ3" t="str">
            <v>Hokchi-10H</v>
          </cell>
          <cell r="AK3" t="str">
            <v>Hokchi-10H</v>
          </cell>
          <cell r="AL3" t="str">
            <v>Hokchi-10H</v>
          </cell>
          <cell r="AM3" t="str">
            <v>Hokchi-10H</v>
          </cell>
          <cell r="AN3" t="str">
            <v>Hokchi-10H</v>
          </cell>
          <cell r="AO3" t="str">
            <v>Hokchi-10H</v>
          </cell>
          <cell r="AP3" t="str">
            <v>Hokchi-10H</v>
          </cell>
          <cell r="AQ3" t="str">
            <v>Hokchi-10H</v>
          </cell>
          <cell r="AR3" t="str">
            <v>Hokchi-9H</v>
          </cell>
          <cell r="AS3" t="str">
            <v>Hokchi-9H</v>
          </cell>
          <cell r="AT3" t="str">
            <v>Hokchi-9H</v>
          </cell>
          <cell r="AU3" t="str">
            <v>Hokchi-9H</v>
          </cell>
          <cell r="AV3" t="str">
            <v>Hokchi-9H</v>
          </cell>
          <cell r="AW3" t="str">
            <v>Hokchi-9H</v>
          </cell>
          <cell r="AX3" t="str">
            <v>Hokchi-9H</v>
          </cell>
          <cell r="AY3" t="str">
            <v>Hokchi-9H</v>
          </cell>
          <cell r="AZ3" t="str">
            <v>Hokchi-9H</v>
          </cell>
          <cell r="BA3" t="str">
            <v>Hokchi-9H</v>
          </cell>
          <cell r="BB3" t="str">
            <v>Hokchi-9H</v>
          </cell>
          <cell r="BC3" t="str">
            <v>Hokchi-9H</v>
          </cell>
          <cell r="BD3" t="str">
            <v>Hokchi-9H</v>
          </cell>
          <cell r="BE3" t="str">
            <v>Hokchi-9H</v>
          </cell>
          <cell r="BF3" t="str">
            <v>Hokchi-9H</v>
          </cell>
          <cell r="BG3" t="str">
            <v>Hokchi-9H</v>
          </cell>
          <cell r="BH3" t="str">
            <v>Hokchi-9H</v>
          </cell>
          <cell r="BI3" t="str">
            <v>Hokchi-9H</v>
          </cell>
          <cell r="BJ3" t="str">
            <v>Hokchi-9H</v>
          </cell>
          <cell r="BK3" t="str">
            <v>Hokchi-8H</v>
          </cell>
          <cell r="BL3" t="str">
            <v>Hokchi-8H</v>
          </cell>
          <cell r="BM3" t="str">
            <v>Hokchi-8H</v>
          </cell>
          <cell r="BN3" t="str">
            <v>Hokchi-8H</v>
          </cell>
          <cell r="BO3" t="str">
            <v>Hokchi-8H</v>
          </cell>
          <cell r="BP3" t="str">
            <v>Hokchi-8H</v>
          </cell>
          <cell r="BQ3" t="str">
            <v>Hokchi-8H</v>
          </cell>
          <cell r="BR3" t="str">
            <v>Hokchi-8H</v>
          </cell>
          <cell r="BS3" t="str">
            <v>Hokchi-8H</v>
          </cell>
          <cell r="BT3" t="str">
            <v>Hokchi-8H</v>
          </cell>
          <cell r="BU3" t="str">
            <v>Hokchi-8H</v>
          </cell>
          <cell r="BV3" t="str">
            <v>Hokchi-8H</v>
          </cell>
          <cell r="BW3" t="str">
            <v>Hokchi-8H</v>
          </cell>
          <cell r="BX3" t="str">
            <v>Hokchi-8H</v>
          </cell>
          <cell r="BY3" t="str">
            <v>Hokchi-8H</v>
          </cell>
          <cell r="BZ3" t="str">
            <v>Hokchi-8H</v>
          </cell>
          <cell r="CA3" t="str">
            <v>Hokchi-8H</v>
          </cell>
          <cell r="CB3" t="str">
            <v>Hokchi-8H</v>
          </cell>
          <cell r="CC3" t="str">
            <v>Hokchi-8H</v>
          </cell>
          <cell r="CD3" t="str">
            <v>Hokchi-12H</v>
          </cell>
          <cell r="CE3" t="str">
            <v>Hokchi-12H</v>
          </cell>
          <cell r="CF3" t="str">
            <v>Hokchi-12H</v>
          </cell>
          <cell r="CG3" t="str">
            <v>Hokchi-12H</v>
          </cell>
          <cell r="CH3" t="str">
            <v>Hokchi-12H</v>
          </cell>
          <cell r="CI3" t="str">
            <v>Hokchi-12H</v>
          </cell>
          <cell r="CJ3" t="str">
            <v>Hokchi-12H</v>
          </cell>
          <cell r="CK3" t="str">
            <v>Hokchi-12H</v>
          </cell>
          <cell r="CL3" t="str">
            <v>Hokchi-12H</v>
          </cell>
          <cell r="CM3" t="str">
            <v>Hokchi-12H</v>
          </cell>
          <cell r="CN3" t="str">
            <v>Hokchi-12H</v>
          </cell>
          <cell r="CO3" t="str">
            <v>Hokchi-12H</v>
          </cell>
          <cell r="CP3" t="str">
            <v>Hokchi-12H</v>
          </cell>
          <cell r="CQ3" t="str">
            <v>Hokchi-12H</v>
          </cell>
          <cell r="CR3" t="str">
            <v>Hokchi-12H</v>
          </cell>
          <cell r="CS3" t="str">
            <v>Hokchi-12H</v>
          </cell>
          <cell r="CT3" t="str">
            <v>Hokchi-12H</v>
          </cell>
          <cell r="CU3" t="str">
            <v>Hokchi-12H</v>
          </cell>
          <cell r="CV3" t="str">
            <v>Hokchi-12H</v>
          </cell>
          <cell r="CW3" t="str">
            <v>Hokchi-13</v>
          </cell>
          <cell r="CX3" t="str">
            <v>Hokchi-13</v>
          </cell>
          <cell r="CY3" t="str">
            <v>Hokchi-13</v>
          </cell>
          <cell r="CZ3" t="str">
            <v>Hokchi-13</v>
          </cell>
          <cell r="DA3" t="str">
            <v>Hokchi-13</v>
          </cell>
          <cell r="DB3" t="str">
            <v>Hokchi-13</v>
          </cell>
          <cell r="DC3" t="str">
            <v>Hokchi-13</v>
          </cell>
          <cell r="DD3" t="str">
            <v>Hokchi-13</v>
          </cell>
          <cell r="DE3" t="str">
            <v>Hokchi-13</v>
          </cell>
          <cell r="DF3" t="str">
            <v>Hokchi-13</v>
          </cell>
          <cell r="DG3" t="str">
            <v>Hokchi-13</v>
          </cell>
          <cell r="DH3" t="str">
            <v>Hokchi-13</v>
          </cell>
          <cell r="DI3" t="str">
            <v>Hokchi-13</v>
          </cell>
          <cell r="DJ3" t="str">
            <v>Hokchi-13</v>
          </cell>
          <cell r="DK3" t="str">
            <v>Hokchi-13</v>
          </cell>
          <cell r="DL3" t="str">
            <v>Hokchi-13</v>
          </cell>
          <cell r="DM3" t="str">
            <v>Hokchi-13</v>
          </cell>
          <cell r="DN3" t="str">
            <v>Hokchi-13</v>
          </cell>
          <cell r="DO3" t="str">
            <v>Hokchi-13</v>
          </cell>
          <cell r="DP3" t="str">
            <v>Hokchi-14</v>
          </cell>
          <cell r="DQ3" t="str">
            <v>Hokchi-14</v>
          </cell>
          <cell r="DR3" t="str">
            <v>Hokchi-14</v>
          </cell>
          <cell r="DS3" t="str">
            <v>Hokchi-14</v>
          </cell>
          <cell r="DT3" t="str">
            <v>Hokchi-14</v>
          </cell>
          <cell r="DU3" t="str">
            <v>Hokchi-14</v>
          </cell>
          <cell r="DV3" t="str">
            <v>Hokchi-14</v>
          </cell>
          <cell r="DW3" t="str">
            <v>Hokchi-14</v>
          </cell>
          <cell r="DX3" t="str">
            <v>Hokchi-14</v>
          </cell>
          <cell r="DY3" t="str">
            <v>Hokchi-14</v>
          </cell>
          <cell r="DZ3" t="str">
            <v>Hokchi-14</v>
          </cell>
          <cell r="EA3" t="str">
            <v>Hokchi-14</v>
          </cell>
          <cell r="EB3" t="str">
            <v>Hokchi-14</v>
          </cell>
          <cell r="EC3" t="str">
            <v>Hokchi-14</v>
          </cell>
          <cell r="ED3" t="str">
            <v>Hokchi-14</v>
          </cell>
          <cell r="EE3" t="str">
            <v>Hokchi-14</v>
          </cell>
          <cell r="EF3" t="str">
            <v>Hokchi-14</v>
          </cell>
          <cell r="EG3" t="str">
            <v>Hokchi-14</v>
          </cell>
          <cell r="EH3" t="str">
            <v>Hokchi-14</v>
          </cell>
          <cell r="EI3" t="str">
            <v>Hokchi-15</v>
          </cell>
          <cell r="EJ3" t="str">
            <v>Hokchi-15</v>
          </cell>
          <cell r="EK3" t="str">
            <v>Hokchi-15</v>
          </cell>
          <cell r="EL3" t="str">
            <v>Hokchi-15</v>
          </cell>
          <cell r="EM3" t="str">
            <v>Hokchi-15</v>
          </cell>
          <cell r="EN3" t="str">
            <v>Hokchi-15</v>
          </cell>
          <cell r="EO3" t="str">
            <v>Hokchi-15</v>
          </cell>
          <cell r="EP3" t="str">
            <v>Hokchi-15</v>
          </cell>
          <cell r="EQ3" t="str">
            <v>Hokchi-15</v>
          </cell>
          <cell r="ER3" t="str">
            <v>Hokchi-15</v>
          </cell>
          <cell r="ES3" t="str">
            <v>Hokchi-15</v>
          </cell>
          <cell r="ET3" t="str">
            <v>Hokchi-15</v>
          </cell>
          <cell r="EU3" t="str">
            <v>Hokchi-15</v>
          </cell>
          <cell r="EV3" t="str">
            <v>Hokchi-15</v>
          </cell>
          <cell r="EW3" t="str">
            <v>Hokchi-15</v>
          </cell>
          <cell r="EX3" t="str">
            <v>Hokchi-15</v>
          </cell>
          <cell r="EY3" t="str">
            <v>Hokchi-15</v>
          </cell>
          <cell r="EZ3" t="str">
            <v>Hokchi-15</v>
          </cell>
          <cell r="FA3" t="str">
            <v>Hokchi-15</v>
          </cell>
          <cell r="FB3" t="str">
            <v>Hokchi-3DEL</v>
          </cell>
          <cell r="FC3" t="str">
            <v>Hokchi-3DEL</v>
          </cell>
          <cell r="FD3" t="str">
            <v>Hokchi-3DEL</v>
          </cell>
          <cell r="FE3" t="str">
            <v>Hokchi-3DEL</v>
          </cell>
          <cell r="FF3" t="str">
            <v>Hokchi-3DEL</v>
          </cell>
          <cell r="FG3" t="str">
            <v>Hokchi-3DEL</v>
          </cell>
          <cell r="FH3" t="str">
            <v>Hokchi-3DEL</v>
          </cell>
          <cell r="FI3" t="str">
            <v>Hokchi-3DEL</v>
          </cell>
          <cell r="FJ3" t="str">
            <v>Hokchi-3DEL</v>
          </cell>
          <cell r="FK3" t="str">
            <v>Hokchi-3DEL</v>
          </cell>
          <cell r="FL3" t="str">
            <v>Hokchi-3DEL</v>
          </cell>
          <cell r="FM3" t="str">
            <v>Hokchi-3DEL</v>
          </cell>
          <cell r="FN3" t="str">
            <v>Hokchi-3DEL</v>
          </cell>
          <cell r="FO3" t="str">
            <v>Hokchi-3DEL</v>
          </cell>
          <cell r="FP3" t="str">
            <v>Hokchi-3DEL</v>
          </cell>
          <cell r="FQ3" t="str">
            <v>Hokchi-3DEL</v>
          </cell>
          <cell r="FR3" t="str">
            <v>Hokchi-3DEL</v>
          </cell>
          <cell r="FS3" t="str">
            <v>Hokchi-3DEL</v>
          </cell>
          <cell r="FT3" t="str">
            <v>Hokchi-3DEL</v>
          </cell>
          <cell r="FU3" t="str">
            <v>Hokchi-5DEL</v>
          </cell>
          <cell r="FV3" t="str">
            <v>Hokchi-5DEL</v>
          </cell>
          <cell r="FW3" t="str">
            <v>Hokchi-5DEL</v>
          </cell>
          <cell r="FX3" t="str">
            <v>Hokchi-5DEL</v>
          </cell>
          <cell r="FY3" t="str">
            <v>Hokchi-5DEL</v>
          </cell>
          <cell r="FZ3" t="str">
            <v>Hokchi-5DEL</v>
          </cell>
          <cell r="GA3" t="str">
            <v>Hokchi-5DEL</v>
          </cell>
          <cell r="GB3" t="str">
            <v>Hokchi-5DEL</v>
          </cell>
          <cell r="GC3" t="str">
            <v>Hokchi-5DEL</v>
          </cell>
          <cell r="GD3" t="str">
            <v>Hokchi-5DEL</v>
          </cell>
          <cell r="GE3" t="str">
            <v>Hokchi-5DEL</v>
          </cell>
          <cell r="GF3" t="str">
            <v>Hokchi-5DEL</v>
          </cell>
          <cell r="GG3" t="str">
            <v>Hokchi-5DEL</v>
          </cell>
          <cell r="GH3" t="str">
            <v>Hokchi-5DEL</v>
          </cell>
          <cell r="GI3" t="str">
            <v>Hokchi-5DEL</v>
          </cell>
          <cell r="GJ3" t="str">
            <v>Hokchi-5DEL</v>
          </cell>
          <cell r="GK3" t="str">
            <v>Hokchi-5DEL</v>
          </cell>
          <cell r="GL3" t="str">
            <v>Hokchi-5DEL</v>
          </cell>
          <cell r="GM3" t="str">
            <v>Hokchi-5DEL</v>
          </cell>
          <cell r="GN3" t="str">
            <v>Hokchi-6DEL</v>
          </cell>
          <cell r="GO3" t="str">
            <v>Hokchi-6DEL</v>
          </cell>
          <cell r="GP3" t="str">
            <v>Hokchi-6DEL</v>
          </cell>
          <cell r="GQ3" t="str">
            <v>Hokchi-6DEL</v>
          </cell>
          <cell r="GR3" t="str">
            <v>Hokchi-6DEL</v>
          </cell>
          <cell r="GS3" t="str">
            <v>Hokchi-6DEL</v>
          </cell>
          <cell r="GT3" t="str">
            <v>Hokchi-6DEL</v>
          </cell>
          <cell r="GU3" t="str">
            <v>Hokchi-6DEL</v>
          </cell>
          <cell r="GV3" t="str">
            <v>Hokchi-6DEL</v>
          </cell>
          <cell r="GW3" t="str">
            <v>Hokchi-6DEL</v>
          </cell>
          <cell r="GX3" t="str">
            <v>Hokchi-6DEL</v>
          </cell>
          <cell r="GY3" t="str">
            <v>Hokchi-6DEL</v>
          </cell>
          <cell r="GZ3" t="str">
            <v>Hokchi-6DEL</v>
          </cell>
          <cell r="HA3" t="str">
            <v>Hokchi-6DEL</v>
          </cell>
          <cell r="HB3" t="str">
            <v>Hokchi-6DEL</v>
          </cell>
          <cell r="HC3" t="str">
            <v>Hokchi-6DEL</v>
          </cell>
          <cell r="HD3" t="str">
            <v>Hokchi-6DEL</v>
          </cell>
          <cell r="HE3" t="str">
            <v>Hokchi-6DEL</v>
          </cell>
          <cell r="HF3" t="str">
            <v>Hokchi-6DEL</v>
          </cell>
          <cell r="HG3" t="str">
            <v>Hokchi-7</v>
          </cell>
          <cell r="HH3" t="str">
            <v>Hokchi-7</v>
          </cell>
          <cell r="HI3" t="str">
            <v>Hokchi-7</v>
          </cell>
          <cell r="HJ3" t="str">
            <v>Hokchi-7</v>
          </cell>
          <cell r="HK3" t="str">
            <v>Hokchi-7</v>
          </cell>
          <cell r="HL3" t="str">
            <v>Hokchi-7</v>
          </cell>
          <cell r="HM3" t="str">
            <v>Hokchi-7</v>
          </cell>
          <cell r="HN3" t="str">
            <v>Hokchi-7</v>
          </cell>
          <cell r="HO3" t="str">
            <v>Hokchi-7</v>
          </cell>
          <cell r="HP3" t="str">
            <v>Hokchi-7</v>
          </cell>
          <cell r="HQ3" t="str">
            <v>Hokchi-7</v>
          </cell>
          <cell r="HR3" t="str">
            <v>Hokchi-7</v>
          </cell>
          <cell r="HS3" t="str">
            <v>Hokchi-7</v>
          </cell>
          <cell r="HT3" t="str">
            <v>Hokchi-7</v>
          </cell>
          <cell r="HU3" t="str">
            <v>Hokchi-7</v>
          </cell>
          <cell r="HV3" t="str">
            <v>Hokchi-7</v>
          </cell>
          <cell r="HW3" t="str">
            <v>Hokchi-7</v>
          </cell>
          <cell r="HX3" t="str">
            <v>Hokchi-7</v>
          </cell>
          <cell r="HY3" t="str">
            <v>Hokchi-7</v>
          </cell>
          <cell r="HZ3" t="str">
            <v>Hokchi-2DEL</v>
          </cell>
          <cell r="IA3" t="str">
            <v>Hokchi-2DEL</v>
          </cell>
          <cell r="IB3" t="str">
            <v>Hokchi-2DEL</v>
          </cell>
          <cell r="IC3" t="str">
            <v>Hokchi-2DEL</v>
          </cell>
          <cell r="ID3" t="str">
            <v>Hokchi-2DEL</v>
          </cell>
          <cell r="IE3" t="str">
            <v>Hokchi-2DEL</v>
          </cell>
          <cell r="IF3" t="str">
            <v>Hokchi-2DEL</v>
          </cell>
          <cell r="IG3" t="str">
            <v>Hokchi-2DEL</v>
          </cell>
          <cell r="IH3" t="str">
            <v>Hokchi-2DEL</v>
          </cell>
          <cell r="II3" t="str">
            <v>Hokchi-2DEL</v>
          </cell>
          <cell r="IJ3" t="str">
            <v>Hokchi-2DEL</v>
          </cell>
          <cell r="IK3" t="str">
            <v>Hokchi-2DEL</v>
          </cell>
          <cell r="IL3" t="str">
            <v>Hokchi-2DEL</v>
          </cell>
          <cell r="IM3" t="str">
            <v>Hokchi-2DEL</v>
          </cell>
          <cell r="IN3" t="str">
            <v>Hokchi-2DEL</v>
          </cell>
          <cell r="IO3" t="str">
            <v>Hokchi-2DEL</v>
          </cell>
          <cell r="IP3" t="str">
            <v>Hokchi-2DEL</v>
          </cell>
          <cell r="IQ3" t="str">
            <v>Hokchi-2DEL</v>
          </cell>
          <cell r="IR3" t="str">
            <v>Hokchi-2DEL</v>
          </cell>
          <cell r="IS3" t="str">
            <v>Hokchi-4DEL</v>
          </cell>
          <cell r="IT3" t="str">
            <v>Hokchi-4DEL</v>
          </cell>
          <cell r="IU3" t="str">
            <v>Hokchi-4DEL</v>
          </cell>
          <cell r="IV3" t="str">
            <v>Hokchi-4DEL</v>
          </cell>
          <cell r="IW3" t="str">
            <v>Hokchi-4DEL</v>
          </cell>
          <cell r="IX3" t="str">
            <v>Hokchi-4DEL</v>
          </cell>
          <cell r="IY3" t="str">
            <v>Hokchi-4DEL</v>
          </cell>
          <cell r="IZ3" t="str">
            <v>Hokchi-4DEL</v>
          </cell>
          <cell r="JA3" t="str">
            <v>Hokchi-4DEL</v>
          </cell>
          <cell r="JB3" t="str">
            <v>Hokchi-4DEL</v>
          </cell>
          <cell r="JC3" t="str">
            <v>Hokchi-4DEL</v>
          </cell>
          <cell r="JD3" t="str">
            <v>Hokchi-4DEL</v>
          </cell>
          <cell r="JE3" t="str">
            <v>Hokchi-4DEL</v>
          </cell>
          <cell r="JF3" t="str">
            <v>Hokchi-4DEL</v>
          </cell>
          <cell r="JG3" t="str">
            <v>Hokchi-4DEL</v>
          </cell>
          <cell r="JH3" t="str">
            <v>Hokchi-4DEL</v>
          </cell>
          <cell r="JI3" t="str">
            <v>Hokchi-4DEL</v>
          </cell>
          <cell r="JJ3" t="str">
            <v>Hokchi-4DEL</v>
          </cell>
          <cell r="JK3" t="str">
            <v>Hokchi-4DEL</v>
          </cell>
          <cell r="JL3" t="str">
            <v>Hokchi-7 Contingente</v>
          </cell>
          <cell r="JM3" t="str">
            <v>Hokchi-7 Contingente</v>
          </cell>
          <cell r="JN3" t="str">
            <v>Hokchi-7 Contingente</v>
          </cell>
          <cell r="JO3" t="str">
            <v>Hokchi-7 Contingente</v>
          </cell>
          <cell r="JP3" t="str">
            <v>Hokchi-7 Contingente</v>
          </cell>
          <cell r="JQ3" t="str">
            <v>Hokchi-7 Contingente</v>
          </cell>
          <cell r="JR3" t="str">
            <v>Hokchi-7 Contingente</v>
          </cell>
          <cell r="JS3" t="str">
            <v>Hokchi-7 Contingente</v>
          </cell>
          <cell r="JT3" t="str">
            <v>Hokchi-7 Contingente</v>
          </cell>
          <cell r="JU3" t="str">
            <v>Hokchi-7 Contingente</v>
          </cell>
          <cell r="JV3" t="str">
            <v>Hokchi-7 Contingente</v>
          </cell>
          <cell r="JW3" t="str">
            <v>Hokchi-7 Contingente</v>
          </cell>
          <cell r="JX3" t="str">
            <v>Hokchi-7 Contingente</v>
          </cell>
          <cell r="JY3" t="str">
            <v>Hokchi-7 Contingente</v>
          </cell>
          <cell r="JZ3" t="str">
            <v>Hokchi-7 Contingente</v>
          </cell>
          <cell r="KA3" t="str">
            <v>Hokchi-7 Contingente</v>
          </cell>
          <cell r="KB3" t="str">
            <v>Hokchi-7 Contingente</v>
          </cell>
          <cell r="KC3" t="str">
            <v>Hokchi-7 Contingente</v>
          </cell>
          <cell r="KD3" t="str">
            <v>Hokchi-7 Contingente</v>
          </cell>
          <cell r="KE3" t="str">
            <v>Hokchi-15 Contingente</v>
          </cell>
          <cell r="KF3" t="str">
            <v>Hokchi-15 Contingente</v>
          </cell>
          <cell r="KG3" t="str">
            <v>Hokchi-15 Contingente</v>
          </cell>
          <cell r="KH3" t="str">
            <v>Hokchi-15 Contingente</v>
          </cell>
          <cell r="KI3" t="str">
            <v>Hokchi-15 Contingente</v>
          </cell>
          <cell r="KJ3" t="str">
            <v>Hokchi-15 Contingente</v>
          </cell>
          <cell r="KK3" t="str">
            <v>Hokchi-15 Contingente</v>
          </cell>
          <cell r="KL3" t="str">
            <v>Hokchi-15 Contingente</v>
          </cell>
          <cell r="KM3" t="str">
            <v>Hokchi-15 Contingente</v>
          </cell>
          <cell r="KN3" t="str">
            <v>Hokchi-15 Contingente</v>
          </cell>
          <cell r="KO3" t="str">
            <v>Hokchi-15 Contingente</v>
          </cell>
          <cell r="KP3" t="str">
            <v>Hokchi-15 Contingente</v>
          </cell>
          <cell r="KQ3" t="str">
            <v>Hokchi-15 Contingente</v>
          </cell>
          <cell r="KR3" t="str">
            <v>Hokchi-15 Contingente</v>
          </cell>
          <cell r="KS3" t="str">
            <v>Hokchi-15 Contingente</v>
          </cell>
          <cell r="KT3" t="str">
            <v>Hokchi-15 Contingente</v>
          </cell>
          <cell r="KU3" t="str">
            <v>Hokchi-15 Contingente</v>
          </cell>
          <cell r="KV3" t="str">
            <v>Hokchi-15 Contingente</v>
          </cell>
          <cell r="KW3" t="str">
            <v>Hokchi-15 Contingente</v>
          </cell>
          <cell r="KX3" t="str">
            <v>Hokchi-8H Contingente</v>
          </cell>
          <cell r="KY3" t="str">
            <v>Hokchi-8H Contingente</v>
          </cell>
          <cell r="KZ3" t="str">
            <v>Hokchi-8H Contingente</v>
          </cell>
          <cell r="LA3" t="str">
            <v>Hokchi-8H Contingente</v>
          </cell>
          <cell r="LB3" t="str">
            <v>Hokchi-8H Contingente</v>
          </cell>
          <cell r="LC3" t="str">
            <v>Hokchi-8H Contingente</v>
          </cell>
          <cell r="LD3" t="str">
            <v>Hokchi-8H Contingente</v>
          </cell>
          <cell r="LE3" t="str">
            <v>Hokchi-8H Contingente</v>
          </cell>
          <cell r="LF3" t="str">
            <v>Hokchi-8H Contingente</v>
          </cell>
          <cell r="LG3" t="str">
            <v>Hokchi-8H Contingente</v>
          </cell>
          <cell r="LH3" t="str">
            <v>Hokchi-8H Contingente</v>
          </cell>
          <cell r="LI3" t="str">
            <v>Hokchi-8H Contingente</v>
          </cell>
          <cell r="LJ3" t="str">
            <v>Hokchi-8H Contingente</v>
          </cell>
          <cell r="LK3" t="str">
            <v>Hokchi-8H Contingente</v>
          </cell>
          <cell r="LL3" t="str">
            <v>Hokchi-8H Contingente</v>
          </cell>
          <cell r="LM3" t="str">
            <v>Hokchi-8H Contingente</v>
          </cell>
          <cell r="LN3" t="str">
            <v>Hokchi-8H Contingente</v>
          </cell>
          <cell r="LO3" t="str">
            <v>Hokchi-8H Contingente</v>
          </cell>
          <cell r="LP3" t="str">
            <v>Hokchi-8H Contingente</v>
          </cell>
          <cell r="LQ3" t="str">
            <v>Hokchi-12H Contingente</v>
          </cell>
          <cell r="LR3" t="str">
            <v>Hokchi-12H Contingente</v>
          </cell>
          <cell r="LS3" t="str">
            <v>Hokchi-12H Contingente</v>
          </cell>
          <cell r="LT3" t="str">
            <v>Hokchi-12H Contingente</v>
          </cell>
          <cell r="LU3" t="str">
            <v>Hokchi-12H Contingente</v>
          </cell>
          <cell r="LV3" t="str">
            <v>Hokchi-12H Contingente</v>
          </cell>
          <cell r="LW3" t="str">
            <v>Hokchi-12H Contingente</v>
          </cell>
          <cell r="LX3" t="str">
            <v>Hokchi-12H Contingente</v>
          </cell>
          <cell r="LY3" t="str">
            <v>Hokchi-12H Contingente</v>
          </cell>
          <cell r="LZ3" t="str">
            <v>Hokchi-12H Contingente</v>
          </cell>
          <cell r="MA3" t="str">
            <v>Hokchi-12H Contingente</v>
          </cell>
          <cell r="MB3" t="str">
            <v>Hokchi-12H Contingente</v>
          </cell>
          <cell r="MC3" t="str">
            <v>Hokchi-12H Contingente</v>
          </cell>
          <cell r="MD3" t="str">
            <v>Hokchi-12H Contingente</v>
          </cell>
          <cell r="ME3" t="str">
            <v>Hokchi-12H Contingente</v>
          </cell>
          <cell r="MF3" t="str">
            <v>Hokchi-12H Contingente</v>
          </cell>
          <cell r="MG3" t="str">
            <v>Hokchi-12H Contingente</v>
          </cell>
          <cell r="MH3" t="str">
            <v>Hokchi-12H Contingente</v>
          </cell>
          <cell r="MI3" t="str">
            <v>Hokchi-12H Contingente</v>
          </cell>
          <cell r="MJ3" t="str">
            <v>Hokchi-9H Contingente</v>
          </cell>
          <cell r="MK3" t="str">
            <v>Hokchi-9H Contingente</v>
          </cell>
          <cell r="ML3" t="str">
            <v>Hokchi-9H Contingente</v>
          </cell>
          <cell r="MM3" t="str">
            <v>Hokchi-9H Contingente</v>
          </cell>
          <cell r="MN3" t="str">
            <v>Hokchi-9H Contingente</v>
          </cell>
          <cell r="MO3" t="str">
            <v>Hokchi-9H Contingente</v>
          </cell>
          <cell r="MP3" t="str">
            <v>Hokchi-9H Contingente</v>
          </cell>
          <cell r="MQ3" t="str">
            <v>Hokchi-9H Contingente</v>
          </cell>
          <cell r="MR3" t="str">
            <v>Hokchi-9H Contingente</v>
          </cell>
          <cell r="MS3" t="str">
            <v>Hokchi-9H Contingente</v>
          </cell>
          <cell r="MT3" t="str">
            <v>Hokchi-9H Contingente</v>
          </cell>
          <cell r="MU3" t="str">
            <v>Hokchi-9H Contingente</v>
          </cell>
          <cell r="MV3" t="str">
            <v>Hokchi-9H Contingente</v>
          </cell>
          <cell r="MW3" t="str">
            <v>Hokchi-9H Contingente</v>
          </cell>
          <cell r="MX3" t="str">
            <v>Hokchi-9H Contingente</v>
          </cell>
          <cell r="MY3" t="str">
            <v>Hokchi-9H Contingente</v>
          </cell>
          <cell r="MZ3" t="str">
            <v>Hokchi-9H Contingente</v>
          </cell>
          <cell r="NA3" t="str">
            <v>Hokchi-9H Contingente</v>
          </cell>
          <cell r="NB3" t="str">
            <v>Hokchi-9H Contingente</v>
          </cell>
          <cell r="NC3" t="str">
            <v>Hokchi-11 Contingente</v>
          </cell>
          <cell r="ND3" t="str">
            <v>Hokchi-11 Contingente</v>
          </cell>
          <cell r="NE3" t="str">
            <v>Hokchi-11 Contingente</v>
          </cell>
          <cell r="NF3" t="str">
            <v>Hokchi-11 Contingente</v>
          </cell>
          <cell r="NG3" t="str">
            <v>Hokchi-11 Contingente</v>
          </cell>
          <cell r="NH3" t="str">
            <v>Hokchi-11 Contingente</v>
          </cell>
          <cell r="NI3" t="str">
            <v>Hokchi-11 Contingente</v>
          </cell>
          <cell r="NJ3" t="str">
            <v>Hokchi-11 Contingente</v>
          </cell>
          <cell r="NK3" t="str">
            <v>Hokchi-11 Contingente</v>
          </cell>
          <cell r="NL3" t="str">
            <v>Hokchi-11 Contingente</v>
          </cell>
          <cell r="NM3" t="str">
            <v>Hokchi-11 Contingente</v>
          </cell>
          <cell r="NN3" t="str">
            <v>Hokchi-11 Contingente</v>
          </cell>
          <cell r="NO3" t="str">
            <v>Hokchi-11 Contingente</v>
          </cell>
          <cell r="NP3" t="str">
            <v>Hokchi-11 Contingente</v>
          </cell>
          <cell r="NQ3" t="str">
            <v>Hokchi-11 Contingente</v>
          </cell>
          <cell r="NR3" t="str">
            <v>Hokchi-11 Contingente</v>
          </cell>
          <cell r="NS3" t="str">
            <v>Hokchi-11 Contingente</v>
          </cell>
          <cell r="NT3" t="str">
            <v>Hokchi-11 Contingente</v>
          </cell>
          <cell r="NU3" t="str">
            <v>Hokchi-11 Contingente</v>
          </cell>
          <cell r="NV3" t="str">
            <v>Hokchi-13 Contingente</v>
          </cell>
          <cell r="NW3" t="str">
            <v>Hokchi-13 Contingente</v>
          </cell>
          <cell r="NX3" t="str">
            <v>Hokchi-13 Contingente</v>
          </cell>
          <cell r="NY3" t="str">
            <v>Hokchi-13 Contingente</v>
          </cell>
          <cell r="NZ3" t="str">
            <v>Hokchi-13 Contingente</v>
          </cell>
          <cell r="OA3" t="str">
            <v>Hokchi-13 Contingente</v>
          </cell>
          <cell r="OB3" t="str">
            <v>Hokchi-13 Contingente</v>
          </cell>
          <cell r="OC3" t="str">
            <v>Hokchi-13 Contingente</v>
          </cell>
          <cell r="OD3" t="str">
            <v>Hokchi-13 Contingente</v>
          </cell>
          <cell r="OE3" t="str">
            <v>Hokchi-13 Contingente</v>
          </cell>
          <cell r="OF3" t="str">
            <v>Hokchi-13 Contingente</v>
          </cell>
          <cell r="OG3" t="str">
            <v>Hokchi-13 Contingente</v>
          </cell>
          <cell r="OH3" t="str">
            <v>Hokchi-13 Contingente</v>
          </cell>
          <cell r="OI3" t="str">
            <v>Hokchi-13 Contingente</v>
          </cell>
          <cell r="OJ3" t="str">
            <v>Hokchi-13 Contingente</v>
          </cell>
          <cell r="OK3" t="str">
            <v>Hokchi-13 Contingente</v>
          </cell>
          <cell r="OL3" t="str">
            <v>Hokchi-13 Contingente</v>
          </cell>
          <cell r="OM3" t="str">
            <v>Hokchi-13 Contingente</v>
          </cell>
          <cell r="ON3" t="str">
            <v>Hokchi-13 Contingente</v>
          </cell>
          <cell r="OO3" t="str">
            <v>Hokchi-14 Contingente</v>
          </cell>
          <cell r="OP3" t="str">
            <v>Hokchi-14 Contingente</v>
          </cell>
          <cell r="OQ3" t="str">
            <v>Hokchi-14 Contingente</v>
          </cell>
          <cell r="OR3" t="str">
            <v>Hokchi-14 Contingente</v>
          </cell>
          <cell r="OS3" t="str">
            <v>Hokchi-14 Contingente</v>
          </cell>
          <cell r="OT3" t="str">
            <v>Hokchi-14 Contingente</v>
          </cell>
          <cell r="OU3" t="str">
            <v>Hokchi-14 Contingente</v>
          </cell>
          <cell r="OV3" t="str">
            <v>Hokchi-14 Contingente</v>
          </cell>
          <cell r="OW3" t="str">
            <v>Hokchi-14 Contingente</v>
          </cell>
          <cell r="OX3" t="str">
            <v>Hokchi-14 Contingente</v>
          </cell>
          <cell r="OY3" t="str">
            <v>Hokchi-14 Contingente</v>
          </cell>
          <cell r="OZ3" t="str">
            <v>Hokchi-14 Contingente</v>
          </cell>
          <cell r="PA3" t="str">
            <v>Hokchi-14 Contingente</v>
          </cell>
          <cell r="PB3" t="str">
            <v>Hokchi-14 Contingente</v>
          </cell>
          <cell r="PC3" t="str">
            <v>Hokchi-14 Contingente</v>
          </cell>
          <cell r="PD3" t="str">
            <v>Hokchi-14 Contingente</v>
          </cell>
          <cell r="PE3" t="str">
            <v>Hokchi-14 Contingente</v>
          </cell>
          <cell r="PF3" t="str">
            <v>Hokchi-14 Contingente</v>
          </cell>
          <cell r="PG3" t="str">
            <v>Hokchi-14 Contingente</v>
          </cell>
          <cell r="PH3" t="str">
            <v>Hokchi-10H Contingente</v>
          </cell>
          <cell r="PI3" t="str">
            <v>Hokchi-10H Contingente</v>
          </cell>
          <cell r="PJ3" t="str">
            <v>Hokchi-10H Contingente</v>
          </cell>
          <cell r="PK3" t="str">
            <v>Hokchi-10H Contingente</v>
          </cell>
          <cell r="PL3" t="str">
            <v>Hokchi-10H Contingente</v>
          </cell>
          <cell r="PM3" t="str">
            <v>Hokchi-10H Contingente</v>
          </cell>
          <cell r="PN3" t="str">
            <v>Hokchi-10H Contingente</v>
          </cell>
          <cell r="PO3" t="str">
            <v>Hokchi-10H Contingente</v>
          </cell>
          <cell r="PP3" t="str">
            <v>Hokchi-10H Contingente</v>
          </cell>
          <cell r="PQ3" t="str">
            <v>Hokchi-10H Contingente</v>
          </cell>
          <cell r="PR3" t="str">
            <v>Hokchi-10H Contingente</v>
          </cell>
          <cell r="PS3" t="str">
            <v>Hokchi-10H Contingente</v>
          </cell>
          <cell r="PT3" t="str">
            <v>Hokchi-10H Contingente</v>
          </cell>
          <cell r="PU3" t="str">
            <v>Hokchi-10H Contingente</v>
          </cell>
          <cell r="PV3" t="str">
            <v>Hokchi-10H Contingente</v>
          </cell>
          <cell r="PW3" t="str">
            <v>Hokchi-10H Contingente</v>
          </cell>
          <cell r="PX3" t="str">
            <v>Hokchi-10H Contingente</v>
          </cell>
          <cell r="PY3" t="str">
            <v>Hokchi-10H Contingente</v>
          </cell>
          <cell r="PZ3" t="str">
            <v>Hokchi-10H Contingente</v>
          </cell>
        </row>
        <row r="4">
          <cell r="C4" t="str">
            <v>Step</v>
          </cell>
          <cell r="F4">
            <v>1</v>
          </cell>
          <cell r="G4">
            <v>2</v>
          </cell>
          <cell r="H4">
            <v>3</v>
          </cell>
          <cell r="I4">
            <v>4</v>
          </cell>
          <cell r="J4">
            <v>5</v>
          </cell>
          <cell r="K4">
            <v>6</v>
          </cell>
          <cell r="L4">
            <v>7</v>
          </cell>
          <cell r="M4">
            <v>8</v>
          </cell>
          <cell r="N4">
            <v>9</v>
          </cell>
          <cell r="O4">
            <v>10</v>
          </cell>
          <cell r="P4">
            <v>11</v>
          </cell>
          <cell r="Q4">
            <v>12</v>
          </cell>
          <cell r="R4">
            <v>13</v>
          </cell>
          <cell r="S4">
            <v>14</v>
          </cell>
          <cell r="T4">
            <v>15</v>
          </cell>
          <cell r="U4">
            <v>16</v>
          </cell>
          <cell r="V4">
            <v>17</v>
          </cell>
          <cell r="W4">
            <v>18</v>
          </cell>
          <cell r="X4">
            <v>19</v>
          </cell>
          <cell r="Y4">
            <v>1</v>
          </cell>
          <cell r="Z4">
            <v>2</v>
          </cell>
          <cell r="AA4">
            <v>3</v>
          </cell>
          <cell r="AB4">
            <v>4</v>
          </cell>
          <cell r="AC4">
            <v>5</v>
          </cell>
          <cell r="AD4">
            <v>6</v>
          </cell>
          <cell r="AE4">
            <v>7</v>
          </cell>
          <cell r="AF4">
            <v>8</v>
          </cell>
          <cell r="AG4">
            <v>9</v>
          </cell>
          <cell r="AH4">
            <v>10</v>
          </cell>
          <cell r="AI4">
            <v>11</v>
          </cell>
          <cell r="AJ4">
            <v>12</v>
          </cell>
          <cell r="AK4">
            <v>13</v>
          </cell>
          <cell r="AL4">
            <v>14</v>
          </cell>
          <cell r="AM4">
            <v>15</v>
          </cell>
          <cell r="AN4">
            <v>16</v>
          </cell>
          <cell r="AO4">
            <v>17</v>
          </cell>
          <cell r="AP4">
            <v>18</v>
          </cell>
          <cell r="AQ4">
            <v>19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X4">
            <v>7</v>
          </cell>
          <cell r="AY4">
            <v>8</v>
          </cell>
          <cell r="AZ4">
            <v>9</v>
          </cell>
          <cell r="BA4">
            <v>10</v>
          </cell>
          <cell r="BB4">
            <v>11</v>
          </cell>
          <cell r="BC4">
            <v>12</v>
          </cell>
          <cell r="BD4">
            <v>13</v>
          </cell>
          <cell r="BE4">
            <v>14</v>
          </cell>
          <cell r="BF4">
            <v>15</v>
          </cell>
          <cell r="BG4">
            <v>16</v>
          </cell>
          <cell r="BH4">
            <v>17</v>
          </cell>
          <cell r="BI4">
            <v>18</v>
          </cell>
          <cell r="BJ4">
            <v>19</v>
          </cell>
          <cell r="BK4">
            <v>1</v>
          </cell>
          <cell r="BL4">
            <v>2</v>
          </cell>
          <cell r="BM4">
            <v>3</v>
          </cell>
          <cell r="BN4">
            <v>4</v>
          </cell>
          <cell r="BO4">
            <v>5</v>
          </cell>
          <cell r="BP4">
            <v>6</v>
          </cell>
          <cell r="BQ4">
            <v>7</v>
          </cell>
          <cell r="BR4">
            <v>8</v>
          </cell>
          <cell r="BS4">
            <v>9</v>
          </cell>
          <cell r="BT4">
            <v>10</v>
          </cell>
          <cell r="BU4">
            <v>11</v>
          </cell>
          <cell r="BV4">
            <v>12</v>
          </cell>
          <cell r="BW4">
            <v>13</v>
          </cell>
          <cell r="BX4">
            <v>14</v>
          </cell>
          <cell r="BY4">
            <v>15</v>
          </cell>
          <cell r="BZ4">
            <v>16</v>
          </cell>
          <cell r="CA4">
            <v>17</v>
          </cell>
          <cell r="CB4">
            <v>18</v>
          </cell>
          <cell r="CC4">
            <v>19</v>
          </cell>
          <cell r="CD4">
            <v>1</v>
          </cell>
          <cell r="CE4">
            <v>2</v>
          </cell>
          <cell r="CF4">
            <v>3</v>
          </cell>
          <cell r="CG4">
            <v>4</v>
          </cell>
          <cell r="CH4">
            <v>5</v>
          </cell>
          <cell r="CI4">
            <v>6</v>
          </cell>
          <cell r="CJ4">
            <v>7</v>
          </cell>
          <cell r="CK4">
            <v>8</v>
          </cell>
          <cell r="CL4">
            <v>9</v>
          </cell>
          <cell r="CM4">
            <v>10</v>
          </cell>
          <cell r="CN4">
            <v>11</v>
          </cell>
          <cell r="CO4">
            <v>12</v>
          </cell>
          <cell r="CP4">
            <v>13</v>
          </cell>
          <cell r="CQ4">
            <v>14</v>
          </cell>
          <cell r="CR4">
            <v>15</v>
          </cell>
          <cell r="CS4">
            <v>16</v>
          </cell>
          <cell r="CT4">
            <v>17</v>
          </cell>
          <cell r="CU4">
            <v>18</v>
          </cell>
          <cell r="CV4">
            <v>19</v>
          </cell>
          <cell r="CW4">
            <v>1</v>
          </cell>
          <cell r="CX4">
            <v>2</v>
          </cell>
          <cell r="CY4">
            <v>3</v>
          </cell>
          <cell r="CZ4">
            <v>4</v>
          </cell>
          <cell r="DA4">
            <v>5</v>
          </cell>
          <cell r="DB4">
            <v>6</v>
          </cell>
          <cell r="DC4">
            <v>7</v>
          </cell>
          <cell r="DD4">
            <v>8</v>
          </cell>
          <cell r="DE4">
            <v>9</v>
          </cell>
          <cell r="DF4">
            <v>10</v>
          </cell>
          <cell r="DG4">
            <v>11</v>
          </cell>
          <cell r="DH4">
            <v>12</v>
          </cell>
          <cell r="DI4">
            <v>13</v>
          </cell>
          <cell r="DJ4">
            <v>14</v>
          </cell>
          <cell r="DK4">
            <v>15</v>
          </cell>
          <cell r="DL4">
            <v>16</v>
          </cell>
          <cell r="DM4">
            <v>17</v>
          </cell>
          <cell r="DN4">
            <v>18</v>
          </cell>
          <cell r="DO4">
            <v>19</v>
          </cell>
          <cell r="DP4">
            <v>1</v>
          </cell>
          <cell r="DQ4">
            <v>2</v>
          </cell>
          <cell r="DR4">
            <v>3</v>
          </cell>
          <cell r="DS4">
            <v>4</v>
          </cell>
          <cell r="DT4">
            <v>5</v>
          </cell>
          <cell r="DU4">
            <v>6</v>
          </cell>
          <cell r="DV4">
            <v>7</v>
          </cell>
          <cell r="DW4">
            <v>8</v>
          </cell>
          <cell r="DX4">
            <v>9</v>
          </cell>
          <cell r="DY4">
            <v>10</v>
          </cell>
          <cell r="DZ4">
            <v>11</v>
          </cell>
          <cell r="EA4">
            <v>12</v>
          </cell>
          <cell r="EB4">
            <v>13</v>
          </cell>
          <cell r="EC4">
            <v>14</v>
          </cell>
          <cell r="ED4">
            <v>15</v>
          </cell>
          <cell r="EE4">
            <v>16</v>
          </cell>
          <cell r="EF4">
            <v>17</v>
          </cell>
          <cell r="EG4">
            <v>18</v>
          </cell>
          <cell r="EH4">
            <v>19</v>
          </cell>
          <cell r="EI4">
            <v>1</v>
          </cell>
          <cell r="EJ4">
            <v>2</v>
          </cell>
          <cell r="EK4">
            <v>3</v>
          </cell>
          <cell r="EL4">
            <v>4</v>
          </cell>
          <cell r="EM4">
            <v>5</v>
          </cell>
          <cell r="EN4">
            <v>6</v>
          </cell>
          <cell r="EO4">
            <v>7</v>
          </cell>
          <cell r="EP4">
            <v>8</v>
          </cell>
          <cell r="EQ4">
            <v>9</v>
          </cell>
          <cell r="ER4">
            <v>10</v>
          </cell>
          <cell r="ES4">
            <v>11</v>
          </cell>
          <cell r="ET4">
            <v>12</v>
          </cell>
          <cell r="EU4">
            <v>13</v>
          </cell>
          <cell r="EV4">
            <v>14</v>
          </cell>
          <cell r="EW4">
            <v>15</v>
          </cell>
          <cell r="EX4">
            <v>16</v>
          </cell>
          <cell r="EY4">
            <v>17</v>
          </cell>
          <cell r="EZ4">
            <v>18</v>
          </cell>
          <cell r="FA4">
            <v>19</v>
          </cell>
          <cell r="FB4">
            <v>1</v>
          </cell>
          <cell r="FC4">
            <v>2</v>
          </cell>
          <cell r="FD4">
            <v>3</v>
          </cell>
          <cell r="FE4">
            <v>4</v>
          </cell>
          <cell r="FF4">
            <v>5</v>
          </cell>
          <cell r="FG4">
            <v>6</v>
          </cell>
          <cell r="FH4">
            <v>7</v>
          </cell>
          <cell r="FI4">
            <v>8</v>
          </cell>
          <cell r="FJ4">
            <v>9</v>
          </cell>
          <cell r="FK4">
            <v>10</v>
          </cell>
          <cell r="FL4">
            <v>11</v>
          </cell>
          <cell r="FM4">
            <v>12</v>
          </cell>
          <cell r="FN4">
            <v>13</v>
          </cell>
          <cell r="FO4">
            <v>14</v>
          </cell>
          <cell r="FP4">
            <v>15</v>
          </cell>
          <cell r="FQ4">
            <v>16</v>
          </cell>
          <cell r="FR4">
            <v>17</v>
          </cell>
          <cell r="FS4">
            <v>18</v>
          </cell>
          <cell r="FT4">
            <v>19</v>
          </cell>
          <cell r="FU4">
            <v>1</v>
          </cell>
          <cell r="FV4">
            <v>2</v>
          </cell>
          <cell r="FW4">
            <v>3</v>
          </cell>
          <cell r="FX4">
            <v>4</v>
          </cell>
          <cell r="FY4">
            <v>5</v>
          </cell>
          <cell r="FZ4">
            <v>6</v>
          </cell>
          <cell r="GA4">
            <v>7</v>
          </cell>
          <cell r="GB4">
            <v>8</v>
          </cell>
          <cell r="GC4">
            <v>9</v>
          </cell>
          <cell r="GD4">
            <v>10</v>
          </cell>
          <cell r="GE4">
            <v>11</v>
          </cell>
          <cell r="GF4">
            <v>12</v>
          </cell>
          <cell r="GG4">
            <v>13</v>
          </cell>
          <cell r="GH4">
            <v>14</v>
          </cell>
          <cell r="GI4">
            <v>15</v>
          </cell>
          <cell r="GJ4">
            <v>16</v>
          </cell>
          <cell r="GK4">
            <v>17</v>
          </cell>
          <cell r="GL4">
            <v>18</v>
          </cell>
          <cell r="GM4">
            <v>19</v>
          </cell>
          <cell r="GN4">
            <v>1</v>
          </cell>
          <cell r="GO4">
            <v>2</v>
          </cell>
          <cell r="GP4">
            <v>3</v>
          </cell>
          <cell r="GQ4">
            <v>4</v>
          </cell>
          <cell r="GR4">
            <v>5</v>
          </cell>
          <cell r="GS4">
            <v>6</v>
          </cell>
          <cell r="GT4">
            <v>7</v>
          </cell>
          <cell r="GU4">
            <v>8</v>
          </cell>
          <cell r="GV4">
            <v>9</v>
          </cell>
          <cell r="GW4">
            <v>10</v>
          </cell>
          <cell r="GX4">
            <v>11</v>
          </cell>
          <cell r="GY4">
            <v>12</v>
          </cell>
          <cell r="GZ4">
            <v>13</v>
          </cell>
          <cell r="HA4">
            <v>14</v>
          </cell>
          <cell r="HB4">
            <v>15</v>
          </cell>
          <cell r="HC4">
            <v>16</v>
          </cell>
          <cell r="HD4">
            <v>17</v>
          </cell>
          <cell r="HE4">
            <v>18</v>
          </cell>
          <cell r="HF4">
            <v>19</v>
          </cell>
          <cell r="HG4">
            <v>1</v>
          </cell>
          <cell r="HH4">
            <v>2</v>
          </cell>
          <cell r="HI4">
            <v>3</v>
          </cell>
          <cell r="HJ4">
            <v>4</v>
          </cell>
          <cell r="HK4">
            <v>5</v>
          </cell>
          <cell r="HL4">
            <v>6</v>
          </cell>
          <cell r="HM4">
            <v>7</v>
          </cell>
          <cell r="HN4">
            <v>8</v>
          </cell>
          <cell r="HO4">
            <v>9</v>
          </cell>
          <cell r="HP4">
            <v>10</v>
          </cell>
          <cell r="HQ4">
            <v>11</v>
          </cell>
          <cell r="HR4">
            <v>12</v>
          </cell>
          <cell r="HS4">
            <v>13</v>
          </cell>
          <cell r="HT4">
            <v>14</v>
          </cell>
          <cell r="HU4">
            <v>15</v>
          </cell>
          <cell r="HV4">
            <v>16</v>
          </cell>
          <cell r="HW4">
            <v>17</v>
          </cell>
          <cell r="HX4">
            <v>18</v>
          </cell>
          <cell r="HY4">
            <v>19</v>
          </cell>
          <cell r="HZ4">
            <v>1</v>
          </cell>
          <cell r="IA4">
            <v>2</v>
          </cell>
          <cell r="IB4">
            <v>3</v>
          </cell>
          <cell r="IC4">
            <v>4</v>
          </cell>
          <cell r="ID4">
            <v>5</v>
          </cell>
          <cell r="IE4">
            <v>6</v>
          </cell>
          <cell r="IF4">
            <v>7</v>
          </cell>
          <cell r="IG4">
            <v>8</v>
          </cell>
          <cell r="IH4">
            <v>9</v>
          </cell>
          <cell r="II4">
            <v>10</v>
          </cell>
          <cell r="IJ4">
            <v>11</v>
          </cell>
          <cell r="IK4">
            <v>12</v>
          </cell>
          <cell r="IL4">
            <v>13</v>
          </cell>
          <cell r="IM4">
            <v>14</v>
          </cell>
          <cell r="IN4">
            <v>15</v>
          </cell>
          <cell r="IO4">
            <v>16</v>
          </cell>
          <cell r="IP4">
            <v>17</v>
          </cell>
          <cell r="IQ4">
            <v>18</v>
          </cell>
          <cell r="IR4">
            <v>19</v>
          </cell>
          <cell r="IS4">
            <v>1</v>
          </cell>
          <cell r="IT4">
            <v>2</v>
          </cell>
          <cell r="IU4">
            <v>3</v>
          </cell>
          <cell r="IV4">
            <v>4</v>
          </cell>
          <cell r="IW4">
            <v>5</v>
          </cell>
          <cell r="IX4">
            <v>6</v>
          </cell>
          <cell r="IY4">
            <v>7</v>
          </cell>
          <cell r="IZ4">
            <v>8</v>
          </cell>
          <cell r="JA4">
            <v>9</v>
          </cell>
          <cell r="JB4">
            <v>10</v>
          </cell>
          <cell r="JC4">
            <v>11</v>
          </cell>
          <cell r="JD4">
            <v>12</v>
          </cell>
          <cell r="JE4">
            <v>13</v>
          </cell>
          <cell r="JF4">
            <v>14</v>
          </cell>
          <cell r="JG4">
            <v>15</v>
          </cell>
          <cell r="JH4">
            <v>16</v>
          </cell>
          <cell r="JI4">
            <v>17</v>
          </cell>
          <cell r="JJ4">
            <v>18</v>
          </cell>
          <cell r="JK4">
            <v>19</v>
          </cell>
          <cell r="JL4">
            <v>1</v>
          </cell>
          <cell r="JM4">
            <v>2</v>
          </cell>
          <cell r="JN4">
            <v>3</v>
          </cell>
          <cell r="JO4">
            <v>4</v>
          </cell>
          <cell r="JP4">
            <v>5</v>
          </cell>
          <cell r="JQ4">
            <v>6</v>
          </cell>
          <cell r="JR4">
            <v>7</v>
          </cell>
          <cell r="JS4">
            <v>8</v>
          </cell>
          <cell r="JT4">
            <v>9</v>
          </cell>
          <cell r="JU4">
            <v>10</v>
          </cell>
          <cell r="JV4">
            <v>11</v>
          </cell>
          <cell r="JW4">
            <v>12</v>
          </cell>
          <cell r="JX4">
            <v>13</v>
          </cell>
          <cell r="JY4">
            <v>14</v>
          </cell>
          <cell r="JZ4">
            <v>15</v>
          </cell>
          <cell r="KA4">
            <v>16</v>
          </cell>
          <cell r="KB4">
            <v>17</v>
          </cell>
          <cell r="KC4">
            <v>18</v>
          </cell>
          <cell r="KD4">
            <v>19</v>
          </cell>
          <cell r="KE4">
            <v>1</v>
          </cell>
          <cell r="KF4">
            <v>2</v>
          </cell>
          <cell r="KG4">
            <v>3</v>
          </cell>
          <cell r="KH4">
            <v>4</v>
          </cell>
          <cell r="KI4">
            <v>5</v>
          </cell>
          <cell r="KJ4">
            <v>6</v>
          </cell>
          <cell r="KK4">
            <v>7</v>
          </cell>
          <cell r="KL4">
            <v>8</v>
          </cell>
          <cell r="KM4">
            <v>9</v>
          </cell>
          <cell r="KN4">
            <v>10</v>
          </cell>
          <cell r="KO4">
            <v>11</v>
          </cell>
          <cell r="KP4">
            <v>12</v>
          </cell>
          <cell r="KQ4">
            <v>13</v>
          </cell>
          <cell r="KR4">
            <v>14</v>
          </cell>
          <cell r="KS4">
            <v>15</v>
          </cell>
          <cell r="KT4">
            <v>16</v>
          </cell>
          <cell r="KU4">
            <v>17</v>
          </cell>
          <cell r="KV4">
            <v>18</v>
          </cell>
          <cell r="KW4">
            <v>19</v>
          </cell>
          <cell r="KX4">
            <v>1</v>
          </cell>
          <cell r="KY4">
            <v>2</v>
          </cell>
          <cell r="KZ4">
            <v>3</v>
          </cell>
          <cell r="LA4">
            <v>4</v>
          </cell>
          <cell r="LB4">
            <v>5</v>
          </cell>
          <cell r="LC4">
            <v>6</v>
          </cell>
          <cell r="LD4">
            <v>7</v>
          </cell>
          <cell r="LE4">
            <v>8</v>
          </cell>
          <cell r="LF4">
            <v>9</v>
          </cell>
          <cell r="LG4">
            <v>10</v>
          </cell>
          <cell r="LH4">
            <v>11</v>
          </cell>
          <cell r="LI4">
            <v>12</v>
          </cell>
          <cell r="LJ4">
            <v>13</v>
          </cell>
          <cell r="LK4">
            <v>14</v>
          </cell>
          <cell r="LL4">
            <v>15</v>
          </cell>
          <cell r="LM4">
            <v>16</v>
          </cell>
          <cell r="LN4">
            <v>17</v>
          </cell>
          <cell r="LO4">
            <v>18</v>
          </cell>
          <cell r="LP4">
            <v>19</v>
          </cell>
          <cell r="LQ4">
            <v>1</v>
          </cell>
          <cell r="LR4">
            <v>2</v>
          </cell>
          <cell r="LS4">
            <v>3</v>
          </cell>
          <cell r="LT4">
            <v>4</v>
          </cell>
          <cell r="LU4">
            <v>5</v>
          </cell>
          <cell r="LV4">
            <v>6</v>
          </cell>
          <cell r="LW4">
            <v>7</v>
          </cell>
          <cell r="LX4">
            <v>8</v>
          </cell>
          <cell r="LY4">
            <v>9</v>
          </cell>
          <cell r="LZ4">
            <v>10</v>
          </cell>
          <cell r="MA4">
            <v>11</v>
          </cell>
          <cell r="MB4">
            <v>12</v>
          </cell>
          <cell r="MC4">
            <v>13</v>
          </cell>
          <cell r="MD4">
            <v>14</v>
          </cell>
          <cell r="ME4">
            <v>15</v>
          </cell>
          <cell r="MF4">
            <v>16</v>
          </cell>
          <cell r="MG4">
            <v>17</v>
          </cell>
          <cell r="MH4">
            <v>18</v>
          </cell>
          <cell r="MI4">
            <v>19</v>
          </cell>
          <cell r="MJ4">
            <v>1</v>
          </cell>
          <cell r="MK4">
            <v>2</v>
          </cell>
          <cell r="ML4">
            <v>3</v>
          </cell>
          <cell r="MM4">
            <v>4</v>
          </cell>
          <cell r="MN4">
            <v>5</v>
          </cell>
          <cell r="MO4">
            <v>6</v>
          </cell>
          <cell r="MP4">
            <v>7</v>
          </cell>
          <cell r="MQ4">
            <v>8</v>
          </cell>
          <cell r="MR4">
            <v>9</v>
          </cell>
          <cell r="MS4">
            <v>10</v>
          </cell>
          <cell r="MT4">
            <v>11</v>
          </cell>
          <cell r="MU4">
            <v>12</v>
          </cell>
          <cell r="MV4">
            <v>13</v>
          </cell>
          <cell r="MW4">
            <v>14</v>
          </cell>
          <cell r="MX4">
            <v>15</v>
          </cell>
          <cell r="MY4">
            <v>16</v>
          </cell>
          <cell r="MZ4">
            <v>17</v>
          </cell>
          <cell r="NA4">
            <v>18</v>
          </cell>
          <cell r="NB4">
            <v>19</v>
          </cell>
          <cell r="NC4">
            <v>1</v>
          </cell>
          <cell r="ND4">
            <v>2</v>
          </cell>
          <cell r="NE4">
            <v>3</v>
          </cell>
          <cell r="NF4">
            <v>4</v>
          </cell>
          <cell r="NG4">
            <v>5</v>
          </cell>
          <cell r="NH4">
            <v>6</v>
          </cell>
          <cell r="NI4">
            <v>7</v>
          </cell>
          <cell r="NJ4">
            <v>8</v>
          </cell>
          <cell r="NK4">
            <v>9</v>
          </cell>
          <cell r="NL4">
            <v>10</v>
          </cell>
          <cell r="NM4">
            <v>11</v>
          </cell>
          <cell r="NN4">
            <v>12</v>
          </cell>
          <cell r="NO4">
            <v>13</v>
          </cell>
          <cell r="NP4">
            <v>14</v>
          </cell>
          <cell r="NQ4">
            <v>15</v>
          </cell>
          <cell r="NR4">
            <v>16</v>
          </cell>
          <cell r="NS4">
            <v>17</v>
          </cell>
          <cell r="NT4">
            <v>18</v>
          </cell>
          <cell r="NU4">
            <v>19</v>
          </cell>
          <cell r="NV4">
            <v>1</v>
          </cell>
          <cell r="NW4">
            <v>2</v>
          </cell>
          <cell r="NX4">
            <v>3</v>
          </cell>
          <cell r="NY4">
            <v>4</v>
          </cell>
          <cell r="NZ4">
            <v>5</v>
          </cell>
          <cell r="OA4">
            <v>6</v>
          </cell>
          <cell r="OB4">
            <v>7</v>
          </cell>
          <cell r="OC4">
            <v>8</v>
          </cell>
          <cell r="OD4">
            <v>9</v>
          </cell>
          <cell r="OE4">
            <v>10</v>
          </cell>
          <cell r="OF4">
            <v>11</v>
          </cell>
          <cell r="OG4">
            <v>12</v>
          </cell>
          <cell r="OH4">
            <v>13</v>
          </cell>
          <cell r="OI4">
            <v>14</v>
          </cell>
          <cell r="OJ4">
            <v>15</v>
          </cell>
          <cell r="OK4">
            <v>16</v>
          </cell>
          <cell r="OL4">
            <v>17</v>
          </cell>
          <cell r="OM4">
            <v>18</v>
          </cell>
          <cell r="ON4">
            <v>19</v>
          </cell>
          <cell r="OO4">
            <v>1</v>
          </cell>
          <cell r="OP4">
            <v>2</v>
          </cell>
          <cell r="OQ4">
            <v>3</v>
          </cell>
          <cell r="OR4">
            <v>4</v>
          </cell>
          <cell r="OS4">
            <v>5</v>
          </cell>
          <cell r="OT4">
            <v>6</v>
          </cell>
          <cell r="OU4">
            <v>7</v>
          </cell>
          <cell r="OV4">
            <v>8</v>
          </cell>
          <cell r="OW4">
            <v>9</v>
          </cell>
          <cell r="OX4">
            <v>10</v>
          </cell>
          <cell r="OY4">
            <v>11</v>
          </cell>
          <cell r="OZ4">
            <v>12</v>
          </cell>
          <cell r="PA4">
            <v>13</v>
          </cell>
          <cell r="PB4">
            <v>14</v>
          </cell>
          <cell r="PC4">
            <v>15</v>
          </cell>
          <cell r="PD4">
            <v>16</v>
          </cell>
          <cell r="PE4">
            <v>17</v>
          </cell>
          <cell r="PF4">
            <v>18</v>
          </cell>
          <cell r="PG4">
            <v>19</v>
          </cell>
          <cell r="PH4">
            <v>1</v>
          </cell>
          <cell r="PI4">
            <v>2</v>
          </cell>
          <cell r="PJ4">
            <v>3</v>
          </cell>
          <cell r="PK4">
            <v>4</v>
          </cell>
          <cell r="PL4">
            <v>5</v>
          </cell>
          <cell r="PM4">
            <v>6</v>
          </cell>
          <cell r="PN4">
            <v>7</v>
          </cell>
          <cell r="PO4">
            <v>8</v>
          </cell>
          <cell r="PP4">
            <v>9</v>
          </cell>
          <cell r="PQ4">
            <v>10</v>
          </cell>
          <cell r="PR4">
            <v>11</v>
          </cell>
          <cell r="PS4">
            <v>12</v>
          </cell>
          <cell r="PT4">
            <v>13</v>
          </cell>
          <cell r="PU4">
            <v>14</v>
          </cell>
          <cell r="PV4">
            <v>15</v>
          </cell>
          <cell r="PW4">
            <v>16</v>
          </cell>
          <cell r="PX4">
            <v>17</v>
          </cell>
          <cell r="PY4">
            <v>18</v>
          </cell>
          <cell r="PZ4">
            <v>19</v>
          </cell>
        </row>
        <row r="5">
          <cell r="C5" t="str">
            <v>Fase</v>
          </cell>
          <cell r="F5" t="str">
            <v>Between Well Mobilization &amp; Preparation</v>
          </cell>
          <cell r="G5" t="str">
            <v>Drill 36" hole section</v>
          </cell>
          <cell r="H5" t="str">
            <v>Run and set 30" casing</v>
          </cell>
          <cell r="I5" t="str">
            <v>Drill 26" hole section</v>
          </cell>
          <cell r="J5" t="str">
            <v>Run and set  20" casing</v>
          </cell>
          <cell r="K5" t="str">
            <v>Drill 17-1/2" hole section</v>
          </cell>
          <cell r="L5" t="str">
            <v>Run and set 13-3/8" casing</v>
          </cell>
          <cell r="M5" t="str">
            <v>Drill 12-1/4"x14" hole section</v>
          </cell>
          <cell r="N5" t="str">
            <v>Run and set 11-3/4" Casing</v>
          </cell>
          <cell r="O5" t="str">
            <v>Drill 10-5/8"x12-1/4" hole section</v>
          </cell>
          <cell r="P5" t="str">
            <v>Run and set 9-5/8" Casing</v>
          </cell>
          <cell r="Q5" t="str">
            <v>Drill 8-1/2" hole section</v>
          </cell>
          <cell r="R5" t="str">
            <v>Open hole logging</v>
          </cell>
          <cell r="S5" t="str">
            <v>Run and set 7" liner</v>
          </cell>
          <cell r="X5" t="str">
            <v>Completion</v>
          </cell>
          <cell r="Y5" t="str">
            <v>Between Well Mobilization &amp; Preparation</v>
          </cell>
          <cell r="Z5" t="str">
            <v>Drill 36" hole section</v>
          </cell>
          <cell r="AA5" t="str">
            <v>Run and set 30" casing</v>
          </cell>
          <cell r="AB5" t="str">
            <v>Drill 26" hole section</v>
          </cell>
          <cell r="AC5" t="str">
            <v>Run and set  20" casing</v>
          </cell>
          <cell r="AD5" t="str">
            <v>Drill 17-1/2" hole section</v>
          </cell>
          <cell r="AE5" t="str">
            <v>Run and set 13-3/8" casing</v>
          </cell>
          <cell r="AF5" t="str">
            <v>Drill 12-1/4"x14" hole section</v>
          </cell>
          <cell r="AG5" t="str">
            <v>Run and set 11-3/4" Casing</v>
          </cell>
          <cell r="AH5" t="str">
            <v>Drill 10-5/8"x12-1/4" hole section</v>
          </cell>
          <cell r="AI5" t="str">
            <v>Run and set 9-5/8" Casing</v>
          </cell>
          <cell r="AJ5" t="str">
            <v>Drill 8-1/2" hole section</v>
          </cell>
          <cell r="AK5" t="str">
            <v>Open hole logging</v>
          </cell>
          <cell r="AQ5" t="str">
            <v>Completion</v>
          </cell>
          <cell r="AR5" t="str">
            <v>Between Well Mobilization &amp; Preparation</v>
          </cell>
          <cell r="AS5" t="str">
            <v>Drill 36" hole section</v>
          </cell>
          <cell r="AT5" t="str">
            <v>Run and set 30" casing</v>
          </cell>
          <cell r="AU5" t="str">
            <v>Drill 26" hole section</v>
          </cell>
          <cell r="AV5" t="str">
            <v>Run and set  20" casing</v>
          </cell>
          <cell r="AW5" t="str">
            <v>Drill 17-1/2" hole section</v>
          </cell>
          <cell r="AX5" t="str">
            <v>Run and set 13-3/8" casing</v>
          </cell>
          <cell r="AY5" t="str">
            <v>Drill 12-1/4" hole section</v>
          </cell>
          <cell r="AZ5" t="str">
            <v>Run and set 9-5/8" Casing</v>
          </cell>
          <cell r="BA5" t="str">
            <v>Drill 8-1/2" hole section</v>
          </cell>
          <cell r="BB5" t="str">
            <v>Open hole logging</v>
          </cell>
          <cell r="BJ5" t="str">
            <v>Completion</v>
          </cell>
          <cell r="BK5" t="str">
            <v>Between Well Mobilization &amp; Preparation</v>
          </cell>
          <cell r="BL5" t="str">
            <v>Drill 36" hole section</v>
          </cell>
          <cell r="BM5" t="str">
            <v>Run and set 30" casing</v>
          </cell>
          <cell r="BN5" t="str">
            <v>Drill 26" hole section</v>
          </cell>
          <cell r="BO5" t="str">
            <v>Run and set  20" casing</v>
          </cell>
          <cell r="BP5" t="str">
            <v>Drill 17-1/2" hole section</v>
          </cell>
          <cell r="BQ5" t="str">
            <v>Run and set 13-3/8" casing</v>
          </cell>
          <cell r="BR5" t="str">
            <v>Drill 12-1/4" hole section</v>
          </cell>
          <cell r="BS5" t="str">
            <v>Run and set 9-5/8" Casing</v>
          </cell>
          <cell r="BT5" t="str">
            <v>Drill 8-1/2" hole section</v>
          </cell>
          <cell r="BU5" t="str">
            <v>Open hole logging</v>
          </cell>
          <cell r="CC5" t="str">
            <v>Completion</v>
          </cell>
          <cell r="CD5" t="str">
            <v>Between Well Mobilization &amp; Preparation</v>
          </cell>
          <cell r="CE5" t="str">
            <v>Drill 36" hole section</v>
          </cell>
          <cell r="CF5" t="str">
            <v>Run and set 30" casing</v>
          </cell>
          <cell r="CG5" t="str">
            <v>Drill 26" hole section</v>
          </cell>
          <cell r="CH5" t="str">
            <v>Run and set  20" casing</v>
          </cell>
          <cell r="CI5" t="str">
            <v>Drill 17-1/2" hole section</v>
          </cell>
          <cell r="CJ5" t="str">
            <v>Run and set 13-3/8" casing</v>
          </cell>
          <cell r="CK5" t="str">
            <v>Drill 12-1/4" hole section</v>
          </cell>
          <cell r="CL5" t="str">
            <v>Run and set 9-5/8" Casing</v>
          </cell>
          <cell r="CM5" t="str">
            <v>Drill 8-1/2" hole section</v>
          </cell>
          <cell r="CN5" t="str">
            <v>Open hole logging</v>
          </cell>
          <cell r="CO5" t="str">
            <v>Run and set 7" liner</v>
          </cell>
          <cell r="CV5" t="str">
            <v>Completion</v>
          </cell>
          <cell r="CW5" t="str">
            <v>Between Well Mobilization &amp; Preparation</v>
          </cell>
          <cell r="CX5" t="str">
            <v>Drill 36" hole section</v>
          </cell>
          <cell r="CY5" t="str">
            <v>Run and set 30" casing</v>
          </cell>
          <cell r="CZ5" t="str">
            <v>Drill 26" hole section</v>
          </cell>
          <cell r="DA5" t="str">
            <v>Run and set  20" casing</v>
          </cell>
          <cell r="DB5" t="str">
            <v>Drill 17-1/2" hole section</v>
          </cell>
          <cell r="DC5" t="str">
            <v>Run and set 13-3/8" casing</v>
          </cell>
          <cell r="DD5" t="str">
            <v>Drill 12-1/4"x14" hole section</v>
          </cell>
          <cell r="DE5" t="str">
            <v>Run and set 11-3/4" Casing</v>
          </cell>
          <cell r="DF5" t="str">
            <v>Drill 10-5/8"x12-1/4" hole section</v>
          </cell>
          <cell r="DG5" t="str">
            <v>Run and set 9-5/8" Casing</v>
          </cell>
          <cell r="DH5" t="str">
            <v>Drill 8-1/2" hole section</v>
          </cell>
          <cell r="DI5" t="str">
            <v>Open hole logging</v>
          </cell>
          <cell r="DJ5" t="str">
            <v>Run and set 7" liner</v>
          </cell>
          <cell r="DO5" t="str">
            <v>Completion</v>
          </cell>
          <cell r="DP5" t="str">
            <v>Between Well Mobilization &amp; Preparation</v>
          </cell>
          <cell r="DQ5" t="str">
            <v>Drill 36" hole section</v>
          </cell>
          <cell r="DR5" t="str">
            <v>Run and set 30" casing</v>
          </cell>
          <cell r="DS5" t="str">
            <v>Drill 26" hole section</v>
          </cell>
          <cell r="DT5" t="str">
            <v>Run and set  20" casing</v>
          </cell>
          <cell r="DU5" t="str">
            <v>Drill 17-1/2" hole section</v>
          </cell>
          <cell r="DV5" t="str">
            <v>Run and set 13-3/8" casing</v>
          </cell>
          <cell r="DW5" t="str">
            <v>Drill 12-1/4"x14" hole section</v>
          </cell>
          <cell r="DX5" t="str">
            <v>Run and set 11-3/4" Casing</v>
          </cell>
          <cell r="DY5" t="str">
            <v>Drill 10-5/8"x12-1/4" hole section</v>
          </cell>
          <cell r="DZ5" t="str">
            <v>Run and set 9-5/8" Casing</v>
          </cell>
          <cell r="EA5" t="str">
            <v>Drill 8-1/2" hole section</v>
          </cell>
          <cell r="EB5" t="str">
            <v>Open hole logging</v>
          </cell>
          <cell r="EC5" t="str">
            <v>Run and set 7" liner</v>
          </cell>
          <cell r="EH5" t="str">
            <v>Completion</v>
          </cell>
          <cell r="EI5" t="str">
            <v>Between Well Mobilization &amp; Preparation</v>
          </cell>
          <cell r="EJ5" t="str">
            <v>Drill 36" hole section</v>
          </cell>
          <cell r="EK5" t="str">
            <v>Run and set 30" casing</v>
          </cell>
          <cell r="EL5" t="str">
            <v>Drill 26" hole section</v>
          </cell>
          <cell r="EM5" t="str">
            <v>Run and set  20" casing</v>
          </cell>
          <cell r="EN5" t="str">
            <v>Drill 17-1/2" hole section</v>
          </cell>
          <cell r="EO5" t="str">
            <v>Run and set 13-3/8" casing</v>
          </cell>
          <cell r="EP5" t="str">
            <v>Drill 12-1/4" hole section</v>
          </cell>
          <cell r="EQ5" t="str">
            <v>Run and set 9-5/8" Casing</v>
          </cell>
          <cell r="ER5" t="str">
            <v>Drill 8-1/2" hole section</v>
          </cell>
          <cell r="ES5" t="str">
            <v>Open hole logging</v>
          </cell>
          <cell r="ET5" t="str">
            <v>Run and set 7" liner</v>
          </cell>
          <cell r="FA5" t="str">
            <v>Completion</v>
          </cell>
          <cell r="FB5" t="str">
            <v>Jack Up &amp; Drilling Services Preparation to Drill</v>
          </cell>
          <cell r="FC5" t="str">
            <v>Conductor</v>
          </cell>
          <cell r="FD5" t="str">
            <v>Tieback 20</v>
          </cell>
          <cell r="FE5" t="str">
            <v>Tieback 13.375</v>
          </cell>
          <cell r="FF5" t="str">
            <v>Clean out plugs 12.25"</v>
          </cell>
          <cell r="FG5" t="str">
            <v>Clean out plugs 8.5"</v>
          </cell>
          <cell r="FH5" t="str">
            <v>Clean out plugs 6"</v>
          </cell>
          <cell r="FI5" t="str">
            <v>Wellbore Displacement</v>
          </cell>
          <cell r="FT5" t="str">
            <v>Completion</v>
          </cell>
          <cell r="FU5" t="str">
            <v>Jack Up &amp; Drilling Services Preparation to Drill</v>
          </cell>
          <cell r="FV5" t="str">
            <v>Conductor</v>
          </cell>
          <cell r="FW5" t="str">
            <v>Tieback 20</v>
          </cell>
          <cell r="FX5" t="str">
            <v>Tieback 13.375</v>
          </cell>
          <cell r="FY5" t="str">
            <v>Tieback 9.625</v>
          </cell>
          <cell r="FZ5" t="str">
            <v>Clean out plugs 8.5"</v>
          </cell>
          <cell r="GA5" t="str">
            <v>Clean out plugs 6"</v>
          </cell>
          <cell r="GB5" t="str">
            <v>Wellbore Displacement</v>
          </cell>
          <cell r="GM5" t="str">
            <v>Completion</v>
          </cell>
          <cell r="GN5" t="str">
            <v>Jack Up &amp; Drilling Services Preparation to Drill</v>
          </cell>
          <cell r="GO5" t="str">
            <v>Conductor</v>
          </cell>
          <cell r="GP5" t="str">
            <v>Tieback 20</v>
          </cell>
          <cell r="GQ5" t="str">
            <v>Tieback 13.375</v>
          </cell>
          <cell r="GR5" t="str">
            <v>Tieback 9.625</v>
          </cell>
          <cell r="GS5" t="str">
            <v>Clean out plugs 8.5"</v>
          </cell>
          <cell r="GT5" t="str">
            <v>Clean out plugs 6"</v>
          </cell>
          <cell r="GU5" t="str">
            <v>Wellbore Displacement</v>
          </cell>
          <cell r="HF5" t="str">
            <v>Completion</v>
          </cell>
          <cell r="HG5" t="str">
            <v>Between Well Mobilization &amp; Preparation</v>
          </cell>
          <cell r="HH5" t="str">
            <v>Drill 36" hole section</v>
          </cell>
          <cell r="HI5" t="str">
            <v>Run and set 30" casing</v>
          </cell>
          <cell r="HJ5" t="str">
            <v>Drill 26" hole section</v>
          </cell>
          <cell r="HK5" t="str">
            <v>Run and set  20" casing</v>
          </cell>
          <cell r="HL5" t="str">
            <v>Drill 17-1/2" hole section</v>
          </cell>
          <cell r="HM5" t="str">
            <v>Run and set 13-3/8" casing</v>
          </cell>
          <cell r="HN5" t="str">
            <v>Drill 12-1/4" hole section</v>
          </cell>
          <cell r="HO5" t="str">
            <v>Run and set 9-5/8" Casing</v>
          </cell>
          <cell r="HP5" t="str">
            <v>Drill 8-1/2" hole section</v>
          </cell>
          <cell r="HQ5" t="str">
            <v>Open hole logging</v>
          </cell>
          <cell r="HR5" t="str">
            <v>Run and set 7" liner</v>
          </cell>
          <cell r="HY5" t="str">
            <v>Completion</v>
          </cell>
          <cell r="HZ5" t="str">
            <v>Jack Up &amp; Drilling Services Preparation to Drill</v>
          </cell>
          <cell r="IA5" t="str">
            <v>Conductor</v>
          </cell>
          <cell r="IB5" t="str">
            <v>Tieback 20</v>
          </cell>
          <cell r="IC5" t="str">
            <v>Tieback 13.375</v>
          </cell>
          <cell r="ID5" t="str">
            <v>Tieback 9.625</v>
          </cell>
          <cell r="IE5" t="str">
            <v>Clean out plugs 8.5"</v>
          </cell>
          <cell r="IF5" t="str">
            <v>Clean out plugs 6"</v>
          </cell>
          <cell r="IG5" t="str">
            <v>Wellbore Displacement</v>
          </cell>
          <cell r="IR5" t="str">
            <v>Completion</v>
          </cell>
          <cell r="IS5" t="str">
            <v>Jack Up &amp; Drilling Services Preparation to Drill</v>
          </cell>
          <cell r="IT5" t="str">
            <v>Conductor</v>
          </cell>
          <cell r="IU5" t="str">
            <v>Tieback 20</v>
          </cell>
          <cell r="IV5" t="str">
            <v>Tieback 13.375</v>
          </cell>
          <cell r="IW5" t="str">
            <v>Clean out plugs 12.25"</v>
          </cell>
          <cell r="IX5" t="str">
            <v>Clean out plugs 8.5"</v>
          </cell>
          <cell r="IY5" t="str">
            <v>Clean out plugs 6"</v>
          </cell>
          <cell r="IZ5" t="str">
            <v>Wellbore Displacement</v>
          </cell>
          <cell r="JK5" t="str">
            <v>Completion</v>
          </cell>
        </row>
        <row r="6">
          <cell r="C6" t="str">
            <v>Profundidad [mMD]</v>
          </cell>
          <cell r="F6">
            <v>65</v>
          </cell>
          <cell r="G6">
            <v>200</v>
          </cell>
          <cell r="H6">
            <v>200</v>
          </cell>
          <cell r="I6">
            <v>1100</v>
          </cell>
          <cell r="J6">
            <v>1100</v>
          </cell>
          <cell r="K6">
            <v>1416</v>
          </cell>
          <cell r="L6">
            <v>1416</v>
          </cell>
          <cell r="M6">
            <v>2793</v>
          </cell>
          <cell r="N6">
            <v>2793</v>
          </cell>
          <cell r="O6">
            <v>4078</v>
          </cell>
          <cell r="P6">
            <v>4078</v>
          </cell>
          <cell r="Q6">
            <v>4422</v>
          </cell>
          <cell r="R6">
            <v>4422</v>
          </cell>
          <cell r="S6">
            <v>4422</v>
          </cell>
          <cell r="X6">
            <v>4422</v>
          </cell>
          <cell r="Y6">
            <v>65</v>
          </cell>
          <cell r="Z6">
            <v>215</v>
          </cell>
          <cell r="AA6">
            <v>215</v>
          </cell>
          <cell r="AB6">
            <v>1100</v>
          </cell>
          <cell r="AC6">
            <v>1100</v>
          </cell>
          <cell r="AD6">
            <v>1422</v>
          </cell>
          <cell r="AE6">
            <v>1422</v>
          </cell>
          <cell r="AF6">
            <v>2457</v>
          </cell>
          <cell r="AG6">
            <v>2457</v>
          </cell>
          <cell r="AH6">
            <v>3366</v>
          </cell>
          <cell r="AI6">
            <v>3366</v>
          </cell>
          <cell r="AJ6">
            <v>4149</v>
          </cell>
          <cell r="AK6">
            <v>4149</v>
          </cell>
          <cell r="AQ6">
            <v>4149</v>
          </cell>
          <cell r="AR6">
            <v>65</v>
          </cell>
          <cell r="AS6">
            <v>215</v>
          </cell>
          <cell r="AT6">
            <v>215</v>
          </cell>
          <cell r="AU6">
            <v>1100</v>
          </cell>
          <cell r="AV6">
            <v>1100</v>
          </cell>
          <cell r="AW6">
            <v>1434</v>
          </cell>
          <cell r="AX6">
            <v>1434</v>
          </cell>
          <cell r="AY6">
            <v>3002</v>
          </cell>
          <cell r="AZ6">
            <v>3002</v>
          </cell>
          <cell r="BA6">
            <v>3706</v>
          </cell>
          <cell r="BB6">
            <v>3706</v>
          </cell>
          <cell r="BC6">
            <v>3706</v>
          </cell>
          <cell r="BJ6">
            <v>3706</v>
          </cell>
          <cell r="BK6">
            <v>65</v>
          </cell>
          <cell r="BL6">
            <v>215</v>
          </cell>
          <cell r="BM6">
            <v>215</v>
          </cell>
          <cell r="BN6">
            <v>1100</v>
          </cell>
          <cell r="BO6">
            <v>1100</v>
          </cell>
          <cell r="BP6">
            <v>1428</v>
          </cell>
          <cell r="BQ6">
            <v>1428</v>
          </cell>
          <cell r="BR6">
            <v>3084</v>
          </cell>
          <cell r="BS6">
            <v>3084</v>
          </cell>
          <cell r="BT6">
            <v>3998</v>
          </cell>
          <cell r="BU6">
            <v>3998</v>
          </cell>
          <cell r="CC6">
            <v>3998</v>
          </cell>
          <cell r="CD6">
            <v>65</v>
          </cell>
          <cell r="CE6">
            <v>215</v>
          </cell>
          <cell r="CF6">
            <v>215</v>
          </cell>
          <cell r="CG6">
            <v>1100</v>
          </cell>
          <cell r="CH6">
            <v>1100</v>
          </cell>
          <cell r="CI6">
            <v>1420</v>
          </cell>
          <cell r="CJ6">
            <v>1420</v>
          </cell>
          <cell r="CK6">
            <v>2935</v>
          </cell>
          <cell r="CL6">
            <v>2935</v>
          </cell>
          <cell r="CM6">
            <v>3792</v>
          </cell>
          <cell r="CN6">
            <v>3792</v>
          </cell>
          <cell r="CO6">
            <v>3792</v>
          </cell>
          <cell r="CV6">
            <v>3792</v>
          </cell>
          <cell r="CW6">
            <v>65</v>
          </cell>
          <cell r="CX6">
            <v>215</v>
          </cell>
          <cell r="CY6">
            <v>215</v>
          </cell>
          <cell r="CZ6">
            <v>1100</v>
          </cell>
          <cell r="DA6">
            <v>1100</v>
          </cell>
          <cell r="DB6">
            <v>1420</v>
          </cell>
          <cell r="DC6">
            <v>1420</v>
          </cell>
          <cell r="DD6">
            <v>2515</v>
          </cell>
          <cell r="DE6">
            <v>2515</v>
          </cell>
          <cell r="DF6">
            <v>3578</v>
          </cell>
          <cell r="DG6">
            <v>3578</v>
          </cell>
          <cell r="DH6">
            <v>3830</v>
          </cell>
          <cell r="DI6">
            <v>3830</v>
          </cell>
          <cell r="DJ6">
            <v>3830</v>
          </cell>
          <cell r="DO6">
            <v>3830</v>
          </cell>
          <cell r="DP6">
            <v>65</v>
          </cell>
          <cell r="DQ6">
            <v>215</v>
          </cell>
          <cell r="DR6">
            <v>215</v>
          </cell>
          <cell r="DS6">
            <v>1100</v>
          </cell>
          <cell r="DT6">
            <v>1100</v>
          </cell>
          <cell r="DU6">
            <v>1416</v>
          </cell>
          <cell r="DV6">
            <v>1416</v>
          </cell>
          <cell r="DW6">
            <v>2615</v>
          </cell>
          <cell r="DX6">
            <v>2615</v>
          </cell>
          <cell r="DY6">
            <v>3828</v>
          </cell>
          <cell r="DZ6">
            <v>3828</v>
          </cell>
          <cell r="EA6">
            <v>4100</v>
          </cell>
          <cell r="EB6">
            <v>4100</v>
          </cell>
          <cell r="EC6">
            <v>4100</v>
          </cell>
          <cell r="EH6">
            <v>4100</v>
          </cell>
          <cell r="EI6">
            <v>65</v>
          </cell>
          <cell r="EJ6">
            <v>215</v>
          </cell>
          <cell r="EK6">
            <v>215</v>
          </cell>
          <cell r="EL6">
            <v>1100</v>
          </cell>
          <cell r="EM6">
            <v>1100</v>
          </cell>
          <cell r="EN6">
            <v>1422</v>
          </cell>
          <cell r="EO6">
            <v>1422</v>
          </cell>
          <cell r="EP6">
            <v>2877</v>
          </cell>
          <cell r="EQ6">
            <v>2877</v>
          </cell>
          <cell r="ER6">
            <v>3115</v>
          </cell>
          <cell r="ES6">
            <v>3115</v>
          </cell>
          <cell r="ET6">
            <v>3115</v>
          </cell>
          <cell r="FA6">
            <v>3115</v>
          </cell>
          <cell r="FT6">
            <v>3168</v>
          </cell>
          <cell r="GM6">
            <v>2827</v>
          </cell>
          <cell r="HF6">
            <v>3336</v>
          </cell>
          <cell r="HG6">
            <v>65</v>
          </cell>
          <cell r="HH6">
            <v>200</v>
          </cell>
          <cell r="HI6">
            <v>200</v>
          </cell>
          <cell r="HJ6">
            <v>1040</v>
          </cell>
          <cell r="HK6">
            <v>1040</v>
          </cell>
          <cell r="HL6">
            <v>1375</v>
          </cell>
          <cell r="HM6">
            <v>1375</v>
          </cell>
          <cell r="HN6">
            <v>3277</v>
          </cell>
          <cell r="HO6">
            <v>3277</v>
          </cell>
          <cell r="HP6">
            <v>3500</v>
          </cell>
          <cell r="HQ6">
            <v>3500</v>
          </cell>
          <cell r="HR6">
            <v>3500</v>
          </cell>
          <cell r="HY6">
            <v>3500</v>
          </cell>
          <cell r="IR6">
            <v>2646</v>
          </cell>
          <cell r="JK6">
            <v>2645</v>
          </cell>
        </row>
        <row r="7">
          <cell r="C7" t="str">
            <v>Avance [MD]</v>
          </cell>
          <cell r="G7">
            <v>135</v>
          </cell>
          <cell r="I7">
            <v>900</v>
          </cell>
          <cell r="K7">
            <v>316</v>
          </cell>
          <cell r="M7">
            <v>1377</v>
          </cell>
          <cell r="O7">
            <v>1285</v>
          </cell>
          <cell r="Q7">
            <v>344</v>
          </cell>
          <cell r="Z7">
            <v>150</v>
          </cell>
          <cell r="AB7">
            <v>885</v>
          </cell>
          <cell r="AD7">
            <v>322</v>
          </cell>
          <cell r="AF7">
            <v>1035</v>
          </cell>
          <cell r="AH7">
            <v>909</v>
          </cell>
          <cell r="AJ7">
            <v>783</v>
          </cell>
          <cell r="AS7">
            <v>150</v>
          </cell>
          <cell r="AU7">
            <v>885</v>
          </cell>
          <cell r="AW7">
            <v>334</v>
          </cell>
          <cell r="AY7">
            <v>1568</v>
          </cell>
          <cell r="BA7">
            <v>704</v>
          </cell>
          <cell r="BL7">
            <v>150</v>
          </cell>
          <cell r="BN7">
            <v>885</v>
          </cell>
          <cell r="BP7">
            <v>328</v>
          </cell>
          <cell r="BR7">
            <v>1656</v>
          </cell>
          <cell r="BT7">
            <v>914</v>
          </cell>
          <cell r="CE7">
            <v>150</v>
          </cell>
          <cell r="CG7">
            <v>885</v>
          </cell>
          <cell r="CI7">
            <v>320</v>
          </cell>
          <cell r="CK7">
            <v>1515</v>
          </cell>
          <cell r="CM7">
            <v>857</v>
          </cell>
          <cell r="CX7">
            <v>150</v>
          </cell>
          <cell r="CZ7">
            <v>885</v>
          </cell>
          <cell r="DB7">
            <v>320</v>
          </cell>
          <cell r="DD7">
            <v>1095</v>
          </cell>
          <cell r="DF7">
            <v>1063</v>
          </cell>
          <cell r="DH7">
            <v>252</v>
          </cell>
          <cell r="DQ7">
            <v>150</v>
          </cell>
          <cell r="DS7">
            <v>885</v>
          </cell>
          <cell r="DU7">
            <v>316</v>
          </cell>
          <cell r="DW7">
            <v>1199</v>
          </cell>
          <cell r="DY7">
            <v>1213</v>
          </cell>
          <cell r="EA7">
            <v>272</v>
          </cell>
          <cell r="EJ7">
            <v>150</v>
          </cell>
          <cell r="EL7">
            <v>885</v>
          </cell>
          <cell r="EN7">
            <v>322</v>
          </cell>
          <cell r="EP7">
            <v>1455</v>
          </cell>
          <cell r="ER7">
            <v>238</v>
          </cell>
          <cell r="HH7">
            <v>135</v>
          </cell>
          <cell r="HJ7">
            <v>840</v>
          </cell>
          <cell r="HL7">
            <v>335</v>
          </cell>
          <cell r="HN7">
            <v>1902</v>
          </cell>
          <cell r="HP7">
            <v>223</v>
          </cell>
        </row>
        <row r="8">
          <cell r="C8" t="str">
            <v>Duración [días]</v>
          </cell>
          <cell r="F8">
            <v>0.97</v>
          </cell>
          <cell r="G8">
            <v>0.25051652892561982</v>
          </cell>
          <cell r="H8">
            <v>2.7705625</v>
          </cell>
          <cell r="I8">
            <v>2.7973784883720931</v>
          </cell>
          <cell r="J8">
            <v>7.2467083333333333</v>
          </cell>
          <cell r="K8">
            <v>1.0272740360696511</v>
          </cell>
          <cell r="L8">
            <v>5.5224322916666679</v>
          </cell>
          <cell r="M8">
            <v>4.9520232142857132</v>
          </cell>
          <cell r="N8">
            <v>5.9367031250000002</v>
          </cell>
          <cell r="O8">
            <v>3.7178521825396849</v>
          </cell>
          <cell r="P8">
            <v>5.7229999999999981</v>
          </cell>
          <cell r="Q8">
            <v>2.8164226726726698</v>
          </cell>
          <cell r="R8">
            <v>1.9435364583333334</v>
          </cell>
          <cell r="S8">
            <v>5.8306093749999999</v>
          </cell>
          <cell r="X8">
            <v>14.287291666666667</v>
          </cell>
          <cell r="Y8">
            <v>0.97</v>
          </cell>
          <cell r="Z8">
            <v>0.25051652892561982</v>
          </cell>
          <cell r="AA8">
            <v>2.6998333333333342</v>
          </cell>
          <cell r="AB8">
            <v>2.7973784883720931</v>
          </cell>
          <cell r="AC8">
            <v>7.2467083333333333</v>
          </cell>
          <cell r="AD8">
            <v>1.0453710509950256</v>
          </cell>
          <cell r="AE8">
            <v>5.522432291666667</v>
          </cell>
          <cell r="AF8">
            <v>4.4059170634920628</v>
          </cell>
          <cell r="AG8">
            <v>5.9367031250000002</v>
          </cell>
          <cell r="AH8">
            <v>3.0360615079365068</v>
          </cell>
          <cell r="AI8">
            <v>5.7229999999999981</v>
          </cell>
          <cell r="AJ8">
            <v>4.760740025740029</v>
          </cell>
          <cell r="AK8">
            <v>0</v>
          </cell>
          <cell r="AL8">
            <v>0</v>
          </cell>
          <cell r="AQ8">
            <v>10.831666666666665</v>
          </cell>
          <cell r="AR8">
            <v>0.97</v>
          </cell>
          <cell r="AS8">
            <v>0.25051652892561982</v>
          </cell>
          <cell r="AT8">
            <v>2.6998333333333342</v>
          </cell>
          <cell r="AU8">
            <v>2.7973784883720931</v>
          </cell>
          <cell r="AV8">
            <v>7.2467083333333333</v>
          </cell>
          <cell r="AW8">
            <v>1.0815650808457706</v>
          </cell>
          <cell r="AX8">
            <v>5.522432291666667</v>
          </cell>
          <cell r="AY8">
            <v>5.4115222222222199</v>
          </cell>
          <cell r="AZ8">
            <v>5.7229999999999981</v>
          </cell>
          <cell r="BA8">
            <v>2.4259071643071688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J8">
            <v>10.54875</v>
          </cell>
          <cell r="BK8">
            <v>0.97</v>
          </cell>
          <cell r="BL8">
            <v>0.25051652892561982</v>
          </cell>
          <cell r="BM8">
            <v>2.6998333333333342</v>
          </cell>
          <cell r="BN8">
            <v>2.7973784883720931</v>
          </cell>
          <cell r="BO8">
            <v>7.2467083333333333</v>
          </cell>
          <cell r="BP8">
            <v>1.0634680659203981</v>
          </cell>
          <cell r="BQ8">
            <v>5.5224322916666653</v>
          </cell>
          <cell r="BR8">
            <v>5.623228571428573</v>
          </cell>
          <cell r="BS8">
            <v>5.7229999999999981</v>
          </cell>
          <cell r="BT8">
            <v>2.7425075075075047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CC8">
            <v>10.750833333333334</v>
          </cell>
          <cell r="CD8">
            <v>0.97</v>
          </cell>
          <cell r="CE8">
            <v>0.25051652892561982</v>
          </cell>
          <cell r="CF8">
            <v>2.7705625</v>
          </cell>
          <cell r="CG8">
            <v>2.7973784883720931</v>
          </cell>
          <cell r="CH8">
            <v>7.2467083333333333</v>
          </cell>
          <cell r="CI8">
            <v>1.0393387126865667</v>
          </cell>
          <cell r="CJ8">
            <v>5.4239166666666669</v>
          </cell>
          <cell r="CK8">
            <v>5.2840172619047614</v>
          </cell>
          <cell r="CL8">
            <v>5.7230000000000016</v>
          </cell>
          <cell r="CM8">
            <v>2.581256971256972</v>
          </cell>
          <cell r="CN8">
            <v>1.9157499999999996</v>
          </cell>
          <cell r="CO8">
            <v>5.7472499999999993</v>
          </cell>
          <cell r="CP8">
            <v>0</v>
          </cell>
          <cell r="CQ8">
            <v>0</v>
          </cell>
          <cell r="CV8">
            <v>7.4972916666666665</v>
          </cell>
          <cell r="CW8">
            <v>0.97</v>
          </cell>
          <cell r="CX8">
            <v>0.25051652892561982</v>
          </cell>
          <cell r="CY8">
            <v>2.7705625</v>
          </cell>
          <cell r="CZ8">
            <v>2.7973784883720931</v>
          </cell>
          <cell r="DA8">
            <v>7.2568125000000006</v>
          </cell>
          <cell r="DB8">
            <v>1.0322657960199013</v>
          </cell>
          <cell r="DC8">
            <v>5.4239166666666687</v>
          </cell>
          <cell r="DD8">
            <v>4.2736005952380935</v>
          </cell>
          <cell r="DE8">
            <v>5.9367031250000002</v>
          </cell>
          <cell r="DF8">
            <v>3.1635664682539693</v>
          </cell>
          <cell r="DG8">
            <v>5.7229999999999981</v>
          </cell>
          <cell r="DH8">
            <v>2.2939189189189171</v>
          </cell>
          <cell r="DI8">
            <v>1.9435364583333334</v>
          </cell>
          <cell r="DJ8">
            <v>5.8306093749999999</v>
          </cell>
          <cell r="DO8">
            <v>6.6889583333333329</v>
          </cell>
          <cell r="DP8">
            <v>0.97</v>
          </cell>
          <cell r="DQ8">
            <v>0.25051652892561982</v>
          </cell>
          <cell r="DR8">
            <v>2.6998333333333342</v>
          </cell>
          <cell r="DS8">
            <v>2.7973784883720931</v>
          </cell>
          <cell r="DT8">
            <v>7.2467083333333333</v>
          </cell>
          <cell r="DU8">
            <v>0.99190945273631903</v>
          </cell>
          <cell r="DV8">
            <v>5.522432291666667</v>
          </cell>
          <cell r="DW8">
            <v>4.4898637254901965</v>
          </cell>
          <cell r="DX8">
            <v>5.9367031250000002</v>
          </cell>
          <cell r="DY8">
            <v>2.9906408730158711</v>
          </cell>
          <cell r="DZ8">
            <v>5.7229999999999981</v>
          </cell>
          <cell r="EA8">
            <v>2.6165240240240215</v>
          </cell>
          <cell r="EB8">
            <v>1.9435364583333334</v>
          </cell>
          <cell r="EC8">
            <v>5.8306093749999999</v>
          </cell>
          <cell r="EH8">
            <v>7.9014583333333324</v>
          </cell>
          <cell r="EI8">
            <v>0.97</v>
          </cell>
          <cell r="EJ8">
            <v>0.25051652892561982</v>
          </cell>
          <cell r="EK8">
            <v>2.6998333333333342</v>
          </cell>
          <cell r="EL8">
            <v>2.7973784883720931</v>
          </cell>
          <cell r="EM8">
            <v>6.0796770833333333</v>
          </cell>
          <cell r="EN8">
            <v>1.0453710509950256</v>
          </cell>
          <cell r="EO8">
            <v>5.4239166666666669</v>
          </cell>
          <cell r="EP8">
            <v>4.5492999999999979</v>
          </cell>
          <cell r="EQ8">
            <v>4.3650000000000002</v>
          </cell>
          <cell r="ER8">
            <v>0.33862612612612641</v>
          </cell>
          <cell r="ES8">
            <v>1.9435364583333334</v>
          </cell>
          <cell r="ET8">
            <v>5.8306093749999999</v>
          </cell>
          <cell r="EU8">
            <v>0</v>
          </cell>
          <cell r="EV8">
            <v>0</v>
          </cell>
          <cell r="FA8">
            <v>6.5272916666666667</v>
          </cell>
          <cell r="FB8">
            <v>0.97</v>
          </cell>
          <cell r="FC8">
            <v>1.915242200854701</v>
          </cell>
          <cell r="FD8">
            <v>4.3998360576923075</v>
          </cell>
          <cell r="FE8">
            <v>3.6551589743589745</v>
          </cell>
          <cell r="FF8">
            <v>1.1337319583333334</v>
          </cell>
          <cell r="FG8">
            <v>1.3891038005952381</v>
          </cell>
          <cell r="FH8">
            <v>1.8511073908730158</v>
          </cell>
          <cell r="FI8">
            <v>2.8824789765211647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T8">
            <v>5.8806250000000002</v>
          </cell>
          <cell r="FU8">
            <v>0.97</v>
          </cell>
          <cell r="FV8">
            <v>1.915242200854701</v>
          </cell>
          <cell r="FW8">
            <v>4.1330860576923074</v>
          </cell>
          <cell r="FX8">
            <v>3.477325641025641</v>
          </cell>
          <cell r="FY8">
            <v>3.3300317628205125</v>
          </cell>
          <cell r="FZ8">
            <v>1.8943378273809526</v>
          </cell>
          <cell r="GA8">
            <v>1.7160249791666666</v>
          </cell>
          <cell r="GB8">
            <v>3.1491054811507939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M8">
            <v>5.6785416666666668</v>
          </cell>
          <cell r="GN8">
            <v>0.97</v>
          </cell>
          <cell r="GO8">
            <v>1.7818672008547012</v>
          </cell>
          <cell r="GP8">
            <v>4.2220027243589744</v>
          </cell>
          <cell r="GQ8">
            <v>3.3884089743589745</v>
          </cell>
          <cell r="GR8">
            <v>3.6412400961538465</v>
          </cell>
          <cell r="GS8">
            <v>2.3053784067460321</v>
          </cell>
          <cell r="GT8">
            <v>2.6885573720238098</v>
          </cell>
          <cell r="GU8">
            <v>2.6572322420634924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F8">
            <v>6.2443750000000007</v>
          </cell>
          <cell r="HG8">
            <v>0.97</v>
          </cell>
          <cell r="HH8">
            <v>0.25051652892561982</v>
          </cell>
          <cell r="HI8">
            <v>2.6998333333333342</v>
          </cell>
          <cell r="HJ8">
            <v>2.6563901162790704</v>
          </cell>
          <cell r="HK8">
            <v>7.2467083333333324</v>
          </cell>
          <cell r="HL8">
            <v>1.0845812499999992</v>
          </cell>
          <cell r="HM8">
            <v>5.5224322916666679</v>
          </cell>
          <cell r="HN8">
            <v>6.2150440476190454</v>
          </cell>
          <cell r="HO8">
            <v>5.7229999999999981</v>
          </cell>
          <cell r="HP8">
            <v>0.33316441441441147</v>
          </cell>
          <cell r="HQ8">
            <v>1.9485885416666675</v>
          </cell>
          <cell r="HR8">
            <v>5.8457656250000021</v>
          </cell>
          <cell r="HS8">
            <v>0</v>
          </cell>
          <cell r="HT8">
            <v>0</v>
          </cell>
          <cell r="HY8">
            <v>13.640624999999998</v>
          </cell>
          <cell r="HZ8">
            <v>0.97</v>
          </cell>
          <cell r="IA8">
            <v>1.915242200854701</v>
          </cell>
          <cell r="IB8">
            <v>4.0441693910256404</v>
          </cell>
          <cell r="IC8">
            <v>3.6551589743589745</v>
          </cell>
          <cell r="ID8">
            <v>3.6412400961538465</v>
          </cell>
          <cell r="IE8">
            <v>1.8435960496031747</v>
          </cell>
          <cell r="IF8">
            <v>1.748141890873016</v>
          </cell>
          <cell r="IG8">
            <v>3.0878605985449736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R8">
            <v>13.842708333333334</v>
          </cell>
          <cell r="IS8">
            <v>0.97</v>
          </cell>
          <cell r="IT8">
            <v>1.915242200854701</v>
          </cell>
          <cell r="IU8">
            <v>4.3998360576923075</v>
          </cell>
          <cell r="IV8">
            <v>3.6551589743589745</v>
          </cell>
          <cell r="IW8">
            <v>1.2751433313492064</v>
          </cell>
          <cell r="IX8">
            <v>1.3315260248015874</v>
          </cell>
          <cell r="IY8">
            <v>2.5271333978174608</v>
          </cell>
          <cell r="IZ8">
            <v>2.7288507357804233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K8">
            <v>13.842708333333334</v>
          </cell>
          <cell r="JL8">
            <v>1</v>
          </cell>
          <cell r="JM8">
            <v>0.25826446280991733</v>
          </cell>
          <cell r="JN8">
            <v>4.7</v>
          </cell>
          <cell r="JO8">
            <v>2.4</v>
          </cell>
          <cell r="JP8">
            <v>5.4</v>
          </cell>
          <cell r="JQ8">
            <v>1.6</v>
          </cell>
          <cell r="JR8">
            <v>5.4</v>
          </cell>
          <cell r="JS8">
            <v>2.1</v>
          </cell>
          <cell r="JT8">
            <v>4.4000000000000004</v>
          </cell>
          <cell r="JU8">
            <v>2.2999999999999998</v>
          </cell>
          <cell r="JV8">
            <v>4.4000000000000004</v>
          </cell>
          <cell r="JW8">
            <v>6.7</v>
          </cell>
          <cell r="JX8">
            <v>4.9000000000000004</v>
          </cell>
          <cell r="JY8">
            <v>1.3</v>
          </cell>
          <cell r="KD8">
            <v>13.640624999999998</v>
          </cell>
          <cell r="KE8">
            <v>1</v>
          </cell>
          <cell r="KF8">
            <v>0.25826446280991733</v>
          </cell>
          <cell r="KG8">
            <v>4.7</v>
          </cell>
          <cell r="KH8">
            <v>2.6</v>
          </cell>
          <cell r="KI8">
            <v>5.4</v>
          </cell>
          <cell r="KJ8">
            <v>1.5</v>
          </cell>
          <cell r="KK8">
            <v>5.4</v>
          </cell>
          <cell r="KL8">
            <v>2</v>
          </cell>
          <cell r="KM8">
            <v>4.4000000000000004</v>
          </cell>
          <cell r="KN8">
            <v>2.2999999999999998</v>
          </cell>
          <cell r="KO8">
            <v>4.4000000000000004</v>
          </cell>
          <cell r="KP8">
            <v>5.6</v>
          </cell>
          <cell r="KQ8">
            <v>4.9000000000000004</v>
          </cell>
          <cell r="KR8">
            <v>1.3</v>
          </cell>
          <cell r="KW8">
            <v>6.5272916666666667</v>
          </cell>
          <cell r="KX8">
            <v>1</v>
          </cell>
          <cell r="KY8">
            <v>0.25826446280991733</v>
          </cell>
          <cell r="KZ8">
            <v>4.4000000000000004</v>
          </cell>
          <cell r="LA8">
            <v>2.6</v>
          </cell>
          <cell r="LB8">
            <v>5.4</v>
          </cell>
          <cell r="LC8">
            <v>1.7</v>
          </cell>
          <cell r="LD8">
            <v>5.4</v>
          </cell>
          <cell r="LE8">
            <v>2.1</v>
          </cell>
          <cell r="LF8">
            <v>4.5</v>
          </cell>
          <cell r="LG8">
            <v>2.2000000000000002</v>
          </cell>
          <cell r="LH8">
            <v>4.4000000000000004</v>
          </cell>
          <cell r="LI8">
            <v>6.1</v>
          </cell>
          <cell r="LJ8">
            <v>4.9000000000000004</v>
          </cell>
          <cell r="LK8">
            <v>1.3</v>
          </cell>
          <cell r="LP8">
            <v>10.750833333333334</v>
          </cell>
          <cell r="LQ8">
            <v>1</v>
          </cell>
          <cell r="LR8">
            <v>0.25826446280991733</v>
          </cell>
          <cell r="LS8">
            <v>4.7</v>
          </cell>
          <cell r="LT8">
            <v>2.6</v>
          </cell>
          <cell r="LU8">
            <v>5.4</v>
          </cell>
          <cell r="LV8">
            <v>1.5</v>
          </cell>
          <cell r="LW8">
            <v>5.3</v>
          </cell>
          <cell r="LX8">
            <v>2</v>
          </cell>
          <cell r="LY8">
            <v>4.4000000000000004</v>
          </cell>
          <cell r="LZ8">
            <v>2.2999999999999998</v>
          </cell>
          <cell r="MA8">
            <v>4.4000000000000004</v>
          </cell>
          <cell r="MB8">
            <v>5.8</v>
          </cell>
          <cell r="MC8">
            <v>4.9000000000000004</v>
          </cell>
          <cell r="MD8">
            <v>1.3</v>
          </cell>
          <cell r="MI8">
            <v>7.4972916666666665</v>
          </cell>
          <cell r="MJ8">
            <v>1</v>
          </cell>
          <cell r="MK8">
            <v>0.25826446280991733</v>
          </cell>
          <cell r="ML8">
            <v>4.7</v>
          </cell>
          <cell r="MM8">
            <v>2.5</v>
          </cell>
          <cell r="MN8">
            <v>5.4</v>
          </cell>
          <cell r="MO8">
            <v>1.8</v>
          </cell>
          <cell r="MP8">
            <v>5.3</v>
          </cell>
          <cell r="MQ8">
            <v>2.1</v>
          </cell>
          <cell r="MR8">
            <v>4.5</v>
          </cell>
          <cell r="MS8">
            <v>2.2999999999999998</v>
          </cell>
          <cell r="MT8">
            <v>4.4000000000000004</v>
          </cell>
          <cell r="MU8">
            <v>5.9</v>
          </cell>
          <cell r="MV8">
            <v>4.9000000000000004</v>
          </cell>
          <cell r="MW8">
            <v>1.3</v>
          </cell>
          <cell r="NB8">
            <v>10.54875</v>
          </cell>
          <cell r="NC8">
            <v>1</v>
          </cell>
          <cell r="ND8">
            <v>0.25826446280991733</v>
          </cell>
          <cell r="NE8">
            <v>4</v>
          </cell>
          <cell r="NF8">
            <v>2.6</v>
          </cell>
          <cell r="NG8">
            <v>5.4</v>
          </cell>
          <cell r="NH8">
            <v>1.5</v>
          </cell>
          <cell r="NI8">
            <v>5.4</v>
          </cell>
          <cell r="NJ8">
            <v>2</v>
          </cell>
          <cell r="NK8">
            <v>5.4</v>
          </cell>
          <cell r="NL8">
            <v>5.0999999999999996</v>
          </cell>
          <cell r="NM8">
            <v>6</v>
          </cell>
          <cell r="NN8">
            <v>5.2</v>
          </cell>
          <cell r="NO8">
            <v>5.9</v>
          </cell>
          <cell r="NP8">
            <v>1.7</v>
          </cell>
          <cell r="NU8">
            <v>14.287291666666667</v>
          </cell>
          <cell r="NV8">
            <v>1</v>
          </cell>
          <cell r="NW8">
            <v>0.25826446280991733</v>
          </cell>
          <cell r="NX8">
            <v>4.0999999999999996</v>
          </cell>
          <cell r="NY8">
            <v>2.5</v>
          </cell>
          <cell r="NZ8">
            <v>5.4</v>
          </cell>
          <cell r="OA8">
            <v>1.5</v>
          </cell>
          <cell r="OB8">
            <v>5.4</v>
          </cell>
          <cell r="OC8">
            <v>2</v>
          </cell>
          <cell r="OD8">
            <v>5.4</v>
          </cell>
          <cell r="OE8">
            <v>4.4000000000000004</v>
          </cell>
          <cell r="OF8">
            <v>6</v>
          </cell>
          <cell r="OG8">
            <v>4.5999999999999996</v>
          </cell>
          <cell r="OH8">
            <v>5.9</v>
          </cell>
          <cell r="OI8">
            <v>1.7</v>
          </cell>
          <cell r="ON8">
            <v>6.6889583333333329</v>
          </cell>
          <cell r="OO8">
            <v>1</v>
          </cell>
          <cell r="OP8">
            <v>0.25826446280991733</v>
          </cell>
          <cell r="OQ8">
            <v>4.7</v>
          </cell>
          <cell r="OR8">
            <v>2.5</v>
          </cell>
          <cell r="OS8">
            <v>5.4</v>
          </cell>
          <cell r="OT8">
            <v>1.5</v>
          </cell>
          <cell r="OU8">
            <v>5.3</v>
          </cell>
          <cell r="OV8">
            <v>2</v>
          </cell>
          <cell r="OW8">
            <v>5.5</v>
          </cell>
          <cell r="OX8">
            <v>4.5999999999999996</v>
          </cell>
          <cell r="OY8">
            <v>6</v>
          </cell>
          <cell r="OZ8">
            <v>5</v>
          </cell>
          <cell r="PA8">
            <v>5.9</v>
          </cell>
          <cell r="PB8">
            <v>1.7</v>
          </cell>
          <cell r="PG8">
            <v>7.9014583333333324</v>
          </cell>
          <cell r="PH8">
            <v>1</v>
          </cell>
          <cell r="PI8">
            <v>0.28409090909090912</v>
          </cell>
          <cell r="PJ8">
            <v>4.4933333333333341</v>
          </cell>
          <cell r="PK8">
            <v>2.5638953488372094</v>
          </cell>
          <cell r="PL8">
            <v>5.3822916666666671</v>
          </cell>
          <cell r="PM8">
            <v>1.520954457364341</v>
          </cell>
          <cell r="PN8">
            <v>5.3187500000000005</v>
          </cell>
          <cell r="PO8">
            <v>2.0377021144278609</v>
          </cell>
          <cell r="PP8">
            <v>5.5203125000000002</v>
          </cell>
          <cell r="PQ8">
            <v>4.2069642857142853</v>
          </cell>
          <cell r="PR8">
            <v>6.0015625000000004</v>
          </cell>
          <cell r="PS8">
            <v>5.5098214285714278</v>
          </cell>
          <cell r="PT8">
            <v>5.9</v>
          </cell>
          <cell r="PU8">
            <v>1.6666666666666667</v>
          </cell>
          <cell r="PZ8">
            <v>10.831666666666665</v>
          </cell>
        </row>
        <row r="9">
          <cell r="D9" t="str">
            <v>Ítem</v>
          </cell>
        </row>
        <row r="10">
          <cell r="C10" t="str">
            <v>BORR</v>
          </cell>
          <cell r="D10">
            <v>1</v>
          </cell>
          <cell r="E10" t="str">
            <v>BORR1</v>
          </cell>
          <cell r="F10">
            <v>23.28</v>
          </cell>
          <cell r="G10">
            <v>6.0123966942148757</v>
          </cell>
          <cell r="H10">
            <v>66.493499999999997</v>
          </cell>
          <cell r="I10">
            <v>67.137083720930235</v>
          </cell>
          <cell r="J10">
            <v>173.92099999999999</v>
          </cell>
          <cell r="K10">
            <v>24.654576865671626</v>
          </cell>
          <cell r="L10">
            <v>132.53837500000003</v>
          </cell>
          <cell r="M10">
            <v>118.84855714285712</v>
          </cell>
          <cell r="N10">
            <v>142.480875</v>
          </cell>
          <cell r="O10">
            <v>89.228452380952433</v>
          </cell>
          <cell r="P10">
            <v>137.35199999999995</v>
          </cell>
          <cell r="Q10">
            <v>67.594144144144082</v>
          </cell>
          <cell r="R10">
            <v>46.644874999999999</v>
          </cell>
          <cell r="S10">
            <v>139.93462499999998</v>
          </cell>
          <cell r="X10">
            <v>342.89499999999998</v>
          </cell>
          <cell r="Y10">
            <v>23.28</v>
          </cell>
          <cell r="Z10">
            <v>6.0123966942148757</v>
          </cell>
          <cell r="AA10">
            <v>64.796000000000021</v>
          </cell>
          <cell r="AB10">
            <v>67.137083720930235</v>
          </cell>
          <cell r="AC10">
            <v>173.92099999999999</v>
          </cell>
          <cell r="AD10">
            <v>25.088905223880616</v>
          </cell>
          <cell r="AE10">
            <v>132.538375</v>
          </cell>
          <cell r="AF10">
            <v>105.74200952380951</v>
          </cell>
          <cell r="AG10">
            <v>142.480875</v>
          </cell>
          <cell r="AH10">
            <v>72.865476190476159</v>
          </cell>
          <cell r="AI10">
            <v>137.35199999999995</v>
          </cell>
          <cell r="AJ10">
            <v>114.2577606177607</v>
          </cell>
          <cell r="AK10">
            <v>0</v>
          </cell>
          <cell r="AL10">
            <v>0</v>
          </cell>
          <cell r="AQ10">
            <v>259.95999999999998</v>
          </cell>
          <cell r="AR10">
            <v>23.28</v>
          </cell>
          <cell r="AS10">
            <v>6.0123966942148757</v>
          </cell>
          <cell r="AT10">
            <v>64.796000000000021</v>
          </cell>
          <cell r="AU10">
            <v>67.137083720930235</v>
          </cell>
          <cell r="AV10">
            <v>173.92099999999999</v>
          </cell>
          <cell r="AW10">
            <v>25.957561940298497</v>
          </cell>
          <cell r="AX10">
            <v>132.538375</v>
          </cell>
          <cell r="AY10">
            <v>129.87653333333327</v>
          </cell>
          <cell r="AZ10">
            <v>137.35199999999995</v>
          </cell>
          <cell r="BA10">
            <v>58.221771943372048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J10">
            <v>253.17000000000002</v>
          </cell>
          <cell r="BK10">
            <v>23.28</v>
          </cell>
          <cell r="BL10">
            <v>6.0123966942148757</v>
          </cell>
          <cell r="BM10">
            <v>64.796000000000021</v>
          </cell>
          <cell r="BN10">
            <v>67.137083720930235</v>
          </cell>
          <cell r="BO10">
            <v>173.92099999999999</v>
          </cell>
          <cell r="BP10">
            <v>25.523233582089553</v>
          </cell>
          <cell r="BQ10">
            <v>132.53837499999997</v>
          </cell>
          <cell r="BR10">
            <v>134.95748571428575</v>
          </cell>
          <cell r="BS10">
            <v>137.35199999999995</v>
          </cell>
          <cell r="BT10">
            <v>65.820180180180117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CC10">
            <v>258.02000000000004</v>
          </cell>
          <cell r="CD10">
            <v>23.28</v>
          </cell>
          <cell r="CE10">
            <v>6.0123966942148757</v>
          </cell>
          <cell r="CF10">
            <v>66.493499999999997</v>
          </cell>
          <cell r="CG10">
            <v>67.137083720930235</v>
          </cell>
          <cell r="CH10">
            <v>173.92099999999999</v>
          </cell>
          <cell r="CI10">
            <v>24.944129104477604</v>
          </cell>
          <cell r="CJ10">
            <v>130.17400000000001</v>
          </cell>
          <cell r="CK10">
            <v>126.81641428571427</v>
          </cell>
          <cell r="CL10">
            <v>137.35200000000003</v>
          </cell>
          <cell r="CM10">
            <v>61.95016731016733</v>
          </cell>
          <cell r="CN10">
            <v>45.977999999999994</v>
          </cell>
          <cell r="CO10">
            <v>137.93399999999997</v>
          </cell>
          <cell r="CP10">
            <v>0</v>
          </cell>
          <cell r="CQ10">
            <v>0</v>
          </cell>
          <cell r="CV10">
            <v>179.935</v>
          </cell>
          <cell r="CW10">
            <v>23.28</v>
          </cell>
          <cell r="CX10">
            <v>6.0123966942148757</v>
          </cell>
          <cell r="CY10">
            <v>66.493499999999997</v>
          </cell>
          <cell r="CZ10">
            <v>67.137083720930235</v>
          </cell>
          <cell r="DA10">
            <v>174.1635</v>
          </cell>
          <cell r="DB10">
            <v>24.774379104477632</v>
          </cell>
          <cell r="DC10">
            <v>130.17400000000004</v>
          </cell>
          <cell r="DD10">
            <v>102.56641428571425</v>
          </cell>
          <cell r="DE10">
            <v>142.480875</v>
          </cell>
          <cell r="DF10">
            <v>75.925595238095269</v>
          </cell>
          <cell r="DG10">
            <v>137.35199999999995</v>
          </cell>
          <cell r="DH10">
            <v>55.054054054054006</v>
          </cell>
          <cell r="DI10">
            <v>46.644874999999999</v>
          </cell>
          <cell r="DJ10">
            <v>139.93462499999998</v>
          </cell>
          <cell r="DO10">
            <v>160.535</v>
          </cell>
          <cell r="DP10">
            <v>23.28</v>
          </cell>
          <cell r="DQ10">
            <v>6.0123966942148757</v>
          </cell>
          <cell r="DR10">
            <v>64.796000000000021</v>
          </cell>
          <cell r="DS10">
            <v>67.137083720930235</v>
          </cell>
          <cell r="DT10">
            <v>173.92099999999999</v>
          </cell>
          <cell r="DU10">
            <v>23.805826865671655</v>
          </cell>
          <cell r="DV10">
            <v>132.538375</v>
          </cell>
          <cell r="DW10">
            <v>107.75672941176472</v>
          </cell>
          <cell r="DX10">
            <v>142.480875</v>
          </cell>
          <cell r="DY10">
            <v>71.775380952380914</v>
          </cell>
          <cell r="DZ10">
            <v>137.35199999999995</v>
          </cell>
          <cell r="EA10">
            <v>62.796576576576513</v>
          </cell>
          <cell r="EB10">
            <v>46.644874999999999</v>
          </cell>
          <cell r="EC10">
            <v>139.93462499999998</v>
          </cell>
          <cell r="EH10">
            <v>189.63499999999999</v>
          </cell>
          <cell r="EI10">
            <v>23.28</v>
          </cell>
          <cell r="EJ10">
            <v>6.0123966942148757</v>
          </cell>
          <cell r="EK10">
            <v>64.796000000000021</v>
          </cell>
          <cell r="EL10">
            <v>67.137083720930235</v>
          </cell>
          <cell r="EM10">
            <v>145.91225</v>
          </cell>
          <cell r="EN10">
            <v>25.088905223880616</v>
          </cell>
          <cell r="EO10">
            <v>130.17400000000001</v>
          </cell>
          <cell r="EP10">
            <v>109.18319999999994</v>
          </cell>
          <cell r="EQ10">
            <v>104.76</v>
          </cell>
          <cell r="ER10">
            <v>8.1270270270270331</v>
          </cell>
          <cell r="ES10">
            <v>46.644874999999999</v>
          </cell>
          <cell r="ET10">
            <v>139.93462499999998</v>
          </cell>
          <cell r="EU10">
            <v>0</v>
          </cell>
          <cell r="EV10">
            <v>0</v>
          </cell>
          <cell r="FA10">
            <v>156.655</v>
          </cell>
          <cell r="FB10">
            <v>23.28</v>
          </cell>
          <cell r="FC10">
            <v>45.965812820512824</v>
          </cell>
          <cell r="FD10">
            <v>105.59606538461537</v>
          </cell>
          <cell r="FE10">
            <v>87.723815384615392</v>
          </cell>
          <cell r="FF10">
            <v>27.209567</v>
          </cell>
          <cell r="FG10">
            <v>33.33849121428571</v>
          </cell>
          <cell r="FH10">
            <v>44.426577380952381</v>
          </cell>
          <cell r="FI10">
            <v>69.179495436507949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T10">
            <v>141.13499999999999</v>
          </cell>
          <cell r="FU10">
            <v>23.28</v>
          </cell>
          <cell r="FV10">
            <v>45.965812820512824</v>
          </cell>
          <cell r="FW10">
            <v>99.194065384615385</v>
          </cell>
          <cell r="FX10">
            <v>83.455815384615391</v>
          </cell>
          <cell r="FY10">
            <v>79.9207623076923</v>
          </cell>
          <cell r="FZ10">
            <v>45.464107857142864</v>
          </cell>
          <cell r="GA10">
            <v>41.184599499999997</v>
          </cell>
          <cell r="GB10">
            <v>75.57853154761905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M10">
            <v>136.285</v>
          </cell>
          <cell r="GN10">
            <v>23.28</v>
          </cell>
          <cell r="GO10">
            <v>42.76481282051283</v>
          </cell>
          <cell r="GP10">
            <v>101.32806538461539</v>
          </cell>
          <cell r="GQ10">
            <v>81.321815384615391</v>
          </cell>
          <cell r="GR10">
            <v>87.389762307692308</v>
          </cell>
          <cell r="GS10">
            <v>55.329081761904774</v>
          </cell>
          <cell r="GT10">
            <v>64.525376928571433</v>
          </cell>
          <cell r="GU10">
            <v>63.773573809523818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F10">
            <v>149.86500000000001</v>
          </cell>
          <cell r="HG10">
            <v>23.28</v>
          </cell>
          <cell r="HH10">
            <v>6.0123966942148757</v>
          </cell>
          <cell r="HI10">
            <v>64.796000000000021</v>
          </cell>
          <cell r="HJ10">
            <v>63.753362790697693</v>
          </cell>
          <cell r="HK10">
            <v>173.92099999999999</v>
          </cell>
          <cell r="HL10">
            <v>26.029949999999978</v>
          </cell>
          <cell r="HM10">
            <v>132.53837500000003</v>
          </cell>
          <cell r="HN10">
            <v>149.16105714285709</v>
          </cell>
          <cell r="HO10">
            <v>137.35199999999995</v>
          </cell>
          <cell r="HP10">
            <v>7.9959459459458753</v>
          </cell>
          <cell r="HQ10">
            <v>46.766125000000017</v>
          </cell>
          <cell r="HR10">
            <v>140.29837500000005</v>
          </cell>
          <cell r="HS10">
            <v>0</v>
          </cell>
          <cell r="HT10">
            <v>0</v>
          </cell>
          <cell r="HY10">
            <v>327.37499999999994</v>
          </cell>
          <cell r="HZ10">
            <v>23.28</v>
          </cell>
          <cell r="IA10">
            <v>45.965812820512824</v>
          </cell>
          <cell r="IB10">
            <v>97.06006538461537</v>
          </cell>
          <cell r="IC10">
            <v>87.723815384615392</v>
          </cell>
          <cell r="ID10">
            <v>87.389762307692308</v>
          </cell>
          <cell r="IE10">
            <v>44.246305190476193</v>
          </cell>
          <cell r="IF10">
            <v>41.955405380952385</v>
          </cell>
          <cell r="IG10">
            <v>74.10865436507936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R10">
            <v>332.22500000000002</v>
          </cell>
          <cell r="IS10">
            <v>23.28</v>
          </cell>
          <cell r="IT10">
            <v>45.965812820512824</v>
          </cell>
          <cell r="IU10">
            <v>105.59606538461537</v>
          </cell>
          <cell r="IV10">
            <v>87.723815384615392</v>
          </cell>
          <cell r="IW10">
            <v>30.603439952380953</v>
          </cell>
          <cell r="IX10">
            <v>31.956624595238097</v>
          </cell>
          <cell r="IY10">
            <v>60.65120154761906</v>
          </cell>
          <cell r="IZ10">
            <v>65.492417658730162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K10">
            <v>332.22500000000002</v>
          </cell>
        </row>
        <row r="11">
          <cell r="C11" t="str">
            <v>BORR</v>
          </cell>
          <cell r="D11">
            <v>10</v>
          </cell>
          <cell r="E11" t="str">
            <v>BORR10</v>
          </cell>
          <cell r="F11">
            <v>0.97</v>
          </cell>
          <cell r="G11">
            <v>0.25051652892561982</v>
          </cell>
          <cell r="H11">
            <v>2.7705625</v>
          </cell>
          <cell r="I11">
            <v>2.7973784883720931</v>
          </cell>
          <cell r="J11">
            <v>7.2467083333333333</v>
          </cell>
          <cell r="K11">
            <v>1.0272740360696511</v>
          </cell>
          <cell r="L11">
            <v>5.5224322916666679</v>
          </cell>
          <cell r="M11">
            <v>4.9520232142857132</v>
          </cell>
          <cell r="N11">
            <v>5.9367031250000002</v>
          </cell>
          <cell r="O11">
            <v>3.7178521825396849</v>
          </cell>
          <cell r="P11">
            <v>5.7229999999999981</v>
          </cell>
          <cell r="Q11">
            <v>2.8164226726726698</v>
          </cell>
          <cell r="R11">
            <v>1.9435364583333334</v>
          </cell>
          <cell r="S11">
            <v>5.8306093749999999</v>
          </cell>
          <cell r="X11">
            <v>14.287291666666667</v>
          </cell>
          <cell r="Y11">
            <v>0.97</v>
          </cell>
          <cell r="Z11">
            <v>0.25051652892561982</v>
          </cell>
          <cell r="AA11">
            <v>2.6998333333333342</v>
          </cell>
          <cell r="AB11">
            <v>2.7973784883720931</v>
          </cell>
          <cell r="AC11">
            <v>7.2467083333333333</v>
          </cell>
          <cell r="AD11">
            <v>1.0453710509950256</v>
          </cell>
          <cell r="AE11">
            <v>5.522432291666667</v>
          </cell>
          <cell r="AF11">
            <v>4.4059170634920628</v>
          </cell>
          <cell r="AG11">
            <v>5.9367031250000002</v>
          </cell>
          <cell r="AH11">
            <v>3.0360615079365068</v>
          </cell>
          <cell r="AI11">
            <v>5.7229999999999981</v>
          </cell>
          <cell r="AJ11">
            <v>4.760740025740029</v>
          </cell>
          <cell r="AK11">
            <v>0</v>
          </cell>
          <cell r="AL11">
            <v>0</v>
          </cell>
          <cell r="AQ11">
            <v>10.831666666666665</v>
          </cell>
          <cell r="AR11">
            <v>0.97</v>
          </cell>
          <cell r="AS11">
            <v>0.25051652892561982</v>
          </cell>
          <cell r="AT11">
            <v>2.6998333333333342</v>
          </cell>
          <cell r="AU11">
            <v>2.7973784883720931</v>
          </cell>
          <cell r="AV11">
            <v>7.2467083333333333</v>
          </cell>
          <cell r="AW11">
            <v>1.0815650808457706</v>
          </cell>
          <cell r="AX11">
            <v>5.522432291666667</v>
          </cell>
          <cell r="AY11">
            <v>5.4115222222222199</v>
          </cell>
          <cell r="AZ11">
            <v>5.7229999999999981</v>
          </cell>
          <cell r="BA11">
            <v>2.4259071643071688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J11">
            <v>10.54875</v>
          </cell>
          <cell r="BK11">
            <v>0.97</v>
          </cell>
          <cell r="BL11">
            <v>0.25051652892561982</v>
          </cell>
          <cell r="BM11">
            <v>2.6998333333333342</v>
          </cell>
          <cell r="BN11">
            <v>2.7973784883720931</v>
          </cell>
          <cell r="BO11">
            <v>7.2467083333333333</v>
          </cell>
          <cell r="BP11">
            <v>1.0634680659203981</v>
          </cell>
          <cell r="BQ11">
            <v>5.5224322916666653</v>
          </cell>
          <cell r="BR11">
            <v>5.623228571428573</v>
          </cell>
          <cell r="BS11">
            <v>5.7229999999999981</v>
          </cell>
          <cell r="BT11">
            <v>2.7425075075075047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CC11">
            <v>10.750833333333334</v>
          </cell>
          <cell r="CD11">
            <v>0.97</v>
          </cell>
          <cell r="CE11">
            <v>0.25051652892561982</v>
          </cell>
          <cell r="CF11">
            <v>2.7705625</v>
          </cell>
          <cell r="CG11">
            <v>2.7973784883720931</v>
          </cell>
          <cell r="CH11">
            <v>7.2467083333333333</v>
          </cell>
          <cell r="CI11">
            <v>1.0393387126865667</v>
          </cell>
          <cell r="CJ11">
            <v>5.4239166666666669</v>
          </cell>
          <cell r="CK11">
            <v>5.2840172619047614</v>
          </cell>
          <cell r="CL11">
            <v>5.7230000000000016</v>
          </cell>
          <cell r="CM11">
            <v>2.581256971256972</v>
          </cell>
          <cell r="CN11">
            <v>1.9157499999999996</v>
          </cell>
          <cell r="CO11">
            <v>5.7472499999999993</v>
          </cell>
          <cell r="CP11">
            <v>0</v>
          </cell>
          <cell r="CQ11">
            <v>0</v>
          </cell>
          <cell r="CV11">
            <v>7.4972916666666665</v>
          </cell>
          <cell r="CW11">
            <v>0.97</v>
          </cell>
          <cell r="CX11">
            <v>0.25051652892561982</v>
          </cell>
          <cell r="CY11">
            <v>2.7705625</v>
          </cell>
          <cell r="CZ11">
            <v>2.7973784883720931</v>
          </cell>
          <cell r="DA11">
            <v>7.2568125000000006</v>
          </cell>
          <cell r="DB11">
            <v>1.0322657960199013</v>
          </cell>
          <cell r="DC11">
            <v>5.4239166666666687</v>
          </cell>
          <cell r="DD11">
            <v>4.2736005952380935</v>
          </cell>
          <cell r="DE11">
            <v>5.9367031250000002</v>
          </cell>
          <cell r="DF11">
            <v>3.1635664682539693</v>
          </cell>
          <cell r="DG11">
            <v>5.7229999999999981</v>
          </cell>
          <cell r="DH11">
            <v>2.2939189189189171</v>
          </cell>
          <cell r="DI11">
            <v>1.9435364583333334</v>
          </cell>
          <cell r="DJ11">
            <v>5.8306093749999999</v>
          </cell>
          <cell r="DO11">
            <v>6.6889583333333329</v>
          </cell>
          <cell r="DP11">
            <v>0.97</v>
          </cell>
          <cell r="DQ11">
            <v>0.25051652892561982</v>
          </cell>
          <cell r="DR11">
            <v>2.6998333333333342</v>
          </cell>
          <cell r="DS11">
            <v>2.7973784883720931</v>
          </cell>
          <cell r="DT11">
            <v>7.2467083333333333</v>
          </cell>
          <cell r="DU11">
            <v>0.99190945273631903</v>
          </cell>
          <cell r="DV11">
            <v>5.522432291666667</v>
          </cell>
          <cell r="DW11">
            <v>4.4898637254901965</v>
          </cell>
          <cell r="DX11">
            <v>5.9367031250000002</v>
          </cell>
          <cell r="DY11">
            <v>2.9906408730158711</v>
          </cell>
          <cell r="DZ11">
            <v>5.7229999999999981</v>
          </cell>
          <cell r="EA11">
            <v>2.6165240240240215</v>
          </cell>
          <cell r="EB11">
            <v>1.9435364583333334</v>
          </cell>
          <cell r="EC11">
            <v>5.8306093749999999</v>
          </cell>
          <cell r="EH11">
            <v>7.9014583333333324</v>
          </cell>
          <cell r="EI11">
            <v>0.97</v>
          </cell>
          <cell r="EJ11">
            <v>0.25051652892561982</v>
          </cell>
          <cell r="EK11">
            <v>2.6998333333333342</v>
          </cell>
          <cell r="EL11">
            <v>2.7973784883720931</v>
          </cell>
          <cell r="EM11">
            <v>6.0796770833333333</v>
          </cell>
          <cell r="EN11">
            <v>1.0453710509950256</v>
          </cell>
          <cell r="EO11">
            <v>5.4239166666666669</v>
          </cell>
          <cell r="EP11">
            <v>4.5492999999999979</v>
          </cell>
          <cell r="EQ11">
            <v>4.3650000000000002</v>
          </cell>
          <cell r="ER11">
            <v>0.33862612612612641</v>
          </cell>
          <cell r="ES11">
            <v>1.9435364583333334</v>
          </cell>
          <cell r="ET11">
            <v>5.8306093749999999</v>
          </cell>
          <cell r="EU11">
            <v>0</v>
          </cell>
          <cell r="EV11">
            <v>0</v>
          </cell>
          <cell r="FA11">
            <v>6.5272916666666667</v>
          </cell>
          <cell r="FB11">
            <v>0.97</v>
          </cell>
          <cell r="FC11">
            <v>1.915242200854701</v>
          </cell>
          <cell r="FD11">
            <v>4.3998360576923075</v>
          </cell>
          <cell r="FE11">
            <v>3.6551589743589745</v>
          </cell>
          <cell r="FF11">
            <v>1.1337319583333334</v>
          </cell>
          <cell r="FG11">
            <v>1.3891038005952381</v>
          </cell>
          <cell r="FH11">
            <v>1.8511073908730158</v>
          </cell>
          <cell r="FI11">
            <v>2.8824789765211647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T11">
            <v>5.8806250000000002</v>
          </cell>
          <cell r="FU11">
            <v>0.97</v>
          </cell>
          <cell r="FV11">
            <v>1.915242200854701</v>
          </cell>
          <cell r="FW11">
            <v>4.1330860576923074</v>
          </cell>
          <cell r="FX11">
            <v>3.477325641025641</v>
          </cell>
          <cell r="FY11">
            <v>3.3300317628205125</v>
          </cell>
          <cell r="FZ11">
            <v>1.8943378273809526</v>
          </cell>
          <cell r="GA11">
            <v>1.7160249791666666</v>
          </cell>
          <cell r="GB11">
            <v>3.1491054811507939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M11">
            <v>5.6785416666666668</v>
          </cell>
          <cell r="GN11">
            <v>0.97</v>
          </cell>
          <cell r="GO11">
            <v>1.7818672008547012</v>
          </cell>
          <cell r="GP11">
            <v>4.2220027243589744</v>
          </cell>
          <cell r="GQ11">
            <v>3.3884089743589745</v>
          </cell>
          <cell r="GR11">
            <v>3.6412400961538465</v>
          </cell>
          <cell r="GS11">
            <v>2.3053784067460321</v>
          </cell>
          <cell r="GT11">
            <v>2.6885573720238098</v>
          </cell>
          <cell r="GU11">
            <v>2.6572322420634924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F11">
            <v>6.2443750000000007</v>
          </cell>
          <cell r="HG11">
            <v>0.97</v>
          </cell>
          <cell r="HH11">
            <v>0.25051652892561982</v>
          </cell>
          <cell r="HI11">
            <v>2.6998333333333342</v>
          </cell>
          <cell r="HJ11">
            <v>2.6563901162790704</v>
          </cell>
          <cell r="HK11">
            <v>7.2467083333333324</v>
          </cell>
          <cell r="HL11">
            <v>1.0845812499999992</v>
          </cell>
          <cell r="HM11">
            <v>5.5224322916666679</v>
          </cell>
          <cell r="HN11">
            <v>6.2150440476190454</v>
          </cell>
          <cell r="HO11">
            <v>5.7229999999999981</v>
          </cell>
          <cell r="HP11">
            <v>0.33316441441441147</v>
          </cell>
          <cell r="HQ11">
            <v>1.9485885416666675</v>
          </cell>
          <cell r="HR11">
            <v>5.8457656250000021</v>
          </cell>
          <cell r="HS11">
            <v>0</v>
          </cell>
          <cell r="HT11">
            <v>0</v>
          </cell>
          <cell r="HY11">
            <v>13.640624999999998</v>
          </cell>
          <cell r="HZ11">
            <v>0.97</v>
          </cell>
          <cell r="IA11">
            <v>1.915242200854701</v>
          </cell>
          <cell r="IB11">
            <v>4.0441693910256404</v>
          </cell>
          <cell r="IC11">
            <v>3.6551589743589745</v>
          </cell>
          <cell r="ID11">
            <v>3.6412400961538465</v>
          </cell>
          <cell r="IE11">
            <v>1.8435960496031747</v>
          </cell>
          <cell r="IF11">
            <v>1.748141890873016</v>
          </cell>
          <cell r="IG11">
            <v>3.0878605985449736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R11">
            <v>13.842708333333334</v>
          </cell>
          <cell r="IS11">
            <v>0.97</v>
          </cell>
          <cell r="IT11">
            <v>1.915242200854701</v>
          </cell>
          <cell r="IU11">
            <v>4.3998360576923075</v>
          </cell>
          <cell r="IV11">
            <v>3.6551589743589745</v>
          </cell>
          <cell r="IW11">
            <v>1.2751433313492064</v>
          </cell>
          <cell r="IX11">
            <v>1.3315260248015874</v>
          </cell>
          <cell r="IY11">
            <v>2.5271333978174608</v>
          </cell>
          <cell r="IZ11">
            <v>2.7288507357804233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K11">
            <v>13.842708333333334</v>
          </cell>
        </row>
        <row r="12">
          <cell r="C12" t="str">
            <v>BORR</v>
          </cell>
          <cell r="D12">
            <v>11</v>
          </cell>
          <cell r="E12" t="str">
            <v>BORR11</v>
          </cell>
          <cell r="F12">
            <v>0.97</v>
          </cell>
          <cell r="G12">
            <v>0.50103305785123964</v>
          </cell>
          <cell r="H12">
            <v>5.5411250000000001</v>
          </cell>
          <cell r="I12">
            <v>5.5947569767441863</v>
          </cell>
          <cell r="J12">
            <v>14.493416666666667</v>
          </cell>
          <cell r="K12">
            <v>1.0272740360696511</v>
          </cell>
          <cell r="L12">
            <v>5.5224322916666679</v>
          </cell>
          <cell r="M12">
            <v>4.9520232142857132</v>
          </cell>
          <cell r="N12">
            <v>5.9367031250000002</v>
          </cell>
          <cell r="O12">
            <v>3.7178521825396849</v>
          </cell>
          <cell r="P12">
            <v>5.7229999999999981</v>
          </cell>
          <cell r="Q12">
            <v>2.8164226726726698</v>
          </cell>
          <cell r="R12">
            <v>1.9435364583333334</v>
          </cell>
          <cell r="S12">
            <v>5.8306093749999999</v>
          </cell>
          <cell r="X12">
            <v>14.287291666666667</v>
          </cell>
          <cell r="Y12">
            <v>0.97</v>
          </cell>
          <cell r="Z12">
            <v>0.50103305785123964</v>
          </cell>
          <cell r="AA12">
            <v>5.3996666666666684</v>
          </cell>
          <cell r="AB12">
            <v>5.5947569767441863</v>
          </cell>
          <cell r="AC12">
            <v>14.493416666666667</v>
          </cell>
          <cell r="AD12">
            <v>1.0453710509950256</v>
          </cell>
          <cell r="AE12">
            <v>5.522432291666667</v>
          </cell>
          <cell r="AF12">
            <v>4.4059170634920628</v>
          </cell>
          <cell r="AG12">
            <v>5.9367031250000002</v>
          </cell>
          <cell r="AH12">
            <v>3.0360615079365068</v>
          </cell>
          <cell r="AI12">
            <v>5.7229999999999981</v>
          </cell>
          <cell r="AJ12">
            <v>4.760740025740029</v>
          </cell>
          <cell r="AK12">
            <v>0</v>
          </cell>
          <cell r="AL12">
            <v>0</v>
          </cell>
          <cell r="AQ12">
            <v>10.831666666666665</v>
          </cell>
          <cell r="AR12">
            <v>0.97</v>
          </cell>
          <cell r="AS12">
            <v>0.50103305785123964</v>
          </cell>
          <cell r="AT12">
            <v>5.3996666666666684</v>
          </cell>
          <cell r="AU12">
            <v>5.5947569767441863</v>
          </cell>
          <cell r="AV12">
            <v>14.493416666666667</v>
          </cell>
          <cell r="AW12">
            <v>1.0815650808457706</v>
          </cell>
          <cell r="AX12">
            <v>5.522432291666667</v>
          </cell>
          <cell r="AY12">
            <v>5.4115222222222199</v>
          </cell>
          <cell r="AZ12">
            <v>5.7229999999999981</v>
          </cell>
          <cell r="BA12">
            <v>2.4259071643071688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J12">
            <v>10.54875</v>
          </cell>
          <cell r="BK12">
            <v>0.97</v>
          </cell>
          <cell r="BL12">
            <v>0.50103305785123964</v>
          </cell>
          <cell r="BM12">
            <v>5.3996666666666684</v>
          </cell>
          <cell r="BN12">
            <v>5.5947569767441863</v>
          </cell>
          <cell r="BO12">
            <v>14.493416666666667</v>
          </cell>
          <cell r="BP12">
            <v>1.0634680659203981</v>
          </cell>
          <cell r="BQ12">
            <v>5.5224322916666653</v>
          </cell>
          <cell r="BR12">
            <v>5.623228571428573</v>
          </cell>
          <cell r="BS12">
            <v>5.7229999999999981</v>
          </cell>
          <cell r="BT12">
            <v>2.7425075075075047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CC12">
            <v>10.750833333333334</v>
          </cell>
          <cell r="CD12">
            <v>0.97</v>
          </cell>
          <cell r="CE12">
            <v>0.50103305785123964</v>
          </cell>
          <cell r="CF12">
            <v>5.5411250000000001</v>
          </cell>
          <cell r="CG12">
            <v>5.5947569767441863</v>
          </cell>
          <cell r="CH12">
            <v>14.493416666666667</v>
          </cell>
          <cell r="CI12">
            <v>1.0393387126865667</v>
          </cell>
          <cell r="CJ12">
            <v>5.4239166666666669</v>
          </cell>
          <cell r="CK12">
            <v>5.2840172619047614</v>
          </cell>
          <cell r="CL12">
            <v>5.7230000000000016</v>
          </cell>
          <cell r="CM12">
            <v>2.581256971256972</v>
          </cell>
          <cell r="CN12">
            <v>1.9157499999999996</v>
          </cell>
          <cell r="CO12">
            <v>5.7472499999999993</v>
          </cell>
          <cell r="CP12">
            <v>0</v>
          </cell>
          <cell r="CQ12">
            <v>0</v>
          </cell>
          <cell r="CV12">
            <v>7.4972916666666665</v>
          </cell>
          <cell r="CW12">
            <v>0.97</v>
          </cell>
          <cell r="CX12">
            <v>0.50103305785123964</v>
          </cell>
          <cell r="CY12">
            <v>5.5411250000000001</v>
          </cell>
          <cell r="CZ12">
            <v>5.5947569767441863</v>
          </cell>
          <cell r="DA12">
            <v>14.513625000000001</v>
          </cell>
          <cell r="DB12">
            <v>1.0322657960199013</v>
          </cell>
          <cell r="DC12">
            <v>5.4239166666666687</v>
          </cell>
          <cell r="DD12">
            <v>4.2736005952380935</v>
          </cell>
          <cell r="DE12">
            <v>5.9367031250000002</v>
          </cell>
          <cell r="DF12">
            <v>3.1635664682539693</v>
          </cell>
          <cell r="DG12">
            <v>5.7229999999999981</v>
          </cell>
          <cell r="DH12">
            <v>2.2939189189189171</v>
          </cell>
          <cell r="DI12">
            <v>1.9435364583333334</v>
          </cell>
          <cell r="DJ12">
            <v>5.8306093749999999</v>
          </cell>
          <cell r="DO12">
            <v>6.6889583333333329</v>
          </cell>
          <cell r="DP12">
            <v>0.97</v>
          </cell>
          <cell r="DQ12">
            <v>0.50103305785123964</v>
          </cell>
          <cell r="DR12">
            <v>5.3996666666666684</v>
          </cell>
          <cell r="DS12">
            <v>5.5947569767441863</v>
          </cell>
          <cell r="DT12">
            <v>14.493416666666667</v>
          </cell>
          <cell r="DU12">
            <v>0.99190945273631903</v>
          </cell>
          <cell r="DV12">
            <v>5.522432291666667</v>
          </cell>
          <cell r="DW12">
            <v>4.4898637254901965</v>
          </cell>
          <cell r="DX12">
            <v>5.9367031250000002</v>
          </cell>
          <cell r="DY12">
            <v>2.9906408730158711</v>
          </cell>
          <cell r="DZ12">
            <v>5.7229999999999981</v>
          </cell>
          <cell r="EA12">
            <v>2.6165240240240215</v>
          </cell>
          <cell r="EB12">
            <v>1.9435364583333334</v>
          </cell>
          <cell r="EC12">
            <v>5.8306093749999999</v>
          </cell>
          <cell r="EH12">
            <v>7.9014583333333324</v>
          </cell>
          <cell r="EI12">
            <v>0.97</v>
          </cell>
          <cell r="EJ12">
            <v>0.50103305785123964</v>
          </cell>
          <cell r="EK12">
            <v>5.3996666666666684</v>
          </cell>
          <cell r="EL12">
            <v>5.5947569767441863</v>
          </cell>
          <cell r="EM12">
            <v>12.159354166666667</v>
          </cell>
          <cell r="EN12">
            <v>1.0453710509950256</v>
          </cell>
          <cell r="EO12">
            <v>5.4239166666666669</v>
          </cell>
          <cell r="EP12">
            <v>4.5492999999999979</v>
          </cell>
          <cell r="EQ12">
            <v>4.3650000000000002</v>
          </cell>
          <cell r="ER12">
            <v>0.33862612612612641</v>
          </cell>
          <cell r="ES12">
            <v>1.9435364583333334</v>
          </cell>
          <cell r="ET12">
            <v>5.8306093749999999</v>
          </cell>
          <cell r="EU12">
            <v>0</v>
          </cell>
          <cell r="EV12">
            <v>0</v>
          </cell>
          <cell r="FA12">
            <v>6.5272916666666667</v>
          </cell>
          <cell r="FB12">
            <v>0.97</v>
          </cell>
          <cell r="FC12">
            <v>1.915242200854701</v>
          </cell>
          <cell r="FD12">
            <v>4.3998360576923075</v>
          </cell>
          <cell r="FE12">
            <v>3.6551589743589745</v>
          </cell>
          <cell r="FF12">
            <v>1.1337319583333334</v>
          </cell>
          <cell r="FG12">
            <v>1.3891038005952381</v>
          </cell>
          <cell r="FH12">
            <v>1.8511073908730158</v>
          </cell>
          <cell r="FI12">
            <v>2.8824789765211647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T12">
            <v>5.8806250000000002</v>
          </cell>
          <cell r="FU12">
            <v>0.97</v>
          </cell>
          <cell r="FV12">
            <v>1.915242200854701</v>
          </cell>
          <cell r="FW12">
            <v>4.1330860576923074</v>
          </cell>
          <cell r="FX12">
            <v>3.477325641025641</v>
          </cell>
          <cell r="FY12">
            <v>3.3300317628205125</v>
          </cell>
          <cell r="FZ12">
            <v>1.8943378273809526</v>
          </cell>
          <cell r="GA12">
            <v>1.7160249791666666</v>
          </cell>
          <cell r="GB12">
            <v>3.1491054811507939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M12">
            <v>5.6785416666666668</v>
          </cell>
          <cell r="GN12">
            <v>0.97</v>
          </cell>
          <cell r="GO12">
            <v>1.7818672008547012</v>
          </cell>
          <cell r="GP12">
            <v>4.2220027243589744</v>
          </cell>
          <cell r="GQ12">
            <v>3.3884089743589745</v>
          </cell>
          <cell r="GR12">
            <v>3.6412400961538465</v>
          </cell>
          <cell r="GS12">
            <v>2.3053784067460321</v>
          </cell>
          <cell r="GT12">
            <v>2.6885573720238098</v>
          </cell>
          <cell r="GU12">
            <v>2.6572322420634924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F12">
            <v>6.2443750000000007</v>
          </cell>
          <cell r="HG12">
            <v>0.97</v>
          </cell>
          <cell r="HH12">
            <v>0.50103305785123964</v>
          </cell>
          <cell r="HI12">
            <v>5.3996666666666684</v>
          </cell>
          <cell r="HJ12">
            <v>5.3127802325581408</v>
          </cell>
          <cell r="HK12">
            <v>14.493416666666665</v>
          </cell>
          <cell r="HL12">
            <v>1.0845812499999992</v>
          </cell>
          <cell r="HM12">
            <v>5.5224322916666679</v>
          </cell>
          <cell r="HN12">
            <v>6.2150440476190454</v>
          </cell>
          <cell r="HO12">
            <v>5.7229999999999981</v>
          </cell>
          <cell r="HP12">
            <v>0.33316441441441147</v>
          </cell>
          <cell r="HQ12">
            <v>1.9485885416666675</v>
          </cell>
          <cell r="HR12">
            <v>5.8457656250000021</v>
          </cell>
          <cell r="HS12">
            <v>0</v>
          </cell>
          <cell r="HT12">
            <v>0</v>
          </cell>
          <cell r="HY12">
            <v>13.640624999999998</v>
          </cell>
          <cell r="HZ12">
            <v>0.97</v>
          </cell>
          <cell r="IA12">
            <v>1.915242200854701</v>
          </cell>
          <cell r="IB12">
            <v>4.0441693910256404</v>
          </cell>
          <cell r="IC12">
            <v>3.6551589743589745</v>
          </cell>
          <cell r="ID12">
            <v>3.6412400961538465</v>
          </cell>
          <cell r="IE12">
            <v>1.8435960496031747</v>
          </cell>
          <cell r="IF12">
            <v>1.748141890873016</v>
          </cell>
          <cell r="IG12">
            <v>3.0878605985449736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R12">
            <v>13.842708333333334</v>
          </cell>
          <cell r="IS12">
            <v>0.97</v>
          </cell>
          <cell r="IT12">
            <v>1.915242200854701</v>
          </cell>
          <cell r="IU12">
            <v>4.3998360576923075</v>
          </cell>
          <cell r="IV12">
            <v>3.6551589743589745</v>
          </cell>
          <cell r="IW12">
            <v>1.2751433313492064</v>
          </cell>
          <cell r="IX12">
            <v>1.3315260248015874</v>
          </cell>
          <cell r="IY12">
            <v>2.5271333978174608</v>
          </cell>
          <cell r="IZ12">
            <v>2.7288507357804233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K12">
            <v>13.842708333333334</v>
          </cell>
        </row>
        <row r="13">
          <cell r="C13" t="str">
            <v>BORR</v>
          </cell>
          <cell r="D13" t="str">
            <v>11b</v>
          </cell>
          <cell r="E13" t="str">
            <v>BORR11b</v>
          </cell>
          <cell r="F13">
            <v>1</v>
          </cell>
          <cell r="G13">
            <v>2</v>
          </cell>
          <cell r="H13">
            <v>2</v>
          </cell>
          <cell r="I13">
            <v>2</v>
          </cell>
          <cell r="J13">
            <v>2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X13">
            <v>1</v>
          </cell>
          <cell r="Y13">
            <v>1</v>
          </cell>
          <cell r="Z13">
            <v>2</v>
          </cell>
          <cell r="AA13">
            <v>2</v>
          </cell>
          <cell r="AB13">
            <v>2</v>
          </cell>
          <cell r="AC13">
            <v>2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J13">
            <v>1</v>
          </cell>
          <cell r="AK13">
            <v>1</v>
          </cell>
          <cell r="AL13">
            <v>1</v>
          </cell>
          <cell r="AQ13">
            <v>1</v>
          </cell>
          <cell r="AR13">
            <v>1</v>
          </cell>
          <cell r="AS13">
            <v>2</v>
          </cell>
          <cell r="AT13">
            <v>2</v>
          </cell>
          <cell r="AU13">
            <v>2</v>
          </cell>
          <cell r="AV13">
            <v>2</v>
          </cell>
          <cell r="AW13">
            <v>1</v>
          </cell>
          <cell r="AX13">
            <v>1</v>
          </cell>
          <cell r="AY13">
            <v>1</v>
          </cell>
          <cell r="AZ13">
            <v>1</v>
          </cell>
          <cell r="BA13">
            <v>1</v>
          </cell>
          <cell r="BB13">
            <v>1</v>
          </cell>
          <cell r="BC13">
            <v>1</v>
          </cell>
          <cell r="BD13">
            <v>1</v>
          </cell>
          <cell r="BE13">
            <v>1</v>
          </cell>
          <cell r="BJ13">
            <v>1</v>
          </cell>
          <cell r="BK13">
            <v>1</v>
          </cell>
          <cell r="BL13">
            <v>2</v>
          </cell>
          <cell r="BM13">
            <v>2</v>
          </cell>
          <cell r="BN13">
            <v>2</v>
          </cell>
          <cell r="BO13">
            <v>2</v>
          </cell>
          <cell r="BP13">
            <v>1</v>
          </cell>
          <cell r="BQ13">
            <v>1</v>
          </cell>
          <cell r="BR13">
            <v>1</v>
          </cell>
          <cell r="BS13">
            <v>1</v>
          </cell>
          <cell r="BT13">
            <v>1</v>
          </cell>
          <cell r="BU13">
            <v>1</v>
          </cell>
          <cell r="BV13">
            <v>1</v>
          </cell>
          <cell r="BW13">
            <v>1</v>
          </cell>
          <cell r="BX13">
            <v>1</v>
          </cell>
          <cell r="CC13">
            <v>1</v>
          </cell>
          <cell r="CD13">
            <v>1</v>
          </cell>
          <cell r="CE13">
            <v>2</v>
          </cell>
          <cell r="CF13">
            <v>2</v>
          </cell>
          <cell r="CG13">
            <v>2</v>
          </cell>
          <cell r="CH13">
            <v>2</v>
          </cell>
          <cell r="CI13">
            <v>1</v>
          </cell>
          <cell r="CJ13">
            <v>1</v>
          </cell>
          <cell r="CK13">
            <v>1</v>
          </cell>
          <cell r="CL13">
            <v>1</v>
          </cell>
          <cell r="CM13">
            <v>1</v>
          </cell>
          <cell r="CN13">
            <v>1</v>
          </cell>
          <cell r="CO13">
            <v>1</v>
          </cell>
          <cell r="CP13">
            <v>1</v>
          </cell>
          <cell r="CQ13">
            <v>1</v>
          </cell>
          <cell r="CV13">
            <v>1</v>
          </cell>
          <cell r="CW13">
            <v>1</v>
          </cell>
          <cell r="CX13">
            <v>2</v>
          </cell>
          <cell r="CY13">
            <v>2</v>
          </cell>
          <cell r="CZ13">
            <v>2</v>
          </cell>
          <cell r="DA13">
            <v>2</v>
          </cell>
          <cell r="DB13">
            <v>1</v>
          </cell>
          <cell r="DC13">
            <v>1</v>
          </cell>
          <cell r="DD13">
            <v>1</v>
          </cell>
          <cell r="DE13">
            <v>1</v>
          </cell>
          <cell r="DF13">
            <v>1</v>
          </cell>
          <cell r="DG13">
            <v>1</v>
          </cell>
          <cell r="DH13">
            <v>1</v>
          </cell>
          <cell r="DI13">
            <v>1</v>
          </cell>
          <cell r="DJ13">
            <v>1</v>
          </cell>
          <cell r="DO13">
            <v>1</v>
          </cell>
          <cell r="DP13">
            <v>1</v>
          </cell>
          <cell r="DQ13">
            <v>2</v>
          </cell>
          <cell r="DR13">
            <v>2</v>
          </cell>
          <cell r="DS13">
            <v>2</v>
          </cell>
          <cell r="DT13">
            <v>2</v>
          </cell>
          <cell r="DU13">
            <v>1</v>
          </cell>
          <cell r="DV13">
            <v>1</v>
          </cell>
          <cell r="DW13">
            <v>1</v>
          </cell>
          <cell r="DX13">
            <v>1</v>
          </cell>
          <cell r="DY13">
            <v>1</v>
          </cell>
          <cell r="DZ13">
            <v>1</v>
          </cell>
          <cell r="EA13">
            <v>1</v>
          </cell>
          <cell r="EB13">
            <v>1</v>
          </cell>
          <cell r="EC13">
            <v>1</v>
          </cell>
          <cell r="EH13">
            <v>1</v>
          </cell>
          <cell r="EI13">
            <v>1</v>
          </cell>
          <cell r="EJ13">
            <v>2</v>
          </cell>
          <cell r="EK13">
            <v>2</v>
          </cell>
          <cell r="EL13">
            <v>2</v>
          </cell>
          <cell r="EM13">
            <v>2</v>
          </cell>
          <cell r="EN13">
            <v>1</v>
          </cell>
          <cell r="EO13">
            <v>1</v>
          </cell>
          <cell r="EP13">
            <v>1</v>
          </cell>
          <cell r="EQ13">
            <v>1</v>
          </cell>
          <cell r="ER13">
            <v>1</v>
          </cell>
          <cell r="ES13">
            <v>1</v>
          </cell>
          <cell r="ET13">
            <v>1</v>
          </cell>
          <cell r="EU13">
            <v>1</v>
          </cell>
          <cell r="EV13">
            <v>1</v>
          </cell>
          <cell r="FA13">
            <v>1</v>
          </cell>
          <cell r="FB13">
            <v>1</v>
          </cell>
          <cell r="FC13">
            <v>1</v>
          </cell>
          <cell r="FD13">
            <v>1</v>
          </cell>
          <cell r="FE13">
            <v>1</v>
          </cell>
          <cell r="FF13">
            <v>1</v>
          </cell>
          <cell r="FG13">
            <v>1</v>
          </cell>
          <cell r="FH13">
            <v>1</v>
          </cell>
          <cell r="FI13">
            <v>1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T13">
            <v>1</v>
          </cell>
          <cell r="FU13">
            <v>1</v>
          </cell>
          <cell r="FV13">
            <v>1</v>
          </cell>
          <cell r="FW13">
            <v>1</v>
          </cell>
          <cell r="FX13">
            <v>1</v>
          </cell>
          <cell r="FY13">
            <v>1</v>
          </cell>
          <cell r="FZ13">
            <v>1</v>
          </cell>
          <cell r="GA13">
            <v>1</v>
          </cell>
          <cell r="GB13">
            <v>1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M13">
            <v>1</v>
          </cell>
          <cell r="GN13">
            <v>1</v>
          </cell>
          <cell r="GO13">
            <v>1</v>
          </cell>
          <cell r="GP13">
            <v>1</v>
          </cell>
          <cell r="GQ13">
            <v>1</v>
          </cell>
          <cell r="GR13">
            <v>1</v>
          </cell>
          <cell r="GS13">
            <v>1</v>
          </cell>
          <cell r="GT13">
            <v>1</v>
          </cell>
          <cell r="GU13">
            <v>1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F13">
            <v>1</v>
          </cell>
          <cell r="HG13">
            <v>1</v>
          </cell>
          <cell r="HH13">
            <v>2</v>
          </cell>
          <cell r="HI13">
            <v>2</v>
          </cell>
          <cell r="HJ13">
            <v>2</v>
          </cell>
          <cell r="HK13">
            <v>2</v>
          </cell>
          <cell r="HL13">
            <v>1</v>
          </cell>
          <cell r="HM13">
            <v>1</v>
          </cell>
          <cell r="HN13">
            <v>1</v>
          </cell>
          <cell r="HO13">
            <v>1</v>
          </cell>
          <cell r="HP13">
            <v>1</v>
          </cell>
          <cell r="HQ13">
            <v>1</v>
          </cell>
          <cell r="HR13">
            <v>1</v>
          </cell>
          <cell r="HS13">
            <v>1</v>
          </cell>
          <cell r="HT13">
            <v>1</v>
          </cell>
          <cell r="HY13">
            <v>1</v>
          </cell>
          <cell r="HZ13">
            <v>1</v>
          </cell>
          <cell r="IA13">
            <v>1</v>
          </cell>
          <cell r="IB13">
            <v>1</v>
          </cell>
          <cell r="IC13">
            <v>1</v>
          </cell>
          <cell r="ID13">
            <v>1</v>
          </cell>
          <cell r="IE13">
            <v>1</v>
          </cell>
          <cell r="IF13">
            <v>1</v>
          </cell>
          <cell r="IG13">
            <v>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R13">
            <v>1</v>
          </cell>
          <cell r="IS13">
            <v>1</v>
          </cell>
          <cell r="IT13">
            <v>1</v>
          </cell>
          <cell r="IU13">
            <v>1</v>
          </cell>
          <cell r="IV13">
            <v>1</v>
          </cell>
          <cell r="IW13">
            <v>1</v>
          </cell>
          <cell r="IX13">
            <v>1</v>
          </cell>
          <cell r="IY13">
            <v>1</v>
          </cell>
          <cell r="IZ13">
            <v>1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K13">
            <v>1</v>
          </cell>
        </row>
        <row r="14">
          <cell r="C14" t="str">
            <v>BORR</v>
          </cell>
          <cell r="D14" t="str">
            <v>12b</v>
          </cell>
          <cell r="E14" t="str">
            <v>BORR12b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J14">
            <v>1</v>
          </cell>
          <cell r="AK14">
            <v>0</v>
          </cell>
          <cell r="AL14">
            <v>0</v>
          </cell>
          <cell r="AQ14">
            <v>1</v>
          </cell>
          <cell r="AR14">
            <v>1</v>
          </cell>
          <cell r="AS14">
            <v>1</v>
          </cell>
          <cell r="AT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AZ14">
            <v>1</v>
          </cell>
          <cell r="BA14">
            <v>1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J14">
            <v>1</v>
          </cell>
          <cell r="BK14">
            <v>1</v>
          </cell>
          <cell r="BL14">
            <v>1</v>
          </cell>
          <cell r="BM14">
            <v>1</v>
          </cell>
          <cell r="BN14">
            <v>1</v>
          </cell>
          <cell r="BO14">
            <v>1</v>
          </cell>
          <cell r="BP14">
            <v>1</v>
          </cell>
          <cell r="BQ14">
            <v>1</v>
          </cell>
          <cell r="BR14">
            <v>1</v>
          </cell>
          <cell r="BS14">
            <v>1</v>
          </cell>
          <cell r="BT14">
            <v>1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CC14">
            <v>1</v>
          </cell>
          <cell r="CD14">
            <v>1</v>
          </cell>
          <cell r="CE14">
            <v>1</v>
          </cell>
          <cell r="CF14">
            <v>1</v>
          </cell>
          <cell r="CG14">
            <v>1</v>
          </cell>
          <cell r="CH14">
            <v>1</v>
          </cell>
          <cell r="CI14">
            <v>1</v>
          </cell>
          <cell r="CJ14">
            <v>1</v>
          </cell>
          <cell r="CK14">
            <v>1</v>
          </cell>
          <cell r="CL14">
            <v>1</v>
          </cell>
          <cell r="CM14">
            <v>1</v>
          </cell>
          <cell r="CN14">
            <v>1</v>
          </cell>
          <cell r="CO14">
            <v>1</v>
          </cell>
          <cell r="CP14">
            <v>0</v>
          </cell>
          <cell r="CQ14">
            <v>0</v>
          </cell>
          <cell r="CV14">
            <v>1</v>
          </cell>
          <cell r="CW14">
            <v>1</v>
          </cell>
          <cell r="CX14">
            <v>1</v>
          </cell>
          <cell r="CY14">
            <v>1</v>
          </cell>
          <cell r="CZ14">
            <v>1</v>
          </cell>
          <cell r="DA14">
            <v>1</v>
          </cell>
          <cell r="DB14">
            <v>1</v>
          </cell>
          <cell r="DC14">
            <v>1</v>
          </cell>
          <cell r="DD14">
            <v>1</v>
          </cell>
          <cell r="DE14">
            <v>1</v>
          </cell>
          <cell r="DF14">
            <v>1</v>
          </cell>
          <cell r="DG14">
            <v>1</v>
          </cell>
          <cell r="DH14">
            <v>1</v>
          </cell>
          <cell r="DI14">
            <v>1</v>
          </cell>
          <cell r="DJ14">
            <v>1</v>
          </cell>
          <cell r="DO14">
            <v>1</v>
          </cell>
          <cell r="DP14">
            <v>1</v>
          </cell>
          <cell r="DQ14">
            <v>1</v>
          </cell>
          <cell r="DR14">
            <v>1</v>
          </cell>
          <cell r="DS14">
            <v>1</v>
          </cell>
          <cell r="DT14">
            <v>1</v>
          </cell>
          <cell r="DU14">
            <v>1</v>
          </cell>
          <cell r="DV14">
            <v>1</v>
          </cell>
          <cell r="DW14">
            <v>1</v>
          </cell>
          <cell r="DX14">
            <v>1</v>
          </cell>
          <cell r="DY14">
            <v>1</v>
          </cell>
          <cell r="DZ14">
            <v>1</v>
          </cell>
          <cell r="EA14">
            <v>1</v>
          </cell>
          <cell r="EB14">
            <v>1</v>
          </cell>
          <cell r="EC14">
            <v>1</v>
          </cell>
          <cell r="EH14">
            <v>1</v>
          </cell>
          <cell r="EI14">
            <v>1</v>
          </cell>
          <cell r="EJ14">
            <v>1</v>
          </cell>
          <cell r="EK14">
            <v>1</v>
          </cell>
          <cell r="EL14">
            <v>1</v>
          </cell>
          <cell r="EM14">
            <v>1</v>
          </cell>
          <cell r="EN14">
            <v>1</v>
          </cell>
          <cell r="EO14">
            <v>1</v>
          </cell>
          <cell r="EP14">
            <v>1</v>
          </cell>
          <cell r="EQ14">
            <v>1</v>
          </cell>
          <cell r="ER14">
            <v>1</v>
          </cell>
          <cell r="ES14">
            <v>1</v>
          </cell>
          <cell r="ET14">
            <v>1</v>
          </cell>
          <cell r="EU14">
            <v>0</v>
          </cell>
          <cell r="EV14">
            <v>0</v>
          </cell>
          <cell r="FA14">
            <v>1</v>
          </cell>
          <cell r="FB14">
            <v>1</v>
          </cell>
          <cell r="FC14">
            <v>1</v>
          </cell>
          <cell r="FD14">
            <v>1</v>
          </cell>
          <cell r="FE14">
            <v>1</v>
          </cell>
          <cell r="FF14">
            <v>1</v>
          </cell>
          <cell r="FG14">
            <v>1</v>
          </cell>
          <cell r="FH14">
            <v>1</v>
          </cell>
          <cell r="FI14">
            <v>1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T14">
            <v>1</v>
          </cell>
          <cell r="FU14">
            <v>1</v>
          </cell>
          <cell r="FV14">
            <v>1</v>
          </cell>
          <cell r="FW14">
            <v>1</v>
          </cell>
          <cell r="FX14">
            <v>1</v>
          </cell>
          <cell r="FY14">
            <v>1</v>
          </cell>
          <cell r="FZ14">
            <v>1</v>
          </cell>
          <cell r="GA14">
            <v>1</v>
          </cell>
          <cell r="GB14">
            <v>1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M14">
            <v>1</v>
          </cell>
          <cell r="GN14">
            <v>1</v>
          </cell>
          <cell r="GO14">
            <v>1</v>
          </cell>
          <cell r="GP14">
            <v>1</v>
          </cell>
          <cell r="GQ14">
            <v>1</v>
          </cell>
          <cell r="GR14">
            <v>1</v>
          </cell>
          <cell r="GS14">
            <v>1</v>
          </cell>
          <cell r="GT14">
            <v>1</v>
          </cell>
          <cell r="GU14">
            <v>1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F14">
            <v>1</v>
          </cell>
          <cell r="HG14">
            <v>1</v>
          </cell>
          <cell r="HH14">
            <v>1</v>
          </cell>
          <cell r="HI14">
            <v>1</v>
          </cell>
          <cell r="HJ14">
            <v>1</v>
          </cell>
          <cell r="HK14">
            <v>1</v>
          </cell>
          <cell r="HL14">
            <v>1</v>
          </cell>
          <cell r="HM14">
            <v>1</v>
          </cell>
          <cell r="HN14">
            <v>1</v>
          </cell>
          <cell r="HO14">
            <v>1</v>
          </cell>
          <cell r="HP14">
            <v>1</v>
          </cell>
          <cell r="HQ14">
            <v>1</v>
          </cell>
          <cell r="HR14">
            <v>1</v>
          </cell>
          <cell r="HS14">
            <v>0</v>
          </cell>
          <cell r="HT14">
            <v>0</v>
          </cell>
          <cell r="HY14">
            <v>1</v>
          </cell>
          <cell r="HZ14">
            <v>1</v>
          </cell>
          <cell r="IA14">
            <v>1</v>
          </cell>
          <cell r="IB14">
            <v>1</v>
          </cell>
          <cell r="IC14">
            <v>1</v>
          </cell>
          <cell r="ID14">
            <v>1</v>
          </cell>
          <cell r="IE14">
            <v>1</v>
          </cell>
          <cell r="IF14">
            <v>1</v>
          </cell>
          <cell r="IG14">
            <v>1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R14">
            <v>1</v>
          </cell>
          <cell r="IS14">
            <v>1</v>
          </cell>
          <cell r="IT14">
            <v>1</v>
          </cell>
          <cell r="IU14">
            <v>1</v>
          </cell>
          <cell r="IV14">
            <v>1</v>
          </cell>
          <cell r="IW14">
            <v>1</v>
          </cell>
          <cell r="IX14">
            <v>1</v>
          </cell>
          <cell r="IY14">
            <v>1</v>
          </cell>
          <cell r="IZ14">
            <v>1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K14">
            <v>1</v>
          </cell>
        </row>
        <row r="15">
          <cell r="C15" t="str">
            <v>BORR</v>
          </cell>
          <cell r="D15">
            <v>6</v>
          </cell>
          <cell r="E15" t="str">
            <v>BORR6</v>
          </cell>
          <cell r="F15">
            <v>7.1428571428571397E-2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X15">
            <v>0</v>
          </cell>
          <cell r="Y15">
            <v>7.1428571428571397E-2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Q15">
            <v>0</v>
          </cell>
          <cell r="AR15">
            <v>7.1428571428571397E-2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J15">
            <v>0</v>
          </cell>
          <cell r="BK15">
            <v>7.1428571428571397E-2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CC15">
            <v>0</v>
          </cell>
          <cell r="CD15">
            <v>7.1428571428571397E-2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V15">
            <v>0</v>
          </cell>
          <cell r="CW15">
            <v>7.1428571428571397E-2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O15">
            <v>0</v>
          </cell>
          <cell r="DP15">
            <v>7.1428571428571397E-2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H15">
            <v>0</v>
          </cell>
          <cell r="EI15">
            <v>7.1428571428571397E-2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FA15">
            <v>0</v>
          </cell>
          <cell r="FB15">
            <v>7.1428571428571397E-2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T15">
            <v>0</v>
          </cell>
          <cell r="FU15">
            <v>7.1428571428571397E-2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M15">
            <v>0</v>
          </cell>
          <cell r="GN15">
            <v>7.1428571428571397E-2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F15">
            <v>0</v>
          </cell>
          <cell r="HG15">
            <v>7.1428571428571397E-2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Y15">
            <v>0</v>
          </cell>
          <cell r="HZ15">
            <v>7.1428571428571397E-2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R15">
            <v>0</v>
          </cell>
          <cell r="IS15">
            <v>7.1428571428571397E-2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K15">
            <v>0</v>
          </cell>
        </row>
        <row r="16">
          <cell r="C16" t="str">
            <v>BORR</v>
          </cell>
          <cell r="D16">
            <v>9</v>
          </cell>
          <cell r="E16" t="str">
            <v>BORR9</v>
          </cell>
          <cell r="F16">
            <v>0.14285714285714299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  <cell r="Y16">
            <v>0.14285714285714299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Q16">
            <v>0</v>
          </cell>
          <cell r="AR16">
            <v>0.14285714285714299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J16">
            <v>0</v>
          </cell>
          <cell r="BK16">
            <v>0.14285714285714299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CC16">
            <v>0</v>
          </cell>
          <cell r="CD16">
            <v>0.14285714285714299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V16">
            <v>0</v>
          </cell>
          <cell r="CW16">
            <v>0.14285714285714299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O16">
            <v>0</v>
          </cell>
          <cell r="DP16">
            <v>0.14285714285714299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H16">
            <v>0</v>
          </cell>
          <cell r="EI16">
            <v>0.14285714285714299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FA16">
            <v>0</v>
          </cell>
          <cell r="FB16">
            <v>0.14285714285714299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T16">
            <v>0</v>
          </cell>
          <cell r="FU16">
            <v>0.14285714285714299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M16">
            <v>0</v>
          </cell>
          <cell r="GN16">
            <v>0.14285714285714299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F16">
            <v>0</v>
          </cell>
          <cell r="HG16">
            <v>0.14285714285714299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Y16">
            <v>0</v>
          </cell>
          <cell r="HZ16">
            <v>0.14285714285714299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R16">
            <v>0</v>
          </cell>
          <cell r="IS16">
            <v>0.14285714285714299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K16">
            <v>0</v>
          </cell>
        </row>
        <row r="17">
          <cell r="C17" t="str">
            <v>BORR</v>
          </cell>
          <cell r="D17">
            <v>12</v>
          </cell>
          <cell r="E17" t="str">
            <v>BORR12</v>
          </cell>
          <cell r="F17">
            <v>0.97</v>
          </cell>
          <cell r="G17">
            <v>0.25051652892561982</v>
          </cell>
          <cell r="H17">
            <v>2.7705625</v>
          </cell>
          <cell r="I17">
            <v>2.7973784883720931</v>
          </cell>
          <cell r="J17">
            <v>7.2467083333333333</v>
          </cell>
          <cell r="K17">
            <v>1.0272740360696511</v>
          </cell>
          <cell r="L17">
            <v>5.5224322916666679</v>
          </cell>
          <cell r="M17">
            <v>4.9520232142857132</v>
          </cell>
          <cell r="N17">
            <v>5.9367031250000002</v>
          </cell>
          <cell r="O17">
            <v>3.7178521825396849</v>
          </cell>
          <cell r="P17">
            <v>5.7229999999999981</v>
          </cell>
          <cell r="Q17">
            <v>2.8164226726726698</v>
          </cell>
          <cell r="R17">
            <v>1.9435364583333334</v>
          </cell>
          <cell r="S17">
            <v>5.8306093749999999</v>
          </cell>
          <cell r="X17">
            <v>14.287291666666667</v>
          </cell>
          <cell r="Y17">
            <v>0.97</v>
          </cell>
          <cell r="Z17">
            <v>0.25051652892561982</v>
          </cell>
          <cell r="AA17">
            <v>2.6998333333333342</v>
          </cell>
          <cell r="AB17">
            <v>2.7973784883720931</v>
          </cell>
          <cell r="AC17">
            <v>7.2467083333333333</v>
          </cell>
          <cell r="AD17">
            <v>1.0453710509950256</v>
          </cell>
          <cell r="AE17">
            <v>5.522432291666667</v>
          </cell>
          <cell r="AF17">
            <v>4.4059170634920628</v>
          </cell>
          <cell r="AG17">
            <v>5.9367031250000002</v>
          </cell>
          <cell r="AH17">
            <v>3.0360615079365068</v>
          </cell>
          <cell r="AI17">
            <v>5.7229999999999981</v>
          </cell>
          <cell r="AJ17">
            <v>4.760740025740029</v>
          </cell>
          <cell r="AK17">
            <v>0</v>
          </cell>
          <cell r="AL17">
            <v>0</v>
          </cell>
          <cell r="AQ17">
            <v>10.831666666666665</v>
          </cell>
          <cell r="AR17">
            <v>0.97</v>
          </cell>
          <cell r="AS17">
            <v>0.25051652892561982</v>
          </cell>
          <cell r="AT17">
            <v>2.6998333333333342</v>
          </cell>
          <cell r="AU17">
            <v>2.7973784883720931</v>
          </cell>
          <cell r="AV17">
            <v>7.2467083333333333</v>
          </cell>
          <cell r="AW17">
            <v>1.0815650808457706</v>
          </cell>
          <cell r="AX17">
            <v>5.522432291666667</v>
          </cell>
          <cell r="AY17">
            <v>5.4115222222222199</v>
          </cell>
          <cell r="AZ17">
            <v>5.7229999999999981</v>
          </cell>
          <cell r="BA17">
            <v>2.4259071643071688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J17">
            <v>10.54875</v>
          </cell>
          <cell r="BK17">
            <v>0.97</v>
          </cell>
          <cell r="BL17">
            <v>0.25051652892561982</v>
          </cell>
          <cell r="BM17">
            <v>2.6998333333333342</v>
          </cell>
          <cell r="BN17">
            <v>2.7973784883720931</v>
          </cell>
          <cell r="BO17">
            <v>7.2467083333333333</v>
          </cell>
          <cell r="BP17">
            <v>1.0634680659203981</v>
          </cell>
          <cell r="BQ17">
            <v>5.5224322916666653</v>
          </cell>
          <cell r="BR17">
            <v>5.623228571428573</v>
          </cell>
          <cell r="BS17">
            <v>5.7229999999999981</v>
          </cell>
          <cell r="BT17">
            <v>2.7425075075075047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CC17">
            <v>10.750833333333334</v>
          </cell>
          <cell r="CD17">
            <v>0.97</v>
          </cell>
          <cell r="CE17">
            <v>0.25051652892561982</v>
          </cell>
          <cell r="CF17">
            <v>2.7705625</v>
          </cell>
          <cell r="CG17">
            <v>2.7973784883720931</v>
          </cell>
          <cell r="CH17">
            <v>7.2467083333333333</v>
          </cell>
          <cell r="CI17">
            <v>1.0393387126865667</v>
          </cell>
          <cell r="CJ17">
            <v>5.4239166666666669</v>
          </cell>
          <cell r="CK17">
            <v>5.2840172619047614</v>
          </cell>
          <cell r="CL17">
            <v>5.7230000000000016</v>
          </cell>
          <cell r="CM17">
            <v>2.581256971256972</v>
          </cell>
          <cell r="CN17">
            <v>1.9157499999999996</v>
          </cell>
          <cell r="CO17">
            <v>5.7472499999999993</v>
          </cell>
          <cell r="CP17">
            <v>0</v>
          </cell>
          <cell r="CQ17">
            <v>0</v>
          </cell>
          <cell r="CV17">
            <v>7.4972916666666665</v>
          </cell>
          <cell r="CW17">
            <v>0.97</v>
          </cell>
          <cell r="CX17">
            <v>0.25051652892561982</v>
          </cell>
          <cell r="CY17">
            <v>2.7705625</v>
          </cell>
          <cell r="CZ17">
            <v>2.7973784883720931</v>
          </cell>
          <cell r="DA17">
            <v>7.2568125000000006</v>
          </cell>
          <cell r="DB17">
            <v>1.0322657960199013</v>
          </cell>
          <cell r="DC17">
            <v>5.4239166666666687</v>
          </cell>
          <cell r="DD17">
            <v>4.2736005952380935</v>
          </cell>
          <cell r="DE17">
            <v>5.9367031250000002</v>
          </cell>
          <cell r="DF17">
            <v>3.1635664682539693</v>
          </cell>
          <cell r="DG17">
            <v>5.7229999999999981</v>
          </cell>
          <cell r="DH17">
            <v>2.2939189189189171</v>
          </cell>
          <cell r="DI17">
            <v>1.9435364583333334</v>
          </cell>
          <cell r="DJ17">
            <v>5.8306093749999999</v>
          </cell>
          <cell r="DO17">
            <v>6.6889583333333329</v>
          </cell>
          <cell r="DP17">
            <v>0.97</v>
          </cell>
          <cell r="DQ17">
            <v>0.25051652892561982</v>
          </cell>
          <cell r="DR17">
            <v>2.6998333333333342</v>
          </cell>
          <cell r="DS17">
            <v>2.7973784883720931</v>
          </cell>
          <cell r="DT17">
            <v>7.2467083333333333</v>
          </cell>
          <cell r="DU17">
            <v>0.99190945273631903</v>
          </cell>
          <cell r="DV17">
            <v>5.522432291666667</v>
          </cell>
          <cell r="DW17">
            <v>4.4898637254901965</v>
          </cell>
          <cell r="DX17">
            <v>5.9367031250000002</v>
          </cell>
          <cell r="DY17">
            <v>2.9906408730158711</v>
          </cell>
          <cell r="DZ17">
            <v>5.7229999999999981</v>
          </cell>
          <cell r="EA17">
            <v>2.6165240240240215</v>
          </cell>
          <cell r="EB17">
            <v>1.9435364583333334</v>
          </cell>
          <cell r="EC17">
            <v>5.8306093749999999</v>
          </cell>
          <cell r="EH17">
            <v>7.9014583333333324</v>
          </cell>
          <cell r="EI17">
            <v>0.97</v>
          </cell>
          <cell r="EJ17">
            <v>0.25051652892561982</v>
          </cell>
          <cell r="EK17">
            <v>2.6998333333333342</v>
          </cell>
          <cell r="EL17">
            <v>2.7973784883720931</v>
          </cell>
          <cell r="EM17">
            <v>6.0796770833333333</v>
          </cell>
          <cell r="EN17">
            <v>1.0453710509950256</v>
          </cell>
          <cell r="EO17">
            <v>5.4239166666666669</v>
          </cell>
          <cell r="EP17">
            <v>4.5492999999999979</v>
          </cell>
          <cell r="EQ17">
            <v>4.3650000000000002</v>
          </cell>
          <cell r="ER17">
            <v>0.33862612612612641</v>
          </cell>
          <cell r="ES17">
            <v>1.9435364583333334</v>
          </cell>
          <cell r="ET17">
            <v>5.8306093749999999</v>
          </cell>
          <cell r="EU17">
            <v>0</v>
          </cell>
          <cell r="EV17">
            <v>0</v>
          </cell>
          <cell r="FA17">
            <v>6.5272916666666667</v>
          </cell>
          <cell r="FB17">
            <v>0.97</v>
          </cell>
          <cell r="FC17">
            <v>1.915242200854701</v>
          </cell>
          <cell r="FD17">
            <v>4.3998360576923075</v>
          </cell>
          <cell r="FE17">
            <v>3.6551589743589745</v>
          </cell>
          <cell r="FF17">
            <v>1.1337319583333334</v>
          </cell>
          <cell r="FG17">
            <v>1.3891038005952381</v>
          </cell>
          <cell r="FH17">
            <v>1.8511073908730158</v>
          </cell>
          <cell r="FI17">
            <v>2.8824789765211647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T17">
            <v>5.8806250000000002</v>
          </cell>
          <cell r="FU17">
            <v>0.97</v>
          </cell>
          <cell r="FV17">
            <v>1.915242200854701</v>
          </cell>
          <cell r="FW17">
            <v>4.1330860576923074</v>
          </cell>
          <cell r="FX17">
            <v>3.477325641025641</v>
          </cell>
          <cell r="FY17">
            <v>3.3300317628205125</v>
          </cell>
          <cell r="FZ17">
            <v>1.8943378273809526</v>
          </cell>
          <cell r="GA17">
            <v>1.7160249791666666</v>
          </cell>
          <cell r="GB17">
            <v>3.1491054811507939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M17">
            <v>5.6785416666666668</v>
          </cell>
          <cell r="GN17">
            <v>0.97</v>
          </cell>
          <cell r="GO17">
            <v>1.7818672008547012</v>
          </cell>
          <cell r="GP17">
            <v>4.2220027243589744</v>
          </cell>
          <cell r="GQ17">
            <v>3.3884089743589745</v>
          </cell>
          <cell r="GR17">
            <v>3.6412400961538465</v>
          </cell>
          <cell r="GS17">
            <v>2.3053784067460321</v>
          </cell>
          <cell r="GT17">
            <v>2.6885573720238098</v>
          </cell>
          <cell r="GU17">
            <v>2.6572322420634924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F17">
            <v>6.2443750000000007</v>
          </cell>
          <cell r="HG17">
            <v>0.97</v>
          </cell>
          <cell r="HH17">
            <v>0.25051652892561982</v>
          </cell>
          <cell r="HI17">
            <v>2.6998333333333342</v>
          </cell>
          <cell r="HJ17">
            <v>2.6563901162790704</v>
          </cell>
          <cell r="HK17">
            <v>7.2467083333333324</v>
          </cell>
          <cell r="HL17">
            <v>1.0845812499999992</v>
          </cell>
          <cell r="HM17">
            <v>5.5224322916666679</v>
          </cell>
          <cell r="HN17">
            <v>6.2150440476190454</v>
          </cell>
          <cell r="HO17">
            <v>5.7229999999999981</v>
          </cell>
          <cell r="HP17">
            <v>0.33316441441441147</v>
          </cell>
          <cell r="HQ17">
            <v>1.9485885416666675</v>
          </cell>
          <cell r="HR17">
            <v>5.8457656250000021</v>
          </cell>
          <cell r="HS17">
            <v>0</v>
          </cell>
          <cell r="HT17">
            <v>0</v>
          </cell>
          <cell r="HY17">
            <v>13.640624999999998</v>
          </cell>
          <cell r="HZ17">
            <v>0.97</v>
          </cell>
          <cell r="IA17">
            <v>1.915242200854701</v>
          </cell>
          <cell r="IB17">
            <v>4.0441693910256404</v>
          </cell>
          <cell r="IC17">
            <v>3.6551589743589745</v>
          </cell>
          <cell r="ID17">
            <v>3.6412400961538465</v>
          </cell>
          <cell r="IE17">
            <v>1.8435960496031747</v>
          </cell>
          <cell r="IF17">
            <v>1.748141890873016</v>
          </cell>
          <cell r="IG17">
            <v>3.0878605985449736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R17">
            <v>13.842708333333334</v>
          </cell>
          <cell r="IS17">
            <v>0.97</v>
          </cell>
          <cell r="IT17">
            <v>1.915242200854701</v>
          </cell>
          <cell r="IU17">
            <v>4.3998360576923075</v>
          </cell>
          <cell r="IV17">
            <v>3.6551589743589745</v>
          </cell>
          <cell r="IW17">
            <v>1.2751433313492064</v>
          </cell>
          <cell r="IX17">
            <v>1.3315260248015874</v>
          </cell>
          <cell r="IY17">
            <v>2.5271333978174608</v>
          </cell>
          <cell r="IZ17">
            <v>2.7288507357804233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K17">
            <v>13.842708333333334</v>
          </cell>
        </row>
        <row r="18">
          <cell r="C18" t="str">
            <v>BORR</v>
          </cell>
          <cell r="D18">
            <v>19</v>
          </cell>
          <cell r="E18" t="str">
            <v>BORR19</v>
          </cell>
          <cell r="K18">
            <v>400000</v>
          </cell>
          <cell r="M18">
            <v>400000</v>
          </cell>
          <cell r="O18">
            <v>464000</v>
          </cell>
          <cell r="Q18">
            <v>200000</v>
          </cell>
          <cell r="AD18">
            <v>400000</v>
          </cell>
          <cell r="AF18">
            <v>400000</v>
          </cell>
          <cell r="AH18">
            <v>464000</v>
          </cell>
          <cell r="AJ18">
            <v>200000</v>
          </cell>
          <cell r="AW18">
            <v>400000</v>
          </cell>
          <cell r="AY18">
            <v>400000</v>
          </cell>
          <cell r="BA18">
            <v>469000</v>
          </cell>
          <cell r="BP18">
            <v>400000</v>
          </cell>
          <cell r="BR18">
            <v>400000</v>
          </cell>
          <cell r="BT18">
            <v>469000</v>
          </cell>
          <cell r="CI18">
            <v>400000</v>
          </cell>
          <cell r="CK18">
            <v>400000</v>
          </cell>
          <cell r="CM18">
            <v>469000</v>
          </cell>
          <cell r="DB18">
            <v>400000</v>
          </cell>
          <cell r="DD18">
            <v>400000</v>
          </cell>
          <cell r="DF18">
            <v>464000</v>
          </cell>
          <cell r="DH18">
            <v>200000</v>
          </cell>
          <cell r="DU18">
            <v>400000</v>
          </cell>
          <cell r="DW18">
            <v>400000</v>
          </cell>
          <cell r="DY18">
            <v>464000</v>
          </cell>
          <cell r="EA18">
            <v>200000</v>
          </cell>
          <cell r="EN18">
            <v>400000</v>
          </cell>
          <cell r="EP18">
            <v>400000</v>
          </cell>
          <cell r="ER18">
            <v>469000</v>
          </cell>
          <cell r="HL18">
            <v>400000</v>
          </cell>
          <cell r="HN18">
            <v>400000</v>
          </cell>
          <cell r="HP18">
            <v>469000</v>
          </cell>
        </row>
        <row r="19">
          <cell r="C19" t="str">
            <v>BORR</v>
          </cell>
          <cell r="D19">
            <v>20</v>
          </cell>
          <cell r="E19" t="str">
            <v>BORR20</v>
          </cell>
          <cell r="F19">
            <v>23.9408806897891</v>
          </cell>
          <cell r="G19">
            <v>6.0863990992580597</v>
          </cell>
          <cell r="H19">
            <v>56.455001317870398</v>
          </cell>
          <cell r="I19">
            <v>57.527695507175203</v>
          </cell>
          <cell r="J19">
            <v>220.41102633561499</v>
          </cell>
          <cell r="K19">
            <v>64.9207549502391</v>
          </cell>
          <cell r="L19">
            <v>81.358951331558302</v>
          </cell>
          <cell r="M19">
            <v>136.706332448403</v>
          </cell>
          <cell r="N19">
            <v>121.782929902682</v>
          </cell>
          <cell r="O19">
            <v>83.419971471205699</v>
          </cell>
          <cell r="P19">
            <v>135.76674798406</v>
          </cell>
          <cell r="Q19">
            <v>26.629558601569101</v>
          </cell>
          <cell r="R19">
            <v>68.463524669830505</v>
          </cell>
          <cell r="S19">
            <v>197.64646622958199</v>
          </cell>
          <cell r="X19">
            <v>460.4</v>
          </cell>
          <cell r="Y19">
            <v>23.879231253494002</v>
          </cell>
          <cell r="Z19">
            <v>6.06089687715696</v>
          </cell>
          <cell r="AA19">
            <v>56.901049624699397</v>
          </cell>
          <cell r="AB19">
            <v>57.482629698303299</v>
          </cell>
          <cell r="AC19">
            <v>214.404237036718</v>
          </cell>
          <cell r="AD19">
            <v>65.2304379221533</v>
          </cell>
          <cell r="AE19">
            <v>81.650457117747706</v>
          </cell>
          <cell r="AF19">
            <v>119.495436709486</v>
          </cell>
          <cell r="AG19">
            <v>120.979019485122</v>
          </cell>
          <cell r="AH19">
            <v>54.918216277964099</v>
          </cell>
          <cell r="AI19">
            <v>134.39937024196601</v>
          </cell>
          <cell r="AJ19">
            <v>278.54706667196001</v>
          </cell>
          <cell r="AK19">
            <v>66.104610359758894</v>
          </cell>
          <cell r="AL19">
            <v>0</v>
          </cell>
          <cell r="AQ19">
            <v>360.8</v>
          </cell>
          <cell r="AR19">
            <v>23.816444651140301</v>
          </cell>
          <cell r="AS19">
            <v>6.0974276331067596</v>
          </cell>
          <cell r="AT19">
            <v>56.985847130266798</v>
          </cell>
          <cell r="AU19">
            <v>57.885487886964199</v>
          </cell>
          <cell r="AV19">
            <v>217.682832277036</v>
          </cell>
          <cell r="AW19">
            <v>68.140378461476004</v>
          </cell>
          <cell r="AX19">
            <v>81.7738336323347</v>
          </cell>
          <cell r="AY19">
            <v>150.83058831526299</v>
          </cell>
          <cell r="AZ19">
            <v>135.768554035747</v>
          </cell>
          <cell r="BA19">
            <v>271.363837498701</v>
          </cell>
          <cell r="BB19">
            <v>62.289021233971397</v>
          </cell>
          <cell r="BC19">
            <v>0</v>
          </cell>
          <cell r="BJ19">
            <v>343.4</v>
          </cell>
          <cell r="BK19">
            <v>23.8680124182568</v>
          </cell>
          <cell r="BL19">
            <v>6.0577938470754598</v>
          </cell>
          <cell r="BM19">
            <v>57.190060336509497</v>
          </cell>
          <cell r="BN19">
            <v>57.727902350865101</v>
          </cell>
          <cell r="BO19">
            <v>217.445865478987</v>
          </cell>
          <cell r="BP19">
            <v>64.146839206645694</v>
          </cell>
          <cell r="BQ19">
            <v>81.570813801156802</v>
          </cell>
          <cell r="BR19">
            <v>150.71775754253201</v>
          </cell>
          <cell r="BS19">
            <v>134.65086773265801</v>
          </cell>
          <cell r="BT19">
            <v>270.30417062696603</v>
          </cell>
          <cell r="BU19">
            <v>61.496538078313698</v>
          </cell>
          <cell r="BV19">
            <v>0</v>
          </cell>
          <cell r="CC19">
            <v>353.4</v>
          </cell>
          <cell r="CD19">
            <v>23.686861251515399</v>
          </cell>
          <cell r="CE19">
            <v>6.15782889935093</v>
          </cell>
          <cell r="CF19">
            <v>58.091268791271503</v>
          </cell>
          <cell r="CG19">
            <v>58.324197525967598</v>
          </cell>
          <cell r="CH19">
            <v>216.62964362444799</v>
          </cell>
          <cell r="CI19">
            <v>68.847455421444593</v>
          </cell>
          <cell r="CJ19">
            <v>82.033321926708595</v>
          </cell>
          <cell r="CK19">
            <v>160.869469687465</v>
          </cell>
          <cell r="CL19">
            <v>136.08090461428901</v>
          </cell>
          <cell r="CM19">
            <v>278.62424396422301</v>
          </cell>
          <cell r="CN19">
            <v>63.530785414544098</v>
          </cell>
          <cell r="CO19">
            <v>183.089184473047</v>
          </cell>
          <cell r="CV19">
            <v>253</v>
          </cell>
          <cell r="CW19">
            <v>23.620758467261599</v>
          </cell>
          <cell r="CX19">
            <v>6.1109052507033104</v>
          </cell>
          <cell r="CY19">
            <v>57.644639940704401</v>
          </cell>
          <cell r="CZ19">
            <v>58.460445182747002</v>
          </cell>
          <cell r="DA19">
            <v>217.96862301625899</v>
          </cell>
          <cell r="DB19">
            <v>65.365914554822098</v>
          </cell>
          <cell r="DC19">
            <v>81.712494997019107</v>
          </cell>
          <cell r="DD19">
            <v>120.180024153765</v>
          </cell>
          <cell r="DE19">
            <v>121.54539571272301</v>
          </cell>
          <cell r="DF19">
            <v>66.347507378376704</v>
          </cell>
          <cell r="DG19">
            <v>134.50033304416601</v>
          </cell>
          <cell r="DH19">
            <v>26.309773165879299</v>
          </cell>
          <cell r="DI19">
            <v>68.555021550462797</v>
          </cell>
          <cell r="DJ19">
            <v>198.32070586751601</v>
          </cell>
          <cell r="DO19">
            <v>224.6</v>
          </cell>
          <cell r="DP19">
            <v>23.923988198331202</v>
          </cell>
          <cell r="DQ19">
            <v>6.1425330968800198</v>
          </cell>
          <cell r="DR19">
            <v>56.900292365482201</v>
          </cell>
          <cell r="DS19">
            <v>58.190524245059898</v>
          </cell>
          <cell r="DT19">
            <v>216.54678497331301</v>
          </cell>
          <cell r="DU19">
            <v>67.3129348897901</v>
          </cell>
          <cell r="DV19">
            <v>81.908098021414801</v>
          </cell>
          <cell r="DW19">
            <v>131.10163152765901</v>
          </cell>
          <cell r="DX19">
            <v>122.237606870644</v>
          </cell>
          <cell r="DY19">
            <v>73.851904294260393</v>
          </cell>
          <cell r="DZ19">
            <v>137.11335189130301</v>
          </cell>
          <cell r="EA19">
            <v>28.542440599028598</v>
          </cell>
          <cell r="EB19">
            <v>68.303773249870702</v>
          </cell>
          <cell r="EC19">
            <v>201.914601465408</v>
          </cell>
          <cell r="EH19">
            <v>232</v>
          </cell>
          <cell r="EI19">
            <v>23.855455681380199</v>
          </cell>
          <cell r="EJ19">
            <v>6.0641271486135198</v>
          </cell>
          <cell r="EK19">
            <v>56.980992979120401</v>
          </cell>
          <cell r="EL19">
            <v>57.553184273979497</v>
          </cell>
          <cell r="EM19">
            <v>216.08577586820499</v>
          </cell>
          <cell r="EN19">
            <v>63.166140610983597</v>
          </cell>
          <cell r="EO19">
            <v>81.574112236972695</v>
          </cell>
          <cell r="EP19">
            <v>145.87081034678101</v>
          </cell>
          <cell r="EQ19">
            <v>135.54668638020399</v>
          </cell>
          <cell r="ER19">
            <v>23.734529380684801</v>
          </cell>
          <cell r="ES19">
            <v>62.021708398357397</v>
          </cell>
          <cell r="ET19">
            <v>179.40893134627601</v>
          </cell>
          <cell r="FA19">
            <v>208</v>
          </cell>
          <cell r="FB19">
            <v>47</v>
          </cell>
          <cell r="FC19">
            <v>42.181997863247901</v>
          </cell>
          <cell r="FD19">
            <v>96.903605769230793</v>
          </cell>
          <cell r="FE19">
            <v>80.502564102564094</v>
          </cell>
          <cell r="FF19">
            <v>24.969729166666699</v>
          </cell>
          <cell r="FG19">
            <v>30.594132440476201</v>
          </cell>
          <cell r="FH19">
            <v>40.769469246031697</v>
          </cell>
          <cell r="FI19">
            <v>63.484775958994703</v>
          </cell>
          <cell r="FT19">
            <v>188</v>
          </cell>
          <cell r="FU19">
            <v>41</v>
          </cell>
          <cell r="FV19">
            <v>35.200000000000003</v>
          </cell>
          <cell r="FW19">
            <v>79.599999999999994</v>
          </cell>
          <cell r="FX19">
            <v>67</v>
          </cell>
          <cell r="FY19">
            <v>64.2</v>
          </cell>
          <cell r="FZ19">
            <v>40.200000000000003</v>
          </cell>
          <cell r="GA19">
            <v>33</v>
          </cell>
          <cell r="GB19">
            <v>60.6</v>
          </cell>
          <cell r="GM19">
            <v>198.8</v>
          </cell>
          <cell r="GN19">
            <v>40</v>
          </cell>
          <cell r="GO19">
            <v>33.4</v>
          </cell>
          <cell r="GP19">
            <v>77.400000000000006</v>
          </cell>
          <cell r="GQ19">
            <v>63.6</v>
          </cell>
          <cell r="GR19">
            <v>68.2</v>
          </cell>
          <cell r="GS19">
            <v>43.2</v>
          </cell>
          <cell r="GT19">
            <v>50.4</v>
          </cell>
          <cell r="GU19">
            <v>49.8</v>
          </cell>
          <cell r="HF19">
            <v>217</v>
          </cell>
          <cell r="HG19">
            <v>23.770127090639502</v>
          </cell>
          <cell r="HH19">
            <v>6.0738924162980803</v>
          </cell>
          <cell r="HI19">
            <v>57.228307086127401</v>
          </cell>
          <cell r="HJ19">
            <v>57.756034102261097</v>
          </cell>
          <cell r="HK19">
            <v>211.05271450065601</v>
          </cell>
          <cell r="HL19">
            <v>69.707868364278497</v>
          </cell>
          <cell r="HM19">
            <v>81.408418708717804</v>
          </cell>
          <cell r="HN19">
            <v>168.22726677778101</v>
          </cell>
          <cell r="HO19">
            <v>134.12947979827601</v>
          </cell>
          <cell r="HP19">
            <v>22.038168872931301</v>
          </cell>
          <cell r="HQ19">
            <v>61.744937024022597</v>
          </cell>
          <cell r="HR19">
            <v>180.412623391804</v>
          </cell>
          <cell r="HY19">
            <v>455.4</v>
          </cell>
          <cell r="HZ19">
            <v>46.6</v>
          </cell>
          <cell r="IA19">
            <v>41.8</v>
          </cell>
          <cell r="IB19">
            <v>88.4</v>
          </cell>
          <cell r="IC19">
            <v>79.8</v>
          </cell>
          <cell r="ID19">
            <v>79.599999999999994</v>
          </cell>
          <cell r="IE19">
            <v>40.200000000000003</v>
          </cell>
          <cell r="IF19">
            <v>38.200000000000003</v>
          </cell>
          <cell r="IG19">
            <v>67.400000000000006</v>
          </cell>
          <cell r="IR19">
            <v>450.4</v>
          </cell>
          <cell r="IS19">
            <v>50.2</v>
          </cell>
          <cell r="IT19">
            <v>45</v>
          </cell>
          <cell r="IU19">
            <v>103.6</v>
          </cell>
          <cell r="IV19">
            <v>86</v>
          </cell>
          <cell r="IW19">
            <v>30</v>
          </cell>
          <cell r="IX19">
            <v>31.4</v>
          </cell>
          <cell r="IY19">
            <v>59.4</v>
          </cell>
          <cell r="IZ19">
            <v>64.2</v>
          </cell>
          <cell r="JK19">
            <v>450.4</v>
          </cell>
        </row>
        <row r="20">
          <cell r="C20" t="str">
            <v>BORR</v>
          </cell>
          <cell r="D20">
            <v>22</v>
          </cell>
          <cell r="E20" t="str">
            <v>BORR22</v>
          </cell>
          <cell r="G20">
            <v>1</v>
          </cell>
          <cell r="K20">
            <v>1</v>
          </cell>
          <cell r="O20">
            <v>1</v>
          </cell>
          <cell r="Z20">
            <v>1</v>
          </cell>
          <cell r="AD20">
            <v>1</v>
          </cell>
          <cell r="AH20">
            <v>1</v>
          </cell>
          <cell r="AS20">
            <v>1</v>
          </cell>
          <cell r="AW20">
            <v>1</v>
          </cell>
          <cell r="AZ20">
            <v>1</v>
          </cell>
          <cell r="BL20">
            <v>1</v>
          </cell>
          <cell r="BP20">
            <v>1</v>
          </cell>
          <cell r="BS20">
            <v>1</v>
          </cell>
          <cell r="CE20">
            <v>1</v>
          </cell>
          <cell r="CI20">
            <v>1</v>
          </cell>
          <cell r="CL20">
            <v>1</v>
          </cell>
          <cell r="CX20">
            <v>1</v>
          </cell>
          <cell r="DB20">
            <v>1</v>
          </cell>
          <cell r="DF20">
            <v>1</v>
          </cell>
          <cell r="DQ20">
            <v>1</v>
          </cell>
          <cell r="DU20">
            <v>1</v>
          </cell>
          <cell r="DX20">
            <v>1</v>
          </cell>
          <cell r="EJ20">
            <v>1</v>
          </cell>
          <cell r="EM20">
            <v>1</v>
          </cell>
          <cell r="EQ20">
            <v>1</v>
          </cell>
          <cell r="HH20">
            <v>1</v>
          </cell>
          <cell r="HK20">
            <v>1</v>
          </cell>
          <cell r="HO20">
            <v>1</v>
          </cell>
        </row>
        <row r="21">
          <cell r="C21" t="str">
            <v>SLB_Bloque 31</v>
          </cell>
          <cell r="D21">
            <v>1</v>
          </cell>
          <cell r="E21" t="str">
            <v>SLB_Bloque 311</v>
          </cell>
          <cell r="G21">
            <v>135</v>
          </cell>
          <cell r="Z21">
            <v>150</v>
          </cell>
          <cell r="AS21">
            <v>150</v>
          </cell>
          <cell r="BL21">
            <v>150</v>
          </cell>
          <cell r="CE21">
            <v>150</v>
          </cell>
          <cell r="CX21">
            <v>150</v>
          </cell>
          <cell r="DQ21">
            <v>150</v>
          </cell>
          <cell r="EJ21">
            <v>150</v>
          </cell>
          <cell r="HH21">
            <v>135</v>
          </cell>
        </row>
        <row r="22">
          <cell r="C22" t="str">
            <v>SLB_Bloque 31</v>
          </cell>
          <cell r="D22">
            <v>4</v>
          </cell>
          <cell r="E22" t="str">
            <v>SLB_Bloque 314</v>
          </cell>
        </row>
        <row r="23">
          <cell r="C23" t="str">
            <v>SLB_Bloque 31</v>
          </cell>
          <cell r="D23">
            <v>5</v>
          </cell>
          <cell r="E23" t="str">
            <v>SLB_Bloque 315</v>
          </cell>
          <cell r="K23">
            <v>316</v>
          </cell>
          <cell r="AD23">
            <v>322</v>
          </cell>
          <cell r="AW23">
            <v>334</v>
          </cell>
          <cell r="BP23">
            <v>328</v>
          </cell>
          <cell r="CI23">
            <v>320</v>
          </cell>
          <cell r="DB23">
            <v>320</v>
          </cell>
          <cell r="DU23">
            <v>316</v>
          </cell>
          <cell r="EN23">
            <v>322</v>
          </cell>
          <cell r="HL23">
            <v>335</v>
          </cell>
        </row>
        <row r="24">
          <cell r="C24" t="str">
            <v>SLB_Bloque 31</v>
          </cell>
          <cell r="D24">
            <v>11</v>
          </cell>
          <cell r="E24" t="str">
            <v>SLB_Bloque 3111</v>
          </cell>
          <cell r="M24">
            <v>1377</v>
          </cell>
          <cell r="O24">
            <v>1285</v>
          </cell>
          <cell r="AF24">
            <v>1035</v>
          </cell>
          <cell r="AH24">
            <v>909</v>
          </cell>
          <cell r="AY24">
            <v>1568</v>
          </cell>
          <cell r="BR24">
            <v>1656</v>
          </cell>
          <cell r="CK24">
            <v>1515</v>
          </cell>
          <cell r="DD24">
            <v>1095</v>
          </cell>
          <cell r="DF24">
            <v>1063</v>
          </cell>
          <cell r="DW24">
            <v>1199</v>
          </cell>
          <cell r="DY24">
            <v>1213</v>
          </cell>
          <cell r="EP24">
            <v>1455</v>
          </cell>
          <cell r="HN24">
            <v>1902</v>
          </cell>
        </row>
        <row r="25">
          <cell r="C25" t="str">
            <v>SLB_Bloque 31</v>
          </cell>
          <cell r="D25">
            <v>14</v>
          </cell>
          <cell r="E25" t="str">
            <v>SLB_Bloque 3114</v>
          </cell>
          <cell r="Q25">
            <v>344</v>
          </cell>
          <cell r="AJ25">
            <v>783</v>
          </cell>
          <cell r="BA25">
            <v>704</v>
          </cell>
          <cell r="BT25">
            <v>914</v>
          </cell>
          <cell r="CM25">
            <v>857</v>
          </cell>
          <cell r="DH25">
            <v>252</v>
          </cell>
          <cell r="EA25">
            <v>272</v>
          </cell>
          <cell r="ER25">
            <v>238</v>
          </cell>
          <cell r="HP25">
            <v>223</v>
          </cell>
        </row>
        <row r="26">
          <cell r="C26" t="str">
            <v>SLB_Bloque 31</v>
          </cell>
          <cell r="D26">
            <v>19</v>
          </cell>
          <cell r="E26" t="str">
            <v>SLB_Bloque 3119</v>
          </cell>
          <cell r="I26">
            <v>900</v>
          </cell>
          <cell r="AB26">
            <v>885</v>
          </cell>
          <cell r="AU26">
            <v>885</v>
          </cell>
          <cell r="BN26">
            <v>885</v>
          </cell>
          <cell r="CG26">
            <v>885</v>
          </cell>
          <cell r="CZ26">
            <v>885</v>
          </cell>
          <cell r="DS26">
            <v>885</v>
          </cell>
          <cell r="EL26">
            <v>885</v>
          </cell>
          <cell r="HJ26">
            <v>840</v>
          </cell>
        </row>
        <row r="27">
          <cell r="C27" t="str">
            <v>SLB_Bloque 31</v>
          </cell>
          <cell r="D27">
            <v>62</v>
          </cell>
          <cell r="E27" t="str">
            <v>SLB_Bloque 3162</v>
          </cell>
          <cell r="H27">
            <v>2.8227500658935201</v>
          </cell>
          <cell r="AA27">
            <v>2.84505248123497</v>
          </cell>
          <cell r="AT27">
            <v>2.8492923565133399</v>
          </cell>
          <cell r="BM27">
            <v>2.85950301682547</v>
          </cell>
          <cell r="CF27">
            <v>2.90456343956357</v>
          </cell>
          <cell r="CY27">
            <v>2.8822319970352202</v>
          </cell>
          <cell r="DR27">
            <v>2.8450146182741101</v>
          </cell>
          <cell r="EK27">
            <v>2.84904964895602</v>
          </cell>
          <cell r="HI27">
            <v>2.8614153543063701</v>
          </cell>
        </row>
        <row r="28">
          <cell r="C28" t="str">
            <v>SLB_Bloque 31</v>
          </cell>
          <cell r="D28">
            <v>63</v>
          </cell>
          <cell r="E28" t="str">
            <v>SLB_Bloque 3163</v>
          </cell>
        </row>
        <row r="29">
          <cell r="C29" t="str">
            <v>SLB_Bloque 31</v>
          </cell>
          <cell r="D29">
            <v>64</v>
          </cell>
          <cell r="E29" t="str">
            <v>SLB_Bloque 3164</v>
          </cell>
        </row>
        <row r="30">
          <cell r="C30" t="str">
            <v>SLB_Bloque 31</v>
          </cell>
          <cell r="D30">
            <v>66</v>
          </cell>
          <cell r="E30" t="str">
            <v>SLB_Bloque 3166</v>
          </cell>
          <cell r="J30">
            <v>11.0205513167808</v>
          </cell>
          <cell r="AC30">
            <v>10.7202118518359</v>
          </cell>
          <cell r="AV30">
            <v>10.884141613851799</v>
          </cell>
          <cell r="BO30">
            <v>10.8722932739493</v>
          </cell>
          <cell r="CH30">
            <v>10.8314821812224</v>
          </cell>
          <cell r="DA30">
            <v>10.898431150813</v>
          </cell>
          <cell r="DT30">
            <v>10.8273392486657</v>
          </cell>
          <cell r="EM30">
            <v>10.804288793410301</v>
          </cell>
          <cell r="HK30">
            <v>10.5526357250328</v>
          </cell>
        </row>
        <row r="31">
          <cell r="C31" t="str">
            <v>SLB_Bloque 31</v>
          </cell>
          <cell r="D31">
            <v>67</v>
          </cell>
          <cell r="E31" t="str">
            <v>SLB_Bloque 3167</v>
          </cell>
          <cell r="L31">
            <v>4.0679475665779199</v>
          </cell>
          <cell r="AE31">
            <v>4.0825228558873903</v>
          </cell>
          <cell r="AX31">
            <v>4.08869168161673</v>
          </cell>
          <cell r="BQ31">
            <v>4.0785406900578396</v>
          </cell>
          <cell r="CJ31">
            <v>4.1016660963354301</v>
          </cell>
          <cell r="DC31">
            <v>4.0856247498509504</v>
          </cell>
          <cell r="DV31">
            <v>4.0954049010707401</v>
          </cell>
          <cell r="EO31">
            <v>4.0787056118486396</v>
          </cell>
          <cell r="HM31">
            <v>4.07042093543589</v>
          </cell>
        </row>
        <row r="32">
          <cell r="C32" t="str">
            <v>SLB_Bloque 31</v>
          </cell>
          <cell r="D32">
            <v>68</v>
          </cell>
          <cell r="E32" t="str">
            <v>SLB_Bloque 3168</v>
          </cell>
          <cell r="AZ32">
            <v>6.78842770178737</v>
          </cell>
          <cell r="BS32">
            <v>6.7325433866328801</v>
          </cell>
          <cell r="CL32">
            <v>6.8040452307144701</v>
          </cell>
          <cell r="EQ32">
            <v>6.7773343190101798</v>
          </cell>
          <cell r="HO32">
            <v>6.7064739899137997</v>
          </cell>
        </row>
        <row r="33">
          <cell r="C33" t="str">
            <v>SLB_Bloque 31</v>
          </cell>
          <cell r="D33">
            <v>69</v>
          </cell>
          <cell r="E33" t="str">
            <v>SLB_Bloque 3169</v>
          </cell>
          <cell r="P33">
            <v>6.7883373992030096</v>
          </cell>
          <cell r="AI33">
            <v>6.7199685120983004</v>
          </cell>
          <cell r="DG33">
            <v>6.7250166522082999</v>
          </cell>
          <cell r="DZ33">
            <v>6.8556675945651504</v>
          </cell>
        </row>
        <row r="34">
          <cell r="C34" t="str">
            <v>SLB_Bloque 31</v>
          </cell>
          <cell r="D34">
            <v>70</v>
          </cell>
          <cell r="E34" t="str">
            <v>SLB_Bloque 3170</v>
          </cell>
          <cell r="N34">
            <v>6.0891464951340799</v>
          </cell>
          <cell r="AG34">
            <v>6.0489509742560799</v>
          </cell>
          <cell r="DE34">
            <v>6.0772697856361502</v>
          </cell>
          <cell r="DX34">
            <v>6.1118803435322198</v>
          </cell>
        </row>
        <row r="35">
          <cell r="C35" t="str">
            <v>SLB_Bloque 31</v>
          </cell>
          <cell r="D35">
            <v>71</v>
          </cell>
          <cell r="E35" t="str">
            <v>SLB_Bloque 3171</v>
          </cell>
          <cell r="BB35">
            <v>3.1144510616985701</v>
          </cell>
          <cell r="BC35">
            <v>0</v>
          </cell>
          <cell r="BU35">
            <v>3.0748269039156901</v>
          </cell>
          <cell r="BV35">
            <v>0</v>
          </cell>
          <cell r="CN35">
            <v>3.17653927072721</v>
          </cell>
          <cell r="CO35">
            <v>9.1544592236523492</v>
          </cell>
          <cell r="ES35">
            <v>3.1010854199178701</v>
          </cell>
          <cell r="ET35">
            <v>8.9704465673137896</v>
          </cell>
          <cell r="HQ35">
            <v>3.08724685120113</v>
          </cell>
          <cell r="HR35">
            <v>9.0206311695901995</v>
          </cell>
        </row>
        <row r="36">
          <cell r="C36" t="str">
            <v>SLB_Bloque 31</v>
          </cell>
          <cell r="D36">
            <v>73</v>
          </cell>
          <cell r="E36" t="str">
            <v>SLB_Bloque 3173</v>
          </cell>
          <cell r="R36">
            <v>3.4231762334915201</v>
          </cell>
          <cell r="S36">
            <v>9.8823233114790892</v>
          </cell>
          <cell r="AK36">
            <v>3.30523051798794</v>
          </cell>
          <cell r="AL36">
            <v>0</v>
          </cell>
          <cell r="DI36">
            <v>3.4277510775231401</v>
          </cell>
          <cell r="DJ36">
            <v>9.9160352933757796</v>
          </cell>
          <cell r="EB36">
            <v>3.4151886624935299</v>
          </cell>
          <cell r="EC36">
            <v>10.095730073270399</v>
          </cell>
        </row>
        <row r="37">
          <cell r="C37" t="str">
            <v>SLB_Bloque 31</v>
          </cell>
          <cell r="D37">
            <v>75</v>
          </cell>
          <cell r="E37" t="str">
            <v>SLB_Bloque 3175</v>
          </cell>
          <cell r="FB37">
            <v>2.35</v>
          </cell>
          <cell r="FC37">
            <v>2.1090998931623899</v>
          </cell>
          <cell r="FD37">
            <v>4.84518028846154</v>
          </cell>
          <cell r="FE37">
            <v>4.0251282051282002</v>
          </cell>
          <cell r="FF37">
            <v>1.2484864583333299</v>
          </cell>
          <cell r="FG37">
            <v>1.52970662202381</v>
          </cell>
          <cell r="FH37">
            <v>2.0384734623015901</v>
          </cell>
          <cell r="FI37">
            <v>3.17423879794974</v>
          </cell>
          <cell r="FU37">
            <v>2.0499999999999998</v>
          </cell>
          <cell r="FV37">
            <v>1.76</v>
          </cell>
          <cell r="FW37">
            <v>3.98</v>
          </cell>
          <cell r="FX37">
            <v>3.35</v>
          </cell>
          <cell r="FY37">
            <v>3.21</v>
          </cell>
          <cell r="FZ37">
            <v>2.0099999999999998</v>
          </cell>
          <cell r="GA37">
            <v>1.65</v>
          </cell>
          <cell r="GB37">
            <v>3.03</v>
          </cell>
          <cell r="GN37">
            <v>2</v>
          </cell>
          <cell r="GO37">
            <v>1.67</v>
          </cell>
          <cell r="GP37">
            <v>3.87</v>
          </cell>
          <cell r="GQ37">
            <v>3.18</v>
          </cell>
          <cell r="GR37">
            <v>3.41</v>
          </cell>
          <cell r="GS37">
            <v>2.16</v>
          </cell>
          <cell r="GT37">
            <v>2.52</v>
          </cell>
          <cell r="GU37">
            <v>2.4900000000000002</v>
          </cell>
          <cell r="HZ37">
            <v>2.33</v>
          </cell>
          <cell r="IA37">
            <v>2.09</v>
          </cell>
          <cell r="IB37">
            <v>4.42</v>
          </cell>
          <cell r="IC37">
            <v>3.99</v>
          </cell>
          <cell r="ID37">
            <v>3.98</v>
          </cell>
          <cell r="IE37">
            <v>2.0099999999999998</v>
          </cell>
          <cell r="IF37">
            <v>1.91</v>
          </cell>
          <cell r="IG37">
            <v>3.37</v>
          </cell>
          <cell r="IS37">
            <v>2.5099999999999998</v>
          </cell>
          <cell r="IT37">
            <v>2.25</v>
          </cell>
          <cell r="IU37">
            <v>5.18</v>
          </cell>
          <cell r="IV37">
            <v>4.3</v>
          </cell>
          <cell r="IW37">
            <v>1.5</v>
          </cell>
          <cell r="IX37">
            <v>1.57</v>
          </cell>
          <cell r="IY37">
            <v>2.97</v>
          </cell>
          <cell r="IZ37">
            <v>3.21</v>
          </cell>
        </row>
        <row r="38">
          <cell r="C38" t="str">
            <v>SLB_Bloque 31</v>
          </cell>
          <cell r="D38">
            <v>80</v>
          </cell>
          <cell r="E38" t="str">
            <v>SLB_Bloque 3180</v>
          </cell>
          <cell r="I38">
            <v>900</v>
          </cell>
          <cell r="AB38">
            <v>885</v>
          </cell>
          <cell r="AU38">
            <v>885</v>
          </cell>
          <cell r="BN38">
            <v>885</v>
          </cell>
          <cell r="CG38">
            <v>885</v>
          </cell>
          <cell r="CZ38">
            <v>885</v>
          </cell>
          <cell r="DS38">
            <v>885</v>
          </cell>
          <cell r="EL38">
            <v>885</v>
          </cell>
          <cell r="HJ38">
            <v>840</v>
          </cell>
        </row>
        <row r="39">
          <cell r="C39" t="str">
            <v>SLB_Bloque 31</v>
          </cell>
          <cell r="D39">
            <v>82</v>
          </cell>
          <cell r="E39" t="str">
            <v>SLB_Bloque 3182</v>
          </cell>
          <cell r="K39">
            <v>316</v>
          </cell>
          <cell r="AD39">
            <v>322</v>
          </cell>
          <cell r="AW39">
            <v>334</v>
          </cell>
          <cell r="BP39">
            <v>328</v>
          </cell>
          <cell r="CI39">
            <v>320</v>
          </cell>
          <cell r="DB39">
            <v>320</v>
          </cell>
          <cell r="DU39">
            <v>316</v>
          </cell>
          <cell r="EN39">
            <v>322</v>
          </cell>
          <cell r="HL39">
            <v>335</v>
          </cell>
        </row>
        <row r="40">
          <cell r="C40" t="str">
            <v>SLB_Bloque 31</v>
          </cell>
          <cell r="D40">
            <v>83</v>
          </cell>
          <cell r="E40" t="str">
            <v>SLB_Bloque 3183</v>
          </cell>
        </row>
        <row r="41">
          <cell r="C41" t="str">
            <v>SLB_Bloque 31</v>
          </cell>
          <cell r="D41">
            <v>85</v>
          </cell>
          <cell r="E41" t="str">
            <v>SLB_Bloque 3185</v>
          </cell>
          <cell r="M41">
            <v>1377</v>
          </cell>
          <cell r="AF41">
            <v>1035</v>
          </cell>
          <cell r="DD41">
            <v>1095</v>
          </cell>
          <cell r="DW41">
            <v>1199</v>
          </cell>
        </row>
        <row r="42">
          <cell r="C42" t="str">
            <v>SLB_Bloque 31</v>
          </cell>
          <cell r="D42">
            <v>86</v>
          </cell>
          <cell r="E42" t="str">
            <v>SLB_Bloque 3186</v>
          </cell>
          <cell r="AY42">
            <v>1568</v>
          </cell>
          <cell r="BR42">
            <v>1656</v>
          </cell>
          <cell r="CK42">
            <v>1515</v>
          </cell>
          <cell r="EP42">
            <v>1455</v>
          </cell>
          <cell r="HN42">
            <v>1902</v>
          </cell>
        </row>
        <row r="43">
          <cell r="C43" t="str">
            <v>SLB_Bloque 31</v>
          </cell>
          <cell r="D43">
            <v>87</v>
          </cell>
          <cell r="E43" t="str">
            <v>SLB_Bloque 3187</v>
          </cell>
        </row>
        <row r="44">
          <cell r="C44" t="str">
            <v>SLB_Bloque 31</v>
          </cell>
          <cell r="D44">
            <v>88</v>
          </cell>
          <cell r="E44" t="str">
            <v>SLB_Bloque 3188</v>
          </cell>
          <cell r="O44">
            <v>1285</v>
          </cell>
          <cell r="AH44">
            <v>909</v>
          </cell>
          <cell r="DF44">
            <v>1063</v>
          </cell>
          <cell r="DY44">
            <v>1213</v>
          </cell>
        </row>
        <row r="45">
          <cell r="C45" t="str">
            <v>SLB_Bloque 31</v>
          </cell>
          <cell r="D45">
            <v>90</v>
          </cell>
          <cell r="E45" t="str">
            <v>SLB_Bloque 3190</v>
          </cell>
          <cell r="Q45">
            <v>344</v>
          </cell>
          <cell r="AJ45">
            <v>783</v>
          </cell>
          <cell r="BA45">
            <v>704</v>
          </cell>
          <cell r="BT45">
            <v>914</v>
          </cell>
          <cell r="CM45">
            <v>857</v>
          </cell>
          <cell r="DH45">
            <v>252</v>
          </cell>
          <cell r="EA45">
            <v>272</v>
          </cell>
          <cell r="ER45">
            <v>238</v>
          </cell>
          <cell r="HP45">
            <v>223</v>
          </cell>
        </row>
        <row r="46">
          <cell r="C46" t="str">
            <v>SLB_Bloque 31</v>
          </cell>
          <cell r="D46">
            <v>99</v>
          </cell>
          <cell r="E46" t="str">
            <v>SLB_Bloque 3199</v>
          </cell>
        </row>
        <row r="47">
          <cell r="C47" t="str">
            <v>SLB_Bloque 31</v>
          </cell>
          <cell r="D47">
            <v>100</v>
          </cell>
          <cell r="E47" t="str">
            <v>SLB_Bloque 31100</v>
          </cell>
        </row>
        <row r="48">
          <cell r="C48" t="str">
            <v>SLB_Bloque 31</v>
          </cell>
          <cell r="D48">
            <v>103</v>
          </cell>
          <cell r="E48" t="str">
            <v>SLB_Bloque 31103</v>
          </cell>
          <cell r="Q48">
            <v>344</v>
          </cell>
          <cell r="AJ48">
            <v>783</v>
          </cell>
          <cell r="BA48">
            <v>704</v>
          </cell>
          <cell r="BT48">
            <v>914</v>
          </cell>
          <cell r="CM48">
            <v>857</v>
          </cell>
          <cell r="DH48">
            <v>252</v>
          </cell>
          <cell r="EA48">
            <v>272</v>
          </cell>
          <cell r="ER48">
            <v>238</v>
          </cell>
          <cell r="HP48">
            <v>223</v>
          </cell>
        </row>
        <row r="49">
          <cell r="C49" t="str">
            <v>SLB_Bloque 31</v>
          </cell>
          <cell r="D49">
            <v>119</v>
          </cell>
          <cell r="E49" t="str">
            <v>SLB_Bloque 31119</v>
          </cell>
        </row>
        <row r="50">
          <cell r="C50" t="str">
            <v>SLB_Bloque 31</v>
          </cell>
          <cell r="D50">
            <v>120</v>
          </cell>
          <cell r="E50" t="str">
            <v>SLB_Bloque 31120</v>
          </cell>
        </row>
        <row r="51">
          <cell r="C51" t="str">
            <v>SLB_Bloque 31</v>
          </cell>
          <cell r="D51">
            <v>123</v>
          </cell>
          <cell r="E51" t="str">
            <v>SLB_Bloque 31123</v>
          </cell>
          <cell r="Q51">
            <v>344</v>
          </cell>
          <cell r="AJ51">
            <v>783</v>
          </cell>
          <cell r="BA51">
            <v>704</v>
          </cell>
          <cell r="BT51">
            <v>914</v>
          </cell>
          <cell r="CM51">
            <v>857</v>
          </cell>
          <cell r="DH51">
            <v>252</v>
          </cell>
          <cell r="EA51">
            <v>272</v>
          </cell>
          <cell r="ER51">
            <v>238</v>
          </cell>
          <cell r="HP51">
            <v>223</v>
          </cell>
        </row>
        <row r="52">
          <cell r="C52" t="str">
            <v>SLB_Bloque 31</v>
          </cell>
          <cell r="D52">
            <v>127</v>
          </cell>
          <cell r="E52" t="str">
            <v>SLB_Bloque 31127</v>
          </cell>
          <cell r="H52">
            <v>1</v>
          </cell>
          <cell r="AA52">
            <v>1</v>
          </cell>
          <cell r="AT52">
            <v>1</v>
          </cell>
          <cell r="BM52">
            <v>1</v>
          </cell>
          <cell r="CF52">
            <v>1</v>
          </cell>
          <cell r="CY52">
            <v>1</v>
          </cell>
          <cell r="DR52">
            <v>1</v>
          </cell>
          <cell r="EK52">
            <v>1</v>
          </cell>
          <cell r="HI52">
            <v>1</v>
          </cell>
        </row>
        <row r="53">
          <cell r="C53" t="str">
            <v>SLB_Bloque 31</v>
          </cell>
          <cell r="D53">
            <v>131</v>
          </cell>
          <cell r="E53" t="str">
            <v>SLB_Bloque 31131</v>
          </cell>
          <cell r="L53">
            <v>1</v>
          </cell>
          <cell r="AE53">
            <v>1</v>
          </cell>
          <cell r="AX53">
            <v>1</v>
          </cell>
          <cell r="BQ53">
            <v>1</v>
          </cell>
          <cell r="CJ53">
            <v>1</v>
          </cell>
          <cell r="DC53">
            <v>1</v>
          </cell>
          <cell r="DV53">
            <v>1</v>
          </cell>
          <cell r="EO53">
            <v>1</v>
          </cell>
          <cell r="HM53">
            <v>1</v>
          </cell>
        </row>
        <row r="54">
          <cell r="C54" t="str">
            <v>SLB_Bloque 31</v>
          </cell>
          <cell r="D54">
            <v>132</v>
          </cell>
          <cell r="E54" t="str">
            <v>SLB_Bloque 31132</v>
          </cell>
          <cell r="N54">
            <v>1</v>
          </cell>
          <cell r="AG54">
            <v>1</v>
          </cell>
          <cell r="DE54">
            <v>1</v>
          </cell>
          <cell r="DX54">
            <v>1</v>
          </cell>
        </row>
        <row r="55">
          <cell r="C55" t="str">
            <v>SLB_Bloque 31</v>
          </cell>
          <cell r="D55">
            <v>133</v>
          </cell>
          <cell r="E55" t="str">
            <v>SLB_Bloque 31133</v>
          </cell>
          <cell r="AZ55">
            <v>1</v>
          </cell>
          <cell r="BS55">
            <v>1</v>
          </cell>
          <cell r="CL55">
            <v>1</v>
          </cell>
          <cell r="EQ55">
            <v>1</v>
          </cell>
          <cell r="HO55">
            <v>1</v>
          </cell>
        </row>
        <row r="56">
          <cell r="C56" t="str">
            <v>SLB_Bloque 31</v>
          </cell>
          <cell r="D56">
            <v>134</v>
          </cell>
          <cell r="E56" t="str">
            <v>SLB_Bloque 31134</v>
          </cell>
          <cell r="P56">
            <v>1</v>
          </cell>
          <cell r="AI56">
            <v>1</v>
          </cell>
          <cell r="DG56">
            <v>1</v>
          </cell>
          <cell r="DZ56">
            <v>1</v>
          </cell>
        </row>
        <row r="57">
          <cell r="C57" t="str">
            <v>SLB_Bloque 31</v>
          </cell>
          <cell r="D57">
            <v>136</v>
          </cell>
          <cell r="E57" t="str">
            <v>SLB_Bloque 31136</v>
          </cell>
          <cell r="S57">
            <v>1</v>
          </cell>
          <cell r="X57">
            <v>1</v>
          </cell>
          <cell r="AQ57">
            <v>1</v>
          </cell>
          <cell r="BJ57">
            <v>1</v>
          </cell>
          <cell r="CC57">
            <v>1</v>
          </cell>
          <cell r="CO57">
            <v>1</v>
          </cell>
          <cell r="CV57">
            <v>1</v>
          </cell>
          <cell r="DJ57">
            <v>1</v>
          </cell>
          <cell r="DO57">
            <v>1</v>
          </cell>
          <cell r="EC57">
            <v>1</v>
          </cell>
          <cell r="EH57">
            <v>1</v>
          </cell>
          <cell r="ET57">
            <v>1</v>
          </cell>
          <cell r="FA57">
            <v>1</v>
          </cell>
          <cell r="FT57">
            <v>1</v>
          </cell>
          <cell r="GM57">
            <v>1</v>
          </cell>
          <cell r="HF57">
            <v>1</v>
          </cell>
          <cell r="HR57">
            <v>1</v>
          </cell>
          <cell r="HY57">
            <v>1</v>
          </cell>
          <cell r="IR57">
            <v>1</v>
          </cell>
          <cell r="JK57">
            <v>1</v>
          </cell>
        </row>
        <row r="58">
          <cell r="C58" t="str">
            <v>SLB_Bloque 31</v>
          </cell>
          <cell r="D58">
            <v>137</v>
          </cell>
          <cell r="E58" t="str">
            <v>SLB_Bloque 31137</v>
          </cell>
          <cell r="J58">
            <v>1</v>
          </cell>
          <cell r="AC58">
            <v>1</v>
          </cell>
          <cell r="AV58">
            <v>1</v>
          </cell>
          <cell r="BO58">
            <v>1</v>
          </cell>
          <cell r="CH58">
            <v>1</v>
          </cell>
          <cell r="DA58">
            <v>1</v>
          </cell>
          <cell r="DT58">
            <v>1</v>
          </cell>
          <cell r="EM58">
            <v>1</v>
          </cell>
          <cell r="HK58">
            <v>1</v>
          </cell>
        </row>
        <row r="59">
          <cell r="C59" t="str">
            <v>SLB_Bloque 31</v>
          </cell>
          <cell r="D59">
            <v>140</v>
          </cell>
          <cell r="E59" t="str">
            <v>SLB_Bloque 31140</v>
          </cell>
        </row>
        <row r="60">
          <cell r="C60" t="str">
            <v>SLB_Bloque 31</v>
          </cell>
          <cell r="D60">
            <v>149</v>
          </cell>
          <cell r="E60" t="str">
            <v>SLB_Bloque 31149</v>
          </cell>
        </row>
        <row r="61">
          <cell r="C61" t="str">
            <v>SLB_Bloque 31</v>
          </cell>
          <cell r="D61">
            <v>151</v>
          </cell>
          <cell r="E61" t="str">
            <v>SLB_Bloque 31151</v>
          </cell>
        </row>
        <row r="62">
          <cell r="C62" t="str">
            <v>SLB_Bloque 31</v>
          </cell>
          <cell r="D62">
            <v>163</v>
          </cell>
          <cell r="E62" t="str">
            <v>SLB_Bloque 31163</v>
          </cell>
          <cell r="P62">
            <v>1</v>
          </cell>
          <cell r="AI62">
            <v>1</v>
          </cell>
          <cell r="AZ62">
            <v>1</v>
          </cell>
          <cell r="BS62">
            <v>1</v>
          </cell>
          <cell r="CL62">
            <v>1</v>
          </cell>
          <cell r="DG62">
            <v>1</v>
          </cell>
          <cell r="DZ62">
            <v>1</v>
          </cell>
          <cell r="EQ62">
            <v>1</v>
          </cell>
          <cell r="HO62">
            <v>1</v>
          </cell>
        </row>
        <row r="63">
          <cell r="C63" t="str">
            <v>SLB_Bloque 31</v>
          </cell>
          <cell r="D63">
            <v>168</v>
          </cell>
          <cell r="E63" t="str">
            <v>SLB_Bloque 31168</v>
          </cell>
          <cell r="N63">
            <v>1</v>
          </cell>
          <cell r="AG63">
            <v>1</v>
          </cell>
          <cell r="DE63">
            <v>1</v>
          </cell>
          <cell r="DX63">
            <v>1</v>
          </cell>
        </row>
        <row r="64">
          <cell r="C64" t="str">
            <v>SLB_Bloque 31</v>
          </cell>
          <cell r="D64">
            <v>173</v>
          </cell>
          <cell r="E64" t="str">
            <v>SLB_Bloque 31173</v>
          </cell>
          <cell r="S64">
            <v>1</v>
          </cell>
          <cell r="CO64">
            <v>1</v>
          </cell>
          <cell r="DJ64">
            <v>1</v>
          </cell>
          <cell r="EC64">
            <v>1</v>
          </cell>
          <cell r="ET64">
            <v>1</v>
          </cell>
          <cell r="HR64">
            <v>1</v>
          </cell>
        </row>
        <row r="65">
          <cell r="C65" t="str">
            <v>SLB_Bloque 31</v>
          </cell>
          <cell r="D65">
            <v>181</v>
          </cell>
          <cell r="E65" t="str">
            <v>SLB_Bloque 31181</v>
          </cell>
          <cell r="H65">
            <v>757</v>
          </cell>
          <cell r="AA65">
            <v>757</v>
          </cell>
          <cell r="AT65">
            <v>757</v>
          </cell>
          <cell r="BM65">
            <v>757</v>
          </cell>
          <cell r="CF65">
            <v>757</v>
          </cell>
          <cell r="CY65">
            <v>757</v>
          </cell>
          <cell r="DR65">
            <v>757</v>
          </cell>
          <cell r="EK65">
            <v>757</v>
          </cell>
          <cell r="HI65">
            <v>757</v>
          </cell>
        </row>
        <row r="66">
          <cell r="C66" t="str">
            <v>SLB_Bloque 31</v>
          </cell>
          <cell r="D66">
            <v>184</v>
          </cell>
          <cell r="E66" t="str">
            <v>SLB_Bloque 31184</v>
          </cell>
        </row>
        <row r="67">
          <cell r="C67" t="str">
            <v>SLB_Bloque 31</v>
          </cell>
          <cell r="D67">
            <v>185</v>
          </cell>
          <cell r="E67" t="str">
            <v>SLB_Bloque 31185</v>
          </cell>
          <cell r="J67">
            <v>1138</v>
          </cell>
          <cell r="AC67">
            <v>1138</v>
          </cell>
          <cell r="AV67">
            <v>1138</v>
          </cell>
          <cell r="BO67">
            <v>1138</v>
          </cell>
          <cell r="CH67">
            <v>1138</v>
          </cell>
          <cell r="DA67">
            <v>1138</v>
          </cell>
          <cell r="DT67">
            <v>1138</v>
          </cell>
          <cell r="EM67">
            <v>1138</v>
          </cell>
          <cell r="HK67">
            <v>1072</v>
          </cell>
        </row>
        <row r="68">
          <cell r="C68" t="str">
            <v>SLB_Bloque 31</v>
          </cell>
          <cell r="D68">
            <v>191</v>
          </cell>
          <cell r="E68" t="str">
            <v>SLB_Bloque 31191</v>
          </cell>
          <cell r="L68">
            <v>262</v>
          </cell>
          <cell r="AE68">
            <v>262</v>
          </cell>
          <cell r="AX68">
            <v>249</v>
          </cell>
          <cell r="BQ68">
            <v>247</v>
          </cell>
          <cell r="CJ68">
            <v>243</v>
          </cell>
          <cell r="DC68">
            <v>264</v>
          </cell>
          <cell r="DV68">
            <v>262</v>
          </cell>
          <cell r="EO68">
            <v>244</v>
          </cell>
          <cell r="HM68">
            <v>250</v>
          </cell>
        </row>
        <row r="69">
          <cell r="C69" t="str">
            <v>SLB_Bloque 31</v>
          </cell>
          <cell r="D69">
            <v>195</v>
          </cell>
          <cell r="E69" t="str">
            <v>SLB_Bloque 31195</v>
          </cell>
          <cell r="N69">
            <v>226</v>
          </cell>
          <cell r="P69">
            <v>201</v>
          </cell>
          <cell r="S69">
            <v>46</v>
          </cell>
          <cell r="AG69">
            <v>199</v>
          </cell>
          <cell r="AI69">
            <v>191</v>
          </cell>
          <cell r="AZ69">
            <v>184</v>
          </cell>
          <cell r="BS69">
            <v>194</v>
          </cell>
          <cell r="CL69">
            <v>179</v>
          </cell>
          <cell r="CO69">
            <v>106</v>
          </cell>
          <cell r="DE69">
            <v>184</v>
          </cell>
          <cell r="DG69">
            <v>170</v>
          </cell>
          <cell r="DJ69">
            <v>39</v>
          </cell>
          <cell r="DX69">
            <v>199</v>
          </cell>
          <cell r="DZ69">
            <v>191</v>
          </cell>
          <cell r="EC69">
            <v>39</v>
          </cell>
          <cell r="EQ69">
            <v>172</v>
          </cell>
          <cell r="ET69">
            <v>37</v>
          </cell>
          <cell r="HO69">
            <v>220</v>
          </cell>
          <cell r="HR69">
            <v>37</v>
          </cell>
        </row>
        <row r="70">
          <cell r="C70" t="str">
            <v>SLB_Bloque 31</v>
          </cell>
          <cell r="D70">
            <v>205</v>
          </cell>
          <cell r="E70" t="str">
            <v>SLB_Bloque 31205</v>
          </cell>
        </row>
        <row r="71">
          <cell r="C71" t="str">
            <v>SLB_Bloque 31</v>
          </cell>
          <cell r="D71">
            <v>212</v>
          </cell>
          <cell r="E71" t="str">
            <v>SLB_Bloque 31212</v>
          </cell>
          <cell r="H71">
            <v>70</v>
          </cell>
          <cell r="J71">
            <v>150</v>
          </cell>
          <cell r="AA71">
            <v>70</v>
          </cell>
          <cell r="AC71">
            <v>150</v>
          </cell>
          <cell r="AT71">
            <v>70</v>
          </cell>
          <cell r="AV71">
            <v>150</v>
          </cell>
          <cell r="BM71">
            <v>70</v>
          </cell>
          <cell r="BO71">
            <v>150</v>
          </cell>
          <cell r="CF71">
            <v>70</v>
          </cell>
          <cell r="CH71">
            <v>150</v>
          </cell>
          <cell r="CY71">
            <v>70</v>
          </cell>
          <cell r="DA71">
            <v>150</v>
          </cell>
          <cell r="DR71">
            <v>70</v>
          </cell>
          <cell r="DT71">
            <v>150</v>
          </cell>
          <cell r="EK71">
            <v>70</v>
          </cell>
          <cell r="EM71">
            <v>150</v>
          </cell>
          <cell r="HI71">
            <v>70</v>
          </cell>
          <cell r="HK71">
            <v>150</v>
          </cell>
        </row>
        <row r="72">
          <cell r="C72" t="str">
            <v>SLB_Bloque 31</v>
          </cell>
          <cell r="D72">
            <v>213</v>
          </cell>
          <cell r="E72" t="str">
            <v>SLB_Bloque 31213</v>
          </cell>
          <cell r="L72">
            <v>120</v>
          </cell>
          <cell r="N72">
            <v>100</v>
          </cell>
          <cell r="P72">
            <v>100</v>
          </cell>
          <cell r="S72">
            <v>70</v>
          </cell>
          <cell r="AE72">
            <v>120</v>
          </cell>
          <cell r="AG72">
            <v>100</v>
          </cell>
          <cell r="AI72">
            <v>100</v>
          </cell>
          <cell r="AX72">
            <v>120</v>
          </cell>
          <cell r="AZ72">
            <v>100</v>
          </cell>
          <cell r="BQ72">
            <v>120</v>
          </cell>
          <cell r="BS72">
            <v>100</v>
          </cell>
          <cell r="CJ72">
            <v>120</v>
          </cell>
          <cell r="CL72">
            <v>100</v>
          </cell>
          <cell r="CO72">
            <v>70</v>
          </cell>
          <cell r="DC72">
            <v>120</v>
          </cell>
          <cell r="DE72">
            <v>100</v>
          </cell>
          <cell r="DG72">
            <v>100</v>
          </cell>
          <cell r="DJ72">
            <v>70</v>
          </cell>
          <cell r="DV72">
            <v>120</v>
          </cell>
          <cell r="DX72">
            <v>100</v>
          </cell>
          <cell r="DZ72">
            <v>100</v>
          </cell>
          <cell r="EC72">
            <v>70</v>
          </cell>
          <cell r="EO72">
            <v>120</v>
          </cell>
          <cell r="EQ72">
            <v>100</v>
          </cell>
          <cell r="ET72">
            <v>70</v>
          </cell>
          <cell r="HM72">
            <v>120</v>
          </cell>
          <cell r="HO72">
            <v>100</v>
          </cell>
          <cell r="HR72">
            <v>70</v>
          </cell>
        </row>
        <row r="73">
          <cell r="C73" t="str">
            <v>SLB_Bloque 31</v>
          </cell>
          <cell r="D73">
            <v>214</v>
          </cell>
          <cell r="E73" t="str">
            <v>SLB_Bloque 31214</v>
          </cell>
          <cell r="L73">
            <v>80</v>
          </cell>
          <cell r="N73">
            <v>50</v>
          </cell>
          <cell r="P73">
            <v>50</v>
          </cell>
          <cell r="S73">
            <v>35</v>
          </cell>
          <cell r="AE73">
            <v>80</v>
          </cell>
          <cell r="AG73">
            <v>50</v>
          </cell>
          <cell r="AI73">
            <v>50</v>
          </cell>
          <cell r="AX73">
            <v>80</v>
          </cell>
          <cell r="AZ73">
            <v>50</v>
          </cell>
          <cell r="BQ73">
            <v>80</v>
          </cell>
          <cell r="BS73">
            <v>50</v>
          </cell>
          <cell r="CJ73">
            <v>80</v>
          </cell>
          <cell r="CL73">
            <v>50</v>
          </cell>
          <cell r="CO73">
            <v>35</v>
          </cell>
          <cell r="DC73">
            <v>80</v>
          </cell>
          <cell r="DE73">
            <v>50</v>
          </cell>
          <cell r="DG73">
            <v>50</v>
          </cell>
          <cell r="DJ73">
            <v>35</v>
          </cell>
          <cell r="DV73">
            <v>80</v>
          </cell>
          <cell r="DX73">
            <v>50</v>
          </cell>
          <cell r="DZ73">
            <v>50</v>
          </cell>
          <cell r="EC73">
            <v>35</v>
          </cell>
          <cell r="EO73">
            <v>80</v>
          </cell>
          <cell r="EQ73">
            <v>50</v>
          </cell>
          <cell r="ET73">
            <v>35</v>
          </cell>
          <cell r="HM73">
            <v>80</v>
          </cell>
          <cell r="HO73">
            <v>50</v>
          </cell>
          <cell r="HR73">
            <v>35</v>
          </cell>
        </row>
        <row r="74">
          <cell r="C74" t="str">
            <v>SLB_Bloque 31</v>
          </cell>
          <cell r="D74">
            <v>215</v>
          </cell>
          <cell r="E74" t="str">
            <v>SLB_Bloque 31215</v>
          </cell>
          <cell r="J74">
            <v>100</v>
          </cell>
          <cell r="AC74">
            <v>100</v>
          </cell>
          <cell r="AV74">
            <v>100</v>
          </cell>
          <cell r="BO74">
            <v>100</v>
          </cell>
          <cell r="CH74">
            <v>100</v>
          </cell>
          <cell r="DA74">
            <v>100</v>
          </cell>
          <cell r="DT74">
            <v>100</v>
          </cell>
          <cell r="EM74">
            <v>100</v>
          </cell>
          <cell r="HK74">
            <v>100</v>
          </cell>
        </row>
        <row r="75">
          <cell r="C75" t="str">
            <v>SLB_Bloque 31</v>
          </cell>
          <cell r="D75">
            <v>216</v>
          </cell>
          <cell r="E75" t="str">
            <v>SLB_Bloque 31216</v>
          </cell>
          <cell r="H75">
            <v>1</v>
          </cell>
          <cell r="AA75">
            <v>1</v>
          </cell>
          <cell r="AT75">
            <v>1</v>
          </cell>
          <cell r="BM75">
            <v>1</v>
          </cell>
          <cell r="CF75">
            <v>1</v>
          </cell>
          <cell r="CY75">
            <v>1</v>
          </cell>
          <cell r="DR75">
            <v>1</v>
          </cell>
          <cell r="EK75">
            <v>1</v>
          </cell>
          <cell r="HI75">
            <v>1</v>
          </cell>
        </row>
        <row r="76">
          <cell r="C76" t="str">
            <v>SLB_Bloque 31</v>
          </cell>
          <cell r="D76">
            <v>218</v>
          </cell>
          <cell r="E76" t="str">
            <v>SLB_Bloque 31218</v>
          </cell>
          <cell r="J76">
            <v>1</v>
          </cell>
          <cell r="AC76">
            <v>1</v>
          </cell>
          <cell r="AV76">
            <v>1</v>
          </cell>
          <cell r="BO76">
            <v>1</v>
          </cell>
          <cell r="CH76">
            <v>1</v>
          </cell>
          <cell r="DA76">
            <v>1</v>
          </cell>
          <cell r="DT76">
            <v>1</v>
          </cell>
          <cell r="EM76">
            <v>1</v>
          </cell>
          <cell r="HK76">
            <v>1</v>
          </cell>
        </row>
        <row r="77">
          <cell r="C77" t="str">
            <v>SLB_Bloque 31</v>
          </cell>
          <cell r="D77">
            <v>220</v>
          </cell>
          <cell r="E77" t="str">
            <v>SLB_Bloque 31220</v>
          </cell>
          <cell r="L77">
            <v>1</v>
          </cell>
          <cell r="AE77">
            <v>1</v>
          </cell>
          <cell r="AX77">
            <v>1</v>
          </cell>
          <cell r="BQ77">
            <v>1</v>
          </cell>
          <cell r="CJ77">
            <v>1</v>
          </cell>
          <cell r="DC77">
            <v>1</v>
          </cell>
          <cell r="DV77">
            <v>1</v>
          </cell>
          <cell r="EO77">
            <v>1</v>
          </cell>
          <cell r="HM77">
            <v>1</v>
          </cell>
        </row>
        <row r="78">
          <cell r="C78" t="str">
            <v>SLB_Bloque 31</v>
          </cell>
          <cell r="D78">
            <v>222</v>
          </cell>
          <cell r="E78" t="str">
            <v>SLB_Bloque 31222</v>
          </cell>
          <cell r="N78">
            <v>1</v>
          </cell>
          <cell r="P78">
            <v>1</v>
          </cell>
          <cell r="S78">
            <v>1</v>
          </cell>
          <cell r="AG78">
            <v>1</v>
          </cell>
          <cell r="AI78">
            <v>1</v>
          </cell>
          <cell r="AZ78">
            <v>1</v>
          </cell>
          <cell r="BS78">
            <v>1</v>
          </cell>
          <cell r="CL78">
            <v>1</v>
          </cell>
          <cell r="CO78">
            <v>1</v>
          </cell>
          <cell r="DE78">
            <v>1</v>
          </cell>
          <cell r="DG78">
            <v>1</v>
          </cell>
          <cell r="DJ78">
            <v>1</v>
          </cell>
          <cell r="DX78">
            <v>1</v>
          </cell>
          <cell r="DZ78">
            <v>1</v>
          </cell>
          <cell r="EC78">
            <v>1</v>
          </cell>
          <cell r="EQ78">
            <v>1</v>
          </cell>
          <cell r="ET78">
            <v>1</v>
          </cell>
          <cell r="HO78">
            <v>1</v>
          </cell>
          <cell r="HR78">
            <v>1</v>
          </cell>
        </row>
        <row r="79">
          <cell r="C79" t="str">
            <v>SLB_Bloque 31</v>
          </cell>
          <cell r="D79">
            <v>226</v>
          </cell>
          <cell r="E79" t="str">
            <v>SLB_Bloque 31226</v>
          </cell>
          <cell r="H79">
            <v>1</v>
          </cell>
          <cell r="J79">
            <v>3</v>
          </cell>
          <cell r="L79">
            <v>3</v>
          </cell>
          <cell r="N79">
            <v>3</v>
          </cell>
          <cell r="P79">
            <v>3</v>
          </cell>
          <cell r="S79">
            <v>3</v>
          </cell>
          <cell r="AA79">
            <v>1</v>
          </cell>
          <cell r="AC79">
            <v>3</v>
          </cell>
          <cell r="AE79">
            <v>3</v>
          </cell>
          <cell r="AG79">
            <v>3</v>
          </cell>
          <cell r="AI79">
            <v>3</v>
          </cell>
          <cell r="AT79">
            <v>1</v>
          </cell>
          <cell r="AV79">
            <v>3</v>
          </cell>
          <cell r="AX79">
            <v>3</v>
          </cell>
          <cell r="AZ79">
            <v>3</v>
          </cell>
          <cell r="BM79">
            <v>1</v>
          </cell>
          <cell r="BO79">
            <v>3</v>
          </cell>
          <cell r="BQ79">
            <v>3</v>
          </cell>
          <cell r="BS79">
            <v>3</v>
          </cell>
          <cell r="CF79">
            <v>1</v>
          </cell>
          <cell r="CH79">
            <v>3</v>
          </cell>
          <cell r="CJ79">
            <v>3</v>
          </cell>
          <cell r="CL79">
            <v>3</v>
          </cell>
          <cell r="CO79">
            <v>3</v>
          </cell>
          <cell r="CY79">
            <v>1</v>
          </cell>
          <cell r="DA79">
            <v>3</v>
          </cell>
          <cell r="DC79">
            <v>3</v>
          </cell>
          <cell r="DE79">
            <v>3</v>
          </cell>
          <cell r="DG79">
            <v>3</v>
          </cell>
          <cell r="DJ79">
            <v>3</v>
          </cell>
          <cell r="DR79">
            <v>1</v>
          </cell>
          <cell r="DT79">
            <v>3</v>
          </cell>
          <cell r="DV79">
            <v>3</v>
          </cell>
          <cell r="DX79">
            <v>3</v>
          </cell>
          <cell r="DZ79">
            <v>3</v>
          </cell>
          <cell r="EC79">
            <v>3</v>
          </cell>
          <cell r="EK79">
            <v>1</v>
          </cell>
          <cell r="EM79">
            <v>3</v>
          </cell>
          <cell r="EO79">
            <v>3</v>
          </cell>
          <cell r="EQ79">
            <v>3</v>
          </cell>
          <cell r="ET79">
            <v>3</v>
          </cell>
          <cell r="HI79">
            <v>1</v>
          </cell>
          <cell r="HK79">
            <v>3</v>
          </cell>
          <cell r="HM79">
            <v>3</v>
          </cell>
          <cell r="HO79">
            <v>3</v>
          </cell>
          <cell r="HR79">
            <v>3</v>
          </cell>
        </row>
        <row r="80">
          <cell r="C80" t="str">
            <v>SLB_Bloque 31</v>
          </cell>
          <cell r="D80">
            <v>229</v>
          </cell>
          <cell r="E80" t="str">
            <v>SLB_Bloque 31229</v>
          </cell>
        </row>
        <row r="81">
          <cell r="C81" t="str">
            <v>SLB_Bloque 31</v>
          </cell>
          <cell r="D81">
            <v>231</v>
          </cell>
          <cell r="E81" t="str">
            <v>SLB_Bloque 31231</v>
          </cell>
        </row>
        <row r="82">
          <cell r="C82" t="str">
            <v>SLB_Bloque 31</v>
          </cell>
          <cell r="D82">
            <v>234</v>
          </cell>
          <cell r="E82" t="str">
            <v>SLB_Bloque 31234</v>
          </cell>
          <cell r="N82">
            <v>1</v>
          </cell>
          <cell r="AG82">
            <v>1</v>
          </cell>
          <cell r="DE82">
            <v>1</v>
          </cell>
          <cell r="DX82">
            <v>1</v>
          </cell>
        </row>
        <row r="83">
          <cell r="C83" t="str">
            <v>SLB_Bloque 31</v>
          </cell>
          <cell r="D83">
            <v>235</v>
          </cell>
          <cell r="E83" t="str">
            <v>SLB_Bloque 31235</v>
          </cell>
          <cell r="P83">
            <v>1</v>
          </cell>
          <cell r="AI83">
            <v>1</v>
          </cell>
          <cell r="DG83">
            <v>1</v>
          </cell>
          <cell r="DZ83">
            <v>1</v>
          </cell>
        </row>
        <row r="84">
          <cell r="C84" t="str">
            <v>SLB_Bloque 31</v>
          </cell>
          <cell r="D84">
            <v>236</v>
          </cell>
          <cell r="E84" t="str">
            <v>SLB_Bloque 31236</v>
          </cell>
          <cell r="S84">
            <v>1</v>
          </cell>
          <cell r="AZ84">
            <v>1</v>
          </cell>
          <cell r="BS84">
            <v>1</v>
          </cell>
          <cell r="CL84">
            <v>1</v>
          </cell>
          <cell r="DJ84">
            <v>1</v>
          </cell>
          <cell r="EC84">
            <v>1</v>
          </cell>
          <cell r="EQ84">
            <v>1</v>
          </cell>
          <cell r="HO84">
            <v>1</v>
          </cell>
        </row>
        <row r="85">
          <cell r="C85" t="str">
            <v>SLB_Bloque 31</v>
          </cell>
          <cell r="D85">
            <v>237</v>
          </cell>
          <cell r="E85" t="str">
            <v>SLB_Bloque 31237</v>
          </cell>
          <cell r="CO85">
            <v>1</v>
          </cell>
          <cell r="ET85">
            <v>1</v>
          </cell>
          <cell r="HR85">
            <v>1</v>
          </cell>
        </row>
        <row r="86">
          <cell r="C86" t="str">
            <v>SLB_Bloque 31</v>
          </cell>
          <cell r="D86">
            <v>245</v>
          </cell>
          <cell r="E86" t="str">
            <v>SLB_Bloque 31245</v>
          </cell>
        </row>
        <row r="87">
          <cell r="C87" t="str">
            <v>SLB_Bloque 31</v>
          </cell>
          <cell r="D87">
            <v>285</v>
          </cell>
          <cell r="E87" t="str">
            <v>SLB_Bloque 31285</v>
          </cell>
        </row>
        <row r="88">
          <cell r="C88" t="str">
            <v>SLB_Bloque 31</v>
          </cell>
          <cell r="D88">
            <v>286</v>
          </cell>
          <cell r="E88" t="str">
            <v>SLB_Bloque 31286</v>
          </cell>
          <cell r="R88">
            <v>344</v>
          </cell>
          <cell r="AK88">
            <v>783</v>
          </cell>
          <cell r="BB88">
            <v>704</v>
          </cell>
          <cell r="BU88">
            <v>914</v>
          </cell>
          <cell r="CN88">
            <v>857</v>
          </cell>
          <cell r="DI88">
            <v>252</v>
          </cell>
          <cell r="EB88">
            <v>272</v>
          </cell>
          <cell r="ES88">
            <v>238</v>
          </cell>
          <cell r="HQ88">
            <v>223</v>
          </cell>
        </row>
        <row r="89">
          <cell r="C89" t="str">
            <v>SLB_Bloque 31</v>
          </cell>
          <cell r="D89">
            <v>287</v>
          </cell>
          <cell r="E89" t="str">
            <v>SLB_Bloque 31287</v>
          </cell>
          <cell r="R89">
            <v>344</v>
          </cell>
          <cell r="AK89">
            <v>783</v>
          </cell>
          <cell r="BB89">
            <v>704</v>
          </cell>
          <cell r="BU89">
            <v>914</v>
          </cell>
          <cell r="CN89">
            <v>857</v>
          </cell>
          <cell r="DI89">
            <v>252</v>
          </cell>
          <cell r="EB89">
            <v>272</v>
          </cell>
          <cell r="ES89">
            <v>238</v>
          </cell>
          <cell r="HQ89">
            <v>223</v>
          </cell>
        </row>
        <row r="90">
          <cell r="C90" t="str">
            <v>SLB_Bloque 31</v>
          </cell>
          <cell r="D90">
            <v>288</v>
          </cell>
          <cell r="E90" t="str">
            <v>SLB_Bloque 31288</v>
          </cell>
          <cell r="R90">
            <v>344</v>
          </cell>
          <cell r="AK90">
            <v>783</v>
          </cell>
          <cell r="BB90">
            <v>704</v>
          </cell>
          <cell r="BU90">
            <v>914</v>
          </cell>
          <cell r="CN90">
            <v>857</v>
          </cell>
          <cell r="DI90">
            <v>252</v>
          </cell>
          <cell r="EB90">
            <v>272</v>
          </cell>
          <cell r="ES90">
            <v>238</v>
          </cell>
          <cell r="HQ90">
            <v>223</v>
          </cell>
        </row>
        <row r="91">
          <cell r="C91" t="str">
            <v>SLB_Bloque 31</v>
          </cell>
          <cell r="D91">
            <v>289</v>
          </cell>
          <cell r="E91" t="str">
            <v>SLB_Bloque 31289</v>
          </cell>
          <cell r="R91">
            <v>344</v>
          </cell>
          <cell r="AK91">
            <v>783</v>
          </cell>
          <cell r="BB91">
            <v>704</v>
          </cell>
          <cell r="BU91">
            <v>914</v>
          </cell>
          <cell r="CN91">
            <v>857</v>
          </cell>
          <cell r="DI91">
            <v>252</v>
          </cell>
          <cell r="EB91">
            <v>272</v>
          </cell>
          <cell r="ES91">
            <v>238</v>
          </cell>
          <cell r="HQ91">
            <v>223</v>
          </cell>
        </row>
        <row r="92">
          <cell r="C92" t="str">
            <v>SLB_Bloque 31</v>
          </cell>
          <cell r="D92">
            <v>296</v>
          </cell>
          <cell r="E92" t="str">
            <v>SLB_Bloque 31296</v>
          </cell>
          <cell r="R92">
            <v>10</v>
          </cell>
          <cell r="AK92">
            <v>10</v>
          </cell>
          <cell r="BB92">
            <v>10</v>
          </cell>
          <cell r="BU92">
            <v>10</v>
          </cell>
          <cell r="CN92">
            <v>10</v>
          </cell>
          <cell r="DI92">
            <v>10</v>
          </cell>
          <cell r="EB92">
            <v>10</v>
          </cell>
          <cell r="ES92">
            <v>10</v>
          </cell>
          <cell r="HQ92">
            <v>10</v>
          </cell>
        </row>
        <row r="93">
          <cell r="C93" t="str">
            <v>SLB_Bloque 31</v>
          </cell>
          <cell r="D93">
            <v>304</v>
          </cell>
          <cell r="E93" t="str">
            <v>SLB_Bloque 31304</v>
          </cell>
          <cell r="S93">
            <v>4340</v>
          </cell>
          <cell r="AK93">
            <v>4149</v>
          </cell>
          <cell r="BB93">
            <v>3706</v>
          </cell>
          <cell r="CO93">
            <v>3792</v>
          </cell>
          <cell r="DJ93">
            <v>4340</v>
          </cell>
          <cell r="EC93">
            <v>4340</v>
          </cell>
          <cell r="ET93">
            <v>3115</v>
          </cell>
          <cell r="HR93">
            <v>3500</v>
          </cell>
        </row>
        <row r="94">
          <cell r="C94" t="str">
            <v>SLB_Bloque 31</v>
          </cell>
          <cell r="D94">
            <v>307</v>
          </cell>
          <cell r="E94" t="str">
            <v>SLB_Bloque 31307</v>
          </cell>
          <cell r="J94">
            <v>1</v>
          </cell>
          <cell r="AC94">
            <v>1</v>
          </cell>
          <cell r="AV94">
            <v>1</v>
          </cell>
          <cell r="BO94">
            <v>1</v>
          </cell>
          <cell r="CH94">
            <v>1</v>
          </cell>
          <cell r="DA94">
            <v>1</v>
          </cell>
          <cell r="DT94">
            <v>1</v>
          </cell>
          <cell r="EM94">
            <v>1</v>
          </cell>
          <cell r="HK94">
            <v>1</v>
          </cell>
        </row>
        <row r="95">
          <cell r="C95" t="str">
            <v>SLB_Bloque 31</v>
          </cell>
          <cell r="D95">
            <v>308</v>
          </cell>
          <cell r="E95" t="str">
            <v>SLB_Bloque 31308</v>
          </cell>
          <cell r="L95">
            <v>1</v>
          </cell>
          <cell r="AE95">
            <v>1</v>
          </cell>
          <cell r="AX95">
            <v>1</v>
          </cell>
          <cell r="BQ95">
            <v>1</v>
          </cell>
          <cell r="CJ95">
            <v>1</v>
          </cell>
          <cell r="DC95">
            <v>1</v>
          </cell>
          <cell r="DV95">
            <v>1</v>
          </cell>
          <cell r="EO95">
            <v>1</v>
          </cell>
          <cell r="HM95">
            <v>1</v>
          </cell>
        </row>
        <row r="96">
          <cell r="C96" t="str">
            <v>SLB_Bloque 31</v>
          </cell>
          <cell r="D96">
            <v>310</v>
          </cell>
          <cell r="E96" t="str">
            <v>SLB_Bloque 31310</v>
          </cell>
          <cell r="N96">
            <v>1</v>
          </cell>
          <cell r="AG96">
            <v>1</v>
          </cell>
          <cell r="DE96">
            <v>1</v>
          </cell>
          <cell r="DX96">
            <v>1</v>
          </cell>
        </row>
        <row r="97">
          <cell r="C97" t="str">
            <v>SLB_Bloque 31</v>
          </cell>
          <cell r="D97">
            <v>312</v>
          </cell>
          <cell r="E97" t="str">
            <v>SLB_Bloque 31312</v>
          </cell>
          <cell r="S97">
            <v>1</v>
          </cell>
          <cell r="CO97">
            <v>1</v>
          </cell>
          <cell r="DJ97">
            <v>1</v>
          </cell>
          <cell r="EC97">
            <v>1</v>
          </cell>
          <cell r="ET97">
            <v>1</v>
          </cell>
          <cell r="HR97">
            <v>1</v>
          </cell>
        </row>
        <row r="98">
          <cell r="C98" t="str">
            <v>SLB_Bloque 31</v>
          </cell>
          <cell r="D98">
            <v>313</v>
          </cell>
          <cell r="E98" t="str">
            <v>SLB_Bloque 31313</v>
          </cell>
          <cell r="P98">
            <v>1</v>
          </cell>
          <cell r="AI98">
            <v>1</v>
          </cell>
          <cell r="AZ98">
            <v>1</v>
          </cell>
          <cell r="BS98">
            <v>1</v>
          </cell>
          <cell r="CL98">
            <v>1</v>
          </cell>
          <cell r="DG98">
            <v>1</v>
          </cell>
          <cell r="DZ98">
            <v>1</v>
          </cell>
          <cell r="EQ98">
            <v>1</v>
          </cell>
          <cell r="HO98">
            <v>1</v>
          </cell>
        </row>
        <row r="99">
          <cell r="C99" t="str">
            <v>SLB_Bloque 31</v>
          </cell>
          <cell r="D99">
            <v>315</v>
          </cell>
          <cell r="E99" t="str">
            <v>SLB_Bloque 31315</v>
          </cell>
          <cell r="S99">
            <v>1</v>
          </cell>
          <cell r="CO99">
            <v>1</v>
          </cell>
          <cell r="DJ99">
            <v>1</v>
          </cell>
          <cell r="EC99">
            <v>1</v>
          </cell>
          <cell r="ET99">
            <v>1</v>
          </cell>
          <cell r="HR99">
            <v>1</v>
          </cell>
        </row>
        <row r="100">
          <cell r="C100" t="str">
            <v>SLB_Bloque 31</v>
          </cell>
          <cell r="D100">
            <v>332</v>
          </cell>
          <cell r="E100" t="str">
            <v>SLB_Bloque 31332</v>
          </cell>
          <cell r="K100">
            <v>100</v>
          </cell>
          <cell r="AD100">
            <v>100</v>
          </cell>
          <cell r="AW100">
            <v>100</v>
          </cell>
          <cell r="BP100">
            <v>100</v>
          </cell>
          <cell r="CI100">
            <v>100</v>
          </cell>
          <cell r="DB100">
            <v>100</v>
          </cell>
          <cell r="DU100">
            <v>100</v>
          </cell>
          <cell r="EN100">
            <v>100</v>
          </cell>
          <cell r="HL100">
            <v>100</v>
          </cell>
        </row>
        <row r="101">
          <cell r="C101" t="str">
            <v>SLB_Bloque 31</v>
          </cell>
          <cell r="D101">
            <v>333</v>
          </cell>
          <cell r="E101" t="str">
            <v>SLB_Bloque 31333</v>
          </cell>
          <cell r="M101">
            <v>150</v>
          </cell>
          <cell r="O101">
            <v>100</v>
          </cell>
          <cell r="Q101">
            <v>100</v>
          </cell>
          <cell r="AF101">
            <v>150</v>
          </cell>
          <cell r="AH101">
            <v>100</v>
          </cell>
          <cell r="AJ101">
            <v>100</v>
          </cell>
          <cell r="AY101">
            <v>150</v>
          </cell>
          <cell r="BA101">
            <v>100</v>
          </cell>
          <cell r="BR101">
            <v>150</v>
          </cell>
          <cell r="BT101">
            <v>100</v>
          </cell>
          <cell r="CK101">
            <v>150</v>
          </cell>
          <cell r="CM101">
            <v>100</v>
          </cell>
          <cell r="DD101">
            <v>150</v>
          </cell>
          <cell r="DF101">
            <v>100</v>
          </cell>
          <cell r="DH101">
            <v>100</v>
          </cell>
          <cell r="DW101">
            <v>150</v>
          </cell>
          <cell r="DY101">
            <v>100</v>
          </cell>
          <cell r="EA101">
            <v>100</v>
          </cell>
          <cell r="EP101">
            <v>150</v>
          </cell>
          <cell r="ER101">
            <v>100</v>
          </cell>
          <cell r="HN101">
            <v>150</v>
          </cell>
          <cell r="HP101">
            <v>100</v>
          </cell>
        </row>
        <row r="102">
          <cell r="C102" t="str">
            <v>SLB_Bloque 31</v>
          </cell>
          <cell r="D102">
            <v>335</v>
          </cell>
          <cell r="E102" t="str">
            <v>SLB_Bloque 31335</v>
          </cell>
          <cell r="K102">
            <v>100</v>
          </cell>
          <cell r="M102">
            <v>150</v>
          </cell>
          <cell r="O102">
            <v>100</v>
          </cell>
          <cell r="Q102">
            <v>100</v>
          </cell>
          <cell r="AD102">
            <v>100</v>
          </cell>
          <cell r="AF102">
            <v>150</v>
          </cell>
          <cell r="AH102">
            <v>100</v>
          </cell>
          <cell r="AJ102">
            <v>100</v>
          </cell>
          <cell r="AW102">
            <v>100</v>
          </cell>
          <cell r="AY102">
            <v>150</v>
          </cell>
          <cell r="BA102">
            <v>100</v>
          </cell>
          <cell r="BP102">
            <v>100</v>
          </cell>
          <cell r="BR102">
            <v>150</v>
          </cell>
          <cell r="BT102">
            <v>100</v>
          </cell>
          <cell r="CI102">
            <v>100</v>
          </cell>
          <cell r="CK102">
            <v>150</v>
          </cell>
          <cell r="CM102">
            <v>100</v>
          </cell>
          <cell r="DB102">
            <v>100</v>
          </cell>
          <cell r="DD102">
            <v>150</v>
          </cell>
          <cell r="DF102">
            <v>100</v>
          </cell>
          <cell r="DH102">
            <v>100</v>
          </cell>
          <cell r="DU102">
            <v>100</v>
          </cell>
          <cell r="DW102">
            <v>150</v>
          </cell>
          <cell r="DY102">
            <v>100</v>
          </cell>
          <cell r="EA102">
            <v>100</v>
          </cell>
          <cell r="EN102">
            <v>100</v>
          </cell>
          <cell r="EP102">
            <v>150</v>
          </cell>
          <cell r="ER102">
            <v>100</v>
          </cell>
          <cell r="HL102">
            <v>100</v>
          </cell>
          <cell r="HN102">
            <v>150</v>
          </cell>
          <cell r="HP102">
            <v>100</v>
          </cell>
        </row>
        <row r="103">
          <cell r="C103" t="str">
            <v>SLB_Bloque 31</v>
          </cell>
          <cell r="D103">
            <v>336</v>
          </cell>
          <cell r="E103" t="str">
            <v>SLB_Bloque 31336</v>
          </cell>
          <cell r="I103">
            <v>150</v>
          </cell>
          <cell r="AB103">
            <v>150</v>
          </cell>
          <cell r="AU103">
            <v>150</v>
          </cell>
          <cell r="BN103">
            <v>150</v>
          </cell>
          <cell r="CG103">
            <v>150</v>
          </cell>
          <cell r="CZ103">
            <v>150</v>
          </cell>
          <cell r="DS103">
            <v>150</v>
          </cell>
          <cell r="EL103">
            <v>150</v>
          </cell>
          <cell r="HJ103">
            <v>150</v>
          </cell>
        </row>
        <row r="104">
          <cell r="C104" t="str">
            <v>SLB_Bloque 31</v>
          </cell>
          <cell r="D104">
            <v>337</v>
          </cell>
          <cell r="E104" t="str">
            <v>SLB_Bloque 31337</v>
          </cell>
          <cell r="K104">
            <v>100</v>
          </cell>
          <cell r="M104">
            <v>100</v>
          </cell>
          <cell r="O104">
            <v>100</v>
          </cell>
          <cell r="Q104">
            <v>100</v>
          </cell>
          <cell r="AD104">
            <v>100</v>
          </cell>
          <cell r="AF104">
            <v>100</v>
          </cell>
          <cell r="AH104">
            <v>100</v>
          </cell>
          <cell r="AJ104">
            <v>100</v>
          </cell>
          <cell r="AW104">
            <v>100</v>
          </cell>
          <cell r="AY104">
            <v>100</v>
          </cell>
          <cell r="BA104">
            <v>100</v>
          </cell>
          <cell r="BP104">
            <v>100</v>
          </cell>
          <cell r="BR104">
            <v>100</v>
          </cell>
          <cell r="BT104">
            <v>100</v>
          </cell>
          <cell r="CI104">
            <v>100</v>
          </cell>
          <cell r="CK104">
            <v>100</v>
          </cell>
          <cell r="CM104">
            <v>100</v>
          </cell>
          <cell r="DB104">
            <v>100</v>
          </cell>
          <cell r="DD104">
            <v>100</v>
          </cell>
          <cell r="DF104">
            <v>100</v>
          </cell>
          <cell r="DH104">
            <v>100</v>
          </cell>
          <cell r="DU104">
            <v>100</v>
          </cell>
          <cell r="DW104">
            <v>100</v>
          </cell>
          <cell r="DY104">
            <v>100</v>
          </cell>
          <cell r="EA104">
            <v>100</v>
          </cell>
          <cell r="EN104">
            <v>100</v>
          </cell>
          <cell r="EP104">
            <v>100</v>
          </cell>
          <cell r="ER104">
            <v>100</v>
          </cell>
          <cell r="HL104">
            <v>100</v>
          </cell>
          <cell r="HN104">
            <v>100</v>
          </cell>
          <cell r="HP104">
            <v>100</v>
          </cell>
        </row>
        <row r="105">
          <cell r="C105" t="str">
            <v>SLB_Bloque 31</v>
          </cell>
          <cell r="D105">
            <v>339</v>
          </cell>
          <cell r="E105" t="str">
            <v>SLB_Bloque 31339</v>
          </cell>
          <cell r="X105">
            <v>400</v>
          </cell>
          <cell r="AQ105">
            <v>400</v>
          </cell>
          <cell r="BJ105">
            <v>400</v>
          </cell>
          <cell r="CC105">
            <v>400</v>
          </cell>
          <cell r="CV105">
            <v>300</v>
          </cell>
          <cell r="DO105">
            <v>150</v>
          </cell>
          <cell r="EH105">
            <v>150</v>
          </cell>
          <cell r="FA105">
            <v>150</v>
          </cell>
          <cell r="FT105">
            <v>150</v>
          </cell>
          <cell r="GM105">
            <v>150</v>
          </cell>
          <cell r="HF105">
            <v>150</v>
          </cell>
          <cell r="HY105">
            <v>400</v>
          </cell>
          <cell r="IR105">
            <v>400</v>
          </cell>
          <cell r="JK105">
            <v>400</v>
          </cell>
        </row>
        <row r="106">
          <cell r="C106" t="str">
            <v>SLB_Bloque 31</v>
          </cell>
          <cell r="D106">
            <v>340</v>
          </cell>
          <cell r="E106" t="str">
            <v>SLB_Bloque 31340</v>
          </cell>
          <cell r="H106">
            <v>255</v>
          </cell>
          <cell r="I106">
            <v>250</v>
          </cell>
          <cell r="K106">
            <v>100</v>
          </cell>
          <cell r="M106">
            <v>100</v>
          </cell>
          <cell r="AA106">
            <v>255</v>
          </cell>
          <cell r="AB106">
            <v>250</v>
          </cell>
          <cell r="AD106">
            <v>100</v>
          </cell>
          <cell r="AF106">
            <v>100</v>
          </cell>
          <cell r="AT106">
            <v>255</v>
          </cell>
          <cell r="AU106">
            <v>250</v>
          </cell>
          <cell r="AW106">
            <v>100</v>
          </cell>
          <cell r="AY106">
            <v>100</v>
          </cell>
          <cell r="BM106">
            <v>255</v>
          </cell>
          <cell r="BN106">
            <v>250</v>
          </cell>
          <cell r="BP106">
            <v>100</v>
          </cell>
          <cell r="BR106">
            <v>100</v>
          </cell>
          <cell r="CF106">
            <v>255</v>
          </cell>
          <cell r="CG106">
            <v>250</v>
          </cell>
          <cell r="CI106">
            <v>100</v>
          </cell>
          <cell r="CK106">
            <v>100</v>
          </cell>
          <cell r="CY106">
            <v>255</v>
          </cell>
          <cell r="CZ106">
            <v>250</v>
          </cell>
          <cell r="DB106">
            <v>100</v>
          </cell>
          <cell r="DD106">
            <v>100</v>
          </cell>
          <cell r="DR106">
            <v>255</v>
          </cell>
          <cell r="DS106">
            <v>250</v>
          </cell>
          <cell r="DU106">
            <v>100</v>
          </cell>
          <cell r="DW106">
            <v>100</v>
          </cell>
          <cell r="EK106">
            <v>255</v>
          </cell>
          <cell r="EL106">
            <v>250</v>
          </cell>
          <cell r="EN106">
            <v>100</v>
          </cell>
          <cell r="EP106">
            <v>100</v>
          </cell>
          <cell r="HI106">
            <v>255</v>
          </cell>
          <cell r="HJ106">
            <v>250</v>
          </cell>
          <cell r="HL106">
            <v>100</v>
          </cell>
          <cell r="HN106">
            <v>100</v>
          </cell>
        </row>
        <row r="107">
          <cell r="C107" t="str">
            <v>SLB_Bloque 31</v>
          </cell>
          <cell r="D107">
            <v>341</v>
          </cell>
          <cell r="E107" t="str">
            <v>SLB_Bloque 31341</v>
          </cell>
          <cell r="I107">
            <v>1346</v>
          </cell>
          <cell r="AB107">
            <v>1346</v>
          </cell>
          <cell r="AU107">
            <v>1346</v>
          </cell>
          <cell r="BN107">
            <v>1346</v>
          </cell>
          <cell r="CG107">
            <v>1346</v>
          </cell>
          <cell r="CZ107">
            <v>1346</v>
          </cell>
          <cell r="DS107">
            <v>1346</v>
          </cell>
          <cell r="EL107">
            <v>1346</v>
          </cell>
          <cell r="HJ107">
            <v>1255</v>
          </cell>
        </row>
        <row r="108">
          <cell r="C108" t="str">
            <v>SLB_Bloque 31</v>
          </cell>
          <cell r="D108">
            <v>342</v>
          </cell>
          <cell r="E108" t="str">
            <v>SLB_Bloque 31342</v>
          </cell>
          <cell r="K108">
            <v>160</v>
          </cell>
          <cell r="M108">
            <v>494</v>
          </cell>
          <cell r="O108">
            <v>318</v>
          </cell>
          <cell r="Q108">
            <v>42</v>
          </cell>
          <cell r="AD108">
            <v>160</v>
          </cell>
          <cell r="AF108">
            <v>430</v>
          </cell>
          <cell r="AH108">
            <v>300</v>
          </cell>
          <cell r="AJ108">
            <v>33</v>
          </cell>
          <cell r="AW108">
            <v>169</v>
          </cell>
          <cell r="AY108">
            <v>388</v>
          </cell>
          <cell r="BA108">
            <v>114</v>
          </cell>
          <cell r="BP108">
            <v>166</v>
          </cell>
          <cell r="BR108">
            <v>410</v>
          </cell>
          <cell r="BT108">
            <v>141</v>
          </cell>
          <cell r="CI108">
            <v>162</v>
          </cell>
          <cell r="CK108">
            <v>375</v>
          </cell>
          <cell r="CM108">
            <v>131</v>
          </cell>
          <cell r="DB108">
            <v>162</v>
          </cell>
          <cell r="DD108">
            <v>393</v>
          </cell>
          <cell r="DF108">
            <v>263</v>
          </cell>
          <cell r="DH108">
            <v>32</v>
          </cell>
          <cell r="DU108">
            <v>160</v>
          </cell>
          <cell r="DW108">
            <v>430</v>
          </cell>
          <cell r="DY108">
            <v>300</v>
          </cell>
          <cell r="EA108">
            <v>33</v>
          </cell>
          <cell r="EN108">
            <v>163</v>
          </cell>
          <cell r="EP108">
            <v>360</v>
          </cell>
          <cell r="ER108">
            <v>30</v>
          </cell>
          <cell r="HL108">
            <v>169</v>
          </cell>
          <cell r="HN108">
            <v>471</v>
          </cell>
          <cell r="HP108">
            <v>30</v>
          </cell>
        </row>
        <row r="109">
          <cell r="C109" t="str">
            <v>SLB_Bloque 31</v>
          </cell>
          <cell r="D109">
            <v>343</v>
          </cell>
          <cell r="E109" t="str">
            <v>SLB_Bloque 31343</v>
          </cell>
          <cell r="S109">
            <v>1</v>
          </cell>
          <cell r="AK109">
            <v>1</v>
          </cell>
          <cell r="BB109">
            <v>1</v>
          </cell>
          <cell r="BU109">
            <v>1</v>
          </cell>
          <cell r="CO109">
            <v>1</v>
          </cell>
          <cell r="DJ109">
            <v>1</v>
          </cell>
          <cell r="EC109">
            <v>1</v>
          </cell>
          <cell r="ET109">
            <v>1</v>
          </cell>
          <cell r="HR109">
            <v>1</v>
          </cell>
        </row>
        <row r="110">
          <cell r="C110" t="str">
            <v>SLB_Bloque 31</v>
          </cell>
          <cell r="D110">
            <v>345</v>
          </cell>
          <cell r="E110" t="str">
            <v>SLB_Bloque 31345</v>
          </cell>
          <cell r="X110">
            <v>22758</v>
          </cell>
          <cell r="AQ110">
            <v>83632.56</v>
          </cell>
          <cell r="BJ110">
            <v>83632.56</v>
          </cell>
          <cell r="CC110">
            <v>83632.56</v>
          </cell>
          <cell r="HY110">
            <v>22758</v>
          </cell>
          <cell r="IR110">
            <v>22758</v>
          </cell>
          <cell r="JK110">
            <v>22758</v>
          </cell>
        </row>
        <row r="111">
          <cell r="C111" t="str">
            <v>SLB_Bloque 31</v>
          </cell>
          <cell r="D111">
            <v>346</v>
          </cell>
          <cell r="E111" t="str">
            <v>SLB_Bloque 31346</v>
          </cell>
          <cell r="X111">
            <v>550</v>
          </cell>
          <cell r="AQ111">
            <v>1000</v>
          </cell>
          <cell r="BJ111">
            <v>1000</v>
          </cell>
          <cell r="CC111">
            <v>1000</v>
          </cell>
          <cell r="HY111">
            <v>550</v>
          </cell>
          <cell r="IR111">
            <v>550</v>
          </cell>
          <cell r="JK111">
            <v>550</v>
          </cell>
        </row>
        <row r="112">
          <cell r="C112" t="str">
            <v>SLB_Bloque 31</v>
          </cell>
          <cell r="D112">
            <v>347</v>
          </cell>
          <cell r="E112" t="str">
            <v>SLB_Bloque 31347</v>
          </cell>
          <cell r="X112">
            <v>550</v>
          </cell>
          <cell r="AQ112">
            <v>1000</v>
          </cell>
          <cell r="BJ112">
            <v>1000</v>
          </cell>
          <cell r="CC112">
            <v>1000</v>
          </cell>
          <cell r="HY112">
            <v>550</v>
          </cell>
          <cell r="IR112">
            <v>550</v>
          </cell>
          <cell r="JK112">
            <v>550</v>
          </cell>
        </row>
        <row r="113">
          <cell r="C113" t="str">
            <v>SLB_Bloque 31</v>
          </cell>
          <cell r="D113">
            <v>348</v>
          </cell>
          <cell r="E113" t="str">
            <v>SLB_Bloque 31348</v>
          </cell>
          <cell r="X113">
            <v>550</v>
          </cell>
          <cell r="AQ113">
            <v>1000</v>
          </cell>
          <cell r="BJ113">
            <v>1000</v>
          </cell>
          <cell r="CC113">
            <v>1000</v>
          </cell>
          <cell r="HY113">
            <v>550</v>
          </cell>
          <cell r="IR113">
            <v>550</v>
          </cell>
          <cell r="JK113">
            <v>550</v>
          </cell>
        </row>
        <row r="114">
          <cell r="C114" t="str">
            <v>SLB_Bloque 31</v>
          </cell>
          <cell r="D114">
            <v>349</v>
          </cell>
          <cell r="E114" t="str">
            <v>SLB_Bloque 31349</v>
          </cell>
          <cell r="X114">
            <v>1000</v>
          </cell>
          <cell r="AQ114">
            <v>2000</v>
          </cell>
          <cell r="BJ114">
            <v>2000</v>
          </cell>
          <cell r="CC114">
            <v>2000</v>
          </cell>
          <cell r="HY114">
            <v>1000</v>
          </cell>
          <cell r="IR114">
            <v>1000</v>
          </cell>
          <cell r="JK114">
            <v>1000</v>
          </cell>
        </row>
        <row r="115">
          <cell r="C115" t="str">
            <v>SLB_Bloque 31</v>
          </cell>
          <cell r="D115">
            <v>350</v>
          </cell>
          <cell r="E115" t="str">
            <v>SLB_Bloque 31350</v>
          </cell>
          <cell r="X115">
            <v>20</v>
          </cell>
          <cell r="AQ115">
            <v>50</v>
          </cell>
          <cell r="BJ115">
            <v>50</v>
          </cell>
          <cell r="CC115">
            <v>50</v>
          </cell>
          <cell r="HY115">
            <v>20</v>
          </cell>
          <cell r="IR115">
            <v>20</v>
          </cell>
          <cell r="JK115">
            <v>20</v>
          </cell>
        </row>
        <row r="116">
          <cell r="C116" t="str">
            <v>SLB_Bloque 31</v>
          </cell>
          <cell r="D116">
            <v>351</v>
          </cell>
          <cell r="E116" t="str">
            <v>SLB_Bloque 31351</v>
          </cell>
          <cell r="X116">
            <v>550</v>
          </cell>
          <cell r="AQ116">
            <v>1000</v>
          </cell>
          <cell r="BJ116">
            <v>1000</v>
          </cell>
          <cell r="CC116">
            <v>1000</v>
          </cell>
          <cell r="HY116">
            <v>550</v>
          </cell>
          <cell r="IR116">
            <v>550</v>
          </cell>
          <cell r="JK116">
            <v>550</v>
          </cell>
        </row>
        <row r="117">
          <cell r="C117" t="str">
            <v>SLB_Bloque 31</v>
          </cell>
          <cell r="D117">
            <v>353</v>
          </cell>
          <cell r="E117" t="str">
            <v>SLB_Bloque 31353</v>
          </cell>
          <cell r="X117">
            <v>1.5</v>
          </cell>
          <cell r="AQ117">
            <v>1.5</v>
          </cell>
          <cell r="BJ117">
            <v>1.5</v>
          </cell>
          <cell r="CC117">
            <v>1.5</v>
          </cell>
          <cell r="HY117">
            <v>1.5</v>
          </cell>
          <cell r="IR117">
            <v>1.5</v>
          </cell>
          <cell r="JK117">
            <v>1.5</v>
          </cell>
        </row>
        <row r="118">
          <cell r="C118" t="str">
            <v>SLB_Bloque 31</v>
          </cell>
          <cell r="D118">
            <v>354</v>
          </cell>
          <cell r="E118" t="str">
            <v>SLB_Bloque 31354</v>
          </cell>
          <cell r="X118">
            <v>2</v>
          </cell>
          <cell r="AQ118">
            <v>2</v>
          </cell>
          <cell r="BJ118">
            <v>2</v>
          </cell>
          <cell r="CC118">
            <v>2</v>
          </cell>
          <cell r="HY118">
            <v>2</v>
          </cell>
          <cell r="IR118">
            <v>2</v>
          </cell>
          <cell r="JK118">
            <v>2</v>
          </cell>
        </row>
        <row r="119">
          <cell r="C119" t="str">
            <v>SLB_Bloque 31</v>
          </cell>
          <cell r="D119">
            <v>355</v>
          </cell>
          <cell r="E119" t="str">
            <v>SLB_Bloque 31355</v>
          </cell>
          <cell r="X119">
            <v>2</v>
          </cell>
          <cell r="AQ119">
            <v>2</v>
          </cell>
          <cell r="BJ119">
            <v>2</v>
          </cell>
          <cell r="CC119">
            <v>2</v>
          </cell>
          <cell r="HY119">
            <v>2</v>
          </cell>
          <cell r="IR119">
            <v>2</v>
          </cell>
          <cell r="JK119">
            <v>2</v>
          </cell>
        </row>
        <row r="120">
          <cell r="C120" t="str">
            <v>SLB_Bloque 31</v>
          </cell>
          <cell r="D120">
            <v>356</v>
          </cell>
          <cell r="E120" t="str">
            <v>SLB_Bloque 31356</v>
          </cell>
          <cell r="AQ120">
            <v>5</v>
          </cell>
          <cell r="BJ120">
            <v>5</v>
          </cell>
          <cell r="CC120">
            <v>5</v>
          </cell>
        </row>
        <row r="121">
          <cell r="C121" t="str">
            <v>SLB_Bloque 31</v>
          </cell>
          <cell r="D121">
            <v>357</v>
          </cell>
          <cell r="E121" t="str">
            <v>SLB_Bloque 31357</v>
          </cell>
          <cell r="AQ121">
            <v>5</v>
          </cell>
          <cell r="BJ121">
            <v>5</v>
          </cell>
          <cell r="CC121">
            <v>5</v>
          </cell>
        </row>
        <row r="122">
          <cell r="C122" t="str">
            <v>SLB_Bloque 31</v>
          </cell>
          <cell r="D122">
            <v>358</v>
          </cell>
          <cell r="E122" t="str">
            <v>SLB_Bloque 31358</v>
          </cell>
          <cell r="AQ122">
            <v>5</v>
          </cell>
          <cell r="BJ122">
            <v>5</v>
          </cell>
          <cell r="CC122">
            <v>5</v>
          </cell>
        </row>
        <row r="123">
          <cell r="C123" t="str">
            <v>SLB_Bloque 31</v>
          </cell>
          <cell r="D123">
            <v>359</v>
          </cell>
          <cell r="E123" t="str">
            <v>SLB_Bloque 31359</v>
          </cell>
          <cell r="AQ123">
            <v>5</v>
          </cell>
          <cell r="BJ123">
            <v>5</v>
          </cell>
          <cell r="CC123">
            <v>5</v>
          </cell>
        </row>
        <row r="124">
          <cell r="C124" t="str">
            <v>SLB_Bloque 31</v>
          </cell>
          <cell r="D124">
            <v>292</v>
          </cell>
          <cell r="E124" t="str">
            <v>SLB_Bloque 31292</v>
          </cell>
        </row>
        <row r="125">
          <cell r="C125" t="str">
            <v>SLB_Bloque 31</v>
          </cell>
          <cell r="D125">
            <v>293</v>
          </cell>
          <cell r="E125" t="str">
            <v>SLB_Bloque 31293</v>
          </cell>
        </row>
        <row r="126">
          <cell r="C126" t="str">
            <v>SLB_Bloque 31</v>
          </cell>
          <cell r="D126">
            <v>294</v>
          </cell>
          <cell r="E126" t="str">
            <v>SLB_Bloque 31294</v>
          </cell>
        </row>
        <row r="127">
          <cell r="C127" t="str">
            <v>SLB_Bloque 31</v>
          </cell>
          <cell r="D127">
            <v>295</v>
          </cell>
          <cell r="E127" t="str">
            <v>SLB_Bloque 31295</v>
          </cell>
        </row>
        <row r="128">
          <cell r="C128" t="str">
            <v>SLB_Bloque 31</v>
          </cell>
          <cell r="D128">
            <v>296</v>
          </cell>
          <cell r="E128" t="str">
            <v>SLB_Bloque 31296</v>
          </cell>
        </row>
        <row r="129">
          <cell r="C129" t="str">
            <v>SLB_Bloque 31</v>
          </cell>
          <cell r="D129">
            <v>297</v>
          </cell>
          <cell r="E129" t="str">
            <v>SLB_Bloque 31297</v>
          </cell>
        </row>
        <row r="130">
          <cell r="C130" t="str">
            <v>SLB_Bloque 31</v>
          </cell>
          <cell r="D130">
            <v>298</v>
          </cell>
          <cell r="E130" t="str">
            <v>SLB_Bloque 31298</v>
          </cell>
        </row>
        <row r="131">
          <cell r="C131" t="str">
            <v>SLB_Bloque 31</v>
          </cell>
          <cell r="D131">
            <v>299</v>
          </cell>
          <cell r="E131" t="str">
            <v>SLB_Bloque 31299</v>
          </cell>
        </row>
        <row r="132">
          <cell r="C132" t="str">
            <v>SLB_Bloque 31</v>
          </cell>
          <cell r="D132">
            <v>300</v>
          </cell>
          <cell r="E132" t="str">
            <v>SLB_Bloque 31300</v>
          </cell>
        </row>
        <row r="133">
          <cell r="C133" t="str">
            <v>SLB_Bloque 31</v>
          </cell>
          <cell r="D133">
            <v>301</v>
          </cell>
          <cell r="E133" t="str">
            <v>SLB_Bloque 31301</v>
          </cell>
        </row>
        <row r="134">
          <cell r="C134" t="str">
            <v>SLB_Bloque 31</v>
          </cell>
          <cell r="D134">
            <v>302</v>
          </cell>
          <cell r="E134" t="str">
            <v>SLB_Bloque 31302</v>
          </cell>
        </row>
        <row r="135">
          <cell r="C135" t="str">
            <v>SLB_Bloque 31</v>
          </cell>
          <cell r="D135">
            <v>305</v>
          </cell>
          <cell r="E135" t="str">
            <v>SLB_Bloque 31305</v>
          </cell>
        </row>
        <row r="136">
          <cell r="C136" t="str">
            <v>SLB_Bloque 31</v>
          </cell>
          <cell r="D136">
            <v>314</v>
          </cell>
          <cell r="E136" t="str">
            <v>SLB_Bloque 31314</v>
          </cell>
        </row>
        <row r="137">
          <cell r="C137" t="str">
            <v>SLB_Bloque 31</v>
          </cell>
          <cell r="D137">
            <v>338</v>
          </cell>
          <cell r="E137" t="str">
            <v>SLB_Bloque 31338</v>
          </cell>
        </row>
        <row r="138">
          <cell r="C138" t="str">
            <v>SLB_Bloque 31</v>
          </cell>
          <cell r="D138">
            <v>344</v>
          </cell>
          <cell r="E138" t="str">
            <v>SLB_Bloque 31344</v>
          </cell>
        </row>
        <row r="139">
          <cell r="C139" t="str">
            <v>SLB_Bloque 31</v>
          </cell>
          <cell r="D139">
            <v>391</v>
          </cell>
          <cell r="E139" t="str">
            <v>SLB_Bloque 31391</v>
          </cell>
          <cell r="X139">
            <v>10</v>
          </cell>
          <cell r="CV139">
            <v>1000</v>
          </cell>
          <cell r="DO139">
            <v>20</v>
          </cell>
          <cell r="EH139">
            <v>20</v>
          </cell>
          <cell r="FA139">
            <v>20</v>
          </cell>
          <cell r="FT139">
            <v>20</v>
          </cell>
          <cell r="GM139">
            <v>20</v>
          </cell>
          <cell r="HF139">
            <v>20</v>
          </cell>
          <cell r="HY139">
            <v>10</v>
          </cell>
          <cell r="IR139">
            <v>10</v>
          </cell>
          <cell r="JK139">
            <v>10</v>
          </cell>
        </row>
        <row r="140">
          <cell r="C140" t="str">
            <v>Casing</v>
          </cell>
          <cell r="D140">
            <v>1</v>
          </cell>
          <cell r="E140" t="str">
            <v>Casing1</v>
          </cell>
          <cell r="H140">
            <v>220</v>
          </cell>
          <cell r="AA140">
            <v>236.5</v>
          </cell>
          <cell r="AT140">
            <v>236.5</v>
          </cell>
          <cell r="BM140">
            <v>236.5</v>
          </cell>
          <cell r="CF140">
            <v>236.5</v>
          </cell>
          <cell r="CY140">
            <v>236.5</v>
          </cell>
          <cell r="DR140">
            <v>236.5</v>
          </cell>
          <cell r="EK140">
            <v>236.5</v>
          </cell>
          <cell r="FC140">
            <v>62</v>
          </cell>
          <cell r="FV140">
            <v>62</v>
          </cell>
          <cell r="GO140">
            <v>62</v>
          </cell>
          <cell r="HI140">
            <v>220</v>
          </cell>
          <cell r="IA140">
            <v>62</v>
          </cell>
          <cell r="IT140">
            <v>62</v>
          </cell>
        </row>
        <row r="141">
          <cell r="C141" t="str">
            <v>Casing</v>
          </cell>
          <cell r="D141">
            <v>2</v>
          </cell>
          <cell r="E141" t="str">
            <v>Casing2</v>
          </cell>
          <cell r="J141">
            <v>1210</v>
          </cell>
          <cell r="AC141">
            <v>1210</v>
          </cell>
          <cell r="AV141">
            <v>1210</v>
          </cell>
          <cell r="BO141">
            <v>1210</v>
          </cell>
          <cell r="CH141">
            <v>1210</v>
          </cell>
          <cell r="DA141">
            <v>1210</v>
          </cell>
          <cell r="DT141">
            <v>1210</v>
          </cell>
          <cell r="EM141">
            <v>1210</v>
          </cell>
          <cell r="FD141">
            <v>62</v>
          </cell>
          <cell r="FW141">
            <v>62</v>
          </cell>
          <cell r="GP141">
            <v>62</v>
          </cell>
          <cell r="HK141">
            <v>1144</v>
          </cell>
          <cell r="IB141">
            <v>62</v>
          </cell>
          <cell r="IU141">
            <v>62</v>
          </cell>
        </row>
        <row r="142">
          <cell r="C142" t="str">
            <v>Casing</v>
          </cell>
          <cell r="D142">
            <v>4</v>
          </cell>
          <cell r="E142" t="str">
            <v>Casing4</v>
          </cell>
          <cell r="L142">
            <v>1557.6</v>
          </cell>
          <cell r="AE142">
            <v>1564.2</v>
          </cell>
          <cell r="AX142">
            <v>1577.4</v>
          </cell>
          <cell r="BQ142">
            <v>1570.8</v>
          </cell>
          <cell r="CJ142">
            <v>1562</v>
          </cell>
          <cell r="DC142">
            <v>1562</v>
          </cell>
          <cell r="DV142">
            <v>1557.6</v>
          </cell>
          <cell r="EO142">
            <v>1564.2</v>
          </cell>
          <cell r="FE142">
            <v>62</v>
          </cell>
          <cell r="FX142">
            <v>62</v>
          </cell>
          <cell r="GQ142">
            <v>62</v>
          </cell>
          <cell r="HM142">
            <v>1512.5</v>
          </cell>
          <cell r="IC142">
            <v>62</v>
          </cell>
          <cell r="IV142">
            <v>62</v>
          </cell>
        </row>
        <row r="143">
          <cell r="C143" t="str">
            <v>Casing</v>
          </cell>
          <cell r="D143">
            <v>5</v>
          </cell>
          <cell r="E143" t="str">
            <v>Casing5</v>
          </cell>
        </row>
        <row r="144">
          <cell r="C144" t="str">
            <v>Casing</v>
          </cell>
          <cell r="D144">
            <v>8</v>
          </cell>
          <cell r="E144" t="str">
            <v>Casing8</v>
          </cell>
          <cell r="P144">
            <v>1454.25</v>
          </cell>
          <cell r="AI144">
            <v>1059.45</v>
          </cell>
          <cell r="AZ144">
            <v>1751.4</v>
          </cell>
          <cell r="BS144">
            <v>1843.8</v>
          </cell>
          <cell r="CL144">
            <v>1695.75</v>
          </cell>
          <cell r="DG144">
            <v>1221.1500000000001</v>
          </cell>
          <cell r="DZ144">
            <v>1378.65</v>
          </cell>
          <cell r="EQ144">
            <v>1632.75</v>
          </cell>
          <cell r="FY144">
            <v>62</v>
          </cell>
          <cell r="GR144">
            <v>62</v>
          </cell>
          <cell r="HO144">
            <v>2102.1</v>
          </cell>
          <cell r="ID144">
            <v>62</v>
          </cell>
        </row>
        <row r="145">
          <cell r="C145" t="str">
            <v>Casing</v>
          </cell>
          <cell r="D145">
            <v>9</v>
          </cell>
          <cell r="E145" t="str">
            <v>Casing9</v>
          </cell>
          <cell r="S145">
            <v>488.4</v>
          </cell>
          <cell r="CO145">
            <v>1052.7</v>
          </cell>
          <cell r="DJ145">
            <v>387.2</v>
          </cell>
          <cell r="EC145">
            <v>409.2</v>
          </cell>
          <cell r="ET145">
            <v>371.8</v>
          </cell>
          <cell r="HR145">
            <v>355.3</v>
          </cell>
        </row>
        <row r="146">
          <cell r="C146" t="str">
            <v>Casing</v>
          </cell>
          <cell r="D146">
            <v>10</v>
          </cell>
          <cell r="E146" t="str">
            <v>Casing10</v>
          </cell>
          <cell r="N146">
            <v>1550.85</v>
          </cell>
          <cell r="AG146">
            <v>1191.75</v>
          </cell>
          <cell r="DE146">
            <v>1254.75</v>
          </cell>
          <cell r="DX146">
            <v>1363.95</v>
          </cell>
        </row>
        <row r="147">
          <cell r="C147" t="str">
            <v>Cabezales</v>
          </cell>
          <cell r="D147">
            <v>4</v>
          </cell>
          <cell r="E147" t="str">
            <v>Cabezales4</v>
          </cell>
          <cell r="L147">
            <v>1</v>
          </cell>
          <cell r="AE147">
            <v>1</v>
          </cell>
          <cell r="AX147">
            <v>1</v>
          </cell>
          <cell r="BQ147">
            <v>1</v>
          </cell>
          <cell r="CJ147">
            <v>1</v>
          </cell>
          <cell r="DC147">
            <v>1</v>
          </cell>
          <cell r="DV147">
            <v>1</v>
          </cell>
          <cell r="EO147">
            <v>1</v>
          </cell>
          <cell r="FF147">
            <v>1</v>
          </cell>
          <cell r="FY147">
            <v>1</v>
          </cell>
          <cell r="GR147">
            <v>1</v>
          </cell>
          <cell r="HM147">
            <v>1</v>
          </cell>
          <cell r="ID147">
            <v>1</v>
          </cell>
          <cell r="IW147">
            <v>1</v>
          </cell>
        </row>
        <row r="148">
          <cell r="C148" t="str">
            <v>Cabezales</v>
          </cell>
          <cell r="D148">
            <v>1</v>
          </cell>
          <cell r="E148" t="str">
            <v>Cabezales1</v>
          </cell>
        </row>
        <row r="149">
          <cell r="C149" t="str">
            <v>Cabezales</v>
          </cell>
          <cell r="D149">
            <v>2</v>
          </cell>
          <cell r="E149" t="str">
            <v>Cabezales2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1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1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1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1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1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1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1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1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1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1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1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K149">
            <v>0</v>
          </cell>
        </row>
        <row r="150">
          <cell r="C150" t="str">
            <v>Cabezales</v>
          </cell>
          <cell r="D150">
            <v>3</v>
          </cell>
          <cell r="E150" t="str">
            <v>Cabezales3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1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1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1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1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1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1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1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1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1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1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1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K150">
            <v>0</v>
          </cell>
        </row>
        <row r="151">
          <cell r="C151" t="str">
            <v>Cabezales</v>
          </cell>
          <cell r="D151">
            <v>6</v>
          </cell>
          <cell r="E151" t="str">
            <v>Cabezales6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1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1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1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1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1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1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1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1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1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1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K151">
            <v>0</v>
          </cell>
        </row>
        <row r="152">
          <cell r="C152" t="str">
            <v>Cabezales</v>
          </cell>
          <cell r="D152">
            <v>12</v>
          </cell>
          <cell r="E152" t="str">
            <v>Cabezales12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1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1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1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1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1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1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1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1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1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1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1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K152">
            <v>0</v>
          </cell>
        </row>
        <row r="153">
          <cell r="C153" t="str">
            <v>Cabezales</v>
          </cell>
          <cell r="D153">
            <v>9</v>
          </cell>
          <cell r="E153" t="str">
            <v>Cabezales9</v>
          </cell>
        </row>
        <row r="154">
          <cell r="C154" t="str">
            <v>Cabezales</v>
          </cell>
          <cell r="D154">
            <v>10</v>
          </cell>
          <cell r="E154" t="str">
            <v>Cabezales10</v>
          </cell>
        </row>
        <row r="155">
          <cell r="C155" t="str">
            <v>Cabezales</v>
          </cell>
          <cell r="D155">
            <v>11</v>
          </cell>
          <cell r="E155" t="str">
            <v>Cabezales11</v>
          </cell>
        </row>
        <row r="156">
          <cell r="C156" t="str">
            <v>Cabezales</v>
          </cell>
          <cell r="D156">
            <v>12</v>
          </cell>
          <cell r="E156" t="str">
            <v>Cabezales12</v>
          </cell>
        </row>
        <row r="157">
          <cell r="C157" t="str">
            <v>Cabezales</v>
          </cell>
          <cell r="D157">
            <v>13</v>
          </cell>
          <cell r="E157" t="str">
            <v>Cabezales13</v>
          </cell>
        </row>
        <row r="158">
          <cell r="C158" t="str">
            <v>Cabezales</v>
          </cell>
          <cell r="D158">
            <v>14</v>
          </cell>
          <cell r="E158" t="str">
            <v>Cabezales14</v>
          </cell>
        </row>
        <row r="159">
          <cell r="C159" t="str">
            <v>Cabezales</v>
          </cell>
          <cell r="D159">
            <v>15</v>
          </cell>
          <cell r="E159" t="str">
            <v>Cabezales15</v>
          </cell>
        </row>
        <row r="160">
          <cell r="C160" t="str">
            <v>Cabezales</v>
          </cell>
          <cell r="D160">
            <v>16</v>
          </cell>
          <cell r="E160" t="str">
            <v>Cabezales16</v>
          </cell>
        </row>
        <row r="161">
          <cell r="C161" t="str">
            <v>Cabezales</v>
          </cell>
          <cell r="D161">
            <v>17</v>
          </cell>
          <cell r="E161" t="str">
            <v>Cabezales17</v>
          </cell>
        </row>
        <row r="171">
          <cell r="C171" t="str">
            <v>Cabezales</v>
          </cell>
          <cell r="D171">
            <v>27</v>
          </cell>
          <cell r="E171" t="str">
            <v>Cabezales27</v>
          </cell>
        </row>
        <row r="172">
          <cell r="C172" t="str">
            <v>Cabezales</v>
          </cell>
          <cell r="D172">
            <v>28</v>
          </cell>
          <cell r="E172" t="str">
            <v>Cabezales28</v>
          </cell>
        </row>
        <row r="173">
          <cell r="C173" t="str">
            <v>Cabezales</v>
          </cell>
          <cell r="D173">
            <v>29</v>
          </cell>
          <cell r="E173" t="str">
            <v>Cabezales29</v>
          </cell>
        </row>
        <row r="174">
          <cell r="C174" t="str">
            <v>Cabezales</v>
          </cell>
          <cell r="D174">
            <v>30</v>
          </cell>
          <cell r="E174" t="str">
            <v>Cabezales30</v>
          </cell>
        </row>
        <row r="175">
          <cell r="C175" t="str">
            <v>Cabezales</v>
          </cell>
          <cell r="D175">
            <v>31</v>
          </cell>
          <cell r="E175" t="str">
            <v>Cabezales31</v>
          </cell>
        </row>
        <row r="176">
          <cell r="C176" t="str">
            <v>Cabezales</v>
          </cell>
          <cell r="D176">
            <v>32</v>
          </cell>
          <cell r="E176" t="str">
            <v>Cabezales32</v>
          </cell>
        </row>
        <row r="177">
          <cell r="C177" t="str">
            <v>Cabezales</v>
          </cell>
          <cell r="D177">
            <v>33</v>
          </cell>
          <cell r="E177" t="str">
            <v>Cabezales33</v>
          </cell>
        </row>
        <row r="178">
          <cell r="C178" t="str">
            <v>Cabezales</v>
          </cell>
          <cell r="D178">
            <v>34</v>
          </cell>
          <cell r="E178" t="str">
            <v>Cabezales34</v>
          </cell>
        </row>
        <row r="179">
          <cell r="C179" t="str">
            <v>Cabezales</v>
          </cell>
          <cell r="D179">
            <v>5</v>
          </cell>
          <cell r="E179" t="str">
            <v>Cabezales5</v>
          </cell>
          <cell r="L179">
            <v>1</v>
          </cell>
          <cell r="AE179">
            <v>1</v>
          </cell>
          <cell r="AX179">
            <v>1</v>
          </cell>
          <cell r="BQ179">
            <v>1</v>
          </cell>
          <cell r="CJ179">
            <v>1</v>
          </cell>
          <cell r="DC179">
            <v>1</v>
          </cell>
          <cell r="DV179">
            <v>1</v>
          </cell>
          <cell r="EO179">
            <v>1</v>
          </cell>
          <cell r="FF179">
            <v>1</v>
          </cell>
          <cell r="FY179">
            <v>1</v>
          </cell>
          <cell r="GR179">
            <v>1</v>
          </cell>
          <cell r="HM179">
            <v>1</v>
          </cell>
          <cell r="ID179">
            <v>1</v>
          </cell>
          <cell r="IW179">
            <v>1</v>
          </cell>
        </row>
        <row r="180">
          <cell r="C180" t="str">
            <v>Cabezales</v>
          </cell>
          <cell r="D180">
            <v>7</v>
          </cell>
          <cell r="E180" t="str">
            <v>Cabezales7</v>
          </cell>
          <cell r="L180">
            <v>1</v>
          </cell>
          <cell r="AE180">
            <v>1</v>
          </cell>
          <cell r="AX180">
            <v>1</v>
          </cell>
          <cell r="BQ180">
            <v>1</v>
          </cell>
          <cell r="CJ180">
            <v>1</v>
          </cell>
          <cell r="DC180">
            <v>1</v>
          </cell>
          <cell r="DV180">
            <v>1</v>
          </cell>
          <cell r="EO180">
            <v>1</v>
          </cell>
          <cell r="HM180">
            <v>1</v>
          </cell>
        </row>
        <row r="181">
          <cell r="C181" t="str">
            <v>Cabezales</v>
          </cell>
          <cell r="D181">
            <v>8</v>
          </cell>
          <cell r="E181" t="str">
            <v>Cabezales8</v>
          </cell>
          <cell r="H181">
            <v>1</v>
          </cell>
          <cell r="AA181">
            <v>1</v>
          </cell>
          <cell r="AT181">
            <v>1</v>
          </cell>
          <cell r="BM181">
            <v>1</v>
          </cell>
          <cell r="CF181">
            <v>1</v>
          </cell>
          <cell r="CY181">
            <v>1</v>
          </cell>
          <cell r="DR181">
            <v>1</v>
          </cell>
          <cell r="EK181">
            <v>1</v>
          </cell>
          <cell r="HI181">
            <v>1</v>
          </cell>
        </row>
        <row r="182">
          <cell r="C182" t="str">
            <v>Cabezales</v>
          </cell>
          <cell r="D182">
            <v>18</v>
          </cell>
          <cell r="E182" t="str">
            <v>Cabezales18</v>
          </cell>
          <cell r="FF182">
            <v>1</v>
          </cell>
          <cell r="FY182">
            <v>1</v>
          </cell>
          <cell r="GR182">
            <v>1</v>
          </cell>
          <cell r="ID182">
            <v>1</v>
          </cell>
          <cell r="IW182">
            <v>1</v>
          </cell>
        </row>
        <row r="183">
          <cell r="C183" t="str">
            <v>Cabezales</v>
          </cell>
          <cell r="D183">
            <v>19</v>
          </cell>
          <cell r="E183" t="str">
            <v>Cabezales19</v>
          </cell>
          <cell r="J183">
            <v>1</v>
          </cell>
          <cell r="AC183">
            <v>1</v>
          </cell>
          <cell r="AV183">
            <v>1</v>
          </cell>
          <cell r="BO183">
            <v>1</v>
          </cell>
          <cell r="CH183">
            <v>1</v>
          </cell>
          <cell r="DA183">
            <v>1</v>
          </cell>
          <cell r="DT183">
            <v>1</v>
          </cell>
          <cell r="EM183">
            <v>1</v>
          </cell>
          <cell r="HK183">
            <v>1</v>
          </cell>
        </row>
        <row r="184">
          <cell r="C184" t="str">
            <v>Cabezales</v>
          </cell>
          <cell r="D184">
            <v>20</v>
          </cell>
          <cell r="E184" t="str">
            <v>Cabezales20</v>
          </cell>
          <cell r="H184">
            <v>3</v>
          </cell>
          <cell r="AA184">
            <v>3</v>
          </cell>
          <cell r="AT184">
            <v>3</v>
          </cell>
          <cell r="BM184">
            <v>3</v>
          </cell>
          <cell r="CF184">
            <v>3</v>
          </cell>
          <cell r="CY184">
            <v>3</v>
          </cell>
          <cell r="DR184">
            <v>3</v>
          </cell>
          <cell r="EK184">
            <v>3</v>
          </cell>
          <cell r="HI184">
            <v>3</v>
          </cell>
        </row>
        <row r="185">
          <cell r="C185" t="str">
            <v>Cabezales</v>
          </cell>
          <cell r="D185">
            <v>21</v>
          </cell>
          <cell r="E185" t="str">
            <v>Cabezales21</v>
          </cell>
          <cell r="H185">
            <v>1</v>
          </cell>
          <cell r="AA185">
            <v>1</v>
          </cell>
          <cell r="AT185">
            <v>1</v>
          </cell>
          <cell r="BM185">
            <v>1</v>
          </cell>
          <cell r="CF185">
            <v>1</v>
          </cell>
          <cell r="CY185">
            <v>1</v>
          </cell>
          <cell r="DR185">
            <v>1</v>
          </cell>
          <cell r="EK185">
            <v>1</v>
          </cell>
          <cell r="HI185">
            <v>1</v>
          </cell>
        </row>
        <row r="186">
          <cell r="C186" t="str">
            <v>Cabezales</v>
          </cell>
          <cell r="D186">
            <v>22</v>
          </cell>
          <cell r="E186" t="str">
            <v>Cabezales22</v>
          </cell>
          <cell r="J186">
            <v>3</v>
          </cell>
          <cell r="AC186">
            <v>3</v>
          </cell>
          <cell r="AV186">
            <v>3</v>
          </cell>
          <cell r="BO186">
            <v>3</v>
          </cell>
          <cell r="CH186">
            <v>3</v>
          </cell>
          <cell r="DA186">
            <v>3</v>
          </cell>
          <cell r="DT186">
            <v>3</v>
          </cell>
          <cell r="EM186">
            <v>3</v>
          </cell>
          <cell r="HK186">
            <v>3</v>
          </cell>
        </row>
        <row r="187">
          <cell r="C187" t="str">
            <v>Cabezales</v>
          </cell>
          <cell r="D187">
            <v>23</v>
          </cell>
          <cell r="E187" t="str">
            <v>Cabezales23</v>
          </cell>
          <cell r="J187">
            <v>1</v>
          </cell>
          <cell r="AC187">
            <v>1</v>
          </cell>
          <cell r="AV187">
            <v>1</v>
          </cell>
          <cell r="BO187">
            <v>1</v>
          </cell>
          <cell r="CH187">
            <v>1</v>
          </cell>
          <cell r="DA187">
            <v>1</v>
          </cell>
          <cell r="DT187">
            <v>1</v>
          </cell>
          <cell r="EM187">
            <v>1</v>
          </cell>
          <cell r="HK187">
            <v>1</v>
          </cell>
        </row>
        <row r="188">
          <cell r="C188" t="str">
            <v>Cabezales</v>
          </cell>
          <cell r="D188">
            <v>24</v>
          </cell>
          <cell r="E188" t="str">
            <v>Cabezales24</v>
          </cell>
          <cell r="L188">
            <v>5</v>
          </cell>
          <cell r="AE188">
            <v>5</v>
          </cell>
          <cell r="AX188">
            <v>5</v>
          </cell>
          <cell r="BQ188">
            <v>5</v>
          </cell>
          <cell r="CJ188">
            <v>5</v>
          </cell>
          <cell r="DC188">
            <v>5</v>
          </cell>
          <cell r="DV188">
            <v>5</v>
          </cell>
          <cell r="EO188">
            <v>5</v>
          </cell>
          <cell r="HM188">
            <v>5</v>
          </cell>
        </row>
        <row r="189">
          <cell r="C189" t="str">
            <v>Cabezales</v>
          </cell>
          <cell r="D189">
            <v>25</v>
          </cell>
          <cell r="E189" t="str">
            <v>Cabezales25</v>
          </cell>
          <cell r="L189">
            <v>2</v>
          </cell>
          <cell r="AE189">
            <v>2</v>
          </cell>
          <cell r="AX189">
            <v>2</v>
          </cell>
          <cell r="BQ189">
            <v>2</v>
          </cell>
          <cell r="CJ189">
            <v>2</v>
          </cell>
          <cell r="DC189">
            <v>2</v>
          </cell>
          <cell r="DV189">
            <v>2</v>
          </cell>
          <cell r="EO189">
            <v>2</v>
          </cell>
          <cell r="HM189">
            <v>2</v>
          </cell>
        </row>
        <row r="190">
          <cell r="C190" t="str">
            <v>Cabezales</v>
          </cell>
          <cell r="D190">
            <v>26</v>
          </cell>
          <cell r="E190" t="str">
            <v>Cabezales26</v>
          </cell>
          <cell r="N190">
            <v>2</v>
          </cell>
          <cell r="P190">
            <v>2</v>
          </cell>
          <cell r="S190">
            <v>2</v>
          </cell>
          <cell r="AG190">
            <v>2</v>
          </cell>
          <cell r="AI190">
            <v>2</v>
          </cell>
          <cell r="AZ190">
            <v>2</v>
          </cell>
          <cell r="BS190">
            <v>2</v>
          </cell>
          <cell r="CL190">
            <v>2</v>
          </cell>
          <cell r="CO190">
            <v>2</v>
          </cell>
          <cell r="DE190">
            <v>2</v>
          </cell>
          <cell r="DG190">
            <v>2</v>
          </cell>
          <cell r="DJ190">
            <v>2</v>
          </cell>
          <cell r="DX190">
            <v>2</v>
          </cell>
          <cell r="DZ190">
            <v>2</v>
          </cell>
          <cell r="EC190">
            <v>2</v>
          </cell>
          <cell r="EQ190">
            <v>2</v>
          </cell>
          <cell r="ET190">
            <v>2</v>
          </cell>
          <cell r="HO190">
            <v>2</v>
          </cell>
          <cell r="HR190">
            <v>2</v>
          </cell>
        </row>
        <row r="191">
          <cell r="C191" t="str">
            <v>Terminación</v>
          </cell>
          <cell r="D191">
            <v>8</v>
          </cell>
          <cell r="E191" t="str">
            <v>Terminación8</v>
          </cell>
          <cell r="X191">
            <v>10</v>
          </cell>
          <cell r="AQ191">
            <v>10</v>
          </cell>
          <cell r="BJ191">
            <v>10</v>
          </cell>
          <cell r="CC191">
            <v>10</v>
          </cell>
          <cell r="CV191">
            <v>5</v>
          </cell>
          <cell r="DO191">
            <v>5</v>
          </cell>
          <cell r="EH191">
            <v>5</v>
          </cell>
          <cell r="FA191">
            <v>5</v>
          </cell>
          <cell r="FT191">
            <v>5</v>
          </cell>
          <cell r="GM191">
            <v>5</v>
          </cell>
          <cell r="HF191">
            <v>5</v>
          </cell>
          <cell r="HY191">
            <v>10</v>
          </cell>
          <cell r="IR191">
            <v>10</v>
          </cell>
          <cell r="JK191">
            <v>10</v>
          </cell>
        </row>
        <row r="192">
          <cell r="C192" t="str">
            <v>Terminación</v>
          </cell>
          <cell r="D192">
            <v>9</v>
          </cell>
          <cell r="E192" t="str">
            <v>Terminación9</v>
          </cell>
          <cell r="X192">
            <v>2</v>
          </cell>
          <cell r="AQ192">
            <v>2</v>
          </cell>
          <cell r="BJ192">
            <v>2</v>
          </cell>
          <cell r="CC192">
            <v>2</v>
          </cell>
          <cell r="CV192">
            <v>2</v>
          </cell>
          <cell r="DO192">
            <v>2</v>
          </cell>
          <cell r="EH192">
            <v>2</v>
          </cell>
          <cell r="FA192">
            <v>2</v>
          </cell>
          <cell r="FT192">
            <v>2</v>
          </cell>
          <cell r="GM192">
            <v>2</v>
          </cell>
          <cell r="HF192">
            <v>2</v>
          </cell>
          <cell r="HY192">
            <v>2</v>
          </cell>
          <cell r="IR192">
            <v>2</v>
          </cell>
          <cell r="JK192">
            <v>2</v>
          </cell>
        </row>
        <row r="193">
          <cell r="C193" t="str">
            <v>Terminación</v>
          </cell>
          <cell r="D193">
            <v>10</v>
          </cell>
          <cell r="E193" t="str">
            <v>Terminación10</v>
          </cell>
          <cell r="X193">
            <v>1</v>
          </cell>
          <cell r="AQ193">
            <v>1</v>
          </cell>
          <cell r="BJ193">
            <v>1</v>
          </cell>
          <cell r="CC193">
            <v>1</v>
          </cell>
          <cell r="CV193">
            <v>1</v>
          </cell>
          <cell r="DO193">
            <v>1</v>
          </cell>
          <cell r="EH193">
            <v>1</v>
          </cell>
          <cell r="FA193">
            <v>1</v>
          </cell>
          <cell r="FT193">
            <v>1</v>
          </cell>
          <cell r="GM193">
            <v>1</v>
          </cell>
          <cell r="HF193">
            <v>1</v>
          </cell>
          <cell r="HY193">
            <v>1</v>
          </cell>
          <cell r="IR193">
            <v>1</v>
          </cell>
          <cell r="JK193">
            <v>1</v>
          </cell>
        </row>
        <row r="194">
          <cell r="C194" t="str">
            <v>Terminación</v>
          </cell>
          <cell r="D194">
            <v>11</v>
          </cell>
          <cell r="E194" t="str">
            <v>Terminación11</v>
          </cell>
          <cell r="X194">
            <v>1</v>
          </cell>
          <cell r="AQ194">
            <v>1</v>
          </cell>
          <cell r="BJ194">
            <v>1</v>
          </cell>
          <cell r="CC194">
            <v>1</v>
          </cell>
          <cell r="CV194">
            <v>1</v>
          </cell>
          <cell r="DO194">
            <v>1</v>
          </cell>
          <cell r="EH194">
            <v>1</v>
          </cell>
          <cell r="FA194">
            <v>1</v>
          </cell>
          <cell r="FT194">
            <v>1</v>
          </cell>
          <cell r="GM194">
            <v>1</v>
          </cell>
          <cell r="HF194">
            <v>1</v>
          </cell>
          <cell r="HY194">
            <v>1</v>
          </cell>
          <cell r="IR194">
            <v>1</v>
          </cell>
          <cell r="JK194">
            <v>1</v>
          </cell>
        </row>
        <row r="195">
          <cell r="C195" t="str">
            <v>Terminación</v>
          </cell>
          <cell r="D195">
            <v>12</v>
          </cell>
          <cell r="E195" t="str">
            <v>Terminación12</v>
          </cell>
          <cell r="X195">
            <v>1</v>
          </cell>
          <cell r="AQ195">
            <v>1</v>
          </cell>
          <cell r="BJ195">
            <v>1</v>
          </cell>
          <cell r="CC195">
            <v>1</v>
          </cell>
          <cell r="CV195">
            <v>1</v>
          </cell>
          <cell r="DO195">
            <v>1</v>
          </cell>
          <cell r="EH195">
            <v>1</v>
          </cell>
          <cell r="FA195">
            <v>1</v>
          </cell>
          <cell r="FT195">
            <v>1</v>
          </cell>
          <cell r="GM195">
            <v>1</v>
          </cell>
          <cell r="HF195">
            <v>1</v>
          </cell>
          <cell r="HY195">
            <v>1</v>
          </cell>
          <cell r="IR195">
            <v>1</v>
          </cell>
          <cell r="JK195">
            <v>1</v>
          </cell>
        </row>
        <row r="196">
          <cell r="C196" t="str">
            <v>Terminación</v>
          </cell>
          <cell r="D196">
            <v>13</v>
          </cell>
          <cell r="E196" t="str">
            <v>Terminación13</v>
          </cell>
          <cell r="X196">
            <v>1</v>
          </cell>
          <cell r="AQ196">
            <v>1</v>
          </cell>
          <cell r="BJ196">
            <v>1</v>
          </cell>
          <cell r="CC196">
            <v>1</v>
          </cell>
          <cell r="HY196">
            <v>1</v>
          </cell>
          <cell r="IR196">
            <v>1</v>
          </cell>
          <cell r="JK196">
            <v>1</v>
          </cell>
        </row>
        <row r="197">
          <cell r="C197" t="str">
            <v>Terminación</v>
          </cell>
          <cell r="D197">
            <v>14</v>
          </cell>
          <cell r="E197" t="str">
            <v>Terminación14</v>
          </cell>
          <cell r="X197">
            <v>1</v>
          </cell>
          <cell r="AQ197">
            <v>1</v>
          </cell>
          <cell r="BJ197">
            <v>1</v>
          </cell>
          <cell r="CC197">
            <v>1</v>
          </cell>
          <cell r="CV197">
            <v>1</v>
          </cell>
          <cell r="DO197">
            <v>1</v>
          </cell>
          <cell r="EH197">
            <v>1</v>
          </cell>
          <cell r="FA197">
            <v>1</v>
          </cell>
          <cell r="FT197">
            <v>1</v>
          </cell>
          <cell r="GM197">
            <v>1</v>
          </cell>
          <cell r="HF197">
            <v>1</v>
          </cell>
          <cell r="HY197">
            <v>1</v>
          </cell>
          <cell r="IR197">
            <v>1</v>
          </cell>
          <cell r="JK197">
            <v>1</v>
          </cell>
        </row>
        <row r="198">
          <cell r="C198" t="str">
            <v>Terminación</v>
          </cell>
          <cell r="D198">
            <v>15</v>
          </cell>
          <cell r="E198" t="str">
            <v>Terminación15</v>
          </cell>
          <cell r="X198">
            <v>1</v>
          </cell>
          <cell r="AQ198">
            <v>1</v>
          </cell>
          <cell r="BJ198">
            <v>1</v>
          </cell>
          <cell r="CC198">
            <v>1</v>
          </cell>
          <cell r="CV198">
            <v>1</v>
          </cell>
          <cell r="DO198">
            <v>1</v>
          </cell>
          <cell r="EH198">
            <v>1</v>
          </cell>
          <cell r="FA198">
            <v>1</v>
          </cell>
          <cell r="FT198">
            <v>1</v>
          </cell>
          <cell r="GM198">
            <v>1</v>
          </cell>
          <cell r="HF198">
            <v>1</v>
          </cell>
          <cell r="HY198">
            <v>1</v>
          </cell>
          <cell r="IR198">
            <v>1</v>
          </cell>
          <cell r="JK198">
            <v>1</v>
          </cell>
        </row>
        <row r="199">
          <cell r="C199" t="str">
            <v>Terminación</v>
          </cell>
          <cell r="D199">
            <v>16</v>
          </cell>
          <cell r="E199" t="str">
            <v>Terminación16</v>
          </cell>
          <cell r="X199">
            <v>1</v>
          </cell>
          <cell r="AQ199">
            <v>1</v>
          </cell>
          <cell r="BJ199">
            <v>1</v>
          </cell>
          <cell r="CC199">
            <v>1</v>
          </cell>
          <cell r="CV199">
            <v>1</v>
          </cell>
          <cell r="DO199">
            <v>1</v>
          </cell>
          <cell r="EH199">
            <v>1</v>
          </cell>
          <cell r="FA199">
            <v>1</v>
          </cell>
          <cell r="FT199">
            <v>1</v>
          </cell>
          <cell r="GM199">
            <v>1</v>
          </cell>
          <cell r="HF199">
            <v>1</v>
          </cell>
          <cell r="HY199">
            <v>1</v>
          </cell>
          <cell r="IR199">
            <v>1</v>
          </cell>
          <cell r="JK199">
            <v>1</v>
          </cell>
        </row>
        <row r="200">
          <cell r="C200" t="str">
            <v>Terminación</v>
          </cell>
          <cell r="D200">
            <v>17</v>
          </cell>
          <cell r="E200" t="str">
            <v>Terminación17</v>
          </cell>
          <cell r="X200">
            <v>2</v>
          </cell>
          <cell r="AQ200">
            <v>2</v>
          </cell>
          <cell r="BJ200">
            <v>2</v>
          </cell>
          <cell r="CC200">
            <v>2</v>
          </cell>
          <cell r="HY200">
            <v>2</v>
          </cell>
          <cell r="IR200">
            <v>2</v>
          </cell>
          <cell r="JK200">
            <v>2</v>
          </cell>
        </row>
        <row r="201">
          <cell r="C201" t="str">
            <v>Terminación</v>
          </cell>
          <cell r="D201">
            <v>18</v>
          </cell>
          <cell r="E201" t="str">
            <v>Terminación18</v>
          </cell>
          <cell r="X201">
            <v>2</v>
          </cell>
          <cell r="AQ201">
            <v>2</v>
          </cell>
          <cell r="BJ201">
            <v>2</v>
          </cell>
          <cell r="CC201">
            <v>2</v>
          </cell>
          <cell r="HY201">
            <v>2</v>
          </cell>
          <cell r="IR201">
            <v>2</v>
          </cell>
          <cell r="JK201">
            <v>2</v>
          </cell>
        </row>
        <row r="202">
          <cell r="C202" t="str">
            <v>Terminación</v>
          </cell>
          <cell r="D202">
            <v>19</v>
          </cell>
          <cell r="E202" t="str">
            <v>Terminación19</v>
          </cell>
          <cell r="X202">
            <v>2</v>
          </cell>
          <cell r="AQ202">
            <v>2</v>
          </cell>
          <cell r="BJ202">
            <v>2</v>
          </cell>
          <cell r="CC202">
            <v>2</v>
          </cell>
          <cell r="HY202">
            <v>2</v>
          </cell>
          <cell r="IR202">
            <v>2</v>
          </cell>
          <cell r="JK202">
            <v>2</v>
          </cell>
        </row>
        <row r="203">
          <cell r="C203" t="str">
            <v>Terminación</v>
          </cell>
          <cell r="D203">
            <v>20</v>
          </cell>
          <cell r="E203" t="str">
            <v>Terminación20</v>
          </cell>
          <cell r="X203">
            <v>2</v>
          </cell>
          <cell r="AQ203">
            <v>2</v>
          </cell>
          <cell r="BJ203">
            <v>2</v>
          </cell>
          <cell r="CC203">
            <v>2</v>
          </cell>
          <cell r="HY203">
            <v>2</v>
          </cell>
          <cell r="IR203">
            <v>2</v>
          </cell>
          <cell r="JK203">
            <v>2</v>
          </cell>
        </row>
        <row r="204">
          <cell r="C204" t="str">
            <v>Terminación</v>
          </cell>
          <cell r="D204">
            <v>21</v>
          </cell>
          <cell r="E204" t="str">
            <v>Terminación21</v>
          </cell>
          <cell r="AQ204">
            <v>150</v>
          </cell>
          <cell r="BJ204">
            <v>150</v>
          </cell>
          <cell r="CC204">
            <v>150</v>
          </cell>
        </row>
        <row r="205">
          <cell r="C205" t="str">
            <v>Terminación</v>
          </cell>
          <cell r="D205">
            <v>22</v>
          </cell>
          <cell r="E205" t="str">
            <v>Terminación22</v>
          </cell>
          <cell r="AQ205">
            <v>1000</v>
          </cell>
          <cell r="BJ205">
            <v>1000</v>
          </cell>
          <cell r="CC205">
            <v>1000</v>
          </cell>
        </row>
        <row r="206">
          <cell r="C206" t="str">
            <v>Terminación</v>
          </cell>
          <cell r="D206">
            <v>23</v>
          </cell>
          <cell r="E206" t="str">
            <v>Terminación23</v>
          </cell>
        </row>
        <row r="207">
          <cell r="C207" t="str">
            <v>Terminación</v>
          </cell>
          <cell r="D207">
            <v>24</v>
          </cell>
          <cell r="E207" t="str">
            <v>Terminación24</v>
          </cell>
        </row>
        <row r="208">
          <cell r="C208" t="str">
            <v>Terminación</v>
          </cell>
          <cell r="D208">
            <v>25</v>
          </cell>
          <cell r="E208" t="str">
            <v>Terminación25</v>
          </cell>
        </row>
        <row r="209">
          <cell r="C209" t="str">
            <v>Terminación</v>
          </cell>
          <cell r="D209">
            <v>26</v>
          </cell>
          <cell r="E209" t="str">
            <v>Terminación26</v>
          </cell>
          <cell r="X209">
            <v>20</v>
          </cell>
          <cell r="AQ209">
            <v>350</v>
          </cell>
          <cell r="BJ209">
            <v>350</v>
          </cell>
          <cell r="CC209">
            <v>350</v>
          </cell>
          <cell r="HY209">
            <v>20</v>
          </cell>
          <cell r="IR209">
            <v>20</v>
          </cell>
          <cell r="JK209">
            <v>20</v>
          </cell>
        </row>
        <row r="210">
          <cell r="C210" t="str">
            <v>Terminación</v>
          </cell>
          <cell r="D210">
            <v>27</v>
          </cell>
          <cell r="E210" t="str">
            <v>Terminación27</v>
          </cell>
          <cell r="X210">
            <v>40</v>
          </cell>
          <cell r="AQ210">
            <v>80</v>
          </cell>
          <cell r="BJ210">
            <v>80</v>
          </cell>
          <cell r="CC210">
            <v>80</v>
          </cell>
          <cell r="HY210">
            <v>40</v>
          </cell>
          <cell r="IR210">
            <v>40</v>
          </cell>
          <cell r="JK210">
            <v>40</v>
          </cell>
        </row>
        <row r="211">
          <cell r="C211" t="str">
            <v>Terminación</v>
          </cell>
          <cell r="D211">
            <v>28</v>
          </cell>
          <cell r="E211" t="str">
            <v>Terminación28</v>
          </cell>
          <cell r="X211">
            <v>2</v>
          </cell>
          <cell r="AQ211">
            <v>2</v>
          </cell>
          <cell r="BJ211">
            <v>2</v>
          </cell>
          <cell r="CC211">
            <v>2</v>
          </cell>
          <cell r="HY211">
            <v>2</v>
          </cell>
          <cell r="IR211">
            <v>2</v>
          </cell>
          <cell r="JK211">
            <v>2</v>
          </cell>
        </row>
        <row r="212">
          <cell r="C212" t="str">
            <v>Terminación</v>
          </cell>
          <cell r="D212">
            <v>29</v>
          </cell>
          <cell r="E212" t="str">
            <v>Terminación29</v>
          </cell>
          <cell r="X212">
            <v>2</v>
          </cell>
          <cell r="AQ212">
            <v>2</v>
          </cell>
          <cell r="BJ212">
            <v>2</v>
          </cell>
          <cell r="CC212">
            <v>2</v>
          </cell>
          <cell r="HY212">
            <v>2</v>
          </cell>
          <cell r="IR212">
            <v>2</v>
          </cell>
          <cell r="JK212">
            <v>2</v>
          </cell>
        </row>
        <row r="213">
          <cell r="C213" t="str">
            <v>Terminación</v>
          </cell>
          <cell r="D213">
            <v>30</v>
          </cell>
          <cell r="E213" t="str">
            <v>Terminación30</v>
          </cell>
          <cell r="X213">
            <v>1</v>
          </cell>
          <cell r="AQ213">
            <v>1</v>
          </cell>
          <cell r="BJ213">
            <v>1</v>
          </cell>
          <cell r="CC213">
            <v>1</v>
          </cell>
          <cell r="HY213">
            <v>1</v>
          </cell>
          <cell r="IR213">
            <v>1</v>
          </cell>
          <cell r="JK213">
            <v>1</v>
          </cell>
        </row>
        <row r="214">
          <cell r="C214" t="str">
            <v>Terminación</v>
          </cell>
          <cell r="D214">
            <v>31</v>
          </cell>
          <cell r="E214" t="str">
            <v>Terminación31</v>
          </cell>
          <cell r="X214">
            <v>1</v>
          </cell>
          <cell r="AQ214">
            <v>1</v>
          </cell>
          <cell r="BJ214">
            <v>1</v>
          </cell>
          <cell r="CC214">
            <v>1</v>
          </cell>
          <cell r="HY214">
            <v>1</v>
          </cell>
          <cell r="IR214">
            <v>1</v>
          </cell>
          <cell r="JK214">
            <v>1</v>
          </cell>
        </row>
        <row r="215">
          <cell r="C215" t="str">
            <v>Terminación</v>
          </cell>
          <cell r="D215">
            <v>32</v>
          </cell>
          <cell r="E215" t="str">
            <v>Terminación32</v>
          </cell>
          <cell r="X215">
            <v>1</v>
          </cell>
          <cell r="AQ215">
            <v>1</v>
          </cell>
          <cell r="BJ215">
            <v>1</v>
          </cell>
          <cell r="CC215">
            <v>1</v>
          </cell>
          <cell r="HY215">
            <v>1</v>
          </cell>
          <cell r="IR215">
            <v>1</v>
          </cell>
          <cell r="JK215">
            <v>1</v>
          </cell>
        </row>
        <row r="216">
          <cell r="C216" t="str">
            <v>Terminación</v>
          </cell>
          <cell r="D216">
            <v>33</v>
          </cell>
          <cell r="E216" t="str">
            <v>Terminación33</v>
          </cell>
          <cell r="X216">
            <v>1.5</v>
          </cell>
          <cell r="AQ216">
            <v>1.5</v>
          </cell>
          <cell r="BJ216">
            <v>1.5</v>
          </cell>
          <cell r="CC216">
            <v>1.5</v>
          </cell>
          <cell r="HY216">
            <v>1.5</v>
          </cell>
          <cell r="IR216">
            <v>1.5</v>
          </cell>
          <cell r="JK216">
            <v>1.5</v>
          </cell>
        </row>
        <row r="217">
          <cell r="C217" t="str">
            <v>Terminación</v>
          </cell>
          <cell r="D217">
            <v>34</v>
          </cell>
          <cell r="E217" t="str">
            <v>Terminación34</v>
          </cell>
        </row>
        <row r="218">
          <cell r="C218" t="str">
            <v>Terminación</v>
          </cell>
          <cell r="D218">
            <v>35</v>
          </cell>
          <cell r="E218" t="str">
            <v>Terminación35</v>
          </cell>
        </row>
        <row r="219">
          <cell r="C219" t="str">
            <v>noindex</v>
          </cell>
          <cell r="D219">
            <v>1</v>
          </cell>
          <cell r="E219" t="str">
            <v>noindex1</v>
          </cell>
        </row>
        <row r="220">
          <cell r="C220" t="str">
            <v>Personal</v>
          </cell>
          <cell r="D220">
            <v>3</v>
          </cell>
          <cell r="E220" t="str">
            <v>Personal3</v>
          </cell>
          <cell r="F220">
            <v>0.97</v>
          </cell>
          <cell r="G220">
            <v>0.25051652892561982</v>
          </cell>
          <cell r="H220">
            <v>2.7705625</v>
          </cell>
          <cell r="I220">
            <v>2.7973784883720931</v>
          </cell>
          <cell r="J220">
            <v>7.2467083333333333</v>
          </cell>
          <cell r="K220">
            <v>1.0272740360696511</v>
          </cell>
          <cell r="L220">
            <v>5.5224322916666679</v>
          </cell>
          <cell r="M220">
            <v>4.9520232142857132</v>
          </cell>
          <cell r="N220">
            <v>5.9367031250000002</v>
          </cell>
          <cell r="O220">
            <v>3.7178521825396849</v>
          </cell>
          <cell r="P220">
            <v>5.7229999999999981</v>
          </cell>
          <cell r="Q220">
            <v>2.8164226726726698</v>
          </cell>
          <cell r="R220">
            <v>1.9435364583333334</v>
          </cell>
          <cell r="S220">
            <v>5.8306093749999999</v>
          </cell>
          <cell r="X220">
            <v>14.287291666666667</v>
          </cell>
          <cell r="Y220">
            <v>0.97</v>
          </cell>
          <cell r="Z220">
            <v>0.25051652892561982</v>
          </cell>
          <cell r="AA220">
            <v>2.6998333333333342</v>
          </cell>
          <cell r="AB220">
            <v>2.7973784883720931</v>
          </cell>
          <cell r="AC220">
            <v>7.2467083333333333</v>
          </cell>
          <cell r="AD220">
            <v>1.0453710509950256</v>
          </cell>
          <cell r="AE220">
            <v>5.522432291666667</v>
          </cell>
          <cell r="AF220">
            <v>4.4059170634920628</v>
          </cell>
          <cell r="AG220">
            <v>5.9367031250000002</v>
          </cell>
          <cell r="AH220">
            <v>3.0360615079365068</v>
          </cell>
          <cell r="AI220">
            <v>5.7229999999999981</v>
          </cell>
          <cell r="AJ220">
            <v>4.760740025740029</v>
          </cell>
          <cell r="AK220">
            <v>0</v>
          </cell>
          <cell r="AL220">
            <v>0</v>
          </cell>
          <cell r="AQ220">
            <v>10.831666666666665</v>
          </cell>
          <cell r="AR220">
            <v>0.97</v>
          </cell>
          <cell r="AS220">
            <v>0.25051652892561982</v>
          </cell>
          <cell r="AT220">
            <v>2.6998333333333342</v>
          </cell>
          <cell r="AU220">
            <v>2.7973784883720931</v>
          </cell>
          <cell r="AV220">
            <v>7.2467083333333333</v>
          </cell>
          <cell r="AW220">
            <v>1.0815650808457706</v>
          </cell>
          <cell r="AX220">
            <v>5.522432291666667</v>
          </cell>
          <cell r="AY220">
            <v>5.4115222222222199</v>
          </cell>
          <cell r="AZ220">
            <v>5.7229999999999981</v>
          </cell>
          <cell r="BA220">
            <v>2.4259071643071688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J220">
            <v>10.54875</v>
          </cell>
          <cell r="BK220">
            <v>0.97</v>
          </cell>
          <cell r="BL220">
            <v>0.25051652892561982</v>
          </cell>
          <cell r="BM220">
            <v>2.6998333333333342</v>
          </cell>
          <cell r="BN220">
            <v>2.7973784883720931</v>
          </cell>
          <cell r="BO220">
            <v>7.2467083333333333</v>
          </cell>
          <cell r="BP220">
            <v>1.0634680659203981</v>
          </cell>
          <cell r="BQ220">
            <v>5.5224322916666653</v>
          </cell>
          <cell r="BR220">
            <v>5.623228571428573</v>
          </cell>
          <cell r="BS220">
            <v>5.7229999999999981</v>
          </cell>
          <cell r="BT220">
            <v>2.7425075075075047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CC220">
            <v>10.750833333333334</v>
          </cell>
          <cell r="CD220">
            <v>0.97</v>
          </cell>
          <cell r="CE220">
            <v>0.25051652892561982</v>
          </cell>
          <cell r="CF220">
            <v>2.7705625</v>
          </cell>
          <cell r="CG220">
            <v>2.7973784883720931</v>
          </cell>
          <cell r="CH220">
            <v>7.2467083333333333</v>
          </cell>
          <cell r="CI220">
            <v>1.0393387126865667</v>
          </cell>
          <cell r="CJ220">
            <v>5.4239166666666669</v>
          </cell>
          <cell r="CK220">
            <v>5.2840172619047614</v>
          </cell>
          <cell r="CL220">
            <v>5.7230000000000016</v>
          </cell>
          <cell r="CM220">
            <v>2.581256971256972</v>
          </cell>
          <cell r="CN220">
            <v>1.9157499999999996</v>
          </cell>
          <cell r="CO220">
            <v>5.7472499999999993</v>
          </cell>
          <cell r="CP220">
            <v>0</v>
          </cell>
          <cell r="CQ220">
            <v>0</v>
          </cell>
          <cell r="CV220">
            <v>7.4972916666666665</v>
          </cell>
          <cell r="CW220">
            <v>0.97</v>
          </cell>
          <cell r="CX220">
            <v>0.25051652892561982</v>
          </cell>
          <cell r="CY220">
            <v>2.7705625</v>
          </cell>
          <cell r="CZ220">
            <v>2.7973784883720931</v>
          </cell>
          <cell r="DA220">
            <v>7.2568125000000006</v>
          </cell>
          <cell r="DB220">
            <v>1.0322657960199013</v>
          </cell>
          <cell r="DC220">
            <v>5.4239166666666687</v>
          </cell>
          <cell r="DD220">
            <v>4.2736005952380935</v>
          </cell>
          <cell r="DE220">
            <v>5.9367031250000002</v>
          </cell>
          <cell r="DF220">
            <v>3.1635664682539693</v>
          </cell>
          <cell r="DG220">
            <v>5.7229999999999981</v>
          </cell>
          <cell r="DH220">
            <v>2.2939189189189171</v>
          </cell>
          <cell r="DI220">
            <v>1.9435364583333334</v>
          </cell>
          <cell r="DJ220">
            <v>5.8306093749999999</v>
          </cell>
          <cell r="DO220">
            <v>6.6889583333333329</v>
          </cell>
          <cell r="DP220">
            <v>0.97</v>
          </cell>
          <cell r="DQ220">
            <v>0.25051652892561982</v>
          </cell>
          <cell r="DR220">
            <v>2.6998333333333342</v>
          </cell>
          <cell r="DS220">
            <v>2.7973784883720931</v>
          </cell>
          <cell r="DT220">
            <v>7.2467083333333333</v>
          </cell>
          <cell r="DU220">
            <v>0.99190945273631903</v>
          </cell>
          <cell r="DV220">
            <v>5.522432291666667</v>
          </cell>
          <cell r="DW220">
            <v>4.4898637254901965</v>
          </cell>
          <cell r="DX220">
            <v>5.9367031250000002</v>
          </cell>
          <cell r="DY220">
            <v>2.9906408730158711</v>
          </cell>
          <cell r="DZ220">
            <v>5.7229999999999981</v>
          </cell>
          <cell r="EA220">
            <v>2.6165240240240215</v>
          </cell>
          <cell r="EB220">
            <v>1.9435364583333334</v>
          </cell>
          <cell r="EC220">
            <v>5.8306093749999999</v>
          </cell>
          <cell r="EH220">
            <v>7.9014583333333324</v>
          </cell>
          <cell r="EI220">
            <v>0.97</v>
          </cell>
          <cell r="EJ220">
            <v>0.25051652892561982</v>
          </cell>
          <cell r="EK220">
            <v>2.6998333333333342</v>
          </cell>
          <cell r="EL220">
            <v>2.7973784883720931</v>
          </cell>
          <cell r="EM220">
            <v>6.0796770833333333</v>
          </cell>
          <cell r="EN220">
            <v>1.0453710509950256</v>
          </cell>
          <cell r="EO220">
            <v>5.4239166666666669</v>
          </cell>
          <cell r="EP220">
            <v>4.5492999999999979</v>
          </cell>
          <cell r="EQ220">
            <v>4.3650000000000002</v>
          </cell>
          <cell r="ER220">
            <v>0.33862612612612641</v>
          </cell>
          <cell r="ES220">
            <v>1.9435364583333334</v>
          </cell>
          <cell r="ET220">
            <v>5.8306093749999999</v>
          </cell>
          <cell r="EU220">
            <v>0</v>
          </cell>
          <cell r="EV220">
            <v>0</v>
          </cell>
          <cell r="FA220">
            <v>6.5272916666666667</v>
          </cell>
          <cell r="FB220">
            <v>0.97</v>
          </cell>
          <cell r="FC220">
            <v>1.915242200854701</v>
          </cell>
          <cell r="FD220">
            <v>4.3998360576923075</v>
          </cell>
          <cell r="FE220">
            <v>3.6551589743589745</v>
          </cell>
          <cell r="FF220">
            <v>1.1337319583333334</v>
          </cell>
          <cell r="FG220">
            <v>1.3891038005952381</v>
          </cell>
          <cell r="FH220">
            <v>1.8511073908730158</v>
          </cell>
          <cell r="FI220">
            <v>2.8824789765211647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T220">
            <v>5.8806250000000002</v>
          </cell>
          <cell r="FU220">
            <v>0.97</v>
          </cell>
          <cell r="FV220">
            <v>1.915242200854701</v>
          </cell>
          <cell r="FW220">
            <v>4.1330860576923074</v>
          </cell>
          <cell r="FX220">
            <v>3.477325641025641</v>
          </cell>
          <cell r="FY220">
            <v>3.3300317628205125</v>
          </cell>
          <cell r="FZ220">
            <v>1.8943378273809526</v>
          </cell>
          <cell r="GA220">
            <v>1.7160249791666666</v>
          </cell>
          <cell r="GB220">
            <v>3.1491054811507939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M220">
            <v>5.6785416666666668</v>
          </cell>
          <cell r="GN220">
            <v>0.97</v>
          </cell>
          <cell r="GO220">
            <v>1.7818672008547012</v>
          </cell>
          <cell r="GP220">
            <v>4.2220027243589744</v>
          </cell>
          <cell r="GQ220">
            <v>3.3884089743589745</v>
          </cell>
          <cell r="GR220">
            <v>3.6412400961538465</v>
          </cell>
          <cell r="GS220">
            <v>2.3053784067460321</v>
          </cell>
          <cell r="GT220">
            <v>2.6885573720238098</v>
          </cell>
          <cell r="GU220">
            <v>2.6572322420634924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F220">
            <v>6.2443750000000007</v>
          </cell>
          <cell r="HG220">
            <v>0.97</v>
          </cell>
          <cell r="HH220">
            <v>0.25051652892561982</v>
          </cell>
          <cell r="HI220">
            <v>2.6998333333333342</v>
          </cell>
          <cell r="HJ220">
            <v>2.6563901162790704</v>
          </cell>
          <cell r="HK220">
            <v>7.2467083333333324</v>
          </cell>
          <cell r="HL220">
            <v>1.0845812499999992</v>
          </cell>
          <cell r="HM220">
            <v>5.5224322916666679</v>
          </cell>
          <cell r="HN220">
            <v>6.2150440476190454</v>
          </cell>
          <cell r="HO220">
            <v>5.7229999999999981</v>
          </cell>
          <cell r="HP220">
            <v>0.33316441441441147</v>
          </cell>
          <cell r="HQ220">
            <v>1.9485885416666675</v>
          </cell>
          <cell r="HR220">
            <v>5.8457656250000021</v>
          </cell>
          <cell r="HS220">
            <v>0</v>
          </cell>
          <cell r="HT220">
            <v>0</v>
          </cell>
          <cell r="HY220">
            <v>13.640624999999998</v>
          </cell>
          <cell r="HZ220">
            <v>0.97</v>
          </cell>
          <cell r="IA220">
            <v>1.915242200854701</v>
          </cell>
          <cell r="IB220">
            <v>4.0441693910256404</v>
          </cell>
          <cell r="IC220">
            <v>3.6551589743589745</v>
          </cell>
          <cell r="ID220">
            <v>3.6412400961538465</v>
          </cell>
          <cell r="IE220">
            <v>1.8435960496031747</v>
          </cell>
          <cell r="IF220">
            <v>1.748141890873016</v>
          </cell>
          <cell r="IG220">
            <v>3.0878605985449736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R220">
            <v>13.842708333333334</v>
          </cell>
          <cell r="IS220">
            <v>0.97</v>
          </cell>
          <cell r="IT220">
            <v>1.915242200854701</v>
          </cell>
          <cell r="IU220">
            <v>4.3998360576923075</v>
          </cell>
          <cell r="IV220">
            <v>3.6551589743589745</v>
          </cell>
          <cell r="IW220">
            <v>1.2751433313492064</v>
          </cell>
          <cell r="IX220">
            <v>1.3315260248015874</v>
          </cell>
          <cell r="IY220">
            <v>2.5271333978174608</v>
          </cell>
          <cell r="IZ220">
            <v>2.7288507357804233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K220">
            <v>13.842708333333334</v>
          </cell>
        </row>
        <row r="221">
          <cell r="C221" t="str">
            <v>Personal</v>
          </cell>
          <cell r="D221">
            <v>2</v>
          </cell>
          <cell r="E221" t="str">
            <v>Personal2</v>
          </cell>
        </row>
        <row r="222">
          <cell r="C222" t="str">
            <v>Personal</v>
          </cell>
          <cell r="D222">
            <v>1</v>
          </cell>
          <cell r="E222" t="str">
            <v>Personal1</v>
          </cell>
        </row>
        <row r="223">
          <cell r="C223" t="str">
            <v>Estudios</v>
          </cell>
          <cell r="D223">
            <v>1</v>
          </cell>
          <cell r="E223" t="str">
            <v>Estudios1</v>
          </cell>
          <cell r="F223">
            <v>0.22222222222222199</v>
          </cell>
          <cell r="Y223">
            <v>0.22222222222222199</v>
          </cell>
          <cell r="AR223">
            <v>0.22222222222222199</v>
          </cell>
          <cell r="BK223">
            <v>0.22222222222222199</v>
          </cell>
          <cell r="CD223">
            <v>0.22222222222222199</v>
          </cell>
          <cell r="CW223">
            <v>0.22222222222222199</v>
          </cell>
          <cell r="DP223">
            <v>0.22222222222222199</v>
          </cell>
          <cell r="EI223">
            <v>0.22222222222222199</v>
          </cell>
        </row>
        <row r="224">
          <cell r="C224" t="str">
            <v>Estudios</v>
          </cell>
          <cell r="D224">
            <v>2</v>
          </cell>
          <cell r="E224" t="str">
            <v>Estudios2</v>
          </cell>
          <cell r="F224">
            <v>0.22222222222222199</v>
          </cell>
          <cell r="Y224">
            <v>0.22222222222222199</v>
          </cell>
          <cell r="AR224">
            <v>0.22222222222222199</v>
          </cell>
          <cell r="BK224">
            <v>0.22222222222222199</v>
          </cell>
          <cell r="CD224">
            <v>0.22222222222222199</v>
          </cell>
          <cell r="CW224">
            <v>0.22222222222222199</v>
          </cell>
          <cell r="DP224">
            <v>0.22222222222222199</v>
          </cell>
          <cell r="EI224">
            <v>0.22222222222222199</v>
          </cell>
        </row>
        <row r="225">
          <cell r="C225" t="str">
            <v>Estudios</v>
          </cell>
          <cell r="D225">
            <v>3</v>
          </cell>
          <cell r="E225" t="str">
            <v>Estudios3</v>
          </cell>
        </row>
        <row r="226">
          <cell r="C226" t="str">
            <v>Estudios</v>
          </cell>
          <cell r="D226">
            <v>4</v>
          </cell>
          <cell r="E226" t="str">
            <v>Estudios4</v>
          </cell>
        </row>
        <row r="227">
          <cell r="C227" t="str">
            <v>Estudios</v>
          </cell>
          <cell r="D227">
            <v>9</v>
          </cell>
          <cell r="E227" t="str">
            <v>Estudios9</v>
          </cell>
          <cell r="X227">
            <v>23.02</v>
          </cell>
          <cell r="AQ227">
            <v>18.04</v>
          </cell>
          <cell r="BJ227">
            <v>17.170000000000002</v>
          </cell>
          <cell r="CC227">
            <v>17.670000000000002</v>
          </cell>
          <cell r="HY227">
            <v>22.77</v>
          </cell>
          <cell r="IR227">
            <v>22.52</v>
          </cell>
          <cell r="JK227">
            <v>22.52</v>
          </cell>
        </row>
        <row r="228">
          <cell r="C228" t="str">
            <v>Estudios</v>
          </cell>
          <cell r="D228">
            <v>8</v>
          </cell>
          <cell r="E228" t="str">
            <v>Estudios8</v>
          </cell>
          <cell r="F228">
            <v>7.1428571428571397E-2</v>
          </cell>
          <cell r="Y228">
            <v>7.1428571428571397E-2</v>
          </cell>
          <cell r="AR228">
            <v>7.1428571428571397E-2</v>
          </cell>
          <cell r="BK228">
            <v>7.1428571428571397E-2</v>
          </cell>
          <cell r="CD228">
            <v>7.1428571428571397E-2</v>
          </cell>
          <cell r="CW228">
            <v>7.1428571428571397E-2</v>
          </cell>
          <cell r="DP228">
            <v>7.1428571428571397E-2</v>
          </cell>
          <cell r="EI228">
            <v>7.1428571428571397E-2</v>
          </cell>
          <cell r="FB228">
            <v>7.1428571428571397E-2</v>
          </cell>
          <cell r="FU228">
            <v>7.1428571428571397E-2</v>
          </cell>
          <cell r="GN228">
            <v>7.1428571428571397E-2</v>
          </cell>
          <cell r="HG228">
            <v>7.1428571428571397E-2</v>
          </cell>
          <cell r="HZ228">
            <v>7.1428571428571397E-2</v>
          </cell>
          <cell r="IS228">
            <v>7.1428571428571397E-2</v>
          </cell>
        </row>
        <row r="229">
          <cell r="C229" t="str">
            <v>Estudios</v>
          </cell>
          <cell r="D229">
            <v>11</v>
          </cell>
          <cell r="E229" t="str">
            <v>Estudios11</v>
          </cell>
          <cell r="F229">
            <v>1</v>
          </cell>
          <cell r="Y229">
            <v>1</v>
          </cell>
          <cell r="AR229">
            <v>1</v>
          </cell>
          <cell r="BK229">
            <v>1</v>
          </cell>
          <cell r="CD229">
            <v>1</v>
          </cell>
          <cell r="CW229">
            <v>1</v>
          </cell>
          <cell r="DP229">
            <v>1</v>
          </cell>
          <cell r="EI229">
            <v>1</v>
          </cell>
          <cell r="FB229">
            <v>1</v>
          </cell>
          <cell r="FU229">
            <v>1</v>
          </cell>
          <cell r="GN229">
            <v>1</v>
          </cell>
          <cell r="HG229">
            <v>1</v>
          </cell>
          <cell r="HZ229">
            <v>1</v>
          </cell>
          <cell r="IS229">
            <v>1</v>
          </cell>
        </row>
        <row r="230">
          <cell r="C230" t="str">
            <v>Soporte</v>
          </cell>
          <cell r="D230">
            <v>1</v>
          </cell>
          <cell r="E230" t="str">
            <v>Soporte1</v>
          </cell>
          <cell r="S230">
            <v>1</v>
          </cell>
          <cell r="AK230">
            <v>1</v>
          </cell>
          <cell r="BB230">
            <v>1</v>
          </cell>
          <cell r="BU230">
            <v>1</v>
          </cell>
          <cell r="CO230">
            <v>1</v>
          </cell>
          <cell r="DJ230">
            <v>1</v>
          </cell>
          <cell r="EC230">
            <v>1</v>
          </cell>
          <cell r="ET230">
            <v>1</v>
          </cell>
          <cell r="FI230">
            <v>1</v>
          </cell>
          <cell r="GB230">
            <v>1</v>
          </cell>
          <cell r="GU230">
            <v>1</v>
          </cell>
          <cell r="HR230">
            <v>1</v>
          </cell>
          <cell r="IG230">
            <v>1</v>
          </cell>
          <cell r="IZ230">
            <v>1</v>
          </cell>
        </row>
        <row r="231">
          <cell r="C231" t="str">
            <v>Soporte</v>
          </cell>
          <cell r="D231">
            <v>3</v>
          </cell>
          <cell r="E231" t="str">
            <v>Soporte3</v>
          </cell>
          <cell r="S231">
            <v>3</v>
          </cell>
          <cell r="AK231">
            <v>3</v>
          </cell>
          <cell r="BB231">
            <v>3</v>
          </cell>
          <cell r="BU231">
            <v>3</v>
          </cell>
          <cell r="CO231">
            <v>3</v>
          </cell>
          <cell r="DJ231">
            <v>3</v>
          </cell>
          <cell r="EC231">
            <v>3</v>
          </cell>
          <cell r="ET231">
            <v>3</v>
          </cell>
          <cell r="HR231">
            <v>3</v>
          </cell>
        </row>
        <row r="232">
          <cell r="C232" t="str">
            <v>Soporte</v>
          </cell>
          <cell r="D232">
            <v>7</v>
          </cell>
          <cell r="E232" t="str">
            <v>Soporte7</v>
          </cell>
          <cell r="F232">
            <v>7.1428571428571397E-2</v>
          </cell>
          <cell r="Y232">
            <v>7.1428571428571397E-2</v>
          </cell>
          <cell r="AR232">
            <v>7.1428571428571397E-2</v>
          </cell>
          <cell r="BK232">
            <v>7.1428571428571397E-2</v>
          </cell>
          <cell r="CD232">
            <v>7.1428571428571397E-2</v>
          </cell>
          <cell r="CW232">
            <v>7.1428571428571397E-2</v>
          </cell>
          <cell r="DP232">
            <v>7.1428571428571397E-2</v>
          </cell>
          <cell r="EI232">
            <v>7.1428571428571397E-2</v>
          </cell>
          <cell r="FB232">
            <v>7.1428571428571397E-2</v>
          </cell>
          <cell r="FU232">
            <v>7.1428571428571397E-2</v>
          </cell>
          <cell r="GN232">
            <v>7.1428571428571397E-2</v>
          </cell>
          <cell r="HG232">
            <v>7.1428571428571397E-2</v>
          </cell>
          <cell r="HZ232">
            <v>7.1428571428571397E-2</v>
          </cell>
          <cell r="IS232">
            <v>7.1428571428571397E-2</v>
          </cell>
        </row>
        <row r="233">
          <cell r="C233" t="str">
            <v>Soporte</v>
          </cell>
          <cell r="D233">
            <v>5</v>
          </cell>
          <cell r="E233" t="str">
            <v>Soporte5</v>
          </cell>
        </row>
        <row r="234">
          <cell r="C234" t="str">
            <v>Soporte</v>
          </cell>
          <cell r="D234">
            <v>8</v>
          </cell>
          <cell r="E234" t="str">
            <v>Soporte8</v>
          </cell>
        </row>
        <row r="235">
          <cell r="C235" t="str">
            <v>Soporte</v>
          </cell>
          <cell r="D235">
            <v>9</v>
          </cell>
          <cell r="E235" t="str">
            <v>Soporte9</v>
          </cell>
        </row>
        <row r="236">
          <cell r="C236" t="str">
            <v>Soporte</v>
          </cell>
          <cell r="D236">
            <v>10</v>
          </cell>
          <cell r="E236" t="str">
            <v>Soporte10</v>
          </cell>
        </row>
        <row r="237">
          <cell r="C237" t="str">
            <v>Soporte</v>
          </cell>
          <cell r="D237">
            <v>11</v>
          </cell>
          <cell r="E237" t="str">
            <v>Soporte11</v>
          </cell>
        </row>
        <row r="238">
          <cell r="C238" t="str">
            <v>Soporte</v>
          </cell>
          <cell r="D238">
            <v>12</v>
          </cell>
          <cell r="E238" t="str">
            <v>Soporte12</v>
          </cell>
        </row>
        <row r="239">
          <cell r="C239" t="str">
            <v>Soporte</v>
          </cell>
          <cell r="D239">
            <v>13</v>
          </cell>
          <cell r="E239" t="str">
            <v>Soporte13</v>
          </cell>
        </row>
        <row r="240">
          <cell r="C240" t="str">
            <v>Soporte</v>
          </cell>
          <cell r="D240">
            <v>14</v>
          </cell>
          <cell r="E240" t="str">
            <v>Soporte14</v>
          </cell>
        </row>
        <row r="241">
          <cell r="C241" t="str">
            <v>Soporte</v>
          </cell>
          <cell r="D241">
            <v>15</v>
          </cell>
          <cell r="E241" t="str">
            <v>Soporte15</v>
          </cell>
        </row>
        <row r="242">
          <cell r="C242" t="str">
            <v>Soporte</v>
          </cell>
          <cell r="D242">
            <v>6</v>
          </cell>
          <cell r="E242" t="str">
            <v>Soporte6</v>
          </cell>
          <cell r="S242">
            <v>1</v>
          </cell>
          <cell r="AK242">
            <v>1</v>
          </cell>
          <cell r="BB242">
            <v>1</v>
          </cell>
          <cell r="BU242">
            <v>1</v>
          </cell>
          <cell r="CO242">
            <v>1</v>
          </cell>
          <cell r="DJ242">
            <v>1</v>
          </cell>
          <cell r="EC242">
            <v>1</v>
          </cell>
          <cell r="ET242">
            <v>1</v>
          </cell>
          <cell r="FI242">
            <v>1</v>
          </cell>
          <cell r="GB242">
            <v>1</v>
          </cell>
          <cell r="GU242">
            <v>1</v>
          </cell>
          <cell r="HR242">
            <v>1</v>
          </cell>
          <cell r="IG242">
            <v>1</v>
          </cell>
          <cell r="IZ242">
            <v>1</v>
          </cell>
        </row>
        <row r="244">
          <cell r="C244" t="str">
            <v>Hokchi</v>
          </cell>
          <cell r="D244" t="str">
            <v>1.1.2</v>
          </cell>
          <cell r="E244" t="str">
            <v>Hokchi1.1.2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  <cell r="S244" t="e">
            <v>#REF!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  <cell r="AD244" t="e">
            <v>#REF!</v>
          </cell>
          <cell r="AE244" t="e">
            <v>#REF!</v>
          </cell>
          <cell r="AF244" t="e">
            <v>#REF!</v>
          </cell>
          <cell r="AG244" t="e">
            <v>#REF!</v>
          </cell>
          <cell r="AH244" t="e">
            <v>#REF!</v>
          </cell>
          <cell r="AI244" t="e">
            <v>#REF!</v>
          </cell>
          <cell r="AJ244" t="e">
            <v>#REF!</v>
          </cell>
          <cell r="AK244" t="e">
            <v>#REF!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Q244" t="e">
            <v>#REF!</v>
          </cell>
          <cell r="AR244" t="e">
            <v>#REF!</v>
          </cell>
          <cell r="AS244" t="e">
            <v>#REF!</v>
          </cell>
          <cell r="AT244" t="e">
            <v>#REF!</v>
          </cell>
          <cell r="AU244" t="e">
            <v>#REF!</v>
          </cell>
          <cell r="AV244" t="e">
            <v>#REF!</v>
          </cell>
          <cell r="AW244" t="e">
            <v>#REF!</v>
          </cell>
          <cell r="AX244" t="e">
            <v>#REF!</v>
          </cell>
          <cell r="AY244" t="e">
            <v>#REF!</v>
          </cell>
          <cell r="AZ244" t="e">
            <v>#REF!</v>
          </cell>
          <cell r="BA244" t="e">
            <v>#REF!</v>
          </cell>
          <cell r="BB244" t="e">
            <v>#REF!</v>
          </cell>
          <cell r="BC244" t="e">
            <v>#REF!</v>
          </cell>
          <cell r="BD244" t="e">
            <v>#REF!</v>
          </cell>
          <cell r="BE244" t="e">
            <v>#REF!</v>
          </cell>
          <cell r="BF244" t="e">
            <v>#REF!</v>
          </cell>
          <cell r="BG244" t="e">
            <v>#REF!</v>
          </cell>
          <cell r="BH244" t="e">
            <v>#REF!</v>
          </cell>
          <cell r="BI244" t="e">
            <v>#REF!</v>
          </cell>
          <cell r="BJ244" t="e">
            <v>#REF!</v>
          </cell>
          <cell r="BK244" t="e">
            <v>#REF!</v>
          </cell>
          <cell r="BL244" t="e">
            <v>#REF!</v>
          </cell>
          <cell r="BM244" t="e">
            <v>#REF!</v>
          </cell>
          <cell r="BN244" t="e">
            <v>#REF!</v>
          </cell>
          <cell r="BO244" t="e">
            <v>#REF!</v>
          </cell>
          <cell r="BP244" t="e">
            <v>#REF!</v>
          </cell>
          <cell r="BQ244" t="e">
            <v>#REF!</v>
          </cell>
          <cell r="BR244" t="e">
            <v>#REF!</v>
          </cell>
          <cell r="BS244" t="e">
            <v>#REF!</v>
          </cell>
          <cell r="BT244" t="e">
            <v>#REF!</v>
          </cell>
          <cell r="BU244" t="e">
            <v>#REF!</v>
          </cell>
          <cell r="BV244" t="e">
            <v>#REF!</v>
          </cell>
          <cell r="BW244" t="e">
            <v>#REF!</v>
          </cell>
          <cell r="BX244" t="e">
            <v>#REF!</v>
          </cell>
          <cell r="BY244" t="e">
            <v>#REF!</v>
          </cell>
          <cell r="BZ244" t="e">
            <v>#REF!</v>
          </cell>
          <cell r="CA244" t="e">
            <v>#REF!</v>
          </cell>
          <cell r="CB244" t="e">
            <v>#REF!</v>
          </cell>
          <cell r="CC244" t="e">
            <v>#REF!</v>
          </cell>
          <cell r="CD244" t="e">
            <v>#REF!</v>
          </cell>
          <cell r="CE244" t="e">
            <v>#REF!</v>
          </cell>
          <cell r="CF244" t="e">
            <v>#REF!</v>
          </cell>
          <cell r="CG244" t="e">
            <v>#REF!</v>
          </cell>
          <cell r="CH244" t="e">
            <v>#REF!</v>
          </cell>
          <cell r="CI244" t="e">
            <v>#REF!</v>
          </cell>
          <cell r="CJ244" t="e">
            <v>#REF!</v>
          </cell>
          <cell r="CK244" t="e">
            <v>#REF!</v>
          </cell>
          <cell r="CL244" t="e">
            <v>#REF!</v>
          </cell>
          <cell r="CM244" t="e">
            <v>#REF!</v>
          </cell>
          <cell r="CN244" t="e">
            <v>#REF!</v>
          </cell>
          <cell r="CO244" t="e">
            <v>#REF!</v>
          </cell>
          <cell r="CP244" t="e">
            <v>#REF!</v>
          </cell>
          <cell r="CQ244" t="e">
            <v>#REF!</v>
          </cell>
          <cell r="CR244" t="e">
            <v>#REF!</v>
          </cell>
          <cell r="CS244" t="e">
            <v>#REF!</v>
          </cell>
          <cell r="CT244" t="e">
            <v>#REF!</v>
          </cell>
          <cell r="CU244" t="e">
            <v>#REF!</v>
          </cell>
          <cell r="CV244" t="e">
            <v>#REF!</v>
          </cell>
          <cell r="CW244" t="e">
            <v>#REF!</v>
          </cell>
          <cell r="CX244" t="e">
            <v>#REF!</v>
          </cell>
          <cell r="CY244" t="e">
            <v>#REF!</v>
          </cell>
          <cell r="CZ244" t="e">
            <v>#REF!</v>
          </cell>
          <cell r="DA244" t="e">
            <v>#REF!</v>
          </cell>
          <cell r="DB244" t="e">
            <v>#REF!</v>
          </cell>
          <cell r="DC244" t="e">
            <v>#REF!</v>
          </cell>
          <cell r="DD244" t="e">
            <v>#REF!</v>
          </cell>
          <cell r="DE244" t="e">
            <v>#REF!</v>
          </cell>
          <cell r="DF244" t="e">
            <v>#REF!</v>
          </cell>
          <cell r="DG244" t="e">
            <v>#REF!</v>
          </cell>
          <cell r="DH244" t="e">
            <v>#REF!</v>
          </cell>
          <cell r="DI244" t="e">
            <v>#REF!</v>
          </cell>
          <cell r="DJ244" t="e">
            <v>#REF!</v>
          </cell>
          <cell r="DK244" t="e">
            <v>#REF!</v>
          </cell>
          <cell r="DL244" t="e">
            <v>#REF!</v>
          </cell>
          <cell r="DM244" t="e">
            <v>#REF!</v>
          </cell>
          <cell r="DN244" t="e">
            <v>#REF!</v>
          </cell>
          <cell r="DO244" t="e">
            <v>#REF!</v>
          </cell>
          <cell r="DP244" t="e">
            <v>#REF!</v>
          </cell>
          <cell r="DQ244" t="e">
            <v>#REF!</v>
          </cell>
          <cell r="DR244" t="e">
            <v>#REF!</v>
          </cell>
          <cell r="DS244" t="e">
            <v>#REF!</v>
          </cell>
          <cell r="DT244" t="e">
            <v>#REF!</v>
          </cell>
          <cell r="DU244" t="e">
            <v>#REF!</v>
          </cell>
          <cell r="DV244" t="e">
            <v>#REF!</v>
          </cell>
          <cell r="DW244" t="e">
            <v>#REF!</v>
          </cell>
          <cell r="DX244" t="e">
            <v>#REF!</v>
          </cell>
          <cell r="DY244" t="e">
            <v>#REF!</v>
          </cell>
          <cell r="DZ244" t="e">
            <v>#REF!</v>
          </cell>
          <cell r="EA244" t="e">
            <v>#REF!</v>
          </cell>
          <cell r="EB244" t="e">
            <v>#REF!</v>
          </cell>
          <cell r="EC244" t="e">
            <v>#REF!</v>
          </cell>
          <cell r="ED244" t="e">
            <v>#REF!</v>
          </cell>
          <cell r="EE244" t="e">
            <v>#REF!</v>
          </cell>
          <cell r="EF244" t="e">
            <v>#REF!</v>
          </cell>
          <cell r="EG244" t="e">
            <v>#REF!</v>
          </cell>
          <cell r="EH244" t="e">
            <v>#REF!</v>
          </cell>
          <cell r="EI244" t="e">
            <v>#REF!</v>
          </cell>
          <cell r="EJ244" t="e">
            <v>#REF!</v>
          </cell>
          <cell r="EK244" t="e">
            <v>#REF!</v>
          </cell>
          <cell r="EL244" t="e">
            <v>#REF!</v>
          </cell>
          <cell r="EM244" t="e">
            <v>#REF!</v>
          </cell>
          <cell r="EN244" t="e">
            <v>#REF!</v>
          </cell>
          <cell r="EO244" t="e">
            <v>#REF!</v>
          </cell>
          <cell r="EP244" t="e">
            <v>#REF!</v>
          </cell>
          <cell r="EQ244" t="e">
            <v>#REF!</v>
          </cell>
          <cell r="ER244" t="e">
            <v>#REF!</v>
          </cell>
          <cell r="ES244" t="e">
            <v>#REF!</v>
          </cell>
          <cell r="ET244" t="e">
            <v>#REF!</v>
          </cell>
          <cell r="EU244" t="e">
            <v>#REF!</v>
          </cell>
          <cell r="EV244" t="e">
            <v>#REF!</v>
          </cell>
          <cell r="EW244" t="e">
            <v>#REF!</v>
          </cell>
          <cell r="EX244" t="e">
            <v>#REF!</v>
          </cell>
          <cell r="EY244" t="e">
            <v>#REF!</v>
          </cell>
          <cell r="EZ244" t="e">
            <v>#REF!</v>
          </cell>
          <cell r="FA244" t="e">
            <v>#REF!</v>
          </cell>
          <cell r="FB244" t="e">
            <v>#REF!</v>
          </cell>
          <cell r="FC244" t="e">
            <v>#REF!</v>
          </cell>
          <cell r="FD244" t="e">
            <v>#REF!</v>
          </cell>
          <cell r="FE244" t="e">
            <v>#REF!</v>
          </cell>
          <cell r="FF244" t="e">
            <v>#REF!</v>
          </cell>
          <cell r="FG244" t="e">
            <v>#REF!</v>
          </cell>
          <cell r="FH244" t="e">
            <v>#REF!</v>
          </cell>
          <cell r="FI244" t="e">
            <v>#REF!</v>
          </cell>
          <cell r="FJ244" t="e">
            <v>#REF!</v>
          </cell>
          <cell r="FK244" t="e">
            <v>#REF!</v>
          </cell>
          <cell r="FL244" t="e">
            <v>#REF!</v>
          </cell>
          <cell r="FM244" t="e">
            <v>#REF!</v>
          </cell>
          <cell r="FN244" t="e">
            <v>#REF!</v>
          </cell>
          <cell r="FO244" t="e">
            <v>#REF!</v>
          </cell>
          <cell r="FP244" t="e">
            <v>#REF!</v>
          </cell>
          <cell r="FQ244" t="e">
            <v>#REF!</v>
          </cell>
          <cell r="FR244" t="e">
            <v>#REF!</v>
          </cell>
          <cell r="FS244" t="e">
            <v>#REF!</v>
          </cell>
          <cell r="FT244" t="e">
            <v>#REF!</v>
          </cell>
          <cell r="FU244" t="e">
            <v>#REF!</v>
          </cell>
          <cell r="FV244" t="e">
            <v>#REF!</v>
          </cell>
          <cell r="FW244" t="e">
            <v>#REF!</v>
          </cell>
          <cell r="FX244" t="e">
            <v>#REF!</v>
          </cell>
          <cell r="FY244" t="e">
            <v>#REF!</v>
          </cell>
          <cell r="FZ244" t="e">
            <v>#REF!</v>
          </cell>
          <cell r="GA244" t="e">
            <v>#REF!</v>
          </cell>
          <cell r="GB244" t="e">
            <v>#REF!</v>
          </cell>
          <cell r="GC244" t="e">
            <v>#REF!</v>
          </cell>
          <cell r="GD244" t="e">
            <v>#REF!</v>
          </cell>
          <cell r="GE244" t="e">
            <v>#REF!</v>
          </cell>
          <cell r="GF244" t="e">
            <v>#REF!</v>
          </cell>
          <cell r="GG244" t="e">
            <v>#REF!</v>
          </cell>
          <cell r="GH244" t="e">
            <v>#REF!</v>
          </cell>
          <cell r="GI244" t="e">
            <v>#REF!</v>
          </cell>
          <cell r="GJ244" t="e">
            <v>#REF!</v>
          </cell>
          <cell r="GK244" t="e">
            <v>#REF!</v>
          </cell>
          <cell r="GL244" t="e">
            <v>#REF!</v>
          </cell>
          <cell r="GM244" t="e">
            <v>#REF!</v>
          </cell>
          <cell r="GN244" t="e">
            <v>#REF!</v>
          </cell>
          <cell r="GO244" t="e">
            <v>#REF!</v>
          </cell>
          <cell r="GP244" t="e">
            <v>#REF!</v>
          </cell>
          <cell r="GQ244" t="e">
            <v>#REF!</v>
          </cell>
          <cell r="GR244" t="e">
            <v>#REF!</v>
          </cell>
          <cell r="GS244" t="e">
            <v>#REF!</v>
          </cell>
          <cell r="GT244" t="e">
            <v>#REF!</v>
          </cell>
          <cell r="GU244" t="e">
            <v>#REF!</v>
          </cell>
          <cell r="GV244" t="e">
            <v>#REF!</v>
          </cell>
          <cell r="GW244" t="e">
            <v>#REF!</v>
          </cell>
          <cell r="GX244" t="e">
            <v>#REF!</v>
          </cell>
          <cell r="GY244" t="e">
            <v>#REF!</v>
          </cell>
          <cell r="GZ244" t="e">
            <v>#REF!</v>
          </cell>
          <cell r="HA244" t="e">
            <v>#REF!</v>
          </cell>
          <cell r="HB244" t="e">
            <v>#REF!</v>
          </cell>
          <cell r="HC244" t="e">
            <v>#REF!</v>
          </cell>
          <cell r="HD244" t="e">
            <v>#REF!</v>
          </cell>
          <cell r="HE244" t="e">
            <v>#REF!</v>
          </cell>
          <cell r="HF244" t="e">
            <v>#REF!</v>
          </cell>
          <cell r="HG244" t="e">
            <v>#REF!</v>
          </cell>
          <cell r="HH244" t="e">
            <v>#REF!</v>
          </cell>
          <cell r="HI244" t="e">
            <v>#REF!</v>
          </cell>
          <cell r="HJ244" t="e">
            <v>#REF!</v>
          </cell>
          <cell r="HK244" t="e">
            <v>#REF!</v>
          </cell>
          <cell r="HL244" t="e">
            <v>#REF!</v>
          </cell>
          <cell r="HM244" t="e">
            <v>#REF!</v>
          </cell>
          <cell r="HN244" t="e">
            <v>#REF!</v>
          </cell>
          <cell r="HO244" t="e">
            <v>#REF!</v>
          </cell>
          <cell r="HP244" t="e">
            <v>#REF!</v>
          </cell>
          <cell r="HQ244" t="e">
            <v>#REF!</v>
          </cell>
          <cell r="HR244" t="e">
            <v>#REF!</v>
          </cell>
          <cell r="HS244" t="e">
            <v>#REF!</v>
          </cell>
          <cell r="HT244" t="e">
            <v>#REF!</v>
          </cell>
          <cell r="HU244" t="e">
            <v>#REF!</v>
          </cell>
          <cell r="HV244" t="e">
            <v>#REF!</v>
          </cell>
          <cell r="HW244" t="e">
            <v>#REF!</v>
          </cell>
          <cell r="HX244" t="e">
            <v>#REF!</v>
          </cell>
          <cell r="HY244" t="e">
            <v>#REF!</v>
          </cell>
          <cell r="HZ244" t="e">
            <v>#REF!</v>
          </cell>
          <cell r="IA244" t="e">
            <v>#REF!</v>
          </cell>
          <cell r="IB244" t="e">
            <v>#REF!</v>
          </cell>
          <cell r="IC244" t="e">
            <v>#REF!</v>
          </cell>
          <cell r="ID244" t="e">
            <v>#REF!</v>
          </cell>
          <cell r="IE244" t="e">
            <v>#REF!</v>
          </cell>
          <cell r="IF244" t="e">
            <v>#REF!</v>
          </cell>
          <cell r="IG244" t="e">
            <v>#REF!</v>
          </cell>
          <cell r="IH244" t="e">
            <v>#REF!</v>
          </cell>
          <cell r="II244" t="e">
            <v>#REF!</v>
          </cell>
          <cell r="IJ244" t="e">
            <v>#REF!</v>
          </cell>
          <cell r="IK244" t="e">
            <v>#REF!</v>
          </cell>
          <cell r="IL244" t="e">
            <v>#REF!</v>
          </cell>
          <cell r="IM244" t="e">
            <v>#REF!</v>
          </cell>
          <cell r="IN244" t="e">
            <v>#REF!</v>
          </cell>
          <cell r="IO244" t="e">
            <v>#REF!</v>
          </cell>
          <cell r="IP244" t="e">
            <v>#REF!</v>
          </cell>
          <cell r="IQ244" t="e">
            <v>#REF!</v>
          </cell>
          <cell r="IR244" t="e">
            <v>#REF!</v>
          </cell>
          <cell r="IS244" t="e">
            <v>#REF!</v>
          </cell>
          <cell r="IT244" t="e">
            <v>#REF!</v>
          </cell>
          <cell r="IU244" t="e">
            <v>#REF!</v>
          </cell>
          <cell r="IV244" t="e">
            <v>#REF!</v>
          </cell>
          <cell r="IW244" t="e">
            <v>#REF!</v>
          </cell>
          <cell r="IX244" t="e">
            <v>#REF!</v>
          </cell>
          <cell r="IY244" t="e">
            <v>#REF!</v>
          </cell>
          <cell r="IZ244" t="e">
            <v>#REF!</v>
          </cell>
          <cell r="JA244" t="e">
            <v>#REF!</v>
          </cell>
          <cell r="JB244" t="e">
            <v>#REF!</v>
          </cell>
          <cell r="JC244" t="e">
            <v>#REF!</v>
          </cell>
          <cell r="JD244" t="e">
            <v>#REF!</v>
          </cell>
          <cell r="JE244" t="e">
            <v>#REF!</v>
          </cell>
          <cell r="JF244" t="e">
            <v>#REF!</v>
          </cell>
          <cell r="JG244" t="e">
            <v>#REF!</v>
          </cell>
          <cell r="JH244" t="e">
            <v>#REF!</v>
          </cell>
          <cell r="JI244" t="e">
            <v>#REF!</v>
          </cell>
          <cell r="JJ244" t="e">
            <v>#REF!</v>
          </cell>
          <cell r="JK244" t="e">
            <v>#REF!</v>
          </cell>
        </row>
        <row r="245">
          <cell r="C245" t="str">
            <v>Hokchi</v>
          </cell>
          <cell r="D245" t="str">
            <v>1.1.4</v>
          </cell>
          <cell r="E245" t="str">
            <v>Hokchi1.1.4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  <cell r="S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  <cell r="AE245" t="e">
            <v>#REF!</v>
          </cell>
          <cell r="AF245" t="e">
            <v>#REF!</v>
          </cell>
          <cell r="AG245" t="e">
            <v>#REF!</v>
          </cell>
          <cell r="AH245" t="e">
            <v>#REF!</v>
          </cell>
          <cell r="AI245" t="e">
            <v>#REF!</v>
          </cell>
          <cell r="AJ245" t="e">
            <v>#REF!</v>
          </cell>
          <cell r="AK245" t="e">
            <v>#REF!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Q245" t="e">
            <v>#REF!</v>
          </cell>
          <cell r="AR245" t="e">
            <v>#REF!</v>
          </cell>
          <cell r="AS245" t="e">
            <v>#REF!</v>
          </cell>
          <cell r="AT245" t="e">
            <v>#REF!</v>
          </cell>
          <cell r="AU245" t="e">
            <v>#REF!</v>
          </cell>
          <cell r="AV245" t="e">
            <v>#REF!</v>
          </cell>
          <cell r="AW245" t="e">
            <v>#REF!</v>
          </cell>
          <cell r="AX245" t="e">
            <v>#REF!</v>
          </cell>
          <cell r="AY245" t="e">
            <v>#REF!</v>
          </cell>
          <cell r="AZ245" t="e">
            <v>#REF!</v>
          </cell>
          <cell r="BA245" t="e">
            <v>#REF!</v>
          </cell>
          <cell r="BB245" t="e">
            <v>#REF!</v>
          </cell>
          <cell r="BC245" t="e">
            <v>#REF!</v>
          </cell>
          <cell r="BD245" t="e">
            <v>#REF!</v>
          </cell>
          <cell r="BE245" t="e">
            <v>#REF!</v>
          </cell>
          <cell r="BF245" t="e">
            <v>#REF!</v>
          </cell>
          <cell r="BG245" t="e">
            <v>#REF!</v>
          </cell>
          <cell r="BH245" t="e">
            <v>#REF!</v>
          </cell>
          <cell r="BI245" t="e">
            <v>#REF!</v>
          </cell>
          <cell r="BJ245" t="e">
            <v>#REF!</v>
          </cell>
          <cell r="BK245" t="e">
            <v>#REF!</v>
          </cell>
          <cell r="BL245" t="e">
            <v>#REF!</v>
          </cell>
          <cell r="BM245" t="e">
            <v>#REF!</v>
          </cell>
          <cell r="BN245" t="e">
            <v>#REF!</v>
          </cell>
          <cell r="BO245" t="e">
            <v>#REF!</v>
          </cell>
          <cell r="BP245" t="e">
            <v>#REF!</v>
          </cell>
          <cell r="BQ245" t="e">
            <v>#REF!</v>
          </cell>
          <cell r="BR245" t="e">
            <v>#REF!</v>
          </cell>
          <cell r="BS245" t="e">
            <v>#REF!</v>
          </cell>
          <cell r="BT245" t="e">
            <v>#REF!</v>
          </cell>
          <cell r="BU245" t="e">
            <v>#REF!</v>
          </cell>
          <cell r="BV245" t="e">
            <v>#REF!</v>
          </cell>
          <cell r="BW245" t="e">
            <v>#REF!</v>
          </cell>
          <cell r="BX245" t="e">
            <v>#REF!</v>
          </cell>
          <cell r="BY245" t="e">
            <v>#REF!</v>
          </cell>
          <cell r="BZ245" t="e">
            <v>#REF!</v>
          </cell>
          <cell r="CA245" t="e">
            <v>#REF!</v>
          </cell>
          <cell r="CB245" t="e">
            <v>#REF!</v>
          </cell>
          <cell r="CC245" t="e">
            <v>#REF!</v>
          </cell>
          <cell r="CD245" t="e">
            <v>#REF!</v>
          </cell>
          <cell r="CE245" t="e">
            <v>#REF!</v>
          </cell>
          <cell r="CF245" t="e">
            <v>#REF!</v>
          </cell>
          <cell r="CG245" t="e">
            <v>#REF!</v>
          </cell>
          <cell r="CH245" t="e">
            <v>#REF!</v>
          </cell>
          <cell r="CI245" t="e">
            <v>#REF!</v>
          </cell>
          <cell r="CJ245" t="e">
            <v>#REF!</v>
          </cell>
          <cell r="CK245" t="e">
            <v>#REF!</v>
          </cell>
          <cell r="CL245" t="e">
            <v>#REF!</v>
          </cell>
          <cell r="CM245" t="e">
            <v>#REF!</v>
          </cell>
          <cell r="CN245" t="e">
            <v>#REF!</v>
          </cell>
          <cell r="CO245" t="e">
            <v>#REF!</v>
          </cell>
          <cell r="CP245" t="e">
            <v>#REF!</v>
          </cell>
          <cell r="CQ245" t="e">
            <v>#REF!</v>
          </cell>
          <cell r="CR245" t="e">
            <v>#REF!</v>
          </cell>
          <cell r="CS245" t="e">
            <v>#REF!</v>
          </cell>
          <cell r="CT245" t="e">
            <v>#REF!</v>
          </cell>
          <cell r="CU245" t="e">
            <v>#REF!</v>
          </cell>
          <cell r="CV245" t="e">
            <v>#REF!</v>
          </cell>
          <cell r="CW245" t="e">
            <v>#REF!</v>
          </cell>
          <cell r="CX245" t="e">
            <v>#REF!</v>
          </cell>
          <cell r="CY245" t="e">
            <v>#REF!</v>
          </cell>
          <cell r="CZ245" t="e">
            <v>#REF!</v>
          </cell>
          <cell r="DA245" t="e">
            <v>#REF!</v>
          </cell>
          <cell r="DB245" t="e">
            <v>#REF!</v>
          </cell>
          <cell r="DC245" t="e">
            <v>#REF!</v>
          </cell>
          <cell r="DD245" t="e">
            <v>#REF!</v>
          </cell>
          <cell r="DE245" t="e">
            <v>#REF!</v>
          </cell>
          <cell r="DF245" t="e">
            <v>#REF!</v>
          </cell>
          <cell r="DG245" t="e">
            <v>#REF!</v>
          </cell>
          <cell r="DH245" t="e">
            <v>#REF!</v>
          </cell>
          <cell r="DI245" t="e">
            <v>#REF!</v>
          </cell>
          <cell r="DJ245" t="e">
            <v>#REF!</v>
          </cell>
          <cell r="DK245" t="e">
            <v>#REF!</v>
          </cell>
          <cell r="DL245" t="e">
            <v>#REF!</v>
          </cell>
          <cell r="DM245" t="e">
            <v>#REF!</v>
          </cell>
          <cell r="DN245" t="e">
            <v>#REF!</v>
          </cell>
          <cell r="DO245" t="e">
            <v>#REF!</v>
          </cell>
          <cell r="DP245" t="e">
            <v>#REF!</v>
          </cell>
          <cell r="DQ245" t="e">
            <v>#REF!</v>
          </cell>
          <cell r="DR245" t="e">
            <v>#REF!</v>
          </cell>
          <cell r="DS245" t="e">
            <v>#REF!</v>
          </cell>
          <cell r="DT245" t="e">
            <v>#REF!</v>
          </cell>
          <cell r="DU245" t="e">
            <v>#REF!</v>
          </cell>
          <cell r="DV245" t="e">
            <v>#REF!</v>
          </cell>
          <cell r="DW245" t="e">
            <v>#REF!</v>
          </cell>
          <cell r="DX245" t="e">
            <v>#REF!</v>
          </cell>
          <cell r="DY245" t="e">
            <v>#REF!</v>
          </cell>
          <cell r="DZ245" t="e">
            <v>#REF!</v>
          </cell>
          <cell r="EA245" t="e">
            <v>#REF!</v>
          </cell>
          <cell r="EB245" t="e">
            <v>#REF!</v>
          </cell>
          <cell r="EC245" t="e">
            <v>#REF!</v>
          </cell>
          <cell r="ED245" t="e">
            <v>#REF!</v>
          </cell>
          <cell r="EE245" t="e">
            <v>#REF!</v>
          </cell>
          <cell r="EF245" t="e">
            <v>#REF!</v>
          </cell>
          <cell r="EG245" t="e">
            <v>#REF!</v>
          </cell>
          <cell r="EH245" t="e">
            <v>#REF!</v>
          </cell>
          <cell r="EI245" t="e">
            <v>#REF!</v>
          </cell>
          <cell r="EJ245" t="e">
            <v>#REF!</v>
          </cell>
          <cell r="EK245" t="e">
            <v>#REF!</v>
          </cell>
          <cell r="EL245" t="e">
            <v>#REF!</v>
          </cell>
          <cell r="EM245" t="e">
            <v>#REF!</v>
          </cell>
          <cell r="EN245" t="e">
            <v>#REF!</v>
          </cell>
          <cell r="EO245" t="e">
            <v>#REF!</v>
          </cell>
          <cell r="EP245" t="e">
            <v>#REF!</v>
          </cell>
          <cell r="EQ245" t="e">
            <v>#REF!</v>
          </cell>
          <cell r="ER245" t="e">
            <v>#REF!</v>
          </cell>
          <cell r="ES245" t="e">
            <v>#REF!</v>
          </cell>
          <cell r="ET245" t="e">
            <v>#REF!</v>
          </cell>
          <cell r="EU245" t="e">
            <v>#REF!</v>
          </cell>
          <cell r="EV245" t="e">
            <v>#REF!</v>
          </cell>
          <cell r="EW245" t="e">
            <v>#REF!</v>
          </cell>
          <cell r="EX245" t="e">
            <v>#REF!</v>
          </cell>
          <cell r="EY245" t="e">
            <v>#REF!</v>
          </cell>
          <cell r="EZ245" t="e">
            <v>#REF!</v>
          </cell>
          <cell r="FA245" t="e">
            <v>#REF!</v>
          </cell>
          <cell r="FB245" t="e">
            <v>#REF!</v>
          </cell>
          <cell r="FC245" t="e">
            <v>#REF!</v>
          </cell>
          <cell r="FD245" t="e">
            <v>#REF!</v>
          </cell>
          <cell r="FE245" t="e">
            <v>#REF!</v>
          </cell>
          <cell r="FF245" t="e">
            <v>#REF!</v>
          </cell>
          <cell r="FG245" t="e">
            <v>#REF!</v>
          </cell>
          <cell r="FH245" t="e">
            <v>#REF!</v>
          </cell>
          <cell r="FI245" t="e">
            <v>#REF!</v>
          </cell>
          <cell r="FJ245" t="e">
            <v>#REF!</v>
          </cell>
          <cell r="FK245" t="e">
            <v>#REF!</v>
          </cell>
          <cell r="FL245" t="e">
            <v>#REF!</v>
          </cell>
          <cell r="FM245" t="e">
            <v>#REF!</v>
          </cell>
          <cell r="FN245" t="e">
            <v>#REF!</v>
          </cell>
          <cell r="FO245" t="e">
            <v>#REF!</v>
          </cell>
          <cell r="FP245" t="e">
            <v>#REF!</v>
          </cell>
          <cell r="FQ245" t="e">
            <v>#REF!</v>
          </cell>
          <cell r="FR245" t="e">
            <v>#REF!</v>
          </cell>
          <cell r="FS245" t="e">
            <v>#REF!</v>
          </cell>
          <cell r="FT245" t="e">
            <v>#REF!</v>
          </cell>
          <cell r="FU245" t="e">
            <v>#REF!</v>
          </cell>
          <cell r="FV245" t="e">
            <v>#REF!</v>
          </cell>
          <cell r="FW245" t="e">
            <v>#REF!</v>
          </cell>
          <cell r="FX245" t="e">
            <v>#REF!</v>
          </cell>
          <cell r="FY245" t="e">
            <v>#REF!</v>
          </cell>
          <cell r="FZ245" t="e">
            <v>#REF!</v>
          </cell>
          <cell r="GA245" t="e">
            <v>#REF!</v>
          </cell>
          <cell r="GB245" t="e">
            <v>#REF!</v>
          </cell>
          <cell r="GC245" t="e">
            <v>#REF!</v>
          </cell>
          <cell r="GD245" t="e">
            <v>#REF!</v>
          </cell>
          <cell r="GE245" t="e">
            <v>#REF!</v>
          </cell>
          <cell r="GF245" t="e">
            <v>#REF!</v>
          </cell>
          <cell r="GG245" t="e">
            <v>#REF!</v>
          </cell>
          <cell r="GH245" t="e">
            <v>#REF!</v>
          </cell>
          <cell r="GI245" t="e">
            <v>#REF!</v>
          </cell>
          <cell r="GJ245" t="e">
            <v>#REF!</v>
          </cell>
          <cell r="GK245" t="e">
            <v>#REF!</v>
          </cell>
          <cell r="GL245" t="e">
            <v>#REF!</v>
          </cell>
          <cell r="GM245" t="e">
            <v>#REF!</v>
          </cell>
          <cell r="GN245" t="e">
            <v>#REF!</v>
          </cell>
          <cell r="GO245" t="e">
            <v>#REF!</v>
          </cell>
          <cell r="GP245" t="e">
            <v>#REF!</v>
          </cell>
          <cell r="GQ245" t="e">
            <v>#REF!</v>
          </cell>
          <cell r="GR245" t="e">
            <v>#REF!</v>
          </cell>
          <cell r="GS245" t="e">
            <v>#REF!</v>
          </cell>
          <cell r="GT245" t="e">
            <v>#REF!</v>
          </cell>
          <cell r="GU245" t="e">
            <v>#REF!</v>
          </cell>
          <cell r="GV245" t="e">
            <v>#REF!</v>
          </cell>
          <cell r="GW245" t="e">
            <v>#REF!</v>
          </cell>
          <cell r="GX245" t="e">
            <v>#REF!</v>
          </cell>
          <cell r="GY245" t="e">
            <v>#REF!</v>
          </cell>
          <cell r="GZ245" t="e">
            <v>#REF!</v>
          </cell>
          <cell r="HA245" t="e">
            <v>#REF!</v>
          </cell>
          <cell r="HB245" t="e">
            <v>#REF!</v>
          </cell>
          <cell r="HC245" t="e">
            <v>#REF!</v>
          </cell>
          <cell r="HD245" t="e">
            <v>#REF!</v>
          </cell>
          <cell r="HE245" t="e">
            <v>#REF!</v>
          </cell>
          <cell r="HF245" t="e">
            <v>#REF!</v>
          </cell>
          <cell r="HG245" t="e">
            <v>#REF!</v>
          </cell>
          <cell r="HH245" t="e">
            <v>#REF!</v>
          </cell>
          <cell r="HI245" t="e">
            <v>#REF!</v>
          </cell>
          <cell r="HJ245" t="e">
            <v>#REF!</v>
          </cell>
          <cell r="HK245" t="e">
            <v>#REF!</v>
          </cell>
          <cell r="HL245" t="e">
            <v>#REF!</v>
          </cell>
          <cell r="HM245" t="e">
            <v>#REF!</v>
          </cell>
          <cell r="HN245" t="e">
            <v>#REF!</v>
          </cell>
          <cell r="HO245" t="e">
            <v>#REF!</v>
          </cell>
          <cell r="HP245" t="e">
            <v>#REF!</v>
          </cell>
          <cell r="HQ245" t="e">
            <v>#REF!</v>
          </cell>
          <cell r="HR245" t="e">
            <v>#REF!</v>
          </cell>
          <cell r="HS245" t="e">
            <v>#REF!</v>
          </cell>
          <cell r="HT245" t="e">
            <v>#REF!</v>
          </cell>
          <cell r="HU245" t="e">
            <v>#REF!</v>
          </cell>
          <cell r="HV245" t="e">
            <v>#REF!</v>
          </cell>
          <cell r="HW245" t="e">
            <v>#REF!</v>
          </cell>
          <cell r="HX245" t="e">
            <v>#REF!</v>
          </cell>
          <cell r="HY245" t="e">
            <v>#REF!</v>
          </cell>
          <cell r="HZ245" t="e">
            <v>#REF!</v>
          </cell>
          <cell r="IA245" t="e">
            <v>#REF!</v>
          </cell>
          <cell r="IB245" t="e">
            <v>#REF!</v>
          </cell>
          <cell r="IC245" t="e">
            <v>#REF!</v>
          </cell>
          <cell r="ID245" t="e">
            <v>#REF!</v>
          </cell>
          <cell r="IE245" t="e">
            <v>#REF!</v>
          </cell>
          <cell r="IF245" t="e">
            <v>#REF!</v>
          </cell>
          <cell r="IG245" t="e">
            <v>#REF!</v>
          </cell>
          <cell r="IH245" t="e">
            <v>#REF!</v>
          </cell>
          <cell r="II245" t="e">
            <v>#REF!</v>
          </cell>
          <cell r="IJ245" t="e">
            <v>#REF!</v>
          </cell>
          <cell r="IK245" t="e">
            <v>#REF!</v>
          </cell>
          <cell r="IL245" t="e">
            <v>#REF!</v>
          </cell>
          <cell r="IM245" t="e">
            <v>#REF!</v>
          </cell>
          <cell r="IN245" t="e">
            <v>#REF!</v>
          </cell>
          <cell r="IO245" t="e">
            <v>#REF!</v>
          </cell>
          <cell r="IP245" t="e">
            <v>#REF!</v>
          </cell>
          <cell r="IQ245" t="e">
            <v>#REF!</v>
          </cell>
          <cell r="IR245" t="e">
            <v>#REF!</v>
          </cell>
          <cell r="IS245" t="e">
            <v>#REF!</v>
          </cell>
          <cell r="IT245" t="e">
            <v>#REF!</v>
          </cell>
          <cell r="IU245" t="e">
            <v>#REF!</v>
          </cell>
          <cell r="IV245" t="e">
            <v>#REF!</v>
          </cell>
          <cell r="IW245" t="e">
            <v>#REF!</v>
          </cell>
          <cell r="IX245" t="e">
            <v>#REF!</v>
          </cell>
          <cell r="IY245" t="e">
            <v>#REF!</v>
          </cell>
          <cell r="IZ245" t="e">
            <v>#REF!</v>
          </cell>
          <cell r="JA245" t="e">
            <v>#REF!</v>
          </cell>
          <cell r="JB245" t="e">
            <v>#REF!</v>
          </cell>
          <cell r="JC245" t="e">
            <v>#REF!</v>
          </cell>
          <cell r="JD245" t="e">
            <v>#REF!</v>
          </cell>
          <cell r="JE245" t="e">
            <v>#REF!</v>
          </cell>
          <cell r="JF245" t="e">
            <v>#REF!</v>
          </cell>
          <cell r="JG245" t="e">
            <v>#REF!</v>
          </cell>
          <cell r="JH245" t="e">
            <v>#REF!</v>
          </cell>
          <cell r="JI245" t="e">
            <v>#REF!</v>
          </cell>
          <cell r="JJ245" t="e">
            <v>#REF!</v>
          </cell>
          <cell r="JK245" t="e">
            <v>#REF!</v>
          </cell>
        </row>
        <row r="246">
          <cell r="C246" t="str">
            <v>Hokchi</v>
          </cell>
          <cell r="D246" t="str">
            <v>1.1.7</v>
          </cell>
          <cell r="E246" t="str">
            <v>Hokchi1.1.7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S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  <cell r="AD246" t="e">
            <v>#REF!</v>
          </cell>
          <cell r="AE246" t="e">
            <v>#REF!</v>
          </cell>
          <cell r="AF246" t="e">
            <v>#REF!</v>
          </cell>
          <cell r="AG246" t="e">
            <v>#REF!</v>
          </cell>
          <cell r="AH246" t="e">
            <v>#REF!</v>
          </cell>
          <cell r="AI246" t="e">
            <v>#REF!</v>
          </cell>
          <cell r="AJ246" t="e">
            <v>#REF!</v>
          </cell>
          <cell r="AK246" t="e">
            <v>#REF!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Q246" t="e">
            <v>#REF!</v>
          </cell>
          <cell r="AR246" t="e">
            <v>#REF!</v>
          </cell>
          <cell r="AS246" t="e">
            <v>#REF!</v>
          </cell>
          <cell r="AT246" t="e">
            <v>#REF!</v>
          </cell>
          <cell r="AU246" t="e">
            <v>#REF!</v>
          </cell>
          <cell r="AV246" t="e">
            <v>#REF!</v>
          </cell>
          <cell r="AW246" t="e">
            <v>#REF!</v>
          </cell>
          <cell r="AX246" t="e">
            <v>#REF!</v>
          </cell>
          <cell r="AY246" t="e">
            <v>#REF!</v>
          </cell>
          <cell r="AZ246" t="e">
            <v>#REF!</v>
          </cell>
          <cell r="BA246" t="e">
            <v>#REF!</v>
          </cell>
          <cell r="BB246" t="e">
            <v>#REF!</v>
          </cell>
          <cell r="BC246" t="e">
            <v>#REF!</v>
          </cell>
          <cell r="BD246" t="e">
            <v>#REF!</v>
          </cell>
          <cell r="BE246" t="e">
            <v>#REF!</v>
          </cell>
          <cell r="BF246" t="e">
            <v>#REF!</v>
          </cell>
          <cell r="BG246" t="e">
            <v>#REF!</v>
          </cell>
          <cell r="BH246" t="e">
            <v>#REF!</v>
          </cell>
          <cell r="BI246" t="e">
            <v>#REF!</v>
          </cell>
          <cell r="BJ246" t="e">
            <v>#REF!</v>
          </cell>
          <cell r="BK246" t="e">
            <v>#REF!</v>
          </cell>
          <cell r="BL246" t="e">
            <v>#REF!</v>
          </cell>
          <cell r="BM246" t="e">
            <v>#REF!</v>
          </cell>
          <cell r="BN246" t="e">
            <v>#REF!</v>
          </cell>
          <cell r="BO246" t="e">
            <v>#REF!</v>
          </cell>
          <cell r="BP246" t="e">
            <v>#REF!</v>
          </cell>
          <cell r="BQ246" t="e">
            <v>#REF!</v>
          </cell>
          <cell r="BR246" t="e">
            <v>#REF!</v>
          </cell>
          <cell r="BS246" t="e">
            <v>#REF!</v>
          </cell>
          <cell r="BT246" t="e">
            <v>#REF!</v>
          </cell>
          <cell r="BU246" t="e">
            <v>#REF!</v>
          </cell>
          <cell r="BV246" t="e">
            <v>#REF!</v>
          </cell>
          <cell r="BW246" t="e">
            <v>#REF!</v>
          </cell>
          <cell r="BX246" t="e">
            <v>#REF!</v>
          </cell>
          <cell r="BY246" t="e">
            <v>#REF!</v>
          </cell>
          <cell r="BZ246" t="e">
            <v>#REF!</v>
          </cell>
          <cell r="CA246" t="e">
            <v>#REF!</v>
          </cell>
          <cell r="CB246" t="e">
            <v>#REF!</v>
          </cell>
          <cell r="CC246" t="e">
            <v>#REF!</v>
          </cell>
          <cell r="CD246" t="e">
            <v>#REF!</v>
          </cell>
          <cell r="CE246" t="e">
            <v>#REF!</v>
          </cell>
          <cell r="CF246" t="e">
            <v>#REF!</v>
          </cell>
          <cell r="CG246" t="e">
            <v>#REF!</v>
          </cell>
          <cell r="CH246" t="e">
            <v>#REF!</v>
          </cell>
          <cell r="CI246" t="e">
            <v>#REF!</v>
          </cell>
          <cell r="CJ246" t="e">
            <v>#REF!</v>
          </cell>
          <cell r="CK246" t="e">
            <v>#REF!</v>
          </cell>
          <cell r="CL246" t="e">
            <v>#REF!</v>
          </cell>
          <cell r="CM246" t="e">
            <v>#REF!</v>
          </cell>
          <cell r="CN246" t="e">
            <v>#REF!</v>
          </cell>
          <cell r="CO246" t="e">
            <v>#REF!</v>
          </cell>
          <cell r="CP246" t="e">
            <v>#REF!</v>
          </cell>
          <cell r="CQ246" t="e">
            <v>#REF!</v>
          </cell>
          <cell r="CR246" t="e">
            <v>#REF!</v>
          </cell>
          <cell r="CS246" t="e">
            <v>#REF!</v>
          </cell>
          <cell r="CT246" t="e">
            <v>#REF!</v>
          </cell>
          <cell r="CU246" t="e">
            <v>#REF!</v>
          </cell>
          <cell r="CV246" t="e">
            <v>#REF!</v>
          </cell>
          <cell r="CW246" t="e">
            <v>#REF!</v>
          </cell>
          <cell r="CX246" t="e">
            <v>#REF!</v>
          </cell>
          <cell r="CY246" t="e">
            <v>#REF!</v>
          </cell>
          <cell r="CZ246" t="e">
            <v>#REF!</v>
          </cell>
          <cell r="DA246" t="e">
            <v>#REF!</v>
          </cell>
          <cell r="DB246" t="e">
            <v>#REF!</v>
          </cell>
          <cell r="DC246" t="e">
            <v>#REF!</v>
          </cell>
          <cell r="DD246" t="e">
            <v>#REF!</v>
          </cell>
          <cell r="DE246" t="e">
            <v>#REF!</v>
          </cell>
          <cell r="DF246" t="e">
            <v>#REF!</v>
          </cell>
          <cell r="DG246" t="e">
            <v>#REF!</v>
          </cell>
          <cell r="DH246" t="e">
            <v>#REF!</v>
          </cell>
          <cell r="DI246" t="e">
            <v>#REF!</v>
          </cell>
          <cell r="DJ246" t="e">
            <v>#REF!</v>
          </cell>
          <cell r="DK246" t="e">
            <v>#REF!</v>
          </cell>
          <cell r="DL246" t="e">
            <v>#REF!</v>
          </cell>
          <cell r="DM246" t="e">
            <v>#REF!</v>
          </cell>
          <cell r="DN246" t="e">
            <v>#REF!</v>
          </cell>
          <cell r="DO246" t="e">
            <v>#REF!</v>
          </cell>
          <cell r="DP246" t="e">
            <v>#REF!</v>
          </cell>
          <cell r="DQ246" t="e">
            <v>#REF!</v>
          </cell>
          <cell r="DR246" t="e">
            <v>#REF!</v>
          </cell>
          <cell r="DS246" t="e">
            <v>#REF!</v>
          </cell>
          <cell r="DT246" t="e">
            <v>#REF!</v>
          </cell>
          <cell r="DU246" t="e">
            <v>#REF!</v>
          </cell>
          <cell r="DV246" t="e">
            <v>#REF!</v>
          </cell>
          <cell r="DW246" t="e">
            <v>#REF!</v>
          </cell>
          <cell r="DX246" t="e">
            <v>#REF!</v>
          </cell>
          <cell r="DY246" t="e">
            <v>#REF!</v>
          </cell>
          <cell r="DZ246" t="e">
            <v>#REF!</v>
          </cell>
          <cell r="EA246" t="e">
            <v>#REF!</v>
          </cell>
          <cell r="EB246" t="e">
            <v>#REF!</v>
          </cell>
          <cell r="EC246" t="e">
            <v>#REF!</v>
          </cell>
          <cell r="ED246" t="e">
            <v>#REF!</v>
          </cell>
          <cell r="EE246" t="e">
            <v>#REF!</v>
          </cell>
          <cell r="EF246" t="e">
            <v>#REF!</v>
          </cell>
          <cell r="EG246" t="e">
            <v>#REF!</v>
          </cell>
          <cell r="EH246" t="e">
            <v>#REF!</v>
          </cell>
          <cell r="EI246" t="e">
            <v>#REF!</v>
          </cell>
          <cell r="EJ246" t="e">
            <v>#REF!</v>
          </cell>
          <cell r="EK246" t="e">
            <v>#REF!</v>
          </cell>
          <cell r="EL246" t="e">
            <v>#REF!</v>
          </cell>
          <cell r="EM246" t="e">
            <v>#REF!</v>
          </cell>
          <cell r="EN246" t="e">
            <v>#REF!</v>
          </cell>
          <cell r="EO246" t="e">
            <v>#REF!</v>
          </cell>
          <cell r="EP246" t="e">
            <v>#REF!</v>
          </cell>
          <cell r="EQ246" t="e">
            <v>#REF!</v>
          </cell>
          <cell r="ER246" t="e">
            <v>#REF!</v>
          </cell>
          <cell r="ES246" t="e">
            <v>#REF!</v>
          </cell>
          <cell r="ET246" t="e">
            <v>#REF!</v>
          </cell>
          <cell r="EU246" t="e">
            <v>#REF!</v>
          </cell>
          <cell r="EV246" t="e">
            <v>#REF!</v>
          </cell>
          <cell r="EW246" t="e">
            <v>#REF!</v>
          </cell>
          <cell r="EX246" t="e">
            <v>#REF!</v>
          </cell>
          <cell r="EY246" t="e">
            <v>#REF!</v>
          </cell>
          <cell r="EZ246" t="e">
            <v>#REF!</v>
          </cell>
          <cell r="FA246" t="e">
            <v>#REF!</v>
          </cell>
          <cell r="FB246" t="e">
            <v>#REF!</v>
          </cell>
          <cell r="FC246" t="e">
            <v>#REF!</v>
          </cell>
          <cell r="FD246" t="e">
            <v>#REF!</v>
          </cell>
          <cell r="FE246" t="e">
            <v>#REF!</v>
          </cell>
          <cell r="FF246" t="e">
            <v>#REF!</v>
          </cell>
          <cell r="FG246" t="e">
            <v>#REF!</v>
          </cell>
          <cell r="FH246" t="e">
            <v>#REF!</v>
          </cell>
          <cell r="FI246" t="e">
            <v>#REF!</v>
          </cell>
          <cell r="FJ246" t="e">
            <v>#REF!</v>
          </cell>
          <cell r="FK246" t="e">
            <v>#REF!</v>
          </cell>
          <cell r="FL246" t="e">
            <v>#REF!</v>
          </cell>
          <cell r="FM246" t="e">
            <v>#REF!</v>
          </cell>
          <cell r="FN246" t="e">
            <v>#REF!</v>
          </cell>
          <cell r="FO246" t="e">
            <v>#REF!</v>
          </cell>
          <cell r="FP246" t="e">
            <v>#REF!</v>
          </cell>
          <cell r="FQ246" t="e">
            <v>#REF!</v>
          </cell>
          <cell r="FR246" t="e">
            <v>#REF!</v>
          </cell>
          <cell r="FS246" t="e">
            <v>#REF!</v>
          </cell>
          <cell r="FT246" t="e">
            <v>#REF!</v>
          </cell>
          <cell r="FU246" t="e">
            <v>#REF!</v>
          </cell>
          <cell r="FV246" t="e">
            <v>#REF!</v>
          </cell>
          <cell r="FW246" t="e">
            <v>#REF!</v>
          </cell>
          <cell r="FX246" t="e">
            <v>#REF!</v>
          </cell>
          <cell r="FY246" t="e">
            <v>#REF!</v>
          </cell>
          <cell r="FZ246" t="e">
            <v>#REF!</v>
          </cell>
          <cell r="GA246" t="e">
            <v>#REF!</v>
          </cell>
          <cell r="GB246" t="e">
            <v>#REF!</v>
          </cell>
          <cell r="GC246" t="e">
            <v>#REF!</v>
          </cell>
          <cell r="GD246" t="e">
            <v>#REF!</v>
          </cell>
          <cell r="GE246" t="e">
            <v>#REF!</v>
          </cell>
          <cell r="GF246" t="e">
            <v>#REF!</v>
          </cell>
          <cell r="GG246" t="e">
            <v>#REF!</v>
          </cell>
          <cell r="GH246" t="e">
            <v>#REF!</v>
          </cell>
          <cell r="GI246" t="e">
            <v>#REF!</v>
          </cell>
          <cell r="GJ246" t="e">
            <v>#REF!</v>
          </cell>
          <cell r="GK246" t="e">
            <v>#REF!</v>
          </cell>
          <cell r="GL246" t="e">
            <v>#REF!</v>
          </cell>
          <cell r="GM246" t="e">
            <v>#REF!</v>
          </cell>
          <cell r="GN246" t="e">
            <v>#REF!</v>
          </cell>
          <cell r="GO246" t="e">
            <v>#REF!</v>
          </cell>
          <cell r="GP246" t="e">
            <v>#REF!</v>
          </cell>
          <cell r="GQ246" t="e">
            <v>#REF!</v>
          </cell>
          <cell r="GR246" t="e">
            <v>#REF!</v>
          </cell>
          <cell r="GS246" t="e">
            <v>#REF!</v>
          </cell>
          <cell r="GT246" t="e">
            <v>#REF!</v>
          </cell>
          <cell r="GU246" t="e">
            <v>#REF!</v>
          </cell>
          <cell r="GV246" t="e">
            <v>#REF!</v>
          </cell>
          <cell r="GW246" t="e">
            <v>#REF!</v>
          </cell>
          <cell r="GX246" t="e">
            <v>#REF!</v>
          </cell>
          <cell r="GY246" t="e">
            <v>#REF!</v>
          </cell>
          <cell r="GZ246" t="e">
            <v>#REF!</v>
          </cell>
          <cell r="HA246" t="e">
            <v>#REF!</v>
          </cell>
          <cell r="HB246" t="e">
            <v>#REF!</v>
          </cell>
          <cell r="HC246" t="e">
            <v>#REF!</v>
          </cell>
          <cell r="HD246" t="e">
            <v>#REF!</v>
          </cell>
          <cell r="HE246" t="e">
            <v>#REF!</v>
          </cell>
          <cell r="HF246" t="e">
            <v>#REF!</v>
          </cell>
          <cell r="HG246" t="e">
            <v>#REF!</v>
          </cell>
          <cell r="HH246" t="e">
            <v>#REF!</v>
          </cell>
          <cell r="HI246" t="e">
            <v>#REF!</v>
          </cell>
          <cell r="HJ246" t="e">
            <v>#REF!</v>
          </cell>
          <cell r="HK246" t="e">
            <v>#REF!</v>
          </cell>
          <cell r="HL246" t="e">
            <v>#REF!</v>
          </cell>
          <cell r="HM246" t="e">
            <v>#REF!</v>
          </cell>
          <cell r="HN246" t="e">
            <v>#REF!</v>
          </cell>
          <cell r="HO246" t="e">
            <v>#REF!</v>
          </cell>
          <cell r="HP246" t="e">
            <v>#REF!</v>
          </cell>
          <cell r="HQ246" t="e">
            <v>#REF!</v>
          </cell>
          <cell r="HR246" t="e">
            <v>#REF!</v>
          </cell>
          <cell r="HS246" t="e">
            <v>#REF!</v>
          </cell>
          <cell r="HT246" t="e">
            <v>#REF!</v>
          </cell>
          <cell r="HU246" t="e">
            <v>#REF!</v>
          </cell>
          <cell r="HV246" t="e">
            <v>#REF!</v>
          </cell>
          <cell r="HW246" t="e">
            <v>#REF!</v>
          </cell>
          <cell r="HX246" t="e">
            <v>#REF!</v>
          </cell>
          <cell r="HY246" t="e">
            <v>#REF!</v>
          </cell>
          <cell r="HZ246" t="e">
            <v>#REF!</v>
          </cell>
          <cell r="IA246" t="e">
            <v>#REF!</v>
          </cell>
          <cell r="IB246" t="e">
            <v>#REF!</v>
          </cell>
          <cell r="IC246" t="e">
            <v>#REF!</v>
          </cell>
          <cell r="ID246" t="e">
            <v>#REF!</v>
          </cell>
          <cell r="IE246" t="e">
            <v>#REF!</v>
          </cell>
          <cell r="IF246" t="e">
            <v>#REF!</v>
          </cell>
          <cell r="IG246" t="e">
            <v>#REF!</v>
          </cell>
          <cell r="IH246" t="e">
            <v>#REF!</v>
          </cell>
          <cell r="II246" t="e">
            <v>#REF!</v>
          </cell>
          <cell r="IJ246" t="e">
            <v>#REF!</v>
          </cell>
          <cell r="IK246" t="e">
            <v>#REF!</v>
          </cell>
          <cell r="IL246" t="e">
            <v>#REF!</v>
          </cell>
          <cell r="IM246" t="e">
            <v>#REF!</v>
          </cell>
          <cell r="IN246" t="e">
            <v>#REF!</v>
          </cell>
          <cell r="IO246" t="e">
            <v>#REF!</v>
          </cell>
          <cell r="IP246" t="e">
            <v>#REF!</v>
          </cell>
          <cell r="IQ246" t="e">
            <v>#REF!</v>
          </cell>
          <cell r="IR246" t="e">
            <v>#REF!</v>
          </cell>
          <cell r="IS246" t="e">
            <v>#REF!</v>
          </cell>
          <cell r="IT246" t="e">
            <v>#REF!</v>
          </cell>
          <cell r="IU246" t="e">
            <v>#REF!</v>
          </cell>
          <cell r="IV246" t="e">
            <v>#REF!</v>
          </cell>
          <cell r="IW246" t="e">
            <v>#REF!</v>
          </cell>
          <cell r="IX246" t="e">
            <v>#REF!</v>
          </cell>
          <cell r="IY246" t="e">
            <v>#REF!</v>
          </cell>
          <cell r="IZ246" t="e">
            <v>#REF!</v>
          </cell>
          <cell r="JA246" t="e">
            <v>#REF!</v>
          </cell>
          <cell r="JB246" t="e">
            <v>#REF!</v>
          </cell>
          <cell r="JC246" t="e">
            <v>#REF!</v>
          </cell>
          <cell r="JD246" t="e">
            <v>#REF!</v>
          </cell>
          <cell r="JE246" t="e">
            <v>#REF!</v>
          </cell>
          <cell r="JF246" t="e">
            <v>#REF!</v>
          </cell>
          <cell r="JG246" t="e">
            <v>#REF!</v>
          </cell>
          <cell r="JH246" t="e">
            <v>#REF!</v>
          </cell>
          <cell r="JI246" t="e">
            <v>#REF!</v>
          </cell>
          <cell r="JJ246" t="e">
            <v>#REF!</v>
          </cell>
          <cell r="JK246" t="e">
            <v>#REF!</v>
          </cell>
        </row>
        <row r="247">
          <cell r="C247" t="str">
            <v>Hokchi</v>
          </cell>
          <cell r="D247" t="str">
            <v>1.1.10</v>
          </cell>
          <cell r="E247" t="str">
            <v>Hokchi1.1.10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  <cell r="S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  <cell r="AD247" t="e">
            <v>#REF!</v>
          </cell>
          <cell r="AE247" t="e">
            <v>#REF!</v>
          </cell>
          <cell r="AF247" t="e">
            <v>#REF!</v>
          </cell>
          <cell r="AG247" t="e">
            <v>#REF!</v>
          </cell>
          <cell r="AH247" t="e">
            <v>#REF!</v>
          </cell>
          <cell r="AI247" t="e">
            <v>#REF!</v>
          </cell>
          <cell r="AJ247" t="e">
            <v>#REF!</v>
          </cell>
          <cell r="AK247" t="e">
            <v>#REF!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Q247" t="e">
            <v>#REF!</v>
          </cell>
          <cell r="AR247" t="e">
            <v>#REF!</v>
          </cell>
          <cell r="AS247" t="e">
            <v>#REF!</v>
          </cell>
          <cell r="AT247" t="e">
            <v>#REF!</v>
          </cell>
          <cell r="AU247" t="e">
            <v>#REF!</v>
          </cell>
          <cell r="AV247" t="e">
            <v>#REF!</v>
          </cell>
          <cell r="AW247" t="e">
            <v>#REF!</v>
          </cell>
          <cell r="AX247" t="e">
            <v>#REF!</v>
          </cell>
          <cell r="AY247" t="e">
            <v>#REF!</v>
          </cell>
          <cell r="AZ247" t="e">
            <v>#REF!</v>
          </cell>
          <cell r="BA247" t="e">
            <v>#REF!</v>
          </cell>
          <cell r="BB247" t="e">
            <v>#REF!</v>
          </cell>
          <cell r="BC247" t="e">
            <v>#REF!</v>
          </cell>
          <cell r="BD247" t="e">
            <v>#REF!</v>
          </cell>
          <cell r="BE247" t="e">
            <v>#REF!</v>
          </cell>
          <cell r="BF247" t="e">
            <v>#REF!</v>
          </cell>
          <cell r="BG247" t="e">
            <v>#REF!</v>
          </cell>
          <cell r="BH247" t="e">
            <v>#REF!</v>
          </cell>
          <cell r="BI247" t="e">
            <v>#REF!</v>
          </cell>
          <cell r="BJ247" t="e">
            <v>#REF!</v>
          </cell>
          <cell r="BK247" t="e">
            <v>#REF!</v>
          </cell>
          <cell r="BL247" t="e">
            <v>#REF!</v>
          </cell>
          <cell r="BM247" t="e">
            <v>#REF!</v>
          </cell>
          <cell r="BN247" t="e">
            <v>#REF!</v>
          </cell>
          <cell r="BO247" t="e">
            <v>#REF!</v>
          </cell>
          <cell r="BP247" t="e">
            <v>#REF!</v>
          </cell>
          <cell r="BQ247" t="e">
            <v>#REF!</v>
          </cell>
          <cell r="BR247" t="e">
            <v>#REF!</v>
          </cell>
          <cell r="BS247" t="e">
            <v>#REF!</v>
          </cell>
          <cell r="BT247" t="e">
            <v>#REF!</v>
          </cell>
          <cell r="BU247" t="e">
            <v>#REF!</v>
          </cell>
          <cell r="BV247" t="e">
            <v>#REF!</v>
          </cell>
          <cell r="BW247" t="e">
            <v>#REF!</v>
          </cell>
          <cell r="BX247" t="e">
            <v>#REF!</v>
          </cell>
          <cell r="BY247" t="e">
            <v>#REF!</v>
          </cell>
          <cell r="BZ247" t="e">
            <v>#REF!</v>
          </cell>
          <cell r="CA247" t="e">
            <v>#REF!</v>
          </cell>
          <cell r="CB247" t="e">
            <v>#REF!</v>
          </cell>
          <cell r="CC247" t="e">
            <v>#REF!</v>
          </cell>
          <cell r="CD247" t="e">
            <v>#REF!</v>
          </cell>
          <cell r="CE247" t="e">
            <v>#REF!</v>
          </cell>
          <cell r="CF247" t="e">
            <v>#REF!</v>
          </cell>
          <cell r="CG247" t="e">
            <v>#REF!</v>
          </cell>
          <cell r="CH247" t="e">
            <v>#REF!</v>
          </cell>
          <cell r="CI247" t="e">
            <v>#REF!</v>
          </cell>
          <cell r="CJ247" t="e">
            <v>#REF!</v>
          </cell>
          <cell r="CK247" t="e">
            <v>#REF!</v>
          </cell>
          <cell r="CL247" t="e">
            <v>#REF!</v>
          </cell>
          <cell r="CM247" t="e">
            <v>#REF!</v>
          </cell>
          <cell r="CN247" t="e">
            <v>#REF!</v>
          </cell>
          <cell r="CO247" t="e">
            <v>#REF!</v>
          </cell>
          <cell r="CP247" t="e">
            <v>#REF!</v>
          </cell>
          <cell r="CQ247" t="e">
            <v>#REF!</v>
          </cell>
          <cell r="CR247" t="e">
            <v>#REF!</v>
          </cell>
          <cell r="CS247" t="e">
            <v>#REF!</v>
          </cell>
          <cell r="CT247" t="e">
            <v>#REF!</v>
          </cell>
          <cell r="CU247" t="e">
            <v>#REF!</v>
          </cell>
          <cell r="CV247" t="e">
            <v>#REF!</v>
          </cell>
          <cell r="CW247" t="e">
            <v>#REF!</v>
          </cell>
          <cell r="CX247" t="e">
            <v>#REF!</v>
          </cell>
          <cell r="CY247" t="e">
            <v>#REF!</v>
          </cell>
          <cell r="CZ247" t="e">
            <v>#REF!</v>
          </cell>
          <cell r="DA247" t="e">
            <v>#REF!</v>
          </cell>
          <cell r="DB247" t="e">
            <v>#REF!</v>
          </cell>
          <cell r="DC247" t="e">
            <v>#REF!</v>
          </cell>
          <cell r="DD247" t="e">
            <v>#REF!</v>
          </cell>
          <cell r="DE247" t="e">
            <v>#REF!</v>
          </cell>
          <cell r="DF247" t="e">
            <v>#REF!</v>
          </cell>
          <cell r="DG247" t="e">
            <v>#REF!</v>
          </cell>
          <cell r="DH247" t="e">
            <v>#REF!</v>
          </cell>
          <cell r="DI247" t="e">
            <v>#REF!</v>
          </cell>
          <cell r="DJ247" t="e">
            <v>#REF!</v>
          </cell>
          <cell r="DK247" t="e">
            <v>#REF!</v>
          </cell>
          <cell r="DL247" t="e">
            <v>#REF!</v>
          </cell>
          <cell r="DM247" t="e">
            <v>#REF!</v>
          </cell>
          <cell r="DN247" t="e">
            <v>#REF!</v>
          </cell>
          <cell r="DO247" t="e">
            <v>#REF!</v>
          </cell>
          <cell r="DP247" t="e">
            <v>#REF!</v>
          </cell>
          <cell r="DQ247" t="e">
            <v>#REF!</v>
          </cell>
          <cell r="DR247" t="e">
            <v>#REF!</v>
          </cell>
          <cell r="DS247" t="e">
            <v>#REF!</v>
          </cell>
          <cell r="DT247" t="e">
            <v>#REF!</v>
          </cell>
          <cell r="DU247" t="e">
            <v>#REF!</v>
          </cell>
          <cell r="DV247" t="e">
            <v>#REF!</v>
          </cell>
          <cell r="DW247" t="e">
            <v>#REF!</v>
          </cell>
          <cell r="DX247" t="e">
            <v>#REF!</v>
          </cell>
          <cell r="DY247" t="e">
            <v>#REF!</v>
          </cell>
          <cell r="DZ247" t="e">
            <v>#REF!</v>
          </cell>
          <cell r="EA247" t="e">
            <v>#REF!</v>
          </cell>
          <cell r="EB247" t="e">
            <v>#REF!</v>
          </cell>
          <cell r="EC247" t="e">
            <v>#REF!</v>
          </cell>
          <cell r="ED247" t="e">
            <v>#REF!</v>
          </cell>
          <cell r="EE247" t="e">
            <v>#REF!</v>
          </cell>
          <cell r="EF247" t="e">
            <v>#REF!</v>
          </cell>
          <cell r="EG247" t="e">
            <v>#REF!</v>
          </cell>
          <cell r="EH247" t="e">
            <v>#REF!</v>
          </cell>
          <cell r="EI247" t="e">
            <v>#REF!</v>
          </cell>
          <cell r="EJ247" t="e">
            <v>#REF!</v>
          </cell>
          <cell r="EK247" t="e">
            <v>#REF!</v>
          </cell>
          <cell r="EL247" t="e">
            <v>#REF!</v>
          </cell>
          <cell r="EM247" t="e">
            <v>#REF!</v>
          </cell>
          <cell r="EN247" t="e">
            <v>#REF!</v>
          </cell>
          <cell r="EO247" t="e">
            <v>#REF!</v>
          </cell>
          <cell r="EP247" t="e">
            <v>#REF!</v>
          </cell>
          <cell r="EQ247" t="e">
            <v>#REF!</v>
          </cell>
          <cell r="ER247" t="e">
            <v>#REF!</v>
          </cell>
          <cell r="ES247" t="e">
            <v>#REF!</v>
          </cell>
          <cell r="ET247" t="e">
            <v>#REF!</v>
          </cell>
          <cell r="EU247" t="e">
            <v>#REF!</v>
          </cell>
          <cell r="EV247" t="e">
            <v>#REF!</v>
          </cell>
          <cell r="EW247" t="e">
            <v>#REF!</v>
          </cell>
          <cell r="EX247" t="e">
            <v>#REF!</v>
          </cell>
          <cell r="EY247" t="e">
            <v>#REF!</v>
          </cell>
          <cell r="EZ247" t="e">
            <v>#REF!</v>
          </cell>
          <cell r="FA247" t="e">
            <v>#REF!</v>
          </cell>
          <cell r="FB247" t="e">
            <v>#REF!</v>
          </cell>
          <cell r="FC247" t="e">
            <v>#REF!</v>
          </cell>
          <cell r="FD247" t="e">
            <v>#REF!</v>
          </cell>
          <cell r="FE247" t="e">
            <v>#REF!</v>
          </cell>
          <cell r="FF247" t="e">
            <v>#REF!</v>
          </cell>
          <cell r="FG247" t="e">
            <v>#REF!</v>
          </cell>
          <cell r="FH247" t="e">
            <v>#REF!</v>
          </cell>
          <cell r="FI247" t="e">
            <v>#REF!</v>
          </cell>
          <cell r="FJ247" t="e">
            <v>#REF!</v>
          </cell>
          <cell r="FK247" t="e">
            <v>#REF!</v>
          </cell>
          <cell r="FL247" t="e">
            <v>#REF!</v>
          </cell>
          <cell r="FM247" t="e">
            <v>#REF!</v>
          </cell>
          <cell r="FN247" t="e">
            <v>#REF!</v>
          </cell>
          <cell r="FO247" t="e">
            <v>#REF!</v>
          </cell>
          <cell r="FP247" t="e">
            <v>#REF!</v>
          </cell>
          <cell r="FQ247" t="e">
            <v>#REF!</v>
          </cell>
          <cell r="FR247" t="e">
            <v>#REF!</v>
          </cell>
          <cell r="FS247" t="e">
            <v>#REF!</v>
          </cell>
          <cell r="FT247" t="e">
            <v>#REF!</v>
          </cell>
          <cell r="FU247" t="e">
            <v>#REF!</v>
          </cell>
          <cell r="FV247" t="e">
            <v>#REF!</v>
          </cell>
          <cell r="FW247" t="e">
            <v>#REF!</v>
          </cell>
          <cell r="FX247" t="e">
            <v>#REF!</v>
          </cell>
          <cell r="FY247" t="e">
            <v>#REF!</v>
          </cell>
          <cell r="FZ247" t="e">
            <v>#REF!</v>
          </cell>
          <cell r="GA247" t="e">
            <v>#REF!</v>
          </cell>
          <cell r="GB247" t="e">
            <v>#REF!</v>
          </cell>
          <cell r="GC247" t="e">
            <v>#REF!</v>
          </cell>
          <cell r="GD247" t="e">
            <v>#REF!</v>
          </cell>
          <cell r="GE247" t="e">
            <v>#REF!</v>
          </cell>
          <cell r="GF247" t="e">
            <v>#REF!</v>
          </cell>
          <cell r="GG247" t="e">
            <v>#REF!</v>
          </cell>
          <cell r="GH247" t="e">
            <v>#REF!</v>
          </cell>
          <cell r="GI247" t="e">
            <v>#REF!</v>
          </cell>
          <cell r="GJ247" t="e">
            <v>#REF!</v>
          </cell>
          <cell r="GK247" t="e">
            <v>#REF!</v>
          </cell>
          <cell r="GL247" t="e">
            <v>#REF!</v>
          </cell>
          <cell r="GM247" t="e">
            <v>#REF!</v>
          </cell>
          <cell r="GN247" t="e">
            <v>#REF!</v>
          </cell>
          <cell r="GO247" t="e">
            <v>#REF!</v>
          </cell>
          <cell r="GP247" t="e">
            <v>#REF!</v>
          </cell>
          <cell r="GQ247" t="e">
            <v>#REF!</v>
          </cell>
          <cell r="GR247" t="e">
            <v>#REF!</v>
          </cell>
          <cell r="GS247" t="e">
            <v>#REF!</v>
          </cell>
          <cell r="GT247" t="e">
            <v>#REF!</v>
          </cell>
          <cell r="GU247" t="e">
            <v>#REF!</v>
          </cell>
          <cell r="GV247" t="e">
            <v>#REF!</v>
          </cell>
          <cell r="GW247" t="e">
            <v>#REF!</v>
          </cell>
          <cell r="GX247" t="e">
            <v>#REF!</v>
          </cell>
          <cell r="GY247" t="e">
            <v>#REF!</v>
          </cell>
          <cell r="GZ247" t="e">
            <v>#REF!</v>
          </cell>
          <cell r="HA247" t="e">
            <v>#REF!</v>
          </cell>
          <cell r="HB247" t="e">
            <v>#REF!</v>
          </cell>
          <cell r="HC247" t="e">
            <v>#REF!</v>
          </cell>
          <cell r="HD247" t="e">
            <v>#REF!</v>
          </cell>
          <cell r="HE247" t="e">
            <v>#REF!</v>
          </cell>
          <cell r="HF247" t="e">
            <v>#REF!</v>
          </cell>
          <cell r="HG247" t="e">
            <v>#REF!</v>
          </cell>
          <cell r="HH247" t="e">
            <v>#REF!</v>
          </cell>
          <cell r="HI247" t="e">
            <v>#REF!</v>
          </cell>
          <cell r="HJ247" t="e">
            <v>#REF!</v>
          </cell>
          <cell r="HK247" t="e">
            <v>#REF!</v>
          </cell>
          <cell r="HL247" t="e">
            <v>#REF!</v>
          </cell>
          <cell r="HM247" t="e">
            <v>#REF!</v>
          </cell>
          <cell r="HN247" t="e">
            <v>#REF!</v>
          </cell>
          <cell r="HO247" t="e">
            <v>#REF!</v>
          </cell>
          <cell r="HP247" t="e">
            <v>#REF!</v>
          </cell>
          <cell r="HQ247" t="e">
            <v>#REF!</v>
          </cell>
          <cell r="HR247" t="e">
            <v>#REF!</v>
          </cell>
          <cell r="HS247" t="e">
            <v>#REF!</v>
          </cell>
          <cell r="HT247" t="e">
            <v>#REF!</v>
          </cell>
          <cell r="HU247" t="e">
            <v>#REF!</v>
          </cell>
          <cell r="HV247" t="e">
            <v>#REF!</v>
          </cell>
          <cell r="HW247" t="e">
            <v>#REF!</v>
          </cell>
          <cell r="HX247" t="e">
            <v>#REF!</v>
          </cell>
          <cell r="HY247" t="e">
            <v>#REF!</v>
          </cell>
          <cell r="HZ247" t="e">
            <v>#REF!</v>
          </cell>
          <cell r="IA247" t="e">
            <v>#REF!</v>
          </cell>
          <cell r="IB247" t="e">
            <v>#REF!</v>
          </cell>
          <cell r="IC247" t="e">
            <v>#REF!</v>
          </cell>
          <cell r="ID247" t="e">
            <v>#REF!</v>
          </cell>
          <cell r="IE247" t="e">
            <v>#REF!</v>
          </cell>
          <cell r="IF247" t="e">
            <v>#REF!</v>
          </cell>
          <cell r="IG247" t="e">
            <v>#REF!</v>
          </cell>
          <cell r="IH247" t="e">
            <v>#REF!</v>
          </cell>
          <cell r="II247" t="e">
            <v>#REF!</v>
          </cell>
          <cell r="IJ247" t="e">
            <v>#REF!</v>
          </cell>
          <cell r="IK247" t="e">
            <v>#REF!</v>
          </cell>
          <cell r="IL247" t="e">
            <v>#REF!</v>
          </cell>
          <cell r="IM247" t="e">
            <v>#REF!</v>
          </cell>
          <cell r="IN247" t="e">
            <v>#REF!</v>
          </cell>
          <cell r="IO247" t="e">
            <v>#REF!</v>
          </cell>
          <cell r="IP247" t="e">
            <v>#REF!</v>
          </cell>
          <cell r="IQ247" t="e">
            <v>#REF!</v>
          </cell>
          <cell r="IR247" t="e">
            <v>#REF!</v>
          </cell>
          <cell r="IS247" t="e">
            <v>#REF!</v>
          </cell>
          <cell r="IT247" t="e">
            <v>#REF!</v>
          </cell>
          <cell r="IU247" t="e">
            <v>#REF!</v>
          </cell>
          <cell r="IV247" t="e">
            <v>#REF!</v>
          </cell>
          <cell r="IW247" t="e">
            <v>#REF!</v>
          </cell>
          <cell r="IX247" t="e">
            <v>#REF!</v>
          </cell>
          <cell r="IY247" t="e">
            <v>#REF!</v>
          </cell>
          <cell r="IZ247" t="e">
            <v>#REF!</v>
          </cell>
          <cell r="JA247" t="e">
            <v>#REF!</v>
          </cell>
          <cell r="JB247" t="e">
            <v>#REF!</v>
          </cell>
          <cell r="JC247" t="e">
            <v>#REF!</v>
          </cell>
          <cell r="JD247" t="e">
            <v>#REF!</v>
          </cell>
          <cell r="JE247" t="e">
            <v>#REF!</v>
          </cell>
          <cell r="JF247" t="e">
            <v>#REF!</v>
          </cell>
          <cell r="JG247" t="e">
            <v>#REF!</v>
          </cell>
          <cell r="JH247" t="e">
            <v>#REF!</v>
          </cell>
          <cell r="JI247" t="e">
            <v>#REF!</v>
          </cell>
          <cell r="JJ247" t="e">
            <v>#REF!</v>
          </cell>
          <cell r="JK247" t="e">
            <v>#REF!</v>
          </cell>
        </row>
        <row r="248">
          <cell r="C248" t="str">
            <v>Hokchi</v>
          </cell>
          <cell r="D248" t="str">
            <v>1.1.13</v>
          </cell>
          <cell r="E248" t="str">
            <v>Hokchi1.1.13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  <cell r="S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  <cell r="AD248" t="e">
            <v>#REF!</v>
          </cell>
          <cell r="AE248" t="e">
            <v>#REF!</v>
          </cell>
          <cell r="AF248" t="e">
            <v>#REF!</v>
          </cell>
          <cell r="AG248" t="e">
            <v>#REF!</v>
          </cell>
          <cell r="AH248" t="e">
            <v>#REF!</v>
          </cell>
          <cell r="AI248" t="e">
            <v>#REF!</v>
          </cell>
          <cell r="AJ248" t="e">
            <v>#REF!</v>
          </cell>
          <cell r="AK248" t="e">
            <v>#REF!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Q248" t="e">
            <v>#REF!</v>
          </cell>
          <cell r="AR248" t="e">
            <v>#REF!</v>
          </cell>
          <cell r="AS248" t="e">
            <v>#REF!</v>
          </cell>
          <cell r="AT248" t="e">
            <v>#REF!</v>
          </cell>
          <cell r="AU248" t="e">
            <v>#REF!</v>
          </cell>
          <cell r="AV248" t="e">
            <v>#REF!</v>
          </cell>
          <cell r="AW248" t="e">
            <v>#REF!</v>
          </cell>
          <cell r="AX248" t="e">
            <v>#REF!</v>
          </cell>
          <cell r="AY248" t="e">
            <v>#REF!</v>
          </cell>
          <cell r="AZ248" t="e">
            <v>#REF!</v>
          </cell>
          <cell r="BA248" t="e">
            <v>#REF!</v>
          </cell>
          <cell r="BB248" t="e">
            <v>#REF!</v>
          </cell>
          <cell r="BC248" t="e">
            <v>#REF!</v>
          </cell>
          <cell r="BD248" t="e">
            <v>#REF!</v>
          </cell>
          <cell r="BE248" t="e">
            <v>#REF!</v>
          </cell>
          <cell r="BF248" t="e">
            <v>#REF!</v>
          </cell>
          <cell r="BG248" t="e">
            <v>#REF!</v>
          </cell>
          <cell r="BH248" t="e">
            <v>#REF!</v>
          </cell>
          <cell r="BI248" t="e">
            <v>#REF!</v>
          </cell>
          <cell r="BJ248" t="e">
            <v>#REF!</v>
          </cell>
          <cell r="BK248" t="e">
            <v>#REF!</v>
          </cell>
          <cell r="BL248" t="e">
            <v>#REF!</v>
          </cell>
          <cell r="BM248" t="e">
            <v>#REF!</v>
          </cell>
          <cell r="BN248" t="e">
            <v>#REF!</v>
          </cell>
          <cell r="BO248" t="e">
            <v>#REF!</v>
          </cell>
          <cell r="BP248" t="e">
            <v>#REF!</v>
          </cell>
          <cell r="BQ248" t="e">
            <v>#REF!</v>
          </cell>
          <cell r="BR248" t="e">
            <v>#REF!</v>
          </cell>
          <cell r="BS248" t="e">
            <v>#REF!</v>
          </cell>
          <cell r="BT248" t="e">
            <v>#REF!</v>
          </cell>
          <cell r="BU248" t="e">
            <v>#REF!</v>
          </cell>
          <cell r="BV248" t="e">
            <v>#REF!</v>
          </cell>
          <cell r="BW248" t="e">
            <v>#REF!</v>
          </cell>
          <cell r="BX248" t="e">
            <v>#REF!</v>
          </cell>
          <cell r="BY248" t="e">
            <v>#REF!</v>
          </cell>
          <cell r="BZ248" t="e">
            <v>#REF!</v>
          </cell>
          <cell r="CA248" t="e">
            <v>#REF!</v>
          </cell>
          <cell r="CB248" t="e">
            <v>#REF!</v>
          </cell>
          <cell r="CC248" t="e">
            <v>#REF!</v>
          </cell>
          <cell r="CD248" t="e">
            <v>#REF!</v>
          </cell>
          <cell r="CE248" t="e">
            <v>#REF!</v>
          </cell>
          <cell r="CF248" t="e">
            <v>#REF!</v>
          </cell>
          <cell r="CG248" t="e">
            <v>#REF!</v>
          </cell>
          <cell r="CH248" t="e">
            <v>#REF!</v>
          </cell>
          <cell r="CI248" t="e">
            <v>#REF!</v>
          </cell>
          <cell r="CJ248" t="e">
            <v>#REF!</v>
          </cell>
          <cell r="CK248" t="e">
            <v>#REF!</v>
          </cell>
          <cell r="CL248" t="e">
            <v>#REF!</v>
          </cell>
          <cell r="CM248" t="e">
            <v>#REF!</v>
          </cell>
          <cell r="CN248" t="e">
            <v>#REF!</v>
          </cell>
          <cell r="CO248" t="e">
            <v>#REF!</v>
          </cell>
          <cell r="CP248" t="e">
            <v>#REF!</v>
          </cell>
          <cell r="CQ248" t="e">
            <v>#REF!</v>
          </cell>
          <cell r="CR248" t="e">
            <v>#REF!</v>
          </cell>
          <cell r="CS248" t="e">
            <v>#REF!</v>
          </cell>
          <cell r="CT248" t="e">
            <v>#REF!</v>
          </cell>
          <cell r="CU248" t="e">
            <v>#REF!</v>
          </cell>
          <cell r="CV248" t="e">
            <v>#REF!</v>
          </cell>
          <cell r="CW248" t="e">
            <v>#REF!</v>
          </cell>
          <cell r="CX248" t="e">
            <v>#REF!</v>
          </cell>
          <cell r="CY248" t="e">
            <v>#REF!</v>
          </cell>
          <cell r="CZ248" t="e">
            <v>#REF!</v>
          </cell>
          <cell r="DA248" t="e">
            <v>#REF!</v>
          </cell>
          <cell r="DB248" t="e">
            <v>#REF!</v>
          </cell>
          <cell r="DC248" t="e">
            <v>#REF!</v>
          </cell>
          <cell r="DD248" t="e">
            <v>#REF!</v>
          </cell>
          <cell r="DE248" t="e">
            <v>#REF!</v>
          </cell>
          <cell r="DF248" t="e">
            <v>#REF!</v>
          </cell>
          <cell r="DG248" t="e">
            <v>#REF!</v>
          </cell>
          <cell r="DH248" t="e">
            <v>#REF!</v>
          </cell>
          <cell r="DI248" t="e">
            <v>#REF!</v>
          </cell>
          <cell r="DJ248" t="e">
            <v>#REF!</v>
          </cell>
          <cell r="DK248" t="e">
            <v>#REF!</v>
          </cell>
          <cell r="DL248" t="e">
            <v>#REF!</v>
          </cell>
          <cell r="DM248" t="e">
            <v>#REF!</v>
          </cell>
          <cell r="DN248" t="e">
            <v>#REF!</v>
          </cell>
          <cell r="DO248" t="e">
            <v>#REF!</v>
          </cell>
          <cell r="DP248" t="e">
            <v>#REF!</v>
          </cell>
          <cell r="DQ248" t="e">
            <v>#REF!</v>
          </cell>
          <cell r="DR248" t="e">
            <v>#REF!</v>
          </cell>
          <cell r="DS248" t="e">
            <v>#REF!</v>
          </cell>
          <cell r="DT248" t="e">
            <v>#REF!</v>
          </cell>
          <cell r="DU248" t="e">
            <v>#REF!</v>
          </cell>
          <cell r="DV248" t="e">
            <v>#REF!</v>
          </cell>
          <cell r="DW248" t="e">
            <v>#REF!</v>
          </cell>
          <cell r="DX248" t="e">
            <v>#REF!</v>
          </cell>
          <cell r="DY248" t="e">
            <v>#REF!</v>
          </cell>
          <cell r="DZ248" t="e">
            <v>#REF!</v>
          </cell>
          <cell r="EA248" t="e">
            <v>#REF!</v>
          </cell>
          <cell r="EB248" t="e">
            <v>#REF!</v>
          </cell>
          <cell r="EC248" t="e">
            <v>#REF!</v>
          </cell>
          <cell r="ED248" t="e">
            <v>#REF!</v>
          </cell>
          <cell r="EE248" t="e">
            <v>#REF!</v>
          </cell>
          <cell r="EF248" t="e">
            <v>#REF!</v>
          </cell>
          <cell r="EG248" t="e">
            <v>#REF!</v>
          </cell>
          <cell r="EH248" t="e">
            <v>#REF!</v>
          </cell>
          <cell r="EI248" t="e">
            <v>#REF!</v>
          </cell>
          <cell r="EJ248" t="e">
            <v>#REF!</v>
          </cell>
          <cell r="EK248" t="e">
            <v>#REF!</v>
          </cell>
          <cell r="EL248" t="e">
            <v>#REF!</v>
          </cell>
          <cell r="EM248" t="e">
            <v>#REF!</v>
          </cell>
          <cell r="EN248" t="e">
            <v>#REF!</v>
          </cell>
          <cell r="EO248" t="e">
            <v>#REF!</v>
          </cell>
          <cell r="EP248" t="e">
            <v>#REF!</v>
          </cell>
          <cell r="EQ248" t="e">
            <v>#REF!</v>
          </cell>
          <cell r="ER248" t="e">
            <v>#REF!</v>
          </cell>
          <cell r="ES248" t="e">
            <v>#REF!</v>
          </cell>
          <cell r="ET248" t="e">
            <v>#REF!</v>
          </cell>
          <cell r="EU248" t="e">
            <v>#REF!</v>
          </cell>
          <cell r="EV248" t="e">
            <v>#REF!</v>
          </cell>
          <cell r="EW248" t="e">
            <v>#REF!</v>
          </cell>
          <cell r="EX248" t="e">
            <v>#REF!</v>
          </cell>
          <cell r="EY248" t="e">
            <v>#REF!</v>
          </cell>
          <cell r="EZ248" t="e">
            <v>#REF!</v>
          </cell>
          <cell r="FA248" t="e">
            <v>#REF!</v>
          </cell>
          <cell r="FB248" t="e">
            <v>#REF!</v>
          </cell>
          <cell r="FC248" t="e">
            <v>#REF!</v>
          </cell>
          <cell r="FD248" t="e">
            <v>#REF!</v>
          </cell>
          <cell r="FE248" t="e">
            <v>#REF!</v>
          </cell>
          <cell r="FF248" t="e">
            <v>#REF!</v>
          </cell>
          <cell r="FG248" t="e">
            <v>#REF!</v>
          </cell>
          <cell r="FH248" t="e">
            <v>#REF!</v>
          </cell>
          <cell r="FI248" t="e">
            <v>#REF!</v>
          </cell>
          <cell r="FJ248" t="e">
            <v>#REF!</v>
          </cell>
          <cell r="FK248" t="e">
            <v>#REF!</v>
          </cell>
          <cell r="FL248" t="e">
            <v>#REF!</v>
          </cell>
          <cell r="FM248" t="e">
            <v>#REF!</v>
          </cell>
          <cell r="FN248" t="e">
            <v>#REF!</v>
          </cell>
          <cell r="FO248" t="e">
            <v>#REF!</v>
          </cell>
          <cell r="FP248" t="e">
            <v>#REF!</v>
          </cell>
          <cell r="FQ248" t="e">
            <v>#REF!</v>
          </cell>
          <cell r="FR248" t="e">
            <v>#REF!</v>
          </cell>
          <cell r="FS248" t="e">
            <v>#REF!</v>
          </cell>
          <cell r="FT248" t="e">
            <v>#REF!</v>
          </cell>
          <cell r="FU248" t="e">
            <v>#REF!</v>
          </cell>
          <cell r="FV248" t="e">
            <v>#REF!</v>
          </cell>
          <cell r="FW248" t="e">
            <v>#REF!</v>
          </cell>
          <cell r="FX248" t="e">
            <v>#REF!</v>
          </cell>
          <cell r="FY248" t="e">
            <v>#REF!</v>
          </cell>
          <cell r="FZ248" t="e">
            <v>#REF!</v>
          </cell>
          <cell r="GA248" t="e">
            <v>#REF!</v>
          </cell>
          <cell r="GB248" t="e">
            <v>#REF!</v>
          </cell>
          <cell r="GC248" t="e">
            <v>#REF!</v>
          </cell>
          <cell r="GD248" t="e">
            <v>#REF!</v>
          </cell>
          <cell r="GE248" t="e">
            <v>#REF!</v>
          </cell>
          <cell r="GF248" t="e">
            <v>#REF!</v>
          </cell>
          <cell r="GG248" t="e">
            <v>#REF!</v>
          </cell>
          <cell r="GH248" t="e">
            <v>#REF!</v>
          </cell>
          <cell r="GI248" t="e">
            <v>#REF!</v>
          </cell>
          <cell r="GJ248" t="e">
            <v>#REF!</v>
          </cell>
          <cell r="GK248" t="e">
            <v>#REF!</v>
          </cell>
          <cell r="GL248" t="e">
            <v>#REF!</v>
          </cell>
          <cell r="GM248" t="e">
            <v>#REF!</v>
          </cell>
          <cell r="GN248" t="e">
            <v>#REF!</v>
          </cell>
          <cell r="GO248" t="e">
            <v>#REF!</v>
          </cell>
          <cell r="GP248" t="e">
            <v>#REF!</v>
          </cell>
          <cell r="GQ248" t="e">
            <v>#REF!</v>
          </cell>
          <cell r="GR248" t="e">
            <v>#REF!</v>
          </cell>
          <cell r="GS248" t="e">
            <v>#REF!</v>
          </cell>
          <cell r="GT248" t="e">
            <v>#REF!</v>
          </cell>
          <cell r="GU248" t="e">
            <v>#REF!</v>
          </cell>
          <cell r="GV248" t="e">
            <v>#REF!</v>
          </cell>
          <cell r="GW248" t="e">
            <v>#REF!</v>
          </cell>
          <cell r="GX248" t="e">
            <v>#REF!</v>
          </cell>
          <cell r="GY248" t="e">
            <v>#REF!</v>
          </cell>
          <cell r="GZ248" t="e">
            <v>#REF!</v>
          </cell>
          <cell r="HA248" t="e">
            <v>#REF!</v>
          </cell>
          <cell r="HB248" t="e">
            <v>#REF!</v>
          </cell>
          <cell r="HC248" t="e">
            <v>#REF!</v>
          </cell>
          <cell r="HD248" t="e">
            <v>#REF!</v>
          </cell>
          <cell r="HE248" t="e">
            <v>#REF!</v>
          </cell>
          <cell r="HF248" t="e">
            <v>#REF!</v>
          </cell>
          <cell r="HG248" t="e">
            <v>#REF!</v>
          </cell>
          <cell r="HH248" t="e">
            <v>#REF!</v>
          </cell>
          <cell r="HI248" t="e">
            <v>#REF!</v>
          </cell>
          <cell r="HJ248" t="e">
            <v>#REF!</v>
          </cell>
          <cell r="HK248" t="e">
            <v>#REF!</v>
          </cell>
          <cell r="HL248" t="e">
            <v>#REF!</v>
          </cell>
          <cell r="HM248" t="e">
            <v>#REF!</v>
          </cell>
          <cell r="HN248" t="e">
            <v>#REF!</v>
          </cell>
          <cell r="HO248" t="e">
            <v>#REF!</v>
          </cell>
          <cell r="HP248" t="e">
            <v>#REF!</v>
          </cell>
          <cell r="HQ248" t="e">
            <v>#REF!</v>
          </cell>
          <cell r="HR248" t="e">
            <v>#REF!</v>
          </cell>
          <cell r="HS248" t="e">
            <v>#REF!</v>
          </cell>
          <cell r="HT248" t="e">
            <v>#REF!</v>
          </cell>
          <cell r="HU248" t="e">
            <v>#REF!</v>
          </cell>
          <cell r="HV248" t="e">
            <v>#REF!</v>
          </cell>
          <cell r="HW248" t="e">
            <v>#REF!</v>
          </cell>
          <cell r="HX248" t="e">
            <v>#REF!</v>
          </cell>
          <cell r="HY248" t="e">
            <v>#REF!</v>
          </cell>
          <cell r="HZ248" t="e">
            <v>#REF!</v>
          </cell>
          <cell r="IA248" t="e">
            <v>#REF!</v>
          </cell>
          <cell r="IB248" t="e">
            <v>#REF!</v>
          </cell>
          <cell r="IC248" t="e">
            <v>#REF!</v>
          </cell>
          <cell r="ID248" t="e">
            <v>#REF!</v>
          </cell>
          <cell r="IE248" t="e">
            <v>#REF!</v>
          </cell>
          <cell r="IF248" t="e">
            <v>#REF!</v>
          </cell>
          <cell r="IG248" t="e">
            <v>#REF!</v>
          </cell>
          <cell r="IH248" t="e">
            <v>#REF!</v>
          </cell>
          <cell r="II248" t="e">
            <v>#REF!</v>
          </cell>
          <cell r="IJ248" t="e">
            <v>#REF!</v>
          </cell>
          <cell r="IK248" t="e">
            <v>#REF!</v>
          </cell>
          <cell r="IL248" t="e">
            <v>#REF!</v>
          </cell>
          <cell r="IM248" t="e">
            <v>#REF!</v>
          </cell>
          <cell r="IN248" t="e">
            <v>#REF!</v>
          </cell>
          <cell r="IO248" t="e">
            <v>#REF!</v>
          </cell>
          <cell r="IP248" t="e">
            <v>#REF!</v>
          </cell>
          <cell r="IQ248" t="e">
            <v>#REF!</v>
          </cell>
          <cell r="IR248" t="e">
            <v>#REF!</v>
          </cell>
          <cell r="IS248" t="e">
            <v>#REF!</v>
          </cell>
          <cell r="IT248" t="e">
            <v>#REF!</v>
          </cell>
          <cell r="IU248" t="e">
            <v>#REF!</v>
          </cell>
          <cell r="IV248" t="e">
            <v>#REF!</v>
          </cell>
          <cell r="IW248" t="e">
            <v>#REF!</v>
          </cell>
          <cell r="IX248" t="e">
            <v>#REF!</v>
          </cell>
          <cell r="IY248" t="e">
            <v>#REF!</v>
          </cell>
          <cell r="IZ248" t="e">
            <v>#REF!</v>
          </cell>
          <cell r="JA248" t="e">
            <v>#REF!</v>
          </cell>
          <cell r="JB248" t="e">
            <v>#REF!</v>
          </cell>
          <cell r="JC248" t="e">
            <v>#REF!</v>
          </cell>
          <cell r="JD248" t="e">
            <v>#REF!</v>
          </cell>
          <cell r="JE248" t="e">
            <v>#REF!</v>
          </cell>
          <cell r="JF248" t="e">
            <v>#REF!</v>
          </cell>
          <cell r="JG248" t="e">
            <v>#REF!</v>
          </cell>
          <cell r="JH248" t="e">
            <v>#REF!</v>
          </cell>
          <cell r="JI248" t="e">
            <v>#REF!</v>
          </cell>
          <cell r="JJ248" t="e">
            <v>#REF!</v>
          </cell>
          <cell r="JK248" t="e">
            <v>#REF!</v>
          </cell>
        </row>
        <row r="249">
          <cell r="C249" t="str">
            <v>Hokchi</v>
          </cell>
          <cell r="D249" t="str">
            <v>1.1.19</v>
          </cell>
          <cell r="E249" t="str">
            <v>Hokchi1.1.19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  <cell r="S249" t="e">
            <v>#REF!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  <cell r="AD249" t="e">
            <v>#REF!</v>
          </cell>
          <cell r="AE249" t="e">
            <v>#REF!</v>
          </cell>
          <cell r="AF249" t="e">
            <v>#REF!</v>
          </cell>
          <cell r="AG249" t="e">
            <v>#REF!</v>
          </cell>
          <cell r="AH249" t="e">
            <v>#REF!</v>
          </cell>
          <cell r="AI249" t="e">
            <v>#REF!</v>
          </cell>
          <cell r="AJ249" t="e">
            <v>#REF!</v>
          </cell>
          <cell r="AK249" t="e">
            <v>#REF!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Q249" t="e">
            <v>#REF!</v>
          </cell>
          <cell r="AR249" t="e">
            <v>#REF!</v>
          </cell>
          <cell r="AS249" t="e">
            <v>#REF!</v>
          </cell>
          <cell r="AT249" t="e">
            <v>#REF!</v>
          </cell>
          <cell r="AU249" t="e">
            <v>#REF!</v>
          </cell>
          <cell r="AV249" t="e">
            <v>#REF!</v>
          </cell>
          <cell r="AW249" t="e">
            <v>#REF!</v>
          </cell>
          <cell r="AX249" t="e">
            <v>#REF!</v>
          </cell>
          <cell r="AY249" t="e">
            <v>#REF!</v>
          </cell>
          <cell r="AZ249" t="e">
            <v>#REF!</v>
          </cell>
          <cell r="BA249" t="e">
            <v>#REF!</v>
          </cell>
          <cell r="BB249" t="e">
            <v>#REF!</v>
          </cell>
          <cell r="BC249" t="e">
            <v>#REF!</v>
          </cell>
          <cell r="BD249" t="e">
            <v>#REF!</v>
          </cell>
          <cell r="BE249" t="e">
            <v>#REF!</v>
          </cell>
          <cell r="BF249" t="e">
            <v>#REF!</v>
          </cell>
          <cell r="BG249" t="e">
            <v>#REF!</v>
          </cell>
          <cell r="BH249" t="e">
            <v>#REF!</v>
          </cell>
          <cell r="BI249" t="e">
            <v>#REF!</v>
          </cell>
          <cell r="BJ249" t="e">
            <v>#REF!</v>
          </cell>
          <cell r="BK249" t="e">
            <v>#REF!</v>
          </cell>
          <cell r="BL249" t="e">
            <v>#REF!</v>
          </cell>
          <cell r="BM249" t="e">
            <v>#REF!</v>
          </cell>
          <cell r="BN249" t="e">
            <v>#REF!</v>
          </cell>
          <cell r="BO249" t="e">
            <v>#REF!</v>
          </cell>
          <cell r="BP249" t="e">
            <v>#REF!</v>
          </cell>
          <cell r="BQ249" t="e">
            <v>#REF!</v>
          </cell>
          <cell r="BR249" t="e">
            <v>#REF!</v>
          </cell>
          <cell r="BS249" t="e">
            <v>#REF!</v>
          </cell>
          <cell r="BT249" t="e">
            <v>#REF!</v>
          </cell>
          <cell r="BU249" t="e">
            <v>#REF!</v>
          </cell>
          <cell r="BV249" t="e">
            <v>#REF!</v>
          </cell>
          <cell r="BW249" t="e">
            <v>#REF!</v>
          </cell>
          <cell r="BX249" t="e">
            <v>#REF!</v>
          </cell>
          <cell r="BY249" t="e">
            <v>#REF!</v>
          </cell>
          <cell r="BZ249" t="e">
            <v>#REF!</v>
          </cell>
          <cell r="CA249" t="e">
            <v>#REF!</v>
          </cell>
          <cell r="CB249" t="e">
            <v>#REF!</v>
          </cell>
          <cell r="CC249" t="e">
            <v>#REF!</v>
          </cell>
          <cell r="CD249" t="e">
            <v>#REF!</v>
          </cell>
          <cell r="CE249" t="e">
            <v>#REF!</v>
          </cell>
          <cell r="CF249" t="e">
            <v>#REF!</v>
          </cell>
          <cell r="CG249" t="e">
            <v>#REF!</v>
          </cell>
          <cell r="CH249" t="e">
            <v>#REF!</v>
          </cell>
          <cell r="CI249" t="e">
            <v>#REF!</v>
          </cell>
          <cell r="CJ249" t="e">
            <v>#REF!</v>
          </cell>
          <cell r="CK249" t="e">
            <v>#REF!</v>
          </cell>
          <cell r="CL249" t="e">
            <v>#REF!</v>
          </cell>
          <cell r="CM249" t="e">
            <v>#REF!</v>
          </cell>
          <cell r="CN249" t="e">
            <v>#REF!</v>
          </cell>
          <cell r="CO249" t="e">
            <v>#REF!</v>
          </cell>
          <cell r="CP249" t="e">
            <v>#REF!</v>
          </cell>
          <cell r="CQ249" t="e">
            <v>#REF!</v>
          </cell>
          <cell r="CR249" t="e">
            <v>#REF!</v>
          </cell>
          <cell r="CS249" t="e">
            <v>#REF!</v>
          </cell>
          <cell r="CT249" t="e">
            <v>#REF!</v>
          </cell>
          <cell r="CU249" t="e">
            <v>#REF!</v>
          </cell>
          <cell r="CV249" t="e">
            <v>#REF!</v>
          </cell>
          <cell r="CW249" t="e">
            <v>#REF!</v>
          </cell>
          <cell r="CX249" t="e">
            <v>#REF!</v>
          </cell>
          <cell r="CY249" t="e">
            <v>#REF!</v>
          </cell>
          <cell r="CZ249" t="e">
            <v>#REF!</v>
          </cell>
          <cell r="DA249" t="e">
            <v>#REF!</v>
          </cell>
          <cell r="DB249" t="e">
            <v>#REF!</v>
          </cell>
          <cell r="DC249" t="e">
            <v>#REF!</v>
          </cell>
          <cell r="DD249" t="e">
            <v>#REF!</v>
          </cell>
          <cell r="DE249" t="e">
            <v>#REF!</v>
          </cell>
          <cell r="DF249" t="e">
            <v>#REF!</v>
          </cell>
          <cell r="DG249" t="e">
            <v>#REF!</v>
          </cell>
          <cell r="DH249" t="e">
            <v>#REF!</v>
          </cell>
          <cell r="DI249" t="e">
            <v>#REF!</v>
          </cell>
          <cell r="DJ249" t="e">
            <v>#REF!</v>
          </cell>
          <cell r="DK249" t="e">
            <v>#REF!</v>
          </cell>
          <cell r="DL249" t="e">
            <v>#REF!</v>
          </cell>
          <cell r="DM249" t="e">
            <v>#REF!</v>
          </cell>
          <cell r="DN249" t="e">
            <v>#REF!</v>
          </cell>
          <cell r="DO249" t="e">
            <v>#REF!</v>
          </cell>
          <cell r="DP249" t="e">
            <v>#REF!</v>
          </cell>
          <cell r="DQ249" t="e">
            <v>#REF!</v>
          </cell>
          <cell r="DR249" t="e">
            <v>#REF!</v>
          </cell>
          <cell r="DS249" t="e">
            <v>#REF!</v>
          </cell>
          <cell r="DT249" t="e">
            <v>#REF!</v>
          </cell>
          <cell r="DU249" t="e">
            <v>#REF!</v>
          </cell>
          <cell r="DV249" t="e">
            <v>#REF!</v>
          </cell>
          <cell r="DW249" t="e">
            <v>#REF!</v>
          </cell>
          <cell r="DX249" t="e">
            <v>#REF!</v>
          </cell>
          <cell r="DY249" t="e">
            <v>#REF!</v>
          </cell>
          <cell r="DZ249" t="e">
            <v>#REF!</v>
          </cell>
          <cell r="EA249" t="e">
            <v>#REF!</v>
          </cell>
          <cell r="EB249" t="e">
            <v>#REF!</v>
          </cell>
          <cell r="EC249" t="e">
            <v>#REF!</v>
          </cell>
          <cell r="ED249" t="e">
            <v>#REF!</v>
          </cell>
          <cell r="EE249" t="e">
            <v>#REF!</v>
          </cell>
          <cell r="EF249" t="e">
            <v>#REF!</v>
          </cell>
          <cell r="EG249" t="e">
            <v>#REF!</v>
          </cell>
          <cell r="EH249" t="e">
            <v>#REF!</v>
          </cell>
          <cell r="EI249" t="e">
            <v>#REF!</v>
          </cell>
          <cell r="EJ249" t="e">
            <v>#REF!</v>
          </cell>
          <cell r="EK249" t="e">
            <v>#REF!</v>
          </cell>
          <cell r="EL249" t="e">
            <v>#REF!</v>
          </cell>
          <cell r="EM249" t="e">
            <v>#REF!</v>
          </cell>
          <cell r="EN249" t="e">
            <v>#REF!</v>
          </cell>
          <cell r="EO249" t="e">
            <v>#REF!</v>
          </cell>
          <cell r="EP249" t="e">
            <v>#REF!</v>
          </cell>
          <cell r="EQ249" t="e">
            <v>#REF!</v>
          </cell>
          <cell r="ER249" t="e">
            <v>#REF!</v>
          </cell>
          <cell r="ES249" t="e">
            <v>#REF!</v>
          </cell>
          <cell r="ET249" t="e">
            <v>#REF!</v>
          </cell>
          <cell r="EU249" t="e">
            <v>#REF!</v>
          </cell>
          <cell r="EV249" t="e">
            <v>#REF!</v>
          </cell>
          <cell r="EW249" t="e">
            <v>#REF!</v>
          </cell>
          <cell r="EX249" t="e">
            <v>#REF!</v>
          </cell>
          <cell r="EY249" t="e">
            <v>#REF!</v>
          </cell>
          <cell r="EZ249" t="e">
            <v>#REF!</v>
          </cell>
          <cell r="FA249" t="e">
            <v>#REF!</v>
          </cell>
          <cell r="FB249" t="e">
            <v>#REF!</v>
          </cell>
          <cell r="FC249" t="e">
            <v>#REF!</v>
          </cell>
          <cell r="FD249" t="e">
            <v>#REF!</v>
          </cell>
          <cell r="FE249" t="e">
            <v>#REF!</v>
          </cell>
          <cell r="FF249" t="e">
            <v>#REF!</v>
          </cell>
          <cell r="FG249" t="e">
            <v>#REF!</v>
          </cell>
          <cell r="FH249" t="e">
            <v>#REF!</v>
          </cell>
          <cell r="FI249" t="e">
            <v>#REF!</v>
          </cell>
          <cell r="FJ249" t="e">
            <v>#REF!</v>
          </cell>
          <cell r="FK249" t="e">
            <v>#REF!</v>
          </cell>
          <cell r="FL249" t="e">
            <v>#REF!</v>
          </cell>
          <cell r="FM249" t="e">
            <v>#REF!</v>
          </cell>
          <cell r="FN249" t="e">
            <v>#REF!</v>
          </cell>
          <cell r="FO249" t="e">
            <v>#REF!</v>
          </cell>
          <cell r="FP249" t="e">
            <v>#REF!</v>
          </cell>
          <cell r="FQ249" t="e">
            <v>#REF!</v>
          </cell>
          <cell r="FR249" t="e">
            <v>#REF!</v>
          </cell>
          <cell r="FS249" t="e">
            <v>#REF!</v>
          </cell>
          <cell r="FT249" t="e">
            <v>#REF!</v>
          </cell>
          <cell r="FU249" t="e">
            <v>#REF!</v>
          </cell>
          <cell r="FV249" t="e">
            <v>#REF!</v>
          </cell>
          <cell r="FW249" t="e">
            <v>#REF!</v>
          </cell>
          <cell r="FX249" t="e">
            <v>#REF!</v>
          </cell>
          <cell r="FY249" t="e">
            <v>#REF!</v>
          </cell>
          <cell r="FZ249" t="e">
            <v>#REF!</v>
          </cell>
          <cell r="GA249" t="e">
            <v>#REF!</v>
          </cell>
          <cell r="GB249" t="e">
            <v>#REF!</v>
          </cell>
          <cell r="GC249" t="e">
            <v>#REF!</v>
          </cell>
          <cell r="GD249" t="e">
            <v>#REF!</v>
          </cell>
          <cell r="GE249" t="e">
            <v>#REF!</v>
          </cell>
          <cell r="GF249" t="e">
            <v>#REF!</v>
          </cell>
          <cell r="GG249" t="e">
            <v>#REF!</v>
          </cell>
          <cell r="GH249" t="e">
            <v>#REF!</v>
          </cell>
          <cell r="GI249" t="e">
            <v>#REF!</v>
          </cell>
          <cell r="GJ249" t="e">
            <v>#REF!</v>
          </cell>
          <cell r="GK249" t="e">
            <v>#REF!</v>
          </cell>
          <cell r="GL249" t="e">
            <v>#REF!</v>
          </cell>
          <cell r="GM249" t="e">
            <v>#REF!</v>
          </cell>
          <cell r="GN249" t="e">
            <v>#REF!</v>
          </cell>
          <cell r="GO249" t="e">
            <v>#REF!</v>
          </cell>
          <cell r="GP249" t="e">
            <v>#REF!</v>
          </cell>
          <cell r="GQ249" t="e">
            <v>#REF!</v>
          </cell>
          <cell r="GR249" t="e">
            <v>#REF!</v>
          </cell>
          <cell r="GS249" t="e">
            <v>#REF!</v>
          </cell>
          <cell r="GT249" t="e">
            <v>#REF!</v>
          </cell>
          <cell r="GU249" t="e">
            <v>#REF!</v>
          </cell>
          <cell r="GV249" t="e">
            <v>#REF!</v>
          </cell>
          <cell r="GW249" t="e">
            <v>#REF!</v>
          </cell>
          <cell r="GX249" t="e">
            <v>#REF!</v>
          </cell>
          <cell r="GY249" t="e">
            <v>#REF!</v>
          </cell>
          <cell r="GZ249" t="e">
            <v>#REF!</v>
          </cell>
          <cell r="HA249" t="e">
            <v>#REF!</v>
          </cell>
          <cell r="HB249" t="e">
            <v>#REF!</v>
          </cell>
          <cell r="HC249" t="e">
            <v>#REF!</v>
          </cell>
          <cell r="HD249" t="e">
            <v>#REF!</v>
          </cell>
          <cell r="HE249" t="e">
            <v>#REF!</v>
          </cell>
          <cell r="HF249" t="e">
            <v>#REF!</v>
          </cell>
          <cell r="HG249" t="e">
            <v>#REF!</v>
          </cell>
          <cell r="HH249" t="e">
            <v>#REF!</v>
          </cell>
          <cell r="HI249" t="e">
            <v>#REF!</v>
          </cell>
          <cell r="HJ249" t="e">
            <v>#REF!</v>
          </cell>
          <cell r="HK249" t="e">
            <v>#REF!</v>
          </cell>
          <cell r="HL249" t="e">
            <v>#REF!</v>
          </cell>
          <cell r="HM249" t="e">
            <v>#REF!</v>
          </cell>
          <cell r="HN249" t="e">
            <v>#REF!</v>
          </cell>
          <cell r="HO249" t="e">
            <v>#REF!</v>
          </cell>
          <cell r="HP249" t="e">
            <v>#REF!</v>
          </cell>
          <cell r="HQ249" t="e">
            <v>#REF!</v>
          </cell>
          <cell r="HR249" t="e">
            <v>#REF!</v>
          </cell>
          <cell r="HS249" t="e">
            <v>#REF!</v>
          </cell>
          <cell r="HT249" t="e">
            <v>#REF!</v>
          </cell>
          <cell r="HU249" t="e">
            <v>#REF!</v>
          </cell>
          <cell r="HV249" t="e">
            <v>#REF!</v>
          </cell>
          <cell r="HW249" t="e">
            <v>#REF!</v>
          </cell>
          <cell r="HX249" t="e">
            <v>#REF!</v>
          </cell>
          <cell r="HY249" t="e">
            <v>#REF!</v>
          </cell>
          <cell r="HZ249" t="e">
            <v>#REF!</v>
          </cell>
          <cell r="IA249" t="e">
            <v>#REF!</v>
          </cell>
          <cell r="IB249" t="e">
            <v>#REF!</v>
          </cell>
          <cell r="IC249" t="e">
            <v>#REF!</v>
          </cell>
          <cell r="ID249" t="e">
            <v>#REF!</v>
          </cell>
          <cell r="IE249" t="e">
            <v>#REF!</v>
          </cell>
          <cell r="IF249" t="e">
            <v>#REF!</v>
          </cell>
          <cell r="IG249" t="e">
            <v>#REF!</v>
          </cell>
          <cell r="IH249" t="e">
            <v>#REF!</v>
          </cell>
          <cell r="II249" t="e">
            <v>#REF!</v>
          </cell>
          <cell r="IJ249" t="e">
            <v>#REF!</v>
          </cell>
          <cell r="IK249" t="e">
            <v>#REF!</v>
          </cell>
          <cell r="IL249" t="e">
            <v>#REF!</v>
          </cell>
          <cell r="IM249" t="e">
            <v>#REF!</v>
          </cell>
          <cell r="IN249" t="e">
            <v>#REF!</v>
          </cell>
          <cell r="IO249" t="e">
            <v>#REF!</v>
          </cell>
          <cell r="IP249" t="e">
            <v>#REF!</v>
          </cell>
          <cell r="IQ249" t="e">
            <v>#REF!</v>
          </cell>
          <cell r="IR249" t="e">
            <v>#REF!</v>
          </cell>
          <cell r="IS249" t="e">
            <v>#REF!</v>
          </cell>
          <cell r="IT249" t="e">
            <v>#REF!</v>
          </cell>
          <cell r="IU249" t="e">
            <v>#REF!</v>
          </cell>
          <cell r="IV249" t="e">
            <v>#REF!</v>
          </cell>
          <cell r="IW249" t="e">
            <v>#REF!</v>
          </cell>
          <cell r="IX249" t="e">
            <v>#REF!</v>
          </cell>
          <cell r="IY249" t="e">
            <v>#REF!</v>
          </cell>
          <cell r="IZ249" t="e">
            <v>#REF!</v>
          </cell>
          <cell r="JA249" t="e">
            <v>#REF!</v>
          </cell>
          <cell r="JB249" t="e">
            <v>#REF!</v>
          </cell>
          <cell r="JC249" t="e">
            <v>#REF!</v>
          </cell>
          <cell r="JD249" t="e">
            <v>#REF!</v>
          </cell>
          <cell r="JE249" t="e">
            <v>#REF!</v>
          </cell>
          <cell r="JF249" t="e">
            <v>#REF!</v>
          </cell>
          <cell r="JG249" t="e">
            <v>#REF!</v>
          </cell>
          <cell r="JH249" t="e">
            <v>#REF!</v>
          </cell>
          <cell r="JI249" t="e">
            <v>#REF!</v>
          </cell>
          <cell r="JJ249" t="e">
            <v>#REF!</v>
          </cell>
          <cell r="JK249" t="e">
            <v>#REF!</v>
          </cell>
        </row>
        <row r="250">
          <cell r="C250" t="str">
            <v>Hokchi</v>
          </cell>
          <cell r="D250" t="str">
            <v>1.1.22</v>
          </cell>
          <cell r="E250" t="str">
            <v>Hokchi1.1.22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S250" t="e">
            <v>#REF!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  <cell r="AD250" t="e">
            <v>#REF!</v>
          </cell>
          <cell r="AE250" t="e">
            <v>#REF!</v>
          </cell>
          <cell r="AF250" t="e">
            <v>#REF!</v>
          </cell>
          <cell r="AG250" t="e">
            <v>#REF!</v>
          </cell>
          <cell r="AH250" t="e">
            <v>#REF!</v>
          </cell>
          <cell r="AI250" t="e">
            <v>#REF!</v>
          </cell>
          <cell r="AJ250" t="e">
            <v>#REF!</v>
          </cell>
          <cell r="AK250" t="e">
            <v>#REF!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Q250" t="e">
            <v>#REF!</v>
          </cell>
          <cell r="AR250" t="e">
            <v>#REF!</v>
          </cell>
          <cell r="AS250" t="e">
            <v>#REF!</v>
          </cell>
          <cell r="AT250" t="e">
            <v>#REF!</v>
          </cell>
          <cell r="AU250" t="e">
            <v>#REF!</v>
          </cell>
          <cell r="AV250" t="e">
            <v>#REF!</v>
          </cell>
          <cell r="AW250" t="e">
            <v>#REF!</v>
          </cell>
          <cell r="AX250" t="e">
            <v>#REF!</v>
          </cell>
          <cell r="AY250" t="e">
            <v>#REF!</v>
          </cell>
          <cell r="AZ250" t="e">
            <v>#REF!</v>
          </cell>
          <cell r="BA250" t="e">
            <v>#REF!</v>
          </cell>
          <cell r="BB250" t="e">
            <v>#REF!</v>
          </cell>
          <cell r="BC250" t="e">
            <v>#REF!</v>
          </cell>
          <cell r="BD250" t="e">
            <v>#REF!</v>
          </cell>
          <cell r="BE250" t="e">
            <v>#REF!</v>
          </cell>
          <cell r="BF250" t="e">
            <v>#REF!</v>
          </cell>
          <cell r="BG250" t="e">
            <v>#REF!</v>
          </cell>
          <cell r="BH250" t="e">
            <v>#REF!</v>
          </cell>
          <cell r="BI250" t="e">
            <v>#REF!</v>
          </cell>
          <cell r="BJ250" t="e">
            <v>#REF!</v>
          </cell>
          <cell r="BK250" t="e">
            <v>#REF!</v>
          </cell>
          <cell r="BL250" t="e">
            <v>#REF!</v>
          </cell>
          <cell r="BM250" t="e">
            <v>#REF!</v>
          </cell>
          <cell r="BN250" t="e">
            <v>#REF!</v>
          </cell>
          <cell r="BO250" t="e">
            <v>#REF!</v>
          </cell>
          <cell r="BP250" t="e">
            <v>#REF!</v>
          </cell>
          <cell r="BQ250" t="e">
            <v>#REF!</v>
          </cell>
          <cell r="BR250" t="e">
            <v>#REF!</v>
          </cell>
          <cell r="BS250" t="e">
            <v>#REF!</v>
          </cell>
          <cell r="BT250" t="e">
            <v>#REF!</v>
          </cell>
          <cell r="BU250" t="e">
            <v>#REF!</v>
          </cell>
          <cell r="BV250" t="e">
            <v>#REF!</v>
          </cell>
          <cell r="BW250" t="e">
            <v>#REF!</v>
          </cell>
          <cell r="BX250" t="e">
            <v>#REF!</v>
          </cell>
          <cell r="BY250" t="e">
            <v>#REF!</v>
          </cell>
          <cell r="BZ250" t="e">
            <v>#REF!</v>
          </cell>
          <cell r="CA250" t="e">
            <v>#REF!</v>
          </cell>
          <cell r="CB250" t="e">
            <v>#REF!</v>
          </cell>
          <cell r="CC250" t="e">
            <v>#REF!</v>
          </cell>
          <cell r="CD250" t="e">
            <v>#REF!</v>
          </cell>
          <cell r="CE250" t="e">
            <v>#REF!</v>
          </cell>
          <cell r="CF250" t="e">
            <v>#REF!</v>
          </cell>
          <cell r="CG250" t="e">
            <v>#REF!</v>
          </cell>
          <cell r="CH250" t="e">
            <v>#REF!</v>
          </cell>
          <cell r="CI250" t="e">
            <v>#REF!</v>
          </cell>
          <cell r="CJ250" t="e">
            <v>#REF!</v>
          </cell>
          <cell r="CK250" t="e">
            <v>#REF!</v>
          </cell>
          <cell r="CL250" t="e">
            <v>#REF!</v>
          </cell>
          <cell r="CM250" t="e">
            <v>#REF!</v>
          </cell>
          <cell r="CN250" t="e">
            <v>#REF!</v>
          </cell>
          <cell r="CO250" t="e">
            <v>#REF!</v>
          </cell>
          <cell r="CP250" t="e">
            <v>#REF!</v>
          </cell>
          <cell r="CQ250" t="e">
            <v>#REF!</v>
          </cell>
          <cell r="CR250" t="e">
            <v>#REF!</v>
          </cell>
          <cell r="CS250" t="e">
            <v>#REF!</v>
          </cell>
          <cell r="CT250" t="e">
            <v>#REF!</v>
          </cell>
          <cell r="CU250" t="e">
            <v>#REF!</v>
          </cell>
          <cell r="CV250" t="e">
            <v>#REF!</v>
          </cell>
          <cell r="CW250" t="e">
            <v>#REF!</v>
          </cell>
          <cell r="CX250" t="e">
            <v>#REF!</v>
          </cell>
          <cell r="CY250" t="e">
            <v>#REF!</v>
          </cell>
          <cell r="CZ250" t="e">
            <v>#REF!</v>
          </cell>
          <cell r="DA250" t="e">
            <v>#REF!</v>
          </cell>
          <cell r="DB250" t="e">
            <v>#REF!</v>
          </cell>
          <cell r="DC250" t="e">
            <v>#REF!</v>
          </cell>
          <cell r="DD250" t="e">
            <v>#REF!</v>
          </cell>
          <cell r="DE250" t="e">
            <v>#REF!</v>
          </cell>
          <cell r="DF250" t="e">
            <v>#REF!</v>
          </cell>
          <cell r="DG250" t="e">
            <v>#REF!</v>
          </cell>
          <cell r="DH250" t="e">
            <v>#REF!</v>
          </cell>
          <cell r="DI250" t="e">
            <v>#REF!</v>
          </cell>
          <cell r="DJ250" t="e">
            <v>#REF!</v>
          </cell>
          <cell r="DK250" t="e">
            <v>#REF!</v>
          </cell>
          <cell r="DL250" t="e">
            <v>#REF!</v>
          </cell>
          <cell r="DM250" t="e">
            <v>#REF!</v>
          </cell>
          <cell r="DN250" t="e">
            <v>#REF!</v>
          </cell>
          <cell r="DO250" t="e">
            <v>#REF!</v>
          </cell>
          <cell r="DP250" t="e">
            <v>#REF!</v>
          </cell>
          <cell r="DQ250" t="e">
            <v>#REF!</v>
          </cell>
          <cell r="DR250" t="e">
            <v>#REF!</v>
          </cell>
          <cell r="DS250" t="e">
            <v>#REF!</v>
          </cell>
          <cell r="DT250" t="e">
            <v>#REF!</v>
          </cell>
          <cell r="DU250" t="e">
            <v>#REF!</v>
          </cell>
          <cell r="DV250" t="e">
            <v>#REF!</v>
          </cell>
          <cell r="DW250" t="e">
            <v>#REF!</v>
          </cell>
          <cell r="DX250" t="e">
            <v>#REF!</v>
          </cell>
          <cell r="DY250" t="e">
            <v>#REF!</v>
          </cell>
          <cell r="DZ250" t="e">
            <v>#REF!</v>
          </cell>
          <cell r="EA250" t="e">
            <v>#REF!</v>
          </cell>
          <cell r="EB250" t="e">
            <v>#REF!</v>
          </cell>
          <cell r="EC250" t="e">
            <v>#REF!</v>
          </cell>
          <cell r="ED250" t="e">
            <v>#REF!</v>
          </cell>
          <cell r="EE250" t="e">
            <v>#REF!</v>
          </cell>
          <cell r="EF250" t="e">
            <v>#REF!</v>
          </cell>
          <cell r="EG250" t="e">
            <v>#REF!</v>
          </cell>
          <cell r="EH250" t="e">
            <v>#REF!</v>
          </cell>
          <cell r="EI250" t="e">
            <v>#REF!</v>
          </cell>
          <cell r="EJ250" t="e">
            <v>#REF!</v>
          </cell>
          <cell r="EK250" t="e">
            <v>#REF!</v>
          </cell>
          <cell r="EL250" t="e">
            <v>#REF!</v>
          </cell>
          <cell r="EM250" t="e">
            <v>#REF!</v>
          </cell>
          <cell r="EN250" t="e">
            <v>#REF!</v>
          </cell>
          <cell r="EO250" t="e">
            <v>#REF!</v>
          </cell>
          <cell r="EP250" t="e">
            <v>#REF!</v>
          </cell>
          <cell r="EQ250" t="e">
            <v>#REF!</v>
          </cell>
          <cell r="ER250" t="e">
            <v>#REF!</v>
          </cell>
          <cell r="ES250" t="e">
            <v>#REF!</v>
          </cell>
          <cell r="ET250" t="e">
            <v>#REF!</v>
          </cell>
          <cell r="EU250" t="e">
            <v>#REF!</v>
          </cell>
          <cell r="EV250" t="e">
            <v>#REF!</v>
          </cell>
          <cell r="EW250" t="e">
            <v>#REF!</v>
          </cell>
          <cell r="EX250" t="e">
            <v>#REF!</v>
          </cell>
          <cell r="EY250" t="e">
            <v>#REF!</v>
          </cell>
          <cell r="EZ250" t="e">
            <v>#REF!</v>
          </cell>
          <cell r="FA250" t="e">
            <v>#REF!</v>
          </cell>
          <cell r="FB250" t="e">
            <v>#REF!</v>
          </cell>
          <cell r="FC250" t="e">
            <v>#REF!</v>
          </cell>
          <cell r="FD250" t="e">
            <v>#REF!</v>
          </cell>
          <cell r="FE250" t="e">
            <v>#REF!</v>
          </cell>
          <cell r="FF250" t="e">
            <v>#REF!</v>
          </cell>
          <cell r="FG250" t="e">
            <v>#REF!</v>
          </cell>
          <cell r="FH250" t="e">
            <v>#REF!</v>
          </cell>
          <cell r="FI250" t="e">
            <v>#REF!</v>
          </cell>
          <cell r="FJ250" t="e">
            <v>#REF!</v>
          </cell>
          <cell r="FK250" t="e">
            <v>#REF!</v>
          </cell>
          <cell r="FL250" t="e">
            <v>#REF!</v>
          </cell>
          <cell r="FM250" t="e">
            <v>#REF!</v>
          </cell>
          <cell r="FN250" t="e">
            <v>#REF!</v>
          </cell>
          <cell r="FO250" t="e">
            <v>#REF!</v>
          </cell>
          <cell r="FP250" t="e">
            <v>#REF!</v>
          </cell>
          <cell r="FQ250" t="e">
            <v>#REF!</v>
          </cell>
          <cell r="FR250" t="e">
            <v>#REF!</v>
          </cell>
          <cell r="FS250" t="e">
            <v>#REF!</v>
          </cell>
          <cell r="FT250" t="e">
            <v>#REF!</v>
          </cell>
          <cell r="FU250" t="e">
            <v>#REF!</v>
          </cell>
          <cell r="FV250" t="e">
            <v>#REF!</v>
          </cell>
          <cell r="FW250" t="e">
            <v>#REF!</v>
          </cell>
          <cell r="FX250" t="e">
            <v>#REF!</v>
          </cell>
          <cell r="FY250" t="e">
            <v>#REF!</v>
          </cell>
          <cell r="FZ250" t="e">
            <v>#REF!</v>
          </cell>
          <cell r="GA250" t="e">
            <v>#REF!</v>
          </cell>
          <cell r="GB250" t="e">
            <v>#REF!</v>
          </cell>
          <cell r="GC250" t="e">
            <v>#REF!</v>
          </cell>
          <cell r="GD250" t="e">
            <v>#REF!</v>
          </cell>
          <cell r="GE250" t="e">
            <v>#REF!</v>
          </cell>
          <cell r="GF250" t="e">
            <v>#REF!</v>
          </cell>
          <cell r="GG250" t="e">
            <v>#REF!</v>
          </cell>
          <cell r="GH250" t="e">
            <v>#REF!</v>
          </cell>
          <cell r="GI250" t="e">
            <v>#REF!</v>
          </cell>
          <cell r="GJ250" t="e">
            <v>#REF!</v>
          </cell>
          <cell r="GK250" t="e">
            <v>#REF!</v>
          </cell>
          <cell r="GL250" t="e">
            <v>#REF!</v>
          </cell>
          <cell r="GM250" t="e">
            <v>#REF!</v>
          </cell>
          <cell r="GN250" t="e">
            <v>#REF!</v>
          </cell>
          <cell r="GO250" t="e">
            <v>#REF!</v>
          </cell>
          <cell r="GP250" t="e">
            <v>#REF!</v>
          </cell>
          <cell r="GQ250" t="e">
            <v>#REF!</v>
          </cell>
          <cell r="GR250" t="e">
            <v>#REF!</v>
          </cell>
          <cell r="GS250" t="e">
            <v>#REF!</v>
          </cell>
          <cell r="GT250" t="e">
            <v>#REF!</v>
          </cell>
          <cell r="GU250" t="e">
            <v>#REF!</v>
          </cell>
          <cell r="GV250" t="e">
            <v>#REF!</v>
          </cell>
          <cell r="GW250" t="e">
            <v>#REF!</v>
          </cell>
          <cell r="GX250" t="e">
            <v>#REF!</v>
          </cell>
          <cell r="GY250" t="e">
            <v>#REF!</v>
          </cell>
          <cell r="GZ250" t="e">
            <v>#REF!</v>
          </cell>
          <cell r="HA250" t="e">
            <v>#REF!</v>
          </cell>
          <cell r="HB250" t="e">
            <v>#REF!</v>
          </cell>
          <cell r="HC250" t="e">
            <v>#REF!</v>
          </cell>
          <cell r="HD250" t="e">
            <v>#REF!</v>
          </cell>
          <cell r="HE250" t="e">
            <v>#REF!</v>
          </cell>
          <cell r="HF250" t="e">
            <v>#REF!</v>
          </cell>
          <cell r="HG250" t="e">
            <v>#REF!</v>
          </cell>
          <cell r="HH250" t="e">
            <v>#REF!</v>
          </cell>
          <cell r="HI250" t="e">
            <v>#REF!</v>
          </cell>
          <cell r="HJ250" t="e">
            <v>#REF!</v>
          </cell>
          <cell r="HK250" t="e">
            <v>#REF!</v>
          </cell>
          <cell r="HL250" t="e">
            <v>#REF!</v>
          </cell>
          <cell r="HM250" t="e">
            <v>#REF!</v>
          </cell>
          <cell r="HN250" t="e">
            <v>#REF!</v>
          </cell>
          <cell r="HO250" t="e">
            <v>#REF!</v>
          </cell>
          <cell r="HP250" t="e">
            <v>#REF!</v>
          </cell>
          <cell r="HQ250" t="e">
            <v>#REF!</v>
          </cell>
          <cell r="HR250" t="e">
            <v>#REF!</v>
          </cell>
          <cell r="HS250" t="e">
            <v>#REF!</v>
          </cell>
          <cell r="HT250" t="e">
            <v>#REF!</v>
          </cell>
          <cell r="HU250" t="e">
            <v>#REF!</v>
          </cell>
          <cell r="HV250" t="e">
            <v>#REF!</v>
          </cell>
          <cell r="HW250" t="e">
            <v>#REF!</v>
          </cell>
          <cell r="HX250" t="e">
            <v>#REF!</v>
          </cell>
          <cell r="HY250" t="e">
            <v>#REF!</v>
          </cell>
          <cell r="HZ250" t="e">
            <v>#REF!</v>
          </cell>
          <cell r="IA250" t="e">
            <v>#REF!</v>
          </cell>
          <cell r="IB250" t="e">
            <v>#REF!</v>
          </cell>
          <cell r="IC250" t="e">
            <v>#REF!</v>
          </cell>
          <cell r="ID250" t="e">
            <v>#REF!</v>
          </cell>
          <cell r="IE250" t="e">
            <v>#REF!</v>
          </cell>
          <cell r="IF250" t="e">
            <v>#REF!</v>
          </cell>
          <cell r="IG250" t="e">
            <v>#REF!</v>
          </cell>
          <cell r="IH250" t="e">
            <v>#REF!</v>
          </cell>
          <cell r="II250" t="e">
            <v>#REF!</v>
          </cell>
          <cell r="IJ250" t="e">
            <v>#REF!</v>
          </cell>
          <cell r="IK250" t="e">
            <v>#REF!</v>
          </cell>
          <cell r="IL250" t="e">
            <v>#REF!</v>
          </cell>
          <cell r="IM250" t="e">
            <v>#REF!</v>
          </cell>
          <cell r="IN250" t="e">
            <v>#REF!</v>
          </cell>
          <cell r="IO250" t="e">
            <v>#REF!</v>
          </cell>
          <cell r="IP250" t="e">
            <v>#REF!</v>
          </cell>
          <cell r="IQ250" t="e">
            <v>#REF!</v>
          </cell>
          <cell r="IR250" t="e">
            <v>#REF!</v>
          </cell>
          <cell r="IS250" t="e">
            <v>#REF!</v>
          </cell>
          <cell r="IT250" t="e">
            <v>#REF!</v>
          </cell>
          <cell r="IU250" t="e">
            <v>#REF!</v>
          </cell>
          <cell r="IV250" t="e">
            <v>#REF!</v>
          </cell>
          <cell r="IW250" t="e">
            <v>#REF!</v>
          </cell>
          <cell r="IX250" t="e">
            <v>#REF!</v>
          </cell>
          <cell r="IY250" t="e">
            <v>#REF!</v>
          </cell>
          <cell r="IZ250" t="e">
            <v>#REF!</v>
          </cell>
          <cell r="JA250" t="e">
            <v>#REF!</v>
          </cell>
          <cell r="JB250" t="e">
            <v>#REF!</v>
          </cell>
          <cell r="JC250" t="e">
            <v>#REF!</v>
          </cell>
          <cell r="JD250" t="e">
            <v>#REF!</v>
          </cell>
          <cell r="JE250" t="e">
            <v>#REF!</v>
          </cell>
          <cell r="JF250" t="e">
            <v>#REF!</v>
          </cell>
          <cell r="JG250" t="e">
            <v>#REF!</v>
          </cell>
          <cell r="JH250" t="e">
            <v>#REF!</v>
          </cell>
          <cell r="JI250" t="e">
            <v>#REF!</v>
          </cell>
          <cell r="JJ250" t="e">
            <v>#REF!</v>
          </cell>
          <cell r="JK250" t="e">
            <v>#REF!</v>
          </cell>
        </row>
        <row r="251">
          <cell r="C251" t="str">
            <v>Hokchi</v>
          </cell>
          <cell r="D251" t="str">
            <v>1.1.25</v>
          </cell>
          <cell r="E251" t="str">
            <v>Hokchi1.1.25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  <cell r="Q251" t="e">
            <v>#REF!</v>
          </cell>
          <cell r="R251" t="e">
            <v>#REF!</v>
          </cell>
          <cell r="S251" t="e">
            <v>#REF!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  <cell r="AD251" t="e">
            <v>#REF!</v>
          </cell>
          <cell r="AE251" t="e">
            <v>#REF!</v>
          </cell>
          <cell r="AF251" t="e">
            <v>#REF!</v>
          </cell>
          <cell r="AG251" t="e">
            <v>#REF!</v>
          </cell>
          <cell r="AH251" t="e">
            <v>#REF!</v>
          </cell>
          <cell r="AI251" t="e">
            <v>#REF!</v>
          </cell>
          <cell r="AJ251" t="e">
            <v>#REF!</v>
          </cell>
          <cell r="AK251" t="e">
            <v>#REF!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Q251" t="e">
            <v>#REF!</v>
          </cell>
          <cell r="AR251" t="e">
            <v>#REF!</v>
          </cell>
          <cell r="AS251" t="e">
            <v>#REF!</v>
          </cell>
          <cell r="AT251" t="e">
            <v>#REF!</v>
          </cell>
          <cell r="AU251" t="e">
            <v>#REF!</v>
          </cell>
          <cell r="AV251" t="e">
            <v>#REF!</v>
          </cell>
          <cell r="AW251" t="e">
            <v>#REF!</v>
          </cell>
          <cell r="AX251" t="e">
            <v>#REF!</v>
          </cell>
          <cell r="AY251" t="e">
            <v>#REF!</v>
          </cell>
          <cell r="AZ251" t="e">
            <v>#REF!</v>
          </cell>
          <cell r="BA251" t="e">
            <v>#REF!</v>
          </cell>
          <cell r="BB251" t="e">
            <v>#REF!</v>
          </cell>
          <cell r="BC251" t="e">
            <v>#REF!</v>
          </cell>
          <cell r="BD251" t="e">
            <v>#REF!</v>
          </cell>
          <cell r="BE251" t="e">
            <v>#REF!</v>
          </cell>
          <cell r="BF251" t="e">
            <v>#REF!</v>
          </cell>
          <cell r="BG251" t="e">
            <v>#REF!</v>
          </cell>
          <cell r="BH251" t="e">
            <v>#REF!</v>
          </cell>
          <cell r="BI251" t="e">
            <v>#REF!</v>
          </cell>
          <cell r="BJ251" t="e">
            <v>#REF!</v>
          </cell>
          <cell r="BK251" t="e">
            <v>#REF!</v>
          </cell>
          <cell r="BL251" t="e">
            <v>#REF!</v>
          </cell>
          <cell r="BM251" t="e">
            <v>#REF!</v>
          </cell>
          <cell r="BN251" t="e">
            <v>#REF!</v>
          </cell>
          <cell r="BO251" t="e">
            <v>#REF!</v>
          </cell>
          <cell r="BP251" t="e">
            <v>#REF!</v>
          </cell>
          <cell r="BQ251" t="e">
            <v>#REF!</v>
          </cell>
          <cell r="BR251" t="e">
            <v>#REF!</v>
          </cell>
          <cell r="BS251" t="e">
            <v>#REF!</v>
          </cell>
          <cell r="BT251" t="e">
            <v>#REF!</v>
          </cell>
          <cell r="BU251" t="e">
            <v>#REF!</v>
          </cell>
          <cell r="BV251" t="e">
            <v>#REF!</v>
          </cell>
          <cell r="BW251" t="e">
            <v>#REF!</v>
          </cell>
          <cell r="BX251" t="e">
            <v>#REF!</v>
          </cell>
          <cell r="BY251" t="e">
            <v>#REF!</v>
          </cell>
          <cell r="BZ251" t="e">
            <v>#REF!</v>
          </cell>
          <cell r="CA251" t="e">
            <v>#REF!</v>
          </cell>
          <cell r="CB251" t="e">
            <v>#REF!</v>
          </cell>
          <cell r="CC251" t="e">
            <v>#REF!</v>
          </cell>
          <cell r="CD251" t="e">
            <v>#REF!</v>
          </cell>
          <cell r="CE251" t="e">
            <v>#REF!</v>
          </cell>
          <cell r="CF251" t="e">
            <v>#REF!</v>
          </cell>
          <cell r="CG251" t="e">
            <v>#REF!</v>
          </cell>
          <cell r="CH251" t="e">
            <v>#REF!</v>
          </cell>
          <cell r="CI251" t="e">
            <v>#REF!</v>
          </cell>
          <cell r="CJ251" t="e">
            <v>#REF!</v>
          </cell>
          <cell r="CK251" t="e">
            <v>#REF!</v>
          </cell>
          <cell r="CL251" t="e">
            <v>#REF!</v>
          </cell>
          <cell r="CM251" t="e">
            <v>#REF!</v>
          </cell>
          <cell r="CN251" t="e">
            <v>#REF!</v>
          </cell>
          <cell r="CO251" t="e">
            <v>#REF!</v>
          </cell>
          <cell r="CP251" t="e">
            <v>#REF!</v>
          </cell>
          <cell r="CQ251" t="e">
            <v>#REF!</v>
          </cell>
          <cell r="CR251" t="e">
            <v>#REF!</v>
          </cell>
          <cell r="CS251" t="e">
            <v>#REF!</v>
          </cell>
          <cell r="CT251" t="e">
            <v>#REF!</v>
          </cell>
          <cell r="CU251" t="e">
            <v>#REF!</v>
          </cell>
          <cell r="CV251" t="e">
            <v>#REF!</v>
          </cell>
          <cell r="CW251" t="e">
            <v>#REF!</v>
          </cell>
          <cell r="CX251" t="e">
            <v>#REF!</v>
          </cell>
          <cell r="CY251" t="e">
            <v>#REF!</v>
          </cell>
          <cell r="CZ251" t="e">
            <v>#REF!</v>
          </cell>
          <cell r="DA251" t="e">
            <v>#REF!</v>
          </cell>
          <cell r="DB251" t="e">
            <v>#REF!</v>
          </cell>
          <cell r="DC251" t="e">
            <v>#REF!</v>
          </cell>
          <cell r="DD251" t="e">
            <v>#REF!</v>
          </cell>
          <cell r="DE251" t="e">
            <v>#REF!</v>
          </cell>
          <cell r="DF251" t="e">
            <v>#REF!</v>
          </cell>
          <cell r="DG251" t="e">
            <v>#REF!</v>
          </cell>
          <cell r="DH251" t="e">
            <v>#REF!</v>
          </cell>
          <cell r="DI251" t="e">
            <v>#REF!</v>
          </cell>
          <cell r="DJ251" t="e">
            <v>#REF!</v>
          </cell>
          <cell r="DK251" t="e">
            <v>#REF!</v>
          </cell>
          <cell r="DL251" t="e">
            <v>#REF!</v>
          </cell>
          <cell r="DM251" t="e">
            <v>#REF!</v>
          </cell>
          <cell r="DN251" t="e">
            <v>#REF!</v>
          </cell>
          <cell r="DO251" t="e">
            <v>#REF!</v>
          </cell>
          <cell r="DP251" t="e">
            <v>#REF!</v>
          </cell>
          <cell r="DQ251" t="e">
            <v>#REF!</v>
          </cell>
          <cell r="DR251" t="e">
            <v>#REF!</v>
          </cell>
          <cell r="DS251" t="e">
            <v>#REF!</v>
          </cell>
          <cell r="DT251" t="e">
            <v>#REF!</v>
          </cell>
          <cell r="DU251" t="e">
            <v>#REF!</v>
          </cell>
          <cell r="DV251" t="e">
            <v>#REF!</v>
          </cell>
          <cell r="DW251" t="e">
            <v>#REF!</v>
          </cell>
          <cell r="DX251" t="e">
            <v>#REF!</v>
          </cell>
          <cell r="DY251" t="e">
            <v>#REF!</v>
          </cell>
          <cell r="DZ251" t="e">
            <v>#REF!</v>
          </cell>
          <cell r="EA251" t="e">
            <v>#REF!</v>
          </cell>
          <cell r="EB251" t="e">
            <v>#REF!</v>
          </cell>
          <cell r="EC251" t="e">
            <v>#REF!</v>
          </cell>
          <cell r="ED251" t="e">
            <v>#REF!</v>
          </cell>
          <cell r="EE251" t="e">
            <v>#REF!</v>
          </cell>
          <cell r="EF251" t="e">
            <v>#REF!</v>
          </cell>
          <cell r="EG251" t="e">
            <v>#REF!</v>
          </cell>
          <cell r="EH251" t="e">
            <v>#REF!</v>
          </cell>
          <cell r="EI251" t="e">
            <v>#REF!</v>
          </cell>
          <cell r="EJ251" t="e">
            <v>#REF!</v>
          </cell>
          <cell r="EK251" t="e">
            <v>#REF!</v>
          </cell>
          <cell r="EL251" t="e">
            <v>#REF!</v>
          </cell>
          <cell r="EM251" t="e">
            <v>#REF!</v>
          </cell>
          <cell r="EN251" t="e">
            <v>#REF!</v>
          </cell>
          <cell r="EO251" t="e">
            <v>#REF!</v>
          </cell>
          <cell r="EP251" t="e">
            <v>#REF!</v>
          </cell>
          <cell r="EQ251" t="e">
            <v>#REF!</v>
          </cell>
          <cell r="ER251" t="e">
            <v>#REF!</v>
          </cell>
          <cell r="ES251" t="e">
            <v>#REF!</v>
          </cell>
          <cell r="ET251" t="e">
            <v>#REF!</v>
          </cell>
          <cell r="EU251" t="e">
            <v>#REF!</v>
          </cell>
          <cell r="EV251" t="e">
            <v>#REF!</v>
          </cell>
          <cell r="EW251" t="e">
            <v>#REF!</v>
          </cell>
          <cell r="EX251" t="e">
            <v>#REF!</v>
          </cell>
          <cell r="EY251" t="e">
            <v>#REF!</v>
          </cell>
          <cell r="EZ251" t="e">
            <v>#REF!</v>
          </cell>
          <cell r="FA251" t="e">
            <v>#REF!</v>
          </cell>
          <cell r="FB251" t="e">
            <v>#REF!</v>
          </cell>
          <cell r="FC251" t="e">
            <v>#REF!</v>
          </cell>
          <cell r="FD251" t="e">
            <v>#REF!</v>
          </cell>
          <cell r="FE251" t="e">
            <v>#REF!</v>
          </cell>
          <cell r="FF251" t="e">
            <v>#REF!</v>
          </cell>
          <cell r="FG251" t="e">
            <v>#REF!</v>
          </cell>
          <cell r="FH251" t="e">
            <v>#REF!</v>
          </cell>
          <cell r="FI251" t="e">
            <v>#REF!</v>
          </cell>
          <cell r="FJ251" t="e">
            <v>#REF!</v>
          </cell>
          <cell r="FK251" t="e">
            <v>#REF!</v>
          </cell>
          <cell r="FL251" t="e">
            <v>#REF!</v>
          </cell>
          <cell r="FM251" t="e">
            <v>#REF!</v>
          </cell>
          <cell r="FN251" t="e">
            <v>#REF!</v>
          </cell>
          <cell r="FO251" t="e">
            <v>#REF!</v>
          </cell>
          <cell r="FP251" t="e">
            <v>#REF!</v>
          </cell>
          <cell r="FQ251" t="e">
            <v>#REF!</v>
          </cell>
          <cell r="FR251" t="e">
            <v>#REF!</v>
          </cell>
          <cell r="FS251" t="e">
            <v>#REF!</v>
          </cell>
          <cell r="FT251" t="e">
            <v>#REF!</v>
          </cell>
          <cell r="FU251" t="e">
            <v>#REF!</v>
          </cell>
          <cell r="FV251" t="e">
            <v>#REF!</v>
          </cell>
          <cell r="FW251" t="e">
            <v>#REF!</v>
          </cell>
          <cell r="FX251" t="e">
            <v>#REF!</v>
          </cell>
          <cell r="FY251" t="e">
            <v>#REF!</v>
          </cell>
          <cell r="FZ251" t="e">
            <v>#REF!</v>
          </cell>
          <cell r="GA251" t="e">
            <v>#REF!</v>
          </cell>
          <cell r="GB251" t="e">
            <v>#REF!</v>
          </cell>
          <cell r="GC251" t="e">
            <v>#REF!</v>
          </cell>
          <cell r="GD251" t="e">
            <v>#REF!</v>
          </cell>
          <cell r="GE251" t="e">
            <v>#REF!</v>
          </cell>
          <cell r="GF251" t="e">
            <v>#REF!</v>
          </cell>
          <cell r="GG251" t="e">
            <v>#REF!</v>
          </cell>
          <cell r="GH251" t="e">
            <v>#REF!</v>
          </cell>
          <cell r="GI251" t="e">
            <v>#REF!</v>
          </cell>
          <cell r="GJ251" t="e">
            <v>#REF!</v>
          </cell>
          <cell r="GK251" t="e">
            <v>#REF!</v>
          </cell>
          <cell r="GL251" t="e">
            <v>#REF!</v>
          </cell>
          <cell r="GM251" t="e">
            <v>#REF!</v>
          </cell>
          <cell r="GN251" t="e">
            <v>#REF!</v>
          </cell>
          <cell r="GO251" t="e">
            <v>#REF!</v>
          </cell>
          <cell r="GP251" t="e">
            <v>#REF!</v>
          </cell>
          <cell r="GQ251" t="e">
            <v>#REF!</v>
          </cell>
          <cell r="GR251" t="e">
            <v>#REF!</v>
          </cell>
          <cell r="GS251" t="e">
            <v>#REF!</v>
          </cell>
          <cell r="GT251" t="e">
            <v>#REF!</v>
          </cell>
          <cell r="GU251" t="e">
            <v>#REF!</v>
          </cell>
          <cell r="GV251" t="e">
            <v>#REF!</v>
          </cell>
          <cell r="GW251" t="e">
            <v>#REF!</v>
          </cell>
          <cell r="GX251" t="e">
            <v>#REF!</v>
          </cell>
          <cell r="GY251" t="e">
            <v>#REF!</v>
          </cell>
          <cell r="GZ251" t="e">
            <v>#REF!</v>
          </cell>
          <cell r="HA251" t="e">
            <v>#REF!</v>
          </cell>
          <cell r="HB251" t="e">
            <v>#REF!</v>
          </cell>
          <cell r="HC251" t="e">
            <v>#REF!</v>
          </cell>
          <cell r="HD251" t="e">
            <v>#REF!</v>
          </cell>
          <cell r="HE251" t="e">
            <v>#REF!</v>
          </cell>
          <cell r="HF251" t="e">
            <v>#REF!</v>
          </cell>
          <cell r="HG251" t="e">
            <v>#REF!</v>
          </cell>
          <cell r="HH251" t="e">
            <v>#REF!</v>
          </cell>
          <cell r="HI251" t="e">
            <v>#REF!</v>
          </cell>
          <cell r="HJ251" t="e">
            <v>#REF!</v>
          </cell>
          <cell r="HK251" t="e">
            <v>#REF!</v>
          </cell>
          <cell r="HL251" t="e">
            <v>#REF!</v>
          </cell>
          <cell r="HM251" t="e">
            <v>#REF!</v>
          </cell>
          <cell r="HN251" t="e">
            <v>#REF!</v>
          </cell>
          <cell r="HO251" t="e">
            <v>#REF!</v>
          </cell>
          <cell r="HP251" t="e">
            <v>#REF!</v>
          </cell>
          <cell r="HQ251" t="e">
            <v>#REF!</v>
          </cell>
          <cell r="HR251" t="e">
            <v>#REF!</v>
          </cell>
          <cell r="HS251" t="e">
            <v>#REF!</v>
          </cell>
          <cell r="HT251" t="e">
            <v>#REF!</v>
          </cell>
          <cell r="HU251" t="e">
            <v>#REF!</v>
          </cell>
          <cell r="HV251" t="e">
            <v>#REF!</v>
          </cell>
          <cell r="HW251" t="e">
            <v>#REF!</v>
          </cell>
          <cell r="HX251" t="e">
            <v>#REF!</v>
          </cell>
          <cell r="HY251" t="e">
            <v>#REF!</v>
          </cell>
          <cell r="HZ251" t="e">
            <v>#REF!</v>
          </cell>
          <cell r="IA251" t="e">
            <v>#REF!</v>
          </cell>
          <cell r="IB251" t="e">
            <v>#REF!</v>
          </cell>
          <cell r="IC251" t="e">
            <v>#REF!</v>
          </cell>
          <cell r="ID251" t="e">
            <v>#REF!</v>
          </cell>
          <cell r="IE251" t="e">
            <v>#REF!</v>
          </cell>
          <cell r="IF251" t="e">
            <v>#REF!</v>
          </cell>
          <cell r="IG251" t="e">
            <v>#REF!</v>
          </cell>
          <cell r="IH251" t="e">
            <v>#REF!</v>
          </cell>
          <cell r="II251" t="e">
            <v>#REF!</v>
          </cell>
          <cell r="IJ251" t="e">
            <v>#REF!</v>
          </cell>
          <cell r="IK251" t="e">
            <v>#REF!</v>
          </cell>
          <cell r="IL251" t="e">
            <v>#REF!</v>
          </cell>
          <cell r="IM251" t="e">
            <v>#REF!</v>
          </cell>
          <cell r="IN251" t="e">
            <v>#REF!</v>
          </cell>
          <cell r="IO251" t="e">
            <v>#REF!</v>
          </cell>
          <cell r="IP251" t="e">
            <v>#REF!</v>
          </cell>
          <cell r="IQ251" t="e">
            <v>#REF!</v>
          </cell>
          <cell r="IR251" t="e">
            <v>#REF!</v>
          </cell>
          <cell r="IS251" t="e">
            <v>#REF!</v>
          </cell>
          <cell r="IT251" t="e">
            <v>#REF!</v>
          </cell>
          <cell r="IU251" t="e">
            <v>#REF!</v>
          </cell>
          <cell r="IV251" t="e">
            <v>#REF!</v>
          </cell>
          <cell r="IW251" t="e">
            <v>#REF!</v>
          </cell>
          <cell r="IX251" t="e">
            <v>#REF!</v>
          </cell>
          <cell r="IY251" t="e">
            <v>#REF!</v>
          </cell>
          <cell r="IZ251" t="e">
            <v>#REF!</v>
          </cell>
          <cell r="JA251" t="e">
            <v>#REF!</v>
          </cell>
          <cell r="JB251" t="e">
            <v>#REF!</v>
          </cell>
          <cell r="JC251" t="e">
            <v>#REF!</v>
          </cell>
          <cell r="JD251" t="e">
            <v>#REF!</v>
          </cell>
          <cell r="JE251" t="e">
            <v>#REF!</v>
          </cell>
          <cell r="JF251" t="e">
            <v>#REF!</v>
          </cell>
          <cell r="JG251" t="e">
            <v>#REF!</v>
          </cell>
          <cell r="JH251" t="e">
            <v>#REF!</v>
          </cell>
          <cell r="JI251" t="e">
            <v>#REF!</v>
          </cell>
          <cell r="JJ251" t="e">
            <v>#REF!</v>
          </cell>
          <cell r="JK251" t="e">
            <v>#REF!</v>
          </cell>
        </row>
        <row r="252">
          <cell r="C252" t="str">
            <v>Hokchi</v>
          </cell>
          <cell r="D252" t="str">
            <v>1.1.28</v>
          </cell>
          <cell r="E252" t="str">
            <v>Hokchi1.1.28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 t="e">
            <v>#REF!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  <cell r="AD252" t="e">
            <v>#REF!</v>
          </cell>
          <cell r="AE252" t="e">
            <v>#REF!</v>
          </cell>
          <cell r="AF252" t="e">
            <v>#REF!</v>
          </cell>
          <cell r="AG252" t="e">
            <v>#REF!</v>
          </cell>
          <cell r="AH252" t="e">
            <v>#REF!</v>
          </cell>
          <cell r="AI252" t="e">
            <v>#REF!</v>
          </cell>
          <cell r="AJ252" t="e">
            <v>#REF!</v>
          </cell>
          <cell r="AK252" t="e">
            <v>#REF!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Q252" t="e">
            <v>#REF!</v>
          </cell>
          <cell r="AR252" t="e">
            <v>#REF!</v>
          </cell>
          <cell r="AS252" t="e">
            <v>#REF!</v>
          </cell>
          <cell r="AT252" t="e">
            <v>#REF!</v>
          </cell>
          <cell r="AU252" t="e">
            <v>#REF!</v>
          </cell>
          <cell r="AV252" t="e">
            <v>#REF!</v>
          </cell>
          <cell r="AW252" t="e">
            <v>#REF!</v>
          </cell>
          <cell r="AX252" t="e">
            <v>#REF!</v>
          </cell>
          <cell r="AY252" t="e">
            <v>#REF!</v>
          </cell>
          <cell r="AZ252" t="e">
            <v>#REF!</v>
          </cell>
          <cell r="BA252" t="e">
            <v>#REF!</v>
          </cell>
          <cell r="BB252" t="e">
            <v>#REF!</v>
          </cell>
          <cell r="BC252" t="e">
            <v>#REF!</v>
          </cell>
          <cell r="BD252" t="e">
            <v>#REF!</v>
          </cell>
          <cell r="BE252" t="e">
            <v>#REF!</v>
          </cell>
          <cell r="BF252" t="e">
            <v>#REF!</v>
          </cell>
          <cell r="BG252" t="e">
            <v>#REF!</v>
          </cell>
          <cell r="BH252" t="e">
            <v>#REF!</v>
          </cell>
          <cell r="BI252" t="e">
            <v>#REF!</v>
          </cell>
          <cell r="BJ252" t="e">
            <v>#REF!</v>
          </cell>
          <cell r="BK252" t="e">
            <v>#REF!</v>
          </cell>
          <cell r="BL252" t="e">
            <v>#REF!</v>
          </cell>
          <cell r="BM252" t="e">
            <v>#REF!</v>
          </cell>
          <cell r="BN252" t="e">
            <v>#REF!</v>
          </cell>
          <cell r="BO252" t="e">
            <v>#REF!</v>
          </cell>
          <cell r="BP252" t="e">
            <v>#REF!</v>
          </cell>
          <cell r="BQ252" t="e">
            <v>#REF!</v>
          </cell>
          <cell r="BR252" t="e">
            <v>#REF!</v>
          </cell>
          <cell r="BS252" t="e">
            <v>#REF!</v>
          </cell>
          <cell r="BT252" t="e">
            <v>#REF!</v>
          </cell>
          <cell r="BU252" t="e">
            <v>#REF!</v>
          </cell>
          <cell r="BV252" t="e">
            <v>#REF!</v>
          </cell>
          <cell r="BW252" t="e">
            <v>#REF!</v>
          </cell>
          <cell r="BX252" t="e">
            <v>#REF!</v>
          </cell>
          <cell r="BY252" t="e">
            <v>#REF!</v>
          </cell>
          <cell r="BZ252" t="e">
            <v>#REF!</v>
          </cell>
          <cell r="CA252" t="e">
            <v>#REF!</v>
          </cell>
          <cell r="CB252" t="e">
            <v>#REF!</v>
          </cell>
          <cell r="CC252" t="e">
            <v>#REF!</v>
          </cell>
          <cell r="CD252" t="e">
            <v>#REF!</v>
          </cell>
          <cell r="CE252" t="e">
            <v>#REF!</v>
          </cell>
          <cell r="CF252" t="e">
            <v>#REF!</v>
          </cell>
          <cell r="CG252" t="e">
            <v>#REF!</v>
          </cell>
          <cell r="CH252" t="e">
            <v>#REF!</v>
          </cell>
          <cell r="CI252" t="e">
            <v>#REF!</v>
          </cell>
          <cell r="CJ252" t="e">
            <v>#REF!</v>
          </cell>
          <cell r="CK252" t="e">
            <v>#REF!</v>
          </cell>
          <cell r="CL252" t="e">
            <v>#REF!</v>
          </cell>
          <cell r="CM252" t="e">
            <v>#REF!</v>
          </cell>
          <cell r="CN252" t="e">
            <v>#REF!</v>
          </cell>
          <cell r="CO252" t="e">
            <v>#REF!</v>
          </cell>
          <cell r="CP252" t="e">
            <v>#REF!</v>
          </cell>
          <cell r="CQ252" t="e">
            <v>#REF!</v>
          </cell>
          <cell r="CR252" t="e">
            <v>#REF!</v>
          </cell>
          <cell r="CS252" t="e">
            <v>#REF!</v>
          </cell>
          <cell r="CT252" t="e">
            <v>#REF!</v>
          </cell>
          <cell r="CU252" t="e">
            <v>#REF!</v>
          </cell>
          <cell r="CV252" t="e">
            <v>#REF!</v>
          </cell>
          <cell r="CW252" t="e">
            <v>#REF!</v>
          </cell>
          <cell r="CX252" t="e">
            <v>#REF!</v>
          </cell>
          <cell r="CY252" t="e">
            <v>#REF!</v>
          </cell>
          <cell r="CZ252" t="e">
            <v>#REF!</v>
          </cell>
          <cell r="DA252" t="e">
            <v>#REF!</v>
          </cell>
          <cell r="DB252" t="e">
            <v>#REF!</v>
          </cell>
          <cell r="DC252" t="e">
            <v>#REF!</v>
          </cell>
          <cell r="DD252" t="e">
            <v>#REF!</v>
          </cell>
          <cell r="DE252" t="e">
            <v>#REF!</v>
          </cell>
          <cell r="DF252" t="e">
            <v>#REF!</v>
          </cell>
          <cell r="DG252" t="e">
            <v>#REF!</v>
          </cell>
          <cell r="DH252" t="e">
            <v>#REF!</v>
          </cell>
          <cell r="DI252" t="e">
            <v>#REF!</v>
          </cell>
          <cell r="DJ252" t="e">
            <v>#REF!</v>
          </cell>
          <cell r="DK252" t="e">
            <v>#REF!</v>
          </cell>
          <cell r="DL252" t="e">
            <v>#REF!</v>
          </cell>
          <cell r="DM252" t="e">
            <v>#REF!</v>
          </cell>
          <cell r="DN252" t="e">
            <v>#REF!</v>
          </cell>
          <cell r="DO252" t="e">
            <v>#REF!</v>
          </cell>
          <cell r="DP252" t="e">
            <v>#REF!</v>
          </cell>
          <cell r="DQ252" t="e">
            <v>#REF!</v>
          </cell>
          <cell r="DR252" t="e">
            <v>#REF!</v>
          </cell>
          <cell r="DS252" t="e">
            <v>#REF!</v>
          </cell>
          <cell r="DT252" t="e">
            <v>#REF!</v>
          </cell>
          <cell r="DU252" t="e">
            <v>#REF!</v>
          </cell>
          <cell r="DV252" t="e">
            <v>#REF!</v>
          </cell>
          <cell r="DW252" t="e">
            <v>#REF!</v>
          </cell>
          <cell r="DX252" t="e">
            <v>#REF!</v>
          </cell>
          <cell r="DY252" t="e">
            <v>#REF!</v>
          </cell>
          <cell r="DZ252" t="e">
            <v>#REF!</v>
          </cell>
          <cell r="EA252" t="e">
            <v>#REF!</v>
          </cell>
          <cell r="EB252" t="e">
            <v>#REF!</v>
          </cell>
          <cell r="EC252" t="e">
            <v>#REF!</v>
          </cell>
          <cell r="ED252" t="e">
            <v>#REF!</v>
          </cell>
          <cell r="EE252" t="e">
            <v>#REF!</v>
          </cell>
          <cell r="EF252" t="e">
            <v>#REF!</v>
          </cell>
          <cell r="EG252" t="e">
            <v>#REF!</v>
          </cell>
          <cell r="EH252" t="e">
            <v>#REF!</v>
          </cell>
          <cell r="EI252" t="e">
            <v>#REF!</v>
          </cell>
          <cell r="EJ252" t="e">
            <v>#REF!</v>
          </cell>
          <cell r="EK252" t="e">
            <v>#REF!</v>
          </cell>
          <cell r="EL252" t="e">
            <v>#REF!</v>
          </cell>
          <cell r="EM252" t="e">
            <v>#REF!</v>
          </cell>
          <cell r="EN252" t="e">
            <v>#REF!</v>
          </cell>
          <cell r="EO252" t="e">
            <v>#REF!</v>
          </cell>
          <cell r="EP252" t="e">
            <v>#REF!</v>
          </cell>
          <cell r="EQ252" t="e">
            <v>#REF!</v>
          </cell>
          <cell r="ER252" t="e">
            <v>#REF!</v>
          </cell>
          <cell r="ES252" t="e">
            <v>#REF!</v>
          </cell>
          <cell r="ET252" t="e">
            <v>#REF!</v>
          </cell>
          <cell r="EU252" t="e">
            <v>#REF!</v>
          </cell>
          <cell r="EV252" t="e">
            <v>#REF!</v>
          </cell>
          <cell r="EW252" t="e">
            <v>#REF!</v>
          </cell>
          <cell r="EX252" t="e">
            <v>#REF!</v>
          </cell>
          <cell r="EY252" t="e">
            <v>#REF!</v>
          </cell>
          <cell r="EZ252" t="e">
            <v>#REF!</v>
          </cell>
          <cell r="FA252" t="e">
            <v>#REF!</v>
          </cell>
          <cell r="FB252" t="e">
            <v>#REF!</v>
          </cell>
          <cell r="FC252" t="e">
            <v>#REF!</v>
          </cell>
          <cell r="FD252" t="e">
            <v>#REF!</v>
          </cell>
          <cell r="FE252" t="e">
            <v>#REF!</v>
          </cell>
          <cell r="FF252" t="e">
            <v>#REF!</v>
          </cell>
          <cell r="FG252" t="e">
            <v>#REF!</v>
          </cell>
          <cell r="FH252" t="e">
            <v>#REF!</v>
          </cell>
          <cell r="FI252" t="e">
            <v>#REF!</v>
          </cell>
          <cell r="FJ252" t="e">
            <v>#REF!</v>
          </cell>
          <cell r="FK252" t="e">
            <v>#REF!</v>
          </cell>
          <cell r="FL252" t="e">
            <v>#REF!</v>
          </cell>
          <cell r="FM252" t="e">
            <v>#REF!</v>
          </cell>
          <cell r="FN252" t="e">
            <v>#REF!</v>
          </cell>
          <cell r="FO252" t="e">
            <v>#REF!</v>
          </cell>
          <cell r="FP252" t="e">
            <v>#REF!</v>
          </cell>
          <cell r="FQ252" t="e">
            <v>#REF!</v>
          </cell>
          <cell r="FR252" t="e">
            <v>#REF!</v>
          </cell>
          <cell r="FS252" t="e">
            <v>#REF!</v>
          </cell>
          <cell r="FT252" t="e">
            <v>#REF!</v>
          </cell>
          <cell r="FU252" t="e">
            <v>#REF!</v>
          </cell>
          <cell r="FV252" t="e">
            <v>#REF!</v>
          </cell>
          <cell r="FW252" t="e">
            <v>#REF!</v>
          </cell>
          <cell r="FX252" t="e">
            <v>#REF!</v>
          </cell>
          <cell r="FY252" t="e">
            <v>#REF!</v>
          </cell>
          <cell r="FZ252" t="e">
            <v>#REF!</v>
          </cell>
          <cell r="GA252" t="e">
            <v>#REF!</v>
          </cell>
          <cell r="GB252" t="e">
            <v>#REF!</v>
          </cell>
          <cell r="GC252" t="e">
            <v>#REF!</v>
          </cell>
          <cell r="GD252" t="e">
            <v>#REF!</v>
          </cell>
          <cell r="GE252" t="e">
            <v>#REF!</v>
          </cell>
          <cell r="GF252" t="e">
            <v>#REF!</v>
          </cell>
          <cell r="GG252" t="e">
            <v>#REF!</v>
          </cell>
          <cell r="GH252" t="e">
            <v>#REF!</v>
          </cell>
          <cell r="GI252" t="e">
            <v>#REF!</v>
          </cell>
          <cell r="GJ252" t="e">
            <v>#REF!</v>
          </cell>
          <cell r="GK252" t="e">
            <v>#REF!</v>
          </cell>
          <cell r="GL252" t="e">
            <v>#REF!</v>
          </cell>
          <cell r="GM252" t="e">
            <v>#REF!</v>
          </cell>
          <cell r="GN252" t="e">
            <v>#REF!</v>
          </cell>
          <cell r="GO252" t="e">
            <v>#REF!</v>
          </cell>
          <cell r="GP252" t="e">
            <v>#REF!</v>
          </cell>
          <cell r="GQ252" t="e">
            <v>#REF!</v>
          </cell>
          <cell r="GR252" t="e">
            <v>#REF!</v>
          </cell>
          <cell r="GS252" t="e">
            <v>#REF!</v>
          </cell>
          <cell r="GT252" t="e">
            <v>#REF!</v>
          </cell>
          <cell r="GU252" t="e">
            <v>#REF!</v>
          </cell>
          <cell r="GV252" t="e">
            <v>#REF!</v>
          </cell>
          <cell r="GW252" t="e">
            <v>#REF!</v>
          </cell>
          <cell r="GX252" t="e">
            <v>#REF!</v>
          </cell>
          <cell r="GY252" t="e">
            <v>#REF!</v>
          </cell>
          <cell r="GZ252" t="e">
            <v>#REF!</v>
          </cell>
          <cell r="HA252" t="e">
            <v>#REF!</v>
          </cell>
          <cell r="HB252" t="e">
            <v>#REF!</v>
          </cell>
          <cell r="HC252" t="e">
            <v>#REF!</v>
          </cell>
          <cell r="HD252" t="e">
            <v>#REF!</v>
          </cell>
          <cell r="HE252" t="e">
            <v>#REF!</v>
          </cell>
          <cell r="HF252" t="e">
            <v>#REF!</v>
          </cell>
          <cell r="HG252" t="e">
            <v>#REF!</v>
          </cell>
          <cell r="HH252" t="e">
            <v>#REF!</v>
          </cell>
          <cell r="HI252" t="e">
            <v>#REF!</v>
          </cell>
          <cell r="HJ252" t="e">
            <v>#REF!</v>
          </cell>
          <cell r="HK252" t="e">
            <v>#REF!</v>
          </cell>
          <cell r="HL252" t="e">
            <v>#REF!</v>
          </cell>
          <cell r="HM252" t="e">
            <v>#REF!</v>
          </cell>
          <cell r="HN252" t="e">
            <v>#REF!</v>
          </cell>
          <cell r="HO252" t="e">
            <v>#REF!</v>
          </cell>
          <cell r="HP252" t="e">
            <v>#REF!</v>
          </cell>
          <cell r="HQ252" t="e">
            <v>#REF!</v>
          </cell>
          <cell r="HR252" t="e">
            <v>#REF!</v>
          </cell>
          <cell r="HS252" t="e">
            <v>#REF!</v>
          </cell>
          <cell r="HT252" t="e">
            <v>#REF!</v>
          </cell>
          <cell r="HU252" t="e">
            <v>#REF!</v>
          </cell>
          <cell r="HV252" t="e">
            <v>#REF!</v>
          </cell>
          <cell r="HW252" t="e">
            <v>#REF!</v>
          </cell>
          <cell r="HX252" t="e">
            <v>#REF!</v>
          </cell>
          <cell r="HY252" t="e">
            <v>#REF!</v>
          </cell>
          <cell r="HZ252" t="e">
            <v>#REF!</v>
          </cell>
          <cell r="IA252" t="e">
            <v>#REF!</v>
          </cell>
          <cell r="IB252" t="e">
            <v>#REF!</v>
          </cell>
          <cell r="IC252" t="e">
            <v>#REF!</v>
          </cell>
          <cell r="ID252" t="e">
            <v>#REF!</v>
          </cell>
          <cell r="IE252" t="e">
            <v>#REF!</v>
          </cell>
          <cell r="IF252" t="e">
            <v>#REF!</v>
          </cell>
          <cell r="IG252" t="e">
            <v>#REF!</v>
          </cell>
          <cell r="IH252" t="e">
            <v>#REF!</v>
          </cell>
          <cell r="II252" t="e">
            <v>#REF!</v>
          </cell>
          <cell r="IJ252" t="e">
            <v>#REF!</v>
          </cell>
          <cell r="IK252" t="e">
            <v>#REF!</v>
          </cell>
          <cell r="IL252" t="e">
            <v>#REF!</v>
          </cell>
          <cell r="IM252" t="e">
            <v>#REF!</v>
          </cell>
          <cell r="IN252" t="e">
            <v>#REF!</v>
          </cell>
          <cell r="IO252" t="e">
            <v>#REF!</v>
          </cell>
          <cell r="IP252" t="e">
            <v>#REF!</v>
          </cell>
          <cell r="IQ252" t="e">
            <v>#REF!</v>
          </cell>
          <cell r="IR252" t="e">
            <v>#REF!</v>
          </cell>
          <cell r="IS252" t="e">
            <v>#REF!</v>
          </cell>
          <cell r="IT252" t="e">
            <v>#REF!</v>
          </cell>
          <cell r="IU252" t="e">
            <v>#REF!</v>
          </cell>
          <cell r="IV252" t="e">
            <v>#REF!</v>
          </cell>
          <cell r="IW252" t="e">
            <v>#REF!</v>
          </cell>
          <cell r="IX252" t="e">
            <v>#REF!</v>
          </cell>
          <cell r="IY252" t="e">
            <v>#REF!</v>
          </cell>
          <cell r="IZ252" t="e">
            <v>#REF!</v>
          </cell>
          <cell r="JA252" t="e">
            <v>#REF!</v>
          </cell>
          <cell r="JB252" t="e">
            <v>#REF!</v>
          </cell>
          <cell r="JC252" t="e">
            <v>#REF!</v>
          </cell>
          <cell r="JD252" t="e">
            <v>#REF!</v>
          </cell>
          <cell r="JE252" t="e">
            <v>#REF!</v>
          </cell>
          <cell r="JF252" t="e">
            <v>#REF!</v>
          </cell>
          <cell r="JG252" t="e">
            <v>#REF!</v>
          </cell>
          <cell r="JH252" t="e">
            <v>#REF!</v>
          </cell>
          <cell r="JI252" t="e">
            <v>#REF!</v>
          </cell>
          <cell r="JJ252" t="e">
            <v>#REF!</v>
          </cell>
          <cell r="JK252" t="e">
            <v>#REF!</v>
          </cell>
        </row>
        <row r="253">
          <cell r="C253" t="str">
            <v>Hokchi</v>
          </cell>
          <cell r="D253" t="str">
            <v>1.1.31</v>
          </cell>
          <cell r="E253" t="str">
            <v>Hokchi1.1.31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  <cell r="S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  <cell r="AE253" t="e">
            <v>#REF!</v>
          </cell>
          <cell r="AF253" t="e">
            <v>#REF!</v>
          </cell>
          <cell r="AG253" t="e">
            <v>#REF!</v>
          </cell>
          <cell r="AH253" t="e">
            <v>#REF!</v>
          </cell>
          <cell r="AI253" t="e">
            <v>#REF!</v>
          </cell>
          <cell r="AJ253" t="e">
            <v>#REF!</v>
          </cell>
          <cell r="AK253" t="e">
            <v>#REF!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Q253" t="e">
            <v>#REF!</v>
          </cell>
          <cell r="AR253" t="e">
            <v>#REF!</v>
          </cell>
          <cell r="AS253" t="e">
            <v>#REF!</v>
          </cell>
          <cell r="AT253" t="e">
            <v>#REF!</v>
          </cell>
          <cell r="AU253" t="e">
            <v>#REF!</v>
          </cell>
          <cell r="AV253" t="e">
            <v>#REF!</v>
          </cell>
          <cell r="AW253" t="e">
            <v>#REF!</v>
          </cell>
          <cell r="AX253" t="e">
            <v>#REF!</v>
          </cell>
          <cell r="AY253" t="e">
            <v>#REF!</v>
          </cell>
          <cell r="AZ253" t="e">
            <v>#REF!</v>
          </cell>
          <cell r="BA253" t="e">
            <v>#REF!</v>
          </cell>
          <cell r="BB253" t="e">
            <v>#REF!</v>
          </cell>
          <cell r="BC253" t="e">
            <v>#REF!</v>
          </cell>
          <cell r="BD253" t="e">
            <v>#REF!</v>
          </cell>
          <cell r="BE253" t="e">
            <v>#REF!</v>
          </cell>
          <cell r="BF253" t="e">
            <v>#REF!</v>
          </cell>
          <cell r="BG253" t="e">
            <v>#REF!</v>
          </cell>
          <cell r="BH253" t="e">
            <v>#REF!</v>
          </cell>
          <cell r="BI253" t="e">
            <v>#REF!</v>
          </cell>
          <cell r="BJ253" t="e">
            <v>#REF!</v>
          </cell>
          <cell r="BK253" t="e">
            <v>#REF!</v>
          </cell>
          <cell r="BL253" t="e">
            <v>#REF!</v>
          </cell>
          <cell r="BM253" t="e">
            <v>#REF!</v>
          </cell>
          <cell r="BN253" t="e">
            <v>#REF!</v>
          </cell>
          <cell r="BO253" t="e">
            <v>#REF!</v>
          </cell>
          <cell r="BP253" t="e">
            <v>#REF!</v>
          </cell>
          <cell r="BQ253" t="e">
            <v>#REF!</v>
          </cell>
          <cell r="BR253" t="e">
            <v>#REF!</v>
          </cell>
          <cell r="BS253" t="e">
            <v>#REF!</v>
          </cell>
          <cell r="BT253" t="e">
            <v>#REF!</v>
          </cell>
          <cell r="BU253" t="e">
            <v>#REF!</v>
          </cell>
          <cell r="BV253" t="e">
            <v>#REF!</v>
          </cell>
          <cell r="BW253" t="e">
            <v>#REF!</v>
          </cell>
          <cell r="BX253" t="e">
            <v>#REF!</v>
          </cell>
          <cell r="BY253" t="e">
            <v>#REF!</v>
          </cell>
          <cell r="BZ253" t="e">
            <v>#REF!</v>
          </cell>
          <cell r="CA253" t="e">
            <v>#REF!</v>
          </cell>
          <cell r="CB253" t="e">
            <v>#REF!</v>
          </cell>
          <cell r="CC253" t="e">
            <v>#REF!</v>
          </cell>
          <cell r="CD253" t="e">
            <v>#REF!</v>
          </cell>
          <cell r="CE253" t="e">
            <v>#REF!</v>
          </cell>
          <cell r="CF253" t="e">
            <v>#REF!</v>
          </cell>
          <cell r="CG253" t="e">
            <v>#REF!</v>
          </cell>
          <cell r="CH253" t="e">
            <v>#REF!</v>
          </cell>
          <cell r="CI253" t="e">
            <v>#REF!</v>
          </cell>
          <cell r="CJ253" t="e">
            <v>#REF!</v>
          </cell>
          <cell r="CK253" t="e">
            <v>#REF!</v>
          </cell>
          <cell r="CL253" t="e">
            <v>#REF!</v>
          </cell>
          <cell r="CM253" t="e">
            <v>#REF!</v>
          </cell>
          <cell r="CN253" t="e">
            <v>#REF!</v>
          </cell>
          <cell r="CO253" t="e">
            <v>#REF!</v>
          </cell>
          <cell r="CP253" t="e">
            <v>#REF!</v>
          </cell>
          <cell r="CQ253" t="e">
            <v>#REF!</v>
          </cell>
          <cell r="CR253" t="e">
            <v>#REF!</v>
          </cell>
          <cell r="CS253" t="e">
            <v>#REF!</v>
          </cell>
          <cell r="CT253" t="e">
            <v>#REF!</v>
          </cell>
          <cell r="CU253" t="e">
            <v>#REF!</v>
          </cell>
          <cell r="CV253" t="e">
            <v>#REF!</v>
          </cell>
          <cell r="CW253" t="e">
            <v>#REF!</v>
          </cell>
          <cell r="CX253" t="e">
            <v>#REF!</v>
          </cell>
          <cell r="CY253" t="e">
            <v>#REF!</v>
          </cell>
          <cell r="CZ253" t="e">
            <v>#REF!</v>
          </cell>
          <cell r="DA253" t="e">
            <v>#REF!</v>
          </cell>
          <cell r="DB253" t="e">
            <v>#REF!</v>
          </cell>
          <cell r="DC253" t="e">
            <v>#REF!</v>
          </cell>
          <cell r="DD253" t="e">
            <v>#REF!</v>
          </cell>
          <cell r="DE253" t="e">
            <v>#REF!</v>
          </cell>
          <cell r="DF253" t="e">
            <v>#REF!</v>
          </cell>
          <cell r="DG253" t="e">
            <v>#REF!</v>
          </cell>
          <cell r="DH253" t="e">
            <v>#REF!</v>
          </cell>
          <cell r="DI253" t="e">
            <v>#REF!</v>
          </cell>
          <cell r="DJ253" t="e">
            <v>#REF!</v>
          </cell>
          <cell r="DK253" t="e">
            <v>#REF!</v>
          </cell>
          <cell r="DL253" t="e">
            <v>#REF!</v>
          </cell>
          <cell r="DM253" t="e">
            <v>#REF!</v>
          </cell>
          <cell r="DN253" t="e">
            <v>#REF!</v>
          </cell>
          <cell r="DO253" t="e">
            <v>#REF!</v>
          </cell>
          <cell r="DP253" t="e">
            <v>#REF!</v>
          </cell>
          <cell r="DQ253" t="e">
            <v>#REF!</v>
          </cell>
          <cell r="DR253" t="e">
            <v>#REF!</v>
          </cell>
          <cell r="DS253" t="e">
            <v>#REF!</v>
          </cell>
          <cell r="DT253" t="e">
            <v>#REF!</v>
          </cell>
          <cell r="DU253" t="e">
            <v>#REF!</v>
          </cell>
          <cell r="DV253" t="e">
            <v>#REF!</v>
          </cell>
          <cell r="DW253" t="e">
            <v>#REF!</v>
          </cell>
          <cell r="DX253" t="e">
            <v>#REF!</v>
          </cell>
          <cell r="DY253" t="e">
            <v>#REF!</v>
          </cell>
          <cell r="DZ253" t="e">
            <v>#REF!</v>
          </cell>
          <cell r="EA253" t="e">
            <v>#REF!</v>
          </cell>
          <cell r="EB253" t="e">
            <v>#REF!</v>
          </cell>
          <cell r="EC253" t="e">
            <v>#REF!</v>
          </cell>
          <cell r="ED253" t="e">
            <v>#REF!</v>
          </cell>
          <cell r="EE253" t="e">
            <v>#REF!</v>
          </cell>
          <cell r="EF253" t="e">
            <v>#REF!</v>
          </cell>
          <cell r="EG253" t="e">
            <v>#REF!</v>
          </cell>
          <cell r="EH253" t="e">
            <v>#REF!</v>
          </cell>
          <cell r="EI253" t="e">
            <v>#REF!</v>
          </cell>
          <cell r="EJ253" t="e">
            <v>#REF!</v>
          </cell>
          <cell r="EK253" t="e">
            <v>#REF!</v>
          </cell>
          <cell r="EL253" t="e">
            <v>#REF!</v>
          </cell>
          <cell r="EM253" t="e">
            <v>#REF!</v>
          </cell>
          <cell r="EN253" t="e">
            <v>#REF!</v>
          </cell>
          <cell r="EO253" t="e">
            <v>#REF!</v>
          </cell>
          <cell r="EP253" t="e">
            <v>#REF!</v>
          </cell>
          <cell r="EQ253" t="e">
            <v>#REF!</v>
          </cell>
          <cell r="ER253" t="e">
            <v>#REF!</v>
          </cell>
          <cell r="ES253" t="e">
            <v>#REF!</v>
          </cell>
          <cell r="ET253" t="e">
            <v>#REF!</v>
          </cell>
          <cell r="EU253" t="e">
            <v>#REF!</v>
          </cell>
          <cell r="EV253" t="e">
            <v>#REF!</v>
          </cell>
          <cell r="EW253" t="e">
            <v>#REF!</v>
          </cell>
          <cell r="EX253" t="e">
            <v>#REF!</v>
          </cell>
          <cell r="EY253" t="e">
            <v>#REF!</v>
          </cell>
          <cell r="EZ253" t="e">
            <v>#REF!</v>
          </cell>
          <cell r="FA253" t="e">
            <v>#REF!</v>
          </cell>
          <cell r="FB253" t="e">
            <v>#REF!</v>
          </cell>
          <cell r="FC253" t="e">
            <v>#REF!</v>
          </cell>
          <cell r="FD253" t="e">
            <v>#REF!</v>
          </cell>
          <cell r="FE253" t="e">
            <v>#REF!</v>
          </cell>
          <cell r="FF253" t="e">
            <v>#REF!</v>
          </cell>
          <cell r="FG253" t="e">
            <v>#REF!</v>
          </cell>
          <cell r="FH253" t="e">
            <v>#REF!</v>
          </cell>
          <cell r="FI253" t="e">
            <v>#REF!</v>
          </cell>
          <cell r="FJ253" t="e">
            <v>#REF!</v>
          </cell>
          <cell r="FK253" t="e">
            <v>#REF!</v>
          </cell>
          <cell r="FL253" t="e">
            <v>#REF!</v>
          </cell>
          <cell r="FM253" t="e">
            <v>#REF!</v>
          </cell>
          <cell r="FN253" t="e">
            <v>#REF!</v>
          </cell>
          <cell r="FO253" t="e">
            <v>#REF!</v>
          </cell>
          <cell r="FP253" t="e">
            <v>#REF!</v>
          </cell>
          <cell r="FQ253" t="e">
            <v>#REF!</v>
          </cell>
          <cell r="FR253" t="e">
            <v>#REF!</v>
          </cell>
          <cell r="FS253" t="e">
            <v>#REF!</v>
          </cell>
          <cell r="FT253" t="e">
            <v>#REF!</v>
          </cell>
          <cell r="FU253" t="e">
            <v>#REF!</v>
          </cell>
          <cell r="FV253" t="e">
            <v>#REF!</v>
          </cell>
          <cell r="FW253" t="e">
            <v>#REF!</v>
          </cell>
          <cell r="FX253" t="e">
            <v>#REF!</v>
          </cell>
          <cell r="FY253" t="e">
            <v>#REF!</v>
          </cell>
          <cell r="FZ253" t="e">
            <v>#REF!</v>
          </cell>
          <cell r="GA253" t="e">
            <v>#REF!</v>
          </cell>
          <cell r="GB253" t="e">
            <v>#REF!</v>
          </cell>
          <cell r="GC253" t="e">
            <v>#REF!</v>
          </cell>
          <cell r="GD253" t="e">
            <v>#REF!</v>
          </cell>
          <cell r="GE253" t="e">
            <v>#REF!</v>
          </cell>
          <cell r="GF253" t="e">
            <v>#REF!</v>
          </cell>
          <cell r="GG253" t="e">
            <v>#REF!</v>
          </cell>
          <cell r="GH253" t="e">
            <v>#REF!</v>
          </cell>
          <cell r="GI253" t="e">
            <v>#REF!</v>
          </cell>
          <cell r="GJ253" t="e">
            <v>#REF!</v>
          </cell>
          <cell r="GK253" t="e">
            <v>#REF!</v>
          </cell>
          <cell r="GL253" t="e">
            <v>#REF!</v>
          </cell>
          <cell r="GM253" t="e">
            <v>#REF!</v>
          </cell>
          <cell r="GN253" t="e">
            <v>#REF!</v>
          </cell>
          <cell r="GO253" t="e">
            <v>#REF!</v>
          </cell>
          <cell r="GP253" t="e">
            <v>#REF!</v>
          </cell>
          <cell r="GQ253" t="e">
            <v>#REF!</v>
          </cell>
          <cell r="GR253" t="e">
            <v>#REF!</v>
          </cell>
          <cell r="GS253" t="e">
            <v>#REF!</v>
          </cell>
          <cell r="GT253" t="e">
            <v>#REF!</v>
          </cell>
          <cell r="GU253" t="e">
            <v>#REF!</v>
          </cell>
          <cell r="GV253" t="e">
            <v>#REF!</v>
          </cell>
          <cell r="GW253" t="e">
            <v>#REF!</v>
          </cell>
          <cell r="GX253" t="e">
            <v>#REF!</v>
          </cell>
          <cell r="GY253" t="e">
            <v>#REF!</v>
          </cell>
          <cell r="GZ253" t="e">
            <v>#REF!</v>
          </cell>
          <cell r="HA253" t="e">
            <v>#REF!</v>
          </cell>
          <cell r="HB253" t="e">
            <v>#REF!</v>
          </cell>
          <cell r="HC253" t="e">
            <v>#REF!</v>
          </cell>
          <cell r="HD253" t="e">
            <v>#REF!</v>
          </cell>
          <cell r="HE253" t="e">
            <v>#REF!</v>
          </cell>
          <cell r="HF253" t="e">
            <v>#REF!</v>
          </cell>
          <cell r="HG253" t="e">
            <v>#REF!</v>
          </cell>
          <cell r="HH253" t="e">
            <v>#REF!</v>
          </cell>
          <cell r="HI253" t="e">
            <v>#REF!</v>
          </cell>
          <cell r="HJ253" t="e">
            <v>#REF!</v>
          </cell>
          <cell r="HK253" t="e">
            <v>#REF!</v>
          </cell>
          <cell r="HL253" t="e">
            <v>#REF!</v>
          </cell>
          <cell r="HM253" t="e">
            <v>#REF!</v>
          </cell>
          <cell r="HN253" t="e">
            <v>#REF!</v>
          </cell>
          <cell r="HO253" t="e">
            <v>#REF!</v>
          </cell>
          <cell r="HP253" t="e">
            <v>#REF!</v>
          </cell>
          <cell r="HQ253" t="e">
            <v>#REF!</v>
          </cell>
          <cell r="HR253" t="e">
            <v>#REF!</v>
          </cell>
          <cell r="HS253" t="e">
            <v>#REF!</v>
          </cell>
          <cell r="HT253" t="e">
            <v>#REF!</v>
          </cell>
          <cell r="HU253" t="e">
            <v>#REF!</v>
          </cell>
          <cell r="HV253" t="e">
            <v>#REF!</v>
          </cell>
          <cell r="HW253" t="e">
            <v>#REF!</v>
          </cell>
          <cell r="HX253" t="e">
            <v>#REF!</v>
          </cell>
          <cell r="HY253" t="e">
            <v>#REF!</v>
          </cell>
          <cell r="HZ253" t="e">
            <v>#REF!</v>
          </cell>
          <cell r="IA253" t="e">
            <v>#REF!</v>
          </cell>
          <cell r="IB253" t="e">
            <v>#REF!</v>
          </cell>
          <cell r="IC253" t="e">
            <v>#REF!</v>
          </cell>
          <cell r="ID253" t="e">
            <v>#REF!</v>
          </cell>
          <cell r="IE253" t="e">
            <v>#REF!</v>
          </cell>
          <cell r="IF253" t="e">
            <v>#REF!</v>
          </cell>
          <cell r="IG253" t="e">
            <v>#REF!</v>
          </cell>
          <cell r="IH253" t="e">
            <v>#REF!</v>
          </cell>
          <cell r="II253" t="e">
            <v>#REF!</v>
          </cell>
          <cell r="IJ253" t="e">
            <v>#REF!</v>
          </cell>
          <cell r="IK253" t="e">
            <v>#REF!</v>
          </cell>
          <cell r="IL253" t="e">
            <v>#REF!</v>
          </cell>
          <cell r="IM253" t="e">
            <v>#REF!</v>
          </cell>
          <cell r="IN253" t="e">
            <v>#REF!</v>
          </cell>
          <cell r="IO253" t="e">
            <v>#REF!</v>
          </cell>
          <cell r="IP253" t="e">
            <v>#REF!</v>
          </cell>
          <cell r="IQ253" t="e">
            <v>#REF!</v>
          </cell>
          <cell r="IR253" t="e">
            <v>#REF!</v>
          </cell>
          <cell r="IS253" t="e">
            <v>#REF!</v>
          </cell>
          <cell r="IT253" t="e">
            <v>#REF!</v>
          </cell>
          <cell r="IU253" t="e">
            <v>#REF!</v>
          </cell>
          <cell r="IV253" t="e">
            <v>#REF!</v>
          </cell>
          <cell r="IW253" t="e">
            <v>#REF!</v>
          </cell>
          <cell r="IX253" t="e">
            <v>#REF!</v>
          </cell>
          <cell r="IY253" t="e">
            <v>#REF!</v>
          </cell>
          <cell r="IZ253" t="e">
            <v>#REF!</v>
          </cell>
          <cell r="JA253" t="e">
            <v>#REF!</v>
          </cell>
          <cell r="JB253" t="e">
            <v>#REF!</v>
          </cell>
          <cell r="JC253" t="e">
            <v>#REF!</v>
          </cell>
          <cell r="JD253" t="e">
            <v>#REF!</v>
          </cell>
          <cell r="JE253" t="e">
            <v>#REF!</v>
          </cell>
          <cell r="JF253" t="e">
            <v>#REF!</v>
          </cell>
          <cell r="JG253" t="e">
            <v>#REF!</v>
          </cell>
          <cell r="JH253" t="e">
            <v>#REF!</v>
          </cell>
          <cell r="JI253" t="e">
            <v>#REF!</v>
          </cell>
          <cell r="JJ253" t="e">
            <v>#REF!</v>
          </cell>
          <cell r="JK253" t="e">
            <v>#REF!</v>
          </cell>
        </row>
        <row r="254">
          <cell r="C254" t="str">
            <v>Hokchi</v>
          </cell>
          <cell r="D254" t="str">
            <v>1.1.32</v>
          </cell>
          <cell r="E254" t="str">
            <v>Hokchi1.1.32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S254" t="e">
            <v>#REF!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  <cell r="AD254" t="e">
            <v>#REF!</v>
          </cell>
          <cell r="AE254" t="e">
            <v>#REF!</v>
          </cell>
          <cell r="AF254" t="e">
            <v>#REF!</v>
          </cell>
          <cell r="AG254" t="e">
            <v>#REF!</v>
          </cell>
          <cell r="AH254" t="e">
            <v>#REF!</v>
          </cell>
          <cell r="AI254" t="e">
            <v>#REF!</v>
          </cell>
          <cell r="AJ254" t="e">
            <v>#REF!</v>
          </cell>
          <cell r="AK254" t="e">
            <v>#REF!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Q254" t="e">
            <v>#REF!</v>
          </cell>
          <cell r="AR254" t="e">
            <v>#REF!</v>
          </cell>
          <cell r="AS254" t="e">
            <v>#REF!</v>
          </cell>
          <cell r="AT254" t="e">
            <v>#REF!</v>
          </cell>
          <cell r="AU254" t="e">
            <v>#REF!</v>
          </cell>
          <cell r="AV254" t="e">
            <v>#REF!</v>
          </cell>
          <cell r="AW254" t="e">
            <v>#REF!</v>
          </cell>
          <cell r="AX254" t="e">
            <v>#REF!</v>
          </cell>
          <cell r="AY254" t="e">
            <v>#REF!</v>
          </cell>
          <cell r="AZ254" t="e">
            <v>#REF!</v>
          </cell>
          <cell r="BA254" t="e">
            <v>#REF!</v>
          </cell>
          <cell r="BB254" t="e">
            <v>#REF!</v>
          </cell>
          <cell r="BC254" t="e">
            <v>#REF!</v>
          </cell>
          <cell r="BD254" t="e">
            <v>#REF!</v>
          </cell>
          <cell r="BE254" t="e">
            <v>#REF!</v>
          </cell>
          <cell r="BF254" t="e">
            <v>#REF!</v>
          </cell>
          <cell r="BG254" t="e">
            <v>#REF!</v>
          </cell>
          <cell r="BH254" t="e">
            <v>#REF!</v>
          </cell>
          <cell r="BI254" t="e">
            <v>#REF!</v>
          </cell>
          <cell r="BJ254" t="e">
            <v>#REF!</v>
          </cell>
          <cell r="BK254" t="e">
            <v>#REF!</v>
          </cell>
          <cell r="BL254" t="e">
            <v>#REF!</v>
          </cell>
          <cell r="BM254" t="e">
            <v>#REF!</v>
          </cell>
          <cell r="BN254" t="e">
            <v>#REF!</v>
          </cell>
          <cell r="BO254" t="e">
            <v>#REF!</v>
          </cell>
          <cell r="BP254" t="e">
            <v>#REF!</v>
          </cell>
          <cell r="BQ254" t="e">
            <v>#REF!</v>
          </cell>
          <cell r="BR254" t="e">
            <v>#REF!</v>
          </cell>
          <cell r="BS254" t="e">
            <v>#REF!</v>
          </cell>
          <cell r="BT254" t="e">
            <v>#REF!</v>
          </cell>
          <cell r="BU254" t="e">
            <v>#REF!</v>
          </cell>
          <cell r="BV254" t="e">
            <v>#REF!</v>
          </cell>
          <cell r="BW254" t="e">
            <v>#REF!</v>
          </cell>
          <cell r="BX254" t="e">
            <v>#REF!</v>
          </cell>
          <cell r="BY254" t="e">
            <v>#REF!</v>
          </cell>
          <cell r="BZ254" t="e">
            <v>#REF!</v>
          </cell>
          <cell r="CA254" t="e">
            <v>#REF!</v>
          </cell>
          <cell r="CB254" t="e">
            <v>#REF!</v>
          </cell>
          <cell r="CC254" t="e">
            <v>#REF!</v>
          </cell>
          <cell r="CD254" t="e">
            <v>#REF!</v>
          </cell>
          <cell r="CE254" t="e">
            <v>#REF!</v>
          </cell>
          <cell r="CF254" t="e">
            <v>#REF!</v>
          </cell>
          <cell r="CG254" t="e">
            <v>#REF!</v>
          </cell>
          <cell r="CH254" t="e">
            <v>#REF!</v>
          </cell>
          <cell r="CI254" t="e">
            <v>#REF!</v>
          </cell>
          <cell r="CJ254" t="e">
            <v>#REF!</v>
          </cell>
          <cell r="CK254" t="e">
            <v>#REF!</v>
          </cell>
          <cell r="CL254" t="e">
            <v>#REF!</v>
          </cell>
          <cell r="CM254" t="e">
            <v>#REF!</v>
          </cell>
          <cell r="CN254" t="e">
            <v>#REF!</v>
          </cell>
          <cell r="CO254" t="e">
            <v>#REF!</v>
          </cell>
          <cell r="CP254" t="e">
            <v>#REF!</v>
          </cell>
          <cell r="CQ254" t="e">
            <v>#REF!</v>
          </cell>
          <cell r="CR254" t="e">
            <v>#REF!</v>
          </cell>
          <cell r="CS254" t="e">
            <v>#REF!</v>
          </cell>
          <cell r="CT254" t="e">
            <v>#REF!</v>
          </cell>
          <cell r="CU254" t="e">
            <v>#REF!</v>
          </cell>
          <cell r="CV254" t="e">
            <v>#REF!</v>
          </cell>
          <cell r="CW254" t="e">
            <v>#REF!</v>
          </cell>
          <cell r="CX254" t="e">
            <v>#REF!</v>
          </cell>
          <cell r="CY254" t="e">
            <v>#REF!</v>
          </cell>
          <cell r="CZ254" t="e">
            <v>#REF!</v>
          </cell>
          <cell r="DA254" t="e">
            <v>#REF!</v>
          </cell>
          <cell r="DB254" t="e">
            <v>#REF!</v>
          </cell>
          <cell r="DC254" t="e">
            <v>#REF!</v>
          </cell>
          <cell r="DD254" t="e">
            <v>#REF!</v>
          </cell>
          <cell r="DE254" t="e">
            <v>#REF!</v>
          </cell>
          <cell r="DF254" t="e">
            <v>#REF!</v>
          </cell>
          <cell r="DG254" t="e">
            <v>#REF!</v>
          </cell>
          <cell r="DH254" t="e">
            <v>#REF!</v>
          </cell>
          <cell r="DI254" t="e">
            <v>#REF!</v>
          </cell>
          <cell r="DJ254" t="e">
            <v>#REF!</v>
          </cell>
          <cell r="DK254" t="e">
            <v>#REF!</v>
          </cell>
          <cell r="DL254" t="e">
            <v>#REF!</v>
          </cell>
          <cell r="DM254" t="e">
            <v>#REF!</v>
          </cell>
          <cell r="DN254" t="e">
            <v>#REF!</v>
          </cell>
          <cell r="DO254" t="e">
            <v>#REF!</v>
          </cell>
          <cell r="DP254" t="e">
            <v>#REF!</v>
          </cell>
          <cell r="DQ254" t="e">
            <v>#REF!</v>
          </cell>
          <cell r="DR254" t="e">
            <v>#REF!</v>
          </cell>
          <cell r="DS254" t="e">
            <v>#REF!</v>
          </cell>
          <cell r="DT254" t="e">
            <v>#REF!</v>
          </cell>
          <cell r="DU254" t="e">
            <v>#REF!</v>
          </cell>
          <cell r="DV254" t="e">
            <v>#REF!</v>
          </cell>
          <cell r="DW254" t="e">
            <v>#REF!</v>
          </cell>
          <cell r="DX254" t="e">
            <v>#REF!</v>
          </cell>
          <cell r="DY254" t="e">
            <v>#REF!</v>
          </cell>
          <cell r="DZ254" t="e">
            <v>#REF!</v>
          </cell>
          <cell r="EA254" t="e">
            <v>#REF!</v>
          </cell>
          <cell r="EB254" t="e">
            <v>#REF!</v>
          </cell>
          <cell r="EC254" t="e">
            <v>#REF!</v>
          </cell>
          <cell r="ED254" t="e">
            <v>#REF!</v>
          </cell>
          <cell r="EE254" t="e">
            <v>#REF!</v>
          </cell>
          <cell r="EF254" t="e">
            <v>#REF!</v>
          </cell>
          <cell r="EG254" t="e">
            <v>#REF!</v>
          </cell>
          <cell r="EH254" t="e">
            <v>#REF!</v>
          </cell>
          <cell r="EI254" t="e">
            <v>#REF!</v>
          </cell>
          <cell r="EJ254" t="e">
            <v>#REF!</v>
          </cell>
          <cell r="EK254" t="e">
            <v>#REF!</v>
          </cell>
          <cell r="EL254" t="e">
            <v>#REF!</v>
          </cell>
          <cell r="EM254" t="e">
            <v>#REF!</v>
          </cell>
          <cell r="EN254" t="e">
            <v>#REF!</v>
          </cell>
          <cell r="EO254" t="e">
            <v>#REF!</v>
          </cell>
          <cell r="EP254" t="e">
            <v>#REF!</v>
          </cell>
          <cell r="EQ254" t="e">
            <v>#REF!</v>
          </cell>
          <cell r="ER254" t="e">
            <v>#REF!</v>
          </cell>
          <cell r="ES254" t="e">
            <v>#REF!</v>
          </cell>
          <cell r="ET254" t="e">
            <v>#REF!</v>
          </cell>
          <cell r="EU254" t="e">
            <v>#REF!</v>
          </cell>
          <cell r="EV254" t="e">
            <v>#REF!</v>
          </cell>
          <cell r="EW254" t="e">
            <v>#REF!</v>
          </cell>
          <cell r="EX254" t="e">
            <v>#REF!</v>
          </cell>
          <cell r="EY254" t="e">
            <v>#REF!</v>
          </cell>
          <cell r="EZ254" t="e">
            <v>#REF!</v>
          </cell>
          <cell r="FA254" t="e">
            <v>#REF!</v>
          </cell>
          <cell r="FB254" t="e">
            <v>#REF!</v>
          </cell>
          <cell r="FC254" t="e">
            <v>#REF!</v>
          </cell>
          <cell r="FD254" t="e">
            <v>#REF!</v>
          </cell>
          <cell r="FE254" t="e">
            <v>#REF!</v>
          </cell>
          <cell r="FF254" t="e">
            <v>#REF!</v>
          </cell>
          <cell r="FG254" t="e">
            <v>#REF!</v>
          </cell>
          <cell r="FH254" t="e">
            <v>#REF!</v>
          </cell>
          <cell r="FI254" t="e">
            <v>#REF!</v>
          </cell>
          <cell r="FJ254" t="e">
            <v>#REF!</v>
          </cell>
          <cell r="FK254" t="e">
            <v>#REF!</v>
          </cell>
          <cell r="FL254" t="e">
            <v>#REF!</v>
          </cell>
          <cell r="FM254" t="e">
            <v>#REF!</v>
          </cell>
          <cell r="FN254" t="e">
            <v>#REF!</v>
          </cell>
          <cell r="FO254" t="e">
            <v>#REF!</v>
          </cell>
          <cell r="FP254" t="e">
            <v>#REF!</v>
          </cell>
          <cell r="FQ254" t="e">
            <v>#REF!</v>
          </cell>
          <cell r="FR254" t="e">
            <v>#REF!</v>
          </cell>
          <cell r="FS254" t="e">
            <v>#REF!</v>
          </cell>
          <cell r="FT254" t="e">
            <v>#REF!</v>
          </cell>
          <cell r="FU254" t="e">
            <v>#REF!</v>
          </cell>
          <cell r="FV254" t="e">
            <v>#REF!</v>
          </cell>
          <cell r="FW254" t="e">
            <v>#REF!</v>
          </cell>
          <cell r="FX254" t="e">
            <v>#REF!</v>
          </cell>
          <cell r="FY254" t="e">
            <v>#REF!</v>
          </cell>
          <cell r="FZ254" t="e">
            <v>#REF!</v>
          </cell>
          <cell r="GA254" t="e">
            <v>#REF!</v>
          </cell>
          <cell r="GB254" t="e">
            <v>#REF!</v>
          </cell>
          <cell r="GC254" t="e">
            <v>#REF!</v>
          </cell>
          <cell r="GD254" t="e">
            <v>#REF!</v>
          </cell>
          <cell r="GE254" t="e">
            <v>#REF!</v>
          </cell>
          <cell r="GF254" t="e">
            <v>#REF!</v>
          </cell>
          <cell r="GG254" t="e">
            <v>#REF!</v>
          </cell>
          <cell r="GH254" t="e">
            <v>#REF!</v>
          </cell>
          <cell r="GI254" t="e">
            <v>#REF!</v>
          </cell>
          <cell r="GJ254" t="e">
            <v>#REF!</v>
          </cell>
          <cell r="GK254" t="e">
            <v>#REF!</v>
          </cell>
          <cell r="GL254" t="e">
            <v>#REF!</v>
          </cell>
          <cell r="GM254" t="e">
            <v>#REF!</v>
          </cell>
          <cell r="GN254" t="e">
            <v>#REF!</v>
          </cell>
          <cell r="GO254" t="e">
            <v>#REF!</v>
          </cell>
          <cell r="GP254" t="e">
            <v>#REF!</v>
          </cell>
          <cell r="GQ254" t="e">
            <v>#REF!</v>
          </cell>
          <cell r="GR254" t="e">
            <v>#REF!</v>
          </cell>
          <cell r="GS254" t="e">
            <v>#REF!</v>
          </cell>
          <cell r="GT254" t="e">
            <v>#REF!</v>
          </cell>
          <cell r="GU254" t="e">
            <v>#REF!</v>
          </cell>
          <cell r="GV254" t="e">
            <v>#REF!</v>
          </cell>
          <cell r="GW254" t="e">
            <v>#REF!</v>
          </cell>
          <cell r="GX254" t="e">
            <v>#REF!</v>
          </cell>
          <cell r="GY254" t="e">
            <v>#REF!</v>
          </cell>
          <cell r="GZ254" t="e">
            <v>#REF!</v>
          </cell>
          <cell r="HA254" t="e">
            <v>#REF!</v>
          </cell>
          <cell r="HB254" t="e">
            <v>#REF!</v>
          </cell>
          <cell r="HC254" t="e">
            <v>#REF!</v>
          </cell>
          <cell r="HD254" t="e">
            <v>#REF!</v>
          </cell>
          <cell r="HE254" t="e">
            <v>#REF!</v>
          </cell>
          <cell r="HF254" t="e">
            <v>#REF!</v>
          </cell>
          <cell r="HG254" t="e">
            <v>#REF!</v>
          </cell>
          <cell r="HH254" t="e">
            <v>#REF!</v>
          </cell>
          <cell r="HI254" t="e">
            <v>#REF!</v>
          </cell>
          <cell r="HJ254" t="e">
            <v>#REF!</v>
          </cell>
          <cell r="HK254" t="e">
            <v>#REF!</v>
          </cell>
          <cell r="HL254" t="e">
            <v>#REF!</v>
          </cell>
          <cell r="HM254" t="e">
            <v>#REF!</v>
          </cell>
          <cell r="HN254" t="e">
            <v>#REF!</v>
          </cell>
          <cell r="HO254" t="e">
            <v>#REF!</v>
          </cell>
          <cell r="HP254" t="e">
            <v>#REF!</v>
          </cell>
          <cell r="HQ254" t="e">
            <v>#REF!</v>
          </cell>
          <cell r="HR254" t="e">
            <v>#REF!</v>
          </cell>
          <cell r="HS254" t="e">
            <v>#REF!</v>
          </cell>
          <cell r="HT254" t="e">
            <v>#REF!</v>
          </cell>
          <cell r="HU254" t="e">
            <v>#REF!</v>
          </cell>
          <cell r="HV254" t="e">
            <v>#REF!</v>
          </cell>
          <cell r="HW254" t="e">
            <v>#REF!</v>
          </cell>
          <cell r="HX254" t="e">
            <v>#REF!</v>
          </cell>
          <cell r="HY254" t="e">
            <v>#REF!</v>
          </cell>
          <cell r="HZ254" t="e">
            <v>#REF!</v>
          </cell>
          <cell r="IA254" t="e">
            <v>#REF!</v>
          </cell>
          <cell r="IB254" t="e">
            <v>#REF!</v>
          </cell>
          <cell r="IC254" t="e">
            <v>#REF!</v>
          </cell>
          <cell r="ID254" t="e">
            <v>#REF!</v>
          </cell>
          <cell r="IE254" t="e">
            <v>#REF!</v>
          </cell>
          <cell r="IF254" t="e">
            <v>#REF!</v>
          </cell>
          <cell r="IG254" t="e">
            <v>#REF!</v>
          </cell>
          <cell r="IH254" t="e">
            <v>#REF!</v>
          </cell>
          <cell r="II254" t="e">
            <v>#REF!</v>
          </cell>
          <cell r="IJ254" t="e">
            <v>#REF!</v>
          </cell>
          <cell r="IK254" t="e">
            <v>#REF!</v>
          </cell>
          <cell r="IL254" t="e">
            <v>#REF!</v>
          </cell>
          <cell r="IM254" t="e">
            <v>#REF!</v>
          </cell>
          <cell r="IN254" t="e">
            <v>#REF!</v>
          </cell>
          <cell r="IO254" t="e">
            <v>#REF!</v>
          </cell>
          <cell r="IP254" t="e">
            <v>#REF!</v>
          </cell>
          <cell r="IQ254" t="e">
            <v>#REF!</v>
          </cell>
          <cell r="IR254" t="e">
            <v>#REF!</v>
          </cell>
          <cell r="IS254" t="e">
            <v>#REF!</v>
          </cell>
          <cell r="IT254" t="e">
            <v>#REF!</v>
          </cell>
          <cell r="IU254" t="e">
            <v>#REF!</v>
          </cell>
          <cell r="IV254" t="e">
            <v>#REF!</v>
          </cell>
          <cell r="IW254" t="e">
            <v>#REF!</v>
          </cell>
          <cell r="IX254" t="e">
            <v>#REF!</v>
          </cell>
          <cell r="IY254" t="e">
            <v>#REF!</v>
          </cell>
          <cell r="IZ254" t="e">
            <v>#REF!</v>
          </cell>
          <cell r="JA254" t="e">
            <v>#REF!</v>
          </cell>
          <cell r="JB254" t="e">
            <v>#REF!</v>
          </cell>
          <cell r="JC254" t="e">
            <v>#REF!</v>
          </cell>
          <cell r="JD254" t="e">
            <v>#REF!</v>
          </cell>
          <cell r="JE254" t="e">
            <v>#REF!</v>
          </cell>
          <cell r="JF254" t="e">
            <v>#REF!</v>
          </cell>
          <cell r="JG254" t="e">
            <v>#REF!</v>
          </cell>
          <cell r="JH254" t="e">
            <v>#REF!</v>
          </cell>
          <cell r="JI254" t="e">
            <v>#REF!</v>
          </cell>
          <cell r="JJ254" t="e">
            <v>#REF!</v>
          </cell>
          <cell r="JK254" t="e">
            <v>#REF!</v>
          </cell>
        </row>
        <row r="255">
          <cell r="C255" t="str">
            <v>Hokchi</v>
          </cell>
          <cell r="D255" t="str">
            <v>1.1.33</v>
          </cell>
          <cell r="E255" t="str">
            <v>Hokchi1.1.33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  <cell r="Q255" t="e">
            <v>#REF!</v>
          </cell>
          <cell r="R255" t="e">
            <v>#REF!</v>
          </cell>
          <cell r="S255" t="e">
            <v>#REF!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  <cell r="AD255" t="e">
            <v>#REF!</v>
          </cell>
          <cell r="AE255" t="e">
            <v>#REF!</v>
          </cell>
          <cell r="AF255" t="e">
            <v>#REF!</v>
          </cell>
          <cell r="AG255" t="e">
            <v>#REF!</v>
          </cell>
          <cell r="AH255" t="e">
            <v>#REF!</v>
          </cell>
          <cell r="AI255" t="e">
            <v>#REF!</v>
          </cell>
          <cell r="AJ255" t="e">
            <v>#REF!</v>
          </cell>
          <cell r="AK255" t="e">
            <v>#REF!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Q255" t="e">
            <v>#REF!</v>
          </cell>
          <cell r="AR255" t="e">
            <v>#REF!</v>
          </cell>
          <cell r="AS255" t="e">
            <v>#REF!</v>
          </cell>
          <cell r="AT255" t="e">
            <v>#REF!</v>
          </cell>
          <cell r="AU255" t="e">
            <v>#REF!</v>
          </cell>
          <cell r="AV255" t="e">
            <v>#REF!</v>
          </cell>
          <cell r="AW255" t="e">
            <v>#REF!</v>
          </cell>
          <cell r="AX255" t="e">
            <v>#REF!</v>
          </cell>
          <cell r="AY255" t="e">
            <v>#REF!</v>
          </cell>
          <cell r="AZ255" t="e">
            <v>#REF!</v>
          </cell>
          <cell r="BA255" t="e">
            <v>#REF!</v>
          </cell>
          <cell r="BB255" t="e">
            <v>#REF!</v>
          </cell>
          <cell r="BC255" t="e">
            <v>#REF!</v>
          </cell>
          <cell r="BD255" t="e">
            <v>#REF!</v>
          </cell>
          <cell r="BE255" t="e">
            <v>#REF!</v>
          </cell>
          <cell r="BF255" t="e">
            <v>#REF!</v>
          </cell>
          <cell r="BG255" t="e">
            <v>#REF!</v>
          </cell>
          <cell r="BH255" t="e">
            <v>#REF!</v>
          </cell>
          <cell r="BI255" t="e">
            <v>#REF!</v>
          </cell>
          <cell r="BJ255" t="e">
            <v>#REF!</v>
          </cell>
          <cell r="BK255" t="e">
            <v>#REF!</v>
          </cell>
          <cell r="BL255" t="e">
            <v>#REF!</v>
          </cell>
          <cell r="BM255" t="e">
            <v>#REF!</v>
          </cell>
          <cell r="BN255" t="e">
            <v>#REF!</v>
          </cell>
          <cell r="BO255" t="e">
            <v>#REF!</v>
          </cell>
          <cell r="BP255" t="e">
            <v>#REF!</v>
          </cell>
          <cell r="BQ255" t="e">
            <v>#REF!</v>
          </cell>
          <cell r="BR255" t="e">
            <v>#REF!</v>
          </cell>
          <cell r="BS255" t="e">
            <v>#REF!</v>
          </cell>
          <cell r="BT255" t="e">
            <v>#REF!</v>
          </cell>
          <cell r="BU255" t="e">
            <v>#REF!</v>
          </cell>
          <cell r="BV255" t="e">
            <v>#REF!</v>
          </cell>
          <cell r="BW255" t="e">
            <v>#REF!</v>
          </cell>
          <cell r="BX255" t="e">
            <v>#REF!</v>
          </cell>
          <cell r="BY255" t="e">
            <v>#REF!</v>
          </cell>
          <cell r="BZ255" t="e">
            <v>#REF!</v>
          </cell>
          <cell r="CA255" t="e">
            <v>#REF!</v>
          </cell>
          <cell r="CB255" t="e">
            <v>#REF!</v>
          </cell>
          <cell r="CC255" t="e">
            <v>#REF!</v>
          </cell>
          <cell r="CD255" t="e">
            <v>#REF!</v>
          </cell>
          <cell r="CE255" t="e">
            <v>#REF!</v>
          </cell>
          <cell r="CF255" t="e">
            <v>#REF!</v>
          </cell>
          <cell r="CG255" t="e">
            <v>#REF!</v>
          </cell>
          <cell r="CH255" t="e">
            <v>#REF!</v>
          </cell>
          <cell r="CI255" t="e">
            <v>#REF!</v>
          </cell>
          <cell r="CJ255" t="e">
            <v>#REF!</v>
          </cell>
          <cell r="CK255" t="e">
            <v>#REF!</v>
          </cell>
          <cell r="CL255" t="e">
            <v>#REF!</v>
          </cell>
          <cell r="CM255" t="e">
            <v>#REF!</v>
          </cell>
          <cell r="CN255" t="e">
            <v>#REF!</v>
          </cell>
          <cell r="CO255" t="e">
            <v>#REF!</v>
          </cell>
          <cell r="CP255" t="e">
            <v>#REF!</v>
          </cell>
          <cell r="CQ255" t="e">
            <v>#REF!</v>
          </cell>
          <cell r="CR255" t="e">
            <v>#REF!</v>
          </cell>
          <cell r="CS255" t="e">
            <v>#REF!</v>
          </cell>
          <cell r="CT255" t="e">
            <v>#REF!</v>
          </cell>
          <cell r="CU255" t="e">
            <v>#REF!</v>
          </cell>
          <cell r="CV255" t="e">
            <v>#REF!</v>
          </cell>
          <cell r="CW255" t="e">
            <v>#REF!</v>
          </cell>
          <cell r="CX255" t="e">
            <v>#REF!</v>
          </cell>
          <cell r="CY255" t="e">
            <v>#REF!</v>
          </cell>
          <cell r="CZ255" t="e">
            <v>#REF!</v>
          </cell>
          <cell r="DA255" t="e">
            <v>#REF!</v>
          </cell>
          <cell r="DB255" t="e">
            <v>#REF!</v>
          </cell>
          <cell r="DC255" t="e">
            <v>#REF!</v>
          </cell>
          <cell r="DD255" t="e">
            <v>#REF!</v>
          </cell>
          <cell r="DE255" t="e">
            <v>#REF!</v>
          </cell>
          <cell r="DF255" t="e">
            <v>#REF!</v>
          </cell>
          <cell r="DG255" t="e">
            <v>#REF!</v>
          </cell>
          <cell r="DH255" t="e">
            <v>#REF!</v>
          </cell>
          <cell r="DI255" t="e">
            <v>#REF!</v>
          </cell>
          <cell r="DJ255" t="e">
            <v>#REF!</v>
          </cell>
          <cell r="DK255" t="e">
            <v>#REF!</v>
          </cell>
          <cell r="DL255" t="e">
            <v>#REF!</v>
          </cell>
          <cell r="DM255" t="e">
            <v>#REF!</v>
          </cell>
          <cell r="DN255" t="e">
            <v>#REF!</v>
          </cell>
          <cell r="DO255" t="e">
            <v>#REF!</v>
          </cell>
          <cell r="DP255" t="e">
            <v>#REF!</v>
          </cell>
          <cell r="DQ255" t="e">
            <v>#REF!</v>
          </cell>
          <cell r="DR255" t="e">
            <v>#REF!</v>
          </cell>
          <cell r="DS255" t="e">
            <v>#REF!</v>
          </cell>
          <cell r="DT255" t="e">
            <v>#REF!</v>
          </cell>
          <cell r="DU255" t="e">
            <v>#REF!</v>
          </cell>
          <cell r="DV255" t="e">
            <v>#REF!</v>
          </cell>
          <cell r="DW255" t="e">
            <v>#REF!</v>
          </cell>
          <cell r="DX255" t="e">
            <v>#REF!</v>
          </cell>
          <cell r="DY255" t="e">
            <v>#REF!</v>
          </cell>
          <cell r="DZ255" t="e">
            <v>#REF!</v>
          </cell>
          <cell r="EA255" t="e">
            <v>#REF!</v>
          </cell>
          <cell r="EB255" t="e">
            <v>#REF!</v>
          </cell>
          <cell r="EC255" t="e">
            <v>#REF!</v>
          </cell>
          <cell r="ED255" t="e">
            <v>#REF!</v>
          </cell>
          <cell r="EE255" t="e">
            <v>#REF!</v>
          </cell>
          <cell r="EF255" t="e">
            <v>#REF!</v>
          </cell>
          <cell r="EG255" t="e">
            <v>#REF!</v>
          </cell>
          <cell r="EH255" t="e">
            <v>#REF!</v>
          </cell>
          <cell r="EI255" t="e">
            <v>#REF!</v>
          </cell>
          <cell r="EJ255" t="e">
            <v>#REF!</v>
          </cell>
          <cell r="EK255" t="e">
            <v>#REF!</v>
          </cell>
          <cell r="EL255" t="e">
            <v>#REF!</v>
          </cell>
          <cell r="EM255" t="e">
            <v>#REF!</v>
          </cell>
          <cell r="EN255" t="e">
            <v>#REF!</v>
          </cell>
          <cell r="EO255" t="e">
            <v>#REF!</v>
          </cell>
          <cell r="EP255" t="e">
            <v>#REF!</v>
          </cell>
          <cell r="EQ255" t="e">
            <v>#REF!</v>
          </cell>
          <cell r="ER255" t="e">
            <v>#REF!</v>
          </cell>
          <cell r="ES255" t="e">
            <v>#REF!</v>
          </cell>
          <cell r="ET255" t="e">
            <v>#REF!</v>
          </cell>
          <cell r="EU255" t="e">
            <v>#REF!</v>
          </cell>
          <cell r="EV255" t="e">
            <v>#REF!</v>
          </cell>
          <cell r="EW255" t="e">
            <v>#REF!</v>
          </cell>
          <cell r="EX255" t="e">
            <v>#REF!</v>
          </cell>
          <cell r="EY255" t="e">
            <v>#REF!</v>
          </cell>
          <cell r="EZ255" t="e">
            <v>#REF!</v>
          </cell>
          <cell r="FA255" t="e">
            <v>#REF!</v>
          </cell>
          <cell r="FB255" t="e">
            <v>#REF!</v>
          </cell>
          <cell r="FC255" t="e">
            <v>#REF!</v>
          </cell>
          <cell r="FD255" t="e">
            <v>#REF!</v>
          </cell>
          <cell r="FE255" t="e">
            <v>#REF!</v>
          </cell>
          <cell r="FF255" t="e">
            <v>#REF!</v>
          </cell>
          <cell r="FG255" t="e">
            <v>#REF!</v>
          </cell>
          <cell r="FH255" t="e">
            <v>#REF!</v>
          </cell>
          <cell r="FI255" t="e">
            <v>#REF!</v>
          </cell>
          <cell r="FJ255" t="e">
            <v>#REF!</v>
          </cell>
          <cell r="FK255" t="e">
            <v>#REF!</v>
          </cell>
          <cell r="FL255" t="e">
            <v>#REF!</v>
          </cell>
          <cell r="FM255" t="e">
            <v>#REF!</v>
          </cell>
          <cell r="FN255" t="e">
            <v>#REF!</v>
          </cell>
          <cell r="FO255" t="e">
            <v>#REF!</v>
          </cell>
          <cell r="FP255" t="e">
            <v>#REF!</v>
          </cell>
          <cell r="FQ255" t="e">
            <v>#REF!</v>
          </cell>
          <cell r="FR255" t="e">
            <v>#REF!</v>
          </cell>
          <cell r="FS255" t="e">
            <v>#REF!</v>
          </cell>
          <cell r="FT255" t="e">
            <v>#REF!</v>
          </cell>
          <cell r="FU255" t="e">
            <v>#REF!</v>
          </cell>
          <cell r="FV255" t="e">
            <v>#REF!</v>
          </cell>
          <cell r="FW255" t="e">
            <v>#REF!</v>
          </cell>
          <cell r="FX255" t="e">
            <v>#REF!</v>
          </cell>
          <cell r="FY255" t="e">
            <v>#REF!</v>
          </cell>
          <cell r="FZ255" t="e">
            <v>#REF!</v>
          </cell>
          <cell r="GA255" t="e">
            <v>#REF!</v>
          </cell>
          <cell r="GB255" t="e">
            <v>#REF!</v>
          </cell>
          <cell r="GC255" t="e">
            <v>#REF!</v>
          </cell>
          <cell r="GD255" t="e">
            <v>#REF!</v>
          </cell>
          <cell r="GE255" t="e">
            <v>#REF!</v>
          </cell>
          <cell r="GF255" t="e">
            <v>#REF!</v>
          </cell>
          <cell r="GG255" t="e">
            <v>#REF!</v>
          </cell>
          <cell r="GH255" t="e">
            <v>#REF!</v>
          </cell>
          <cell r="GI255" t="e">
            <v>#REF!</v>
          </cell>
          <cell r="GJ255" t="e">
            <v>#REF!</v>
          </cell>
          <cell r="GK255" t="e">
            <v>#REF!</v>
          </cell>
          <cell r="GL255" t="e">
            <v>#REF!</v>
          </cell>
          <cell r="GM255" t="e">
            <v>#REF!</v>
          </cell>
          <cell r="GN255" t="e">
            <v>#REF!</v>
          </cell>
          <cell r="GO255" t="e">
            <v>#REF!</v>
          </cell>
          <cell r="GP255" t="e">
            <v>#REF!</v>
          </cell>
          <cell r="GQ255" t="e">
            <v>#REF!</v>
          </cell>
          <cell r="GR255" t="e">
            <v>#REF!</v>
          </cell>
          <cell r="GS255" t="e">
            <v>#REF!</v>
          </cell>
          <cell r="GT255" t="e">
            <v>#REF!</v>
          </cell>
          <cell r="GU255" t="e">
            <v>#REF!</v>
          </cell>
          <cell r="GV255" t="e">
            <v>#REF!</v>
          </cell>
          <cell r="GW255" t="e">
            <v>#REF!</v>
          </cell>
          <cell r="GX255" t="e">
            <v>#REF!</v>
          </cell>
          <cell r="GY255" t="e">
            <v>#REF!</v>
          </cell>
          <cell r="GZ255" t="e">
            <v>#REF!</v>
          </cell>
          <cell r="HA255" t="e">
            <v>#REF!</v>
          </cell>
          <cell r="HB255" t="e">
            <v>#REF!</v>
          </cell>
          <cell r="HC255" t="e">
            <v>#REF!</v>
          </cell>
          <cell r="HD255" t="e">
            <v>#REF!</v>
          </cell>
          <cell r="HE255" t="e">
            <v>#REF!</v>
          </cell>
          <cell r="HF255" t="e">
            <v>#REF!</v>
          </cell>
          <cell r="HG255" t="e">
            <v>#REF!</v>
          </cell>
          <cell r="HH255" t="e">
            <v>#REF!</v>
          </cell>
          <cell r="HI255" t="e">
            <v>#REF!</v>
          </cell>
          <cell r="HJ255" t="e">
            <v>#REF!</v>
          </cell>
          <cell r="HK255" t="e">
            <v>#REF!</v>
          </cell>
          <cell r="HL255" t="e">
            <v>#REF!</v>
          </cell>
          <cell r="HM255" t="e">
            <v>#REF!</v>
          </cell>
          <cell r="HN255" t="e">
            <v>#REF!</v>
          </cell>
          <cell r="HO255" t="e">
            <v>#REF!</v>
          </cell>
          <cell r="HP255" t="e">
            <v>#REF!</v>
          </cell>
          <cell r="HQ255" t="e">
            <v>#REF!</v>
          </cell>
          <cell r="HR255" t="e">
            <v>#REF!</v>
          </cell>
          <cell r="HS255" t="e">
            <v>#REF!</v>
          </cell>
          <cell r="HT255" t="e">
            <v>#REF!</v>
          </cell>
          <cell r="HU255" t="e">
            <v>#REF!</v>
          </cell>
          <cell r="HV255" t="e">
            <v>#REF!</v>
          </cell>
          <cell r="HW255" t="e">
            <v>#REF!</v>
          </cell>
          <cell r="HX255" t="e">
            <v>#REF!</v>
          </cell>
          <cell r="HY255" t="e">
            <v>#REF!</v>
          </cell>
          <cell r="HZ255" t="e">
            <v>#REF!</v>
          </cell>
          <cell r="IA255" t="e">
            <v>#REF!</v>
          </cell>
          <cell r="IB255" t="e">
            <v>#REF!</v>
          </cell>
          <cell r="IC255" t="e">
            <v>#REF!</v>
          </cell>
          <cell r="ID255" t="e">
            <v>#REF!</v>
          </cell>
          <cell r="IE255" t="e">
            <v>#REF!</v>
          </cell>
          <cell r="IF255" t="e">
            <v>#REF!</v>
          </cell>
          <cell r="IG255" t="e">
            <v>#REF!</v>
          </cell>
          <cell r="IH255" t="e">
            <v>#REF!</v>
          </cell>
          <cell r="II255" t="e">
            <v>#REF!</v>
          </cell>
          <cell r="IJ255" t="e">
            <v>#REF!</v>
          </cell>
          <cell r="IK255" t="e">
            <v>#REF!</v>
          </cell>
          <cell r="IL255" t="e">
            <v>#REF!</v>
          </cell>
          <cell r="IM255" t="e">
            <v>#REF!</v>
          </cell>
          <cell r="IN255" t="e">
            <v>#REF!</v>
          </cell>
          <cell r="IO255" t="e">
            <v>#REF!</v>
          </cell>
          <cell r="IP255" t="e">
            <v>#REF!</v>
          </cell>
          <cell r="IQ255" t="e">
            <v>#REF!</v>
          </cell>
          <cell r="IR255" t="e">
            <v>#REF!</v>
          </cell>
          <cell r="IS255" t="e">
            <v>#REF!</v>
          </cell>
          <cell r="IT255" t="e">
            <v>#REF!</v>
          </cell>
          <cell r="IU255" t="e">
            <v>#REF!</v>
          </cell>
          <cell r="IV255" t="e">
            <v>#REF!</v>
          </cell>
          <cell r="IW255" t="e">
            <v>#REF!</v>
          </cell>
          <cell r="IX255" t="e">
            <v>#REF!</v>
          </cell>
          <cell r="IY255" t="e">
            <v>#REF!</v>
          </cell>
          <cell r="IZ255" t="e">
            <v>#REF!</v>
          </cell>
          <cell r="JA255" t="e">
            <v>#REF!</v>
          </cell>
          <cell r="JB255" t="e">
            <v>#REF!</v>
          </cell>
          <cell r="JC255" t="e">
            <v>#REF!</v>
          </cell>
          <cell r="JD255" t="e">
            <v>#REF!</v>
          </cell>
          <cell r="JE255" t="e">
            <v>#REF!</v>
          </cell>
          <cell r="JF255" t="e">
            <v>#REF!</v>
          </cell>
          <cell r="JG255" t="e">
            <v>#REF!</v>
          </cell>
          <cell r="JH255" t="e">
            <v>#REF!</v>
          </cell>
          <cell r="JI255" t="e">
            <v>#REF!</v>
          </cell>
          <cell r="JJ255" t="e">
            <v>#REF!</v>
          </cell>
          <cell r="JK255" t="e">
            <v>#REF!</v>
          </cell>
        </row>
        <row r="256">
          <cell r="C256" t="str">
            <v>Hokchi</v>
          </cell>
          <cell r="D256" t="str">
            <v>1.2.1</v>
          </cell>
          <cell r="E256" t="str">
            <v>Hokchi1.2.1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S256" t="e">
            <v>#REF!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  <cell r="AD256" t="e">
            <v>#REF!</v>
          </cell>
          <cell r="AE256" t="e">
            <v>#REF!</v>
          </cell>
          <cell r="AF256" t="e">
            <v>#REF!</v>
          </cell>
          <cell r="AG256" t="e">
            <v>#REF!</v>
          </cell>
          <cell r="AH256" t="e">
            <v>#REF!</v>
          </cell>
          <cell r="AI256" t="e">
            <v>#REF!</v>
          </cell>
          <cell r="AJ256" t="e">
            <v>#REF!</v>
          </cell>
          <cell r="AK256" t="e">
            <v>#REF!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Q256" t="e">
            <v>#REF!</v>
          </cell>
          <cell r="AR256" t="e">
            <v>#REF!</v>
          </cell>
          <cell r="AS256" t="e">
            <v>#REF!</v>
          </cell>
          <cell r="AT256" t="e">
            <v>#REF!</v>
          </cell>
          <cell r="AU256" t="e">
            <v>#REF!</v>
          </cell>
          <cell r="AV256" t="e">
            <v>#REF!</v>
          </cell>
          <cell r="AW256" t="e">
            <v>#REF!</v>
          </cell>
          <cell r="AX256" t="e">
            <v>#REF!</v>
          </cell>
          <cell r="AY256" t="e">
            <v>#REF!</v>
          </cell>
          <cell r="AZ256" t="e">
            <v>#REF!</v>
          </cell>
          <cell r="BA256" t="e">
            <v>#REF!</v>
          </cell>
          <cell r="BB256" t="e">
            <v>#REF!</v>
          </cell>
          <cell r="BC256" t="e">
            <v>#REF!</v>
          </cell>
          <cell r="BD256" t="e">
            <v>#REF!</v>
          </cell>
          <cell r="BE256" t="e">
            <v>#REF!</v>
          </cell>
          <cell r="BF256" t="e">
            <v>#REF!</v>
          </cell>
          <cell r="BG256" t="e">
            <v>#REF!</v>
          </cell>
          <cell r="BH256" t="e">
            <v>#REF!</v>
          </cell>
          <cell r="BI256" t="e">
            <v>#REF!</v>
          </cell>
          <cell r="BJ256" t="e">
            <v>#REF!</v>
          </cell>
          <cell r="BK256" t="e">
            <v>#REF!</v>
          </cell>
          <cell r="BL256" t="e">
            <v>#REF!</v>
          </cell>
          <cell r="BM256" t="e">
            <v>#REF!</v>
          </cell>
          <cell r="BN256" t="e">
            <v>#REF!</v>
          </cell>
          <cell r="BO256" t="e">
            <v>#REF!</v>
          </cell>
          <cell r="BP256" t="e">
            <v>#REF!</v>
          </cell>
          <cell r="BQ256" t="e">
            <v>#REF!</v>
          </cell>
          <cell r="BR256" t="e">
            <v>#REF!</v>
          </cell>
          <cell r="BS256" t="e">
            <v>#REF!</v>
          </cell>
          <cell r="BT256" t="e">
            <v>#REF!</v>
          </cell>
          <cell r="BU256" t="e">
            <v>#REF!</v>
          </cell>
          <cell r="BV256" t="e">
            <v>#REF!</v>
          </cell>
          <cell r="BW256" t="e">
            <v>#REF!</v>
          </cell>
          <cell r="BX256" t="e">
            <v>#REF!</v>
          </cell>
          <cell r="BY256" t="e">
            <v>#REF!</v>
          </cell>
          <cell r="BZ256" t="e">
            <v>#REF!</v>
          </cell>
          <cell r="CA256" t="e">
            <v>#REF!</v>
          </cell>
          <cell r="CB256" t="e">
            <v>#REF!</v>
          </cell>
          <cell r="CC256" t="e">
            <v>#REF!</v>
          </cell>
          <cell r="CD256" t="e">
            <v>#REF!</v>
          </cell>
          <cell r="CE256" t="e">
            <v>#REF!</v>
          </cell>
          <cell r="CF256" t="e">
            <v>#REF!</v>
          </cell>
          <cell r="CG256" t="e">
            <v>#REF!</v>
          </cell>
          <cell r="CH256" t="e">
            <v>#REF!</v>
          </cell>
          <cell r="CI256" t="e">
            <v>#REF!</v>
          </cell>
          <cell r="CJ256" t="e">
            <v>#REF!</v>
          </cell>
          <cell r="CK256" t="e">
            <v>#REF!</v>
          </cell>
          <cell r="CL256" t="e">
            <v>#REF!</v>
          </cell>
          <cell r="CM256" t="e">
            <v>#REF!</v>
          </cell>
          <cell r="CN256" t="e">
            <v>#REF!</v>
          </cell>
          <cell r="CO256" t="e">
            <v>#REF!</v>
          </cell>
          <cell r="CP256" t="e">
            <v>#REF!</v>
          </cell>
          <cell r="CQ256" t="e">
            <v>#REF!</v>
          </cell>
          <cell r="CR256" t="e">
            <v>#REF!</v>
          </cell>
          <cell r="CS256" t="e">
            <v>#REF!</v>
          </cell>
          <cell r="CT256" t="e">
            <v>#REF!</v>
          </cell>
          <cell r="CU256" t="e">
            <v>#REF!</v>
          </cell>
          <cell r="CV256" t="e">
            <v>#REF!</v>
          </cell>
          <cell r="CW256" t="e">
            <v>#REF!</v>
          </cell>
          <cell r="CX256" t="e">
            <v>#REF!</v>
          </cell>
          <cell r="CY256" t="e">
            <v>#REF!</v>
          </cell>
          <cell r="CZ256" t="e">
            <v>#REF!</v>
          </cell>
          <cell r="DA256" t="e">
            <v>#REF!</v>
          </cell>
          <cell r="DB256" t="e">
            <v>#REF!</v>
          </cell>
          <cell r="DC256" t="e">
            <v>#REF!</v>
          </cell>
          <cell r="DD256" t="e">
            <v>#REF!</v>
          </cell>
          <cell r="DE256" t="e">
            <v>#REF!</v>
          </cell>
          <cell r="DF256" t="e">
            <v>#REF!</v>
          </cell>
          <cell r="DG256" t="e">
            <v>#REF!</v>
          </cell>
          <cell r="DH256" t="e">
            <v>#REF!</v>
          </cell>
          <cell r="DI256" t="e">
            <v>#REF!</v>
          </cell>
          <cell r="DJ256" t="e">
            <v>#REF!</v>
          </cell>
          <cell r="DK256" t="e">
            <v>#REF!</v>
          </cell>
          <cell r="DL256" t="e">
            <v>#REF!</v>
          </cell>
          <cell r="DM256" t="e">
            <v>#REF!</v>
          </cell>
          <cell r="DN256" t="e">
            <v>#REF!</v>
          </cell>
          <cell r="DO256" t="e">
            <v>#REF!</v>
          </cell>
          <cell r="DP256" t="e">
            <v>#REF!</v>
          </cell>
          <cell r="DQ256" t="e">
            <v>#REF!</v>
          </cell>
          <cell r="DR256" t="e">
            <v>#REF!</v>
          </cell>
          <cell r="DS256" t="e">
            <v>#REF!</v>
          </cell>
          <cell r="DT256" t="e">
            <v>#REF!</v>
          </cell>
          <cell r="DU256" t="e">
            <v>#REF!</v>
          </cell>
          <cell r="DV256" t="e">
            <v>#REF!</v>
          </cell>
          <cell r="DW256" t="e">
            <v>#REF!</v>
          </cell>
          <cell r="DX256" t="e">
            <v>#REF!</v>
          </cell>
          <cell r="DY256" t="e">
            <v>#REF!</v>
          </cell>
          <cell r="DZ256" t="e">
            <v>#REF!</v>
          </cell>
          <cell r="EA256" t="e">
            <v>#REF!</v>
          </cell>
          <cell r="EB256" t="e">
            <v>#REF!</v>
          </cell>
          <cell r="EC256" t="e">
            <v>#REF!</v>
          </cell>
          <cell r="ED256" t="e">
            <v>#REF!</v>
          </cell>
          <cell r="EE256" t="e">
            <v>#REF!</v>
          </cell>
          <cell r="EF256" t="e">
            <v>#REF!</v>
          </cell>
          <cell r="EG256" t="e">
            <v>#REF!</v>
          </cell>
          <cell r="EH256" t="e">
            <v>#REF!</v>
          </cell>
          <cell r="EI256" t="e">
            <v>#REF!</v>
          </cell>
          <cell r="EJ256" t="e">
            <v>#REF!</v>
          </cell>
          <cell r="EK256" t="e">
            <v>#REF!</v>
          </cell>
          <cell r="EL256" t="e">
            <v>#REF!</v>
          </cell>
          <cell r="EM256" t="e">
            <v>#REF!</v>
          </cell>
          <cell r="EN256" t="e">
            <v>#REF!</v>
          </cell>
          <cell r="EO256" t="e">
            <v>#REF!</v>
          </cell>
          <cell r="EP256" t="e">
            <v>#REF!</v>
          </cell>
          <cell r="EQ256" t="e">
            <v>#REF!</v>
          </cell>
          <cell r="ER256" t="e">
            <v>#REF!</v>
          </cell>
          <cell r="ES256" t="e">
            <v>#REF!</v>
          </cell>
          <cell r="ET256" t="e">
            <v>#REF!</v>
          </cell>
          <cell r="EU256" t="e">
            <v>#REF!</v>
          </cell>
          <cell r="EV256" t="e">
            <v>#REF!</v>
          </cell>
          <cell r="EW256" t="e">
            <v>#REF!</v>
          </cell>
          <cell r="EX256" t="e">
            <v>#REF!</v>
          </cell>
          <cell r="EY256" t="e">
            <v>#REF!</v>
          </cell>
          <cell r="EZ256" t="e">
            <v>#REF!</v>
          </cell>
          <cell r="FA256" t="e">
            <v>#REF!</v>
          </cell>
          <cell r="FB256" t="e">
            <v>#REF!</v>
          </cell>
          <cell r="FC256" t="e">
            <v>#REF!</v>
          </cell>
          <cell r="FD256" t="e">
            <v>#REF!</v>
          </cell>
          <cell r="FE256" t="e">
            <v>#REF!</v>
          </cell>
          <cell r="FF256" t="e">
            <v>#REF!</v>
          </cell>
          <cell r="FG256" t="e">
            <v>#REF!</v>
          </cell>
          <cell r="FH256" t="e">
            <v>#REF!</v>
          </cell>
          <cell r="FI256" t="e">
            <v>#REF!</v>
          </cell>
          <cell r="FJ256" t="e">
            <v>#REF!</v>
          </cell>
          <cell r="FK256" t="e">
            <v>#REF!</v>
          </cell>
          <cell r="FL256" t="e">
            <v>#REF!</v>
          </cell>
          <cell r="FM256" t="e">
            <v>#REF!</v>
          </cell>
          <cell r="FN256" t="e">
            <v>#REF!</v>
          </cell>
          <cell r="FO256" t="e">
            <v>#REF!</v>
          </cell>
          <cell r="FP256" t="e">
            <v>#REF!</v>
          </cell>
          <cell r="FQ256" t="e">
            <v>#REF!</v>
          </cell>
          <cell r="FR256" t="e">
            <v>#REF!</v>
          </cell>
          <cell r="FS256" t="e">
            <v>#REF!</v>
          </cell>
          <cell r="FT256" t="e">
            <v>#REF!</v>
          </cell>
          <cell r="FU256" t="e">
            <v>#REF!</v>
          </cell>
          <cell r="FV256" t="e">
            <v>#REF!</v>
          </cell>
          <cell r="FW256" t="e">
            <v>#REF!</v>
          </cell>
          <cell r="FX256" t="e">
            <v>#REF!</v>
          </cell>
          <cell r="FY256" t="e">
            <v>#REF!</v>
          </cell>
          <cell r="FZ256" t="e">
            <v>#REF!</v>
          </cell>
          <cell r="GA256" t="e">
            <v>#REF!</v>
          </cell>
          <cell r="GB256" t="e">
            <v>#REF!</v>
          </cell>
          <cell r="GC256" t="e">
            <v>#REF!</v>
          </cell>
          <cell r="GD256" t="e">
            <v>#REF!</v>
          </cell>
          <cell r="GE256" t="e">
            <v>#REF!</v>
          </cell>
          <cell r="GF256" t="e">
            <v>#REF!</v>
          </cell>
          <cell r="GG256" t="e">
            <v>#REF!</v>
          </cell>
          <cell r="GH256" t="e">
            <v>#REF!</v>
          </cell>
          <cell r="GI256" t="e">
            <v>#REF!</v>
          </cell>
          <cell r="GJ256" t="e">
            <v>#REF!</v>
          </cell>
          <cell r="GK256" t="e">
            <v>#REF!</v>
          </cell>
          <cell r="GL256" t="e">
            <v>#REF!</v>
          </cell>
          <cell r="GM256" t="e">
            <v>#REF!</v>
          </cell>
          <cell r="GN256" t="e">
            <v>#REF!</v>
          </cell>
          <cell r="GO256" t="e">
            <v>#REF!</v>
          </cell>
          <cell r="GP256" t="e">
            <v>#REF!</v>
          </cell>
          <cell r="GQ256" t="e">
            <v>#REF!</v>
          </cell>
          <cell r="GR256" t="e">
            <v>#REF!</v>
          </cell>
          <cell r="GS256" t="e">
            <v>#REF!</v>
          </cell>
          <cell r="GT256" t="e">
            <v>#REF!</v>
          </cell>
          <cell r="GU256" t="e">
            <v>#REF!</v>
          </cell>
          <cell r="GV256" t="e">
            <v>#REF!</v>
          </cell>
          <cell r="GW256" t="e">
            <v>#REF!</v>
          </cell>
          <cell r="GX256" t="e">
            <v>#REF!</v>
          </cell>
          <cell r="GY256" t="e">
            <v>#REF!</v>
          </cell>
          <cell r="GZ256" t="e">
            <v>#REF!</v>
          </cell>
          <cell r="HA256" t="e">
            <v>#REF!</v>
          </cell>
          <cell r="HB256" t="e">
            <v>#REF!</v>
          </cell>
          <cell r="HC256" t="e">
            <v>#REF!</v>
          </cell>
          <cell r="HD256" t="e">
            <v>#REF!</v>
          </cell>
          <cell r="HE256" t="e">
            <v>#REF!</v>
          </cell>
          <cell r="HF256" t="e">
            <v>#REF!</v>
          </cell>
          <cell r="HG256" t="e">
            <v>#REF!</v>
          </cell>
          <cell r="HH256" t="e">
            <v>#REF!</v>
          </cell>
          <cell r="HI256" t="e">
            <v>#REF!</v>
          </cell>
          <cell r="HJ256" t="e">
            <v>#REF!</v>
          </cell>
          <cell r="HK256" t="e">
            <v>#REF!</v>
          </cell>
          <cell r="HL256" t="e">
            <v>#REF!</v>
          </cell>
          <cell r="HM256" t="e">
            <v>#REF!</v>
          </cell>
          <cell r="HN256" t="e">
            <v>#REF!</v>
          </cell>
          <cell r="HO256" t="e">
            <v>#REF!</v>
          </cell>
          <cell r="HP256" t="e">
            <v>#REF!</v>
          </cell>
          <cell r="HQ256" t="e">
            <v>#REF!</v>
          </cell>
          <cell r="HR256" t="e">
            <v>#REF!</v>
          </cell>
          <cell r="HS256" t="e">
            <v>#REF!</v>
          </cell>
          <cell r="HT256" t="e">
            <v>#REF!</v>
          </cell>
          <cell r="HU256" t="e">
            <v>#REF!</v>
          </cell>
          <cell r="HV256" t="e">
            <v>#REF!</v>
          </cell>
          <cell r="HW256" t="e">
            <v>#REF!</v>
          </cell>
          <cell r="HX256" t="e">
            <v>#REF!</v>
          </cell>
          <cell r="HY256" t="e">
            <v>#REF!</v>
          </cell>
          <cell r="HZ256" t="e">
            <v>#REF!</v>
          </cell>
          <cell r="IA256" t="e">
            <v>#REF!</v>
          </cell>
          <cell r="IB256" t="e">
            <v>#REF!</v>
          </cell>
          <cell r="IC256" t="e">
            <v>#REF!</v>
          </cell>
          <cell r="ID256" t="e">
            <v>#REF!</v>
          </cell>
          <cell r="IE256" t="e">
            <v>#REF!</v>
          </cell>
          <cell r="IF256" t="e">
            <v>#REF!</v>
          </cell>
          <cell r="IG256" t="e">
            <v>#REF!</v>
          </cell>
          <cell r="IH256" t="e">
            <v>#REF!</v>
          </cell>
          <cell r="II256" t="e">
            <v>#REF!</v>
          </cell>
          <cell r="IJ256" t="e">
            <v>#REF!</v>
          </cell>
          <cell r="IK256" t="e">
            <v>#REF!</v>
          </cell>
          <cell r="IL256" t="e">
            <v>#REF!</v>
          </cell>
          <cell r="IM256" t="e">
            <v>#REF!</v>
          </cell>
          <cell r="IN256" t="e">
            <v>#REF!</v>
          </cell>
          <cell r="IO256" t="e">
            <v>#REF!</v>
          </cell>
          <cell r="IP256" t="e">
            <v>#REF!</v>
          </cell>
          <cell r="IQ256" t="e">
            <v>#REF!</v>
          </cell>
          <cell r="IR256" t="e">
            <v>#REF!</v>
          </cell>
          <cell r="IS256" t="e">
            <v>#REF!</v>
          </cell>
          <cell r="IT256" t="e">
            <v>#REF!</v>
          </cell>
          <cell r="IU256" t="e">
            <v>#REF!</v>
          </cell>
          <cell r="IV256" t="e">
            <v>#REF!</v>
          </cell>
          <cell r="IW256" t="e">
            <v>#REF!</v>
          </cell>
          <cell r="IX256" t="e">
            <v>#REF!</v>
          </cell>
          <cell r="IY256" t="e">
            <v>#REF!</v>
          </cell>
          <cell r="IZ256" t="e">
            <v>#REF!</v>
          </cell>
          <cell r="JA256" t="e">
            <v>#REF!</v>
          </cell>
          <cell r="JB256" t="e">
            <v>#REF!</v>
          </cell>
          <cell r="JC256" t="e">
            <v>#REF!</v>
          </cell>
          <cell r="JD256" t="e">
            <v>#REF!</v>
          </cell>
          <cell r="JE256" t="e">
            <v>#REF!</v>
          </cell>
          <cell r="JF256" t="e">
            <v>#REF!</v>
          </cell>
          <cell r="JG256" t="e">
            <v>#REF!</v>
          </cell>
          <cell r="JH256" t="e">
            <v>#REF!</v>
          </cell>
          <cell r="JI256" t="e">
            <v>#REF!</v>
          </cell>
          <cell r="JJ256" t="e">
            <v>#REF!</v>
          </cell>
          <cell r="JK256" t="e">
            <v>#REF!</v>
          </cell>
        </row>
        <row r="257">
          <cell r="C257" t="str">
            <v>Hokchi</v>
          </cell>
          <cell r="D257" t="str">
            <v>1.2.2</v>
          </cell>
          <cell r="E257" t="str">
            <v>Hokchi1.2.2</v>
          </cell>
          <cell r="F257" t="e">
            <v>#REF!</v>
          </cell>
          <cell r="G257" t="e">
            <v>#REF!</v>
          </cell>
          <cell r="H257" t="e">
            <v>#REF!</v>
          </cell>
          <cell r="I257" t="e">
            <v>#REF!</v>
          </cell>
          <cell r="J257" t="e">
            <v>#REF!</v>
          </cell>
          <cell r="K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  <cell r="Q257" t="e">
            <v>#REF!</v>
          </cell>
          <cell r="R257" t="e">
            <v>#REF!</v>
          </cell>
          <cell r="S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  <cell r="AE257" t="e">
            <v>#REF!</v>
          </cell>
          <cell r="AF257" t="e">
            <v>#REF!</v>
          </cell>
          <cell r="AG257" t="e">
            <v>#REF!</v>
          </cell>
          <cell r="AH257" t="e">
            <v>#REF!</v>
          </cell>
          <cell r="AI257" t="e">
            <v>#REF!</v>
          </cell>
          <cell r="AJ257" t="e">
            <v>#REF!</v>
          </cell>
          <cell r="AK257" t="e">
            <v>#REF!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Q257" t="e">
            <v>#REF!</v>
          </cell>
          <cell r="AR257" t="e">
            <v>#REF!</v>
          </cell>
          <cell r="AS257" t="e">
            <v>#REF!</v>
          </cell>
          <cell r="AT257" t="e">
            <v>#REF!</v>
          </cell>
          <cell r="AU257" t="e">
            <v>#REF!</v>
          </cell>
          <cell r="AV257" t="e">
            <v>#REF!</v>
          </cell>
          <cell r="AW257" t="e">
            <v>#REF!</v>
          </cell>
          <cell r="AX257" t="e">
            <v>#REF!</v>
          </cell>
          <cell r="AY257" t="e">
            <v>#REF!</v>
          </cell>
          <cell r="AZ257" t="e">
            <v>#REF!</v>
          </cell>
          <cell r="BA257" t="e">
            <v>#REF!</v>
          </cell>
          <cell r="BB257" t="e">
            <v>#REF!</v>
          </cell>
          <cell r="BC257" t="e">
            <v>#REF!</v>
          </cell>
          <cell r="BD257" t="e">
            <v>#REF!</v>
          </cell>
          <cell r="BE257" t="e">
            <v>#REF!</v>
          </cell>
          <cell r="BF257" t="e">
            <v>#REF!</v>
          </cell>
          <cell r="BG257" t="e">
            <v>#REF!</v>
          </cell>
          <cell r="BH257" t="e">
            <v>#REF!</v>
          </cell>
          <cell r="BI257" t="e">
            <v>#REF!</v>
          </cell>
          <cell r="BJ257" t="e">
            <v>#REF!</v>
          </cell>
          <cell r="BK257" t="e">
            <v>#REF!</v>
          </cell>
          <cell r="BL257" t="e">
            <v>#REF!</v>
          </cell>
          <cell r="BM257" t="e">
            <v>#REF!</v>
          </cell>
          <cell r="BN257" t="e">
            <v>#REF!</v>
          </cell>
          <cell r="BO257" t="e">
            <v>#REF!</v>
          </cell>
          <cell r="BP257" t="e">
            <v>#REF!</v>
          </cell>
          <cell r="BQ257" t="e">
            <v>#REF!</v>
          </cell>
          <cell r="BR257" t="e">
            <v>#REF!</v>
          </cell>
          <cell r="BS257" t="e">
            <v>#REF!</v>
          </cell>
          <cell r="BT257" t="e">
            <v>#REF!</v>
          </cell>
          <cell r="BU257" t="e">
            <v>#REF!</v>
          </cell>
          <cell r="BV257" t="e">
            <v>#REF!</v>
          </cell>
          <cell r="BW257" t="e">
            <v>#REF!</v>
          </cell>
          <cell r="BX257" t="e">
            <v>#REF!</v>
          </cell>
          <cell r="BY257" t="e">
            <v>#REF!</v>
          </cell>
          <cell r="BZ257" t="e">
            <v>#REF!</v>
          </cell>
          <cell r="CA257" t="e">
            <v>#REF!</v>
          </cell>
          <cell r="CB257" t="e">
            <v>#REF!</v>
          </cell>
          <cell r="CC257" t="e">
            <v>#REF!</v>
          </cell>
          <cell r="CD257" t="e">
            <v>#REF!</v>
          </cell>
          <cell r="CE257" t="e">
            <v>#REF!</v>
          </cell>
          <cell r="CF257" t="e">
            <v>#REF!</v>
          </cell>
          <cell r="CG257" t="e">
            <v>#REF!</v>
          </cell>
          <cell r="CH257" t="e">
            <v>#REF!</v>
          </cell>
          <cell r="CI257" t="e">
            <v>#REF!</v>
          </cell>
          <cell r="CJ257" t="e">
            <v>#REF!</v>
          </cell>
          <cell r="CK257" t="e">
            <v>#REF!</v>
          </cell>
          <cell r="CL257" t="e">
            <v>#REF!</v>
          </cell>
          <cell r="CM257" t="e">
            <v>#REF!</v>
          </cell>
          <cell r="CN257" t="e">
            <v>#REF!</v>
          </cell>
          <cell r="CO257" t="e">
            <v>#REF!</v>
          </cell>
          <cell r="CP257" t="e">
            <v>#REF!</v>
          </cell>
          <cell r="CQ257" t="e">
            <v>#REF!</v>
          </cell>
          <cell r="CR257" t="e">
            <v>#REF!</v>
          </cell>
          <cell r="CS257" t="e">
            <v>#REF!</v>
          </cell>
          <cell r="CT257" t="e">
            <v>#REF!</v>
          </cell>
          <cell r="CU257" t="e">
            <v>#REF!</v>
          </cell>
          <cell r="CV257" t="e">
            <v>#REF!</v>
          </cell>
          <cell r="CW257" t="e">
            <v>#REF!</v>
          </cell>
          <cell r="CX257" t="e">
            <v>#REF!</v>
          </cell>
          <cell r="CY257" t="e">
            <v>#REF!</v>
          </cell>
          <cell r="CZ257" t="e">
            <v>#REF!</v>
          </cell>
          <cell r="DA257" t="e">
            <v>#REF!</v>
          </cell>
          <cell r="DB257" t="e">
            <v>#REF!</v>
          </cell>
          <cell r="DC257" t="e">
            <v>#REF!</v>
          </cell>
          <cell r="DD257" t="e">
            <v>#REF!</v>
          </cell>
          <cell r="DE257" t="e">
            <v>#REF!</v>
          </cell>
          <cell r="DF257" t="e">
            <v>#REF!</v>
          </cell>
          <cell r="DG257" t="e">
            <v>#REF!</v>
          </cell>
          <cell r="DH257" t="e">
            <v>#REF!</v>
          </cell>
          <cell r="DI257" t="e">
            <v>#REF!</v>
          </cell>
          <cell r="DJ257" t="e">
            <v>#REF!</v>
          </cell>
          <cell r="DK257" t="e">
            <v>#REF!</v>
          </cell>
          <cell r="DL257" t="e">
            <v>#REF!</v>
          </cell>
          <cell r="DM257" t="e">
            <v>#REF!</v>
          </cell>
          <cell r="DN257" t="e">
            <v>#REF!</v>
          </cell>
          <cell r="DO257" t="e">
            <v>#REF!</v>
          </cell>
          <cell r="DP257" t="e">
            <v>#REF!</v>
          </cell>
          <cell r="DQ257" t="e">
            <v>#REF!</v>
          </cell>
          <cell r="DR257" t="e">
            <v>#REF!</v>
          </cell>
          <cell r="DS257" t="e">
            <v>#REF!</v>
          </cell>
          <cell r="DT257" t="e">
            <v>#REF!</v>
          </cell>
          <cell r="DU257" t="e">
            <v>#REF!</v>
          </cell>
          <cell r="DV257" t="e">
            <v>#REF!</v>
          </cell>
          <cell r="DW257" t="e">
            <v>#REF!</v>
          </cell>
          <cell r="DX257" t="e">
            <v>#REF!</v>
          </cell>
          <cell r="DY257" t="e">
            <v>#REF!</v>
          </cell>
          <cell r="DZ257" t="e">
            <v>#REF!</v>
          </cell>
          <cell r="EA257" t="e">
            <v>#REF!</v>
          </cell>
          <cell r="EB257" t="e">
            <v>#REF!</v>
          </cell>
          <cell r="EC257" t="e">
            <v>#REF!</v>
          </cell>
          <cell r="ED257" t="e">
            <v>#REF!</v>
          </cell>
          <cell r="EE257" t="e">
            <v>#REF!</v>
          </cell>
          <cell r="EF257" t="e">
            <v>#REF!</v>
          </cell>
          <cell r="EG257" t="e">
            <v>#REF!</v>
          </cell>
          <cell r="EH257" t="e">
            <v>#REF!</v>
          </cell>
          <cell r="EI257" t="e">
            <v>#REF!</v>
          </cell>
          <cell r="EJ257" t="e">
            <v>#REF!</v>
          </cell>
          <cell r="EK257" t="e">
            <v>#REF!</v>
          </cell>
          <cell r="EL257" t="e">
            <v>#REF!</v>
          </cell>
          <cell r="EM257" t="e">
            <v>#REF!</v>
          </cell>
          <cell r="EN257" t="e">
            <v>#REF!</v>
          </cell>
          <cell r="EO257" t="e">
            <v>#REF!</v>
          </cell>
          <cell r="EP257" t="e">
            <v>#REF!</v>
          </cell>
          <cell r="EQ257" t="e">
            <v>#REF!</v>
          </cell>
          <cell r="ER257" t="e">
            <v>#REF!</v>
          </cell>
          <cell r="ES257" t="e">
            <v>#REF!</v>
          </cell>
          <cell r="ET257" t="e">
            <v>#REF!</v>
          </cell>
          <cell r="EU257" t="e">
            <v>#REF!</v>
          </cell>
          <cell r="EV257" t="e">
            <v>#REF!</v>
          </cell>
          <cell r="EW257" t="e">
            <v>#REF!</v>
          </cell>
          <cell r="EX257" t="e">
            <v>#REF!</v>
          </cell>
          <cell r="EY257" t="e">
            <v>#REF!</v>
          </cell>
          <cell r="EZ257" t="e">
            <v>#REF!</v>
          </cell>
          <cell r="FA257" t="e">
            <v>#REF!</v>
          </cell>
          <cell r="FB257" t="e">
            <v>#REF!</v>
          </cell>
          <cell r="FC257" t="e">
            <v>#REF!</v>
          </cell>
          <cell r="FD257" t="e">
            <v>#REF!</v>
          </cell>
          <cell r="FE257" t="e">
            <v>#REF!</v>
          </cell>
          <cell r="FF257" t="e">
            <v>#REF!</v>
          </cell>
          <cell r="FG257" t="e">
            <v>#REF!</v>
          </cell>
          <cell r="FH257" t="e">
            <v>#REF!</v>
          </cell>
          <cell r="FI257" t="e">
            <v>#REF!</v>
          </cell>
          <cell r="FJ257" t="e">
            <v>#REF!</v>
          </cell>
          <cell r="FK257" t="e">
            <v>#REF!</v>
          </cell>
          <cell r="FL257" t="e">
            <v>#REF!</v>
          </cell>
          <cell r="FM257" t="e">
            <v>#REF!</v>
          </cell>
          <cell r="FN257" t="e">
            <v>#REF!</v>
          </cell>
          <cell r="FO257" t="e">
            <v>#REF!</v>
          </cell>
          <cell r="FP257" t="e">
            <v>#REF!</v>
          </cell>
          <cell r="FQ257" t="e">
            <v>#REF!</v>
          </cell>
          <cell r="FR257" t="e">
            <v>#REF!</v>
          </cell>
          <cell r="FS257" t="e">
            <v>#REF!</v>
          </cell>
          <cell r="FT257" t="e">
            <v>#REF!</v>
          </cell>
          <cell r="FU257" t="e">
            <v>#REF!</v>
          </cell>
          <cell r="FV257" t="e">
            <v>#REF!</v>
          </cell>
          <cell r="FW257" t="e">
            <v>#REF!</v>
          </cell>
          <cell r="FX257" t="e">
            <v>#REF!</v>
          </cell>
          <cell r="FY257" t="e">
            <v>#REF!</v>
          </cell>
          <cell r="FZ257" t="e">
            <v>#REF!</v>
          </cell>
          <cell r="GA257" t="e">
            <v>#REF!</v>
          </cell>
          <cell r="GB257" t="e">
            <v>#REF!</v>
          </cell>
          <cell r="GC257" t="e">
            <v>#REF!</v>
          </cell>
          <cell r="GD257" t="e">
            <v>#REF!</v>
          </cell>
          <cell r="GE257" t="e">
            <v>#REF!</v>
          </cell>
          <cell r="GF257" t="e">
            <v>#REF!</v>
          </cell>
          <cell r="GG257" t="e">
            <v>#REF!</v>
          </cell>
          <cell r="GH257" t="e">
            <v>#REF!</v>
          </cell>
          <cell r="GI257" t="e">
            <v>#REF!</v>
          </cell>
          <cell r="GJ257" t="e">
            <v>#REF!</v>
          </cell>
          <cell r="GK257" t="e">
            <v>#REF!</v>
          </cell>
          <cell r="GL257" t="e">
            <v>#REF!</v>
          </cell>
          <cell r="GM257" t="e">
            <v>#REF!</v>
          </cell>
          <cell r="GN257" t="e">
            <v>#REF!</v>
          </cell>
          <cell r="GO257" t="e">
            <v>#REF!</v>
          </cell>
          <cell r="GP257" t="e">
            <v>#REF!</v>
          </cell>
          <cell r="GQ257" t="e">
            <v>#REF!</v>
          </cell>
          <cell r="GR257" t="e">
            <v>#REF!</v>
          </cell>
          <cell r="GS257" t="e">
            <v>#REF!</v>
          </cell>
          <cell r="GT257" t="e">
            <v>#REF!</v>
          </cell>
          <cell r="GU257" t="e">
            <v>#REF!</v>
          </cell>
          <cell r="GV257" t="e">
            <v>#REF!</v>
          </cell>
          <cell r="GW257" t="e">
            <v>#REF!</v>
          </cell>
          <cell r="GX257" t="e">
            <v>#REF!</v>
          </cell>
          <cell r="GY257" t="e">
            <v>#REF!</v>
          </cell>
          <cell r="GZ257" t="e">
            <v>#REF!</v>
          </cell>
          <cell r="HA257" t="e">
            <v>#REF!</v>
          </cell>
          <cell r="HB257" t="e">
            <v>#REF!</v>
          </cell>
          <cell r="HC257" t="e">
            <v>#REF!</v>
          </cell>
          <cell r="HD257" t="e">
            <v>#REF!</v>
          </cell>
          <cell r="HE257" t="e">
            <v>#REF!</v>
          </cell>
          <cell r="HF257" t="e">
            <v>#REF!</v>
          </cell>
          <cell r="HG257" t="e">
            <v>#REF!</v>
          </cell>
          <cell r="HH257" t="e">
            <v>#REF!</v>
          </cell>
          <cell r="HI257" t="e">
            <v>#REF!</v>
          </cell>
          <cell r="HJ257" t="e">
            <v>#REF!</v>
          </cell>
          <cell r="HK257" t="e">
            <v>#REF!</v>
          </cell>
          <cell r="HL257" t="e">
            <v>#REF!</v>
          </cell>
          <cell r="HM257" t="e">
            <v>#REF!</v>
          </cell>
          <cell r="HN257" t="e">
            <v>#REF!</v>
          </cell>
          <cell r="HO257" t="e">
            <v>#REF!</v>
          </cell>
          <cell r="HP257" t="e">
            <v>#REF!</v>
          </cell>
          <cell r="HQ257" t="e">
            <v>#REF!</v>
          </cell>
          <cell r="HR257" t="e">
            <v>#REF!</v>
          </cell>
          <cell r="HS257" t="e">
            <v>#REF!</v>
          </cell>
          <cell r="HT257" t="e">
            <v>#REF!</v>
          </cell>
          <cell r="HU257" t="e">
            <v>#REF!</v>
          </cell>
          <cell r="HV257" t="e">
            <v>#REF!</v>
          </cell>
          <cell r="HW257" t="e">
            <v>#REF!</v>
          </cell>
          <cell r="HX257" t="e">
            <v>#REF!</v>
          </cell>
          <cell r="HY257" t="e">
            <v>#REF!</v>
          </cell>
          <cell r="HZ257" t="e">
            <v>#REF!</v>
          </cell>
          <cell r="IA257" t="e">
            <v>#REF!</v>
          </cell>
          <cell r="IB257" t="e">
            <v>#REF!</v>
          </cell>
          <cell r="IC257" t="e">
            <v>#REF!</v>
          </cell>
          <cell r="ID257" t="e">
            <v>#REF!</v>
          </cell>
          <cell r="IE257" t="e">
            <v>#REF!</v>
          </cell>
          <cell r="IF257" t="e">
            <v>#REF!</v>
          </cell>
          <cell r="IG257" t="e">
            <v>#REF!</v>
          </cell>
          <cell r="IH257" t="e">
            <v>#REF!</v>
          </cell>
          <cell r="II257" t="e">
            <v>#REF!</v>
          </cell>
          <cell r="IJ257" t="e">
            <v>#REF!</v>
          </cell>
          <cell r="IK257" t="e">
            <v>#REF!</v>
          </cell>
          <cell r="IL257" t="e">
            <v>#REF!</v>
          </cell>
          <cell r="IM257" t="e">
            <v>#REF!</v>
          </cell>
          <cell r="IN257" t="e">
            <v>#REF!</v>
          </cell>
          <cell r="IO257" t="e">
            <v>#REF!</v>
          </cell>
          <cell r="IP257" t="e">
            <v>#REF!</v>
          </cell>
          <cell r="IQ257" t="e">
            <v>#REF!</v>
          </cell>
          <cell r="IR257" t="e">
            <v>#REF!</v>
          </cell>
          <cell r="IS257" t="e">
            <v>#REF!</v>
          </cell>
          <cell r="IT257" t="e">
            <v>#REF!</v>
          </cell>
          <cell r="IU257" t="e">
            <v>#REF!</v>
          </cell>
          <cell r="IV257" t="e">
            <v>#REF!</v>
          </cell>
          <cell r="IW257" t="e">
            <v>#REF!</v>
          </cell>
          <cell r="IX257" t="e">
            <v>#REF!</v>
          </cell>
          <cell r="IY257" t="e">
            <v>#REF!</v>
          </cell>
          <cell r="IZ257" t="e">
            <v>#REF!</v>
          </cell>
          <cell r="JA257" t="e">
            <v>#REF!</v>
          </cell>
          <cell r="JB257" t="e">
            <v>#REF!</v>
          </cell>
          <cell r="JC257" t="e">
            <v>#REF!</v>
          </cell>
          <cell r="JD257" t="e">
            <v>#REF!</v>
          </cell>
          <cell r="JE257" t="e">
            <v>#REF!</v>
          </cell>
          <cell r="JF257" t="e">
            <v>#REF!</v>
          </cell>
          <cell r="JG257" t="e">
            <v>#REF!</v>
          </cell>
          <cell r="JH257" t="e">
            <v>#REF!</v>
          </cell>
          <cell r="JI257" t="e">
            <v>#REF!</v>
          </cell>
          <cell r="JJ257" t="e">
            <v>#REF!</v>
          </cell>
          <cell r="JK257" t="e">
            <v>#REF!</v>
          </cell>
        </row>
        <row r="258">
          <cell r="C258" t="str">
            <v>Hokchi</v>
          </cell>
          <cell r="D258" t="str">
            <v>1.2.3</v>
          </cell>
          <cell r="E258" t="str">
            <v>Hokchi1.2.3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  <cell r="AE258" t="e">
            <v>#REF!</v>
          </cell>
          <cell r="AF258" t="e">
            <v>#REF!</v>
          </cell>
          <cell r="AG258" t="e">
            <v>#REF!</v>
          </cell>
          <cell r="AH258" t="e">
            <v>#REF!</v>
          </cell>
          <cell r="AI258" t="e">
            <v>#REF!</v>
          </cell>
          <cell r="AJ258" t="e">
            <v>#REF!</v>
          </cell>
          <cell r="AK258" t="e">
            <v>#REF!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Q258" t="e">
            <v>#REF!</v>
          </cell>
          <cell r="AR258" t="e">
            <v>#REF!</v>
          </cell>
          <cell r="AS258" t="e">
            <v>#REF!</v>
          </cell>
          <cell r="AT258" t="e">
            <v>#REF!</v>
          </cell>
          <cell r="AU258" t="e">
            <v>#REF!</v>
          </cell>
          <cell r="AV258" t="e">
            <v>#REF!</v>
          </cell>
          <cell r="AW258" t="e">
            <v>#REF!</v>
          </cell>
          <cell r="AX258" t="e">
            <v>#REF!</v>
          </cell>
          <cell r="AY258" t="e">
            <v>#REF!</v>
          </cell>
          <cell r="AZ258" t="e">
            <v>#REF!</v>
          </cell>
          <cell r="BA258" t="e">
            <v>#REF!</v>
          </cell>
          <cell r="BB258" t="e">
            <v>#REF!</v>
          </cell>
          <cell r="BC258" t="e">
            <v>#REF!</v>
          </cell>
          <cell r="BD258" t="e">
            <v>#REF!</v>
          </cell>
          <cell r="BE258" t="e">
            <v>#REF!</v>
          </cell>
          <cell r="BF258" t="e">
            <v>#REF!</v>
          </cell>
          <cell r="BG258" t="e">
            <v>#REF!</v>
          </cell>
          <cell r="BH258" t="e">
            <v>#REF!</v>
          </cell>
          <cell r="BI258" t="e">
            <v>#REF!</v>
          </cell>
          <cell r="BJ258" t="e">
            <v>#REF!</v>
          </cell>
          <cell r="BK258" t="e">
            <v>#REF!</v>
          </cell>
          <cell r="BL258" t="e">
            <v>#REF!</v>
          </cell>
          <cell r="BM258" t="e">
            <v>#REF!</v>
          </cell>
          <cell r="BN258" t="e">
            <v>#REF!</v>
          </cell>
          <cell r="BO258" t="e">
            <v>#REF!</v>
          </cell>
          <cell r="BP258" t="e">
            <v>#REF!</v>
          </cell>
          <cell r="BQ258" t="e">
            <v>#REF!</v>
          </cell>
          <cell r="BR258" t="e">
            <v>#REF!</v>
          </cell>
          <cell r="BS258" t="e">
            <v>#REF!</v>
          </cell>
          <cell r="BT258" t="e">
            <v>#REF!</v>
          </cell>
          <cell r="BU258" t="e">
            <v>#REF!</v>
          </cell>
          <cell r="BV258" t="e">
            <v>#REF!</v>
          </cell>
          <cell r="BW258" t="e">
            <v>#REF!</v>
          </cell>
          <cell r="BX258" t="e">
            <v>#REF!</v>
          </cell>
          <cell r="BY258" t="e">
            <v>#REF!</v>
          </cell>
          <cell r="BZ258" t="e">
            <v>#REF!</v>
          </cell>
          <cell r="CA258" t="e">
            <v>#REF!</v>
          </cell>
          <cell r="CB258" t="e">
            <v>#REF!</v>
          </cell>
          <cell r="CC258" t="e">
            <v>#REF!</v>
          </cell>
          <cell r="CD258" t="e">
            <v>#REF!</v>
          </cell>
          <cell r="CE258" t="e">
            <v>#REF!</v>
          </cell>
          <cell r="CF258" t="e">
            <v>#REF!</v>
          </cell>
          <cell r="CG258" t="e">
            <v>#REF!</v>
          </cell>
          <cell r="CH258" t="e">
            <v>#REF!</v>
          </cell>
          <cell r="CI258" t="e">
            <v>#REF!</v>
          </cell>
          <cell r="CJ258" t="e">
            <v>#REF!</v>
          </cell>
          <cell r="CK258" t="e">
            <v>#REF!</v>
          </cell>
          <cell r="CL258" t="e">
            <v>#REF!</v>
          </cell>
          <cell r="CM258" t="e">
            <v>#REF!</v>
          </cell>
          <cell r="CN258" t="e">
            <v>#REF!</v>
          </cell>
          <cell r="CO258" t="e">
            <v>#REF!</v>
          </cell>
          <cell r="CP258" t="e">
            <v>#REF!</v>
          </cell>
          <cell r="CQ258" t="e">
            <v>#REF!</v>
          </cell>
          <cell r="CR258" t="e">
            <v>#REF!</v>
          </cell>
          <cell r="CS258" t="e">
            <v>#REF!</v>
          </cell>
          <cell r="CT258" t="e">
            <v>#REF!</v>
          </cell>
          <cell r="CU258" t="e">
            <v>#REF!</v>
          </cell>
          <cell r="CV258" t="e">
            <v>#REF!</v>
          </cell>
          <cell r="CW258" t="e">
            <v>#REF!</v>
          </cell>
          <cell r="CX258" t="e">
            <v>#REF!</v>
          </cell>
          <cell r="CY258" t="e">
            <v>#REF!</v>
          </cell>
          <cell r="CZ258" t="e">
            <v>#REF!</v>
          </cell>
          <cell r="DA258" t="e">
            <v>#REF!</v>
          </cell>
          <cell r="DB258" t="e">
            <v>#REF!</v>
          </cell>
          <cell r="DC258" t="e">
            <v>#REF!</v>
          </cell>
          <cell r="DD258" t="e">
            <v>#REF!</v>
          </cell>
          <cell r="DE258" t="e">
            <v>#REF!</v>
          </cell>
          <cell r="DF258" t="e">
            <v>#REF!</v>
          </cell>
          <cell r="DG258" t="e">
            <v>#REF!</v>
          </cell>
          <cell r="DH258" t="e">
            <v>#REF!</v>
          </cell>
          <cell r="DI258" t="e">
            <v>#REF!</v>
          </cell>
          <cell r="DJ258" t="e">
            <v>#REF!</v>
          </cell>
          <cell r="DK258" t="e">
            <v>#REF!</v>
          </cell>
          <cell r="DL258" t="e">
            <v>#REF!</v>
          </cell>
          <cell r="DM258" t="e">
            <v>#REF!</v>
          </cell>
          <cell r="DN258" t="e">
            <v>#REF!</v>
          </cell>
          <cell r="DO258" t="e">
            <v>#REF!</v>
          </cell>
          <cell r="DP258" t="e">
            <v>#REF!</v>
          </cell>
          <cell r="DQ258" t="e">
            <v>#REF!</v>
          </cell>
          <cell r="DR258" t="e">
            <v>#REF!</v>
          </cell>
          <cell r="DS258" t="e">
            <v>#REF!</v>
          </cell>
          <cell r="DT258" t="e">
            <v>#REF!</v>
          </cell>
          <cell r="DU258" t="e">
            <v>#REF!</v>
          </cell>
          <cell r="DV258" t="e">
            <v>#REF!</v>
          </cell>
          <cell r="DW258" t="e">
            <v>#REF!</v>
          </cell>
          <cell r="DX258" t="e">
            <v>#REF!</v>
          </cell>
          <cell r="DY258" t="e">
            <v>#REF!</v>
          </cell>
          <cell r="DZ258" t="e">
            <v>#REF!</v>
          </cell>
          <cell r="EA258" t="e">
            <v>#REF!</v>
          </cell>
          <cell r="EB258" t="e">
            <v>#REF!</v>
          </cell>
          <cell r="EC258" t="e">
            <v>#REF!</v>
          </cell>
          <cell r="ED258" t="e">
            <v>#REF!</v>
          </cell>
          <cell r="EE258" t="e">
            <v>#REF!</v>
          </cell>
          <cell r="EF258" t="e">
            <v>#REF!</v>
          </cell>
          <cell r="EG258" t="e">
            <v>#REF!</v>
          </cell>
          <cell r="EH258" t="e">
            <v>#REF!</v>
          </cell>
          <cell r="EI258" t="e">
            <v>#REF!</v>
          </cell>
          <cell r="EJ258" t="e">
            <v>#REF!</v>
          </cell>
          <cell r="EK258" t="e">
            <v>#REF!</v>
          </cell>
          <cell r="EL258" t="e">
            <v>#REF!</v>
          </cell>
          <cell r="EM258" t="e">
            <v>#REF!</v>
          </cell>
          <cell r="EN258" t="e">
            <v>#REF!</v>
          </cell>
          <cell r="EO258" t="e">
            <v>#REF!</v>
          </cell>
          <cell r="EP258" t="e">
            <v>#REF!</v>
          </cell>
          <cell r="EQ258" t="e">
            <v>#REF!</v>
          </cell>
          <cell r="ER258" t="e">
            <v>#REF!</v>
          </cell>
          <cell r="ES258" t="e">
            <v>#REF!</v>
          </cell>
          <cell r="ET258" t="e">
            <v>#REF!</v>
          </cell>
          <cell r="EU258" t="e">
            <v>#REF!</v>
          </cell>
          <cell r="EV258" t="e">
            <v>#REF!</v>
          </cell>
          <cell r="EW258" t="e">
            <v>#REF!</v>
          </cell>
          <cell r="EX258" t="e">
            <v>#REF!</v>
          </cell>
          <cell r="EY258" t="e">
            <v>#REF!</v>
          </cell>
          <cell r="EZ258" t="e">
            <v>#REF!</v>
          </cell>
          <cell r="FA258" t="e">
            <v>#REF!</v>
          </cell>
          <cell r="FB258" t="e">
            <v>#REF!</v>
          </cell>
          <cell r="FC258" t="e">
            <v>#REF!</v>
          </cell>
          <cell r="FD258" t="e">
            <v>#REF!</v>
          </cell>
          <cell r="FE258" t="e">
            <v>#REF!</v>
          </cell>
          <cell r="FF258" t="e">
            <v>#REF!</v>
          </cell>
          <cell r="FG258" t="e">
            <v>#REF!</v>
          </cell>
          <cell r="FH258" t="e">
            <v>#REF!</v>
          </cell>
          <cell r="FI258" t="e">
            <v>#REF!</v>
          </cell>
          <cell r="FJ258" t="e">
            <v>#REF!</v>
          </cell>
          <cell r="FK258" t="e">
            <v>#REF!</v>
          </cell>
          <cell r="FL258" t="e">
            <v>#REF!</v>
          </cell>
          <cell r="FM258" t="e">
            <v>#REF!</v>
          </cell>
          <cell r="FN258" t="e">
            <v>#REF!</v>
          </cell>
          <cell r="FO258" t="e">
            <v>#REF!</v>
          </cell>
          <cell r="FP258" t="e">
            <v>#REF!</v>
          </cell>
          <cell r="FQ258" t="e">
            <v>#REF!</v>
          </cell>
          <cell r="FR258" t="e">
            <v>#REF!</v>
          </cell>
          <cell r="FS258" t="e">
            <v>#REF!</v>
          </cell>
          <cell r="FT258" t="e">
            <v>#REF!</v>
          </cell>
          <cell r="FU258" t="e">
            <v>#REF!</v>
          </cell>
          <cell r="FV258" t="e">
            <v>#REF!</v>
          </cell>
          <cell r="FW258" t="e">
            <v>#REF!</v>
          </cell>
          <cell r="FX258" t="e">
            <v>#REF!</v>
          </cell>
          <cell r="FY258" t="e">
            <v>#REF!</v>
          </cell>
          <cell r="FZ258" t="e">
            <v>#REF!</v>
          </cell>
          <cell r="GA258" t="e">
            <v>#REF!</v>
          </cell>
          <cell r="GB258" t="e">
            <v>#REF!</v>
          </cell>
          <cell r="GC258" t="e">
            <v>#REF!</v>
          </cell>
          <cell r="GD258" t="e">
            <v>#REF!</v>
          </cell>
          <cell r="GE258" t="e">
            <v>#REF!</v>
          </cell>
          <cell r="GF258" t="e">
            <v>#REF!</v>
          </cell>
          <cell r="GG258" t="e">
            <v>#REF!</v>
          </cell>
          <cell r="GH258" t="e">
            <v>#REF!</v>
          </cell>
          <cell r="GI258" t="e">
            <v>#REF!</v>
          </cell>
          <cell r="GJ258" t="e">
            <v>#REF!</v>
          </cell>
          <cell r="GK258" t="e">
            <v>#REF!</v>
          </cell>
          <cell r="GL258" t="e">
            <v>#REF!</v>
          </cell>
          <cell r="GM258" t="e">
            <v>#REF!</v>
          </cell>
          <cell r="GN258" t="e">
            <v>#REF!</v>
          </cell>
          <cell r="GO258" t="e">
            <v>#REF!</v>
          </cell>
          <cell r="GP258" t="e">
            <v>#REF!</v>
          </cell>
          <cell r="GQ258" t="e">
            <v>#REF!</v>
          </cell>
          <cell r="GR258" t="e">
            <v>#REF!</v>
          </cell>
          <cell r="GS258" t="e">
            <v>#REF!</v>
          </cell>
          <cell r="GT258" t="e">
            <v>#REF!</v>
          </cell>
          <cell r="GU258" t="e">
            <v>#REF!</v>
          </cell>
          <cell r="GV258" t="e">
            <v>#REF!</v>
          </cell>
          <cell r="GW258" t="e">
            <v>#REF!</v>
          </cell>
          <cell r="GX258" t="e">
            <v>#REF!</v>
          </cell>
          <cell r="GY258" t="e">
            <v>#REF!</v>
          </cell>
          <cell r="GZ258" t="e">
            <v>#REF!</v>
          </cell>
          <cell r="HA258" t="e">
            <v>#REF!</v>
          </cell>
          <cell r="HB258" t="e">
            <v>#REF!</v>
          </cell>
          <cell r="HC258" t="e">
            <v>#REF!</v>
          </cell>
          <cell r="HD258" t="e">
            <v>#REF!</v>
          </cell>
          <cell r="HE258" t="e">
            <v>#REF!</v>
          </cell>
          <cell r="HF258" t="e">
            <v>#REF!</v>
          </cell>
          <cell r="HG258" t="e">
            <v>#REF!</v>
          </cell>
          <cell r="HH258" t="e">
            <v>#REF!</v>
          </cell>
          <cell r="HI258" t="e">
            <v>#REF!</v>
          </cell>
          <cell r="HJ258" t="e">
            <v>#REF!</v>
          </cell>
          <cell r="HK258" t="e">
            <v>#REF!</v>
          </cell>
          <cell r="HL258" t="e">
            <v>#REF!</v>
          </cell>
          <cell r="HM258" t="e">
            <v>#REF!</v>
          </cell>
          <cell r="HN258" t="e">
            <v>#REF!</v>
          </cell>
          <cell r="HO258" t="e">
            <v>#REF!</v>
          </cell>
          <cell r="HP258" t="e">
            <v>#REF!</v>
          </cell>
          <cell r="HQ258" t="e">
            <v>#REF!</v>
          </cell>
          <cell r="HR258" t="e">
            <v>#REF!</v>
          </cell>
          <cell r="HS258" t="e">
            <v>#REF!</v>
          </cell>
          <cell r="HT258" t="e">
            <v>#REF!</v>
          </cell>
          <cell r="HU258" t="e">
            <v>#REF!</v>
          </cell>
          <cell r="HV258" t="e">
            <v>#REF!</v>
          </cell>
          <cell r="HW258" t="e">
            <v>#REF!</v>
          </cell>
          <cell r="HX258" t="e">
            <v>#REF!</v>
          </cell>
          <cell r="HY258" t="e">
            <v>#REF!</v>
          </cell>
          <cell r="HZ258" t="e">
            <v>#REF!</v>
          </cell>
          <cell r="IA258" t="e">
            <v>#REF!</v>
          </cell>
          <cell r="IB258" t="e">
            <v>#REF!</v>
          </cell>
          <cell r="IC258" t="e">
            <v>#REF!</v>
          </cell>
          <cell r="ID258" t="e">
            <v>#REF!</v>
          </cell>
          <cell r="IE258" t="e">
            <v>#REF!</v>
          </cell>
          <cell r="IF258" t="e">
            <v>#REF!</v>
          </cell>
          <cell r="IG258" t="e">
            <v>#REF!</v>
          </cell>
          <cell r="IH258" t="e">
            <v>#REF!</v>
          </cell>
          <cell r="II258" t="e">
            <v>#REF!</v>
          </cell>
          <cell r="IJ258" t="e">
            <v>#REF!</v>
          </cell>
          <cell r="IK258" t="e">
            <v>#REF!</v>
          </cell>
          <cell r="IL258" t="e">
            <v>#REF!</v>
          </cell>
          <cell r="IM258" t="e">
            <v>#REF!</v>
          </cell>
          <cell r="IN258" t="e">
            <v>#REF!</v>
          </cell>
          <cell r="IO258" t="e">
            <v>#REF!</v>
          </cell>
          <cell r="IP258" t="e">
            <v>#REF!</v>
          </cell>
          <cell r="IQ258" t="e">
            <v>#REF!</v>
          </cell>
          <cell r="IR258" t="e">
            <v>#REF!</v>
          </cell>
          <cell r="IS258" t="e">
            <v>#REF!</v>
          </cell>
          <cell r="IT258" t="e">
            <v>#REF!</v>
          </cell>
          <cell r="IU258" t="e">
            <v>#REF!</v>
          </cell>
          <cell r="IV258" t="e">
            <v>#REF!</v>
          </cell>
          <cell r="IW258" t="e">
            <v>#REF!</v>
          </cell>
          <cell r="IX258" t="e">
            <v>#REF!</v>
          </cell>
          <cell r="IY258" t="e">
            <v>#REF!</v>
          </cell>
          <cell r="IZ258" t="e">
            <v>#REF!</v>
          </cell>
          <cell r="JA258" t="e">
            <v>#REF!</v>
          </cell>
          <cell r="JB258" t="e">
            <v>#REF!</v>
          </cell>
          <cell r="JC258" t="e">
            <v>#REF!</v>
          </cell>
          <cell r="JD258" t="e">
            <v>#REF!</v>
          </cell>
          <cell r="JE258" t="e">
            <v>#REF!</v>
          </cell>
          <cell r="JF258" t="e">
            <v>#REF!</v>
          </cell>
          <cell r="JG258" t="e">
            <v>#REF!</v>
          </cell>
          <cell r="JH258" t="e">
            <v>#REF!</v>
          </cell>
          <cell r="JI258" t="e">
            <v>#REF!</v>
          </cell>
          <cell r="JJ258" t="e">
            <v>#REF!</v>
          </cell>
          <cell r="JK258" t="e">
            <v>#REF!</v>
          </cell>
        </row>
        <row r="259">
          <cell r="C259" t="str">
            <v>Hokchi</v>
          </cell>
          <cell r="D259" t="str">
            <v>1.2.4</v>
          </cell>
          <cell r="E259" t="str">
            <v>Hokchi1.2.4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  <cell r="Q259" t="e">
            <v>#REF!</v>
          </cell>
          <cell r="R259" t="e">
            <v>#REF!</v>
          </cell>
          <cell r="S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  <cell r="AE259" t="e">
            <v>#REF!</v>
          </cell>
          <cell r="AF259" t="e">
            <v>#REF!</v>
          </cell>
          <cell r="AG259" t="e">
            <v>#REF!</v>
          </cell>
          <cell r="AH259" t="e">
            <v>#REF!</v>
          </cell>
          <cell r="AI259" t="e">
            <v>#REF!</v>
          </cell>
          <cell r="AJ259" t="e">
            <v>#REF!</v>
          </cell>
          <cell r="AK259" t="e">
            <v>#REF!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Q259" t="e">
            <v>#REF!</v>
          </cell>
          <cell r="AR259" t="e">
            <v>#REF!</v>
          </cell>
          <cell r="AS259" t="e">
            <v>#REF!</v>
          </cell>
          <cell r="AT259" t="e">
            <v>#REF!</v>
          </cell>
          <cell r="AU259" t="e">
            <v>#REF!</v>
          </cell>
          <cell r="AV259" t="e">
            <v>#REF!</v>
          </cell>
          <cell r="AW259" t="e">
            <v>#REF!</v>
          </cell>
          <cell r="AX259" t="e">
            <v>#REF!</v>
          </cell>
          <cell r="AY259" t="e">
            <v>#REF!</v>
          </cell>
          <cell r="AZ259" t="e">
            <v>#REF!</v>
          </cell>
          <cell r="BA259" t="e">
            <v>#REF!</v>
          </cell>
          <cell r="BB259" t="e">
            <v>#REF!</v>
          </cell>
          <cell r="BC259" t="e">
            <v>#REF!</v>
          </cell>
          <cell r="BD259" t="e">
            <v>#REF!</v>
          </cell>
          <cell r="BE259" t="e">
            <v>#REF!</v>
          </cell>
          <cell r="BF259" t="e">
            <v>#REF!</v>
          </cell>
          <cell r="BG259" t="e">
            <v>#REF!</v>
          </cell>
          <cell r="BH259" t="e">
            <v>#REF!</v>
          </cell>
          <cell r="BI259" t="e">
            <v>#REF!</v>
          </cell>
          <cell r="BJ259" t="e">
            <v>#REF!</v>
          </cell>
          <cell r="BK259" t="e">
            <v>#REF!</v>
          </cell>
          <cell r="BL259" t="e">
            <v>#REF!</v>
          </cell>
          <cell r="BM259" t="e">
            <v>#REF!</v>
          </cell>
          <cell r="BN259" t="e">
            <v>#REF!</v>
          </cell>
          <cell r="BO259" t="e">
            <v>#REF!</v>
          </cell>
          <cell r="BP259" t="e">
            <v>#REF!</v>
          </cell>
          <cell r="BQ259" t="e">
            <v>#REF!</v>
          </cell>
          <cell r="BR259" t="e">
            <v>#REF!</v>
          </cell>
          <cell r="BS259" t="e">
            <v>#REF!</v>
          </cell>
          <cell r="BT259" t="e">
            <v>#REF!</v>
          </cell>
          <cell r="BU259" t="e">
            <v>#REF!</v>
          </cell>
          <cell r="BV259" t="e">
            <v>#REF!</v>
          </cell>
          <cell r="BW259" t="e">
            <v>#REF!</v>
          </cell>
          <cell r="BX259" t="e">
            <v>#REF!</v>
          </cell>
          <cell r="BY259" t="e">
            <v>#REF!</v>
          </cell>
          <cell r="BZ259" t="e">
            <v>#REF!</v>
          </cell>
          <cell r="CA259" t="e">
            <v>#REF!</v>
          </cell>
          <cell r="CB259" t="e">
            <v>#REF!</v>
          </cell>
          <cell r="CC259" t="e">
            <v>#REF!</v>
          </cell>
          <cell r="CD259" t="e">
            <v>#REF!</v>
          </cell>
          <cell r="CE259" t="e">
            <v>#REF!</v>
          </cell>
          <cell r="CF259" t="e">
            <v>#REF!</v>
          </cell>
          <cell r="CG259" t="e">
            <v>#REF!</v>
          </cell>
          <cell r="CH259" t="e">
            <v>#REF!</v>
          </cell>
          <cell r="CI259" t="e">
            <v>#REF!</v>
          </cell>
          <cell r="CJ259" t="e">
            <v>#REF!</v>
          </cell>
          <cell r="CK259" t="e">
            <v>#REF!</v>
          </cell>
          <cell r="CL259" t="e">
            <v>#REF!</v>
          </cell>
          <cell r="CM259" t="e">
            <v>#REF!</v>
          </cell>
          <cell r="CN259" t="e">
            <v>#REF!</v>
          </cell>
          <cell r="CO259" t="e">
            <v>#REF!</v>
          </cell>
          <cell r="CP259" t="e">
            <v>#REF!</v>
          </cell>
          <cell r="CQ259" t="e">
            <v>#REF!</v>
          </cell>
          <cell r="CR259" t="e">
            <v>#REF!</v>
          </cell>
          <cell r="CS259" t="e">
            <v>#REF!</v>
          </cell>
          <cell r="CT259" t="e">
            <v>#REF!</v>
          </cell>
          <cell r="CU259" t="e">
            <v>#REF!</v>
          </cell>
          <cell r="CV259" t="e">
            <v>#REF!</v>
          </cell>
          <cell r="CW259" t="e">
            <v>#REF!</v>
          </cell>
          <cell r="CX259" t="e">
            <v>#REF!</v>
          </cell>
          <cell r="CY259" t="e">
            <v>#REF!</v>
          </cell>
          <cell r="CZ259" t="e">
            <v>#REF!</v>
          </cell>
          <cell r="DA259" t="e">
            <v>#REF!</v>
          </cell>
          <cell r="DB259" t="e">
            <v>#REF!</v>
          </cell>
          <cell r="DC259" t="e">
            <v>#REF!</v>
          </cell>
          <cell r="DD259" t="e">
            <v>#REF!</v>
          </cell>
          <cell r="DE259" t="e">
            <v>#REF!</v>
          </cell>
          <cell r="DF259" t="e">
            <v>#REF!</v>
          </cell>
          <cell r="DG259" t="e">
            <v>#REF!</v>
          </cell>
          <cell r="DH259" t="e">
            <v>#REF!</v>
          </cell>
          <cell r="DI259" t="e">
            <v>#REF!</v>
          </cell>
          <cell r="DJ259" t="e">
            <v>#REF!</v>
          </cell>
          <cell r="DK259" t="e">
            <v>#REF!</v>
          </cell>
          <cell r="DL259" t="e">
            <v>#REF!</v>
          </cell>
          <cell r="DM259" t="e">
            <v>#REF!</v>
          </cell>
          <cell r="DN259" t="e">
            <v>#REF!</v>
          </cell>
          <cell r="DO259" t="e">
            <v>#REF!</v>
          </cell>
          <cell r="DP259" t="e">
            <v>#REF!</v>
          </cell>
          <cell r="DQ259" t="e">
            <v>#REF!</v>
          </cell>
          <cell r="DR259" t="e">
            <v>#REF!</v>
          </cell>
          <cell r="DS259" t="e">
            <v>#REF!</v>
          </cell>
          <cell r="DT259" t="e">
            <v>#REF!</v>
          </cell>
          <cell r="DU259" t="e">
            <v>#REF!</v>
          </cell>
          <cell r="DV259" t="e">
            <v>#REF!</v>
          </cell>
          <cell r="DW259" t="e">
            <v>#REF!</v>
          </cell>
          <cell r="DX259" t="e">
            <v>#REF!</v>
          </cell>
          <cell r="DY259" t="e">
            <v>#REF!</v>
          </cell>
          <cell r="DZ259" t="e">
            <v>#REF!</v>
          </cell>
          <cell r="EA259" t="e">
            <v>#REF!</v>
          </cell>
          <cell r="EB259" t="e">
            <v>#REF!</v>
          </cell>
          <cell r="EC259" t="e">
            <v>#REF!</v>
          </cell>
          <cell r="ED259" t="e">
            <v>#REF!</v>
          </cell>
          <cell r="EE259" t="e">
            <v>#REF!</v>
          </cell>
          <cell r="EF259" t="e">
            <v>#REF!</v>
          </cell>
          <cell r="EG259" t="e">
            <v>#REF!</v>
          </cell>
          <cell r="EH259" t="e">
            <v>#REF!</v>
          </cell>
          <cell r="EI259" t="e">
            <v>#REF!</v>
          </cell>
          <cell r="EJ259" t="e">
            <v>#REF!</v>
          </cell>
          <cell r="EK259" t="e">
            <v>#REF!</v>
          </cell>
          <cell r="EL259" t="e">
            <v>#REF!</v>
          </cell>
          <cell r="EM259" t="e">
            <v>#REF!</v>
          </cell>
          <cell r="EN259" t="e">
            <v>#REF!</v>
          </cell>
          <cell r="EO259" t="e">
            <v>#REF!</v>
          </cell>
          <cell r="EP259" t="e">
            <v>#REF!</v>
          </cell>
          <cell r="EQ259" t="e">
            <v>#REF!</v>
          </cell>
          <cell r="ER259" t="e">
            <v>#REF!</v>
          </cell>
          <cell r="ES259" t="e">
            <v>#REF!</v>
          </cell>
          <cell r="ET259" t="e">
            <v>#REF!</v>
          </cell>
          <cell r="EU259" t="e">
            <v>#REF!</v>
          </cell>
          <cell r="EV259" t="e">
            <v>#REF!</v>
          </cell>
          <cell r="EW259" t="e">
            <v>#REF!</v>
          </cell>
          <cell r="EX259" t="e">
            <v>#REF!</v>
          </cell>
          <cell r="EY259" t="e">
            <v>#REF!</v>
          </cell>
          <cell r="EZ259" t="e">
            <v>#REF!</v>
          </cell>
          <cell r="FA259" t="e">
            <v>#REF!</v>
          </cell>
          <cell r="FB259" t="e">
            <v>#REF!</v>
          </cell>
          <cell r="FC259" t="e">
            <v>#REF!</v>
          </cell>
          <cell r="FD259" t="e">
            <v>#REF!</v>
          </cell>
          <cell r="FE259" t="e">
            <v>#REF!</v>
          </cell>
          <cell r="FF259" t="e">
            <v>#REF!</v>
          </cell>
          <cell r="FG259" t="e">
            <v>#REF!</v>
          </cell>
          <cell r="FH259" t="e">
            <v>#REF!</v>
          </cell>
          <cell r="FI259" t="e">
            <v>#REF!</v>
          </cell>
          <cell r="FJ259" t="e">
            <v>#REF!</v>
          </cell>
          <cell r="FK259" t="e">
            <v>#REF!</v>
          </cell>
          <cell r="FL259" t="e">
            <v>#REF!</v>
          </cell>
          <cell r="FM259" t="e">
            <v>#REF!</v>
          </cell>
          <cell r="FN259" t="e">
            <v>#REF!</v>
          </cell>
          <cell r="FO259" t="e">
            <v>#REF!</v>
          </cell>
          <cell r="FP259" t="e">
            <v>#REF!</v>
          </cell>
          <cell r="FQ259" t="e">
            <v>#REF!</v>
          </cell>
          <cell r="FR259" t="e">
            <v>#REF!</v>
          </cell>
          <cell r="FS259" t="e">
            <v>#REF!</v>
          </cell>
          <cell r="FT259" t="e">
            <v>#REF!</v>
          </cell>
          <cell r="FU259" t="e">
            <v>#REF!</v>
          </cell>
          <cell r="FV259" t="e">
            <v>#REF!</v>
          </cell>
          <cell r="FW259" t="e">
            <v>#REF!</v>
          </cell>
          <cell r="FX259" t="e">
            <v>#REF!</v>
          </cell>
          <cell r="FY259" t="e">
            <v>#REF!</v>
          </cell>
          <cell r="FZ259" t="e">
            <v>#REF!</v>
          </cell>
          <cell r="GA259" t="e">
            <v>#REF!</v>
          </cell>
          <cell r="GB259" t="e">
            <v>#REF!</v>
          </cell>
          <cell r="GC259" t="e">
            <v>#REF!</v>
          </cell>
          <cell r="GD259" t="e">
            <v>#REF!</v>
          </cell>
          <cell r="GE259" t="e">
            <v>#REF!</v>
          </cell>
          <cell r="GF259" t="e">
            <v>#REF!</v>
          </cell>
          <cell r="GG259" t="e">
            <v>#REF!</v>
          </cell>
          <cell r="GH259" t="e">
            <v>#REF!</v>
          </cell>
          <cell r="GI259" t="e">
            <v>#REF!</v>
          </cell>
          <cell r="GJ259" t="e">
            <v>#REF!</v>
          </cell>
          <cell r="GK259" t="e">
            <v>#REF!</v>
          </cell>
          <cell r="GL259" t="e">
            <v>#REF!</v>
          </cell>
          <cell r="GM259" t="e">
            <v>#REF!</v>
          </cell>
          <cell r="GN259" t="e">
            <v>#REF!</v>
          </cell>
          <cell r="GO259" t="e">
            <v>#REF!</v>
          </cell>
          <cell r="GP259" t="e">
            <v>#REF!</v>
          </cell>
          <cell r="GQ259" t="e">
            <v>#REF!</v>
          </cell>
          <cell r="GR259" t="e">
            <v>#REF!</v>
          </cell>
          <cell r="GS259" t="e">
            <v>#REF!</v>
          </cell>
          <cell r="GT259" t="e">
            <v>#REF!</v>
          </cell>
          <cell r="GU259" t="e">
            <v>#REF!</v>
          </cell>
          <cell r="GV259" t="e">
            <v>#REF!</v>
          </cell>
          <cell r="GW259" t="e">
            <v>#REF!</v>
          </cell>
          <cell r="GX259" t="e">
            <v>#REF!</v>
          </cell>
          <cell r="GY259" t="e">
            <v>#REF!</v>
          </cell>
          <cell r="GZ259" t="e">
            <v>#REF!</v>
          </cell>
          <cell r="HA259" t="e">
            <v>#REF!</v>
          </cell>
          <cell r="HB259" t="e">
            <v>#REF!</v>
          </cell>
          <cell r="HC259" t="e">
            <v>#REF!</v>
          </cell>
          <cell r="HD259" t="e">
            <v>#REF!</v>
          </cell>
          <cell r="HE259" t="e">
            <v>#REF!</v>
          </cell>
          <cell r="HF259" t="e">
            <v>#REF!</v>
          </cell>
          <cell r="HG259" t="e">
            <v>#REF!</v>
          </cell>
          <cell r="HH259" t="e">
            <v>#REF!</v>
          </cell>
          <cell r="HI259" t="e">
            <v>#REF!</v>
          </cell>
          <cell r="HJ259" t="e">
            <v>#REF!</v>
          </cell>
          <cell r="HK259" t="e">
            <v>#REF!</v>
          </cell>
          <cell r="HL259" t="e">
            <v>#REF!</v>
          </cell>
          <cell r="HM259" t="e">
            <v>#REF!</v>
          </cell>
          <cell r="HN259" t="e">
            <v>#REF!</v>
          </cell>
          <cell r="HO259" t="e">
            <v>#REF!</v>
          </cell>
          <cell r="HP259" t="e">
            <v>#REF!</v>
          </cell>
          <cell r="HQ259" t="e">
            <v>#REF!</v>
          </cell>
          <cell r="HR259" t="e">
            <v>#REF!</v>
          </cell>
          <cell r="HS259" t="e">
            <v>#REF!</v>
          </cell>
          <cell r="HT259" t="e">
            <v>#REF!</v>
          </cell>
          <cell r="HU259" t="e">
            <v>#REF!</v>
          </cell>
          <cell r="HV259" t="e">
            <v>#REF!</v>
          </cell>
          <cell r="HW259" t="e">
            <v>#REF!</v>
          </cell>
          <cell r="HX259" t="e">
            <v>#REF!</v>
          </cell>
          <cell r="HY259" t="e">
            <v>#REF!</v>
          </cell>
          <cell r="HZ259" t="e">
            <v>#REF!</v>
          </cell>
          <cell r="IA259" t="e">
            <v>#REF!</v>
          </cell>
          <cell r="IB259" t="e">
            <v>#REF!</v>
          </cell>
          <cell r="IC259" t="e">
            <v>#REF!</v>
          </cell>
          <cell r="ID259" t="e">
            <v>#REF!</v>
          </cell>
          <cell r="IE259" t="e">
            <v>#REF!</v>
          </cell>
          <cell r="IF259" t="e">
            <v>#REF!</v>
          </cell>
          <cell r="IG259" t="e">
            <v>#REF!</v>
          </cell>
          <cell r="IH259" t="e">
            <v>#REF!</v>
          </cell>
          <cell r="II259" t="e">
            <v>#REF!</v>
          </cell>
          <cell r="IJ259" t="e">
            <v>#REF!</v>
          </cell>
          <cell r="IK259" t="e">
            <v>#REF!</v>
          </cell>
          <cell r="IL259" t="e">
            <v>#REF!</v>
          </cell>
          <cell r="IM259" t="e">
            <v>#REF!</v>
          </cell>
          <cell r="IN259" t="e">
            <v>#REF!</v>
          </cell>
          <cell r="IO259" t="e">
            <v>#REF!</v>
          </cell>
          <cell r="IP259" t="e">
            <v>#REF!</v>
          </cell>
          <cell r="IQ259" t="e">
            <v>#REF!</v>
          </cell>
          <cell r="IR259" t="e">
            <v>#REF!</v>
          </cell>
          <cell r="IS259" t="e">
            <v>#REF!</v>
          </cell>
          <cell r="IT259" t="e">
            <v>#REF!</v>
          </cell>
          <cell r="IU259" t="e">
            <v>#REF!</v>
          </cell>
          <cell r="IV259" t="e">
            <v>#REF!</v>
          </cell>
          <cell r="IW259" t="e">
            <v>#REF!</v>
          </cell>
          <cell r="IX259" t="e">
            <v>#REF!</v>
          </cell>
          <cell r="IY259" t="e">
            <v>#REF!</v>
          </cell>
          <cell r="IZ259" t="e">
            <v>#REF!</v>
          </cell>
          <cell r="JA259" t="e">
            <v>#REF!</v>
          </cell>
          <cell r="JB259" t="e">
            <v>#REF!</v>
          </cell>
          <cell r="JC259" t="e">
            <v>#REF!</v>
          </cell>
          <cell r="JD259" t="e">
            <v>#REF!</v>
          </cell>
          <cell r="JE259" t="e">
            <v>#REF!</v>
          </cell>
          <cell r="JF259" t="e">
            <v>#REF!</v>
          </cell>
          <cell r="JG259" t="e">
            <v>#REF!</v>
          </cell>
          <cell r="JH259" t="e">
            <v>#REF!</v>
          </cell>
          <cell r="JI259" t="e">
            <v>#REF!</v>
          </cell>
          <cell r="JJ259" t="e">
            <v>#REF!</v>
          </cell>
          <cell r="JK259" t="e">
            <v>#REF!</v>
          </cell>
        </row>
        <row r="260">
          <cell r="C260" t="str">
            <v>Hokchi</v>
          </cell>
          <cell r="D260" t="str">
            <v>1.2.5</v>
          </cell>
          <cell r="E260" t="str">
            <v>Hokchi1.2.5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  <cell r="AD260" t="e">
            <v>#REF!</v>
          </cell>
          <cell r="AE260" t="e">
            <v>#REF!</v>
          </cell>
          <cell r="AF260" t="e">
            <v>#REF!</v>
          </cell>
          <cell r="AG260" t="e">
            <v>#REF!</v>
          </cell>
          <cell r="AH260" t="e">
            <v>#REF!</v>
          </cell>
          <cell r="AI260" t="e">
            <v>#REF!</v>
          </cell>
          <cell r="AJ260" t="e">
            <v>#REF!</v>
          </cell>
          <cell r="AK260" t="e">
            <v>#REF!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Q260" t="e">
            <v>#REF!</v>
          </cell>
          <cell r="AR260" t="e">
            <v>#REF!</v>
          </cell>
          <cell r="AS260" t="e">
            <v>#REF!</v>
          </cell>
          <cell r="AT260" t="e">
            <v>#REF!</v>
          </cell>
          <cell r="AU260" t="e">
            <v>#REF!</v>
          </cell>
          <cell r="AV260" t="e">
            <v>#REF!</v>
          </cell>
          <cell r="AW260" t="e">
            <v>#REF!</v>
          </cell>
          <cell r="AX260" t="e">
            <v>#REF!</v>
          </cell>
          <cell r="AY260" t="e">
            <v>#REF!</v>
          </cell>
          <cell r="AZ260" t="e">
            <v>#REF!</v>
          </cell>
          <cell r="BA260" t="e">
            <v>#REF!</v>
          </cell>
          <cell r="BB260" t="e">
            <v>#REF!</v>
          </cell>
          <cell r="BC260" t="e">
            <v>#REF!</v>
          </cell>
          <cell r="BD260" t="e">
            <v>#REF!</v>
          </cell>
          <cell r="BE260" t="e">
            <v>#REF!</v>
          </cell>
          <cell r="BF260" t="e">
            <v>#REF!</v>
          </cell>
          <cell r="BG260" t="e">
            <v>#REF!</v>
          </cell>
          <cell r="BH260" t="e">
            <v>#REF!</v>
          </cell>
          <cell r="BI260" t="e">
            <v>#REF!</v>
          </cell>
          <cell r="BJ260" t="e">
            <v>#REF!</v>
          </cell>
          <cell r="BK260" t="e">
            <v>#REF!</v>
          </cell>
          <cell r="BL260" t="e">
            <v>#REF!</v>
          </cell>
          <cell r="BM260" t="e">
            <v>#REF!</v>
          </cell>
          <cell r="BN260" t="e">
            <v>#REF!</v>
          </cell>
          <cell r="BO260" t="e">
            <v>#REF!</v>
          </cell>
          <cell r="BP260" t="e">
            <v>#REF!</v>
          </cell>
          <cell r="BQ260" t="e">
            <v>#REF!</v>
          </cell>
          <cell r="BR260" t="e">
            <v>#REF!</v>
          </cell>
          <cell r="BS260" t="e">
            <v>#REF!</v>
          </cell>
          <cell r="BT260" t="e">
            <v>#REF!</v>
          </cell>
          <cell r="BU260" t="e">
            <v>#REF!</v>
          </cell>
          <cell r="BV260" t="e">
            <v>#REF!</v>
          </cell>
          <cell r="BW260" t="e">
            <v>#REF!</v>
          </cell>
          <cell r="BX260" t="e">
            <v>#REF!</v>
          </cell>
          <cell r="BY260" t="e">
            <v>#REF!</v>
          </cell>
          <cell r="BZ260" t="e">
            <v>#REF!</v>
          </cell>
          <cell r="CA260" t="e">
            <v>#REF!</v>
          </cell>
          <cell r="CB260" t="e">
            <v>#REF!</v>
          </cell>
          <cell r="CC260" t="e">
            <v>#REF!</v>
          </cell>
          <cell r="CD260" t="e">
            <v>#REF!</v>
          </cell>
          <cell r="CE260" t="e">
            <v>#REF!</v>
          </cell>
          <cell r="CF260" t="e">
            <v>#REF!</v>
          </cell>
          <cell r="CG260" t="e">
            <v>#REF!</v>
          </cell>
          <cell r="CH260" t="e">
            <v>#REF!</v>
          </cell>
          <cell r="CI260" t="e">
            <v>#REF!</v>
          </cell>
          <cell r="CJ260" t="e">
            <v>#REF!</v>
          </cell>
          <cell r="CK260" t="e">
            <v>#REF!</v>
          </cell>
          <cell r="CL260" t="e">
            <v>#REF!</v>
          </cell>
          <cell r="CM260" t="e">
            <v>#REF!</v>
          </cell>
          <cell r="CN260" t="e">
            <v>#REF!</v>
          </cell>
          <cell r="CO260" t="e">
            <v>#REF!</v>
          </cell>
          <cell r="CP260" t="e">
            <v>#REF!</v>
          </cell>
          <cell r="CQ260" t="e">
            <v>#REF!</v>
          </cell>
          <cell r="CR260" t="e">
            <v>#REF!</v>
          </cell>
          <cell r="CS260" t="e">
            <v>#REF!</v>
          </cell>
          <cell r="CT260" t="e">
            <v>#REF!</v>
          </cell>
          <cell r="CU260" t="e">
            <v>#REF!</v>
          </cell>
          <cell r="CV260" t="e">
            <v>#REF!</v>
          </cell>
          <cell r="CW260" t="e">
            <v>#REF!</v>
          </cell>
          <cell r="CX260" t="e">
            <v>#REF!</v>
          </cell>
          <cell r="CY260" t="e">
            <v>#REF!</v>
          </cell>
          <cell r="CZ260" t="e">
            <v>#REF!</v>
          </cell>
          <cell r="DA260" t="e">
            <v>#REF!</v>
          </cell>
          <cell r="DB260" t="e">
            <v>#REF!</v>
          </cell>
          <cell r="DC260" t="e">
            <v>#REF!</v>
          </cell>
          <cell r="DD260" t="e">
            <v>#REF!</v>
          </cell>
          <cell r="DE260" t="e">
            <v>#REF!</v>
          </cell>
          <cell r="DF260" t="e">
            <v>#REF!</v>
          </cell>
          <cell r="DG260" t="e">
            <v>#REF!</v>
          </cell>
          <cell r="DH260" t="e">
            <v>#REF!</v>
          </cell>
          <cell r="DI260" t="e">
            <v>#REF!</v>
          </cell>
          <cell r="DJ260" t="e">
            <v>#REF!</v>
          </cell>
          <cell r="DK260" t="e">
            <v>#REF!</v>
          </cell>
          <cell r="DL260" t="e">
            <v>#REF!</v>
          </cell>
          <cell r="DM260" t="e">
            <v>#REF!</v>
          </cell>
          <cell r="DN260" t="e">
            <v>#REF!</v>
          </cell>
          <cell r="DO260" t="e">
            <v>#REF!</v>
          </cell>
          <cell r="DP260" t="e">
            <v>#REF!</v>
          </cell>
          <cell r="DQ260" t="e">
            <v>#REF!</v>
          </cell>
          <cell r="DR260" t="e">
            <v>#REF!</v>
          </cell>
          <cell r="DS260" t="e">
            <v>#REF!</v>
          </cell>
          <cell r="DT260" t="e">
            <v>#REF!</v>
          </cell>
          <cell r="DU260" t="e">
            <v>#REF!</v>
          </cell>
          <cell r="DV260" t="e">
            <v>#REF!</v>
          </cell>
          <cell r="DW260" t="e">
            <v>#REF!</v>
          </cell>
          <cell r="DX260" t="e">
            <v>#REF!</v>
          </cell>
          <cell r="DY260" t="e">
            <v>#REF!</v>
          </cell>
          <cell r="DZ260" t="e">
            <v>#REF!</v>
          </cell>
          <cell r="EA260" t="e">
            <v>#REF!</v>
          </cell>
          <cell r="EB260" t="e">
            <v>#REF!</v>
          </cell>
          <cell r="EC260" t="e">
            <v>#REF!</v>
          </cell>
          <cell r="ED260" t="e">
            <v>#REF!</v>
          </cell>
          <cell r="EE260" t="e">
            <v>#REF!</v>
          </cell>
          <cell r="EF260" t="e">
            <v>#REF!</v>
          </cell>
          <cell r="EG260" t="e">
            <v>#REF!</v>
          </cell>
          <cell r="EH260" t="e">
            <v>#REF!</v>
          </cell>
          <cell r="EI260" t="e">
            <v>#REF!</v>
          </cell>
          <cell r="EJ260" t="e">
            <v>#REF!</v>
          </cell>
          <cell r="EK260" t="e">
            <v>#REF!</v>
          </cell>
          <cell r="EL260" t="e">
            <v>#REF!</v>
          </cell>
          <cell r="EM260" t="e">
            <v>#REF!</v>
          </cell>
          <cell r="EN260" t="e">
            <v>#REF!</v>
          </cell>
          <cell r="EO260" t="e">
            <v>#REF!</v>
          </cell>
          <cell r="EP260" t="e">
            <v>#REF!</v>
          </cell>
          <cell r="EQ260" t="e">
            <v>#REF!</v>
          </cell>
          <cell r="ER260" t="e">
            <v>#REF!</v>
          </cell>
          <cell r="ES260" t="e">
            <v>#REF!</v>
          </cell>
          <cell r="ET260" t="e">
            <v>#REF!</v>
          </cell>
          <cell r="EU260" t="e">
            <v>#REF!</v>
          </cell>
          <cell r="EV260" t="e">
            <v>#REF!</v>
          </cell>
          <cell r="EW260" t="e">
            <v>#REF!</v>
          </cell>
          <cell r="EX260" t="e">
            <v>#REF!</v>
          </cell>
          <cell r="EY260" t="e">
            <v>#REF!</v>
          </cell>
          <cell r="EZ260" t="e">
            <v>#REF!</v>
          </cell>
          <cell r="FA260" t="e">
            <v>#REF!</v>
          </cell>
          <cell r="FB260" t="e">
            <v>#REF!</v>
          </cell>
          <cell r="FC260" t="e">
            <v>#REF!</v>
          </cell>
          <cell r="FD260" t="e">
            <v>#REF!</v>
          </cell>
          <cell r="FE260" t="e">
            <v>#REF!</v>
          </cell>
          <cell r="FF260" t="e">
            <v>#REF!</v>
          </cell>
          <cell r="FG260" t="e">
            <v>#REF!</v>
          </cell>
          <cell r="FH260" t="e">
            <v>#REF!</v>
          </cell>
          <cell r="FI260" t="e">
            <v>#REF!</v>
          </cell>
          <cell r="FJ260" t="e">
            <v>#REF!</v>
          </cell>
          <cell r="FK260" t="e">
            <v>#REF!</v>
          </cell>
          <cell r="FL260" t="e">
            <v>#REF!</v>
          </cell>
          <cell r="FM260" t="e">
            <v>#REF!</v>
          </cell>
          <cell r="FN260" t="e">
            <v>#REF!</v>
          </cell>
          <cell r="FO260" t="e">
            <v>#REF!</v>
          </cell>
          <cell r="FP260" t="e">
            <v>#REF!</v>
          </cell>
          <cell r="FQ260" t="e">
            <v>#REF!</v>
          </cell>
          <cell r="FR260" t="e">
            <v>#REF!</v>
          </cell>
          <cell r="FS260" t="e">
            <v>#REF!</v>
          </cell>
          <cell r="FT260" t="e">
            <v>#REF!</v>
          </cell>
          <cell r="FU260" t="e">
            <v>#REF!</v>
          </cell>
          <cell r="FV260" t="e">
            <v>#REF!</v>
          </cell>
          <cell r="FW260" t="e">
            <v>#REF!</v>
          </cell>
          <cell r="FX260" t="e">
            <v>#REF!</v>
          </cell>
          <cell r="FY260" t="e">
            <v>#REF!</v>
          </cell>
          <cell r="FZ260" t="e">
            <v>#REF!</v>
          </cell>
          <cell r="GA260" t="e">
            <v>#REF!</v>
          </cell>
          <cell r="GB260" t="e">
            <v>#REF!</v>
          </cell>
          <cell r="GC260" t="e">
            <v>#REF!</v>
          </cell>
          <cell r="GD260" t="e">
            <v>#REF!</v>
          </cell>
          <cell r="GE260" t="e">
            <v>#REF!</v>
          </cell>
          <cell r="GF260" t="e">
            <v>#REF!</v>
          </cell>
          <cell r="GG260" t="e">
            <v>#REF!</v>
          </cell>
          <cell r="GH260" t="e">
            <v>#REF!</v>
          </cell>
          <cell r="GI260" t="e">
            <v>#REF!</v>
          </cell>
          <cell r="GJ260" t="e">
            <v>#REF!</v>
          </cell>
          <cell r="GK260" t="e">
            <v>#REF!</v>
          </cell>
          <cell r="GL260" t="e">
            <v>#REF!</v>
          </cell>
          <cell r="GM260" t="e">
            <v>#REF!</v>
          </cell>
          <cell r="GN260" t="e">
            <v>#REF!</v>
          </cell>
          <cell r="GO260" t="e">
            <v>#REF!</v>
          </cell>
          <cell r="GP260" t="e">
            <v>#REF!</v>
          </cell>
          <cell r="GQ260" t="e">
            <v>#REF!</v>
          </cell>
          <cell r="GR260" t="e">
            <v>#REF!</v>
          </cell>
          <cell r="GS260" t="e">
            <v>#REF!</v>
          </cell>
          <cell r="GT260" t="e">
            <v>#REF!</v>
          </cell>
          <cell r="GU260" t="e">
            <v>#REF!</v>
          </cell>
          <cell r="GV260" t="e">
            <v>#REF!</v>
          </cell>
          <cell r="GW260" t="e">
            <v>#REF!</v>
          </cell>
          <cell r="GX260" t="e">
            <v>#REF!</v>
          </cell>
          <cell r="GY260" t="e">
            <v>#REF!</v>
          </cell>
          <cell r="GZ260" t="e">
            <v>#REF!</v>
          </cell>
          <cell r="HA260" t="e">
            <v>#REF!</v>
          </cell>
          <cell r="HB260" t="e">
            <v>#REF!</v>
          </cell>
          <cell r="HC260" t="e">
            <v>#REF!</v>
          </cell>
          <cell r="HD260" t="e">
            <v>#REF!</v>
          </cell>
          <cell r="HE260" t="e">
            <v>#REF!</v>
          </cell>
          <cell r="HF260" t="e">
            <v>#REF!</v>
          </cell>
          <cell r="HG260" t="e">
            <v>#REF!</v>
          </cell>
          <cell r="HH260" t="e">
            <v>#REF!</v>
          </cell>
          <cell r="HI260" t="e">
            <v>#REF!</v>
          </cell>
          <cell r="HJ260" t="e">
            <v>#REF!</v>
          </cell>
          <cell r="HK260" t="e">
            <v>#REF!</v>
          </cell>
          <cell r="HL260" t="e">
            <v>#REF!</v>
          </cell>
          <cell r="HM260" t="e">
            <v>#REF!</v>
          </cell>
          <cell r="HN260" t="e">
            <v>#REF!</v>
          </cell>
          <cell r="HO260" t="e">
            <v>#REF!</v>
          </cell>
          <cell r="HP260" t="e">
            <v>#REF!</v>
          </cell>
          <cell r="HQ260" t="e">
            <v>#REF!</v>
          </cell>
          <cell r="HR260" t="e">
            <v>#REF!</v>
          </cell>
          <cell r="HS260" t="e">
            <v>#REF!</v>
          </cell>
          <cell r="HT260" t="e">
            <v>#REF!</v>
          </cell>
          <cell r="HU260" t="e">
            <v>#REF!</v>
          </cell>
          <cell r="HV260" t="e">
            <v>#REF!</v>
          </cell>
          <cell r="HW260" t="e">
            <v>#REF!</v>
          </cell>
          <cell r="HX260" t="e">
            <v>#REF!</v>
          </cell>
          <cell r="HY260" t="e">
            <v>#REF!</v>
          </cell>
          <cell r="HZ260" t="e">
            <v>#REF!</v>
          </cell>
          <cell r="IA260" t="e">
            <v>#REF!</v>
          </cell>
          <cell r="IB260" t="e">
            <v>#REF!</v>
          </cell>
          <cell r="IC260" t="e">
            <v>#REF!</v>
          </cell>
          <cell r="ID260" t="e">
            <v>#REF!</v>
          </cell>
          <cell r="IE260" t="e">
            <v>#REF!</v>
          </cell>
          <cell r="IF260" t="e">
            <v>#REF!</v>
          </cell>
          <cell r="IG260" t="e">
            <v>#REF!</v>
          </cell>
          <cell r="IH260" t="e">
            <v>#REF!</v>
          </cell>
          <cell r="II260" t="e">
            <v>#REF!</v>
          </cell>
          <cell r="IJ260" t="e">
            <v>#REF!</v>
          </cell>
          <cell r="IK260" t="e">
            <v>#REF!</v>
          </cell>
          <cell r="IL260" t="e">
            <v>#REF!</v>
          </cell>
          <cell r="IM260" t="e">
            <v>#REF!</v>
          </cell>
          <cell r="IN260" t="e">
            <v>#REF!</v>
          </cell>
          <cell r="IO260" t="e">
            <v>#REF!</v>
          </cell>
          <cell r="IP260" t="e">
            <v>#REF!</v>
          </cell>
          <cell r="IQ260" t="e">
            <v>#REF!</v>
          </cell>
          <cell r="IR260" t="e">
            <v>#REF!</v>
          </cell>
          <cell r="IS260" t="e">
            <v>#REF!</v>
          </cell>
          <cell r="IT260" t="e">
            <v>#REF!</v>
          </cell>
          <cell r="IU260" t="e">
            <v>#REF!</v>
          </cell>
          <cell r="IV260" t="e">
            <v>#REF!</v>
          </cell>
          <cell r="IW260" t="e">
            <v>#REF!</v>
          </cell>
          <cell r="IX260" t="e">
            <v>#REF!</v>
          </cell>
          <cell r="IY260" t="e">
            <v>#REF!</v>
          </cell>
          <cell r="IZ260" t="e">
            <v>#REF!</v>
          </cell>
          <cell r="JA260" t="e">
            <v>#REF!</v>
          </cell>
          <cell r="JB260" t="e">
            <v>#REF!</v>
          </cell>
          <cell r="JC260" t="e">
            <v>#REF!</v>
          </cell>
          <cell r="JD260" t="e">
            <v>#REF!</v>
          </cell>
          <cell r="JE260" t="e">
            <v>#REF!</v>
          </cell>
          <cell r="JF260" t="e">
            <v>#REF!</v>
          </cell>
          <cell r="JG260" t="e">
            <v>#REF!</v>
          </cell>
          <cell r="JH260" t="e">
            <v>#REF!</v>
          </cell>
          <cell r="JI260" t="e">
            <v>#REF!</v>
          </cell>
          <cell r="JJ260" t="e">
            <v>#REF!</v>
          </cell>
          <cell r="JK260" t="e">
            <v>#REF!</v>
          </cell>
        </row>
        <row r="261">
          <cell r="C261" t="str">
            <v>Hokchi</v>
          </cell>
          <cell r="D261" t="str">
            <v>1.2.6</v>
          </cell>
          <cell r="E261" t="str">
            <v>Hokchi1.2.6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  <cell r="AD261" t="e">
            <v>#REF!</v>
          </cell>
          <cell r="AE261" t="e">
            <v>#REF!</v>
          </cell>
          <cell r="AF261" t="e">
            <v>#REF!</v>
          </cell>
          <cell r="AG261" t="e">
            <v>#REF!</v>
          </cell>
          <cell r="AH261" t="e">
            <v>#REF!</v>
          </cell>
          <cell r="AI261" t="e">
            <v>#REF!</v>
          </cell>
          <cell r="AJ261" t="e">
            <v>#REF!</v>
          </cell>
          <cell r="AK261" t="e">
            <v>#REF!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Q261" t="e">
            <v>#REF!</v>
          </cell>
          <cell r="AR261" t="e">
            <v>#REF!</v>
          </cell>
          <cell r="AS261" t="e">
            <v>#REF!</v>
          </cell>
          <cell r="AT261" t="e">
            <v>#REF!</v>
          </cell>
          <cell r="AU261" t="e">
            <v>#REF!</v>
          </cell>
          <cell r="AV261" t="e">
            <v>#REF!</v>
          </cell>
          <cell r="AW261" t="e">
            <v>#REF!</v>
          </cell>
          <cell r="AX261" t="e">
            <v>#REF!</v>
          </cell>
          <cell r="AY261" t="e">
            <v>#REF!</v>
          </cell>
          <cell r="AZ261" t="e">
            <v>#REF!</v>
          </cell>
          <cell r="BA261" t="e">
            <v>#REF!</v>
          </cell>
          <cell r="BB261" t="e">
            <v>#REF!</v>
          </cell>
          <cell r="BC261" t="e">
            <v>#REF!</v>
          </cell>
          <cell r="BD261" t="e">
            <v>#REF!</v>
          </cell>
          <cell r="BE261" t="e">
            <v>#REF!</v>
          </cell>
          <cell r="BF261" t="e">
            <v>#REF!</v>
          </cell>
          <cell r="BG261" t="e">
            <v>#REF!</v>
          </cell>
          <cell r="BH261" t="e">
            <v>#REF!</v>
          </cell>
          <cell r="BI261" t="e">
            <v>#REF!</v>
          </cell>
          <cell r="BJ261" t="e">
            <v>#REF!</v>
          </cell>
          <cell r="BK261" t="e">
            <v>#REF!</v>
          </cell>
          <cell r="BL261" t="e">
            <v>#REF!</v>
          </cell>
          <cell r="BM261" t="e">
            <v>#REF!</v>
          </cell>
          <cell r="BN261" t="e">
            <v>#REF!</v>
          </cell>
          <cell r="BO261" t="e">
            <v>#REF!</v>
          </cell>
          <cell r="BP261" t="e">
            <v>#REF!</v>
          </cell>
          <cell r="BQ261" t="e">
            <v>#REF!</v>
          </cell>
          <cell r="BR261" t="e">
            <v>#REF!</v>
          </cell>
          <cell r="BS261" t="e">
            <v>#REF!</v>
          </cell>
          <cell r="BT261" t="e">
            <v>#REF!</v>
          </cell>
          <cell r="BU261" t="e">
            <v>#REF!</v>
          </cell>
          <cell r="BV261" t="e">
            <v>#REF!</v>
          </cell>
          <cell r="BW261" t="e">
            <v>#REF!</v>
          </cell>
          <cell r="BX261" t="e">
            <v>#REF!</v>
          </cell>
          <cell r="BY261" t="e">
            <v>#REF!</v>
          </cell>
          <cell r="BZ261" t="e">
            <v>#REF!</v>
          </cell>
          <cell r="CA261" t="e">
            <v>#REF!</v>
          </cell>
          <cell r="CB261" t="e">
            <v>#REF!</v>
          </cell>
          <cell r="CC261" t="e">
            <v>#REF!</v>
          </cell>
          <cell r="CD261" t="e">
            <v>#REF!</v>
          </cell>
          <cell r="CE261" t="e">
            <v>#REF!</v>
          </cell>
          <cell r="CF261" t="e">
            <v>#REF!</v>
          </cell>
          <cell r="CG261" t="e">
            <v>#REF!</v>
          </cell>
          <cell r="CH261" t="e">
            <v>#REF!</v>
          </cell>
          <cell r="CI261" t="e">
            <v>#REF!</v>
          </cell>
          <cell r="CJ261" t="e">
            <v>#REF!</v>
          </cell>
          <cell r="CK261" t="e">
            <v>#REF!</v>
          </cell>
          <cell r="CL261" t="e">
            <v>#REF!</v>
          </cell>
          <cell r="CM261" t="e">
            <v>#REF!</v>
          </cell>
          <cell r="CN261" t="e">
            <v>#REF!</v>
          </cell>
          <cell r="CO261" t="e">
            <v>#REF!</v>
          </cell>
          <cell r="CP261" t="e">
            <v>#REF!</v>
          </cell>
          <cell r="CQ261" t="e">
            <v>#REF!</v>
          </cell>
          <cell r="CR261" t="e">
            <v>#REF!</v>
          </cell>
          <cell r="CS261" t="e">
            <v>#REF!</v>
          </cell>
          <cell r="CT261" t="e">
            <v>#REF!</v>
          </cell>
          <cell r="CU261" t="e">
            <v>#REF!</v>
          </cell>
          <cell r="CV261" t="e">
            <v>#REF!</v>
          </cell>
          <cell r="CW261" t="e">
            <v>#REF!</v>
          </cell>
          <cell r="CX261" t="e">
            <v>#REF!</v>
          </cell>
          <cell r="CY261" t="e">
            <v>#REF!</v>
          </cell>
          <cell r="CZ261" t="e">
            <v>#REF!</v>
          </cell>
          <cell r="DA261" t="e">
            <v>#REF!</v>
          </cell>
          <cell r="DB261" t="e">
            <v>#REF!</v>
          </cell>
          <cell r="DC261" t="e">
            <v>#REF!</v>
          </cell>
          <cell r="DD261" t="e">
            <v>#REF!</v>
          </cell>
          <cell r="DE261" t="e">
            <v>#REF!</v>
          </cell>
          <cell r="DF261" t="e">
            <v>#REF!</v>
          </cell>
          <cell r="DG261" t="e">
            <v>#REF!</v>
          </cell>
          <cell r="DH261" t="e">
            <v>#REF!</v>
          </cell>
          <cell r="DI261" t="e">
            <v>#REF!</v>
          </cell>
          <cell r="DJ261" t="e">
            <v>#REF!</v>
          </cell>
          <cell r="DK261" t="e">
            <v>#REF!</v>
          </cell>
          <cell r="DL261" t="e">
            <v>#REF!</v>
          </cell>
          <cell r="DM261" t="e">
            <v>#REF!</v>
          </cell>
          <cell r="DN261" t="e">
            <v>#REF!</v>
          </cell>
          <cell r="DO261" t="e">
            <v>#REF!</v>
          </cell>
          <cell r="DP261" t="e">
            <v>#REF!</v>
          </cell>
          <cell r="DQ261" t="e">
            <v>#REF!</v>
          </cell>
          <cell r="DR261" t="e">
            <v>#REF!</v>
          </cell>
          <cell r="DS261" t="e">
            <v>#REF!</v>
          </cell>
          <cell r="DT261" t="e">
            <v>#REF!</v>
          </cell>
          <cell r="DU261" t="e">
            <v>#REF!</v>
          </cell>
          <cell r="DV261" t="e">
            <v>#REF!</v>
          </cell>
          <cell r="DW261" t="e">
            <v>#REF!</v>
          </cell>
          <cell r="DX261" t="e">
            <v>#REF!</v>
          </cell>
          <cell r="DY261" t="e">
            <v>#REF!</v>
          </cell>
          <cell r="DZ261" t="e">
            <v>#REF!</v>
          </cell>
          <cell r="EA261" t="e">
            <v>#REF!</v>
          </cell>
          <cell r="EB261" t="e">
            <v>#REF!</v>
          </cell>
          <cell r="EC261" t="e">
            <v>#REF!</v>
          </cell>
          <cell r="ED261" t="e">
            <v>#REF!</v>
          </cell>
          <cell r="EE261" t="e">
            <v>#REF!</v>
          </cell>
          <cell r="EF261" t="e">
            <v>#REF!</v>
          </cell>
          <cell r="EG261" t="e">
            <v>#REF!</v>
          </cell>
          <cell r="EH261" t="e">
            <v>#REF!</v>
          </cell>
          <cell r="EI261" t="e">
            <v>#REF!</v>
          </cell>
          <cell r="EJ261" t="e">
            <v>#REF!</v>
          </cell>
          <cell r="EK261" t="e">
            <v>#REF!</v>
          </cell>
          <cell r="EL261" t="e">
            <v>#REF!</v>
          </cell>
          <cell r="EM261" t="e">
            <v>#REF!</v>
          </cell>
          <cell r="EN261" t="e">
            <v>#REF!</v>
          </cell>
          <cell r="EO261" t="e">
            <v>#REF!</v>
          </cell>
          <cell r="EP261" t="e">
            <v>#REF!</v>
          </cell>
          <cell r="EQ261" t="e">
            <v>#REF!</v>
          </cell>
          <cell r="ER261" t="e">
            <v>#REF!</v>
          </cell>
          <cell r="ES261" t="e">
            <v>#REF!</v>
          </cell>
          <cell r="ET261" t="e">
            <v>#REF!</v>
          </cell>
          <cell r="EU261" t="e">
            <v>#REF!</v>
          </cell>
          <cell r="EV261" t="e">
            <v>#REF!</v>
          </cell>
          <cell r="EW261" t="e">
            <v>#REF!</v>
          </cell>
          <cell r="EX261" t="e">
            <v>#REF!</v>
          </cell>
          <cell r="EY261" t="e">
            <v>#REF!</v>
          </cell>
          <cell r="EZ261" t="e">
            <v>#REF!</v>
          </cell>
          <cell r="FA261" t="e">
            <v>#REF!</v>
          </cell>
          <cell r="FB261" t="e">
            <v>#REF!</v>
          </cell>
          <cell r="FC261" t="e">
            <v>#REF!</v>
          </cell>
          <cell r="FD261" t="e">
            <v>#REF!</v>
          </cell>
          <cell r="FE261" t="e">
            <v>#REF!</v>
          </cell>
          <cell r="FF261" t="e">
            <v>#REF!</v>
          </cell>
          <cell r="FG261" t="e">
            <v>#REF!</v>
          </cell>
          <cell r="FH261" t="e">
            <v>#REF!</v>
          </cell>
          <cell r="FI261" t="e">
            <v>#REF!</v>
          </cell>
          <cell r="FJ261" t="e">
            <v>#REF!</v>
          </cell>
          <cell r="FK261" t="e">
            <v>#REF!</v>
          </cell>
          <cell r="FL261" t="e">
            <v>#REF!</v>
          </cell>
          <cell r="FM261" t="e">
            <v>#REF!</v>
          </cell>
          <cell r="FN261" t="e">
            <v>#REF!</v>
          </cell>
          <cell r="FO261" t="e">
            <v>#REF!</v>
          </cell>
          <cell r="FP261" t="e">
            <v>#REF!</v>
          </cell>
          <cell r="FQ261" t="e">
            <v>#REF!</v>
          </cell>
          <cell r="FR261" t="e">
            <v>#REF!</v>
          </cell>
          <cell r="FS261" t="e">
            <v>#REF!</v>
          </cell>
          <cell r="FT261" t="e">
            <v>#REF!</v>
          </cell>
          <cell r="FU261" t="e">
            <v>#REF!</v>
          </cell>
          <cell r="FV261" t="e">
            <v>#REF!</v>
          </cell>
          <cell r="FW261" t="e">
            <v>#REF!</v>
          </cell>
          <cell r="FX261" t="e">
            <v>#REF!</v>
          </cell>
          <cell r="FY261" t="e">
            <v>#REF!</v>
          </cell>
          <cell r="FZ261" t="e">
            <v>#REF!</v>
          </cell>
          <cell r="GA261" t="e">
            <v>#REF!</v>
          </cell>
          <cell r="GB261" t="e">
            <v>#REF!</v>
          </cell>
          <cell r="GC261" t="e">
            <v>#REF!</v>
          </cell>
          <cell r="GD261" t="e">
            <v>#REF!</v>
          </cell>
          <cell r="GE261" t="e">
            <v>#REF!</v>
          </cell>
          <cell r="GF261" t="e">
            <v>#REF!</v>
          </cell>
          <cell r="GG261" t="e">
            <v>#REF!</v>
          </cell>
          <cell r="GH261" t="e">
            <v>#REF!</v>
          </cell>
          <cell r="GI261" t="e">
            <v>#REF!</v>
          </cell>
          <cell r="GJ261" t="e">
            <v>#REF!</v>
          </cell>
          <cell r="GK261" t="e">
            <v>#REF!</v>
          </cell>
          <cell r="GL261" t="e">
            <v>#REF!</v>
          </cell>
          <cell r="GM261" t="e">
            <v>#REF!</v>
          </cell>
          <cell r="GN261" t="e">
            <v>#REF!</v>
          </cell>
          <cell r="GO261" t="e">
            <v>#REF!</v>
          </cell>
          <cell r="GP261" t="e">
            <v>#REF!</v>
          </cell>
          <cell r="GQ261" t="e">
            <v>#REF!</v>
          </cell>
          <cell r="GR261" t="e">
            <v>#REF!</v>
          </cell>
          <cell r="GS261" t="e">
            <v>#REF!</v>
          </cell>
          <cell r="GT261" t="e">
            <v>#REF!</v>
          </cell>
          <cell r="GU261" t="e">
            <v>#REF!</v>
          </cell>
          <cell r="GV261" t="e">
            <v>#REF!</v>
          </cell>
          <cell r="GW261" t="e">
            <v>#REF!</v>
          </cell>
          <cell r="GX261" t="e">
            <v>#REF!</v>
          </cell>
          <cell r="GY261" t="e">
            <v>#REF!</v>
          </cell>
          <cell r="GZ261" t="e">
            <v>#REF!</v>
          </cell>
          <cell r="HA261" t="e">
            <v>#REF!</v>
          </cell>
          <cell r="HB261" t="e">
            <v>#REF!</v>
          </cell>
          <cell r="HC261" t="e">
            <v>#REF!</v>
          </cell>
          <cell r="HD261" t="e">
            <v>#REF!</v>
          </cell>
          <cell r="HE261" t="e">
            <v>#REF!</v>
          </cell>
          <cell r="HF261" t="e">
            <v>#REF!</v>
          </cell>
          <cell r="HG261" t="e">
            <v>#REF!</v>
          </cell>
          <cell r="HH261" t="e">
            <v>#REF!</v>
          </cell>
          <cell r="HI261" t="e">
            <v>#REF!</v>
          </cell>
          <cell r="HJ261" t="e">
            <v>#REF!</v>
          </cell>
          <cell r="HK261" t="e">
            <v>#REF!</v>
          </cell>
          <cell r="HL261" t="e">
            <v>#REF!</v>
          </cell>
          <cell r="HM261" t="e">
            <v>#REF!</v>
          </cell>
          <cell r="HN261" t="e">
            <v>#REF!</v>
          </cell>
          <cell r="HO261" t="e">
            <v>#REF!</v>
          </cell>
          <cell r="HP261" t="e">
            <v>#REF!</v>
          </cell>
          <cell r="HQ261" t="e">
            <v>#REF!</v>
          </cell>
          <cell r="HR261" t="e">
            <v>#REF!</v>
          </cell>
          <cell r="HS261" t="e">
            <v>#REF!</v>
          </cell>
          <cell r="HT261" t="e">
            <v>#REF!</v>
          </cell>
          <cell r="HU261" t="e">
            <v>#REF!</v>
          </cell>
          <cell r="HV261" t="e">
            <v>#REF!</v>
          </cell>
          <cell r="HW261" t="e">
            <v>#REF!</v>
          </cell>
          <cell r="HX261" t="e">
            <v>#REF!</v>
          </cell>
          <cell r="HY261" t="e">
            <v>#REF!</v>
          </cell>
          <cell r="HZ261" t="e">
            <v>#REF!</v>
          </cell>
          <cell r="IA261" t="e">
            <v>#REF!</v>
          </cell>
          <cell r="IB261" t="e">
            <v>#REF!</v>
          </cell>
          <cell r="IC261" t="e">
            <v>#REF!</v>
          </cell>
          <cell r="ID261" t="e">
            <v>#REF!</v>
          </cell>
          <cell r="IE261" t="e">
            <v>#REF!</v>
          </cell>
          <cell r="IF261" t="e">
            <v>#REF!</v>
          </cell>
          <cell r="IG261" t="e">
            <v>#REF!</v>
          </cell>
          <cell r="IH261" t="e">
            <v>#REF!</v>
          </cell>
          <cell r="II261" t="e">
            <v>#REF!</v>
          </cell>
          <cell r="IJ261" t="e">
            <v>#REF!</v>
          </cell>
          <cell r="IK261" t="e">
            <v>#REF!</v>
          </cell>
          <cell r="IL261" t="e">
            <v>#REF!</v>
          </cell>
          <cell r="IM261" t="e">
            <v>#REF!</v>
          </cell>
          <cell r="IN261" t="e">
            <v>#REF!</v>
          </cell>
          <cell r="IO261" t="e">
            <v>#REF!</v>
          </cell>
          <cell r="IP261" t="e">
            <v>#REF!</v>
          </cell>
          <cell r="IQ261" t="e">
            <v>#REF!</v>
          </cell>
          <cell r="IR261" t="e">
            <v>#REF!</v>
          </cell>
          <cell r="IS261" t="e">
            <v>#REF!</v>
          </cell>
          <cell r="IT261" t="e">
            <v>#REF!</v>
          </cell>
          <cell r="IU261" t="e">
            <v>#REF!</v>
          </cell>
          <cell r="IV261" t="e">
            <v>#REF!</v>
          </cell>
          <cell r="IW261" t="e">
            <v>#REF!</v>
          </cell>
          <cell r="IX261" t="e">
            <v>#REF!</v>
          </cell>
          <cell r="IY261" t="e">
            <v>#REF!</v>
          </cell>
          <cell r="IZ261" t="e">
            <v>#REF!</v>
          </cell>
          <cell r="JA261" t="e">
            <v>#REF!</v>
          </cell>
          <cell r="JB261" t="e">
            <v>#REF!</v>
          </cell>
          <cell r="JC261" t="e">
            <v>#REF!</v>
          </cell>
          <cell r="JD261" t="e">
            <v>#REF!</v>
          </cell>
          <cell r="JE261" t="e">
            <v>#REF!</v>
          </cell>
          <cell r="JF261" t="e">
            <v>#REF!</v>
          </cell>
          <cell r="JG261" t="e">
            <v>#REF!</v>
          </cell>
          <cell r="JH261" t="e">
            <v>#REF!</v>
          </cell>
          <cell r="JI261" t="e">
            <v>#REF!</v>
          </cell>
          <cell r="JJ261" t="e">
            <v>#REF!</v>
          </cell>
          <cell r="JK261" t="e">
            <v>#REF!</v>
          </cell>
        </row>
        <row r="262">
          <cell r="C262" t="str">
            <v>Hokchi</v>
          </cell>
          <cell r="D262" t="str">
            <v>1.2.8</v>
          </cell>
          <cell r="E262" t="str">
            <v>Hokchi1.2.8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 t="e">
            <v>#REF!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  <cell r="AD262" t="e">
            <v>#REF!</v>
          </cell>
          <cell r="AE262" t="e">
            <v>#REF!</v>
          </cell>
          <cell r="AF262" t="e">
            <v>#REF!</v>
          </cell>
          <cell r="AG262" t="e">
            <v>#REF!</v>
          </cell>
          <cell r="AH262" t="e">
            <v>#REF!</v>
          </cell>
          <cell r="AI262" t="e">
            <v>#REF!</v>
          </cell>
          <cell r="AJ262" t="e">
            <v>#REF!</v>
          </cell>
          <cell r="AK262" t="e">
            <v>#REF!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Q262" t="e">
            <v>#REF!</v>
          </cell>
          <cell r="AR262" t="e">
            <v>#REF!</v>
          </cell>
          <cell r="AS262" t="e">
            <v>#REF!</v>
          </cell>
          <cell r="AT262" t="e">
            <v>#REF!</v>
          </cell>
          <cell r="AU262" t="e">
            <v>#REF!</v>
          </cell>
          <cell r="AV262" t="e">
            <v>#REF!</v>
          </cell>
          <cell r="AW262" t="e">
            <v>#REF!</v>
          </cell>
          <cell r="AX262" t="e">
            <v>#REF!</v>
          </cell>
          <cell r="AY262" t="e">
            <v>#REF!</v>
          </cell>
          <cell r="AZ262" t="e">
            <v>#REF!</v>
          </cell>
          <cell r="BA262" t="e">
            <v>#REF!</v>
          </cell>
          <cell r="BB262" t="e">
            <v>#REF!</v>
          </cell>
          <cell r="BC262" t="e">
            <v>#REF!</v>
          </cell>
          <cell r="BD262" t="e">
            <v>#REF!</v>
          </cell>
          <cell r="BE262" t="e">
            <v>#REF!</v>
          </cell>
          <cell r="BF262" t="e">
            <v>#REF!</v>
          </cell>
          <cell r="BG262" t="e">
            <v>#REF!</v>
          </cell>
          <cell r="BH262" t="e">
            <v>#REF!</v>
          </cell>
          <cell r="BI262" t="e">
            <v>#REF!</v>
          </cell>
          <cell r="BJ262" t="e">
            <v>#REF!</v>
          </cell>
          <cell r="BK262" t="e">
            <v>#REF!</v>
          </cell>
          <cell r="BL262" t="e">
            <v>#REF!</v>
          </cell>
          <cell r="BM262" t="e">
            <v>#REF!</v>
          </cell>
          <cell r="BN262" t="e">
            <v>#REF!</v>
          </cell>
          <cell r="BO262" t="e">
            <v>#REF!</v>
          </cell>
          <cell r="BP262" t="e">
            <v>#REF!</v>
          </cell>
          <cell r="BQ262" t="e">
            <v>#REF!</v>
          </cell>
          <cell r="BR262" t="e">
            <v>#REF!</v>
          </cell>
          <cell r="BS262" t="e">
            <v>#REF!</v>
          </cell>
          <cell r="BT262" t="e">
            <v>#REF!</v>
          </cell>
          <cell r="BU262" t="e">
            <v>#REF!</v>
          </cell>
          <cell r="BV262" t="e">
            <v>#REF!</v>
          </cell>
          <cell r="BW262" t="e">
            <v>#REF!</v>
          </cell>
          <cell r="BX262" t="e">
            <v>#REF!</v>
          </cell>
          <cell r="BY262" t="e">
            <v>#REF!</v>
          </cell>
          <cell r="BZ262" t="e">
            <v>#REF!</v>
          </cell>
          <cell r="CA262" t="e">
            <v>#REF!</v>
          </cell>
          <cell r="CB262" t="e">
            <v>#REF!</v>
          </cell>
          <cell r="CC262" t="e">
            <v>#REF!</v>
          </cell>
          <cell r="CD262" t="e">
            <v>#REF!</v>
          </cell>
          <cell r="CE262" t="e">
            <v>#REF!</v>
          </cell>
          <cell r="CF262" t="e">
            <v>#REF!</v>
          </cell>
          <cell r="CG262" t="e">
            <v>#REF!</v>
          </cell>
          <cell r="CH262" t="e">
            <v>#REF!</v>
          </cell>
          <cell r="CI262" t="e">
            <v>#REF!</v>
          </cell>
          <cell r="CJ262" t="e">
            <v>#REF!</v>
          </cell>
          <cell r="CK262" t="e">
            <v>#REF!</v>
          </cell>
          <cell r="CL262" t="e">
            <v>#REF!</v>
          </cell>
          <cell r="CM262" t="e">
            <v>#REF!</v>
          </cell>
          <cell r="CN262" t="e">
            <v>#REF!</v>
          </cell>
          <cell r="CO262" t="e">
            <v>#REF!</v>
          </cell>
          <cell r="CP262" t="e">
            <v>#REF!</v>
          </cell>
          <cell r="CQ262" t="e">
            <v>#REF!</v>
          </cell>
          <cell r="CR262" t="e">
            <v>#REF!</v>
          </cell>
          <cell r="CS262" t="e">
            <v>#REF!</v>
          </cell>
          <cell r="CT262" t="e">
            <v>#REF!</v>
          </cell>
          <cell r="CU262" t="e">
            <v>#REF!</v>
          </cell>
          <cell r="CV262" t="e">
            <v>#REF!</v>
          </cell>
          <cell r="CW262" t="e">
            <v>#REF!</v>
          </cell>
          <cell r="CX262" t="e">
            <v>#REF!</v>
          </cell>
          <cell r="CY262" t="e">
            <v>#REF!</v>
          </cell>
          <cell r="CZ262" t="e">
            <v>#REF!</v>
          </cell>
          <cell r="DA262" t="e">
            <v>#REF!</v>
          </cell>
          <cell r="DB262" t="e">
            <v>#REF!</v>
          </cell>
          <cell r="DC262" t="e">
            <v>#REF!</v>
          </cell>
          <cell r="DD262" t="e">
            <v>#REF!</v>
          </cell>
          <cell r="DE262" t="e">
            <v>#REF!</v>
          </cell>
          <cell r="DF262" t="e">
            <v>#REF!</v>
          </cell>
          <cell r="DG262" t="e">
            <v>#REF!</v>
          </cell>
          <cell r="DH262" t="e">
            <v>#REF!</v>
          </cell>
          <cell r="DI262" t="e">
            <v>#REF!</v>
          </cell>
          <cell r="DJ262" t="e">
            <v>#REF!</v>
          </cell>
          <cell r="DK262" t="e">
            <v>#REF!</v>
          </cell>
          <cell r="DL262" t="e">
            <v>#REF!</v>
          </cell>
          <cell r="DM262" t="e">
            <v>#REF!</v>
          </cell>
          <cell r="DN262" t="e">
            <v>#REF!</v>
          </cell>
          <cell r="DO262" t="e">
            <v>#REF!</v>
          </cell>
          <cell r="DP262" t="e">
            <v>#REF!</v>
          </cell>
          <cell r="DQ262" t="e">
            <v>#REF!</v>
          </cell>
          <cell r="DR262" t="e">
            <v>#REF!</v>
          </cell>
          <cell r="DS262" t="e">
            <v>#REF!</v>
          </cell>
          <cell r="DT262" t="e">
            <v>#REF!</v>
          </cell>
          <cell r="DU262" t="e">
            <v>#REF!</v>
          </cell>
          <cell r="DV262" t="e">
            <v>#REF!</v>
          </cell>
          <cell r="DW262" t="e">
            <v>#REF!</v>
          </cell>
          <cell r="DX262" t="e">
            <v>#REF!</v>
          </cell>
          <cell r="DY262" t="e">
            <v>#REF!</v>
          </cell>
          <cell r="DZ262" t="e">
            <v>#REF!</v>
          </cell>
          <cell r="EA262" t="e">
            <v>#REF!</v>
          </cell>
          <cell r="EB262" t="e">
            <v>#REF!</v>
          </cell>
          <cell r="EC262" t="e">
            <v>#REF!</v>
          </cell>
          <cell r="ED262" t="e">
            <v>#REF!</v>
          </cell>
          <cell r="EE262" t="e">
            <v>#REF!</v>
          </cell>
          <cell r="EF262" t="e">
            <v>#REF!</v>
          </cell>
          <cell r="EG262" t="e">
            <v>#REF!</v>
          </cell>
          <cell r="EH262" t="e">
            <v>#REF!</v>
          </cell>
          <cell r="EI262" t="e">
            <v>#REF!</v>
          </cell>
          <cell r="EJ262" t="e">
            <v>#REF!</v>
          </cell>
          <cell r="EK262" t="e">
            <v>#REF!</v>
          </cell>
          <cell r="EL262" t="e">
            <v>#REF!</v>
          </cell>
          <cell r="EM262" t="e">
            <v>#REF!</v>
          </cell>
          <cell r="EN262" t="e">
            <v>#REF!</v>
          </cell>
          <cell r="EO262" t="e">
            <v>#REF!</v>
          </cell>
          <cell r="EP262" t="e">
            <v>#REF!</v>
          </cell>
          <cell r="EQ262" t="e">
            <v>#REF!</v>
          </cell>
          <cell r="ER262" t="e">
            <v>#REF!</v>
          </cell>
          <cell r="ES262" t="e">
            <v>#REF!</v>
          </cell>
          <cell r="ET262" t="e">
            <v>#REF!</v>
          </cell>
          <cell r="EU262" t="e">
            <v>#REF!</v>
          </cell>
          <cell r="EV262" t="e">
            <v>#REF!</v>
          </cell>
          <cell r="EW262" t="e">
            <v>#REF!</v>
          </cell>
          <cell r="EX262" t="e">
            <v>#REF!</v>
          </cell>
          <cell r="EY262" t="e">
            <v>#REF!</v>
          </cell>
          <cell r="EZ262" t="e">
            <v>#REF!</v>
          </cell>
          <cell r="FA262" t="e">
            <v>#REF!</v>
          </cell>
          <cell r="FB262" t="e">
            <v>#REF!</v>
          </cell>
          <cell r="FC262" t="e">
            <v>#REF!</v>
          </cell>
          <cell r="FD262" t="e">
            <v>#REF!</v>
          </cell>
          <cell r="FE262" t="e">
            <v>#REF!</v>
          </cell>
          <cell r="FF262" t="e">
            <v>#REF!</v>
          </cell>
          <cell r="FG262" t="e">
            <v>#REF!</v>
          </cell>
          <cell r="FH262" t="e">
            <v>#REF!</v>
          </cell>
          <cell r="FI262" t="e">
            <v>#REF!</v>
          </cell>
          <cell r="FJ262" t="e">
            <v>#REF!</v>
          </cell>
          <cell r="FK262" t="e">
            <v>#REF!</v>
          </cell>
          <cell r="FL262" t="e">
            <v>#REF!</v>
          </cell>
          <cell r="FM262" t="e">
            <v>#REF!</v>
          </cell>
          <cell r="FN262" t="e">
            <v>#REF!</v>
          </cell>
          <cell r="FO262" t="e">
            <v>#REF!</v>
          </cell>
          <cell r="FP262" t="e">
            <v>#REF!</v>
          </cell>
          <cell r="FQ262" t="e">
            <v>#REF!</v>
          </cell>
          <cell r="FR262" t="e">
            <v>#REF!</v>
          </cell>
          <cell r="FS262" t="e">
            <v>#REF!</v>
          </cell>
          <cell r="FT262" t="e">
            <v>#REF!</v>
          </cell>
          <cell r="FU262" t="e">
            <v>#REF!</v>
          </cell>
          <cell r="FV262" t="e">
            <v>#REF!</v>
          </cell>
          <cell r="FW262" t="e">
            <v>#REF!</v>
          </cell>
          <cell r="FX262" t="e">
            <v>#REF!</v>
          </cell>
          <cell r="FY262" t="e">
            <v>#REF!</v>
          </cell>
          <cell r="FZ262" t="e">
            <v>#REF!</v>
          </cell>
          <cell r="GA262" t="e">
            <v>#REF!</v>
          </cell>
          <cell r="GB262" t="e">
            <v>#REF!</v>
          </cell>
          <cell r="GC262" t="e">
            <v>#REF!</v>
          </cell>
          <cell r="GD262" t="e">
            <v>#REF!</v>
          </cell>
          <cell r="GE262" t="e">
            <v>#REF!</v>
          </cell>
          <cell r="GF262" t="e">
            <v>#REF!</v>
          </cell>
          <cell r="GG262" t="e">
            <v>#REF!</v>
          </cell>
          <cell r="GH262" t="e">
            <v>#REF!</v>
          </cell>
          <cell r="GI262" t="e">
            <v>#REF!</v>
          </cell>
          <cell r="GJ262" t="e">
            <v>#REF!</v>
          </cell>
          <cell r="GK262" t="e">
            <v>#REF!</v>
          </cell>
          <cell r="GL262" t="e">
            <v>#REF!</v>
          </cell>
          <cell r="GM262" t="e">
            <v>#REF!</v>
          </cell>
          <cell r="GN262" t="e">
            <v>#REF!</v>
          </cell>
          <cell r="GO262" t="e">
            <v>#REF!</v>
          </cell>
          <cell r="GP262" t="e">
            <v>#REF!</v>
          </cell>
          <cell r="GQ262" t="e">
            <v>#REF!</v>
          </cell>
          <cell r="GR262" t="e">
            <v>#REF!</v>
          </cell>
          <cell r="GS262" t="e">
            <v>#REF!</v>
          </cell>
          <cell r="GT262" t="e">
            <v>#REF!</v>
          </cell>
          <cell r="GU262" t="e">
            <v>#REF!</v>
          </cell>
          <cell r="GV262" t="e">
            <v>#REF!</v>
          </cell>
          <cell r="GW262" t="e">
            <v>#REF!</v>
          </cell>
          <cell r="GX262" t="e">
            <v>#REF!</v>
          </cell>
          <cell r="GY262" t="e">
            <v>#REF!</v>
          </cell>
          <cell r="GZ262" t="e">
            <v>#REF!</v>
          </cell>
          <cell r="HA262" t="e">
            <v>#REF!</v>
          </cell>
          <cell r="HB262" t="e">
            <v>#REF!</v>
          </cell>
          <cell r="HC262" t="e">
            <v>#REF!</v>
          </cell>
          <cell r="HD262" t="e">
            <v>#REF!</v>
          </cell>
          <cell r="HE262" t="e">
            <v>#REF!</v>
          </cell>
          <cell r="HF262" t="e">
            <v>#REF!</v>
          </cell>
          <cell r="HG262" t="e">
            <v>#REF!</v>
          </cell>
          <cell r="HH262" t="e">
            <v>#REF!</v>
          </cell>
          <cell r="HI262" t="e">
            <v>#REF!</v>
          </cell>
          <cell r="HJ262" t="e">
            <v>#REF!</v>
          </cell>
          <cell r="HK262" t="e">
            <v>#REF!</v>
          </cell>
          <cell r="HL262" t="e">
            <v>#REF!</v>
          </cell>
          <cell r="HM262" t="e">
            <v>#REF!</v>
          </cell>
          <cell r="HN262" t="e">
            <v>#REF!</v>
          </cell>
          <cell r="HO262" t="e">
            <v>#REF!</v>
          </cell>
          <cell r="HP262" t="e">
            <v>#REF!</v>
          </cell>
          <cell r="HQ262" t="e">
            <v>#REF!</v>
          </cell>
          <cell r="HR262" t="e">
            <v>#REF!</v>
          </cell>
          <cell r="HS262" t="e">
            <v>#REF!</v>
          </cell>
          <cell r="HT262" t="e">
            <v>#REF!</v>
          </cell>
          <cell r="HU262" t="e">
            <v>#REF!</v>
          </cell>
          <cell r="HV262" t="e">
            <v>#REF!</v>
          </cell>
          <cell r="HW262" t="e">
            <v>#REF!</v>
          </cell>
          <cell r="HX262" t="e">
            <v>#REF!</v>
          </cell>
          <cell r="HY262" t="e">
            <v>#REF!</v>
          </cell>
          <cell r="HZ262" t="e">
            <v>#REF!</v>
          </cell>
          <cell r="IA262" t="e">
            <v>#REF!</v>
          </cell>
          <cell r="IB262" t="e">
            <v>#REF!</v>
          </cell>
          <cell r="IC262" t="e">
            <v>#REF!</v>
          </cell>
          <cell r="ID262" t="e">
            <v>#REF!</v>
          </cell>
          <cell r="IE262" t="e">
            <v>#REF!</v>
          </cell>
          <cell r="IF262" t="e">
            <v>#REF!</v>
          </cell>
          <cell r="IG262" t="e">
            <v>#REF!</v>
          </cell>
          <cell r="IH262" t="e">
            <v>#REF!</v>
          </cell>
          <cell r="II262" t="e">
            <v>#REF!</v>
          </cell>
          <cell r="IJ262" t="e">
            <v>#REF!</v>
          </cell>
          <cell r="IK262" t="e">
            <v>#REF!</v>
          </cell>
          <cell r="IL262" t="e">
            <v>#REF!</v>
          </cell>
          <cell r="IM262" t="e">
            <v>#REF!</v>
          </cell>
          <cell r="IN262" t="e">
            <v>#REF!</v>
          </cell>
          <cell r="IO262" t="e">
            <v>#REF!</v>
          </cell>
          <cell r="IP262" t="e">
            <v>#REF!</v>
          </cell>
          <cell r="IQ262" t="e">
            <v>#REF!</v>
          </cell>
          <cell r="IR262" t="e">
            <v>#REF!</v>
          </cell>
          <cell r="IS262" t="e">
            <v>#REF!</v>
          </cell>
          <cell r="IT262" t="e">
            <v>#REF!</v>
          </cell>
          <cell r="IU262" t="e">
            <v>#REF!</v>
          </cell>
          <cell r="IV262" t="e">
            <v>#REF!</v>
          </cell>
          <cell r="IW262" t="e">
            <v>#REF!</v>
          </cell>
          <cell r="IX262" t="e">
            <v>#REF!</v>
          </cell>
          <cell r="IY262" t="e">
            <v>#REF!</v>
          </cell>
          <cell r="IZ262" t="e">
            <v>#REF!</v>
          </cell>
          <cell r="JA262" t="e">
            <v>#REF!</v>
          </cell>
          <cell r="JB262" t="e">
            <v>#REF!</v>
          </cell>
          <cell r="JC262" t="e">
            <v>#REF!</v>
          </cell>
          <cell r="JD262" t="e">
            <v>#REF!</v>
          </cell>
          <cell r="JE262" t="e">
            <v>#REF!</v>
          </cell>
          <cell r="JF262" t="e">
            <v>#REF!</v>
          </cell>
          <cell r="JG262" t="e">
            <v>#REF!</v>
          </cell>
          <cell r="JH262" t="e">
            <v>#REF!</v>
          </cell>
          <cell r="JI262" t="e">
            <v>#REF!</v>
          </cell>
          <cell r="JJ262" t="e">
            <v>#REF!</v>
          </cell>
          <cell r="JK262" t="e">
            <v>#REF!</v>
          </cell>
        </row>
        <row r="263">
          <cell r="C263" t="str">
            <v>Hokchi</v>
          </cell>
          <cell r="D263" t="str">
            <v>1.2.9</v>
          </cell>
          <cell r="E263" t="str">
            <v>Hokchi1.2.9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 t="e">
            <v>#REF!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  <cell r="AD263" t="e">
            <v>#REF!</v>
          </cell>
          <cell r="AE263" t="e">
            <v>#REF!</v>
          </cell>
          <cell r="AF263" t="e">
            <v>#REF!</v>
          </cell>
          <cell r="AG263" t="e">
            <v>#REF!</v>
          </cell>
          <cell r="AH263" t="e">
            <v>#REF!</v>
          </cell>
          <cell r="AI263" t="e">
            <v>#REF!</v>
          </cell>
          <cell r="AJ263" t="e">
            <v>#REF!</v>
          </cell>
          <cell r="AK263" t="e">
            <v>#REF!</v>
          </cell>
          <cell r="AL263" t="e">
            <v>#REF!</v>
          </cell>
          <cell r="AM263" t="e">
            <v>#REF!</v>
          </cell>
          <cell r="AN263" t="e">
            <v>#REF!</v>
          </cell>
          <cell r="AO263" t="e">
            <v>#REF!</v>
          </cell>
          <cell r="AP263" t="e">
            <v>#REF!</v>
          </cell>
          <cell r="AQ263" t="e">
            <v>#REF!</v>
          </cell>
          <cell r="AR263" t="e">
            <v>#REF!</v>
          </cell>
          <cell r="AS263" t="e">
            <v>#REF!</v>
          </cell>
          <cell r="AT263" t="e">
            <v>#REF!</v>
          </cell>
          <cell r="AU263" t="e">
            <v>#REF!</v>
          </cell>
          <cell r="AV263" t="e">
            <v>#REF!</v>
          </cell>
          <cell r="AW263" t="e">
            <v>#REF!</v>
          </cell>
          <cell r="AX263" t="e">
            <v>#REF!</v>
          </cell>
          <cell r="AY263" t="e">
            <v>#REF!</v>
          </cell>
          <cell r="AZ263" t="e">
            <v>#REF!</v>
          </cell>
          <cell r="BA263" t="e">
            <v>#REF!</v>
          </cell>
          <cell r="BB263" t="e">
            <v>#REF!</v>
          </cell>
          <cell r="BC263" t="e">
            <v>#REF!</v>
          </cell>
          <cell r="BD263" t="e">
            <v>#REF!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  <cell r="BJ263" t="e">
            <v>#REF!</v>
          </cell>
          <cell r="BK263" t="e">
            <v>#REF!</v>
          </cell>
          <cell r="BL263" t="e">
            <v>#REF!</v>
          </cell>
          <cell r="BM263" t="e">
            <v>#REF!</v>
          </cell>
          <cell r="BN263" t="e">
            <v>#REF!</v>
          </cell>
          <cell r="BO263" t="e">
            <v>#REF!</v>
          </cell>
          <cell r="BP263" t="e">
            <v>#REF!</v>
          </cell>
          <cell r="BQ263" t="e">
            <v>#REF!</v>
          </cell>
          <cell r="BR263" t="e">
            <v>#REF!</v>
          </cell>
          <cell r="BS263" t="e">
            <v>#REF!</v>
          </cell>
          <cell r="BT263" t="e">
            <v>#REF!</v>
          </cell>
          <cell r="BU263" t="e">
            <v>#REF!</v>
          </cell>
          <cell r="BV263" t="e">
            <v>#REF!</v>
          </cell>
          <cell r="BW263" t="e">
            <v>#REF!</v>
          </cell>
          <cell r="BX263" t="e">
            <v>#REF!</v>
          </cell>
          <cell r="BY263" t="e">
            <v>#REF!</v>
          </cell>
          <cell r="BZ263" t="e">
            <v>#REF!</v>
          </cell>
          <cell r="CA263" t="e">
            <v>#REF!</v>
          </cell>
          <cell r="CB263" t="e">
            <v>#REF!</v>
          </cell>
          <cell r="CC263" t="e">
            <v>#REF!</v>
          </cell>
          <cell r="CD263" t="e">
            <v>#REF!</v>
          </cell>
          <cell r="CE263" t="e">
            <v>#REF!</v>
          </cell>
          <cell r="CF263" t="e">
            <v>#REF!</v>
          </cell>
          <cell r="CG263" t="e">
            <v>#REF!</v>
          </cell>
          <cell r="CH263" t="e">
            <v>#REF!</v>
          </cell>
          <cell r="CI263" t="e">
            <v>#REF!</v>
          </cell>
          <cell r="CJ263" t="e">
            <v>#REF!</v>
          </cell>
          <cell r="CK263" t="e">
            <v>#REF!</v>
          </cell>
          <cell r="CL263" t="e">
            <v>#REF!</v>
          </cell>
          <cell r="CM263" t="e">
            <v>#REF!</v>
          </cell>
          <cell r="CN263" t="e">
            <v>#REF!</v>
          </cell>
          <cell r="CO263" t="e">
            <v>#REF!</v>
          </cell>
          <cell r="CP263" t="e">
            <v>#REF!</v>
          </cell>
          <cell r="CQ263" t="e">
            <v>#REF!</v>
          </cell>
          <cell r="CR263" t="e">
            <v>#REF!</v>
          </cell>
          <cell r="CS263" t="e">
            <v>#REF!</v>
          </cell>
          <cell r="CT263" t="e">
            <v>#REF!</v>
          </cell>
          <cell r="CU263" t="e">
            <v>#REF!</v>
          </cell>
          <cell r="CV263" t="e">
            <v>#REF!</v>
          </cell>
          <cell r="CW263" t="e">
            <v>#REF!</v>
          </cell>
          <cell r="CX263" t="e">
            <v>#REF!</v>
          </cell>
          <cell r="CY263" t="e">
            <v>#REF!</v>
          </cell>
          <cell r="CZ263" t="e">
            <v>#REF!</v>
          </cell>
          <cell r="DA263" t="e">
            <v>#REF!</v>
          </cell>
          <cell r="DB263" t="e">
            <v>#REF!</v>
          </cell>
          <cell r="DC263" t="e">
            <v>#REF!</v>
          </cell>
          <cell r="DD263" t="e">
            <v>#REF!</v>
          </cell>
          <cell r="DE263" t="e">
            <v>#REF!</v>
          </cell>
          <cell r="DF263" t="e">
            <v>#REF!</v>
          </cell>
          <cell r="DG263" t="e">
            <v>#REF!</v>
          </cell>
          <cell r="DH263" t="e">
            <v>#REF!</v>
          </cell>
          <cell r="DI263" t="e">
            <v>#REF!</v>
          </cell>
          <cell r="DJ263" t="e">
            <v>#REF!</v>
          </cell>
          <cell r="DK263" t="e">
            <v>#REF!</v>
          </cell>
          <cell r="DL263" t="e">
            <v>#REF!</v>
          </cell>
          <cell r="DM263" t="e">
            <v>#REF!</v>
          </cell>
          <cell r="DN263" t="e">
            <v>#REF!</v>
          </cell>
          <cell r="DO263" t="e">
            <v>#REF!</v>
          </cell>
          <cell r="DP263" t="e">
            <v>#REF!</v>
          </cell>
          <cell r="DQ263" t="e">
            <v>#REF!</v>
          </cell>
          <cell r="DR263" t="e">
            <v>#REF!</v>
          </cell>
          <cell r="DS263" t="e">
            <v>#REF!</v>
          </cell>
          <cell r="DT263" t="e">
            <v>#REF!</v>
          </cell>
          <cell r="DU263" t="e">
            <v>#REF!</v>
          </cell>
          <cell r="DV263" t="e">
            <v>#REF!</v>
          </cell>
          <cell r="DW263" t="e">
            <v>#REF!</v>
          </cell>
          <cell r="DX263" t="e">
            <v>#REF!</v>
          </cell>
          <cell r="DY263" t="e">
            <v>#REF!</v>
          </cell>
          <cell r="DZ263" t="e">
            <v>#REF!</v>
          </cell>
          <cell r="EA263" t="e">
            <v>#REF!</v>
          </cell>
          <cell r="EB263" t="e">
            <v>#REF!</v>
          </cell>
          <cell r="EC263" t="e">
            <v>#REF!</v>
          </cell>
          <cell r="ED263" t="e">
            <v>#REF!</v>
          </cell>
          <cell r="EE263" t="e">
            <v>#REF!</v>
          </cell>
          <cell r="EF263" t="e">
            <v>#REF!</v>
          </cell>
          <cell r="EG263" t="e">
            <v>#REF!</v>
          </cell>
          <cell r="EH263" t="e">
            <v>#REF!</v>
          </cell>
          <cell r="EI263" t="e">
            <v>#REF!</v>
          </cell>
          <cell r="EJ263" t="e">
            <v>#REF!</v>
          </cell>
          <cell r="EK263" t="e">
            <v>#REF!</v>
          </cell>
          <cell r="EL263" t="e">
            <v>#REF!</v>
          </cell>
          <cell r="EM263" t="e">
            <v>#REF!</v>
          </cell>
          <cell r="EN263" t="e">
            <v>#REF!</v>
          </cell>
          <cell r="EO263" t="e">
            <v>#REF!</v>
          </cell>
          <cell r="EP263" t="e">
            <v>#REF!</v>
          </cell>
          <cell r="EQ263" t="e">
            <v>#REF!</v>
          </cell>
          <cell r="ER263" t="e">
            <v>#REF!</v>
          </cell>
          <cell r="ES263" t="e">
            <v>#REF!</v>
          </cell>
          <cell r="ET263" t="e">
            <v>#REF!</v>
          </cell>
          <cell r="EU263" t="e">
            <v>#REF!</v>
          </cell>
          <cell r="EV263" t="e">
            <v>#REF!</v>
          </cell>
          <cell r="EW263" t="e">
            <v>#REF!</v>
          </cell>
          <cell r="EX263" t="e">
            <v>#REF!</v>
          </cell>
          <cell r="EY263" t="e">
            <v>#REF!</v>
          </cell>
          <cell r="EZ263" t="e">
            <v>#REF!</v>
          </cell>
          <cell r="FA263" t="e">
            <v>#REF!</v>
          </cell>
          <cell r="FB263" t="e">
            <v>#REF!</v>
          </cell>
          <cell r="FC263" t="e">
            <v>#REF!</v>
          </cell>
          <cell r="FD263" t="e">
            <v>#REF!</v>
          </cell>
          <cell r="FE263" t="e">
            <v>#REF!</v>
          </cell>
          <cell r="FF263" t="e">
            <v>#REF!</v>
          </cell>
          <cell r="FG263" t="e">
            <v>#REF!</v>
          </cell>
          <cell r="FH263" t="e">
            <v>#REF!</v>
          </cell>
          <cell r="FI263" t="e">
            <v>#REF!</v>
          </cell>
          <cell r="FJ263" t="e">
            <v>#REF!</v>
          </cell>
          <cell r="FK263" t="e">
            <v>#REF!</v>
          </cell>
          <cell r="FL263" t="e">
            <v>#REF!</v>
          </cell>
          <cell r="FM263" t="e">
            <v>#REF!</v>
          </cell>
          <cell r="FN263" t="e">
            <v>#REF!</v>
          </cell>
          <cell r="FO263" t="e">
            <v>#REF!</v>
          </cell>
          <cell r="FP263" t="e">
            <v>#REF!</v>
          </cell>
          <cell r="FQ263" t="e">
            <v>#REF!</v>
          </cell>
          <cell r="FR263" t="e">
            <v>#REF!</v>
          </cell>
          <cell r="FS263" t="e">
            <v>#REF!</v>
          </cell>
          <cell r="FT263" t="e">
            <v>#REF!</v>
          </cell>
          <cell r="FU263" t="e">
            <v>#REF!</v>
          </cell>
          <cell r="FV263" t="e">
            <v>#REF!</v>
          </cell>
          <cell r="FW263" t="e">
            <v>#REF!</v>
          </cell>
          <cell r="FX263" t="e">
            <v>#REF!</v>
          </cell>
          <cell r="FY263" t="e">
            <v>#REF!</v>
          </cell>
          <cell r="FZ263" t="e">
            <v>#REF!</v>
          </cell>
          <cell r="GA263" t="e">
            <v>#REF!</v>
          </cell>
          <cell r="GB263" t="e">
            <v>#REF!</v>
          </cell>
          <cell r="GC263" t="e">
            <v>#REF!</v>
          </cell>
          <cell r="GD263" t="e">
            <v>#REF!</v>
          </cell>
          <cell r="GE263" t="e">
            <v>#REF!</v>
          </cell>
          <cell r="GF263" t="e">
            <v>#REF!</v>
          </cell>
          <cell r="GG263" t="e">
            <v>#REF!</v>
          </cell>
          <cell r="GH263" t="e">
            <v>#REF!</v>
          </cell>
          <cell r="GI263" t="e">
            <v>#REF!</v>
          </cell>
          <cell r="GJ263" t="e">
            <v>#REF!</v>
          </cell>
          <cell r="GK263" t="e">
            <v>#REF!</v>
          </cell>
          <cell r="GL263" t="e">
            <v>#REF!</v>
          </cell>
          <cell r="GM263" t="e">
            <v>#REF!</v>
          </cell>
          <cell r="GN263" t="e">
            <v>#REF!</v>
          </cell>
          <cell r="GO263" t="e">
            <v>#REF!</v>
          </cell>
          <cell r="GP263" t="e">
            <v>#REF!</v>
          </cell>
          <cell r="GQ263" t="e">
            <v>#REF!</v>
          </cell>
          <cell r="GR263" t="e">
            <v>#REF!</v>
          </cell>
          <cell r="GS263" t="e">
            <v>#REF!</v>
          </cell>
          <cell r="GT263" t="e">
            <v>#REF!</v>
          </cell>
          <cell r="GU263" t="e">
            <v>#REF!</v>
          </cell>
          <cell r="GV263" t="e">
            <v>#REF!</v>
          </cell>
          <cell r="GW263" t="e">
            <v>#REF!</v>
          </cell>
          <cell r="GX263" t="e">
            <v>#REF!</v>
          </cell>
          <cell r="GY263" t="e">
            <v>#REF!</v>
          </cell>
          <cell r="GZ263" t="e">
            <v>#REF!</v>
          </cell>
          <cell r="HA263" t="e">
            <v>#REF!</v>
          </cell>
          <cell r="HB263" t="e">
            <v>#REF!</v>
          </cell>
          <cell r="HC263" t="e">
            <v>#REF!</v>
          </cell>
          <cell r="HD263" t="e">
            <v>#REF!</v>
          </cell>
          <cell r="HE263" t="e">
            <v>#REF!</v>
          </cell>
          <cell r="HF263" t="e">
            <v>#REF!</v>
          </cell>
          <cell r="HG263" t="e">
            <v>#REF!</v>
          </cell>
          <cell r="HH263" t="e">
            <v>#REF!</v>
          </cell>
          <cell r="HI263" t="e">
            <v>#REF!</v>
          </cell>
          <cell r="HJ263" t="e">
            <v>#REF!</v>
          </cell>
          <cell r="HK263" t="e">
            <v>#REF!</v>
          </cell>
          <cell r="HL263" t="e">
            <v>#REF!</v>
          </cell>
          <cell r="HM263" t="e">
            <v>#REF!</v>
          </cell>
          <cell r="HN263" t="e">
            <v>#REF!</v>
          </cell>
          <cell r="HO263" t="e">
            <v>#REF!</v>
          </cell>
          <cell r="HP263" t="e">
            <v>#REF!</v>
          </cell>
          <cell r="HQ263" t="e">
            <v>#REF!</v>
          </cell>
          <cell r="HR263" t="e">
            <v>#REF!</v>
          </cell>
          <cell r="HS263" t="e">
            <v>#REF!</v>
          </cell>
          <cell r="HT263" t="e">
            <v>#REF!</v>
          </cell>
          <cell r="HU263" t="e">
            <v>#REF!</v>
          </cell>
          <cell r="HV263" t="e">
            <v>#REF!</v>
          </cell>
          <cell r="HW263" t="e">
            <v>#REF!</v>
          </cell>
          <cell r="HX263" t="e">
            <v>#REF!</v>
          </cell>
          <cell r="HY263" t="e">
            <v>#REF!</v>
          </cell>
          <cell r="HZ263" t="e">
            <v>#REF!</v>
          </cell>
          <cell r="IA263" t="e">
            <v>#REF!</v>
          </cell>
          <cell r="IB263" t="e">
            <v>#REF!</v>
          </cell>
          <cell r="IC263" t="e">
            <v>#REF!</v>
          </cell>
          <cell r="ID263" t="e">
            <v>#REF!</v>
          </cell>
          <cell r="IE263" t="e">
            <v>#REF!</v>
          </cell>
          <cell r="IF263" t="e">
            <v>#REF!</v>
          </cell>
          <cell r="IG263" t="e">
            <v>#REF!</v>
          </cell>
          <cell r="IH263" t="e">
            <v>#REF!</v>
          </cell>
          <cell r="II263" t="e">
            <v>#REF!</v>
          </cell>
          <cell r="IJ263" t="e">
            <v>#REF!</v>
          </cell>
          <cell r="IK263" t="e">
            <v>#REF!</v>
          </cell>
          <cell r="IL263" t="e">
            <v>#REF!</v>
          </cell>
          <cell r="IM263" t="e">
            <v>#REF!</v>
          </cell>
          <cell r="IN263" t="e">
            <v>#REF!</v>
          </cell>
          <cell r="IO263" t="e">
            <v>#REF!</v>
          </cell>
          <cell r="IP263" t="e">
            <v>#REF!</v>
          </cell>
          <cell r="IQ263" t="e">
            <v>#REF!</v>
          </cell>
          <cell r="IR263" t="e">
            <v>#REF!</v>
          </cell>
          <cell r="IS263" t="e">
            <v>#REF!</v>
          </cell>
          <cell r="IT263" t="e">
            <v>#REF!</v>
          </cell>
          <cell r="IU263" t="e">
            <v>#REF!</v>
          </cell>
          <cell r="IV263" t="e">
            <v>#REF!</v>
          </cell>
          <cell r="IW263" t="e">
            <v>#REF!</v>
          </cell>
          <cell r="IX263" t="e">
            <v>#REF!</v>
          </cell>
          <cell r="IY263" t="e">
            <v>#REF!</v>
          </cell>
          <cell r="IZ263" t="e">
            <v>#REF!</v>
          </cell>
          <cell r="JA263" t="e">
            <v>#REF!</v>
          </cell>
          <cell r="JB263" t="e">
            <v>#REF!</v>
          </cell>
          <cell r="JC263" t="e">
            <v>#REF!</v>
          </cell>
          <cell r="JD263" t="e">
            <v>#REF!</v>
          </cell>
          <cell r="JE263" t="e">
            <v>#REF!</v>
          </cell>
          <cell r="JF263" t="e">
            <v>#REF!</v>
          </cell>
          <cell r="JG263" t="e">
            <v>#REF!</v>
          </cell>
          <cell r="JH263" t="e">
            <v>#REF!</v>
          </cell>
          <cell r="JI263" t="e">
            <v>#REF!</v>
          </cell>
          <cell r="JJ263" t="e">
            <v>#REF!</v>
          </cell>
          <cell r="JK263" t="e">
            <v>#REF!</v>
          </cell>
        </row>
        <row r="264">
          <cell r="C264" t="str">
            <v>Hokchi</v>
          </cell>
          <cell r="D264" t="str">
            <v>1.3.1</v>
          </cell>
          <cell r="E264" t="str">
            <v>Hokchi1.3.1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 t="e">
            <v>#REF!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  <cell r="AD264" t="e">
            <v>#REF!</v>
          </cell>
          <cell r="AE264" t="e">
            <v>#REF!</v>
          </cell>
          <cell r="AF264" t="e">
            <v>#REF!</v>
          </cell>
          <cell r="AG264" t="e">
            <v>#REF!</v>
          </cell>
          <cell r="AH264" t="e">
            <v>#REF!</v>
          </cell>
          <cell r="AI264" t="e">
            <v>#REF!</v>
          </cell>
          <cell r="AJ264" t="e">
            <v>#REF!</v>
          </cell>
          <cell r="AK264" t="e">
            <v>#REF!</v>
          </cell>
          <cell r="AL264" t="e">
            <v>#REF!</v>
          </cell>
          <cell r="AM264" t="e">
            <v>#REF!</v>
          </cell>
          <cell r="AN264" t="e">
            <v>#REF!</v>
          </cell>
          <cell r="AO264" t="e">
            <v>#REF!</v>
          </cell>
          <cell r="AP264" t="e">
            <v>#REF!</v>
          </cell>
          <cell r="AQ264" t="e">
            <v>#REF!</v>
          </cell>
          <cell r="AR264" t="e">
            <v>#REF!</v>
          </cell>
          <cell r="AS264" t="e">
            <v>#REF!</v>
          </cell>
          <cell r="AT264" t="e">
            <v>#REF!</v>
          </cell>
          <cell r="AU264" t="e">
            <v>#REF!</v>
          </cell>
          <cell r="AV264" t="e">
            <v>#REF!</v>
          </cell>
          <cell r="AW264" t="e">
            <v>#REF!</v>
          </cell>
          <cell r="AX264" t="e">
            <v>#REF!</v>
          </cell>
          <cell r="AY264" t="e">
            <v>#REF!</v>
          </cell>
          <cell r="AZ264" t="e">
            <v>#REF!</v>
          </cell>
          <cell r="BA264" t="e">
            <v>#REF!</v>
          </cell>
          <cell r="BB264" t="e">
            <v>#REF!</v>
          </cell>
          <cell r="BC264" t="e">
            <v>#REF!</v>
          </cell>
          <cell r="BD264" t="e">
            <v>#REF!</v>
          </cell>
          <cell r="BE264" t="e">
            <v>#REF!</v>
          </cell>
          <cell r="BF264" t="e">
            <v>#REF!</v>
          </cell>
          <cell r="BG264" t="e">
            <v>#REF!</v>
          </cell>
          <cell r="BH264" t="e">
            <v>#REF!</v>
          </cell>
          <cell r="BI264" t="e">
            <v>#REF!</v>
          </cell>
          <cell r="BJ264" t="e">
            <v>#REF!</v>
          </cell>
          <cell r="BK264" t="e">
            <v>#REF!</v>
          </cell>
          <cell r="BL264" t="e">
            <v>#REF!</v>
          </cell>
          <cell r="BM264" t="e">
            <v>#REF!</v>
          </cell>
          <cell r="BN264" t="e">
            <v>#REF!</v>
          </cell>
          <cell r="BO264" t="e">
            <v>#REF!</v>
          </cell>
          <cell r="BP264" t="e">
            <v>#REF!</v>
          </cell>
          <cell r="BQ264" t="e">
            <v>#REF!</v>
          </cell>
          <cell r="BR264" t="e">
            <v>#REF!</v>
          </cell>
          <cell r="BS264" t="e">
            <v>#REF!</v>
          </cell>
          <cell r="BT264" t="e">
            <v>#REF!</v>
          </cell>
          <cell r="BU264" t="e">
            <v>#REF!</v>
          </cell>
          <cell r="BV264" t="e">
            <v>#REF!</v>
          </cell>
          <cell r="BW264" t="e">
            <v>#REF!</v>
          </cell>
          <cell r="BX264" t="e">
            <v>#REF!</v>
          </cell>
          <cell r="BY264" t="e">
            <v>#REF!</v>
          </cell>
          <cell r="BZ264" t="e">
            <v>#REF!</v>
          </cell>
          <cell r="CA264" t="e">
            <v>#REF!</v>
          </cell>
          <cell r="CB264" t="e">
            <v>#REF!</v>
          </cell>
          <cell r="CC264" t="e">
            <v>#REF!</v>
          </cell>
          <cell r="CD264" t="e">
            <v>#REF!</v>
          </cell>
          <cell r="CE264" t="e">
            <v>#REF!</v>
          </cell>
          <cell r="CF264" t="e">
            <v>#REF!</v>
          </cell>
          <cell r="CG264" t="e">
            <v>#REF!</v>
          </cell>
          <cell r="CH264" t="e">
            <v>#REF!</v>
          </cell>
          <cell r="CI264" t="e">
            <v>#REF!</v>
          </cell>
          <cell r="CJ264" t="e">
            <v>#REF!</v>
          </cell>
          <cell r="CK264" t="e">
            <v>#REF!</v>
          </cell>
          <cell r="CL264" t="e">
            <v>#REF!</v>
          </cell>
          <cell r="CM264" t="e">
            <v>#REF!</v>
          </cell>
          <cell r="CN264" t="e">
            <v>#REF!</v>
          </cell>
          <cell r="CO264" t="e">
            <v>#REF!</v>
          </cell>
          <cell r="CP264" t="e">
            <v>#REF!</v>
          </cell>
          <cell r="CQ264" t="e">
            <v>#REF!</v>
          </cell>
          <cell r="CR264" t="e">
            <v>#REF!</v>
          </cell>
          <cell r="CS264" t="e">
            <v>#REF!</v>
          </cell>
          <cell r="CT264" t="e">
            <v>#REF!</v>
          </cell>
          <cell r="CU264" t="e">
            <v>#REF!</v>
          </cell>
          <cell r="CV264" t="e">
            <v>#REF!</v>
          </cell>
          <cell r="CW264" t="e">
            <v>#REF!</v>
          </cell>
          <cell r="CX264" t="e">
            <v>#REF!</v>
          </cell>
          <cell r="CY264" t="e">
            <v>#REF!</v>
          </cell>
          <cell r="CZ264" t="e">
            <v>#REF!</v>
          </cell>
          <cell r="DA264" t="e">
            <v>#REF!</v>
          </cell>
          <cell r="DB264" t="e">
            <v>#REF!</v>
          </cell>
          <cell r="DC264" t="e">
            <v>#REF!</v>
          </cell>
          <cell r="DD264" t="e">
            <v>#REF!</v>
          </cell>
          <cell r="DE264" t="e">
            <v>#REF!</v>
          </cell>
          <cell r="DF264" t="e">
            <v>#REF!</v>
          </cell>
          <cell r="DG264" t="e">
            <v>#REF!</v>
          </cell>
          <cell r="DH264" t="e">
            <v>#REF!</v>
          </cell>
          <cell r="DI264" t="e">
            <v>#REF!</v>
          </cell>
          <cell r="DJ264" t="e">
            <v>#REF!</v>
          </cell>
          <cell r="DK264" t="e">
            <v>#REF!</v>
          </cell>
          <cell r="DL264" t="e">
            <v>#REF!</v>
          </cell>
          <cell r="DM264" t="e">
            <v>#REF!</v>
          </cell>
          <cell r="DN264" t="e">
            <v>#REF!</v>
          </cell>
          <cell r="DO264" t="e">
            <v>#REF!</v>
          </cell>
          <cell r="DP264" t="e">
            <v>#REF!</v>
          </cell>
          <cell r="DQ264" t="e">
            <v>#REF!</v>
          </cell>
          <cell r="DR264" t="e">
            <v>#REF!</v>
          </cell>
          <cell r="DS264" t="e">
            <v>#REF!</v>
          </cell>
          <cell r="DT264" t="e">
            <v>#REF!</v>
          </cell>
          <cell r="DU264" t="e">
            <v>#REF!</v>
          </cell>
          <cell r="DV264" t="e">
            <v>#REF!</v>
          </cell>
          <cell r="DW264" t="e">
            <v>#REF!</v>
          </cell>
          <cell r="DX264" t="e">
            <v>#REF!</v>
          </cell>
          <cell r="DY264" t="e">
            <v>#REF!</v>
          </cell>
          <cell r="DZ264" t="e">
            <v>#REF!</v>
          </cell>
          <cell r="EA264" t="e">
            <v>#REF!</v>
          </cell>
          <cell r="EB264" t="e">
            <v>#REF!</v>
          </cell>
          <cell r="EC264" t="e">
            <v>#REF!</v>
          </cell>
          <cell r="ED264" t="e">
            <v>#REF!</v>
          </cell>
          <cell r="EE264" t="e">
            <v>#REF!</v>
          </cell>
          <cell r="EF264" t="e">
            <v>#REF!</v>
          </cell>
          <cell r="EG264" t="e">
            <v>#REF!</v>
          </cell>
          <cell r="EH264" t="e">
            <v>#REF!</v>
          </cell>
          <cell r="EI264" t="e">
            <v>#REF!</v>
          </cell>
          <cell r="EJ264" t="e">
            <v>#REF!</v>
          </cell>
          <cell r="EK264" t="e">
            <v>#REF!</v>
          </cell>
          <cell r="EL264" t="e">
            <v>#REF!</v>
          </cell>
          <cell r="EM264" t="e">
            <v>#REF!</v>
          </cell>
          <cell r="EN264" t="e">
            <v>#REF!</v>
          </cell>
          <cell r="EO264" t="e">
            <v>#REF!</v>
          </cell>
          <cell r="EP264" t="e">
            <v>#REF!</v>
          </cell>
          <cell r="EQ264" t="e">
            <v>#REF!</v>
          </cell>
          <cell r="ER264" t="e">
            <v>#REF!</v>
          </cell>
          <cell r="ES264" t="e">
            <v>#REF!</v>
          </cell>
          <cell r="ET264" t="e">
            <v>#REF!</v>
          </cell>
          <cell r="EU264" t="e">
            <v>#REF!</v>
          </cell>
          <cell r="EV264" t="e">
            <v>#REF!</v>
          </cell>
          <cell r="EW264" t="e">
            <v>#REF!</v>
          </cell>
          <cell r="EX264" t="e">
            <v>#REF!</v>
          </cell>
          <cell r="EY264" t="e">
            <v>#REF!</v>
          </cell>
          <cell r="EZ264" t="e">
            <v>#REF!</v>
          </cell>
          <cell r="FA264" t="e">
            <v>#REF!</v>
          </cell>
          <cell r="FB264" t="e">
            <v>#REF!</v>
          </cell>
          <cell r="FC264" t="e">
            <v>#REF!</v>
          </cell>
          <cell r="FD264" t="e">
            <v>#REF!</v>
          </cell>
          <cell r="FE264" t="e">
            <v>#REF!</v>
          </cell>
          <cell r="FF264" t="e">
            <v>#REF!</v>
          </cell>
          <cell r="FG264" t="e">
            <v>#REF!</v>
          </cell>
          <cell r="FH264" t="e">
            <v>#REF!</v>
          </cell>
          <cell r="FI264" t="e">
            <v>#REF!</v>
          </cell>
          <cell r="FJ264" t="e">
            <v>#REF!</v>
          </cell>
          <cell r="FK264" t="e">
            <v>#REF!</v>
          </cell>
          <cell r="FL264" t="e">
            <v>#REF!</v>
          </cell>
          <cell r="FM264" t="e">
            <v>#REF!</v>
          </cell>
          <cell r="FN264" t="e">
            <v>#REF!</v>
          </cell>
          <cell r="FO264" t="e">
            <v>#REF!</v>
          </cell>
          <cell r="FP264" t="e">
            <v>#REF!</v>
          </cell>
          <cell r="FQ264" t="e">
            <v>#REF!</v>
          </cell>
          <cell r="FR264" t="e">
            <v>#REF!</v>
          </cell>
          <cell r="FS264" t="e">
            <v>#REF!</v>
          </cell>
          <cell r="FT264" t="e">
            <v>#REF!</v>
          </cell>
          <cell r="FU264" t="e">
            <v>#REF!</v>
          </cell>
          <cell r="FV264" t="e">
            <v>#REF!</v>
          </cell>
          <cell r="FW264" t="e">
            <v>#REF!</v>
          </cell>
          <cell r="FX264" t="e">
            <v>#REF!</v>
          </cell>
          <cell r="FY264" t="e">
            <v>#REF!</v>
          </cell>
          <cell r="FZ264" t="e">
            <v>#REF!</v>
          </cell>
          <cell r="GA264" t="e">
            <v>#REF!</v>
          </cell>
          <cell r="GB264" t="e">
            <v>#REF!</v>
          </cell>
          <cell r="GC264" t="e">
            <v>#REF!</v>
          </cell>
          <cell r="GD264" t="e">
            <v>#REF!</v>
          </cell>
          <cell r="GE264" t="e">
            <v>#REF!</v>
          </cell>
          <cell r="GF264" t="e">
            <v>#REF!</v>
          </cell>
          <cell r="GG264" t="e">
            <v>#REF!</v>
          </cell>
          <cell r="GH264" t="e">
            <v>#REF!</v>
          </cell>
          <cell r="GI264" t="e">
            <v>#REF!</v>
          </cell>
          <cell r="GJ264" t="e">
            <v>#REF!</v>
          </cell>
          <cell r="GK264" t="e">
            <v>#REF!</v>
          </cell>
          <cell r="GL264" t="e">
            <v>#REF!</v>
          </cell>
          <cell r="GM264" t="e">
            <v>#REF!</v>
          </cell>
          <cell r="GN264" t="e">
            <v>#REF!</v>
          </cell>
          <cell r="GO264" t="e">
            <v>#REF!</v>
          </cell>
          <cell r="GP264" t="e">
            <v>#REF!</v>
          </cell>
          <cell r="GQ264" t="e">
            <v>#REF!</v>
          </cell>
          <cell r="GR264" t="e">
            <v>#REF!</v>
          </cell>
          <cell r="GS264" t="e">
            <v>#REF!</v>
          </cell>
          <cell r="GT264" t="e">
            <v>#REF!</v>
          </cell>
          <cell r="GU264" t="e">
            <v>#REF!</v>
          </cell>
          <cell r="GV264" t="e">
            <v>#REF!</v>
          </cell>
          <cell r="GW264" t="e">
            <v>#REF!</v>
          </cell>
          <cell r="GX264" t="e">
            <v>#REF!</v>
          </cell>
          <cell r="GY264" t="e">
            <v>#REF!</v>
          </cell>
          <cell r="GZ264" t="e">
            <v>#REF!</v>
          </cell>
          <cell r="HA264" t="e">
            <v>#REF!</v>
          </cell>
          <cell r="HB264" t="e">
            <v>#REF!</v>
          </cell>
          <cell r="HC264" t="e">
            <v>#REF!</v>
          </cell>
          <cell r="HD264" t="e">
            <v>#REF!</v>
          </cell>
          <cell r="HE264" t="e">
            <v>#REF!</v>
          </cell>
          <cell r="HF264" t="e">
            <v>#REF!</v>
          </cell>
          <cell r="HG264" t="e">
            <v>#REF!</v>
          </cell>
          <cell r="HH264" t="e">
            <v>#REF!</v>
          </cell>
          <cell r="HI264" t="e">
            <v>#REF!</v>
          </cell>
          <cell r="HJ264" t="e">
            <v>#REF!</v>
          </cell>
          <cell r="HK264" t="e">
            <v>#REF!</v>
          </cell>
          <cell r="HL264" t="e">
            <v>#REF!</v>
          </cell>
          <cell r="HM264" t="e">
            <v>#REF!</v>
          </cell>
          <cell r="HN264" t="e">
            <v>#REF!</v>
          </cell>
          <cell r="HO264" t="e">
            <v>#REF!</v>
          </cell>
          <cell r="HP264" t="e">
            <v>#REF!</v>
          </cell>
          <cell r="HQ264" t="e">
            <v>#REF!</v>
          </cell>
          <cell r="HR264" t="e">
            <v>#REF!</v>
          </cell>
          <cell r="HS264" t="e">
            <v>#REF!</v>
          </cell>
          <cell r="HT264" t="e">
            <v>#REF!</v>
          </cell>
          <cell r="HU264" t="e">
            <v>#REF!</v>
          </cell>
          <cell r="HV264" t="e">
            <v>#REF!</v>
          </cell>
          <cell r="HW264" t="e">
            <v>#REF!</v>
          </cell>
          <cell r="HX264" t="e">
            <v>#REF!</v>
          </cell>
          <cell r="HY264" t="e">
            <v>#REF!</v>
          </cell>
          <cell r="HZ264" t="e">
            <v>#REF!</v>
          </cell>
          <cell r="IA264" t="e">
            <v>#REF!</v>
          </cell>
          <cell r="IB264" t="e">
            <v>#REF!</v>
          </cell>
          <cell r="IC264" t="e">
            <v>#REF!</v>
          </cell>
          <cell r="ID264" t="e">
            <v>#REF!</v>
          </cell>
          <cell r="IE264" t="e">
            <v>#REF!</v>
          </cell>
          <cell r="IF264" t="e">
            <v>#REF!</v>
          </cell>
          <cell r="IG264" t="e">
            <v>#REF!</v>
          </cell>
          <cell r="IH264" t="e">
            <v>#REF!</v>
          </cell>
          <cell r="II264" t="e">
            <v>#REF!</v>
          </cell>
          <cell r="IJ264" t="e">
            <v>#REF!</v>
          </cell>
          <cell r="IK264" t="e">
            <v>#REF!</v>
          </cell>
          <cell r="IL264" t="e">
            <v>#REF!</v>
          </cell>
          <cell r="IM264" t="e">
            <v>#REF!</v>
          </cell>
          <cell r="IN264" t="e">
            <v>#REF!</v>
          </cell>
          <cell r="IO264" t="e">
            <v>#REF!</v>
          </cell>
          <cell r="IP264" t="e">
            <v>#REF!</v>
          </cell>
          <cell r="IQ264" t="e">
            <v>#REF!</v>
          </cell>
          <cell r="IR264" t="e">
            <v>#REF!</v>
          </cell>
          <cell r="IS264" t="e">
            <v>#REF!</v>
          </cell>
          <cell r="IT264" t="e">
            <v>#REF!</v>
          </cell>
          <cell r="IU264" t="e">
            <v>#REF!</v>
          </cell>
          <cell r="IV264" t="e">
            <v>#REF!</v>
          </cell>
          <cell r="IW264" t="e">
            <v>#REF!</v>
          </cell>
          <cell r="IX264" t="e">
            <v>#REF!</v>
          </cell>
          <cell r="IY264" t="e">
            <v>#REF!</v>
          </cell>
          <cell r="IZ264" t="e">
            <v>#REF!</v>
          </cell>
          <cell r="JA264" t="e">
            <v>#REF!</v>
          </cell>
          <cell r="JB264" t="e">
            <v>#REF!</v>
          </cell>
          <cell r="JC264" t="e">
            <v>#REF!</v>
          </cell>
          <cell r="JD264" t="e">
            <v>#REF!</v>
          </cell>
          <cell r="JE264" t="e">
            <v>#REF!</v>
          </cell>
          <cell r="JF264" t="e">
            <v>#REF!</v>
          </cell>
          <cell r="JG264" t="e">
            <v>#REF!</v>
          </cell>
          <cell r="JH264" t="e">
            <v>#REF!</v>
          </cell>
          <cell r="JI264" t="e">
            <v>#REF!</v>
          </cell>
          <cell r="JJ264" t="e">
            <v>#REF!</v>
          </cell>
          <cell r="JK264" t="e">
            <v>#REF!</v>
          </cell>
        </row>
        <row r="265">
          <cell r="C265" t="str">
            <v>Hokchi</v>
          </cell>
          <cell r="D265" t="str">
            <v>1.3.2</v>
          </cell>
          <cell r="E265" t="str">
            <v>Hokchi1.3.2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 t="e">
            <v>#REF!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  <cell r="AD265" t="e">
            <v>#REF!</v>
          </cell>
          <cell r="AE265" t="e">
            <v>#REF!</v>
          </cell>
          <cell r="AF265" t="e">
            <v>#REF!</v>
          </cell>
          <cell r="AG265" t="e">
            <v>#REF!</v>
          </cell>
          <cell r="AH265" t="e">
            <v>#REF!</v>
          </cell>
          <cell r="AI265" t="e">
            <v>#REF!</v>
          </cell>
          <cell r="AJ265" t="e">
            <v>#REF!</v>
          </cell>
          <cell r="AK265" t="e">
            <v>#REF!</v>
          </cell>
          <cell r="AL265" t="e">
            <v>#REF!</v>
          </cell>
          <cell r="AM265" t="e">
            <v>#REF!</v>
          </cell>
          <cell r="AN265" t="e">
            <v>#REF!</v>
          </cell>
          <cell r="AO265" t="e">
            <v>#REF!</v>
          </cell>
          <cell r="AP265" t="e">
            <v>#REF!</v>
          </cell>
          <cell r="AQ265" t="e">
            <v>#REF!</v>
          </cell>
          <cell r="AR265" t="e">
            <v>#REF!</v>
          </cell>
          <cell r="AS265" t="e">
            <v>#REF!</v>
          </cell>
          <cell r="AT265" t="e">
            <v>#REF!</v>
          </cell>
          <cell r="AU265" t="e">
            <v>#REF!</v>
          </cell>
          <cell r="AV265" t="e">
            <v>#REF!</v>
          </cell>
          <cell r="AW265" t="e">
            <v>#REF!</v>
          </cell>
          <cell r="AX265" t="e">
            <v>#REF!</v>
          </cell>
          <cell r="AY265" t="e">
            <v>#REF!</v>
          </cell>
          <cell r="AZ265" t="e">
            <v>#REF!</v>
          </cell>
          <cell r="BA265" t="e">
            <v>#REF!</v>
          </cell>
          <cell r="BB265" t="e">
            <v>#REF!</v>
          </cell>
          <cell r="BC265" t="e">
            <v>#REF!</v>
          </cell>
          <cell r="BD265" t="e">
            <v>#REF!</v>
          </cell>
          <cell r="BE265" t="e">
            <v>#REF!</v>
          </cell>
          <cell r="BF265" t="e">
            <v>#REF!</v>
          </cell>
          <cell r="BG265" t="e">
            <v>#REF!</v>
          </cell>
          <cell r="BH265" t="e">
            <v>#REF!</v>
          </cell>
          <cell r="BI265" t="e">
            <v>#REF!</v>
          </cell>
          <cell r="BJ265" t="e">
            <v>#REF!</v>
          </cell>
          <cell r="BK265" t="e">
            <v>#REF!</v>
          </cell>
          <cell r="BL265" t="e">
            <v>#REF!</v>
          </cell>
          <cell r="BM265" t="e">
            <v>#REF!</v>
          </cell>
          <cell r="BN265" t="e">
            <v>#REF!</v>
          </cell>
          <cell r="BO265" t="e">
            <v>#REF!</v>
          </cell>
          <cell r="BP265" t="e">
            <v>#REF!</v>
          </cell>
          <cell r="BQ265" t="e">
            <v>#REF!</v>
          </cell>
          <cell r="BR265" t="e">
            <v>#REF!</v>
          </cell>
          <cell r="BS265" t="e">
            <v>#REF!</v>
          </cell>
          <cell r="BT265" t="e">
            <v>#REF!</v>
          </cell>
          <cell r="BU265" t="e">
            <v>#REF!</v>
          </cell>
          <cell r="BV265" t="e">
            <v>#REF!</v>
          </cell>
          <cell r="BW265" t="e">
            <v>#REF!</v>
          </cell>
          <cell r="BX265" t="e">
            <v>#REF!</v>
          </cell>
          <cell r="BY265" t="e">
            <v>#REF!</v>
          </cell>
          <cell r="BZ265" t="e">
            <v>#REF!</v>
          </cell>
          <cell r="CA265" t="e">
            <v>#REF!</v>
          </cell>
          <cell r="CB265" t="e">
            <v>#REF!</v>
          </cell>
          <cell r="CC265" t="e">
            <v>#REF!</v>
          </cell>
          <cell r="CD265" t="e">
            <v>#REF!</v>
          </cell>
          <cell r="CE265" t="e">
            <v>#REF!</v>
          </cell>
          <cell r="CF265" t="e">
            <v>#REF!</v>
          </cell>
          <cell r="CG265" t="e">
            <v>#REF!</v>
          </cell>
          <cell r="CH265" t="e">
            <v>#REF!</v>
          </cell>
          <cell r="CI265" t="e">
            <v>#REF!</v>
          </cell>
          <cell r="CJ265" t="e">
            <v>#REF!</v>
          </cell>
          <cell r="CK265" t="e">
            <v>#REF!</v>
          </cell>
          <cell r="CL265" t="e">
            <v>#REF!</v>
          </cell>
          <cell r="CM265" t="e">
            <v>#REF!</v>
          </cell>
          <cell r="CN265" t="e">
            <v>#REF!</v>
          </cell>
          <cell r="CO265" t="e">
            <v>#REF!</v>
          </cell>
          <cell r="CP265" t="e">
            <v>#REF!</v>
          </cell>
          <cell r="CQ265" t="e">
            <v>#REF!</v>
          </cell>
          <cell r="CR265" t="e">
            <v>#REF!</v>
          </cell>
          <cell r="CS265" t="e">
            <v>#REF!</v>
          </cell>
          <cell r="CT265" t="e">
            <v>#REF!</v>
          </cell>
          <cell r="CU265" t="e">
            <v>#REF!</v>
          </cell>
          <cell r="CV265" t="e">
            <v>#REF!</v>
          </cell>
          <cell r="CW265" t="e">
            <v>#REF!</v>
          </cell>
          <cell r="CX265" t="e">
            <v>#REF!</v>
          </cell>
          <cell r="CY265" t="e">
            <v>#REF!</v>
          </cell>
          <cell r="CZ265" t="e">
            <v>#REF!</v>
          </cell>
          <cell r="DA265" t="e">
            <v>#REF!</v>
          </cell>
          <cell r="DB265" t="e">
            <v>#REF!</v>
          </cell>
          <cell r="DC265" t="e">
            <v>#REF!</v>
          </cell>
          <cell r="DD265" t="e">
            <v>#REF!</v>
          </cell>
          <cell r="DE265" t="e">
            <v>#REF!</v>
          </cell>
          <cell r="DF265" t="e">
            <v>#REF!</v>
          </cell>
          <cell r="DG265" t="e">
            <v>#REF!</v>
          </cell>
          <cell r="DH265" t="e">
            <v>#REF!</v>
          </cell>
          <cell r="DI265" t="e">
            <v>#REF!</v>
          </cell>
          <cell r="DJ265" t="e">
            <v>#REF!</v>
          </cell>
          <cell r="DK265" t="e">
            <v>#REF!</v>
          </cell>
          <cell r="DL265" t="e">
            <v>#REF!</v>
          </cell>
          <cell r="DM265" t="e">
            <v>#REF!</v>
          </cell>
          <cell r="DN265" t="e">
            <v>#REF!</v>
          </cell>
          <cell r="DO265" t="e">
            <v>#REF!</v>
          </cell>
          <cell r="DP265" t="e">
            <v>#REF!</v>
          </cell>
          <cell r="DQ265" t="e">
            <v>#REF!</v>
          </cell>
          <cell r="DR265" t="e">
            <v>#REF!</v>
          </cell>
          <cell r="DS265" t="e">
            <v>#REF!</v>
          </cell>
          <cell r="DT265" t="e">
            <v>#REF!</v>
          </cell>
          <cell r="DU265" t="e">
            <v>#REF!</v>
          </cell>
          <cell r="DV265" t="e">
            <v>#REF!</v>
          </cell>
          <cell r="DW265" t="e">
            <v>#REF!</v>
          </cell>
          <cell r="DX265" t="e">
            <v>#REF!</v>
          </cell>
          <cell r="DY265" t="e">
            <v>#REF!</v>
          </cell>
          <cell r="DZ265" t="e">
            <v>#REF!</v>
          </cell>
          <cell r="EA265" t="e">
            <v>#REF!</v>
          </cell>
          <cell r="EB265" t="e">
            <v>#REF!</v>
          </cell>
          <cell r="EC265" t="e">
            <v>#REF!</v>
          </cell>
          <cell r="ED265" t="e">
            <v>#REF!</v>
          </cell>
          <cell r="EE265" t="e">
            <v>#REF!</v>
          </cell>
          <cell r="EF265" t="e">
            <v>#REF!</v>
          </cell>
          <cell r="EG265" t="e">
            <v>#REF!</v>
          </cell>
          <cell r="EH265" t="e">
            <v>#REF!</v>
          </cell>
          <cell r="EI265" t="e">
            <v>#REF!</v>
          </cell>
          <cell r="EJ265" t="e">
            <v>#REF!</v>
          </cell>
          <cell r="EK265" t="e">
            <v>#REF!</v>
          </cell>
          <cell r="EL265" t="e">
            <v>#REF!</v>
          </cell>
          <cell r="EM265" t="e">
            <v>#REF!</v>
          </cell>
          <cell r="EN265" t="e">
            <v>#REF!</v>
          </cell>
          <cell r="EO265" t="e">
            <v>#REF!</v>
          </cell>
          <cell r="EP265" t="e">
            <v>#REF!</v>
          </cell>
          <cell r="EQ265" t="e">
            <v>#REF!</v>
          </cell>
          <cell r="ER265" t="e">
            <v>#REF!</v>
          </cell>
          <cell r="ES265" t="e">
            <v>#REF!</v>
          </cell>
          <cell r="ET265" t="e">
            <v>#REF!</v>
          </cell>
          <cell r="EU265" t="e">
            <v>#REF!</v>
          </cell>
          <cell r="EV265" t="e">
            <v>#REF!</v>
          </cell>
          <cell r="EW265" t="e">
            <v>#REF!</v>
          </cell>
          <cell r="EX265" t="e">
            <v>#REF!</v>
          </cell>
          <cell r="EY265" t="e">
            <v>#REF!</v>
          </cell>
          <cell r="EZ265" t="e">
            <v>#REF!</v>
          </cell>
          <cell r="FA265" t="e">
            <v>#REF!</v>
          </cell>
          <cell r="FB265" t="e">
            <v>#REF!</v>
          </cell>
          <cell r="FC265" t="e">
            <v>#REF!</v>
          </cell>
          <cell r="FD265" t="e">
            <v>#REF!</v>
          </cell>
          <cell r="FE265" t="e">
            <v>#REF!</v>
          </cell>
          <cell r="FF265" t="e">
            <v>#REF!</v>
          </cell>
          <cell r="FG265" t="e">
            <v>#REF!</v>
          </cell>
          <cell r="FH265" t="e">
            <v>#REF!</v>
          </cell>
          <cell r="FI265" t="e">
            <v>#REF!</v>
          </cell>
          <cell r="FJ265" t="e">
            <v>#REF!</v>
          </cell>
          <cell r="FK265" t="e">
            <v>#REF!</v>
          </cell>
          <cell r="FL265" t="e">
            <v>#REF!</v>
          </cell>
          <cell r="FM265" t="e">
            <v>#REF!</v>
          </cell>
          <cell r="FN265" t="e">
            <v>#REF!</v>
          </cell>
          <cell r="FO265" t="e">
            <v>#REF!</v>
          </cell>
          <cell r="FP265" t="e">
            <v>#REF!</v>
          </cell>
          <cell r="FQ265" t="e">
            <v>#REF!</v>
          </cell>
          <cell r="FR265" t="e">
            <v>#REF!</v>
          </cell>
          <cell r="FS265" t="e">
            <v>#REF!</v>
          </cell>
          <cell r="FT265" t="e">
            <v>#REF!</v>
          </cell>
          <cell r="FU265" t="e">
            <v>#REF!</v>
          </cell>
          <cell r="FV265" t="e">
            <v>#REF!</v>
          </cell>
          <cell r="FW265" t="e">
            <v>#REF!</v>
          </cell>
          <cell r="FX265" t="e">
            <v>#REF!</v>
          </cell>
          <cell r="FY265" t="e">
            <v>#REF!</v>
          </cell>
          <cell r="FZ265" t="e">
            <v>#REF!</v>
          </cell>
          <cell r="GA265" t="e">
            <v>#REF!</v>
          </cell>
          <cell r="GB265" t="e">
            <v>#REF!</v>
          </cell>
          <cell r="GC265" t="e">
            <v>#REF!</v>
          </cell>
          <cell r="GD265" t="e">
            <v>#REF!</v>
          </cell>
          <cell r="GE265" t="e">
            <v>#REF!</v>
          </cell>
          <cell r="GF265" t="e">
            <v>#REF!</v>
          </cell>
          <cell r="GG265" t="e">
            <v>#REF!</v>
          </cell>
          <cell r="GH265" t="e">
            <v>#REF!</v>
          </cell>
          <cell r="GI265" t="e">
            <v>#REF!</v>
          </cell>
          <cell r="GJ265" t="e">
            <v>#REF!</v>
          </cell>
          <cell r="GK265" t="e">
            <v>#REF!</v>
          </cell>
          <cell r="GL265" t="e">
            <v>#REF!</v>
          </cell>
          <cell r="GM265" t="e">
            <v>#REF!</v>
          </cell>
          <cell r="GN265" t="e">
            <v>#REF!</v>
          </cell>
          <cell r="GO265" t="e">
            <v>#REF!</v>
          </cell>
          <cell r="GP265" t="e">
            <v>#REF!</v>
          </cell>
          <cell r="GQ265" t="e">
            <v>#REF!</v>
          </cell>
          <cell r="GR265" t="e">
            <v>#REF!</v>
          </cell>
          <cell r="GS265" t="e">
            <v>#REF!</v>
          </cell>
          <cell r="GT265" t="e">
            <v>#REF!</v>
          </cell>
          <cell r="GU265" t="e">
            <v>#REF!</v>
          </cell>
          <cell r="GV265" t="e">
            <v>#REF!</v>
          </cell>
          <cell r="GW265" t="e">
            <v>#REF!</v>
          </cell>
          <cell r="GX265" t="e">
            <v>#REF!</v>
          </cell>
          <cell r="GY265" t="e">
            <v>#REF!</v>
          </cell>
          <cell r="GZ265" t="e">
            <v>#REF!</v>
          </cell>
          <cell r="HA265" t="e">
            <v>#REF!</v>
          </cell>
          <cell r="HB265" t="e">
            <v>#REF!</v>
          </cell>
          <cell r="HC265" t="e">
            <v>#REF!</v>
          </cell>
          <cell r="HD265" t="e">
            <v>#REF!</v>
          </cell>
          <cell r="HE265" t="e">
            <v>#REF!</v>
          </cell>
          <cell r="HF265" t="e">
            <v>#REF!</v>
          </cell>
          <cell r="HG265" t="e">
            <v>#REF!</v>
          </cell>
          <cell r="HH265" t="e">
            <v>#REF!</v>
          </cell>
          <cell r="HI265" t="e">
            <v>#REF!</v>
          </cell>
          <cell r="HJ265" t="e">
            <v>#REF!</v>
          </cell>
          <cell r="HK265" t="e">
            <v>#REF!</v>
          </cell>
          <cell r="HL265" t="e">
            <v>#REF!</v>
          </cell>
          <cell r="HM265" t="e">
            <v>#REF!</v>
          </cell>
          <cell r="HN265" t="e">
            <v>#REF!</v>
          </cell>
          <cell r="HO265" t="e">
            <v>#REF!</v>
          </cell>
          <cell r="HP265" t="e">
            <v>#REF!</v>
          </cell>
          <cell r="HQ265" t="e">
            <v>#REF!</v>
          </cell>
          <cell r="HR265" t="e">
            <v>#REF!</v>
          </cell>
          <cell r="HS265" t="e">
            <v>#REF!</v>
          </cell>
          <cell r="HT265" t="e">
            <v>#REF!</v>
          </cell>
          <cell r="HU265" t="e">
            <v>#REF!</v>
          </cell>
          <cell r="HV265" t="e">
            <v>#REF!</v>
          </cell>
          <cell r="HW265" t="e">
            <v>#REF!</v>
          </cell>
          <cell r="HX265" t="e">
            <v>#REF!</v>
          </cell>
          <cell r="HY265" t="e">
            <v>#REF!</v>
          </cell>
          <cell r="HZ265" t="e">
            <v>#REF!</v>
          </cell>
          <cell r="IA265" t="e">
            <v>#REF!</v>
          </cell>
          <cell r="IB265" t="e">
            <v>#REF!</v>
          </cell>
          <cell r="IC265" t="e">
            <v>#REF!</v>
          </cell>
          <cell r="ID265" t="e">
            <v>#REF!</v>
          </cell>
          <cell r="IE265" t="e">
            <v>#REF!</v>
          </cell>
          <cell r="IF265" t="e">
            <v>#REF!</v>
          </cell>
          <cell r="IG265" t="e">
            <v>#REF!</v>
          </cell>
          <cell r="IH265" t="e">
            <v>#REF!</v>
          </cell>
          <cell r="II265" t="e">
            <v>#REF!</v>
          </cell>
          <cell r="IJ265" t="e">
            <v>#REF!</v>
          </cell>
          <cell r="IK265" t="e">
            <v>#REF!</v>
          </cell>
          <cell r="IL265" t="e">
            <v>#REF!</v>
          </cell>
          <cell r="IM265" t="e">
            <v>#REF!</v>
          </cell>
          <cell r="IN265" t="e">
            <v>#REF!</v>
          </cell>
          <cell r="IO265" t="e">
            <v>#REF!</v>
          </cell>
          <cell r="IP265" t="e">
            <v>#REF!</v>
          </cell>
          <cell r="IQ265" t="e">
            <v>#REF!</v>
          </cell>
          <cell r="IR265" t="e">
            <v>#REF!</v>
          </cell>
          <cell r="IS265" t="e">
            <v>#REF!</v>
          </cell>
          <cell r="IT265" t="e">
            <v>#REF!</v>
          </cell>
          <cell r="IU265" t="e">
            <v>#REF!</v>
          </cell>
          <cell r="IV265" t="e">
            <v>#REF!</v>
          </cell>
          <cell r="IW265" t="e">
            <v>#REF!</v>
          </cell>
          <cell r="IX265" t="e">
            <v>#REF!</v>
          </cell>
          <cell r="IY265" t="e">
            <v>#REF!</v>
          </cell>
          <cell r="IZ265" t="e">
            <v>#REF!</v>
          </cell>
          <cell r="JA265" t="e">
            <v>#REF!</v>
          </cell>
          <cell r="JB265" t="e">
            <v>#REF!</v>
          </cell>
          <cell r="JC265" t="e">
            <v>#REF!</v>
          </cell>
          <cell r="JD265" t="e">
            <v>#REF!</v>
          </cell>
          <cell r="JE265" t="e">
            <v>#REF!</v>
          </cell>
          <cell r="JF265" t="e">
            <v>#REF!</v>
          </cell>
          <cell r="JG265" t="e">
            <v>#REF!</v>
          </cell>
          <cell r="JH265" t="e">
            <v>#REF!</v>
          </cell>
          <cell r="JI265" t="e">
            <v>#REF!</v>
          </cell>
          <cell r="JJ265" t="e">
            <v>#REF!</v>
          </cell>
          <cell r="JK265" t="e">
            <v>#REF!</v>
          </cell>
        </row>
        <row r="266">
          <cell r="C266" t="str">
            <v>Hokchi</v>
          </cell>
          <cell r="D266" t="str">
            <v>1.3.3</v>
          </cell>
          <cell r="E266" t="str">
            <v>Hokchi1.3.3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  <cell r="Q266" t="e">
            <v>#REF!</v>
          </cell>
          <cell r="R266" t="e">
            <v>#REF!</v>
          </cell>
          <cell r="S266" t="e">
            <v>#REF!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  <cell r="AD266" t="e">
            <v>#REF!</v>
          </cell>
          <cell r="AE266" t="e">
            <v>#REF!</v>
          </cell>
          <cell r="AF266" t="e">
            <v>#REF!</v>
          </cell>
          <cell r="AG266" t="e">
            <v>#REF!</v>
          </cell>
          <cell r="AH266" t="e">
            <v>#REF!</v>
          </cell>
          <cell r="AI266" t="e">
            <v>#REF!</v>
          </cell>
          <cell r="AJ266" t="e">
            <v>#REF!</v>
          </cell>
          <cell r="AK266" t="e">
            <v>#REF!</v>
          </cell>
          <cell r="AL266" t="e">
            <v>#REF!</v>
          </cell>
          <cell r="AM266" t="e">
            <v>#REF!</v>
          </cell>
          <cell r="AN266" t="e">
            <v>#REF!</v>
          </cell>
          <cell r="AO266" t="e">
            <v>#REF!</v>
          </cell>
          <cell r="AP266" t="e">
            <v>#REF!</v>
          </cell>
          <cell r="AQ266" t="e">
            <v>#REF!</v>
          </cell>
          <cell r="AR266" t="e">
            <v>#REF!</v>
          </cell>
          <cell r="AS266" t="e">
            <v>#REF!</v>
          </cell>
          <cell r="AT266" t="e">
            <v>#REF!</v>
          </cell>
          <cell r="AU266" t="e">
            <v>#REF!</v>
          </cell>
          <cell r="AV266" t="e">
            <v>#REF!</v>
          </cell>
          <cell r="AW266" t="e">
            <v>#REF!</v>
          </cell>
          <cell r="AX266" t="e">
            <v>#REF!</v>
          </cell>
          <cell r="AY266" t="e">
            <v>#REF!</v>
          </cell>
          <cell r="AZ266" t="e">
            <v>#REF!</v>
          </cell>
          <cell r="BA266" t="e">
            <v>#REF!</v>
          </cell>
          <cell r="BB266" t="e">
            <v>#REF!</v>
          </cell>
          <cell r="BC266" t="e">
            <v>#REF!</v>
          </cell>
          <cell r="BD266" t="e">
            <v>#REF!</v>
          </cell>
          <cell r="BE266" t="e">
            <v>#REF!</v>
          </cell>
          <cell r="BF266" t="e">
            <v>#REF!</v>
          </cell>
          <cell r="BG266" t="e">
            <v>#REF!</v>
          </cell>
          <cell r="BH266" t="e">
            <v>#REF!</v>
          </cell>
          <cell r="BI266" t="e">
            <v>#REF!</v>
          </cell>
          <cell r="BJ266" t="e">
            <v>#REF!</v>
          </cell>
          <cell r="BK266" t="e">
            <v>#REF!</v>
          </cell>
          <cell r="BL266" t="e">
            <v>#REF!</v>
          </cell>
          <cell r="BM266" t="e">
            <v>#REF!</v>
          </cell>
          <cell r="BN266" t="e">
            <v>#REF!</v>
          </cell>
          <cell r="BO266" t="e">
            <v>#REF!</v>
          </cell>
          <cell r="BP266" t="e">
            <v>#REF!</v>
          </cell>
          <cell r="BQ266" t="e">
            <v>#REF!</v>
          </cell>
          <cell r="BR266" t="e">
            <v>#REF!</v>
          </cell>
          <cell r="BS266" t="e">
            <v>#REF!</v>
          </cell>
          <cell r="BT266" t="e">
            <v>#REF!</v>
          </cell>
          <cell r="BU266" t="e">
            <v>#REF!</v>
          </cell>
          <cell r="BV266" t="e">
            <v>#REF!</v>
          </cell>
          <cell r="BW266" t="e">
            <v>#REF!</v>
          </cell>
          <cell r="BX266" t="e">
            <v>#REF!</v>
          </cell>
          <cell r="BY266" t="e">
            <v>#REF!</v>
          </cell>
          <cell r="BZ266" t="e">
            <v>#REF!</v>
          </cell>
          <cell r="CA266" t="e">
            <v>#REF!</v>
          </cell>
          <cell r="CB266" t="e">
            <v>#REF!</v>
          </cell>
          <cell r="CC266" t="e">
            <v>#REF!</v>
          </cell>
          <cell r="CD266" t="e">
            <v>#REF!</v>
          </cell>
          <cell r="CE266" t="e">
            <v>#REF!</v>
          </cell>
          <cell r="CF266" t="e">
            <v>#REF!</v>
          </cell>
          <cell r="CG266" t="e">
            <v>#REF!</v>
          </cell>
          <cell r="CH266" t="e">
            <v>#REF!</v>
          </cell>
          <cell r="CI266" t="e">
            <v>#REF!</v>
          </cell>
          <cell r="CJ266" t="e">
            <v>#REF!</v>
          </cell>
          <cell r="CK266" t="e">
            <v>#REF!</v>
          </cell>
          <cell r="CL266" t="e">
            <v>#REF!</v>
          </cell>
          <cell r="CM266" t="e">
            <v>#REF!</v>
          </cell>
          <cell r="CN266" t="e">
            <v>#REF!</v>
          </cell>
          <cell r="CO266" t="e">
            <v>#REF!</v>
          </cell>
          <cell r="CP266" t="e">
            <v>#REF!</v>
          </cell>
          <cell r="CQ266" t="e">
            <v>#REF!</v>
          </cell>
          <cell r="CR266" t="e">
            <v>#REF!</v>
          </cell>
          <cell r="CS266" t="e">
            <v>#REF!</v>
          </cell>
          <cell r="CT266" t="e">
            <v>#REF!</v>
          </cell>
          <cell r="CU266" t="e">
            <v>#REF!</v>
          </cell>
          <cell r="CV266" t="e">
            <v>#REF!</v>
          </cell>
          <cell r="CW266" t="e">
            <v>#REF!</v>
          </cell>
          <cell r="CX266" t="e">
            <v>#REF!</v>
          </cell>
          <cell r="CY266" t="e">
            <v>#REF!</v>
          </cell>
          <cell r="CZ266" t="e">
            <v>#REF!</v>
          </cell>
          <cell r="DA266" t="e">
            <v>#REF!</v>
          </cell>
          <cell r="DB266" t="e">
            <v>#REF!</v>
          </cell>
          <cell r="DC266" t="e">
            <v>#REF!</v>
          </cell>
          <cell r="DD266" t="e">
            <v>#REF!</v>
          </cell>
          <cell r="DE266" t="e">
            <v>#REF!</v>
          </cell>
          <cell r="DF266" t="e">
            <v>#REF!</v>
          </cell>
          <cell r="DG266" t="e">
            <v>#REF!</v>
          </cell>
          <cell r="DH266" t="e">
            <v>#REF!</v>
          </cell>
          <cell r="DI266" t="e">
            <v>#REF!</v>
          </cell>
          <cell r="DJ266" t="e">
            <v>#REF!</v>
          </cell>
          <cell r="DK266" t="e">
            <v>#REF!</v>
          </cell>
          <cell r="DL266" t="e">
            <v>#REF!</v>
          </cell>
          <cell r="DM266" t="e">
            <v>#REF!</v>
          </cell>
          <cell r="DN266" t="e">
            <v>#REF!</v>
          </cell>
          <cell r="DO266" t="e">
            <v>#REF!</v>
          </cell>
          <cell r="DP266" t="e">
            <v>#REF!</v>
          </cell>
          <cell r="DQ266" t="e">
            <v>#REF!</v>
          </cell>
          <cell r="DR266" t="e">
            <v>#REF!</v>
          </cell>
          <cell r="DS266" t="e">
            <v>#REF!</v>
          </cell>
          <cell r="DT266" t="e">
            <v>#REF!</v>
          </cell>
          <cell r="DU266" t="e">
            <v>#REF!</v>
          </cell>
          <cell r="DV266" t="e">
            <v>#REF!</v>
          </cell>
          <cell r="DW266" t="e">
            <v>#REF!</v>
          </cell>
          <cell r="DX266" t="e">
            <v>#REF!</v>
          </cell>
          <cell r="DY266" t="e">
            <v>#REF!</v>
          </cell>
          <cell r="DZ266" t="e">
            <v>#REF!</v>
          </cell>
          <cell r="EA266" t="e">
            <v>#REF!</v>
          </cell>
          <cell r="EB266" t="e">
            <v>#REF!</v>
          </cell>
          <cell r="EC266" t="e">
            <v>#REF!</v>
          </cell>
          <cell r="ED266" t="e">
            <v>#REF!</v>
          </cell>
          <cell r="EE266" t="e">
            <v>#REF!</v>
          </cell>
          <cell r="EF266" t="e">
            <v>#REF!</v>
          </cell>
          <cell r="EG266" t="e">
            <v>#REF!</v>
          </cell>
          <cell r="EH266" t="e">
            <v>#REF!</v>
          </cell>
          <cell r="EI266" t="e">
            <v>#REF!</v>
          </cell>
          <cell r="EJ266" t="e">
            <v>#REF!</v>
          </cell>
          <cell r="EK266" t="e">
            <v>#REF!</v>
          </cell>
          <cell r="EL266" t="e">
            <v>#REF!</v>
          </cell>
          <cell r="EM266" t="e">
            <v>#REF!</v>
          </cell>
          <cell r="EN266" t="e">
            <v>#REF!</v>
          </cell>
          <cell r="EO266" t="e">
            <v>#REF!</v>
          </cell>
          <cell r="EP266" t="e">
            <v>#REF!</v>
          </cell>
          <cell r="EQ266" t="e">
            <v>#REF!</v>
          </cell>
          <cell r="ER266" t="e">
            <v>#REF!</v>
          </cell>
          <cell r="ES266" t="e">
            <v>#REF!</v>
          </cell>
          <cell r="ET266" t="e">
            <v>#REF!</v>
          </cell>
          <cell r="EU266" t="e">
            <v>#REF!</v>
          </cell>
          <cell r="EV266" t="e">
            <v>#REF!</v>
          </cell>
          <cell r="EW266" t="e">
            <v>#REF!</v>
          </cell>
          <cell r="EX266" t="e">
            <v>#REF!</v>
          </cell>
          <cell r="EY266" t="e">
            <v>#REF!</v>
          </cell>
          <cell r="EZ266" t="e">
            <v>#REF!</v>
          </cell>
          <cell r="FA266" t="e">
            <v>#REF!</v>
          </cell>
          <cell r="FB266" t="e">
            <v>#REF!</v>
          </cell>
          <cell r="FC266" t="e">
            <v>#REF!</v>
          </cell>
          <cell r="FD266" t="e">
            <v>#REF!</v>
          </cell>
          <cell r="FE266" t="e">
            <v>#REF!</v>
          </cell>
          <cell r="FF266" t="e">
            <v>#REF!</v>
          </cell>
          <cell r="FG266" t="e">
            <v>#REF!</v>
          </cell>
          <cell r="FH266" t="e">
            <v>#REF!</v>
          </cell>
          <cell r="FI266" t="e">
            <v>#REF!</v>
          </cell>
          <cell r="FJ266" t="e">
            <v>#REF!</v>
          </cell>
          <cell r="FK266" t="e">
            <v>#REF!</v>
          </cell>
          <cell r="FL266" t="e">
            <v>#REF!</v>
          </cell>
          <cell r="FM266" t="e">
            <v>#REF!</v>
          </cell>
          <cell r="FN266" t="e">
            <v>#REF!</v>
          </cell>
          <cell r="FO266" t="e">
            <v>#REF!</v>
          </cell>
          <cell r="FP266" t="e">
            <v>#REF!</v>
          </cell>
          <cell r="FQ266" t="e">
            <v>#REF!</v>
          </cell>
          <cell r="FR266" t="e">
            <v>#REF!</v>
          </cell>
          <cell r="FS266" t="e">
            <v>#REF!</v>
          </cell>
          <cell r="FT266" t="e">
            <v>#REF!</v>
          </cell>
          <cell r="FU266" t="e">
            <v>#REF!</v>
          </cell>
          <cell r="FV266" t="e">
            <v>#REF!</v>
          </cell>
          <cell r="FW266" t="e">
            <v>#REF!</v>
          </cell>
          <cell r="FX266" t="e">
            <v>#REF!</v>
          </cell>
          <cell r="FY266" t="e">
            <v>#REF!</v>
          </cell>
          <cell r="FZ266" t="e">
            <v>#REF!</v>
          </cell>
          <cell r="GA266" t="e">
            <v>#REF!</v>
          </cell>
          <cell r="GB266" t="e">
            <v>#REF!</v>
          </cell>
          <cell r="GC266" t="e">
            <v>#REF!</v>
          </cell>
          <cell r="GD266" t="e">
            <v>#REF!</v>
          </cell>
          <cell r="GE266" t="e">
            <v>#REF!</v>
          </cell>
          <cell r="GF266" t="e">
            <v>#REF!</v>
          </cell>
          <cell r="GG266" t="e">
            <v>#REF!</v>
          </cell>
          <cell r="GH266" t="e">
            <v>#REF!</v>
          </cell>
          <cell r="GI266" t="e">
            <v>#REF!</v>
          </cell>
          <cell r="GJ266" t="e">
            <v>#REF!</v>
          </cell>
          <cell r="GK266" t="e">
            <v>#REF!</v>
          </cell>
          <cell r="GL266" t="e">
            <v>#REF!</v>
          </cell>
          <cell r="GM266" t="e">
            <v>#REF!</v>
          </cell>
          <cell r="GN266" t="e">
            <v>#REF!</v>
          </cell>
          <cell r="GO266" t="e">
            <v>#REF!</v>
          </cell>
          <cell r="GP266" t="e">
            <v>#REF!</v>
          </cell>
          <cell r="GQ266" t="e">
            <v>#REF!</v>
          </cell>
          <cell r="GR266" t="e">
            <v>#REF!</v>
          </cell>
          <cell r="GS266" t="e">
            <v>#REF!</v>
          </cell>
          <cell r="GT266" t="e">
            <v>#REF!</v>
          </cell>
          <cell r="GU266" t="e">
            <v>#REF!</v>
          </cell>
          <cell r="GV266" t="e">
            <v>#REF!</v>
          </cell>
          <cell r="GW266" t="e">
            <v>#REF!</v>
          </cell>
          <cell r="GX266" t="e">
            <v>#REF!</v>
          </cell>
          <cell r="GY266" t="e">
            <v>#REF!</v>
          </cell>
          <cell r="GZ266" t="e">
            <v>#REF!</v>
          </cell>
          <cell r="HA266" t="e">
            <v>#REF!</v>
          </cell>
          <cell r="HB266" t="e">
            <v>#REF!</v>
          </cell>
          <cell r="HC266" t="e">
            <v>#REF!</v>
          </cell>
          <cell r="HD266" t="e">
            <v>#REF!</v>
          </cell>
          <cell r="HE266" t="e">
            <v>#REF!</v>
          </cell>
          <cell r="HF266" t="e">
            <v>#REF!</v>
          </cell>
          <cell r="HG266" t="e">
            <v>#REF!</v>
          </cell>
          <cell r="HH266" t="e">
            <v>#REF!</v>
          </cell>
          <cell r="HI266" t="e">
            <v>#REF!</v>
          </cell>
          <cell r="HJ266" t="e">
            <v>#REF!</v>
          </cell>
          <cell r="HK266" t="e">
            <v>#REF!</v>
          </cell>
          <cell r="HL266" t="e">
            <v>#REF!</v>
          </cell>
          <cell r="HM266" t="e">
            <v>#REF!</v>
          </cell>
          <cell r="HN266" t="e">
            <v>#REF!</v>
          </cell>
          <cell r="HO266" t="e">
            <v>#REF!</v>
          </cell>
          <cell r="HP266" t="e">
            <v>#REF!</v>
          </cell>
          <cell r="HQ266" t="e">
            <v>#REF!</v>
          </cell>
          <cell r="HR266" t="e">
            <v>#REF!</v>
          </cell>
          <cell r="HS266" t="e">
            <v>#REF!</v>
          </cell>
          <cell r="HT266" t="e">
            <v>#REF!</v>
          </cell>
          <cell r="HU266" t="e">
            <v>#REF!</v>
          </cell>
          <cell r="HV266" t="e">
            <v>#REF!</v>
          </cell>
          <cell r="HW266" t="e">
            <v>#REF!</v>
          </cell>
          <cell r="HX266" t="e">
            <v>#REF!</v>
          </cell>
          <cell r="HY266" t="e">
            <v>#REF!</v>
          </cell>
          <cell r="HZ266" t="e">
            <v>#REF!</v>
          </cell>
          <cell r="IA266" t="e">
            <v>#REF!</v>
          </cell>
          <cell r="IB266" t="e">
            <v>#REF!</v>
          </cell>
          <cell r="IC266" t="e">
            <v>#REF!</v>
          </cell>
          <cell r="ID266" t="e">
            <v>#REF!</v>
          </cell>
          <cell r="IE266" t="e">
            <v>#REF!</v>
          </cell>
          <cell r="IF266" t="e">
            <v>#REF!</v>
          </cell>
          <cell r="IG266" t="e">
            <v>#REF!</v>
          </cell>
          <cell r="IH266" t="e">
            <v>#REF!</v>
          </cell>
          <cell r="II266" t="e">
            <v>#REF!</v>
          </cell>
          <cell r="IJ266" t="e">
            <v>#REF!</v>
          </cell>
          <cell r="IK266" t="e">
            <v>#REF!</v>
          </cell>
          <cell r="IL266" t="e">
            <v>#REF!</v>
          </cell>
          <cell r="IM266" t="e">
            <v>#REF!</v>
          </cell>
          <cell r="IN266" t="e">
            <v>#REF!</v>
          </cell>
          <cell r="IO266" t="e">
            <v>#REF!</v>
          </cell>
          <cell r="IP266" t="e">
            <v>#REF!</v>
          </cell>
          <cell r="IQ266" t="e">
            <v>#REF!</v>
          </cell>
          <cell r="IR266" t="e">
            <v>#REF!</v>
          </cell>
          <cell r="IS266" t="e">
            <v>#REF!</v>
          </cell>
          <cell r="IT266" t="e">
            <v>#REF!</v>
          </cell>
          <cell r="IU266" t="e">
            <v>#REF!</v>
          </cell>
          <cell r="IV266" t="e">
            <v>#REF!</v>
          </cell>
          <cell r="IW266" t="e">
            <v>#REF!</v>
          </cell>
          <cell r="IX266" t="e">
            <v>#REF!</v>
          </cell>
          <cell r="IY266" t="e">
            <v>#REF!</v>
          </cell>
          <cell r="IZ266" t="e">
            <v>#REF!</v>
          </cell>
          <cell r="JA266" t="e">
            <v>#REF!</v>
          </cell>
          <cell r="JB266" t="e">
            <v>#REF!</v>
          </cell>
          <cell r="JC266" t="e">
            <v>#REF!</v>
          </cell>
          <cell r="JD266" t="e">
            <v>#REF!</v>
          </cell>
          <cell r="JE266" t="e">
            <v>#REF!</v>
          </cell>
          <cell r="JF266" t="e">
            <v>#REF!</v>
          </cell>
          <cell r="JG266" t="e">
            <v>#REF!</v>
          </cell>
          <cell r="JH266" t="e">
            <v>#REF!</v>
          </cell>
          <cell r="JI266" t="e">
            <v>#REF!</v>
          </cell>
          <cell r="JJ266" t="e">
            <v>#REF!</v>
          </cell>
          <cell r="JK266" t="e">
            <v>#REF!</v>
          </cell>
        </row>
        <row r="267">
          <cell r="C267" t="str">
            <v>Hokchi</v>
          </cell>
          <cell r="D267" t="str">
            <v>1.4.1</v>
          </cell>
          <cell r="E267" t="str">
            <v>Hokchi1.4.1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  <cell r="Q267" t="e">
            <v>#REF!</v>
          </cell>
          <cell r="R267" t="e">
            <v>#REF!</v>
          </cell>
          <cell r="S267" t="e">
            <v>#REF!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  <cell r="AD267" t="e">
            <v>#REF!</v>
          </cell>
          <cell r="AE267" t="e">
            <v>#REF!</v>
          </cell>
          <cell r="AF267" t="e">
            <v>#REF!</v>
          </cell>
          <cell r="AG267" t="e">
            <v>#REF!</v>
          </cell>
          <cell r="AH267" t="e">
            <v>#REF!</v>
          </cell>
          <cell r="AI267" t="e">
            <v>#REF!</v>
          </cell>
          <cell r="AJ267" t="e">
            <v>#REF!</v>
          </cell>
          <cell r="AK267" t="e">
            <v>#REF!</v>
          </cell>
          <cell r="AL267" t="e">
            <v>#REF!</v>
          </cell>
          <cell r="AM267" t="e">
            <v>#REF!</v>
          </cell>
          <cell r="AN267" t="e">
            <v>#REF!</v>
          </cell>
          <cell r="AO267" t="e">
            <v>#REF!</v>
          </cell>
          <cell r="AP267" t="e">
            <v>#REF!</v>
          </cell>
          <cell r="AQ267" t="e">
            <v>#REF!</v>
          </cell>
          <cell r="AR267" t="e">
            <v>#REF!</v>
          </cell>
          <cell r="AS267" t="e">
            <v>#REF!</v>
          </cell>
          <cell r="AT267" t="e">
            <v>#REF!</v>
          </cell>
          <cell r="AU267" t="e">
            <v>#REF!</v>
          </cell>
          <cell r="AV267" t="e">
            <v>#REF!</v>
          </cell>
          <cell r="AW267" t="e">
            <v>#REF!</v>
          </cell>
          <cell r="AX267" t="e">
            <v>#REF!</v>
          </cell>
          <cell r="AY267" t="e">
            <v>#REF!</v>
          </cell>
          <cell r="AZ267" t="e">
            <v>#REF!</v>
          </cell>
          <cell r="BA267" t="e">
            <v>#REF!</v>
          </cell>
          <cell r="BB267" t="e">
            <v>#REF!</v>
          </cell>
          <cell r="BC267" t="e">
            <v>#REF!</v>
          </cell>
          <cell r="BD267" t="e">
            <v>#REF!</v>
          </cell>
          <cell r="BE267" t="e">
            <v>#REF!</v>
          </cell>
          <cell r="BF267" t="e">
            <v>#REF!</v>
          </cell>
          <cell r="BG267" t="e">
            <v>#REF!</v>
          </cell>
          <cell r="BH267" t="e">
            <v>#REF!</v>
          </cell>
          <cell r="BI267" t="e">
            <v>#REF!</v>
          </cell>
          <cell r="BJ267" t="e">
            <v>#REF!</v>
          </cell>
          <cell r="BK267" t="e">
            <v>#REF!</v>
          </cell>
          <cell r="BL267" t="e">
            <v>#REF!</v>
          </cell>
          <cell r="BM267" t="e">
            <v>#REF!</v>
          </cell>
          <cell r="BN267" t="e">
            <v>#REF!</v>
          </cell>
          <cell r="BO267" t="e">
            <v>#REF!</v>
          </cell>
          <cell r="BP267" t="e">
            <v>#REF!</v>
          </cell>
          <cell r="BQ267" t="e">
            <v>#REF!</v>
          </cell>
          <cell r="BR267" t="e">
            <v>#REF!</v>
          </cell>
          <cell r="BS267" t="e">
            <v>#REF!</v>
          </cell>
          <cell r="BT267" t="e">
            <v>#REF!</v>
          </cell>
          <cell r="BU267" t="e">
            <v>#REF!</v>
          </cell>
          <cell r="BV267" t="e">
            <v>#REF!</v>
          </cell>
          <cell r="BW267" t="e">
            <v>#REF!</v>
          </cell>
          <cell r="BX267" t="e">
            <v>#REF!</v>
          </cell>
          <cell r="BY267" t="e">
            <v>#REF!</v>
          </cell>
          <cell r="BZ267" t="e">
            <v>#REF!</v>
          </cell>
          <cell r="CA267" t="e">
            <v>#REF!</v>
          </cell>
          <cell r="CB267" t="e">
            <v>#REF!</v>
          </cell>
          <cell r="CC267" t="e">
            <v>#REF!</v>
          </cell>
          <cell r="CD267" t="e">
            <v>#REF!</v>
          </cell>
          <cell r="CE267" t="e">
            <v>#REF!</v>
          </cell>
          <cell r="CF267" t="e">
            <v>#REF!</v>
          </cell>
          <cell r="CG267" t="e">
            <v>#REF!</v>
          </cell>
          <cell r="CH267" t="e">
            <v>#REF!</v>
          </cell>
          <cell r="CI267" t="e">
            <v>#REF!</v>
          </cell>
          <cell r="CJ267" t="e">
            <v>#REF!</v>
          </cell>
          <cell r="CK267" t="e">
            <v>#REF!</v>
          </cell>
          <cell r="CL267" t="e">
            <v>#REF!</v>
          </cell>
          <cell r="CM267" t="e">
            <v>#REF!</v>
          </cell>
          <cell r="CN267" t="e">
            <v>#REF!</v>
          </cell>
          <cell r="CO267" t="e">
            <v>#REF!</v>
          </cell>
          <cell r="CP267" t="e">
            <v>#REF!</v>
          </cell>
          <cell r="CQ267" t="e">
            <v>#REF!</v>
          </cell>
          <cell r="CR267" t="e">
            <v>#REF!</v>
          </cell>
          <cell r="CS267" t="e">
            <v>#REF!</v>
          </cell>
          <cell r="CT267" t="e">
            <v>#REF!</v>
          </cell>
          <cell r="CU267" t="e">
            <v>#REF!</v>
          </cell>
          <cell r="CV267" t="e">
            <v>#REF!</v>
          </cell>
          <cell r="CW267" t="e">
            <v>#REF!</v>
          </cell>
          <cell r="CX267" t="e">
            <v>#REF!</v>
          </cell>
          <cell r="CY267" t="e">
            <v>#REF!</v>
          </cell>
          <cell r="CZ267" t="e">
            <v>#REF!</v>
          </cell>
          <cell r="DA267" t="e">
            <v>#REF!</v>
          </cell>
          <cell r="DB267" t="e">
            <v>#REF!</v>
          </cell>
          <cell r="DC267" t="e">
            <v>#REF!</v>
          </cell>
          <cell r="DD267" t="e">
            <v>#REF!</v>
          </cell>
          <cell r="DE267" t="e">
            <v>#REF!</v>
          </cell>
          <cell r="DF267" t="e">
            <v>#REF!</v>
          </cell>
          <cell r="DG267" t="e">
            <v>#REF!</v>
          </cell>
          <cell r="DH267" t="e">
            <v>#REF!</v>
          </cell>
          <cell r="DI267" t="e">
            <v>#REF!</v>
          </cell>
          <cell r="DJ267" t="e">
            <v>#REF!</v>
          </cell>
          <cell r="DK267" t="e">
            <v>#REF!</v>
          </cell>
          <cell r="DL267" t="e">
            <v>#REF!</v>
          </cell>
          <cell r="DM267" t="e">
            <v>#REF!</v>
          </cell>
          <cell r="DN267" t="e">
            <v>#REF!</v>
          </cell>
          <cell r="DO267" t="e">
            <v>#REF!</v>
          </cell>
          <cell r="DP267" t="e">
            <v>#REF!</v>
          </cell>
          <cell r="DQ267" t="e">
            <v>#REF!</v>
          </cell>
          <cell r="DR267" t="e">
            <v>#REF!</v>
          </cell>
          <cell r="DS267" t="e">
            <v>#REF!</v>
          </cell>
          <cell r="DT267" t="e">
            <v>#REF!</v>
          </cell>
          <cell r="DU267" t="e">
            <v>#REF!</v>
          </cell>
          <cell r="DV267" t="e">
            <v>#REF!</v>
          </cell>
          <cell r="DW267" t="e">
            <v>#REF!</v>
          </cell>
          <cell r="DX267" t="e">
            <v>#REF!</v>
          </cell>
          <cell r="DY267" t="e">
            <v>#REF!</v>
          </cell>
          <cell r="DZ267" t="e">
            <v>#REF!</v>
          </cell>
          <cell r="EA267" t="e">
            <v>#REF!</v>
          </cell>
          <cell r="EB267" t="e">
            <v>#REF!</v>
          </cell>
          <cell r="EC267" t="e">
            <v>#REF!</v>
          </cell>
          <cell r="ED267" t="e">
            <v>#REF!</v>
          </cell>
          <cell r="EE267" t="e">
            <v>#REF!</v>
          </cell>
          <cell r="EF267" t="e">
            <v>#REF!</v>
          </cell>
          <cell r="EG267" t="e">
            <v>#REF!</v>
          </cell>
          <cell r="EH267" t="e">
            <v>#REF!</v>
          </cell>
          <cell r="EI267" t="e">
            <v>#REF!</v>
          </cell>
          <cell r="EJ267" t="e">
            <v>#REF!</v>
          </cell>
          <cell r="EK267" t="e">
            <v>#REF!</v>
          </cell>
          <cell r="EL267" t="e">
            <v>#REF!</v>
          </cell>
          <cell r="EM267" t="e">
            <v>#REF!</v>
          </cell>
          <cell r="EN267" t="e">
            <v>#REF!</v>
          </cell>
          <cell r="EO267" t="e">
            <v>#REF!</v>
          </cell>
          <cell r="EP267" t="e">
            <v>#REF!</v>
          </cell>
          <cell r="EQ267" t="e">
            <v>#REF!</v>
          </cell>
          <cell r="ER267" t="e">
            <v>#REF!</v>
          </cell>
          <cell r="ES267" t="e">
            <v>#REF!</v>
          </cell>
          <cell r="ET267" t="e">
            <v>#REF!</v>
          </cell>
          <cell r="EU267" t="e">
            <v>#REF!</v>
          </cell>
          <cell r="EV267" t="e">
            <v>#REF!</v>
          </cell>
          <cell r="EW267" t="e">
            <v>#REF!</v>
          </cell>
          <cell r="EX267" t="e">
            <v>#REF!</v>
          </cell>
          <cell r="EY267" t="e">
            <v>#REF!</v>
          </cell>
          <cell r="EZ267" t="e">
            <v>#REF!</v>
          </cell>
          <cell r="FA267" t="e">
            <v>#REF!</v>
          </cell>
          <cell r="FB267" t="e">
            <v>#REF!</v>
          </cell>
          <cell r="FC267" t="e">
            <v>#REF!</v>
          </cell>
          <cell r="FD267" t="e">
            <v>#REF!</v>
          </cell>
          <cell r="FE267" t="e">
            <v>#REF!</v>
          </cell>
          <cell r="FF267" t="e">
            <v>#REF!</v>
          </cell>
          <cell r="FG267" t="e">
            <v>#REF!</v>
          </cell>
          <cell r="FH267" t="e">
            <v>#REF!</v>
          </cell>
          <cell r="FI267" t="e">
            <v>#REF!</v>
          </cell>
          <cell r="FJ267" t="e">
            <v>#REF!</v>
          </cell>
          <cell r="FK267" t="e">
            <v>#REF!</v>
          </cell>
          <cell r="FL267" t="e">
            <v>#REF!</v>
          </cell>
          <cell r="FM267" t="e">
            <v>#REF!</v>
          </cell>
          <cell r="FN267" t="e">
            <v>#REF!</v>
          </cell>
          <cell r="FO267" t="e">
            <v>#REF!</v>
          </cell>
          <cell r="FP267" t="e">
            <v>#REF!</v>
          </cell>
          <cell r="FQ267" t="e">
            <v>#REF!</v>
          </cell>
          <cell r="FR267" t="e">
            <v>#REF!</v>
          </cell>
          <cell r="FS267" t="e">
            <v>#REF!</v>
          </cell>
          <cell r="FT267" t="e">
            <v>#REF!</v>
          </cell>
          <cell r="FU267" t="e">
            <v>#REF!</v>
          </cell>
          <cell r="FV267" t="e">
            <v>#REF!</v>
          </cell>
          <cell r="FW267" t="e">
            <v>#REF!</v>
          </cell>
          <cell r="FX267" t="e">
            <v>#REF!</v>
          </cell>
          <cell r="FY267" t="e">
            <v>#REF!</v>
          </cell>
          <cell r="FZ267" t="e">
            <v>#REF!</v>
          </cell>
          <cell r="GA267" t="e">
            <v>#REF!</v>
          </cell>
          <cell r="GB267" t="e">
            <v>#REF!</v>
          </cell>
          <cell r="GC267" t="e">
            <v>#REF!</v>
          </cell>
          <cell r="GD267" t="e">
            <v>#REF!</v>
          </cell>
          <cell r="GE267" t="e">
            <v>#REF!</v>
          </cell>
          <cell r="GF267" t="e">
            <v>#REF!</v>
          </cell>
          <cell r="GG267" t="e">
            <v>#REF!</v>
          </cell>
          <cell r="GH267" t="e">
            <v>#REF!</v>
          </cell>
          <cell r="GI267" t="e">
            <v>#REF!</v>
          </cell>
          <cell r="GJ267" t="e">
            <v>#REF!</v>
          </cell>
          <cell r="GK267" t="e">
            <v>#REF!</v>
          </cell>
          <cell r="GL267" t="e">
            <v>#REF!</v>
          </cell>
          <cell r="GM267" t="e">
            <v>#REF!</v>
          </cell>
          <cell r="GN267" t="e">
            <v>#REF!</v>
          </cell>
          <cell r="GO267" t="e">
            <v>#REF!</v>
          </cell>
          <cell r="GP267" t="e">
            <v>#REF!</v>
          </cell>
          <cell r="GQ267" t="e">
            <v>#REF!</v>
          </cell>
          <cell r="GR267" t="e">
            <v>#REF!</v>
          </cell>
          <cell r="GS267" t="e">
            <v>#REF!</v>
          </cell>
          <cell r="GT267" t="e">
            <v>#REF!</v>
          </cell>
          <cell r="GU267" t="e">
            <v>#REF!</v>
          </cell>
          <cell r="GV267" t="e">
            <v>#REF!</v>
          </cell>
          <cell r="GW267" t="e">
            <v>#REF!</v>
          </cell>
          <cell r="GX267" t="e">
            <v>#REF!</v>
          </cell>
          <cell r="GY267" t="e">
            <v>#REF!</v>
          </cell>
          <cell r="GZ267" t="e">
            <v>#REF!</v>
          </cell>
          <cell r="HA267" t="e">
            <v>#REF!</v>
          </cell>
          <cell r="HB267" t="e">
            <v>#REF!</v>
          </cell>
          <cell r="HC267" t="e">
            <v>#REF!</v>
          </cell>
          <cell r="HD267" t="e">
            <v>#REF!</v>
          </cell>
          <cell r="HE267" t="e">
            <v>#REF!</v>
          </cell>
          <cell r="HF267" t="e">
            <v>#REF!</v>
          </cell>
          <cell r="HG267" t="e">
            <v>#REF!</v>
          </cell>
          <cell r="HH267" t="e">
            <v>#REF!</v>
          </cell>
          <cell r="HI267" t="e">
            <v>#REF!</v>
          </cell>
          <cell r="HJ267" t="e">
            <v>#REF!</v>
          </cell>
          <cell r="HK267" t="e">
            <v>#REF!</v>
          </cell>
          <cell r="HL267" t="e">
            <v>#REF!</v>
          </cell>
          <cell r="HM267" t="e">
            <v>#REF!</v>
          </cell>
          <cell r="HN267" t="e">
            <v>#REF!</v>
          </cell>
          <cell r="HO267" t="e">
            <v>#REF!</v>
          </cell>
          <cell r="HP267" t="e">
            <v>#REF!</v>
          </cell>
          <cell r="HQ267" t="e">
            <v>#REF!</v>
          </cell>
          <cell r="HR267" t="e">
            <v>#REF!</v>
          </cell>
          <cell r="HS267" t="e">
            <v>#REF!</v>
          </cell>
          <cell r="HT267" t="e">
            <v>#REF!</v>
          </cell>
          <cell r="HU267" t="e">
            <v>#REF!</v>
          </cell>
          <cell r="HV267" t="e">
            <v>#REF!</v>
          </cell>
          <cell r="HW267" t="e">
            <v>#REF!</v>
          </cell>
          <cell r="HX267" t="e">
            <v>#REF!</v>
          </cell>
          <cell r="HY267" t="e">
            <v>#REF!</v>
          </cell>
          <cell r="HZ267" t="e">
            <v>#REF!</v>
          </cell>
          <cell r="IA267" t="e">
            <v>#REF!</v>
          </cell>
          <cell r="IB267" t="e">
            <v>#REF!</v>
          </cell>
          <cell r="IC267" t="e">
            <v>#REF!</v>
          </cell>
          <cell r="ID267" t="e">
            <v>#REF!</v>
          </cell>
          <cell r="IE267" t="e">
            <v>#REF!</v>
          </cell>
          <cell r="IF267" t="e">
            <v>#REF!</v>
          </cell>
          <cell r="IG267" t="e">
            <v>#REF!</v>
          </cell>
          <cell r="IH267" t="e">
            <v>#REF!</v>
          </cell>
          <cell r="II267" t="e">
            <v>#REF!</v>
          </cell>
          <cell r="IJ267" t="e">
            <v>#REF!</v>
          </cell>
          <cell r="IK267" t="e">
            <v>#REF!</v>
          </cell>
          <cell r="IL267" t="e">
            <v>#REF!</v>
          </cell>
          <cell r="IM267" t="e">
            <v>#REF!</v>
          </cell>
          <cell r="IN267" t="e">
            <v>#REF!</v>
          </cell>
          <cell r="IO267" t="e">
            <v>#REF!</v>
          </cell>
          <cell r="IP267" t="e">
            <v>#REF!</v>
          </cell>
          <cell r="IQ267" t="e">
            <v>#REF!</v>
          </cell>
          <cell r="IR267" t="e">
            <v>#REF!</v>
          </cell>
          <cell r="IS267" t="e">
            <v>#REF!</v>
          </cell>
          <cell r="IT267" t="e">
            <v>#REF!</v>
          </cell>
          <cell r="IU267" t="e">
            <v>#REF!</v>
          </cell>
          <cell r="IV267" t="e">
            <v>#REF!</v>
          </cell>
          <cell r="IW267" t="e">
            <v>#REF!</v>
          </cell>
          <cell r="IX267" t="e">
            <v>#REF!</v>
          </cell>
          <cell r="IY267" t="e">
            <v>#REF!</v>
          </cell>
          <cell r="IZ267" t="e">
            <v>#REF!</v>
          </cell>
          <cell r="JA267" t="e">
            <v>#REF!</v>
          </cell>
          <cell r="JB267" t="e">
            <v>#REF!</v>
          </cell>
          <cell r="JC267" t="e">
            <v>#REF!</v>
          </cell>
          <cell r="JD267" t="e">
            <v>#REF!</v>
          </cell>
          <cell r="JE267" t="e">
            <v>#REF!</v>
          </cell>
          <cell r="JF267" t="e">
            <v>#REF!</v>
          </cell>
          <cell r="JG267" t="e">
            <v>#REF!</v>
          </cell>
          <cell r="JH267" t="e">
            <v>#REF!</v>
          </cell>
          <cell r="JI267" t="e">
            <v>#REF!</v>
          </cell>
          <cell r="JJ267" t="e">
            <v>#REF!</v>
          </cell>
          <cell r="JK267" t="e">
            <v>#REF!</v>
          </cell>
        </row>
        <row r="268">
          <cell r="C268" t="str">
            <v>Hokchi</v>
          </cell>
          <cell r="D268" t="str">
            <v>1.4.2</v>
          </cell>
          <cell r="E268" t="str">
            <v>Hokchi1.4.2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  <cell r="Q268" t="e">
            <v>#REF!</v>
          </cell>
          <cell r="R268" t="e">
            <v>#REF!</v>
          </cell>
          <cell r="S268" t="e">
            <v>#REF!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  <cell r="AD268" t="e">
            <v>#REF!</v>
          </cell>
          <cell r="AE268" t="e">
            <v>#REF!</v>
          </cell>
          <cell r="AF268" t="e">
            <v>#REF!</v>
          </cell>
          <cell r="AG268" t="e">
            <v>#REF!</v>
          </cell>
          <cell r="AH268" t="e">
            <v>#REF!</v>
          </cell>
          <cell r="AI268" t="e">
            <v>#REF!</v>
          </cell>
          <cell r="AJ268" t="e">
            <v>#REF!</v>
          </cell>
          <cell r="AK268" t="e">
            <v>#REF!</v>
          </cell>
          <cell r="AL268" t="e">
            <v>#REF!</v>
          </cell>
          <cell r="AM268" t="e">
            <v>#REF!</v>
          </cell>
          <cell r="AN268" t="e">
            <v>#REF!</v>
          </cell>
          <cell r="AO268" t="e">
            <v>#REF!</v>
          </cell>
          <cell r="AP268" t="e">
            <v>#REF!</v>
          </cell>
          <cell r="AQ268" t="e">
            <v>#REF!</v>
          </cell>
          <cell r="AR268" t="e">
            <v>#REF!</v>
          </cell>
          <cell r="AS268" t="e">
            <v>#REF!</v>
          </cell>
          <cell r="AT268" t="e">
            <v>#REF!</v>
          </cell>
          <cell r="AU268" t="e">
            <v>#REF!</v>
          </cell>
          <cell r="AV268" t="e">
            <v>#REF!</v>
          </cell>
          <cell r="AW268" t="e">
            <v>#REF!</v>
          </cell>
          <cell r="AX268" t="e">
            <v>#REF!</v>
          </cell>
          <cell r="AY268" t="e">
            <v>#REF!</v>
          </cell>
          <cell r="AZ268" t="e">
            <v>#REF!</v>
          </cell>
          <cell r="BA268" t="e">
            <v>#REF!</v>
          </cell>
          <cell r="BB268" t="e">
            <v>#REF!</v>
          </cell>
          <cell r="BC268" t="e">
            <v>#REF!</v>
          </cell>
          <cell r="BD268" t="e">
            <v>#REF!</v>
          </cell>
          <cell r="BE268" t="e">
            <v>#REF!</v>
          </cell>
          <cell r="BF268" t="e">
            <v>#REF!</v>
          </cell>
          <cell r="BG268" t="e">
            <v>#REF!</v>
          </cell>
          <cell r="BH268" t="e">
            <v>#REF!</v>
          </cell>
          <cell r="BI268" t="e">
            <v>#REF!</v>
          </cell>
          <cell r="BJ268" t="e">
            <v>#REF!</v>
          </cell>
          <cell r="BK268" t="e">
            <v>#REF!</v>
          </cell>
          <cell r="BL268" t="e">
            <v>#REF!</v>
          </cell>
          <cell r="BM268" t="e">
            <v>#REF!</v>
          </cell>
          <cell r="BN268" t="e">
            <v>#REF!</v>
          </cell>
          <cell r="BO268" t="e">
            <v>#REF!</v>
          </cell>
          <cell r="BP268" t="e">
            <v>#REF!</v>
          </cell>
          <cell r="BQ268" t="e">
            <v>#REF!</v>
          </cell>
          <cell r="BR268" t="e">
            <v>#REF!</v>
          </cell>
          <cell r="BS268" t="e">
            <v>#REF!</v>
          </cell>
          <cell r="BT268" t="e">
            <v>#REF!</v>
          </cell>
          <cell r="BU268" t="e">
            <v>#REF!</v>
          </cell>
          <cell r="BV268" t="e">
            <v>#REF!</v>
          </cell>
          <cell r="BW268" t="e">
            <v>#REF!</v>
          </cell>
          <cell r="BX268" t="e">
            <v>#REF!</v>
          </cell>
          <cell r="BY268" t="e">
            <v>#REF!</v>
          </cell>
          <cell r="BZ268" t="e">
            <v>#REF!</v>
          </cell>
          <cell r="CA268" t="e">
            <v>#REF!</v>
          </cell>
          <cell r="CB268" t="e">
            <v>#REF!</v>
          </cell>
          <cell r="CC268" t="e">
            <v>#REF!</v>
          </cell>
          <cell r="CD268" t="e">
            <v>#REF!</v>
          </cell>
          <cell r="CE268" t="e">
            <v>#REF!</v>
          </cell>
          <cell r="CF268" t="e">
            <v>#REF!</v>
          </cell>
          <cell r="CG268" t="e">
            <v>#REF!</v>
          </cell>
          <cell r="CH268" t="e">
            <v>#REF!</v>
          </cell>
          <cell r="CI268" t="e">
            <v>#REF!</v>
          </cell>
          <cell r="CJ268" t="e">
            <v>#REF!</v>
          </cell>
          <cell r="CK268" t="e">
            <v>#REF!</v>
          </cell>
          <cell r="CL268" t="e">
            <v>#REF!</v>
          </cell>
          <cell r="CM268" t="e">
            <v>#REF!</v>
          </cell>
          <cell r="CN268" t="e">
            <v>#REF!</v>
          </cell>
          <cell r="CO268" t="e">
            <v>#REF!</v>
          </cell>
          <cell r="CP268" t="e">
            <v>#REF!</v>
          </cell>
          <cell r="CQ268" t="e">
            <v>#REF!</v>
          </cell>
          <cell r="CR268" t="e">
            <v>#REF!</v>
          </cell>
          <cell r="CS268" t="e">
            <v>#REF!</v>
          </cell>
          <cell r="CT268" t="e">
            <v>#REF!</v>
          </cell>
          <cell r="CU268" t="e">
            <v>#REF!</v>
          </cell>
          <cell r="CV268" t="e">
            <v>#REF!</v>
          </cell>
          <cell r="CW268" t="e">
            <v>#REF!</v>
          </cell>
          <cell r="CX268" t="e">
            <v>#REF!</v>
          </cell>
          <cell r="CY268" t="e">
            <v>#REF!</v>
          </cell>
          <cell r="CZ268" t="e">
            <v>#REF!</v>
          </cell>
          <cell r="DA268" t="e">
            <v>#REF!</v>
          </cell>
          <cell r="DB268" t="e">
            <v>#REF!</v>
          </cell>
          <cell r="DC268" t="e">
            <v>#REF!</v>
          </cell>
          <cell r="DD268" t="e">
            <v>#REF!</v>
          </cell>
          <cell r="DE268" t="e">
            <v>#REF!</v>
          </cell>
          <cell r="DF268" t="e">
            <v>#REF!</v>
          </cell>
          <cell r="DG268" t="e">
            <v>#REF!</v>
          </cell>
          <cell r="DH268" t="e">
            <v>#REF!</v>
          </cell>
          <cell r="DI268" t="e">
            <v>#REF!</v>
          </cell>
          <cell r="DJ268" t="e">
            <v>#REF!</v>
          </cell>
          <cell r="DK268" t="e">
            <v>#REF!</v>
          </cell>
          <cell r="DL268" t="e">
            <v>#REF!</v>
          </cell>
          <cell r="DM268" t="e">
            <v>#REF!</v>
          </cell>
          <cell r="DN268" t="e">
            <v>#REF!</v>
          </cell>
          <cell r="DO268" t="e">
            <v>#REF!</v>
          </cell>
          <cell r="DP268" t="e">
            <v>#REF!</v>
          </cell>
          <cell r="DQ268" t="e">
            <v>#REF!</v>
          </cell>
          <cell r="DR268" t="e">
            <v>#REF!</v>
          </cell>
          <cell r="DS268" t="e">
            <v>#REF!</v>
          </cell>
          <cell r="DT268" t="e">
            <v>#REF!</v>
          </cell>
          <cell r="DU268" t="e">
            <v>#REF!</v>
          </cell>
          <cell r="DV268" t="e">
            <v>#REF!</v>
          </cell>
          <cell r="DW268" t="e">
            <v>#REF!</v>
          </cell>
          <cell r="DX268" t="e">
            <v>#REF!</v>
          </cell>
          <cell r="DY268" t="e">
            <v>#REF!</v>
          </cell>
          <cell r="DZ268" t="e">
            <v>#REF!</v>
          </cell>
          <cell r="EA268" t="e">
            <v>#REF!</v>
          </cell>
          <cell r="EB268" t="e">
            <v>#REF!</v>
          </cell>
          <cell r="EC268" t="e">
            <v>#REF!</v>
          </cell>
          <cell r="ED268" t="e">
            <v>#REF!</v>
          </cell>
          <cell r="EE268" t="e">
            <v>#REF!</v>
          </cell>
          <cell r="EF268" t="e">
            <v>#REF!</v>
          </cell>
          <cell r="EG268" t="e">
            <v>#REF!</v>
          </cell>
          <cell r="EH268" t="e">
            <v>#REF!</v>
          </cell>
          <cell r="EI268" t="e">
            <v>#REF!</v>
          </cell>
          <cell r="EJ268" t="e">
            <v>#REF!</v>
          </cell>
          <cell r="EK268" t="e">
            <v>#REF!</v>
          </cell>
          <cell r="EL268" t="e">
            <v>#REF!</v>
          </cell>
          <cell r="EM268" t="e">
            <v>#REF!</v>
          </cell>
          <cell r="EN268" t="e">
            <v>#REF!</v>
          </cell>
          <cell r="EO268" t="e">
            <v>#REF!</v>
          </cell>
          <cell r="EP268" t="e">
            <v>#REF!</v>
          </cell>
          <cell r="EQ268" t="e">
            <v>#REF!</v>
          </cell>
          <cell r="ER268" t="e">
            <v>#REF!</v>
          </cell>
          <cell r="ES268" t="e">
            <v>#REF!</v>
          </cell>
          <cell r="ET268" t="e">
            <v>#REF!</v>
          </cell>
          <cell r="EU268" t="e">
            <v>#REF!</v>
          </cell>
          <cell r="EV268" t="e">
            <v>#REF!</v>
          </cell>
          <cell r="EW268" t="e">
            <v>#REF!</v>
          </cell>
          <cell r="EX268" t="e">
            <v>#REF!</v>
          </cell>
          <cell r="EY268" t="e">
            <v>#REF!</v>
          </cell>
          <cell r="EZ268" t="e">
            <v>#REF!</v>
          </cell>
          <cell r="FA268" t="e">
            <v>#REF!</v>
          </cell>
          <cell r="FB268" t="e">
            <v>#REF!</v>
          </cell>
          <cell r="FC268" t="e">
            <v>#REF!</v>
          </cell>
          <cell r="FD268" t="e">
            <v>#REF!</v>
          </cell>
          <cell r="FE268" t="e">
            <v>#REF!</v>
          </cell>
          <cell r="FF268" t="e">
            <v>#REF!</v>
          </cell>
          <cell r="FG268" t="e">
            <v>#REF!</v>
          </cell>
          <cell r="FH268" t="e">
            <v>#REF!</v>
          </cell>
          <cell r="FI268" t="e">
            <v>#REF!</v>
          </cell>
          <cell r="FJ268" t="e">
            <v>#REF!</v>
          </cell>
          <cell r="FK268" t="e">
            <v>#REF!</v>
          </cell>
          <cell r="FL268" t="e">
            <v>#REF!</v>
          </cell>
          <cell r="FM268" t="e">
            <v>#REF!</v>
          </cell>
          <cell r="FN268" t="e">
            <v>#REF!</v>
          </cell>
          <cell r="FO268" t="e">
            <v>#REF!</v>
          </cell>
          <cell r="FP268" t="e">
            <v>#REF!</v>
          </cell>
          <cell r="FQ268" t="e">
            <v>#REF!</v>
          </cell>
          <cell r="FR268" t="e">
            <v>#REF!</v>
          </cell>
          <cell r="FS268" t="e">
            <v>#REF!</v>
          </cell>
          <cell r="FT268" t="e">
            <v>#REF!</v>
          </cell>
          <cell r="FU268" t="e">
            <v>#REF!</v>
          </cell>
          <cell r="FV268" t="e">
            <v>#REF!</v>
          </cell>
          <cell r="FW268" t="e">
            <v>#REF!</v>
          </cell>
          <cell r="FX268" t="e">
            <v>#REF!</v>
          </cell>
          <cell r="FY268" t="e">
            <v>#REF!</v>
          </cell>
          <cell r="FZ268" t="e">
            <v>#REF!</v>
          </cell>
          <cell r="GA268" t="e">
            <v>#REF!</v>
          </cell>
          <cell r="GB268" t="e">
            <v>#REF!</v>
          </cell>
          <cell r="GC268" t="e">
            <v>#REF!</v>
          </cell>
          <cell r="GD268" t="e">
            <v>#REF!</v>
          </cell>
          <cell r="GE268" t="e">
            <v>#REF!</v>
          </cell>
          <cell r="GF268" t="e">
            <v>#REF!</v>
          </cell>
          <cell r="GG268" t="e">
            <v>#REF!</v>
          </cell>
          <cell r="GH268" t="e">
            <v>#REF!</v>
          </cell>
          <cell r="GI268" t="e">
            <v>#REF!</v>
          </cell>
          <cell r="GJ268" t="e">
            <v>#REF!</v>
          </cell>
          <cell r="GK268" t="e">
            <v>#REF!</v>
          </cell>
          <cell r="GL268" t="e">
            <v>#REF!</v>
          </cell>
          <cell r="GM268" t="e">
            <v>#REF!</v>
          </cell>
          <cell r="GN268" t="e">
            <v>#REF!</v>
          </cell>
          <cell r="GO268" t="e">
            <v>#REF!</v>
          </cell>
          <cell r="GP268" t="e">
            <v>#REF!</v>
          </cell>
          <cell r="GQ268" t="e">
            <v>#REF!</v>
          </cell>
          <cell r="GR268" t="e">
            <v>#REF!</v>
          </cell>
          <cell r="GS268" t="e">
            <v>#REF!</v>
          </cell>
          <cell r="GT268" t="e">
            <v>#REF!</v>
          </cell>
          <cell r="GU268" t="e">
            <v>#REF!</v>
          </cell>
          <cell r="GV268" t="e">
            <v>#REF!</v>
          </cell>
          <cell r="GW268" t="e">
            <v>#REF!</v>
          </cell>
          <cell r="GX268" t="e">
            <v>#REF!</v>
          </cell>
          <cell r="GY268" t="e">
            <v>#REF!</v>
          </cell>
          <cell r="GZ268" t="e">
            <v>#REF!</v>
          </cell>
          <cell r="HA268" t="e">
            <v>#REF!</v>
          </cell>
          <cell r="HB268" t="e">
            <v>#REF!</v>
          </cell>
          <cell r="HC268" t="e">
            <v>#REF!</v>
          </cell>
          <cell r="HD268" t="e">
            <v>#REF!</v>
          </cell>
          <cell r="HE268" t="e">
            <v>#REF!</v>
          </cell>
          <cell r="HF268" t="e">
            <v>#REF!</v>
          </cell>
          <cell r="HG268" t="e">
            <v>#REF!</v>
          </cell>
          <cell r="HH268" t="e">
            <v>#REF!</v>
          </cell>
          <cell r="HI268" t="e">
            <v>#REF!</v>
          </cell>
          <cell r="HJ268" t="e">
            <v>#REF!</v>
          </cell>
          <cell r="HK268" t="e">
            <v>#REF!</v>
          </cell>
          <cell r="HL268" t="e">
            <v>#REF!</v>
          </cell>
          <cell r="HM268" t="e">
            <v>#REF!</v>
          </cell>
          <cell r="HN268" t="e">
            <v>#REF!</v>
          </cell>
          <cell r="HO268" t="e">
            <v>#REF!</v>
          </cell>
          <cell r="HP268" t="e">
            <v>#REF!</v>
          </cell>
          <cell r="HQ268" t="e">
            <v>#REF!</v>
          </cell>
          <cell r="HR268" t="e">
            <v>#REF!</v>
          </cell>
          <cell r="HS268" t="e">
            <v>#REF!</v>
          </cell>
          <cell r="HT268" t="e">
            <v>#REF!</v>
          </cell>
          <cell r="HU268" t="e">
            <v>#REF!</v>
          </cell>
          <cell r="HV268" t="e">
            <v>#REF!</v>
          </cell>
          <cell r="HW268" t="e">
            <v>#REF!</v>
          </cell>
          <cell r="HX268" t="e">
            <v>#REF!</v>
          </cell>
          <cell r="HY268" t="e">
            <v>#REF!</v>
          </cell>
          <cell r="HZ268" t="e">
            <v>#REF!</v>
          </cell>
          <cell r="IA268" t="e">
            <v>#REF!</v>
          </cell>
          <cell r="IB268" t="e">
            <v>#REF!</v>
          </cell>
          <cell r="IC268" t="e">
            <v>#REF!</v>
          </cell>
          <cell r="ID268" t="e">
            <v>#REF!</v>
          </cell>
          <cell r="IE268" t="e">
            <v>#REF!</v>
          </cell>
          <cell r="IF268" t="e">
            <v>#REF!</v>
          </cell>
          <cell r="IG268" t="e">
            <v>#REF!</v>
          </cell>
          <cell r="IH268" t="e">
            <v>#REF!</v>
          </cell>
          <cell r="II268" t="e">
            <v>#REF!</v>
          </cell>
          <cell r="IJ268" t="e">
            <v>#REF!</v>
          </cell>
          <cell r="IK268" t="e">
            <v>#REF!</v>
          </cell>
          <cell r="IL268" t="e">
            <v>#REF!</v>
          </cell>
          <cell r="IM268" t="e">
            <v>#REF!</v>
          </cell>
          <cell r="IN268" t="e">
            <v>#REF!</v>
          </cell>
          <cell r="IO268" t="e">
            <v>#REF!</v>
          </cell>
          <cell r="IP268" t="e">
            <v>#REF!</v>
          </cell>
          <cell r="IQ268" t="e">
            <v>#REF!</v>
          </cell>
          <cell r="IR268" t="e">
            <v>#REF!</v>
          </cell>
          <cell r="IS268" t="e">
            <v>#REF!</v>
          </cell>
          <cell r="IT268" t="e">
            <v>#REF!</v>
          </cell>
          <cell r="IU268" t="e">
            <v>#REF!</v>
          </cell>
          <cell r="IV268" t="e">
            <v>#REF!</v>
          </cell>
          <cell r="IW268" t="e">
            <v>#REF!</v>
          </cell>
          <cell r="IX268" t="e">
            <v>#REF!</v>
          </cell>
          <cell r="IY268" t="e">
            <v>#REF!</v>
          </cell>
          <cell r="IZ268" t="e">
            <v>#REF!</v>
          </cell>
          <cell r="JA268" t="e">
            <v>#REF!</v>
          </cell>
          <cell r="JB268" t="e">
            <v>#REF!</v>
          </cell>
          <cell r="JC268" t="e">
            <v>#REF!</v>
          </cell>
          <cell r="JD268" t="e">
            <v>#REF!</v>
          </cell>
          <cell r="JE268" t="e">
            <v>#REF!</v>
          </cell>
          <cell r="JF268" t="e">
            <v>#REF!</v>
          </cell>
          <cell r="JG268" t="e">
            <v>#REF!</v>
          </cell>
          <cell r="JH268" t="e">
            <v>#REF!</v>
          </cell>
          <cell r="JI268" t="e">
            <v>#REF!</v>
          </cell>
          <cell r="JJ268" t="e">
            <v>#REF!</v>
          </cell>
          <cell r="JK268" t="e">
            <v>#REF!</v>
          </cell>
        </row>
        <row r="269">
          <cell r="C269" t="str">
            <v>Hokchi</v>
          </cell>
          <cell r="D269" t="str">
            <v>1.4.3</v>
          </cell>
          <cell r="E269" t="str">
            <v>Hokchi1.4.3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  <cell r="Q269" t="e">
            <v>#REF!</v>
          </cell>
          <cell r="R269" t="e">
            <v>#REF!</v>
          </cell>
          <cell r="S269" t="e">
            <v>#REF!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  <cell r="AD269" t="e">
            <v>#REF!</v>
          </cell>
          <cell r="AE269" t="e">
            <v>#REF!</v>
          </cell>
          <cell r="AF269" t="e">
            <v>#REF!</v>
          </cell>
          <cell r="AG269" t="e">
            <v>#REF!</v>
          </cell>
          <cell r="AH269" t="e">
            <v>#REF!</v>
          </cell>
          <cell r="AI269" t="e">
            <v>#REF!</v>
          </cell>
          <cell r="AJ269" t="e">
            <v>#REF!</v>
          </cell>
          <cell r="AK269" t="e">
            <v>#REF!</v>
          </cell>
          <cell r="AL269" t="e">
            <v>#REF!</v>
          </cell>
          <cell r="AM269" t="e">
            <v>#REF!</v>
          </cell>
          <cell r="AN269" t="e">
            <v>#REF!</v>
          </cell>
          <cell r="AO269" t="e">
            <v>#REF!</v>
          </cell>
          <cell r="AP269" t="e">
            <v>#REF!</v>
          </cell>
          <cell r="AQ269" t="e">
            <v>#REF!</v>
          </cell>
          <cell r="AR269" t="e">
            <v>#REF!</v>
          </cell>
          <cell r="AS269" t="e">
            <v>#REF!</v>
          </cell>
          <cell r="AT269" t="e">
            <v>#REF!</v>
          </cell>
          <cell r="AU269" t="e">
            <v>#REF!</v>
          </cell>
          <cell r="AV269" t="e">
            <v>#REF!</v>
          </cell>
          <cell r="AW269" t="e">
            <v>#REF!</v>
          </cell>
          <cell r="AX269" t="e">
            <v>#REF!</v>
          </cell>
          <cell r="AY269" t="e">
            <v>#REF!</v>
          </cell>
          <cell r="AZ269" t="e">
            <v>#REF!</v>
          </cell>
          <cell r="BA269" t="e">
            <v>#REF!</v>
          </cell>
          <cell r="BB269" t="e">
            <v>#REF!</v>
          </cell>
          <cell r="BC269" t="e">
            <v>#REF!</v>
          </cell>
          <cell r="BD269" t="e">
            <v>#REF!</v>
          </cell>
          <cell r="BE269" t="e">
            <v>#REF!</v>
          </cell>
          <cell r="BF269" t="e">
            <v>#REF!</v>
          </cell>
          <cell r="BG269" t="e">
            <v>#REF!</v>
          </cell>
          <cell r="BH269" t="e">
            <v>#REF!</v>
          </cell>
          <cell r="BI269" t="e">
            <v>#REF!</v>
          </cell>
          <cell r="BJ269" t="e">
            <v>#REF!</v>
          </cell>
          <cell r="BK269" t="e">
            <v>#REF!</v>
          </cell>
          <cell r="BL269" t="e">
            <v>#REF!</v>
          </cell>
          <cell r="BM269" t="e">
            <v>#REF!</v>
          </cell>
          <cell r="BN269" t="e">
            <v>#REF!</v>
          </cell>
          <cell r="BO269" t="e">
            <v>#REF!</v>
          </cell>
          <cell r="BP269" t="e">
            <v>#REF!</v>
          </cell>
          <cell r="BQ269" t="e">
            <v>#REF!</v>
          </cell>
          <cell r="BR269" t="e">
            <v>#REF!</v>
          </cell>
          <cell r="BS269" t="e">
            <v>#REF!</v>
          </cell>
          <cell r="BT269" t="e">
            <v>#REF!</v>
          </cell>
          <cell r="BU269" t="e">
            <v>#REF!</v>
          </cell>
          <cell r="BV269" t="e">
            <v>#REF!</v>
          </cell>
          <cell r="BW269" t="e">
            <v>#REF!</v>
          </cell>
          <cell r="BX269" t="e">
            <v>#REF!</v>
          </cell>
          <cell r="BY269" t="e">
            <v>#REF!</v>
          </cell>
          <cell r="BZ269" t="e">
            <v>#REF!</v>
          </cell>
          <cell r="CA269" t="e">
            <v>#REF!</v>
          </cell>
          <cell r="CB269" t="e">
            <v>#REF!</v>
          </cell>
          <cell r="CC269" t="e">
            <v>#REF!</v>
          </cell>
          <cell r="CD269" t="e">
            <v>#REF!</v>
          </cell>
          <cell r="CE269" t="e">
            <v>#REF!</v>
          </cell>
          <cell r="CF269" t="e">
            <v>#REF!</v>
          </cell>
          <cell r="CG269" t="e">
            <v>#REF!</v>
          </cell>
          <cell r="CH269" t="e">
            <v>#REF!</v>
          </cell>
          <cell r="CI269" t="e">
            <v>#REF!</v>
          </cell>
          <cell r="CJ269" t="e">
            <v>#REF!</v>
          </cell>
          <cell r="CK269" t="e">
            <v>#REF!</v>
          </cell>
          <cell r="CL269" t="e">
            <v>#REF!</v>
          </cell>
          <cell r="CM269" t="e">
            <v>#REF!</v>
          </cell>
          <cell r="CN269" t="e">
            <v>#REF!</v>
          </cell>
          <cell r="CO269" t="e">
            <v>#REF!</v>
          </cell>
          <cell r="CP269" t="e">
            <v>#REF!</v>
          </cell>
          <cell r="CQ269" t="e">
            <v>#REF!</v>
          </cell>
          <cell r="CR269" t="e">
            <v>#REF!</v>
          </cell>
          <cell r="CS269" t="e">
            <v>#REF!</v>
          </cell>
          <cell r="CT269" t="e">
            <v>#REF!</v>
          </cell>
          <cell r="CU269" t="e">
            <v>#REF!</v>
          </cell>
          <cell r="CV269" t="e">
            <v>#REF!</v>
          </cell>
          <cell r="CW269" t="e">
            <v>#REF!</v>
          </cell>
          <cell r="CX269" t="e">
            <v>#REF!</v>
          </cell>
          <cell r="CY269" t="e">
            <v>#REF!</v>
          </cell>
          <cell r="CZ269" t="e">
            <v>#REF!</v>
          </cell>
          <cell r="DA269" t="e">
            <v>#REF!</v>
          </cell>
          <cell r="DB269" t="e">
            <v>#REF!</v>
          </cell>
          <cell r="DC269" t="e">
            <v>#REF!</v>
          </cell>
          <cell r="DD269" t="e">
            <v>#REF!</v>
          </cell>
          <cell r="DE269" t="e">
            <v>#REF!</v>
          </cell>
          <cell r="DF269" t="e">
            <v>#REF!</v>
          </cell>
          <cell r="DG269" t="e">
            <v>#REF!</v>
          </cell>
          <cell r="DH269" t="e">
            <v>#REF!</v>
          </cell>
          <cell r="DI269" t="e">
            <v>#REF!</v>
          </cell>
          <cell r="DJ269" t="e">
            <v>#REF!</v>
          </cell>
          <cell r="DK269" t="e">
            <v>#REF!</v>
          </cell>
          <cell r="DL269" t="e">
            <v>#REF!</v>
          </cell>
          <cell r="DM269" t="e">
            <v>#REF!</v>
          </cell>
          <cell r="DN269" t="e">
            <v>#REF!</v>
          </cell>
          <cell r="DO269" t="e">
            <v>#REF!</v>
          </cell>
          <cell r="DP269" t="e">
            <v>#REF!</v>
          </cell>
          <cell r="DQ269" t="e">
            <v>#REF!</v>
          </cell>
          <cell r="DR269" t="e">
            <v>#REF!</v>
          </cell>
          <cell r="DS269" t="e">
            <v>#REF!</v>
          </cell>
          <cell r="DT269" t="e">
            <v>#REF!</v>
          </cell>
          <cell r="DU269" t="e">
            <v>#REF!</v>
          </cell>
          <cell r="DV269" t="e">
            <v>#REF!</v>
          </cell>
          <cell r="DW269" t="e">
            <v>#REF!</v>
          </cell>
          <cell r="DX269" t="e">
            <v>#REF!</v>
          </cell>
          <cell r="DY269" t="e">
            <v>#REF!</v>
          </cell>
          <cell r="DZ269" t="e">
            <v>#REF!</v>
          </cell>
          <cell r="EA269" t="e">
            <v>#REF!</v>
          </cell>
          <cell r="EB269" t="e">
            <v>#REF!</v>
          </cell>
          <cell r="EC269" t="e">
            <v>#REF!</v>
          </cell>
          <cell r="ED269" t="e">
            <v>#REF!</v>
          </cell>
          <cell r="EE269" t="e">
            <v>#REF!</v>
          </cell>
          <cell r="EF269" t="e">
            <v>#REF!</v>
          </cell>
          <cell r="EG269" t="e">
            <v>#REF!</v>
          </cell>
          <cell r="EH269" t="e">
            <v>#REF!</v>
          </cell>
          <cell r="EI269" t="e">
            <v>#REF!</v>
          </cell>
          <cell r="EJ269" t="e">
            <v>#REF!</v>
          </cell>
          <cell r="EK269" t="e">
            <v>#REF!</v>
          </cell>
          <cell r="EL269" t="e">
            <v>#REF!</v>
          </cell>
          <cell r="EM269" t="e">
            <v>#REF!</v>
          </cell>
          <cell r="EN269" t="e">
            <v>#REF!</v>
          </cell>
          <cell r="EO269" t="e">
            <v>#REF!</v>
          </cell>
          <cell r="EP269" t="e">
            <v>#REF!</v>
          </cell>
          <cell r="EQ269" t="e">
            <v>#REF!</v>
          </cell>
          <cell r="ER269" t="e">
            <v>#REF!</v>
          </cell>
          <cell r="ES269" t="e">
            <v>#REF!</v>
          </cell>
          <cell r="ET269" t="e">
            <v>#REF!</v>
          </cell>
          <cell r="EU269" t="e">
            <v>#REF!</v>
          </cell>
          <cell r="EV269" t="e">
            <v>#REF!</v>
          </cell>
          <cell r="EW269" t="e">
            <v>#REF!</v>
          </cell>
          <cell r="EX269" t="e">
            <v>#REF!</v>
          </cell>
          <cell r="EY269" t="e">
            <v>#REF!</v>
          </cell>
          <cell r="EZ269" t="e">
            <v>#REF!</v>
          </cell>
          <cell r="FA269" t="e">
            <v>#REF!</v>
          </cell>
          <cell r="FB269" t="e">
            <v>#REF!</v>
          </cell>
          <cell r="FC269" t="e">
            <v>#REF!</v>
          </cell>
          <cell r="FD269" t="e">
            <v>#REF!</v>
          </cell>
          <cell r="FE269" t="e">
            <v>#REF!</v>
          </cell>
          <cell r="FF269" t="e">
            <v>#REF!</v>
          </cell>
          <cell r="FG269" t="e">
            <v>#REF!</v>
          </cell>
          <cell r="FH269" t="e">
            <v>#REF!</v>
          </cell>
          <cell r="FI269" t="e">
            <v>#REF!</v>
          </cell>
          <cell r="FJ269" t="e">
            <v>#REF!</v>
          </cell>
          <cell r="FK269" t="e">
            <v>#REF!</v>
          </cell>
          <cell r="FL269" t="e">
            <v>#REF!</v>
          </cell>
          <cell r="FM269" t="e">
            <v>#REF!</v>
          </cell>
          <cell r="FN269" t="e">
            <v>#REF!</v>
          </cell>
          <cell r="FO269" t="e">
            <v>#REF!</v>
          </cell>
          <cell r="FP269" t="e">
            <v>#REF!</v>
          </cell>
          <cell r="FQ269" t="e">
            <v>#REF!</v>
          </cell>
          <cell r="FR269" t="e">
            <v>#REF!</v>
          </cell>
          <cell r="FS269" t="e">
            <v>#REF!</v>
          </cell>
          <cell r="FT269" t="e">
            <v>#REF!</v>
          </cell>
          <cell r="FU269" t="e">
            <v>#REF!</v>
          </cell>
          <cell r="FV269" t="e">
            <v>#REF!</v>
          </cell>
          <cell r="FW269" t="e">
            <v>#REF!</v>
          </cell>
          <cell r="FX269" t="e">
            <v>#REF!</v>
          </cell>
          <cell r="FY269" t="e">
            <v>#REF!</v>
          </cell>
          <cell r="FZ269" t="e">
            <v>#REF!</v>
          </cell>
          <cell r="GA269" t="e">
            <v>#REF!</v>
          </cell>
          <cell r="GB269" t="e">
            <v>#REF!</v>
          </cell>
          <cell r="GC269" t="e">
            <v>#REF!</v>
          </cell>
          <cell r="GD269" t="e">
            <v>#REF!</v>
          </cell>
          <cell r="GE269" t="e">
            <v>#REF!</v>
          </cell>
          <cell r="GF269" t="e">
            <v>#REF!</v>
          </cell>
          <cell r="GG269" t="e">
            <v>#REF!</v>
          </cell>
          <cell r="GH269" t="e">
            <v>#REF!</v>
          </cell>
          <cell r="GI269" t="e">
            <v>#REF!</v>
          </cell>
          <cell r="GJ269" t="e">
            <v>#REF!</v>
          </cell>
          <cell r="GK269" t="e">
            <v>#REF!</v>
          </cell>
          <cell r="GL269" t="e">
            <v>#REF!</v>
          </cell>
          <cell r="GM269" t="e">
            <v>#REF!</v>
          </cell>
          <cell r="GN269" t="e">
            <v>#REF!</v>
          </cell>
          <cell r="GO269" t="e">
            <v>#REF!</v>
          </cell>
          <cell r="GP269" t="e">
            <v>#REF!</v>
          </cell>
          <cell r="GQ269" t="e">
            <v>#REF!</v>
          </cell>
          <cell r="GR269" t="e">
            <v>#REF!</v>
          </cell>
          <cell r="GS269" t="e">
            <v>#REF!</v>
          </cell>
          <cell r="GT269" t="e">
            <v>#REF!</v>
          </cell>
          <cell r="GU269" t="e">
            <v>#REF!</v>
          </cell>
          <cell r="GV269" t="e">
            <v>#REF!</v>
          </cell>
          <cell r="GW269" t="e">
            <v>#REF!</v>
          </cell>
          <cell r="GX269" t="e">
            <v>#REF!</v>
          </cell>
          <cell r="GY269" t="e">
            <v>#REF!</v>
          </cell>
          <cell r="GZ269" t="e">
            <v>#REF!</v>
          </cell>
          <cell r="HA269" t="e">
            <v>#REF!</v>
          </cell>
          <cell r="HB269" t="e">
            <v>#REF!</v>
          </cell>
          <cell r="HC269" t="e">
            <v>#REF!</v>
          </cell>
          <cell r="HD269" t="e">
            <v>#REF!</v>
          </cell>
          <cell r="HE269" t="e">
            <v>#REF!</v>
          </cell>
          <cell r="HF269" t="e">
            <v>#REF!</v>
          </cell>
          <cell r="HG269" t="e">
            <v>#REF!</v>
          </cell>
          <cell r="HH269" t="e">
            <v>#REF!</v>
          </cell>
          <cell r="HI269" t="e">
            <v>#REF!</v>
          </cell>
          <cell r="HJ269" t="e">
            <v>#REF!</v>
          </cell>
          <cell r="HK269" t="e">
            <v>#REF!</v>
          </cell>
          <cell r="HL269" t="e">
            <v>#REF!</v>
          </cell>
          <cell r="HM269" t="e">
            <v>#REF!</v>
          </cell>
          <cell r="HN269" t="e">
            <v>#REF!</v>
          </cell>
          <cell r="HO269" t="e">
            <v>#REF!</v>
          </cell>
          <cell r="HP269" t="e">
            <v>#REF!</v>
          </cell>
          <cell r="HQ269" t="e">
            <v>#REF!</v>
          </cell>
          <cell r="HR269" t="e">
            <v>#REF!</v>
          </cell>
          <cell r="HS269" t="e">
            <v>#REF!</v>
          </cell>
          <cell r="HT269" t="e">
            <v>#REF!</v>
          </cell>
          <cell r="HU269" t="e">
            <v>#REF!</v>
          </cell>
          <cell r="HV269" t="e">
            <v>#REF!</v>
          </cell>
          <cell r="HW269" t="e">
            <v>#REF!</v>
          </cell>
          <cell r="HX269" t="e">
            <v>#REF!</v>
          </cell>
          <cell r="HY269" t="e">
            <v>#REF!</v>
          </cell>
          <cell r="HZ269" t="e">
            <v>#REF!</v>
          </cell>
          <cell r="IA269" t="e">
            <v>#REF!</v>
          </cell>
          <cell r="IB269" t="e">
            <v>#REF!</v>
          </cell>
          <cell r="IC269" t="e">
            <v>#REF!</v>
          </cell>
          <cell r="ID269" t="e">
            <v>#REF!</v>
          </cell>
          <cell r="IE269" t="e">
            <v>#REF!</v>
          </cell>
          <cell r="IF269" t="e">
            <v>#REF!</v>
          </cell>
          <cell r="IG269" t="e">
            <v>#REF!</v>
          </cell>
          <cell r="IH269" t="e">
            <v>#REF!</v>
          </cell>
          <cell r="II269" t="e">
            <v>#REF!</v>
          </cell>
          <cell r="IJ269" t="e">
            <v>#REF!</v>
          </cell>
          <cell r="IK269" t="e">
            <v>#REF!</v>
          </cell>
          <cell r="IL269" t="e">
            <v>#REF!</v>
          </cell>
          <cell r="IM269" t="e">
            <v>#REF!</v>
          </cell>
          <cell r="IN269" t="e">
            <v>#REF!</v>
          </cell>
          <cell r="IO269" t="e">
            <v>#REF!</v>
          </cell>
          <cell r="IP269" t="e">
            <v>#REF!</v>
          </cell>
          <cell r="IQ269" t="e">
            <v>#REF!</v>
          </cell>
          <cell r="IR269" t="e">
            <v>#REF!</v>
          </cell>
          <cell r="IS269" t="e">
            <v>#REF!</v>
          </cell>
          <cell r="IT269" t="e">
            <v>#REF!</v>
          </cell>
          <cell r="IU269" t="e">
            <v>#REF!</v>
          </cell>
          <cell r="IV269" t="e">
            <v>#REF!</v>
          </cell>
          <cell r="IW269" t="e">
            <v>#REF!</v>
          </cell>
          <cell r="IX269" t="e">
            <v>#REF!</v>
          </cell>
          <cell r="IY269" t="e">
            <v>#REF!</v>
          </cell>
          <cell r="IZ269" t="e">
            <v>#REF!</v>
          </cell>
          <cell r="JA269" t="e">
            <v>#REF!</v>
          </cell>
          <cell r="JB269" t="e">
            <v>#REF!</v>
          </cell>
          <cell r="JC269" t="e">
            <v>#REF!</v>
          </cell>
          <cell r="JD269" t="e">
            <v>#REF!</v>
          </cell>
          <cell r="JE269" t="e">
            <v>#REF!</v>
          </cell>
          <cell r="JF269" t="e">
            <v>#REF!</v>
          </cell>
          <cell r="JG269" t="e">
            <v>#REF!</v>
          </cell>
          <cell r="JH269" t="e">
            <v>#REF!</v>
          </cell>
          <cell r="JI269" t="e">
            <v>#REF!</v>
          </cell>
          <cell r="JJ269" t="e">
            <v>#REF!</v>
          </cell>
          <cell r="JK269" t="e">
            <v>#REF!</v>
          </cell>
        </row>
        <row r="270">
          <cell r="C270" t="str">
            <v>Hokchi</v>
          </cell>
          <cell r="D270" t="str">
            <v>1.4.4</v>
          </cell>
          <cell r="E270" t="str">
            <v>Hokchi1.4.4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  <cell r="Q270" t="e">
            <v>#REF!</v>
          </cell>
          <cell r="R270" t="e">
            <v>#REF!</v>
          </cell>
          <cell r="S270" t="e">
            <v>#REF!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  <cell r="AD270" t="e">
            <v>#REF!</v>
          </cell>
          <cell r="AE270" t="e">
            <v>#REF!</v>
          </cell>
          <cell r="AF270" t="e">
            <v>#REF!</v>
          </cell>
          <cell r="AG270" t="e">
            <v>#REF!</v>
          </cell>
          <cell r="AH270" t="e">
            <v>#REF!</v>
          </cell>
          <cell r="AI270" t="e">
            <v>#REF!</v>
          </cell>
          <cell r="AJ270" t="e">
            <v>#REF!</v>
          </cell>
          <cell r="AK270" t="e">
            <v>#REF!</v>
          </cell>
          <cell r="AL270" t="e">
            <v>#REF!</v>
          </cell>
          <cell r="AM270" t="e">
            <v>#REF!</v>
          </cell>
          <cell r="AN270" t="e">
            <v>#REF!</v>
          </cell>
          <cell r="AO270" t="e">
            <v>#REF!</v>
          </cell>
          <cell r="AP270" t="e">
            <v>#REF!</v>
          </cell>
          <cell r="AQ270" t="e">
            <v>#REF!</v>
          </cell>
          <cell r="AR270" t="e">
            <v>#REF!</v>
          </cell>
          <cell r="AS270" t="e">
            <v>#REF!</v>
          </cell>
          <cell r="AT270" t="e">
            <v>#REF!</v>
          </cell>
          <cell r="AU270" t="e">
            <v>#REF!</v>
          </cell>
          <cell r="AV270" t="e">
            <v>#REF!</v>
          </cell>
          <cell r="AW270" t="e">
            <v>#REF!</v>
          </cell>
          <cell r="AX270" t="e">
            <v>#REF!</v>
          </cell>
          <cell r="AY270" t="e">
            <v>#REF!</v>
          </cell>
          <cell r="AZ270" t="e">
            <v>#REF!</v>
          </cell>
          <cell r="BA270" t="e">
            <v>#REF!</v>
          </cell>
          <cell r="BB270" t="e">
            <v>#REF!</v>
          </cell>
          <cell r="BC270" t="e">
            <v>#REF!</v>
          </cell>
          <cell r="BD270" t="e">
            <v>#REF!</v>
          </cell>
          <cell r="BE270" t="e">
            <v>#REF!</v>
          </cell>
          <cell r="BF270" t="e">
            <v>#REF!</v>
          </cell>
          <cell r="BG270" t="e">
            <v>#REF!</v>
          </cell>
          <cell r="BH270" t="e">
            <v>#REF!</v>
          </cell>
          <cell r="BI270" t="e">
            <v>#REF!</v>
          </cell>
          <cell r="BJ270" t="e">
            <v>#REF!</v>
          </cell>
          <cell r="BK270" t="e">
            <v>#REF!</v>
          </cell>
          <cell r="BL270" t="e">
            <v>#REF!</v>
          </cell>
          <cell r="BM270" t="e">
            <v>#REF!</v>
          </cell>
          <cell r="BN270" t="e">
            <v>#REF!</v>
          </cell>
          <cell r="BO270" t="e">
            <v>#REF!</v>
          </cell>
          <cell r="BP270" t="e">
            <v>#REF!</v>
          </cell>
          <cell r="BQ270" t="e">
            <v>#REF!</v>
          </cell>
          <cell r="BR270" t="e">
            <v>#REF!</v>
          </cell>
          <cell r="BS270" t="e">
            <v>#REF!</v>
          </cell>
          <cell r="BT270" t="e">
            <v>#REF!</v>
          </cell>
          <cell r="BU270" t="e">
            <v>#REF!</v>
          </cell>
          <cell r="BV270" t="e">
            <v>#REF!</v>
          </cell>
          <cell r="BW270" t="e">
            <v>#REF!</v>
          </cell>
          <cell r="BX270" t="e">
            <v>#REF!</v>
          </cell>
          <cell r="BY270" t="e">
            <v>#REF!</v>
          </cell>
          <cell r="BZ270" t="e">
            <v>#REF!</v>
          </cell>
          <cell r="CA270" t="e">
            <v>#REF!</v>
          </cell>
          <cell r="CB270" t="e">
            <v>#REF!</v>
          </cell>
          <cell r="CC270" t="e">
            <v>#REF!</v>
          </cell>
          <cell r="CD270" t="e">
            <v>#REF!</v>
          </cell>
          <cell r="CE270" t="e">
            <v>#REF!</v>
          </cell>
          <cell r="CF270" t="e">
            <v>#REF!</v>
          </cell>
          <cell r="CG270" t="e">
            <v>#REF!</v>
          </cell>
          <cell r="CH270" t="e">
            <v>#REF!</v>
          </cell>
          <cell r="CI270" t="e">
            <v>#REF!</v>
          </cell>
          <cell r="CJ270" t="e">
            <v>#REF!</v>
          </cell>
          <cell r="CK270" t="e">
            <v>#REF!</v>
          </cell>
          <cell r="CL270" t="e">
            <v>#REF!</v>
          </cell>
          <cell r="CM270" t="e">
            <v>#REF!</v>
          </cell>
          <cell r="CN270" t="e">
            <v>#REF!</v>
          </cell>
          <cell r="CO270" t="e">
            <v>#REF!</v>
          </cell>
          <cell r="CP270" t="e">
            <v>#REF!</v>
          </cell>
          <cell r="CQ270" t="e">
            <v>#REF!</v>
          </cell>
          <cell r="CR270" t="e">
            <v>#REF!</v>
          </cell>
          <cell r="CS270" t="e">
            <v>#REF!</v>
          </cell>
          <cell r="CT270" t="e">
            <v>#REF!</v>
          </cell>
          <cell r="CU270" t="e">
            <v>#REF!</v>
          </cell>
          <cell r="CV270" t="e">
            <v>#REF!</v>
          </cell>
          <cell r="CW270" t="e">
            <v>#REF!</v>
          </cell>
          <cell r="CX270" t="e">
            <v>#REF!</v>
          </cell>
          <cell r="CY270" t="e">
            <v>#REF!</v>
          </cell>
          <cell r="CZ270" t="e">
            <v>#REF!</v>
          </cell>
          <cell r="DA270" t="e">
            <v>#REF!</v>
          </cell>
          <cell r="DB270" t="e">
            <v>#REF!</v>
          </cell>
          <cell r="DC270" t="e">
            <v>#REF!</v>
          </cell>
          <cell r="DD270" t="e">
            <v>#REF!</v>
          </cell>
          <cell r="DE270" t="e">
            <v>#REF!</v>
          </cell>
          <cell r="DF270" t="e">
            <v>#REF!</v>
          </cell>
          <cell r="DG270" t="e">
            <v>#REF!</v>
          </cell>
          <cell r="DH270" t="e">
            <v>#REF!</v>
          </cell>
          <cell r="DI270" t="e">
            <v>#REF!</v>
          </cell>
          <cell r="DJ270" t="e">
            <v>#REF!</v>
          </cell>
          <cell r="DK270" t="e">
            <v>#REF!</v>
          </cell>
          <cell r="DL270" t="e">
            <v>#REF!</v>
          </cell>
          <cell r="DM270" t="e">
            <v>#REF!</v>
          </cell>
          <cell r="DN270" t="e">
            <v>#REF!</v>
          </cell>
          <cell r="DO270" t="e">
            <v>#REF!</v>
          </cell>
          <cell r="DP270" t="e">
            <v>#REF!</v>
          </cell>
          <cell r="DQ270" t="e">
            <v>#REF!</v>
          </cell>
          <cell r="DR270" t="e">
            <v>#REF!</v>
          </cell>
          <cell r="DS270" t="e">
            <v>#REF!</v>
          </cell>
          <cell r="DT270" t="e">
            <v>#REF!</v>
          </cell>
          <cell r="DU270" t="e">
            <v>#REF!</v>
          </cell>
          <cell r="DV270" t="e">
            <v>#REF!</v>
          </cell>
          <cell r="DW270" t="e">
            <v>#REF!</v>
          </cell>
          <cell r="DX270" t="e">
            <v>#REF!</v>
          </cell>
          <cell r="DY270" t="e">
            <v>#REF!</v>
          </cell>
          <cell r="DZ270" t="e">
            <v>#REF!</v>
          </cell>
          <cell r="EA270" t="e">
            <v>#REF!</v>
          </cell>
          <cell r="EB270" t="e">
            <v>#REF!</v>
          </cell>
          <cell r="EC270" t="e">
            <v>#REF!</v>
          </cell>
          <cell r="ED270" t="e">
            <v>#REF!</v>
          </cell>
          <cell r="EE270" t="e">
            <v>#REF!</v>
          </cell>
          <cell r="EF270" t="e">
            <v>#REF!</v>
          </cell>
          <cell r="EG270" t="e">
            <v>#REF!</v>
          </cell>
          <cell r="EH270" t="e">
            <v>#REF!</v>
          </cell>
          <cell r="EI270" t="e">
            <v>#REF!</v>
          </cell>
          <cell r="EJ270" t="e">
            <v>#REF!</v>
          </cell>
          <cell r="EK270" t="e">
            <v>#REF!</v>
          </cell>
          <cell r="EL270" t="e">
            <v>#REF!</v>
          </cell>
          <cell r="EM270" t="e">
            <v>#REF!</v>
          </cell>
          <cell r="EN270" t="e">
            <v>#REF!</v>
          </cell>
          <cell r="EO270" t="e">
            <v>#REF!</v>
          </cell>
          <cell r="EP270" t="e">
            <v>#REF!</v>
          </cell>
          <cell r="EQ270" t="e">
            <v>#REF!</v>
          </cell>
          <cell r="ER270" t="e">
            <v>#REF!</v>
          </cell>
          <cell r="ES270" t="e">
            <v>#REF!</v>
          </cell>
          <cell r="ET270" t="e">
            <v>#REF!</v>
          </cell>
          <cell r="EU270" t="e">
            <v>#REF!</v>
          </cell>
          <cell r="EV270" t="e">
            <v>#REF!</v>
          </cell>
          <cell r="EW270" t="e">
            <v>#REF!</v>
          </cell>
          <cell r="EX270" t="e">
            <v>#REF!</v>
          </cell>
          <cell r="EY270" t="e">
            <v>#REF!</v>
          </cell>
          <cell r="EZ270" t="e">
            <v>#REF!</v>
          </cell>
          <cell r="FA270" t="e">
            <v>#REF!</v>
          </cell>
          <cell r="FB270" t="e">
            <v>#REF!</v>
          </cell>
          <cell r="FC270" t="e">
            <v>#REF!</v>
          </cell>
          <cell r="FD270" t="e">
            <v>#REF!</v>
          </cell>
          <cell r="FE270" t="e">
            <v>#REF!</v>
          </cell>
          <cell r="FF270" t="e">
            <v>#REF!</v>
          </cell>
          <cell r="FG270" t="e">
            <v>#REF!</v>
          </cell>
          <cell r="FH270" t="e">
            <v>#REF!</v>
          </cell>
          <cell r="FI270" t="e">
            <v>#REF!</v>
          </cell>
          <cell r="FJ270" t="e">
            <v>#REF!</v>
          </cell>
          <cell r="FK270" t="e">
            <v>#REF!</v>
          </cell>
          <cell r="FL270" t="e">
            <v>#REF!</v>
          </cell>
          <cell r="FM270" t="e">
            <v>#REF!</v>
          </cell>
          <cell r="FN270" t="e">
            <v>#REF!</v>
          </cell>
          <cell r="FO270" t="e">
            <v>#REF!</v>
          </cell>
          <cell r="FP270" t="e">
            <v>#REF!</v>
          </cell>
          <cell r="FQ270" t="e">
            <v>#REF!</v>
          </cell>
          <cell r="FR270" t="e">
            <v>#REF!</v>
          </cell>
          <cell r="FS270" t="e">
            <v>#REF!</v>
          </cell>
          <cell r="FT270" t="e">
            <v>#REF!</v>
          </cell>
          <cell r="FU270" t="e">
            <v>#REF!</v>
          </cell>
          <cell r="FV270" t="e">
            <v>#REF!</v>
          </cell>
          <cell r="FW270" t="e">
            <v>#REF!</v>
          </cell>
          <cell r="FX270" t="e">
            <v>#REF!</v>
          </cell>
          <cell r="FY270" t="e">
            <v>#REF!</v>
          </cell>
          <cell r="FZ270" t="e">
            <v>#REF!</v>
          </cell>
          <cell r="GA270" t="e">
            <v>#REF!</v>
          </cell>
          <cell r="GB270" t="e">
            <v>#REF!</v>
          </cell>
          <cell r="GC270" t="e">
            <v>#REF!</v>
          </cell>
          <cell r="GD270" t="e">
            <v>#REF!</v>
          </cell>
          <cell r="GE270" t="e">
            <v>#REF!</v>
          </cell>
          <cell r="GF270" t="e">
            <v>#REF!</v>
          </cell>
          <cell r="GG270" t="e">
            <v>#REF!</v>
          </cell>
          <cell r="GH270" t="e">
            <v>#REF!</v>
          </cell>
          <cell r="GI270" t="e">
            <v>#REF!</v>
          </cell>
          <cell r="GJ270" t="e">
            <v>#REF!</v>
          </cell>
          <cell r="GK270" t="e">
            <v>#REF!</v>
          </cell>
          <cell r="GL270" t="e">
            <v>#REF!</v>
          </cell>
          <cell r="GM270" t="e">
            <v>#REF!</v>
          </cell>
          <cell r="GN270" t="e">
            <v>#REF!</v>
          </cell>
          <cell r="GO270" t="e">
            <v>#REF!</v>
          </cell>
          <cell r="GP270" t="e">
            <v>#REF!</v>
          </cell>
          <cell r="GQ270" t="e">
            <v>#REF!</v>
          </cell>
          <cell r="GR270" t="e">
            <v>#REF!</v>
          </cell>
          <cell r="GS270" t="e">
            <v>#REF!</v>
          </cell>
          <cell r="GT270" t="e">
            <v>#REF!</v>
          </cell>
          <cell r="GU270" t="e">
            <v>#REF!</v>
          </cell>
          <cell r="GV270" t="e">
            <v>#REF!</v>
          </cell>
          <cell r="GW270" t="e">
            <v>#REF!</v>
          </cell>
          <cell r="GX270" t="e">
            <v>#REF!</v>
          </cell>
          <cell r="GY270" t="e">
            <v>#REF!</v>
          </cell>
          <cell r="GZ270" t="e">
            <v>#REF!</v>
          </cell>
          <cell r="HA270" t="e">
            <v>#REF!</v>
          </cell>
          <cell r="HB270" t="e">
            <v>#REF!</v>
          </cell>
          <cell r="HC270" t="e">
            <v>#REF!</v>
          </cell>
          <cell r="HD270" t="e">
            <v>#REF!</v>
          </cell>
          <cell r="HE270" t="e">
            <v>#REF!</v>
          </cell>
          <cell r="HF270" t="e">
            <v>#REF!</v>
          </cell>
          <cell r="HG270" t="e">
            <v>#REF!</v>
          </cell>
          <cell r="HH270" t="e">
            <v>#REF!</v>
          </cell>
          <cell r="HI270" t="e">
            <v>#REF!</v>
          </cell>
          <cell r="HJ270" t="e">
            <v>#REF!</v>
          </cell>
          <cell r="HK270" t="e">
            <v>#REF!</v>
          </cell>
          <cell r="HL270" t="e">
            <v>#REF!</v>
          </cell>
          <cell r="HM270" t="e">
            <v>#REF!</v>
          </cell>
          <cell r="HN270" t="e">
            <v>#REF!</v>
          </cell>
          <cell r="HO270" t="e">
            <v>#REF!</v>
          </cell>
          <cell r="HP270" t="e">
            <v>#REF!</v>
          </cell>
          <cell r="HQ270" t="e">
            <v>#REF!</v>
          </cell>
          <cell r="HR270" t="e">
            <v>#REF!</v>
          </cell>
          <cell r="HS270" t="e">
            <v>#REF!</v>
          </cell>
          <cell r="HT270" t="e">
            <v>#REF!</v>
          </cell>
          <cell r="HU270" t="e">
            <v>#REF!</v>
          </cell>
          <cell r="HV270" t="e">
            <v>#REF!</v>
          </cell>
          <cell r="HW270" t="e">
            <v>#REF!</v>
          </cell>
          <cell r="HX270" t="e">
            <v>#REF!</v>
          </cell>
          <cell r="HY270" t="e">
            <v>#REF!</v>
          </cell>
          <cell r="HZ270" t="e">
            <v>#REF!</v>
          </cell>
          <cell r="IA270" t="e">
            <v>#REF!</v>
          </cell>
          <cell r="IB270" t="e">
            <v>#REF!</v>
          </cell>
          <cell r="IC270" t="e">
            <v>#REF!</v>
          </cell>
          <cell r="ID270" t="e">
            <v>#REF!</v>
          </cell>
          <cell r="IE270" t="e">
            <v>#REF!</v>
          </cell>
          <cell r="IF270" t="e">
            <v>#REF!</v>
          </cell>
          <cell r="IG270" t="e">
            <v>#REF!</v>
          </cell>
          <cell r="IH270" t="e">
            <v>#REF!</v>
          </cell>
          <cell r="II270" t="e">
            <v>#REF!</v>
          </cell>
          <cell r="IJ270" t="e">
            <v>#REF!</v>
          </cell>
          <cell r="IK270" t="e">
            <v>#REF!</v>
          </cell>
          <cell r="IL270" t="e">
            <v>#REF!</v>
          </cell>
          <cell r="IM270" t="e">
            <v>#REF!</v>
          </cell>
          <cell r="IN270" t="e">
            <v>#REF!</v>
          </cell>
          <cell r="IO270" t="e">
            <v>#REF!</v>
          </cell>
          <cell r="IP270" t="e">
            <v>#REF!</v>
          </cell>
          <cell r="IQ270" t="e">
            <v>#REF!</v>
          </cell>
          <cell r="IR270" t="e">
            <v>#REF!</v>
          </cell>
          <cell r="IS270" t="e">
            <v>#REF!</v>
          </cell>
          <cell r="IT270" t="e">
            <v>#REF!</v>
          </cell>
          <cell r="IU270" t="e">
            <v>#REF!</v>
          </cell>
          <cell r="IV270" t="e">
            <v>#REF!</v>
          </cell>
          <cell r="IW270" t="e">
            <v>#REF!</v>
          </cell>
          <cell r="IX270" t="e">
            <v>#REF!</v>
          </cell>
          <cell r="IY270" t="e">
            <v>#REF!</v>
          </cell>
          <cell r="IZ270" t="e">
            <v>#REF!</v>
          </cell>
          <cell r="JA270" t="e">
            <v>#REF!</v>
          </cell>
          <cell r="JB270" t="e">
            <v>#REF!</v>
          </cell>
          <cell r="JC270" t="e">
            <v>#REF!</v>
          </cell>
          <cell r="JD270" t="e">
            <v>#REF!</v>
          </cell>
          <cell r="JE270" t="e">
            <v>#REF!</v>
          </cell>
          <cell r="JF270" t="e">
            <v>#REF!</v>
          </cell>
          <cell r="JG270" t="e">
            <v>#REF!</v>
          </cell>
          <cell r="JH270" t="e">
            <v>#REF!</v>
          </cell>
          <cell r="JI270" t="e">
            <v>#REF!</v>
          </cell>
          <cell r="JJ270" t="e">
            <v>#REF!</v>
          </cell>
          <cell r="JK270" t="e">
            <v>#REF!</v>
          </cell>
        </row>
        <row r="271">
          <cell r="C271" t="str">
            <v>Hokchi</v>
          </cell>
          <cell r="D271" t="str">
            <v>1.4.5</v>
          </cell>
          <cell r="E271" t="str">
            <v>Hokchi1.4.5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  <cell r="Q271" t="e">
            <v>#REF!</v>
          </cell>
          <cell r="R271" t="e">
            <v>#REF!</v>
          </cell>
          <cell r="S271" t="e">
            <v>#REF!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  <cell r="AD271" t="e">
            <v>#REF!</v>
          </cell>
          <cell r="AE271" t="e">
            <v>#REF!</v>
          </cell>
          <cell r="AF271" t="e">
            <v>#REF!</v>
          </cell>
          <cell r="AG271" t="e">
            <v>#REF!</v>
          </cell>
          <cell r="AH271" t="e">
            <v>#REF!</v>
          </cell>
          <cell r="AI271" t="e">
            <v>#REF!</v>
          </cell>
          <cell r="AJ271" t="e">
            <v>#REF!</v>
          </cell>
          <cell r="AK271" t="e">
            <v>#REF!</v>
          </cell>
          <cell r="AL271" t="e">
            <v>#REF!</v>
          </cell>
          <cell r="AM271" t="e">
            <v>#REF!</v>
          </cell>
          <cell r="AN271" t="e">
            <v>#REF!</v>
          </cell>
          <cell r="AO271" t="e">
            <v>#REF!</v>
          </cell>
          <cell r="AP271" t="e">
            <v>#REF!</v>
          </cell>
          <cell r="AQ271" t="e">
            <v>#REF!</v>
          </cell>
          <cell r="AR271" t="e">
            <v>#REF!</v>
          </cell>
          <cell r="AS271" t="e">
            <v>#REF!</v>
          </cell>
          <cell r="AT271" t="e">
            <v>#REF!</v>
          </cell>
          <cell r="AU271" t="e">
            <v>#REF!</v>
          </cell>
          <cell r="AV271" t="e">
            <v>#REF!</v>
          </cell>
          <cell r="AW271" t="e">
            <v>#REF!</v>
          </cell>
          <cell r="AX271" t="e">
            <v>#REF!</v>
          </cell>
          <cell r="AY271" t="e">
            <v>#REF!</v>
          </cell>
          <cell r="AZ271" t="e">
            <v>#REF!</v>
          </cell>
          <cell r="BA271" t="e">
            <v>#REF!</v>
          </cell>
          <cell r="BB271" t="e">
            <v>#REF!</v>
          </cell>
          <cell r="BC271" t="e">
            <v>#REF!</v>
          </cell>
          <cell r="BD271" t="e">
            <v>#REF!</v>
          </cell>
          <cell r="BE271" t="e">
            <v>#REF!</v>
          </cell>
          <cell r="BF271" t="e">
            <v>#REF!</v>
          </cell>
          <cell r="BG271" t="e">
            <v>#REF!</v>
          </cell>
          <cell r="BH271" t="e">
            <v>#REF!</v>
          </cell>
          <cell r="BI271" t="e">
            <v>#REF!</v>
          </cell>
          <cell r="BJ271" t="e">
            <v>#REF!</v>
          </cell>
          <cell r="BK271" t="e">
            <v>#REF!</v>
          </cell>
          <cell r="BL271" t="e">
            <v>#REF!</v>
          </cell>
          <cell r="BM271" t="e">
            <v>#REF!</v>
          </cell>
          <cell r="BN271" t="e">
            <v>#REF!</v>
          </cell>
          <cell r="BO271" t="e">
            <v>#REF!</v>
          </cell>
          <cell r="BP271" t="e">
            <v>#REF!</v>
          </cell>
          <cell r="BQ271" t="e">
            <v>#REF!</v>
          </cell>
          <cell r="BR271" t="e">
            <v>#REF!</v>
          </cell>
          <cell r="BS271" t="e">
            <v>#REF!</v>
          </cell>
          <cell r="BT271" t="e">
            <v>#REF!</v>
          </cell>
          <cell r="BU271" t="e">
            <v>#REF!</v>
          </cell>
          <cell r="BV271" t="e">
            <v>#REF!</v>
          </cell>
          <cell r="BW271" t="e">
            <v>#REF!</v>
          </cell>
          <cell r="BX271" t="e">
            <v>#REF!</v>
          </cell>
          <cell r="BY271" t="e">
            <v>#REF!</v>
          </cell>
          <cell r="BZ271" t="e">
            <v>#REF!</v>
          </cell>
          <cell r="CA271" t="e">
            <v>#REF!</v>
          </cell>
          <cell r="CB271" t="e">
            <v>#REF!</v>
          </cell>
          <cell r="CC271" t="e">
            <v>#REF!</v>
          </cell>
          <cell r="CD271" t="e">
            <v>#REF!</v>
          </cell>
          <cell r="CE271" t="e">
            <v>#REF!</v>
          </cell>
          <cell r="CF271" t="e">
            <v>#REF!</v>
          </cell>
          <cell r="CG271" t="e">
            <v>#REF!</v>
          </cell>
          <cell r="CH271" t="e">
            <v>#REF!</v>
          </cell>
          <cell r="CI271" t="e">
            <v>#REF!</v>
          </cell>
          <cell r="CJ271" t="e">
            <v>#REF!</v>
          </cell>
          <cell r="CK271" t="e">
            <v>#REF!</v>
          </cell>
          <cell r="CL271" t="e">
            <v>#REF!</v>
          </cell>
          <cell r="CM271" t="e">
            <v>#REF!</v>
          </cell>
          <cell r="CN271" t="e">
            <v>#REF!</v>
          </cell>
          <cell r="CO271" t="e">
            <v>#REF!</v>
          </cell>
          <cell r="CP271" t="e">
            <v>#REF!</v>
          </cell>
          <cell r="CQ271" t="e">
            <v>#REF!</v>
          </cell>
          <cell r="CR271" t="e">
            <v>#REF!</v>
          </cell>
          <cell r="CS271" t="e">
            <v>#REF!</v>
          </cell>
          <cell r="CT271" t="e">
            <v>#REF!</v>
          </cell>
          <cell r="CU271" t="e">
            <v>#REF!</v>
          </cell>
          <cell r="CV271" t="e">
            <v>#REF!</v>
          </cell>
          <cell r="CW271" t="e">
            <v>#REF!</v>
          </cell>
          <cell r="CX271" t="e">
            <v>#REF!</v>
          </cell>
          <cell r="CY271" t="e">
            <v>#REF!</v>
          </cell>
          <cell r="CZ271" t="e">
            <v>#REF!</v>
          </cell>
          <cell r="DA271" t="e">
            <v>#REF!</v>
          </cell>
          <cell r="DB271" t="e">
            <v>#REF!</v>
          </cell>
          <cell r="DC271" t="e">
            <v>#REF!</v>
          </cell>
          <cell r="DD271" t="e">
            <v>#REF!</v>
          </cell>
          <cell r="DE271" t="e">
            <v>#REF!</v>
          </cell>
          <cell r="DF271" t="e">
            <v>#REF!</v>
          </cell>
          <cell r="DG271" t="e">
            <v>#REF!</v>
          </cell>
          <cell r="DH271" t="e">
            <v>#REF!</v>
          </cell>
          <cell r="DI271" t="e">
            <v>#REF!</v>
          </cell>
          <cell r="DJ271" t="e">
            <v>#REF!</v>
          </cell>
          <cell r="DK271" t="e">
            <v>#REF!</v>
          </cell>
          <cell r="DL271" t="e">
            <v>#REF!</v>
          </cell>
          <cell r="DM271" t="e">
            <v>#REF!</v>
          </cell>
          <cell r="DN271" t="e">
            <v>#REF!</v>
          </cell>
          <cell r="DO271" t="e">
            <v>#REF!</v>
          </cell>
          <cell r="DP271" t="e">
            <v>#REF!</v>
          </cell>
          <cell r="DQ271" t="e">
            <v>#REF!</v>
          </cell>
          <cell r="DR271" t="e">
            <v>#REF!</v>
          </cell>
          <cell r="DS271" t="e">
            <v>#REF!</v>
          </cell>
          <cell r="DT271" t="e">
            <v>#REF!</v>
          </cell>
          <cell r="DU271" t="e">
            <v>#REF!</v>
          </cell>
          <cell r="DV271" t="e">
            <v>#REF!</v>
          </cell>
          <cell r="DW271" t="e">
            <v>#REF!</v>
          </cell>
          <cell r="DX271" t="e">
            <v>#REF!</v>
          </cell>
          <cell r="DY271" t="e">
            <v>#REF!</v>
          </cell>
          <cell r="DZ271" t="e">
            <v>#REF!</v>
          </cell>
          <cell r="EA271" t="e">
            <v>#REF!</v>
          </cell>
          <cell r="EB271" t="e">
            <v>#REF!</v>
          </cell>
          <cell r="EC271" t="e">
            <v>#REF!</v>
          </cell>
          <cell r="ED271" t="e">
            <v>#REF!</v>
          </cell>
          <cell r="EE271" t="e">
            <v>#REF!</v>
          </cell>
          <cell r="EF271" t="e">
            <v>#REF!</v>
          </cell>
          <cell r="EG271" t="e">
            <v>#REF!</v>
          </cell>
          <cell r="EH271" t="e">
            <v>#REF!</v>
          </cell>
          <cell r="EI271" t="e">
            <v>#REF!</v>
          </cell>
          <cell r="EJ271" t="e">
            <v>#REF!</v>
          </cell>
          <cell r="EK271" t="e">
            <v>#REF!</v>
          </cell>
          <cell r="EL271" t="e">
            <v>#REF!</v>
          </cell>
          <cell r="EM271" t="e">
            <v>#REF!</v>
          </cell>
          <cell r="EN271" t="e">
            <v>#REF!</v>
          </cell>
          <cell r="EO271" t="e">
            <v>#REF!</v>
          </cell>
          <cell r="EP271" t="e">
            <v>#REF!</v>
          </cell>
          <cell r="EQ271" t="e">
            <v>#REF!</v>
          </cell>
          <cell r="ER271" t="e">
            <v>#REF!</v>
          </cell>
          <cell r="ES271" t="e">
            <v>#REF!</v>
          </cell>
          <cell r="ET271" t="e">
            <v>#REF!</v>
          </cell>
          <cell r="EU271" t="e">
            <v>#REF!</v>
          </cell>
          <cell r="EV271" t="e">
            <v>#REF!</v>
          </cell>
          <cell r="EW271" t="e">
            <v>#REF!</v>
          </cell>
          <cell r="EX271" t="e">
            <v>#REF!</v>
          </cell>
          <cell r="EY271" t="e">
            <v>#REF!</v>
          </cell>
          <cell r="EZ271" t="e">
            <v>#REF!</v>
          </cell>
          <cell r="FA271" t="e">
            <v>#REF!</v>
          </cell>
          <cell r="FB271" t="e">
            <v>#REF!</v>
          </cell>
          <cell r="FC271" t="e">
            <v>#REF!</v>
          </cell>
          <cell r="FD271" t="e">
            <v>#REF!</v>
          </cell>
          <cell r="FE271" t="e">
            <v>#REF!</v>
          </cell>
          <cell r="FF271" t="e">
            <v>#REF!</v>
          </cell>
          <cell r="FG271" t="e">
            <v>#REF!</v>
          </cell>
          <cell r="FH271" t="e">
            <v>#REF!</v>
          </cell>
          <cell r="FI271" t="e">
            <v>#REF!</v>
          </cell>
          <cell r="FJ271" t="e">
            <v>#REF!</v>
          </cell>
          <cell r="FK271" t="e">
            <v>#REF!</v>
          </cell>
          <cell r="FL271" t="e">
            <v>#REF!</v>
          </cell>
          <cell r="FM271" t="e">
            <v>#REF!</v>
          </cell>
          <cell r="FN271" t="e">
            <v>#REF!</v>
          </cell>
          <cell r="FO271" t="e">
            <v>#REF!</v>
          </cell>
          <cell r="FP271" t="e">
            <v>#REF!</v>
          </cell>
          <cell r="FQ271" t="e">
            <v>#REF!</v>
          </cell>
          <cell r="FR271" t="e">
            <v>#REF!</v>
          </cell>
          <cell r="FS271" t="e">
            <v>#REF!</v>
          </cell>
          <cell r="FT271" t="e">
            <v>#REF!</v>
          </cell>
          <cell r="FU271" t="e">
            <v>#REF!</v>
          </cell>
          <cell r="FV271" t="e">
            <v>#REF!</v>
          </cell>
          <cell r="FW271" t="e">
            <v>#REF!</v>
          </cell>
          <cell r="FX271" t="e">
            <v>#REF!</v>
          </cell>
          <cell r="FY271" t="e">
            <v>#REF!</v>
          </cell>
          <cell r="FZ271" t="e">
            <v>#REF!</v>
          </cell>
          <cell r="GA271" t="e">
            <v>#REF!</v>
          </cell>
          <cell r="GB271" t="e">
            <v>#REF!</v>
          </cell>
          <cell r="GC271" t="e">
            <v>#REF!</v>
          </cell>
          <cell r="GD271" t="e">
            <v>#REF!</v>
          </cell>
          <cell r="GE271" t="e">
            <v>#REF!</v>
          </cell>
          <cell r="GF271" t="e">
            <v>#REF!</v>
          </cell>
          <cell r="GG271" t="e">
            <v>#REF!</v>
          </cell>
          <cell r="GH271" t="e">
            <v>#REF!</v>
          </cell>
          <cell r="GI271" t="e">
            <v>#REF!</v>
          </cell>
          <cell r="GJ271" t="e">
            <v>#REF!</v>
          </cell>
          <cell r="GK271" t="e">
            <v>#REF!</v>
          </cell>
          <cell r="GL271" t="e">
            <v>#REF!</v>
          </cell>
          <cell r="GM271" t="e">
            <v>#REF!</v>
          </cell>
          <cell r="GN271" t="e">
            <v>#REF!</v>
          </cell>
          <cell r="GO271" t="e">
            <v>#REF!</v>
          </cell>
          <cell r="GP271" t="e">
            <v>#REF!</v>
          </cell>
          <cell r="GQ271" t="e">
            <v>#REF!</v>
          </cell>
          <cell r="GR271" t="e">
            <v>#REF!</v>
          </cell>
          <cell r="GS271" t="e">
            <v>#REF!</v>
          </cell>
          <cell r="GT271" t="e">
            <v>#REF!</v>
          </cell>
          <cell r="GU271" t="e">
            <v>#REF!</v>
          </cell>
          <cell r="GV271" t="e">
            <v>#REF!</v>
          </cell>
          <cell r="GW271" t="e">
            <v>#REF!</v>
          </cell>
          <cell r="GX271" t="e">
            <v>#REF!</v>
          </cell>
          <cell r="GY271" t="e">
            <v>#REF!</v>
          </cell>
          <cell r="GZ271" t="e">
            <v>#REF!</v>
          </cell>
          <cell r="HA271" t="e">
            <v>#REF!</v>
          </cell>
          <cell r="HB271" t="e">
            <v>#REF!</v>
          </cell>
          <cell r="HC271" t="e">
            <v>#REF!</v>
          </cell>
          <cell r="HD271" t="e">
            <v>#REF!</v>
          </cell>
          <cell r="HE271" t="e">
            <v>#REF!</v>
          </cell>
          <cell r="HF271" t="e">
            <v>#REF!</v>
          </cell>
          <cell r="HG271" t="e">
            <v>#REF!</v>
          </cell>
          <cell r="HH271" t="e">
            <v>#REF!</v>
          </cell>
          <cell r="HI271" t="e">
            <v>#REF!</v>
          </cell>
          <cell r="HJ271" t="e">
            <v>#REF!</v>
          </cell>
          <cell r="HK271" t="e">
            <v>#REF!</v>
          </cell>
          <cell r="HL271" t="e">
            <v>#REF!</v>
          </cell>
          <cell r="HM271" t="e">
            <v>#REF!</v>
          </cell>
          <cell r="HN271" t="e">
            <v>#REF!</v>
          </cell>
          <cell r="HO271" t="e">
            <v>#REF!</v>
          </cell>
          <cell r="HP271" t="e">
            <v>#REF!</v>
          </cell>
          <cell r="HQ271" t="e">
            <v>#REF!</v>
          </cell>
          <cell r="HR271" t="e">
            <v>#REF!</v>
          </cell>
          <cell r="HS271" t="e">
            <v>#REF!</v>
          </cell>
          <cell r="HT271" t="e">
            <v>#REF!</v>
          </cell>
          <cell r="HU271" t="e">
            <v>#REF!</v>
          </cell>
          <cell r="HV271" t="e">
            <v>#REF!</v>
          </cell>
          <cell r="HW271" t="e">
            <v>#REF!</v>
          </cell>
          <cell r="HX271" t="e">
            <v>#REF!</v>
          </cell>
          <cell r="HY271" t="e">
            <v>#REF!</v>
          </cell>
          <cell r="HZ271" t="e">
            <v>#REF!</v>
          </cell>
          <cell r="IA271" t="e">
            <v>#REF!</v>
          </cell>
          <cell r="IB271" t="e">
            <v>#REF!</v>
          </cell>
          <cell r="IC271" t="e">
            <v>#REF!</v>
          </cell>
          <cell r="ID271" t="e">
            <v>#REF!</v>
          </cell>
          <cell r="IE271" t="e">
            <v>#REF!</v>
          </cell>
          <cell r="IF271" t="e">
            <v>#REF!</v>
          </cell>
          <cell r="IG271" t="e">
            <v>#REF!</v>
          </cell>
          <cell r="IH271" t="e">
            <v>#REF!</v>
          </cell>
          <cell r="II271" t="e">
            <v>#REF!</v>
          </cell>
          <cell r="IJ271" t="e">
            <v>#REF!</v>
          </cell>
          <cell r="IK271" t="e">
            <v>#REF!</v>
          </cell>
          <cell r="IL271" t="e">
            <v>#REF!</v>
          </cell>
          <cell r="IM271" t="e">
            <v>#REF!</v>
          </cell>
          <cell r="IN271" t="e">
            <v>#REF!</v>
          </cell>
          <cell r="IO271" t="e">
            <v>#REF!</v>
          </cell>
          <cell r="IP271" t="e">
            <v>#REF!</v>
          </cell>
          <cell r="IQ271" t="e">
            <v>#REF!</v>
          </cell>
          <cell r="IR271" t="e">
            <v>#REF!</v>
          </cell>
          <cell r="IS271" t="e">
            <v>#REF!</v>
          </cell>
          <cell r="IT271" t="e">
            <v>#REF!</v>
          </cell>
          <cell r="IU271" t="e">
            <v>#REF!</v>
          </cell>
          <cell r="IV271" t="e">
            <v>#REF!</v>
          </cell>
          <cell r="IW271" t="e">
            <v>#REF!</v>
          </cell>
          <cell r="IX271" t="e">
            <v>#REF!</v>
          </cell>
          <cell r="IY271" t="e">
            <v>#REF!</v>
          </cell>
          <cell r="IZ271" t="e">
            <v>#REF!</v>
          </cell>
          <cell r="JA271" t="e">
            <v>#REF!</v>
          </cell>
          <cell r="JB271" t="e">
            <v>#REF!</v>
          </cell>
          <cell r="JC271" t="e">
            <v>#REF!</v>
          </cell>
          <cell r="JD271" t="e">
            <v>#REF!</v>
          </cell>
          <cell r="JE271" t="e">
            <v>#REF!</v>
          </cell>
          <cell r="JF271" t="e">
            <v>#REF!</v>
          </cell>
          <cell r="JG271" t="e">
            <v>#REF!</v>
          </cell>
          <cell r="JH271" t="e">
            <v>#REF!</v>
          </cell>
          <cell r="JI271" t="e">
            <v>#REF!</v>
          </cell>
          <cell r="JJ271" t="e">
            <v>#REF!</v>
          </cell>
          <cell r="JK271" t="e">
            <v>#REF!</v>
          </cell>
        </row>
        <row r="272">
          <cell r="C272" t="str">
            <v>Hokchi</v>
          </cell>
          <cell r="D272" t="str">
            <v>1.4.6</v>
          </cell>
          <cell r="E272" t="str">
            <v>Hokchi1.4.6</v>
          </cell>
          <cell r="F272" t="e">
            <v>#REF!</v>
          </cell>
          <cell r="G272" t="e">
            <v>#REF!</v>
          </cell>
          <cell r="H272" t="e">
            <v>#REF!</v>
          </cell>
          <cell r="I272" t="e">
            <v>#REF!</v>
          </cell>
          <cell r="J272" t="e">
            <v>#REF!</v>
          </cell>
          <cell r="K272" t="e">
            <v>#REF!</v>
          </cell>
          <cell r="L272" t="e">
            <v>#REF!</v>
          </cell>
          <cell r="M272" t="e">
            <v>#REF!</v>
          </cell>
          <cell r="N272" t="e">
            <v>#REF!</v>
          </cell>
          <cell r="O272" t="e">
            <v>#REF!</v>
          </cell>
          <cell r="P272" t="e">
            <v>#REF!</v>
          </cell>
          <cell r="Q272" t="e">
            <v>#REF!</v>
          </cell>
          <cell r="R272" t="e">
            <v>#REF!</v>
          </cell>
          <cell r="S272" t="e">
            <v>#REF!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  <cell r="AD272" t="e">
            <v>#REF!</v>
          </cell>
          <cell r="AE272" t="e">
            <v>#REF!</v>
          </cell>
          <cell r="AF272" t="e">
            <v>#REF!</v>
          </cell>
          <cell r="AG272" t="e">
            <v>#REF!</v>
          </cell>
          <cell r="AH272" t="e">
            <v>#REF!</v>
          </cell>
          <cell r="AI272" t="e">
            <v>#REF!</v>
          </cell>
          <cell r="AJ272" t="e">
            <v>#REF!</v>
          </cell>
          <cell r="AK272" t="e">
            <v>#REF!</v>
          </cell>
          <cell r="AL272" t="e">
            <v>#REF!</v>
          </cell>
          <cell r="AM272" t="e">
            <v>#REF!</v>
          </cell>
          <cell r="AN272" t="e">
            <v>#REF!</v>
          </cell>
          <cell r="AO272" t="e">
            <v>#REF!</v>
          </cell>
          <cell r="AP272" t="e">
            <v>#REF!</v>
          </cell>
          <cell r="AQ272" t="e">
            <v>#REF!</v>
          </cell>
          <cell r="AR272" t="e">
            <v>#REF!</v>
          </cell>
          <cell r="AS272" t="e">
            <v>#REF!</v>
          </cell>
          <cell r="AT272" t="e">
            <v>#REF!</v>
          </cell>
          <cell r="AU272" t="e">
            <v>#REF!</v>
          </cell>
          <cell r="AV272" t="e">
            <v>#REF!</v>
          </cell>
          <cell r="AW272" t="e">
            <v>#REF!</v>
          </cell>
          <cell r="AX272" t="e">
            <v>#REF!</v>
          </cell>
          <cell r="AY272" t="e">
            <v>#REF!</v>
          </cell>
          <cell r="AZ272" t="e">
            <v>#REF!</v>
          </cell>
          <cell r="BA272" t="e">
            <v>#REF!</v>
          </cell>
          <cell r="BB272" t="e">
            <v>#REF!</v>
          </cell>
          <cell r="BC272" t="e">
            <v>#REF!</v>
          </cell>
          <cell r="BD272" t="e">
            <v>#REF!</v>
          </cell>
          <cell r="BE272" t="e">
            <v>#REF!</v>
          </cell>
          <cell r="BF272" t="e">
            <v>#REF!</v>
          </cell>
          <cell r="BG272" t="e">
            <v>#REF!</v>
          </cell>
          <cell r="BH272" t="e">
            <v>#REF!</v>
          </cell>
          <cell r="BI272" t="e">
            <v>#REF!</v>
          </cell>
          <cell r="BJ272" t="e">
            <v>#REF!</v>
          </cell>
          <cell r="BK272" t="e">
            <v>#REF!</v>
          </cell>
          <cell r="BL272" t="e">
            <v>#REF!</v>
          </cell>
          <cell r="BM272" t="e">
            <v>#REF!</v>
          </cell>
          <cell r="BN272" t="e">
            <v>#REF!</v>
          </cell>
          <cell r="BO272" t="e">
            <v>#REF!</v>
          </cell>
          <cell r="BP272" t="e">
            <v>#REF!</v>
          </cell>
          <cell r="BQ272" t="e">
            <v>#REF!</v>
          </cell>
          <cell r="BR272" t="e">
            <v>#REF!</v>
          </cell>
          <cell r="BS272" t="e">
            <v>#REF!</v>
          </cell>
          <cell r="BT272" t="e">
            <v>#REF!</v>
          </cell>
          <cell r="BU272" t="e">
            <v>#REF!</v>
          </cell>
          <cell r="BV272" t="e">
            <v>#REF!</v>
          </cell>
          <cell r="BW272" t="e">
            <v>#REF!</v>
          </cell>
          <cell r="BX272" t="e">
            <v>#REF!</v>
          </cell>
          <cell r="BY272" t="e">
            <v>#REF!</v>
          </cell>
          <cell r="BZ272" t="e">
            <v>#REF!</v>
          </cell>
          <cell r="CA272" t="e">
            <v>#REF!</v>
          </cell>
          <cell r="CB272" t="e">
            <v>#REF!</v>
          </cell>
          <cell r="CC272" t="e">
            <v>#REF!</v>
          </cell>
          <cell r="CD272" t="e">
            <v>#REF!</v>
          </cell>
          <cell r="CE272" t="e">
            <v>#REF!</v>
          </cell>
          <cell r="CF272" t="e">
            <v>#REF!</v>
          </cell>
          <cell r="CG272" t="e">
            <v>#REF!</v>
          </cell>
          <cell r="CH272" t="e">
            <v>#REF!</v>
          </cell>
          <cell r="CI272" t="e">
            <v>#REF!</v>
          </cell>
          <cell r="CJ272" t="e">
            <v>#REF!</v>
          </cell>
          <cell r="CK272" t="e">
            <v>#REF!</v>
          </cell>
          <cell r="CL272" t="e">
            <v>#REF!</v>
          </cell>
          <cell r="CM272" t="e">
            <v>#REF!</v>
          </cell>
          <cell r="CN272" t="e">
            <v>#REF!</v>
          </cell>
          <cell r="CO272" t="e">
            <v>#REF!</v>
          </cell>
          <cell r="CP272" t="e">
            <v>#REF!</v>
          </cell>
          <cell r="CQ272" t="e">
            <v>#REF!</v>
          </cell>
          <cell r="CR272" t="e">
            <v>#REF!</v>
          </cell>
          <cell r="CS272" t="e">
            <v>#REF!</v>
          </cell>
          <cell r="CT272" t="e">
            <v>#REF!</v>
          </cell>
          <cell r="CU272" t="e">
            <v>#REF!</v>
          </cell>
          <cell r="CV272" t="e">
            <v>#REF!</v>
          </cell>
          <cell r="CW272" t="e">
            <v>#REF!</v>
          </cell>
          <cell r="CX272" t="e">
            <v>#REF!</v>
          </cell>
          <cell r="CY272" t="e">
            <v>#REF!</v>
          </cell>
          <cell r="CZ272" t="e">
            <v>#REF!</v>
          </cell>
          <cell r="DA272" t="e">
            <v>#REF!</v>
          </cell>
          <cell r="DB272" t="e">
            <v>#REF!</v>
          </cell>
          <cell r="DC272" t="e">
            <v>#REF!</v>
          </cell>
          <cell r="DD272" t="e">
            <v>#REF!</v>
          </cell>
          <cell r="DE272" t="e">
            <v>#REF!</v>
          </cell>
          <cell r="DF272" t="e">
            <v>#REF!</v>
          </cell>
          <cell r="DG272" t="e">
            <v>#REF!</v>
          </cell>
          <cell r="DH272" t="e">
            <v>#REF!</v>
          </cell>
          <cell r="DI272" t="e">
            <v>#REF!</v>
          </cell>
          <cell r="DJ272" t="e">
            <v>#REF!</v>
          </cell>
          <cell r="DK272" t="e">
            <v>#REF!</v>
          </cell>
          <cell r="DL272" t="e">
            <v>#REF!</v>
          </cell>
          <cell r="DM272" t="e">
            <v>#REF!</v>
          </cell>
          <cell r="DN272" t="e">
            <v>#REF!</v>
          </cell>
          <cell r="DO272" t="e">
            <v>#REF!</v>
          </cell>
          <cell r="DP272" t="e">
            <v>#REF!</v>
          </cell>
          <cell r="DQ272" t="e">
            <v>#REF!</v>
          </cell>
          <cell r="DR272" t="e">
            <v>#REF!</v>
          </cell>
          <cell r="DS272" t="e">
            <v>#REF!</v>
          </cell>
          <cell r="DT272" t="e">
            <v>#REF!</v>
          </cell>
          <cell r="DU272" t="e">
            <v>#REF!</v>
          </cell>
          <cell r="DV272" t="e">
            <v>#REF!</v>
          </cell>
          <cell r="DW272" t="e">
            <v>#REF!</v>
          </cell>
          <cell r="DX272" t="e">
            <v>#REF!</v>
          </cell>
          <cell r="DY272" t="e">
            <v>#REF!</v>
          </cell>
          <cell r="DZ272" t="e">
            <v>#REF!</v>
          </cell>
          <cell r="EA272" t="e">
            <v>#REF!</v>
          </cell>
          <cell r="EB272" t="e">
            <v>#REF!</v>
          </cell>
          <cell r="EC272" t="e">
            <v>#REF!</v>
          </cell>
          <cell r="ED272" t="e">
            <v>#REF!</v>
          </cell>
          <cell r="EE272" t="e">
            <v>#REF!</v>
          </cell>
          <cell r="EF272" t="e">
            <v>#REF!</v>
          </cell>
          <cell r="EG272" t="e">
            <v>#REF!</v>
          </cell>
          <cell r="EH272" t="e">
            <v>#REF!</v>
          </cell>
          <cell r="EI272" t="e">
            <v>#REF!</v>
          </cell>
          <cell r="EJ272" t="e">
            <v>#REF!</v>
          </cell>
          <cell r="EK272" t="e">
            <v>#REF!</v>
          </cell>
          <cell r="EL272" t="e">
            <v>#REF!</v>
          </cell>
          <cell r="EM272" t="e">
            <v>#REF!</v>
          </cell>
          <cell r="EN272" t="e">
            <v>#REF!</v>
          </cell>
          <cell r="EO272" t="e">
            <v>#REF!</v>
          </cell>
          <cell r="EP272" t="e">
            <v>#REF!</v>
          </cell>
          <cell r="EQ272" t="e">
            <v>#REF!</v>
          </cell>
          <cell r="ER272" t="e">
            <v>#REF!</v>
          </cell>
          <cell r="ES272" t="e">
            <v>#REF!</v>
          </cell>
          <cell r="ET272" t="e">
            <v>#REF!</v>
          </cell>
          <cell r="EU272" t="e">
            <v>#REF!</v>
          </cell>
          <cell r="EV272" t="e">
            <v>#REF!</v>
          </cell>
          <cell r="EW272" t="e">
            <v>#REF!</v>
          </cell>
          <cell r="EX272" t="e">
            <v>#REF!</v>
          </cell>
          <cell r="EY272" t="e">
            <v>#REF!</v>
          </cell>
          <cell r="EZ272" t="e">
            <v>#REF!</v>
          </cell>
          <cell r="FA272" t="e">
            <v>#REF!</v>
          </cell>
          <cell r="FB272" t="e">
            <v>#REF!</v>
          </cell>
          <cell r="FC272" t="e">
            <v>#REF!</v>
          </cell>
          <cell r="FD272" t="e">
            <v>#REF!</v>
          </cell>
          <cell r="FE272" t="e">
            <v>#REF!</v>
          </cell>
          <cell r="FF272" t="e">
            <v>#REF!</v>
          </cell>
          <cell r="FG272" t="e">
            <v>#REF!</v>
          </cell>
          <cell r="FH272" t="e">
            <v>#REF!</v>
          </cell>
          <cell r="FI272" t="e">
            <v>#REF!</v>
          </cell>
          <cell r="FJ272" t="e">
            <v>#REF!</v>
          </cell>
          <cell r="FK272" t="e">
            <v>#REF!</v>
          </cell>
          <cell r="FL272" t="e">
            <v>#REF!</v>
          </cell>
          <cell r="FM272" t="e">
            <v>#REF!</v>
          </cell>
          <cell r="FN272" t="e">
            <v>#REF!</v>
          </cell>
          <cell r="FO272" t="e">
            <v>#REF!</v>
          </cell>
          <cell r="FP272" t="e">
            <v>#REF!</v>
          </cell>
          <cell r="FQ272" t="e">
            <v>#REF!</v>
          </cell>
          <cell r="FR272" t="e">
            <v>#REF!</v>
          </cell>
          <cell r="FS272" t="e">
            <v>#REF!</v>
          </cell>
          <cell r="FT272" t="e">
            <v>#REF!</v>
          </cell>
          <cell r="FU272" t="e">
            <v>#REF!</v>
          </cell>
          <cell r="FV272" t="e">
            <v>#REF!</v>
          </cell>
          <cell r="FW272" t="e">
            <v>#REF!</v>
          </cell>
          <cell r="FX272" t="e">
            <v>#REF!</v>
          </cell>
          <cell r="FY272" t="e">
            <v>#REF!</v>
          </cell>
          <cell r="FZ272" t="e">
            <v>#REF!</v>
          </cell>
          <cell r="GA272" t="e">
            <v>#REF!</v>
          </cell>
          <cell r="GB272" t="e">
            <v>#REF!</v>
          </cell>
          <cell r="GC272" t="e">
            <v>#REF!</v>
          </cell>
          <cell r="GD272" t="e">
            <v>#REF!</v>
          </cell>
          <cell r="GE272" t="e">
            <v>#REF!</v>
          </cell>
          <cell r="GF272" t="e">
            <v>#REF!</v>
          </cell>
          <cell r="GG272" t="e">
            <v>#REF!</v>
          </cell>
          <cell r="GH272" t="e">
            <v>#REF!</v>
          </cell>
          <cell r="GI272" t="e">
            <v>#REF!</v>
          </cell>
          <cell r="GJ272" t="e">
            <v>#REF!</v>
          </cell>
          <cell r="GK272" t="e">
            <v>#REF!</v>
          </cell>
          <cell r="GL272" t="e">
            <v>#REF!</v>
          </cell>
          <cell r="GM272" t="e">
            <v>#REF!</v>
          </cell>
          <cell r="GN272" t="e">
            <v>#REF!</v>
          </cell>
          <cell r="GO272" t="e">
            <v>#REF!</v>
          </cell>
          <cell r="GP272" t="e">
            <v>#REF!</v>
          </cell>
          <cell r="GQ272" t="e">
            <v>#REF!</v>
          </cell>
          <cell r="GR272" t="e">
            <v>#REF!</v>
          </cell>
          <cell r="GS272" t="e">
            <v>#REF!</v>
          </cell>
          <cell r="GT272" t="e">
            <v>#REF!</v>
          </cell>
          <cell r="GU272" t="e">
            <v>#REF!</v>
          </cell>
          <cell r="GV272" t="e">
            <v>#REF!</v>
          </cell>
          <cell r="GW272" t="e">
            <v>#REF!</v>
          </cell>
          <cell r="GX272" t="e">
            <v>#REF!</v>
          </cell>
          <cell r="GY272" t="e">
            <v>#REF!</v>
          </cell>
          <cell r="GZ272" t="e">
            <v>#REF!</v>
          </cell>
          <cell r="HA272" t="e">
            <v>#REF!</v>
          </cell>
          <cell r="HB272" t="e">
            <v>#REF!</v>
          </cell>
          <cell r="HC272" t="e">
            <v>#REF!</v>
          </cell>
          <cell r="HD272" t="e">
            <v>#REF!</v>
          </cell>
          <cell r="HE272" t="e">
            <v>#REF!</v>
          </cell>
          <cell r="HF272" t="e">
            <v>#REF!</v>
          </cell>
          <cell r="HG272" t="e">
            <v>#REF!</v>
          </cell>
          <cell r="HH272" t="e">
            <v>#REF!</v>
          </cell>
          <cell r="HI272" t="e">
            <v>#REF!</v>
          </cell>
          <cell r="HJ272" t="e">
            <v>#REF!</v>
          </cell>
          <cell r="HK272" t="e">
            <v>#REF!</v>
          </cell>
          <cell r="HL272" t="e">
            <v>#REF!</v>
          </cell>
          <cell r="HM272" t="e">
            <v>#REF!</v>
          </cell>
          <cell r="HN272" t="e">
            <v>#REF!</v>
          </cell>
          <cell r="HO272" t="e">
            <v>#REF!</v>
          </cell>
          <cell r="HP272" t="e">
            <v>#REF!</v>
          </cell>
          <cell r="HQ272" t="e">
            <v>#REF!</v>
          </cell>
          <cell r="HR272" t="e">
            <v>#REF!</v>
          </cell>
          <cell r="HS272" t="e">
            <v>#REF!</v>
          </cell>
          <cell r="HT272" t="e">
            <v>#REF!</v>
          </cell>
          <cell r="HU272" t="e">
            <v>#REF!</v>
          </cell>
          <cell r="HV272" t="e">
            <v>#REF!</v>
          </cell>
          <cell r="HW272" t="e">
            <v>#REF!</v>
          </cell>
          <cell r="HX272" t="e">
            <v>#REF!</v>
          </cell>
          <cell r="HY272" t="e">
            <v>#REF!</v>
          </cell>
          <cell r="HZ272" t="e">
            <v>#REF!</v>
          </cell>
          <cell r="IA272" t="e">
            <v>#REF!</v>
          </cell>
          <cell r="IB272" t="e">
            <v>#REF!</v>
          </cell>
          <cell r="IC272" t="e">
            <v>#REF!</v>
          </cell>
          <cell r="ID272" t="e">
            <v>#REF!</v>
          </cell>
          <cell r="IE272" t="e">
            <v>#REF!</v>
          </cell>
          <cell r="IF272" t="e">
            <v>#REF!</v>
          </cell>
          <cell r="IG272" t="e">
            <v>#REF!</v>
          </cell>
          <cell r="IH272" t="e">
            <v>#REF!</v>
          </cell>
          <cell r="II272" t="e">
            <v>#REF!</v>
          </cell>
          <cell r="IJ272" t="e">
            <v>#REF!</v>
          </cell>
          <cell r="IK272" t="e">
            <v>#REF!</v>
          </cell>
          <cell r="IL272" t="e">
            <v>#REF!</v>
          </cell>
          <cell r="IM272" t="e">
            <v>#REF!</v>
          </cell>
          <cell r="IN272" t="e">
            <v>#REF!</v>
          </cell>
          <cell r="IO272" t="e">
            <v>#REF!</v>
          </cell>
          <cell r="IP272" t="e">
            <v>#REF!</v>
          </cell>
          <cell r="IQ272" t="e">
            <v>#REF!</v>
          </cell>
          <cell r="IR272" t="e">
            <v>#REF!</v>
          </cell>
          <cell r="IS272" t="e">
            <v>#REF!</v>
          </cell>
          <cell r="IT272" t="e">
            <v>#REF!</v>
          </cell>
          <cell r="IU272" t="e">
            <v>#REF!</v>
          </cell>
          <cell r="IV272" t="e">
            <v>#REF!</v>
          </cell>
          <cell r="IW272" t="e">
            <v>#REF!</v>
          </cell>
          <cell r="IX272" t="e">
            <v>#REF!</v>
          </cell>
          <cell r="IY272" t="e">
            <v>#REF!</v>
          </cell>
          <cell r="IZ272" t="e">
            <v>#REF!</v>
          </cell>
          <cell r="JA272" t="e">
            <v>#REF!</v>
          </cell>
          <cell r="JB272" t="e">
            <v>#REF!</v>
          </cell>
          <cell r="JC272" t="e">
            <v>#REF!</v>
          </cell>
          <cell r="JD272" t="e">
            <v>#REF!</v>
          </cell>
          <cell r="JE272" t="e">
            <v>#REF!</v>
          </cell>
          <cell r="JF272" t="e">
            <v>#REF!</v>
          </cell>
          <cell r="JG272" t="e">
            <v>#REF!</v>
          </cell>
          <cell r="JH272" t="e">
            <v>#REF!</v>
          </cell>
          <cell r="JI272" t="e">
            <v>#REF!</v>
          </cell>
          <cell r="JJ272" t="e">
            <v>#REF!</v>
          </cell>
          <cell r="JK272" t="e">
            <v>#REF!</v>
          </cell>
        </row>
        <row r="273">
          <cell r="C273" t="str">
            <v>Hokchi</v>
          </cell>
          <cell r="D273" t="str">
            <v>1.4.7</v>
          </cell>
          <cell r="E273" t="str">
            <v>Hokchi1.4.7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  <cell r="Q273" t="e">
            <v>#REF!</v>
          </cell>
          <cell r="R273" t="e">
            <v>#REF!</v>
          </cell>
          <cell r="S273" t="e">
            <v>#REF!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  <cell r="AD273" t="e">
            <v>#REF!</v>
          </cell>
          <cell r="AE273" t="e">
            <v>#REF!</v>
          </cell>
          <cell r="AF273" t="e">
            <v>#REF!</v>
          </cell>
          <cell r="AG273" t="e">
            <v>#REF!</v>
          </cell>
          <cell r="AH273" t="e">
            <v>#REF!</v>
          </cell>
          <cell r="AI273" t="e">
            <v>#REF!</v>
          </cell>
          <cell r="AJ273" t="e">
            <v>#REF!</v>
          </cell>
          <cell r="AK273" t="e">
            <v>#REF!</v>
          </cell>
          <cell r="AL273" t="e">
            <v>#REF!</v>
          </cell>
          <cell r="AM273" t="e">
            <v>#REF!</v>
          </cell>
          <cell r="AN273" t="e">
            <v>#REF!</v>
          </cell>
          <cell r="AO273" t="e">
            <v>#REF!</v>
          </cell>
          <cell r="AP273" t="e">
            <v>#REF!</v>
          </cell>
          <cell r="AQ273" t="e">
            <v>#REF!</v>
          </cell>
          <cell r="AR273" t="e">
            <v>#REF!</v>
          </cell>
          <cell r="AS273" t="e">
            <v>#REF!</v>
          </cell>
          <cell r="AT273" t="e">
            <v>#REF!</v>
          </cell>
          <cell r="AU273" t="e">
            <v>#REF!</v>
          </cell>
          <cell r="AV273" t="e">
            <v>#REF!</v>
          </cell>
          <cell r="AW273" t="e">
            <v>#REF!</v>
          </cell>
          <cell r="AX273" t="e">
            <v>#REF!</v>
          </cell>
          <cell r="AY273" t="e">
            <v>#REF!</v>
          </cell>
          <cell r="AZ273" t="e">
            <v>#REF!</v>
          </cell>
          <cell r="BA273" t="e">
            <v>#REF!</v>
          </cell>
          <cell r="BB273" t="e">
            <v>#REF!</v>
          </cell>
          <cell r="BC273" t="e">
            <v>#REF!</v>
          </cell>
          <cell r="BD273" t="e">
            <v>#REF!</v>
          </cell>
          <cell r="BE273" t="e">
            <v>#REF!</v>
          </cell>
          <cell r="BF273" t="e">
            <v>#REF!</v>
          </cell>
          <cell r="BG273" t="e">
            <v>#REF!</v>
          </cell>
          <cell r="BH273" t="e">
            <v>#REF!</v>
          </cell>
          <cell r="BI273" t="e">
            <v>#REF!</v>
          </cell>
          <cell r="BJ273" t="e">
            <v>#REF!</v>
          </cell>
          <cell r="BK273" t="e">
            <v>#REF!</v>
          </cell>
          <cell r="BL273" t="e">
            <v>#REF!</v>
          </cell>
          <cell r="BM273" t="e">
            <v>#REF!</v>
          </cell>
          <cell r="BN273" t="e">
            <v>#REF!</v>
          </cell>
          <cell r="BO273" t="e">
            <v>#REF!</v>
          </cell>
          <cell r="BP273" t="e">
            <v>#REF!</v>
          </cell>
          <cell r="BQ273" t="e">
            <v>#REF!</v>
          </cell>
          <cell r="BR273" t="e">
            <v>#REF!</v>
          </cell>
          <cell r="BS273" t="e">
            <v>#REF!</v>
          </cell>
          <cell r="BT273" t="e">
            <v>#REF!</v>
          </cell>
          <cell r="BU273" t="e">
            <v>#REF!</v>
          </cell>
          <cell r="BV273" t="e">
            <v>#REF!</v>
          </cell>
          <cell r="BW273" t="e">
            <v>#REF!</v>
          </cell>
          <cell r="BX273" t="e">
            <v>#REF!</v>
          </cell>
          <cell r="BY273" t="e">
            <v>#REF!</v>
          </cell>
          <cell r="BZ273" t="e">
            <v>#REF!</v>
          </cell>
          <cell r="CA273" t="e">
            <v>#REF!</v>
          </cell>
          <cell r="CB273" t="e">
            <v>#REF!</v>
          </cell>
          <cell r="CC273" t="e">
            <v>#REF!</v>
          </cell>
          <cell r="CD273" t="e">
            <v>#REF!</v>
          </cell>
          <cell r="CE273" t="e">
            <v>#REF!</v>
          </cell>
          <cell r="CF273" t="e">
            <v>#REF!</v>
          </cell>
          <cell r="CG273" t="e">
            <v>#REF!</v>
          </cell>
          <cell r="CH273" t="e">
            <v>#REF!</v>
          </cell>
          <cell r="CI273" t="e">
            <v>#REF!</v>
          </cell>
          <cell r="CJ273" t="e">
            <v>#REF!</v>
          </cell>
          <cell r="CK273" t="e">
            <v>#REF!</v>
          </cell>
          <cell r="CL273" t="e">
            <v>#REF!</v>
          </cell>
          <cell r="CM273" t="e">
            <v>#REF!</v>
          </cell>
          <cell r="CN273" t="e">
            <v>#REF!</v>
          </cell>
          <cell r="CO273" t="e">
            <v>#REF!</v>
          </cell>
          <cell r="CP273" t="e">
            <v>#REF!</v>
          </cell>
          <cell r="CQ273" t="e">
            <v>#REF!</v>
          </cell>
          <cell r="CR273" t="e">
            <v>#REF!</v>
          </cell>
          <cell r="CS273" t="e">
            <v>#REF!</v>
          </cell>
          <cell r="CT273" t="e">
            <v>#REF!</v>
          </cell>
          <cell r="CU273" t="e">
            <v>#REF!</v>
          </cell>
          <cell r="CV273" t="e">
            <v>#REF!</v>
          </cell>
          <cell r="CW273" t="e">
            <v>#REF!</v>
          </cell>
          <cell r="CX273" t="e">
            <v>#REF!</v>
          </cell>
          <cell r="CY273" t="e">
            <v>#REF!</v>
          </cell>
          <cell r="CZ273" t="e">
            <v>#REF!</v>
          </cell>
          <cell r="DA273" t="e">
            <v>#REF!</v>
          </cell>
          <cell r="DB273" t="e">
            <v>#REF!</v>
          </cell>
          <cell r="DC273" t="e">
            <v>#REF!</v>
          </cell>
          <cell r="DD273" t="e">
            <v>#REF!</v>
          </cell>
          <cell r="DE273" t="e">
            <v>#REF!</v>
          </cell>
          <cell r="DF273" t="e">
            <v>#REF!</v>
          </cell>
          <cell r="DG273" t="e">
            <v>#REF!</v>
          </cell>
          <cell r="DH273" t="e">
            <v>#REF!</v>
          </cell>
          <cell r="DI273" t="e">
            <v>#REF!</v>
          </cell>
          <cell r="DJ273" t="e">
            <v>#REF!</v>
          </cell>
          <cell r="DK273" t="e">
            <v>#REF!</v>
          </cell>
          <cell r="DL273" t="e">
            <v>#REF!</v>
          </cell>
          <cell r="DM273" t="e">
            <v>#REF!</v>
          </cell>
          <cell r="DN273" t="e">
            <v>#REF!</v>
          </cell>
          <cell r="DO273" t="e">
            <v>#REF!</v>
          </cell>
          <cell r="DP273" t="e">
            <v>#REF!</v>
          </cell>
          <cell r="DQ273" t="e">
            <v>#REF!</v>
          </cell>
          <cell r="DR273" t="e">
            <v>#REF!</v>
          </cell>
          <cell r="DS273" t="e">
            <v>#REF!</v>
          </cell>
          <cell r="DT273" t="e">
            <v>#REF!</v>
          </cell>
          <cell r="DU273" t="e">
            <v>#REF!</v>
          </cell>
          <cell r="DV273" t="e">
            <v>#REF!</v>
          </cell>
          <cell r="DW273" t="e">
            <v>#REF!</v>
          </cell>
          <cell r="DX273" t="e">
            <v>#REF!</v>
          </cell>
          <cell r="DY273" t="e">
            <v>#REF!</v>
          </cell>
          <cell r="DZ273" t="e">
            <v>#REF!</v>
          </cell>
          <cell r="EA273" t="e">
            <v>#REF!</v>
          </cell>
          <cell r="EB273" t="e">
            <v>#REF!</v>
          </cell>
          <cell r="EC273" t="e">
            <v>#REF!</v>
          </cell>
          <cell r="ED273" t="e">
            <v>#REF!</v>
          </cell>
          <cell r="EE273" t="e">
            <v>#REF!</v>
          </cell>
          <cell r="EF273" t="e">
            <v>#REF!</v>
          </cell>
          <cell r="EG273" t="e">
            <v>#REF!</v>
          </cell>
          <cell r="EH273" t="e">
            <v>#REF!</v>
          </cell>
          <cell r="EI273" t="e">
            <v>#REF!</v>
          </cell>
          <cell r="EJ273" t="e">
            <v>#REF!</v>
          </cell>
          <cell r="EK273" t="e">
            <v>#REF!</v>
          </cell>
          <cell r="EL273" t="e">
            <v>#REF!</v>
          </cell>
          <cell r="EM273" t="e">
            <v>#REF!</v>
          </cell>
          <cell r="EN273" t="e">
            <v>#REF!</v>
          </cell>
          <cell r="EO273" t="e">
            <v>#REF!</v>
          </cell>
          <cell r="EP273" t="e">
            <v>#REF!</v>
          </cell>
          <cell r="EQ273" t="e">
            <v>#REF!</v>
          </cell>
          <cell r="ER273" t="e">
            <v>#REF!</v>
          </cell>
          <cell r="ES273" t="e">
            <v>#REF!</v>
          </cell>
          <cell r="ET273" t="e">
            <v>#REF!</v>
          </cell>
          <cell r="EU273" t="e">
            <v>#REF!</v>
          </cell>
          <cell r="EV273" t="e">
            <v>#REF!</v>
          </cell>
          <cell r="EW273" t="e">
            <v>#REF!</v>
          </cell>
          <cell r="EX273" t="e">
            <v>#REF!</v>
          </cell>
          <cell r="EY273" t="e">
            <v>#REF!</v>
          </cell>
          <cell r="EZ273" t="e">
            <v>#REF!</v>
          </cell>
          <cell r="FA273" t="e">
            <v>#REF!</v>
          </cell>
          <cell r="FB273" t="e">
            <v>#REF!</v>
          </cell>
          <cell r="FC273" t="e">
            <v>#REF!</v>
          </cell>
          <cell r="FD273" t="e">
            <v>#REF!</v>
          </cell>
          <cell r="FE273" t="e">
            <v>#REF!</v>
          </cell>
          <cell r="FF273" t="e">
            <v>#REF!</v>
          </cell>
          <cell r="FG273" t="e">
            <v>#REF!</v>
          </cell>
          <cell r="FH273" t="e">
            <v>#REF!</v>
          </cell>
          <cell r="FI273" t="e">
            <v>#REF!</v>
          </cell>
          <cell r="FJ273" t="e">
            <v>#REF!</v>
          </cell>
          <cell r="FK273" t="e">
            <v>#REF!</v>
          </cell>
          <cell r="FL273" t="e">
            <v>#REF!</v>
          </cell>
          <cell r="FM273" t="e">
            <v>#REF!</v>
          </cell>
          <cell r="FN273" t="e">
            <v>#REF!</v>
          </cell>
          <cell r="FO273" t="e">
            <v>#REF!</v>
          </cell>
          <cell r="FP273" t="e">
            <v>#REF!</v>
          </cell>
          <cell r="FQ273" t="e">
            <v>#REF!</v>
          </cell>
          <cell r="FR273" t="e">
            <v>#REF!</v>
          </cell>
          <cell r="FS273" t="e">
            <v>#REF!</v>
          </cell>
          <cell r="FT273" t="e">
            <v>#REF!</v>
          </cell>
          <cell r="FU273" t="e">
            <v>#REF!</v>
          </cell>
          <cell r="FV273" t="e">
            <v>#REF!</v>
          </cell>
          <cell r="FW273" t="e">
            <v>#REF!</v>
          </cell>
          <cell r="FX273" t="e">
            <v>#REF!</v>
          </cell>
          <cell r="FY273" t="e">
            <v>#REF!</v>
          </cell>
          <cell r="FZ273" t="e">
            <v>#REF!</v>
          </cell>
          <cell r="GA273" t="e">
            <v>#REF!</v>
          </cell>
          <cell r="GB273" t="e">
            <v>#REF!</v>
          </cell>
          <cell r="GC273" t="e">
            <v>#REF!</v>
          </cell>
          <cell r="GD273" t="e">
            <v>#REF!</v>
          </cell>
          <cell r="GE273" t="e">
            <v>#REF!</v>
          </cell>
          <cell r="GF273" t="e">
            <v>#REF!</v>
          </cell>
          <cell r="GG273" t="e">
            <v>#REF!</v>
          </cell>
          <cell r="GH273" t="e">
            <v>#REF!</v>
          </cell>
          <cell r="GI273" t="e">
            <v>#REF!</v>
          </cell>
          <cell r="GJ273" t="e">
            <v>#REF!</v>
          </cell>
          <cell r="GK273" t="e">
            <v>#REF!</v>
          </cell>
          <cell r="GL273" t="e">
            <v>#REF!</v>
          </cell>
          <cell r="GM273" t="e">
            <v>#REF!</v>
          </cell>
          <cell r="GN273" t="e">
            <v>#REF!</v>
          </cell>
          <cell r="GO273" t="e">
            <v>#REF!</v>
          </cell>
          <cell r="GP273" t="e">
            <v>#REF!</v>
          </cell>
          <cell r="GQ273" t="e">
            <v>#REF!</v>
          </cell>
          <cell r="GR273" t="e">
            <v>#REF!</v>
          </cell>
          <cell r="GS273" t="e">
            <v>#REF!</v>
          </cell>
          <cell r="GT273" t="e">
            <v>#REF!</v>
          </cell>
          <cell r="GU273" t="e">
            <v>#REF!</v>
          </cell>
          <cell r="GV273" t="e">
            <v>#REF!</v>
          </cell>
          <cell r="GW273" t="e">
            <v>#REF!</v>
          </cell>
          <cell r="GX273" t="e">
            <v>#REF!</v>
          </cell>
          <cell r="GY273" t="e">
            <v>#REF!</v>
          </cell>
          <cell r="GZ273" t="e">
            <v>#REF!</v>
          </cell>
          <cell r="HA273" t="e">
            <v>#REF!</v>
          </cell>
          <cell r="HB273" t="e">
            <v>#REF!</v>
          </cell>
          <cell r="HC273" t="e">
            <v>#REF!</v>
          </cell>
          <cell r="HD273" t="e">
            <v>#REF!</v>
          </cell>
          <cell r="HE273" t="e">
            <v>#REF!</v>
          </cell>
          <cell r="HF273" t="e">
            <v>#REF!</v>
          </cell>
          <cell r="HG273" t="e">
            <v>#REF!</v>
          </cell>
          <cell r="HH273" t="e">
            <v>#REF!</v>
          </cell>
          <cell r="HI273" t="e">
            <v>#REF!</v>
          </cell>
          <cell r="HJ273" t="e">
            <v>#REF!</v>
          </cell>
          <cell r="HK273" t="e">
            <v>#REF!</v>
          </cell>
          <cell r="HL273" t="e">
            <v>#REF!</v>
          </cell>
          <cell r="HM273" t="e">
            <v>#REF!</v>
          </cell>
          <cell r="HN273" t="e">
            <v>#REF!</v>
          </cell>
          <cell r="HO273" t="e">
            <v>#REF!</v>
          </cell>
          <cell r="HP273" t="e">
            <v>#REF!</v>
          </cell>
          <cell r="HQ273" t="e">
            <v>#REF!</v>
          </cell>
          <cell r="HR273" t="e">
            <v>#REF!</v>
          </cell>
          <cell r="HS273" t="e">
            <v>#REF!</v>
          </cell>
          <cell r="HT273" t="e">
            <v>#REF!</v>
          </cell>
          <cell r="HU273" t="e">
            <v>#REF!</v>
          </cell>
          <cell r="HV273" t="e">
            <v>#REF!</v>
          </cell>
          <cell r="HW273" t="e">
            <v>#REF!</v>
          </cell>
          <cell r="HX273" t="e">
            <v>#REF!</v>
          </cell>
          <cell r="HY273" t="e">
            <v>#REF!</v>
          </cell>
          <cell r="HZ273" t="e">
            <v>#REF!</v>
          </cell>
          <cell r="IA273" t="e">
            <v>#REF!</v>
          </cell>
          <cell r="IB273" t="e">
            <v>#REF!</v>
          </cell>
          <cell r="IC273" t="e">
            <v>#REF!</v>
          </cell>
          <cell r="ID273" t="e">
            <v>#REF!</v>
          </cell>
          <cell r="IE273" t="e">
            <v>#REF!</v>
          </cell>
          <cell r="IF273" t="e">
            <v>#REF!</v>
          </cell>
          <cell r="IG273" t="e">
            <v>#REF!</v>
          </cell>
          <cell r="IH273" t="e">
            <v>#REF!</v>
          </cell>
          <cell r="II273" t="e">
            <v>#REF!</v>
          </cell>
          <cell r="IJ273" t="e">
            <v>#REF!</v>
          </cell>
          <cell r="IK273" t="e">
            <v>#REF!</v>
          </cell>
          <cell r="IL273" t="e">
            <v>#REF!</v>
          </cell>
          <cell r="IM273" t="e">
            <v>#REF!</v>
          </cell>
          <cell r="IN273" t="e">
            <v>#REF!</v>
          </cell>
          <cell r="IO273" t="e">
            <v>#REF!</v>
          </cell>
          <cell r="IP273" t="e">
            <v>#REF!</v>
          </cell>
          <cell r="IQ273" t="e">
            <v>#REF!</v>
          </cell>
          <cell r="IR273" t="e">
            <v>#REF!</v>
          </cell>
          <cell r="IS273" t="e">
            <v>#REF!</v>
          </cell>
          <cell r="IT273" t="e">
            <v>#REF!</v>
          </cell>
          <cell r="IU273" t="e">
            <v>#REF!</v>
          </cell>
          <cell r="IV273" t="e">
            <v>#REF!</v>
          </cell>
          <cell r="IW273" t="e">
            <v>#REF!</v>
          </cell>
          <cell r="IX273" t="e">
            <v>#REF!</v>
          </cell>
          <cell r="IY273" t="e">
            <v>#REF!</v>
          </cell>
          <cell r="IZ273" t="e">
            <v>#REF!</v>
          </cell>
          <cell r="JA273" t="e">
            <v>#REF!</v>
          </cell>
          <cell r="JB273" t="e">
            <v>#REF!</v>
          </cell>
          <cell r="JC273" t="e">
            <v>#REF!</v>
          </cell>
          <cell r="JD273" t="e">
            <v>#REF!</v>
          </cell>
          <cell r="JE273" t="e">
            <v>#REF!</v>
          </cell>
          <cell r="JF273" t="e">
            <v>#REF!</v>
          </cell>
          <cell r="JG273" t="e">
            <v>#REF!</v>
          </cell>
          <cell r="JH273" t="e">
            <v>#REF!</v>
          </cell>
          <cell r="JI273" t="e">
            <v>#REF!</v>
          </cell>
          <cell r="JJ273" t="e">
            <v>#REF!</v>
          </cell>
          <cell r="JK273" t="e">
            <v>#REF!</v>
          </cell>
        </row>
        <row r="274">
          <cell r="C274" t="str">
            <v>Hokchi</v>
          </cell>
          <cell r="D274" t="str">
            <v>1.4.8</v>
          </cell>
          <cell r="E274" t="str">
            <v>Hokchi1.4.8</v>
          </cell>
          <cell r="F274" t="e">
            <v>#REF!</v>
          </cell>
          <cell r="G274" t="e">
            <v>#REF!</v>
          </cell>
          <cell r="H274" t="e">
            <v>#REF!</v>
          </cell>
          <cell r="I274" t="e">
            <v>#REF!</v>
          </cell>
          <cell r="J274" t="e">
            <v>#REF!</v>
          </cell>
          <cell r="K274" t="e">
            <v>#REF!</v>
          </cell>
          <cell r="L274" t="e">
            <v>#REF!</v>
          </cell>
          <cell r="M274" t="e">
            <v>#REF!</v>
          </cell>
          <cell r="N274" t="e">
            <v>#REF!</v>
          </cell>
          <cell r="O274" t="e">
            <v>#REF!</v>
          </cell>
          <cell r="P274" t="e">
            <v>#REF!</v>
          </cell>
          <cell r="Q274" t="e">
            <v>#REF!</v>
          </cell>
          <cell r="R274" t="e">
            <v>#REF!</v>
          </cell>
          <cell r="S274" t="e">
            <v>#REF!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  <cell r="AD274" t="e">
            <v>#REF!</v>
          </cell>
          <cell r="AE274" t="e">
            <v>#REF!</v>
          </cell>
          <cell r="AF274" t="e">
            <v>#REF!</v>
          </cell>
          <cell r="AG274" t="e">
            <v>#REF!</v>
          </cell>
          <cell r="AH274" t="e">
            <v>#REF!</v>
          </cell>
          <cell r="AI274" t="e">
            <v>#REF!</v>
          </cell>
          <cell r="AJ274" t="e">
            <v>#REF!</v>
          </cell>
          <cell r="AK274" t="e">
            <v>#REF!</v>
          </cell>
          <cell r="AL274" t="e">
            <v>#REF!</v>
          </cell>
          <cell r="AM274" t="e">
            <v>#REF!</v>
          </cell>
          <cell r="AN274" t="e">
            <v>#REF!</v>
          </cell>
          <cell r="AO274" t="e">
            <v>#REF!</v>
          </cell>
          <cell r="AP274" t="e">
            <v>#REF!</v>
          </cell>
          <cell r="AQ274" t="e">
            <v>#REF!</v>
          </cell>
          <cell r="AR274" t="e">
            <v>#REF!</v>
          </cell>
          <cell r="AS274" t="e">
            <v>#REF!</v>
          </cell>
          <cell r="AT274" t="e">
            <v>#REF!</v>
          </cell>
          <cell r="AU274" t="e">
            <v>#REF!</v>
          </cell>
          <cell r="AV274" t="e">
            <v>#REF!</v>
          </cell>
          <cell r="AW274" t="e">
            <v>#REF!</v>
          </cell>
          <cell r="AX274" t="e">
            <v>#REF!</v>
          </cell>
          <cell r="AY274" t="e">
            <v>#REF!</v>
          </cell>
          <cell r="AZ274" t="e">
            <v>#REF!</v>
          </cell>
          <cell r="BA274" t="e">
            <v>#REF!</v>
          </cell>
          <cell r="BB274" t="e">
            <v>#REF!</v>
          </cell>
          <cell r="BC274" t="e">
            <v>#REF!</v>
          </cell>
          <cell r="BD274" t="e">
            <v>#REF!</v>
          </cell>
          <cell r="BE274" t="e">
            <v>#REF!</v>
          </cell>
          <cell r="BF274" t="e">
            <v>#REF!</v>
          </cell>
          <cell r="BG274" t="e">
            <v>#REF!</v>
          </cell>
          <cell r="BH274" t="e">
            <v>#REF!</v>
          </cell>
          <cell r="BI274" t="e">
            <v>#REF!</v>
          </cell>
          <cell r="BJ274" t="e">
            <v>#REF!</v>
          </cell>
          <cell r="BK274" t="e">
            <v>#REF!</v>
          </cell>
          <cell r="BL274" t="e">
            <v>#REF!</v>
          </cell>
          <cell r="BM274" t="e">
            <v>#REF!</v>
          </cell>
          <cell r="BN274" t="e">
            <v>#REF!</v>
          </cell>
          <cell r="BO274" t="e">
            <v>#REF!</v>
          </cell>
          <cell r="BP274" t="e">
            <v>#REF!</v>
          </cell>
          <cell r="BQ274" t="e">
            <v>#REF!</v>
          </cell>
          <cell r="BR274" t="e">
            <v>#REF!</v>
          </cell>
          <cell r="BS274" t="e">
            <v>#REF!</v>
          </cell>
          <cell r="BT274" t="e">
            <v>#REF!</v>
          </cell>
          <cell r="BU274" t="e">
            <v>#REF!</v>
          </cell>
          <cell r="BV274" t="e">
            <v>#REF!</v>
          </cell>
          <cell r="BW274" t="e">
            <v>#REF!</v>
          </cell>
          <cell r="BX274" t="e">
            <v>#REF!</v>
          </cell>
          <cell r="BY274" t="e">
            <v>#REF!</v>
          </cell>
          <cell r="BZ274" t="e">
            <v>#REF!</v>
          </cell>
          <cell r="CA274" t="e">
            <v>#REF!</v>
          </cell>
          <cell r="CB274" t="e">
            <v>#REF!</v>
          </cell>
          <cell r="CC274" t="e">
            <v>#REF!</v>
          </cell>
          <cell r="CD274" t="e">
            <v>#REF!</v>
          </cell>
          <cell r="CE274" t="e">
            <v>#REF!</v>
          </cell>
          <cell r="CF274" t="e">
            <v>#REF!</v>
          </cell>
          <cell r="CG274" t="e">
            <v>#REF!</v>
          </cell>
          <cell r="CH274" t="e">
            <v>#REF!</v>
          </cell>
          <cell r="CI274" t="e">
            <v>#REF!</v>
          </cell>
          <cell r="CJ274" t="e">
            <v>#REF!</v>
          </cell>
          <cell r="CK274" t="e">
            <v>#REF!</v>
          </cell>
          <cell r="CL274" t="e">
            <v>#REF!</v>
          </cell>
          <cell r="CM274" t="e">
            <v>#REF!</v>
          </cell>
          <cell r="CN274" t="e">
            <v>#REF!</v>
          </cell>
          <cell r="CO274" t="e">
            <v>#REF!</v>
          </cell>
          <cell r="CP274" t="e">
            <v>#REF!</v>
          </cell>
          <cell r="CQ274" t="e">
            <v>#REF!</v>
          </cell>
          <cell r="CR274" t="e">
            <v>#REF!</v>
          </cell>
          <cell r="CS274" t="e">
            <v>#REF!</v>
          </cell>
          <cell r="CT274" t="e">
            <v>#REF!</v>
          </cell>
          <cell r="CU274" t="e">
            <v>#REF!</v>
          </cell>
          <cell r="CV274" t="e">
            <v>#REF!</v>
          </cell>
          <cell r="CW274" t="e">
            <v>#REF!</v>
          </cell>
          <cell r="CX274" t="e">
            <v>#REF!</v>
          </cell>
          <cell r="CY274" t="e">
            <v>#REF!</v>
          </cell>
          <cell r="CZ274" t="e">
            <v>#REF!</v>
          </cell>
          <cell r="DA274" t="e">
            <v>#REF!</v>
          </cell>
          <cell r="DB274" t="e">
            <v>#REF!</v>
          </cell>
          <cell r="DC274" t="e">
            <v>#REF!</v>
          </cell>
          <cell r="DD274" t="e">
            <v>#REF!</v>
          </cell>
          <cell r="DE274" t="e">
            <v>#REF!</v>
          </cell>
          <cell r="DF274" t="e">
            <v>#REF!</v>
          </cell>
          <cell r="DG274" t="e">
            <v>#REF!</v>
          </cell>
          <cell r="DH274" t="e">
            <v>#REF!</v>
          </cell>
          <cell r="DI274" t="e">
            <v>#REF!</v>
          </cell>
          <cell r="DJ274" t="e">
            <v>#REF!</v>
          </cell>
          <cell r="DK274" t="e">
            <v>#REF!</v>
          </cell>
          <cell r="DL274" t="e">
            <v>#REF!</v>
          </cell>
          <cell r="DM274" t="e">
            <v>#REF!</v>
          </cell>
          <cell r="DN274" t="e">
            <v>#REF!</v>
          </cell>
          <cell r="DO274" t="e">
            <v>#REF!</v>
          </cell>
          <cell r="DP274" t="e">
            <v>#REF!</v>
          </cell>
          <cell r="DQ274" t="e">
            <v>#REF!</v>
          </cell>
          <cell r="DR274" t="e">
            <v>#REF!</v>
          </cell>
          <cell r="DS274" t="e">
            <v>#REF!</v>
          </cell>
          <cell r="DT274" t="e">
            <v>#REF!</v>
          </cell>
          <cell r="DU274" t="e">
            <v>#REF!</v>
          </cell>
          <cell r="DV274" t="e">
            <v>#REF!</v>
          </cell>
          <cell r="DW274" t="e">
            <v>#REF!</v>
          </cell>
          <cell r="DX274" t="e">
            <v>#REF!</v>
          </cell>
          <cell r="DY274" t="e">
            <v>#REF!</v>
          </cell>
          <cell r="DZ274" t="e">
            <v>#REF!</v>
          </cell>
          <cell r="EA274" t="e">
            <v>#REF!</v>
          </cell>
          <cell r="EB274" t="e">
            <v>#REF!</v>
          </cell>
          <cell r="EC274" t="e">
            <v>#REF!</v>
          </cell>
          <cell r="ED274" t="e">
            <v>#REF!</v>
          </cell>
          <cell r="EE274" t="e">
            <v>#REF!</v>
          </cell>
          <cell r="EF274" t="e">
            <v>#REF!</v>
          </cell>
          <cell r="EG274" t="e">
            <v>#REF!</v>
          </cell>
          <cell r="EH274" t="e">
            <v>#REF!</v>
          </cell>
          <cell r="EI274" t="e">
            <v>#REF!</v>
          </cell>
          <cell r="EJ274" t="e">
            <v>#REF!</v>
          </cell>
          <cell r="EK274" t="e">
            <v>#REF!</v>
          </cell>
          <cell r="EL274" t="e">
            <v>#REF!</v>
          </cell>
          <cell r="EM274" t="e">
            <v>#REF!</v>
          </cell>
          <cell r="EN274" t="e">
            <v>#REF!</v>
          </cell>
          <cell r="EO274" t="e">
            <v>#REF!</v>
          </cell>
          <cell r="EP274" t="e">
            <v>#REF!</v>
          </cell>
          <cell r="EQ274" t="e">
            <v>#REF!</v>
          </cell>
          <cell r="ER274" t="e">
            <v>#REF!</v>
          </cell>
          <cell r="ES274" t="e">
            <v>#REF!</v>
          </cell>
          <cell r="ET274" t="e">
            <v>#REF!</v>
          </cell>
          <cell r="EU274" t="e">
            <v>#REF!</v>
          </cell>
          <cell r="EV274" t="e">
            <v>#REF!</v>
          </cell>
          <cell r="EW274" t="e">
            <v>#REF!</v>
          </cell>
          <cell r="EX274" t="e">
            <v>#REF!</v>
          </cell>
          <cell r="EY274" t="e">
            <v>#REF!</v>
          </cell>
          <cell r="EZ274" t="e">
            <v>#REF!</v>
          </cell>
          <cell r="FA274" t="e">
            <v>#REF!</v>
          </cell>
          <cell r="FB274" t="e">
            <v>#REF!</v>
          </cell>
          <cell r="FC274" t="e">
            <v>#REF!</v>
          </cell>
          <cell r="FD274" t="e">
            <v>#REF!</v>
          </cell>
          <cell r="FE274" t="e">
            <v>#REF!</v>
          </cell>
          <cell r="FF274" t="e">
            <v>#REF!</v>
          </cell>
          <cell r="FG274" t="e">
            <v>#REF!</v>
          </cell>
          <cell r="FH274" t="e">
            <v>#REF!</v>
          </cell>
          <cell r="FI274" t="e">
            <v>#REF!</v>
          </cell>
          <cell r="FJ274" t="e">
            <v>#REF!</v>
          </cell>
          <cell r="FK274" t="e">
            <v>#REF!</v>
          </cell>
          <cell r="FL274" t="e">
            <v>#REF!</v>
          </cell>
          <cell r="FM274" t="e">
            <v>#REF!</v>
          </cell>
          <cell r="FN274" t="e">
            <v>#REF!</v>
          </cell>
          <cell r="FO274" t="e">
            <v>#REF!</v>
          </cell>
          <cell r="FP274" t="e">
            <v>#REF!</v>
          </cell>
          <cell r="FQ274" t="e">
            <v>#REF!</v>
          </cell>
          <cell r="FR274" t="e">
            <v>#REF!</v>
          </cell>
          <cell r="FS274" t="e">
            <v>#REF!</v>
          </cell>
          <cell r="FT274" t="e">
            <v>#REF!</v>
          </cell>
          <cell r="FU274" t="e">
            <v>#REF!</v>
          </cell>
          <cell r="FV274" t="e">
            <v>#REF!</v>
          </cell>
          <cell r="FW274" t="e">
            <v>#REF!</v>
          </cell>
          <cell r="FX274" t="e">
            <v>#REF!</v>
          </cell>
          <cell r="FY274" t="e">
            <v>#REF!</v>
          </cell>
          <cell r="FZ274" t="e">
            <v>#REF!</v>
          </cell>
          <cell r="GA274" t="e">
            <v>#REF!</v>
          </cell>
          <cell r="GB274" t="e">
            <v>#REF!</v>
          </cell>
          <cell r="GC274" t="e">
            <v>#REF!</v>
          </cell>
          <cell r="GD274" t="e">
            <v>#REF!</v>
          </cell>
          <cell r="GE274" t="e">
            <v>#REF!</v>
          </cell>
          <cell r="GF274" t="e">
            <v>#REF!</v>
          </cell>
          <cell r="GG274" t="e">
            <v>#REF!</v>
          </cell>
          <cell r="GH274" t="e">
            <v>#REF!</v>
          </cell>
          <cell r="GI274" t="e">
            <v>#REF!</v>
          </cell>
          <cell r="GJ274" t="e">
            <v>#REF!</v>
          </cell>
          <cell r="GK274" t="e">
            <v>#REF!</v>
          </cell>
          <cell r="GL274" t="e">
            <v>#REF!</v>
          </cell>
          <cell r="GM274" t="e">
            <v>#REF!</v>
          </cell>
          <cell r="GN274" t="e">
            <v>#REF!</v>
          </cell>
          <cell r="GO274" t="e">
            <v>#REF!</v>
          </cell>
          <cell r="GP274" t="e">
            <v>#REF!</v>
          </cell>
          <cell r="GQ274" t="e">
            <v>#REF!</v>
          </cell>
          <cell r="GR274" t="e">
            <v>#REF!</v>
          </cell>
          <cell r="GS274" t="e">
            <v>#REF!</v>
          </cell>
          <cell r="GT274" t="e">
            <v>#REF!</v>
          </cell>
          <cell r="GU274" t="e">
            <v>#REF!</v>
          </cell>
          <cell r="GV274" t="e">
            <v>#REF!</v>
          </cell>
          <cell r="GW274" t="e">
            <v>#REF!</v>
          </cell>
          <cell r="GX274" t="e">
            <v>#REF!</v>
          </cell>
          <cell r="GY274" t="e">
            <v>#REF!</v>
          </cell>
          <cell r="GZ274" t="e">
            <v>#REF!</v>
          </cell>
          <cell r="HA274" t="e">
            <v>#REF!</v>
          </cell>
          <cell r="HB274" t="e">
            <v>#REF!</v>
          </cell>
          <cell r="HC274" t="e">
            <v>#REF!</v>
          </cell>
          <cell r="HD274" t="e">
            <v>#REF!</v>
          </cell>
          <cell r="HE274" t="e">
            <v>#REF!</v>
          </cell>
          <cell r="HF274" t="e">
            <v>#REF!</v>
          </cell>
          <cell r="HG274" t="e">
            <v>#REF!</v>
          </cell>
          <cell r="HH274" t="e">
            <v>#REF!</v>
          </cell>
          <cell r="HI274" t="e">
            <v>#REF!</v>
          </cell>
          <cell r="HJ274" t="e">
            <v>#REF!</v>
          </cell>
          <cell r="HK274" t="e">
            <v>#REF!</v>
          </cell>
          <cell r="HL274" t="e">
            <v>#REF!</v>
          </cell>
          <cell r="HM274" t="e">
            <v>#REF!</v>
          </cell>
          <cell r="HN274" t="e">
            <v>#REF!</v>
          </cell>
          <cell r="HO274" t="e">
            <v>#REF!</v>
          </cell>
          <cell r="HP274" t="e">
            <v>#REF!</v>
          </cell>
          <cell r="HQ274" t="e">
            <v>#REF!</v>
          </cell>
          <cell r="HR274" t="e">
            <v>#REF!</v>
          </cell>
          <cell r="HS274" t="e">
            <v>#REF!</v>
          </cell>
          <cell r="HT274" t="e">
            <v>#REF!</v>
          </cell>
          <cell r="HU274" t="e">
            <v>#REF!</v>
          </cell>
          <cell r="HV274" t="e">
            <v>#REF!</v>
          </cell>
          <cell r="HW274" t="e">
            <v>#REF!</v>
          </cell>
          <cell r="HX274" t="e">
            <v>#REF!</v>
          </cell>
          <cell r="HY274" t="e">
            <v>#REF!</v>
          </cell>
          <cell r="HZ274" t="e">
            <v>#REF!</v>
          </cell>
          <cell r="IA274" t="e">
            <v>#REF!</v>
          </cell>
          <cell r="IB274" t="e">
            <v>#REF!</v>
          </cell>
          <cell r="IC274" t="e">
            <v>#REF!</v>
          </cell>
          <cell r="ID274" t="e">
            <v>#REF!</v>
          </cell>
          <cell r="IE274" t="e">
            <v>#REF!</v>
          </cell>
          <cell r="IF274" t="e">
            <v>#REF!</v>
          </cell>
          <cell r="IG274" t="e">
            <v>#REF!</v>
          </cell>
          <cell r="IH274" t="e">
            <v>#REF!</v>
          </cell>
          <cell r="II274" t="e">
            <v>#REF!</v>
          </cell>
          <cell r="IJ274" t="e">
            <v>#REF!</v>
          </cell>
          <cell r="IK274" t="e">
            <v>#REF!</v>
          </cell>
          <cell r="IL274" t="e">
            <v>#REF!</v>
          </cell>
          <cell r="IM274" t="e">
            <v>#REF!</v>
          </cell>
          <cell r="IN274" t="e">
            <v>#REF!</v>
          </cell>
          <cell r="IO274" t="e">
            <v>#REF!</v>
          </cell>
          <cell r="IP274" t="e">
            <v>#REF!</v>
          </cell>
          <cell r="IQ274" t="e">
            <v>#REF!</v>
          </cell>
          <cell r="IR274" t="e">
            <v>#REF!</v>
          </cell>
          <cell r="IS274" t="e">
            <v>#REF!</v>
          </cell>
          <cell r="IT274" t="e">
            <v>#REF!</v>
          </cell>
          <cell r="IU274" t="e">
            <v>#REF!</v>
          </cell>
          <cell r="IV274" t="e">
            <v>#REF!</v>
          </cell>
          <cell r="IW274" t="e">
            <v>#REF!</v>
          </cell>
          <cell r="IX274" t="e">
            <v>#REF!</v>
          </cell>
          <cell r="IY274" t="e">
            <v>#REF!</v>
          </cell>
          <cell r="IZ274" t="e">
            <v>#REF!</v>
          </cell>
          <cell r="JA274" t="e">
            <v>#REF!</v>
          </cell>
          <cell r="JB274" t="e">
            <v>#REF!</v>
          </cell>
          <cell r="JC274" t="e">
            <v>#REF!</v>
          </cell>
          <cell r="JD274" t="e">
            <v>#REF!</v>
          </cell>
          <cell r="JE274" t="e">
            <v>#REF!</v>
          </cell>
          <cell r="JF274" t="e">
            <v>#REF!</v>
          </cell>
          <cell r="JG274" t="e">
            <v>#REF!</v>
          </cell>
          <cell r="JH274" t="e">
            <v>#REF!</v>
          </cell>
          <cell r="JI274" t="e">
            <v>#REF!</v>
          </cell>
          <cell r="JJ274" t="e">
            <v>#REF!</v>
          </cell>
          <cell r="JK274" t="e">
            <v>#REF!</v>
          </cell>
        </row>
        <row r="275">
          <cell r="C275" t="str">
            <v>Hokchi</v>
          </cell>
          <cell r="D275" t="str">
            <v>1.4.9</v>
          </cell>
          <cell r="E275" t="str">
            <v>Hokchi1.4.9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  <cell r="Q275" t="e">
            <v>#REF!</v>
          </cell>
          <cell r="R275" t="e">
            <v>#REF!</v>
          </cell>
          <cell r="S275" t="e">
            <v>#REF!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  <cell r="AD275" t="e">
            <v>#REF!</v>
          </cell>
          <cell r="AE275" t="e">
            <v>#REF!</v>
          </cell>
          <cell r="AF275" t="e">
            <v>#REF!</v>
          </cell>
          <cell r="AG275" t="e">
            <v>#REF!</v>
          </cell>
          <cell r="AH275" t="e">
            <v>#REF!</v>
          </cell>
          <cell r="AI275" t="e">
            <v>#REF!</v>
          </cell>
          <cell r="AJ275" t="e">
            <v>#REF!</v>
          </cell>
          <cell r="AK275" t="e">
            <v>#REF!</v>
          </cell>
          <cell r="AL275" t="e">
            <v>#REF!</v>
          </cell>
          <cell r="AM275" t="e">
            <v>#REF!</v>
          </cell>
          <cell r="AN275" t="e">
            <v>#REF!</v>
          </cell>
          <cell r="AO275" t="e">
            <v>#REF!</v>
          </cell>
          <cell r="AP275" t="e">
            <v>#REF!</v>
          </cell>
          <cell r="AQ275" t="e">
            <v>#REF!</v>
          </cell>
          <cell r="AR275" t="e">
            <v>#REF!</v>
          </cell>
          <cell r="AS275" t="e">
            <v>#REF!</v>
          </cell>
          <cell r="AT275" t="e">
            <v>#REF!</v>
          </cell>
          <cell r="AU275" t="e">
            <v>#REF!</v>
          </cell>
          <cell r="AV275" t="e">
            <v>#REF!</v>
          </cell>
          <cell r="AW275" t="e">
            <v>#REF!</v>
          </cell>
          <cell r="AX275" t="e">
            <v>#REF!</v>
          </cell>
          <cell r="AY275" t="e">
            <v>#REF!</v>
          </cell>
          <cell r="AZ275" t="e">
            <v>#REF!</v>
          </cell>
          <cell r="BA275" t="e">
            <v>#REF!</v>
          </cell>
          <cell r="BB275" t="e">
            <v>#REF!</v>
          </cell>
          <cell r="BC275" t="e">
            <v>#REF!</v>
          </cell>
          <cell r="BD275" t="e">
            <v>#REF!</v>
          </cell>
          <cell r="BE275" t="e">
            <v>#REF!</v>
          </cell>
          <cell r="BF275" t="e">
            <v>#REF!</v>
          </cell>
          <cell r="BG275" t="e">
            <v>#REF!</v>
          </cell>
          <cell r="BH275" t="e">
            <v>#REF!</v>
          </cell>
          <cell r="BI275" t="e">
            <v>#REF!</v>
          </cell>
          <cell r="BJ275" t="e">
            <v>#REF!</v>
          </cell>
          <cell r="BK275" t="e">
            <v>#REF!</v>
          </cell>
          <cell r="BL275" t="e">
            <v>#REF!</v>
          </cell>
          <cell r="BM275" t="e">
            <v>#REF!</v>
          </cell>
          <cell r="BN275" t="e">
            <v>#REF!</v>
          </cell>
          <cell r="BO275" t="e">
            <v>#REF!</v>
          </cell>
          <cell r="BP275" t="e">
            <v>#REF!</v>
          </cell>
          <cell r="BQ275" t="e">
            <v>#REF!</v>
          </cell>
          <cell r="BR275" t="e">
            <v>#REF!</v>
          </cell>
          <cell r="BS275" t="e">
            <v>#REF!</v>
          </cell>
          <cell r="BT275" t="e">
            <v>#REF!</v>
          </cell>
          <cell r="BU275" t="e">
            <v>#REF!</v>
          </cell>
          <cell r="BV275" t="e">
            <v>#REF!</v>
          </cell>
          <cell r="BW275" t="e">
            <v>#REF!</v>
          </cell>
          <cell r="BX275" t="e">
            <v>#REF!</v>
          </cell>
          <cell r="BY275" t="e">
            <v>#REF!</v>
          </cell>
          <cell r="BZ275" t="e">
            <v>#REF!</v>
          </cell>
          <cell r="CA275" t="e">
            <v>#REF!</v>
          </cell>
          <cell r="CB275" t="e">
            <v>#REF!</v>
          </cell>
          <cell r="CC275" t="e">
            <v>#REF!</v>
          </cell>
          <cell r="CD275" t="e">
            <v>#REF!</v>
          </cell>
          <cell r="CE275" t="e">
            <v>#REF!</v>
          </cell>
          <cell r="CF275" t="e">
            <v>#REF!</v>
          </cell>
          <cell r="CG275" t="e">
            <v>#REF!</v>
          </cell>
          <cell r="CH275" t="e">
            <v>#REF!</v>
          </cell>
          <cell r="CI275" t="e">
            <v>#REF!</v>
          </cell>
          <cell r="CJ275" t="e">
            <v>#REF!</v>
          </cell>
          <cell r="CK275" t="e">
            <v>#REF!</v>
          </cell>
          <cell r="CL275" t="e">
            <v>#REF!</v>
          </cell>
          <cell r="CM275" t="e">
            <v>#REF!</v>
          </cell>
          <cell r="CN275" t="e">
            <v>#REF!</v>
          </cell>
          <cell r="CO275" t="e">
            <v>#REF!</v>
          </cell>
          <cell r="CP275" t="e">
            <v>#REF!</v>
          </cell>
          <cell r="CQ275" t="e">
            <v>#REF!</v>
          </cell>
          <cell r="CR275" t="e">
            <v>#REF!</v>
          </cell>
          <cell r="CS275" t="e">
            <v>#REF!</v>
          </cell>
          <cell r="CT275" t="e">
            <v>#REF!</v>
          </cell>
          <cell r="CU275" t="e">
            <v>#REF!</v>
          </cell>
          <cell r="CV275" t="e">
            <v>#REF!</v>
          </cell>
          <cell r="CW275" t="e">
            <v>#REF!</v>
          </cell>
          <cell r="CX275" t="e">
            <v>#REF!</v>
          </cell>
          <cell r="CY275" t="e">
            <v>#REF!</v>
          </cell>
          <cell r="CZ275" t="e">
            <v>#REF!</v>
          </cell>
          <cell r="DA275" t="e">
            <v>#REF!</v>
          </cell>
          <cell r="DB275" t="e">
            <v>#REF!</v>
          </cell>
          <cell r="DC275" t="e">
            <v>#REF!</v>
          </cell>
          <cell r="DD275" t="e">
            <v>#REF!</v>
          </cell>
          <cell r="DE275" t="e">
            <v>#REF!</v>
          </cell>
          <cell r="DF275" t="e">
            <v>#REF!</v>
          </cell>
          <cell r="DG275" t="e">
            <v>#REF!</v>
          </cell>
          <cell r="DH275" t="e">
            <v>#REF!</v>
          </cell>
          <cell r="DI275" t="e">
            <v>#REF!</v>
          </cell>
          <cell r="DJ275" t="e">
            <v>#REF!</v>
          </cell>
          <cell r="DK275" t="e">
            <v>#REF!</v>
          </cell>
          <cell r="DL275" t="e">
            <v>#REF!</v>
          </cell>
          <cell r="DM275" t="e">
            <v>#REF!</v>
          </cell>
          <cell r="DN275" t="e">
            <v>#REF!</v>
          </cell>
          <cell r="DO275" t="e">
            <v>#REF!</v>
          </cell>
          <cell r="DP275" t="e">
            <v>#REF!</v>
          </cell>
          <cell r="DQ275" t="e">
            <v>#REF!</v>
          </cell>
          <cell r="DR275" t="e">
            <v>#REF!</v>
          </cell>
          <cell r="DS275" t="e">
            <v>#REF!</v>
          </cell>
          <cell r="DT275" t="e">
            <v>#REF!</v>
          </cell>
          <cell r="DU275" t="e">
            <v>#REF!</v>
          </cell>
          <cell r="DV275" t="e">
            <v>#REF!</v>
          </cell>
          <cell r="DW275" t="e">
            <v>#REF!</v>
          </cell>
          <cell r="DX275" t="e">
            <v>#REF!</v>
          </cell>
          <cell r="DY275" t="e">
            <v>#REF!</v>
          </cell>
          <cell r="DZ275" t="e">
            <v>#REF!</v>
          </cell>
          <cell r="EA275" t="e">
            <v>#REF!</v>
          </cell>
          <cell r="EB275" t="e">
            <v>#REF!</v>
          </cell>
          <cell r="EC275" t="e">
            <v>#REF!</v>
          </cell>
          <cell r="ED275" t="e">
            <v>#REF!</v>
          </cell>
          <cell r="EE275" t="e">
            <v>#REF!</v>
          </cell>
          <cell r="EF275" t="e">
            <v>#REF!</v>
          </cell>
          <cell r="EG275" t="e">
            <v>#REF!</v>
          </cell>
          <cell r="EH275" t="e">
            <v>#REF!</v>
          </cell>
          <cell r="EI275" t="e">
            <v>#REF!</v>
          </cell>
          <cell r="EJ275" t="e">
            <v>#REF!</v>
          </cell>
          <cell r="EK275" t="e">
            <v>#REF!</v>
          </cell>
          <cell r="EL275" t="e">
            <v>#REF!</v>
          </cell>
          <cell r="EM275" t="e">
            <v>#REF!</v>
          </cell>
          <cell r="EN275" t="e">
            <v>#REF!</v>
          </cell>
          <cell r="EO275" t="e">
            <v>#REF!</v>
          </cell>
          <cell r="EP275" t="e">
            <v>#REF!</v>
          </cell>
          <cell r="EQ275" t="e">
            <v>#REF!</v>
          </cell>
          <cell r="ER275" t="e">
            <v>#REF!</v>
          </cell>
          <cell r="ES275" t="e">
            <v>#REF!</v>
          </cell>
          <cell r="ET275" t="e">
            <v>#REF!</v>
          </cell>
          <cell r="EU275" t="e">
            <v>#REF!</v>
          </cell>
          <cell r="EV275" t="e">
            <v>#REF!</v>
          </cell>
          <cell r="EW275" t="e">
            <v>#REF!</v>
          </cell>
          <cell r="EX275" t="e">
            <v>#REF!</v>
          </cell>
          <cell r="EY275" t="e">
            <v>#REF!</v>
          </cell>
          <cell r="EZ275" t="e">
            <v>#REF!</v>
          </cell>
          <cell r="FA275" t="e">
            <v>#REF!</v>
          </cell>
          <cell r="FB275" t="e">
            <v>#REF!</v>
          </cell>
          <cell r="FC275" t="e">
            <v>#REF!</v>
          </cell>
          <cell r="FD275" t="e">
            <v>#REF!</v>
          </cell>
          <cell r="FE275" t="e">
            <v>#REF!</v>
          </cell>
          <cell r="FF275" t="e">
            <v>#REF!</v>
          </cell>
          <cell r="FG275" t="e">
            <v>#REF!</v>
          </cell>
          <cell r="FH275" t="e">
            <v>#REF!</v>
          </cell>
          <cell r="FI275" t="e">
            <v>#REF!</v>
          </cell>
          <cell r="FJ275" t="e">
            <v>#REF!</v>
          </cell>
          <cell r="FK275" t="e">
            <v>#REF!</v>
          </cell>
          <cell r="FL275" t="e">
            <v>#REF!</v>
          </cell>
          <cell r="FM275" t="e">
            <v>#REF!</v>
          </cell>
          <cell r="FN275" t="e">
            <v>#REF!</v>
          </cell>
          <cell r="FO275" t="e">
            <v>#REF!</v>
          </cell>
          <cell r="FP275" t="e">
            <v>#REF!</v>
          </cell>
          <cell r="FQ275" t="e">
            <v>#REF!</v>
          </cell>
          <cell r="FR275" t="e">
            <v>#REF!</v>
          </cell>
          <cell r="FS275" t="e">
            <v>#REF!</v>
          </cell>
          <cell r="FT275" t="e">
            <v>#REF!</v>
          </cell>
          <cell r="FU275" t="e">
            <v>#REF!</v>
          </cell>
          <cell r="FV275" t="e">
            <v>#REF!</v>
          </cell>
          <cell r="FW275" t="e">
            <v>#REF!</v>
          </cell>
          <cell r="FX275" t="e">
            <v>#REF!</v>
          </cell>
          <cell r="FY275" t="e">
            <v>#REF!</v>
          </cell>
          <cell r="FZ275" t="e">
            <v>#REF!</v>
          </cell>
          <cell r="GA275" t="e">
            <v>#REF!</v>
          </cell>
          <cell r="GB275" t="e">
            <v>#REF!</v>
          </cell>
          <cell r="GC275" t="e">
            <v>#REF!</v>
          </cell>
          <cell r="GD275" t="e">
            <v>#REF!</v>
          </cell>
          <cell r="GE275" t="e">
            <v>#REF!</v>
          </cell>
          <cell r="GF275" t="e">
            <v>#REF!</v>
          </cell>
          <cell r="GG275" t="e">
            <v>#REF!</v>
          </cell>
          <cell r="GH275" t="e">
            <v>#REF!</v>
          </cell>
          <cell r="GI275" t="e">
            <v>#REF!</v>
          </cell>
          <cell r="GJ275" t="e">
            <v>#REF!</v>
          </cell>
          <cell r="GK275" t="e">
            <v>#REF!</v>
          </cell>
          <cell r="GL275" t="e">
            <v>#REF!</v>
          </cell>
          <cell r="GM275" t="e">
            <v>#REF!</v>
          </cell>
          <cell r="GN275" t="e">
            <v>#REF!</v>
          </cell>
          <cell r="GO275" t="e">
            <v>#REF!</v>
          </cell>
          <cell r="GP275" t="e">
            <v>#REF!</v>
          </cell>
          <cell r="GQ275" t="e">
            <v>#REF!</v>
          </cell>
          <cell r="GR275" t="e">
            <v>#REF!</v>
          </cell>
          <cell r="GS275" t="e">
            <v>#REF!</v>
          </cell>
          <cell r="GT275" t="e">
            <v>#REF!</v>
          </cell>
          <cell r="GU275" t="e">
            <v>#REF!</v>
          </cell>
          <cell r="GV275" t="e">
            <v>#REF!</v>
          </cell>
          <cell r="GW275" t="e">
            <v>#REF!</v>
          </cell>
          <cell r="GX275" t="e">
            <v>#REF!</v>
          </cell>
          <cell r="GY275" t="e">
            <v>#REF!</v>
          </cell>
          <cell r="GZ275" t="e">
            <v>#REF!</v>
          </cell>
          <cell r="HA275" t="e">
            <v>#REF!</v>
          </cell>
          <cell r="HB275" t="e">
            <v>#REF!</v>
          </cell>
          <cell r="HC275" t="e">
            <v>#REF!</v>
          </cell>
          <cell r="HD275" t="e">
            <v>#REF!</v>
          </cell>
          <cell r="HE275" t="e">
            <v>#REF!</v>
          </cell>
          <cell r="HF275" t="e">
            <v>#REF!</v>
          </cell>
          <cell r="HG275" t="e">
            <v>#REF!</v>
          </cell>
          <cell r="HH275" t="e">
            <v>#REF!</v>
          </cell>
          <cell r="HI275" t="e">
            <v>#REF!</v>
          </cell>
          <cell r="HJ275" t="e">
            <v>#REF!</v>
          </cell>
          <cell r="HK275" t="e">
            <v>#REF!</v>
          </cell>
          <cell r="HL275" t="e">
            <v>#REF!</v>
          </cell>
          <cell r="HM275" t="e">
            <v>#REF!</v>
          </cell>
          <cell r="HN275" t="e">
            <v>#REF!</v>
          </cell>
          <cell r="HO275" t="e">
            <v>#REF!</v>
          </cell>
          <cell r="HP275" t="e">
            <v>#REF!</v>
          </cell>
          <cell r="HQ275" t="e">
            <v>#REF!</v>
          </cell>
          <cell r="HR275" t="e">
            <v>#REF!</v>
          </cell>
          <cell r="HS275" t="e">
            <v>#REF!</v>
          </cell>
          <cell r="HT275" t="e">
            <v>#REF!</v>
          </cell>
          <cell r="HU275" t="e">
            <v>#REF!</v>
          </cell>
          <cell r="HV275" t="e">
            <v>#REF!</v>
          </cell>
          <cell r="HW275" t="e">
            <v>#REF!</v>
          </cell>
          <cell r="HX275" t="e">
            <v>#REF!</v>
          </cell>
          <cell r="HY275" t="e">
            <v>#REF!</v>
          </cell>
          <cell r="HZ275" t="e">
            <v>#REF!</v>
          </cell>
          <cell r="IA275" t="e">
            <v>#REF!</v>
          </cell>
          <cell r="IB275" t="e">
            <v>#REF!</v>
          </cell>
          <cell r="IC275" t="e">
            <v>#REF!</v>
          </cell>
          <cell r="ID275" t="e">
            <v>#REF!</v>
          </cell>
          <cell r="IE275" t="e">
            <v>#REF!</v>
          </cell>
          <cell r="IF275" t="e">
            <v>#REF!</v>
          </cell>
          <cell r="IG275" t="e">
            <v>#REF!</v>
          </cell>
          <cell r="IH275" t="e">
            <v>#REF!</v>
          </cell>
          <cell r="II275" t="e">
            <v>#REF!</v>
          </cell>
          <cell r="IJ275" t="e">
            <v>#REF!</v>
          </cell>
          <cell r="IK275" t="e">
            <v>#REF!</v>
          </cell>
          <cell r="IL275" t="e">
            <v>#REF!</v>
          </cell>
          <cell r="IM275" t="e">
            <v>#REF!</v>
          </cell>
          <cell r="IN275" t="e">
            <v>#REF!</v>
          </cell>
          <cell r="IO275" t="e">
            <v>#REF!</v>
          </cell>
          <cell r="IP275" t="e">
            <v>#REF!</v>
          </cell>
          <cell r="IQ275" t="e">
            <v>#REF!</v>
          </cell>
          <cell r="IR275" t="e">
            <v>#REF!</v>
          </cell>
          <cell r="IS275" t="e">
            <v>#REF!</v>
          </cell>
          <cell r="IT275" t="e">
            <v>#REF!</v>
          </cell>
          <cell r="IU275" t="e">
            <v>#REF!</v>
          </cell>
          <cell r="IV275" t="e">
            <v>#REF!</v>
          </cell>
          <cell r="IW275" t="e">
            <v>#REF!</v>
          </cell>
          <cell r="IX275" t="e">
            <v>#REF!</v>
          </cell>
          <cell r="IY275" t="e">
            <v>#REF!</v>
          </cell>
          <cell r="IZ275" t="e">
            <v>#REF!</v>
          </cell>
          <cell r="JA275" t="e">
            <v>#REF!</v>
          </cell>
          <cell r="JB275" t="e">
            <v>#REF!</v>
          </cell>
          <cell r="JC275" t="e">
            <v>#REF!</v>
          </cell>
          <cell r="JD275" t="e">
            <v>#REF!</v>
          </cell>
          <cell r="JE275" t="e">
            <v>#REF!</v>
          </cell>
          <cell r="JF275" t="e">
            <v>#REF!</v>
          </cell>
          <cell r="JG275" t="e">
            <v>#REF!</v>
          </cell>
          <cell r="JH275" t="e">
            <v>#REF!</v>
          </cell>
          <cell r="JI275" t="e">
            <v>#REF!</v>
          </cell>
          <cell r="JJ275" t="e">
            <v>#REF!</v>
          </cell>
          <cell r="JK275" t="e">
            <v>#REF!</v>
          </cell>
        </row>
        <row r="276">
          <cell r="C276" t="str">
            <v>Hokchi</v>
          </cell>
          <cell r="D276" t="str">
            <v>1.4.10</v>
          </cell>
          <cell r="E276" t="str">
            <v>Hokchi1.4.10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  <cell r="R276" t="e">
            <v>#REF!</v>
          </cell>
          <cell r="S276" t="e">
            <v>#REF!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  <cell r="AD276" t="e">
            <v>#REF!</v>
          </cell>
          <cell r="AE276" t="e">
            <v>#REF!</v>
          </cell>
          <cell r="AF276" t="e">
            <v>#REF!</v>
          </cell>
          <cell r="AG276" t="e">
            <v>#REF!</v>
          </cell>
          <cell r="AH276" t="e">
            <v>#REF!</v>
          </cell>
          <cell r="AI276" t="e">
            <v>#REF!</v>
          </cell>
          <cell r="AJ276" t="e">
            <v>#REF!</v>
          </cell>
          <cell r="AK276" t="e">
            <v>#REF!</v>
          </cell>
          <cell r="AL276" t="e">
            <v>#REF!</v>
          </cell>
          <cell r="AM276" t="e">
            <v>#REF!</v>
          </cell>
          <cell r="AN276" t="e">
            <v>#REF!</v>
          </cell>
          <cell r="AO276" t="e">
            <v>#REF!</v>
          </cell>
          <cell r="AP276" t="e">
            <v>#REF!</v>
          </cell>
          <cell r="AQ276" t="e">
            <v>#REF!</v>
          </cell>
          <cell r="AR276" t="e">
            <v>#REF!</v>
          </cell>
          <cell r="AS276" t="e">
            <v>#REF!</v>
          </cell>
          <cell r="AT276" t="e">
            <v>#REF!</v>
          </cell>
          <cell r="AU276" t="e">
            <v>#REF!</v>
          </cell>
          <cell r="AV276" t="e">
            <v>#REF!</v>
          </cell>
          <cell r="AW276" t="e">
            <v>#REF!</v>
          </cell>
          <cell r="AX276" t="e">
            <v>#REF!</v>
          </cell>
          <cell r="AY276" t="e">
            <v>#REF!</v>
          </cell>
          <cell r="AZ276" t="e">
            <v>#REF!</v>
          </cell>
          <cell r="BA276" t="e">
            <v>#REF!</v>
          </cell>
          <cell r="BB276" t="e">
            <v>#REF!</v>
          </cell>
          <cell r="BC276" t="e">
            <v>#REF!</v>
          </cell>
          <cell r="BD276" t="e">
            <v>#REF!</v>
          </cell>
          <cell r="BE276" t="e">
            <v>#REF!</v>
          </cell>
          <cell r="BF276" t="e">
            <v>#REF!</v>
          </cell>
          <cell r="BG276" t="e">
            <v>#REF!</v>
          </cell>
          <cell r="BH276" t="e">
            <v>#REF!</v>
          </cell>
          <cell r="BI276" t="e">
            <v>#REF!</v>
          </cell>
          <cell r="BJ276" t="e">
            <v>#REF!</v>
          </cell>
          <cell r="BK276" t="e">
            <v>#REF!</v>
          </cell>
          <cell r="BL276" t="e">
            <v>#REF!</v>
          </cell>
          <cell r="BM276" t="e">
            <v>#REF!</v>
          </cell>
          <cell r="BN276" t="e">
            <v>#REF!</v>
          </cell>
          <cell r="BO276" t="e">
            <v>#REF!</v>
          </cell>
          <cell r="BP276" t="e">
            <v>#REF!</v>
          </cell>
          <cell r="BQ276" t="e">
            <v>#REF!</v>
          </cell>
          <cell r="BR276" t="e">
            <v>#REF!</v>
          </cell>
          <cell r="BS276" t="e">
            <v>#REF!</v>
          </cell>
          <cell r="BT276" t="e">
            <v>#REF!</v>
          </cell>
          <cell r="BU276" t="e">
            <v>#REF!</v>
          </cell>
          <cell r="BV276" t="e">
            <v>#REF!</v>
          </cell>
          <cell r="BW276" t="e">
            <v>#REF!</v>
          </cell>
          <cell r="BX276" t="e">
            <v>#REF!</v>
          </cell>
          <cell r="BY276" t="e">
            <v>#REF!</v>
          </cell>
          <cell r="BZ276" t="e">
            <v>#REF!</v>
          </cell>
          <cell r="CA276" t="e">
            <v>#REF!</v>
          </cell>
          <cell r="CB276" t="e">
            <v>#REF!</v>
          </cell>
          <cell r="CC276" t="e">
            <v>#REF!</v>
          </cell>
          <cell r="CD276" t="e">
            <v>#REF!</v>
          </cell>
          <cell r="CE276" t="e">
            <v>#REF!</v>
          </cell>
          <cell r="CF276" t="e">
            <v>#REF!</v>
          </cell>
          <cell r="CG276" t="e">
            <v>#REF!</v>
          </cell>
          <cell r="CH276" t="e">
            <v>#REF!</v>
          </cell>
          <cell r="CI276" t="e">
            <v>#REF!</v>
          </cell>
          <cell r="CJ276" t="e">
            <v>#REF!</v>
          </cell>
          <cell r="CK276" t="e">
            <v>#REF!</v>
          </cell>
          <cell r="CL276" t="e">
            <v>#REF!</v>
          </cell>
          <cell r="CM276" t="e">
            <v>#REF!</v>
          </cell>
          <cell r="CN276" t="e">
            <v>#REF!</v>
          </cell>
          <cell r="CO276" t="e">
            <v>#REF!</v>
          </cell>
          <cell r="CP276" t="e">
            <v>#REF!</v>
          </cell>
          <cell r="CQ276" t="e">
            <v>#REF!</v>
          </cell>
          <cell r="CR276" t="e">
            <v>#REF!</v>
          </cell>
          <cell r="CS276" t="e">
            <v>#REF!</v>
          </cell>
          <cell r="CT276" t="e">
            <v>#REF!</v>
          </cell>
          <cell r="CU276" t="e">
            <v>#REF!</v>
          </cell>
          <cell r="CV276" t="e">
            <v>#REF!</v>
          </cell>
          <cell r="CW276" t="e">
            <v>#REF!</v>
          </cell>
          <cell r="CX276" t="e">
            <v>#REF!</v>
          </cell>
          <cell r="CY276" t="e">
            <v>#REF!</v>
          </cell>
          <cell r="CZ276" t="e">
            <v>#REF!</v>
          </cell>
          <cell r="DA276" t="e">
            <v>#REF!</v>
          </cell>
          <cell r="DB276" t="e">
            <v>#REF!</v>
          </cell>
          <cell r="DC276" t="e">
            <v>#REF!</v>
          </cell>
          <cell r="DD276" t="e">
            <v>#REF!</v>
          </cell>
          <cell r="DE276" t="e">
            <v>#REF!</v>
          </cell>
          <cell r="DF276" t="e">
            <v>#REF!</v>
          </cell>
          <cell r="DG276" t="e">
            <v>#REF!</v>
          </cell>
          <cell r="DH276" t="e">
            <v>#REF!</v>
          </cell>
          <cell r="DI276" t="e">
            <v>#REF!</v>
          </cell>
          <cell r="DJ276" t="e">
            <v>#REF!</v>
          </cell>
          <cell r="DK276" t="e">
            <v>#REF!</v>
          </cell>
          <cell r="DL276" t="e">
            <v>#REF!</v>
          </cell>
          <cell r="DM276" t="e">
            <v>#REF!</v>
          </cell>
          <cell r="DN276" t="e">
            <v>#REF!</v>
          </cell>
          <cell r="DO276" t="e">
            <v>#REF!</v>
          </cell>
          <cell r="DP276" t="e">
            <v>#REF!</v>
          </cell>
          <cell r="DQ276" t="e">
            <v>#REF!</v>
          </cell>
          <cell r="DR276" t="e">
            <v>#REF!</v>
          </cell>
          <cell r="DS276" t="e">
            <v>#REF!</v>
          </cell>
          <cell r="DT276" t="e">
            <v>#REF!</v>
          </cell>
          <cell r="DU276" t="e">
            <v>#REF!</v>
          </cell>
          <cell r="DV276" t="e">
            <v>#REF!</v>
          </cell>
          <cell r="DW276" t="e">
            <v>#REF!</v>
          </cell>
          <cell r="DX276" t="e">
            <v>#REF!</v>
          </cell>
          <cell r="DY276" t="e">
            <v>#REF!</v>
          </cell>
          <cell r="DZ276" t="e">
            <v>#REF!</v>
          </cell>
          <cell r="EA276" t="e">
            <v>#REF!</v>
          </cell>
          <cell r="EB276" t="e">
            <v>#REF!</v>
          </cell>
          <cell r="EC276" t="e">
            <v>#REF!</v>
          </cell>
          <cell r="ED276" t="e">
            <v>#REF!</v>
          </cell>
          <cell r="EE276" t="e">
            <v>#REF!</v>
          </cell>
          <cell r="EF276" t="e">
            <v>#REF!</v>
          </cell>
          <cell r="EG276" t="e">
            <v>#REF!</v>
          </cell>
          <cell r="EH276" t="e">
            <v>#REF!</v>
          </cell>
          <cell r="EI276" t="e">
            <v>#REF!</v>
          </cell>
          <cell r="EJ276" t="e">
            <v>#REF!</v>
          </cell>
          <cell r="EK276" t="e">
            <v>#REF!</v>
          </cell>
          <cell r="EL276" t="e">
            <v>#REF!</v>
          </cell>
          <cell r="EM276" t="e">
            <v>#REF!</v>
          </cell>
          <cell r="EN276" t="e">
            <v>#REF!</v>
          </cell>
          <cell r="EO276" t="e">
            <v>#REF!</v>
          </cell>
          <cell r="EP276" t="e">
            <v>#REF!</v>
          </cell>
          <cell r="EQ276" t="e">
            <v>#REF!</v>
          </cell>
          <cell r="ER276" t="e">
            <v>#REF!</v>
          </cell>
          <cell r="ES276" t="e">
            <v>#REF!</v>
          </cell>
          <cell r="ET276" t="e">
            <v>#REF!</v>
          </cell>
          <cell r="EU276" t="e">
            <v>#REF!</v>
          </cell>
          <cell r="EV276" t="e">
            <v>#REF!</v>
          </cell>
          <cell r="EW276" t="e">
            <v>#REF!</v>
          </cell>
          <cell r="EX276" t="e">
            <v>#REF!</v>
          </cell>
          <cell r="EY276" t="e">
            <v>#REF!</v>
          </cell>
          <cell r="EZ276" t="e">
            <v>#REF!</v>
          </cell>
          <cell r="FA276" t="e">
            <v>#REF!</v>
          </cell>
          <cell r="FB276" t="e">
            <v>#REF!</v>
          </cell>
          <cell r="FC276" t="e">
            <v>#REF!</v>
          </cell>
          <cell r="FD276" t="e">
            <v>#REF!</v>
          </cell>
          <cell r="FE276" t="e">
            <v>#REF!</v>
          </cell>
          <cell r="FF276" t="e">
            <v>#REF!</v>
          </cell>
          <cell r="FG276" t="e">
            <v>#REF!</v>
          </cell>
          <cell r="FH276" t="e">
            <v>#REF!</v>
          </cell>
          <cell r="FI276" t="e">
            <v>#REF!</v>
          </cell>
          <cell r="FJ276" t="e">
            <v>#REF!</v>
          </cell>
          <cell r="FK276" t="e">
            <v>#REF!</v>
          </cell>
          <cell r="FL276" t="e">
            <v>#REF!</v>
          </cell>
          <cell r="FM276" t="e">
            <v>#REF!</v>
          </cell>
          <cell r="FN276" t="e">
            <v>#REF!</v>
          </cell>
          <cell r="FO276" t="e">
            <v>#REF!</v>
          </cell>
          <cell r="FP276" t="e">
            <v>#REF!</v>
          </cell>
          <cell r="FQ276" t="e">
            <v>#REF!</v>
          </cell>
          <cell r="FR276" t="e">
            <v>#REF!</v>
          </cell>
          <cell r="FS276" t="e">
            <v>#REF!</v>
          </cell>
          <cell r="FT276" t="e">
            <v>#REF!</v>
          </cell>
          <cell r="FU276" t="e">
            <v>#REF!</v>
          </cell>
          <cell r="FV276" t="e">
            <v>#REF!</v>
          </cell>
          <cell r="FW276" t="e">
            <v>#REF!</v>
          </cell>
          <cell r="FX276" t="e">
            <v>#REF!</v>
          </cell>
          <cell r="FY276" t="e">
            <v>#REF!</v>
          </cell>
          <cell r="FZ276" t="e">
            <v>#REF!</v>
          </cell>
          <cell r="GA276" t="e">
            <v>#REF!</v>
          </cell>
          <cell r="GB276" t="e">
            <v>#REF!</v>
          </cell>
          <cell r="GC276" t="e">
            <v>#REF!</v>
          </cell>
          <cell r="GD276" t="e">
            <v>#REF!</v>
          </cell>
          <cell r="GE276" t="e">
            <v>#REF!</v>
          </cell>
          <cell r="GF276" t="e">
            <v>#REF!</v>
          </cell>
          <cell r="GG276" t="e">
            <v>#REF!</v>
          </cell>
          <cell r="GH276" t="e">
            <v>#REF!</v>
          </cell>
          <cell r="GI276" t="e">
            <v>#REF!</v>
          </cell>
          <cell r="GJ276" t="e">
            <v>#REF!</v>
          </cell>
          <cell r="GK276" t="e">
            <v>#REF!</v>
          </cell>
          <cell r="GL276" t="e">
            <v>#REF!</v>
          </cell>
          <cell r="GM276" t="e">
            <v>#REF!</v>
          </cell>
          <cell r="GN276" t="e">
            <v>#REF!</v>
          </cell>
          <cell r="GO276" t="e">
            <v>#REF!</v>
          </cell>
          <cell r="GP276" t="e">
            <v>#REF!</v>
          </cell>
          <cell r="GQ276" t="e">
            <v>#REF!</v>
          </cell>
          <cell r="GR276" t="e">
            <v>#REF!</v>
          </cell>
          <cell r="GS276" t="e">
            <v>#REF!</v>
          </cell>
          <cell r="GT276" t="e">
            <v>#REF!</v>
          </cell>
          <cell r="GU276" t="e">
            <v>#REF!</v>
          </cell>
          <cell r="GV276" t="e">
            <v>#REF!</v>
          </cell>
          <cell r="GW276" t="e">
            <v>#REF!</v>
          </cell>
          <cell r="GX276" t="e">
            <v>#REF!</v>
          </cell>
          <cell r="GY276" t="e">
            <v>#REF!</v>
          </cell>
          <cell r="GZ276" t="e">
            <v>#REF!</v>
          </cell>
          <cell r="HA276" t="e">
            <v>#REF!</v>
          </cell>
          <cell r="HB276" t="e">
            <v>#REF!</v>
          </cell>
          <cell r="HC276" t="e">
            <v>#REF!</v>
          </cell>
          <cell r="HD276" t="e">
            <v>#REF!</v>
          </cell>
          <cell r="HE276" t="e">
            <v>#REF!</v>
          </cell>
          <cell r="HF276" t="e">
            <v>#REF!</v>
          </cell>
          <cell r="HG276" t="e">
            <v>#REF!</v>
          </cell>
          <cell r="HH276" t="e">
            <v>#REF!</v>
          </cell>
          <cell r="HI276" t="e">
            <v>#REF!</v>
          </cell>
          <cell r="HJ276" t="e">
            <v>#REF!</v>
          </cell>
          <cell r="HK276" t="e">
            <v>#REF!</v>
          </cell>
          <cell r="HL276" t="e">
            <v>#REF!</v>
          </cell>
          <cell r="HM276" t="e">
            <v>#REF!</v>
          </cell>
          <cell r="HN276" t="e">
            <v>#REF!</v>
          </cell>
          <cell r="HO276" t="e">
            <v>#REF!</v>
          </cell>
          <cell r="HP276" t="e">
            <v>#REF!</v>
          </cell>
          <cell r="HQ276" t="e">
            <v>#REF!</v>
          </cell>
          <cell r="HR276" t="e">
            <v>#REF!</v>
          </cell>
          <cell r="HS276" t="e">
            <v>#REF!</v>
          </cell>
          <cell r="HT276" t="e">
            <v>#REF!</v>
          </cell>
          <cell r="HU276" t="e">
            <v>#REF!</v>
          </cell>
          <cell r="HV276" t="e">
            <v>#REF!</v>
          </cell>
          <cell r="HW276" t="e">
            <v>#REF!</v>
          </cell>
          <cell r="HX276" t="e">
            <v>#REF!</v>
          </cell>
          <cell r="HY276" t="e">
            <v>#REF!</v>
          </cell>
          <cell r="HZ276" t="e">
            <v>#REF!</v>
          </cell>
          <cell r="IA276" t="e">
            <v>#REF!</v>
          </cell>
          <cell r="IB276" t="e">
            <v>#REF!</v>
          </cell>
          <cell r="IC276" t="e">
            <v>#REF!</v>
          </cell>
          <cell r="ID276" t="e">
            <v>#REF!</v>
          </cell>
          <cell r="IE276" t="e">
            <v>#REF!</v>
          </cell>
          <cell r="IF276" t="e">
            <v>#REF!</v>
          </cell>
          <cell r="IG276" t="e">
            <v>#REF!</v>
          </cell>
          <cell r="IH276" t="e">
            <v>#REF!</v>
          </cell>
          <cell r="II276" t="e">
            <v>#REF!</v>
          </cell>
          <cell r="IJ276" t="e">
            <v>#REF!</v>
          </cell>
          <cell r="IK276" t="e">
            <v>#REF!</v>
          </cell>
          <cell r="IL276" t="e">
            <v>#REF!</v>
          </cell>
          <cell r="IM276" t="e">
            <v>#REF!</v>
          </cell>
          <cell r="IN276" t="e">
            <v>#REF!</v>
          </cell>
          <cell r="IO276" t="e">
            <v>#REF!</v>
          </cell>
          <cell r="IP276" t="e">
            <v>#REF!</v>
          </cell>
          <cell r="IQ276" t="e">
            <v>#REF!</v>
          </cell>
          <cell r="IR276" t="e">
            <v>#REF!</v>
          </cell>
          <cell r="IS276" t="e">
            <v>#REF!</v>
          </cell>
          <cell r="IT276" t="e">
            <v>#REF!</v>
          </cell>
          <cell r="IU276" t="e">
            <v>#REF!</v>
          </cell>
          <cell r="IV276" t="e">
            <v>#REF!</v>
          </cell>
          <cell r="IW276" t="e">
            <v>#REF!</v>
          </cell>
          <cell r="IX276" t="e">
            <v>#REF!</v>
          </cell>
          <cell r="IY276" t="e">
            <v>#REF!</v>
          </cell>
          <cell r="IZ276" t="e">
            <v>#REF!</v>
          </cell>
          <cell r="JA276" t="e">
            <v>#REF!</v>
          </cell>
          <cell r="JB276" t="e">
            <v>#REF!</v>
          </cell>
          <cell r="JC276" t="e">
            <v>#REF!</v>
          </cell>
          <cell r="JD276" t="e">
            <v>#REF!</v>
          </cell>
          <cell r="JE276" t="e">
            <v>#REF!</v>
          </cell>
          <cell r="JF276" t="e">
            <v>#REF!</v>
          </cell>
          <cell r="JG276" t="e">
            <v>#REF!</v>
          </cell>
          <cell r="JH276" t="e">
            <v>#REF!</v>
          </cell>
          <cell r="JI276" t="e">
            <v>#REF!</v>
          </cell>
          <cell r="JJ276" t="e">
            <v>#REF!</v>
          </cell>
          <cell r="JK276" t="e">
            <v>#REF!</v>
          </cell>
        </row>
        <row r="277">
          <cell r="C277" t="str">
            <v>Hokchi</v>
          </cell>
          <cell r="D277" t="str">
            <v>4.1.13</v>
          </cell>
          <cell r="E277" t="str">
            <v>Hokchi4.1.13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 t="e">
            <v>#REF!</v>
          </cell>
          <cell r="AJ277" t="e">
            <v>#REF!</v>
          </cell>
          <cell r="AK277" t="e">
            <v>#REF!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  <cell r="AQ277" t="e">
            <v>#REF!</v>
          </cell>
          <cell r="AR277" t="e">
            <v>#REF!</v>
          </cell>
          <cell r="AS277" t="e">
            <v>#REF!</v>
          </cell>
          <cell r="AT277" t="e">
            <v>#REF!</v>
          </cell>
          <cell r="AU277" t="e">
            <v>#REF!</v>
          </cell>
          <cell r="AV277" t="e">
            <v>#REF!</v>
          </cell>
          <cell r="AW277" t="e">
            <v>#REF!</v>
          </cell>
          <cell r="AX277" t="e">
            <v>#REF!</v>
          </cell>
          <cell r="AY277" t="e">
            <v>#REF!</v>
          </cell>
          <cell r="AZ277" t="e">
            <v>#REF!</v>
          </cell>
          <cell r="BA277" t="e">
            <v>#REF!</v>
          </cell>
          <cell r="BB277" t="e">
            <v>#REF!</v>
          </cell>
          <cell r="BC277" t="e">
            <v>#REF!</v>
          </cell>
          <cell r="BD277" t="e">
            <v>#REF!</v>
          </cell>
          <cell r="BE277" t="e">
            <v>#REF!</v>
          </cell>
          <cell r="BF277" t="e">
            <v>#REF!</v>
          </cell>
          <cell r="BG277" t="e">
            <v>#REF!</v>
          </cell>
          <cell r="BH277" t="e">
            <v>#REF!</v>
          </cell>
          <cell r="BI277" t="e">
            <v>#REF!</v>
          </cell>
          <cell r="BJ277" t="e">
            <v>#REF!</v>
          </cell>
          <cell r="BK277" t="e">
            <v>#REF!</v>
          </cell>
          <cell r="BL277" t="e">
            <v>#REF!</v>
          </cell>
          <cell r="BM277" t="e">
            <v>#REF!</v>
          </cell>
          <cell r="BN277" t="e">
            <v>#REF!</v>
          </cell>
          <cell r="BO277" t="e">
            <v>#REF!</v>
          </cell>
          <cell r="BP277" t="e">
            <v>#REF!</v>
          </cell>
          <cell r="BQ277" t="e">
            <v>#REF!</v>
          </cell>
          <cell r="BR277" t="e">
            <v>#REF!</v>
          </cell>
          <cell r="BS277" t="e">
            <v>#REF!</v>
          </cell>
          <cell r="BT277" t="e">
            <v>#REF!</v>
          </cell>
          <cell r="BU277" t="e">
            <v>#REF!</v>
          </cell>
          <cell r="BV277" t="e">
            <v>#REF!</v>
          </cell>
          <cell r="BW277" t="e">
            <v>#REF!</v>
          </cell>
          <cell r="BX277" t="e">
            <v>#REF!</v>
          </cell>
          <cell r="BY277" t="e">
            <v>#REF!</v>
          </cell>
          <cell r="BZ277" t="e">
            <v>#REF!</v>
          </cell>
          <cell r="CA277" t="e">
            <v>#REF!</v>
          </cell>
          <cell r="CB277" t="e">
            <v>#REF!</v>
          </cell>
          <cell r="CC277" t="e">
            <v>#REF!</v>
          </cell>
          <cell r="CD277" t="e">
            <v>#REF!</v>
          </cell>
          <cell r="CE277" t="e">
            <v>#REF!</v>
          </cell>
          <cell r="CF277" t="e">
            <v>#REF!</v>
          </cell>
          <cell r="CG277" t="e">
            <v>#REF!</v>
          </cell>
          <cell r="CH277" t="e">
            <v>#REF!</v>
          </cell>
          <cell r="CI277" t="e">
            <v>#REF!</v>
          </cell>
          <cell r="CJ277" t="e">
            <v>#REF!</v>
          </cell>
          <cell r="CK277" t="e">
            <v>#REF!</v>
          </cell>
          <cell r="CL277" t="e">
            <v>#REF!</v>
          </cell>
          <cell r="CM277" t="e">
            <v>#REF!</v>
          </cell>
          <cell r="CN277" t="e">
            <v>#REF!</v>
          </cell>
          <cell r="CO277" t="e">
            <v>#REF!</v>
          </cell>
          <cell r="CP277" t="e">
            <v>#REF!</v>
          </cell>
          <cell r="CQ277" t="e">
            <v>#REF!</v>
          </cell>
          <cell r="CR277" t="e">
            <v>#REF!</v>
          </cell>
          <cell r="CS277" t="e">
            <v>#REF!</v>
          </cell>
          <cell r="CT277" t="e">
            <v>#REF!</v>
          </cell>
          <cell r="CU277" t="e">
            <v>#REF!</v>
          </cell>
          <cell r="CV277" t="e">
            <v>#REF!</v>
          </cell>
          <cell r="CW277" t="e">
            <v>#REF!</v>
          </cell>
          <cell r="CX277" t="e">
            <v>#REF!</v>
          </cell>
          <cell r="CY277" t="e">
            <v>#REF!</v>
          </cell>
          <cell r="CZ277" t="e">
            <v>#REF!</v>
          </cell>
          <cell r="DA277" t="e">
            <v>#REF!</v>
          </cell>
          <cell r="DB277" t="e">
            <v>#REF!</v>
          </cell>
          <cell r="DC277" t="e">
            <v>#REF!</v>
          </cell>
          <cell r="DD277" t="e">
            <v>#REF!</v>
          </cell>
          <cell r="DE277" t="e">
            <v>#REF!</v>
          </cell>
          <cell r="DF277" t="e">
            <v>#REF!</v>
          </cell>
          <cell r="DG277" t="e">
            <v>#REF!</v>
          </cell>
          <cell r="DH277" t="e">
            <v>#REF!</v>
          </cell>
          <cell r="DI277" t="e">
            <v>#REF!</v>
          </cell>
          <cell r="DJ277" t="e">
            <v>#REF!</v>
          </cell>
          <cell r="DK277" t="e">
            <v>#REF!</v>
          </cell>
          <cell r="DL277" t="e">
            <v>#REF!</v>
          </cell>
          <cell r="DM277" t="e">
            <v>#REF!</v>
          </cell>
          <cell r="DN277" t="e">
            <v>#REF!</v>
          </cell>
          <cell r="DO277" t="e">
            <v>#REF!</v>
          </cell>
          <cell r="DP277" t="e">
            <v>#REF!</v>
          </cell>
          <cell r="DQ277" t="e">
            <v>#REF!</v>
          </cell>
          <cell r="DR277" t="e">
            <v>#REF!</v>
          </cell>
          <cell r="DS277" t="e">
            <v>#REF!</v>
          </cell>
          <cell r="DT277" t="e">
            <v>#REF!</v>
          </cell>
          <cell r="DU277" t="e">
            <v>#REF!</v>
          </cell>
          <cell r="DV277" t="e">
            <v>#REF!</v>
          </cell>
          <cell r="DW277" t="e">
            <v>#REF!</v>
          </cell>
          <cell r="DX277" t="e">
            <v>#REF!</v>
          </cell>
          <cell r="DY277" t="e">
            <v>#REF!</v>
          </cell>
          <cell r="DZ277" t="e">
            <v>#REF!</v>
          </cell>
          <cell r="EA277" t="e">
            <v>#REF!</v>
          </cell>
          <cell r="EB277" t="e">
            <v>#REF!</v>
          </cell>
          <cell r="EC277" t="e">
            <v>#REF!</v>
          </cell>
          <cell r="ED277" t="e">
            <v>#REF!</v>
          </cell>
          <cell r="EE277" t="e">
            <v>#REF!</v>
          </cell>
          <cell r="EF277" t="e">
            <v>#REF!</v>
          </cell>
          <cell r="EG277" t="e">
            <v>#REF!</v>
          </cell>
          <cell r="EH277" t="e">
            <v>#REF!</v>
          </cell>
          <cell r="EI277" t="e">
            <v>#REF!</v>
          </cell>
          <cell r="EJ277" t="e">
            <v>#REF!</v>
          </cell>
          <cell r="EK277" t="e">
            <v>#REF!</v>
          </cell>
          <cell r="EL277" t="e">
            <v>#REF!</v>
          </cell>
          <cell r="EM277" t="e">
            <v>#REF!</v>
          </cell>
          <cell r="EN277" t="e">
            <v>#REF!</v>
          </cell>
          <cell r="EO277" t="e">
            <v>#REF!</v>
          </cell>
          <cell r="EP277" t="e">
            <v>#REF!</v>
          </cell>
          <cell r="EQ277" t="e">
            <v>#REF!</v>
          </cell>
          <cell r="ER277" t="e">
            <v>#REF!</v>
          </cell>
          <cell r="ES277" t="e">
            <v>#REF!</v>
          </cell>
          <cell r="ET277" t="e">
            <v>#REF!</v>
          </cell>
          <cell r="EU277" t="e">
            <v>#REF!</v>
          </cell>
          <cell r="EV277" t="e">
            <v>#REF!</v>
          </cell>
          <cell r="EW277" t="e">
            <v>#REF!</v>
          </cell>
          <cell r="EX277" t="e">
            <v>#REF!</v>
          </cell>
          <cell r="EY277" t="e">
            <v>#REF!</v>
          </cell>
          <cell r="EZ277" t="e">
            <v>#REF!</v>
          </cell>
          <cell r="FA277" t="e">
            <v>#REF!</v>
          </cell>
          <cell r="FB277" t="e">
            <v>#REF!</v>
          </cell>
          <cell r="FC277" t="e">
            <v>#REF!</v>
          </cell>
          <cell r="FD277" t="e">
            <v>#REF!</v>
          </cell>
          <cell r="FE277" t="e">
            <v>#REF!</v>
          </cell>
          <cell r="FF277" t="e">
            <v>#REF!</v>
          </cell>
          <cell r="FG277" t="e">
            <v>#REF!</v>
          </cell>
          <cell r="FH277" t="e">
            <v>#REF!</v>
          </cell>
          <cell r="FI277" t="e">
            <v>#REF!</v>
          </cell>
          <cell r="FJ277" t="e">
            <v>#REF!</v>
          </cell>
          <cell r="FK277" t="e">
            <v>#REF!</v>
          </cell>
          <cell r="FL277" t="e">
            <v>#REF!</v>
          </cell>
          <cell r="FM277" t="e">
            <v>#REF!</v>
          </cell>
          <cell r="FN277" t="e">
            <v>#REF!</v>
          </cell>
          <cell r="FO277" t="e">
            <v>#REF!</v>
          </cell>
          <cell r="FP277" t="e">
            <v>#REF!</v>
          </cell>
          <cell r="FQ277" t="e">
            <v>#REF!</v>
          </cell>
          <cell r="FR277" t="e">
            <v>#REF!</v>
          </cell>
          <cell r="FS277" t="e">
            <v>#REF!</v>
          </cell>
          <cell r="FT277" t="e">
            <v>#REF!</v>
          </cell>
          <cell r="FU277" t="e">
            <v>#REF!</v>
          </cell>
          <cell r="FV277" t="e">
            <v>#REF!</v>
          </cell>
          <cell r="FW277" t="e">
            <v>#REF!</v>
          </cell>
          <cell r="FX277" t="e">
            <v>#REF!</v>
          </cell>
          <cell r="FY277" t="e">
            <v>#REF!</v>
          </cell>
          <cell r="FZ277" t="e">
            <v>#REF!</v>
          </cell>
          <cell r="GA277" t="e">
            <v>#REF!</v>
          </cell>
          <cell r="GB277" t="e">
            <v>#REF!</v>
          </cell>
          <cell r="GC277" t="e">
            <v>#REF!</v>
          </cell>
          <cell r="GD277" t="e">
            <v>#REF!</v>
          </cell>
          <cell r="GE277" t="e">
            <v>#REF!</v>
          </cell>
          <cell r="GF277" t="e">
            <v>#REF!</v>
          </cell>
          <cell r="GG277" t="e">
            <v>#REF!</v>
          </cell>
          <cell r="GH277" t="e">
            <v>#REF!</v>
          </cell>
          <cell r="GI277" t="e">
            <v>#REF!</v>
          </cell>
          <cell r="GJ277" t="e">
            <v>#REF!</v>
          </cell>
          <cell r="GK277" t="e">
            <v>#REF!</v>
          </cell>
          <cell r="GL277" t="e">
            <v>#REF!</v>
          </cell>
          <cell r="GM277" t="e">
            <v>#REF!</v>
          </cell>
          <cell r="GN277" t="e">
            <v>#REF!</v>
          </cell>
          <cell r="GO277" t="e">
            <v>#REF!</v>
          </cell>
          <cell r="GP277" t="e">
            <v>#REF!</v>
          </cell>
          <cell r="GQ277" t="e">
            <v>#REF!</v>
          </cell>
          <cell r="GR277" t="e">
            <v>#REF!</v>
          </cell>
          <cell r="GS277" t="e">
            <v>#REF!</v>
          </cell>
          <cell r="GT277" t="e">
            <v>#REF!</v>
          </cell>
          <cell r="GU277" t="e">
            <v>#REF!</v>
          </cell>
          <cell r="GV277" t="e">
            <v>#REF!</v>
          </cell>
          <cell r="GW277" t="e">
            <v>#REF!</v>
          </cell>
          <cell r="GX277" t="e">
            <v>#REF!</v>
          </cell>
          <cell r="GY277" t="e">
            <v>#REF!</v>
          </cell>
          <cell r="GZ277" t="e">
            <v>#REF!</v>
          </cell>
          <cell r="HA277" t="e">
            <v>#REF!</v>
          </cell>
          <cell r="HB277" t="e">
            <v>#REF!</v>
          </cell>
          <cell r="HC277" t="e">
            <v>#REF!</v>
          </cell>
          <cell r="HD277" t="e">
            <v>#REF!</v>
          </cell>
          <cell r="HE277" t="e">
            <v>#REF!</v>
          </cell>
          <cell r="HF277" t="e">
            <v>#REF!</v>
          </cell>
          <cell r="HG277" t="e">
            <v>#REF!</v>
          </cell>
          <cell r="HH277" t="e">
            <v>#REF!</v>
          </cell>
          <cell r="HI277" t="e">
            <v>#REF!</v>
          </cell>
          <cell r="HJ277" t="e">
            <v>#REF!</v>
          </cell>
          <cell r="HK277" t="e">
            <v>#REF!</v>
          </cell>
          <cell r="HL277" t="e">
            <v>#REF!</v>
          </cell>
          <cell r="HM277" t="e">
            <v>#REF!</v>
          </cell>
          <cell r="HN277" t="e">
            <v>#REF!</v>
          </cell>
          <cell r="HO277" t="e">
            <v>#REF!</v>
          </cell>
          <cell r="HP277" t="e">
            <v>#REF!</v>
          </cell>
          <cell r="HQ277" t="e">
            <v>#REF!</v>
          </cell>
          <cell r="HR277" t="e">
            <v>#REF!</v>
          </cell>
          <cell r="HS277" t="e">
            <v>#REF!</v>
          </cell>
          <cell r="HT277" t="e">
            <v>#REF!</v>
          </cell>
          <cell r="HU277" t="e">
            <v>#REF!</v>
          </cell>
          <cell r="HV277" t="e">
            <v>#REF!</v>
          </cell>
          <cell r="HW277" t="e">
            <v>#REF!</v>
          </cell>
          <cell r="HX277" t="e">
            <v>#REF!</v>
          </cell>
          <cell r="HY277" t="e">
            <v>#REF!</v>
          </cell>
          <cell r="HZ277" t="e">
            <v>#REF!</v>
          </cell>
          <cell r="IA277" t="e">
            <v>#REF!</v>
          </cell>
          <cell r="IB277" t="e">
            <v>#REF!</v>
          </cell>
          <cell r="IC277" t="e">
            <v>#REF!</v>
          </cell>
          <cell r="ID277" t="e">
            <v>#REF!</v>
          </cell>
          <cell r="IE277" t="e">
            <v>#REF!</v>
          </cell>
          <cell r="IF277" t="e">
            <v>#REF!</v>
          </cell>
          <cell r="IG277" t="e">
            <v>#REF!</v>
          </cell>
          <cell r="IH277" t="e">
            <v>#REF!</v>
          </cell>
          <cell r="II277" t="e">
            <v>#REF!</v>
          </cell>
          <cell r="IJ277" t="e">
            <v>#REF!</v>
          </cell>
          <cell r="IK277" t="e">
            <v>#REF!</v>
          </cell>
          <cell r="IL277" t="e">
            <v>#REF!</v>
          </cell>
          <cell r="IM277" t="e">
            <v>#REF!</v>
          </cell>
          <cell r="IN277" t="e">
            <v>#REF!</v>
          </cell>
          <cell r="IO277" t="e">
            <v>#REF!</v>
          </cell>
          <cell r="IP277" t="e">
            <v>#REF!</v>
          </cell>
          <cell r="IQ277" t="e">
            <v>#REF!</v>
          </cell>
          <cell r="IR277" t="e">
            <v>#REF!</v>
          </cell>
          <cell r="IS277" t="e">
            <v>#REF!</v>
          </cell>
          <cell r="IT277" t="e">
            <v>#REF!</v>
          </cell>
          <cell r="IU277" t="e">
            <v>#REF!</v>
          </cell>
          <cell r="IV277" t="e">
            <v>#REF!</v>
          </cell>
          <cell r="IW277" t="e">
            <v>#REF!</v>
          </cell>
          <cell r="IX277" t="e">
            <v>#REF!</v>
          </cell>
          <cell r="IY277" t="e">
            <v>#REF!</v>
          </cell>
          <cell r="IZ277" t="e">
            <v>#REF!</v>
          </cell>
          <cell r="JA277" t="e">
            <v>#REF!</v>
          </cell>
          <cell r="JB277" t="e">
            <v>#REF!</v>
          </cell>
          <cell r="JC277" t="e">
            <v>#REF!</v>
          </cell>
          <cell r="JD277" t="e">
            <v>#REF!</v>
          </cell>
          <cell r="JE277" t="e">
            <v>#REF!</v>
          </cell>
          <cell r="JF277" t="e">
            <v>#REF!</v>
          </cell>
          <cell r="JG277" t="e">
            <v>#REF!</v>
          </cell>
          <cell r="JH277" t="e">
            <v>#REF!</v>
          </cell>
          <cell r="JI277" t="e">
            <v>#REF!</v>
          </cell>
          <cell r="JJ277" t="e">
            <v>#REF!</v>
          </cell>
          <cell r="JK277" t="e">
            <v>#REF!</v>
          </cell>
        </row>
        <row r="278">
          <cell r="C278" t="str">
            <v>Hokchi</v>
          </cell>
          <cell r="D278" t="str">
            <v>4.1.14</v>
          </cell>
          <cell r="E278" t="str">
            <v>Hokchi4.1.14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  <cell r="Q278" t="e">
            <v>#REF!</v>
          </cell>
          <cell r="R278" t="e">
            <v>#REF!</v>
          </cell>
          <cell r="S278" t="e">
            <v>#REF!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  <cell r="AD278" t="e">
            <v>#REF!</v>
          </cell>
          <cell r="AE278" t="e">
            <v>#REF!</v>
          </cell>
          <cell r="AF278" t="e">
            <v>#REF!</v>
          </cell>
          <cell r="AG278" t="e">
            <v>#REF!</v>
          </cell>
          <cell r="AH278" t="e">
            <v>#REF!</v>
          </cell>
          <cell r="AI278" t="e">
            <v>#REF!</v>
          </cell>
          <cell r="AJ278" t="e">
            <v>#REF!</v>
          </cell>
          <cell r="AK278" t="e">
            <v>#REF!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  <cell r="AQ278" t="e">
            <v>#REF!</v>
          </cell>
          <cell r="AR278" t="e">
            <v>#REF!</v>
          </cell>
          <cell r="AS278" t="e">
            <v>#REF!</v>
          </cell>
          <cell r="AT278" t="e">
            <v>#REF!</v>
          </cell>
          <cell r="AU278" t="e">
            <v>#REF!</v>
          </cell>
          <cell r="AV278" t="e">
            <v>#REF!</v>
          </cell>
          <cell r="AW278" t="e">
            <v>#REF!</v>
          </cell>
          <cell r="AX278" t="e">
            <v>#REF!</v>
          </cell>
          <cell r="AY278" t="e">
            <v>#REF!</v>
          </cell>
          <cell r="AZ278" t="e">
            <v>#REF!</v>
          </cell>
          <cell r="BA278" t="e">
            <v>#REF!</v>
          </cell>
          <cell r="BB278" t="e">
            <v>#REF!</v>
          </cell>
          <cell r="BC278" t="e">
            <v>#REF!</v>
          </cell>
          <cell r="BD278" t="e">
            <v>#REF!</v>
          </cell>
          <cell r="BE278" t="e">
            <v>#REF!</v>
          </cell>
          <cell r="BF278" t="e">
            <v>#REF!</v>
          </cell>
          <cell r="BG278" t="e">
            <v>#REF!</v>
          </cell>
          <cell r="BH278" t="e">
            <v>#REF!</v>
          </cell>
          <cell r="BI278" t="e">
            <v>#REF!</v>
          </cell>
          <cell r="BJ278" t="e">
            <v>#REF!</v>
          </cell>
          <cell r="BK278" t="e">
            <v>#REF!</v>
          </cell>
          <cell r="BL278" t="e">
            <v>#REF!</v>
          </cell>
          <cell r="BM278" t="e">
            <v>#REF!</v>
          </cell>
          <cell r="BN278" t="e">
            <v>#REF!</v>
          </cell>
          <cell r="BO278" t="e">
            <v>#REF!</v>
          </cell>
          <cell r="BP278" t="e">
            <v>#REF!</v>
          </cell>
          <cell r="BQ278" t="e">
            <v>#REF!</v>
          </cell>
          <cell r="BR278" t="e">
            <v>#REF!</v>
          </cell>
          <cell r="BS278" t="e">
            <v>#REF!</v>
          </cell>
          <cell r="BT278" t="e">
            <v>#REF!</v>
          </cell>
          <cell r="BU278" t="e">
            <v>#REF!</v>
          </cell>
          <cell r="BV278" t="e">
            <v>#REF!</v>
          </cell>
          <cell r="BW278" t="e">
            <v>#REF!</v>
          </cell>
          <cell r="BX278" t="e">
            <v>#REF!</v>
          </cell>
          <cell r="BY278" t="e">
            <v>#REF!</v>
          </cell>
          <cell r="BZ278" t="e">
            <v>#REF!</v>
          </cell>
          <cell r="CA278" t="e">
            <v>#REF!</v>
          </cell>
          <cell r="CB278" t="e">
            <v>#REF!</v>
          </cell>
          <cell r="CC278" t="e">
            <v>#REF!</v>
          </cell>
          <cell r="CD278" t="e">
            <v>#REF!</v>
          </cell>
          <cell r="CE278" t="e">
            <v>#REF!</v>
          </cell>
          <cell r="CF278" t="e">
            <v>#REF!</v>
          </cell>
          <cell r="CG278" t="e">
            <v>#REF!</v>
          </cell>
          <cell r="CH278" t="e">
            <v>#REF!</v>
          </cell>
          <cell r="CI278" t="e">
            <v>#REF!</v>
          </cell>
          <cell r="CJ278" t="e">
            <v>#REF!</v>
          </cell>
          <cell r="CK278" t="e">
            <v>#REF!</v>
          </cell>
          <cell r="CL278" t="e">
            <v>#REF!</v>
          </cell>
          <cell r="CM278" t="e">
            <v>#REF!</v>
          </cell>
          <cell r="CN278" t="e">
            <v>#REF!</v>
          </cell>
          <cell r="CO278" t="e">
            <v>#REF!</v>
          </cell>
          <cell r="CP278" t="e">
            <v>#REF!</v>
          </cell>
          <cell r="CQ278" t="e">
            <v>#REF!</v>
          </cell>
          <cell r="CR278" t="e">
            <v>#REF!</v>
          </cell>
          <cell r="CS278" t="e">
            <v>#REF!</v>
          </cell>
          <cell r="CT278" t="e">
            <v>#REF!</v>
          </cell>
          <cell r="CU278" t="e">
            <v>#REF!</v>
          </cell>
          <cell r="CV278" t="e">
            <v>#REF!</v>
          </cell>
          <cell r="CW278" t="e">
            <v>#REF!</v>
          </cell>
          <cell r="CX278" t="e">
            <v>#REF!</v>
          </cell>
          <cell r="CY278" t="e">
            <v>#REF!</v>
          </cell>
          <cell r="CZ278" t="e">
            <v>#REF!</v>
          </cell>
          <cell r="DA278" t="e">
            <v>#REF!</v>
          </cell>
          <cell r="DB278" t="e">
            <v>#REF!</v>
          </cell>
          <cell r="DC278" t="e">
            <v>#REF!</v>
          </cell>
          <cell r="DD278" t="e">
            <v>#REF!</v>
          </cell>
          <cell r="DE278" t="e">
            <v>#REF!</v>
          </cell>
          <cell r="DF278" t="e">
            <v>#REF!</v>
          </cell>
          <cell r="DG278" t="e">
            <v>#REF!</v>
          </cell>
          <cell r="DH278" t="e">
            <v>#REF!</v>
          </cell>
          <cell r="DI278" t="e">
            <v>#REF!</v>
          </cell>
          <cell r="DJ278" t="e">
            <v>#REF!</v>
          </cell>
          <cell r="DK278" t="e">
            <v>#REF!</v>
          </cell>
          <cell r="DL278" t="e">
            <v>#REF!</v>
          </cell>
          <cell r="DM278" t="e">
            <v>#REF!</v>
          </cell>
          <cell r="DN278" t="e">
            <v>#REF!</v>
          </cell>
          <cell r="DO278" t="e">
            <v>#REF!</v>
          </cell>
          <cell r="DP278" t="e">
            <v>#REF!</v>
          </cell>
          <cell r="DQ278" t="e">
            <v>#REF!</v>
          </cell>
          <cell r="DR278" t="e">
            <v>#REF!</v>
          </cell>
          <cell r="DS278" t="e">
            <v>#REF!</v>
          </cell>
          <cell r="DT278" t="e">
            <v>#REF!</v>
          </cell>
          <cell r="DU278" t="e">
            <v>#REF!</v>
          </cell>
          <cell r="DV278" t="e">
            <v>#REF!</v>
          </cell>
          <cell r="DW278" t="e">
            <v>#REF!</v>
          </cell>
          <cell r="DX278" t="e">
            <v>#REF!</v>
          </cell>
          <cell r="DY278" t="e">
            <v>#REF!</v>
          </cell>
          <cell r="DZ278" t="e">
            <v>#REF!</v>
          </cell>
          <cell r="EA278" t="e">
            <v>#REF!</v>
          </cell>
          <cell r="EB278" t="e">
            <v>#REF!</v>
          </cell>
          <cell r="EC278" t="e">
            <v>#REF!</v>
          </cell>
          <cell r="ED278" t="e">
            <v>#REF!</v>
          </cell>
          <cell r="EE278" t="e">
            <v>#REF!</v>
          </cell>
          <cell r="EF278" t="e">
            <v>#REF!</v>
          </cell>
          <cell r="EG278" t="e">
            <v>#REF!</v>
          </cell>
          <cell r="EH278" t="e">
            <v>#REF!</v>
          </cell>
          <cell r="EI278" t="e">
            <v>#REF!</v>
          </cell>
          <cell r="EJ278" t="e">
            <v>#REF!</v>
          </cell>
          <cell r="EK278" t="e">
            <v>#REF!</v>
          </cell>
          <cell r="EL278" t="e">
            <v>#REF!</v>
          </cell>
          <cell r="EM278" t="e">
            <v>#REF!</v>
          </cell>
          <cell r="EN278" t="e">
            <v>#REF!</v>
          </cell>
          <cell r="EO278" t="e">
            <v>#REF!</v>
          </cell>
          <cell r="EP278" t="e">
            <v>#REF!</v>
          </cell>
          <cell r="EQ278" t="e">
            <v>#REF!</v>
          </cell>
          <cell r="ER278" t="e">
            <v>#REF!</v>
          </cell>
          <cell r="ES278" t="e">
            <v>#REF!</v>
          </cell>
          <cell r="ET278" t="e">
            <v>#REF!</v>
          </cell>
          <cell r="EU278" t="e">
            <v>#REF!</v>
          </cell>
          <cell r="EV278" t="e">
            <v>#REF!</v>
          </cell>
          <cell r="EW278" t="e">
            <v>#REF!</v>
          </cell>
          <cell r="EX278" t="e">
            <v>#REF!</v>
          </cell>
          <cell r="EY278" t="e">
            <v>#REF!</v>
          </cell>
          <cell r="EZ278" t="e">
            <v>#REF!</v>
          </cell>
          <cell r="FA278" t="e">
            <v>#REF!</v>
          </cell>
          <cell r="FB278" t="e">
            <v>#REF!</v>
          </cell>
          <cell r="FC278" t="e">
            <v>#REF!</v>
          </cell>
          <cell r="FD278" t="e">
            <v>#REF!</v>
          </cell>
          <cell r="FE278" t="e">
            <v>#REF!</v>
          </cell>
          <cell r="FF278" t="e">
            <v>#REF!</v>
          </cell>
          <cell r="FG278" t="e">
            <v>#REF!</v>
          </cell>
          <cell r="FH278" t="e">
            <v>#REF!</v>
          </cell>
          <cell r="FI278" t="e">
            <v>#REF!</v>
          </cell>
          <cell r="FJ278" t="e">
            <v>#REF!</v>
          </cell>
          <cell r="FK278" t="e">
            <v>#REF!</v>
          </cell>
          <cell r="FL278" t="e">
            <v>#REF!</v>
          </cell>
          <cell r="FM278" t="e">
            <v>#REF!</v>
          </cell>
          <cell r="FN278" t="e">
            <v>#REF!</v>
          </cell>
          <cell r="FO278" t="e">
            <v>#REF!</v>
          </cell>
          <cell r="FP278" t="e">
            <v>#REF!</v>
          </cell>
          <cell r="FQ278" t="e">
            <v>#REF!</v>
          </cell>
          <cell r="FR278" t="e">
            <v>#REF!</v>
          </cell>
          <cell r="FS278" t="e">
            <v>#REF!</v>
          </cell>
          <cell r="FT278" t="e">
            <v>#REF!</v>
          </cell>
          <cell r="FU278" t="e">
            <v>#REF!</v>
          </cell>
          <cell r="FV278" t="e">
            <v>#REF!</v>
          </cell>
          <cell r="FW278" t="e">
            <v>#REF!</v>
          </cell>
          <cell r="FX278" t="e">
            <v>#REF!</v>
          </cell>
          <cell r="FY278" t="e">
            <v>#REF!</v>
          </cell>
          <cell r="FZ278" t="e">
            <v>#REF!</v>
          </cell>
          <cell r="GA278" t="e">
            <v>#REF!</v>
          </cell>
          <cell r="GB278" t="e">
            <v>#REF!</v>
          </cell>
          <cell r="GC278" t="e">
            <v>#REF!</v>
          </cell>
          <cell r="GD278" t="e">
            <v>#REF!</v>
          </cell>
          <cell r="GE278" t="e">
            <v>#REF!</v>
          </cell>
          <cell r="GF278" t="e">
            <v>#REF!</v>
          </cell>
          <cell r="GG278" t="e">
            <v>#REF!</v>
          </cell>
          <cell r="GH278" t="e">
            <v>#REF!</v>
          </cell>
          <cell r="GI278" t="e">
            <v>#REF!</v>
          </cell>
          <cell r="GJ278" t="e">
            <v>#REF!</v>
          </cell>
          <cell r="GK278" t="e">
            <v>#REF!</v>
          </cell>
          <cell r="GL278" t="e">
            <v>#REF!</v>
          </cell>
          <cell r="GM278" t="e">
            <v>#REF!</v>
          </cell>
          <cell r="GN278" t="e">
            <v>#REF!</v>
          </cell>
          <cell r="GO278" t="e">
            <v>#REF!</v>
          </cell>
          <cell r="GP278" t="e">
            <v>#REF!</v>
          </cell>
          <cell r="GQ278" t="e">
            <v>#REF!</v>
          </cell>
          <cell r="GR278" t="e">
            <v>#REF!</v>
          </cell>
          <cell r="GS278" t="e">
            <v>#REF!</v>
          </cell>
          <cell r="GT278" t="e">
            <v>#REF!</v>
          </cell>
          <cell r="GU278" t="e">
            <v>#REF!</v>
          </cell>
          <cell r="GV278" t="e">
            <v>#REF!</v>
          </cell>
          <cell r="GW278" t="e">
            <v>#REF!</v>
          </cell>
          <cell r="GX278" t="e">
            <v>#REF!</v>
          </cell>
          <cell r="GY278" t="e">
            <v>#REF!</v>
          </cell>
          <cell r="GZ278" t="e">
            <v>#REF!</v>
          </cell>
          <cell r="HA278" t="e">
            <v>#REF!</v>
          </cell>
          <cell r="HB278" t="e">
            <v>#REF!</v>
          </cell>
          <cell r="HC278" t="e">
            <v>#REF!</v>
          </cell>
          <cell r="HD278" t="e">
            <v>#REF!</v>
          </cell>
          <cell r="HE278" t="e">
            <v>#REF!</v>
          </cell>
          <cell r="HF278" t="e">
            <v>#REF!</v>
          </cell>
          <cell r="HG278" t="e">
            <v>#REF!</v>
          </cell>
          <cell r="HH278" t="e">
            <v>#REF!</v>
          </cell>
          <cell r="HI278" t="e">
            <v>#REF!</v>
          </cell>
          <cell r="HJ278" t="e">
            <v>#REF!</v>
          </cell>
          <cell r="HK278" t="e">
            <v>#REF!</v>
          </cell>
          <cell r="HL278" t="e">
            <v>#REF!</v>
          </cell>
          <cell r="HM278" t="e">
            <v>#REF!</v>
          </cell>
          <cell r="HN278" t="e">
            <v>#REF!</v>
          </cell>
          <cell r="HO278" t="e">
            <v>#REF!</v>
          </cell>
          <cell r="HP278" t="e">
            <v>#REF!</v>
          </cell>
          <cell r="HQ278" t="e">
            <v>#REF!</v>
          </cell>
          <cell r="HR278" t="e">
            <v>#REF!</v>
          </cell>
          <cell r="HS278" t="e">
            <v>#REF!</v>
          </cell>
          <cell r="HT278" t="e">
            <v>#REF!</v>
          </cell>
          <cell r="HU278" t="e">
            <v>#REF!</v>
          </cell>
          <cell r="HV278" t="e">
            <v>#REF!</v>
          </cell>
          <cell r="HW278" t="e">
            <v>#REF!</v>
          </cell>
          <cell r="HX278" t="e">
            <v>#REF!</v>
          </cell>
          <cell r="HY278" t="e">
            <v>#REF!</v>
          </cell>
          <cell r="HZ278" t="e">
            <v>#REF!</v>
          </cell>
          <cell r="IA278" t="e">
            <v>#REF!</v>
          </cell>
          <cell r="IB278" t="e">
            <v>#REF!</v>
          </cell>
          <cell r="IC278" t="e">
            <v>#REF!</v>
          </cell>
          <cell r="ID278" t="e">
            <v>#REF!</v>
          </cell>
          <cell r="IE278" t="e">
            <v>#REF!</v>
          </cell>
          <cell r="IF278" t="e">
            <v>#REF!</v>
          </cell>
          <cell r="IG278" t="e">
            <v>#REF!</v>
          </cell>
          <cell r="IH278" t="e">
            <v>#REF!</v>
          </cell>
          <cell r="II278" t="e">
            <v>#REF!</v>
          </cell>
          <cell r="IJ278" t="e">
            <v>#REF!</v>
          </cell>
          <cell r="IK278" t="e">
            <v>#REF!</v>
          </cell>
          <cell r="IL278" t="e">
            <v>#REF!</v>
          </cell>
          <cell r="IM278" t="e">
            <v>#REF!</v>
          </cell>
          <cell r="IN278" t="e">
            <v>#REF!</v>
          </cell>
          <cell r="IO278" t="e">
            <v>#REF!</v>
          </cell>
          <cell r="IP278" t="e">
            <v>#REF!</v>
          </cell>
          <cell r="IQ278" t="e">
            <v>#REF!</v>
          </cell>
          <cell r="IR278" t="e">
            <v>#REF!</v>
          </cell>
          <cell r="IS278" t="e">
            <v>#REF!</v>
          </cell>
          <cell r="IT278" t="e">
            <v>#REF!</v>
          </cell>
          <cell r="IU278" t="e">
            <v>#REF!</v>
          </cell>
          <cell r="IV278" t="e">
            <v>#REF!</v>
          </cell>
          <cell r="IW278" t="e">
            <v>#REF!</v>
          </cell>
          <cell r="IX278" t="e">
            <v>#REF!</v>
          </cell>
          <cell r="IY278" t="e">
            <v>#REF!</v>
          </cell>
          <cell r="IZ278" t="e">
            <v>#REF!</v>
          </cell>
          <cell r="JA278" t="e">
            <v>#REF!</v>
          </cell>
          <cell r="JB278" t="e">
            <v>#REF!</v>
          </cell>
          <cell r="JC278" t="e">
            <v>#REF!</v>
          </cell>
          <cell r="JD278" t="e">
            <v>#REF!</v>
          </cell>
          <cell r="JE278" t="e">
            <v>#REF!</v>
          </cell>
          <cell r="JF278" t="e">
            <v>#REF!</v>
          </cell>
          <cell r="JG278" t="e">
            <v>#REF!</v>
          </cell>
          <cell r="JH278" t="e">
            <v>#REF!</v>
          </cell>
          <cell r="JI278" t="e">
            <v>#REF!</v>
          </cell>
          <cell r="JJ278" t="e">
            <v>#REF!</v>
          </cell>
          <cell r="JK278" t="e">
            <v>#REF!</v>
          </cell>
        </row>
        <row r="279">
          <cell r="C279" t="str">
            <v>Hokchi</v>
          </cell>
          <cell r="D279" t="str">
            <v>4.1.15</v>
          </cell>
          <cell r="E279" t="str">
            <v>Hokchi4.1.15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 t="e">
            <v>#REF!</v>
          </cell>
          <cell r="AJ279" t="e">
            <v>#REF!</v>
          </cell>
          <cell r="AK279" t="e">
            <v>#REF!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  <cell r="AQ279" t="e">
            <v>#REF!</v>
          </cell>
          <cell r="AR279" t="e">
            <v>#REF!</v>
          </cell>
          <cell r="AS279" t="e">
            <v>#REF!</v>
          </cell>
          <cell r="AT279" t="e">
            <v>#REF!</v>
          </cell>
          <cell r="AU279" t="e">
            <v>#REF!</v>
          </cell>
          <cell r="AV279" t="e">
            <v>#REF!</v>
          </cell>
          <cell r="AW279" t="e">
            <v>#REF!</v>
          </cell>
          <cell r="AX279" t="e">
            <v>#REF!</v>
          </cell>
          <cell r="AY279" t="e">
            <v>#REF!</v>
          </cell>
          <cell r="AZ279" t="e">
            <v>#REF!</v>
          </cell>
          <cell r="BA279" t="e">
            <v>#REF!</v>
          </cell>
          <cell r="BB279" t="e">
            <v>#REF!</v>
          </cell>
          <cell r="BC279" t="e">
            <v>#REF!</v>
          </cell>
          <cell r="BD279" t="e">
            <v>#REF!</v>
          </cell>
          <cell r="BE279" t="e">
            <v>#REF!</v>
          </cell>
          <cell r="BF279" t="e">
            <v>#REF!</v>
          </cell>
          <cell r="BG279" t="e">
            <v>#REF!</v>
          </cell>
          <cell r="BH279" t="e">
            <v>#REF!</v>
          </cell>
          <cell r="BI279" t="e">
            <v>#REF!</v>
          </cell>
          <cell r="BJ279" t="e">
            <v>#REF!</v>
          </cell>
          <cell r="BK279" t="e">
            <v>#REF!</v>
          </cell>
          <cell r="BL279" t="e">
            <v>#REF!</v>
          </cell>
          <cell r="BM279" t="e">
            <v>#REF!</v>
          </cell>
          <cell r="BN279" t="e">
            <v>#REF!</v>
          </cell>
          <cell r="BO279" t="e">
            <v>#REF!</v>
          </cell>
          <cell r="BP279" t="e">
            <v>#REF!</v>
          </cell>
          <cell r="BQ279" t="e">
            <v>#REF!</v>
          </cell>
          <cell r="BR279" t="e">
            <v>#REF!</v>
          </cell>
          <cell r="BS279" t="e">
            <v>#REF!</v>
          </cell>
          <cell r="BT279" t="e">
            <v>#REF!</v>
          </cell>
          <cell r="BU279" t="e">
            <v>#REF!</v>
          </cell>
          <cell r="BV279" t="e">
            <v>#REF!</v>
          </cell>
          <cell r="BW279" t="e">
            <v>#REF!</v>
          </cell>
          <cell r="BX279" t="e">
            <v>#REF!</v>
          </cell>
          <cell r="BY279" t="e">
            <v>#REF!</v>
          </cell>
          <cell r="BZ279" t="e">
            <v>#REF!</v>
          </cell>
          <cell r="CA279" t="e">
            <v>#REF!</v>
          </cell>
          <cell r="CB279" t="e">
            <v>#REF!</v>
          </cell>
          <cell r="CC279" t="e">
            <v>#REF!</v>
          </cell>
          <cell r="CD279" t="e">
            <v>#REF!</v>
          </cell>
          <cell r="CE279" t="e">
            <v>#REF!</v>
          </cell>
          <cell r="CF279" t="e">
            <v>#REF!</v>
          </cell>
          <cell r="CG279" t="e">
            <v>#REF!</v>
          </cell>
          <cell r="CH279" t="e">
            <v>#REF!</v>
          </cell>
          <cell r="CI279" t="e">
            <v>#REF!</v>
          </cell>
          <cell r="CJ279" t="e">
            <v>#REF!</v>
          </cell>
          <cell r="CK279" t="e">
            <v>#REF!</v>
          </cell>
          <cell r="CL279" t="e">
            <v>#REF!</v>
          </cell>
          <cell r="CM279" t="e">
            <v>#REF!</v>
          </cell>
          <cell r="CN279" t="e">
            <v>#REF!</v>
          </cell>
          <cell r="CO279" t="e">
            <v>#REF!</v>
          </cell>
          <cell r="CP279" t="e">
            <v>#REF!</v>
          </cell>
          <cell r="CQ279" t="e">
            <v>#REF!</v>
          </cell>
          <cell r="CR279" t="e">
            <v>#REF!</v>
          </cell>
          <cell r="CS279" t="e">
            <v>#REF!</v>
          </cell>
          <cell r="CT279" t="e">
            <v>#REF!</v>
          </cell>
          <cell r="CU279" t="e">
            <v>#REF!</v>
          </cell>
          <cell r="CV279" t="e">
            <v>#REF!</v>
          </cell>
          <cell r="CW279" t="e">
            <v>#REF!</v>
          </cell>
          <cell r="CX279" t="e">
            <v>#REF!</v>
          </cell>
          <cell r="CY279" t="e">
            <v>#REF!</v>
          </cell>
          <cell r="CZ279" t="e">
            <v>#REF!</v>
          </cell>
          <cell r="DA279" t="e">
            <v>#REF!</v>
          </cell>
          <cell r="DB279" t="e">
            <v>#REF!</v>
          </cell>
          <cell r="DC279" t="e">
            <v>#REF!</v>
          </cell>
          <cell r="DD279" t="e">
            <v>#REF!</v>
          </cell>
          <cell r="DE279" t="e">
            <v>#REF!</v>
          </cell>
          <cell r="DF279" t="e">
            <v>#REF!</v>
          </cell>
          <cell r="DG279" t="e">
            <v>#REF!</v>
          </cell>
          <cell r="DH279" t="e">
            <v>#REF!</v>
          </cell>
          <cell r="DI279" t="e">
            <v>#REF!</v>
          </cell>
          <cell r="DJ279" t="e">
            <v>#REF!</v>
          </cell>
          <cell r="DK279" t="e">
            <v>#REF!</v>
          </cell>
          <cell r="DL279" t="e">
            <v>#REF!</v>
          </cell>
          <cell r="DM279" t="e">
            <v>#REF!</v>
          </cell>
          <cell r="DN279" t="e">
            <v>#REF!</v>
          </cell>
          <cell r="DO279" t="e">
            <v>#REF!</v>
          </cell>
          <cell r="DP279" t="e">
            <v>#REF!</v>
          </cell>
          <cell r="DQ279" t="e">
            <v>#REF!</v>
          </cell>
          <cell r="DR279" t="e">
            <v>#REF!</v>
          </cell>
          <cell r="DS279" t="e">
            <v>#REF!</v>
          </cell>
          <cell r="DT279" t="e">
            <v>#REF!</v>
          </cell>
          <cell r="DU279" t="e">
            <v>#REF!</v>
          </cell>
          <cell r="DV279" t="e">
            <v>#REF!</v>
          </cell>
          <cell r="DW279" t="e">
            <v>#REF!</v>
          </cell>
          <cell r="DX279" t="e">
            <v>#REF!</v>
          </cell>
          <cell r="DY279" t="e">
            <v>#REF!</v>
          </cell>
          <cell r="DZ279" t="e">
            <v>#REF!</v>
          </cell>
          <cell r="EA279" t="e">
            <v>#REF!</v>
          </cell>
          <cell r="EB279" t="e">
            <v>#REF!</v>
          </cell>
          <cell r="EC279" t="e">
            <v>#REF!</v>
          </cell>
          <cell r="ED279" t="e">
            <v>#REF!</v>
          </cell>
          <cell r="EE279" t="e">
            <v>#REF!</v>
          </cell>
          <cell r="EF279" t="e">
            <v>#REF!</v>
          </cell>
          <cell r="EG279" t="e">
            <v>#REF!</v>
          </cell>
          <cell r="EH279" t="e">
            <v>#REF!</v>
          </cell>
          <cell r="EI279" t="e">
            <v>#REF!</v>
          </cell>
          <cell r="EJ279" t="e">
            <v>#REF!</v>
          </cell>
          <cell r="EK279" t="e">
            <v>#REF!</v>
          </cell>
          <cell r="EL279" t="e">
            <v>#REF!</v>
          </cell>
          <cell r="EM279" t="e">
            <v>#REF!</v>
          </cell>
          <cell r="EN279" t="e">
            <v>#REF!</v>
          </cell>
          <cell r="EO279" t="e">
            <v>#REF!</v>
          </cell>
          <cell r="EP279" t="e">
            <v>#REF!</v>
          </cell>
          <cell r="EQ279" t="e">
            <v>#REF!</v>
          </cell>
          <cell r="ER279" t="e">
            <v>#REF!</v>
          </cell>
          <cell r="ES279" t="e">
            <v>#REF!</v>
          </cell>
          <cell r="ET279" t="e">
            <v>#REF!</v>
          </cell>
          <cell r="EU279" t="e">
            <v>#REF!</v>
          </cell>
          <cell r="EV279" t="e">
            <v>#REF!</v>
          </cell>
          <cell r="EW279" t="e">
            <v>#REF!</v>
          </cell>
          <cell r="EX279" t="e">
            <v>#REF!</v>
          </cell>
          <cell r="EY279" t="e">
            <v>#REF!</v>
          </cell>
          <cell r="EZ279" t="e">
            <v>#REF!</v>
          </cell>
          <cell r="FA279" t="e">
            <v>#REF!</v>
          </cell>
          <cell r="FB279" t="e">
            <v>#REF!</v>
          </cell>
          <cell r="FC279" t="e">
            <v>#REF!</v>
          </cell>
          <cell r="FD279" t="e">
            <v>#REF!</v>
          </cell>
          <cell r="FE279" t="e">
            <v>#REF!</v>
          </cell>
          <cell r="FF279" t="e">
            <v>#REF!</v>
          </cell>
          <cell r="FG279" t="e">
            <v>#REF!</v>
          </cell>
          <cell r="FH279" t="e">
            <v>#REF!</v>
          </cell>
          <cell r="FI279" t="e">
            <v>#REF!</v>
          </cell>
          <cell r="FJ279" t="e">
            <v>#REF!</v>
          </cell>
          <cell r="FK279" t="e">
            <v>#REF!</v>
          </cell>
          <cell r="FL279" t="e">
            <v>#REF!</v>
          </cell>
          <cell r="FM279" t="e">
            <v>#REF!</v>
          </cell>
          <cell r="FN279" t="e">
            <v>#REF!</v>
          </cell>
          <cell r="FO279" t="e">
            <v>#REF!</v>
          </cell>
          <cell r="FP279" t="e">
            <v>#REF!</v>
          </cell>
          <cell r="FQ279" t="e">
            <v>#REF!</v>
          </cell>
          <cell r="FR279" t="e">
            <v>#REF!</v>
          </cell>
          <cell r="FS279" t="e">
            <v>#REF!</v>
          </cell>
          <cell r="FT279" t="e">
            <v>#REF!</v>
          </cell>
          <cell r="FU279" t="e">
            <v>#REF!</v>
          </cell>
          <cell r="FV279" t="e">
            <v>#REF!</v>
          </cell>
          <cell r="FW279" t="e">
            <v>#REF!</v>
          </cell>
          <cell r="FX279" t="e">
            <v>#REF!</v>
          </cell>
          <cell r="FY279" t="e">
            <v>#REF!</v>
          </cell>
          <cell r="FZ279" t="e">
            <v>#REF!</v>
          </cell>
          <cell r="GA279" t="e">
            <v>#REF!</v>
          </cell>
          <cell r="GB279" t="e">
            <v>#REF!</v>
          </cell>
          <cell r="GC279" t="e">
            <v>#REF!</v>
          </cell>
          <cell r="GD279" t="e">
            <v>#REF!</v>
          </cell>
          <cell r="GE279" t="e">
            <v>#REF!</v>
          </cell>
          <cell r="GF279" t="e">
            <v>#REF!</v>
          </cell>
          <cell r="GG279" t="e">
            <v>#REF!</v>
          </cell>
          <cell r="GH279" t="e">
            <v>#REF!</v>
          </cell>
          <cell r="GI279" t="e">
            <v>#REF!</v>
          </cell>
          <cell r="GJ279" t="e">
            <v>#REF!</v>
          </cell>
          <cell r="GK279" t="e">
            <v>#REF!</v>
          </cell>
          <cell r="GL279" t="e">
            <v>#REF!</v>
          </cell>
          <cell r="GM279" t="e">
            <v>#REF!</v>
          </cell>
          <cell r="GN279" t="e">
            <v>#REF!</v>
          </cell>
          <cell r="GO279" t="e">
            <v>#REF!</v>
          </cell>
          <cell r="GP279" t="e">
            <v>#REF!</v>
          </cell>
          <cell r="GQ279" t="e">
            <v>#REF!</v>
          </cell>
          <cell r="GR279" t="e">
            <v>#REF!</v>
          </cell>
          <cell r="GS279" t="e">
            <v>#REF!</v>
          </cell>
          <cell r="GT279" t="e">
            <v>#REF!</v>
          </cell>
          <cell r="GU279" t="e">
            <v>#REF!</v>
          </cell>
          <cell r="GV279" t="e">
            <v>#REF!</v>
          </cell>
          <cell r="GW279" t="e">
            <v>#REF!</v>
          </cell>
          <cell r="GX279" t="e">
            <v>#REF!</v>
          </cell>
          <cell r="GY279" t="e">
            <v>#REF!</v>
          </cell>
          <cell r="GZ279" t="e">
            <v>#REF!</v>
          </cell>
          <cell r="HA279" t="e">
            <v>#REF!</v>
          </cell>
          <cell r="HB279" t="e">
            <v>#REF!</v>
          </cell>
          <cell r="HC279" t="e">
            <v>#REF!</v>
          </cell>
          <cell r="HD279" t="e">
            <v>#REF!</v>
          </cell>
          <cell r="HE279" t="e">
            <v>#REF!</v>
          </cell>
          <cell r="HF279" t="e">
            <v>#REF!</v>
          </cell>
          <cell r="HG279" t="e">
            <v>#REF!</v>
          </cell>
          <cell r="HH279" t="e">
            <v>#REF!</v>
          </cell>
          <cell r="HI279" t="e">
            <v>#REF!</v>
          </cell>
          <cell r="HJ279" t="e">
            <v>#REF!</v>
          </cell>
          <cell r="HK279" t="e">
            <v>#REF!</v>
          </cell>
          <cell r="HL279" t="e">
            <v>#REF!</v>
          </cell>
          <cell r="HM279" t="e">
            <v>#REF!</v>
          </cell>
          <cell r="HN279" t="e">
            <v>#REF!</v>
          </cell>
          <cell r="HO279" t="e">
            <v>#REF!</v>
          </cell>
          <cell r="HP279" t="e">
            <v>#REF!</v>
          </cell>
          <cell r="HQ279" t="e">
            <v>#REF!</v>
          </cell>
          <cell r="HR279" t="e">
            <v>#REF!</v>
          </cell>
          <cell r="HS279" t="e">
            <v>#REF!</v>
          </cell>
          <cell r="HT279" t="e">
            <v>#REF!</v>
          </cell>
          <cell r="HU279" t="e">
            <v>#REF!</v>
          </cell>
          <cell r="HV279" t="e">
            <v>#REF!</v>
          </cell>
          <cell r="HW279" t="e">
            <v>#REF!</v>
          </cell>
          <cell r="HX279" t="e">
            <v>#REF!</v>
          </cell>
          <cell r="HY279" t="e">
            <v>#REF!</v>
          </cell>
          <cell r="HZ279" t="e">
            <v>#REF!</v>
          </cell>
          <cell r="IA279" t="e">
            <v>#REF!</v>
          </cell>
          <cell r="IB279" t="e">
            <v>#REF!</v>
          </cell>
          <cell r="IC279" t="e">
            <v>#REF!</v>
          </cell>
          <cell r="ID279" t="e">
            <v>#REF!</v>
          </cell>
          <cell r="IE279" t="e">
            <v>#REF!</v>
          </cell>
          <cell r="IF279" t="e">
            <v>#REF!</v>
          </cell>
          <cell r="IG279" t="e">
            <v>#REF!</v>
          </cell>
          <cell r="IH279" t="e">
            <v>#REF!</v>
          </cell>
          <cell r="II279" t="e">
            <v>#REF!</v>
          </cell>
          <cell r="IJ279" t="e">
            <v>#REF!</v>
          </cell>
          <cell r="IK279" t="e">
            <v>#REF!</v>
          </cell>
          <cell r="IL279" t="e">
            <v>#REF!</v>
          </cell>
          <cell r="IM279" t="e">
            <v>#REF!</v>
          </cell>
          <cell r="IN279" t="e">
            <v>#REF!</v>
          </cell>
          <cell r="IO279" t="e">
            <v>#REF!</v>
          </cell>
          <cell r="IP279" t="e">
            <v>#REF!</v>
          </cell>
          <cell r="IQ279" t="e">
            <v>#REF!</v>
          </cell>
          <cell r="IR279" t="e">
            <v>#REF!</v>
          </cell>
          <cell r="IS279" t="e">
            <v>#REF!</v>
          </cell>
          <cell r="IT279" t="e">
            <v>#REF!</v>
          </cell>
          <cell r="IU279" t="e">
            <v>#REF!</v>
          </cell>
          <cell r="IV279" t="e">
            <v>#REF!</v>
          </cell>
          <cell r="IW279" t="e">
            <v>#REF!</v>
          </cell>
          <cell r="IX279" t="e">
            <v>#REF!</v>
          </cell>
          <cell r="IY279" t="e">
            <v>#REF!</v>
          </cell>
          <cell r="IZ279" t="e">
            <v>#REF!</v>
          </cell>
          <cell r="JA279" t="e">
            <v>#REF!</v>
          </cell>
          <cell r="JB279" t="e">
            <v>#REF!</v>
          </cell>
          <cell r="JC279" t="e">
            <v>#REF!</v>
          </cell>
          <cell r="JD279" t="e">
            <v>#REF!</v>
          </cell>
          <cell r="JE279" t="e">
            <v>#REF!</v>
          </cell>
          <cell r="JF279" t="e">
            <v>#REF!</v>
          </cell>
          <cell r="JG279" t="e">
            <v>#REF!</v>
          </cell>
          <cell r="JH279" t="e">
            <v>#REF!</v>
          </cell>
          <cell r="JI279" t="e">
            <v>#REF!</v>
          </cell>
          <cell r="JJ279" t="e">
            <v>#REF!</v>
          </cell>
          <cell r="JK279" t="e">
            <v>#REF!</v>
          </cell>
        </row>
        <row r="280">
          <cell r="C280" t="str">
            <v>Hokchi</v>
          </cell>
          <cell r="D280" t="str">
            <v>4.1.16</v>
          </cell>
          <cell r="E280" t="str">
            <v>Hokchi4.1.16</v>
          </cell>
          <cell r="F280" t="e">
            <v>#REF!</v>
          </cell>
          <cell r="G280" t="e">
            <v>#REF!</v>
          </cell>
          <cell r="H280" t="e">
            <v>#REF!</v>
          </cell>
          <cell r="I280" t="e">
            <v>#REF!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  <cell r="Q280" t="e">
            <v>#REF!</v>
          </cell>
          <cell r="R280" t="e">
            <v>#REF!</v>
          </cell>
          <cell r="S280" t="e">
            <v>#REF!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  <cell r="AD280" t="e">
            <v>#REF!</v>
          </cell>
          <cell r="AE280" t="e">
            <v>#REF!</v>
          </cell>
          <cell r="AF280" t="e">
            <v>#REF!</v>
          </cell>
          <cell r="AG280" t="e">
            <v>#REF!</v>
          </cell>
          <cell r="AH280" t="e">
            <v>#REF!</v>
          </cell>
          <cell r="AI280" t="e">
            <v>#REF!</v>
          </cell>
          <cell r="AJ280" t="e">
            <v>#REF!</v>
          </cell>
          <cell r="AK280" t="e">
            <v>#REF!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  <cell r="AQ280" t="e">
            <v>#REF!</v>
          </cell>
          <cell r="AR280" t="e">
            <v>#REF!</v>
          </cell>
          <cell r="AS280" t="e">
            <v>#REF!</v>
          </cell>
          <cell r="AT280" t="e">
            <v>#REF!</v>
          </cell>
          <cell r="AU280" t="e">
            <v>#REF!</v>
          </cell>
          <cell r="AV280" t="e">
            <v>#REF!</v>
          </cell>
          <cell r="AW280" t="e">
            <v>#REF!</v>
          </cell>
          <cell r="AX280" t="e">
            <v>#REF!</v>
          </cell>
          <cell r="AY280" t="e">
            <v>#REF!</v>
          </cell>
          <cell r="AZ280" t="e">
            <v>#REF!</v>
          </cell>
          <cell r="BA280" t="e">
            <v>#REF!</v>
          </cell>
          <cell r="BB280" t="e">
            <v>#REF!</v>
          </cell>
          <cell r="BC280" t="e">
            <v>#REF!</v>
          </cell>
          <cell r="BD280" t="e">
            <v>#REF!</v>
          </cell>
          <cell r="BE280" t="e">
            <v>#REF!</v>
          </cell>
          <cell r="BF280" t="e">
            <v>#REF!</v>
          </cell>
          <cell r="BG280" t="e">
            <v>#REF!</v>
          </cell>
          <cell r="BH280" t="e">
            <v>#REF!</v>
          </cell>
          <cell r="BI280" t="e">
            <v>#REF!</v>
          </cell>
          <cell r="BJ280" t="e">
            <v>#REF!</v>
          </cell>
          <cell r="BK280" t="e">
            <v>#REF!</v>
          </cell>
          <cell r="BL280" t="e">
            <v>#REF!</v>
          </cell>
          <cell r="BM280" t="e">
            <v>#REF!</v>
          </cell>
          <cell r="BN280" t="e">
            <v>#REF!</v>
          </cell>
          <cell r="BO280" t="e">
            <v>#REF!</v>
          </cell>
          <cell r="BP280" t="e">
            <v>#REF!</v>
          </cell>
          <cell r="BQ280" t="e">
            <v>#REF!</v>
          </cell>
          <cell r="BR280" t="e">
            <v>#REF!</v>
          </cell>
          <cell r="BS280" t="e">
            <v>#REF!</v>
          </cell>
          <cell r="BT280" t="e">
            <v>#REF!</v>
          </cell>
          <cell r="BU280" t="e">
            <v>#REF!</v>
          </cell>
          <cell r="BV280" t="e">
            <v>#REF!</v>
          </cell>
          <cell r="BW280" t="e">
            <v>#REF!</v>
          </cell>
          <cell r="BX280" t="e">
            <v>#REF!</v>
          </cell>
          <cell r="BY280" t="e">
            <v>#REF!</v>
          </cell>
          <cell r="BZ280" t="e">
            <v>#REF!</v>
          </cell>
          <cell r="CA280" t="e">
            <v>#REF!</v>
          </cell>
          <cell r="CB280" t="e">
            <v>#REF!</v>
          </cell>
          <cell r="CC280" t="e">
            <v>#REF!</v>
          </cell>
          <cell r="CD280" t="e">
            <v>#REF!</v>
          </cell>
          <cell r="CE280" t="e">
            <v>#REF!</v>
          </cell>
          <cell r="CF280" t="e">
            <v>#REF!</v>
          </cell>
          <cell r="CG280" t="e">
            <v>#REF!</v>
          </cell>
          <cell r="CH280" t="e">
            <v>#REF!</v>
          </cell>
          <cell r="CI280" t="e">
            <v>#REF!</v>
          </cell>
          <cell r="CJ280" t="e">
            <v>#REF!</v>
          </cell>
          <cell r="CK280" t="e">
            <v>#REF!</v>
          </cell>
          <cell r="CL280" t="e">
            <v>#REF!</v>
          </cell>
          <cell r="CM280" t="e">
            <v>#REF!</v>
          </cell>
          <cell r="CN280" t="e">
            <v>#REF!</v>
          </cell>
          <cell r="CO280" t="e">
            <v>#REF!</v>
          </cell>
          <cell r="CP280" t="e">
            <v>#REF!</v>
          </cell>
          <cell r="CQ280" t="e">
            <v>#REF!</v>
          </cell>
          <cell r="CR280" t="e">
            <v>#REF!</v>
          </cell>
          <cell r="CS280" t="e">
            <v>#REF!</v>
          </cell>
          <cell r="CT280" t="e">
            <v>#REF!</v>
          </cell>
          <cell r="CU280" t="e">
            <v>#REF!</v>
          </cell>
          <cell r="CV280" t="e">
            <v>#REF!</v>
          </cell>
          <cell r="CW280" t="e">
            <v>#REF!</v>
          </cell>
          <cell r="CX280" t="e">
            <v>#REF!</v>
          </cell>
          <cell r="CY280" t="e">
            <v>#REF!</v>
          </cell>
          <cell r="CZ280" t="e">
            <v>#REF!</v>
          </cell>
          <cell r="DA280" t="e">
            <v>#REF!</v>
          </cell>
          <cell r="DB280" t="e">
            <v>#REF!</v>
          </cell>
          <cell r="DC280" t="e">
            <v>#REF!</v>
          </cell>
          <cell r="DD280" t="e">
            <v>#REF!</v>
          </cell>
          <cell r="DE280" t="e">
            <v>#REF!</v>
          </cell>
          <cell r="DF280" t="e">
            <v>#REF!</v>
          </cell>
          <cell r="DG280" t="e">
            <v>#REF!</v>
          </cell>
          <cell r="DH280" t="e">
            <v>#REF!</v>
          </cell>
          <cell r="DI280" t="e">
            <v>#REF!</v>
          </cell>
          <cell r="DJ280" t="e">
            <v>#REF!</v>
          </cell>
          <cell r="DK280" t="e">
            <v>#REF!</v>
          </cell>
          <cell r="DL280" t="e">
            <v>#REF!</v>
          </cell>
          <cell r="DM280" t="e">
            <v>#REF!</v>
          </cell>
          <cell r="DN280" t="e">
            <v>#REF!</v>
          </cell>
          <cell r="DO280" t="e">
            <v>#REF!</v>
          </cell>
          <cell r="DP280" t="e">
            <v>#REF!</v>
          </cell>
          <cell r="DQ280" t="e">
            <v>#REF!</v>
          </cell>
          <cell r="DR280" t="e">
            <v>#REF!</v>
          </cell>
          <cell r="DS280" t="e">
            <v>#REF!</v>
          </cell>
          <cell r="DT280" t="e">
            <v>#REF!</v>
          </cell>
          <cell r="DU280" t="e">
            <v>#REF!</v>
          </cell>
          <cell r="DV280" t="e">
            <v>#REF!</v>
          </cell>
          <cell r="DW280" t="e">
            <v>#REF!</v>
          </cell>
          <cell r="DX280" t="e">
            <v>#REF!</v>
          </cell>
          <cell r="DY280" t="e">
            <v>#REF!</v>
          </cell>
          <cell r="DZ280" t="e">
            <v>#REF!</v>
          </cell>
          <cell r="EA280" t="e">
            <v>#REF!</v>
          </cell>
          <cell r="EB280" t="e">
            <v>#REF!</v>
          </cell>
          <cell r="EC280" t="e">
            <v>#REF!</v>
          </cell>
          <cell r="ED280" t="e">
            <v>#REF!</v>
          </cell>
          <cell r="EE280" t="e">
            <v>#REF!</v>
          </cell>
          <cell r="EF280" t="e">
            <v>#REF!</v>
          </cell>
          <cell r="EG280" t="e">
            <v>#REF!</v>
          </cell>
          <cell r="EH280" t="e">
            <v>#REF!</v>
          </cell>
          <cell r="EI280" t="e">
            <v>#REF!</v>
          </cell>
          <cell r="EJ280" t="e">
            <v>#REF!</v>
          </cell>
          <cell r="EK280" t="e">
            <v>#REF!</v>
          </cell>
          <cell r="EL280" t="e">
            <v>#REF!</v>
          </cell>
          <cell r="EM280" t="e">
            <v>#REF!</v>
          </cell>
          <cell r="EN280" t="e">
            <v>#REF!</v>
          </cell>
          <cell r="EO280" t="e">
            <v>#REF!</v>
          </cell>
          <cell r="EP280" t="e">
            <v>#REF!</v>
          </cell>
          <cell r="EQ280" t="e">
            <v>#REF!</v>
          </cell>
          <cell r="ER280" t="e">
            <v>#REF!</v>
          </cell>
          <cell r="ES280" t="e">
            <v>#REF!</v>
          </cell>
          <cell r="ET280" t="e">
            <v>#REF!</v>
          </cell>
          <cell r="EU280" t="e">
            <v>#REF!</v>
          </cell>
          <cell r="EV280" t="e">
            <v>#REF!</v>
          </cell>
          <cell r="EW280" t="e">
            <v>#REF!</v>
          </cell>
          <cell r="EX280" t="e">
            <v>#REF!</v>
          </cell>
          <cell r="EY280" t="e">
            <v>#REF!</v>
          </cell>
          <cell r="EZ280" t="e">
            <v>#REF!</v>
          </cell>
          <cell r="FA280" t="e">
            <v>#REF!</v>
          </cell>
          <cell r="FB280" t="e">
            <v>#REF!</v>
          </cell>
          <cell r="FC280" t="e">
            <v>#REF!</v>
          </cell>
          <cell r="FD280" t="e">
            <v>#REF!</v>
          </cell>
          <cell r="FE280" t="e">
            <v>#REF!</v>
          </cell>
          <cell r="FF280" t="e">
            <v>#REF!</v>
          </cell>
          <cell r="FG280" t="e">
            <v>#REF!</v>
          </cell>
          <cell r="FH280" t="e">
            <v>#REF!</v>
          </cell>
          <cell r="FI280" t="e">
            <v>#REF!</v>
          </cell>
          <cell r="FJ280" t="e">
            <v>#REF!</v>
          </cell>
          <cell r="FK280" t="e">
            <v>#REF!</v>
          </cell>
          <cell r="FL280" t="e">
            <v>#REF!</v>
          </cell>
          <cell r="FM280" t="e">
            <v>#REF!</v>
          </cell>
          <cell r="FN280" t="e">
            <v>#REF!</v>
          </cell>
          <cell r="FO280" t="e">
            <v>#REF!</v>
          </cell>
          <cell r="FP280" t="e">
            <v>#REF!</v>
          </cell>
          <cell r="FQ280" t="e">
            <v>#REF!</v>
          </cell>
          <cell r="FR280" t="e">
            <v>#REF!</v>
          </cell>
          <cell r="FS280" t="e">
            <v>#REF!</v>
          </cell>
          <cell r="FT280" t="e">
            <v>#REF!</v>
          </cell>
          <cell r="FU280" t="e">
            <v>#REF!</v>
          </cell>
          <cell r="FV280" t="e">
            <v>#REF!</v>
          </cell>
          <cell r="FW280" t="e">
            <v>#REF!</v>
          </cell>
          <cell r="FX280" t="e">
            <v>#REF!</v>
          </cell>
          <cell r="FY280" t="e">
            <v>#REF!</v>
          </cell>
          <cell r="FZ280" t="e">
            <v>#REF!</v>
          </cell>
          <cell r="GA280" t="e">
            <v>#REF!</v>
          </cell>
          <cell r="GB280" t="e">
            <v>#REF!</v>
          </cell>
          <cell r="GC280" t="e">
            <v>#REF!</v>
          </cell>
          <cell r="GD280" t="e">
            <v>#REF!</v>
          </cell>
          <cell r="GE280" t="e">
            <v>#REF!</v>
          </cell>
          <cell r="GF280" t="e">
            <v>#REF!</v>
          </cell>
          <cell r="GG280" t="e">
            <v>#REF!</v>
          </cell>
          <cell r="GH280" t="e">
            <v>#REF!</v>
          </cell>
          <cell r="GI280" t="e">
            <v>#REF!</v>
          </cell>
          <cell r="GJ280" t="e">
            <v>#REF!</v>
          </cell>
          <cell r="GK280" t="e">
            <v>#REF!</v>
          </cell>
          <cell r="GL280" t="e">
            <v>#REF!</v>
          </cell>
          <cell r="GM280" t="e">
            <v>#REF!</v>
          </cell>
          <cell r="GN280" t="e">
            <v>#REF!</v>
          </cell>
          <cell r="GO280" t="e">
            <v>#REF!</v>
          </cell>
          <cell r="GP280" t="e">
            <v>#REF!</v>
          </cell>
          <cell r="GQ280" t="e">
            <v>#REF!</v>
          </cell>
          <cell r="GR280" t="e">
            <v>#REF!</v>
          </cell>
          <cell r="GS280" t="e">
            <v>#REF!</v>
          </cell>
          <cell r="GT280" t="e">
            <v>#REF!</v>
          </cell>
          <cell r="GU280" t="e">
            <v>#REF!</v>
          </cell>
          <cell r="GV280" t="e">
            <v>#REF!</v>
          </cell>
          <cell r="GW280" t="e">
            <v>#REF!</v>
          </cell>
          <cell r="GX280" t="e">
            <v>#REF!</v>
          </cell>
          <cell r="GY280" t="e">
            <v>#REF!</v>
          </cell>
          <cell r="GZ280" t="e">
            <v>#REF!</v>
          </cell>
          <cell r="HA280" t="e">
            <v>#REF!</v>
          </cell>
          <cell r="HB280" t="e">
            <v>#REF!</v>
          </cell>
          <cell r="HC280" t="e">
            <v>#REF!</v>
          </cell>
          <cell r="HD280" t="e">
            <v>#REF!</v>
          </cell>
          <cell r="HE280" t="e">
            <v>#REF!</v>
          </cell>
          <cell r="HF280" t="e">
            <v>#REF!</v>
          </cell>
          <cell r="HG280" t="e">
            <v>#REF!</v>
          </cell>
          <cell r="HH280" t="e">
            <v>#REF!</v>
          </cell>
          <cell r="HI280" t="e">
            <v>#REF!</v>
          </cell>
          <cell r="HJ280" t="e">
            <v>#REF!</v>
          </cell>
          <cell r="HK280" t="e">
            <v>#REF!</v>
          </cell>
          <cell r="HL280" t="e">
            <v>#REF!</v>
          </cell>
          <cell r="HM280" t="e">
            <v>#REF!</v>
          </cell>
          <cell r="HN280" t="e">
            <v>#REF!</v>
          </cell>
          <cell r="HO280" t="e">
            <v>#REF!</v>
          </cell>
          <cell r="HP280" t="e">
            <v>#REF!</v>
          </cell>
          <cell r="HQ280" t="e">
            <v>#REF!</v>
          </cell>
          <cell r="HR280" t="e">
            <v>#REF!</v>
          </cell>
          <cell r="HS280" t="e">
            <v>#REF!</v>
          </cell>
          <cell r="HT280" t="e">
            <v>#REF!</v>
          </cell>
          <cell r="HU280" t="e">
            <v>#REF!</v>
          </cell>
          <cell r="HV280" t="e">
            <v>#REF!</v>
          </cell>
          <cell r="HW280" t="e">
            <v>#REF!</v>
          </cell>
          <cell r="HX280" t="e">
            <v>#REF!</v>
          </cell>
          <cell r="HY280" t="e">
            <v>#REF!</v>
          </cell>
          <cell r="HZ280" t="e">
            <v>#REF!</v>
          </cell>
          <cell r="IA280" t="e">
            <v>#REF!</v>
          </cell>
          <cell r="IB280" t="e">
            <v>#REF!</v>
          </cell>
          <cell r="IC280" t="e">
            <v>#REF!</v>
          </cell>
          <cell r="ID280" t="e">
            <v>#REF!</v>
          </cell>
          <cell r="IE280" t="e">
            <v>#REF!</v>
          </cell>
          <cell r="IF280" t="e">
            <v>#REF!</v>
          </cell>
          <cell r="IG280" t="e">
            <v>#REF!</v>
          </cell>
          <cell r="IH280" t="e">
            <v>#REF!</v>
          </cell>
          <cell r="II280" t="e">
            <v>#REF!</v>
          </cell>
          <cell r="IJ280" t="e">
            <v>#REF!</v>
          </cell>
          <cell r="IK280" t="e">
            <v>#REF!</v>
          </cell>
          <cell r="IL280" t="e">
            <v>#REF!</v>
          </cell>
          <cell r="IM280" t="e">
            <v>#REF!</v>
          </cell>
          <cell r="IN280" t="e">
            <v>#REF!</v>
          </cell>
          <cell r="IO280" t="e">
            <v>#REF!</v>
          </cell>
          <cell r="IP280" t="e">
            <v>#REF!</v>
          </cell>
          <cell r="IQ280" t="e">
            <v>#REF!</v>
          </cell>
          <cell r="IR280" t="e">
            <v>#REF!</v>
          </cell>
          <cell r="IS280" t="e">
            <v>#REF!</v>
          </cell>
          <cell r="IT280" t="e">
            <v>#REF!</v>
          </cell>
          <cell r="IU280" t="e">
            <v>#REF!</v>
          </cell>
          <cell r="IV280" t="e">
            <v>#REF!</v>
          </cell>
          <cell r="IW280" t="e">
            <v>#REF!</v>
          </cell>
          <cell r="IX280" t="e">
            <v>#REF!</v>
          </cell>
          <cell r="IY280" t="e">
            <v>#REF!</v>
          </cell>
          <cell r="IZ280" t="e">
            <v>#REF!</v>
          </cell>
          <cell r="JA280" t="e">
            <v>#REF!</v>
          </cell>
          <cell r="JB280" t="e">
            <v>#REF!</v>
          </cell>
          <cell r="JC280" t="e">
            <v>#REF!</v>
          </cell>
          <cell r="JD280" t="e">
            <v>#REF!</v>
          </cell>
          <cell r="JE280" t="e">
            <v>#REF!</v>
          </cell>
          <cell r="JF280" t="e">
            <v>#REF!</v>
          </cell>
          <cell r="JG280" t="e">
            <v>#REF!</v>
          </cell>
          <cell r="JH280" t="e">
            <v>#REF!</v>
          </cell>
          <cell r="JI280" t="e">
            <v>#REF!</v>
          </cell>
          <cell r="JJ280" t="e">
            <v>#REF!</v>
          </cell>
          <cell r="JK280" t="e">
            <v>#REF!</v>
          </cell>
        </row>
        <row r="281">
          <cell r="C281" t="str">
            <v>Hokchi</v>
          </cell>
          <cell r="D281" t="str">
            <v>4.1.28</v>
          </cell>
          <cell r="E281" t="str">
            <v>Hokchi4.1.28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  <cell r="Q281" t="e">
            <v>#REF!</v>
          </cell>
          <cell r="R281" t="e">
            <v>#REF!</v>
          </cell>
          <cell r="S281" t="e">
            <v>#REF!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  <cell r="AD281" t="e">
            <v>#REF!</v>
          </cell>
          <cell r="AE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I281" t="e">
            <v>#REF!</v>
          </cell>
          <cell r="AJ281" t="e">
            <v>#REF!</v>
          </cell>
          <cell r="AK281" t="e">
            <v>#REF!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  <cell r="AQ281" t="e">
            <v>#REF!</v>
          </cell>
          <cell r="AR281" t="e">
            <v>#REF!</v>
          </cell>
          <cell r="AS281" t="e">
            <v>#REF!</v>
          </cell>
          <cell r="AT281" t="e">
            <v>#REF!</v>
          </cell>
          <cell r="AU281" t="e">
            <v>#REF!</v>
          </cell>
          <cell r="AV281" t="e">
            <v>#REF!</v>
          </cell>
          <cell r="AW281" t="e">
            <v>#REF!</v>
          </cell>
          <cell r="AX281" t="e">
            <v>#REF!</v>
          </cell>
          <cell r="AY281" t="e">
            <v>#REF!</v>
          </cell>
          <cell r="AZ281" t="e">
            <v>#REF!</v>
          </cell>
          <cell r="BA281" t="e">
            <v>#REF!</v>
          </cell>
          <cell r="BB281" t="e">
            <v>#REF!</v>
          </cell>
          <cell r="BC281" t="e">
            <v>#REF!</v>
          </cell>
          <cell r="BD281" t="e">
            <v>#REF!</v>
          </cell>
          <cell r="BE281" t="e">
            <v>#REF!</v>
          </cell>
          <cell r="BF281" t="e">
            <v>#REF!</v>
          </cell>
          <cell r="BG281" t="e">
            <v>#REF!</v>
          </cell>
          <cell r="BH281" t="e">
            <v>#REF!</v>
          </cell>
          <cell r="BI281" t="e">
            <v>#REF!</v>
          </cell>
          <cell r="BJ281" t="e">
            <v>#REF!</v>
          </cell>
          <cell r="BK281" t="e">
            <v>#REF!</v>
          </cell>
          <cell r="BL281" t="e">
            <v>#REF!</v>
          </cell>
          <cell r="BM281" t="e">
            <v>#REF!</v>
          </cell>
          <cell r="BN281" t="e">
            <v>#REF!</v>
          </cell>
          <cell r="BO281" t="e">
            <v>#REF!</v>
          </cell>
          <cell r="BP281" t="e">
            <v>#REF!</v>
          </cell>
          <cell r="BQ281" t="e">
            <v>#REF!</v>
          </cell>
          <cell r="BR281" t="e">
            <v>#REF!</v>
          </cell>
          <cell r="BS281" t="e">
            <v>#REF!</v>
          </cell>
          <cell r="BT281" t="e">
            <v>#REF!</v>
          </cell>
          <cell r="BU281" t="e">
            <v>#REF!</v>
          </cell>
          <cell r="BV281" t="e">
            <v>#REF!</v>
          </cell>
          <cell r="BW281" t="e">
            <v>#REF!</v>
          </cell>
          <cell r="BX281" t="e">
            <v>#REF!</v>
          </cell>
          <cell r="BY281" t="e">
            <v>#REF!</v>
          </cell>
          <cell r="BZ281" t="e">
            <v>#REF!</v>
          </cell>
          <cell r="CA281" t="e">
            <v>#REF!</v>
          </cell>
          <cell r="CB281" t="e">
            <v>#REF!</v>
          </cell>
          <cell r="CC281" t="e">
            <v>#REF!</v>
          </cell>
          <cell r="CD281" t="e">
            <v>#REF!</v>
          </cell>
          <cell r="CE281" t="e">
            <v>#REF!</v>
          </cell>
          <cell r="CF281" t="e">
            <v>#REF!</v>
          </cell>
          <cell r="CG281" t="e">
            <v>#REF!</v>
          </cell>
          <cell r="CH281" t="e">
            <v>#REF!</v>
          </cell>
          <cell r="CI281" t="e">
            <v>#REF!</v>
          </cell>
          <cell r="CJ281" t="e">
            <v>#REF!</v>
          </cell>
          <cell r="CK281" t="e">
            <v>#REF!</v>
          </cell>
          <cell r="CL281" t="e">
            <v>#REF!</v>
          </cell>
          <cell r="CM281" t="e">
            <v>#REF!</v>
          </cell>
          <cell r="CN281" t="e">
            <v>#REF!</v>
          </cell>
          <cell r="CO281" t="e">
            <v>#REF!</v>
          </cell>
          <cell r="CP281" t="e">
            <v>#REF!</v>
          </cell>
          <cell r="CQ281" t="e">
            <v>#REF!</v>
          </cell>
          <cell r="CR281" t="e">
            <v>#REF!</v>
          </cell>
          <cell r="CS281" t="e">
            <v>#REF!</v>
          </cell>
          <cell r="CT281" t="e">
            <v>#REF!</v>
          </cell>
          <cell r="CU281" t="e">
            <v>#REF!</v>
          </cell>
          <cell r="CV281" t="e">
            <v>#REF!</v>
          </cell>
          <cell r="CW281" t="e">
            <v>#REF!</v>
          </cell>
          <cell r="CX281" t="e">
            <v>#REF!</v>
          </cell>
          <cell r="CY281" t="e">
            <v>#REF!</v>
          </cell>
          <cell r="CZ281" t="e">
            <v>#REF!</v>
          </cell>
          <cell r="DA281" t="e">
            <v>#REF!</v>
          </cell>
          <cell r="DB281" t="e">
            <v>#REF!</v>
          </cell>
          <cell r="DC281" t="e">
            <v>#REF!</v>
          </cell>
          <cell r="DD281" t="e">
            <v>#REF!</v>
          </cell>
          <cell r="DE281" t="e">
            <v>#REF!</v>
          </cell>
          <cell r="DF281" t="e">
            <v>#REF!</v>
          </cell>
          <cell r="DG281" t="e">
            <v>#REF!</v>
          </cell>
          <cell r="DH281" t="e">
            <v>#REF!</v>
          </cell>
          <cell r="DI281" t="e">
            <v>#REF!</v>
          </cell>
          <cell r="DJ281" t="e">
            <v>#REF!</v>
          </cell>
          <cell r="DK281" t="e">
            <v>#REF!</v>
          </cell>
          <cell r="DL281" t="e">
            <v>#REF!</v>
          </cell>
          <cell r="DM281" t="e">
            <v>#REF!</v>
          </cell>
          <cell r="DN281" t="e">
            <v>#REF!</v>
          </cell>
          <cell r="DO281" t="e">
            <v>#REF!</v>
          </cell>
          <cell r="DP281" t="e">
            <v>#REF!</v>
          </cell>
          <cell r="DQ281" t="e">
            <v>#REF!</v>
          </cell>
          <cell r="DR281" t="e">
            <v>#REF!</v>
          </cell>
          <cell r="DS281" t="e">
            <v>#REF!</v>
          </cell>
          <cell r="DT281" t="e">
            <v>#REF!</v>
          </cell>
          <cell r="DU281" t="e">
            <v>#REF!</v>
          </cell>
          <cell r="DV281" t="e">
            <v>#REF!</v>
          </cell>
          <cell r="DW281" t="e">
            <v>#REF!</v>
          </cell>
          <cell r="DX281" t="e">
            <v>#REF!</v>
          </cell>
          <cell r="DY281" t="e">
            <v>#REF!</v>
          </cell>
          <cell r="DZ281" t="e">
            <v>#REF!</v>
          </cell>
          <cell r="EA281" t="e">
            <v>#REF!</v>
          </cell>
          <cell r="EB281" t="e">
            <v>#REF!</v>
          </cell>
          <cell r="EC281" t="e">
            <v>#REF!</v>
          </cell>
          <cell r="ED281" t="e">
            <v>#REF!</v>
          </cell>
          <cell r="EE281" t="e">
            <v>#REF!</v>
          </cell>
          <cell r="EF281" t="e">
            <v>#REF!</v>
          </cell>
          <cell r="EG281" t="e">
            <v>#REF!</v>
          </cell>
          <cell r="EH281" t="e">
            <v>#REF!</v>
          </cell>
          <cell r="EI281" t="e">
            <v>#REF!</v>
          </cell>
          <cell r="EJ281" t="e">
            <v>#REF!</v>
          </cell>
          <cell r="EK281" t="e">
            <v>#REF!</v>
          </cell>
          <cell r="EL281" t="e">
            <v>#REF!</v>
          </cell>
          <cell r="EM281" t="e">
            <v>#REF!</v>
          </cell>
          <cell r="EN281" t="e">
            <v>#REF!</v>
          </cell>
          <cell r="EO281" t="e">
            <v>#REF!</v>
          </cell>
          <cell r="EP281" t="e">
            <v>#REF!</v>
          </cell>
          <cell r="EQ281" t="e">
            <v>#REF!</v>
          </cell>
          <cell r="ER281" t="e">
            <v>#REF!</v>
          </cell>
          <cell r="ES281" t="e">
            <v>#REF!</v>
          </cell>
          <cell r="ET281" t="e">
            <v>#REF!</v>
          </cell>
          <cell r="EU281" t="e">
            <v>#REF!</v>
          </cell>
          <cell r="EV281" t="e">
            <v>#REF!</v>
          </cell>
          <cell r="EW281" t="e">
            <v>#REF!</v>
          </cell>
          <cell r="EX281" t="e">
            <v>#REF!</v>
          </cell>
          <cell r="EY281" t="e">
            <v>#REF!</v>
          </cell>
          <cell r="EZ281" t="e">
            <v>#REF!</v>
          </cell>
          <cell r="FA281" t="e">
            <v>#REF!</v>
          </cell>
          <cell r="FB281" t="e">
            <v>#REF!</v>
          </cell>
          <cell r="FC281" t="e">
            <v>#REF!</v>
          </cell>
          <cell r="FD281" t="e">
            <v>#REF!</v>
          </cell>
          <cell r="FE281" t="e">
            <v>#REF!</v>
          </cell>
          <cell r="FF281" t="e">
            <v>#REF!</v>
          </cell>
          <cell r="FG281" t="e">
            <v>#REF!</v>
          </cell>
          <cell r="FH281" t="e">
            <v>#REF!</v>
          </cell>
          <cell r="FI281" t="e">
            <v>#REF!</v>
          </cell>
          <cell r="FJ281" t="e">
            <v>#REF!</v>
          </cell>
          <cell r="FK281" t="e">
            <v>#REF!</v>
          </cell>
          <cell r="FL281" t="e">
            <v>#REF!</v>
          </cell>
          <cell r="FM281" t="e">
            <v>#REF!</v>
          </cell>
          <cell r="FN281" t="e">
            <v>#REF!</v>
          </cell>
          <cell r="FO281" t="e">
            <v>#REF!</v>
          </cell>
          <cell r="FP281" t="e">
            <v>#REF!</v>
          </cell>
          <cell r="FQ281" t="e">
            <v>#REF!</v>
          </cell>
          <cell r="FR281" t="e">
            <v>#REF!</v>
          </cell>
          <cell r="FS281" t="e">
            <v>#REF!</v>
          </cell>
          <cell r="FT281" t="e">
            <v>#REF!</v>
          </cell>
          <cell r="FU281" t="e">
            <v>#REF!</v>
          </cell>
          <cell r="FV281" t="e">
            <v>#REF!</v>
          </cell>
          <cell r="FW281" t="e">
            <v>#REF!</v>
          </cell>
          <cell r="FX281" t="e">
            <v>#REF!</v>
          </cell>
          <cell r="FY281" t="e">
            <v>#REF!</v>
          </cell>
          <cell r="FZ281" t="e">
            <v>#REF!</v>
          </cell>
          <cell r="GA281" t="e">
            <v>#REF!</v>
          </cell>
          <cell r="GB281" t="e">
            <v>#REF!</v>
          </cell>
          <cell r="GC281" t="e">
            <v>#REF!</v>
          </cell>
          <cell r="GD281" t="e">
            <v>#REF!</v>
          </cell>
          <cell r="GE281" t="e">
            <v>#REF!</v>
          </cell>
          <cell r="GF281" t="e">
            <v>#REF!</v>
          </cell>
          <cell r="GG281" t="e">
            <v>#REF!</v>
          </cell>
          <cell r="GH281" t="e">
            <v>#REF!</v>
          </cell>
          <cell r="GI281" t="e">
            <v>#REF!</v>
          </cell>
          <cell r="GJ281" t="e">
            <v>#REF!</v>
          </cell>
          <cell r="GK281" t="e">
            <v>#REF!</v>
          </cell>
          <cell r="GL281" t="e">
            <v>#REF!</v>
          </cell>
          <cell r="GM281" t="e">
            <v>#REF!</v>
          </cell>
          <cell r="GN281" t="e">
            <v>#REF!</v>
          </cell>
          <cell r="GO281" t="e">
            <v>#REF!</v>
          </cell>
          <cell r="GP281" t="e">
            <v>#REF!</v>
          </cell>
          <cell r="GQ281" t="e">
            <v>#REF!</v>
          </cell>
          <cell r="GR281" t="e">
            <v>#REF!</v>
          </cell>
          <cell r="GS281" t="e">
            <v>#REF!</v>
          </cell>
          <cell r="GT281" t="e">
            <v>#REF!</v>
          </cell>
          <cell r="GU281" t="e">
            <v>#REF!</v>
          </cell>
          <cell r="GV281" t="e">
            <v>#REF!</v>
          </cell>
          <cell r="GW281" t="e">
            <v>#REF!</v>
          </cell>
          <cell r="GX281" t="e">
            <v>#REF!</v>
          </cell>
          <cell r="GY281" t="e">
            <v>#REF!</v>
          </cell>
          <cell r="GZ281" t="e">
            <v>#REF!</v>
          </cell>
          <cell r="HA281" t="e">
            <v>#REF!</v>
          </cell>
          <cell r="HB281" t="e">
            <v>#REF!</v>
          </cell>
          <cell r="HC281" t="e">
            <v>#REF!</v>
          </cell>
          <cell r="HD281" t="e">
            <v>#REF!</v>
          </cell>
          <cell r="HE281" t="e">
            <v>#REF!</v>
          </cell>
          <cell r="HF281" t="e">
            <v>#REF!</v>
          </cell>
          <cell r="HG281" t="e">
            <v>#REF!</v>
          </cell>
          <cell r="HH281" t="e">
            <v>#REF!</v>
          </cell>
          <cell r="HI281" t="e">
            <v>#REF!</v>
          </cell>
          <cell r="HJ281" t="e">
            <v>#REF!</v>
          </cell>
          <cell r="HK281" t="e">
            <v>#REF!</v>
          </cell>
          <cell r="HL281" t="e">
            <v>#REF!</v>
          </cell>
          <cell r="HM281" t="e">
            <v>#REF!</v>
          </cell>
          <cell r="HN281" t="e">
            <v>#REF!</v>
          </cell>
          <cell r="HO281" t="e">
            <v>#REF!</v>
          </cell>
          <cell r="HP281" t="e">
            <v>#REF!</v>
          </cell>
          <cell r="HQ281" t="e">
            <v>#REF!</v>
          </cell>
          <cell r="HR281" t="e">
            <v>#REF!</v>
          </cell>
          <cell r="HS281" t="e">
            <v>#REF!</v>
          </cell>
          <cell r="HT281" t="e">
            <v>#REF!</v>
          </cell>
          <cell r="HU281" t="e">
            <v>#REF!</v>
          </cell>
          <cell r="HV281" t="e">
            <v>#REF!</v>
          </cell>
          <cell r="HW281" t="e">
            <v>#REF!</v>
          </cell>
          <cell r="HX281" t="e">
            <v>#REF!</v>
          </cell>
          <cell r="HY281" t="e">
            <v>#REF!</v>
          </cell>
          <cell r="HZ281" t="e">
            <v>#REF!</v>
          </cell>
          <cell r="IA281" t="e">
            <v>#REF!</v>
          </cell>
          <cell r="IB281" t="e">
            <v>#REF!</v>
          </cell>
          <cell r="IC281" t="e">
            <v>#REF!</v>
          </cell>
          <cell r="ID281" t="e">
            <v>#REF!</v>
          </cell>
          <cell r="IE281" t="e">
            <v>#REF!</v>
          </cell>
          <cell r="IF281" t="e">
            <v>#REF!</v>
          </cell>
          <cell r="IG281" t="e">
            <v>#REF!</v>
          </cell>
          <cell r="IH281" t="e">
            <v>#REF!</v>
          </cell>
          <cell r="II281" t="e">
            <v>#REF!</v>
          </cell>
          <cell r="IJ281" t="e">
            <v>#REF!</v>
          </cell>
          <cell r="IK281" t="e">
            <v>#REF!</v>
          </cell>
          <cell r="IL281" t="e">
            <v>#REF!</v>
          </cell>
          <cell r="IM281" t="e">
            <v>#REF!</v>
          </cell>
          <cell r="IN281" t="e">
            <v>#REF!</v>
          </cell>
          <cell r="IO281" t="e">
            <v>#REF!</v>
          </cell>
          <cell r="IP281" t="e">
            <v>#REF!</v>
          </cell>
          <cell r="IQ281" t="e">
            <v>#REF!</v>
          </cell>
          <cell r="IR281" t="e">
            <v>#REF!</v>
          </cell>
          <cell r="IS281" t="e">
            <v>#REF!</v>
          </cell>
          <cell r="IT281" t="e">
            <v>#REF!</v>
          </cell>
          <cell r="IU281" t="e">
            <v>#REF!</v>
          </cell>
          <cell r="IV281" t="e">
            <v>#REF!</v>
          </cell>
          <cell r="IW281" t="e">
            <v>#REF!</v>
          </cell>
          <cell r="IX281" t="e">
            <v>#REF!</v>
          </cell>
          <cell r="IY281" t="e">
            <v>#REF!</v>
          </cell>
          <cell r="IZ281" t="e">
            <v>#REF!</v>
          </cell>
          <cell r="JA281" t="e">
            <v>#REF!</v>
          </cell>
          <cell r="JB281" t="e">
            <v>#REF!</v>
          </cell>
          <cell r="JC281" t="e">
            <v>#REF!</v>
          </cell>
          <cell r="JD281" t="e">
            <v>#REF!</v>
          </cell>
          <cell r="JE281" t="e">
            <v>#REF!</v>
          </cell>
          <cell r="JF281" t="e">
            <v>#REF!</v>
          </cell>
          <cell r="JG281" t="e">
            <v>#REF!</v>
          </cell>
          <cell r="JH281" t="e">
            <v>#REF!</v>
          </cell>
          <cell r="JI281" t="e">
            <v>#REF!</v>
          </cell>
          <cell r="JJ281" t="e">
            <v>#REF!</v>
          </cell>
          <cell r="JK281" t="e">
            <v>#REF!</v>
          </cell>
        </row>
        <row r="282">
          <cell r="C282" t="str">
            <v>Hokchi</v>
          </cell>
          <cell r="D282" t="str">
            <v>4.1.29</v>
          </cell>
          <cell r="E282" t="str">
            <v>Hokchi4.1.29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  <cell r="Q282" t="e">
            <v>#REF!</v>
          </cell>
          <cell r="R282" t="e">
            <v>#REF!</v>
          </cell>
          <cell r="S282" t="e">
            <v>#REF!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  <cell r="AD282" t="e">
            <v>#REF!</v>
          </cell>
          <cell r="AE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I282" t="e">
            <v>#REF!</v>
          </cell>
          <cell r="AJ282" t="e">
            <v>#REF!</v>
          </cell>
          <cell r="AK282" t="e">
            <v>#REF!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  <cell r="AQ282" t="e">
            <v>#REF!</v>
          </cell>
          <cell r="AR282" t="e">
            <v>#REF!</v>
          </cell>
          <cell r="AS282" t="e">
            <v>#REF!</v>
          </cell>
          <cell r="AT282" t="e">
            <v>#REF!</v>
          </cell>
          <cell r="AU282" t="e">
            <v>#REF!</v>
          </cell>
          <cell r="AV282" t="e">
            <v>#REF!</v>
          </cell>
          <cell r="AW282" t="e">
            <v>#REF!</v>
          </cell>
          <cell r="AX282" t="e">
            <v>#REF!</v>
          </cell>
          <cell r="AY282" t="e">
            <v>#REF!</v>
          </cell>
          <cell r="AZ282" t="e">
            <v>#REF!</v>
          </cell>
          <cell r="BA282" t="e">
            <v>#REF!</v>
          </cell>
          <cell r="BB282" t="e">
            <v>#REF!</v>
          </cell>
          <cell r="BC282" t="e">
            <v>#REF!</v>
          </cell>
          <cell r="BD282" t="e">
            <v>#REF!</v>
          </cell>
          <cell r="BE282" t="e">
            <v>#REF!</v>
          </cell>
          <cell r="BF282" t="e">
            <v>#REF!</v>
          </cell>
          <cell r="BG282" t="e">
            <v>#REF!</v>
          </cell>
          <cell r="BH282" t="e">
            <v>#REF!</v>
          </cell>
          <cell r="BI282" t="e">
            <v>#REF!</v>
          </cell>
          <cell r="BJ282" t="e">
            <v>#REF!</v>
          </cell>
          <cell r="BK282" t="e">
            <v>#REF!</v>
          </cell>
          <cell r="BL282" t="e">
            <v>#REF!</v>
          </cell>
          <cell r="BM282" t="e">
            <v>#REF!</v>
          </cell>
          <cell r="BN282" t="e">
            <v>#REF!</v>
          </cell>
          <cell r="BO282" t="e">
            <v>#REF!</v>
          </cell>
          <cell r="BP282" t="e">
            <v>#REF!</v>
          </cell>
          <cell r="BQ282" t="e">
            <v>#REF!</v>
          </cell>
          <cell r="BR282" t="e">
            <v>#REF!</v>
          </cell>
          <cell r="BS282" t="e">
            <v>#REF!</v>
          </cell>
          <cell r="BT282" t="e">
            <v>#REF!</v>
          </cell>
          <cell r="BU282" t="e">
            <v>#REF!</v>
          </cell>
          <cell r="BV282" t="e">
            <v>#REF!</v>
          </cell>
          <cell r="BW282" t="e">
            <v>#REF!</v>
          </cell>
          <cell r="BX282" t="e">
            <v>#REF!</v>
          </cell>
          <cell r="BY282" t="e">
            <v>#REF!</v>
          </cell>
          <cell r="BZ282" t="e">
            <v>#REF!</v>
          </cell>
          <cell r="CA282" t="e">
            <v>#REF!</v>
          </cell>
          <cell r="CB282" t="e">
            <v>#REF!</v>
          </cell>
          <cell r="CC282" t="e">
            <v>#REF!</v>
          </cell>
          <cell r="CD282" t="e">
            <v>#REF!</v>
          </cell>
          <cell r="CE282" t="e">
            <v>#REF!</v>
          </cell>
          <cell r="CF282" t="e">
            <v>#REF!</v>
          </cell>
          <cell r="CG282" t="e">
            <v>#REF!</v>
          </cell>
          <cell r="CH282" t="e">
            <v>#REF!</v>
          </cell>
          <cell r="CI282" t="e">
            <v>#REF!</v>
          </cell>
          <cell r="CJ282" t="e">
            <v>#REF!</v>
          </cell>
          <cell r="CK282" t="e">
            <v>#REF!</v>
          </cell>
          <cell r="CL282" t="e">
            <v>#REF!</v>
          </cell>
          <cell r="CM282" t="e">
            <v>#REF!</v>
          </cell>
          <cell r="CN282" t="e">
            <v>#REF!</v>
          </cell>
          <cell r="CO282" t="e">
            <v>#REF!</v>
          </cell>
          <cell r="CP282" t="e">
            <v>#REF!</v>
          </cell>
          <cell r="CQ282" t="e">
            <v>#REF!</v>
          </cell>
          <cell r="CR282" t="e">
            <v>#REF!</v>
          </cell>
          <cell r="CS282" t="e">
            <v>#REF!</v>
          </cell>
          <cell r="CT282" t="e">
            <v>#REF!</v>
          </cell>
          <cell r="CU282" t="e">
            <v>#REF!</v>
          </cell>
          <cell r="CV282" t="e">
            <v>#REF!</v>
          </cell>
          <cell r="CW282" t="e">
            <v>#REF!</v>
          </cell>
          <cell r="CX282" t="e">
            <v>#REF!</v>
          </cell>
          <cell r="CY282" t="e">
            <v>#REF!</v>
          </cell>
          <cell r="CZ282" t="e">
            <v>#REF!</v>
          </cell>
          <cell r="DA282" t="e">
            <v>#REF!</v>
          </cell>
          <cell r="DB282" t="e">
            <v>#REF!</v>
          </cell>
          <cell r="DC282" t="e">
            <v>#REF!</v>
          </cell>
          <cell r="DD282" t="e">
            <v>#REF!</v>
          </cell>
          <cell r="DE282" t="e">
            <v>#REF!</v>
          </cell>
          <cell r="DF282" t="e">
            <v>#REF!</v>
          </cell>
          <cell r="DG282" t="e">
            <v>#REF!</v>
          </cell>
          <cell r="DH282" t="e">
            <v>#REF!</v>
          </cell>
          <cell r="DI282" t="e">
            <v>#REF!</v>
          </cell>
          <cell r="DJ282" t="e">
            <v>#REF!</v>
          </cell>
          <cell r="DK282" t="e">
            <v>#REF!</v>
          </cell>
          <cell r="DL282" t="e">
            <v>#REF!</v>
          </cell>
          <cell r="DM282" t="e">
            <v>#REF!</v>
          </cell>
          <cell r="DN282" t="e">
            <v>#REF!</v>
          </cell>
          <cell r="DO282" t="e">
            <v>#REF!</v>
          </cell>
          <cell r="DP282" t="e">
            <v>#REF!</v>
          </cell>
          <cell r="DQ282" t="e">
            <v>#REF!</v>
          </cell>
          <cell r="DR282" t="e">
            <v>#REF!</v>
          </cell>
          <cell r="DS282" t="e">
            <v>#REF!</v>
          </cell>
          <cell r="DT282" t="e">
            <v>#REF!</v>
          </cell>
          <cell r="DU282" t="e">
            <v>#REF!</v>
          </cell>
          <cell r="DV282" t="e">
            <v>#REF!</v>
          </cell>
          <cell r="DW282" t="e">
            <v>#REF!</v>
          </cell>
          <cell r="DX282" t="e">
            <v>#REF!</v>
          </cell>
          <cell r="DY282" t="e">
            <v>#REF!</v>
          </cell>
          <cell r="DZ282" t="e">
            <v>#REF!</v>
          </cell>
          <cell r="EA282" t="e">
            <v>#REF!</v>
          </cell>
          <cell r="EB282" t="e">
            <v>#REF!</v>
          </cell>
          <cell r="EC282" t="e">
            <v>#REF!</v>
          </cell>
          <cell r="ED282" t="e">
            <v>#REF!</v>
          </cell>
          <cell r="EE282" t="e">
            <v>#REF!</v>
          </cell>
          <cell r="EF282" t="e">
            <v>#REF!</v>
          </cell>
          <cell r="EG282" t="e">
            <v>#REF!</v>
          </cell>
          <cell r="EH282" t="e">
            <v>#REF!</v>
          </cell>
          <cell r="EI282" t="e">
            <v>#REF!</v>
          </cell>
          <cell r="EJ282" t="e">
            <v>#REF!</v>
          </cell>
          <cell r="EK282" t="e">
            <v>#REF!</v>
          </cell>
          <cell r="EL282" t="e">
            <v>#REF!</v>
          </cell>
          <cell r="EM282" t="e">
            <v>#REF!</v>
          </cell>
          <cell r="EN282" t="e">
            <v>#REF!</v>
          </cell>
          <cell r="EO282" t="e">
            <v>#REF!</v>
          </cell>
          <cell r="EP282" t="e">
            <v>#REF!</v>
          </cell>
          <cell r="EQ282" t="e">
            <v>#REF!</v>
          </cell>
          <cell r="ER282" t="e">
            <v>#REF!</v>
          </cell>
          <cell r="ES282" t="e">
            <v>#REF!</v>
          </cell>
          <cell r="ET282" t="e">
            <v>#REF!</v>
          </cell>
          <cell r="EU282" t="e">
            <v>#REF!</v>
          </cell>
          <cell r="EV282" t="e">
            <v>#REF!</v>
          </cell>
          <cell r="EW282" t="e">
            <v>#REF!</v>
          </cell>
          <cell r="EX282" t="e">
            <v>#REF!</v>
          </cell>
          <cell r="EY282" t="e">
            <v>#REF!</v>
          </cell>
          <cell r="EZ282" t="e">
            <v>#REF!</v>
          </cell>
          <cell r="FA282" t="e">
            <v>#REF!</v>
          </cell>
          <cell r="FB282" t="e">
            <v>#REF!</v>
          </cell>
          <cell r="FC282" t="e">
            <v>#REF!</v>
          </cell>
          <cell r="FD282" t="e">
            <v>#REF!</v>
          </cell>
          <cell r="FE282" t="e">
            <v>#REF!</v>
          </cell>
          <cell r="FF282" t="e">
            <v>#REF!</v>
          </cell>
          <cell r="FG282" t="e">
            <v>#REF!</v>
          </cell>
          <cell r="FH282" t="e">
            <v>#REF!</v>
          </cell>
          <cell r="FI282" t="e">
            <v>#REF!</v>
          </cell>
          <cell r="FJ282" t="e">
            <v>#REF!</v>
          </cell>
          <cell r="FK282" t="e">
            <v>#REF!</v>
          </cell>
          <cell r="FL282" t="e">
            <v>#REF!</v>
          </cell>
          <cell r="FM282" t="e">
            <v>#REF!</v>
          </cell>
          <cell r="FN282" t="e">
            <v>#REF!</v>
          </cell>
          <cell r="FO282" t="e">
            <v>#REF!</v>
          </cell>
          <cell r="FP282" t="e">
            <v>#REF!</v>
          </cell>
          <cell r="FQ282" t="e">
            <v>#REF!</v>
          </cell>
          <cell r="FR282" t="e">
            <v>#REF!</v>
          </cell>
          <cell r="FS282" t="e">
            <v>#REF!</v>
          </cell>
          <cell r="FT282" t="e">
            <v>#REF!</v>
          </cell>
          <cell r="FU282" t="e">
            <v>#REF!</v>
          </cell>
          <cell r="FV282" t="e">
            <v>#REF!</v>
          </cell>
          <cell r="FW282" t="e">
            <v>#REF!</v>
          </cell>
          <cell r="FX282" t="e">
            <v>#REF!</v>
          </cell>
          <cell r="FY282" t="e">
            <v>#REF!</v>
          </cell>
          <cell r="FZ282" t="e">
            <v>#REF!</v>
          </cell>
          <cell r="GA282" t="e">
            <v>#REF!</v>
          </cell>
          <cell r="GB282" t="e">
            <v>#REF!</v>
          </cell>
          <cell r="GC282" t="e">
            <v>#REF!</v>
          </cell>
          <cell r="GD282" t="e">
            <v>#REF!</v>
          </cell>
          <cell r="GE282" t="e">
            <v>#REF!</v>
          </cell>
          <cell r="GF282" t="e">
            <v>#REF!</v>
          </cell>
          <cell r="GG282" t="e">
            <v>#REF!</v>
          </cell>
          <cell r="GH282" t="e">
            <v>#REF!</v>
          </cell>
          <cell r="GI282" t="e">
            <v>#REF!</v>
          </cell>
          <cell r="GJ282" t="e">
            <v>#REF!</v>
          </cell>
          <cell r="GK282" t="e">
            <v>#REF!</v>
          </cell>
          <cell r="GL282" t="e">
            <v>#REF!</v>
          </cell>
          <cell r="GM282" t="e">
            <v>#REF!</v>
          </cell>
          <cell r="GN282" t="e">
            <v>#REF!</v>
          </cell>
          <cell r="GO282" t="e">
            <v>#REF!</v>
          </cell>
          <cell r="GP282" t="e">
            <v>#REF!</v>
          </cell>
          <cell r="GQ282" t="e">
            <v>#REF!</v>
          </cell>
          <cell r="GR282" t="e">
            <v>#REF!</v>
          </cell>
          <cell r="GS282" t="e">
            <v>#REF!</v>
          </cell>
          <cell r="GT282" t="e">
            <v>#REF!</v>
          </cell>
          <cell r="GU282" t="e">
            <v>#REF!</v>
          </cell>
          <cell r="GV282" t="e">
            <v>#REF!</v>
          </cell>
          <cell r="GW282" t="e">
            <v>#REF!</v>
          </cell>
          <cell r="GX282" t="e">
            <v>#REF!</v>
          </cell>
          <cell r="GY282" t="e">
            <v>#REF!</v>
          </cell>
          <cell r="GZ282" t="e">
            <v>#REF!</v>
          </cell>
          <cell r="HA282" t="e">
            <v>#REF!</v>
          </cell>
          <cell r="HB282" t="e">
            <v>#REF!</v>
          </cell>
          <cell r="HC282" t="e">
            <v>#REF!</v>
          </cell>
          <cell r="HD282" t="e">
            <v>#REF!</v>
          </cell>
          <cell r="HE282" t="e">
            <v>#REF!</v>
          </cell>
          <cell r="HF282" t="e">
            <v>#REF!</v>
          </cell>
          <cell r="HG282" t="e">
            <v>#REF!</v>
          </cell>
          <cell r="HH282" t="e">
            <v>#REF!</v>
          </cell>
          <cell r="HI282" t="e">
            <v>#REF!</v>
          </cell>
          <cell r="HJ282" t="e">
            <v>#REF!</v>
          </cell>
          <cell r="HK282" t="e">
            <v>#REF!</v>
          </cell>
          <cell r="HL282" t="e">
            <v>#REF!</v>
          </cell>
          <cell r="HM282" t="e">
            <v>#REF!</v>
          </cell>
          <cell r="HN282" t="e">
            <v>#REF!</v>
          </cell>
          <cell r="HO282" t="e">
            <v>#REF!</v>
          </cell>
          <cell r="HP282" t="e">
            <v>#REF!</v>
          </cell>
          <cell r="HQ282" t="e">
            <v>#REF!</v>
          </cell>
          <cell r="HR282" t="e">
            <v>#REF!</v>
          </cell>
          <cell r="HS282" t="e">
            <v>#REF!</v>
          </cell>
          <cell r="HT282" t="e">
            <v>#REF!</v>
          </cell>
          <cell r="HU282" t="e">
            <v>#REF!</v>
          </cell>
          <cell r="HV282" t="e">
            <v>#REF!</v>
          </cell>
          <cell r="HW282" t="e">
            <v>#REF!</v>
          </cell>
          <cell r="HX282" t="e">
            <v>#REF!</v>
          </cell>
          <cell r="HY282" t="e">
            <v>#REF!</v>
          </cell>
          <cell r="HZ282" t="e">
            <v>#REF!</v>
          </cell>
          <cell r="IA282" t="e">
            <v>#REF!</v>
          </cell>
          <cell r="IB282" t="e">
            <v>#REF!</v>
          </cell>
          <cell r="IC282" t="e">
            <v>#REF!</v>
          </cell>
          <cell r="ID282" t="e">
            <v>#REF!</v>
          </cell>
          <cell r="IE282" t="e">
            <v>#REF!</v>
          </cell>
          <cell r="IF282" t="e">
            <v>#REF!</v>
          </cell>
          <cell r="IG282" t="e">
            <v>#REF!</v>
          </cell>
          <cell r="IH282" t="e">
            <v>#REF!</v>
          </cell>
          <cell r="II282" t="e">
            <v>#REF!</v>
          </cell>
          <cell r="IJ282" t="e">
            <v>#REF!</v>
          </cell>
          <cell r="IK282" t="e">
            <v>#REF!</v>
          </cell>
          <cell r="IL282" t="e">
            <v>#REF!</v>
          </cell>
          <cell r="IM282" t="e">
            <v>#REF!</v>
          </cell>
          <cell r="IN282" t="e">
            <v>#REF!</v>
          </cell>
          <cell r="IO282" t="e">
            <v>#REF!</v>
          </cell>
          <cell r="IP282" t="e">
            <v>#REF!</v>
          </cell>
          <cell r="IQ282" t="e">
            <v>#REF!</v>
          </cell>
          <cell r="IR282" t="e">
            <v>#REF!</v>
          </cell>
          <cell r="IS282" t="e">
            <v>#REF!</v>
          </cell>
          <cell r="IT282" t="e">
            <v>#REF!</v>
          </cell>
          <cell r="IU282" t="e">
            <v>#REF!</v>
          </cell>
          <cell r="IV282" t="e">
            <v>#REF!</v>
          </cell>
          <cell r="IW282" t="e">
            <v>#REF!</v>
          </cell>
          <cell r="IX282" t="e">
            <v>#REF!</v>
          </cell>
          <cell r="IY282" t="e">
            <v>#REF!</v>
          </cell>
          <cell r="IZ282" t="e">
            <v>#REF!</v>
          </cell>
          <cell r="JA282" t="e">
            <v>#REF!</v>
          </cell>
          <cell r="JB282" t="e">
            <v>#REF!</v>
          </cell>
          <cell r="JC282" t="e">
            <v>#REF!</v>
          </cell>
          <cell r="JD282" t="e">
            <v>#REF!</v>
          </cell>
          <cell r="JE282" t="e">
            <v>#REF!</v>
          </cell>
          <cell r="JF282" t="e">
            <v>#REF!</v>
          </cell>
          <cell r="JG282" t="e">
            <v>#REF!</v>
          </cell>
          <cell r="JH282" t="e">
            <v>#REF!</v>
          </cell>
          <cell r="JI282" t="e">
            <v>#REF!</v>
          </cell>
          <cell r="JJ282" t="e">
            <v>#REF!</v>
          </cell>
          <cell r="JK282" t="e">
            <v>#REF!</v>
          </cell>
        </row>
        <row r="283">
          <cell r="C283" t="str">
            <v>Hokchi</v>
          </cell>
          <cell r="D283" t="str">
            <v>4.1.30</v>
          </cell>
          <cell r="E283" t="str">
            <v>Hokchi4.1.30</v>
          </cell>
          <cell r="F283" t="e">
            <v>#REF!</v>
          </cell>
          <cell r="G283" t="e">
            <v>#REF!</v>
          </cell>
          <cell r="H283" t="e">
            <v>#REF!</v>
          </cell>
          <cell r="I283" t="e">
            <v>#REF!</v>
          </cell>
          <cell r="J283" t="e">
            <v>#REF!</v>
          </cell>
          <cell r="K283" t="e">
            <v>#REF!</v>
          </cell>
          <cell r="L283" t="e">
            <v>#REF!</v>
          </cell>
          <cell r="M283" t="e">
            <v>#REF!</v>
          </cell>
          <cell r="N283" t="e">
            <v>#REF!</v>
          </cell>
          <cell r="O283" t="e">
            <v>#REF!</v>
          </cell>
          <cell r="P283" t="e">
            <v>#REF!</v>
          </cell>
          <cell r="Q283" t="e">
            <v>#REF!</v>
          </cell>
          <cell r="R283" t="e">
            <v>#REF!</v>
          </cell>
          <cell r="S283" t="e">
            <v>#REF!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  <cell r="AD283" t="e">
            <v>#REF!</v>
          </cell>
          <cell r="AE283" t="e">
            <v>#REF!</v>
          </cell>
          <cell r="AF283" t="e">
            <v>#REF!</v>
          </cell>
          <cell r="AG283" t="e">
            <v>#REF!</v>
          </cell>
          <cell r="AH283" t="e">
            <v>#REF!</v>
          </cell>
          <cell r="AI283" t="e">
            <v>#REF!</v>
          </cell>
          <cell r="AJ283" t="e">
            <v>#REF!</v>
          </cell>
          <cell r="AK283" t="e">
            <v>#REF!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  <cell r="AQ283" t="e">
            <v>#REF!</v>
          </cell>
          <cell r="AR283" t="e">
            <v>#REF!</v>
          </cell>
          <cell r="AS283" t="e">
            <v>#REF!</v>
          </cell>
          <cell r="AT283" t="e">
            <v>#REF!</v>
          </cell>
          <cell r="AU283" t="e">
            <v>#REF!</v>
          </cell>
          <cell r="AV283" t="e">
            <v>#REF!</v>
          </cell>
          <cell r="AW283" t="e">
            <v>#REF!</v>
          </cell>
          <cell r="AX283" t="e">
            <v>#REF!</v>
          </cell>
          <cell r="AY283" t="e">
            <v>#REF!</v>
          </cell>
          <cell r="AZ283" t="e">
            <v>#REF!</v>
          </cell>
          <cell r="BA283" t="e">
            <v>#REF!</v>
          </cell>
          <cell r="BB283" t="e">
            <v>#REF!</v>
          </cell>
          <cell r="BC283" t="e">
            <v>#REF!</v>
          </cell>
          <cell r="BD283" t="e">
            <v>#REF!</v>
          </cell>
          <cell r="BE283" t="e">
            <v>#REF!</v>
          </cell>
          <cell r="BF283" t="e">
            <v>#REF!</v>
          </cell>
          <cell r="BG283" t="e">
            <v>#REF!</v>
          </cell>
          <cell r="BH283" t="e">
            <v>#REF!</v>
          </cell>
          <cell r="BI283" t="e">
            <v>#REF!</v>
          </cell>
          <cell r="BJ283" t="e">
            <v>#REF!</v>
          </cell>
          <cell r="BK283" t="e">
            <v>#REF!</v>
          </cell>
          <cell r="BL283" t="e">
            <v>#REF!</v>
          </cell>
          <cell r="BM283" t="e">
            <v>#REF!</v>
          </cell>
          <cell r="BN283" t="e">
            <v>#REF!</v>
          </cell>
          <cell r="BO283" t="e">
            <v>#REF!</v>
          </cell>
          <cell r="BP283" t="e">
            <v>#REF!</v>
          </cell>
          <cell r="BQ283" t="e">
            <v>#REF!</v>
          </cell>
          <cell r="BR283" t="e">
            <v>#REF!</v>
          </cell>
          <cell r="BS283" t="e">
            <v>#REF!</v>
          </cell>
          <cell r="BT283" t="e">
            <v>#REF!</v>
          </cell>
          <cell r="BU283" t="e">
            <v>#REF!</v>
          </cell>
          <cell r="BV283" t="e">
            <v>#REF!</v>
          </cell>
          <cell r="BW283" t="e">
            <v>#REF!</v>
          </cell>
          <cell r="BX283" t="e">
            <v>#REF!</v>
          </cell>
          <cell r="BY283" t="e">
            <v>#REF!</v>
          </cell>
          <cell r="BZ283" t="e">
            <v>#REF!</v>
          </cell>
          <cell r="CA283" t="e">
            <v>#REF!</v>
          </cell>
          <cell r="CB283" t="e">
            <v>#REF!</v>
          </cell>
          <cell r="CC283" t="e">
            <v>#REF!</v>
          </cell>
          <cell r="CD283" t="e">
            <v>#REF!</v>
          </cell>
          <cell r="CE283" t="e">
            <v>#REF!</v>
          </cell>
          <cell r="CF283" t="e">
            <v>#REF!</v>
          </cell>
          <cell r="CG283" t="e">
            <v>#REF!</v>
          </cell>
          <cell r="CH283" t="e">
            <v>#REF!</v>
          </cell>
          <cell r="CI283" t="e">
            <v>#REF!</v>
          </cell>
          <cell r="CJ283" t="e">
            <v>#REF!</v>
          </cell>
          <cell r="CK283" t="e">
            <v>#REF!</v>
          </cell>
          <cell r="CL283" t="e">
            <v>#REF!</v>
          </cell>
          <cell r="CM283" t="e">
            <v>#REF!</v>
          </cell>
          <cell r="CN283" t="e">
            <v>#REF!</v>
          </cell>
          <cell r="CO283" t="e">
            <v>#REF!</v>
          </cell>
          <cell r="CP283" t="e">
            <v>#REF!</v>
          </cell>
          <cell r="CQ283" t="e">
            <v>#REF!</v>
          </cell>
          <cell r="CR283" t="e">
            <v>#REF!</v>
          </cell>
          <cell r="CS283" t="e">
            <v>#REF!</v>
          </cell>
          <cell r="CT283" t="e">
            <v>#REF!</v>
          </cell>
          <cell r="CU283" t="e">
            <v>#REF!</v>
          </cell>
          <cell r="CV283" t="e">
            <v>#REF!</v>
          </cell>
          <cell r="CW283" t="e">
            <v>#REF!</v>
          </cell>
          <cell r="CX283" t="e">
            <v>#REF!</v>
          </cell>
          <cell r="CY283" t="e">
            <v>#REF!</v>
          </cell>
          <cell r="CZ283" t="e">
            <v>#REF!</v>
          </cell>
          <cell r="DA283" t="e">
            <v>#REF!</v>
          </cell>
          <cell r="DB283" t="e">
            <v>#REF!</v>
          </cell>
          <cell r="DC283" t="e">
            <v>#REF!</v>
          </cell>
          <cell r="DD283" t="e">
            <v>#REF!</v>
          </cell>
          <cell r="DE283" t="e">
            <v>#REF!</v>
          </cell>
          <cell r="DF283" t="e">
            <v>#REF!</v>
          </cell>
          <cell r="DG283" t="e">
            <v>#REF!</v>
          </cell>
          <cell r="DH283" t="e">
            <v>#REF!</v>
          </cell>
          <cell r="DI283" t="e">
            <v>#REF!</v>
          </cell>
          <cell r="DJ283" t="e">
            <v>#REF!</v>
          </cell>
          <cell r="DK283" t="e">
            <v>#REF!</v>
          </cell>
          <cell r="DL283" t="e">
            <v>#REF!</v>
          </cell>
          <cell r="DM283" t="e">
            <v>#REF!</v>
          </cell>
          <cell r="DN283" t="e">
            <v>#REF!</v>
          </cell>
          <cell r="DO283" t="e">
            <v>#REF!</v>
          </cell>
          <cell r="DP283" t="e">
            <v>#REF!</v>
          </cell>
          <cell r="DQ283" t="e">
            <v>#REF!</v>
          </cell>
          <cell r="DR283" t="e">
            <v>#REF!</v>
          </cell>
          <cell r="DS283" t="e">
            <v>#REF!</v>
          </cell>
          <cell r="DT283" t="e">
            <v>#REF!</v>
          </cell>
          <cell r="DU283" t="e">
            <v>#REF!</v>
          </cell>
          <cell r="DV283" t="e">
            <v>#REF!</v>
          </cell>
          <cell r="DW283" t="e">
            <v>#REF!</v>
          </cell>
          <cell r="DX283" t="e">
            <v>#REF!</v>
          </cell>
          <cell r="DY283" t="e">
            <v>#REF!</v>
          </cell>
          <cell r="DZ283" t="e">
            <v>#REF!</v>
          </cell>
          <cell r="EA283" t="e">
            <v>#REF!</v>
          </cell>
          <cell r="EB283" t="e">
            <v>#REF!</v>
          </cell>
          <cell r="EC283" t="e">
            <v>#REF!</v>
          </cell>
          <cell r="ED283" t="e">
            <v>#REF!</v>
          </cell>
          <cell r="EE283" t="e">
            <v>#REF!</v>
          </cell>
          <cell r="EF283" t="e">
            <v>#REF!</v>
          </cell>
          <cell r="EG283" t="e">
            <v>#REF!</v>
          </cell>
          <cell r="EH283" t="e">
            <v>#REF!</v>
          </cell>
          <cell r="EI283" t="e">
            <v>#REF!</v>
          </cell>
          <cell r="EJ283" t="e">
            <v>#REF!</v>
          </cell>
          <cell r="EK283" t="e">
            <v>#REF!</v>
          </cell>
          <cell r="EL283" t="e">
            <v>#REF!</v>
          </cell>
          <cell r="EM283" t="e">
            <v>#REF!</v>
          </cell>
          <cell r="EN283" t="e">
            <v>#REF!</v>
          </cell>
          <cell r="EO283" t="e">
            <v>#REF!</v>
          </cell>
          <cell r="EP283" t="e">
            <v>#REF!</v>
          </cell>
          <cell r="EQ283" t="e">
            <v>#REF!</v>
          </cell>
          <cell r="ER283" t="e">
            <v>#REF!</v>
          </cell>
          <cell r="ES283" t="e">
            <v>#REF!</v>
          </cell>
          <cell r="ET283" t="e">
            <v>#REF!</v>
          </cell>
          <cell r="EU283" t="e">
            <v>#REF!</v>
          </cell>
          <cell r="EV283" t="e">
            <v>#REF!</v>
          </cell>
          <cell r="EW283" t="e">
            <v>#REF!</v>
          </cell>
          <cell r="EX283" t="e">
            <v>#REF!</v>
          </cell>
          <cell r="EY283" t="e">
            <v>#REF!</v>
          </cell>
          <cell r="EZ283" t="e">
            <v>#REF!</v>
          </cell>
          <cell r="FA283" t="e">
            <v>#REF!</v>
          </cell>
          <cell r="FB283" t="e">
            <v>#REF!</v>
          </cell>
          <cell r="FC283" t="e">
            <v>#REF!</v>
          </cell>
          <cell r="FD283" t="e">
            <v>#REF!</v>
          </cell>
          <cell r="FE283" t="e">
            <v>#REF!</v>
          </cell>
          <cell r="FF283" t="e">
            <v>#REF!</v>
          </cell>
          <cell r="FG283" t="e">
            <v>#REF!</v>
          </cell>
          <cell r="FH283" t="e">
            <v>#REF!</v>
          </cell>
          <cell r="FI283" t="e">
            <v>#REF!</v>
          </cell>
          <cell r="FJ283" t="e">
            <v>#REF!</v>
          </cell>
          <cell r="FK283" t="e">
            <v>#REF!</v>
          </cell>
          <cell r="FL283" t="e">
            <v>#REF!</v>
          </cell>
          <cell r="FM283" t="e">
            <v>#REF!</v>
          </cell>
          <cell r="FN283" t="e">
            <v>#REF!</v>
          </cell>
          <cell r="FO283" t="e">
            <v>#REF!</v>
          </cell>
          <cell r="FP283" t="e">
            <v>#REF!</v>
          </cell>
          <cell r="FQ283" t="e">
            <v>#REF!</v>
          </cell>
          <cell r="FR283" t="e">
            <v>#REF!</v>
          </cell>
          <cell r="FS283" t="e">
            <v>#REF!</v>
          </cell>
          <cell r="FT283" t="e">
            <v>#REF!</v>
          </cell>
          <cell r="FU283" t="e">
            <v>#REF!</v>
          </cell>
          <cell r="FV283" t="e">
            <v>#REF!</v>
          </cell>
          <cell r="FW283" t="e">
            <v>#REF!</v>
          </cell>
          <cell r="FX283" t="e">
            <v>#REF!</v>
          </cell>
          <cell r="FY283" t="e">
            <v>#REF!</v>
          </cell>
          <cell r="FZ283" t="e">
            <v>#REF!</v>
          </cell>
          <cell r="GA283" t="e">
            <v>#REF!</v>
          </cell>
          <cell r="GB283" t="e">
            <v>#REF!</v>
          </cell>
          <cell r="GC283" t="e">
            <v>#REF!</v>
          </cell>
          <cell r="GD283" t="e">
            <v>#REF!</v>
          </cell>
          <cell r="GE283" t="e">
            <v>#REF!</v>
          </cell>
          <cell r="GF283" t="e">
            <v>#REF!</v>
          </cell>
          <cell r="GG283" t="e">
            <v>#REF!</v>
          </cell>
          <cell r="GH283" t="e">
            <v>#REF!</v>
          </cell>
          <cell r="GI283" t="e">
            <v>#REF!</v>
          </cell>
          <cell r="GJ283" t="e">
            <v>#REF!</v>
          </cell>
          <cell r="GK283" t="e">
            <v>#REF!</v>
          </cell>
          <cell r="GL283" t="e">
            <v>#REF!</v>
          </cell>
          <cell r="GM283" t="e">
            <v>#REF!</v>
          </cell>
          <cell r="GN283" t="e">
            <v>#REF!</v>
          </cell>
          <cell r="GO283" t="e">
            <v>#REF!</v>
          </cell>
          <cell r="GP283" t="e">
            <v>#REF!</v>
          </cell>
          <cell r="GQ283" t="e">
            <v>#REF!</v>
          </cell>
          <cell r="GR283" t="e">
            <v>#REF!</v>
          </cell>
          <cell r="GS283" t="e">
            <v>#REF!</v>
          </cell>
          <cell r="GT283" t="e">
            <v>#REF!</v>
          </cell>
          <cell r="GU283" t="e">
            <v>#REF!</v>
          </cell>
          <cell r="GV283" t="e">
            <v>#REF!</v>
          </cell>
          <cell r="GW283" t="e">
            <v>#REF!</v>
          </cell>
          <cell r="GX283" t="e">
            <v>#REF!</v>
          </cell>
          <cell r="GY283" t="e">
            <v>#REF!</v>
          </cell>
          <cell r="GZ283" t="e">
            <v>#REF!</v>
          </cell>
          <cell r="HA283" t="e">
            <v>#REF!</v>
          </cell>
          <cell r="HB283" t="e">
            <v>#REF!</v>
          </cell>
          <cell r="HC283" t="e">
            <v>#REF!</v>
          </cell>
          <cell r="HD283" t="e">
            <v>#REF!</v>
          </cell>
          <cell r="HE283" t="e">
            <v>#REF!</v>
          </cell>
          <cell r="HF283" t="e">
            <v>#REF!</v>
          </cell>
          <cell r="HG283" t="e">
            <v>#REF!</v>
          </cell>
          <cell r="HH283" t="e">
            <v>#REF!</v>
          </cell>
          <cell r="HI283" t="e">
            <v>#REF!</v>
          </cell>
          <cell r="HJ283" t="e">
            <v>#REF!</v>
          </cell>
          <cell r="HK283" t="e">
            <v>#REF!</v>
          </cell>
          <cell r="HL283" t="e">
            <v>#REF!</v>
          </cell>
          <cell r="HM283" t="e">
            <v>#REF!</v>
          </cell>
          <cell r="HN283" t="e">
            <v>#REF!</v>
          </cell>
          <cell r="HO283" t="e">
            <v>#REF!</v>
          </cell>
          <cell r="HP283" t="e">
            <v>#REF!</v>
          </cell>
          <cell r="HQ283" t="e">
            <v>#REF!</v>
          </cell>
          <cell r="HR283" t="e">
            <v>#REF!</v>
          </cell>
          <cell r="HS283" t="e">
            <v>#REF!</v>
          </cell>
          <cell r="HT283" t="e">
            <v>#REF!</v>
          </cell>
          <cell r="HU283" t="e">
            <v>#REF!</v>
          </cell>
          <cell r="HV283" t="e">
            <v>#REF!</v>
          </cell>
          <cell r="HW283" t="e">
            <v>#REF!</v>
          </cell>
          <cell r="HX283" t="e">
            <v>#REF!</v>
          </cell>
          <cell r="HY283" t="e">
            <v>#REF!</v>
          </cell>
          <cell r="HZ283" t="e">
            <v>#REF!</v>
          </cell>
          <cell r="IA283" t="e">
            <v>#REF!</v>
          </cell>
          <cell r="IB283" t="e">
            <v>#REF!</v>
          </cell>
          <cell r="IC283" t="e">
            <v>#REF!</v>
          </cell>
          <cell r="ID283" t="e">
            <v>#REF!</v>
          </cell>
          <cell r="IE283" t="e">
            <v>#REF!</v>
          </cell>
          <cell r="IF283" t="e">
            <v>#REF!</v>
          </cell>
          <cell r="IG283" t="e">
            <v>#REF!</v>
          </cell>
          <cell r="IH283" t="e">
            <v>#REF!</v>
          </cell>
          <cell r="II283" t="e">
            <v>#REF!</v>
          </cell>
          <cell r="IJ283" t="e">
            <v>#REF!</v>
          </cell>
          <cell r="IK283" t="e">
            <v>#REF!</v>
          </cell>
          <cell r="IL283" t="e">
            <v>#REF!</v>
          </cell>
          <cell r="IM283" t="e">
            <v>#REF!</v>
          </cell>
          <cell r="IN283" t="e">
            <v>#REF!</v>
          </cell>
          <cell r="IO283" t="e">
            <v>#REF!</v>
          </cell>
          <cell r="IP283" t="e">
            <v>#REF!</v>
          </cell>
          <cell r="IQ283" t="e">
            <v>#REF!</v>
          </cell>
          <cell r="IR283" t="e">
            <v>#REF!</v>
          </cell>
          <cell r="IS283" t="e">
            <v>#REF!</v>
          </cell>
          <cell r="IT283" t="e">
            <v>#REF!</v>
          </cell>
          <cell r="IU283" t="e">
            <v>#REF!</v>
          </cell>
          <cell r="IV283" t="e">
            <v>#REF!</v>
          </cell>
          <cell r="IW283" t="e">
            <v>#REF!</v>
          </cell>
          <cell r="IX283" t="e">
            <v>#REF!</v>
          </cell>
          <cell r="IY283" t="e">
            <v>#REF!</v>
          </cell>
          <cell r="IZ283" t="e">
            <v>#REF!</v>
          </cell>
          <cell r="JA283" t="e">
            <v>#REF!</v>
          </cell>
          <cell r="JB283" t="e">
            <v>#REF!</v>
          </cell>
          <cell r="JC283" t="e">
            <v>#REF!</v>
          </cell>
          <cell r="JD283" t="e">
            <v>#REF!</v>
          </cell>
          <cell r="JE283" t="e">
            <v>#REF!</v>
          </cell>
          <cell r="JF283" t="e">
            <v>#REF!</v>
          </cell>
          <cell r="JG283" t="e">
            <v>#REF!</v>
          </cell>
          <cell r="JH283" t="e">
            <v>#REF!</v>
          </cell>
          <cell r="JI283" t="e">
            <v>#REF!</v>
          </cell>
          <cell r="JJ283" t="e">
            <v>#REF!</v>
          </cell>
          <cell r="JK283" t="e">
            <v>#REF!</v>
          </cell>
        </row>
        <row r="284">
          <cell r="C284" t="str">
            <v>Hokchi</v>
          </cell>
          <cell r="D284" t="str">
            <v>4.1.31</v>
          </cell>
          <cell r="E284" t="str">
            <v>Hokchi4.1.31</v>
          </cell>
          <cell r="F284" t="e">
            <v>#REF!</v>
          </cell>
          <cell r="G284" t="e">
            <v>#REF!</v>
          </cell>
          <cell r="H284" t="e">
            <v>#REF!</v>
          </cell>
          <cell r="I284" t="e">
            <v>#REF!</v>
          </cell>
          <cell r="J284" t="e">
            <v>#REF!</v>
          </cell>
          <cell r="K284" t="e">
            <v>#REF!</v>
          </cell>
          <cell r="L284" t="e">
            <v>#REF!</v>
          </cell>
          <cell r="M284" t="e">
            <v>#REF!</v>
          </cell>
          <cell r="N284" t="e">
            <v>#REF!</v>
          </cell>
          <cell r="O284" t="e">
            <v>#REF!</v>
          </cell>
          <cell r="P284" t="e">
            <v>#REF!</v>
          </cell>
          <cell r="Q284" t="e">
            <v>#REF!</v>
          </cell>
          <cell r="R284" t="e">
            <v>#REF!</v>
          </cell>
          <cell r="S284" t="e">
            <v>#REF!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  <cell r="AD284" t="e">
            <v>#REF!</v>
          </cell>
          <cell r="AE284" t="e">
            <v>#REF!</v>
          </cell>
          <cell r="AF284" t="e">
            <v>#REF!</v>
          </cell>
          <cell r="AG284" t="e">
            <v>#REF!</v>
          </cell>
          <cell r="AH284" t="e">
            <v>#REF!</v>
          </cell>
          <cell r="AI284" t="e">
            <v>#REF!</v>
          </cell>
          <cell r="AJ284" t="e">
            <v>#REF!</v>
          </cell>
          <cell r="AK284" t="e">
            <v>#REF!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  <cell r="AQ284" t="e">
            <v>#REF!</v>
          </cell>
          <cell r="AR284" t="e">
            <v>#REF!</v>
          </cell>
          <cell r="AS284" t="e">
            <v>#REF!</v>
          </cell>
          <cell r="AT284" t="e">
            <v>#REF!</v>
          </cell>
          <cell r="AU284" t="e">
            <v>#REF!</v>
          </cell>
          <cell r="AV284" t="e">
            <v>#REF!</v>
          </cell>
          <cell r="AW284" t="e">
            <v>#REF!</v>
          </cell>
          <cell r="AX284" t="e">
            <v>#REF!</v>
          </cell>
          <cell r="AY284" t="e">
            <v>#REF!</v>
          </cell>
          <cell r="AZ284" t="e">
            <v>#REF!</v>
          </cell>
          <cell r="BA284" t="e">
            <v>#REF!</v>
          </cell>
          <cell r="BB284" t="e">
            <v>#REF!</v>
          </cell>
          <cell r="BC284" t="e">
            <v>#REF!</v>
          </cell>
          <cell r="BD284" t="e">
            <v>#REF!</v>
          </cell>
          <cell r="BE284" t="e">
            <v>#REF!</v>
          </cell>
          <cell r="BF284" t="e">
            <v>#REF!</v>
          </cell>
          <cell r="BG284" t="e">
            <v>#REF!</v>
          </cell>
          <cell r="BH284" t="e">
            <v>#REF!</v>
          </cell>
          <cell r="BI284" t="e">
            <v>#REF!</v>
          </cell>
          <cell r="BJ284" t="e">
            <v>#REF!</v>
          </cell>
          <cell r="BK284" t="e">
            <v>#REF!</v>
          </cell>
          <cell r="BL284" t="e">
            <v>#REF!</v>
          </cell>
          <cell r="BM284" t="e">
            <v>#REF!</v>
          </cell>
          <cell r="BN284" t="e">
            <v>#REF!</v>
          </cell>
          <cell r="BO284" t="e">
            <v>#REF!</v>
          </cell>
          <cell r="BP284" t="e">
            <v>#REF!</v>
          </cell>
          <cell r="BQ284" t="e">
            <v>#REF!</v>
          </cell>
          <cell r="BR284" t="e">
            <v>#REF!</v>
          </cell>
          <cell r="BS284" t="e">
            <v>#REF!</v>
          </cell>
          <cell r="BT284" t="e">
            <v>#REF!</v>
          </cell>
          <cell r="BU284" t="e">
            <v>#REF!</v>
          </cell>
          <cell r="BV284" t="e">
            <v>#REF!</v>
          </cell>
          <cell r="BW284" t="e">
            <v>#REF!</v>
          </cell>
          <cell r="BX284" t="e">
            <v>#REF!</v>
          </cell>
          <cell r="BY284" t="e">
            <v>#REF!</v>
          </cell>
          <cell r="BZ284" t="e">
            <v>#REF!</v>
          </cell>
          <cell r="CA284" t="e">
            <v>#REF!</v>
          </cell>
          <cell r="CB284" t="e">
            <v>#REF!</v>
          </cell>
          <cell r="CC284" t="e">
            <v>#REF!</v>
          </cell>
          <cell r="CD284" t="e">
            <v>#REF!</v>
          </cell>
          <cell r="CE284" t="e">
            <v>#REF!</v>
          </cell>
          <cell r="CF284" t="e">
            <v>#REF!</v>
          </cell>
          <cell r="CG284" t="e">
            <v>#REF!</v>
          </cell>
          <cell r="CH284" t="e">
            <v>#REF!</v>
          </cell>
          <cell r="CI284" t="e">
            <v>#REF!</v>
          </cell>
          <cell r="CJ284" t="e">
            <v>#REF!</v>
          </cell>
          <cell r="CK284" t="e">
            <v>#REF!</v>
          </cell>
          <cell r="CL284" t="e">
            <v>#REF!</v>
          </cell>
          <cell r="CM284" t="e">
            <v>#REF!</v>
          </cell>
          <cell r="CN284" t="e">
            <v>#REF!</v>
          </cell>
          <cell r="CO284" t="e">
            <v>#REF!</v>
          </cell>
          <cell r="CP284" t="e">
            <v>#REF!</v>
          </cell>
          <cell r="CQ284" t="e">
            <v>#REF!</v>
          </cell>
          <cell r="CR284" t="e">
            <v>#REF!</v>
          </cell>
          <cell r="CS284" t="e">
            <v>#REF!</v>
          </cell>
          <cell r="CT284" t="e">
            <v>#REF!</v>
          </cell>
          <cell r="CU284" t="e">
            <v>#REF!</v>
          </cell>
          <cell r="CV284" t="e">
            <v>#REF!</v>
          </cell>
          <cell r="CW284" t="e">
            <v>#REF!</v>
          </cell>
          <cell r="CX284" t="e">
            <v>#REF!</v>
          </cell>
          <cell r="CY284" t="e">
            <v>#REF!</v>
          </cell>
          <cell r="CZ284" t="e">
            <v>#REF!</v>
          </cell>
          <cell r="DA284" t="e">
            <v>#REF!</v>
          </cell>
          <cell r="DB284" t="e">
            <v>#REF!</v>
          </cell>
          <cell r="DC284" t="e">
            <v>#REF!</v>
          </cell>
          <cell r="DD284" t="e">
            <v>#REF!</v>
          </cell>
          <cell r="DE284" t="e">
            <v>#REF!</v>
          </cell>
          <cell r="DF284" t="e">
            <v>#REF!</v>
          </cell>
          <cell r="DG284" t="e">
            <v>#REF!</v>
          </cell>
          <cell r="DH284" t="e">
            <v>#REF!</v>
          </cell>
          <cell r="DI284" t="e">
            <v>#REF!</v>
          </cell>
          <cell r="DJ284" t="e">
            <v>#REF!</v>
          </cell>
          <cell r="DK284" t="e">
            <v>#REF!</v>
          </cell>
          <cell r="DL284" t="e">
            <v>#REF!</v>
          </cell>
          <cell r="DM284" t="e">
            <v>#REF!</v>
          </cell>
          <cell r="DN284" t="e">
            <v>#REF!</v>
          </cell>
          <cell r="DO284" t="e">
            <v>#REF!</v>
          </cell>
          <cell r="DP284" t="e">
            <v>#REF!</v>
          </cell>
          <cell r="DQ284" t="e">
            <v>#REF!</v>
          </cell>
          <cell r="DR284" t="e">
            <v>#REF!</v>
          </cell>
          <cell r="DS284" t="e">
            <v>#REF!</v>
          </cell>
          <cell r="DT284" t="e">
            <v>#REF!</v>
          </cell>
          <cell r="DU284" t="e">
            <v>#REF!</v>
          </cell>
          <cell r="DV284" t="e">
            <v>#REF!</v>
          </cell>
          <cell r="DW284" t="e">
            <v>#REF!</v>
          </cell>
          <cell r="DX284" t="e">
            <v>#REF!</v>
          </cell>
          <cell r="DY284" t="e">
            <v>#REF!</v>
          </cell>
          <cell r="DZ284" t="e">
            <v>#REF!</v>
          </cell>
          <cell r="EA284" t="e">
            <v>#REF!</v>
          </cell>
          <cell r="EB284" t="e">
            <v>#REF!</v>
          </cell>
          <cell r="EC284" t="e">
            <v>#REF!</v>
          </cell>
          <cell r="ED284" t="e">
            <v>#REF!</v>
          </cell>
          <cell r="EE284" t="e">
            <v>#REF!</v>
          </cell>
          <cell r="EF284" t="e">
            <v>#REF!</v>
          </cell>
          <cell r="EG284" t="e">
            <v>#REF!</v>
          </cell>
          <cell r="EH284" t="e">
            <v>#REF!</v>
          </cell>
          <cell r="EI284" t="e">
            <v>#REF!</v>
          </cell>
          <cell r="EJ284" t="e">
            <v>#REF!</v>
          </cell>
          <cell r="EK284" t="e">
            <v>#REF!</v>
          </cell>
          <cell r="EL284" t="e">
            <v>#REF!</v>
          </cell>
          <cell r="EM284" t="e">
            <v>#REF!</v>
          </cell>
          <cell r="EN284" t="e">
            <v>#REF!</v>
          </cell>
          <cell r="EO284" t="e">
            <v>#REF!</v>
          </cell>
          <cell r="EP284" t="e">
            <v>#REF!</v>
          </cell>
          <cell r="EQ284" t="e">
            <v>#REF!</v>
          </cell>
          <cell r="ER284" t="e">
            <v>#REF!</v>
          </cell>
          <cell r="ES284" t="e">
            <v>#REF!</v>
          </cell>
          <cell r="ET284" t="e">
            <v>#REF!</v>
          </cell>
          <cell r="EU284" t="e">
            <v>#REF!</v>
          </cell>
          <cell r="EV284" t="e">
            <v>#REF!</v>
          </cell>
          <cell r="EW284" t="e">
            <v>#REF!</v>
          </cell>
          <cell r="EX284" t="e">
            <v>#REF!</v>
          </cell>
          <cell r="EY284" t="e">
            <v>#REF!</v>
          </cell>
          <cell r="EZ284" t="e">
            <v>#REF!</v>
          </cell>
          <cell r="FA284" t="e">
            <v>#REF!</v>
          </cell>
          <cell r="FB284" t="e">
            <v>#REF!</v>
          </cell>
          <cell r="FC284" t="e">
            <v>#REF!</v>
          </cell>
          <cell r="FD284" t="e">
            <v>#REF!</v>
          </cell>
          <cell r="FE284" t="e">
            <v>#REF!</v>
          </cell>
          <cell r="FF284" t="e">
            <v>#REF!</v>
          </cell>
          <cell r="FG284" t="e">
            <v>#REF!</v>
          </cell>
          <cell r="FH284" t="e">
            <v>#REF!</v>
          </cell>
          <cell r="FI284" t="e">
            <v>#REF!</v>
          </cell>
          <cell r="FJ284" t="e">
            <v>#REF!</v>
          </cell>
          <cell r="FK284" t="e">
            <v>#REF!</v>
          </cell>
          <cell r="FL284" t="e">
            <v>#REF!</v>
          </cell>
          <cell r="FM284" t="e">
            <v>#REF!</v>
          </cell>
          <cell r="FN284" t="e">
            <v>#REF!</v>
          </cell>
          <cell r="FO284" t="e">
            <v>#REF!</v>
          </cell>
          <cell r="FP284" t="e">
            <v>#REF!</v>
          </cell>
          <cell r="FQ284" t="e">
            <v>#REF!</v>
          </cell>
          <cell r="FR284" t="e">
            <v>#REF!</v>
          </cell>
          <cell r="FS284" t="e">
            <v>#REF!</v>
          </cell>
          <cell r="FT284" t="e">
            <v>#REF!</v>
          </cell>
          <cell r="FU284" t="e">
            <v>#REF!</v>
          </cell>
          <cell r="FV284" t="e">
            <v>#REF!</v>
          </cell>
          <cell r="FW284" t="e">
            <v>#REF!</v>
          </cell>
          <cell r="FX284" t="e">
            <v>#REF!</v>
          </cell>
          <cell r="FY284" t="e">
            <v>#REF!</v>
          </cell>
          <cell r="FZ284" t="e">
            <v>#REF!</v>
          </cell>
          <cell r="GA284" t="e">
            <v>#REF!</v>
          </cell>
          <cell r="GB284" t="e">
            <v>#REF!</v>
          </cell>
          <cell r="GC284" t="e">
            <v>#REF!</v>
          </cell>
          <cell r="GD284" t="e">
            <v>#REF!</v>
          </cell>
          <cell r="GE284" t="e">
            <v>#REF!</v>
          </cell>
          <cell r="GF284" t="e">
            <v>#REF!</v>
          </cell>
          <cell r="GG284" t="e">
            <v>#REF!</v>
          </cell>
          <cell r="GH284" t="e">
            <v>#REF!</v>
          </cell>
          <cell r="GI284" t="e">
            <v>#REF!</v>
          </cell>
          <cell r="GJ284" t="e">
            <v>#REF!</v>
          </cell>
          <cell r="GK284" t="e">
            <v>#REF!</v>
          </cell>
          <cell r="GL284" t="e">
            <v>#REF!</v>
          </cell>
          <cell r="GM284" t="e">
            <v>#REF!</v>
          </cell>
          <cell r="GN284" t="e">
            <v>#REF!</v>
          </cell>
          <cell r="GO284" t="e">
            <v>#REF!</v>
          </cell>
          <cell r="GP284" t="e">
            <v>#REF!</v>
          </cell>
          <cell r="GQ284" t="e">
            <v>#REF!</v>
          </cell>
          <cell r="GR284" t="e">
            <v>#REF!</v>
          </cell>
          <cell r="GS284" t="e">
            <v>#REF!</v>
          </cell>
          <cell r="GT284" t="e">
            <v>#REF!</v>
          </cell>
          <cell r="GU284" t="e">
            <v>#REF!</v>
          </cell>
          <cell r="GV284" t="e">
            <v>#REF!</v>
          </cell>
          <cell r="GW284" t="e">
            <v>#REF!</v>
          </cell>
          <cell r="GX284" t="e">
            <v>#REF!</v>
          </cell>
          <cell r="GY284" t="e">
            <v>#REF!</v>
          </cell>
          <cell r="GZ284" t="e">
            <v>#REF!</v>
          </cell>
          <cell r="HA284" t="e">
            <v>#REF!</v>
          </cell>
          <cell r="HB284" t="e">
            <v>#REF!</v>
          </cell>
          <cell r="HC284" t="e">
            <v>#REF!</v>
          </cell>
          <cell r="HD284" t="e">
            <v>#REF!</v>
          </cell>
          <cell r="HE284" t="e">
            <v>#REF!</v>
          </cell>
          <cell r="HF284" t="e">
            <v>#REF!</v>
          </cell>
          <cell r="HG284" t="e">
            <v>#REF!</v>
          </cell>
          <cell r="HH284" t="e">
            <v>#REF!</v>
          </cell>
          <cell r="HI284" t="e">
            <v>#REF!</v>
          </cell>
          <cell r="HJ284" t="e">
            <v>#REF!</v>
          </cell>
          <cell r="HK284" t="e">
            <v>#REF!</v>
          </cell>
          <cell r="HL284" t="e">
            <v>#REF!</v>
          </cell>
          <cell r="HM284" t="e">
            <v>#REF!</v>
          </cell>
          <cell r="HN284" t="e">
            <v>#REF!</v>
          </cell>
          <cell r="HO284" t="e">
            <v>#REF!</v>
          </cell>
          <cell r="HP284" t="e">
            <v>#REF!</v>
          </cell>
          <cell r="HQ284" t="e">
            <v>#REF!</v>
          </cell>
          <cell r="HR284" t="e">
            <v>#REF!</v>
          </cell>
          <cell r="HS284" t="e">
            <v>#REF!</v>
          </cell>
          <cell r="HT284" t="e">
            <v>#REF!</v>
          </cell>
          <cell r="HU284" t="e">
            <v>#REF!</v>
          </cell>
          <cell r="HV284" t="e">
            <v>#REF!</v>
          </cell>
          <cell r="HW284" t="e">
            <v>#REF!</v>
          </cell>
          <cell r="HX284" t="e">
            <v>#REF!</v>
          </cell>
          <cell r="HY284" t="e">
            <v>#REF!</v>
          </cell>
          <cell r="HZ284" t="e">
            <v>#REF!</v>
          </cell>
          <cell r="IA284" t="e">
            <v>#REF!</v>
          </cell>
          <cell r="IB284" t="e">
            <v>#REF!</v>
          </cell>
          <cell r="IC284" t="e">
            <v>#REF!</v>
          </cell>
          <cell r="ID284" t="e">
            <v>#REF!</v>
          </cell>
          <cell r="IE284" t="e">
            <v>#REF!</v>
          </cell>
          <cell r="IF284" t="e">
            <v>#REF!</v>
          </cell>
          <cell r="IG284" t="e">
            <v>#REF!</v>
          </cell>
          <cell r="IH284" t="e">
            <v>#REF!</v>
          </cell>
          <cell r="II284" t="e">
            <v>#REF!</v>
          </cell>
          <cell r="IJ284" t="e">
            <v>#REF!</v>
          </cell>
          <cell r="IK284" t="e">
            <v>#REF!</v>
          </cell>
          <cell r="IL284" t="e">
            <v>#REF!</v>
          </cell>
          <cell r="IM284" t="e">
            <v>#REF!</v>
          </cell>
          <cell r="IN284" t="e">
            <v>#REF!</v>
          </cell>
          <cell r="IO284" t="e">
            <v>#REF!</v>
          </cell>
          <cell r="IP284" t="e">
            <v>#REF!</v>
          </cell>
          <cell r="IQ284" t="e">
            <v>#REF!</v>
          </cell>
          <cell r="IR284" t="e">
            <v>#REF!</v>
          </cell>
          <cell r="IS284" t="e">
            <v>#REF!</v>
          </cell>
          <cell r="IT284" t="e">
            <v>#REF!</v>
          </cell>
          <cell r="IU284" t="e">
            <v>#REF!</v>
          </cell>
          <cell r="IV284" t="e">
            <v>#REF!</v>
          </cell>
          <cell r="IW284" t="e">
            <v>#REF!</v>
          </cell>
          <cell r="IX284" t="e">
            <v>#REF!</v>
          </cell>
          <cell r="IY284" t="e">
            <v>#REF!</v>
          </cell>
          <cell r="IZ284" t="e">
            <v>#REF!</v>
          </cell>
          <cell r="JA284" t="e">
            <v>#REF!</v>
          </cell>
          <cell r="JB284" t="e">
            <v>#REF!</v>
          </cell>
          <cell r="JC284" t="e">
            <v>#REF!</v>
          </cell>
          <cell r="JD284" t="e">
            <v>#REF!</v>
          </cell>
          <cell r="JE284" t="e">
            <v>#REF!</v>
          </cell>
          <cell r="JF284" t="e">
            <v>#REF!</v>
          </cell>
          <cell r="JG284" t="e">
            <v>#REF!</v>
          </cell>
          <cell r="JH284" t="e">
            <v>#REF!</v>
          </cell>
          <cell r="JI284" t="e">
            <v>#REF!</v>
          </cell>
          <cell r="JJ284" t="e">
            <v>#REF!</v>
          </cell>
          <cell r="JK284" t="e">
            <v>#REF!</v>
          </cell>
        </row>
        <row r="285">
          <cell r="C285" t="str">
            <v>Hokchi</v>
          </cell>
          <cell r="D285" t="str">
            <v>4.1.46</v>
          </cell>
          <cell r="E285" t="str">
            <v>Hokchi4.1.46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  <cell r="Q285" t="e">
            <v>#REF!</v>
          </cell>
          <cell r="R285" t="e">
            <v>#REF!</v>
          </cell>
          <cell r="S285" t="e">
            <v>#REF!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  <cell r="AD285" t="e">
            <v>#REF!</v>
          </cell>
          <cell r="AE285" t="e">
            <v>#REF!</v>
          </cell>
          <cell r="AF285" t="e">
            <v>#REF!</v>
          </cell>
          <cell r="AG285" t="e">
            <v>#REF!</v>
          </cell>
          <cell r="AH285" t="e">
            <v>#REF!</v>
          </cell>
          <cell r="AI285" t="e">
            <v>#REF!</v>
          </cell>
          <cell r="AJ285" t="e">
            <v>#REF!</v>
          </cell>
          <cell r="AK285" t="e">
            <v>#REF!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  <cell r="AQ285" t="e">
            <v>#REF!</v>
          </cell>
          <cell r="AR285" t="e">
            <v>#REF!</v>
          </cell>
          <cell r="AS285" t="e">
            <v>#REF!</v>
          </cell>
          <cell r="AT285" t="e">
            <v>#REF!</v>
          </cell>
          <cell r="AU285" t="e">
            <v>#REF!</v>
          </cell>
          <cell r="AV285" t="e">
            <v>#REF!</v>
          </cell>
          <cell r="AW285" t="e">
            <v>#REF!</v>
          </cell>
          <cell r="AX285" t="e">
            <v>#REF!</v>
          </cell>
          <cell r="AY285" t="e">
            <v>#REF!</v>
          </cell>
          <cell r="AZ285" t="e">
            <v>#REF!</v>
          </cell>
          <cell r="BA285" t="e">
            <v>#REF!</v>
          </cell>
          <cell r="BB285" t="e">
            <v>#REF!</v>
          </cell>
          <cell r="BC285" t="e">
            <v>#REF!</v>
          </cell>
          <cell r="BD285" t="e">
            <v>#REF!</v>
          </cell>
          <cell r="BE285" t="e">
            <v>#REF!</v>
          </cell>
          <cell r="BF285" t="e">
            <v>#REF!</v>
          </cell>
          <cell r="BG285" t="e">
            <v>#REF!</v>
          </cell>
          <cell r="BH285" t="e">
            <v>#REF!</v>
          </cell>
          <cell r="BI285" t="e">
            <v>#REF!</v>
          </cell>
          <cell r="BJ285" t="e">
            <v>#REF!</v>
          </cell>
          <cell r="BK285" t="e">
            <v>#REF!</v>
          </cell>
          <cell r="BL285" t="e">
            <v>#REF!</v>
          </cell>
          <cell r="BM285" t="e">
            <v>#REF!</v>
          </cell>
          <cell r="BN285" t="e">
            <v>#REF!</v>
          </cell>
          <cell r="BO285" t="e">
            <v>#REF!</v>
          </cell>
          <cell r="BP285" t="e">
            <v>#REF!</v>
          </cell>
          <cell r="BQ285" t="e">
            <v>#REF!</v>
          </cell>
          <cell r="BR285" t="e">
            <v>#REF!</v>
          </cell>
          <cell r="BS285" t="e">
            <v>#REF!</v>
          </cell>
          <cell r="BT285" t="e">
            <v>#REF!</v>
          </cell>
          <cell r="BU285" t="e">
            <v>#REF!</v>
          </cell>
          <cell r="BV285" t="e">
            <v>#REF!</v>
          </cell>
          <cell r="BW285" t="e">
            <v>#REF!</v>
          </cell>
          <cell r="BX285" t="e">
            <v>#REF!</v>
          </cell>
          <cell r="BY285" t="e">
            <v>#REF!</v>
          </cell>
          <cell r="BZ285" t="e">
            <v>#REF!</v>
          </cell>
          <cell r="CA285" t="e">
            <v>#REF!</v>
          </cell>
          <cell r="CB285" t="e">
            <v>#REF!</v>
          </cell>
          <cell r="CC285" t="e">
            <v>#REF!</v>
          </cell>
          <cell r="CD285" t="e">
            <v>#REF!</v>
          </cell>
          <cell r="CE285" t="e">
            <v>#REF!</v>
          </cell>
          <cell r="CF285" t="e">
            <v>#REF!</v>
          </cell>
          <cell r="CG285" t="e">
            <v>#REF!</v>
          </cell>
          <cell r="CH285" t="e">
            <v>#REF!</v>
          </cell>
          <cell r="CI285" t="e">
            <v>#REF!</v>
          </cell>
          <cell r="CJ285" t="e">
            <v>#REF!</v>
          </cell>
          <cell r="CK285" t="e">
            <v>#REF!</v>
          </cell>
          <cell r="CL285" t="e">
            <v>#REF!</v>
          </cell>
          <cell r="CM285" t="e">
            <v>#REF!</v>
          </cell>
          <cell r="CN285" t="e">
            <v>#REF!</v>
          </cell>
          <cell r="CO285" t="e">
            <v>#REF!</v>
          </cell>
          <cell r="CP285" t="e">
            <v>#REF!</v>
          </cell>
          <cell r="CQ285" t="e">
            <v>#REF!</v>
          </cell>
          <cell r="CR285" t="e">
            <v>#REF!</v>
          </cell>
          <cell r="CS285" t="e">
            <v>#REF!</v>
          </cell>
          <cell r="CT285" t="e">
            <v>#REF!</v>
          </cell>
          <cell r="CU285" t="e">
            <v>#REF!</v>
          </cell>
          <cell r="CV285" t="e">
            <v>#REF!</v>
          </cell>
          <cell r="CW285" t="e">
            <v>#REF!</v>
          </cell>
          <cell r="CX285" t="e">
            <v>#REF!</v>
          </cell>
          <cell r="CY285" t="e">
            <v>#REF!</v>
          </cell>
          <cell r="CZ285" t="e">
            <v>#REF!</v>
          </cell>
          <cell r="DA285" t="e">
            <v>#REF!</v>
          </cell>
          <cell r="DB285" t="e">
            <v>#REF!</v>
          </cell>
          <cell r="DC285" t="e">
            <v>#REF!</v>
          </cell>
          <cell r="DD285" t="e">
            <v>#REF!</v>
          </cell>
          <cell r="DE285" t="e">
            <v>#REF!</v>
          </cell>
          <cell r="DF285" t="e">
            <v>#REF!</v>
          </cell>
          <cell r="DG285" t="e">
            <v>#REF!</v>
          </cell>
          <cell r="DH285" t="e">
            <v>#REF!</v>
          </cell>
          <cell r="DI285" t="e">
            <v>#REF!</v>
          </cell>
          <cell r="DJ285" t="e">
            <v>#REF!</v>
          </cell>
          <cell r="DK285" t="e">
            <v>#REF!</v>
          </cell>
          <cell r="DL285" t="e">
            <v>#REF!</v>
          </cell>
          <cell r="DM285" t="e">
            <v>#REF!</v>
          </cell>
          <cell r="DN285" t="e">
            <v>#REF!</v>
          </cell>
          <cell r="DO285" t="e">
            <v>#REF!</v>
          </cell>
          <cell r="DP285" t="e">
            <v>#REF!</v>
          </cell>
          <cell r="DQ285" t="e">
            <v>#REF!</v>
          </cell>
          <cell r="DR285" t="e">
            <v>#REF!</v>
          </cell>
          <cell r="DS285" t="e">
            <v>#REF!</v>
          </cell>
          <cell r="DT285" t="e">
            <v>#REF!</v>
          </cell>
          <cell r="DU285" t="e">
            <v>#REF!</v>
          </cell>
          <cell r="DV285" t="e">
            <v>#REF!</v>
          </cell>
          <cell r="DW285" t="e">
            <v>#REF!</v>
          </cell>
          <cell r="DX285" t="e">
            <v>#REF!</v>
          </cell>
          <cell r="DY285" t="e">
            <v>#REF!</v>
          </cell>
          <cell r="DZ285" t="e">
            <v>#REF!</v>
          </cell>
          <cell r="EA285" t="e">
            <v>#REF!</v>
          </cell>
          <cell r="EB285" t="e">
            <v>#REF!</v>
          </cell>
          <cell r="EC285" t="e">
            <v>#REF!</v>
          </cell>
          <cell r="ED285" t="e">
            <v>#REF!</v>
          </cell>
          <cell r="EE285" t="e">
            <v>#REF!</v>
          </cell>
          <cell r="EF285" t="e">
            <v>#REF!</v>
          </cell>
          <cell r="EG285" t="e">
            <v>#REF!</v>
          </cell>
          <cell r="EH285" t="e">
            <v>#REF!</v>
          </cell>
          <cell r="EI285" t="e">
            <v>#REF!</v>
          </cell>
          <cell r="EJ285" t="e">
            <v>#REF!</v>
          </cell>
          <cell r="EK285" t="e">
            <v>#REF!</v>
          </cell>
          <cell r="EL285" t="e">
            <v>#REF!</v>
          </cell>
          <cell r="EM285" t="e">
            <v>#REF!</v>
          </cell>
          <cell r="EN285" t="e">
            <v>#REF!</v>
          </cell>
          <cell r="EO285" t="e">
            <v>#REF!</v>
          </cell>
          <cell r="EP285" t="e">
            <v>#REF!</v>
          </cell>
          <cell r="EQ285" t="e">
            <v>#REF!</v>
          </cell>
          <cell r="ER285" t="e">
            <v>#REF!</v>
          </cell>
          <cell r="ES285" t="e">
            <v>#REF!</v>
          </cell>
          <cell r="ET285" t="e">
            <v>#REF!</v>
          </cell>
          <cell r="EU285" t="e">
            <v>#REF!</v>
          </cell>
          <cell r="EV285" t="e">
            <v>#REF!</v>
          </cell>
          <cell r="EW285" t="e">
            <v>#REF!</v>
          </cell>
          <cell r="EX285" t="e">
            <v>#REF!</v>
          </cell>
          <cell r="EY285" t="e">
            <v>#REF!</v>
          </cell>
          <cell r="EZ285" t="e">
            <v>#REF!</v>
          </cell>
          <cell r="FA285" t="e">
            <v>#REF!</v>
          </cell>
          <cell r="FB285" t="e">
            <v>#REF!</v>
          </cell>
          <cell r="FC285" t="e">
            <v>#REF!</v>
          </cell>
          <cell r="FD285" t="e">
            <v>#REF!</v>
          </cell>
          <cell r="FE285" t="e">
            <v>#REF!</v>
          </cell>
          <cell r="FF285" t="e">
            <v>#REF!</v>
          </cell>
          <cell r="FG285" t="e">
            <v>#REF!</v>
          </cell>
          <cell r="FH285" t="e">
            <v>#REF!</v>
          </cell>
          <cell r="FI285" t="e">
            <v>#REF!</v>
          </cell>
          <cell r="FJ285" t="e">
            <v>#REF!</v>
          </cell>
          <cell r="FK285" t="e">
            <v>#REF!</v>
          </cell>
          <cell r="FL285" t="e">
            <v>#REF!</v>
          </cell>
          <cell r="FM285" t="e">
            <v>#REF!</v>
          </cell>
          <cell r="FN285" t="e">
            <v>#REF!</v>
          </cell>
          <cell r="FO285" t="e">
            <v>#REF!</v>
          </cell>
          <cell r="FP285" t="e">
            <v>#REF!</v>
          </cell>
          <cell r="FQ285" t="e">
            <v>#REF!</v>
          </cell>
          <cell r="FR285" t="e">
            <v>#REF!</v>
          </cell>
          <cell r="FS285" t="e">
            <v>#REF!</v>
          </cell>
          <cell r="FT285" t="e">
            <v>#REF!</v>
          </cell>
          <cell r="FU285" t="e">
            <v>#REF!</v>
          </cell>
          <cell r="FV285" t="e">
            <v>#REF!</v>
          </cell>
          <cell r="FW285" t="e">
            <v>#REF!</v>
          </cell>
          <cell r="FX285" t="e">
            <v>#REF!</v>
          </cell>
          <cell r="FY285" t="e">
            <v>#REF!</v>
          </cell>
          <cell r="FZ285" t="e">
            <v>#REF!</v>
          </cell>
          <cell r="GA285" t="e">
            <v>#REF!</v>
          </cell>
          <cell r="GB285" t="e">
            <v>#REF!</v>
          </cell>
          <cell r="GC285" t="e">
            <v>#REF!</v>
          </cell>
          <cell r="GD285" t="e">
            <v>#REF!</v>
          </cell>
          <cell r="GE285" t="e">
            <v>#REF!</v>
          </cell>
          <cell r="GF285" t="e">
            <v>#REF!</v>
          </cell>
          <cell r="GG285" t="e">
            <v>#REF!</v>
          </cell>
          <cell r="GH285" t="e">
            <v>#REF!</v>
          </cell>
          <cell r="GI285" t="e">
            <v>#REF!</v>
          </cell>
          <cell r="GJ285" t="e">
            <v>#REF!</v>
          </cell>
          <cell r="GK285" t="e">
            <v>#REF!</v>
          </cell>
          <cell r="GL285" t="e">
            <v>#REF!</v>
          </cell>
          <cell r="GM285" t="e">
            <v>#REF!</v>
          </cell>
          <cell r="GN285" t="e">
            <v>#REF!</v>
          </cell>
          <cell r="GO285" t="e">
            <v>#REF!</v>
          </cell>
          <cell r="GP285" t="e">
            <v>#REF!</v>
          </cell>
          <cell r="GQ285" t="e">
            <v>#REF!</v>
          </cell>
          <cell r="GR285" t="e">
            <v>#REF!</v>
          </cell>
          <cell r="GS285" t="e">
            <v>#REF!</v>
          </cell>
          <cell r="GT285" t="e">
            <v>#REF!</v>
          </cell>
          <cell r="GU285" t="e">
            <v>#REF!</v>
          </cell>
          <cell r="GV285" t="e">
            <v>#REF!</v>
          </cell>
          <cell r="GW285" t="e">
            <v>#REF!</v>
          </cell>
          <cell r="GX285" t="e">
            <v>#REF!</v>
          </cell>
          <cell r="GY285" t="e">
            <v>#REF!</v>
          </cell>
          <cell r="GZ285" t="e">
            <v>#REF!</v>
          </cell>
          <cell r="HA285" t="e">
            <v>#REF!</v>
          </cell>
          <cell r="HB285" t="e">
            <v>#REF!</v>
          </cell>
          <cell r="HC285" t="e">
            <v>#REF!</v>
          </cell>
          <cell r="HD285" t="e">
            <v>#REF!</v>
          </cell>
          <cell r="HE285" t="e">
            <v>#REF!</v>
          </cell>
          <cell r="HF285" t="e">
            <v>#REF!</v>
          </cell>
          <cell r="HG285" t="e">
            <v>#REF!</v>
          </cell>
          <cell r="HH285" t="e">
            <v>#REF!</v>
          </cell>
          <cell r="HI285" t="e">
            <v>#REF!</v>
          </cell>
          <cell r="HJ285" t="e">
            <v>#REF!</v>
          </cell>
          <cell r="HK285" t="e">
            <v>#REF!</v>
          </cell>
          <cell r="HL285" t="e">
            <v>#REF!</v>
          </cell>
          <cell r="HM285" t="e">
            <v>#REF!</v>
          </cell>
          <cell r="HN285" t="e">
            <v>#REF!</v>
          </cell>
          <cell r="HO285" t="e">
            <v>#REF!</v>
          </cell>
          <cell r="HP285" t="e">
            <v>#REF!</v>
          </cell>
          <cell r="HQ285" t="e">
            <v>#REF!</v>
          </cell>
          <cell r="HR285" t="e">
            <v>#REF!</v>
          </cell>
          <cell r="HS285" t="e">
            <v>#REF!</v>
          </cell>
          <cell r="HT285" t="e">
            <v>#REF!</v>
          </cell>
          <cell r="HU285" t="e">
            <v>#REF!</v>
          </cell>
          <cell r="HV285" t="e">
            <v>#REF!</v>
          </cell>
          <cell r="HW285" t="e">
            <v>#REF!</v>
          </cell>
          <cell r="HX285" t="e">
            <v>#REF!</v>
          </cell>
          <cell r="HY285" t="e">
            <v>#REF!</v>
          </cell>
          <cell r="HZ285" t="e">
            <v>#REF!</v>
          </cell>
          <cell r="IA285" t="e">
            <v>#REF!</v>
          </cell>
          <cell r="IB285" t="e">
            <v>#REF!</v>
          </cell>
          <cell r="IC285" t="e">
            <v>#REF!</v>
          </cell>
          <cell r="ID285" t="e">
            <v>#REF!</v>
          </cell>
          <cell r="IE285" t="e">
            <v>#REF!</v>
          </cell>
          <cell r="IF285" t="e">
            <v>#REF!</v>
          </cell>
          <cell r="IG285" t="e">
            <v>#REF!</v>
          </cell>
          <cell r="IH285" t="e">
            <v>#REF!</v>
          </cell>
          <cell r="II285" t="e">
            <v>#REF!</v>
          </cell>
          <cell r="IJ285" t="e">
            <v>#REF!</v>
          </cell>
          <cell r="IK285" t="e">
            <v>#REF!</v>
          </cell>
          <cell r="IL285" t="e">
            <v>#REF!</v>
          </cell>
          <cell r="IM285" t="e">
            <v>#REF!</v>
          </cell>
          <cell r="IN285" t="e">
            <v>#REF!</v>
          </cell>
          <cell r="IO285" t="e">
            <v>#REF!</v>
          </cell>
          <cell r="IP285" t="e">
            <v>#REF!</v>
          </cell>
          <cell r="IQ285" t="e">
            <v>#REF!</v>
          </cell>
          <cell r="IR285" t="e">
            <v>#REF!</v>
          </cell>
          <cell r="IS285" t="e">
            <v>#REF!</v>
          </cell>
          <cell r="IT285" t="e">
            <v>#REF!</v>
          </cell>
          <cell r="IU285" t="e">
            <v>#REF!</v>
          </cell>
          <cell r="IV285" t="e">
            <v>#REF!</v>
          </cell>
          <cell r="IW285" t="e">
            <v>#REF!</v>
          </cell>
          <cell r="IX285" t="e">
            <v>#REF!</v>
          </cell>
          <cell r="IY285" t="e">
            <v>#REF!</v>
          </cell>
          <cell r="IZ285" t="e">
            <v>#REF!</v>
          </cell>
          <cell r="JA285" t="e">
            <v>#REF!</v>
          </cell>
          <cell r="JB285" t="e">
            <v>#REF!</v>
          </cell>
          <cell r="JC285" t="e">
            <v>#REF!</v>
          </cell>
          <cell r="JD285" t="e">
            <v>#REF!</v>
          </cell>
          <cell r="JE285" t="e">
            <v>#REF!</v>
          </cell>
          <cell r="JF285" t="e">
            <v>#REF!</v>
          </cell>
          <cell r="JG285" t="e">
            <v>#REF!</v>
          </cell>
          <cell r="JH285" t="e">
            <v>#REF!</v>
          </cell>
          <cell r="JI285" t="e">
            <v>#REF!</v>
          </cell>
          <cell r="JJ285" t="e">
            <v>#REF!</v>
          </cell>
          <cell r="JK285" t="e">
            <v>#REF!</v>
          </cell>
        </row>
        <row r="286">
          <cell r="C286" t="str">
            <v>Hokchi</v>
          </cell>
          <cell r="D286" t="str">
            <v>4.1.47</v>
          </cell>
          <cell r="E286" t="str">
            <v>Hokchi4.1.47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  <cell r="Q286" t="e">
            <v>#REF!</v>
          </cell>
          <cell r="R286" t="e">
            <v>#REF!</v>
          </cell>
          <cell r="S286" t="e">
            <v>#REF!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  <cell r="AD286" t="e">
            <v>#REF!</v>
          </cell>
          <cell r="AE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 t="e">
            <v>#REF!</v>
          </cell>
          <cell r="AJ286" t="e">
            <v>#REF!</v>
          </cell>
          <cell r="AK286" t="e">
            <v>#REF!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  <cell r="AQ286" t="e">
            <v>#REF!</v>
          </cell>
          <cell r="AR286" t="e">
            <v>#REF!</v>
          </cell>
          <cell r="AS286" t="e">
            <v>#REF!</v>
          </cell>
          <cell r="AT286" t="e">
            <v>#REF!</v>
          </cell>
          <cell r="AU286" t="e">
            <v>#REF!</v>
          </cell>
          <cell r="AV286" t="e">
            <v>#REF!</v>
          </cell>
          <cell r="AW286" t="e">
            <v>#REF!</v>
          </cell>
          <cell r="AX286" t="e">
            <v>#REF!</v>
          </cell>
          <cell r="AY286" t="e">
            <v>#REF!</v>
          </cell>
          <cell r="AZ286" t="e">
            <v>#REF!</v>
          </cell>
          <cell r="BA286" t="e">
            <v>#REF!</v>
          </cell>
          <cell r="BB286" t="e">
            <v>#REF!</v>
          </cell>
          <cell r="BC286" t="e">
            <v>#REF!</v>
          </cell>
          <cell r="BD286" t="e">
            <v>#REF!</v>
          </cell>
          <cell r="BE286" t="e">
            <v>#REF!</v>
          </cell>
          <cell r="BF286" t="e">
            <v>#REF!</v>
          </cell>
          <cell r="BG286" t="e">
            <v>#REF!</v>
          </cell>
          <cell r="BH286" t="e">
            <v>#REF!</v>
          </cell>
          <cell r="BI286" t="e">
            <v>#REF!</v>
          </cell>
          <cell r="BJ286" t="e">
            <v>#REF!</v>
          </cell>
          <cell r="BK286" t="e">
            <v>#REF!</v>
          </cell>
          <cell r="BL286" t="e">
            <v>#REF!</v>
          </cell>
          <cell r="BM286" t="e">
            <v>#REF!</v>
          </cell>
          <cell r="BN286" t="e">
            <v>#REF!</v>
          </cell>
          <cell r="BO286" t="e">
            <v>#REF!</v>
          </cell>
          <cell r="BP286" t="e">
            <v>#REF!</v>
          </cell>
          <cell r="BQ286" t="e">
            <v>#REF!</v>
          </cell>
          <cell r="BR286" t="e">
            <v>#REF!</v>
          </cell>
          <cell r="BS286" t="e">
            <v>#REF!</v>
          </cell>
          <cell r="BT286" t="e">
            <v>#REF!</v>
          </cell>
          <cell r="BU286" t="e">
            <v>#REF!</v>
          </cell>
          <cell r="BV286" t="e">
            <v>#REF!</v>
          </cell>
          <cell r="BW286" t="e">
            <v>#REF!</v>
          </cell>
          <cell r="BX286" t="e">
            <v>#REF!</v>
          </cell>
          <cell r="BY286" t="e">
            <v>#REF!</v>
          </cell>
          <cell r="BZ286" t="e">
            <v>#REF!</v>
          </cell>
          <cell r="CA286" t="e">
            <v>#REF!</v>
          </cell>
          <cell r="CB286" t="e">
            <v>#REF!</v>
          </cell>
          <cell r="CC286" t="e">
            <v>#REF!</v>
          </cell>
          <cell r="CD286" t="e">
            <v>#REF!</v>
          </cell>
          <cell r="CE286" t="e">
            <v>#REF!</v>
          </cell>
          <cell r="CF286" t="e">
            <v>#REF!</v>
          </cell>
          <cell r="CG286" t="e">
            <v>#REF!</v>
          </cell>
          <cell r="CH286" t="e">
            <v>#REF!</v>
          </cell>
          <cell r="CI286" t="e">
            <v>#REF!</v>
          </cell>
          <cell r="CJ286" t="e">
            <v>#REF!</v>
          </cell>
          <cell r="CK286" t="e">
            <v>#REF!</v>
          </cell>
          <cell r="CL286" t="e">
            <v>#REF!</v>
          </cell>
          <cell r="CM286" t="e">
            <v>#REF!</v>
          </cell>
          <cell r="CN286" t="e">
            <v>#REF!</v>
          </cell>
          <cell r="CO286" t="e">
            <v>#REF!</v>
          </cell>
          <cell r="CP286" t="e">
            <v>#REF!</v>
          </cell>
          <cell r="CQ286" t="e">
            <v>#REF!</v>
          </cell>
          <cell r="CR286" t="e">
            <v>#REF!</v>
          </cell>
          <cell r="CS286" t="e">
            <v>#REF!</v>
          </cell>
          <cell r="CT286" t="e">
            <v>#REF!</v>
          </cell>
          <cell r="CU286" t="e">
            <v>#REF!</v>
          </cell>
          <cell r="CV286" t="e">
            <v>#REF!</v>
          </cell>
          <cell r="CW286" t="e">
            <v>#REF!</v>
          </cell>
          <cell r="CX286" t="e">
            <v>#REF!</v>
          </cell>
          <cell r="CY286" t="e">
            <v>#REF!</v>
          </cell>
          <cell r="CZ286" t="e">
            <v>#REF!</v>
          </cell>
          <cell r="DA286" t="e">
            <v>#REF!</v>
          </cell>
          <cell r="DB286" t="e">
            <v>#REF!</v>
          </cell>
          <cell r="DC286" t="e">
            <v>#REF!</v>
          </cell>
          <cell r="DD286" t="e">
            <v>#REF!</v>
          </cell>
          <cell r="DE286" t="e">
            <v>#REF!</v>
          </cell>
          <cell r="DF286" t="e">
            <v>#REF!</v>
          </cell>
          <cell r="DG286" t="e">
            <v>#REF!</v>
          </cell>
          <cell r="DH286" t="e">
            <v>#REF!</v>
          </cell>
          <cell r="DI286" t="e">
            <v>#REF!</v>
          </cell>
          <cell r="DJ286" t="e">
            <v>#REF!</v>
          </cell>
          <cell r="DK286" t="e">
            <v>#REF!</v>
          </cell>
          <cell r="DL286" t="e">
            <v>#REF!</v>
          </cell>
          <cell r="DM286" t="e">
            <v>#REF!</v>
          </cell>
          <cell r="DN286" t="e">
            <v>#REF!</v>
          </cell>
          <cell r="DO286" t="e">
            <v>#REF!</v>
          </cell>
          <cell r="DP286" t="e">
            <v>#REF!</v>
          </cell>
          <cell r="DQ286" t="e">
            <v>#REF!</v>
          </cell>
          <cell r="DR286" t="e">
            <v>#REF!</v>
          </cell>
          <cell r="DS286" t="e">
            <v>#REF!</v>
          </cell>
          <cell r="DT286" t="e">
            <v>#REF!</v>
          </cell>
          <cell r="DU286" t="e">
            <v>#REF!</v>
          </cell>
          <cell r="DV286" t="e">
            <v>#REF!</v>
          </cell>
          <cell r="DW286" t="e">
            <v>#REF!</v>
          </cell>
          <cell r="DX286" t="e">
            <v>#REF!</v>
          </cell>
          <cell r="DY286" t="e">
            <v>#REF!</v>
          </cell>
          <cell r="DZ286" t="e">
            <v>#REF!</v>
          </cell>
          <cell r="EA286" t="e">
            <v>#REF!</v>
          </cell>
          <cell r="EB286" t="e">
            <v>#REF!</v>
          </cell>
          <cell r="EC286" t="e">
            <v>#REF!</v>
          </cell>
          <cell r="ED286" t="e">
            <v>#REF!</v>
          </cell>
          <cell r="EE286" t="e">
            <v>#REF!</v>
          </cell>
          <cell r="EF286" t="e">
            <v>#REF!</v>
          </cell>
          <cell r="EG286" t="e">
            <v>#REF!</v>
          </cell>
          <cell r="EH286" t="e">
            <v>#REF!</v>
          </cell>
          <cell r="EI286" t="e">
            <v>#REF!</v>
          </cell>
          <cell r="EJ286" t="e">
            <v>#REF!</v>
          </cell>
          <cell r="EK286" t="e">
            <v>#REF!</v>
          </cell>
          <cell r="EL286" t="e">
            <v>#REF!</v>
          </cell>
          <cell r="EM286" t="e">
            <v>#REF!</v>
          </cell>
          <cell r="EN286" t="e">
            <v>#REF!</v>
          </cell>
          <cell r="EO286" t="e">
            <v>#REF!</v>
          </cell>
          <cell r="EP286" t="e">
            <v>#REF!</v>
          </cell>
          <cell r="EQ286" t="e">
            <v>#REF!</v>
          </cell>
          <cell r="ER286" t="e">
            <v>#REF!</v>
          </cell>
          <cell r="ES286" t="e">
            <v>#REF!</v>
          </cell>
          <cell r="ET286" t="e">
            <v>#REF!</v>
          </cell>
          <cell r="EU286" t="e">
            <v>#REF!</v>
          </cell>
          <cell r="EV286" t="e">
            <v>#REF!</v>
          </cell>
          <cell r="EW286" t="e">
            <v>#REF!</v>
          </cell>
          <cell r="EX286" t="e">
            <v>#REF!</v>
          </cell>
          <cell r="EY286" t="e">
            <v>#REF!</v>
          </cell>
          <cell r="EZ286" t="e">
            <v>#REF!</v>
          </cell>
          <cell r="FA286" t="e">
            <v>#REF!</v>
          </cell>
          <cell r="FB286" t="e">
            <v>#REF!</v>
          </cell>
          <cell r="FC286" t="e">
            <v>#REF!</v>
          </cell>
          <cell r="FD286" t="e">
            <v>#REF!</v>
          </cell>
          <cell r="FE286" t="e">
            <v>#REF!</v>
          </cell>
          <cell r="FF286" t="e">
            <v>#REF!</v>
          </cell>
          <cell r="FG286" t="e">
            <v>#REF!</v>
          </cell>
          <cell r="FH286" t="e">
            <v>#REF!</v>
          </cell>
          <cell r="FI286" t="e">
            <v>#REF!</v>
          </cell>
          <cell r="FJ286" t="e">
            <v>#REF!</v>
          </cell>
          <cell r="FK286" t="e">
            <v>#REF!</v>
          </cell>
          <cell r="FL286" t="e">
            <v>#REF!</v>
          </cell>
          <cell r="FM286" t="e">
            <v>#REF!</v>
          </cell>
          <cell r="FN286" t="e">
            <v>#REF!</v>
          </cell>
          <cell r="FO286" t="e">
            <v>#REF!</v>
          </cell>
          <cell r="FP286" t="e">
            <v>#REF!</v>
          </cell>
          <cell r="FQ286" t="e">
            <v>#REF!</v>
          </cell>
          <cell r="FR286" t="e">
            <v>#REF!</v>
          </cell>
          <cell r="FS286" t="e">
            <v>#REF!</v>
          </cell>
          <cell r="FT286" t="e">
            <v>#REF!</v>
          </cell>
          <cell r="FU286" t="e">
            <v>#REF!</v>
          </cell>
          <cell r="FV286" t="e">
            <v>#REF!</v>
          </cell>
          <cell r="FW286" t="e">
            <v>#REF!</v>
          </cell>
          <cell r="FX286" t="e">
            <v>#REF!</v>
          </cell>
          <cell r="FY286" t="e">
            <v>#REF!</v>
          </cell>
          <cell r="FZ286" t="e">
            <v>#REF!</v>
          </cell>
          <cell r="GA286" t="e">
            <v>#REF!</v>
          </cell>
          <cell r="GB286" t="e">
            <v>#REF!</v>
          </cell>
          <cell r="GC286" t="e">
            <v>#REF!</v>
          </cell>
          <cell r="GD286" t="e">
            <v>#REF!</v>
          </cell>
          <cell r="GE286" t="e">
            <v>#REF!</v>
          </cell>
          <cell r="GF286" t="e">
            <v>#REF!</v>
          </cell>
          <cell r="GG286" t="e">
            <v>#REF!</v>
          </cell>
          <cell r="GH286" t="e">
            <v>#REF!</v>
          </cell>
          <cell r="GI286" t="e">
            <v>#REF!</v>
          </cell>
          <cell r="GJ286" t="e">
            <v>#REF!</v>
          </cell>
          <cell r="GK286" t="e">
            <v>#REF!</v>
          </cell>
          <cell r="GL286" t="e">
            <v>#REF!</v>
          </cell>
          <cell r="GM286" t="e">
            <v>#REF!</v>
          </cell>
          <cell r="GN286" t="e">
            <v>#REF!</v>
          </cell>
          <cell r="GO286" t="e">
            <v>#REF!</v>
          </cell>
          <cell r="GP286" t="e">
            <v>#REF!</v>
          </cell>
          <cell r="GQ286" t="e">
            <v>#REF!</v>
          </cell>
          <cell r="GR286" t="e">
            <v>#REF!</v>
          </cell>
          <cell r="GS286" t="e">
            <v>#REF!</v>
          </cell>
          <cell r="GT286" t="e">
            <v>#REF!</v>
          </cell>
          <cell r="GU286" t="e">
            <v>#REF!</v>
          </cell>
          <cell r="GV286" t="e">
            <v>#REF!</v>
          </cell>
          <cell r="GW286" t="e">
            <v>#REF!</v>
          </cell>
          <cell r="GX286" t="e">
            <v>#REF!</v>
          </cell>
          <cell r="GY286" t="e">
            <v>#REF!</v>
          </cell>
          <cell r="GZ286" t="e">
            <v>#REF!</v>
          </cell>
          <cell r="HA286" t="e">
            <v>#REF!</v>
          </cell>
          <cell r="HB286" t="e">
            <v>#REF!</v>
          </cell>
          <cell r="HC286" t="e">
            <v>#REF!</v>
          </cell>
          <cell r="HD286" t="e">
            <v>#REF!</v>
          </cell>
          <cell r="HE286" t="e">
            <v>#REF!</v>
          </cell>
          <cell r="HF286" t="e">
            <v>#REF!</v>
          </cell>
          <cell r="HG286" t="e">
            <v>#REF!</v>
          </cell>
          <cell r="HH286" t="e">
            <v>#REF!</v>
          </cell>
          <cell r="HI286" t="e">
            <v>#REF!</v>
          </cell>
          <cell r="HJ286" t="e">
            <v>#REF!</v>
          </cell>
          <cell r="HK286" t="e">
            <v>#REF!</v>
          </cell>
          <cell r="HL286" t="e">
            <v>#REF!</v>
          </cell>
          <cell r="HM286" t="e">
            <v>#REF!</v>
          </cell>
          <cell r="HN286" t="e">
            <v>#REF!</v>
          </cell>
          <cell r="HO286" t="e">
            <v>#REF!</v>
          </cell>
          <cell r="HP286" t="e">
            <v>#REF!</v>
          </cell>
          <cell r="HQ286" t="e">
            <v>#REF!</v>
          </cell>
          <cell r="HR286" t="e">
            <v>#REF!</v>
          </cell>
          <cell r="HS286" t="e">
            <v>#REF!</v>
          </cell>
          <cell r="HT286" t="e">
            <v>#REF!</v>
          </cell>
          <cell r="HU286" t="e">
            <v>#REF!</v>
          </cell>
          <cell r="HV286" t="e">
            <v>#REF!</v>
          </cell>
          <cell r="HW286" t="e">
            <v>#REF!</v>
          </cell>
          <cell r="HX286" t="e">
            <v>#REF!</v>
          </cell>
          <cell r="HY286" t="e">
            <v>#REF!</v>
          </cell>
          <cell r="HZ286" t="e">
            <v>#REF!</v>
          </cell>
          <cell r="IA286" t="e">
            <v>#REF!</v>
          </cell>
          <cell r="IB286" t="e">
            <v>#REF!</v>
          </cell>
          <cell r="IC286" t="e">
            <v>#REF!</v>
          </cell>
          <cell r="ID286" t="e">
            <v>#REF!</v>
          </cell>
          <cell r="IE286" t="e">
            <v>#REF!</v>
          </cell>
          <cell r="IF286" t="e">
            <v>#REF!</v>
          </cell>
          <cell r="IG286" t="e">
            <v>#REF!</v>
          </cell>
          <cell r="IH286" t="e">
            <v>#REF!</v>
          </cell>
          <cell r="II286" t="e">
            <v>#REF!</v>
          </cell>
          <cell r="IJ286" t="e">
            <v>#REF!</v>
          </cell>
          <cell r="IK286" t="e">
            <v>#REF!</v>
          </cell>
          <cell r="IL286" t="e">
            <v>#REF!</v>
          </cell>
          <cell r="IM286" t="e">
            <v>#REF!</v>
          </cell>
          <cell r="IN286" t="e">
            <v>#REF!</v>
          </cell>
          <cell r="IO286" t="e">
            <v>#REF!</v>
          </cell>
          <cell r="IP286" t="e">
            <v>#REF!</v>
          </cell>
          <cell r="IQ286" t="e">
            <v>#REF!</v>
          </cell>
          <cell r="IR286" t="e">
            <v>#REF!</v>
          </cell>
          <cell r="IS286" t="e">
            <v>#REF!</v>
          </cell>
          <cell r="IT286" t="e">
            <v>#REF!</v>
          </cell>
          <cell r="IU286" t="e">
            <v>#REF!</v>
          </cell>
          <cell r="IV286" t="e">
            <v>#REF!</v>
          </cell>
          <cell r="IW286" t="e">
            <v>#REF!</v>
          </cell>
          <cell r="IX286" t="e">
            <v>#REF!</v>
          </cell>
          <cell r="IY286" t="e">
            <v>#REF!</v>
          </cell>
          <cell r="IZ286" t="e">
            <v>#REF!</v>
          </cell>
          <cell r="JA286" t="e">
            <v>#REF!</v>
          </cell>
          <cell r="JB286" t="e">
            <v>#REF!</v>
          </cell>
          <cell r="JC286" t="e">
            <v>#REF!</v>
          </cell>
          <cell r="JD286" t="e">
            <v>#REF!</v>
          </cell>
          <cell r="JE286" t="e">
            <v>#REF!</v>
          </cell>
          <cell r="JF286" t="e">
            <v>#REF!</v>
          </cell>
          <cell r="JG286" t="e">
            <v>#REF!</v>
          </cell>
          <cell r="JH286" t="e">
            <v>#REF!</v>
          </cell>
          <cell r="JI286" t="e">
            <v>#REF!</v>
          </cell>
          <cell r="JJ286" t="e">
            <v>#REF!</v>
          </cell>
          <cell r="JK286" t="e">
            <v>#REF!</v>
          </cell>
        </row>
        <row r="287">
          <cell r="C287" t="str">
            <v>Hokchi</v>
          </cell>
          <cell r="D287" t="str">
            <v>4.1.48</v>
          </cell>
          <cell r="E287" t="str">
            <v>Hokchi4.1.48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  <cell r="Q287" t="e">
            <v>#REF!</v>
          </cell>
          <cell r="R287" t="e">
            <v>#REF!</v>
          </cell>
          <cell r="S287" t="e">
            <v>#REF!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  <cell r="AD287" t="e">
            <v>#REF!</v>
          </cell>
          <cell r="AE287" t="e">
            <v>#REF!</v>
          </cell>
          <cell r="AF287" t="e">
            <v>#REF!</v>
          </cell>
          <cell r="AG287" t="e">
            <v>#REF!</v>
          </cell>
          <cell r="AH287" t="e">
            <v>#REF!</v>
          </cell>
          <cell r="AI287" t="e">
            <v>#REF!</v>
          </cell>
          <cell r="AJ287" t="e">
            <v>#REF!</v>
          </cell>
          <cell r="AK287" t="e">
            <v>#REF!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  <cell r="AQ287" t="e">
            <v>#REF!</v>
          </cell>
          <cell r="AR287" t="e">
            <v>#REF!</v>
          </cell>
          <cell r="AS287" t="e">
            <v>#REF!</v>
          </cell>
          <cell r="AT287" t="e">
            <v>#REF!</v>
          </cell>
          <cell r="AU287" t="e">
            <v>#REF!</v>
          </cell>
          <cell r="AV287" t="e">
            <v>#REF!</v>
          </cell>
          <cell r="AW287" t="e">
            <v>#REF!</v>
          </cell>
          <cell r="AX287" t="e">
            <v>#REF!</v>
          </cell>
          <cell r="AY287" t="e">
            <v>#REF!</v>
          </cell>
          <cell r="AZ287" t="e">
            <v>#REF!</v>
          </cell>
          <cell r="BA287" t="e">
            <v>#REF!</v>
          </cell>
          <cell r="BB287" t="e">
            <v>#REF!</v>
          </cell>
          <cell r="BC287" t="e">
            <v>#REF!</v>
          </cell>
          <cell r="BD287" t="e">
            <v>#REF!</v>
          </cell>
          <cell r="BE287" t="e">
            <v>#REF!</v>
          </cell>
          <cell r="BF287" t="e">
            <v>#REF!</v>
          </cell>
          <cell r="BG287" t="e">
            <v>#REF!</v>
          </cell>
          <cell r="BH287" t="e">
            <v>#REF!</v>
          </cell>
          <cell r="BI287" t="e">
            <v>#REF!</v>
          </cell>
          <cell r="BJ287" t="e">
            <v>#REF!</v>
          </cell>
          <cell r="BK287" t="e">
            <v>#REF!</v>
          </cell>
          <cell r="BL287" t="e">
            <v>#REF!</v>
          </cell>
          <cell r="BM287" t="e">
            <v>#REF!</v>
          </cell>
          <cell r="BN287" t="e">
            <v>#REF!</v>
          </cell>
          <cell r="BO287" t="e">
            <v>#REF!</v>
          </cell>
          <cell r="BP287" t="e">
            <v>#REF!</v>
          </cell>
          <cell r="BQ287" t="e">
            <v>#REF!</v>
          </cell>
          <cell r="BR287" t="e">
            <v>#REF!</v>
          </cell>
          <cell r="BS287" t="e">
            <v>#REF!</v>
          </cell>
          <cell r="BT287" t="e">
            <v>#REF!</v>
          </cell>
          <cell r="BU287" t="e">
            <v>#REF!</v>
          </cell>
          <cell r="BV287" t="e">
            <v>#REF!</v>
          </cell>
          <cell r="BW287" t="e">
            <v>#REF!</v>
          </cell>
          <cell r="BX287" t="e">
            <v>#REF!</v>
          </cell>
          <cell r="BY287" t="e">
            <v>#REF!</v>
          </cell>
          <cell r="BZ287" t="e">
            <v>#REF!</v>
          </cell>
          <cell r="CA287" t="e">
            <v>#REF!</v>
          </cell>
          <cell r="CB287" t="e">
            <v>#REF!</v>
          </cell>
          <cell r="CC287" t="e">
            <v>#REF!</v>
          </cell>
          <cell r="CD287" t="e">
            <v>#REF!</v>
          </cell>
          <cell r="CE287" t="e">
            <v>#REF!</v>
          </cell>
          <cell r="CF287" t="e">
            <v>#REF!</v>
          </cell>
          <cell r="CG287" t="e">
            <v>#REF!</v>
          </cell>
          <cell r="CH287" t="e">
            <v>#REF!</v>
          </cell>
          <cell r="CI287" t="e">
            <v>#REF!</v>
          </cell>
          <cell r="CJ287" t="e">
            <v>#REF!</v>
          </cell>
          <cell r="CK287" t="e">
            <v>#REF!</v>
          </cell>
          <cell r="CL287" t="e">
            <v>#REF!</v>
          </cell>
          <cell r="CM287" t="e">
            <v>#REF!</v>
          </cell>
          <cell r="CN287" t="e">
            <v>#REF!</v>
          </cell>
          <cell r="CO287" t="e">
            <v>#REF!</v>
          </cell>
          <cell r="CP287" t="e">
            <v>#REF!</v>
          </cell>
          <cell r="CQ287" t="e">
            <v>#REF!</v>
          </cell>
          <cell r="CR287" t="e">
            <v>#REF!</v>
          </cell>
          <cell r="CS287" t="e">
            <v>#REF!</v>
          </cell>
          <cell r="CT287" t="e">
            <v>#REF!</v>
          </cell>
          <cell r="CU287" t="e">
            <v>#REF!</v>
          </cell>
          <cell r="CV287" t="e">
            <v>#REF!</v>
          </cell>
          <cell r="CW287" t="e">
            <v>#REF!</v>
          </cell>
          <cell r="CX287" t="e">
            <v>#REF!</v>
          </cell>
          <cell r="CY287" t="e">
            <v>#REF!</v>
          </cell>
          <cell r="CZ287" t="e">
            <v>#REF!</v>
          </cell>
          <cell r="DA287" t="e">
            <v>#REF!</v>
          </cell>
          <cell r="DB287" t="e">
            <v>#REF!</v>
          </cell>
          <cell r="DC287" t="e">
            <v>#REF!</v>
          </cell>
          <cell r="DD287" t="e">
            <v>#REF!</v>
          </cell>
          <cell r="DE287" t="e">
            <v>#REF!</v>
          </cell>
          <cell r="DF287" t="e">
            <v>#REF!</v>
          </cell>
          <cell r="DG287" t="e">
            <v>#REF!</v>
          </cell>
          <cell r="DH287" t="e">
            <v>#REF!</v>
          </cell>
          <cell r="DI287" t="e">
            <v>#REF!</v>
          </cell>
          <cell r="DJ287" t="e">
            <v>#REF!</v>
          </cell>
          <cell r="DK287" t="e">
            <v>#REF!</v>
          </cell>
          <cell r="DL287" t="e">
            <v>#REF!</v>
          </cell>
          <cell r="DM287" t="e">
            <v>#REF!</v>
          </cell>
          <cell r="DN287" t="e">
            <v>#REF!</v>
          </cell>
          <cell r="DO287" t="e">
            <v>#REF!</v>
          </cell>
          <cell r="DP287" t="e">
            <v>#REF!</v>
          </cell>
          <cell r="DQ287" t="e">
            <v>#REF!</v>
          </cell>
          <cell r="DR287" t="e">
            <v>#REF!</v>
          </cell>
          <cell r="DS287" t="e">
            <v>#REF!</v>
          </cell>
          <cell r="DT287" t="e">
            <v>#REF!</v>
          </cell>
          <cell r="DU287" t="e">
            <v>#REF!</v>
          </cell>
          <cell r="DV287" t="e">
            <v>#REF!</v>
          </cell>
          <cell r="DW287" t="e">
            <v>#REF!</v>
          </cell>
          <cell r="DX287" t="e">
            <v>#REF!</v>
          </cell>
          <cell r="DY287" t="e">
            <v>#REF!</v>
          </cell>
          <cell r="DZ287" t="e">
            <v>#REF!</v>
          </cell>
          <cell r="EA287" t="e">
            <v>#REF!</v>
          </cell>
          <cell r="EB287" t="e">
            <v>#REF!</v>
          </cell>
          <cell r="EC287" t="e">
            <v>#REF!</v>
          </cell>
          <cell r="ED287" t="e">
            <v>#REF!</v>
          </cell>
          <cell r="EE287" t="e">
            <v>#REF!</v>
          </cell>
          <cell r="EF287" t="e">
            <v>#REF!</v>
          </cell>
          <cell r="EG287" t="e">
            <v>#REF!</v>
          </cell>
          <cell r="EH287" t="e">
            <v>#REF!</v>
          </cell>
          <cell r="EI287" t="e">
            <v>#REF!</v>
          </cell>
          <cell r="EJ287" t="e">
            <v>#REF!</v>
          </cell>
          <cell r="EK287" t="e">
            <v>#REF!</v>
          </cell>
          <cell r="EL287" t="e">
            <v>#REF!</v>
          </cell>
          <cell r="EM287" t="e">
            <v>#REF!</v>
          </cell>
          <cell r="EN287" t="e">
            <v>#REF!</v>
          </cell>
          <cell r="EO287" t="e">
            <v>#REF!</v>
          </cell>
          <cell r="EP287" t="e">
            <v>#REF!</v>
          </cell>
          <cell r="EQ287" t="e">
            <v>#REF!</v>
          </cell>
          <cell r="ER287" t="e">
            <v>#REF!</v>
          </cell>
          <cell r="ES287" t="e">
            <v>#REF!</v>
          </cell>
          <cell r="ET287" t="e">
            <v>#REF!</v>
          </cell>
          <cell r="EU287" t="e">
            <v>#REF!</v>
          </cell>
          <cell r="EV287" t="e">
            <v>#REF!</v>
          </cell>
          <cell r="EW287" t="e">
            <v>#REF!</v>
          </cell>
          <cell r="EX287" t="e">
            <v>#REF!</v>
          </cell>
          <cell r="EY287" t="e">
            <v>#REF!</v>
          </cell>
          <cell r="EZ287" t="e">
            <v>#REF!</v>
          </cell>
          <cell r="FA287" t="e">
            <v>#REF!</v>
          </cell>
          <cell r="FB287" t="e">
            <v>#REF!</v>
          </cell>
          <cell r="FC287" t="e">
            <v>#REF!</v>
          </cell>
          <cell r="FD287" t="e">
            <v>#REF!</v>
          </cell>
          <cell r="FE287" t="e">
            <v>#REF!</v>
          </cell>
          <cell r="FF287" t="e">
            <v>#REF!</v>
          </cell>
          <cell r="FG287" t="e">
            <v>#REF!</v>
          </cell>
          <cell r="FH287" t="e">
            <v>#REF!</v>
          </cell>
          <cell r="FI287" t="e">
            <v>#REF!</v>
          </cell>
          <cell r="FJ287" t="e">
            <v>#REF!</v>
          </cell>
          <cell r="FK287" t="e">
            <v>#REF!</v>
          </cell>
          <cell r="FL287" t="e">
            <v>#REF!</v>
          </cell>
          <cell r="FM287" t="e">
            <v>#REF!</v>
          </cell>
          <cell r="FN287" t="e">
            <v>#REF!</v>
          </cell>
          <cell r="FO287" t="e">
            <v>#REF!</v>
          </cell>
          <cell r="FP287" t="e">
            <v>#REF!</v>
          </cell>
          <cell r="FQ287" t="e">
            <v>#REF!</v>
          </cell>
          <cell r="FR287" t="e">
            <v>#REF!</v>
          </cell>
          <cell r="FS287" t="e">
            <v>#REF!</v>
          </cell>
          <cell r="FT287" t="e">
            <v>#REF!</v>
          </cell>
          <cell r="FU287" t="e">
            <v>#REF!</v>
          </cell>
          <cell r="FV287" t="e">
            <v>#REF!</v>
          </cell>
          <cell r="FW287" t="e">
            <v>#REF!</v>
          </cell>
          <cell r="FX287" t="e">
            <v>#REF!</v>
          </cell>
          <cell r="FY287" t="e">
            <v>#REF!</v>
          </cell>
          <cell r="FZ287" t="e">
            <v>#REF!</v>
          </cell>
          <cell r="GA287" t="e">
            <v>#REF!</v>
          </cell>
          <cell r="GB287" t="e">
            <v>#REF!</v>
          </cell>
          <cell r="GC287" t="e">
            <v>#REF!</v>
          </cell>
          <cell r="GD287" t="e">
            <v>#REF!</v>
          </cell>
          <cell r="GE287" t="e">
            <v>#REF!</v>
          </cell>
          <cell r="GF287" t="e">
            <v>#REF!</v>
          </cell>
          <cell r="GG287" t="e">
            <v>#REF!</v>
          </cell>
          <cell r="GH287" t="e">
            <v>#REF!</v>
          </cell>
          <cell r="GI287" t="e">
            <v>#REF!</v>
          </cell>
          <cell r="GJ287" t="e">
            <v>#REF!</v>
          </cell>
          <cell r="GK287" t="e">
            <v>#REF!</v>
          </cell>
          <cell r="GL287" t="e">
            <v>#REF!</v>
          </cell>
          <cell r="GM287" t="e">
            <v>#REF!</v>
          </cell>
          <cell r="GN287" t="e">
            <v>#REF!</v>
          </cell>
          <cell r="GO287" t="e">
            <v>#REF!</v>
          </cell>
          <cell r="GP287" t="e">
            <v>#REF!</v>
          </cell>
          <cell r="GQ287" t="e">
            <v>#REF!</v>
          </cell>
          <cell r="GR287" t="e">
            <v>#REF!</v>
          </cell>
          <cell r="GS287" t="e">
            <v>#REF!</v>
          </cell>
          <cell r="GT287" t="e">
            <v>#REF!</v>
          </cell>
          <cell r="GU287" t="e">
            <v>#REF!</v>
          </cell>
          <cell r="GV287" t="e">
            <v>#REF!</v>
          </cell>
          <cell r="GW287" t="e">
            <v>#REF!</v>
          </cell>
          <cell r="GX287" t="e">
            <v>#REF!</v>
          </cell>
          <cell r="GY287" t="e">
            <v>#REF!</v>
          </cell>
          <cell r="GZ287" t="e">
            <v>#REF!</v>
          </cell>
          <cell r="HA287" t="e">
            <v>#REF!</v>
          </cell>
          <cell r="HB287" t="e">
            <v>#REF!</v>
          </cell>
          <cell r="HC287" t="e">
            <v>#REF!</v>
          </cell>
          <cell r="HD287" t="e">
            <v>#REF!</v>
          </cell>
          <cell r="HE287" t="e">
            <v>#REF!</v>
          </cell>
          <cell r="HF287" t="e">
            <v>#REF!</v>
          </cell>
          <cell r="HG287" t="e">
            <v>#REF!</v>
          </cell>
          <cell r="HH287" t="e">
            <v>#REF!</v>
          </cell>
          <cell r="HI287" t="e">
            <v>#REF!</v>
          </cell>
          <cell r="HJ287" t="e">
            <v>#REF!</v>
          </cell>
          <cell r="HK287" t="e">
            <v>#REF!</v>
          </cell>
          <cell r="HL287" t="e">
            <v>#REF!</v>
          </cell>
          <cell r="HM287" t="e">
            <v>#REF!</v>
          </cell>
          <cell r="HN287" t="e">
            <v>#REF!</v>
          </cell>
          <cell r="HO287" t="e">
            <v>#REF!</v>
          </cell>
          <cell r="HP287" t="e">
            <v>#REF!</v>
          </cell>
          <cell r="HQ287" t="e">
            <v>#REF!</v>
          </cell>
          <cell r="HR287" t="e">
            <v>#REF!</v>
          </cell>
          <cell r="HS287" t="e">
            <v>#REF!</v>
          </cell>
          <cell r="HT287" t="e">
            <v>#REF!</v>
          </cell>
          <cell r="HU287" t="e">
            <v>#REF!</v>
          </cell>
          <cell r="HV287" t="e">
            <v>#REF!</v>
          </cell>
          <cell r="HW287" t="e">
            <v>#REF!</v>
          </cell>
          <cell r="HX287" t="e">
            <v>#REF!</v>
          </cell>
          <cell r="HY287" t="e">
            <v>#REF!</v>
          </cell>
          <cell r="HZ287" t="e">
            <v>#REF!</v>
          </cell>
          <cell r="IA287" t="e">
            <v>#REF!</v>
          </cell>
          <cell r="IB287" t="e">
            <v>#REF!</v>
          </cell>
          <cell r="IC287" t="e">
            <v>#REF!</v>
          </cell>
          <cell r="ID287" t="e">
            <v>#REF!</v>
          </cell>
          <cell r="IE287" t="e">
            <v>#REF!</v>
          </cell>
          <cell r="IF287" t="e">
            <v>#REF!</v>
          </cell>
          <cell r="IG287" t="e">
            <v>#REF!</v>
          </cell>
          <cell r="IH287" t="e">
            <v>#REF!</v>
          </cell>
          <cell r="II287" t="e">
            <v>#REF!</v>
          </cell>
          <cell r="IJ287" t="e">
            <v>#REF!</v>
          </cell>
          <cell r="IK287" t="e">
            <v>#REF!</v>
          </cell>
          <cell r="IL287" t="e">
            <v>#REF!</v>
          </cell>
          <cell r="IM287" t="e">
            <v>#REF!</v>
          </cell>
          <cell r="IN287" t="e">
            <v>#REF!</v>
          </cell>
          <cell r="IO287" t="e">
            <v>#REF!</v>
          </cell>
          <cell r="IP287" t="e">
            <v>#REF!</v>
          </cell>
          <cell r="IQ287" t="e">
            <v>#REF!</v>
          </cell>
          <cell r="IR287" t="e">
            <v>#REF!</v>
          </cell>
          <cell r="IS287" t="e">
            <v>#REF!</v>
          </cell>
          <cell r="IT287" t="e">
            <v>#REF!</v>
          </cell>
          <cell r="IU287" t="e">
            <v>#REF!</v>
          </cell>
          <cell r="IV287" t="e">
            <v>#REF!</v>
          </cell>
          <cell r="IW287" t="e">
            <v>#REF!</v>
          </cell>
          <cell r="IX287" t="e">
            <v>#REF!</v>
          </cell>
          <cell r="IY287" t="e">
            <v>#REF!</v>
          </cell>
          <cell r="IZ287" t="e">
            <v>#REF!</v>
          </cell>
          <cell r="JA287" t="e">
            <v>#REF!</v>
          </cell>
          <cell r="JB287" t="e">
            <v>#REF!</v>
          </cell>
          <cell r="JC287" t="e">
            <v>#REF!</v>
          </cell>
          <cell r="JD287" t="e">
            <v>#REF!</v>
          </cell>
          <cell r="JE287" t="e">
            <v>#REF!</v>
          </cell>
          <cell r="JF287" t="e">
            <v>#REF!</v>
          </cell>
          <cell r="JG287" t="e">
            <v>#REF!</v>
          </cell>
          <cell r="JH287" t="e">
            <v>#REF!</v>
          </cell>
          <cell r="JI287" t="e">
            <v>#REF!</v>
          </cell>
          <cell r="JJ287" t="e">
            <v>#REF!</v>
          </cell>
          <cell r="JK287" t="e">
            <v>#REF!</v>
          </cell>
        </row>
        <row r="288">
          <cell r="C288" t="str">
            <v>Hokchi</v>
          </cell>
          <cell r="D288" t="str">
            <v>4.1.49</v>
          </cell>
          <cell r="E288" t="str">
            <v>Hokchi4.1.49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  <cell r="Q288" t="e">
            <v>#REF!</v>
          </cell>
          <cell r="R288" t="e">
            <v>#REF!</v>
          </cell>
          <cell r="S288" t="e">
            <v>#REF!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  <cell r="AD288" t="e">
            <v>#REF!</v>
          </cell>
          <cell r="AE288" t="e">
            <v>#REF!</v>
          </cell>
          <cell r="AF288" t="e">
            <v>#REF!</v>
          </cell>
          <cell r="AG288" t="e">
            <v>#REF!</v>
          </cell>
          <cell r="AH288" t="e">
            <v>#REF!</v>
          </cell>
          <cell r="AI288" t="e">
            <v>#REF!</v>
          </cell>
          <cell r="AJ288" t="e">
            <v>#REF!</v>
          </cell>
          <cell r="AK288" t="e">
            <v>#REF!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  <cell r="AQ288" t="e">
            <v>#REF!</v>
          </cell>
          <cell r="AR288" t="e">
            <v>#REF!</v>
          </cell>
          <cell r="AS288" t="e">
            <v>#REF!</v>
          </cell>
          <cell r="AT288" t="e">
            <v>#REF!</v>
          </cell>
          <cell r="AU288" t="e">
            <v>#REF!</v>
          </cell>
          <cell r="AV288" t="e">
            <v>#REF!</v>
          </cell>
          <cell r="AW288" t="e">
            <v>#REF!</v>
          </cell>
          <cell r="AX288" t="e">
            <v>#REF!</v>
          </cell>
          <cell r="AY288" t="e">
            <v>#REF!</v>
          </cell>
          <cell r="AZ288" t="e">
            <v>#REF!</v>
          </cell>
          <cell r="BA288" t="e">
            <v>#REF!</v>
          </cell>
          <cell r="BB288" t="e">
            <v>#REF!</v>
          </cell>
          <cell r="BC288" t="e">
            <v>#REF!</v>
          </cell>
          <cell r="BD288" t="e">
            <v>#REF!</v>
          </cell>
          <cell r="BE288" t="e">
            <v>#REF!</v>
          </cell>
          <cell r="BF288" t="e">
            <v>#REF!</v>
          </cell>
          <cell r="BG288" t="e">
            <v>#REF!</v>
          </cell>
          <cell r="BH288" t="e">
            <v>#REF!</v>
          </cell>
          <cell r="BI288" t="e">
            <v>#REF!</v>
          </cell>
          <cell r="BJ288" t="e">
            <v>#REF!</v>
          </cell>
          <cell r="BK288" t="e">
            <v>#REF!</v>
          </cell>
          <cell r="BL288" t="e">
            <v>#REF!</v>
          </cell>
          <cell r="BM288" t="e">
            <v>#REF!</v>
          </cell>
          <cell r="BN288" t="e">
            <v>#REF!</v>
          </cell>
          <cell r="BO288" t="e">
            <v>#REF!</v>
          </cell>
          <cell r="BP288" t="e">
            <v>#REF!</v>
          </cell>
          <cell r="BQ288" t="e">
            <v>#REF!</v>
          </cell>
          <cell r="BR288" t="e">
            <v>#REF!</v>
          </cell>
          <cell r="BS288" t="e">
            <v>#REF!</v>
          </cell>
          <cell r="BT288" t="e">
            <v>#REF!</v>
          </cell>
          <cell r="BU288" t="e">
            <v>#REF!</v>
          </cell>
          <cell r="BV288" t="e">
            <v>#REF!</v>
          </cell>
          <cell r="BW288" t="e">
            <v>#REF!</v>
          </cell>
          <cell r="BX288" t="e">
            <v>#REF!</v>
          </cell>
          <cell r="BY288" t="e">
            <v>#REF!</v>
          </cell>
          <cell r="BZ288" t="e">
            <v>#REF!</v>
          </cell>
          <cell r="CA288" t="e">
            <v>#REF!</v>
          </cell>
          <cell r="CB288" t="e">
            <v>#REF!</v>
          </cell>
          <cell r="CC288" t="e">
            <v>#REF!</v>
          </cell>
          <cell r="CD288" t="e">
            <v>#REF!</v>
          </cell>
          <cell r="CE288" t="e">
            <v>#REF!</v>
          </cell>
          <cell r="CF288" t="e">
            <v>#REF!</v>
          </cell>
          <cell r="CG288" t="e">
            <v>#REF!</v>
          </cell>
          <cell r="CH288" t="e">
            <v>#REF!</v>
          </cell>
          <cell r="CI288" t="e">
            <v>#REF!</v>
          </cell>
          <cell r="CJ288" t="e">
            <v>#REF!</v>
          </cell>
          <cell r="CK288" t="e">
            <v>#REF!</v>
          </cell>
          <cell r="CL288" t="e">
            <v>#REF!</v>
          </cell>
          <cell r="CM288" t="e">
            <v>#REF!</v>
          </cell>
          <cell r="CN288" t="e">
            <v>#REF!</v>
          </cell>
          <cell r="CO288" t="e">
            <v>#REF!</v>
          </cell>
          <cell r="CP288" t="e">
            <v>#REF!</v>
          </cell>
          <cell r="CQ288" t="e">
            <v>#REF!</v>
          </cell>
          <cell r="CR288" t="e">
            <v>#REF!</v>
          </cell>
          <cell r="CS288" t="e">
            <v>#REF!</v>
          </cell>
          <cell r="CT288" t="e">
            <v>#REF!</v>
          </cell>
          <cell r="CU288" t="e">
            <v>#REF!</v>
          </cell>
          <cell r="CV288" t="e">
            <v>#REF!</v>
          </cell>
          <cell r="CW288" t="e">
            <v>#REF!</v>
          </cell>
          <cell r="CX288" t="e">
            <v>#REF!</v>
          </cell>
          <cell r="CY288" t="e">
            <v>#REF!</v>
          </cell>
          <cell r="CZ288" t="e">
            <v>#REF!</v>
          </cell>
          <cell r="DA288" t="e">
            <v>#REF!</v>
          </cell>
          <cell r="DB288" t="e">
            <v>#REF!</v>
          </cell>
          <cell r="DC288" t="e">
            <v>#REF!</v>
          </cell>
          <cell r="DD288" t="e">
            <v>#REF!</v>
          </cell>
          <cell r="DE288" t="e">
            <v>#REF!</v>
          </cell>
          <cell r="DF288" t="e">
            <v>#REF!</v>
          </cell>
          <cell r="DG288" t="e">
            <v>#REF!</v>
          </cell>
          <cell r="DH288" t="e">
            <v>#REF!</v>
          </cell>
          <cell r="DI288" t="e">
            <v>#REF!</v>
          </cell>
          <cell r="DJ288" t="e">
            <v>#REF!</v>
          </cell>
          <cell r="DK288" t="e">
            <v>#REF!</v>
          </cell>
          <cell r="DL288" t="e">
            <v>#REF!</v>
          </cell>
          <cell r="DM288" t="e">
            <v>#REF!</v>
          </cell>
          <cell r="DN288" t="e">
            <v>#REF!</v>
          </cell>
          <cell r="DO288" t="e">
            <v>#REF!</v>
          </cell>
          <cell r="DP288" t="e">
            <v>#REF!</v>
          </cell>
          <cell r="DQ288" t="e">
            <v>#REF!</v>
          </cell>
          <cell r="DR288" t="e">
            <v>#REF!</v>
          </cell>
          <cell r="DS288" t="e">
            <v>#REF!</v>
          </cell>
          <cell r="DT288" t="e">
            <v>#REF!</v>
          </cell>
          <cell r="DU288" t="e">
            <v>#REF!</v>
          </cell>
          <cell r="DV288" t="e">
            <v>#REF!</v>
          </cell>
          <cell r="DW288" t="e">
            <v>#REF!</v>
          </cell>
          <cell r="DX288" t="e">
            <v>#REF!</v>
          </cell>
          <cell r="DY288" t="e">
            <v>#REF!</v>
          </cell>
          <cell r="DZ288" t="e">
            <v>#REF!</v>
          </cell>
          <cell r="EA288" t="e">
            <v>#REF!</v>
          </cell>
          <cell r="EB288" t="e">
            <v>#REF!</v>
          </cell>
          <cell r="EC288" t="e">
            <v>#REF!</v>
          </cell>
          <cell r="ED288" t="e">
            <v>#REF!</v>
          </cell>
          <cell r="EE288" t="e">
            <v>#REF!</v>
          </cell>
          <cell r="EF288" t="e">
            <v>#REF!</v>
          </cell>
          <cell r="EG288" t="e">
            <v>#REF!</v>
          </cell>
          <cell r="EH288" t="e">
            <v>#REF!</v>
          </cell>
          <cell r="EI288" t="e">
            <v>#REF!</v>
          </cell>
          <cell r="EJ288" t="e">
            <v>#REF!</v>
          </cell>
          <cell r="EK288" t="e">
            <v>#REF!</v>
          </cell>
          <cell r="EL288" t="e">
            <v>#REF!</v>
          </cell>
          <cell r="EM288" t="e">
            <v>#REF!</v>
          </cell>
          <cell r="EN288" t="e">
            <v>#REF!</v>
          </cell>
          <cell r="EO288" t="e">
            <v>#REF!</v>
          </cell>
          <cell r="EP288" t="e">
            <v>#REF!</v>
          </cell>
          <cell r="EQ288" t="e">
            <v>#REF!</v>
          </cell>
          <cell r="ER288" t="e">
            <v>#REF!</v>
          </cell>
          <cell r="ES288" t="e">
            <v>#REF!</v>
          </cell>
          <cell r="ET288" t="e">
            <v>#REF!</v>
          </cell>
          <cell r="EU288" t="e">
            <v>#REF!</v>
          </cell>
          <cell r="EV288" t="e">
            <v>#REF!</v>
          </cell>
          <cell r="EW288" t="e">
            <v>#REF!</v>
          </cell>
          <cell r="EX288" t="e">
            <v>#REF!</v>
          </cell>
          <cell r="EY288" t="e">
            <v>#REF!</v>
          </cell>
          <cell r="EZ288" t="e">
            <v>#REF!</v>
          </cell>
          <cell r="FA288" t="e">
            <v>#REF!</v>
          </cell>
          <cell r="FB288" t="e">
            <v>#REF!</v>
          </cell>
          <cell r="FC288" t="e">
            <v>#REF!</v>
          </cell>
          <cell r="FD288" t="e">
            <v>#REF!</v>
          </cell>
          <cell r="FE288" t="e">
            <v>#REF!</v>
          </cell>
          <cell r="FF288" t="e">
            <v>#REF!</v>
          </cell>
          <cell r="FG288" t="e">
            <v>#REF!</v>
          </cell>
          <cell r="FH288" t="e">
            <v>#REF!</v>
          </cell>
          <cell r="FI288" t="e">
            <v>#REF!</v>
          </cell>
          <cell r="FJ288" t="e">
            <v>#REF!</v>
          </cell>
          <cell r="FK288" t="e">
            <v>#REF!</v>
          </cell>
          <cell r="FL288" t="e">
            <v>#REF!</v>
          </cell>
          <cell r="FM288" t="e">
            <v>#REF!</v>
          </cell>
          <cell r="FN288" t="e">
            <v>#REF!</v>
          </cell>
          <cell r="FO288" t="e">
            <v>#REF!</v>
          </cell>
          <cell r="FP288" t="e">
            <v>#REF!</v>
          </cell>
          <cell r="FQ288" t="e">
            <v>#REF!</v>
          </cell>
          <cell r="FR288" t="e">
            <v>#REF!</v>
          </cell>
          <cell r="FS288" t="e">
            <v>#REF!</v>
          </cell>
          <cell r="FT288" t="e">
            <v>#REF!</v>
          </cell>
          <cell r="FU288" t="e">
            <v>#REF!</v>
          </cell>
          <cell r="FV288" t="e">
            <v>#REF!</v>
          </cell>
          <cell r="FW288" t="e">
            <v>#REF!</v>
          </cell>
          <cell r="FX288" t="e">
            <v>#REF!</v>
          </cell>
          <cell r="FY288" t="e">
            <v>#REF!</v>
          </cell>
          <cell r="FZ288" t="e">
            <v>#REF!</v>
          </cell>
          <cell r="GA288" t="e">
            <v>#REF!</v>
          </cell>
          <cell r="GB288" t="e">
            <v>#REF!</v>
          </cell>
          <cell r="GC288" t="e">
            <v>#REF!</v>
          </cell>
          <cell r="GD288" t="e">
            <v>#REF!</v>
          </cell>
          <cell r="GE288" t="e">
            <v>#REF!</v>
          </cell>
          <cell r="GF288" t="e">
            <v>#REF!</v>
          </cell>
          <cell r="GG288" t="e">
            <v>#REF!</v>
          </cell>
          <cell r="GH288" t="e">
            <v>#REF!</v>
          </cell>
          <cell r="GI288" t="e">
            <v>#REF!</v>
          </cell>
          <cell r="GJ288" t="e">
            <v>#REF!</v>
          </cell>
          <cell r="GK288" t="e">
            <v>#REF!</v>
          </cell>
          <cell r="GL288" t="e">
            <v>#REF!</v>
          </cell>
          <cell r="GM288" t="e">
            <v>#REF!</v>
          </cell>
          <cell r="GN288" t="e">
            <v>#REF!</v>
          </cell>
          <cell r="GO288" t="e">
            <v>#REF!</v>
          </cell>
          <cell r="GP288" t="e">
            <v>#REF!</v>
          </cell>
          <cell r="GQ288" t="e">
            <v>#REF!</v>
          </cell>
          <cell r="GR288" t="e">
            <v>#REF!</v>
          </cell>
          <cell r="GS288" t="e">
            <v>#REF!</v>
          </cell>
          <cell r="GT288" t="e">
            <v>#REF!</v>
          </cell>
          <cell r="GU288" t="e">
            <v>#REF!</v>
          </cell>
          <cell r="GV288" t="e">
            <v>#REF!</v>
          </cell>
          <cell r="GW288" t="e">
            <v>#REF!</v>
          </cell>
          <cell r="GX288" t="e">
            <v>#REF!</v>
          </cell>
          <cell r="GY288" t="e">
            <v>#REF!</v>
          </cell>
          <cell r="GZ288" t="e">
            <v>#REF!</v>
          </cell>
          <cell r="HA288" t="e">
            <v>#REF!</v>
          </cell>
          <cell r="HB288" t="e">
            <v>#REF!</v>
          </cell>
          <cell r="HC288" t="e">
            <v>#REF!</v>
          </cell>
          <cell r="HD288" t="e">
            <v>#REF!</v>
          </cell>
          <cell r="HE288" t="e">
            <v>#REF!</v>
          </cell>
          <cell r="HF288" t="e">
            <v>#REF!</v>
          </cell>
          <cell r="HG288" t="e">
            <v>#REF!</v>
          </cell>
          <cell r="HH288" t="e">
            <v>#REF!</v>
          </cell>
          <cell r="HI288" t="e">
            <v>#REF!</v>
          </cell>
          <cell r="HJ288" t="e">
            <v>#REF!</v>
          </cell>
          <cell r="HK288" t="e">
            <v>#REF!</v>
          </cell>
          <cell r="HL288" t="e">
            <v>#REF!</v>
          </cell>
          <cell r="HM288" t="e">
            <v>#REF!</v>
          </cell>
          <cell r="HN288" t="e">
            <v>#REF!</v>
          </cell>
          <cell r="HO288" t="e">
            <v>#REF!</v>
          </cell>
          <cell r="HP288" t="e">
            <v>#REF!</v>
          </cell>
          <cell r="HQ288" t="e">
            <v>#REF!</v>
          </cell>
          <cell r="HR288" t="e">
            <v>#REF!</v>
          </cell>
          <cell r="HS288" t="e">
            <v>#REF!</v>
          </cell>
          <cell r="HT288" t="e">
            <v>#REF!</v>
          </cell>
          <cell r="HU288" t="e">
            <v>#REF!</v>
          </cell>
          <cell r="HV288" t="e">
            <v>#REF!</v>
          </cell>
          <cell r="HW288" t="e">
            <v>#REF!</v>
          </cell>
          <cell r="HX288" t="e">
            <v>#REF!</v>
          </cell>
          <cell r="HY288" t="e">
            <v>#REF!</v>
          </cell>
          <cell r="HZ288" t="e">
            <v>#REF!</v>
          </cell>
          <cell r="IA288" t="e">
            <v>#REF!</v>
          </cell>
          <cell r="IB288" t="e">
            <v>#REF!</v>
          </cell>
          <cell r="IC288" t="e">
            <v>#REF!</v>
          </cell>
          <cell r="ID288" t="e">
            <v>#REF!</v>
          </cell>
          <cell r="IE288" t="e">
            <v>#REF!</v>
          </cell>
          <cell r="IF288" t="e">
            <v>#REF!</v>
          </cell>
          <cell r="IG288" t="e">
            <v>#REF!</v>
          </cell>
          <cell r="IH288" t="e">
            <v>#REF!</v>
          </cell>
          <cell r="II288" t="e">
            <v>#REF!</v>
          </cell>
          <cell r="IJ288" t="e">
            <v>#REF!</v>
          </cell>
          <cell r="IK288" t="e">
            <v>#REF!</v>
          </cell>
          <cell r="IL288" t="e">
            <v>#REF!</v>
          </cell>
          <cell r="IM288" t="e">
            <v>#REF!</v>
          </cell>
          <cell r="IN288" t="e">
            <v>#REF!</v>
          </cell>
          <cell r="IO288" t="e">
            <v>#REF!</v>
          </cell>
          <cell r="IP288" t="e">
            <v>#REF!</v>
          </cell>
          <cell r="IQ288" t="e">
            <v>#REF!</v>
          </cell>
          <cell r="IR288" t="e">
            <v>#REF!</v>
          </cell>
          <cell r="IS288" t="e">
            <v>#REF!</v>
          </cell>
          <cell r="IT288" t="e">
            <v>#REF!</v>
          </cell>
          <cell r="IU288" t="e">
            <v>#REF!</v>
          </cell>
          <cell r="IV288" t="e">
            <v>#REF!</v>
          </cell>
          <cell r="IW288" t="e">
            <v>#REF!</v>
          </cell>
          <cell r="IX288" t="e">
            <v>#REF!</v>
          </cell>
          <cell r="IY288" t="e">
            <v>#REF!</v>
          </cell>
          <cell r="IZ288" t="e">
            <v>#REF!</v>
          </cell>
          <cell r="JA288" t="e">
            <v>#REF!</v>
          </cell>
          <cell r="JB288" t="e">
            <v>#REF!</v>
          </cell>
          <cell r="JC288" t="e">
            <v>#REF!</v>
          </cell>
          <cell r="JD288" t="e">
            <v>#REF!</v>
          </cell>
          <cell r="JE288" t="e">
            <v>#REF!</v>
          </cell>
          <cell r="JF288" t="e">
            <v>#REF!</v>
          </cell>
          <cell r="JG288" t="e">
            <v>#REF!</v>
          </cell>
          <cell r="JH288" t="e">
            <v>#REF!</v>
          </cell>
          <cell r="JI288" t="e">
            <v>#REF!</v>
          </cell>
          <cell r="JJ288" t="e">
            <v>#REF!</v>
          </cell>
          <cell r="JK288" t="e">
            <v>#REF!</v>
          </cell>
        </row>
        <row r="289">
          <cell r="C289" t="str">
            <v>Hokchi</v>
          </cell>
          <cell r="D289" t="str">
            <v>4.1.52</v>
          </cell>
          <cell r="E289" t="str">
            <v>Hokchi4.1.52</v>
          </cell>
          <cell r="F289" t="e">
            <v>#REF!</v>
          </cell>
          <cell r="G289" t="e">
            <v>#REF!</v>
          </cell>
          <cell r="H289" t="e">
            <v>#REF!</v>
          </cell>
          <cell r="I289" t="e">
            <v>#REF!</v>
          </cell>
          <cell r="J289" t="e">
            <v>#REF!</v>
          </cell>
          <cell r="K289" t="e">
            <v>#REF!</v>
          </cell>
          <cell r="L289" t="e">
            <v>#REF!</v>
          </cell>
          <cell r="M289" t="e">
            <v>#REF!</v>
          </cell>
          <cell r="N289" t="e">
            <v>#REF!</v>
          </cell>
          <cell r="O289" t="e">
            <v>#REF!</v>
          </cell>
          <cell r="P289" t="e">
            <v>#REF!</v>
          </cell>
          <cell r="Q289" t="e">
            <v>#REF!</v>
          </cell>
          <cell r="R289" t="e">
            <v>#REF!</v>
          </cell>
          <cell r="S289" t="e">
            <v>#REF!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  <cell r="AD289" t="e">
            <v>#REF!</v>
          </cell>
          <cell r="AE289" t="e">
            <v>#REF!</v>
          </cell>
          <cell r="AF289" t="e">
            <v>#REF!</v>
          </cell>
          <cell r="AG289" t="e">
            <v>#REF!</v>
          </cell>
          <cell r="AH289" t="e">
            <v>#REF!</v>
          </cell>
          <cell r="AI289" t="e">
            <v>#REF!</v>
          </cell>
          <cell r="AJ289" t="e">
            <v>#REF!</v>
          </cell>
          <cell r="AK289" t="e">
            <v>#REF!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  <cell r="AQ289" t="e">
            <v>#REF!</v>
          </cell>
          <cell r="AR289" t="e">
            <v>#REF!</v>
          </cell>
          <cell r="AS289" t="e">
            <v>#REF!</v>
          </cell>
          <cell r="AT289" t="e">
            <v>#REF!</v>
          </cell>
          <cell r="AU289" t="e">
            <v>#REF!</v>
          </cell>
          <cell r="AV289" t="e">
            <v>#REF!</v>
          </cell>
          <cell r="AW289" t="e">
            <v>#REF!</v>
          </cell>
          <cell r="AX289" t="e">
            <v>#REF!</v>
          </cell>
          <cell r="AY289" t="e">
            <v>#REF!</v>
          </cell>
          <cell r="AZ289" t="e">
            <v>#REF!</v>
          </cell>
          <cell r="BA289" t="e">
            <v>#REF!</v>
          </cell>
          <cell r="BB289" t="e">
            <v>#REF!</v>
          </cell>
          <cell r="BC289" t="e">
            <v>#REF!</v>
          </cell>
          <cell r="BD289" t="e">
            <v>#REF!</v>
          </cell>
          <cell r="BE289" t="e">
            <v>#REF!</v>
          </cell>
          <cell r="BF289" t="e">
            <v>#REF!</v>
          </cell>
          <cell r="BG289" t="e">
            <v>#REF!</v>
          </cell>
          <cell r="BH289" t="e">
            <v>#REF!</v>
          </cell>
          <cell r="BI289" t="e">
            <v>#REF!</v>
          </cell>
          <cell r="BJ289" t="e">
            <v>#REF!</v>
          </cell>
          <cell r="BK289" t="e">
            <v>#REF!</v>
          </cell>
          <cell r="BL289" t="e">
            <v>#REF!</v>
          </cell>
          <cell r="BM289" t="e">
            <v>#REF!</v>
          </cell>
          <cell r="BN289" t="e">
            <v>#REF!</v>
          </cell>
          <cell r="BO289" t="e">
            <v>#REF!</v>
          </cell>
          <cell r="BP289" t="e">
            <v>#REF!</v>
          </cell>
          <cell r="BQ289" t="e">
            <v>#REF!</v>
          </cell>
          <cell r="BR289" t="e">
            <v>#REF!</v>
          </cell>
          <cell r="BS289" t="e">
            <v>#REF!</v>
          </cell>
          <cell r="BT289" t="e">
            <v>#REF!</v>
          </cell>
          <cell r="BU289" t="e">
            <v>#REF!</v>
          </cell>
          <cell r="BV289" t="e">
            <v>#REF!</v>
          </cell>
          <cell r="BW289" t="e">
            <v>#REF!</v>
          </cell>
          <cell r="BX289" t="e">
            <v>#REF!</v>
          </cell>
          <cell r="BY289" t="e">
            <v>#REF!</v>
          </cell>
          <cell r="BZ289" t="e">
            <v>#REF!</v>
          </cell>
          <cell r="CA289" t="e">
            <v>#REF!</v>
          </cell>
          <cell r="CB289" t="e">
            <v>#REF!</v>
          </cell>
          <cell r="CC289" t="e">
            <v>#REF!</v>
          </cell>
          <cell r="CD289" t="e">
            <v>#REF!</v>
          </cell>
          <cell r="CE289" t="e">
            <v>#REF!</v>
          </cell>
          <cell r="CF289" t="e">
            <v>#REF!</v>
          </cell>
          <cell r="CG289" t="e">
            <v>#REF!</v>
          </cell>
          <cell r="CH289" t="e">
            <v>#REF!</v>
          </cell>
          <cell r="CI289" t="e">
            <v>#REF!</v>
          </cell>
          <cell r="CJ289" t="e">
            <v>#REF!</v>
          </cell>
          <cell r="CK289" t="e">
            <v>#REF!</v>
          </cell>
          <cell r="CL289" t="e">
            <v>#REF!</v>
          </cell>
          <cell r="CM289" t="e">
            <v>#REF!</v>
          </cell>
          <cell r="CN289" t="e">
            <v>#REF!</v>
          </cell>
          <cell r="CO289" t="e">
            <v>#REF!</v>
          </cell>
          <cell r="CP289" t="e">
            <v>#REF!</v>
          </cell>
          <cell r="CQ289" t="e">
            <v>#REF!</v>
          </cell>
          <cell r="CR289" t="e">
            <v>#REF!</v>
          </cell>
          <cell r="CS289" t="e">
            <v>#REF!</v>
          </cell>
          <cell r="CT289" t="e">
            <v>#REF!</v>
          </cell>
          <cell r="CU289" t="e">
            <v>#REF!</v>
          </cell>
          <cell r="CV289" t="e">
            <v>#REF!</v>
          </cell>
          <cell r="CW289" t="e">
            <v>#REF!</v>
          </cell>
          <cell r="CX289" t="e">
            <v>#REF!</v>
          </cell>
          <cell r="CY289" t="e">
            <v>#REF!</v>
          </cell>
          <cell r="CZ289" t="e">
            <v>#REF!</v>
          </cell>
          <cell r="DA289" t="e">
            <v>#REF!</v>
          </cell>
          <cell r="DB289" t="e">
            <v>#REF!</v>
          </cell>
          <cell r="DC289" t="e">
            <v>#REF!</v>
          </cell>
          <cell r="DD289" t="e">
            <v>#REF!</v>
          </cell>
          <cell r="DE289" t="e">
            <v>#REF!</v>
          </cell>
          <cell r="DF289" t="e">
            <v>#REF!</v>
          </cell>
          <cell r="DG289" t="e">
            <v>#REF!</v>
          </cell>
          <cell r="DH289" t="e">
            <v>#REF!</v>
          </cell>
          <cell r="DI289" t="e">
            <v>#REF!</v>
          </cell>
          <cell r="DJ289" t="e">
            <v>#REF!</v>
          </cell>
          <cell r="DK289" t="e">
            <v>#REF!</v>
          </cell>
          <cell r="DL289" t="e">
            <v>#REF!</v>
          </cell>
          <cell r="DM289" t="e">
            <v>#REF!</v>
          </cell>
          <cell r="DN289" t="e">
            <v>#REF!</v>
          </cell>
          <cell r="DO289" t="e">
            <v>#REF!</v>
          </cell>
          <cell r="DP289" t="e">
            <v>#REF!</v>
          </cell>
          <cell r="DQ289" t="e">
            <v>#REF!</v>
          </cell>
          <cell r="DR289" t="e">
            <v>#REF!</v>
          </cell>
          <cell r="DS289" t="e">
            <v>#REF!</v>
          </cell>
          <cell r="DT289" t="e">
            <v>#REF!</v>
          </cell>
          <cell r="DU289" t="e">
            <v>#REF!</v>
          </cell>
          <cell r="DV289" t="e">
            <v>#REF!</v>
          </cell>
          <cell r="DW289" t="e">
            <v>#REF!</v>
          </cell>
          <cell r="DX289" t="e">
            <v>#REF!</v>
          </cell>
          <cell r="DY289" t="e">
            <v>#REF!</v>
          </cell>
          <cell r="DZ289" t="e">
            <v>#REF!</v>
          </cell>
          <cell r="EA289" t="e">
            <v>#REF!</v>
          </cell>
          <cell r="EB289" t="e">
            <v>#REF!</v>
          </cell>
          <cell r="EC289" t="e">
            <v>#REF!</v>
          </cell>
          <cell r="ED289" t="e">
            <v>#REF!</v>
          </cell>
          <cell r="EE289" t="e">
            <v>#REF!</v>
          </cell>
          <cell r="EF289" t="e">
            <v>#REF!</v>
          </cell>
          <cell r="EG289" t="e">
            <v>#REF!</v>
          </cell>
          <cell r="EH289" t="e">
            <v>#REF!</v>
          </cell>
          <cell r="EI289" t="e">
            <v>#REF!</v>
          </cell>
          <cell r="EJ289" t="e">
            <v>#REF!</v>
          </cell>
          <cell r="EK289" t="e">
            <v>#REF!</v>
          </cell>
          <cell r="EL289" t="e">
            <v>#REF!</v>
          </cell>
          <cell r="EM289" t="e">
            <v>#REF!</v>
          </cell>
          <cell r="EN289" t="e">
            <v>#REF!</v>
          </cell>
          <cell r="EO289" t="e">
            <v>#REF!</v>
          </cell>
          <cell r="EP289" t="e">
            <v>#REF!</v>
          </cell>
          <cell r="EQ289" t="e">
            <v>#REF!</v>
          </cell>
          <cell r="ER289" t="e">
            <v>#REF!</v>
          </cell>
          <cell r="ES289" t="e">
            <v>#REF!</v>
          </cell>
          <cell r="ET289" t="e">
            <v>#REF!</v>
          </cell>
          <cell r="EU289" t="e">
            <v>#REF!</v>
          </cell>
          <cell r="EV289" t="e">
            <v>#REF!</v>
          </cell>
          <cell r="EW289" t="e">
            <v>#REF!</v>
          </cell>
          <cell r="EX289" t="e">
            <v>#REF!</v>
          </cell>
          <cell r="EY289" t="e">
            <v>#REF!</v>
          </cell>
          <cell r="EZ289" t="e">
            <v>#REF!</v>
          </cell>
          <cell r="FA289" t="e">
            <v>#REF!</v>
          </cell>
          <cell r="FB289" t="e">
            <v>#REF!</v>
          </cell>
          <cell r="FC289" t="e">
            <v>#REF!</v>
          </cell>
          <cell r="FD289" t="e">
            <v>#REF!</v>
          </cell>
          <cell r="FE289" t="e">
            <v>#REF!</v>
          </cell>
          <cell r="FF289" t="e">
            <v>#REF!</v>
          </cell>
          <cell r="FG289" t="e">
            <v>#REF!</v>
          </cell>
          <cell r="FH289" t="e">
            <v>#REF!</v>
          </cell>
          <cell r="FI289" t="e">
            <v>#REF!</v>
          </cell>
          <cell r="FJ289" t="e">
            <v>#REF!</v>
          </cell>
          <cell r="FK289" t="e">
            <v>#REF!</v>
          </cell>
          <cell r="FL289" t="e">
            <v>#REF!</v>
          </cell>
          <cell r="FM289" t="e">
            <v>#REF!</v>
          </cell>
          <cell r="FN289" t="e">
            <v>#REF!</v>
          </cell>
          <cell r="FO289" t="e">
            <v>#REF!</v>
          </cell>
          <cell r="FP289" t="e">
            <v>#REF!</v>
          </cell>
          <cell r="FQ289" t="e">
            <v>#REF!</v>
          </cell>
          <cell r="FR289" t="e">
            <v>#REF!</v>
          </cell>
          <cell r="FS289" t="e">
            <v>#REF!</v>
          </cell>
          <cell r="FT289" t="e">
            <v>#REF!</v>
          </cell>
          <cell r="FU289" t="e">
            <v>#REF!</v>
          </cell>
          <cell r="FV289" t="e">
            <v>#REF!</v>
          </cell>
          <cell r="FW289" t="e">
            <v>#REF!</v>
          </cell>
          <cell r="FX289" t="e">
            <v>#REF!</v>
          </cell>
          <cell r="FY289" t="e">
            <v>#REF!</v>
          </cell>
          <cell r="FZ289" t="e">
            <v>#REF!</v>
          </cell>
          <cell r="GA289" t="e">
            <v>#REF!</v>
          </cell>
          <cell r="GB289" t="e">
            <v>#REF!</v>
          </cell>
          <cell r="GC289" t="e">
            <v>#REF!</v>
          </cell>
          <cell r="GD289" t="e">
            <v>#REF!</v>
          </cell>
          <cell r="GE289" t="e">
            <v>#REF!</v>
          </cell>
          <cell r="GF289" t="e">
            <v>#REF!</v>
          </cell>
          <cell r="GG289" t="e">
            <v>#REF!</v>
          </cell>
          <cell r="GH289" t="e">
            <v>#REF!</v>
          </cell>
          <cell r="GI289" t="e">
            <v>#REF!</v>
          </cell>
          <cell r="GJ289" t="e">
            <v>#REF!</v>
          </cell>
          <cell r="GK289" t="e">
            <v>#REF!</v>
          </cell>
          <cell r="GL289" t="e">
            <v>#REF!</v>
          </cell>
          <cell r="GM289" t="e">
            <v>#REF!</v>
          </cell>
          <cell r="GN289" t="e">
            <v>#REF!</v>
          </cell>
          <cell r="GO289" t="e">
            <v>#REF!</v>
          </cell>
          <cell r="GP289" t="e">
            <v>#REF!</v>
          </cell>
          <cell r="GQ289" t="e">
            <v>#REF!</v>
          </cell>
          <cell r="GR289" t="e">
            <v>#REF!</v>
          </cell>
          <cell r="GS289" t="e">
            <v>#REF!</v>
          </cell>
          <cell r="GT289" t="e">
            <v>#REF!</v>
          </cell>
          <cell r="GU289" t="e">
            <v>#REF!</v>
          </cell>
          <cell r="GV289" t="e">
            <v>#REF!</v>
          </cell>
          <cell r="GW289" t="e">
            <v>#REF!</v>
          </cell>
          <cell r="GX289" t="e">
            <v>#REF!</v>
          </cell>
          <cell r="GY289" t="e">
            <v>#REF!</v>
          </cell>
          <cell r="GZ289" t="e">
            <v>#REF!</v>
          </cell>
          <cell r="HA289" t="e">
            <v>#REF!</v>
          </cell>
          <cell r="HB289" t="e">
            <v>#REF!</v>
          </cell>
          <cell r="HC289" t="e">
            <v>#REF!</v>
          </cell>
          <cell r="HD289" t="e">
            <v>#REF!</v>
          </cell>
          <cell r="HE289" t="e">
            <v>#REF!</v>
          </cell>
          <cell r="HF289" t="e">
            <v>#REF!</v>
          </cell>
          <cell r="HG289" t="e">
            <v>#REF!</v>
          </cell>
          <cell r="HH289" t="e">
            <v>#REF!</v>
          </cell>
          <cell r="HI289" t="e">
            <v>#REF!</v>
          </cell>
          <cell r="HJ289" t="e">
            <v>#REF!</v>
          </cell>
          <cell r="HK289" t="e">
            <v>#REF!</v>
          </cell>
          <cell r="HL289" t="e">
            <v>#REF!</v>
          </cell>
          <cell r="HM289" t="e">
            <v>#REF!</v>
          </cell>
          <cell r="HN289" t="e">
            <v>#REF!</v>
          </cell>
          <cell r="HO289" t="e">
            <v>#REF!</v>
          </cell>
          <cell r="HP289" t="e">
            <v>#REF!</v>
          </cell>
          <cell r="HQ289" t="e">
            <v>#REF!</v>
          </cell>
          <cell r="HR289" t="e">
            <v>#REF!</v>
          </cell>
          <cell r="HS289" t="e">
            <v>#REF!</v>
          </cell>
          <cell r="HT289" t="e">
            <v>#REF!</v>
          </cell>
          <cell r="HU289" t="e">
            <v>#REF!</v>
          </cell>
          <cell r="HV289" t="e">
            <v>#REF!</v>
          </cell>
          <cell r="HW289" t="e">
            <v>#REF!</v>
          </cell>
          <cell r="HX289" t="e">
            <v>#REF!</v>
          </cell>
          <cell r="HY289" t="e">
            <v>#REF!</v>
          </cell>
          <cell r="HZ289" t="e">
            <v>#REF!</v>
          </cell>
          <cell r="IA289" t="e">
            <v>#REF!</v>
          </cell>
          <cell r="IB289" t="e">
            <v>#REF!</v>
          </cell>
          <cell r="IC289" t="e">
            <v>#REF!</v>
          </cell>
          <cell r="ID289" t="e">
            <v>#REF!</v>
          </cell>
          <cell r="IE289" t="e">
            <v>#REF!</v>
          </cell>
          <cell r="IF289" t="e">
            <v>#REF!</v>
          </cell>
          <cell r="IG289" t="e">
            <v>#REF!</v>
          </cell>
          <cell r="IH289" t="e">
            <v>#REF!</v>
          </cell>
          <cell r="II289" t="e">
            <v>#REF!</v>
          </cell>
          <cell r="IJ289" t="e">
            <v>#REF!</v>
          </cell>
          <cell r="IK289" t="e">
            <v>#REF!</v>
          </cell>
          <cell r="IL289" t="e">
            <v>#REF!</v>
          </cell>
          <cell r="IM289" t="e">
            <v>#REF!</v>
          </cell>
          <cell r="IN289" t="e">
            <v>#REF!</v>
          </cell>
          <cell r="IO289" t="e">
            <v>#REF!</v>
          </cell>
          <cell r="IP289" t="e">
            <v>#REF!</v>
          </cell>
          <cell r="IQ289" t="e">
            <v>#REF!</v>
          </cell>
          <cell r="IR289" t="e">
            <v>#REF!</v>
          </cell>
          <cell r="IS289" t="e">
            <v>#REF!</v>
          </cell>
          <cell r="IT289" t="e">
            <v>#REF!</v>
          </cell>
          <cell r="IU289" t="e">
            <v>#REF!</v>
          </cell>
          <cell r="IV289" t="e">
            <v>#REF!</v>
          </cell>
          <cell r="IW289" t="e">
            <v>#REF!</v>
          </cell>
          <cell r="IX289" t="e">
            <v>#REF!</v>
          </cell>
          <cell r="IY289" t="e">
            <v>#REF!</v>
          </cell>
          <cell r="IZ289" t="e">
            <v>#REF!</v>
          </cell>
          <cell r="JA289" t="e">
            <v>#REF!</v>
          </cell>
          <cell r="JB289" t="e">
            <v>#REF!</v>
          </cell>
          <cell r="JC289" t="e">
            <v>#REF!</v>
          </cell>
          <cell r="JD289" t="e">
            <v>#REF!</v>
          </cell>
          <cell r="JE289" t="e">
            <v>#REF!</v>
          </cell>
          <cell r="JF289" t="e">
            <v>#REF!</v>
          </cell>
          <cell r="JG289" t="e">
            <v>#REF!</v>
          </cell>
          <cell r="JH289" t="e">
            <v>#REF!</v>
          </cell>
          <cell r="JI289" t="e">
            <v>#REF!</v>
          </cell>
          <cell r="JJ289" t="e">
            <v>#REF!</v>
          </cell>
          <cell r="JK289" t="e">
            <v>#REF!</v>
          </cell>
        </row>
        <row r="290">
          <cell r="C290" t="str">
            <v>Hokchi</v>
          </cell>
          <cell r="D290" t="str">
            <v>4.1.52</v>
          </cell>
          <cell r="E290" t="str">
            <v>Hokchi4.1.52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 t="e">
            <v>#REF!</v>
          </cell>
          <cell r="AJ290" t="e">
            <v>#REF!</v>
          </cell>
          <cell r="AK290" t="e">
            <v>#REF!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  <cell r="AQ290" t="e">
            <v>#REF!</v>
          </cell>
          <cell r="AR290" t="e">
            <v>#REF!</v>
          </cell>
          <cell r="AS290" t="e">
            <v>#REF!</v>
          </cell>
          <cell r="AT290" t="e">
            <v>#REF!</v>
          </cell>
          <cell r="AU290" t="e">
            <v>#REF!</v>
          </cell>
          <cell r="AV290" t="e">
            <v>#REF!</v>
          </cell>
          <cell r="AW290" t="e">
            <v>#REF!</v>
          </cell>
          <cell r="AX290" t="e">
            <v>#REF!</v>
          </cell>
          <cell r="AY290" t="e">
            <v>#REF!</v>
          </cell>
          <cell r="AZ290" t="e">
            <v>#REF!</v>
          </cell>
          <cell r="BA290" t="e">
            <v>#REF!</v>
          </cell>
          <cell r="BB290" t="e">
            <v>#REF!</v>
          </cell>
          <cell r="BC290" t="e">
            <v>#REF!</v>
          </cell>
          <cell r="BD290" t="e">
            <v>#REF!</v>
          </cell>
          <cell r="BE290" t="e">
            <v>#REF!</v>
          </cell>
          <cell r="BF290" t="e">
            <v>#REF!</v>
          </cell>
          <cell r="BG290" t="e">
            <v>#REF!</v>
          </cell>
          <cell r="BH290" t="e">
            <v>#REF!</v>
          </cell>
          <cell r="BI290" t="e">
            <v>#REF!</v>
          </cell>
          <cell r="BJ290" t="e">
            <v>#REF!</v>
          </cell>
          <cell r="BK290" t="e">
            <v>#REF!</v>
          </cell>
          <cell r="BL290" t="e">
            <v>#REF!</v>
          </cell>
          <cell r="BM290" t="e">
            <v>#REF!</v>
          </cell>
          <cell r="BN290" t="e">
            <v>#REF!</v>
          </cell>
          <cell r="BO290" t="e">
            <v>#REF!</v>
          </cell>
          <cell r="BP290" t="e">
            <v>#REF!</v>
          </cell>
          <cell r="BQ290" t="e">
            <v>#REF!</v>
          </cell>
          <cell r="BR290" t="e">
            <v>#REF!</v>
          </cell>
          <cell r="BS290" t="e">
            <v>#REF!</v>
          </cell>
          <cell r="BT290" t="e">
            <v>#REF!</v>
          </cell>
          <cell r="BU290" t="e">
            <v>#REF!</v>
          </cell>
          <cell r="BV290" t="e">
            <v>#REF!</v>
          </cell>
          <cell r="BW290" t="e">
            <v>#REF!</v>
          </cell>
          <cell r="BX290" t="e">
            <v>#REF!</v>
          </cell>
          <cell r="BY290" t="e">
            <v>#REF!</v>
          </cell>
          <cell r="BZ290" t="e">
            <v>#REF!</v>
          </cell>
          <cell r="CA290" t="e">
            <v>#REF!</v>
          </cell>
          <cell r="CB290" t="e">
            <v>#REF!</v>
          </cell>
          <cell r="CC290" t="e">
            <v>#REF!</v>
          </cell>
          <cell r="CD290" t="e">
            <v>#REF!</v>
          </cell>
          <cell r="CE290" t="e">
            <v>#REF!</v>
          </cell>
          <cell r="CF290" t="e">
            <v>#REF!</v>
          </cell>
          <cell r="CG290" t="e">
            <v>#REF!</v>
          </cell>
          <cell r="CH290" t="e">
            <v>#REF!</v>
          </cell>
          <cell r="CI290" t="e">
            <v>#REF!</v>
          </cell>
          <cell r="CJ290" t="e">
            <v>#REF!</v>
          </cell>
          <cell r="CK290" t="e">
            <v>#REF!</v>
          </cell>
          <cell r="CL290" t="e">
            <v>#REF!</v>
          </cell>
          <cell r="CM290" t="e">
            <v>#REF!</v>
          </cell>
          <cell r="CN290" t="e">
            <v>#REF!</v>
          </cell>
          <cell r="CO290" t="e">
            <v>#REF!</v>
          </cell>
          <cell r="CP290" t="e">
            <v>#REF!</v>
          </cell>
          <cell r="CQ290" t="e">
            <v>#REF!</v>
          </cell>
          <cell r="CR290" t="e">
            <v>#REF!</v>
          </cell>
          <cell r="CS290" t="e">
            <v>#REF!</v>
          </cell>
          <cell r="CT290" t="e">
            <v>#REF!</v>
          </cell>
          <cell r="CU290" t="e">
            <v>#REF!</v>
          </cell>
          <cell r="CV290" t="e">
            <v>#REF!</v>
          </cell>
          <cell r="CW290" t="e">
            <v>#REF!</v>
          </cell>
          <cell r="CX290" t="e">
            <v>#REF!</v>
          </cell>
          <cell r="CY290" t="e">
            <v>#REF!</v>
          </cell>
          <cell r="CZ290" t="e">
            <v>#REF!</v>
          </cell>
          <cell r="DA290" t="e">
            <v>#REF!</v>
          </cell>
          <cell r="DB290" t="e">
            <v>#REF!</v>
          </cell>
          <cell r="DC290" t="e">
            <v>#REF!</v>
          </cell>
          <cell r="DD290" t="e">
            <v>#REF!</v>
          </cell>
          <cell r="DE290" t="e">
            <v>#REF!</v>
          </cell>
          <cell r="DF290" t="e">
            <v>#REF!</v>
          </cell>
          <cell r="DG290" t="e">
            <v>#REF!</v>
          </cell>
          <cell r="DH290" t="e">
            <v>#REF!</v>
          </cell>
          <cell r="DI290" t="e">
            <v>#REF!</v>
          </cell>
          <cell r="DJ290" t="e">
            <v>#REF!</v>
          </cell>
          <cell r="DK290" t="e">
            <v>#REF!</v>
          </cell>
          <cell r="DL290" t="e">
            <v>#REF!</v>
          </cell>
          <cell r="DM290" t="e">
            <v>#REF!</v>
          </cell>
          <cell r="DN290" t="e">
            <v>#REF!</v>
          </cell>
          <cell r="DO290" t="e">
            <v>#REF!</v>
          </cell>
          <cell r="DP290" t="e">
            <v>#REF!</v>
          </cell>
          <cell r="DQ290" t="e">
            <v>#REF!</v>
          </cell>
          <cell r="DR290" t="e">
            <v>#REF!</v>
          </cell>
          <cell r="DS290" t="e">
            <v>#REF!</v>
          </cell>
          <cell r="DT290" t="e">
            <v>#REF!</v>
          </cell>
          <cell r="DU290" t="e">
            <v>#REF!</v>
          </cell>
          <cell r="DV290" t="e">
            <v>#REF!</v>
          </cell>
          <cell r="DW290" t="e">
            <v>#REF!</v>
          </cell>
          <cell r="DX290" t="e">
            <v>#REF!</v>
          </cell>
          <cell r="DY290" t="e">
            <v>#REF!</v>
          </cell>
          <cell r="DZ290" t="e">
            <v>#REF!</v>
          </cell>
          <cell r="EA290" t="e">
            <v>#REF!</v>
          </cell>
          <cell r="EB290" t="e">
            <v>#REF!</v>
          </cell>
          <cell r="EC290" t="e">
            <v>#REF!</v>
          </cell>
          <cell r="ED290" t="e">
            <v>#REF!</v>
          </cell>
          <cell r="EE290" t="e">
            <v>#REF!</v>
          </cell>
          <cell r="EF290" t="e">
            <v>#REF!</v>
          </cell>
          <cell r="EG290" t="e">
            <v>#REF!</v>
          </cell>
          <cell r="EH290" t="e">
            <v>#REF!</v>
          </cell>
          <cell r="EI290" t="e">
            <v>#REF!</v>
          </cell>
          <cell r="EJ290" t="e">
            <v>#REF!</v>
          </cell>
          <cell r="EK290" t="e">
            <v>#REF!</v>
          </cell>
          <cell r="EL290" t="e">
            <v>#REF!</v>
          </cell>
          <cell r="EM290" t="e">
            <v>#REF!</v>
          </cell>
          <cell r="EN290" t="e">
            <v>#REF!</v>
          </cell>
          <cell r="EO290" t="e">
            <v>#REF!</v>
          </cell>
          <cell r="EP290" t="e">
            <v>#REF!</v>
          </cell>
          <cell r="EQ290" t="e">
            <v>#REF!</v>
          </cell>
          <cell r="ER290" t="e">
            <v>#REF!</v>
          </cell>
          <cell r="ES290" t="e">
            <v>#REF!</v>
          </cell>
          <cell r="ET290" t="e">
            <v>#REF!</v>
          </cell>
          <cell r="EU290" t="e">
            <v>#REF!</v>
          </cell>
          <cell r="EV290" t="e">
            <v>#REF!</v>
          </cell>
          <cell r="EW290" t="e">
            <v>#REF!</v>
          </cell>
          <cell r="EX290" t="e">
            <v>#REF!</v>
          </cell>
          <cell r="EY290" t="e">
            <v>#REF!</v>
          </cell>
          <cell r="EZ290" t="e">
            <v>#REF!</v>
          </cell>
          <cell r="FA290" t="e">
            <v>#REF!</v>
          </cell>
          <cell r="FB290" t="e">
            <v>#REF!</v>
          </cell>
          <cell r="FC290" t="e">
            <v>#REF!</v>
          </cell>
          <cell r="FD290" t="e">
            <v>#REF!</v>
          </cell>
          <cell r="FE290" t="e">
            <v>#REF!</v>
          </cell>
          <cell r="FF290" t="e">
            <v>#REF!</v>
          </cell>
          <cell r="FG290" t="e">
            <v>#REF!</v>
          </cell>
          <cell r="FH290" t="e">
            <v>#REF!</v>
          </cell>
          <cell r="FI290" t="e">
            <v>#REF!</v>
          </cell>
          <cell r="FJ290" t="e">
            <v>#REF!</v>
          </cell>
          <cell r="FK290" t="e">
            <v>#REF!</v>
          </cell>
          <cell r="FL290" t="e">
            <v>#REF!</v>
          </cell>
          <cell r="FM290" t="e">
            <v>#REF!</v>
          </cell>
          <cell r="FN290" t="e">
            <v>#REF!</v>
          </cell>
          <cell r="FO290" t="e">
            <v>#REF!</v>
          </cell>
          <cell r="FP290" t="e">
            <v>#REF!</v>
          </cell>
          <cell r="FQ290" t="e">
            <v>#REF!</v>
          </cell>
          <cell r="FR290" t="e">
            <v>#REF!</v>
          </cell>
          <cell r="FS290" t="e">
            <v>#REF!</v>
          </cell>
          <cell r="FT290" t="e">
            <v>#REF!</v>
          </cell>
          <cell r="FU290" t="e">
            <v>#REF!</v>
          </cell>
          <cell r="FV290" t="e">
            <v>#REF!</v>
          </cell>
          <cell r="FW290" t="e">
            <v>#REF!</v>
          </cell>
          <cell r="FX290" t="e">
            <v>#REF!</v>
          </cell>
          <cell r="FY290" t="e">
            <v>#REF!</v>
          </cell>
          <cell r="FZ290" t="e">
            <v>#REF!</v>
          </cell>
          <cell r="GA290" t="e">
            <v>#REF!</v>
          </cell>
          <cell r="GB290" t="e">
            <v>#REF!</v>
          </cell>
          <cell r="GC290" t="e">
            <v>#REF!</v>
          </cell>
          <cell r="GD290" t="e">
            <v>#REF!</v>
          </cell>
          <cell r="GE290" t="e">
            <v>#REF!</v>
          </cell>
          <cell r="GF290" t="e">
            <v>#REF!</v>
          </cell>
          <cell r="GG290" t="e">
            <v>#REF!</v>
          </cell>
          <cell r="GH290" t="e">
            <v>#REF!</v>
          </cell>
          <cell r="GI290" t="e">
            <v>#REF!</v>
          </cell>
          <cell r="GJ290" t="e">
            <v>#REF!</v>
          </cell>
          <cell r="GK290" t="e">
            <v>#REF!</v>
          </cell>
          <cell r="GL290" t="e">
            <v>#REF!</v>
          </cell>
          <cell r="GM290" t="e">
            <v>#REF!</v>
          </cell>
          <cell r="GN290" t="e">
            <v>#REF!</v>
          </cell>
          <cell r="GO290" t="e">
            <v>#REF!</v>
          </cell>
          <cell r="GP290" t="e">
            <v>#REF!</v>
          </cell>
          <cell r="GQ290" t="e">
            <v>#REF!</v>
          </cell>
          <cell r="GR290" t="e">
            <v>#REF!</v>
          </cell>
          <cell r="GS290" t="e">
            <v>#REF!</v>
          </cell>
          <cell r="GT290" t="e">
            <v>#REF!</v>
          </cell>
          <cell r="GU290" t="e">
            <v>#REF!</v>
          </cell>
          <cell r="GV290" t="e">
            <v>#REF!</v>
          </cell>
          <cell r="GW290" t="e">
            <v>#REF!</v>
          </cell>
          <cell r="GX290" t="e">
            <v>#REF!</v>
          </cell>
          <cell r="GY290" t="e">
            <v>#REF!</v>
          </cell>
          <cell r="GZ290" t="e">
            <v>#REF!</v>
          </cell>
          <cell r="HA290" t="e">
            <v>#REF!</v>
          </cell>
          <cell r="HB290" t="e">
            <v>#REF!</v>
          </cell>
          <cell r="HC290" t="e">
            <v>#REF!</v>
          </cell>
          <cell r="HD290" t="e">
            <v>#REF!</v>
          </cell>
          <cell r="HE290" t="e">
            <v>#REF!</v>
          </cell>
          <cell r="HF290" t="e">
            <v>#REF!</v>
          </cell>
          <cell r="HG290" t="e">
            <v>#REF!</v>
          </cell>
          <cell r="HH290" t="e">
            <v>#REF!</v>
          </cell>
          <cell r="HI290" t="e">
            <v>#REF!</v>
          </cell>
          <cell r="HJ290" t="e">
            <v>#REF!</v>
          </cell>
          <cell r="HK290" t="e">
            <v>#REF!</v>
          </cell>
          <cell r="HL290" t="e">
            <v>#REF!</v>
          </cell>
          <cell r="HM290" t="e">
            <v>#REF!</v>
          </cell>
          <cell r="HN290" t="e">
            <v>#REF!</v>
          </cell>
          <cell r="HO290" t="e">
            <v>#REF!</v>
          </cell>
          <cell r="HP290" t="e">
            <v>#REF!</v>
          </cell>
          <cell r="HQ290" t="e">
            <v>#REF!</v>
          </cell>
          <cell r="HR290" t="e">
            <v>#REF!</v>
          </cell>
          <cell r="HS290" t="e">
            <v>#REF!</v>
          </cell>
          <cell r="HT290" t="e">
            <v>#REF!</v>
          </cell>
          <cell r="HU290" t="e">
            <v>#REF!</v>
          </cell>
          <cell r="HV290" t="e">
            <v>#REF!</v>
          </cell>
          <cell r="HW290" t="e">
            <v>#REF!</v>
          </cell>
          <cell r="HX290" t="e">
            <v>#REF!</v>
          </cell>
          <cell r="HY290" t="e">
            <v>#REF!</v>
          </cell>
          <cell r="HZ290" t="e">
            <v>#REF!</v>
          </cell>
          <cell r="IA290" t="e">
            <v>#REF!</v>
          </cell>
          <cell r="IB290" t="e">
            <v>#REF!</v>
          </cell>
          <cell r="IC290" t="e">
            <v>#REF!</v>
          </cell>
          <cell r="ID290" t="e">
            <v>#REF!</v>
          </cell>
          <cell r="IE290" t="e">
            <v>#REF!</v>
          </cell>
          <cell r="IF290" t="e">
            <v>#REF!</v>
          </cell>
          <cell r="IG290" t="e">
            <v>#REF!</v>
          </cell>
          <cell r="IH290" t="e">
            <v>#REF!</v>
          </cell>
          <cell r="II290" t="e">
            <v>#REF!</v>
          </cell>
          <cell r="IJ290" t="e">
            <v>#REF!</v>
          </cell>
          <cell r="IK290" t="e">
            <v>#REF!</v>
          </cell>
          <cell r="IL290" t="e">
            <v>#REF!</v>
          </cell>
          <cell r="IM290" t="e">
            <v>#REF!</v>
          </cell>
          <cell r="IN290" t="e">
            <v>#REF!</v>
          </cell>
          <cell r="IO290" t="e">
            <v>#REF!</v>
          </cell>
          <cell r="IP290" t="e">
            <v>#REF!</v>
          </cell>
          <cell r="IQ290" t="e">
            <v>#REF!</v>
          </cell>
          <cell r="IR290" t="e">
            <v>#REF!</v>
          </cell>
          <cell r="IS290" t="e">
            <v>#REF!</v>
          </cell>
          <cell r="IT290" t="e">
            <v>#REF!</v>
          </cell>
          <cell r="IU290" t="e">
            <v>#REF!</v>
          </cell>
          <cell r="IV290" t="e">
            <v>#REF!</v>
          </cell>
          <cell r="IW290" t="e">
            <v>#REF!</v>
          </cell>
          <cell r="IX290" t="e">
            <v>#REF!</v>
          </cell>
          <cell r="IY290" t="e">
            <v>#REF!</v>
          </cell>
          <cell r="IZ290" t="e">
            <v>#REF!</v>
          </cell>
          <cell r="JA290" t="e">
            <v>#REF!</v>
          </cell>
          <cell r="JB290" t="e">
            <v>#REF!</v>
          </cell>
          <cell r="JC290" t="e">
            <v>#REF!</v>
          </cell>
          <cell r="JD290" t="e">
            <v>#REF!</v>
          </cell>
          <cell r="JE290" t="e">
            <v>#REF!</v>
          </cell>
          <cell r="JF290" t="e">
            <v>#REF!</v>
          </cell>
          <cell r="JG290" t="e">
            <v>#REF!</v>
          </cell>
          <cell r="JH290" t="e">
            <v>#REF!</v>
          </cell>
          <cell r="JI290" t="e">
            <v>#REF!</v>
          </cell>
          <cell r="JJ290" t="e">
            <v>#REF!</v>
          </cell>
          <cell r="JK290" t="e">
            <v>#REF!</v>
          </cell>
        </row>
        <row r="291">
          <cell r="C291" t="str">
            <v>Hokchi</v>
          </cell>
          <cell r="D291" t="str">
            <v>4.1.53</v>
          </cell>
          <cell r="E291" t="str">
            <v>Hokchi4.1.53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  <cell r="Q291" t="e">
            <v>#REF!</v>
          </cell>
          <cell r="R291" t="e">
            <v>#REF!</v>
          </cell>
          <cell r="S291" t="e">
            <v>#REF!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  <cell r="AD291" t="e">
            <v>#REF!</v>
          </cell>
          <cell r="AE291" t="e">
            <v>#REF!</v>
          </cell>
          <cell r="AF291" t="e">
            <v>#REF!</v>
          </cell>
          <cell r="AG291" t="e">
            <v>#REF!</v>
          </cell>
          <cell r="AH291" t="e">
            <v>#REF!</v>
          </cell>
          <cell r="AI291" t="e">
            <v>#REF!</v>
          </cell>
          <cell r="AJ291" t="e">
            <v>#REF!</v>
          </cell>
          <cell r="AK291" t="e">
            <v>#REF!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  <cell r="AQ291" t="e">
            <v>#REF!</v>
          </cell>
          <cell r="AR291" t="e">
            <v>#REF!</v>
          </cell>
          <cell r="AS291" t="e">
            <v>#REF!</v>
          </cell>
          <cell r="AT291" t="e">
            <v>#REF!</v>
          </cell>
          <cell r="AU291" t="e">
            <v>#REF!</v>
          </cell>
          <cell r="AV291" t="e">
            <v>#REF!</v>
          </cell>
          <cell r="AW291" t="e">
            <v>#REF!</v>
          </cell>
          <cell r="AX291" t="e">
            <v>#REF!</v>
          </cell>
          <cell r="AY291" t="e">
            <v>#REF!</v>
          </cell>
          <cell r="AZ291" t="e">
            <v>#REF!</v>
          </cell>
          <cell r="BA291" t="e">
            <v>#REF!</v>
          </cell>
          <cell r="BB291" t="e">
            <v>#REF!</v>
          </cell>
          <cell r="BC291" t="e">
            <v>#REF!</v>
          </cell>
          <cell r="BD291" t="e">
            <v>#REF!</v>
          </cell>
          <cell r="BE291" t="e">
            <v>#REF!</v>
          </cell>
          <cell r="BF291" t="e">
            <v>#REF!</v>
          </cell>
          <cell r="BG291" t="e">
            <v>#REF!</v>
          </cell>
          <cell r="BH291" t="e">
            <v>#REF!</v>
          </cell>
          <cell r="BI291" t="e">
            <v>#REF!</v>
          </cell>
          <cell r="BJ291" t="e">
            <v>#REF!</v>
          </cell>
          <cell r="BK291" t="e">
            <v>#REF!</v>
          </cell>
          <cell r="BL291" t="e">
            <v>#REF!</v>
          </cell>
          <cell r="BM291" t="e">
            <v>#REF!</v>
          </cell>
          <cell r="BN291" t="e">
            <v>#REF!</v>
          </cell>
          <cell r="BO291" t="e">
            <v>#REF!</v>
          </cell>
          <cell r="BP291" t="e">
            <v>#REF!</v>
          </cell>
          <cell r="BQ291" t="e">
            <v>#REF!</v>
          </cell>
          <cell r="BR291" t="e">
            <v>#REF!</v>
          </cell>
          <cell r="BS291" t="e">
            <v>#REF!</v>
          </cell>
          <cell r="BT291" t="e">
            <v>#REF!</v>
          </cell>
          <cell r="BU291" t="e">
            <v>#REF!</v>
          </cell>
          <cell r="BV291" t="e">
            <v>#REF!</v>
          </cell>
          <cell r="BW291" t="e">
            <v>#REF!</v>
          </cell>
          <cell r="BX291" t="e">
            <v>#REF!</v>
          </cell>
          <cell r="BY291" t="e">
            <v>#REF!</v>
          </cell>
          <cell r="BZ291" t="e">
            <v>#REF!</v>
          </cell>
          <cell r="CA291" t="e">
            <v>#REF!</v>
          </cell>
          <cell r="CB291" t="e">
            <v>#REF!</v>
          </cell>
          <cell r="CC291" t="e">
            <v>#REF!</v>
          </cell>
          <cell r="CD291" t="e">
            <v>#REF!</v>
          </cell>
          <cell r="CE291" t="e">
            <v>#REF!</v>
          </cell>
          <cell r="CF291" t="e">
            <v>#REF!</v>
          </cell>
          <cell r="CG291" t="e">
            <v>#REF!</v>
          </cell>
          <cell r="CH291" t="e">
            <v>#REF!</v>
          </cell>
          <cell r="CI291" t="e">
            <v>#REF!</v>
          </cell>
          <cell r="CJ291" t="e">
            <v>#REF!</v>
          </cell>
          <cell r="CK291" t="e">
            <v>#REF!</v>
          </cell>
          <cell r="CL291" t="e">
            <v>#REF!</v>
          </cell>
          <cell r="CM291" t="e">
            <v>#REF!</v>
          </cell>
          <cell r="CN291" t="e">
            <v>#REF!</v>
          </cell>
          <cell r="CO291" t="e">
            <v>#REF!</v>
          </cell>
          <cell r="CP291" t="e">
            <v>#REF!</v>
          </cell>
          <cell r="CQ291" t="e">
            <v>#REF!</v>
          </cell>
          <cell r="CR291" t="e">
            <v>#REF!</v>
          </cell>
          <cell r="CS291" t="e">
            <v>#REF!</v>
          </cell>
          <cell r="CT291" t="e">
            <v>#REF!</v>
          </cell>
          <cell r="CU291" t="e">
            <v>#REF!</v>
          </cell>
          <cell r="CV291" t="e">
            <v>#REF!</v>
          </cell>
          <cell r="CW291" t="e">
            <v>#REF!</v>
          </cell>
          <cell r="CX291" t="e">
            <v>#REF!</v>
          </cell>
          <cell r="CY291" t="e">
            <v>#REF!</v>
          </cell>
          <cell r="CZ291" t="e">
            <v>#REF!</v>
          </cell>
          <cell r="DA291" t="e">
            <v>#REF!</v>
          </cell>
          <cell r="DB291" t="e">
            <v>#REF!</v>
          </cell>
          <cell r="DC291" t="e">
            <v>#REF!</v>
          </cell>
          <cell r="DD291" t="e">
            <v>#REF!</v>
          </cell>
          <cell r="DE291" t="e">
            <v>#REF!</v>
          </cell>
          <cell r="DF291" t="e">
            <v>#REF!</v>
          </cell>
          <cell r="DG291" t="e">
            <v>#REF!</v>
          </cell>
          <cell r="DH291" t="e">
            <v>#REF!</v>
          </cell>
          <cell r="DI291" t="e">
            <v>#REF!</v>
          </cell>
          <cell r="DJ291" t="e">
            <v>#REF!</v>
          </cell>
          <cell r="DK291" t="e">
            <v>#REF!</v>
          </cell>
          <cell r="DL291" t="e">
            <v>#REF!</v>
          </cell>
          <cell r="DM291" t="e">
            <v>#REF!</v>
          </cell>
          <cell r="DN291" t="e">
            <v>#REF!</v>
          </cell>
          <cell r="DO291" t="e">
            <v>#REF!</v>
          </cell>
          <cell r="DP291" t="e">
            <v>#REF!</v>
          </cell>
          <cell r="DQ291" t="e">
            <v>#REF!</v>
          </cell>
          <cell r="DR291" t="e">
            <v>#REF!</v>
          </cell>
          <cell r="DS291" t="e">
            <v>#REF!</v>
          </cell>
          <cell r="DT291" t="e">
            <v>#REF!</v>
          </cell>
          <cell r="DU291" t="e">
            <v>#REF!</v>
          </cell>
          <cell r="DV291" t="e">
            <v>#REF!</v>
          </cell>
          <cell r="DW291" t="e">
            <v>#REF!</v>
          </cell>
          <cell r="DX291" t="e">
            <v>#REF!</v>
          </cell>
          <cell r="DY291" t="e">
            <v>#REF!</v>
          </cell>
          <cell r="DZ291" t="e">
            <v>#REF!</v>
          </cell>
          <cell r="EA291" t="e">
            <v>#REF!</v>
          </cell>
          <cell r="EB291" t="e">
            <v>#REF!</v>
          </cell>
          <cell r="EC291" t="e">
            <v>#REF!</v>
          </cell>
          <cell r="ED291" t="e">
            <v>#REF!</v>
          </cell>
          <cell r="EE291" t="e">
            <v>#REF!</v>
          </cell>
          <cell r="EF291" t="e">
            <v>#REF!</v>
          </cell>
          <cell r="EG291" t="e">
            <v>#REF!</v>
          </cell>
          <cell r="EH291" t="e">
            <v>#REF!</v>
          </cell>
          <cell r="EI291" t="e">
            <v>#REF!</v>
          </cell>
          <cell r="EJ291" t="e">
            <v>#REF!</v>
          </cell>
          <cell r="EK291" t="e">
            <v>#REF!</v>
          </cell>
          <cell r="EL291" t="e">
            <v>#REF!</v>
          </cell>
          <cell r="EM291" t="e">
            <v>#REF!</v>
          </cell>
          <cell r="EN291" t="e">
            <v>#REF!</v>
          </cell>
          <cell r="EO291" t="e">
            <v>#REF!</v>
          </cell>
          <cell r="EP291" t="e">
            <v>#REF!</v>
          </cell>
          <cell r="EQ291" t="e">
            <v>#REF!</v>
          </cell>
          <cell r="ER291" t="e">
            <v>#REF!</v>
          </cell>
          <cell r="ES291" t="e">
            <v>#REF!</v>
          </cell>
          <cell r="ET291" t="e">
            <v>#REF!</v>
          </cell>
          <cell r="EU291" t="e">
            <v>#REF!</v>
          </cell>
          <cell r="EV291" t="e">
            <v>#REF!</v>
          </cell>
          <cell r="EW291" t="e">
            <v>#REF!</v>
          </cell>
          <cell r="EX291" t="e">
            <v>#REF!</v>
          </cell>
          <cell r="EY291" t="e">
            <v>#REF!</v>
          </cell>
          <cell r="EZ291" t="e">
            <v>#REF!</v>
          </cell>
          <cell r="FA291" t="e">
            <v>#REF!</v>
          </cell>
          <cell r="FB291" t="e">
            <v>#REF!</v>
          </cell>
          <cell r="FC291" t="e">
            <v>#REF!</v>
          </cell>
          <cell r="FD291" t="e">
            <v>#REF!</v>
          </cell>
          <cell r="FE291" t="e">
            <v>#REF!</v>
          </cell>
          <cell r="FF291" t="e">
            <v>#REF!</v>
          </cell>
          <cell r="FG291" t="e">
            <v>#REF!</v>
          </cell>
          <cell r="FH291" t="e">
            <v>#REF!</v>
          </cell>
          <cell r="FI291" t="e">
            <v>#REF!</v>
          </cell>
          <cell r="FJ291" t="e">
            <v>#REF!</v>
          </cell>
          <cell r="FK291" t="e">
            <v>#REF!</v>
          </cell>
          <cell r="FL291" t="e">
            <v>#REF!</v>
          </cell>
          <cell r="FM291" t="e">
            <v>#REF!</v>
          </cell>
          <cell r="FN291" t="e">
            <v>#REF!</v>
          </cell>
          <cell r="FO291" t="e">
            <v>#REF!</v>
          </cell>
          <cell r="FP291" t="e">
            <v>#REF!</v>
          </cell>
          <cell r="FQ291" t="e">
            <v>#REF!</v>
          </cell>
          <cell r="FR291" t="e">
            <v>#REF!</v>
          </cell>
          <cell r="FS291" t="e">
            <v>#REF!</v>
          </cell>
          <cell r="FT291" t="e">
            <v>#REF!</v>
          </cell>
          <cell r="FU291" t="e">
            <v>#REF!</v>
          </cell>
          <cell r="FV291" t="e">
            <v>#REF!</v>
          </cell>
          <cell r="FW291" t="e">
            <v>#REF!</v>
          </cell>
          <cell r="FX291" t="e">
            <v>#REF!</v>
          </cell>
          <cell r="FY291" t="e">
            <v>#REF!</v>
          </cell>
          <cell r="FZ291" t="e">
            <v>#REF!</v>
          </cell>
          <cell r="GA291" t="e">
            <v>#REF!</v>
          </cell>
          <cell r="GB291" t="e">
            <v>#REF!</v>
          </cell>
          <cell r="GC291" t="e">
            <v>#REF!</v>
          </cell>
          <cell r="GD291" t="e">
            <v>#REF!</v>
          </cell>
          <cell r="GE291" t="e">
            <v>#REF!</v>
          </cell>
          <cell r="GF291" t="e">
            <v>#REF!</v>
          </cell>
          <cell r="GG291" t="e">
            <v>#REF!</v>
          </cell>
          <cell r="GH291" t="e">
            <v>#REF!</v>
          </cell>
          <cell r="GI291" t="e">
            <v>#REF!</v>
          </cell>
          <cell r="GJ291" t="e">
            <v>#REF!</v>
          </cell>
          <cell r="GK291" t="e">
            <v>#REF!</v>
          </cell>
          <cell r="GL291" t="e">
            <v>#REF!</v>
          </cell>
          <cell r="GM291" t="e">
            <v>#REF!</v>
          </cell>
          <cell r="GN291" t="e">
            <v>#REF!</v>
          </cell>
          <cell r="GO291" t="e">
            <v>#REF!</v>
          </cell>
          <cell r="GP291" t="e">
            <v>#REF!</v>
          </cell>
          <cell r="GQ291" t="e">
            <v>#REF!</v>
          </cell>
          <cell r="GR291" t="e">
            <v>#REF!</v>
          </cell>
          <cell r="GS291" t="e">
            <v>#REF!</v>
          </cell>
          <cell r="GT291" t="e">
            <v>#REF!</v>
          </cell>
          <cell r="GU291" t="e">
            <v>#REF!</v>
          </cell>
          <cell r="GV291" t="e">
            <v>#REF!</v>
          </cell>
          <cell r="GW291" t="e">
            <v>#REF!</v>
          </cell>
          <cell r="GX291" t="e">
            <v>#REF!</v>
          </cell>
          <cell r="GY291" t="e">
            <v>#REF!</v>
          </cell>
          <cell r="GZ291" t="e">
            <v>#REF!</v>
          </cell>
          <cell r="HA291" t="e">
            <v>#REF!</v>
          </cell>
          <cell r="HB291" t="e">
            <v>#REF!</v>
          </cell>
          <cell r="HC291" t="e">
            <v>#REF!</v>
          </cell>
          <cell r="HD291" t="e">
            <v>#REF!</v>
          </cell>
          <cell r="HE291" t="e">
            <v>#REF!</v>
          </cell>
          <cell r="HF291" t="e">
            <v>#REF!</v>
          </cell>
          <cell r="HG291" t="e">
            <v>#REF!</v>
          </cell>
          <cell r="HH291" t="e">
            <v>#REF!</v>
          </cell>
          <cell r="HI291" t="e">
            <v>#REF!</v>
          </cell>
          <cell r="HJ291" t="e">
            <v>#REF!</v>
          </cell>
          <cell r="HK291" t="e">
            <v>#REF!</v>
          </cell>
          <cell r="HL291" t="e">
            <v>#REF!</v>
          </cell>
          <cell r="HM291" t="e">
            <v>#REF!</v>
          </cell>
          <cell r="HN291" t="e">
            <v>#REF!</v>
          </cell>
          <cell r="HO291" t="e">
            <v>#REF!</v>
          </cell>
          <cell r="HP291" t="e">
            <v>#REF!</v>
          </cell>
          <cell r="HQ291" t="e">
            <v>#REF!</v>
          </cell>
          <cell r="HR291" t="e">
            <v>#REF!</v>
          </cell>
          <cell r="HS291" t="e">
            <v>#REF!</v>
          </cell>
          <cell r="HT291" t="e">
            <v>#REF!</v>
          </cell>
          <cell r="HU291" t="e">
            <v>#REF!</v>
          </cell>
          <cell r="HV291" t="e">
            <v>#REF!</v>
          </cell>
          <cell r="HW291" t="e">
            <v>#REF!</v>
          </cell>
          <cell r="HX291" t="e">
            <v>#REF!</v>
          </cell>
          <cell r="HY291" t="e">
            <v>#REF!</v>
          </cell>
          <cell r="HZ291" t="e">
            <v>#REF!</v>
          </cell>
          <cell r="IA291" t="e">
            <v>#REF!</v>
          </cell>
          <cell r="IB291" t="e">
            <v>#REF!</v>
          </cell>
          <cell r="IC291" t="e">
            <v>#REF!</v>
          </cell>
          <cell r="ID291" t="e">
            <v>#REF!</v>
          </cell>
          <cell r="IE291" t="e">
            <v>#REF!</v>
          </cell>
          <cell r="IF291" t="e">
            <v>#REF!</v>
          </cell>
          <cell r="IG291" t="e">
            <v>#REF!</v>
          </cell>
          <cell r="IH291" t="e">
            <v>#REF!</v>
          </cell>
          <cell r="II291" t="e">
            <v>#REF!</v>
          </cell>
          <cell r="IJ291" t="e">
            <v>#REF!</v>
          </cell>
          <cell r="IK291" t="e">
            <v>#REF!</v>
          </cell>
          <cell r="IL291" t="e">
            <v>#REF!</v>
          </cell>
          <cell r="IM291" t="e">
            <v>#REF!</v>
          </cell>
          <cell r="IN291" t="e">
            <v>#REF!</v>
          </cell>
          <cell r="IO291" t="e">
            <v>#REF!</v>
          </cell>
          <cell r="IP291" t="e">
            <v>#REF!</v>
          </cell>
          <cell r="IQ291" t="e">
            <v>#REF!</v>
          </cell>
          <cell r="IR291" t="e">
            <v>#REF!</v>
          </cell>
          <cell r="IS291" t="e">
            <v>#REF!</v>
          </cell>
          <cell r="IT291" t="e">
            <v>#REF!</v>
          </cell>
          <cell r="IU291" t="e">
            <v>#REF!</v>
          </cell>
          <cell r="IV291" t="e">
            <v>#REF!</v>
          </cell>
          <cell r="IW291" t="e">
            <v>#REF!</v>
          </cell>
          <cell r="IX291" t="e">
            <v>#REF!</v>
          </cell>
          <cell r="IY291" t="e">
            <v>#REF!</v>
          </cell>
          <cell r="IZ291" t="e">
            <v>#REF!</v>
          </cell>
          <cell r="JA291" t="e">
            <v>#REF!</v>
          </cell>
          <cell r="JB291" t="e">
            <v>#REF!</v>
          </cell>
          <cell r="JC291" t="e">
            <v>#REF!</v>
          </cell>
          <cell r="JD291" t="e">
            <v>#REF!</v>
          </cell>
          <cell r="JE291" t="e">
            <v>#REF!</v>
          </cell>
          <cell r="JF291" t="e">
            <v>#REF!</v>
          </cell>
          <cell r="JG291" t="e">
            <v>#REF!</v>
          </cell>
          <cell r="JH291" t="e">
            <v>#REF!</v>
          </cell>
          <cell r="JI291" t="e">
            <v>#REF!</v>
          </cell>
          <cell r="JJ291" t="e">
            <v>#REF!</v>
          </cell>
          <cell r="JK291" t="e">
            <v>#REF!</v>
          </cell>
        </row>
        <row r="292">
          <cell r="C292" t="str">
            <v>Hokchi</v>
          </cell>
          <cell r="D292" t="str">
            <v>2.1.1</v>
          </cell>
          <cell r="E292" t="str">
            <v>Hokchi2.1.1</v>
          </cell>
          <cell r="F292" t="e">
            <v>#REF!</v>
          </cell>
          <cell r="G292" t="e">
            <v>#REF!</v>
          </cell>
          <cell r="H292" t="e">
            <v>#REF!</v>
          </cell>
          <cell r="I292" t="e">
            <v>#REF!</v>
          </cell>
          <cell r="J292" t="e">
            <v>#REF!</v>
          </cell>
          <cell r="K292" t="e">
            <v>#REF!</v>
          </cell>
          <cell r="L292" t="e">
            <v>#REF!</v>
          </cell>
          <cell r="M292" t="e">
            <v>#REF!</v>
          </cell>
          <cell r="N292" t="e">
            <v>#REF!</v>
          </cell>
          <cell r="O292" t="e">
            <v>#REF!</v>
          </cell>
          <cell r="P292" t="e">
            <v>#REF!</v>
          </cell>
          <cell r="Q292" t="e">
            <v>#REF!</v>
          </cell>
          <cell r="R292" t="e">
            <v>#REF!</v>
          </cell>
          <cell r="S292" t="e">
            <v>#REF!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  <cell r="AD292" t="e">
            <v>#REF!</v>
          </cell>
          <cell r="AE292" t="e">
            <v>#REF!</v>
          </cell>
          <cell r="AF292" t="e">
            <v>#REF!</v>
          </cell>
          <cell r="AG292" t="e">
            <v>#REF!</v>
          </cell>
          <cell r="AH292" t="e">
            <v>#REF!</v>
          </cell>
          <cell r="AI292" t="e">
            <v>#REF!</v>
          </cell>
          <cell r="AJ292" t="e">
            <v>#REF!</v>
          </cell>
          <cell r="AK292" t="e">
            <v>#REF!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  <cell r="AQ292" t="e">
            <v>#REF!</v>
          </cell>
          <cell r="AR292" t="e">
            <v>#REF!</v>
          </cell>
          <cell r="AS292" t="e">
            <v>#REF!</v>
          </cell>
          <cell r="AT292" t="e">
            <v>#REF!</v>
          </cell>
          <cell r="AU292" t="e">
            <v>#REF!</v>
          </cell>
          <cell r="AV292" t="e">
            <v>#REF!</v>
          </cell>
          <cell r="AW292" t="e">
            <v>#REF!</v>
          </cell>
          <cell r="AX292" t="e">
            <v>#REF!</v>
          </cell>
          <cell r="AY292" t="e">
            <v>#REF!</v>
          </cell>
          <cell r="AZ292" t="e">
            <v>#REF!</v>
          </cell>
          <cell r="BA292" t="e">
            <v>#REF!</v>
          </cell>
          <cell r="BB292" t="e">
            <v>#REF!</v>
          </cell>
          <cell r="BC292" t="e">
            <v>#REF!</v>
          </cell>
          <cell r="BD292" t="e">
            <v>#REF!</v>
          </cell>
          <cell r="BE292" t="e">
            <v>#REF!</v>
          </cell>
          <cell r="BF292" t="e">
            <v>#REF!</v>
          </cell>
          <cell r="BG292" t="e">
            <v>#REF!</v>
          </cell>
          <cell r="BH292" t="e">
            <v>#REF!</v>
          </cell>
          <cell r="BI292" t="e">
            <v>#REF!</v>
          </cell>
          <cell r="BJ292" t="e">
            <v>#REF!</v>
          </cell>
          <cell r="BK292" t="e">
            <v>#REF!</v>
          </cell>
          <cell r="BL292" t="e">
            <v>#REF!</v>
          </cell>
          <cell r="BM292" t="e">
            <v>#REF!</v>
          </cell>
          <cell r="BN292" t="e">
            <v>#REF!</v>
          </cell>
          <cell r="BO292" t="e">
            <v>#REF!</v>
          </cell>
          <cell r="BP292" t="e">
            <v>#REF!</v>
          </cell>
          <cell r="BQ292" t="e">
            <v>#REF!</v>
          </cell>
          <cell r="BR292" t="e">
            <v>#REF!</v>
          </cell>
          <cell r="BS292" t="e">
            <v>#REF!</v>
          </cell>
          <cell r="BT292" t="e">
            <v>#REF!</v>
          </cell>
          <cell r="BU292" t="e">
            <v>#REF!</v>
          </cell>
          <cell r="BV292" t="e">
            <v>#REF!</v>
          </cell>
          <cell r="BW292" t="e">
            <v>#REF!</v>
          </cell>
          <cell r="BX292" t="e">
            <v>#REF!</v>
          </cell>
          <cell r="BY292" t="e">
            <v>#REF!</v>
          </cell>
          <cell r="BZ292" t="e">
            <v>#REF!</v>
          </cell>
          <cell r="CA292" t="e">
            <v>#REF!</v>
          </cell>
          <cell r="CB292" t="e">
            <v>#REF!</v>
          </cell>
          <cell r="CC292" t="e">
            <v>#REF!</v>
          </cell>
          <cell r="CD292" t="e">
            <v>#REF!</v>
          </cell>
          <cell r="CE292" t="e">
            <v>#REF!</v>
          </cell>
          <cell r="CF292" t="e">
            <v>#REF!</v>
          </cell>
          <cell r="CG292" t="e">
            <v>#REF!</v>
          </cell>
          <cell r="CH292" t="e">
            <v>#REF!</v>
          </cell>
          <cell r="CI292" t="e">
            <v>#REF!</v>
          </cell>
          <cell r="CJ292" t="e">
            <v>#REF!</v>
          </cell>
          <cell r="CK292" t="e">
            <v>#REF!</v>
          </cell>
          <cell r="CL292" t="e">
            <v>#REF!</v>
          </cell>
          <cell r="CM292" t="e">
            <v>#REF!</v>
          </cell>
          <cell r="CN292" t="e">
            <v>#REF!</v>
          </cell>
          <cell r="CO292" t="e">
            <v>#REF!</v>
          </cell>
          <cell r="CP292" t="e">
            <v>#REF!</v>
          </cell>
          <cell r="CQ292" t="e">
            <v>#REF!</v>
          </cell>
          <cell r="CR292" t="e">
            <v>#REF!</v>
          </cell>
          <cell r="CS292" t="e">
            <v>#REF!</v>
          </cell>
          <cell r="CT292" t="e">
            <v>#REF!</v>
          </cell>
          <cell r="CU292" t="e">
            <v>#REF!</v>
          </cell>
          <cell r="CV292" t="e">
            <v>#REF!</v>
          </cell>
          <cell r="CW292" t="e">
            <v>#REF!</v>
          </cell>
          <cell r="CX292" t="e">
            <v>#REF!</v>
          </cell>
          <cell r="CY292" t="e">
            <v>#REF!</v>
          </cell>
          <cell r="CZ292" t="e">
            <v>#REF!</v>
          </cell>
          <cell r="DA292" t="e">
            <v>#REF!</v>
          </cell>
          <cell r="DB292" t="e">
            <v>#REF!</v>
          </cell>
          <cell r="DC292" t="e">
            <v>#REF!</v>
          </cell>
          <cell r="DD292" t="e">
            <v>#REF!</v>
          </cell>
          <cell r="DE292" t="e">
            <v>#REF!</v>
          </cell>
          <cell r="DF292" t="e">
            <v>#REF!</v>
          </cell>
          <cell r="DG292" t="e">
            <v>#REF!</v>
          </cell>
          <cell r="DH292" t="e">
            <v>#REF!</v>
          </cell>
          <cell r="DI292" t="e">
            <v>#REF!</v>
          </cell>
          <cell r="DJ292" t="e">
            <v>#REF!</v>
          </cell>
          <cell r="DK292" t="e">
            <v>#REF!</v>
          </cell>
          <cell r="DL292" t="e">
            <v>#REF!</v>
          </cell>
          <cell r="DM292" t="e">
            <v>#REF!</v>
          </cell>
          <cell r="DN292" t="e">
            <v>#REF!</v>
          </cell>
          <cell r="DO292" t="e">
            <v>#REF!</v>
          </cell>
          <cell r="DP292" t="e">
            <v>#REF!</v>
          </cell>
          <cell r="DQ292" t="e">
            <v>#REF!</v>
          </cell>
          <cell r="DR292" t="e">
            <v>#REF!</v>
          </cell>
          <cell r="DS292" t="e">
            <v>#REF!</v>
          </cell>
          <cell r="DT292" t="e">
            <v>#REF!</v>
          </cell>
          <cell r="DU292" t="e">
            <v>#REF!</v>
          </cell>
          <cell r="DV292" t="e">
            <v>#REF!</v>
          </cell>
          <cell r="DW292" t="e">
            <v>#REF!</v>
          </cell>
          <cell r="DX292" t="e">
            <v>#REF!</v>
          </cell>
          <cell r="DY292" t="e">
            <v>#REF!</v>
          </cell>
          <cell r="DZ292" t="e">
            <v>#REF!</v>
          </cell>
          <cell r="EA292" t="e">
            <v>#REF!</v>
          </cell>
          <cell r="EB292" t="e">
            <v>#REF!</v>
          </cell>
          <cell r="EC292" t="e">
            <v>#REF!</v>
          </cell>
          <cell r="ED292" t="e">
            <v>#REF!</v>
          </cell>
          <cell r="EE292" t="e">
            <v>#REF!</v>
          </cell>
          <cell r="EF292" t="e">
            <v>#REF!</v>
          </cell>
          <cell r="EG292" t="e">
            <v>#REF!</v>
          </cell>
          <cell r="EH292" t="e">
            <v>#REF!</v>
          </cell>
          <cell r="EI292" t="e">
            <v>#REF!</v>
          </cell>
          <cell r="EJ292" t="e">
            <v>#REF!</v>
          </cell>
          <cell r="EK292" t="e">
            <v>#REF!</v>
          </cell>
          <cell r="EL292" t="e">
            <v>#REF!</v>
          </cell>
          <cell r="EM292" t="e">
            <v>#REF!</v>
          </cell>
          <cell r="EN292" t="e">
            <v>#REF!</v>
          </cell>
          <cell r="EO292" t="e">
            <v>#REF!</v>
          </cell>
          <cell r="EP292" t="e">
            <v>#REF!</v>
          </cell>
          <cell r="EQ292" t="e">
            <v>#REF!</v>
          </cell>
          <cell r="ER292" t="e">
            <v>#REF!</v>
          </cell>
          <cell r="ES292" t="e">
            <v>#REF!</v>
          </cell>
          <cell r="ET292" t="e">
            <v>#REF!</v>
          </cell>
          <cell r="EU292" t="e">
            <v>#REF!</v>
          </cell>
          <cell r="EV292" t="e">
            <v>#REF!</v>
          </cell>
          <cell r="EW292" t="e">
            <v>#REF!</v>
          </cell>
          <cell r="EX292" t="e">
            <v>#REF!</v>
          </cell>
          <cell r="EY292" t="e">
            <v>#REF!</v>
          </cell>
          <cell r="EZ292" t="e">
            <v>#REF!</v>
          </cell>
          <cell r="FA292" t="e">
            <v>#REF!</v>
          </cell>
          <cell r="FB292" t="e">
            <v>#REF!</v>
          </cell>
          <cell r="FC292" t="e">
            <v>#REF!</v>
          </cell>
          <cell r="FD292" t="e">
            <v>#REF!</v>
          </cell>
          <cell r="FE292" t="e">
            <v>#REF!</v>
          </cell>
          <cell r="FF292" t="e">
            <v>#REF!</v>
          </cell>
          <cell r="FG292" t="e">
            <v>#REF!</v>
          </cell>
          <cell r="FH292" t="e">
            <v>#REF!</v>
          </cell>
          <cell r="FI292" t="e">
            <v>#REF!</v>
          </cell>
          <cell r="FJ292" t="e">
            <v>#REF!</v>
          </cell>
          <cell r="FK292" t="e">
            <v>#REF!</v>
          </cell>
          <cell r="FL292" t="e">
            <v>#REF!</v>
          </cell>
          <cell r="FM292" t="e">
            <v>#REF!</v>
          </cell>
          <cell r="FN292" t="e">
            <v>#REF!</v>
          </cell>
          <cell r="FO292" t="e">
            <v>#REF!</v>
          </cell>
          <cell r="FP292" t="e">
            <v>#REF!</v>
          </cell>
          <cell r="FQ292" t="e">
            <v>#REF!</v>
          </cell>
          <cell r="FR292" t="e">
            <v>#REF!</v>
          </cell>
          <cell r="FS292" t="e">
            <v>#REF!</v>
          </cell>
          <cell r="FT292" t="e">
            <v>#REF!</v>
          </cell>
          <cell r="FU292" t="e">
            <v>#REF!</v>
          </cell>
          <cell r="FV292" t="e">
            <v>#REF!</v>
          </cell>
          <cell r="FW292" t="e">
            <v>#REF!</v>
          </cell>
          <cell r="FX292" t="e">
            <v>#REF!</v>
          </cell>
          <cell r="FY292" t="e">
            <v>#REF!</v>
          </cell>
          <cell r="FZ292" t="e">
            <v>#REF!</v>
          </cell>
          <cell r="GA292" t="e">
            <v>#REF!</v>
          </cell>
          <cell r="GB292" t="e">
            <v>#REF!</v>
          </cell>
          <cell r="GC292" t="e">
            <v>#REF!</v>
          </cell>
          <cell r="GD292" t="e">
            <v>#REF!</v>
          </cell>
          <cell r="GE292" t="e">
            <v>#REF!</v>
          </cell>
          <cell r="GF292" t="e">
            <v>#REF!</v>
          </cell>
          <cell r="GG292" t="e">
            <v>#REF!</v>
          </cell>
          <cell r="GH292" t="e">
            <v>#REF!</v>
          </cell>
          <cell r="GI292" t="e">
            <v>#REF!</v>
          </cell>
          <cell r="GJ292" t="e">
            <v>#REF!</v>
          </cell>
          <cell r="GK292" t="e">
            <v>#REF!</v>
          </cell>
          <cell r="GL292" t="e">
            <v>#REF!</v>
          </cell>
          <cell r="GM292" t="e">
            <v>#REF!</v>
          </cell>
          <cell r="GN292" t="e">
            <v>#REF!</v>
          </cell>
          <cell r="GO292" t="e">
            <v>#REF!</v>
          </cell>
          <cell r="GP292" t="e">
            <v>#REF!</v>
          </cell>
          <cell r="GQ292" t="e">
            <v>#REF!</v>
          </cell>
          <cell r="GR292" t="e">
            <v>#REF!</v>
          </cell>
          <cell r="GS292" t="e">
            <v>#REF!</v>
          </cell>
          <cell r="GT292" t="e">
            <v>#REF!</v>
          </cell>
          <cell r="GU292" t="e">
            <v>#REF!</v>
          </cell>
          <cell r="GV292" t="e">
            <v>#REF!</v>
          </cell>
          <cell r="GW292" t="e">
            <v>#REF!</v>
          </cell>
          <cell r="GX292" t="e">
            <v>#REF!</v>
          </cell>
          <cell r="GY292" t="e">
            <v>#REF!</v>
          </cell>
          <cell r="GZ292" t="e">
            <v>#REF!</v>
          </cell>
          <cell r="HA292" t="e">
            <v>#REF!</v>
          </cell>
          <cell r="HB292" t="e">
            <v>#REF!</v>
          </cell>
          <cell r="HC292" t="e">
            <v>#REF!</v>
          </cell>
          <cell r="HD292" t="e">
            <v>#REF!</v>
          </cell>
          <cell r="HE292" t="e">
            <v>#REF!</v>
          </cell>
          <cell r="HF292" t="e">
            <v>#REF!</v>
          </cell>
          <cell r="HG292" t="e">
            <v>#REF!</v>
          </cell>
          <cell r="HH292" t="e">
            <v>#REF!</v>
          </cell>
          <cell r="HI292" t="e">
            <v>#REF!</v>
          </cell>
          <cell r="HJ292" t="e">
            <v>#REF!</v>
          </cell>
          <cell r="HK292" t="e">
            <v>#REF!</v>
          </cell>
          <cell r="HL292" t="e">
            <v>#REF!</v>
          </cell>
          <cell r="HM292" t="e">
            <v>#REF!</v>
          </cell>
          <cell r="HN292" t="e">
            <v>#REF!</v>
          </cell>
          <cell r="HO292" t="e">
            <v>#REF!</v>
          </cell>
          <cell r="HP292" t="e">
            <v>#REF!</v>
          </cell>
          <cell r="HQ292" t="e">
            <v>#REF!</v>
          </cell>
          <cell r="HR292" t="e">
            <v>#REF!</v>
          </cell>
          <cell r="HS292" t="e">
            <v>#REF!</v>
          </cell>
          <cell r="HT292" t="e">
            <v>#REF!</v>
          </cell>
          <cell r="HU292" t="e">
            <v>#REF!</v>
          </cell>
          <cell r="HV292" t="e">
            <v>#REF!</v>
          </cell>
          <cell r="HW292" t="e">
            <v>#REF!</v>
          </cell>
          <cell r="HX292" t="e">
            <v>#REF!</v>
          </cell>
          <cell r="HY292" t="e">
            <v>#REF!</v>
          </cell>
          <cell r="HZ292" t="e">
            <v>#REF!</v>
          </cell>
          <cell r="IA292" t="e">
            <v>#REF!</v>
          </cell>
          <cell r="IB292" t="e">
            <v>#REF!</v>
          </cell>
          <cell r="IC292" t="e">
            <v>#REF!</v>
          </cell>
          <cell r="ID292" t="e">
            <v>#REF!</v>
          </cell>
          <cell r="IE292" t="e">
            <v>#REF!</v>
          </cell>
          <cell r="IF292" t="e">
            <v>#REF!</v>
          </cell>
          <cell r="IG292" t="e">
            <v>#REF!</v>
          </cell>
          <cell r="IH292" t="e">
            <v>#REF!</v>
          </cell>
          <cell r="II292" t="e">
            <v>#REF!</v>
          </cell>
          <cell r="IJ292" t="e">
            <v>#REF!</v>
          </cell>
          <cell r="IK292" t="e">
            <v>#REF!</v>
          </cell>
          <cell r="IL292" t="e">
            <v>#REF!</v>
          </cell>
          <cell r="IM292" t="e">
            <v>#REF!</v>
          </cell>
          <cell r="IN292" t="e">
            <v>#REF!</v>
          </cell>
          <cell r="IO292" t="e">
            <v>#REF!</v>
          </cell>
          <cell r="IP292" t="e">
            <v>#REF!</v>
          </cell>
          <cell r="IQ292" t="e">
            <v>#REF!</v>
          </cell>
          <cell r="IR292" t="e">
            <v>#REF!</v>
          </cell>
          <cell r="IS292" t="e">
            <v>#REF!</v>
          </cell>
          <cell r="IT292" t="e">
            <v>#REF!</v>
          </cell>
          <cell r="IU292" t="e">
            <v>#REF!</v>
          </cell>
          <cell r="IV292" t="e">
            <v>#REF!</v>
          </cell>
          <cell r="IW292" t="e">
            <v>#REF!</v>
          </cell>
          <cell r="IX292" t="e">
            <v>#REF!</v>
          </cell>
          <cell r="IY292" t="e">
            <v>#REF!</v>
          </cell>
          <cell r="IZ292" t="e">
            <v>#REF!</v>
          </cell>
          <cell r="JA292" t="e">
            <v>#REF!</v>
          </cell>
          <cell r="JB292" t="e">
            <v>#REF!</v>
          </cell>
          <cell r="JC292" t="e">
            <v>#REF!</v>
          </cell>
          <cell r="JD292" t="e">
            <v>#REF!</v>
          </cell>
          <cell r="JE292" t="e">
            <v>#REF!</v>
          </cell>
          <cell r="JF292" t="e">
            <v>#REF!</v>
          </cell>
          <cell r="JG292" t="e">
            <v>#REF!</v>
          </cell>
          <cell r="JH292" t="e">
            <v>#REF!</v>
          </cell>
          <cell r="JI292" t="e">
            <v>#REF!</v>
          </cell>
          <cell r="JJ292" t="e">
            <v>#REF!</v>
          </cell>
          <cell r="JK292" t="e">
            <v>#REF!</v>
          </cell>
        </row>
        <row r="293">
          <cell r="C293" t="str">
            <v>Hokchi</v>
          </cell>
          <cell r="D293" t="str">
            <v>2.1.5</v>
          </cell>
          <cell r="E293" t="str">
            <v>Hokchi2.1.5</v>
          </cell>
          <cell r="F293" t="e">
            <v>#REF!</v>
          </cell>
          <cell r="G293" t="e">
            <v>#REF!</v>
          </cell>
          <cell r="H293" t="e">
            <v>#REF!</v>
          </cell>
          <cell r="I293" t="e">
            <v>#REF!</v>
          </cell>
          <cell r="J293" t="e">
            <v>#REF!</v>
          </cell>
          <cell r="K293" t="e">
            <v>#REF!</v>
          </cell>
          <cell r="L293" t="e">
            <v>#REF!</v>
          </cell>
          <cell r="M293" t="e">
            <v>#REF!</v>
          </cell>
          <cell r="N293" t="e">
            <v>#REF!</v>
          </cell>
          <cell r="O293" t="e">
            <v>#REF!</v>
          </cell>
          <cell r="P293" t="e">
            <v>#REF!</v>
          </cell>
          <cell r="Q293" t="e">
            <v>#REF!</v>
          </cell>
          <cell r="R293" t="e">
            <v>#REF!</v>
          </cell>
          <cell r="S293" t="e">
            <v>#REF!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  <cell r="AD293" t="e">
            <v>#REF!</v>
          </cell>
          <cell r="AE293" t="e">
            <v>#REF!</v>
          </cell>
          <cell r="AF293" t="e">
            <v>#REF!</v>
          </cell>
          <cell r="AG293" t="e">
            <v>#REF!</v>
          </cell>
          <cell r="AH293" t="e">
            <v>#REF!</v>
          </cell>
          <cell r="AI293" t="e">
            <v>#REF!</v>
          </cell>
          <cell r="AJ293" t="e">
            <v>#REF!</v>
          </cell>
          <cell r="AK293" t="e">
            <v>#REF!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  <cell r="AQ293" t="e">
            <v>#REF!</v>
          </cell>
          <cell r="AR293" t="e">
            <v>#REF!</v>
          </cell>
          <cell r="AS293" t="e">
            <v>#REF!</v>
          </cell>
          <cell r="AT293" t="e">
            <v>#REF!</v>
          </cell>
          <cell r="AU293" t="e">
            <v>#REF!</v>
          </cell>
          <cell r="AV293" t="e">
            <v>#REF!</v>
          </cell>
          <cell r="AW293" t="e">
            <v>#REF!</v>
          </cell>
          <cell r="AX293" t="e">
            <v>#REF!</v>
          </cell>
          <cell r="AY293" t="e">
            <v>#REF!</v>
          </cell>
          <cell r="AZ293" t="e">
            <v>#REF!</v>
          </cell>
          <cell r="BA293" t="e">
            <v>#REF!</v>
          </cell>
          <cell r="BB293" t="e">
            <v>#REF!</v>
          </cell>
          <cell r="BC293" t="e">
            <v>#REF!</v>
          </cell>
          <cell r="BD293" t="e">
            <v>#REF!</v>
          </cell>
          <cell r="BE293" t="e">
            <v>#REF!</v>
          </cell>
          <cell r="BF293" t="e">
            <v>#REF!</v>
          </cell>
          <cell r="BG293" t="e">
            <v>#REF!</v>
          </cell>
          <cell r="BH293" t="e">
            <v>#REF!</v>
          </cell>
          <cell r="BI293" t="e">
            <v>#REF!</v>
          </cell>
          <cell r="BJ293" t="e">
            <v>#REF!</v>
          </cell>
          <cell r="BK293" t="e">
            <v>#REF!</v>
          </cell>
          <cell r="BL293" t="e">
            <v>#REF!</v>
          </cell>
          <cell r="BM293" t="e">
            <v>#REF!</v>
          </cell>
          <cell r="BN293" t="e">
            <v>#REF!</v>
          </cell>
          <cell r="BO293" t="e">
            <v>#REF!</v>
          </cell>
          <cell r="BP293" t="e">
            <v>#REF!</v>
          </cell>
          <cell r="BQ293" t="e">
            <v>#REF!</v>
          </cell>
          <cell r="BR293" t="e">
            <v>#REF!</v>
          </cell>
          <cell r="BS293" t="e">
            <v>#REF!</v>
          </cell>
          <cell r="BT293" t="e">
            <v>#REF!</v>
          </cell>
          <cell r="BU293" t="e">
            <v>#REF!</v>
          </cell>
          <cell r="BV293" t="e">
            <v>#REF!</v>
          </cell>
          <cell r="BW293" t="e">
            <v>#REF!</v>
          </cell>
          <cell r="BX293" t="e">
            <v>#REF!</v>
          </cell>
          <cell r="BY293" t="e">
            <v>#REF!</v>
          </cell>
          <cell r="BZ293" t="e">
            <v>#REF!</v>
          </cell>
          <cell r="CA293" t="e">
            <v>#REF!</v>
          </cell>
          <cell r="CB293" t="e">
            <v>#REF!</v>
          </cell>
          <cell r="CC293" t="e">
            <v>#REF!</v>
          </cell>
          <cell r="CD293" t="e">
            <v>#REF!</v>
          </cell>
          <cell r="CE293" t="e">
            <v>#REF!</v>
          </cell>
          <cell r="CF293" t="e">
            <v>#REF!</v>
          </cell>
          <cell r="CG293" t="e">
            <v>#REF!</v>
          </cell>
          <cell r="CH293" t="e">
            <v>#REF!</v>
          </cell>
          <cell r="CI293" t="e">
            <v>#REF!</v>
          </cell>
          <cell r="CJ293" t="e">
            <v>#REF!</v>
          </cell>
          <cell r="CK293" t="e">
            <v>#REF!</v>
          </cell>
          <cell r="CL293" t="e">
            <v>#REF!</v>
          </cell>
          <cell r="CM293" t="e">
            <v>#REF!</v>
          </cell>
          <cell r="CN293" t="e">
            <v>#REF!</v>
          </cell>
          <cell r="CO293" t="e">
            <v>#REF!</v>
          </cell>
          <cell r="CP293" t="e">
            <v>#REF!</v>
          </cell>
          <cell r="CQ293" t="e">
            <v>#REF!</v>
          </cell>
          <cell r="CR293" t="e">
            <v>#REF!</v>
          </cell>
          <cell r="CS293" t="e">
            <v>#REF!</v>
          </cell>
          <cell r="CT293" t="e">
            <v>#REF!</v>
          </cell>
          <cell r="CU293" t="e">
            <v>#REF!</v>
          </cell>
          <cell r="CV293" t="e">
            <v>#REF!</v>
          </cell>
          <cell r="CW293" t="e">
            <v>#REF!</v>
          </cell>
          <cell r="CX293" t="e">
            <v>#REF!</v>
          </cell>
          <cell r="CY293" t="e">
            <v>#REF!</v>
          </cell>
          <cell r="CZ293" t="e">
            <v>#REF!</v>
          </cell>
          <cell r="DA293" t="e">
            <v>#REF!</v>
          </cell>
          <cell r="DB293" t="e">
            <v>#REF!</v>
          </cell>
          <cell r="DC293" t="e">
            <v>#REF!</v>
          </cell>
          <cell r="DD293" t="e">
            <v>#REF!</v>
          </cell>
          <cell r="DE293" t="e">
            <v>#REF!</v>
          </cell>
          <cell r="DF293" t="e">
            <v>#REF!</v>
          </cell>
          <cell r="DG293" t="e">
            <v>#REF!</v>
          </cell>
          <cell r="DH293" t="e">
            <v>#REF!</v>
          </cell>
          <cell r="DI293" t="e">
            <v>#REF!</v>
          </cell>
          <cell r="DJ293" t="e">
            <v>#REF!</v>
          </cell>
          <cell r="DK293" t="e">
            <v>#REF!</v>
          </cell>
          <cell r="DL293" t="e">
            <v>#REF!</v>
          </cell>
          <cell r="DM293" t="e">
            <v>#REF!</v>
          </cell>
          <cell r="DN293" t="e">
            <v>#REF!</v>
          </cell>
          <cell r="DO293" t="e">
            <v>#REF!</v>
          </cell>
          <cell r="DP293" t="e">
            <v>#REF!</v>
          </cell>
          <cell r="DQ293" t="e">
            <v>#REF!</v>
          </cell>
          <cell r="DR293" t="e">
            <v>#REF!</v>
          </cell>
          <cell r="DS293" t="e">
            <v>#REF!</v>
          </cell>
          <cell r="DT293" t="e">
            <v>#REF!</v>
          </cell>
          <cell r="DU293" t="e">
            <v>#REF!</v>
          </cell>
          <cell r="DV293" t="e">
            <v>#REF!</v>
          </cell>
          <cell r="DW293" t="e">
            <v>#REF!</v>
          </cell>
          <cell r="DX293" t="e">
            <v>#REF!</v>
          </cell>
          <cell r="DY293" t="e">
            <v>#REF!</v>
          </cell>
          <cell r="DZ293" t="e">
            <v>#REF!</v>
          </cell>
          <cell r="EA293" t="e">
            <v>#REF!</v>
          </cell>
          <cell r="EB293" t="e">
            <v>#REF!</v>
          </cell>
          <cell r="EC293" t="e">
            <v>#REF!</v>
          </cell>
          <cell r="ED293" t="e">
            <v>#REF!</v>
          </cell>
          <cell r="EE293" t="e">
            <v>#REF!</v>
          </cell>
          <cell r="EF293" t="e">
            <v>#REF!</v>
          </cell>
          <cell r="EG293" t="e">
            <v>#REF!</v>
          </cell>
          <cell r="EH293" t="e">
            <v>#REF!</v>
          </cell>
          <cell r="EI293" t="e">
            <v>#REF!</v>
          </cell>
          <cell r="EJ293" t="e">
            <v>#REF!</v>
          </cell>
          <cell r="EK293" t="e">
            <v>#REF!</v>
          </cell>
          <cell r="EL293" t="e">
            <v>#REF!</v>
          </cell>
          <cell r="EM293" t="e">
            <v>#REF!</v>
          </cell>
          <cell r="EN293" t="e">
            <v>#REF!</v>
          </cell>
          <cell r="EO293" t="e">
            <v>#REF!</v>
          </cell>
          <cell r="EP293" t="e">
            <v>#REF!</v>
          </cell>
          <cell r="EQ293" t="e">
            <v>#REF!</v>
          </cell>
          <cell r="ER293" t="e">
            <v>#REF!</v>
          </cell>
          <cell r="ES293" t="e">
            <v>#REF!</v>
          </cell>
          <cell r="ET293" t="e">
            <v>#REF!</v>
          </cell>
          <cell r="EU293" t="e">
            <v>#REF!</v>
          </cell>
          <cell r="EV293" t="e">
            <v>#REF!</v>
          </cell>
          <cell r="EW293" t="e">
            <v>#REF!</v>
          </cell>
          <cell r="EX293" t="e">
            <v>#REF!</v>
          </cell>
          <cell r="EY293" t="e">
            <v>#REF!</v>
          </cell>
          <cell r="EZ293" t="e">
            <v>#REF!</v>
          </cell>
          <cell r="FA293" t="e">
            <v>#REF!</v>
          </cell>
          <cell r="FB293" t="e">
            <v>#REF!</v>
          </cell>
          <cell r="FC293" t="e">
            <v>#REF!</v>
          </cell>
          <cell r="FD293" t="e">
            <v>#REF!</v>
          </cell>
          <cell r="FE293" t="e">
            <v>#REF!</v>
          </cell>
          <cell r="FF293" t="e">
            <v>#REF!</v>
          </cell>
          <cell r="FG293" t="e">
            <v>#REF!</v>
          </cell>
          <cell r="FH293" t="e">
            <v>#REF!</v>
          </cell>
          <cell r="FI293" t="e">
            <v>#REF!</v>
          </cell>
          <cell r="FJ293" t="e">
            <v>#REF!</v>
          </cell>
          <cell r="FK293" t="e">
            <v>#REF!</v>
          </cell>
          <cell r="FL293" t="e">
            <v>#REF!</v>
          </cell>
          <cell r="FM293" t="e">
            <v>#REF!</v>
          </cell>
          <cell r="FN293" t="e">
            <v>#REF!</v>
          </cell>
          <cell r="FO293" t="e">
            <v>#REF!</v>
          </cell>
          <cell r="FP293" t="e">
            <v>#REF!</v>
          </cell>
          <cell r="FQ293" t="e">
            <v>#REF!</v>
          </cell>
          <cell r="FR293" t="e">
            <v>#REF!</v>
          </cell>
          <cell r="FS293" t="e">
            <v>#REF!</v>
          </cell>
          <cell r="FT293" t="e">
            <v>#REF!</v>
          </cell>
          <cell r="FU293" t="e">
            <v>#REF!</v>
          </cell>
          <cell r="FV293" t="e">
            <v>#REF!</v>
          </cell>
          <cell r="FW293" t="e">
            <v>#REF!</v>
          </cell>
          <cell r="FX293" t="e">
            <v>#REF!</v>
          </cell>
          <cell r="FY293" t="e">
            <v>#REF!</v>
          </cell>
          <cell r="FZ293" t="e">
            <v>#REF!</v>
          </cell>
          <cell r="GA293" t="e">
            <v>#REF!</v>
          </cell>
          <cell r="GB293" t="e">
            <v>#REF!</v>
          </cell>
          <cell r="GC293" t="e">
            <v>#REF!</v>
          </cell>
          <cell r="GD293" t="e">
            <v>#REF!</v>
          </cell>
          <cell r="GE293" t="e">
            <v>#REF!</v>
          </cell>
          <cell r="GF293" t="e">
            <v>#REF!</v>
          </cell>
          <cell r="GG293" t="e">
            <v>#REF!</v>
          </cell>
          <cell r="GH293" t="e">
            <v>#REF!</v>
          </cell>
          <cell r="GI293" t="e">
            <v>#REF!</v>
          </cell>
          <cell r="GJ293" t="e">
            <v>#REF!</v>
          </cell>
          <cell r="GK293" t="e">
            <v>#REF!</v>
          </cell>
          <cell r="GL293" t="e">
            <v>#REF!</v>
          </cell>
          <cell r="GM293" t="e">
            <v>#REF!</v>
          </cell>
          <cell r="GN293" t="e">
            <v>#REF!</v>
          </cell>
          <cell r="GO293" t="e">
            <v>#REF!</v>
          </cell>
          <cell r="GP293" t="e">
            <v>#REF!</v>
          </cell>
          <cell r="GQ293" t="e">
            <v>#REF!</v>
          </cell>
          <cell r="GR293" t="e">
            <v>#REF!</v>
          </cell>
          <cell r="GS293" t="e">
            <v>#REF!</v>
          </cell>
          <cell r="GT293" t="e">
            <v>#REF!</v>
          </cell>
          <cell r="GU293" t="e">
            <v>#REF!</v>
          </cell>
          <cell r="GV293" t="e">
            <v>#REF!</v>
          </cell>
          <cell r="GW293" t="e">
            <v>#REF!</v>
          </cell>
          <cell r="GX293" t="e">
            <v>#REF!</v>
          </cell>
          <cell r="GY293" t="e">
            <v>#REF!</v>
          </cell>
          <cell r="GZ293" t="e">
            <v>#REF!</v>
          </cell>
          <cell r="HA293" t="e">
            <v>#REF!</v>
          </cell>
          <cell r="HB293" t="e">
            <v>#REF!</v>
          </cell>
          <cell r="HC293" t="e">
            <v>#REF!</v>
          </cell>
          <cell r="HD293" t="e">
            <v>#REF!</v>
          </cell>
          <cell r="HE293" t="e">
            <v>#REF!</v>
          </cell>
          <cell r="HF293" t="e">
            <v>#REF!</v>
          </cell>
          <cell r="HG293" t="e">
            <v>#REF!</v>
          </cell>
          <cell r="HH293" t="e">
            <v>#REF!</v>
          </cell>
          <cell r="HI293" t="e">
            <v>#REF!</v>
          </cell>
          <cell r="HJ293" t="e">
            <v>#REF!</v>
          </cell>
          <cell r="HK293" t="e">
            <v>#REF!</v>
          </cell>
          <cell r="HL293" t="e">
            <v>#REF!</v>
          </cell>
          <cell r="HM293" t="e">
            <v>#REF!</v>
          </cell>
          <cell r="HN293" t="e">
            <v>#REF!</v>
          </cell>
          <cell r="HO293" t="e">
            <v>#REF!</v>
          </cell>
          <cell r="HP293" t="e">
            <v>#REF!</v>
          </cell>
          <cell r="HQ293" t="e">
            <v>#REF!</v>
          </cell>
          <cell r="HR293" t="e">
            <v>#REF!</v>
          </cell>
          <cell r="HS293" t="e">
            <v>#REF!</v>
          </cell>
          <cell r="HT293" t="e">
            <v>#REF!</v>
          </cell>
          <cell r="HU293" t="e">
            <v>#REF!</v>
          </cell>
          <cell r="HV293" t="e">
            <v>#REF!</v>
          </cell>
          <cell r="HW293" t="e">
            <v>#REF!</v>
          </cell>
          <cell r="HX293" t="e">
            <v>#REF!</v>
          </cell>
          <cell r="HY293" t="e">
            <v>#REF!</v>
          </cell>
          <cell r="HZ293" t="e">
            <v>#REF!</v>
          </cell>
          <cell r="IA293" t="e">
            <v>#REF!</v>
          </cell>
          <cell r="IB293" t="e">
            <v>#REF!</v>
          </cell>
          <cell r="IC293" t="e">
            <v>#REF!</v>
          </cell>
          <cell r="ID293" t="e">
            <v>#REF!</v>
          </cell>
          <cell r="IE293" t="e">
            <v>#REF!</v>
          </cell>
          <cell r="IF293" t="e">
            <v>#REF!</v>
          </cell>
          <cell r="IG293" t="e">
            <v>#REF!</v>
          </cell>
          <cell r="IH293" t="e">
            <v>#REF!</v>
          </cell>
          <cell r="II293" t="e">
            <v>#REF!</v>
          </cell>
          <cell r="IJ293" t="e">
            <v>#REF!</v>
          </cell>
          <cell r="IK293" t="e">
            <v>#REF!</v>
          </cell>
          <cell r="IL293" t="e">
            <v>#REF!</v>
          </cell>
          <cell r="IM293" t="e">
            <v>#REF!</v>
          </cell>
          <cell r="IN293" t="e">
            <v>#REF!</v>
          </cell>
          <cell r="IO293" t="e">
            <v>#REF!</v>
          </cell>
          <cell r="IP293" t="e">
            <v>#REF!</v>
          </cell>
          <cell r="IQ293" t="e">
            <v>#REF!</v>
          </cell>
          <cell r="IR293" t="e">
            <v>#REF!</v>
          </cell>
          <cell r="IS293" t="e">
            <v>#REF!</v>
          </cell>
          <cell r="IT293" t="e">
            <v>#REF!</v>
          </cell>
          <cell r="IU293" t="e">
            <v>#REF!</v>
          </cell>
          <cell r="IV293" t="e">
            <v>#REF!</v>
          </cell>
          <cell r="IW293" t="e">
            <v>#REF!</v>
          </cell>
          <cell r="IX293" t="e">
            <v>#REF!</v>
          </cell>
          <cell r="IY293" t="e">
            <v>#REF!</v>
          </cell>
          <cell r="IZ293" t="e">
            <v>#REF!</v>
          </cell>
          <cell r="JA293" t="e">
            <v>#REF!</v>
          </cell>
          <cell r="JB293" t="e">
            <v>#REF!</v>
          </cell>
          <cell r="JC293" t="e">
            <v>#REF!</v>
          </cell>
          <cell r="JD293" t="e">
            <v>#REF!</v>
          </cell>
          <cell r="JE293" t="e">
            <v>#REF!</v>
          </cell>
          <cell r="JF293" t="e">
            <v>#REF!</v>
          </cell>
          <cell r="JG293" t="e">
            <v>#REF!</v>
          </cell>
          <cell r="JH293" t="e">
            <v>#REF!</v>
          </cell>
          <cell r="JI293" t="e">
            <v>#REF!</v>
          </cell>
          <cell r="JJ293" t="e">
            <v>#REF!</v>
          </cell>
          <cell r="JK293" t="e">
            <v>#REF!</v>
          </cell>
        </row>
        <row r="294">
          <cell r="C294" t="str">
            <v>Hokchi</v>
          </cell>
          <cell r="D294" t="str">
            <v>2.1.7</v>
          </cell>
          <cell r="E294" t="str">
            <v>Hokchi2.1.7</v>
          </cell>
          <cell r="F294" t="e">
            <v>#REF!</v>
          </cell>
          <cell r="G294" t="e">
            <v>#REF!</v>
          </cell>
          <cell r="H294" t="e">
            <v>#REF!</v>
          </cell>
          <cell r="I294" t="e">
            <v>#REF!</v>
          </cell>
          <cell r="J294" t="e">
            <v>#REF!</v>
          </cell>
          <cell r="K294" t="e">
            <v>#REF!</v>
          </cell>
          <cell r="L294" t="e">
            <v>#REF!</v>
          </cell>
          <cell r="M294" t="e">
            <v>#REF!</v>
          </cell>
          <cell r="N294" t="e">
            <v>#REF!</v>
          </cell>
          <cell r="O294" t="e">
            <v>#REF!</v>
          </cell>
          <cell r="P294" t="e">
            <v>#REF!</v>
          </cell>
          <cell r="Q294" t="e">
            <v>#REF!</v>
          </cell>
          <cell r="R294" t="e">
            <v>#REF!</v>
          </cell>
          <cell r="S294" t="e">
            <v>#REF!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  <cell r="AD294" t="e">
            <v>#REF!</v>
          </cell>
          <cell r="AE294" t="e">
            <v>#REF!</v>
          </cell>
          <cell r="AF294" t="e">
            <v>#REF!</v>
          </cell>
          <cell r="AG294" t="e">
            <v>#REF!</v>
          </cell>
          <cell r="AH294" t="e">
            <v>#REF!</v>
          </cell>
          <cell r="AI294" t="e">
            <v>#REF!</v>
          </cell>
          <cell r="AJ294" t="e">
            <v>#REF!</v>
          </cell>
          <cell r="AK294" t="e">
            <v>#REF!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  <cell r="AQ294" t="e">
            <v>#REF!</v>
          </cell>
          <cell r="AR294" t="e">
            <v>#REF!</v>
          </cell>
          <cell r="AS294" t="e">
            <v>#REF!</v>
          </cell>
          <cell r="AT294" t="e">
            <v>#REF!</v>
          </cell>
          <cell r="AU294" t="e">
            <v>#REF!</v>
          </cell>
          <cell r="AV294" t="e">
            <v>#REF!</v>
          </cell>
          <cell r="AW294" t="e">
            <v>#REF!</v>
          </cell>
          <cell r="AX294" t="e">
            <v>#REF!</v>
          </cell>
          <cell r="AY294" t="e">
            <v>#REF!</v>
          </cell>
          <cell r="AZ294" t="e">
            <v>#REF!</v>
          </cell>
          <cell r="BA294" t="e">
            <v>#REF!</v>
          </cell>
          <cell r="BB294" t="e">
            <v>#REF!</v>
          </cell>
          <cell r="BC294" t="e">
            <v>#REF!</v>
          </cell>
          <cell r="BD294" t="e">
            <v>#REF!</v>
          </cell>
          <cell r="BE294" t="e">
            <v>#REF!</v>
          </cell>
          <cell r="BF294" t="e">
            <v>#REF!</v>
          </cell>
          <cell r="BG294" t="e">
            <v>#REF!</v>
          </cell>
          <cell r="BH294" t="e">
            <v>#REF!</v>
          </cell>
          <cell r="BI294" t="e">
            <v>#REF!</v>
          </cell>
          <cell r="BJ294" t="e">
            <v>#REF!</v>
          </cell>
          <cell r="BK294" t="e">
            <v>#REF!</v>
          </cell>
          <cell r="BL294" t="e">
            <v>#REF!</v>
          </cell>
          <cell r="BM294" t="e">
            <v>#REF!</v>
          </cell>
          <cell r="BN294" t="e">
            <v>#REF!</v>
          </cell>
          <cell r="BO294" t="e">
            <v>#REF!</v>
          </cell>
          <cell r="BP294" t="e">
            <v>#REF!</v>
          </cell>
          <cell r="BQ294" t="e">
            <v>#REF!</v>
          </cell>
          <cell r="BR294" t="e">
            <v>#REF!</v>
          </cell>
          <cell r="BS294" t="e">
            <v>#REF!</v>
          </cell>
          <cell r="BT294" t="e">
            <v>#REF!</v>
          </cell>
          <cell r="BU294" t="e">
            <v>#REF!</v>
          </cell>
          <cell r="BV294" t="e">
            <v>#REF!</v>
          </cell>
          <cell r="BW294" t="e">
            <v>#REF!</v>
          </cell>
          <cell r="BX294" t="e">
            <v>#REF!</v>
          </cell>
          <cell r="BY294" t="e">
            <v>#REF!</v>
          </cell>
          <cell r="BZ294" t="e">
            <v>#REF!</v>
          </cell>
          <cell r="CA294" t="e">
            <v>#REF!</v>
          </cell>
          <cell r="CB294" t="e">
            <v>#REF!</v>
          </cell>
          <cell r="CC294" t="e">
            <v>#REF!</v>
          </cell>
          <cell r="CD294" t="e">
            <v>#REF!</v>
          </cell>
          <cell r="CE294" t="e">
            <v>#REF!</v>
          </cell>
          <cell r="CF294" t="e">
            <v>#REF!</v>
          </cell>
          <cell r="CG294" t="e">
            <v>#REF!</v>
          </cell>
          <cell r="CH294" t="e">
            <v>#REF!</v>
          </cell>
          <cell r="CI294" t="e">
            <v>#REF!</v>
          </cell>
          <cell r="CJ294" t="e">
            <v>#REF!</v>
          </cell>
          <cell r="CK294" t="e">
            <v>#REF!</v>
          </cell>
          <cell r="CL294" t="e">
            <v>#REF!</v>
          </cell>
          <cell r="CM294" t="e">
            <v>#REF!</v>
          </cell>
          <cell r="CN294" t="e">
            <v>#REF!</v>
          </cell>
          <cell r="CO294" t="e">
            <v>#REF!</v>
          </cell>
          <cell r="CP294" t="e">
            <v>#REF!</v>
          </cell>
          <cell r="CQ294" t="e">
            <v>#REF!</v>
          </cell>
          <cell r="CR294" t="e">
            <v>#REF!</v>
          </cell>
          <cell r="CS294" t="e">
            <v>#REF!</v>
          </cell>
          <cell r="CT294" t="e">
            <v>#REF!</v>
          </cell>
          <cell r="CU294" t="e">
            <v>#REF!</v>
          </cell>
          <cell r="CV294" t="e">
            <v>#REF!</v>
          </cell>
          <cell r="CW294" t="e">
            <v>#REF!</v>
          </cell>
          <cell r="CX294" t="e">
            <v>#REF!</v>
          </cell>
          <cell r="CY294" t="e">
            <v>#REF!</v>
          </cell>
          <cell r="CZ294" t="e">
            <v>#REF!</v>
          </cell>
          <cell r="DA294" t="e">
            <v>#REF!</v>
          </cell>
          <cell r="DB294" t="e">
            <v>#REF!</v>
          </cell>
          <cell r="DC294" t="e">
            <v>#REF!</v>
          </cell>
          <cell r="DD294" t="e">
            <v>#REF!</v>
          </cell>
          <cell r="DE294" t="e">
            <v>#REF!</v>
          </cell>
          <cell r="DF294" t="e">
            <v>#REF!</v>
          </cell>
          <cell r="DG294" t="e">
            <v>#REF!</v>
          </cell>
          <cell r="DH294" t="e">
            <v>#REF!</v>
          </cell>
          <cell r="DI294" t="e">
            <v>#REF!</v>
          </cell>
          <cell r="DJ294" t="e">
            <v>#REF!</v>
          </cell>
          <cell r="DK294" t="e">
            <v>#REF!</v>
          </cell>
          <cell r="DL294" t="e">
            <v>#REF!</v>
          </cell>
          <cell r="DM294" t="e">
            <v>#REF!</v>
          </cell>
          <cell r="DN294" t="e">
            <v>#REF!</v>
          </cell>
          <cell r="DO294" t="e">
            <v>#REF!</v>
          </cell>
          <cell r="DP294" t="e">
            <v>#REF!</v>
          </cell>
          <cell r="DQ294" t="e">
            <v>#REF!</v>
          </cell>
          <cell r="DR294" t="e">
            <v>#REF!</v>
          </cell>
          <cell r="DS294" t="e">
            <v>#REF!</v>
          </cell>
          <cell r="DT294" t="e">
            <v>#REF!</v>
          </cell>
          <cell r="DU294" t="e">
            <v>#REF!</v>
          </cell>
          <cell r="DV294" t="e">
            <v>#REF!</v>
          </cell>
          <cell r="DW294" t="e">
            <v>#REF!</v>
          </cell>
          <cell r="DX294" t="e">
            <v>#REF!</v>
          </cell>
          <cell r="DY294" t="e">
            <v>#REF!</v>
          </cell>
          <cell r="DZ294" t="e">
            <v>#REF!</v>
          </cell>
          <cell r="EA294" t="e">
            <v>#REF!</v>
          </cell>
          <cell r="EB294" t="e">
            <v>#REF!</v>
          </cell>
          <cell r="EC294" t="e">
            <v>#REF!</v>
          </cell>
          <cell r="ED294" t="e">
            <v>#REF!</v>
          </cell>
          <cell r="EE294" t="e">
            <v>#REF!</v>
          </cell>
          <cell r="EF294" t="e">
            <v>#REF!</v>
          </cell>
          <cell r="EG294" t="e">
            <v>#REF!</v>
          </cell>
          <cell r="EH294" t="e">
            <v>#REF!</v>
          </cell>
          <cell r="EI294" t="e">
            <v>#REF!</v>
          </cell>
          <cell r="EJ294" t="e">
            <v>#REF!</v>
          </cell>
          <cell r="EK294" t="e">
            <v>#REF!</v>
          </cell>
          <cell r="EL294" t="e">
            <v>#REF!</v>
          </cell>
          <cell r="EM294" t="e">
            <v>#REF!</v>
          </cell>
          <cell r="EN294" t="e">
            <v>#REF!</v>
          </cell>
          <cell r="EO294" t="e">
            <v>#REF!</v>
          </cell>
          <cell r="EP294" t="e">
            <v>#REF!</v>
          </cell>
          <cell r="EQ294" t="e">
            <v>#REF!</v>
          </cell>
          <cell r="ER294" t="e">
            <v>#REF!</v>
          </cell>
          <cell r="ES294" t="e">
            <v>#REF!</v>
          </cell>
          <cell r="ET294" t="e">
            <v>#REF!</v>
          </cell>
          <cell r="EU294" t="e">
            <v>#REF!</v>
          </cell>
          <cell r="EV294" t="e">
            <v>#REF!</v>
          </cell>
          <cell r="EW294" t="e">
            <v>#REF!</v>
          </cell>
          <cell r="EX294" t="e">
            <v>#REF!</v>
          </cell>
          <cell r="EY294" t="e">
            <v>#REF!</v>
          </cell>
          <cell r="EZ294" t="e">
            <v>#REF!</v>
          </cell>
          <cell r="FA294" t="e">
            <v>#REF!</v>
          </cell>
          <cell r="FB294" t="e">
            <v>#REF!</v>
          </cell>
          <cell r="FC294" t="e">
            <v>#REF!</v>
          </cell>
          <cell r="FD294" t="e">
            <v>#REF!</v>
          </cell>
          <cell r="FE294" t="e">
            <v>#REF!</v>
          </cell>
          <cell r="FF294" t="e">
            <v>#REF!</v>
          </cell>
          <cell r="FG294" t="e">
            <v>#REF!</v>
          </cell>
          <cell r="FH294" t="e">
            <v>#REF!</v>
          </cell>
          <cell r="FI294" t="e">
            <v>#REF!</v>
          </cell>
          <cell r="FJ294" t="e">
            <v>#REF!</v>
          </cell>
          <cell r="FK294" t="e">
            <v>#REF!</v>
          </cell>
          <cell r="FL294" t="e">
            <v>#REF!</v>
          </cell>
          <cell r="FM294" t="e">
            <v>#REF!</v>
          </cell>
          <cell r="FN294" t="e">
            <v>#REF!</v>
          </cell>
          <cell r="FO294" t="e">
            <v>#REF!</v>
          </cell>
          <cell r="FP294" t="e">
            <v>#REF!</v>
          </cell>
          <cell r="FQ294" t="e">
            <v>#REF!</v>
          </cell>
          <cell r="FR294" t="e">
            <v>#REF!</v>
          </cell>
          <cell r="FS294" t="e">
            <v>#REF!</v>
          </cell>
          <cell r="FT294" t="e">
            <v>#REF!</v>
          </cell>
          <cell r="FU294" t="e">
            <v>#REF!</v>
          </cell>
          <cell r="FV294" t="e">
            <v>#REF!</v>
          </cell>
          <cell r="FW294" t="e">
            <v>#REF!</v>
          </cell>
          <cell r="FX294" t="e">
            <v>#REF!</v>
          </cell>
          <cell r="FY294" t="e">
            <v>#REF!</v>
          </cell>
          <cell r="FZ294" t="e">
            <v>#REF!</v>
          </cell>
          <cell r="GA294" t="e">
            <v>#REF!</v>
          </cell>
          <cell r="GB294" t="e">
            <v>#REF!</v>
          </cell>
          <cell r="GC294" t="e">
            <v>#REF!</v>
          </cell>
          <cell r="GD294" t="e">
            <v>#REF!</v>
          </cell>
          <cell r="GE294" t="e">
            <v>#REF!</v>
          </cell>
          <cell r="GF294" t="e">
            <v>#REF!</v>
          </cell>
          <cell r="GG294" t="e">
            <v>#REF!</v>
          </cell>
          <cell r="GH294" t="e">
            <v>#REF!</v>
          </cell>
          <cell r="GI294" t="e">
            <v>#REF!</v>
          </cell>
          <cell r="GJ294" t="e">
            <v>#REF!</v>
          </cell>
          <cell r="GK294" t="e">
            <v>#REF!</v>
          </cell>
          <cell r="GL294" t="e">
            <v>#REF!</v>
          </cell>
          <cell r="GM294" t="e">
            <v>#REF!</v>
          </cell>
          <cell r="GN294" t="e">
            <v>#REF!</v>
          </cell>
          <cell r="GO294" t="e">
            <v>#REF!</v>
          </cell>
          <cell r="GP294" t="e">
            <v>#REF!</v>
          </cell>
          <cell r="GQ294" t="e">
            <v>#REF!</v>
          </cell>
          <cell r="GR294" t="e">
            <v>#REF!</v>
          </cell>
          <cell r="GS294" t="e">
            <v>#REF!</v>
          </cell>
          <cell r="GT294" t="e">
            <v>#REF!</v>
          </cell>
          <cell r="GU294" t="e">
            <v>#REF!</v>
          </cell>
          <cell r="GV294" t="e">
            <v>#REF!</v>
          </cell>
          <cell r="GW294" t="e">
            <v>#REF!</v>
          </cell>
          <cell r="GX294" t="e">
            <v>#REF!</v>
          </cell>
          <cell r="GY294" t="e">
            <v>#REF!</v>
          </cell>
          <cell r="GZ294" t="e">
            <v>#REF!</v>
          </cell>
          <cell r="HA294" t="e">
            <v>#REF!</v>
          </cell>
          <cell r="HB294" t="e">
            <v>#REF!</v>
          </cell>
          <cell r="HC294" t="e">
            <v>#REF!</v>
          </cell>
          <cell r="HD294" t="e">
            <v>#REF!</v>
          </cell>
          <cell r="HE294" t="e">
            <v>#REF!</v>
          </cell>
          <cell r="HF294" t="e">
            <v>#REF!</v>
          </cell>
          <cell r="HG294" t="e">
            <v>#REF!</v>
          </cell>
          <cell r="HH294" t="e">
            <v>#REF!</v>
          </cell>
          <cell r="HI294" t="e">
            <v>#REF!</v>
          </cell>
          <cell r="HJ294" t="e">
            <v>#REF!</v>
          </cell>
          <cell r="HK294" t="e">
            <v>#REF!</v>
          </cell>
          <cell r="HL294" t="e">
            <v>#REF!</v>
          </cell>
          <cell r="HM294" t="e">
            <v>#REF!</v>
          </cell>
          <cell r="HN294" t="e">
            <v>#REF!</v>
          </cell>
          <cell r="HO294" t="e">
            <v>#REF!</v>
          </cell>
          <cell r="HP294" t="e">
            <v>#REF!</v>
          </cell>
          <cell r="HQ294" t="e">
            <v>#REF!</v>
          </cell>
          <cell r="HR294" t="e">
            <v>#REF!</v>
          </cell>
          <cell r="HS294" t="e">
            <v>#REF!</v>
          </cell>
          <cell r="HT294" t="e">
            <v>#REF!</v>
          </cell>
          <cell r="HU294" t="e">
            <v>#REF!</v>
          </cell>
          <cell r="HV294" t="e">
            <v>#REF!</v>
          </cell>
          <cell r="HW294" t="e">
            <v>#REF!</v>
          </cell>
          <cell r="HX294" t="e">
            <v>#REF!</v>
          </cell>
          <cell r="HY294" t="e">
            <v>#REF!</v>
          </cell>
          <cell r="HZ294" t="e">
            <v>#REF!</v>
          </cell>
          <cell r="IA294" t="e">
            <v>#REF!</v>
          </cell>
          <cell r="IB294" t="e">
            <v>#REF!</v>
          </cell>
          <cell r="IC294" t="e">
            <v>#REF!</v>
          </cell>
          <cell r="ID294" t="e">
            <v>#REF!</v>
          </cell>
          <cell r="IE294" t="e">
            <v>#REF!</v>
          </cell>
          <cell r="IF294" t="e">
            <v>#REF!</v>
          </cell>
          <cell r="IG294" t="e">
            <v>#REF!</v>
          </cell>
          <cell r="IH294" t="e">
            <v>#REF!</v>
          </cell>
          <cell r="II294" t="e">
            <v>#REF!</v>
          </cell>
          <cell r="IJ294" t="e">
            <v>#REF!</v>
          </cell>
          <cell r="IK294" t="e">
            <v>#REF!</v>
          </cell>
          <cell r="IL294" t="e">
            <v>#REF!</v>
          </cell>
          <cell r="IM294" t="e">
            <v>#REF!</v>
          </cell>
          <cell r="IN294" t="e">
            <v>#REF!</v>
          </cell>
          <cell r="IO294" t="e">
            <v>#REF!</v>
          </cell>
          <cell r="IP294" t="e">
            <v>#REF!</v>
          </cell>
          <cell r="IQ294" t="e">
            <v>#REF!</v>
          </cell>
          <cell r="IR294" t="e">
            <v>#REF!</v>
          </cell>
          <cell r="IS294" t="e">
            <v>#REF!</v>
          </cell>
          <cell r="IT294" t="e">
            <v>#REF!</v>
          </cell>
          <cell r="IU294" t="e">
            <v>#REF!</v>
          </cell>
          <cell r="IV294" t="e">
            <v>#REF!</v>
          </cell>
          <cell r="IW294" t="e">
            <v>#REF!</v>
          </cell>
          <cell r="IX294" t="e">
            <v>#REF!</v>
          </cell>
          <cell r="IY294" t="e">
            <v>#REF!</v>
          </cell>
          <cell r="IZ294" t="e">
            <v>#REF!</v>
          </cell>
          <cell r="JA294" t="e">
            <v>#REF!</v>
          </cell>
          <cell r="JB294" t="e">
            <v>#REF!</v>
          </cell>
          <cell r="JC294" t="e">
            <v>#REF!</v>
          </cell>
          <cell r="JD294" t="e">
            <v>#REF!</v>
          </cell>
          <cell r="JE294" t="e">
            <v>#REF!</v>
          </cell>
          <cell r="JF294" t="e">
            <v>#REF!</v>
          </cell>
          <cell r="JG294" t="e">
            <v>#REF!</v>
          </cell>
          <cell r="JH294" t="e">
            <v>#REF!</v>
          </cell>
          <cell r="JI294" t="e">
            <v>#REF!</v>
          </cell>
          <cell r="JJ294" t="e">
            <v>#REF!</v>
          </cell>
          <cell r="JK294" t="e">
            <v>#REF!</v>
          </cell>
        </row>
        <row r="295">
          <cell r="C295" t="str">
            <v>Hokchi</v>
          </cell>
          <cell r="D295" t="str">
            <v>2.1.8</v>
          </cell>
          <cell r="E295" t="str">
            <v>Hokchi2.1.8</v>
          </cell>
          <cell r="F295" t="e">
            <v>#REF!</v>
          </cell>
          <cell r="G295" t="e">
            <v>#REF!</v>
          </cell>
          <cell r="H295" t="e">
            <v>#REF!</v>
          </cell>
          <cell r="I295" t="e">
            <v>#REF!</v>
          </cell>
          <cell r="J295" t="e">
            <v>#REF!</v>
          </cell>
          <cell r="K295" t="e">
            <v>#REF!</v>
          </cell>
          <cell r="L295" t="e">
            <v>#REF!</v>
          </cell>
          <cell r="M295" t="e">
            <v>#REF!</v>
          </cell>
          <cell r="N295" t="e">
            <v>#REF!</v>
          </cell>
          <cell r="O295" t="e">
            <v>#REF!</v>
          </cell>
          <cell r="P295" t="e">
            <v>#REF!</v>
          </cell>
          <cell r="Q295" t="e">
            <v>#REF!</v>
          </cell>
          <cell r="R295" t="e">
            <v>#REF!</v>
          </cell>
          <cell r="S295" t="e">
            <v>#REF!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  <cell r="AD295" t="e">
            <v>#REF!</v>
          </cell>
          <cell r="AE295" t="e">
            <v>#REF!</v>
          </cell>
          <cell r="AF295" t="e">
            <v>#REF!</v>
          </cell>
          <cell r="AG295" t="e">
            <v>#REF!</v>
          </cell>
          <cell r="AH295" t="e">
            <v>#REF!</v>
          </cell>
          <cell r="AI295" t="e">
            <v>#REF!</v>
          </cell>
          <cell r="AJ295" t="e">
            <v>#REF!</v>
          </cell>
          <cell r="AK295" t="e">
            <v>#REF!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  <cell r="AQ295" t="e">
            <v>#REF!</v>
          </cell>
          <cell r="AR295" t="e">
            <v>#REF!</v>
          </cell>
          <cell r="AS295" t="e">
            <v>#REF!</v>
          </cell>
          <cell r="AT295" t="e">
            <v>#REF!</v>
          </cell>
          <cell r="AU295" t="e">
            <v>#REF!</v>
          </cell>
          <cell r="AV295" t="e">
            <v>#REF!</v>
          </cell>
          <cell r="AW295" t="e">
            <v>#REF!</v>
          </cell>
          <cell r="AX295" t="e">
            <v>#REF!</v>
          </cell>
          <cell r="AY295" t="e">
            <v>#REF!</v>
          </cell>
          <cell r="AZ295" t="e">
            <v>#REF!</v>
          </cell>
          <cell r="BA295" t="e">
            <v>#REF!</v>
          </cell>
          <cell r="BB295" t="e">
            <v>#REF!</v>
          </cell>
          <cell r="BC295" t="e">
            <v>#REF!</v>
          </cell>
          <cell r="BD295" t="e">
            <v>#REF!</v>
          </cell>
          <cell r="BE295" t="e">
            <v>#REF!</v>
          </cell>
          <cell r="BF295" t="e">
            <v>#REF!</v>
          </cell>
          <cell r="BG295" t="e">
            <v>#REF!</v>
          </cell>
          <cell r="BH295" t="e">
            <v>#REF!</v>
          </cell>
          <cell r="BI295" t="e">
            <v>#REF!</v>
          </cell>
          <cell r="BJ295" t="e">
            <v>#REF!</v>
          </cell>
          <cell r="BK295" t="e">
            <v>#REF!</v>
          </cell>
          <cell r="BL295" t="e">
            <v>#REF!</v>
          </cell>
          <cell r="BM295" t="e">
            <v>#REF!</v>
          </cell>
          <cell r="BN295" t="e">
            <v>#REF!</v>
          </cell>
          <cell r="BO295" t="e">
            <v>#REF!</v>
          </cell>
          <cell r="BP295" t="e">
            <v>#REF!</v>
          </cell>
          <cell r="BQ295" t="e">
            <v>#REF!</v>
          </cell>
          <cell r="BR295" t="e">
            <v>#REF!</v>
          </cell>
          <cell r="BS295" t="e">
            <v>#REF!</v>
          </cell>
          <cell r="BT295" t="e">
            <v>#REF!</v>
          </cell>
          <cell r="BU295" t="e">
            <v>#REF!</v>
          </cell>
          <cell r="BV295" t="e">
            <v>#REF!</v>
          </cell>
          <cell r="BW295" t="e">
            <v>#REF!</v>
          </cell>
          <cell r="BX295" t="e">
            <v>#REF!</v>
          </cell>
          <cell r="BY295" t="e">
            <v>#REF!</v>
          </cell>
          <cell r="BZ295" t="e">
            <v>#REF!</v>
          </cell>
          <cell r="CA295" t="e">
            <v>#REF!</v>
          </cell>
          <cell r="CB295" t="e">
            <v>#REF!</v>
          </cell>
          <cell r="CC295" t="e">
            <v>#REF!</v>
          </cell>
          <cell r="CD295" t="e">
            <v>#REF!</v>
          </cell>
          <cell r="CE295" t="e">
            <v>#REF!</v>
          </cell>
          <cell r="CF295" t="e">
            <v>#REF!</v>
          </cell>
          <cell r="CG295" t="e">
            <v>#REF!</v>
          </cell>
          <cell r="CH295" t="e">
            <v>#REF!</v>
          </cell>
          <cell r="CI295" t="e">
            <v>#REF!</v>
          </cell>
          <cell r="CJ295" t="e">
            <v>#REF!</v>
          </cell>
          <cell r="CK295" t="e">
            <v>#REF!</v>
          </cell>
          <cell r="CL295" t="e">
            <v>#REF!</v>
          </cell>
          <cell r="CM295" t="e">
            <v>#REF!</v>
          </cell>
          <cell r="CN295" t="e">
            <v>#REF!</v>
          </cell>
          <cell r="CO295" t="e">
            <v>#REF!</v>
          </cell>
          <cell r="CP295" t="e">
            <v>#REF!</v>
          </cell>
          <cell r="CQ295" t="e">
            <v>#REF!</v>
          </cell>
          <cell r="CR295" t="e">
            <v>#REF!</v>
          </cell>
          <cell r="CS295" t="e">
            <v>#REF!</v>
          </cell>
          <cell r="CT295" t="e">
            <v>#REF!</v>
          </cell>
          <cell r="CU295" t="e">
            <v>#REF!</v>
          </cell>
          <cell r="CV295" t="e">
            <v>#REF!</v>
          </cell>
          <cell r="CW295" t="e">
            <v>#REF!</v>
          </cell>
          <cell r="CX295" t="e">
            <v>#REF!</v>
          </cell>
          <cell r="CY295" t="e">
            <v>#REF!</v>
          </cell>
          <cell r="CZ295" t="e">
            <v>#REF!</v>
          </cell>
          <cell r="DA295" t="e">
            <v>#REF!</v>
          </cell>
          <cell r="DB295" t="e">
            <v>#REF!</v>
          </cell>
          <cell r="DC295" t="e">
            <v>#REF!</v>
          </cell>
          <cell r="DD295" t="e">
            <v>#REF!</v>
          </cell>
          <cell r="DE295" t="e">
            <v>#REF!</v>
          </cell>
          <cell r="DF295" t="e">
            <v>#REF!</v>
          </cell>
          <cell r="DG295" t="e">
            <v>#REF!</v>
          </cell>
          <cell r="DH295" t="e">
            <v>#REF!</v>
          </cell>
          <cell r="DI295" t="e">
            <v>#REF!</v>
          </cell>
          <cell r="DJ295" t="e">
            <v>#REF!</v>
          </cell>
          <cell r="DK295" t="e">
            <v>#REF!</v>
          </cell>
          <cell r="DL295" t="e">
            <v>#REF!</v>
          </cell>
          <cell r="DM295" t="e">
            <v>#REF!</v>
          </cell>
          <cell r="DN295" t="e">
            <v>#REF!</v>
          </cell>
          <cell r="DO295" t="e">
            <v>#REF!</v>
          </cell>
          <cell r="DP295" t="e">
            <v>#REF!</v>
          </cell>
          <cell r="DQ295" t="e">
            <v>#REF!</v>
          </cell>
          <cell r="DR295" t="e">
            <v>#REF!</v>
          </cell>
          <cell r="DS295" t="e">
            <v>#REF!</v>
          </cell>
          <cell r="DT295" t="e">
            <v>#REF!</v>
          </cell>
          <cell r="DU295" t="e">
            <v>#REF!</v>
          </cell>
          <cell r="DV295" t="e">
            <v>#REF!</v>
          </cell>
          <cell r="DW295" t="e">
            <v>#REF!</v>
          </cell>
          <cell r="DX295" t="e">
            <v>#REF!</v>
          </cell>
          <cell r="DY295" t="e">
            <v>#REF!</v>
          </cell>
          <cell r="DZ295" t="e">
            <v>#REF!</v>
          </cell>
          <cell r="EA295" t="e">
            <v>#REF!</v>
          </cell>
          <cell r="EB295" t="e">
            <v>#REF!</v>
          </cell>
          <cell r="EC295" t="e">
            <v>#REF!</v>
          </cell>
          <cell r="ED295" t="e">
            <v>#REF!</v>
          </cell>
          <cell r="EE295" t="e">
            <v>#REF!</v>
          </cell>
          <cell r="EF295" t="e">
            <v>#REF!</v>
          </cell>
          <cell r="EG295" t="e">
            <v>#REF!</v>
          </cell>
          <cell r="EH295" t="e">
            <v>#REF!</v>
          </cell>
          <cell r="EI295" t="e">
            <v>#REF!</v>
          </cell>
          <cell r="EJ295" t="e">
            <v>#REF!</v>
          </cell>
          <cell r="EK295" t="e">
            <v>#REF!</v>
          </cell>
          <cell r="EL295" t="e">
            <v>#REF!</v>
          </cell>
          <cell r="EM295" t="e">
            <v>#REF!</v>
          </cell>
          <cell r="EN295" t="e">
            <v>#REF!</v>
          </cell>
          <cell r="EO295" t="e">
            <v>#REF!</v>
          </cell>
          <cell r="EP295" t="e">
            <v>#REF!</v>
          </cell>
          <cell r="EQ295" t="e">
            <v>#REF!</v>
          </cell>
          <cell r="ER295" t="e">
            <v>#REF!</v>
          </cell>
          <cell r="ES295" t="e">
            <v>#REF!</v>
          </cell>
          <cell r="ET295" t="e">
            <v>#REF!</v>
          </cell>
          <cell r="EU295" t="e">
            <v>#REF!</v>
          </cell>
          <cell r="EV295" t="e">
            <v>#REF!</v>
          </cell>
          <cell r="EW295" t="e">
            <v>#REF!</v>
          </cell>
          <cell r="EX295" t="e">
            <v>#REF!</v>
          </cell>
          <cell r="EY295" t="e">
            <v>#REF!</v>
          </cell>
          <cell r="EZ295" t="e">
            <v>#REF!</v>
          </cell>
          <cell r="FA295" t="e">
            <v>#REF!</v>
          </cell>
          <cell r="FB295" t="e">
            <v>#REF!</v>
          </cell>
          <cell r="FC295" t="e">
            <v>#REF!</v>
          </cell>
          <cell r="FD295" t="e">
            <v>#REF!</v>
          </cell>
          <cell r="FE295" t="e">
            <v>#REF!</v>
          </cell>
          <cell r="FF295" t="e">
            <v>#REF!</v>
          </cell>
          <cell r="FG295" t="e">
            <v>#REF!</v>
          </cell>
          <cell r="FH295" t="e">
            <v>#REF!</v>
          </cell>
          <cell r="FI295" t="e">
            <v>#REF!</v>
          </cell>
          <cell r="FJ295" t="e">
            <v>#REF!</v>
          </cell>
          <cell r="FK295" t="e">
            <v>#REF!</v>
          </cell>
          <cell r="FL295" t="e">
            <v>#REF!</v>
          </cell>
          <cell r="FM295" t="e">
            <v>#REF!</v>
          </cell>
          <cell r="FN295" t="e">
            <v>#REF!</v>
          </cell>
          <cell r="FO295" t="e">
            <v>#REF!</v>
          </cell>
          <cell r="FP295" t="e">
            <v>#REF!</v>
          </cell>
          <cell r="FQ295" t="e">
            <v>#REF!</v>
          </cell>
          <cell r="FR295" t="e">
            <v>#REF!</v>
          </cell>
          <cell r="FS295" t="e">
            <v>#REF!</v>
          </cell>
          <cell r="FT295" t="e">
            <v>#REF!</v>
          </cell>
          <cell r="FU295" t="e">
            <v>#REF!</v>
          </cell>
          <cell r="FV295" t="e">
            <v>#REF!</v>
          </cell>
          <cell r="FW295" t="e">
            <v>#REF!</v>
          </cell>
          <cell r="FX295" t="e">
            <v>#REF!</v>
          </cell>
          <cell r="FY295" t="e">
            <v>#REF!</v>
          </cell>
          <cell r="FZ295" t="e">
            <v>#REF!</v>
          </cell>
          <cell r="GA295" t="e">
            <v>#REF!</v>
          </cell>
          <cell r="GB295" t="e">
            <v>#REF!</v>
          </cell>
          <cell r="GC295" t="e">
            <v>#REF!</v>
          </cell>
          <cell r="GD295" t="e">
            <v>#REF!</v>
          </cell>
          <cell r="GE295" t="e">
            <v>#REF!</v>
          </cell>
          <cell r="GF295" t="e">
            <v>#REF!</v>
          </cell>
          <cell r="GG295" t="e">
            <v>#REF!</v>
          </cell>
          <cell r="GH295" t="e">
            <v>#REF!</v>
          </cell>
          <cell r="GI295" t="e">
            <v>#REF!</v>
          </cell>
          <cell r="GJ295" t="e">
            <v>#REF!</v>
          </cell>
          <cell r="GK295" t="e">
            <v>#REF!</v>
          </cell>
          <cell r="GL295" t="e">
            <v>#REF!</v>
          </cell>
          <cell r="GM295" t="e">
            <v>#REF!</v>
          </cell>
          <cell r="GN295" t="e">
            <v>#REF!</v>
          </cell>
          <cell r="GO295" t="e">
            <v>#REF!</v>
          </cell>
          <cell r="GP295" t="e">
            <v>#REF!</v>
          </cell>
          <cell r="GQ295" t="e">
            <v>#REF!</v>
          </cell>
          <cell r="GR295" t="e">
            <v>#REF!</v>
          </cell>
          <cell r="GS295" t="e">
            <v>#REF!</v>
          </cell>
          <cell r="GT295" t="e">
            <v>#REF!</v>
          </cell>
          <cell r="GU295" t="e">
            <v>#REF!</v>
          </cell>
          <cell r="GV295" t="e">
            <v>#REF!</v>
          </cell>
          <cell r="GW295" t="e">
            <v>#REF!</v>
          </cell>
          <cell r="GX295" t="e">
            <v>#REF!</v>
          </cell>
          <cell r="GY295" t="e">
            <v>#REF!</v>
          </cell>
          <cell r="GZ295" t="e">
            <v>#REF!</v>
          </cell>
          <cell r="HA295" t="e">
            <v>#REF!</v>
          </cell>
          <cell r="HB295" t="e">
            <v>#REF!</v>
          </cell>
          <cell r="HC295" t="e">
            <v>#REF!</v>
          </cell>
          <cell r="HD295" t="e">
            <v>#REF!</v>
          </cell>
          <cell r="HE295" t="e">
            <v>#REF!</v>
          </cell>
          <cell r="HF295" t="e">
            <v>#REF!</v>
          </cell>
          <cell r="HG295" t="e">
            <v>#REF!</v>
          </cell>
          <cell r="HH295" t="e">
            <v>#REF!</v>
          </cell>
          <cell r="HI295" t="e">
            <v>#REF!</v>
          </cell>
          <cell r="HJ295" t="e">
            <v>#REF!</v>
          </cell>
          <cell r="HK295" t="e">
            <v>#REF!</v>
          </cell>
          <cell r="HL295" t="e">
            <v>#REF!</v>
          </cell>
          <cell r="HM295" t="e">
            <v>#REF!</v>
          </cell>
          <cell r="HN295" t="e">
            <v>#REF!</v>
          </cell>
          <cell r="HO295" t="e">
            <v>#REF!</v>
          </cell>
          <cell r="HP295" t="e">
            <v>#REF!</v>
          </cell>
          <cell r="HQ295" t="e">
            <v>#REF!</v>
          </cell>
          <cell r="HR295" t="e">
            <v>#REF!</v>
          </cell>
          <cell r="HS295" t="e">
            <v>#REF!</v>
          </cell>
          <cell r="HT295" t="e">
            <v>#REF!</v>
          </cell>
          <cell r="HU295" t="e">
            <v>#REF!</v>
          </cell>
          <cell r="HV295" t="e">
            <v>#REF!</v>
          </cell>
          <cell r="HW295" t="e">
            <v>#REF!</v>
          </cell>
          <cell r="HX295" t="e">
            <v>#REF!</v>
          </cell>
          <cell r="HY295" t="e">
            <v>#REF!</v>
          </cell>
          <cell r="HZ295" t="e">
            <v>#REF!</v>
          </cell>
          <cell r="IA295" t="e">
            <v>#REF!</v>
          </cell>
          <cell r="IB295" t="e">
            <v>#REF!</v>
          </cell>
          <cell r="IC295" t="e">
            <v>#REF!</v>
          </cell>
          <cell r="ID295" t="e">
            <v>#REF!</v>
          </cell>
          <cell r="IE295" t="e">
            <v>#REF!</v>
          </cell>
          <cell r="IF295" t="e">
            <v>#REF!</v>
          </cell>
          <cell r="IG295" t="e">
            <v>#REF!</v>
          </cell>
          <cell r="IH295" t="e">
            <v>#REF!</v>
          </cell>
          <cell r="II295" t="e">
            <v>#REF!</v>
          </cell>
          <cell r="IJ295" t="e">
            <v>#REF!</v>
          </cell>
          <cell r="IK295" t="e">
            <v>#REF!</v>
          </cell>
          <cell r="IL295" t="e">
            <v>#REF!</v>
          </cell>
          <cell r="IM295" t="e">
            <v>#REF!</v>
          </cell>
          <cell r="IN295" t="e">
            <v>#REF!</v>
          </cell>
          <cell r="IO295" t="e">
            <v>#REF!</v>
          </cell>
          <cell r="IP295" t="e">
            <v>#REF!</v>
          </cell>
          <cell r="IQ295" t="e">
            <v>#REF!</v>
          </cell>
          <cell r="IR295" t="e">
            <v>#REF!</v>
          </cell>
          <cell r="IS295" t="e">
            <v>#REF!</v>
          </cell>
          <cell r="IT295" t="e">
            <v>#REF!</v>
          </cell>
          <cell r="IU295" t="e">
            <v>#REF!</v>
          </cell>
          <cell r="IV295" t="e">
            <v>#REF!</v>
          </cell>
          <cell r="IW295" t="e">
            <v>#REF!</v>
          </cell>
          <cell r="IX295" t="e">
            <v>#REF!</v>
          </cell>
          <cell r="IY295" t="e">
            <v>#REF!</v>
          </cell>
          <cell r="IZ295" t="e">
            <v>#REF!</v>
          </cell>
          <cell r="JA295" t="e">
            <v>#REF!</v>
          </cell>
          <cell r="JB295" t="e">
            <v>#REF!</v>
          </cell>
          <cell r="JC295" t="e">
            <v>#REF!</v>
          </cell>
          <cell r="JD295" t="e">
            <v>#REF!</v>
          </cell>
          <cell r="JE295" t="e">
            <v>#REF!</v>
          </cell>
          <cell r="JF295" t="e">
            <v>#REF!</v>
          </cell>
          <cell r="JG295" t="e">
            <v>#REF!</v>
          </cell>
          <cell r="JH295" t="e">
            <v>#REF!</v>
          </cell>
          <cell r="JI295" t="e">
            <v>#REF!</v>
          </cell>
          <cell r="JJ295" t="e">
            <v>#REF!</v>
          </cell>
          <cell r="JK295" t="e">
            <v>#REF!</v>
          </cell>
        </row>
        <row r="296">
          <cell r="C296" t="str">
            <v>Hokchi</v>
          </cell>
          <cell r="D296" t="str">
            <v>2.1.9</v>
          </cell>
          <cell r="E296" t="str">
            <v>Hokchi2.1.9</v>
          </cell>
          <cell r="F296" t="e">
            <v>#REF!</v>
          </cell>
          <cell r="G296" t="e">
            <v>#REF!</v>
          </cell>
          <cell r="H296" t="e">
            <v>#REF!</v>
          </cell>
          <cell r="I296" t="e">
            <v>#REF!</v>
          </cell>
          <cell r="J296" t="e">
            <v>#REF!</v>
          </cell>
          <cell r="K296" t="e">
            <v>#REF!</v>
          </cell>
          <cell r="L296" t="e">
            <v>#REF!</v>
          </cell>
          <cell r="M296" t="e">
            <v>#REF!</v>
          </cell>
          <cell r="N296" t="e">
            <v>#REF!</v>
          </cell>
          <cell r="O296" t="e">
            <v>#REF!</v>
          </cell>
          <cell r="P296" t="e">
            <v>#REF!</v>
          </cell>
          <cell r="Q296" t="e">
            <v>#REF!</v>
          </cell>
          <cell r="R296" t="e">
            <v>#REF!</v>
          </cell>
          <cell r="S296" t="e">
            <v>#REF!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  <cell r="AD296" t="e">
            <v>#REF!</v>
          </cell>
          <cell r="AE296" t="e">
            <v>#REF!</v>
          </cell>
          <cell r="AF296" t="e">
            <v>#REF!</v>
          </cell>
          <cell r="AG296" t="e">
            <v>#REF!</v>
          </cell>
          <cell r="AH296" t="e">
            <v>#REF!</v>
          </cell>
          <cell r="AI296" t="e">
            <v>#REF!</v>
          </cell>
          <cell r="AJ296" t="e">
            <v>#REF!</v>
          </cell>
          <cell r="AK296" t="e">
            <v>#REF!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  <cell r="AQ296" t="e">
            <v>#REF!</v>
          </cell>
          <cell r="AR296" t="e">
            <v>#REF!</v>
          </cell>
          <cell r="AS296" t="e">
            <v>#REF!</v>
          </cell>
          <cell r="AT296" t="e">
            <v>#REF!</v>
          </cell>
          <cell r="AU296" t="e">
            <v>#REF!</v>
          </cell>
          <cell r="AV296" t="e">
            <v>#REF!</v>
          </cell>
          <cell r="AW296" t="e">
            <v>#REF!</v>
          </cell>
          <cell r="AX296" t="e">
            <v>#REF!</v>
          </cell>
          <cell r="AY296" t="e">
            <v>#REF!</v>
          </cell>
          <cell r="AZ296" t="e">
            <v>#REF!</v>
          </cell>
          <cell r="BA296" t="e">
            <v>#REF!</v>
          </cell>
          <cell r="BB296" t="e">
            <v>#REF!</v>
          </cell>
          <cell r="BC296" t="e">
            <v>#REF!</v>
          </cell>
          <cell r="BD296" t="e">
            <v>#REF!</v>
          </cell>
          <cell r="BE296" t="e">
            <v>#REF!</v>
          </cell>
          <cell r="BF296" t="e">
            <v>#REF!</v>
          </cell>
          <cell r="BG296" t="e">
            <v>#REF!</v>
          </cell>
          <cell r="BH296" t="e">
            <v>#REF!</v>
          </cell>
          <cell r="BI296" t="e">
            <v>#REF!</v>
          </cell>
          <cell r="BJ296" t="e">
            <v>#REF!</v>
          </cell>
          <cell r="BK296" t="e">
            <v>#REF!</v>
          </cell>
          <cell r="BL296" t="e">
            <v>#REF!</v>
          </cell>
          <cell r="BM296" t="e">
            <v>#REF!</v>
          </cell>
          <cell r="BN296" t="e">
            <v>#REF!</v>
          </cell>
          <cell r="BO296" t="e">
            <v>#REF!</v>
          </cell>
          <cell r="BP296" t="e">
            <v>#REF!</v>
          </cell>
          <cell r="BQ296" t="e">
            <v>#REF!</v>
          </cell>
          <cell r="BR296" t="e">
            <v>#REF!</v>
          </cell>
          <cell r="BS296" t="e">
            <v>#REF!</v>
          </cell>
          <cell r="BT296" t="e">
            <v>#REF!</v>
          </cell>
          <cell r="BU296" t="e">
            <v>#REF!</v>
          </cell>
          <cell r="BV296" t="e">
            <v>#REF!</v>
          </cell>
          <cell r="BW296" t="e">
            <v>#REF!</v>
          </cell>
          <cell r="BX296" t="e">
            <v>#REF!</v>
          </cell>
          <cell r="BY296" t="e">
            <v>#REF!</v>
          </cell>
          <cell r="BZ296" t="e">
            <v>#REF!</v>
          </cell>
          <cell r="CA296" t="e">
            <v>#REF!</v>
          </cell>
          <cell r="CB296" t="e">
            <v>#REF!</v>
          </cell>
          <cell r="CC296" t="e">
            <v>#REF!</v>
          </cell>
          <cell r="CD296" t="e">
            <v>#REF!</v>
          </cell>
          <cell r="CE296" t="e">
            <v>#REF!</v>
          </cell>
          <cell r="CF296" t="e">
            <v>#REF!</v>
          </cell>
          <cell r="CG296" t="e">
            <v>#REF!</v>
          </cell>
          <cell r="CH296" t="e">
            <v>#REF!</v>
          </cell>
          <cell r="CI296" t="e">
            <v>#REF!</v>
          </cell>
          <cell r="CJ296" t="e">
            <v>#REF!</v>
          </cell>
          <cell r="CK296" t="e">
            <v>#REF!</v>
          </cell>
          <cell r="CL296" t="e">
            <v>#REF!</v>
          </cell>
          <cell r="CM296" t="e">
            <v>#REF!</v>
          </cell>
          <cell r="CN296" t="e">
            <v>#REF!</v>
          </cell>
          <cell r="CO296" t="e">
            <v>#REF!</v>
          </cell>
          <cell r="CP296" t="e">
            <v>#REF!</v>
          </cell>
          <cell r="CQ296" t="e">
            <v>#REF!</v>
          </cell>
          <cell r="CR296" t="e">
            <v>#REF!</v>
          </cell>
          <cell r="CS296" t="e">
            <v>#REF!</v>
          </cell>
          <cell r="CT296" t="e">
            <v>#REF!</v>
          </cell>
          <cell r="CU296" t="e">
            <v>#REF!</v>
          </cell>
          <cell r="CV296" t="e">
            <v>#REF!</v>
          </cell>
          <cell r="CW296" t="e">
            <v>#REF!</v>
          </cell>
          <cell r="CX296" t="e">
            <v>#REF!</v>
          </cell>
          <cell r="CY296" t="e">
            <v>#REF!</v>
          </cell>
          <cell r="CZ296" t="e">
            <v>#REF!</v>
          </cell>
          <cell r="DA296" t="e">
            <v>#REF!</v>
          </cell>
          <cell r="DB296" t="e">
            <v>#REF!</v>
          </cell>
          <cell r="DC296" t="e">
            <v>#REF!</v>
          </cell>
          <cell r="DD296" t="e">
            <v>#REF!</v>
          </cell>
          <cell r="DE296" t="e">
            <v>#REF!</v>
          </cell>
          <cell r="DF296" t="e">
            <v>#REF!</v>
          </cell>
          <cell r="DG296" t="e">
            <v>#REF!</v>
          </cell>
          <cell r="DH296" t="e">
            <v>#REF!</v>
          </cell>
          <cell r="DI296" t="e">
            <v>#REF!</v>
          </cell>
          <cell r="DJ296" t="e">
            <v>#REF!</v>
          </cell>
          <cell r="DK296" t="e">
            <v>#REF!</v>
          </cell>
          <cell r="DL296" t="e">
            <v>#REF!</v>
          </cell>
          <cell r="DM296" t="e">
            <v>#REF!</v>
          </cell>
          <cell r="DN296" t="e">
            <v>#REF!</v>
          </cell>
          <cell r="DO296" t="e">
            <v>#REF!</v>
          </cell>
          <cell r="DP296" t="e">
            <v>#REF!</v>
          </cell>
          <cell r="DQ296" t="e">
            <v>#REF!</v>
          </cell>
          <cell r="DR296" t="e">
            <v>#REF!</v>
          </cell>
          <cell r="DS296" t="e">
            <v>#REF!</v>
          </cell>
          <cell r="DT296" t="e">
            <v>#REF!</v>
          </cell>
          <cell r="DU296" t="e">
            <v>#REF!</v>
          </cell>
          <cell r="DV296" t="e">
            <v>#REF!</v>
          </cell>
          <cell r="DW296" t="e">
            <v>#REF!</v>
          </cell>
          <cell r="DX296" t="e">
            <v>#REF!</v>
          </cell>
          <cell r="DY296" t="e">
            <v>#REF!</v>
          </cell>
          <cell r="DZ296" t="e">
            <v>#REF!</v>
          </cell>
          <cell r="EA296" t="e">
            <v>#REF!</v>
          </cell>
          <cell r="EB296" t="e">
            <v>#REF!</v>
          </cell>
          <cell r="EC296" t="e">
            <v>#REF!</v>
          </cell>
          <cell r="ED296" t="e">
            <v>#REF!</v>
          </cell>
          <cell r="EE296" t="e">
            <v>#REF!</v>
          </cell>
          <cell r="EF296" t="e">
            <v>#REF!</v>
          </cell>
          <cell r="EG296" t="e">
            <v>#REF!</v>
          </cell>
          <cell r="EH296" t="e">
            <v>#REF!</v>
          </cell>
          <cell r="EI296" t="e">
            <v>#REF!</v>
          </cell>
          <cell r="EJ296" t="e">
            <v>#REF!</v>
          </cell>
          <cell r="EK296" t="e">
            <v>#REF!</v>
          </cell>
          <cell r="EL296" t="e">
            <v>#REF!</v>
          </cell>
          <cell r="EM296" t="e">
            <v>#REF!</v>
          </cell>
          <cell r="EN296" t="e">
            <v>#REF!</v>
          </cell>
          <cell r="EO296" t="e">
            <v>#REF!</v>
          </cell>
          <cell r="EP296" t="e">
            <v>#REF!</v>
          </cell>
          <cell r="EQ296" t="e">
            <v>#REF!</v>
          </cell>
          <cell r="ER296" t="e">
            <v>#REF!</v>
          </cell>
          <cell r="ES296" t="e">
            <v>#REF!</v>
          </cell>
          <cell r="ET296" t="e">
            <v>#REF!</v>
          </cell>
          <cell r="EU296" t="e">
            <v>#REF!</v>
          </cell>
          <cell r="EV296" t="e">
            <v>#REF!</v>
          </cell>
          <cell r="EW296" t="e">
            <v>#REF!</v>
          </cell>
          <cell r="EX296" t="e">
            <v>#REF!</v>
          </cell>
          <cell r="EY296" t="e">
            <v>#REF!</v>
          </cell>
          <cell r="EZ296" t="e">
            <v>#REF!</v>
          </cell>
          <cell r="FA296" t="e">
            <v>#REF!</v>
          </cell>
          <cell r="FB296" t="e">
            <v>#REF!</v>
          </cell>
          <cell r="FC296" t="e">
            <v>#REF!</v>
          </cell>
          <cell r="FD296" t="e">
            <v>#REF!</v>
          </cell>
          <cell r="FE296" t="e">
            <v>#REF!</v>
          </cell>
          <cell r="FF296" t="e">
            <v>#REF!</v>
          </cell>
          <cell r="FG296" t="e">
            <v>#REF!</v>
          </cell>
          <cell r="FH296" t="e">
            <v>#REF!</v>
          </cell>
          <cell r="FI296" t="e">
            <v>#REF!</v>
          </cell>
          <cell r="FJ296" t="e">
            <v>#REF!</v>
          </cell>
          <cell r="FK296" t="e">
            <v>#REF!</v>
          </cell>
          <cell r="FL296" t="e">
            <v>#REF!</v>
          </cell>
          <cell r="FM296" t="e">
            <v>#REF!</v>
          </cell>
          <cell r="FN296" t="e">
            <v>#REF!</v>
          </cell>
          <cell r="FO296" t="e">
            <v>#REF!</v>
          </cell>
          <cell r="FP296" t="e">
            <v>#REF!</v>
          </cell>
          <cell r="FQ296" t="e">
            <v>#REF!</v>
          </cell>
          <cell r="FR296" t="e">
            <v>#REF!</v>
          </cell>
          <cell r="FS296" t="e">
            <v>#REF!</v>
          </cell>
          <cell r="FT296" t="e">
            <v>#REF!</v>
          </cell>
          <cell r="FU296" t="e">
            <v>#REF!</v>
          </cell>
          <cell r="FV296" t="e">
            <v>#REF!</v>
          </cell>
          <cell r="FW296" t="e">
            <v>#REF!</v>
          </cell>
          <cell r="FX296" t="e">
            <v>#REF!</v>
          </cell>
          <cell r="FY296" t="e">
            <v>#REF!</v>
          </cell>
          <cell r="FZ296" t="e">
            <v>#REF!</v>
          </cell>
          <cell r="GA296" t="e">
            <v>#REF!</v>
          </cell>
          <cell r="GB296" t="e">
            <v>#REF!</v>
          </cell>
          <cell r="GC296" t="e">
            <v>#REF!</v>
          </cell>
          <cell r="GD296" t="e">
            <v>#REF!</v>
          </cell>
          <cell r="GE296" t="e">
            <v>#REF!</v>
          </cell>
          <cell r="GF296" t="e">
            <v>#REF!</v>
          </cell>
          <cell r="GG296" t="e">
            <v>#REF!</v>
          </cell>
          <cell r="GH296" t="e">
            <v>#REF!</v>
          </cell>
          <cell r="GI296" t="e">
            <v>#REF!</v>
          </cell>
          <cell r="GJ296" t="e">
            <v>#REF!</v>
          </cell>
          <cell r="GK296" t="e">
            <v>#REF!</v>
          </cell>
          <cell r="GL296" t="e">
            <v>#REF!</v>
          </cell>
          <cell r="GM296" t="e">
            <v>#REF!</v>
          </cell>
          <cell r="GN296" t="e">
            <v>#REF!</v>
          </cell>
          <cell r="GO296" t="e">
            <v>#REF!</v>
          </cell>
          <cell r="GP296" t="e">
            <v>#REF!</v>
          </cell>
          <cell r="GQ296" t="e">
            <v>#REF!</v>
          </cell>
          <cell r="GR296" t="e">
            <v>#REF!</v>
          </cell>
          <cell r="GS296" t="e">
            <v>#REF!</v>
          </cell>
          <cell r="GT296" t="e">
            <v>#REF!</v>
          </cell>
          <cell r="GU296" t="e">
            <v>#REF!</v>
          </cell>
          <cell r="GV296" t="e">
            <v>#REF!</v>
          </cell>
          <cell r="GW296" t="e">
            <v>#REF!</v>
          </cell>
          <cell r="GX296" t="e">
            <v>#REF!</v>
          </cell>
          <cell r="GY296" t="e">
            <v>#REF!</v>
          </cell>
          <cell r="GZ296" t="e">
            <v>#REF!</v>
          </cell>
          <cell r="HA296" t="e">
            <v>#REF!</v>
          </cell>
          <cell r="HB296" t="e">
            <v>#REF!</v>
          </cell>
          <cell r="HC296" t="e">
            <v>#REF!</v>
          </cell>
          <cell r="HD296" t="e">
            <v>#REF!</v>
          </cell>
          <cell r="HE296" t="e">
            <v>#REF!</v>
          </cell>
          <cell r="HF296" t="e">
            <v>#REF!</v>
          </cell>
          <cell r="HG296" t="e">
            <v>#REF!</v>
          </cell>
          <cell r="HH296" t="e">
            <v>#REF!</v>
          </cell>
          <cell r="HI296" t="e">
            <v>#REF!</v>
          </cell>
          <cell r="HJ296" t="e">
            <v>#REF!</v>
          </cell>
          <cell r="HK296" t="e">
            <v>#REF!</v>
          </cell>
          <cell r="HL296" t="e">
            <v>#REF!</v>
          </cell>
          <cell r="HM296" t="e">
            <v>#REF!</v>
          </cell>
          <cell r="HN296" t="e">
            <v>#REF!</v>
          </cell>
          <cell r="HO296" t="e">
            <v>#REF!</v>
          </cell>
          <cell r="HP296" t="e">
            <v>#REF!</v>
          </cell>
          <cell r="HQ296" t="e">
            <v>#REF!</v>
          </cell>
          <cell r="HR296" t="e">
            <v>#REF!</v>
          </cell>
          <cell r="HS296" t="e">
            <v>#REF!</v>
          </cell>
          <cell r="HT296" t="e">
            <v>#REF!</v>
          </cell>
          <cell r="HU296" t="e">
            <v>#REF!</v>
          </cell>
          <cell r="HV296" t="e">
            <v>#REF!</v>
          </cell>
          <cell r="HW296" t="e">
            <v>#REF!</v>
          </cell>
          <cell r="HX296" t="e">
            <v>#REF!</v>
          </cell>
          <cell r="HY296" t="e">
            <v>#REF!</v>
          </cell>
          <cell r="HZ296" t="e">
            <v>#REF!</v>
          </cell>
          <cell r="IA296" t="e">
            <v>#REF!</v>
          </cell>
          <cell r="IB296" t="e">
            <v>#REF!</v>
          </cell>
          <cell r="IC296" t="e">
            <v>#REF!</v>
          </cell>
          <cell r="ID296" t="e">
            <v>#REF!</v>
          </cell>
          <cell r="IE296" t="e">
            <v>#REF!</v>
          </cell>
          <cell r="IF296" t="e">
            <v>#REF!</v>
          </cell>
          <cell r="IG296" t="e">
            <v>#REF!</v>
          </cell>
          <cell r="IH296" t="e">
            <v>#REF!</v>
          </cell>
          <cell r="II296" t="e">
            <v>#REF!</v>
          </cell>
          <cell r="IJ296" t="e">
            <v>#REF!</v>
          </cell>
          <cell r="IK296" t="e">
            <v>#REF!</v>
          </cell>
          <cell r="IL296" t="e">
            <v>#REF!</v>
          </cell>
          <cell r="IM296" t="e">
            <v>#REF!</v>
          </cell>
          <cell r="IN296" t="e">
            <v>#REF!</v>
          </cell>
          <cell r="IO296" t="e">
            <v>#REF!</v>
          </cell>
          <cell r="IP296" t="e">
            <v>#REF!</v>
          </cell>
          <cell r="IQ296" t="e">
            <v>#REF!</v>
          </cell>
          <cell r="IR296" t="e">
            <v>#REF!</v>
          </cell>
          <cell r="IS296" t="e">
            <v>#REF!</v>
          </cell>
          <cell r="IT296" t="e">
            <v>#REF!</v>
          </cell>
          <cell r="IU296" t="e">
            <v>#REF!</v>
          </cell>
          <cell r="IV296" t="e">
            <v>#REF!</v>
          </cell>
          <cell r="IW296" t="e">
            <v>#REF!</v>
          </cell>
          <cell r="IX296" t="e">
            <v>#REF!</v>
          </cell>
          <cell r="IY296" t="e">
            <v>#REF!</v>
          </cell>
          <cell r="IZ296" t="e">
            <v>#REF!</v>
          </cell>
          <cell r="JA296" t="e">
            <v>#REF!</v>
          </cell>
          <cell r="JB296" t="e">
            <v>#REF!</v>
          </cell>
          <cell r="JC296" t="e">
            <v>#REF!</v>
          </cell>
          <cell r="JD296" t="e">
            <v>#REF!</v>
          </cell>
          <cell r="JE296" t="e">
            <v>#REF!</v>
          </cell>
          <cell r="JF296" t="e">
            <v>#REF!</v>
          </cell>
          <cell r="JG296" t="e">
            <v>#REF!</v>
          </cell>
          <cell r="JH296" t="e">
            <v>#REF!</v>
          </cell>
          <cell r="JI296" t="e">
            <v>#REF!</v>
          </cell>
          <cell r="JJ296" t="e">
            <v>#REF!</v>
          </cell>
          <cell r="JK296" t="e">
            <v>#REF!</v>
          </cell>
        </row>
        <row r="297">
          <cell r="C297" t="str">
            <v>Hokchi</v>
          </cell>
          <cell r="D297" t="str">
            <v>2.1.10</v>
          </cell>
          <cell r="E297" t="str">
            <v>Hokchi2.1.10</v>
          </cell>
          <cell r="F297" t="e">
            <v>#REF!</v>
          </cell>
          <cell r="G297" t="e">
            <v>#REF!</v>
          </cell>
          <cell r="H297" t="e">
            <v>#REF!</v>
          </cell>
          <cell r="I297" t="e">
            <v>#REF!</v>
          </cell>
          <cell r="J297" t="e">
            <v>#REF!</v>
          </cell>
          <cell r="K297" t="e">
            <v>#REF!</v>
          </cell>
          <cell r="L297" t="e">
            <v>#REF!</v>
          </cell>
          <cell r="M297" t="e">
            <v>#REF!</v>
          </cell>
          <cell r="N297" t="e">
            <v>#REF!</v>
          </cell>
          <cell r="O297" t="e">
            <v>#REF!</v>
          </cell>
          <cell r="P297" t="e">
            <v>#REF!</v>
          </cell>
          <cell r="Q297" t="e">
            <v>#REF!</v>
          </cell>
          <cell r="R297" t="e">
            <v>#REF!</v>
          </cell>
          <cell r="S297" t="e">
            <v>#REF!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  <cell r="AD297" t="e">
            <v>#REF!</v>
          </cell>
          <cell r="AE297" t="e">
            <v>#REF!</v>
          </cell>
          <cell r="AF297" t="e">
            <v>#REF!</v>
          </cell>
          <cell r="AG297" t="e">
            <v>#REF!</v>
          </cell>
          <cell r="AH297" t="e">
            <v>#REF!</v>
          </cell>
          <cell r="AI297" t="e">
            <v>#REF!</v>
          </cell>
          <cell r="AJ297" t="e">
            <v>#REF!</v>
          </cell>
          <cell r="AK297" t="e">
            <v>#REF!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  <cell r="AQ297" t="e">
            <v>#REF!</v>
          </cell>
          <cell r="AR297" t="e">
            <v>#REF!</v>
          </cell>
          <cell r="AS297" t="e">
            <v>#REF!</v>
          </cell>
          <cell r="AT297" t="e">
            <v>#REF!</v>
          </cell>
          <cell r="AU297" t="e">
            <v>#REF!</v>
          </cell>
          <cell r="AV297" t="e">
            <v>#REF!</v>
          </cell>
          <cell r="AW297" t="e">
            <v>#REF!</v>
          </cell>
          <cell r="AX297" t="e">
            <v>#REF!</v>
          </cell>
          <cell r="AY297" t="e">
            <v>#REF!</v>
          </cell>
          <cell r="AZ297" t="e">
            <v>#REF!</v>
          </cell>
          <cell r="BA297" t="e">
            <v>#REF!</v>
          </cell>
          <cell r="BB297" t="e">
            <v>#REF!</v>
          </cell>
          <cell r="BC297" t="e">
            <v>#REF!</v>
          </cell>
          <cell r="BD297" t="e">
            <v>#REF!</v>
          </cell>
          <cell r="BE297" t="e">
            <v>#REF!</v>
          </cell>
          <cell r="BF297" t="e">
            <v>#REF!</v>
          </cell>
          <cell r="BG297" t="e">
            <v>#REF!</v>
          </cell>
          <cell r="BH297" t="e">
            <v>#REF!</v>
          </cell>
          <cell r="BI297" t="e">
            <v>#REF!</v>
          </cell>
          <cell r="BJ297" t="e">
            <v>#REF!</v>
          </cell>
          <cell r="BK297" t="e">
            <v>#REF!</v>
          </cell>
          <cell r="BL297" t="e">
            <v>#REF!</v>
          </cell>
          <cell r="BM297" t="e">
            <v>#REF!</v>
          </cell>
          <cell r="BN297" t="e">
            <v>#REF!</v>
          </cell>
          <cell r="BO297" t="e">
            <v>#REF!</v>
          </cell>
          <cell r="BP297" t="e">
            <v>#REF!</v>
          </cell>
          <cell r="BQ297" t="e">
            <v>#REF!</v>
          </cell>
          <cell r="BR297" t="e">
            <v>#REF!</v>
          </cell>
          <cell r="BS297" t="e">
            <v>#REF!</v>
          </cell>
          <cell r="BT297" t="e">
            <v>#REF!</v>
          </cell>
          <cell r="BU297" t="e">
            <v>#REF!</v>
          </cell>
          <cell r="BV297" t="e">
            <v>#REF!</v>
          </cell>
          <cell r="BW297" t="e">
            <v>#REF!</v>
          </cell>
          <cell r="BX297" t="e">
            <v>#REF!</v>
          </cell>
          <cell r="BY297" t="e">
            <v>#REF!</v>
          </cell>
          <cell r="BZ297" t="e">
            <v>#REF!</v>
          </cell>
          <cell r="CA297" t="e">
            <v>#REF!</v>
          </cell>
          <cell r="CB297" t="e">
            <v>#REF!</v>
          </cell>
          <cell r="CC297" t="e">
            <v>#REF!</v>
          </cell>
          <cell r="CD297" t="e">
            <v>#REF!</v>
          </cell>
          <cell r="CE297" t="e">
            <v>#REF!</v>
          </cell>
          <cell r="CF297" t="e">
            <v>#REF!</v>
          </cell>
          <cell r="CG297" t="e">
            <v>#REF!</v>
          </cell>
          <cell r="CH297" t="e">
            <v>#REF!</v>
          </cell>
          <cell r="CI297" t="e">
            <v>#REF!</v>
          </cell>
          <cell r="CJ297" t="e">
            <v>#REF!</v>
          </cell>
          <cell r="CK297" t="e">
            <v>#REF!</v>
          </cell>
          <cell r="CL297" t="e">
            <v>#REF!</v>
          </cell>
          <cell r="CM297" t="e">
            <v>#REF!</v>
          </cell>
          <cell r="CN297" t="e">
            <v>#REF!</v>
          </cell>
          <cell r="CO297" t="e">
            <v>#REF!</v>
          </cell>
          <cell r="CP297" t="e">
            <v>#REF!</v>
          </cell>
          <cell r="CQ297" t="e">
            <v>#REF!</v>
          </cell>
          <cell r="CR297" t="e">
            <v>#REF!</v>
          </cell>
          <cell r="CS297" t="e">
            <v>#REF!</v>
          </cell>
          <cell r="CT297" t="e">
            <v>#REF!</v>
          </cell>
          <cell r="CU297" t="e">
            <v>#REF!</v>
          </cell>
          <cell r="CV297" t="e">
            <v>#REF!</v>
          </cell>
          <cell r="CW297" t="e">
            <v>#REF!</v>
          </cell>
          <cell r="CX297" t="e">
            <v>#REF!</v>
          </cell>
          <cell r="CY297" t="e">
            <v>#REF!</v>
          </cell>
          <cell r="CZ297" t="e">
            <v>#REF!</v>
          </cell>
          <cell r="DA297" t="e">
            <v>#REF!</v>
          </cell>
          <cell r="DB297" t="e">
            <v>#REF!</v>
          </cell>
          <cell r="DC297" t="e">
            <v>#REF!</v>
          </cell>
          <cell r="DD297" t="e">
            <v>#REF!</v>
          </cell>
          <cell r="DE297" t="e">
            <v>#REF!</v>
          </cell>
          <cell r="DF297" t="e">
            <v>#REF!</v>
          </cell>
          <cell r="DG297" t="e">
            <v>#REF!</v>
          </cell>
          <cell r="DH297" t="e">
            <v>#REF!</v>
          </cell>
          <cell r="DI297" t="e">
            <v>#REF!</v>
          </cell>
          <cell r="DJ297" t="e">
            <v>#REF!</v>
          </cell>
          <cell r="DK297" t="e">
            <v>#REF!</v>
          </cell>
          <cell r="DL297" t="e">
            <v>#REF!</v>
          </cell>
          <cell r="DM297" t="e">
            <v>#REF!</v>
          </cell>
          <cell r="DN297" t="e">
            <v>#REF!</v>
          </cell>
          <cell r="DO297" t="e">
            <v>#REF!</v>
          </cell>
          <cell r="DP297" t="e">
            <v>#REF!</v>
          </cell>
          <cell r="DQ297" t="e">
            <v>#REF!</v>
          </cell>
          <cell r="DR297" t="e">
            <v>#REF!</v>
          </cell>
          <cell r="DS297" t="e">
            <v>#REF!</v>
          </cell>
          <cell r="DT297" t="e">
            <v>#REF!</v>
          </cell>
          <cell r="DU297" t="e">
            <v>#REF!</v>
          </cell>
          <cell r="DV297" t="e">
            <v>#REF!</v>
          </cell>
          <cell r="DW297" t="e">
            <v>#REF!</v>
          </cell>
          <cell r="DX297" t="e">
            <v>#REF!</v>
          </cell>
          <cell r="DY297" t="e">
            <v>#REF!</v>
          </cell>
          <cell r="DZ297" t="e">
            <v>#REF!</v>
          </cell>
          <cell r="EA297" t="e">
            <v>#REF!</v>
          </cell>
          <cell r="EB297" t="e">
            <v>#REF!</v>
          </cell>
          <cell r="EC297" t="e">
            <v>#REF!</v>
          </cell>
          <cell r="ED297" t="e">
            <v>#REF!</v>
          </cell>
          <cell r="EE297" t="e">
            <v>#REF!</v>
          </cell>
          <cell r="EF297" t="e">
            <v>#REF!</v>
          </cell>
          <cell r="EG297" t="e">
            <v>#REF!</v>
          </cell>
          <cell r="EH297" t="e">
            <v>#REF!</v>
          </cell>
          <cell r="EI297" t="e">
            <v>#REF!</v>
          </cell>
          <cell r="EJ297" t="e">
            <v>#REF!</v>
          </cell>
          <cell r="EK297" t="e">
            <v>#REF!</v>
          </cell>
          <cell r="EL297" t="e">
            <v>#REF!</v>
          </cell>
          <cell r="EM297" t="e">
            <v>#REF!</v>
          </cell>
          <cell r="EN297" t="e">
            <v>#REF!</v>
          </cell>
          <cell r="EO297" t="e">
            <v>#REF!</v>
          </cell>
          <cell r="EP297" t="e">
            <v>#REF!</v>
          </cell>
          <cell r="EQ297" t="e">
            <v>#REF!</v>
          </cell>
          <cell r="ER297" t="e">
            <v>#REF!</v>
          </cell>
          <cell r="ES297" t="e">
            <v>#REF!</v>
          </cell>
          <cell r="ET297" t="e">
            <v>#REF!</v>
          </cell>
          <cell r="EU297" t="e">
            <v>#REF!</v>
          </cell>
          <cell r="EV297" t="e">
            <v>#REF!</v>
          </cell>
          <cell r="EW297" t="e">
            <v>#REF!</v>
          </cell>
          <cell r="EX297" t="e">
            <v>#REF!</v>
          </cell>
          <cell r="EY297" t="e">
            <v>#REF!</v>
          </cell>
          <cell r="EZ297" t="e">
            <v>#REF!</v>
          </cell>
          <cell r="FA297" t="e">
            <v>#REF!</v>
          </cell>
          <cell r="FB297" t="e">
            <v>#REF!</v>
          </cell>
          <cell r="FC297" t="e">
            <v>#REF!</v>
          </cell>
          <cell r="FD297" t="e">
            <v>#REF!</v>
          </cell>
          <cell r="FE297" t="e">
            <v>#REF!</v>
          </cell>
          <cell r="FF297" t="e">
            <v>#REF!</v>
          </cell>
          <cell r="FG297" t="e">
            <v>#REF!</v>
          </cell>
          <cell r="FH297" t="e">
            <v>#REF!</v>
          </cell>
          <cell r="FI297" t="e">
            <v>#REF!</v>
          </cell>
          <cell r="FJ297" t="e">
            <v>#REF!</v>
          </cell>
          <cell r="FK297" t="e">
            <v>#REF!</v>
          </cell>
          <cell r="FL297" t="e">
            <v>#REF!</v>
          </cell>
          <cell r="FM297" t="e">
            <v>#REF!</v>
          </cell>
          <cell r="FN297" t="e">
            <v>#REF!</v>
          </cell>
          <cell r="FO297" t="e">
            <v>#REF!</v>
          </cell>
          <cell r="FP297" t="e">
            <v>#REF!</v>
          </cell>
          <cell r="FQ297" t="e">
            <v>#REF!</v>
          </cell>
          <cell r="FR297" t="e">
            <v>#REF!</v>
          </cell>
          <cell r="FS297" t="e">
            <v>#REF!</v>
          </cell>
          <cell r="FT297" t="e">
            <v>#REF!</v>
          </cell>
          <cell r="FU297" t="e">
            <v>#REF!</v>
          </cell>
          <cell r="FV297" t="e">
            <v>#REF!</v>
          </cell>
          <cell r="FW297" t="e">
            <v>#REF!</v>
          </cell>
          <cell r="FX297" t="e">
            <v>#REF!</v>
          </cell>
          <cell r="FY297" t="e">
            <v>#REF!</v>
          </cell>
          <cell r="FZ297" t="e">
            <v>#REF!</v>
          </cell>
          <cell r="GA297" t="e">
            <v>#REF!</v>
          </cell>
          <cell r="GB297" t="e">
            <v>#REF!</v>
          </cell>
          <cell r="GC297" t="e">
            <v>#REF!</v>
          </cell>
          <cell r="GD297" t="e">
            <v>#REF!</v>
          </cell>
          <cell r="GE297" t="e">
            <v>#REF!</v>
          </cell>
          <cell r="GF297" t="e">
            <v>#REF!</v>
          </cell>
          <cell r="GG297" t="e">
            <v>#REF!</v>
          </cell>
          <cell r="GH297" t="e">
            <v>#REF!</v>
          </cell>
          <cell r="GI297" t="e">
            <v>#REF!</v>
          </cell>
          <cell r="GJ297" t="e">
            <v>#REF!</v>
          </cell>
          <cell r="GK297" t="e">
            <v>#REF!</v>
          </cell>
          <cell r="GL297" t="e">
            <v>#REF!</v>
          </cell>
          <cell r="GM297" t="e">
            <v>#REF!</v>
          </cell>
          <cell r="GN297" t="e">
            <v>#REF!</v>
          </cell>
          <cell r="GO297" t="e">
            <v>#REF!</v>
          </cell>
          <cell r="GP297" t="e">
            <v>#REF!</v>
          </cell>
          <cell r="GQ297" t="e">
            <v>#REF!</v>
          </cell>
          <cell r="GR297" t="e">
            <v>#REF!</v>
          </cell>
          <cell r="GS297" t="e">
            <v>#REF!</v>
          </cell>
          <cell r="GT297" t="e">
            <v>#REF!</v>
          </cell>
          <cell r="GU297" t="e">
            <v>#REF!</v>
          </cell>
          <cell r="GV297" t="e">
            <v>#REF!</v>
          </cell>
          <cell r="GW297" t="e">
            <v>#REF!</v>
          </cell>
          <cell r="GX297" t="e">
            <v>#REF!</v>
          </cell>
          <cell r="GY297" t="e">
            <v>#REF!</v>
          </cell>
          <cell r="GZ297" t="e">
            <v>#REF!</v>
          </cell>
          <cell r="HA297" t="e">
            <v>#REF!</v>
          </cell>
          <cell r="HB297" t="e">
            <v>#REF!</v>
          </cell>
          <cell r="HC297" t="e">
            <v>#REF!</v>
          </cell>
          <cell r="HD297" t="e">
            <v>#REF!</v>
          </cell>
          <cell r="HE297" t="e">
            <v>#REF!</v>
          </cell>
          <cell r="HF297" t="e">
            <v>#REF!</v>
          </cell>
          <cell r="HG297" t="e">
            <v>#REF!</v>
          </cell>
          <cell r="HH297" t="e">
            <v>#REF!</v>
          </cell>
          <cell r="HI297" t="e">
            <v>#REF!</v>
          </cell>
          <cell r="HJ297" t="e">
            <v>#REF!</v>
          </cell>
          <cell r="HK297" t="e">
            <v>#REF!</v>
          </cell>
          <cell r="HL297" t="e">
            <v>#REF!</v>
          </cell>
          <cell r="HM297" t="e">
            <v>#REF!</v>
          </cell>
          <cell r="HN297" t="e">
            <v>#REF!</v>
          </cell>
          <cell r="HO297" t="e">
            <v>#REF!</v>
          </cell>
          <cell r="HP297" t="e">
            <v>#REF!</v>
          </cell>
          <cell r="HQ297" t="e">
            <v>#REF!</v>
          </cell>
          <cell r="HR297" t="e">
            <v>#REF!</v>
          </cell>
          <cell r="HS297" t="e">
            <v>#REF!</v>
          </cell>
          <cell r="HT297" t="e">
            <v>#REF!</v>
          </cell>
          <cell r="HU297" t="e">
            <v>#REF!</v>
          </cell>
          <cell r="HV297" t="e">
            <v>#REF!</v>
          </cell>
          <cell r="HW297" t="e">
            <v>#REF!</v>
          </cell>
          <cell r="HX297" t="e">
            <v>#REF!</v>
          </cell>
          <cell r="HY297" t="e">
            <v>#REF!</v>
          </cell>
          <cell r="HZ297" t="e">
            <v>#REF!</v>
          </cell>
          <cell r="IA297" t="e">
            <v>#REF!</v>
          </cell>
          <cell r="IB297" t="e">
            <v>#REF!</v>
          </cell>
          <cell r="IC297" t="e">
            <v>#REF!</v>
          </cell>
          <cell r="ID297" t="e">
            <v>#REF!</v>
          </cell>
          <cell r="IE297" t="e">
            <v>#REF!</v>
          </cell>
          <cell r="IF297" t="e">
            <v>#REF!</v>
          </cell>
          <cell r="IG297" t="e">
            <v>#REF!</v>
          </cell>
          <cell r="IH297" t="e">
            <v>#REF!</v>
          </cell>
          <cell r="II297" t="e">
            <v>#REF!</v>
          </cell>
          <cell r="IJ297" t="e">
            <v>#REF!</v>
          </cell>
          <cell r="IK297" t="e">
            <v>#REF!</v>
          </cell>
          <cell r="IL297" t="e">
            <v>#REF!</v>
          </cell>
          <cell r="IM297" t="e">
            <v>#REF!</v>
          </cell>
          <cell r="IN297" t="e">
            <v>#REF!</v>
          </cell>
          <cell r="IO297" t="e">
            <v>#REF!</v>
          </cell>
          <cell r="IP297" t="e">
            <v>#REF!</v>
          </cell>
          <cell r="IQ297" t="e">
            <v>#REF!</v>
          </cell>
          <cell r="IR297" t="e">
            <v>#REF!</v>
          </cell>
          <cell r="IS297" t="e">
            <v>#REF!</v>
          </cell>
          <cell r="IT297" t="e">
            <v>#REF!</v>
          </cell>
          <cell r="IU297" t="e">
            <v>#REF!</v>
          </cell>
          <cell r="IV297" t="e">
            <v>#REF!</v>
          </cell>
          <cell r="IW297" t="e">
            <v>#REF!</v>
          </cell>
          <cell r="IX297" t="e">
            <v>#REF!</v>
          </cell>
          <cell r="IY297" t="e">
            <v>#REF!</v>
          </cell>
          <cell r="IZ297" t="e">
            <v>#REF!</v>
          </cell>
          <cell r="JA297" t="e">
            <v>#REF!</v>
          </cell>
          <cell r="JB297" t="e">
            <v>#REF!</v>
          </cell>
          <cell r="JC297" t="e">
            <v>#REF!</v>
          </cell>
          <cell r="JD297" t="e">
            <v>#REF!</v>
          </cell>
          <cell r="JE297" t="e">
            <v>#REF!</v>
          </cell>
          <cell r="JF297" t="e">
            <v>#REF!</v>
          </cell>
          <cell r="JG297" t="e">
            <v>#REF!</v>
          </cell>
          <cell r="JH297" t="e">
            <v>#REF!</v>
          </cell>
          <cell r="JI297" t="e">
            <v>#REF!</v>
          </cell>
          <cell r="JJ297" t="e">
            <v>#REF!</v>
          </cell>
          <cell r="JK297" t="e">
            <v>#REF!</v>
          </cell>
        </row>
        <row r="298">
          <cell r="C298" t="str">
            <v>Hokchi</v>
          </cell>
          <cell r="D298" t="str">
            <v>2.1.11</v>
          </cell>
          <cell r="E298" t="str">
            <v>Hokchi2.1.11</v>
          </cell>
          <cell r="F298" t="e">
            <v>#REF!</v>
          </cell>
          <cell r="G298" t="e">
            <v>#REF!</v>
          </cell>
          <cell r="H298" t="e">
            <v>#REF!</v>
          </cell>
          <cell r="I298" t="e">
            <v>#REF!</v>
          </cell>
          <cell r="J298" t="e">
            <v>#REF!</v>
          </cell>
          <cell r="K298" t="e">
            <v>#REF!</v>
          </cell>
          <cell r="L298" t="e">
            <v>#REF!</v>
          </cell>
          <cell r="M298" t="e">
            <v>#REF!</v>
          </cell>
          <cell r="N298" t="e">
            <v>#REF!</v>
          </cell>
          <cell r="O298" t="e">
            <v>#REF!</v>
          </cell>
          <cell r="P298" t="e">
            <v>#REF!</v>
          </cell>
          <cell r="Q298" t="e">
            <v>#REF!</v>
          </cell>
          <cell r="R298" t="e">
            <v>#REF!</v>
          </cell>
          <cell r="S298" t="e">
            <v>#REF!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  <cell r="AD298" t="e">
            <v>#REF!</v>
          </cell>
          <cell r="AE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 t="e">
            <v>#REF!</v>
          </cell>
          <cell r="AJ298" t="e">
            <v>#REF!</v>
          </cell>
          <cell r="AK298" t="e">
            <v>#REF!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  <cell r="AQ298" t="e">
            <v>#REF!</v>
          </cell>
          <cell r="AR298" t="e">
            <v>#REF!</v>
          </cell>
          <cell r="AS298" t="e">
            <v>#REF!</v>
          </cell>
          <cell r="AT298" t="e">
            <v>#REF!</v>
          </cell>
          <cell r="AU298" t="e">
            <v>#REF!</v>
          </cell>
          <cell r="AV298" t="e">
            <v>#REF!</v>
          </cell>
          <cell r="AW298" t="e">
            <v>#REF!</v>
          </cell>
          <cell r="AX298" t="e">
            <v>#REF!</v>
          </cell>
          <cell r="AY298" t="e">
            <v>#REF!</v>
          </cell>
          <cell r="AZ298" t="e">
            <v>#REF!</v>
          </cell>
          <cell r="BA298" t="e">
            <v>#REF!</v>
          </cell>
          <cell r="BB298" t="e">
            <v>#REF!</v>
          </cell>
          <cell r="BC298" t="e">
            <v>#REF!</v>
          </cell>
          <cell r="BD298" t="e">
            <v>#REF!</v>
          </cell>
          <cell r="BE298" t="e">
            <v>#REF!</v>
          </cell>
          <cell r="BF298" t="e">
            <v>#REF!</v>
          </cell>
          <cell r="BG298" t="e">
            <v>#REF!</v>
          </cell>
          <cell r="BH298" t="e">
            <v>#REF!</v>
          </cell>
          <cell r="BI298" t="e">
            <v>#REF!</v>
          </cell>
          <cell r="BJ298" t="e">
            <v>#REF!</v>
          </cell>
          <cell r="BK298" t="e">
            <v>#REF!</v>
          </cell>
          <cell r="BL298" t="e">
            <v>#REF!</v>
          </cell>
          <cell r="BM298" t="e">
            <v>#REF!</v>
          </cell>
          <cell r="BN298" t="e">
            <v>#REF!</v>
          </cell>
          <cell r="BO298" t="e">
            <v>#REF!</v>
          </cell>
          <cell r="BP298" t="e">
            <v>#REF!</v>
          </cell>
          <cell r="BQ298" t="e">
            <v>#REF!</v>
          </cell>
          <cell r="BR298" t="e">
            <v>#REF!</v>
          </cell>
          <cell r="BS298" t="e">
            <v>#REF!</v>
          </cell>
          <cell r="BT298" t="e">
            <v>#REF!</v>
          </cell>
          <cell r="BU298" t="e">
            <v>#REF!</v>
          </cell>
          <cell r="BV298" t="e">
            <v>#REF!</v>
          </cell>
          <cell r="BW298" t="e">
            <v>#REF!</v>
          </cell>
          <cell r="BX298" t="e">
            <v>#REF!</v>
          </cell>
          <cell r="BY298" t="e">
            <v>#REF!</v>
          </cell>
          <cell r="BZ298" t="e">
            <v>#REF!</v>
          </cell>
          <cell r="CA298" t="e">
            <v>#REF!</v>
          </cell>
          <cell r="CB298" t="e">
            <v>#REF!</v>
          </cell>
          <cell r="CC298" t="e">
            <v>#REF!</v>
          </cell>
          <cell r="CD298" t="e">
            <v>#REF!</v>
          </cell>
          <cell r="CE298" t="e">
            <v>#REF!</v>
          </cell>
          <cell r="CF298" t="e">
            <v>#REF!</v>
          </cell>
          <cell r="CG298" t="e">
            <v>#REF!</v>
          </cell>
          <cell r="CH298" t="e">
            <v>#REF!</v>
          </cell>
          <cell r="CI298" t="e">
            <v>#REF!</v>
          </cell>
          <cell r="CJ298" t="e">
            <v>#REF!</v>
          </cell>
          <cell r="CK298" t="e">
            <v>#REF!</v>
          </cell>
          <cell r="CL298" t="e">
            <v>#REF!</v>
          </cell>
          <cell r="CM298" t="e">
            <v>#REF!</v>
          </cell>
          <cell r="CN298" t="e">
            <v>#REF!</v>
          </cell>
          <cell r="CO298" t="e">
            <v>#REF!</v>
          </cell>
          <cell r="CP298" t="e">
            <v>#REF!</v>
          </cell>
          <cell r="CQ298" t="e">
            <v>#REF!</v>
          </cell>
          <cell r="CR298" t="e">
            <v>#REF!</v>
          </cell>
          <cell r="CS298" t="e">
            <v>#REF!</v>
          </cell>
          <cell r="CT298" t="e">
            <v>#REF!</v>
          </cell>
          <cell r="CU298" t="e">
            <v>#REF!</v>
          </cell>
          <cell r="CV298" t="e">
            <v>#REF!</v>
          </cell>
          <cell r="CW298" t="e">
            <v>#REF!</v>
          </cell>
          <cell r="CX298" t="e">
            <v>#REF!</v>
          </cell>
          <cell r="CY298" t="e">
            <v>#REF!</v>
          </cell>
          <cell r="CZ298" t="e">
            <v>#REF!</v>
          </cell>
          <cell r="DA298" t="e">
            <v>#REF!</v>
          </cell>
          <cell r="DB298" t="e">
            <v>#REF!</v>
          </cell>
          <cell r="DC298" t="e">
            <v>#REF!</v>
          </cell>
          <cell r="DD298" t="e">
            <v>#REF!</v>
          </cell>
          <cell r="DE298" t="e">
            <v>#REF!</v>
          </cell>
          <cell r="DF298" t="e">
            <v>#REF!</v>
          </cell>
          <cell r="DG298" t="e">
            <v>#REF!</v>
          </cell>
          <cell r="DH298" t="e">
            <v>#REF!</v>
          </cell>
          <cell r="DI298" t="e">
            <v>#REF!</v>
          </cell>
          <cell r="DJ298" t="e">
            <v>#REF!</v>
          </cell>
          <cell r="DK298" t="e">
            <v>#REF!</v>
          </cell>
          <cell r="DL298" t="e">
            <v>#REF!</v>
          </cell>
          <cell r="DM298" t="e">
            <v>#REF!</v>
          </cell>
          <cell r="DN298" t="e">
            <v>#REF!</v>
          </cell>
          <cell r="DO298" t="e">
            <v>#REF!</v>
          </cell>
          <cell r="DP298" t="e">
            <v>#REF!</v>
          </cell>
          <cell r="DQ298" t="e">
            <v>#REF!</v>
          </cell>
          <cell r="DR298" t="e">
            <v>#REF!</v>
          </cell>
          <cell r="DS298" t="e">
            <v>#REF!</v>
          </cell>
          <cell r="DT298" t="e">
            <v>#REF!</v>
          </cell>
          <cell r="DU298" t="e">
            <v>#REF!</v>
          </cell>
          <cell r="DV298" t="e">
            <v>#REF!</v>
          </cell>
          <cell r="DW298" t="e">
            <v>#REF!</v>
          </cell>
          <cell r="DX298" t="e">
            <v>#REF!</v>
          </cell>
          <cell r="DY298" t="e">
            <v>#REF!</v>
          </cell>
          <cell r="DZ298" t="e">
            <v>#REF!</v>
          </cell>
          <cell r="EA298" t="e">
            <v>#REF!</v>
          </cell>
          <cell r="EB298" t="e">
            <v>#REF!</v>
          </cell>
          <cell r="EC298" t="e">
            <v>#REF!</v>
          </cell>
          <cell r="ED298" t="e">
            <v>#REF!</v>
          </cell>
          <cell r="EE298" t="e">
            <v>#REF!</v>
          </cell>
          <cell r="EF298" t="e">
            <v>#REF!</v>
          </cell>
          <cell r="EG298" t="e">
            <v>#REF!</v>
          </cell>
          <cell r="EH298" t="e">
            <v>#REF!</v>
          </cell>
          <cell r="EI298" t="e">
            <v>#REF!</v>
          </cell>
          <cell r="EJ298" t="e">
            <v>#REF!</v>
          </cell>
          <cell r="EK298" t="e">
            <v>#REF!</v>
          </cell>
          <cell r="EL298" t="e">
            <v>#REF!</v>
          </cell>
          <cell r="EM298" t="e">
            <v>#REF!</v>
          </cell>
          <cell r="EN298" t="e">
            <v>#REF!</v>
          </cell>
          <cell r="EO298" t="e">
            <v>#REF!</v>
          </cell>
          <cell r="EP298" t="e">
            <v>#REF!</v>
          </cell>
          <cell r="EQ298" t="e">
            <v>#REF!</v>
          </cell>
          <cell r="ER298" t="e">
            <v>#REF!</v>
          </cell>
          <cell r="ES298" t="e">
            <v>#REF!</v>
          </cell>
          <cell r="ET298" t="e">
            <v>#REF!</v>
          </cell>
          <cell r="EU298" t="e">
            <v>#REF!</v>
          </cell>
          <cell r="EV298" t="e">
            <v>#REF!</v>
          </cell>
          <cell r="EW298" t="e">
            <v>#REF!</v>
          </cell>
          <cell r="EX298" t="e">
            <v>#REF!</v>
          </cell>
          <cell r="EY298" t="e">
            <v>#REF!</v>
          </cell>
          <cell r="EZ298" t="e">
            <v>#REF!</v>
          </cell>
          <cell r="FA298" t="e">
            <v>#REF!</v>
          </cell>
          <cell r="FB298" t="e">
            <v>#REF!</v>
          </cell>
          <cell r="FC298" t="e">
            <v>#REF!</v>
          </cell>
          <cell r="FD298" t="e">
            <v>#REF!</v>
          </cell>
          <cell r="FE298" t="e">
            <v>#REF!</v>
          </cell>
          <cell r="FF298" t="e">
            <v>#REF!</v>
          </cell>
          <cell r="FG298" t="e">
            <v>#REF!</v>
          </cell>
          <cell r="FH298" t="e">
            <v>#REF!</v>
          </cell>
          <cell r="FI298" t="e">
            <v>#REF!</v>
          </cell>
          <cell r="FJ298" t="e">
            <v>#REF!</v>
          </cell>
          <cell r="FK298" t="e">
            <v>#REF!</v>
          </cell>
          <cell r="FL298" t="e">
            <v>#REF!</v>
          </cell>
          <cell r="FM298" t="e">
            <v>#REF!</v>
          </cell>
          <cell r="FN298" t="e">
            <v>#REF!</v>
          </cell>
          <cell r="FO298" t="e">
            <v>#REF!</v>
          </cell>
          <cell r="FP298" t="e">
            <v>#REF!</v>
          </cell>
          <cell r="FQ298" t="e">
            <v>#REF!</v>
          </cell>
          <cell r="FR298" t="e">
            <v>#REF!</v>
          </cell>
          <cell r="FS298" t="e">
            <v>#REF!</v>
          </cell>
          <cell r="FT298" t="e">
            <v>#REF!</v>
          </cell>
          <cell r="FU298" t="e">
            <v>#REF!</v>
          </cell>
          <cell r="FV298" t="e">
            <v>#REF!</v>
          </cell>
          <cell r="FW298" t="e">
            <v>#REF!</v>
          </cell>
          <cell r="FX298" t="e">
            <v>#REF!</v>
          </cell>
          <cell r="FY298" t="e">
            <v>#REF!</v>
          </cell>
          <cell r="FZ298" t="e">
            <v>#REF!</v>
          </cell>
          <cell r="GA298" t="e">
            <v>#REF!</v>
          </cell>
          <cell r="GB298" t="e">
            <v>#REF!</v>
          </cell>
          <cell r="GC298" t="e">
            <v>#REF!</v>
          </cell>
          <cell r="GD298" t="e">
            <v>#REF!</v>
          </cell>
          <cell r="GE298" t="e">
            <v>#REF!</v>
          </cell>
          <cell r="GF298" t="e">
            <v>#REF!</v>
          </cell>
          <cell r="GG298" t="e">
            <v>#REF!</v>
          </cell>
          <cell r="GH298" t="e">
            <v>#REF!</v>
          </cell>
          <cell r="GI298" t="e">
            <v>#REF!</v>
          </cell>
          <cell r="GJ298" t="e">
            <v>#REF!</v>
          </cell>
          <cell r="GK298" t="e">
            <v>#REF!</v>
          </cell>
          <cell r="GL298" t="e">
            <v>#REF!</v>
          </cell>
          <cell r="GM298" t="e">
            <v>#REF!</v>
          </cell>
          <cell r="GN298" t="e">
            <v>#REF!</v>
          </cell>
          <cell r="GO298" t="e">
            <v>#REF!</v>
          </cell>
          <cell r="GP298" t="e">
            <v>#REF!</v>
          </cell>
          <cell r="GQ298" t="e">
            <v>#REF!</v>
          </cell>
          <cell r="GR298" t="e">
            <v>#REF!</v>
          </cell>
          <cell r="GS298" t="e">
            <v>#REF!</v>
          </cell>
          <cell r="GT298" t="e">
            <v>#REF!</v>
          </cell>
          <cell r="GU298" t="e">
            <v>#REF!</v>
          </cell>
          <cell r="GV298" t="e">
            <v>#REF!</v>
          </cell>
          <cell r="GW298" t="e">
            <v>#REF!</v>
          </cell>
          <cell r="GX298" t="e">
            <v>#REF!</v>
          </cell>
          <cell r="GY298" t="e">
            <v>#REF!</v>
          </cell>
          <cell r="GZ298" t="e">
            <v>#REF!</v>
          </cell>
          <cell r="HA298" t="e">
            <v>#REF!</v>
          </cell>
          <cell r="HB298" t="e">
            <v>#REF!</v>
          </cell>
          <cell r="HC298" t="e">
            <v>#REF!</v>
          </cell>
          <cell r="HD298" t="e">
            <v>#REF!</v>
          </cell>
          <cell r="HE298" t="e">
            <v>#REF!</v>
          </cell>
          <cell r="HF298" t="e">
            <v>#REF!</v>
          </cell>
          <cell r="HG298" t="e">
            <v>#REF!</v>
          </cell>
          <cell r="HH298" t="e">
            <v>#REF!</v>
          </cell>
          <cell r="HI298" t="e">
            <v>#REF!</v>
          </cell>
          <cell r="HJ298" t="e">
            <v>#REF!</v>
          </cell>
          <cell r="HK298" t="e">
            <v>#REF!</v>
          </cell>
          <cell r="HL298" t="e">
            <v>#REF!</v>
          </cell>
          <cell r="HM298" t="e">
            <v>#REF!</v>
          </cell>
          <cell r="HN298" t="e">
            <v>#REF!</v>
          </cell>
          <cell r="HO298" t="e">
            <v>#REF!</v>
          </cell>
          <cell r="HP298" t="e">
            <v>#REF!</v>
          </cell>
          <cell r="HQ298" t="e">
            <v>#REF!</v>
          </cell>
          <cell r="HR298" t="e">
            <v>#REF!</v>
          </cell>
          <cell r="HS298" t="e">
            <v>#REF!</v>
          </cell>
          <cell r="HT298" t="e">
            <v>#REF!</v>
          </cell>
          <cell r="HU298" t="e">
            <v>#REF!</v>
          </cell>
          <cell r="HV298" t="e">
            <v>#REF!</v>
          </cell>
          <cell r="HW298" t="e">
            <v>#REF!</v>
          </cell>
          <cell r="HX298" t="e">
            <v>#REF!</v>
          </cell>
          <cell r="HY298" t="e">
            <v>#REF!</v>
          </cell>
          <cell r="HZ298" t="e">
            <v>#REF!</v>
          </cell>
          <cell r="IA298" t="e">
            <v>#REF!</v>
          </cell>
          <cell r="IB298" t="e">
            <v>#REF!</v>
          </cell>
          <cell r="IC298" t="e">
            <v>#REF!</v>
          </cell>
          <cell r="ID298" t="e">
            <v>#REF!</v>
          </cell>
          <cell r="IE298" t="e">
            <v>#REF!</v>
          </cell>
          <cell r="IF298" t="e">
            <v>#REF!</v>
          </cell>
          <cell r="IG298" t="e">
            <v>#REF!</v>
          </cell>
          <cell r="IH298" t="e">
            <v>#REF!</v>
          </cell>
          <cell r="II298" t="e">
            <v>#REF!</v>
          </cell>
          <cell r="IJ298" t="e">
            <v>#REF!</v>
          </cell>
          <cell r="IK298" t="e">
            <v>#REF!</v>
          </cell>
          <cell r="IL298" t="e">
            <v>#REF!</v>
          </cell>
          <cell r="IM298" t="e">
            <v>#REF!</v>
          </cell>
          <cell r="IN298" t="e">
            <v>#REF!</v>
          </cell>
          <cell r="IO298" t="e">
            <v>#REF!</v>
          </cell>
          <cell r="IP298" t="e">
            <v>#REF!</v>
          </cell>
          <cell r="IQ298" t="e">
            <v>#REF!</v>
          </cell>
          <cell r="IR298" t="e">
            <v>#REF!</v>
          </cell>
          <cell r="IS298" t="e">
            <v>#REF!</v>
          </cell>
          <cell r="IT298" t="e">
            <v>#REF!</v>
          </cell>
          <cell r="IU298" t="e">
            <v>#REF!</v>
          </cell>
          <cell r="IV298" t="e">
            <v>#REF!</v>
          </cell>
          <cell r="IW298" t="e">
            <v>#REF!</v>
          </cell>
          <cell r="IX298" t="e">
            <v>#REF!</v>
          </cell>
          <cell r="IY298" t="e">
            <v>#REF!</v>
          </cell>
          <cell r="IZ298" t="e">
            <v>#REF!</v>
          </cell>
          <cell r="JA298" t="e">
            <v>#REF!</v>
          </cell>
          <cell r="JB298" t="e">
            <v>#REF!</v>
          </cell>
          <cell r="JC298" t="e">
            <v>#REF!</v>
          </cell>
          <cell r="JD298" t="e">
            <v>#REF!</v>
          </cell>
          <cell r="JE298" t="e">
            <v>#REF!</v>
          </cell>
          <cell r="JF298" t="e">
            <v>#REF!</v>
          </cell>
          <cell r="JG298" t="e">
            <v>#REF!</v>
          </cell>
          <cell r="JH298" t="e">
            <v>#REF!</v>
          </cell>
          <cell r="JI298" t="e">
            <v>#REF!</v>
          </cell>
          <cell r="JJ298" t="e">
            <v>#REF!</v>
          </cell>
          <cell r="JK298" t="e">
            <v>#REF!</v>
          </cell>
        </row>
        <row r="299">
          <cell r="C299" t="str">
            <v>Hokchi</v>
          </cell>
          <cell r="D299" t="str">
            <v>2.1.12</v>
          </cell>
          <cell r="E299" t="str">
            <v>Hokchi2.1.12</v>
          </cell>
          <cell r="F299" t="e">
            <v>#REF!</v>
          </cell>
          <cell r="G299" t="e">
            <v>#REF!</v>
          </cell>
          <cell r="H299" t="e">
            <v>#REF!</v>
          </cell>
          <cell r="I299" t="e">
            <v>#REF!</v>
          </cell>
          <cell r="J299" t="e">
            <v>#REF!</v>
          </cell>
          <cell r="K299" t="e">
            <v>#REF!</v>
          </cell>
          <cell r="L299" t="e">
            <v>#REF!</v>
          </cell>
          <cell r="M299" t="e">
            <v>#REF!</v>
          </cell>
          <cell r="N299" t="e">
            <v>#REF!</v>
          </cell>
          <cell r="O299" t="e">
            <v>#REF!</v>
          </cell>
          <cell r="P299" t="e">
            <v>#REF!</v>
          </cell>
          <cell r="Q299" t="e">
            <v>#REF!</v>
          </cell>
          <cell r="R299" t="e">
            <v>#REF!</v>
          </cell>
          <cell r="S299" t="e">
            <v>#REF!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  <cell r="AD299" t="e">
            <v>#REF!</v>
          </cell>
          <cell r="AE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 t="e">
            <v>#REF!</v>
          </cell>
          <cell r="AJ299" t="e">
            <v>#REF!</v>
          </cell>
          <cell r="AK299" t="e">
            <v>#REF!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  <cell r="AQ299" t="e">
            <v>#REF!</v>
          </cell>
          <cell r="AR299" t="e">
            <v>#REF!</v>
          </cell>
          <cell r="AS299" t="e">
            <v>#REF!</v>
          </cell>
          <cell r="AT299" t="e">
            <v>#REF!</v>
          </cell>
          <cell r="AU299" t="e">
            <v>#REF!</v>
          </cell>
          <cell r="AV299" t="e">
            <v>#REF!</v>
          </cell>
          <cell r="AW299" t="e">
            <v>#REF!</v>
          </cell>
          <cell r="AX299" t="e">
            <v>#REF!</v>
          </cell>
          <cell r="AY299" t="e">
            <v>#REF!</v>
          </cell>
          <cell r="AZ299" t="e">
            <v>#REF!</v>
          </cell>
          <cell r="BA299" t="e">
            <v>#REF!</v>
          </cell>
          <cell r="BB299" t="e">
            <v>#REF!</v>
          </cell>
          <cell r="BC299" t="e">
            <v>#REF!</v>
          </cell>
          <cell r="BD299" t="e">
            <v>#REF!</v>
          </cell>
          <cell r="BE299" t="e">
            <v>#REF!</v>
          </cell>
          <cell r="BF299" t="e">
            <v>#REF!</v>
          </cell>
          <cell r="BG299" t="e">
            <v>#REF!</v>
          </cell>
          <cell r="BH299" t="e">
            <v>#REF!</v>
          </cell>
          <cell r="BI299" t="e">
            <v>#REF!</v>
          </cell>
          <cell r="BJ299" t="e">
            <v>#REF!</v>
          </cell>
          <cell r="BK299" t="e">
            <v>#REF!</v>
          </cell>
          <cell r="BL299" t="e">
            <v>#REF!</v>
          </cell>
          <cell r="BM299" t="e">
            <v>#REF!</v>
          </cell>
          <cell r="BN299" t="e">
            <v>#REF!</v>
          </cell>
          <cell r="BO299" t="e">
            <v>#REF!</v>
          </cell>
          <cell r="BP299" t="e">
            <v>#REF!</v>
          </cell>
          <cell r="BQ299" t="e">
            <v>#REF!</v>
          </cell>
          <cell r="BR299" t="e">
            <v>#REF!</v>
          </cell>
          <cell r="BS299" t="e">
            <v>#REF!</v>
          </cell>
          <cell r="BT299" t="e">
            <v>#REF!</v>
          </cell>
          <cell r="BU299" t="e">
            <v>#REF!</v>
          </cell>
          <cell r="BV299" t="e">
            <v>#REF!</v>
          </cell>
          <cell r="BW299" t="e">
            <v>#REF!</v>
          </cell>
          <cell r="BX299" t="e">
            <v>#REF!</v>
          </cell>
          <cell r="BY299" t="e">
            <v>#REF!</v>
          </cell>
          <cell r="BZ299" t="e">
            <v>#REF!</v>
          </cell>
          <cell r="CA299" t="e">
            <v>#REF!</v>
          </cell>
          <cell r="CB299" t="e">
            <v>#REF!</v>
          </cell>
          <cell r="CC299" t="e">
            <v>#REF!</v>
          </cell>
          <cell r="CD299" t="e">
            <v>#REF!</v>
          </cell>
          <cell r="CE299" t="e">
            <v>#REF!</v>
          </cell>
          <cell r="CF299" t="e">
            <v>#REF!</v>
          </cell>
          <cell r="CG299" t="e">
            <v>#REF!</v>
          </cell>
          <cell r="CH299" t="e">
            <v>#REF!</v>
          </cell>
          <cell r="CI299" t="e">
            <v>#REF!</v>
          </cell>
          <cell r="CJ299" t="e">
            <v>#REF!</v>
          </cell>
          <cell r="CK299" t="e">
            <v>#REF!</v>
          </cell>
          <cell r="CL299" t="e">
            <v>#REF!</v>
          </cell>
          <cell r="CM299" t="e">
            <v>#REF!</v>
          </cell>
          <cell r="CN299" t="e">
            <v>#REF!</v>
          </cell>
          <cell r="CO299" t="e">
            <v>#REF!</v>
          </cell>
          <cell r="CP299" t="e">
            <v>#REF!</v>
          </cell>
          <cell r="CQ299" t="e">
            <v>#REF!</v>
          </cell>
          <cell r="CR299" t="e">
            <v>#REF!</v>
          </cell>
          <cell r="CS299" t="e">
            <v>#REF!</v>
          </cell>
          <cell r="CT299" t="e">
            <v>#REF!</v>
          </cell>
          <cell r="CU299" t="e">
            <v>#REF!</v>
          </cell>
          <cell r="CV299" t="e">
            <v>#REF!</v>
          </cell>
          <cell r="CW299" t="e">
            <v>#REF!</v>
          </cell>
          <cell r="CX299" t="e">
            <v>#REF!</v>
          </cell>
          <cell r="CY299" t="e">
            <v>#REF!</v>
          </cell>
          <cell r="CZ299" t="e">
            <v>#REF!</v>
          </cell>
          <cell r="DA299" t="e">
            <v>#REF!</v>
          </cell>
          <cell r="DB299" t="e">
            <v>#REF!</v>
          </cell>
          <cell r="DC299" t="e">
            <v>#REF!</v>
          </cell>
          <cell r="DD299" t="e">
            <v>#REF!</v>
          </cell>
          <cell r="DE299" t="e">
            <v>#REF!</v>
          </cell>
          <cell r="DF299" t="e">
            <v>#REF!</v>
          </cell>
          <cell r="DG299" t="e">
            <v>#REF!</v>
          </cell>
          <cell r="DH299" t="e">
            <v>#REF!</v>
          </cell>
          <cell r="DI299" t="e">
            <v>#REF!</v>
          </cell>
          <cell r="DJ299" t="e">
            <v>#REF!</v>
          </cell>
          <cell r="DK299" t="e">
            <v>#REF!</v>
          </cell>
          <cell r="DL299" t="e">
            <v>#REF!</v>
          </cell>
          <cell r="DM299" t="e">
            <v>#REF!</v>
          </cell>
          <cell r="DN299" t="e">
            <v>#REF!</v>
          </cell>
          <cell r="DO299" t="e">
            <v>#REF!</v>
          </cell>
          <cell r="DP299" t="e">
            <v>#REF!</v>
          </cell>
          <cell r="DQ299" t="e">
            <v>#REF!</v>
          </cell>
          <cell r="DR299" t="e">
            <v>#REF!</v>
          </cell>
          <cell r="DS299" t="e">
            <v>#REF!</v>
          </cell>
          <cell r="DT299" t="e">
            <v>#REF!</v>
          </cell>
          <cell r="DU299" t="e">
            <v>#REF!</v>
          </cell>
          <cell r="DV299" t="e">
            <v>#REF!</v>
          </cell>
          <cell r="DW299" t="e">
            <v>#REF!</v>
          </cell>
          <cell r="DX299" t="e">
            <v>#REF!</v>
          </cell>
          <cell r="DY299" t="e">
            <v>#REF!</v>
          </cell>
          <cell r="DZ299" t="e">
            <v>#REF!</v>
          </cell>
          <cell r="EA299" t="e">
            <v>#REF!</v>
          </cell>
          <cell r="EB299" t="e">
            <v>#REF!</v>
          </cell>
          <cell r="EC299" t="e">
            <v>#REF!</v>
          </cell>
          <cell r="ED299" t="e">
            <v>#REF!</v>
          </cell>
          <cell r="EE299" t="e">
            <v>#REF!</v>
          </cell>
          <cell r="EF299" t="e">
            <v>#REF!</v>
          </cell>
          <cell r="EG299" t="e">
            <v>#REF!</v>
          </cell>
          <cell r="EH299" t="e">
            <v>#REF!</v>
          </cell>
          <cell r="EI299" t="e">
            <v>#REF!</v>
          </cell>
          <cell r="EJ299" t="e">
            <v>#REF!</v>
          </cell>
          <cell r="EK299" t="e">
            <v>#REF!</v>
          </cell>
          <cell r="EL299" t="e">
            <v>#REF!</v>
          </cell>
          <cell r="EM299" t="e">
            <v>#REF!</v>
          </cell>
          <cell r="EN299" t="e">
            <v>#REF!</v>
          </cell>
          <cell r="EO299" t="e">
            <v>#REF!</v>
          </cell>
          <cell r="EP299" t="e">
            <v>#REF!</v>
          </cell>
          <cell r="EQ299" t="e">
            <v>#REF!</v>
          </cell>
          <cell r="ER299" t="e">
            <v>#REF!</v>
          </cell>
          <cell r="ES299" t="e">
            <v>#REF!</v>
          </cell>
          <cell r="ET299" t="e">
            <v>#REF!</v>
          </cell>
          <cell r="EU299" t="e">
            <v>#REF!</v>
          </cell>
          <cell r="EV299" t="e">
            <v>#REF!</v>
          </cell>
          <cell r="EW299" t="e">
            <v>#REF!</v>
          </cell>
          <cell r="EX299" t="e">
            <v>#REF!</v>
          </cell>
          <cell r="EY299" t="e">
            <v>#REF!</v>
          </cell>
          <cell r="EZ299" t="e">
            <v>#REF!</v>
          </cell>
          <cell r="FA299" t="e">
            <v>#REF!</v>
          </cell>
          <cell r="FB299" t="e">
            <v>#REF!</v>
          </cell>
          <cell r="FC299" t="e">
            <v>#REF!</v>
          </cell>
          <cell r="FD299" t="e">
            <v>#REF!</v>
          </cell>
          <cell r="FE299" t="e">
            <v>#REF!</v>
          </cell>
          <cell r="FF299" t="e">
            <v>#REF!</v>
          </cell>
          <cell r="FG299" t="e">
            <v>#REF!</v>
          </cell>
          <cell r="FH299" t="e">
            <v>#REF!</v>
          </cell>
          <cell r="FI299" t="e">
            <v>#REF!</v>
          </cell>
          <cell r="FJ299" t="e">
            <v>#REF!</v>
          </cell>
          <cell r="FK299" t="e">
            <v>#REF!</v>
          </cell>
          <cell r="FL299" t="e">
            <v>#REF!</v>
          </cell>
          <cell r="FM299" t="e">
            <v>#REF!</v>
          </cell>
          <cell r="FN299" t="e">
            <v>#REF!</v>
          </cell>
          <cell r="FO299" t="e">
            <v>#REF!</v>
          </cell>
          <cell r="FP299" t="e">
            <v>#REF!</v>
          </cell>
          <cell r="FQ299" t="e">
            <v>#REF!</v>
          </cell>
          <cell r="FR299" t="e">
            <v>#REF!</v>
          </cell>
          <cell r="FS299" t="e">
            <v>#REF!</v>
          </cell>
          <cell r="FT299" t="e">
            <v>#REF!</v>
          </cell>
          <cell r="FU299" t="e">
            <v>#REF!</v>
          </cell>
          <cell r="FV299" t="e">
            <v>#REF!</v>
          </cell>
          <cell r="FW299" t="e">
            <v>#REF!</v>
          </cell>
          <cell r="FX299" t="e">
            <v>#REF!</v>
          </cell>
          <cell r="FY299" t="e">
            <v>#REF!</v>
          </cell>
          <cell r="FZ299" t="e">
            <v>#REF!</v>
          </cell>
          <cell r="GA299" t="e">
            <v>#REF!</v>
          </cell>
          <cell r="GB299" t="e">
            <v>#REF!</v>
          </cell>
          <cell r="GC299" t="e">
            <v>#REF!</v>
          </cell>
          <cell r="GD299" t="e">
            <v>#REF!</v>
          </cell>
          <cell r="GE299" t="e">
            <v>#REF!</v>
          </cell>
          <cell r="GF299" t="e">
            <v>#REF!</v>
          </cell>
          <cell r="GG299" t="e">
            <v>#REF!</v>
          </cell>
          <cell r="GH299" t="e">
            <v>#REF!</v>
          </cell>
          <cell r="GI299" t="e">
            <v>#REF!</v>
          </cell>
          <cell r="GJ299" t="e">
            <v>#REF!</v>
          </cell>
          <cell r="GK299" t="e">
            <v>#REF!</v>
          </cell>
          <cell r="GL299" t="e">
            <v>#REF!</v>
          </cell>
          <cell r="GM299" t="e">
            <v>#REF!</v>
          </cell>
          <cell r="GN299" t="e">
            <v>#REF!</v>
          </cell>
          <cell r="GO299" t="e">
            <v>#REF!</v>
          </cell>
          <cell r="GP299" t="e">
            <v>#REF!</v>
          </cell>
          <cell r="GQ299" t="e">
            <v>#REF!</v>
          </cell>
          <cell r="GR299" t="e">
            <v>#REF!</v>
          </cell>
          <cell r="GS299" t="e">
            <v>#REF!</v>
          </cell>
          <cell r="GT299" t="e">
            <v>#REF!</v>
          </cell>
          <cell r="GU299" t="e">
            <v>#REF!</v>
          </cell>
          <cell r="GV299" t="e">
            <v>#REF!</v>
          </cell>
          <cell r="GW299" t="e">
            <v>#REF!</v>
          </cell>
          <cell r="GX299" t="e">
            <v>#REF!</v>
          </cell>
          <cell r="GY299" t="e">
            <v>#REF!</v>
          </cell>
          <cell r="GZ299" t="e">
            <v>#REF!</v>
          </cell>
          <cell r="HA299" t="e">
            <v>#REF!</v>
          </cell>
          <cell r="HB299" t="e">
            <v>#REF!</v>
          </cell>
          <cell r="HC299" t="e">
            <v>#REF!</v>
          </cell>
          <cell r="HD299" t="e">
            <v>#REF!</v>
          </cell>
          <cell r="HE299" t="e">
            <v>#REF!</v>
          </cell>
          <cell r="HF299" t="e">
            <v>#REF!</v>
          </cell>
          <cell r="HG299" t="e">
            <v>#REF!</v>
          </cell>
          <cell r="HH299" t="e">
            <v>#REF!</v>
          </cell>
          <cell r="HI299" t="e">
            <v>#REF!</v>
          </cell>
          <cell r="HJ299" t="e">
            <v>#REF!</v>
          </cell>
          <cell r="HK299" t="e">
            <v>#REF!</v>
          </cell>
          <cell r="HL299" t="e">
            <v>#REF!</v>
          </cell>
          <cell r="HM299" t="e">
            <v>#REF!</v>
          </cell>
          <cell r="HN299" t="e">
            <v>#REF!</v>
          </cell>
          <cell r="HO299" t="e">
            <v>#REF!</v>
          </cell>
          <cell r="HP299" t="e">
            <v>#REF!</v>
          </cell>
          <cell r="HQ299" t="e">
            <v>#REF!</v>
          </cell>
          <cell r="HR299" t="e">
            <v>#REF!</v>
          </cell>
          <cell r="HS299" t="e">
            <v>#REF!</v>
          </cell>
          <cell r="HT299" t="e">
            <v>#REF!</v>
          </cell>
          <cell r="HU299" t="e">
            <v>#REF!</v>
          </cell>
          <cell r="HV299" t="e">
            <v>#REF!</v>
          </cell>
          <cell r="HW299" t="e">
            <v>#REF!</v>
          </cell>
          <cell r="HX299" t="e">
            <v>#REF!</v>
          </cell>
          <cell r="HY299" t="e">
            <v>#REF!</v>
          </cell>
          <cell r="HZ299" t="e">
            <v>#REF!</v>
          </cell>
          <cell r="IA299" t="e">
            <v>#REF!</v>
          </cell>
          <cell r="IB299" t="e">
            <v>#REF!</v>
          </cell>
          <cell r="IC299" t="e">
            <v>#REF!</v>
          </cell>
          <cell r="ID299" t="e">
            <v>#REF!</v>
          </cell>
          <cell r="IE299" t="e">
            <v>#REF!</v>
          </cell>
          <cell r="IF299" t="e">
            <v>#REF!</v>
          </cell>
          <cell r="IG299" t="e">
            <v>#REF!</v>
          </cell>
          <cell r="IH299" t="e">
            <v>#REF!</v>
          </cell>
          <cell r="II299" t="e">
            <v>#REF!</v>
          </cell>
          <cell r="IJ299" t="e">
            <v>#REF!</v>
          </cell>
          <cell r="IK299" t="e">
            <v>#REF!</v>
          </cell>
          <cell r="IL299" t="e">
            <v>#REF!</v>
          </cell>
          <cell r="IM299" t="e">
            <v>#REF!</v>
          </cell>
          <cell r="IN299" t="e">
            <v>#REF!</v>
          </cell>
          <cell r="IO299" t="e">
            <v>#REF!</v>
          </cell>
          <cell r="IP299" t="e">
            <v>#REF!</v>
          </cell>
          <cell r="IQ299" t="e">
            <v>#REF!</v>
          </cell>
          <cell r="IR299" t="e">
            <v>#REF!</v>
          </cell>
          <cell r="IS299" t="e">
            <v>#REF!</v>
          </cell>
          <cell r="IT299" t="e">
            <v>#REF!</v>
          </cell>
          <cell r="IU299" t="e">
            <v>#REF!</v>
          </cell>
          <cell r="IV299" t="e">
            <v>#REF!</v>
          </cell>
          <cell r="IW299" t="e">
            <v>#REF!</v>
          </cell>
          <cell r="IX299" t="e">
            <v>#REF!</v>
          </cell>
          <cell r="IY299" t="e">
            <v>#REF!</v>
          </cell>
          <cell r="IZ299" t="e">
            <v>#REF!</v>
          </cell>
          <cell r="JA299" t="e">
            <v>#REF!</v>
          </cell>
          <cell r="JB299" t="e">
            <v>#REF!</v>
          </cell>
          <cell r="JC299" t="e">
            <v>#REF!</v>
          </cell>
          <cell r="JD299" t="e">
            <v>#REF!</v>
          </cell>
          <cell r="JE299" t="e">
            <v>#REF!</v>
          </cell>
          <cell r="JF299" t="e">
            <v>#REF!</v>
          </cell>
          <cell r="JG299" t="e">
            <v>#REF!</v>
          </cell>
          <cell r="JH299" t="e">
            <v>#REF!</v>
          </cell>
          <cell r="JI299" t="e">
            <v>#REF!</v>
          </cell>
          <cell r="JJ299" t="e">
            <v>#REF!</v>
          </cell>
          <cell r="JK299" t="e">
            <v>#REF!</v>
          </cell>
        </row>
        <row r="300">
          <cell r="C300" t="str">
            <v>Hokchi</v>
          </cell>
          <cell r="D300" t="str">
            <v>2.1.13</v>
          </cell>
          <cell r="E300" t="str">
            <v>Hokchi2.1.13</v>
          </cell>
          <cell r="F300" t="e">
            <v>#REF!</v>
          </cell>
          <cell r="G300" t="e">
            <v>#REF!</v>
          </cell>
          <cell r="H300" t="e">
            <v>#REF!</v>
          </cell>
          <cell r="I300" t="e">
            <v>#REF!</v>
          </cell>
          <cell r="J300" t="e">
            <v>#REF!</v>
          </cell>
          <cell r="K300" t="e">
            <v>#REF!</v>
          </cell>
          <cell r="L300" t="e">
            <v>#REF!</v>
          </cell>
          <cell r="M300" t="e">
            <v>#REF!</v>
          </cell>
          <cell r="N300" t="e">
            <v>#REF!</v>
          </cell>
          <cell r="O300" t="e">
            <v>#REF!</v>
          </cell>
          <cell r="P300" t="e">
            <v>#REF!</v>
          </cell>
          <cell r="Q300" t="e">
            <v>#REF!</v>
          </cell>
          <cell r="R300" t="e">
            <v>#REF!</v>
          </cell>
          <cell r="S300" t="e">
            <v>#REF!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  <cell r="AD300" t="e">
            <v>#REF!</v>
          </cell>
          <cell r="AE300" t="e">
            <v>#REF!</v>
          </cell>
          <cell r="AF300" t="e">
            <v>#REF!</v>
          </cell>
          <cell r="AG300" t="e">
            <v>#REF!</v>
          </cell>
          <cell r="AH300" t="e">
            <v>#REF!</v>
          </cell>
          <cell r="AI300" t="e">
            <v>#REF!</v>
          </cell>
          <cell r="AJ300" t="e">
            <v>#REF!</v>
          </cell>
          <cell r="AK300" t="e">
            <v>#REF!</v>
          </cell>
          <cell r="AL300" t="e">
            <v>#REF!</v>
          </cell>
          <cell r="AM300" t="e">
            <v>#REF!</v>
          </cell>
          <cell r="AN300" t="e">
            <v>#REF!</v>
          </cell>
          <cell r="AO300" t="e">
            <v>#REF!</v>
          </cell>
          <cell r="AP300" t="e">
            <v>#REF!</v>
          </cell>
          <cell r="AQ300" t="e">
            <v>#REF!</v>
          </cell>
          <cell r="AR300" t="e">
            <v>#REF!</v>
          </cell>
          <cell r="AS300" t="e">
            <v>#REF!</v>
          </cell>
          <cell r="AT300" t="e">
            <v>#REF!</v>
          </cell>
          <cell r="AU300" t="e">
            <v>#REF!</v>
          </cell>
          <cell r="AV300" t="e">
            <v>#REF!</v>
          </cell>
          <cell r="AW300" t="e">
            <v>#REF!</v>
          </cell>
          <cell r="AX300" t="e">
            <v>#REF!</v>
          </cell>
          <cell r="AY300" t="e">
            <v>#REF!</v>
          </cell>
          <cell r="AZ300" t="e">
            <v>#REF!</v>
          </cell>
          <cell r="BA300" t="e">
            <v>#REF!</v>
          </cell>
          <cell r="BB300" t="e">
            <v>#REF!</v>
          </cell>
          <cell r="BC300" t="e">
            <v>#REF!</v>
          </cell>
          <cell r="BD300" t="e">
            <v>#REF!</v>
          </cell>
          <cell r="BE300" t="e">
            <v>#REF!</v>
          </cell>
          <cell r="BF300" t="e">
            <v>#REF!</v>
          </cell>
          <cell r="BG300" t="e">
            <v>#REF!</v>
          </cell>
          <cell r="BH300" t="e">
            <v>#REF!</v>
          </cell>
          <cell r="BI300" t="e">
            <v>#REF!</v>
          </cell>
          <cell r="BJ300" t="e">
            <v>#REF!</v>
          </cell>
          <cell r="BK300" t="e">
            <v>#REF!</v>
          </cell>
          <cell r="BL300" t="e">
            <v>#REF!</v>
          </cell>
          <cell r="BM300" t="e">
            <v>#REF!</v>
          </cell>
          <cell r="BN300" t="e">
            <v>#REF!</v>
          </cell>
          <cell r="BO300" t="e">
            <v>#REF!</v>
          </cell>
          <cell r="BP300" t="e">
            <v>#REF!</v>
          </cell>
          <cell r="BQ300" t="e">
            <v>#REF!</v>
          </cell>
          <cell r="BR300" t="e">
            <v>#REF!</v>
          </cell>
          <cell r="BS300" t="e">
            <v>#REF!</v>
          </cell>
          <cell r="BT300" t="e">
            <v>#REF!</v>
          </cell>
          <cell r="BU300" t="e">
            <v>#REF!</v>
          </cell>
          <cell r="BV300" t="e">
            <v>#REF!</v>
          </cell>
          <cell r="BW300" t="e">
            <v>#REF!</v>
          </cell>
          <cell r="BX300" t="e">
            <v>#REF!</v>
          </cell>
          <cell r="BY300" t="e">
            <v>#REF!</v>
          </cell>
          <cell r="BZ300" t="e">
            <v>#REF!</v>
          </cell>
          <cell r="CA300" t="e">
            <v>#REF!</v>
          </cell>
          <cell r="CB300" t="e">
            <v>#REF!</v>
          </cell>
          <cell r="CC300" t="e">
            <v>#REF!</v>
          </cell>
          <cell r="CD300" t="e">
            <v>#REF!</v>
          </cell>
          <cell r="CE300" t="e">
            <v>#REF!</v>
          </cell>
          <cell r="CF300" t="e">
            <v>#REF!</v>
          </cell>
          <cell r="CG300" t="e">
            <v>#REF!</v>
          </cell>
          <cell r="CH300" t="e">
            <v>#REF!</v>
          </cell>
          <cell r="CI300" t="e">
            <v>#REF!</v>
          </cell>
          <cell r="CJ300" t="e">
            <v>#REF!</v>
          </cell>
          <cell r="CK300" t="e">
            <v>#REF!</v>
          </cell>
          <cell r="CL300" t="e">
            <v>#REF!</v>
          </cell>
          <cell r="CM300" t="e">
            <v>#REF!</v>
          </cell>
          <cell r="CN300" t="e">
            <v>#REF!</v>
          </cell>
          <cell r="CO300" t="e">
            <v>#REF!</v>
          </cell>
          <cell r="CP300" t="e">
            <v>#REF!</v>
          </cell>
          <cell r="CQ300" t="e">
            <v>#REF!</v>
          </cell>
          <cell r="CR300" t="e">
            <v>#REF!</v>
          </cell>
          <cell r="CS300" t="e">
            <v>#REF!</v>
          </cell>
          <cell r="CT300" t="e">
            <v>#REF!</v>
          </cell>
          <cell r="CU300" t="e">
            <v>#REF!</v>
          </cell>
          <cell r="CV300" t="e">
            <v>#REF!</v>
          </cell>
          <cell r="CW300" t="e">
            <v>#REF!</v>
          </cell>
          <cell r="CX300" t="e">
            <v>#REF!</v>
          </cell>
          <cell r="CY300" t="e">
            <v>#REF!</v>
          </cell>
          <cell r="CZ300" t="e">
            <v>#REF!</v>
          </cell>
          <cell r="DA300" t="e">
            <v>#REF!</v>
          </cell>
          <cell r="DB300" t="e">
            <v>#REF!</v>
          </cell>
          <cell r="DC300" t="e">
            <v>#REF!</v>
          </cell>
          <cell r="DD300" t="e">
            <v>#REF!</v>
          </cell>
          <cell r="DE300" t="e">
            <v>#REF!</v>
          </cell>
          <cell r="DF300" t="e">
            <v>#REF!</v>
          </cell>
          <cell r="DG300" t="e">
            <v>#REF!</v>
          </cell>
          <cell r="DH300" t="e">
            <v>#REF!</v>
          </cell>
          <cell r="DI300" t="e">
            <v>#REF!</v>
          </cell>
          <cell r="DJ300" t="e">
            <v>#REF!</v>
          </cell>
          <cell r="DK300" t="e">
            <v>#REF!</v>
          </cell>
          <cell r="DL300" t="e">
            <v>#REF!</v>
          </cell>
          <cell r="DM300" t="e">
            <v>#REF!</v>
          </cell>
          <cell r="DN300" t="e">
            <v>#REF!</v>
          </cell>
          <cell r="DO300" t="e">
            <v>#REF!</v>
          </cell>
          <cell r="DP300" t="e">
            <v>#REF!</v>
          </cell>
          <cell r="DQ300" t="e">
            <v>#REF!</v>
          </cell>
          <cell r="DR300" t="e">
            <v>#REF!</v>
          </cell>
          <cell r="DS300" t="e">
            <v>#REF!</v>
          </cell>
          <cell r="DT300" t="e">
            <v>#REF!</v>
          </cell>
          <cell r="DU300" t="e">
            <v>#REF!</v>
          </cell>
          <cell r="DV300" t="e">
            <v>#REF!</v>
          </cell>
          <cell r="DW300" t="e">
            <v>#REF!</v>
          </cell>
          <cell r="DX300" t="e">
            <v>#REF!</v>
          </cell>
          <cell r="DY300" t="e">
            <v>#REF!</v>
          </cell>
          <cell r="DZ300" t="e">
            <v>#REF!</v>
          </cell>
          <cell r="EA300" t="e">
            <v>#REF!</v>
          </cell>
          <cell r="EB300" t="e">
            <v>#REF!</v>
          </cell>
          <cell r="EC300" t="e">
            <v>#REF!</v>
          </cell>
          <cell r="ED300" t="e">
            <v>#REF!</v>
          </cell>
          <cell r="EE300" t="e">
            <v>#REF!</v>
          </cell>
          <cell r="EF300" t="e">
            <v>#REF!</v>
          </cell>
          <cell r="EG300" t="e">
            <v>#REF!</v>
          </cell>
          <cell r="EH300" t="e">
            <v>#REF!</v>
          </cell>
          <cell r="EI300" t="e">
            <v>#REF!</v>
          </cell>
          <cell r="EJ300" t="e">
            <v>#REF!</v>
          </cell>
          <cell r="EK300" t="e">
            <v>#REF!</v>
          </cell>
          <cell r="EL300" t="e">
            <v>#REF!</v>
          </cell>
          <cell r="EM300" t="e">
            <v>#REF!</v>
          </cell>
          <cell r="EN300" t="e">
            <v>#REF!</v>
          </cell>
          <cell r="EO300" t="e">
            <v>#REF!</v>
          </cell>
          <cell r="EP300" t="e">
            <v>#REF!</v>
          </cell>
          <cell r="EQ300" t="e">
            <v>#REF!</v>
          </cell>
          <cell r="ER300" t="e">
            <v>#REF!</v>
          </cell>
          <cell r="ES300" t="e">
            <v>#REF!</v>
          </cell>
          <cell r="ET300" t="e">
            <v>#REF!</v>
          </cell>
          <cell r="EU300" t="e">
            <v>#REF!</v>
          </cell>
          <cell r="EV300" t="e">
            <v>#REF!</v>
          </cell>
          <cell r="EW300" t="e">
            <v>#REF!</v>
          </cell>
          <cell r="EX300" t="e">
            <v>#REF!</v>
          </cell>
          <cell r="EY300" t="e">
            <v>#REF!</v>
          </cell>
          <cell r="EZ300" t="e">
            <v>#REF!</v>
          </cell>
          <cell r="FA300" t="e">
            <v>#REF!</v>
          </cell>
          <cell r="FB300" t="e">
            <v>#REF!</v>
          </cell>
          <cell r="FC300" t="e">
            <v>#REF!</v>
          </cell>
          <cell r="FD300" t="e">
            <v>#REF!</v>
          </cell>
          <cell r="FE300" t="e">
            <v>#REF!</v>
          </cell>
          <cell r="FF300" t="e">
            <v>#REF!</v>
          </cell>
          <cell r="FG300" t="e">
            <v>#REF!</v>
          </cell>
          <cell r="FH300" t="e">
            <v>#REF!</v>
          </cell>
          <cell r="FI300" t="e">
            <v>#REF!</v>
          </cell>
          <cell r="FJ300" t="e">
            <v>#REF!</v>
          </cell>
          <cell r="FK300" t="e">
            <v>#REF!</v>
          </cell>
          <cell r="FL300" t="e">
            <v>#REF!</v>
          </cell>
          <cell r="FM300" t="e">
            <v>#REF!</v>
          </cell>
          <cell r="FN300" t="e">
            <v>#REF!</v>
          </cell>
          <cell r="FO300" t="e">
            <v>#REF!</v>
          </cell>
          <cell r="FP300" t="e">
            <v>#REF!</v>
          </cell>
          <cell r="FQ300" t="e">
            <v>#REF!</v>
          </cell>
          <cell r="FR300" t="e">
            <v>#REF!</v>
          </cell>
          <cell r="FS300" t="e">
            <v>#REF!</v>
          </cell>
          <cell r="FT300" t="e">
            <v>#REF!</v>
          </cell>
          <cell r="FU300" t="e">
            <v>#REF!</v>
          </cell>
          <cell r="FV300" t="e">
            <v>#REF!</v>
          </cell>
          <cell r="FW300" t="e">
            <v>#REF!</v>
          </cell>
          <cell r="FX300" t="e">
            <v>#REF!</v>
          </cell>
          <cell r="FY300" t="e">
            <v>#REF!</v>
          </cell>
          <cell r="FZ300" t="e">
            <v>#REF!</v>
          </cell>
          <cell r="GA300" t="e">
            <v>#REF!</v>
          </cell>
          <cell r="GB300" t="e">
            <v>#REF!</v>
          </cell>
          <cell r="GC300" t="e">
            <v>#REF!</v>
          </cell>
          <cell r="GD300" t="e">
            <v>#REF!</v>
          </cell>
          <cell r="GE300" t="e">
            <v>#REF!</v>
          </cell>
          <cell r="GF300" t="e">
            <v>#REF!</v>
          </cell>
          <cell r="GG300" t="e">
            <v>#REF!</v>
          </cell>
          <cell r="GH300" t="e">
            <v>#REF!</v>
          </cell>
          <cell r="GI300" t="e">
            <v>#REF!</v>
          </cell>
          <cell r="GJ300" t="e">
            <v>#REF!</v>
          </cell>
          <cell r="GK300" t="e">
            <v>#REF!</v>
          </cell>
          <cell r="GL300" t="e">
            <v>#REF!</v>
          </cell>
          <cell r="GM300" t="e">
            <v>#REF!</v>
          </cell>
          <cell r="GN300" t="e">
            <v>#REF!</v>
          </cell>
          <cell r="GO300" t="e">
            <v>#REF!</v>
          </cell>
          <cell r="GP300" t="e">
            <v>#REF!</v>
          </cell>
          <cell r="GQ300" t="e">
            <v>#REF!</v>
          </cell>
          <cell r="GR300" t="e">
            <v>#REF!</v>
          </cell>
          <cell r="GS300" t="e">
            <v>#REF!</v>
          </cell>
          <cell r="GT300" t="e">
            <v>#REF!</v>
          </cell>
          <cell r="GU300" t="e">
            <v>#REF!</v>
          </cell>
          <cell r="GV300" t="e">
            <v>#REF!</v>
          </cell>
          <cell r="GW300" t="e">
            <v>#REF!</v>
          </cell>
          <cell r="GX300" t="e">
            <v>#REF!</v>
          </cell>
          <cell r="GY300" t="e">
            <v>#REF!</v>
          </cell>
          <cell r="GZ300" t="e">
            <v>#REF!</v>
          </cell>
          <cell r="HA300" t="e">
            <v>#REF!</v>
          </cell>
          <cell r="HB300" t="e">
            <v>#REF!</v>
          </cell>
          <cell r="HC300" t="e">
            <v>#REF!</v>
          </cell>
          <cell r="HD300" t="e">
            <v>#REF!</v>
          </cell>
          <cell r="HE300" t="e">
            <v>#REF!</v>
          </cell>
          <cell r="HF300" t="e">
            <v>#REF!</v>
          </cell>
          <cell r="HG300" t="e">
            <v>#REF!</v>
          </cell>
          <cell r="HH300" t="e">
            <v>#REF!</v>
          </cell>
          <cell r="HI300" t="e">
            <v>#REF!</v>
          </cell>
          <cell r="HJ300" t="e">
            <v>#REF!</v>
          </cell>
          <cell r="HK300" t="e">
            <v>#REF!</v>
          </cell>
          <cell r="HL300" t="e">
            <v>#REF!</v>
          </cell>
          <cell r="HM300" t="e">
            <v>#REF!</v>
          </cell>
          <cell r="HN300" t="e">
            <v>#REF!</v>
          </cell>
          <cell r="HO300" t="e">
            <v>#REF!</v>
          </cell>
          <cell r="HP300" t="e">
            <v>#REF!</v>
          </cell>
          <cell r="HQ300" t="e">
            <v>#REF!</v>
          </cell>
          <cell r="HR300" t="e">
            <v>#REF!</v>
          </cell>
          <cell r="HS300" t="e">
            <v>#REF!</v>
          </cell>
          <cell r="HT300" t="e">
            <v>#REF!</v>
          </cell>
          <cell r="HU300" t="e">
            <v>#REF!</v>
          </cell>
          <cell r="HV300" t="e">
            <v>#REF!</v>
          </cell>
          <cell r="HW300" t="e">
            <v>#REF!</v>
          </cell>
          <cell r="HX300" t="e">
            <v>#REF!</v>
          </cell>
          <cell r="HY300" t="e">
            <v>#REF!</v>
          </cell>
          <cell r="HZ300" t="e">
            <v>#REF!</v>
          </cell>
          <cell r="IA300" t="e">
            <v>#REF!</v>
          </cell>
          <cell r="IB300" t="e">
            <v>#REF!</v>
          </cell>
          <cell r="IC300" t="e">
            <v>#REF!</v>
          </cell>
          <cell r="ID300" t="e">
            <v>#REF!</v>
          </cell>
          <cell r="IE300" t="e">
            <v>#REF!</v>
          </cell>
          <cell r="IF300" t="e">
            <v>#REF!</v>
          </cell>
          <cell r="IG300" t="e">
            <v>#REF!</v>
          </cell>
          <cell r="IH300" t="e">
            <v>#REF!</v>
          </cell>
          <cell r="II300" t="e">
            <v>#REF!</v>
          </cell>
          <cell r="IJ300" t="e">
            <v>#REF!</v>
          </cell>
          <cell r="IK300" t="e">
            <v>#REF!</v>
          </cell>
          <cell r="IL300" t="e">
            <v>#REF!</v>
          </cell>
          <cell r="IM300" t="e">
            <v>#REF!</v>
          </cell>
          <cell r="IN300" t="e">
            <v>#REF!</v>
          </cell>
          <cell r="IO300" t="e">
            <v>#REF!</v>
          </cell>
          <cell r="IP300" t="e">
            <v>#REF!</v>
          </cell>
          <cell r="IQ300" t="e">
            <v>#REF!</v>
          </cell>
          <cell r="IR300" t="e">
            <v>#REF!</v>
          </cell>
          <cell r="IS300" t="e">
            <v>#REF!</v>
          </cell>
          <cell r="IT300" t="e">
            <v>#REF!</v>
          </cell>
          <cell r="IU300" t="e">
            <v>#REF!</v>
          </cell>
          <cell r="IV300" t="e">
            <v>#REF!</v>
          </cell>
          <cell r="IW300" t="e">
            <v>#REF!</v>
          </cell>
          <cell r="IX300" t="e">
            <v>#REF!</v>
          </cell>
          <cell r="IY300" t="e">
            <v>#REF!</v>
          </cell>
          <cell r="IZ300" t="e">
            <v>#REF!</v>
          </cell>
          <cell r="JA300" t="e">
            <v>#REF!</v>
          </cell>
          <cell r="JB300" t="e">
            <v>#REF!</v>
          </cell>
          <cell r="JC300" t="e">
            <v>#REF!</v>
          </cell>
          <cell r="JD300" t="e">
            <v>#REF!</v>
          </cell>
          <cell r="JE300" t="e">
            <v>#REF!</v>
          </cell>
          <cell r="JF300" t="e">
            <v>#REF!</v>
          </cell>
          <cell r="JG300" t="e">
            <v>#REF!</v>
          </cell>
          <cell r="JH300" t="e">
            <v>#REF!</v>
          </cell>
          <cell r="JI300" t="e">
            <v>#REF!</v>
          </cell>
          <cell r="JJ300" t="e">
            <v>#REF!</v>
          </cell>
          <cell r="JK300" t="e">
            <v>#REF!</v>
          </cell>
        </row>
        <row r="301">
          <cell r="C301" t="str">
            <v>Hokchi</v>
          </cell>
          <cell r="D301" t="str">
            <v>2.1.14</v>
          </cell>
          <cell r="E301" t="str">
            <v>Hokchi2.1.14</v>
          </cell>
          <cell r="F301" t="e">
            <v>#REF!</v>
          </cell>
          <cell r="G301" t="e">
            <v>#REF!</v>
          </cell>
          <cell r="H301" t="e">
            <v>#REF!</v>
          </cell>
          <cell r="I301" t="e">
            <v>#REF!</v>
          </cell>
          <cell r="J301" t="e">
            <v>#REF!</v>
          </cell>
          <cell r="K301" t="e">
            <v>#REF!</v>
          </cell>
          <cell r="L301" t="e">
            <v>#REF!</v>
          </cell>
          <cell r="M301" t="e">
            <v>#REF!</v>
          </cell>
          <cell r="N301" t="e">
            <v>#REF!</v>
          </cell>
          <cell r="O301" t="e">
            <v>#REF!</v>
          </cell>
          <cell r="P301" t="e">
            <v>#REF!</v>
          </cell>
          <cell r="Q301" t="e">
            <v>#REF!</v>
          </cell>
          <cell r="R301" t="e">
            <v>#REF!</v>
          </cell>
          <cell r="S301" t="e">
            <v>#REF!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  <cell r="AD301" t="e">
            <v>#REF!</v>
          </cell>
          <cell r="AE301" t="e">
            <v>#REF!</v>
          </cell>
          <cell r="AF301" t="e">
            <v>#REF!</v>
          </cell>
          <cell r="AG301" t="e">
            <v>#REF!</v>
          </cell>
          <cell r="AH301" t="e">
            <v>#REF!</v>
          </cell>
          <cell r="AI301" t="e">
            <v>#REF!</v>
          </cell>
          <cell r="AJ301" t="e">
            <v>#REF!</v>
          </cell>
          <cell r="AK301" t="e">
            <v>#REF!</v>
          </cell>
          <cell r="AL301" t="e">
            <v>#REF!</v>
          </cell>
          <cell r="AM301" t="e">
            <v>#REF!</v>
          </cell>
          <cell r="AN301" t="e">
            <v>#REF!</v>
          </cell>
          <cell r="AO301" t="e">
            <v>#REF!</v>
          </cell>
          <cell r="AP301" t="e">
            <v>#REF!</v>
          </cell>
          <cell r="AQ301" t="e">
            <v>#REF!</v>
          </cell>
          <cell r="AR301" t="e">
            <v>#REF!</v>
          </cell>
          <cell r="AS301" t="e">
            <v>#REF!</v>
          </cell>
          <cell r="AT301" t="e">
            <v>#REF!</v>
          </cell>
          <cell r="AU301" t="e">
            <v>#REF!</v>
          </cell>
          <cell r="AV301" t="e">
            <v>#REF!</v>
          </cell>
          <cell r="AW301" t="e">
            <v>#REF!</v>
          </cell>
          <cell r="AX301" t="e">
            <v>#REF!</v>
          </cell>
          <cell r="AY301" t="e">
            <v>#REF!</v>
          </cell>
          <cell r="AZ301" t="e">
            <v>#REF!</v>
          </cell>
          <cell r="BA301" t="e">
            <v>#REF!</v>
          </cell>
          <cell r="BB301" t="e">
            <v>#REF!</v>
          </cell>
          <cell r="BC301" t="e">
            <v>#REF!</v>
          </cell>
          <cell r="BD301" t="e">
            <v>#REF!</v>
          </cell>
          <cell r="BE301" t="e">
            <v>#REF!</v>
          </cell>
          <cell r="BF301" t="e">
            <v>#REF!</v>
          </cell>
          <cell r="BG301" t="e">
            <v>#REF!</v>
          </cell>
          <cell r="BH301" t="e">
            <v>#REF!</v>
          </cell>
          <cell r="BI301" t="e">
            <v>#REF!</v>
          </cell>
          <cell r="BJ301" t="e">
            <v>#REF!</v>
          </cell>
          <cell r="BK301" t="e">
            <v>#REF!</v>
          </cell>
          <cell r="BL301" t="e">
            <v>#REF!</v>
          </cell>
          <cell r="BM301" t="e">
            <v>#REF!</v>
          </cell>
          <cell r="BN301" t="e">
            <v>#REF!</v>
          </cell>
          <cell r="BO301" t="e">
            <v>#REF!</v>
          </cell>
          <cell r="BP301" t="e">
            <v>#REF!</v>
          </cell>
          <cell r="BQ301" t="e">
            <v>#REF!</v>
          </cell>
          <cell r="BR301" t="e">
            <v>#REF!</v>
          </cell>
          <cell r="BS301" t="e">
            <v>#REF!</v>
          </cell>
          <cell r="BT301" t="e">
            <v>#REF!</v>
          </cell>
          <cell r="BU301" t="e">
            <v>#REF!</v>
          </cell>
          <cell r="BV301" t="e">
            <v>#REF!</v>
          </cell>
          <cell r="BW301" t="e">
            <v>#REF!</v>
          </cell>
          <cell r="BX301" t="e">
            <v>#REF!</v>
          </cell>
          <cell r="BY301" t="e">
            <v>#REF!</v>
          </cell>
          <cell r="BZ301" t="e">
            <v>#REF!</v>
          </cell>
          <cell r="CA301" t="e">
            <v>#REF!</v>
          </cell>
          <cell r="CB301" t="e">
            <v>#REF!</v>
          </cell>
          <cell r="CC301" t="e">
            <v>#REF!</v>
          </cell>
          <cell r="CD301" t="e">
            <v>#REF!</v>
          </cell>
          <cell r="CE301" t="e">
            <v>#REF!</v>
          </cell>
          <cell r="CF301" t="e">
            <v>#REF!</v>
          </cell>
          <cell r="CG301" t="e">
            <v>#REF!</v>
          </cell>
          <cell r="CH301" t="e">
            <v>#REF!</v>
          </cell>
          <cell r="CI301" t="e">
            <v>#REF!</v>
          </cell>
          <cell r="CJ301" t="e">
            <v>#REF!</v>
          </cell>
          <cell r="CK301" t="e">
            <v>#REF!</v>
          </cell>
          <cell r="CL301" t="e">
            <v>#REF!</v>
          </cell>
          <cell r="CM301" t="e">
            <v>#REF!</v>
          </cell>
          <cell r="CN301" t="e">
            <v>#REF!</v>
          </cell>
          <cell r="CO301" t="e">
            <v>#REF!</v>
          </cell>
          <cell r="CP301" t="e">
            <v>#REF!</v>
          </cell>
          <cell r="CQ301" t="e">
            <v>#REF!</v>
          </cell>
          <cell r="CR301" t="e">
            <v>#REF!</v>
          </cell>
          <cell r="CS301" t="e">
            <v>#REF!</v>
          </cell>
          <cell r="CT301" t="e">
            <v>#REF!</v>
          </cell>
          <cell r="CU301" t="e">
            <v>#REF!</v>
          </cell>
          <cell r="CV301" t="e">
            <v>#REF!</v>
          </cell>
          <cell r="CW301" t="e">
            <v>#REF!</v>
          </cell>
          <cell r="CX301" t="e">
            <v>#REF!</v>
          </cell>
          <cell r="CY301" t="e">
            <v>#REF!</v>
          </cell>
          <cell r="CZ301" t="e">
            <v>#REF!</v>
          </cell>
          <cell r="DA301" t="e">
            <v>#REF!</v>
          </cell>
          <cell r="DB301" t="e">
            <v>#REF!</v>
          </cell>
          <cell r="DC301" t="e">
            <v>#REF!</v>
          </cell>
          <cell r="DD301" t="e">
            <v>#REF!</v>
          </cell>
          <cell r="DE301" t="e">
            <v>#REF!</v>
          </cell>
          <cell r="DF301" t="e">
            <v>#REF!</v>
          </cell>
          <cell r="DG301" t="e">
            <v>#REF!</v>
          </cell>
          <cell r="DH301" t="e">
            <v>#REF!</v>
          </cell>
          <cell r="DI301" t="e">
            <v>#REF!</v>
          </cell>
          <cell r="DJ301" t="e">
            <v>#REF!</v>
          </cell>
          <cell r="DK301" t="e">
            <v>#REF!</v>
          </cell>
          <cell r="DL301" t="e">
            <v>#REF!</v>
          </cell>
          <cell r="DM301" t="e">
            <v>#REF!</v>
          </cell>
          <cell r="DN301" t="e">
            <v>#REF!</v>
          </cell>
          <cell r="DO301" t="e">
            <v>#REF!</v>
          </cell>
          <cell r="DP301" t="e">
            <v>#REF!</v>
          </cell>
          <cell r="DQ301" t="e">
            <v>#REF!</v>
          </cell>
          <cell r="DR301" t="e">
            <v>#REF!</v>
          </cell>
          <cell r="DS301" t="e">
            <v>#REF!</v>
          </cell>
          <cell r="DT301" t="e">
            <v>#REF!</v>
          </cell>
          <cell r="DU301" t="e">
            <v>#REF!</v>
          </cell>
          <cell r="DV301" t="e">
            <v>#REF!</v>
          </cell>
          <cell r="DW301" t="e">
            <v>#REF!</v>
          </cell>
          <cell r="DX301" t="e">
            <v>#REF!</v>
          </cell>
          <cell r="DY301" t="e">
            <v>#REF!</v>
          </cell>
          <cell r="DZ301" t="e">
            <v>#REF!</v>
          </cell>
          <cell r="EA301" t="e">
            <v>#REF!</v>
          </cell>
          <cell r="EB301" t="e">
            <v>#REF!</v>
          </cell>
          <cell r="EC301" t="e">
            <v>#REF!</v>
          </cell>
          <cell r="ED301" t="e">
            <v>#REF!</v>
          </cell>
          <cell r="EE301" t="e">
            <v>#REF!</v>
          </cell>
          <cell r="EF301" t="e">
            <v>#REF!</v>
          </cell>
          <cell r="EG301" t="e">
            <v>#REF!</v>
          </cell>
          <cell r="EH301" t="e">
            <v>#REF!</v>
          </cell>
          <cell r="EI301" t="e">
            <v>#REF!</v>
          </cell>
          <cell r="EJ301" t="e">
            <v>#REF!</v>
          </cell>
          <cell r="EK301" t="e">
            <v>#REF!</v>
          </cell>
          <cell r="EL301" t="e">
            <v>#REF!</v>
          </cell>
          <cell r="EM301" t="e">
            <v>#REF!</v>
          </cell>
          <cell r="EN301" t="e">
            <v>#REF!</v>
          </cell>
          <cell r="EO301" t="e">
            <v>#REF!</v>
          </cell>
          <cell r="EP301" t="e">
            <v>#REF!</v>
          </cell>
          <cell r="EQ301" t="e">
            <v>#REF!</v>
          </cell>
          <cell r="ER301" t="e">
            <v>#REF!</v>
          </cell>
          <cell r="ES301" t="e">
            <v>#REF!</v>
          </cell>
          <cell r="ET301" t="e">
            <v>#REF!</v>
          </cell>
          <cell r="EU301" t="e">
            <v>#REF!</v>
          </cell>
          <cell r="EV301" t="e">
            <v>#REF!</v>
          </cell>
          <cell r="EW301" t="e">
            <v>#REF!</v>
          </cell>
          <cell r="EX301" t="e">
            <v>#REF!</v>
          </cell>
          <cell r="EY301" t="e">
            <v>#REF!</v>
          </cell>
          <cell r="EZ301" t="e">
            <v>#REF!</v>
          </cell>
          <cell r="FA301" t="e">
            <v>#REF!</v>
          </cell>
          <cell r="FB301" t="e">
            <v>#REF!</v>
          </cell>
          <cell r="FC301" t="e">
            <v>#REF!</v>
          </cell>
          <cell r="FD301" t="e">
            <v>#REF!</v>
          </cell>
          <cell r="FE301" t="e">
            <v>#REF!</v>
          </cell>
          <cell r="FF301" t="e">
            <v>#REF!</v>
          </cell>
          <cell r="FG301" t="e">
            <v>#REF!</v>
          </cell>
          <cell r="FH301" t="e">
            <v>#REF!</v>
          </cell>
          <cell r="FI301" t="e">
            <v>#REF!</v>
          </cell>
          <cell r="FJ301" t="e">
            <v>#REF!</v>
          </cell>
          <cell r="FK301" t="e">
            <v>#REF!</v>
          </cell>
          <cell r="FL301" t="e">
            <v>#REF!</v>
          </cell>
          <cell r="FM301" t="e">
            <v>#REF!</v>
          </cell>
          <cell r="FN301" t="e">
            <v>#REF!</v>
          </cell>
          <cell r="FO301" t="e">
            <v>#REF!</v>
          </cell>
          <cell r="FP301" t="e">
            <v>#REF!</v>
          </cell>
          <cell r="FQ301" t="e">
            <v>#REF!</v>
          </cell>
          <cell r="FR301" t="e">
            <v>#REF!</v>
          </cell>
          <cell r="FS301" t="e">
            <v>#REF!</v>
          </cell>
          <cell r="FT301" t="e">
            <v>#REF!</v>
          </cell>
          <cell r="FU301" t="e">
            <v>#REF!</v>
          </cell>
          <cell r="FV301" t="e">
            <v>#REF!</v>
          </cell>
          <cell r="FW301" t="e">
            <v>#REF!</v>
          </cell>
          <cell r="FX301" t="e">
            <v>#REF!</v>
          </cell>
          <cell r="FY301" t="e">
            <v>#REF!</v>
          </cell>
          <cell r="FZ301" t="e">
            <v>#REF!</v>
          </cell>
          <cell r="GA301" t="e">
            <v>#REF!</v>
          </cell>
          <cell r="GB301" t="e">
            <v>#REF!</v>
          </cell>
          <cell r="GC301" t="e">
            <v>#REF!</v>
          </cell>
          <cell r="GD301" t="e">
            <v>#REF!</v>
          </cell>
          <cell r="GE301" t="e">
            <v>#REF!</v>
          </cell>
          <cell r="GF301" t="e">
            <v>#REF!</v>
          </cell>
          <cell r="GG301" t="e">
            <v>#REF!</v>
          </cell>
          <cell r="GH301" t="e">
            <v>#REF!</v>
          </cell>
          <cell r="GI301" t="e">
            <v>#REF!</v>
          </cell>
          <cell r="GJ301" t="e">
            <v>#REF!</v>
          </cell>
          <cell r="GK301" t="e">
            <v>#REF!</v>
          </cell>
          <cell r="GL301" t="e">
            <v>#REF!</v>
          </cell>
          <cell r="GM301" t="e">
            <v>#REF!</v>
          </cell>
          <cell r="GN301" t="e">
            <v>#REF!</v>
          </cell>
          <cell r="GO301" t="e">
            <v>#REF!</v>
          </cell>
          <cell r="GP301" t="e">
            <v>#REF!</v>
          </cell>
          <cell r="GQ301" t="e">
            <v>#REF!</v>
          </cell>
          <cell r="GR301" t="e">
            <v>#REF!</v>
          </cell>
          <cell r="GS301" t="e">
            <v>#REF!</v>
          </cell>
          <cell r="GT301" t="e">
            <v>#REF!</v>
          </cell>
          <cell r="GU301" t="e">
            <v>#REF!</v>
          </cell>
          <cell r="GV301" t="e">
            <v>#REF!</v>
          </cell>
          <cell r="GW301" t="e">
            <v>#REF!</v>
          </cell>
          <cell r="GX301" t="e">
            <v>#REF!</v>
          </cell>
          <cell r="GY301" t="e">
            <v>#REF!</v>
          </cell>
          <cell r="GZ301" t="e">
            <v>#REF!</v>
          </cell>
          <cell r="HA301" t="e">
            <v>#REF!</v>
          </cell>
          <cell r="HB301" t="e">
            <v>#REF!</v>
          </cell>
          <cell r="HC301" t="e">
            <v>#REF!</v>
          </cell>
          <cell r="HD301" t="e">
            <v>#REF!</v>
          </cell>
          <cell r="HE301" t="e">
            <v>#REF!</v>
          </cell>
          <cell r="HF301" t="e">
            <v>#REF!</v>
          </cell>
          <cell r="HG301" t="e">
            <v>#REF!</v>
          </cell>
          <cell r="HH301" t="e">
            <v>#REF!</v>
          </cell>
          <cell r="HI301" t="e">
            <v>#REF!</v>
          </cell>
          <cell r="HJ301" t="e">
            <v>#REF!</v>
          </cell>
          <cell r="HK301" t="e">
            <v>#REF!</v>
          </cell>
          <cell r="HL301" t="e">
            <v>#REF!</v>
          </cell>
          <cell r="HM301" t="e">
            <v>#REF!</v>
          </cell>
          <cell r="HN301" t="e">
            <v>#REF!</v>
          </cell>
          <cell r="HO301" t="e">
            <v>#REF!</v>
          </cell>
          <cell r="HP301" t="e">
            <v>#REF!</v>
          </cell>
          <cell r="HQ301" t="e">
            <v>#REF!</v>
          </cell>
          <cell r="HR301" t="e">
            <v>#REF!</v>
          </cell>
          <cell r="HS301" t="e">
            <v>#REF!</v>
          </cell>
          <cell r="HT301" t="e">
            <v>#REF!</v>
          </cell>
          <cell r="HU301" t="e">
            <v>#REF!</v>
          </cell>
          <cell r="HV301" t="e">
            <v>#REF!</v>
          </cell>
          <cell r="HW301" t="e">
            <v>#REF!</v>
          </cell>
          <cell r="HX301" t="e">
            <v>#REF!</v>
          </cell>
          <cell r="HY301" t="e">
            <v>#REF!</v>
          </cell>
          <cell r="HZ301" t="e">
            <v>#REF!</v>
          </cell>
          <cell r="IA301" t="e">
            <v>#REF!</v>
          </cell>
          <cell r="IB301" t="e">
            <v>#REF!</v>
          </cell>
          <cell r="IC301" t="e">
            <v>#REF!</v>
          </cell>
          <cell r="ID301" t="e">
            <v>#REF!</v>
          </cell>
          <cell r="IE301" t="e">
            <v>#REF!</v>
          </cell>
          <cell r="IF301" t="e">
            <v>#REF!</v>
          </cell>
          <cell r="IG301" t="e">
            <v>#REF!</v>
          </cell>
          <cell r="IH301" t="e">
            <v>#REF!</v>
          </cell>
          <cell r="II301" t="e">
            <v>#REF!</v>
          </cell>
          <cell r="IJ301" t="e">
            <v>#REF!</v>
          </cell>
          <cell r="IK301" t="e">
            <v>#REF!</v>
          </cell>
          <cell r="IL301" t="e">
            <v>#REF!</v>
          </cell>
          <cell r="IM301" t="e">
            <v>#REF!</v>
          </cell>
          <cell r="IN301" t="e">
            <v>#REF!</v>
          </cell>
          <cell r="IO301" t="e">
            <v>#REF!</v>
          </cell>
          <cell r="IP301" t="e">
            <v>#REF!</v>
          </cell>
          <cell r="IQ301" t="e">
            <v>#REF!</v>
          </cell>
          <cell r="IR301" t="e">
            <v>#REF!</v>
          </cell>
          <cell r="IS301" t="e">
            <v>#REF!</v>
          </cell>
          <cell r="IT301" t="e">
            <v>#REF!</v>
          </cell>
          <cell r="IU301" t="e">
            <v>#REF!</v>
          </cell>
          <cell r="IV301" t="e">
            <v>#REF!</v>
          </cell>
          <cell r="IW301" t="e">
            <v>#REF!</v>
          </cell>
          <cell r="IX301" t="e">
            <v>#REF!</v>
          </cell>
          <cell r="IY301" t="e">
            <v>#REF!</v>
          </cell>
          <cell r="IZ301" t="e">
            <v>#REF!</v>
          </cell>
          <cell r="JA301" t="e">
            <v>#REF!</v>
          </cell>
          <cell r="JB301" t="e">
            <v>#REF!</v>
          </cell>
          <cell r="JC301" t="e">
            <v>#REF!</v>
          </cell>
          <cell r="JD301" t="e">
            <v>#REF!</v>
          </cell>
          <cell r="JE301" t="e">
            <v>#REF!</v>
          </cell>
          <cell r="JF301" t="e">
            <v>#REF!</v>
          </cell>
          <cell r="JG301" t="e">
            <v>#REF!</v>
          </cell>
          <cell r="JH301" t="e">
            <v>#REF!</v>
          </cell>
          <cell r="JI301" t="e">
            <v>#REF!</v>
          </cell>
          <cell r="JJ301" t="e">
            <v>#REF!</v>
          </cell>
          <cell r="JK301" t="e">
            <v>#REF!</v>
          </cell>
        </row>
        <row r="302">
          <cell r="C302" t="str">
            <v>Hokchi</v>
          </cell>
          <cell r="D302" t="str">
            <v>2.1.15</v>
          </cell>
          <cell r="E302" t="str">
            <v>Hokchi2.1.15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  <cell r="S302" t="e">
            <v>#REF!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  <cell r="AD302" t="e">
            <v>#REF!</v>
          </cell>
          <cell r="AE302" t="e">
            <v>#REF!</v>
          </cell>
          <cell r="AF302" t="e">
            <v>#REF!</v>
          </cell>
          <cell r="AG302" t="e">
            <v>#REF!</v>
          </cell>
          <cell r="AH302" t="e">
            <v>#REF!</v>
          </cell>
          <cell r="AI302" t="e">
            <v>#REF!</v>
          </cell>
          <cell r="AJ302" t="e">
            <v>#REF!</v>
          </cell>
          <cell r="AK302" t="e">
            <v>#REF!</v>
          </cell>
          <cell r="AL302" t="e">
            <v>#REF!</v>
          </cell>
          <cell r="AM302" t="e">
            <v>#REF!</v>
          </cell>
          <cell r="AN302" t="e">
            <v>#REF!</v>
          </cell>
          <cell r="AO302" t="e">
            <v>#REF!</v>
          </cell>
          <cell r="AP302" t="e">
            <v>#REF!</v>
          </cell>
          <cell r="AQ302" t="e">
            <v>#REF!</v>
          </cell>
          <cell r="AR302" t="e">
            <v>#REF!</v>
          </cell>
          <cell r="AS302" t="e">
            <v>#REF!</v>
          </cell>
          <cell r="AT302" t="e">
            <v>#REF!</v>
          </cell>
          <cell r="AU302" t="e">
            <v>#REF!</v>
          </cell>
          <cell r="AV302" t="e">
            <v>#REF!</v>
          </cell>
          <cell r="AW302" t="e">
            <v>#REF!</v>
          </cell>
          <cell r="AX302" t="e">
            <v>#REF!</v>
          </cell>
          <cell r="AY302" t="e">
            <v>#REF!</v>
          </cell>
          <cell r="AZ302" t="e">
            <v>#REF!</v>
          </cell>
          <cell r="BA302" t="e">
            <v>#REF!</v>
          </cell>
          <cell r="BB302" t="e">
            <v>#REF!</v>
          </cell>
          <cell r="BC302" t="e">
            <v>#REF!</v>
          </cell>
          <cell r="BD302" t="e">
            <v>#REF!</v>
          </cell>
          <cell r="BE302" t="e">
            <v>#REF!</v>
          </cell>
          <cell r="BF302" t="e">
            <v>#REF!</v>
          </cell>
          <cell r="BG302" t="e">
            <v>#REF!</v>
          </cell>
          <cell r="BH302" t="e">
            <v>#REF!</v>
          </cell>
          <cell r="BI302" t="e">
            <v>#REF!</v>
          </cell>
          <cell r="BJ302" t="e">
            <v>#REF!</v>
          </cell>
          <cell r="BK302" t="e">
            <v>#REF!</v>
          </cell>
          <cell r="BL302" t="e">
            <v>#REF!</v>
          </cell>
          <cell r="BM302" t="e">
            <v>#REF!</v>
          </cell>
          <cell r="BN302" t="e">
            <v>#REF!</v>
          </cell>
          <cell r="BO302" t="e">
            <v>#REF!</v>
          </cell>
          <cell r="BP302" t="e">
            <v>#REF!</v>
          </cell>
          <cell r="BQ302" t="e">
            <v>#REF!</v>
          </cell>
          <cell r="BR302" t="e">
            <v>#REF!</v>
          </cell>
          <cell r="BS302" t="e">
            <v>#REF!</v>
          </cell>
          <cell r="BT302" t="e">
            <v>#REF!</v>
          </cell>
          <cell r="BU302" t="e">
            <v>#REF!</v>
          </cell>
          <cell r="BV302" t="e">
            <v>#REF!</v>
          </cell>
          <cell r="BW302" t="e">
            <v>#REF!</v>
          </cell>
          <cell r="BX302" t="e">
            <v>#REF!</v>
          </cell>
          <cell r="BY302" t="e">
            <v>#REF!</v>
          </cell>
          <cell r="BZ302" t="e">
            <v>#REF!</v>
          </cell>
          <cell r="CA302" t="e">
            <v>#REF!</v>
          </cell>
          <cell r="CB302" t="e">
            <v>#REF!</v>
          </cell>
          <cell r="CC302" t="e">
            <v>#REF!</v>
          </cell>
          <cell r="CD302" t="e">
            <v>#REF!</v>
          </cell>
          <cell r="CE302" t="e">
            <v>#REF!</v>
          </cell>
          <cell r="CF302" t="e">
            <v>#REF!</v>
          </cell>
          <cell r="CG302" t="e">
            <v>#REF!</v>
          </cell>
          <cell r="CH302" t="e">
            <v>#REF!</v>
          </cell>
          <cell r="CI302" t="e">
            <v>#REF!</v>
          </cell>
          <cell r="CJ302" t="e">
            <v>#REF!</v>
          </cell>
          <cell r="CK302" t="e">
            <v>#REF!</v>
          </cell>
          <cell r="CL302" t="e">
            <v>#REF!</v>
          </cell>
          <cell r="CM302" t="e">
            <v>#REF!</v>
          </cell>
          <cell r="CN302" t="e">
            <v>#REF!</v>
          </cell>
          <cell r="CO302" t="e">
            <v>#REF!</v>
          </cell>
          <cell r="CP302" t="e">
            <v>#REF!</v>
          </cell>
          <cell r="CQ302" t="e">
            <v>#REF!</v>
          </cell>
          <cell r="CR302" t="e">
            <v>#REF!</v>
          </cell>
          <cell r="CS302" t="e">
            <v>#REF!</v>
          </cell>
          <cell r="CT302" t="e">
            <v>#REF!</v>
          </cell>
          <cell r="CU302" t="e">
            <v>#REF!</v>
          </cell>
          <cell r="CV302" t="e">
            <v>#REF!</v>
          </cell>
          <cell r="CW302" t="e">
            <v>#REF!</v>
          </cell>
          <cell r="CX302" t="e">
            <v>#REF!</v>
          </cell>
          <cell r="CY302" t="e">
            <v>#REF!</v>
          </cell>
          <cell r="CZ302" t="e">
            <v>#REF!</v>
          </cell>
          <cell r="DA302" t="e">
            <v>#REF!</v>
          </cell>
          <cell r="DB302" t="e">
            <v>#REF!</v>
          </cell>
          <cell r="DC302" t="e">
            <v>#REF!</v>
          </cell>
          <cell r="DD302" t="e">
            <v>#REF!</v>
          </cell>
          <cell r="DE302" t="e">
            <v>#REF!</v>
          </cell>
          <cell r="DF302" t="e">
            <v>#REF!</v>
          </cell>
          <cell r="DG302" t="e">
            <v>#REF!</v>
          </cell>
          <cell r="DH302" t="e">
            <v>#REF!</v>
          </cell>
          <cell r="DI302" t="e">
            <v>#REF!</v>
          </cell>
          <cell r="DJ302" t="e">
            <v>#REF!</v>
          </cell>
          <cell r="DK302" t="e">
            <v>#REF!</v>
          </cell>
          <cell r="DL302" t="e">
            <v>#REF!</v>
          </cell>
          <cell r="DM302" t="e">
            <v>#REF!</v>
          </cell>
          <cell r="DN302" t="e">
            <v>#REF!</v>
          </cell>
          <cell r="DO302" t="e">
            <v>#REF!</v>
          </cell>
          <cell r="DP302" t="e">
            <v>#REF!</v>
          </cell>
          <cell r="DQ302" t="e">
            <v>#REF!</v>
          </cell>
          <cell r="DR302" t="e">
            <v>#REF!</v>
          </cell>
          <cell r="DS302" t="e">
            <v>#REF!</v>
          </cell>
          <cell r="DT302" t="e">
            <v>#REF!</v>
          </cell>
          <cell r="DU302" t="e">
            <v>#REF!</v>
          </cell>
          <cell r="DV302" t="e">
            <v>#REF!</v>
          </cell>
          <cell r="DW302" t="e">
            <v>#REF!</v>
          </cell>
          <cell r="DX302" t="e">
            <v>#REF!</v>
          </cell>
          <cell r="DY302" t="e">
            <v>#REF!</v>
          </cell>
          <cell r="DZ302" t="e">
            <v>#REF!</v>
          </cell>
          <cell r="EA302" t="e">
            <v>#REF!</v>
          </cell>
          <cell r="EB302" t="e">
            <v>#REF!</v>
          </cell>
          <cell r="EC302" t="e">
            <v>#REF!</v>
          </cell>
          <cell r="ED302" t="e">
            <v>#REF!</v>
          </cell>
          <cell r="EE302" t="e">
            <v>#REF!</v>
          </cell>
          <cell r="EF302" t="e">
            <v>#REF!</v>
          </cell>
          <cell r="EG302" t="e">
            <v>#REF!</v>
          </cell>
          <cell r="EH302" t="e">
            <v>#REF!</v>
          </cell>
          <cell r="EI302" t="e">
            <v>#REF!</v>
          </cell>
          <cell r="EJ302" t="e">
            <v>#REF!</v>
          </cell>
          <cell r="EK302" t="e">
            <v>#REF!</v>
          </cell>
          <cell r="EL302" t="e">
            <v>#REF!</v>
          </cell>
          <cell r="EM302" t="e">
            <v>#REF!</v>
          </cell>
          <cell r="EN302" t="e">
            <v>#REF!</v>
          </cell>
          <cell r="EO302" t="e">
            <v>#REF!</v>
          </cell>
          <cell r="EP302" t="e">
            <v>#REF!</v>
          </cell>
          <cell r="EQ302" t="e">
            <v>#REF!</v>
          </cell>
          <cell r="ER302" t="e">
            <v>#REF!</v>
          </cell>
          <cell r="ES302" t="e">
            <v>#REF!</v>
          </cell>
          <cell r="ET302" t="e">
            <v>#REF!</v>
          </cell>
          <cell r="EU302" t="e">
            <v>#REF!</v>
          </cell>
          <cell r="EV302" t="e">
            <v>#REF!</v>
          </cell>
          <cell r="EW302" t="e">
            <v>#REF!</v>
          </cell>
          <cell r="EX302" t="e">
            <v>#REF!</v>
          </cell>
          <cell r="EY302" t="e">
            <v>#REF!</v>
          </cell>
          <cell r="EZ302" t="e">
            <v>#REF!</v>
          </cell>
          <cell r="FA302" t="e">
            <v>#REF!</v>
          </cell>
          <cell r="FB302" t="e">
            <v>#REF!</v>
          </cell>
          <cell r="FC302" t="e">
            <v>#REF!</v>
          </cell>
          <cell r="FD302" t="e">
            <v>#REF!</v>
          </cell>
          <cell r="FE302" t="e">
            <v>#REF!</v>
          </cell>
          <cell r="FF302" t="e">
            <v>#REF!</v>
          </cell>
          <cell r="FG302" t="e">
            <v>#REF!</v>
          </cell>
          <cell r="FH302" t="e">
            <v>#REF!</v>
          </cell>
          <cell r="FI302" t="e">
            <v>#REF!</v>
          </cell>
          <cell r="FJ302" t="e">
            <v>#REF!</v>
          </cell>
          <cell r="FK302" t="e">
            <v>#REF!</v>
          </cell>
          <cell r="FL302" t="e">
            <v>#REF!</v>
          </cell>
          <cell r="FM302" t="e">
            <v>#REF!</v>
          </cell>
          <cell r="FN302" t="e">
            <v>#REF!</v>
          </cell>
          <cell r="FO302" t="e">
            <v>#REF!</v>
          </cell>
          <cell r="FP302" t="e">
            <v>#REF!</v>
          </cell>
          <cell r="FQ302" t="e">
            <v>#REF!</v>
          </cell>
          <cell r="FR302" t="e">
            <v>#REF!</v>
          </cell>
          <cell r="FS302" t="e">
            <v>#REF!</v>
          </cell>
          <cell r="FT302" t="e">
            <v>#REF!</v>
          </cell>
          <cell r="FU302" t="e">
            <v>#REF!</v>
          </cell>
          <cell r="FV302" t="e">
            <v>#REF!</v>
          </cell>
          <cell r="FW302" t="e">
            <v>#REF!</v>
          </cell>
          <cell r="FX302" t="e">
            <v>#REF!</v>
          </cell>
          <cell r="FY302" t="e">
            <v>#REF!</v>
          </cell>
          <cell r="FZ302" t="e">
            <v>#REF!</v>
          </cell>
          <cell r="GA302" t="e">
            <v>#REF!</v>
          </cell>
          <cell r="GB302" t="e">
            <v>#REF!</v>
          </cell>
          <cell r="GC302" t="e">
            <v>#REF!</v>
          </cell>
          <cell r="GD302" t="e">
            <v>#REF!</v>
          </cell>
          <cell r="GE302" t="e">
            <v>#REF!</v>
          </cell>
          <cell r="GF302" t="e">
            <v>#REF!</v>
          </cell>
          <cell r="GG302" t="e">
            <v>#REF!</v>
          </cell>
          <cell r="GH302" t="e">
            <v>#REF!</v>
          </cell>
          <cell r="GI302" t="e">
            <v>#REF!</v>
          </cell>
          <cell r="GJ302" t="e">
            <v>#REF!</v>
          </cell>
          <cell r="GK302" t="e">
            <v>#REF!</v>
          </cell>
          <cell r="GL302" t="e">
            <v>#REF!</v>
          </cell>
          <cell r="GM302" t="e">
            <v>#REF!</v>
          </cell>
          <cell r="GN302" t="e">
            <v>#REF!</v>
          </cell>
          <cell r="GO302" t="e">
            <v>#REF!</v>
          </cell>
          <cell r="GP302" t="e">
            <v>#REF!</v>
          </cell>
          <cell r="GQ302" t="e">
            <v>#REF!</v>
          </cell>
          <cell r="GR302" t="e">
            <v>#REF!</v>
          </cell>
          <cell r="GS302" t="e">
            <v>#REF!</v>
          </cell>
          <cell r="GT302" t="e">
            <v>#REF!</v>
          </cell>
          <cell r="GU302" t="e">
            <v>#REF!</v>
          </cell>
          <cell r="GV302" t="e">
            <v>#REF!</v>
          </cell>
          <cell r="GW302" t="e">
            <v>#REF!</v>
          </cell>
          <cell r="GX302" t="e">
            <v>#REF!</v>
          </cell>
          <cell r="GY302" t="e">
            <v>#REF!</v>
          </cell>
          <cell r="GZ302" t="e">
            <v>#REF!</v>
          </cell>
          <cell r="HA302" t="e">
            <v>#REF!</v>
          </cell>
          <cell r="HB302" t="e">
            <v>#REF!</v>
          </cell>
          <cell r="HC302" t="e">
            <v>#REF!</v>
          </cell>
          <cell r="HD302" t="e">
            <v>#REF!</v>
          </cell>
          <cell r="HE302" t="e">
            <v>#REF!</v>
          </cell>
          <cell r="HF302" t="e">
            <v>#REF!</v>
          </cell>
          <cell r="HG302" t="e">
            <v>#REF!</v>
          </cell>
          <cell r="HH302" t="e">
            <v>#REF!</v>
          </cell>
          <cell r="HI302" t="e">
            <v>#REF!</v>
          </cell>
          <cell r="HJ302" t="e">
            <v>#REF!</v>
          </cell>
          <cell r="HK302" t="e">
            <v>#REF!</v>
          </cell>
          <cell r="HL302" t="e">
            <v>#REF!</v>
          </cell>
          <cell r="HM302" t="e">
            <v>#REF!</v>
          </cell>
          <cell r="HN302" t="e">
            <v>#REF!</v>
          </cell>
          <cell r="HO302" t="e">
            <v>#REF!</v>
          </cell>
          <cell r="HP302" t="e">
            <v>#REF!</v>
          </cell>
          <cell r="HQ302" t="e">
            <v>#REF!</v>
          </cell>
          <cell r="HR302" t="e">
            <v>#REF!</v>
          </cell>
          <cell r="HS302" t="e">
            <v>#REF!</v>
          </cell>
          <cell r="HT302" t="e">
            <v>#REF!</v>
          </cell>
          <cell r="HU302" t="e">
            <v>#REF!</v>
          </cell>
          <cell r="HV302" t="e">
            <v>#REF!</v>
          </cell>
          <cell r="HW302" t="e">
            <v>#REF!</v>
          </cell>
          <cell r="HX302" t="e">
            <v>#REF!</v>
          </cell>
          <cell r="HY302" t="e">
            <v>#REF!</v>
          </cell>
          <cell r="HZ302" t="e">
            <v>#REF!</v>
          </cell>
          <cell r="IA302" t="e">
            <v>#REF!</v>
          </cell>
          <cell r="IB302" t="e">
            <v>#REF!</v>
          </cell>
          <cell r="IC302" t="e">
            <v>#REF!</v>
          </cell>
          <cell r="ID302" t="e">
            <v>#REF!</v>
          </cell>
          <cell r="IE302" t="e">
            <v>#REF!</v>
          </cell>
          <cell r="IF302" t="e">
            <v>#REF!</v>
          </cell>
          <cell r="IG302" t="e">
            <v>#REF!</v>
          </cell>
          <cell r="IH302" t="e">
            <v>#REF!</v>
          </cell>
          <cell r="II302" t="e">
            <v>#REF!</v>
          </cell>
          <cell r="IJ302" t="e">
            <v>#REF!</v>
          </cell>
          <cell r="IK302" t="e">
            <v>#REF!</v>
          </cell>
          <cell r="IL302" t="e">
            <v>#REF!</v>
          </cell>
          <cell r="IM302" t="e">
            <v>#REF!</v>
          </cell>
          <cell r="IN302" t="e">
            <v>#REF!</v>
          </cell>
          <cell r="IO302" t="e">
            <v>#REF!</v>
          </cell>
          <cell r="IP302" t="e">
            <v>#REF!</v>
          </cell>
          <cell r="IQ302" t="e">
            <v>#REF!</v>
          </cell>
          <cell r="IR302" t="e">
            <v>#REF!</v>
          </cell>
          <cell r="IS302" t="e">
            <v>#REF!</v>
          </cell>
          <cell r="IT302" t="e">
            <v>#REF!</v>
          </cell>
          <cell r="IU302" t="e">
            <v>#REF!</v>
          </cell>
          <cell r="IV302" t="e">
            <v>#REF!</v>
          </cell>
          <cell r="IW302" t="e">
            <v>#REF!</v>
          </cell>
          <cell r="IX302" t="e">
            <v>#REF!</v>
          </cell>
          <cell r="IY302" t="e">
            <v>#REF!</v>
          </cell>
          <cell r="IZ302" t="e">
            <v>#REF!</v>
          </cell>
          <cell r="JA302" t="e">
            <v>#REF!</v>
          </cell>
          <cell r="JB302" t="e">
            <v>#REF!</v>
          </cell>
          <cell r="JC302" t="e">
            <v>#REF!</v>
          </cell>
          <cell r="JD302" t="e">
            <v>#REF!</v>
          </cell>
          <cell r="JE302" t="e">
            <v>#REF!</v>
          </cell>
          <cell r="JF302" t="e">
            <v>#REF!</v>
          </cell>
          <cell r="JG302" t="e">
            <v>#REF!</v>
          </cell>
          <cell r="JH302" t="e">
            <v>#REF!</v>
          </cell>
          <cell r="JI302" t="e">
            <v>#REF!</v>
          </cell>
          <cell r="JJ302" t="e">
            <v>#REF!</v>
          </cell>
          <cell r="JK302" t="e">
            <v>#REF!</v>
          </cell>
        </row>
        <row r="303">
          <cell r="C303" t="str">
            <v>Hokchi</v>
          </cell>
          <cell r="D303" t="str">
            <v>2.1.16</v>
          </cell>
          <cell r="E303" t="str">
            <v>Hokchi2.1.16</v>
          </cell>
          <cell r="F303" t="e">
            <v>#REF!</v>
          </cell>
          <cell r="G303" t="e">
            <v>#REF!</v>
          </cell>
          <cell r="H303" t="e">
            <v>#REF!</v>
          </cell>
          <cell r="I303" t="e">
            <v>#REF!</v>
          </cell>
          <cell r="J303" t="e">
            <v>#REF!</v>
          </cell>
          <cell r="K303" t="e">
            <v>#REF!</v>
          </cell>
          <cell r="L303" t="e">
            <v>#REF!</v>
          </cell>
          <cell r="M303" t="e">
            <v>#REF!</v>
          </cell>
          <cell r="N303" t="e">
            <v>#REF!</v>
          </cell>
          <cell r="O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I303" t="e">
            <v>#REF!</v>
          </cell>
          <cell r="AJ303" t="e">
            <v>#REF!</v>
          </cell>
          <cell r="AK303" t="e">
            <v>#REF!</v>
          </cell>
          <cell r="AL303" t="e">
            <v>#REF!</v>
          </cell>
          <cell r="AM303" t="e">
            <v>#REF!</v>
          </cell>
          <cell r="AN303" t="e">
            <v>#REF!</v>
          </cell>
          <cell r="AO303" t="e">
            <v>#REF!</v>
          </cell>
          <cell r="AP303" t="e">
            <v>#REF!</v>
          </cell>
          <cell r="AQ303" t="e">
            <v>#REF!</v>
          </cell>
          <cell r="AR303" t="e">
            <v>#REF!</v>
          </cell>
          <cell r="AS303" t="e">
            <v>#REF!</v>
          </cell>
          <cell r="AT303" t="e">
            <v>#REF!</v>
          </cell>
          <cell r="AU303" t="e">
            <v>#REF!</v>
          </cell>
          <cell r="AV303" t="e">
            <v>#REF!</v>
          </cell>
          <cell r="AW303" t="e">
            <v>#REF!</v>
          </cell>
          <cell r="AX303" t="e">
            <v>#REF!</v>
          </cell>
          <cell r="AY303" t="e">
            <v>#REF!</v>
          </cell>
          <cell r="AZ303" t="e">
            <v>#REF!</v>
          </cell>
          <cell r="BA303" t="e">
            <v>#REF!</v>
          </cell>
          <cell r="BB303" t="e">
            <v>#REF!</v>
          </cell>
          <cell r="BC303" t="e">
            <v>#REF!</v>
          </cell>
          <cell r="BD303" t="e">
            <v>#REF!</v>
          </cell>
          <cell r="BE303" t="e">
            <v>#REF!</v>
          </cell>
          <cell r="BF303" t="e">
            <v>#REF!</v>
          </cell>
          <cell r="BG303" t="e">
            <v>#REF!</v>
          </cell>
          <cell r="BH303" t="e">
            <v>#REF!</v>
          </cell>
          <cell r="BI303" t="e">
            <v>#REF!</v>
          </cell>
          <cell r="BJ303" t="e">
            <v>#REF!</v>
          </cell>
          <cell r="BK303" t="e">
            <v>#REF!</v>
          </cell>
          <cell r="BL303" t="e">
            <v>#REF!</v>
          </cell>
          <cell r="BM303" t="e">
            <v>#REF!</v>
          </cell>
          <cell r="BN303" t="e">
            <v>#REF!</v>
          </cell>
          <cell r="BO303" t="e">
            <v>#REF!</v>
          </cell>
          <cell r="BP303" t="e">
            <v>#REF!</v>
          </cell>
          <cell r="BQ303" t="e">
            <v>#REF!</v>
          </cell>
          <cell r="BR303" t="e">
            <v>#REF!</v>
          </cell>
          <cell r="BS303" t="e">
            <v>#REF!</v>
          </cell>
          <cell r="BT303" t="e">
            <v>#REF!</v>
          </cell>
          <cell r="BU303" t="e">
            <v>#REF!</v>
          </cell>
          <cell r="BV303" t="e">
            <v>#REF!</v>
          </cell>
          <cell r="BW303" t="e">
            <v>#REF!</v>
          </cell>
          <cell r="BX303" t="e">
            <v>#REF!</v>
          </cell>
          <cell r="BY303" t="e">
            <v>#REF!</v>
          </cell>
          <cell r="BZ303" t="e">
            <v>#REF!</v>
          </cell>
          <cell r="CA303" t="e">
            <v>#REF!</v>
          </cell>
          <cell r="CB303" t="e">
            <v>#REF!</v>
          </cell>
          <cell r="CC303" t="e">
            <v>#REF!</v>
          </cell>
          <cell r="CD303" t="e">
            <v>#REF!</v>
          </cell>
          <cell r="CE303" t="e">
            <v>#REF!</v>
          </cell>
          <cell r="CF303" t="e">
            <v>#REF!</v>
          </cell>
          <cell r="CG303" t="e">
            <v>#REF!</v>
          </cell>
          <cell r="CH303" t="e">
            <v>#REF!</v>
          </cell>
          <cell r="CI303" t="e">
            <v>#REF!</v>
          </cell>
          <cell r="CJ303" t="e">
            <v>#REF!</v>
          </cell>
          <cell r="CK303" t="e">
            <v>#REF!</v>
          </cell>
          <cell r="CL303" t="e">
            <v>#REF!</v>
          </cell>
          <cell r="CM303" t="e">
            <v>#REF!</v>
          </cell>
          <cell r="CN303" t="e">
            <v>#REF!</v>
          </cell>
          <cell r="CO303" t="e">
            <v>#REF!</v>
          </cell>
          <cell r="CP303" t="e">
            <v>#REF!</v>
          </cell>
          <cell r="CQ303" t="e">
            <v>#REF!</v>
          </cell>
          <cell r="CR303" t="e">
            <v>#REF!</v>
          </cell>
          <cell r="CS303" t="e">
            <v>#REF!</v>
          </cell>
          <cell r="CT303" t="e">
            <v>#REF!</v>
          </cell>
          <cell r="CU303" t="e">
            <v>#REF!</v>
          </cell>
          <cell r="CV303" t="e">
            <v>#REF!</v>
          </cell>
          <cell r="CW303" t="e">
            <v>#REF!</v>
          </cell>
          <cell r="CX303" t="e">
            <v>#REF!</v>
          </cell>
          <cell r="CY303" t="e">
            <v>#REF!</v>
          </cell>
          <cell r="CZ303" t="e">
            <v>#REF!</v>
          </cell>
          <cell r="DA303" t="e">
            <v>#REF!</v>
          </cell>
          <cell r="DB303" t="e">
            <v>#REF!</v>
          </cell>
          <cell r="DC303" t="e">
            <v>#REF!</v>
          </cell>
          <cell r="DD303" t="e">
            <v>#REF!</v>
          </cell>
          <cell r="DE303" t="e">
            <v>#REF!</v>
          </cell>
          <cell r="DF303" t="e">
            <v>#REF!</v>
          </cell>
          <cell r="DG303" t="e">
            <v>#REF!</v>
          </cell>
          <cell r="DH303" t="e">
            <v>#REF!</v>
          </cell>
          <cell r="DI303" t="e">
            <v>#REF!</v>
          </cell>
          <cell r="DJ303" t="e">
            <v>#REF!</v>
          </cell>
          <cell r="DK303" t="e">
            <v>#REF!</v>
          </cell>
          <cell r="DL303" t="e">
            <v>#REF!</v>
          </cell>
          <cell r="DM303" t="e">
            <v>#REF!</v>
          </cell>
          <cell r="DN303" t="e">
            <v>#REF!</v>
          </cell>
          <cell r="DO303" t="e">
            <v>#REF!</v>
          </cell>
          <cell r="DP303" t="e">
            <v>#REF!</v>
          </cell>
          <cell r="DQ303" t="e">
            <v>#REF!</v>
          </cell>
          <cell r="DR303" t="e">
            <v>#REF!</v>
          </cell>
          <cell r="DS303" t="e">
            <v>#REF!</v>
          </cell>
          <cell r="DT303" t="e">
            <v>#REF!</v>
          </cell>
          <cell r="DU303" t="e">
            <v>#REF!</v>
          </cell>
          <cell r="DV303" t="e">
            <v>#REF!</v>
          </cell>
          <cell r="DW303" t="e">
            <v>#REF!</v>
          </cell>
          <cell r="DX303" t="e">
            <v>#REF!</v>
          </cell>
          <cell r="DY303" t="e">
            <v>#REF!</v>
          </cell>
          <cell r="DZ303" t="e">
            <v>#REF!</v>
          </cell>
          <cell r="EA303" t="e">
            <v>#REF!</v>
          </cell>
          <cell r="EB303" t="e">
            <v>#REF!</v>
          </cell>
          <cell r="EC303" t="e">
            <v>#REF!</v>
          </cell>
          <cell r="ED303" t="e">
            <v>#REF!</v>
          </cell>
          <cell r="EE303" t="e">
            <v>#REF!</v>
          </cell>
          <cell r="EF303" t="e">
            <v>#REF!</v>
          </cell>
          <cell r="EG303" t="e">
            <v>#REF!</v>
          </cell>
          <cell r="EH303" t="e">
            <v>#REF!</v>
          </cell>
          <cell r="EI303" t="e">
            <v>#REF!</v>
          </cell>
          <cell r="EJ303" t="e">
            <v>#REF!</v>
          </cell>
          <cell r="EK303" t="e">
            <v>#REF!</v>
          </cell>
          <cell r="EL303" t="e">
            <v>#REF!</v>
          </cell>
          <cell r="EM303" t="e">
            <v>#REF!</v>
          </cell>
          <cell r="EN303" t="e">
            <v>#REF!</v>
          </cell>
          <cell r="EO303" t="e">
            <v>#REF!</v>
          </cell>
          <cell r="EP303" t="e">
            <v>#REF!</v>
          </cell>
          <cell r="EQ303" t="e">
            <v>#REF!</v>
          </cell>
          <cell r="ER303" t="e">
            <v>#REF!</v>
          </cell>
          <cell r="ES303" t="e">
            <v>#REF!</v>
          </cell>
          <cell r="ET303" t="e">
            <v>#REF!</v>
          </cell>
          <cell r="EU303" t="e">
            <v>#REF!</v>
          </cell>
          <cell r="EV303" t="e">
            <v>#REF!</v>
          </cell>
          <cell r="EW303" t="e">
            <v>#REF!</v>
          </cell>
          <cell r="EX303" t="e">
            <v>#REF!</v>
          </cell>
          <cell r="EY303" t="e">
            <v>#REF!</v>
          </cell>
          <cell r="EZ303" t="e">
            <v>#REF!</v>
          </cell>
          <cell r="FA303" t="e">
            <v>#REF!</v>
          </cell>
          <cell r="FB303" t="e">
            <v>#REF!</v>
          </cell>
          <cell r="FC303" t="e">
            <v>#REF!</v>
          </cell>
          <cell r="FD303" t="e">
            <v>#REF!</v>
          </cell>
          <cell r="FE303" t="e">
            <v>#REF!</v>
          </cell>
          <cell r="FF303" t="e">
            <v>#REF!</v>
          </cell>
          <cell r="FG303" t="e">
            <v>#REF!</v>
          </cell>
          <cell r="FH303" t="e">
            <v>#REF!</v>
          </cell>
          <cell r="FI303" t="e">
            <v>#REF!</v>
          </cell>
          <cell r="FJ303" t="e">
            <v>#REF!</v>
          </cell>
          <cell r="FK303" t="e">
            <v>#REF!</v>
          </cell>
          <cell r="FL303" t="e">
            <v>#REF!</v>
          </cell>
          <cell r="FM303" t="e">
            <v>#REF!</v>
          </cell>
          <cell r="FN303" t="e">
            <v>#REF!</v>
          </cell>
          <cell r="FO303" t="e">
            <v>#REF!</v>
          </cell>
          <cell r="FP303" t="e">
            <v>#REF!</v>
          </cell>
          <cell r="FQ303" t="e">
            <v>#REF!</v>
          </cell>
          <cell r="FR303" t="e">
            <v>#REF!</v>
          </cell>
          <cell r="FS303" t="e">
            <v>#REF!</v>
          </cell>
          <cell r="FT303" t="e">
            <v>#REF!</v>
          </cell>
          <cell r="FU303" t="e">
            <v>#REF!</v>
          </cell>
          <cell r="FV303" t="e">
            <v>#REF!</v>
          </cell>
          <cell r="FW303" t="e">
            <v>#REF!</v>
          </cell>
          <cell r="FX303" t="e">
            <v>#REF!</v>
          </cell>
          <cell r="FY303" t="e">
            <v>#REF!</v>
          </cell>
          <cell r="FZ303" t="e">
            <v>#REF!</v>
          </cell>
          <cell r="GA303" t="e">
            <v>#REF!</v>
          </cell>
          <cell r="GB303" t="e">
            <v>#REF!</v>
          </cell>
          <cell r="GC303" t="e">
            <v>#REF!</v>
          </cell>
          <cell r="GD303" t="e">
            <v>#REF!</v>
          </cell>
          <cell r="GE303" t="e">
            <v>#REF!</v>
          </cell>
          <cell r="GF303" t="e">
            <v>#REF!</v>
          </cell>
          <cell r="GG303" t="e">
            <v>#REF!</v>
          </cell>
          <cell r="GH303" t="e">
            <v>#REF!</v>
          </cell>
          <cell r="GI303" t="e">
            <v>#REF!</v>
          </cell>
          <cell r="GJ303" t="e">
            <v>#REF!</v>
          </cell>
          <cell r="GK303" t="e">
            <v>#REF!</v>
          </cell>
          <cell r="GL303" t="e">
            <v>#REF!</v>
          </cell>
          <cell r="GM303" t="e">
            <v>#REF!</v>
          </cell>
          <cell r="GN303" t="e">
            <v>#REF!</v>
          </cell>
          <cell r="GO303" t="e">
            <v>#REF!</v>
          </cell>
          <cell r="GP303" t="e">
            <v>#REF!</v>
          </cell>
          <cell r="GQ303" t="e">
            <v>#REF!</v>
          </cell>
          <cell r="GR303" t="e">
            <v>#REF!</v>
          </cell>
          <cell r="GS303" t="e">
            <v>#REF!</v>
          </cell>
          <cell r="GT303" t="e">
            <v>#REF!</v>
          </cell>
          <cell r="GU303" t="e">
            <v>#REF!</v>
          </cell>
          <cell r="GV303" t="e">
            <v>#REF!</v>
          </cell>
          <cell r="GW303" t="e">
            <v>#REF!</v>
          </cell>
          <cell r="GX303" t="e">
            <v>#REF!</v>
          </cell>
          <cell r="GY303" t="e">
            <v>#REF!</v>
          </cell>
          <cell r="GZ303" t="e">
            <v>#REF!</v>
          </cell>
          <cell r="HA303" t="e">
            <v>#REF!</v>
          </cell>
          <cell r="HB303" t="e">
            <v>#REF!</v>
          </cell>
          <cell r="HC303" t="e">
            <v>#REF!</v>
          </cell>
          <cell r="HD303" t="e">
            <v>#REF!</v>
          </cell>
          <cell r="HE303" t="e">
            <v>#REF!</v>
          </cell>
          <cell r="HF303" t="e">
            <v>#REF!</v>
          </cell>
          <cell r="HG303" t="e">
            <v>#REF!</v>
          </cell>
          <cell r="HH303" t="e">
            <v>#REF!</v>
          </cell>
          <cell r="HI303" t="e">
            <v>#REF!</v>
          </cell>
          <cell r="HJ303" t="e">
            <v>#REF!</v>
          </cell>
          <cell r="HK303" t="e">
            <v>#REF!</v>
          </cell>
          <cell r="HL303" t="e">
            <v>#REF!</v>
          </cell>
          <cell r="HM303" t="e">
            <v>#REF!</v>
          </cell>
          <cell r="HN303" t="e">
            <v>#REF!</v>
          </cell>
          <cell r="HO303" t="e">
            <v>#REF!</v>
          </cell>
          <cell r="HP303" t="e">
            <v>#REF!</v>
          </cell>
          <cell r="HQ303" t="e">
            <v>#REF!</v>
          </cell>
          <cell r="HR303" t="e">
            <v>#REF!</v>
          </cell>
          <cell r="HS303" t="e">
            <v>#REF!</v>
          </cell>
          <cell r="HT303" t="e">
            <v>#REF!</v>
          </cell>
          <cell r="HU303" t="e">
            <v>#REF!</v>
          </cell>
          <cell r="HV303" t="e">
            <v>#REF!</v>
          </cell>
          <cell r="HW303" t="e">
            <v>#REF!</v>
          </cell>
          <cell r="HX303" t="e">
            <v>#REF!</v>
          </cell>
          <cell r="HY303" t="e">
            <v>#REF!</v>
          </cell>
          <cell r="HZ303" t="e">
            <v>#REF!</v>
          </cell>
          <cell r="IA303" t="e">
            <v>#REF!</v>
          </cell>
          <cell r="IB303" t="e">
            <v>#REF!</v>
          </cell>
          <cell r="IC303" t="e">
            <v>#REF!</v>
          </cell>
          <cell r="ID303" t="e">
            <v>#REF!</v>
          </cell>
          <cell r="IE303" t="e">
            <v>#REF!</v>
          </cell>
          <cell r="IF303" t="e">
            <v>#REF!</v>
          </cell>
          <cell r="IG303" t="e">
            <v>#REF!</v>
          </cell>
          <cell r="IH303" t="e">
            <v>#REF!</v>
          </cell>
          <cell r="II303" t="e">
            <v>#REF!</v>
          </cell>
          <cell r="IJ303" t="e">
            <v>#REF!</v>
          </cell>
          <cell r="IK303" t="e">
            <v>#REF!</v>
          </cell>
          <cell r="IL303" t="e">
            <v>#REF!</v>
          </cell>
          <cell r="IM303" t="e">
            <v>#REF!</v>
          </cell>
          <cell r="IN303" t="e">
            <v>#REF!</v>
          </cell>
          <cell r="IO303" t="e">
            <v>#REF!</v>
          </cell>
          <cell r="IP303" t="e">
            <v>#REF!</v>
          </cell>
          <cell r="IQ303" t="e">
            <v>#REF!</v>
          </cell>
          <cell r="IR303" t="e">
            <v>#REF!</v>
          </cell>
          <cell r="IS303" t="e">
            <v>#REF!</v>
          </cell>
          <cell r="IT303" t="e">
            <v>#REF!</v>
          </cell>
          <cell r="IU303" t="e">
            <v>#REF!</v>
          </cell>
          <cell r="IV303" t="e">
            <v>#REF!</v>
          </cell>
          <cell r="IW303" t="e">
            <v>#REF!</v>
          </cell>
          <cell r="IX303" t="e">
            <v>#REF!</v>
          </cell>
          <cell r="IY303" t="e">
            <v>#REF!</v>
          </cell>
          <cell r="IZ303" t="e">
            <v>#REF!</v>
          </cell>
          <cell r="JA303" t="e">
            <v>#REF!</v>
          </cell>
          <cell r="JB303" t="e">
            <v>#REF!</v>
          </cell>
          <cell r="JC303" t="e">
            <v>#REF!</v>
          </cell>
          <cell r="JD303" t="e">
            <v>#REF!</v>
          </cell>
          <cell r="JE303" t="e">
            <v>#REF!</v>
          </cell>
          <cell r="JF303" t="e">
            <v>#REF!</v>
          </cell>
          <cell r="JG303" t="e">
            <v>#REF!</v>
          </cell>
          <cell r="JH303" t="e">
            <v>#REF!</v>
          </cell>
          <cell r="JI303" t="e">
            <v>#REF!</v>
          </cell>
          <cell r="JJ303" t="e">
            <v>#REF!</v>
          </cell>
          <cell r="JK303" t="e">
            <v>#REF!</v>
          </cell>
        </row>
        <row r="304">
          <cell r="C304" t="str">
            <v>Hokchi</v>
          </cell>
          <cell r="D304" t="str">
            <v>2.4.3</v>
          </cell>
          <cell r="E304" t="str">
            <v>Hokchi2.4.3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  <cell r="J304" t="e">
            <v>#REF!</v>
          </cell>
          <cell r="K304" t="e">
            <v>#REF!</v>
          </cell>
          <cell r="L304" t="e">
            <v>#REF!</v>
          </cell>
          <cell r="M304" t="e">
            <v>#REF!</v>
          </cell>
          <cell r="N304" t="e">
            <v>#REF!</v>
          </cell>
          <cell r="O304" t="e">
            <v>#REF!</v>
          </cell>
          <cell r="P304" t="e">
            <v>#REF!</v>
          </cell>
          <cell r="Q304" t="e">
            <v>#REF!</v>
          </cell>
          <cell r="R304" t="e">
            <v>#REF!</v>
          </cell>
          <cell r="S304" t="e">
            <v>#REF!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  <cell r="AD304" t="e">
            <v>#REF!</v>
          </cell>
          <cell r="AE304" t="e">
            <v>#REF!</v>
          </cell>
          <cell r="AF304" t="e">
            <v>#REF!</v>
          </cell>
          <cell r="AG304" t="e">
            <v>#REF!</v>
          </cell>
          <cell r="AH304" t="e">
            <v>#REF!</v>
          </cell>
          <cell r="AI304" t="e">
            <v>#REF!</v>
          </cell>
          <cell r="AJ304" t="e">
            <v>#REF!</v>
          </cell>
          <cell r="AK304" t="e">
            <v>#REF!</v>
          </cell>
          <cell r="AL304" t="e">
            <v>#REF!</v>
          </cell>
          <cell r="AM304" t="e">
            <v>#REF!</v>
          </cell>
          <cell r="AN304" t="e">
            <v>#REF!</v>
          </cell>
          <cell r="AO304" t="e">
            <v>#REF!</v>
          </cell>
          <cell r="AP304" t="e">
            <v>#REF!</v>
          </cell>
          <cell r="AQ304" t="e">
            <v>#REF!</v>
          </cell>
          <cell r="AR304" t="e">
            <v>#REF!</v>
          </cell>
          <cell r="AS304" t="e">
            <v>#REF!</v>
          </cell>
          <cell r="AT304" t="e">
            <v>#REF!</v>
          </cell>
          <cell r="AU304" t="e">
            <v>#REF!</v>
          </cell>
          <cell r="AV304" t="e">
            <v>#REF!</v>
          </cell>
          <cell r="AW304" t="e">
            <v>#REF!</v>
          </cell>
          <cell r="AX304" t="e">
            <v>#REF!</v>
          </cell>
          <cell r="AY304" t="e">
            <v>#REF!</v>
          </cell>
          <cell r="AZ304" t="e">
            <v>#REF!</v>
          </cell>
          <cell r="BA304" t="e">
            <v>#REF!</v>
          </cell>
          <cell r="BB304" t="e">
            <v>#REF!</v>
          </cell>
          <cell r="BC304" t="e">
            <v>#REF!</v>
          </cell>
          <cell r="BD304" t="e">
            <v>#REF!</v>
          </cell>
          <cell r="BE304" t="e">
            <v>#REF!</v>
          </cell>
          <cell r="BF304" t="e">
            <v>#REF!</v>
          </cell>
          <cell r="BG304" t="e">
            <v>#REF!</v>
          </cell>
          <cell r="BH304" t="e">
            <v>#REF!</v>
          </cell>
          <cell r="BI304" t="e">
            <v>#REF!</v>
          </cell>
          <cell r="BJ304" t="e">
            <v>#REF!</v>
          </cell>
          <cell r="BK304" t="e">
            <v>#REF!</v>
          </cell>
          <cell r="BL304" t="e">
            <v>#REF!</v>
          </cell>
          <cell r="BM304" t="e">
            <v>#REF!</v>
          </cell>
          <cell r="BN304" t="e">
            <v>#REF!</v>
          </cell>
          <cell r="BO304" t="e">
            <v>#REF!</v>
          </cell>
          <cell r="BP304" t="e">
            <v>#REF!</v>
          </cell>
          <cell r="BQ304" t="e">
            <v>#REF!</v>
          </cell>
          <cell r="BR304" t="e">
            <v>#REF!</v>
          </cell>
          <cell r="BS304" t="e">
            <v>#REF!</v>
          </cell>
          <cell r="BT304" t="e">
            <v>#REF!</v>
          </cell>
          <cell r="BU304" t="e">
            <v>#REF!</v>
          </cell>
          <cell r="BV304" t="e">
            <v>#REF!</v>
          </cell>
          <cell r="BW304" t="e">
            <v>#REF!</v>
          </cell>
          <cell r="BX304" t="e">
            <v>#REF!</v>
          </cell>
          <cell r="BY304" t="e">
            <v>#REF!</v>
          </cell>
          <cell r="BZ304" t="e">
            <v>#REF!</v>
          </cell>
          <cell r="CA304" t="e">
            <v>#REF!</v>
          </cell>
          <cell r="CB304" t="e">
            <v>#REF!</v>
          </cell>
          <cell r="CC304" t="e">
            <v>#REF!</v>
          </cell>
          <cell r="CD304" t="e">
            <v>#REF!</v>
          </cell>
          <cell r="CE304" t="e">
            <v>#REF!</v>
          </cell>
          <cell r="CF304" t="e">
            <v>#REF!</v>
          </cell>
          <cell r="CG304" t="e">
            <v>#REF!</v>
          </cell>
          <cell r="CH304" t="e">
            <v>#REF!</v>
          </cell>
          <cell r="CI304" t="e">
            <v>#REF!</v>
          </cell>
          <cell r="CJ304" t="e">
            <v>#REF!</v>
          </cell>
          <cell r="CK304" t="e">
            <v>#REF!</v>
          </cell>
          <cell r="CL304" t="e">
            <v>#REF!</v>
          </cell>
          <cell r="CM304" t="e">
            <v>#REF!</v>
          </cell>
          <cell r="CN304" t="e">
            <v>#REF!</v>
          </cell>
          <cell r="CO304" t="e">
            <v>#REF!</v>
          </cell>
          <cell r="CP304" t="e">
            <v>#REF!</v>
          </cell>
          <cell r="CQ304" t="e">
            <v>#REF!</v>
          </cell>
          <cell r="CR304" t="e">
            <v>#REF!</v>
          </cell>
          <cell r="CS304" t="e">
            <v>#REF!</v>
          </cell>
          <cell r="CT304" t="e">
            <v>#REF!</v>
          </cell>
          <cell r="CU304" t="e">
            <v>#REF!</v>
          </cell>
          <cell r="CV304" t="e">
            <v>#REF!</v>
          </cell>
          <cell r="CW304" t="e">
            <v>#REF!</v>
          </cell>
          <cell r="CX304" t="e">
            <v>#REF!</v>
          </cell>
          <cell r="CY304" t="e">
            <v>#REF!</v>
          </cell>
          <cell r="CZ304" t="e">
            <v>#REF!</v>
          </cell>
          <cell r="DA304" t="e">
            <v>#REF!</v>
          </cell>
          <cell r="DB304" t="e">
            <v>#REF!</v>
          </cell>
          <cell r="DC304" t="e">
            <v>#REF!</v>
          </cell>
          <cell r="DD304" t="e">
            <v>#REF!</v>
          </cell>
          <cell r="DE304" t="e">
            <v>#REF!</v>
          </cell>
          <cell r="DF304" t="e">
            <v>#REF!</v>
          </cell>
          <cell r="DG304" t="e">
            <v>#REF!</v>
          </cell>
          <cell r="DH304" t="e">
            <v>#REF!</v>
          </cell>
          <cell r="DI304" t="e">
            <v>#REF!</v>
          </cell>
          <cell r="DJ304" t="e">
            <v>#REF!</v>
          </cell>
          <cell r="DK304" t="e">
            <v>#REF!</v>
          </cell>
          <cell r="DL304" t="e">
            <v>#REF!</v>
          </cell>
          <cell r="DM304" t="e">
            <v>#REF!</v>
          </cell>
          <cell r="DN304" t="e">
            <v>#REF!</v>
          </cell>
          <cell r="DO304" t="e">
            <v>#REF!</v>
          </cell>
          <cell r="DP304" t="e">
            <v>#REF!</v>
          </cell>
          <cell r="DQ304" t="e">
            <v>#REF!</v>
          </cell>
          <cell r="DR304" t="e">
            <v>#REF!</v>
          </cell>
          <cell r="DS304" t="e">
            <v>#REF!</v>
          </cell>
          <cell r="DT304" t="e">
            <v>#REF!</v>
          </cell>
          <cell r="DU304" t="e">
            <v>#REF!</v>
          </cell>
          <cell r="DV304" t="e">
            <v>#REF!</v>
          </cell>
          <cell r="DW304" t="e">
            <v>#REF!</v>
          </cell>
          <cell r="DX304" t="e">
            <v>#REF!</v>
          </cell>
          <cell r="DY304" t="e">
            <v>#REF!</v>
          </cell>
          <cell r="DZ304" t="e">
            <v>#REF!</v>
          </cell>
          <cell r="EA304" t="e">
            <v>#REF!</v>
          </cell>
          <cell r="EB304" t="e">
            <v>#REF!</v>
          </cell>
          <cell r="EC304" t="e">
            <v>#REF!</v>
          </cell>
          <cell r="ED304" t="e">
            <v>#REF!</v>
          </cell>
          <cell r="EE304" t="e">
            <v>#REF!</v>
          </cell>
          <cell r="EF304" t="e">
            <v>#REF!</v>
          </cell>
          <cell r="EG304" t="e">
            <v>#REF!</v>
          </cell>
          <cell r="EH304" t="e">
            <v>#REF!</v>
          </cell>
          <cell r="EI304" t="e">
            <v>#REF!</v>
          </cell>
          <cell r="EJ304" t="e">
            <v>#REF!</v>
          </cell>
          <cell r="EK304" t="e">
            <v>#REF!</v>
          </cell>
          <cell r="EL304" t="e">
            <v>#REF!</v>
          </cell>
          <cell r="EM304" t="e">
            <v>#REF!</v>
          </cell>
          <cell r="EN304" t="e">
            <v>#REF!</v>
          </cell>
          <cell r="EO304" t="e">
            <v>#REF!</v>
          </cell>
          <cell r="EP304" t="e">
            <v>#REF!</v>
          </cell>
          <cell r="EQ304" t="e">
            <v>#REF!</v>
          </cell>
          <cell r="ER304" t="e">
            <v>#REF!</v>
          </cell>
          <cell r="ES304" t="e">
            <v>#REF!</v>
          </cell>
          <cell r="ET304" t="e">
            <v>#REF!</v>
          </cell>
          <cell r="EU304" t="e">
            <v>#REF!</v>
          </cell>
          <cell r="EV304" t="e">
            <v>#REF!</v>
          </cell>
          <cell r="EW304" t="e">
            <v>#REF!</v>
          </cell>
          <cell r="EX304" t="e">
            <v>#REF!</v>
          </cell>
          <cell r="EY304" t="e">
            <v>#REF!</v>
          </cell>
          <cell r="EZ304" t="e">
            <v>#REF!</v>
          </cell>
          <cell r="FA304" t="e">
            <v>#REF!</v>
          </cell>
          <cell r="FB304" t="e">
            <v>#REF!</v>
          </cell>
          <cell r="FC304" t="e">
            <v>#REF!</v>
          </cell>
          <cell r="FD304" t="e">
            <v>#REF!</v>
          </cell>
          <cell r="FE304" t="e">
            <v>#REF!</v>
          </cell>
          <cell r="FF304" t="e">
            <v>#REF!</v>
          </cell>
          <cell r="FG304" t="e">
            <v>#REF!</v>
          </cell>
          <cell r="FH304" t="e">
            <v>#REF!</v>
          </cell>
          <cell r="FI304" t="e">
            <v>#REF!</v>
          </cell>
          <cell r="FJ304" t="e">
            <v>#REF!</v>
          </cell>
          <cell r="FK304" t="e">
            <v>#REF!</v>
          </cell>
          <cell r="FL304" t="e">
            <v>#REF!</v>
          </cell>
          <cell r="FM304" t="e">
            <v>#REF!</v>
          </cell>
          <cell r="FN304" t="e">
            <v>#REF!</v>
          </cell>
          <cell r="FO304" t="e">
            <v>#REF!</v>
          </cell>
          <cell r="FP304" t="e">
            <v>#REF!</v>
          </cell>
          <cell r="FQ304" t="e">
            <v>#REF!</v>
          </cell>
          <cell r="FR304" t="e">
            <v>#REF!</v>
          </cell>
          <cell r="FS304" t="e">
            <v>#REF!</v>
          </cell>
          <cell r="FT304" t="e">
            <v>#REF!</v>
          </cell>
          <cell r="FU304" t="e">
            <v>#REF!</v>
          </cell>
          <cell r="FV304" t="e">
            <v>#REF!</v>
          </cell>
          <cell r="FW304" t="e">
            <v>#REF!</v>
          </cell>
          <cell r="FX304" t="e">
            <v>#REF!</v>
          </cell>
          <cell r="FY304" t="e">
            <v>#REF!</v>
          </cell>
          <cell r="FZ304" t="e">
            <v>#REF!</v>
          </cell>
          <cell r="GA304" t="e">
            <v>#REF!</v>
          </cell>
          <cell r="GB304" t="e">
            <v>#REF!</v>
          </cell>
          <cell r="GC304" t="e">
            <v>#REF!</v>
          </cell>
          <cell r="GD304" t="e">
            <v>#REF!</v>
          </cell>
          <cell r="GE304" t="e">
            <v>#REF!</v>
          </cell>
          <cell r="GF304" t="e">
            <v>#REF!</v>
          </cell>
          <cell r="GG304" t="e">
            <v>#REF!</v>
          </cell>
          <cell r="GH304" t="e">
            <v>#REF!</v>
          </cell>
          <cell r="GI304" t="e">
            <v>#REF!</v>
          </cell>
          <cell r="GJ304" t="e">
            <v>#REF!</v>
          </cell>
          <cell r="GK304" t="e">
            <v>#REF!</v>
          </cell>
          <cell r="GL304" t="e">
            <v>#REF!</v>
          </cell>
          <cell r="GM304" t="e">
            <v>#REF!</v>
          </cell>
          <cell r="GN304" t="e">
            <v>#REF!</v>
          </cell>
          <cell r="GO304" t="e">
            <v>#REF!</v>
          </cell>
          <cell r="GP304" t="e">
            <v>#REF!</v>
          </cell>
          <cell r="GQ304" t="e">
            <v>#REF!</v>
          </cell>
          <cell r="GR304" t="e">
            <v>#REF!</v>
          </cell>
          <cell r="GS304" t="e">
            <v>#REF!</v>
          </cell>
          <cell r="GT304" t="e">
            <v>#REF!</v>
          </cell>
          <cell r="GU304" t="e">
            <v>#REF!</v>
          </cell>
          <cell r="GV304" t="e">
            <v>#REF!</v>
          </cell>
          <cell r="GW304" t="e">
            <v>#REF!</v>
          </cell>
          <cell r="GX304" t="e">
            <v>#REF!</v>
          </cell>
          <cell r="GY304" t="e">
            <v>#REF!</v>
          </cell>
          <cell r="GZ304" t="e">
            <v>#REF!</v>
          </cell>
          <cell r="HA304" t="e">
            <v>#REF!</v>
          </cell>
          <cell r="HB304" t="e">
            <v>#REF!</v>
          </cell>
          <cell r="HC304" t="e">
            <v>#REF!</v>
          </cell>
          <cell r="HD304" t="e">
            <v>#REF!</v>
          </cell>
          <cell r="HE304" t="e">
            <v>#REF!</v>
          </cell>
          <cell r="HF304" t="e">
            <v>#REF!</v>
          </cell>
          <cell r="HG304" t="e">
            <v>#REF!</v>
          </cell>
          <cell r="HH304" t="e">
            <v>#REF!</v>
          </cell>
          <cell r="HI304" t="e">
            <v>#REF!</v>
          </cell>
          <cell r="HJ304" t="e">
            <v>#REF!</v>
          </cell>
          <cell r="HK304" t="e">
            <v>#REF!</v>
          </cell>
          <cell r="HL304" t="e">
            <v>#REF!</v>
          </cell>
          <cell r="HM304" t="e">
            <v>#REF!</v>
          </cell>
          <cell r="HN304" t="e">
            <v>#REF!</v>
          </cell>
          <cell r="HO304" t="e">
            <v>#REF!</v>
          </cell>
          <cell r="HP304" t="e">
            <v>#REF!</v>
          </cell>
          <cell r="HQ304" t="e">
            <v>#REF!</v>
          </cell>
          <cell r="HR304" t="e">
            <v>#REF!</v>
          </cell>
          <cell r="HS304" t="e">
            <v>#REF!</v>
          </cell>
          <cell r="HT304" t="e">
            <v>#REF!</v>
          </cell>
          <cell r="HU304" t="e">
            <v>#REF!</v>
          </cell>
          <cell r="HV304" t="e">
            <v>#REF!</v>
          </cell>
          <cell r="HW304" t="e">
            <v>#REF!</v>
          </cell>
          <cell r="HX304" t="e">
            <v>#REF!</v>
          </cell>
          <cell r="HY304" t="e">
            <v>#REF!</v>
          </cell>
          <cell r="HZ304" t="e">
            <v>#REF!</v>
          </cell>
          <cell r="IA304" t="e">
            <v>#REF!</v>
          </cell>
          <cell r="IB304" t="e">
            <v>#REF!</v>
          </cell>
          <cell r="IC304" t="e">
            <v>#REF!</v>
          </cell>
          <cell r="ID304" t="e">
            <v>#REF!</v>
          </cell>
          <cell r="IE304" t="e">
            <v>#REF!</v>
          </cell>
          <cell r="IF304" t="e">
            <v>#REF!</v>
          </cell>
          <cell r="IG304" t="e">
            <v>#REF!</v>
          </cell>
          <cell r="IH304" t="e">
            <v>#REF!</v>
          </cell>
          <cell r="II304" t="e">
            <v>#REF!</v>
          </cell>
          <cell r="IJ304" t="e">
            <v>#REF!</v>
          </cell>
          <cell r="IK304" t="e">
            <v>#REF!</v>
          </cell>
          <cell r="IL304" t="e">
            <v>#REF!</v>
          </cell>
          <cell r="IM304" t="e">
            <v>#REF!</v>
          </cell>
          <cell r="IN304" t="e">
            <v>#REF!</v>
          </cell>
          <cell r="IO304" t="e">
            <v>#REF!</v>
          </cell>
          <cell r="IP304" t="e">
            <v>#REF!</v>
          </cell>
          <cell r="IQ304" t="e">
            <v>#REF!</v>
          </cell>
          <cell r="IR304" t="e">
            <v>#REF!</v>
          </cell>
          <cell r="IS304" t="e">
            <v>#REF!</v>
          </cell>
          <cell r="IT304" t="e">
            <v>#REF!</v>
          </cell>
          <cell r="IU304" t="e">
            <v>#REF!</v>
          </cell>
          <cell r="IV304" t="e">
            <v>#REF!</v>
          </cell>
          <cell r="IW304" t="e">
            <v>#REF!</v>
          </cell>
          <cell r="IX304" t="e">
            <v>#REF!</v>
          </cell>
          <cell r="IY304" t="e">
            <v>#REF!</v>
          </cell>
          <cell r="IZ304" t="e">
            <v>#REF!</v>
          </cell>
          <cell r="JA304" t="e">
            <v>#REF!</v>
          </cell>
          <cell r="JB304" t="e">
            <v>#REF!</v>
          </cell>
          <cell r="JC304" t="e">
            <v>#REF!</v>
          </cell>
          <cell r="JD304" t="e">
            <v>#REF!</v>
          </cell>
          <cell r="JE304" t="e">
            <v>#REF!</v>
          </cell>
          <cell r="JF304" t="e">
            <v>#REF!</v>
          </cell>
          <cell r="JG304" t="e">
            <v>#REF!</v>
          </cell>
          <cell r="JH304" t="e">
            <v>#REF!</v>
          </cell>
          <cell r="JI304" t="e">
            <v>#REF!</v>
          </cell>
          <cell r="JJ304" t="e">
            <v>#REF!</v>
          </cell>
          <cell r="JK304" t="e">
            <v>#REF!</v>
          </cell>
        </row>
        <row r="305">
          <cell r="C305" t="str">
            <v>Hokchi</v>
          </cell>
          <cell r="D305" t="str">
            <v>2.4.6</v>
          </cell>
          <cell r="E305" t="str">
            <v>Hokchi2.4.6</v>
          </cell>
          <cell r="F305" t="e">
            <v>#REF!</v>
          </cell>
          <cell r="G305" t="e">
            <v>#REF!</v>
          </cell>
          <cell r="H305" t="e">
            <v>#REF!</v>
          </cell>
          <cell r="I305" t="e">
            <v>#REF!</v>
          </cell>
          <cell r="J305" t="e">
            <v>#REF!</v>
          </cell>
          <cell r="K305" t="e">
            <v>#REF!</v>
          </cell>
          <cell r="L305" t="e">
            <v>#REF!</v>
          </cell>
          <cell r="M305" t="e">
            <v>#REF!</v>
          </cell>
          <cell r="N305" t="e">
            <v>#REF!</v>
          </cell>
          <cell r="O305" t="e">
            <v>#REF!</v>
          </cell>
          <cell r="P305" t="e">
            <v>#REF!</v>
          </cell>
          <cell r="Q305" t="e">
            <v>#REF!</v>
          </cell>
          <cell r="R305" t="e">
            <v>#REF!</v>
          </cell>
          <cell r="S305" t="e">
            <v>#REF!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  <cell r="AD305" t="e">
            <v>#REF!</v>
          </cell>
          <cell r="AE305" t="e">
            <v>#REF!</v>
          </cell>
          <cell r="AF305" t="e">
            <v>#REF!</v>
          </cell>
          <cell r="AG305" t="e">
            <v>#REF!</v>
          </cell>
          <cell r="AH305" t="e">
            <v>#REF!</v>
          </cell>
          <cell r="AI305" t="e">
            <v>#REF!</v>
          </cell>
          <cell r="AJ305" t="e">
            <v>#REF!</v>
          </cell>
          <cell r="AK305" t="e">
            <v>#REF!</v>
          </cell>
          <cell r="AL305" t="e">
            <v>#REF!</v>
          </cell>
          <cell r="AM305" t="e">
            <v>#REF!</v>
          </cell>
          <cell r="AN305" t="e">
            <v>#REF!</v>
          </cell>
          <cell r="AO305" t="e">
            <v>#REF!</v>
          </cell>
          <cell r="AP305" t="e">
            <v>#REF!</v>
          </cell>
          <cell r="AQ305" t="e">
            <v>#REF!</v>
          </cell>
          <cell r="AR305" t="e">
            <v>#REF!</v>
          </cell>
          <cell r="AS305" t="e">
            <v>#REF!</v>
          </cell>
          <cell r="AT305" t="e">
            <v>#REF!</v>
          </cell>
          <cell r="AU305" t="e">
            <v>#REF!</v>
          </cell>
          <cell r="AV305" t="e">
            <v>#REF!</v>
          </cell>
          <cell r="AW305" t="e">
            <v>#REF!</v>
          </cell>
          <cell r="AX305" t="e">
            <v>#REF!</v>
          </cell>
          <cell r="AY305" t="e">
            <v>#REF!</v>
          </cell>
          <cell r="AZ305" t="e">
            <v>#REF!</v>
          </cell>
          <cell r="BA305" t="e">
            <v>#REF!</v>
          </cell>
          <cell r="BB305" t="e">
            <v>#REF!</v>
          </cell>
          <cell r="BC305" t="e">
            <v>#REF!</v>
          </cell>
          <cell r="BD305" t="e">
            <v>#REF!</v>
          </cell>
          <cell r="BE305" t="e">
            <v>#REF!</v>
          </cell>
          <cell r="BF305" t="e">
            <v>#REF!</v>
          </cell>
          <cell r="BG305" t="e">
            <v>#REF!</v>
          </cell>
          <cell r="BH305" t="e">
            <v>#REF!</v>
          </cell>
          <cell r="BI305" t="e">
            <v>#REF!</v>
          </cell>
          <cell r="BJ305" t="e">
            <v>#REF!</v>
          </cell>
          <cell r="BK305" t="e">
            <v>#REF!</v>
          </cell>
          <cell r="BL305" t="e">
            <v>#REF!</v>
          </cell>
          <cell r="BM305" t="e">
            <v>#REF!</v>
          </cell>
          <cell r="BN305" t="e">
            <v>#REF!</v>
          </cell>
          <cell r="BO305" t="e">
            <v>#REF!</v>
          </cell>
          <cell r="BP305" t="e">
            <v>#REF!</v>
          </cell>
          <cell r="BQ305" t="e">
            <v>#REF!</v>
          </cell>
          <cell r="BR305" t="e">
            <v>#REF!</v>
          </cell>
          <cell r="BS305" t="e">
            <v>#REF!</v>
          </cell>
          <cell r="BT305" t="e">
            <v>#REF!</v>
          </cell>
          <cell r="BU305" t="e">
            <v>#REF!</v>
          </cell>
          <cell r="BV305" t="e">
            <v>#REF!</v>
          </cell>
          <cell r="BW305" t="e">
            <v>#REF!</v>
          </cell>
          <cell r="BX305" t="e">
            <v>#REF!</v>
          </cell>
          <cell r="BY305" t="e">
            <v>#REF!</v>
          </cell>
          <cell r="BZ305" t="e">
            <v>#REF!</v>
          </cell>
          <cell r="CA305" t="e">
            <v>#REF!</v>
          </cell>
          <cell r="CB305" t="e">
            <v>#REF!</v>
          </cell>
          <cell r="CC305" t="e">
            <v>#REF!</v>
          </cell>
          <cell r="CD305" t="e">
            <v>#REF!</v>
          </cell>
          <cell r="CE305" t="e">
            <v>#REF!</v>
          </cell>
          <cell r="CF305" t="e">
            <v>#REF!</v>
          </cell>
          <cell r="CG305" t="e">
            <v>#REF!</v>
          </cell>
          <cell r="CH305" t="e">
            <v>#REF!</v>
          </cell>
          <cell r="CI305" t="e">
            <v>#REF!</v>
          </cell>
          <cell r="CJ305" t="e">
            <v>#REF!</v>
          </cell>
          <cell r="CK305" t="e">
            <v>#REF!</v>
          </cell>
          <cell r="CL305" t="e">
            <v>#REF!</v>
          </cell>
          <cell r="CM305" t="e">
            <v>#REF!</v>
          </cell>
          <cell r="CN305" t="e">
            <v>#REF!</v>
          </cell>
          <cell r="CO305" t="e">
            <v>#REF!</v>
          </cell>
          <cell r="CP305" t="e">
            <v>#REF!</v>
          </cell>
          <cell r="CQ305" t="e">
            <v>#REF!</v>
          </cell>
          <cell r="CR305" t="e">
            <v>#REF!</v>
          </cell>
          <cell r="CS305" t="e">
            <v>#REF!</v>
          </cell>
          <cell r="CT305" t="e">
            <v>#REF!</v>
          </cell>
          <cell r="CU305" t="e">
            <v>#REF!</v>
          </cell>
          <cell r="CV305" t="e">
            <v>#REF!</v>
          </cell>
          <cell r="CW305" t="e">
            <v>#REF!</v>
          </cell>
          <cell r="CX305" t="e">
            <v>#REF!</v>
          </cell>
          <cell r="CY305" t="e">
            <v>#REF!</v>
          </cell>
          <cell r="CZ305" t="e">
            <v>#REF!</v>
          </cell>
          <cell r="DA305" t="e">
            <v>#REF!</v>
          </cell>
          <cell r="DB305" t="e">
            <v>#REF!</v>
          </cell>
          <cell r="DC305" t="e">
            <v>#REF!</v>
          </cell>
          <cell r="DD305" t="e">
            <v>#REF!</v>
          </cell>
          <cell r="DE305" t="e">
            <v>#REF!</v>
          </cell>
          <cell r="DF305" t="e">
            <v>#REF!</v>
          </cell>
          <cell r="DG305" t="e">
            <v>#REF!</v>
          </cell>
          <cell r="DH305" t="e">
            <v>#REF!</v>
          </cell>
          <cell r="DI305" t="e">
            <v>#REF!</v>
          </cell>
          <cell r="DJ305" t="e">
            <v>#REF!</v>
          </cell>
          <cell r="DK305" t="e">
            <v>#REF!</v>
          </cell>
          <cell r="DL305" t="e">
            <v>#REF!</v>
          </cell>
          <cell r="DM305" t="e">
            <v>#REF!</v>
          </cell>
          <cell r="DN305" t="e">
            <v>#REF!</v>
          </cell>
          <cell r="DO305" t="e">
            <v>#REF!</v>
          </cell>
          <cell r="DP305" t="e">
            <v>#REF!</v>
          </cell>
          <cell r="DQ305" t="e">
            <v>#REF!</v>
          </cell>
          <cell r="DR305" t="e">
            <v>#REF!</v>
          </cell>
          <cell r="DS305" t="e">
            <v>#REF!</v>
          </cell>
          <cell r="DT305" t="e">
            <v>#REF!</v>
          </cell>
          <cell r="DU305" t="e">
            <v>#REF!</v>
          </cell>
          <cell r="DV305" t="e">
            <v>#REF!</v>
          </cell>
          <cell r="DW305" t="e">
            <v>#REF!</v>
          </cell>
          <cell r="DX305" t="e">
            <v>#REF!</v>
          </cell>
          <cell r="DY305" t="e">
            <v>#REF!</v>
          </cell>
          <cell r="DZ305" t="e">
            <v>#REF!</v>
          </cell>
          <cell r="EA305" t="e">
            <v>#REF!</v>
          </cell>
          <cell r="EB305" t="e">
            <v>#REF!</v>
          </cell>
          <cell r="EC305" t="e">
            <v>#REF!</v>
          </cell>
          <cell r="ED305" t="e">
            <v>#REF!</v>
          </cell>
          <cell r="EE305" t="e">
            <v>#REF!</v>
          </cell>
          <cell r="EF305" t="e">
            <v>#REF!</v>
          </cell>
          <cell r="EG305" t="e">
            <v>#REF!</v>
          </cell>
          <cell r="EH305" t="e">
            <v>#REF!</v>
          </cell>
          <cell r="EI305" t="e">
            <v>#REF!</v>
          </cell>
          <cell r="EJ305" t="e">
            <v>#REF!</v>
          </cell>
          <cell r="EK305" t="e">
            <v>#REF!</v>
          </cell>
          <cell r="EL305" t="e">
            <v>#REF!</v>
          </cell>
          <cell r="EM305" t="e">
            <v>#REF!</v>
          </cell>
          <cell r="EN305" t="e">
            <v>#REF!</v>
          </cell>
          <cell r="EO305" t="e">
            <v>#REF!</v>
          </cell>
          <cell r="EP305" t="e">
            <v>#REF!</v>
          </cell>
          <cell r="EQ305" t="e">
            <v>#REF!</v>
          </cell>
          <cell r="ER305" t="e">
            <v>#REF!</v>
          </cell>
          <cell r="ES305" t="e">
            <v>#REF!</v>
          </cell>
          <cell r="ET305" t="e">
            <v>#REF!</v>
          </cell>
          <cell r="EU305" t="e">
            <v>#REF!</v>
          </cell>
          <cell r="EV305" t="e">
            <v>#REF!</v>
          </cell>
          <cell r="EW305" t="e">
            <v>#REF!</v>
          </cell>
          <cell r="EX305" t="e">
            <v>#REF!</v>
          </cell>
          <cell r="EY305" t="e">
            <v>#REF!</v>
          </cell>
          <cell r="EZ305" t="e">
            <v>#REF!</v>
          </cell>
          <cell r="FA305" t="e">
            <v>#REF!</v>
          </cell>
          <cell r="FB305" t="e">
            <v>#REF!</v>
          </cell>
          <cell r="FC305" t="e">
            <v>#REF!</v>
          </cell>
          <cell r="FD305" t="e">
            <v>#REF!</v>
          </cell>
          <cell r="FE305" t="e">
            <v>#REF!</v>
          </cell>
          <cell r="FF305" t="e">
            <v>#REF!</v>
          </cell>
          <cell r="FG305" t="e">
            <v>#REF!</v>
          </cell>
          <cell r="FH305" t="e">
            <v>#REF!</v>
          </cell>
          <cell r="FI305" t="e">
            <v>#REF!</v>
          </cell>
          <cell r="FJ305" t="e">
            <v>#REF!</v>
          </cell>
          <cell r="FK305" t="e">
            <v>#REF!</v>
          </cell>
          <cell r="FL305" t="e">
            <v>#REF!</v>
          </cell>
          <cell r="FM305" t="e">
            <v>#REF!</v>
          </cell>
          <cell r="FN305" t="e">
            <v>#REF!</v>
          </cell>
          <cell r="FO305" t="e">
            <v>#REF!</v>
          </cell>
          <cell r="FP305" t="e">
            <v>#REF!</v>
          </cell>
          <cell r="FQ305" t="e">
            <v>#REF!</v>
          </cell>
          <cell r="FR305" t="e">
            <v>#REF!</v>
          </cell>
          <cell r="FS305" t="e">
            <v>#REF!</v>
          </cell>
          <cell r="FT305" t="e">
            <v>#REF!</v>
          </cell>
          <cell r="FU305" t="e">
            <v>#REF!</v>
          </cell>
          <cell r="FV305" t="e">
            <v>#REF!</v>
          </cell>
          <cell r="FW305" t="e">
            <v>#REF!</v>
          </cell>
          <cell r="FX305" t="e">
            <v>#REF!</v>
          </cell>
          <cell r="FY305" t="e">
            <v>#REF!</v>
          </cell>
          <cell r="FZ305" t="e">
            <v>#REF!</v>
          </cell>
          <cell r="GA305" t="e">
            <v>#REF!</v>
          </cell>
          <cell r="GB305" t="e">
            <v>#REF!</v>
          </cell>
          <cell r="GC305" t="e">
            <v>#REF!</v>
          </cell>
          <cell r="GD305" t="e">
            <v>#REF!</v>
          </cell>
          <cell r="GE305" t="e">
            <v>#REF!</v>
          </cell>
          <cell r="GF305" t="e">
            <v>#REF!</v>
          </cell>
          <cell r="GG305" t="e">
            <v>#REF!</v>
          </cell>
          <cell r="GH305" t="e">
            <v>#REF!</v>
          </cell>
          <cell r="GI305" t="e">
            <v>#REF!</v>
          </cell>
          <cell r="GJ305" t="e">
            <v>#REF!</v>
          </cell>
          <cell r="GK305" t="e">
            <v>#REF!</v>
          </cell>
          <cell r="GL305" t="e">
            <v>#REF!</v>
          </cell>
          <cell r="GM305" t="e">
            <v>#REF!</v>
          </cell>
          <cell r="GN305" t="e">
            <v>#REF!</v>
          </cell>
          <cell r="GO305" t="e">
            <v>#REF!</v>
          </cell>
          <cell r="GP305" t="e">
            <v>#REF!</v>
          </cell>
          <cell r="GQ305" t="e">
            <v>#REF!</v>
          </cell>
          <cell r="GR305" t="e">
            <v>#REF!</v>
          </cell>
          <cell r="GS305" t="e">
            <v>#REF!</v>
          </cell>
          <cell r="GT305" t="e">
            <v>#REF!</v>
          </cell>
          <cell r="GU305" t="e">
            <v>#REF!</v>
          </cell>
          <cell r="GV305" t="e">
            <v>#REF!</v>
          </cell>
          <cell r="GW305" t="e">
            <v>#REF!</v>
          </cell>
          <cell r="GX305" t="e">
            <v>#REF!</v>
          </cell>
          <cell r="GY305" t="e">
            <v>#REF!</v>
          </cell>
          <cell r="GZ305" t="e">
            <v>#REF!</v>
          </cell>
          <cell r="HA305" t="e">
            <v>#REF!</v>
          </cell>
          <cell r="HB305" t="e">
            <v>#REF!</v>
          </cell>
          <cell r="HC305" t="e">
            <v>#REF!</v>
          </cell>
          <cell r="HD305" t="e">
            <v>#REF!</v>
          </cell>
          <cell r="HE305" t="e">
            <v>#REF!</v>
          </cell>
          <cell r="HF305" t="e">
            <v>#REF!</v>
          </cell>
          <cell r="HG305" t="e">
            <v>#REF!</v>
          </cell>
          <cell r="HH305" t="e">
            <v>#REF!</v>
          </cell>
          <cell r="HI305" t="e">
            <v>#REF!</v>
          </cell>
          <cell r="HJ305" t="e">
            <v>#REF!</v>
          </cell>
          <cell r="HK305" t="e">
            <v>#REF!</v>
          </cell>
          <cell r="HL305" t="e">
            <v>#REF!</v>
          </cell>
          <cell r="HM305" t="e">
            <v>#REF!</v>
          </cell>
          <cell r="HN305" t="e">
            <v>#REF!</v>
          </cell>
          <cell r="HO305" t="e">
            <v>#REF!</v>
          </cell>
          <cell r="HP305" t="e">
            <v>#REF!</v>
          </cell>
          <cell r="HQ305" t="e">
            <v>#REF!</v>
          </cell>
          <cell r="HR305" t="e">
            <v>#REF!</v>
          </cell>
          <cell r="HS305" t="e">
            <v>#REF!</v>
          </cell>
          <cell r="HT305" t="e">
            <v>#REF!</v>
          </cell>
          <cell r="HU305" t="e">
            <v>#REF!</v>
          </cell>
          <cell r="HV305" t="e">
            <v>#REF!</v>
          </cell>
          <cell r="HW305" t="e">
            <v>#REF!</v>
          </cell>
          <cell r="HX305" t="e">
            <v>#REF!</v>
          </cell>
          <cell r="HY305" t="e">
            <v>#REF!</v>
          </cell>
          <cell r="HZ305" t="e">
            <v>#REF!</v>
          </cell>
          <cell r="IA305" t="e">
            <v>#REF!</v>
          </cell>
          <cell r="IB305" t="e">
            <v>#REF!</v>
          </cell>
          <cell r="IC305" t="e">
            <v>#REF!</v>
          </cell>
          <cell r="ID305" t="e">
            <v>#REF!</v>
          </cell>
          <cell r="IE305" t="e">
            <v>#REF!</v>
          </cell>
          <cell r="IF305" t="e">
            <v>#REF!</v>
          </cell>
          <cell r="IG305" t="e">
            <v>#REF!</v>
          </cell>
          <cell r="IH305" t="e">
            <v>#REF!</v>
          </cell>
          <cell r="II305" t="e">
            <v>#REF!</v>
          </cell>
          <cell r="IJ305" t="e">
            <v>#REF!</v>
          </cell>
          <cell r="IK305" t="e">
            <v>#REF!</v>
          </cell>
          <cell r="IL305" t="e">
            <v>#REF!</v>
          </cell>
          <cell r="IM305" t="e">
            <v>#REF!</v>
          </cell>
          <cell r="IN305" t="e">
            <v>#REF!</v>
          </cell>
          <cell r="IO305" t="e">
            <v>#REF!</v>
          </cell>
          <cell r="IP305" t="e">
            <v>#REF!</v>
          </cell>
          <cell r="IQ305" t="e">
            <v>#REF!</v>
          </cell>
          <cell r="IR305" t="e">
            <v>#REF!</v>
          </cell>
          <cell r="IS305" t="e">
            <v>#REF!</v>
          </cell>
          <cell r="IT305" t="e">
            <v>#REF!</v>
          </cell>
          <cell r="IU305" t="e">
            <v>#REF!</v>
          </cell>
          <cell r="IV305" t="e">
            <v>#REF!</v>
          </cell>
          <cell r="IW305" t="e">
            <v>#REF!</v>
          </cell>
          <cell r="IX305" t="e">
            <v>#REF!</v>
          </cell>
          <cell r="IY305" t="e">
            <v>#REF!</v>
          </cell>
          <cell r="IZ305" t="e">
            <v>#REF!</v>
          </cell>
          <cell r="JA305" t="e">
            <v>#REF!</v>
          </cell>
          <cell r="JB305" t="e">
            <v>#REF!</v>
          </cell>
          <cell r="JC305" t="e">
            <v>#REF!</v>
          </cell>
          <cell r="JD305" t="e">
            <v>#REF!</v>
          </cell>
          <cell r="JE305" t="e">
            <v>#REF!</v>
          </cell>
          <cell r="JF305" t="e">
            <v>#REF!</v>
          </cell>
          <cell r="JG305" t="e">
            <v>#REF!</v>
          </cell>
          <cell r="JH305" t="e">
            <v>#REF!</v>
          </cell>
          <cell r="JI305" t="e">
            <v>#REF!</v>
          </cell>
          <cell r="JJ305" t="e">
            <v>#REF!</v>
          </cell>
          <cell r="JK305" t="e">
            <v>#REF!</v>
          </cell>
        </row>
        <row r="306">
          <cell r="C306" t="str">
            <v>Hokchi</v>
          </cell>
          <cell r="D306" t="str">
            <v>2.4.9</v>
          </cell>
          <cell r="E306" t="str">
            <v>Hokchi2.4.9</v>
          </cell>
          <cell r="F306" t="e">
            <v>#REF!</v>
          </cell>
          <cell r="G306" t="e">
            <v>#REF!</v>
          </cell>
          <cell r="H306" t="e">
            <v>#REF!</v>
          </cell>
          <cell r="I306" t="e">
            <v>#REF!</v>
          </cell>
          <cell r="J306" t="e">
            <v>#REF!</v>
          </cell>
          <cell r="K306" t="e">
            <v>#REF!</v>
          </cell>
          <cell r="L306" t="e">
            <v>#REF!</v>
          </cell>
          <cell r="M306" t="e">
            <v>#REF!</v>
          </cell>
          <cell r="N306" t="e">
            <v>#REF!</v>
          </cell>
          <cell r="O306" t="e">
            <v>#REF!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D306" t="e">
            <v>#REF!</v>
          </cell>
          <cell r="AE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 t="e">
            <v>#REF!</v>
          </cell>
          <cell r="AJ306" t="e">
            <v>#REF!</v>
          </cell>
          <cell r="AK306" t="e">
            <v>#REF!</v>
          </cell>
          <cell r="AL306" t="e">
            <v>#REF!</v>
          </cell>
          <cell r="AM306" t="e">
            <v>#REF!</v>
          </cell>
          <cell r="AN306" t="e">
            <v>#REF!</v>
          </cell>
          <cell r="AO306" t="e">
            <v>#REF!</v>
          </cell>
          <cell r="AP306" t="e">
            <v>#REF!</v>
          </cell>
          <cell r="AQ306" t="e">
            <v>#REF!</v>
          </cell>
          <cell r="AR306" t="e">
            <v>#REF!</v>
          </cell>
          <cell r="AS306" t="e">
            <v>#REF!</v>
          </cell>
          <cell r="AT306" t="e">
            <v>#REF!</v>
          </cell>
          <cell r="AU306" t="e">
            <v>#REF!</v>
          </cell>
          <cell r="AV306" t="e">
            <v>#REF!</v>
          </cell>
          <cell r="AW306" t="e">
            <v>#REF!</v>
          </cell>
          <cell r="AX306" t="e">
            <v>#REF!</v>
          </cell>
          <cell r="AY306" t="e">
            <v>#REF!</v>
          </cell>
          <cell r="AZ306" t="e">
            <v>#REF!</v>
          </cell>
          <cell r="BA306" t="e">
            <v>#REF!</v>
          </cell>
          <cell r="BB306" t="e">
            <v>#REF!</v>
          </cell>
          <cell r="BC306" t="e">
            <v>#REF!</v>
          </cell>
          <cell r="BD306" t="e">
            <v>#REF!</v>
          </cell>
          <cell r="BE306" t="e">
            <v>#REF!</v>
          </cell>
          <cell r="BF306" t="e">
            <v>#REF!</v>
          </cell>
          <cell r="BG306" t="e">
            <v>#REF!</v>
          </cell>
          <cell r="BH306" t="e">
            <v>#REF!</v>
          </cell>
          <cell r="BI306" t="e">
            <v>#REF!</v>
          </cell>
          <cell r="BJ306" t="e">
            <v>#REF!</v>
          </cell>
          <cell r="BK306" t="e">
            <v>#REF!</v>
          </cell>
          <cell r="BL306" t="e">
            <v>#REF!</v>
          </cell>
          <cell r="BM306" t="e">
            <v>#REF!</v>
          </cell>
          <cell r="BN306" t="e">
            <v>#REF!</v>
          </cell>
          <cell r="BO306" t="e">
            <v>#REF!</v>
          </cell>
          <cell r="BP306" t="e">
            <v>#REF!</v>
          </cell>
          <cell r="BQ306" t="e">
            <v>#REF!</v>
          </cell>
          <cell r="BR306" t="e">
            <v>#REF!</v>
          </cell>
          <cell r="BS306" t="e">
            <v>#REF!</v>
          </cell>
          <cell r="BT306" t="e">
            <v>#REF!</v>
          </cell>
          <cell r="BU306" t="e">
            <v>#REF!</v>
          </cell>
          <cell r="BV306" t="e">
            <v>#REF!</v>
          </cell>
          <cell r="BW306" t="e">
            <v>#REF!</v>
          </cell>
          <cell r="BX306" t="e">
            <v>#REF!</v>
          </cell>
          <cell r="BY306" t="e">
            <v>#REF!</v>
          </cell>
          <cell r="BZ306" t="e">
            <v>#REF!</v>
          </cell>
          <cell r="CA306" t="e">
            <v>#REF!</v>
          </cell>
          <cell r="CB306" t="e">
            <v>#REF!</v>
          </cell>
          <cell r="CC306" t="e">
            <v>#REF!</v>
          </cell>
          <cell r="CD306" t="e">
            <v>#REF!</v>
          </cell>
          <cell r="CE306" t="e">
            <v>#REF!</v>
          </cell>
          <cell r="CF306" t="e">
            <v>#REF!</v>
          </cell>
          <cell r="CG306" t="e">
            <v>#REF!</v>
          </cell>
          <cell r="CH306" t="e">
            <v>#REF!</v>
          </cell>
          <cell r="CI306" t="e">
            <v>#REF!</v>
          </cell>
          <cell r="CJ306" t="e">
            <v>#REF!</v>
          </cell>
          <cell r="CK306" t="e">
            <v>#REF!</v>
          </cell>
          <cell r="CL306" t="e">
            <v>#REF!</v>
          </cell>
          <cell r="CM306" t="e">
            <v>#REF!</v>
          </cell>
          <cell r="CN306" t="e">
            <v>#REF!</v>
          </cell>
          <cell r="CO306" t="e">
            <v>#REF!</v>
          </cell>
          <cell r="CP306" t="e">
            <v>#REF!</v>
          </cell>
          <cell r="CQ306" t="e">
            <v>#REF!</v>
          </cell>
          <cell r="CR306" t="e">
            <v>#REF!</v>
          </cell>
          <cell r="CS306" t="e">
            <v>#REF!</v>
          </cell>
          <cell r="CT306" t="e">
            <v>#REF!</v>
          </cell>
          <cell r="CU306" t="e">
            <v>#REF!</v>
          </cell>
          <cell r="CV306" t="e">
            <v>#REF!</v>
          </cell>
          <cell r="CW306" t="e">
            <v>#REF!</v>
          </cell>
          <cell r="CX306" t="e">
            <v>#REF!</v>
          </cell>
          <cell r="CY306" t="e">
            <v>#REF!</v>
          </cell>
          <cell r="CZ306" t="e">
            <v>#REF!</v>
          </cell>
          <cell r="DA306" t="e">
            <v>#REF!</v>
          </cell>
          <cell r="DB306" t="e">
            <v>#REF!</v>
          </cell>
          <cell r="DC306" t="e">
            <v>#REF!</v>
          </cell>
          <cell r="DD306" t="e">
            <v>#REF!</v>
          </cell>
          <cell r="DE306" t="e">
            <v>#REF!</v>
          </cell>
          <cell r="DF306" t="e">
            <v>#REF!</v>
          </cell>
          <cell r="DG306" t="e">
            <v>#REF!</v>
          </cell>
          <cell r="DH306" t="e">
            <v>#REF!</v>
          </cell>
          <cell r="DI306" t="e">
            <v>#REF!</v>
          </cell>
          <cell r="DJ306" t="e">
            <v>#REF!</v>
          </cell>
          <cell r="DK306" t="e">
            <v>#REF!</v>
          </cell>
          <cell r="DL306" t="e">
            <v>#REF!</v>
          </cell>
          <cell r="DM306" t="e">
            <v>#REF!</v>
          </cell>
          <cell r="DN306" t="e">
            <v>#REF!</v>
          </cell>
          <cell r="DO306" t="e">
            <v>#REF!</v>
          </cell>
          <cell r="DP306" t="e">
            <v>#REF!</v>
          </cell>
          <cell r="DQ306" t="e">
            <v>#REF!</v>
          </cell>
          <cell r="DR306" t="e">
            <v>#REF!</v>
          </cell>
          <cell r="DS306" t="e">
            <v>#REF!</v>
          </cell>
          <cell r="DT306" t="e">
            <v>#REF!</v>
          </cell>
          <cell r="DU306" t="e">
            <v>#REF!</v>
          </cell>
          <cell r="DV306" t="e">
            <v>#REF!</v>
          </cell>
          <cell r="DW306" t="e">
            <v>#REF!</v>
          </cell>
          <cell r="DX306" t="e">
            <v>#REF!</v>
          </cell>
          <cell r="DY306" t="e">
            <v>#REF!</v>
          </cell>
          <cell r="DZ306" t="e">
            <v>#REF!</v>
          </cell>
          <cell r="EA306" t="e">
            <v>#REF!</v>
          </cell>
          <cell r="EB306" t="e">
            <v>#REF!</v>
          </cell>
          <cell r="EC306" t="e">
            <v>#REF!</v>
          </cell>
          <cell r="ED306" t="e">
            <v>#REF!</v>
          </cell>
          <cell r="EE306" t="e">
            <v>#REF!</v>
          </cell>
          <cell r="EF306" t="e">
            <v>#REF!</v>
          </cell>
          <cell r="EG306" t="e">
            <v>#REF!</v>
          </cell>
          <cell r="EH306" t="e">
            <v>#REF!</v>
          </cell>
          <cell r="EI306" t="e">
            <v>#REF!</v>
          </cell>
          <cell r="EJ306" t="e">
            <v>#REF!</v>
          </cell>
          <cell r="EK306" t="e">
            <v>#REF!</v>
          </cell>
          <cell r="EL306" t="e">
            <v>#REF!</v>
          </cell>
          <cell r="EM306" t="e">
            <v>#REF!</v>
          </cell>
          <cell r="EN306" t="e">
            <v>#REF!</v>
          </cell>
          <cell r="EO306" t="e">
            <v>#REF!</v>
          </cell>
          <cell r="EP306" t="e">
            <v>#REF!</v>
          </cell>
          <cell r="EQ306" t="e">
            <v>#REF!</v>
          </cell>
          <cell r="ER306" t="e">
            <v>#REF!</v>
          </cell>
          <cell r="ES306" t="e">
            <v>#REF!</v>
          </cell>
          <cell r="ET306" t="e">
            <v>#REF!</v>
          </cell>
          <cell r="EU306" t="e">
            <v>#REF!</v>
          </cell>
          <cell r="EV306" t="e">
            <v>#REF!</v>
          </cell>
          <cell r="EW306" t="e">
            <v>#REF!</v>
          </cell>
          <cell r="EX306" t="e">
            <v>#REF!</v>
          </cell>
          <cell r="EY306" t="e">
            <v>#REF!</v>
          </cell>
          <cell r="EZ306" t="e">
            <v>#REF!</v>
          </cell>
          <cell r="FA306" t="e">
            <v>#REF!</v>
          </cell>
          <cell r="FB306" t="e">
            <v>#REF!</v>
          </cell>
          <cell r="FC306" t="e">
            <v>#REF!</v>
          </cell>
          <cell r="FD306" t="e">
            <v>#REF!</v>
          </cell>
          <cell r="FE306" t="e">
            <v>#REF!</v>
          </cell>
          <cell r="FF306" t="e">
            <v>#REF!</v>
          </cell>
          <cell r="FG306" t="e">
            <v>#REF!</v>
          </cell>
          <cell r="FH306" t="e">
            <v>#REF!</v>
          </cell>
          <cell r="FI306" t="e">
            <v>#REF!</v>
          </cell>
          <cell r="FJ306" t="e">
            <v>#REF!</v>
          </cell>
          <cell r="FK306" t="e">
            <v>#REF!</v>
          </cell>
          <cell r="FL306" t="e">
            <v>#REF!</v>
          </cell>
          <cell r="FM306" t="e">
            <v>#REF!</v>
          </cell>
          <cell r="FN306" t="e">
            <v>#REF!</v>
          </cell>
          <cell r="FO306" t="e">
            <v>#REF!</v>
          </cell>
          <cell r="FP306" t="e">
            <v>#REF!</v>
          </cell>
          <cell r="FQ306" t="e">
            <v>#REF!</v>
          </cell>
          <cell r="FR306" t="e">
            <v>#REF!</v>
          </cell>
          <cell r="FS306" t="e">
            <v>#REF!</v>
          </cell>
          <cell r="FT306" t="e">
            <v>#REF!</v>
          </cell>
          <cell r="FU306" t="e">
            <v>#REF!</v>
          </cell>
          <cell r="FV306" t="e">
            <v>#REF!</v>
          </cell>
          <cell r="FW306" t="e">
            <v>#REF!</v>
          </cell>
          <cell r="FX306" t="e">
            <v>#REF!</v>
          </cell>
          <cell r="FY306" t="e">
            <v>#REF!</v>
          </cell>
          <cell r="FZ306" t="e">
            <v>#REF!</v>
          </cell>
          <cell r="GA306" t="e">
            <v>#REF!</v>
          </cell>
          <cell r="GB306" t="e">
            <v>#REF!</v>
          </cell>
          <cell r="GC306" t="e">
            <v>#REF!</v>
          </cell>
          <cell r="GD306" t="e">
            <v>#REF!</v>
          </cell>
          <cell r="GE306" t="e">
            <v>#REF!</v>
          </cell>
          <cell r="GF306" t="e">
            <v>#REF!</v>
          </cell>
          <cell r="GG306" t="e">
            <v>#REF!</v>
          </cell>
          <cell r="GH306" t="e">
            <v>#REF!</v>
          </cell>
          <cell r="GI306" t="e">
            <v>#REF!</v>
          </cell>
          <cell r="GJ306" t="e">
            <v>#REF!</v>
          </cell>
          <cell r="GK306" t="e">
            <v>#REF!</v>
          </cell>
          <cell r="GL306" t="e">
            <v>#REF!</v>
          </cell>
          <cell r="GM306" t="e">
            <v>#REF!</v>
          </cell>
          <cell r="GN306" t="e">
            <v>#REF!</v>
          </cell>
          <cell r="GO306" t="e">
            <v>#REF!</v>
          </cell>
          <cell r="GP306" t="e">
            <v>#REF!</v>
          </cell>
          <cell r="GQ306" t="e">
            <v>#REF!</v>
          </cell>
          <cell r="GR306" t="e">
            <v>#REF!</v>
          </cell>
          <cell r="GS306" t="e">
            <v>#REF!</v>
          </cell>
          <cell r="GT306" t="e">
            <v>#REF!</v>
          </cell>
          <cell r="GU306" t="e">
            <v>#REF!</v>
          </cell>
          <cell r="GV306" t="e">
            <v>#REF!</v>
          </cell>
          <cell r="GW306" t="e">
            <v>#REF!</v>
          </cell>
          <cell r="GX306" t="e">
            <v>#REF!</v>
          </cell>
          <cell r="GY306" t="e">
            <v>#REF!</v>
          </cell>
          <cell r="GZ306" t="e">
            <v>#REF!</v>
          </cell>
          <cell r="HA306" t="e">
            <v>#REF!</v>
          </cell>
          <cell r="HB306" t="e">
            <v>#REF!</v>
          </cell>
          <cell r="HC306" t="e">
            <v>#REF!</v>
          </cell>
          <cell r="HD306" t="e">
            <v>#REF!</v>
          </cell>
          <cell r="HE306" t="e">
            <v>#REF!</v>
          </cell>
          <cell r="HF306" t="e">
            <v>#REF!</v>
          </cell>
          <cell r="HG306" t="e">
            <v>#REF!</v>
          </cell>
          <cell r="HH306" t="e">
            <v>#REF!</v>
          </cell>
          <cell r="HI306" t="e">
            <v>#REF!</v>
          </cell>
          <cell r="HJ306" t="e">
            <v>#REF!</v>
          </cell>
          <cell r="HK306" t="e">
            <v>#REF!</v>
          </cell>
          <cell r="HL306" t="e">
            <v>#REF!</v>
          </cell>
          <cell r="HM306" t="e">
            <v>#REF!</v>
          </cell>
          <cell r="HN306" t="e">
            <v>#REF!</v>
          </cell>
          <cell r="HO306" t="e">
            <v>#REF!</v>
          </cell>
          <cell r="HP306" t="e">
            <v>#REF!</v>
          </cell>
          <cell r="HQ306" t="e">
            <v>#REF!</v>
          </cell>
          <cell r="HR306" t="e">
            <v>#REF!</v>
          </cell>
          <cell r="HS306" t="e">
            <v>#REF!</v>
          </cell>
          <cell r="HT306" t="e">
            <v>#REF!</v>
          </cell>
          <cell r="HU306" t="e">
            <v>#REF!</v>
          </cell>
          <cell r="HV306" t="e">
            <v>#REF!</v>
          </cell>
          <cell r="HW306" t="e">
            <v>#REF!</v>
          </cell>
          <cell r="HX306" t="e">
            <v>#REF!</v>
          </cell>
          <cell r="HY306" t="e">
            <v>#REF!</v>
          </cell>
          <cell r="HZ306" t="e">
            <v>#REF!</v>
          </cell>
          <cell r="IA306" t="e">
            <v>#REF!</v>
          </cell>
          <cell r="IB306" t="e">
            <v>#REF!</v>
          </cell>
          <cell r="IC306" t="e">
            <v>#REF!</v>
          </cell>
          <cell r="ID306" t="e">
            <v>#REF!</v>
          </cell>
          <cell r="IE306" t="e">
            <v>#REF!</v>
          </cell>
          <cell r="IF306" t="e">
            <v>#REF!</v>
          </cell>
          <cell r="IG306" t="e">
            <v>#REF!</v>
          </cell>
          <cell r="IH306" t="e">
            <v>#REF!</v>
          </cell>
          <cell r="II306" t="e">
            <v>#REF!</v>
          </cell>
          <cell r="IJ306" t="e">
            <v>#REF!</v>
          </cell>
          <cell r="IK306" t="e">
            <v>#REF!</v>
          </cell>
          <cell r="IL306" t="e">
            <v>#REF!</v>
          </cell>
          <cell r="IM306" t="e">
            <v>#REF!</v>
          </cell>
          <cell r="IN306" t="e">
            <v>#REF!</v>
          </cell>
          <cell r="IO306" t="e">
            <v>#REF!</v>
          </cell>
          <cell r="IP306" t="e">
            <v>#REF!</v>
          </cell>
          <cell r="IQ306" t="e">
            <v>#REF!</v>
          </cell>
          <cell r="IR306" t="e">
            <v>#REF!</v>
          </cell>
          <cell r="IS306" t="e">
            <v>#REF!</v>
          </cell>
          <cell r="IT306" t="e">
            <v>#REF!</v>
          </cell>
          <cell r="IU306" t="e">
            <v>#REF!</v>
          </cell>
          <cell r="IV306" t="e">
            <v>#REF!</v>
          </cell>
          <cell r="IW306" t="e">
            <v>#REF!</v>
          </cell>
          <cell r="IX306" t="e">
            <v>#REF!</v>
          </cell>
          <cell r="IY306" t="e">
            <v>#REF!</v>
          </cell>
          <cell r="IZ306" t="e">
            <v>#REF!</v>
          </cell>
          <cell r="JA306" t="e">
            <v>#REF!</v>
          </cell>
          <cell r="JB306" t="e">
            <v>#REF!</v>
          </cell>
          <cell r="JC306" t="e">
            <v>#REF!</v>
          </cell>
          <cell r="JD306" t="e">
            <v>#REF!</v>
          </cell>
          <cell r="JE306" t="e">
            <v>#REF!</v>
          </cell>
          <cell r="JF306" t="e">
            <v>#REF!</v>
          </cell>
          <cell r="JG306" t="e">
            <v>#REF!</v>
          </cell>
          <cell r="JH306" t="e">
            <v>#REF!</v>
          </cell>
          <cell r="JI306" t="e">
            <v>#REF!</v>
          </cell>
          <cell r="JJ306" t="e">
            <v>#REF!</v>
          </cell>
          <cell r="JK306" t="e">
            <v>#REF!</v>
          </cell>
        </row>
        <row r="307">
          <cell r="C307" t="str">
            <v>Hokchi</v>
          </cell>
          <cell r="D307" t="str">
            <v>2.4.13</v>
          </cell>
          <cell r="E307" t="str">
            <v>Hokchi2.4.13</v>
          </cell>
          <cell r="F307" t="e">
            <v>#REF!</v>
          </cell>
          <cell r="G307" t="e">
            <v>#REF!</v>
          </cell>
          <cell r="H307" t="e">
            <v>#REF!</v>
          </cell>
          <cell r="I307" t="e">
            <v>#REF!</v>
          </cell>
          <cell r="J307" t="e">
            <v>#REF!</v>
          </cell>
          <cell r="K307" t="e">
            <v>#REF!</v>
          </cell>
          <cell r="L307" t="e">
            <v>#REF!</v>
          </cell>
          <cell r="M307" t="e">
            <v>#REF!</v>
          </cell>
          <cell r="N307" t="e">
            <v>#REF!</v>
          </cell>
          <cell r="O307" t="e">
            <v>#REF!</v>
          </cell>
          <cell r="P307" t="e">
            <v>#REF!</v>
          </cell>
          <cell r="Q307" t="e">
            <v>#REF!</v>
          </cell>
          <cell r="R307" t="e">
            <v>#REF!</v>
          </cell>
          <cell r="S307" t="e">
            <v>#REF!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  <cell r="AD307" t="e">
            <v>#REF!</v>
          </cell>
          <cell r="AE307" t="e">
            <v>#REF!</v>
          </cell>
          <cell r="AF307" t="e">
            <v>#REF!</v>
          </cell>
          <cell r="AG307" t="e">
            <v>#REF!</v>
          </cell>
          <cell r="AH307" t="e">
            <v>#REF!</v>
          </cell>
          <cell r="AI307" t="e">
            <v>#REF!</v>
          </cell>
          <cell r="AJ307" t="e">
            <v>#REF!</v>
          </cell>
          <cell r="AK307" t="e">
            <v>#REF!</v>
          </cell>
          <cell r="AL307" t="e">
            <v>#REF!</v>
          </cell>
          <cell r="AM307" t="e">
            <v>#REF!</v>
          </cell>
          <cell r="AN307" t="e">
            <v>#REF!</v>
          </cell>
          <cell r="AO307" t="e">
            <v>#REF!</v>
          </cell>
          <cell r="AP307" t="e">
            <v>#REF!</v>
          </cell>
          <cell r="AQ307" t="e">
            <v>#REF!</v>
          </cell>
          <cell r="AR307" t="e">
            <v>#REF!</v>
          </cell>
          <cell r="AS307" t="e">
            <v>#REF!</v>
          </cell>
          <cell r="AT307" t="e">
            <v>#REF!</v>
          </cell>
          <cell r="AU307" t="e">
            <v>#REF!</v>
          </cell>
          <cell r="AV307" t="e">
            <v>#REF!</v>
          </cell>
          <cell r="AW307" t="e">
            <v>#REF!</v>
          </cell>
          <cell r="AX307" t="e">
            <v>#REF!</v>
          </cell>
          <cell r="AY307" t="e">
            <v>#REF!</v>
          </cell>
          <cell r="AZ307" t="e">
            <v>#REF!</v>
          </cell>
          <cell r="BA307" t="e">
            <v>#REF!</v>
          </cell>
          <cell r="BB307" t="e">
            <v>#REF!</v>
          </cell>
          <cell r="BC307" t="e">
            <v>#REF!</v>
          </cell>
          <cell r="BD307" t="e">
            <v>#REF!</v>
          </cell>
          <cell r="BE307" t="e">
            <v>#REF!</v>
          </cell>
          <cell r="BF307" t="e">
            <v>#REF!</v>
          </cell>
          <cell r="BG307" t="e">
            <v>#REF!</v>
          </cell>
          <cell r="BH307" t="e">
            <v>#REF!</v>
          </cell>
          <cell r="BI307" t="e">
            <v>#REF!</v>
          </cell>
          <cell r="BJ307" t="e">
            <v>#REF!</v>
          </cell>
          <cell r="BK307" t="e">
            <v>#REF!</v>
          </cell>
          <cell r="BL307" t="e">
            <v>#REF!</v>
          </cell>
          <cell r="BM307" t="e">
            <v>#REF!</v>
          </cell>
          <cell r="BN307" t="e">
            <v>#REF!</v>
          </cell>
          <cell r="BO307" t="e">
            <v>#REF!</v>
          </cell>
          <cell r="BP307" t="e">
            <v>#REF!</v>
          </cell>
          <cell r="BQ307" t="e">
            <v>#REF!</v>
          </cell>
          <cell r="BR307" t="e">
            <v>#REF!</v>
          </cell>
          <cell r="BS307" t="e">
            <v>#REF!</v>
          </cell>
          <cell r="BT307" t="e">
            <v>#REF!</v>
          </cell>
          <cell r="BU307" t="e">
            <v>#REF!</v>
          </cell>
          <cell r="BV307" t="e">
            <v>#REF!</v>
          </cell>
          <cell r="BW307" t="e">
            <v>#REF!</v>
          </cell>
          <cell r="BX307" t="e">
            <v>#REF!</v>
          </cell>
          <cell r="BY307" t="e">
            <v>#REF!</v>
          </cell>
          <cell r="BZ307" t="e">
            <v>#REF!</v>
          </cell>
          <cell r="CA307" t="e">
            <v>#REF!</v>
          </cell>
          <cell r="CB307" t="e">
            <v>#REF!</v>
          </cell>
          <cell r="CC307" t="e">
            <v>#REF!</v>
          </cell>
          <cell r="CD307" t="e">
            <v>#REF!</v>
          </cell>
          <cell r="CE307" t="e">
            <v>#REF!</v>
          </cell>
          <cell r="CF307" t="e">
            <v>#REF!</v>
          </cell>
          <cell r="CG307" t="e">
            <v>#REF!</v>
          </cell>
          <cell r="CH307" t="e">
            <v>#REF!</v>
          </cell>
          <cell r="CI307" t="e">
            <v>#REF!</v>
          </cell>
          <cell r="CJ307" t="e">
            <v>#REF!</v>
          </cell>
          <cell r="CK307" t="e">
            <v>#REF!</v>
          </cell>
          <cell r="CL307" t="e">
            <v>#REF!</v>
          </cell>
          <cell r="CM307" t="e">
            <v>#REF!</v>
          </cell>
          <cell r="CN307" t="e">
            <v>#REF!</v>
          </cell>
          <cell r="CO307" t="e">
            <v>#REF!</v>
          </cell>
          <cell r="CP307" t="e">
            <v>#REF!</v>
          </cell>
          <cell r="CQ307" t="e">
            <v>#REF!</v>
          </cell>
          <cell r="CR307" t="e">
            <v>#REF!</v>
          </cell>
          <cell r="CS307" t="e">
            <v>#REF!</v>
          </cell>
          <cell r="CT307" t="e">
            <v>#REF!</v>
          </cell>
          <cell r="CU307" t="e">
            <v>#REF!</v>
          </cell>
          <cell r="CV307" t="e">
            <v>#REF!</v>
          </cell>
          <cell r="CW307" t="e">
            <v>#REF!</v>
          </cell>
          <cell r="CX307" t="e">
            <v>#REF!</v>
          </cell>
          <cell r="CY307" t="e">
            <v>#REF!</v>
          </cell>
          <cell r="CZ307" t="e">
            <v>#REF!</v>
          </cell>
          <cell r="DA307" t="e">
            <v>#REF!</v>
          </cell>
          <cell r="DB307" t="e">
            <v>#REF!</v>
          </cell>
          <cell r="DC307" t="e">
            <v>#REF!</v>
          </cell>
          <cell r="DD307" t="e">
            <v>#REF!</v>
          </cell>
          <cell r="DE307" t="e">
            <v>#REF!</v>
          </cell>
          <cell r="DF307" t="e">
            <v>#REF!</v>
          </cell>
          <cell r="DG307" t="e">
            <v>#REF!</v>
          </cell>
          <cell r="DH307" t="e">
            <v>#REF!</v>
          </cell>
          <cell r="DI307" t="e">
            <v>#REF!</v>
          </cell>
          <cell r="DJ307" t="e">
            <v>#REF!</v>
          </cell>
          <cell r="DK307" t="e">
            <v>#REF!</v>
          </cell>
          <cell r="DL307" t="e">
            <v>#REF!</v>
          </cell>
          <cell r="DM307" t="e">
            <v>#REF!</v>
          </cell>
          <cell r="DN307" t="e">
            <v>#REF!</v>
          </cell>
          <cell r="DO307" t="e">
            <v>#REF!</v>
          </cell>
          <cell r="DP307" t="e">
            <v>#REF!</v>
          </cell>
          <cell r="DQ307" t="e">
            <v>#REF!</v>
          </cell>
          <cell r="DR307" t="e">
            <v>#REF!</v>
          </cell>
          <cell r="DS307" t="e">
            <v>#REF!</v>
          </cell>
          <cell r="DT307" t="e">
            <v>#REF!</v>
          </cell>
          <cell r="DU307" t="e">
            <v>#REF!</v>
          </cell>
          <cell r="DV307" t="e">
            <v>#REF!</v>
          </cell>
          <cell r="DW307" t="e">
            <v>#REF!</v>
          </cell>
          <cell r="DX307" t="e">
            <v>#REF!</v>
          </cell>
          <cell r="DY307" t="e">
            <v>#REF!</v>
          </cell>
          <cell r="DZ307" t="e">
            <v>#REF!</v>
          </cell>
          <cell r="EA307" t="e">
            <v>#REF!</v>
          </cell>
          <cell r="EB307" t="e">
            <v>#REF!</v>
          </cell>
          <cell r="EC307" t="e">
            <v>#REF!</v>
          </cell>
          <cell r="ED307" t="e">
            <v>#REF!</v>
          </cell>
          <cell r="EE307" t="e">
            <v>#REF!</v>
          </cell>
          <cell r="EF307" t="e">
            <v>#REF!</v>
          </cell>
          <cell r="EG307" t="e">
            <v>#REF!</v>
          </cell>
          <cell r="EH307" t="e">
            <v>#REF!</v>
          </cell>
          <cell r="EI307" t="e">
            <v>#REF!</v>
          </cell>
          <cell r="EJ307" t="e">
            <v>#REF!</v>
          </cell>
          <cell r="EK307" t="e">
            <v>#REF!</v>
          </cell>
          <cell r="EL307" t="e">
            <v>#REF!</v>
          </cell>
          <cell r="EM307" t="e">
            <v>#REF!</v>
          </cell>
          <cell r="EN307" t="e">
            <v>#REF!</v>
          </cell>
          <cell r="EO307" t="e">
            <v>#REF!</v>
          </cell>
          <cell r="EP307" t="e">
            <v>#REF!</v>
          </cell>
          <cell r="EQ307" t="e">
            <v>#REF!</v>
          </cell>
          <cell r="ER307" t="e">
            <v>#REF!</v>
          </cell>
          <cell r="ES307" t="e">
            <v>#REF!</v>
          </cell>
          <cell r="ET307" t="e">
            <v>#REF!</v>
          </cell>
          <cell r="EU307" t="e">
            <v>#REF!</v>
          </cell>
          <cell r="EV307" t="e">
            <v>#REF!</v>
          </cell>
          <cell r="EW307" t="e">
            <v>#REF!</v>
          </cell>
          <cell r="EX307" t="e">
            <v>#REF!</v>
          </cell>
          <cell r="EY307" t="e">
            <v>#REF!</v>
          </cell>
          <cell r="EZ307" t="e">
            <v>#REF!</v>
          </cell>
          <cell r="FA307" t="e">
            <v>#REF!</v>
          </cell>
          <cell r="FB307" t="e">
            <v>#REF!</v>
          </cell>
          <cell r="FC307" t="e">
            <v>#REF!</v>
          </cell>
          <cell r="FD307" t="e">
            <v>#REF!</v>
          </cell>
          <cell r="FE307" t="e">
            <v>#REF!</v>
          </cell>
          <cell r="FF307" t="e">
            <v>#REF!</v>
          </cell>
          <cell r="FG307" t="e">
            <v>#REF!</v>
          </cell>
          <cell r="FH307" t="e">
            <v>#REF!</v>
          </cell>
          <cell r="FI307" t="e">
            <v>#REF!</v>
          </cell>
          <cell r="FJ307" t="e">
            <v>#REF!</v>
          </cell>
          <cell r="FK307" t="e">
            <v>#REF!</v>
          </cell>
          <cell r="FL307" t="e">
            <v>#REF!</v>
          </cell>
          <cell r="FM307" t="e">
            <v>#REF!</v>
          </cell>
          <cell r="FN307" t="e">
            <v>#REF!</v>
          </cell>
          <cell r="FO307" t="e">
            <v>#REF!</v>
          </cell>
          <cell r="FP307" t="e">
            <v>#REF!</v>
          </cell>
          <cell r="FQ307" t="e">
            <v>#REF!</v>
          </cell>
          <cell r="FR307" t="e">
            <v>#REF!</v>
          </cell>
          <cell r="FS307" t="e">
            <v>#REF!</v>
          </cell>
          <cell r="FT307" t="e">
            <v>#REF!</v>
          </cell>
          <cell r="FU307" t="e">
            <v>#REF!</v>
          </cell>
          <cell r="FV307" t="e">
            <v>#REF!</v>
          </cell>
          <cell r="FW307" t="e">
            <v>#REF!</v>
          </cell>
          <cell r="FX307" t="e">
            <v>#REF!</v>
          </cell>
          <cell r="FY307" t="e">
            <v>#REF!</v>
          </cell>
          <cell r="FZ307" t="e">
            <v>#REF!</v>
          </cell>
          <cell r="GA307" t="e">
            <v>#REF!</v>
          </cell>
          <cell r="GB307" t="e">
            <v>#REF!</v>
          </cell>
          <cell r="GC307" t="e">
            <v>#REF!</v>
          </cell>
          <cell r="GD307" t="e">
            <v>#REF!</v>
          </cell>
          <cell r="GE307" t="e">
            <v>#REF!</v>
          </cell>
          <cell r="GF307" t="e">
            <v>#REF!</v>
          </cell>
          <cell r="GG307" t="e">
            <v>#REF!</v>
          </cell>
          <cell r="GH307" t="e">
            <v>#REF!</v>
          </cell>
          <cell r="GI307" t="e">
            <v>#REF!</v>
          </cell>
          <cell r="GJ307" t="e">
            <v>#REF!</v>
          </cell>
          <cell r="GK307" t="e">
            <v>#REF!</v>
          </cell>
          <cell r="GL307" t="e">
            <v>#REF!</v>
          </cell>
          <cell r="GM307" t="e">
            <v>#REF!</v>
          </cell>
          <cell r="GN307" t="e">
            <v>#REF!</v>
          </cell>
          <cell r="GO307" t="e">
            <v>#REF!</v>
          </cell>
          <cell r="GP307" t="e">
            <v>#REF!</v>
          </cell>
          <cell r="GQ307" t="e">
            <v>#REF!</v>
          </cell>
          <cell r="GR307" t="e">
            <v>#REF!</v>
          </cell>
          <cell r="GS307" t="e">
            <v>#REF!</v>
          </cell>
          <cell r="GT307" t="e">
            <v>#REF!</v>
          </cell>
          <cell r="GU307" t="e">
            <v>#REF!</v>
          </cell>
          <cell r="GV307" t="e">
            <v>#REF!</v>
          </cell>
          <cell r="GW307" t="e">
            <v>#REF!</v>
          </cell>
          <cell r="GX307" t="e">
            <v>#REF!</v>
          </cell>
          <cell r="GY307" t="e">
            <v>#REF!</v>
          </cell>
          <cell r="GZ307" t="e">
            <v>#REF!</v>
          </cell>
          <cell r="HA307" t="e">
            <v>#REF!</v>
          </cell>
          <cell r="HB307" t="e">
            <v>#REF!</v>
          </cell>
          <cell r="HC307" t="e">
            <v>#REF!</v>
          </cell>
          <cell r="HD307" t="e">
            <v>#REF!</v>
          </cell>
          <cell r="HE307" t="e">
            <v>#REF!</v>
          </cell>
          <cell r="HF307" t="e">
            <v>#REF!</v>
          </cell>
          <cell r="HG307" t="e">
            <v>#REF!</v>
          </cell>
          <cell r="HH307" t="e">
            <v>#REF!</v>
          </cell>
          <cell r="HI307" t="e">
            <v>#REF!</v>
          </cell>
          <cell r="HJ307" t="e">
            <v>#REF!</v>
          </cell>
          <cell r="HK307" t="e">
            <v>#REF!</v>
          </cell>
          <cell r="HL307" t="e">
            <v>#REF!</v>
          </cell>
          <cell r="HM307" t="e">
            <v>#REF!</v>
          </cell>
          <cell r="HN307" t="e">
            <v>#REF!</v>
          </cell>
          <cell r="HO307" t="e">
            <v>#REF!</v>
          </cell>
          <cell r="HP307" t="e">
            <v>#REF!</v>
          </cell>
          <cell r="HQ307" t="e">
            <v>#REF!</v>
          </cell>
          <cell r="HR307" t="e">
            <v>#REF!</v>
          </cell>
          <cell r="HS307" t="e">
            <v>#REF!</v>
          </cell>
          <cell r="HT307" t="e">
            <v>#REF!</v>
          </cell>
          <cell r="HU307" t="e">
            <v>#REF!</v>
          </cell>
          <cell r="HV307" t="e">
            <v>#REF!</v>
          </cell>
          <cell r="HW307" t="e">
            <v>#REF!</v>
          </cell>
          <cell r="HX307" t="e">
            <v>#REF!</v>
          </cell>
          <cell r="HY307" t="e">
            <v>#REF!</v>
          </cell>
          <cell r="HZ307" t="e">
            <v>#REF!</v>
          </cell>
          <cell r="IA307" t="e">
            <v>#REF!</v>
          </cell>
          <cell r="IB307" t="e">
            <v>#REF!</v>
          </cell>
          <cell r="IC307" t="e">
            <v>#REF!</v>
          </cell>
          <cell r="ID307" t="e">
            <v>#REF!</v>
          </cell>
          <cell r="IE307" t="e">
            <v>#REF!</v>
          </cell>
          <cell r="IF307" t="e">
            <v>#REF!</v>
          </cell>
          <cell r="IG307" t="e">
            <v>#REF!</v>
          </cell>
          <cell r="IH307" t="e">
            <v>#REF!</v>
          </cell>
          <cell r="II307" t="e">
            <v>#REF!</v>
          </cell>
          <cell r="IJ307" t="e">
            <v>#REF!</v>
          </cell>
          <cell r="IK307" t="e">
            <v>#REF!</v>
          </cell>
          <cell r="IL307" t="e">
            <v>#REF!</v>
          </cell>
          <cell r="IM307" t="e">
            <v>#REF!</v>
          </cell>
          <cell r="IN307" t="e">
            <v>#REF!</v>
          </cell>
          <cell r="IO307" t="e">
            <v>#REF!</v>
          </cell>
          <cell r="IP307" t="e">
            <v>#REF!</v>
          </cell>
          <cell r="IQ307" t="e">
            <v>#REF!</v>
          </cell>
          <cell r="IR307" t="e">
            <v>#REF!</v>
          </cell>
          <cell r="IS307" t="e">
            <v>#REF!</v>
          </cell>
          <cell r="IT307" t="e">
            <v>#REF!</v>
          </cell>
          <cell r="IU307" t="e">
            <v>#REF!</v>
          </cell>
          <cell r="IV307" t="e">
            <v>#REF!</v>
          </cell>
          <cell r="IW307" t="e">
            <v>#REF!</v>
          </cell>
          <cell r="IX307" t="e">
            <v>#REF!</v>
          </cell>
          <cell r="IY307" t="e">
            <v>#REF!</v>
          </cell>
          <cell r="IZ307" t="e">
            <v>#REF!</v>
          </cell>
          <cell r="JA307" t="e">
            <v>#REF!</v>
          </cell>
          <cell r="JB307" t="e">
            <v>#REF!</v>
          </cell>
          <cell r="JC307" t="e">
            <v>#REF!</v>
          </cell>
          <cell r="JD307" t="e">
            <v>#REF!</v>
          </cell>
          <cell r="JE307" t="e">
            <v>#REF!</v>
          </cell>
          <cell r="JF307" t="e">
            <v>#REF!</v>
          </cell>
          <cell r="JG307" t="e">
            <v>#REF!</v>
          </cell>
          <cell r="JH307" t="e">
            <v>#REF!</v>
          </cell>
          <cell r="JI307" t="e">
            <v>#REF!</v>
          </cell>
          <cell r="JJ307" t="e">
            <v>#REF!</v>
          </cell>
          <cell r="JK307" t="e">
            <v>#REF!</v>
          </cell>
        </row>
        <row r="308">
          <cell r="C308" t="str">
            <v>Hokchi</v>
          </cell>
          <cell r="D308" t="str">
            <v>2.4.15</v>
          </cell>
          <cell r="E308" t="str">
            <v>Hokchi2.4.15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  <cell r="J308" t="e">
            <v>#REF!</v>
          </cell>
          <cell r="K308" t="e">
            <v>#REF!</v>
          </cell>
          <cell r="L308" t="e">
            <v>#REF!</v>
          </cell>
          <cell r="M308" t="e">
            <v>#REF!</v>
          </cell>
          <cell r="N308" t="e">
            <v>#REF!</v>
          </cell>
          <cell r="O308" t="e">
            <v>#REF!</v>
          </cell>
          <cell r="P308" t="e">
            <v>#REF!</v>
          </cell>
          <cell r="Q308" t="e">
            <v>#REF!</v>
          </cell>
          <cell r="R308" t="e">
            <v>#REF!</v>
          </cell>
          <cell r="S308" t="e">
            <v>#REF!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  <cell r="AD308" t="e">
            <v>#REF!</v>
          </cell>
          <cell r="AE308" t="e">
            <v>#REF!</v>
          </cell>
          <cell r="AF308" t="e">
            <v>#REF!</v>
          </cell>
          <cell r="AG308" t="e">
            <v>#REF!</v>
          </cell>
          <cell r="AH308" t="e">
            <v>#REF!</v>
          </cell>
          <cell r="AI308" t="e">
            <v>#REF!</v>
          </cell>
          <cell r="AJ308" t="e">
            <v>#REF!</v>
          </cell>
          <cell r="AK308" t="e">
            <v>#REF!</v>
          </cell>
          <cell r="AL308" t="e">
            <v>#REF!</v>
          </cell>
          <cell r="AM308" t="e">
            <v>#REF!</v>
          </cell>
          <cell r="AN308" t="e">
            <v>#REF!</v>
          </cell>
          <cell r="AO308" t="e">
            <v>#REF!</v>
          </cell>
          <cell r="AP308" t="e">
            <v>#REF!</v>
          </cell>
          <cell r="AQ308" t="e">
            <v>#REF!</v>
          </cell>
          <cell r="AR308" t="e">
            <v>#REF!</v>
          </cell>
          <cell r="AS308" t="e">
            <v>#REF!</v>
          </cell>
          <cell r="AT308" t="e">
            <v>#REF!</v>
          </cell>
          <cell r="AU308" t="e">
            <v>#REF!</v>
          </cell>
          <cell r="AV308" t="e">
            <v>#REF!</v>
          </cell>
          <cell r="AW308" t="e">
            <v>#REF!</v>
          </cell>
          <cell r="AX308" t="e">
            <v>#REF!</v>
          </cell>
          <cell r="AY308" t="e">
            <v>#REF!</v>
          </cell>
          <cell r="AZ308" t="e">
            <v>#REF!</v>
          </cell>
          <cell r="BA308" t="e">
            <v>#REF!</v>
          </cell>
          <cell r="BB308" t="e">
            <v>#REF!</v>
          </cell>
          <cell r="BC308" t="e">
            <v>#REF!</v>
          </cell>
          <cell r="BD308" t="e">
            <v>#REF!</v>
          </cell>
          <cell r="BE308" t="e">
            <v>#REF!</v>
          </cell>
          <cell r="BF308" t="e">
            <v>#REF!</v>
          </cell>
          <cell r="BG308" t="e">
            <v>#REF!</v>
          </cell>
          <cell r="BH308" t="e">
            <v>#REF!</v>
          </cell>
          <cell r="BI308" t="e">
            <v>#REF!</v>
          </cell>
          <cell r="BJ308" t="e">
            <v>#REF!</v>
          </cell>
          <cell r="BK308" t="e">
            <v>#REF!</v>
          </cell>
          <cell r="BL308" t="e">
            <v>#REF!</v>
          </cell>
          <cell r="BM308" t="e">
            <v>#REF!</v>
          </cell>
          <cell r="BN308" t="e">
            <v>#REF!</v>
          </cell>
          <cell r="BO308" t="e">
            <v>#REF!</v>
          </cell>
          <cell r="BP308" t="e">
            <v>#REF!</v>
          </cell>
          <cell r="BQ308" t="e">
            <v>#REF!</v>
          </cell>
          <cell r="BR308" t="e">
            <v>#REF!</v>
          </cell>
          <cell r="BS308" t="e">
            <v>#REF!</v>
          </cell>
          <cell r="BT308" t="e">
            <v>#REF!</v>
          </cell>
          <cell r="BU308" t="e">
            <v>#REF!</v>
          </cell>
          <cell r="BV308" t="e">
            <v>#REF!</v>
          </cell>
          <cell r="BW308" t="e">
            <v>#REF!</v>
          </cell>
          <cell r="BX308" t="e">
            <v>#REF!</v>
          </cell>
          <cell r="BY308" t="e">
            <v>#REF!</v>
          </cell>
          <cell r="BZ308" t="e">
            <v>#REF!</v>
          </cell>
          <cell r="CA308" t="e">
            <v>#REF!</v>
          </cell>
          <cell r="CB308" t="e">
            <v>#REF!</v>
          </cell>
          <cell r="CC308" t="e">
            <v>#REF!</v>
          </cell>
          <cell r="CD308" t="e">
            <v>#REF!</v>
          </cell>
          <cell r="CE308" t="e">
            <v>#REF!</v>
          </cell>
          <cell r="CF308" t="e">
            <v>#REF!</v>
          </cell>
          <cell r="CG308" t="e">
            <v>#REF!</v>
          </cell>
          <cell r="CH308" t="e">
            <v>#REF!</v>
          </cell>
          <cell r="CI308" t="e">
            <v>#REF!</v>
          </cell>
          <cell r="CJ308" t="e">
            <v>#REF!</v>
          </cell>
          <cell r="CK308" t="e">
            <v>#REF!</v>
          </cell>
          <cell r="CL308" t="e">
            <v>#REF!</v>
          </cell>
          <cell r="CM308" t="e">
            <v>#REF!</v>
          </cell>
          <cell r="CN308" t="e">
            <v>#REF!</v>
          </cell>
          <cell r="CO308" t="e">
            <v>#REF!</v>
          </cell>
          <cell r="CP308" t="e">
            <v>#REF!</v>
          </cell>
          <cell r="CQ308" t="e">
            <v>#REF!</v>
          </cell>
          <cell r="CR308" t="e">
            <v>#REF!</v>
          </cell>
          <cell r="CS308" t="e">
            <v>#REF!</v>
          </cell>
          <cell r="CT308" t="e">
            <v>#REF!</v>
          </cell>
          <cell r="CU308" t="e">
            <v>#REF!</v>
          </cell>
          <cell r="CV308" t="e">
            <v>#REF!</v>
          </cell>
          <cell r="CW308" t="e">
            <v>#REF!</v>
          </cell>
          <cell r="CX308" t="e">
            <v>#REF!</v>
          </cell>
          <cell r="CY308" t="e">
            <v>#REF!</v>
          </cell>
          <cell r="CZ308" t="e">
            <v>#REF!</v>
          </cell>
          <cell r="DA308" t="e">
            <v>#REF!</v>
          </cell>
          <cell r="DB308" t="e">
            <v>#REF!</v>
          </cell>
          <cell r="DC308" t="e">
            <v>#REF!</v>
          </cell>
          <cell r="DD308" t="e">
            <v>#REF!</v>
          </cell>
          <cell r="DE308" t="e">
            <v>#REF!</v>
          </cell>
          <cell r="DF308" t="e">
            <v>#REF!</v>
          </cell>
          <cell r="DG308" t="e">
            <v>#REF!</v>
          </cell>
          <cell r="DH308" t="e">
            <v>#REF!</v>
          </cell>
          <cell r="DI308" t="e">
            <v>#REF!</v>
          </cell>
          <cell r="DJ308" t="e">
            <v>#REF!</v>
          </cell>
          <cell r="DK308" t="e">
            <v>#REF!</v>
          </cell>
          <cell r="DL308" t="e">
            <v>#REF!</v>
          </cell>
          <cell r="DM308" t="e">
            <v>#REF!</v>
          </cell>
          <cell r="DN308" t="e">
            <v>#REF!</v>
          </cell>
          <cell r="DO308" t="e">
            <v>#REF!</v>
          </cell>
          <cell r="DP308" t="e">
            <v>#REF!</v>
          </cell>
          <cell r="DQ308" t="e">
            <v>#REF!</v>
          </cell>
          <cell r="DR308" t="e">
            <v>#REF!</v>
          </cell>
          <cell r="DS308" t="e">
            <v>#REF!</v>
          </cell>
          <cell r="DT308" t="e">
            <v>#REF!</v>
          </cell>
          <cell r="DU308" t="e">
            <v>#REF!</v>
          </cell>
          <cell r="DV308" t="e">
            <v>#REF!</v>
          </cell>
          <cell r="DW308" t="e">
            <v>#REF!</v>
          </cell>
          <cell r="DX308" t="e">
            <v>#REF!</v>
          </cell>
          <cell r="DY308" t="e">
            <v>#REF!</v>
          </cell>
          <cell r="DZ308" t="e">
            <v>#REF!</v>
          </cell>
          <cell r="EA308" t="e">
            <v>#REF!</v>
          </cell>
          <cell r="EB308" t="e">
            <v>#REF!</v>
          </cell>
          <cell r="EC308" t="e">
            <v>#REF!</v>
          </cell>
          <cell r="ED308" t="e">
            <v>#REF!</v>
          </cell>
          <cell r="EE308" t="e">
            <v>#REF!</v>
          </cell>
          <cell r="EF308" t="e">
            <v>#REF!</v>
          </cell>
          <cell r="EG308" t="e">
            <v>#REF!</v>
          </cell>
          <cell r="EH308" t="e">
            <v>#REF!</v>
          </cell>
          <cell r="EI308" t="e">
            <v>#REF!</v>
          </cell>
          <cell r="EJ308" t="e">
            <v>#REF!</v>
          </cell>
          <cell r="EK308" t="e">
            <v>#REF!</v>
          </cell>
          <cell r="EL308" t="e">
            <v>#REF!</v>
          </cell>
          <cell r="EM308" t="e">
            <v>#REF!</v>
          </cell>
          <cell r="EN308" t="e">
            <v>#REF!</v>
          </cell>
          <cell r="EO308" t="e">
            <v>#REF!</v>
          </cell>
          <cell r="EP308" t="e">
            <v>#REF!</v>
          </cell>
          <cell r="EQ308" t="e">
            <v>#REF!</v>
          </cell>
          <cell r="ER308" t="e">
            <v>#REF!</v>
          </cell>
          <cell r="ES308" t="e">
            <v>#REF!</v>
          </cell>
          <cell r="ET308" t="e">
            <v>#REF!</v>
          </cell>
          <cell r="EU308" t="e">
            <v>#REF!</v>
          </cell>
          <cell r="EV308" t="e">
            <v>#REF!</v>
          </cell>
          <cell r="EW308" t="e">
            <v>#REF!</v>
          </cell>
          <cell r="EX308" t="e">
            <v>#REF!</v>
          </cell>
          <cell r="EY308" t="e">
            <v>#REF!</v>
          </cell>
          <cell r="EZ308" t="e">
            <v>#REF!</v>
          </cell>
          <cell r="FA308" t="e">
            <v>#REF!</v>
          </cell>
          <cell r="FB308" t="e">
            <v>#REF!</v>
          </cell>
          <cell r="FC308" t="e">
            <v>#REF!</v>
          </cell>
          <cell r="FD308" t="e">
            <v>#REF!</v>
          </cell>
          <cell r="FE308" t="e">
            <v>#REF!</v>
          </cell>
          <cell r="FF308" t="e">
            <v>#REF!</v>
          </cell>
          <cell r="FG308" t="e">
            <v>#REF!</v>
          </cell>
          <cell r="FH308" t="e">
            <v>#REF!</v>
          </cell>
          <cell r="FI308" t="e">
            <v>#REF!</v>
          </cell>
          <cell r="FJ308" t="e">
            <v>#REF!</v>
          </cell>
          <cell r="FK308" t="e">
            <v>#REF!</v>
          </cell>
          <cell r="FL308" t="e">
            <v>#REF!</v>
          </cell>
          <cell r="FM308" t="e">
            <v>#REF!</v>
          </cell>
          <cell r="FN308" t="e">
            <v>#REF!</v>
          </cell>
          <cell r="FO308" t="e">
            <v>#REF!</v>
          </cell>
          <cell r="FP308" t="e">
            <v>#REF!</v>
          </cell>
          <cell r="FQ308" t="e">
            <v>#REF!</v>
          </cell>
          <cell r="FR308" t="e">
            <v>#REF!</v>
          </cell>
          <cell r="FS308" t="e">
            <v>#REF!</v>
          </cell>
          <cell r="FT308" t="e">
            <v>#REF!</v>
          </cell>
          <cell r="FU308" t="e">
            <v>#REF!</v>
          </cell>
          <cell r="FV308" t="e">
            <v>#REF!</v>
          </cell>
          <cell r="FW308" t="e">
            <v>#REF!</v>
          </cell>
          <cell r="FX308" t="e">
            <v>#REF!</v>
          </cell>
          <cell r="FY308" t="e">
            <v>#REF!</v>
          </cell>
          <cell r="FZ308" t="e">
            <v>#REF!</v>
          </cell>
          <cell r="GA308" t="e">
            <v>#REF!</v>
          </cell>
          <cell r="GB308" t="e">
            <v>#REF!</v>
          </cell>
          <cell r="GC308" t="e">
            <v>#REF!</v>
          </cell>
          <cell r="GD308" t="e">
            <v>#REF!</v>
          </cell>
          <cell r="GE308" t="e">
            <v>#REF!</v>
          </cell>
          <cell r="GF308" t="e">
            <v>#REF!</v>
          </cell>
          <cell r="GG308" t="e">
            <v>#REF!</v>
          </cell>
          <cell r="GH308" t="e">
            <v>#REF!</v>
          </cell>
          <cell r="GI308" t="e">
            <v>#REF!</v>
          </cell>
          <cell r="GJ308" t="e">
            <v>#REF!</v>
          </cell>
          <cell r="GK308" t="e">
            <v>#REF!</v>
          </cell>
          <cell r="GL308" t="e">
            <v>#REF!</v>
          </cell>
          <cell r="GM308" t="e">
            <v>#REF!</v>
          </cell>
          <cell r="GN308" t="e">
            <v>#REF!</v>
          </cell>
          <cell r="GO308" t="e">
            <v>#REF!</v>
          </cell>
          <cell r="GP308" t="e">
            <v>#REF!</v>
          </cell>
          <cell r="GQ308" t="e">
            <v>#REF!</v>
          </cell>
          <cell r="GR308" t="e">
            <v>#REF!</v>
          </cell>
          <cell r="GS308" t="e">
            <v>#REF!</v>
          </cell>
          <cell r="GT308" t="e">
            <v>#REF!</v>
          </cell>
          <cell r="GU308" t="e">
            <v>#REF!</v>
          </cell>
          <cell r="GV308" t="e">
            <v>#REF!</v>
          </cell>
          <cell r="GW308" t="e">
            <v>#REF!</v>
          </cell>
          <cell r="GX308" t="e">
            <v>#REF!</v>
          </cell>
          <cell r="GY308" t="e">
            <v>#REF!</v>
          </cell>
          <cell r="GZ308" t="e">
            <v>#REF!</v>
          </cell>
          <cell r="HA308" t="e">
            <v>#REF!</v>
          </cell>
          <cell r="HB308" t="e">
            <v>#REF!</v>
          </cell>
          <cell r="HC308" t="e">
            <v>#REF!</v>
          </cell>
          <cell r="HD308" t="e">
            <v>#REF!</v>
          </cell>
          <cell r="HE308" t="e">
            <v>#REF!</v>
          </cell>
          <cell r="HF308" t="e">
            <v>#REF!</v>
          </cell>
          <cell r="HG308" t="e">
            <v>#REF!</v>
          </cell>
          <cell r="HH308" t="e">
            <v>#REF!</v>
          </cell>
          <cell r="HI308" t="e">
            <v>#REF!</v>
          </cell>
          <cell r="HJ308" t="e">
            <v>#REF!</v>
          </cell>
          <cell r="HK308" t="e">
            <v>#REF!</v>
          </cell>
          <cell r="HL308" t="e">
            <v>#REF!</v>
          </cell>
          <cell r="HM308" t="e">
            <v>#REF!</v>
          </cell>
          <cell r="HN308" t="e">
            <v>#REF!</v>
          </cell>
          <cell r="HO308" t="e">
            <v>#REF!</v>
          </cell>
          <cell r="HP308" t="e">
            <v>#REF!</v>
          </cell>
          <cell r="HQ308" t="e">
            <v>#REF!</v>
          </cell>
          <cell r="HR308" t="e">
            <v>#REF!</v>
          </cell>
          <cell r="HS308" t="e">
            <v>#REF!</v>
          </cell>
          <cell r="HT308" t="e">
            <v>#REF!</v>
          </cell>
          <cell r="HU308" t="e">
            <v>#REF!</v>
          </cell>
          <cell r="HV308" t="e">
            <v>#REF!</v>
          </cell>
          <cell r="HW308" t="e">
            <v>#REF!</v>
          </cell>
          <cell r="HX308" t="e">
            <v>#REF!</v>
          </cell>
          <cell r="HY308" t="e">
            <v>#REF!</v>
          </cell>
          <cell r="HZ308" t="e">
            <v>#REF!</v>
          </cell>
          <cell r="IA308" t="e">
            <v>#REF!</v>
          </cell>
          <cell r="IB308" t="e">
            <v>#REF!</v>
          </cell>
          <cell r="IC308" t="e">
            <v>#REF!</v>
          </cell>
          <cell r="ID308" t="e">
            <v>#REF!</v>
          </cell>
          <cell r="IE308" t="e">
            <v>#REF!</v>
          </cell>
          <cell r="IF308" t="e">
            <v>#REF!</v>
          </cell>
          <cell r="IG308" t="e">
            <v>#REF!</v>
          </cell>
          <cell r="IH308" t="e">
            <v>#REF!</v>
          </cell>
          <cell r="II308" t="e">
            <v>#REF!</v>
          </cell>
          <cell r="IJ308" t="e">
            <v>#REF!</v>
          </cell>
          <cell r="IK308" t="e">
            <v>#REF!</v>
          </cell>
          <cell r="IL308" t="e">
            <v>#REF!</v>
          </cell>
          <cell r="IM308" t="e">
            <v>#REF!</v>
          </cell>
          <cell r="IN308" t="e">
            <v>#REF!</v>
          </cell>
          <cell r="IO308" t="e">
            <v>#REF!</v>
          </cell>
          <cell r="IP308" t="e">
            <v>#REF!</v>
          </cell>
          <cell r="IQ308" t="e">
            <v>#REF!</v>
          </cell>
          <cell r="IR308" t="e">
            <v>#REF!</v>
          </cell>
          <cell r="IS308" t="e">
            <v>#REF!</v>
          </cell>
          <cell r="IT308" t="e">
            <v>#REF!</v>
          </cell>
          <cell r="IU308" t="e">
            <v>#REF!</v>
          </cell>
          <cell r="IV308" t="e">
            <v>#REF!</v>
          </cell>
          <cell r="IW308" t="e">
            <v>#REF!</v>
          </cell>
          <cell r="IX308" t="e">
            <v>#REF!</v>
          </cell>
          <cell r="IY308" t="e">
            <v>#REF!</v>
          </cell>
          <cell r="IZ308" t="e">
            <v>#REF!</v>
          </cell>
          <cell r="JA308" t="e">
            <v>#REF!</v>
          </cell>
          <cell r="JB308" t="e">
            <v>#REF!</v>
          </cell>
          <cell r="JC308" t="e">
            <v>#REF!</v>
          </cell>
          <cell r="JD308" t="e">
            <v>#REF!</v>
          </cell>
          <cell r="JE308" t="e">
            <v>#REF!</v>
          </cell>
          <cell r="JF308" t="e">
            <v>#REF!</v>
          </cell>
          <cell r="JG308" t="e">
            <v>#REF!</v>
          </cell>
          <cell r="JH308" t="e">
            <v>#REF!</v>
          </cell>
          <cell r="JI308" t="e">
            <v>#REF!</v>
          </cell>
          <cell r="JJ308" t="e">
            <v>#REF!</v>
          </cell>
          <cell r="JK308" t="e">
            <v>#REF!</v>
          </cell>
        </row>
        <row r="309">
          <cell r="C309" t="str">
            <v>Hokchi</v>
          </cell>
          <cell r="D309" t="str">
            <v>2.4.16</v>
          </cell>
          <cell r="E309" t="str">
            <v>Hokchi2.4.16</v>
          </cell>
          <cell r="F309" t="e">
            <v>#REF!</v>
          </cell>
          <cell r="G309" t="e">
            <v>#REF!</v>
          </cell>
          <cell r="H309" t="e">
            <v>#REF!</v>
          </cell>
          <cell r="I309" t="e">
            <v>#REF!</v>
          </cell>
          <cell r="J309" t="e">
            <v>#REF!</v>
          </cell>
          <cell r="K309" t="e">
            <v>#REF!</v>
          </cell>
          <cell r="L309" t="e">
            <v>#REF!</v>
          </cell>
          <cell r="M309" t="e">
            <v>#REF!</v>
          </cell>
          <cell r="N309" t="e">
            <v>#REF!</v>
          </cell>
          <cell r="O309" t="e">
            <v>#REF!</v>
          </cell>
          <cell r="P309" t="e">
            <v>#REF!</v>
          </cell>
          <cell r="Q309" t="e">
            <v>#REF!</v>
          </cell>
          <cell r="R309" t="e">
            <v>#REF!</v>
          </cell>
          <cell r="S309" t="e">
            <v>#REF!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  <cell r="AD309" t="e">
            <v>#REF!</v>
          </cell>
          <cell r="AE309" t="e">
            <v>#REF!</v>
          </cell>
          <cell r="AF309" t="e">
            <v>#REF!</v>
          </cell>
          <cell r="AG309" t="e">
            <v>#REF!</v>
          </cell>
          <cell r="AH309" t="e">
            <v>#REF!</v>
          </cell>
          <cell r="AI309" t="e">
            <v>#REF!</v>
          </cell>
          <cell r="AJ309" t="e">
            <v>#REF!</v>
          </cell>
          <cell r="AK309" t="e">
            <v>#REF!</v>
          </cell>
          <cell r="AL309" t="e">
            <v>#REF!</v>
          </cell>
          <cell r="AM309" t="e">
            <v>#REF!</v>
          </cell>
          <cell r="AN309" t="e">
            <v>#REF!</v>
          </cell>
          <cell r="AO309" t="e">
            <v>#REF!</v>
          </cell>
          <cell r="AP309" t="e">
            <v>#REF!</v>
          </cell>
          <cell r="AQ309" t="e">
            <v>#REF!</v>
          </cell>
          <cell r="AR309" t="e">
            <v>#REF!</v>
          </cell>
          <cell r="AS309" t="e">
            <v>#REF!</v>
          </cell>
          <cell r="AT309" t="e">
            <v>#REF!</v>
          </cell>
          <cell r="AU309" t="e">
            <v>#REF!</v>
          </cell>
          <cell r="AV309" t="e">
            <v>#REF!</v>
          </cell>
          <cell r="AW309" t="e">
            <v>#REF!</v>
          </cell>
          <cell r="AX309" t="e">
            <v>#REF!</v>
          </cell>
          <cell r="AY309" t="e">
            <v>#REF!</v>
          </cell>
          <cell r="AZ309" t="e">
            <v>#REF!</v>
          </cell>
          <cell r="BA309" t="e">
            <v>#REF!</v>
          </cell>
          <cell r="BB309" t="e">
            <v>#REF!</v>
          </cell>
          <cell r="BC309" t="e">
            <v>#REF!</v>
          </cell>
          <cell r="BD309" t="e">
            <v>#REF!</v>
          </cell>
          <cell r="BE309" t="e">
            <v>#REF!</v>
          </cell>
          <cell r="BF309" t="e">
            <v>#REF!</v>
          </cell>
          <cell r="BG309" t="e">
            <v>#REF!</v>
          </cell>
          <cell r="BH309" t="e">
            <v>#REF!</v>
          </cell>
          <cell r="BI309" t="e">
            <v>#REF!</v>
          </cell>
          <cell r="BJ309" t="e">
            <v>#REF!</v>
          </cell>
          <cell r="BK309" t="e">
            <v>#REF!</v>
          </cell>
          <cell r="BL309" t="e">
            <v>#REF!</v>
          </cell>
          <cell r="BM309" t="e">
            <v>#REF!</v>
          </cell>
          <cell r="BN309" t="e">
            <v>#REF!</v>
          </cell>
          <cell r="BO309" t="e">
            <v>#REF!</v>
          </cell>
          <cell r="BP309" t="e">
            <v>#REF!</v>
          </cell>
          <cell r="BQ309" t="e">
            <v>#REF!</v>
          </cell>
          <cell r="BR309" t="e">
            <v>#REF!</v>
          </cell>
          <cell r="BS309" t="e">
            <v>#REF!</v>
          </cell>
          <cell r="BT309" t="e">
            <v>#REF!</v>
          </cell>
          <cell r="BU309" t="e">
            <v>#REF!</v>
          </cell>
          <cell r="BV309" t="e">
            <v>#REF!</v>
          </cell>
          <cell r="BW309" t="e">
            <v>#REF!</v>
          </cell>
          <cell r="BX309" t="e">
            <v>#REF!</v>
          </cell>
          <cell r="BY309" t="e">
            <v>#REF!</v>
          </cell>
          <cell r="BZ309" t="e">
            <v>#REF!</v>
          </cell>
          <cell r="CA309" t="e">
            <v>#REF!</v>
          </cell>
          <cell r="CB309" t="e">
            <v>#REF!</v>
          </cell>
          <cell r="CC309" t="e">
            <v>#REF!</v>
          </cell>
          <cell r="CD309" t="e">
            <v>#REF!</v>
          </cell>
          <cell r="CE309" t="e">
            <v>#REF!</v>
          </cell>
          <cell r="CF309" t="e">
            <v>#REF!</v>
          </cell>
          <cell r="CG309" t="e">
            <v>#REF!</v>
          </cell>
          <cell r="CH309" t="e">
            <v>#REF!</v>
          </cell>
          <cell r="CI309" t="e">
            <v>#REF!</v>
          </cell>
          <cell r="CJ309" t="e">
            <v>#REF!</v>
          </cell>
          <cell r="CK309" t="e">
            <v>#REF!</v>
          </cell>
          <cell r="CL309" t="e">
            <v>#REF!</v>
          </cell>
          <cell r="CM309" t="e">
            <v>#REF!</v>
          </cell>
          <cell r="CN309" t="e">
            <v>#REF!</v>
          </cell>
          <cell r="CO309" t="e">
            <v>#REF!</v>
          </cell>
          <cell r="CP309" t="e">
            <v>#REF!</v>
          </cell>
          <cell r="CQ309" t="e">
            <v>#REF!</v>
          </cell>
          <cell r="CR309" t="e">
            <v>#REF!</v>
          </cell>
          <cell r="CS309" t="e">
            <v>#REF!</v>
          </cell>
          <cell r="CT309" t="e">
            <v>#REF!</v>
          </cell>
          <cell r="CU309" t="e">
            <v>#REF!</v>
          </cell>
          <cell r="CV309" t="e">
            <v>#REF!</v>
          </cell>
          <cell r="CW309" t="e">
            <v>#REF!</v>
          </cell>
          <cell r="CX309" t="e">
            <v>#REF!</v>
          </cell>
          <cell r="CY309" t="e">
            <v>#REF!</v>
          </cell>
          <cell r="CZ309" t="e">
            <v>#REF!</v>
          </cell>
          <cell r="DA309" t="e">
            <v>#REF!</v>
          </cell>
          <cell r="DB309" t="e">
            <v>#REF!</v>
          </cell>
          <cell r="DC309" t="e">
            <v>#REF!</v>
          </cell>
          <cell r="DD309" t="e">
            <v>#REF!</v>
          </cell>
          <cell r="DE309" t="e">
            <v>#REF!</v>
          </cell>
          <cell r="DF309" t="e">
            <v>#REF!</v>
          </cell>
          <cell r="DG309" t="e">
            <v>#REF!</v>
          </cell>
          <cell r="DH309" t="e">
            <v>#REF!</v>
          </cell>
          <cell r="DI309" t="e">
            <v>#REF!</v>
          </cell>
          <cell r="DJ309" t="e">
            <v>#REF!</v>
          </cell>
          <cell r="DK309" t="e">
            <v>#REF!</v>
          </cell>
          <cell r="DL309" t="e">
            <v>#REF!</v>
          </cell>
          <cell r="DM309" t="e">
            <v>#REF!</v>
          </cell>
          <cell r="DN309" t="e">
            <v>#REF!</v>
          </cell>
          <cell r="DO309" t="e">
            <v>#REF!</v>
          </cell>
          <cell r="DP309" t="e">
            <v>#REF!</v>
          </cell>
          <cell r="DQ309" t="e">
            <v>#REF!</v>
          </cell>
          <cell r="DR309" t="e">
            <v>#REF!</v>
          </cell>
          <cell r="DS309" t="e">
            <v>#REF!</v>
          </cell>
          <cell r="DT309" t="e">
            <v>#REF!</v>
          </cell>
          <cell r="DU309" t="e">
            <v>#REF!</v>
          </cell>
          <cell r="DV309" t="e">
            <v>#REF!</v>
          </cell>
          <cell r="DW309" t="e">
            <v>#REF!</v>
          </cell>
          <cell r="DX309" t="e">
            <v>#REF!</v>
          </cell>
          <cell r="DY309" t="e">
            <v>#REF!</v>
          </cell>
          <cell r="DZ309" t="e">
            <v>#REF!</v>
          </cell>
          <cell r="EA309" t="e">
            <v>#REF!</v>
          </cell>
          <cell r="EB309" t="e">
            <v>#REF!</v>
          </cell>
          <cell r="EC309" t="e">
            <v>#REF!</v>
          </cell>
          <cell r="ED309" t="e">
            <v>#REF!</v>
          </cell>
          <cell r="EE309" t="e">
            <v>#REF!</v>
          </cell>
          <cell r="EF309" t="e">
            <v>#REF!</v>
          </cell>
          <cell r="EG309" t="e">
            <v>#REF!</v>
          </cell>
          <cell r="EH309" t="e">
            <v>#REF!</v>
          </cell>
          <cell r="EI309" t="e">
            <v>#REF!</v>
          </cell>
          <cell r="EJ309" t="e">
            <v>#REF!</v>
          </cell>
          <cell r="EK309" t="e">
            <v>#REF!</v>
          </cell>
          <cell r="EL309" t="e">
            <v>#REF!</v>
          </cell>
          <cell r="EM309" t="e">
            <v>#REF!</v>
          </cell>
          <cell r="EN309" t="e">
            <v>#REF!</v>
          </cell>
          <cell r="EO309" t="e">
            <v>#REF!</v>
          </cell>
          <cell r="EP309" t="e">
            <v>#REF!</v>
          </cell>
          <cell r="EQ309" t="e">
            <v>#REF!</v>
          </cell>
          <cell r="ER309" t="e">
            <v>#REF!</v>
          </cell>
          <cell r="ES309" t="e">
            <v>#REF!</v>
          </cell>
          <cell r="ET309" t="e">
            <v>#REF!</v>
          </cell>
          <cell r="EU309" t="e">
            <v>#REF!</v>
          </cell>
          <cell r="EV309" t="e">
            <v>#REF!</v>
          </cell>
          <cell r="EW309" t="e">
            <v>#REF!</v>
          </cell>
          <cell r="EX309" t="e">
            <v>#REF!</v>
          </cell>
          <cell r="EY309" t="e">
            <v>#REF!</v>
          </cell>
          <cell r="EZ309" t="e">
            <v>#REF!</v>
          </cell>
          <cell r="FA309" t="e">
            <v>#REF!</v>
          </cell>
          <cell r="FB309" t="e">
            <v>#REF!</v>
          </cell>
          <cell r="FC309" t="e">
            <v>#REF!</v>
          </cell>
          <cell r="FD309" t="e">
            <v>#REF!</v>
          </cell>
          <cell r="FE309" t="e">
            <v>#REF!</v>
          </cell>
          <cell r="FF309" t="e">
            <v>#REF!</v>
          </cell>
          <cell r="FG309" t="e">
            <v>#REF!</v>
          </cell>
          <cell r="FH309" t="e">
            <v>#REF!</v>
          </cell>
          <cell r="FI309" t="e">
            <v>#REF!</v>
          </cell>
          <cell r="FJ309" t="e">
            <v>#REF!</v>
          </cell>
          <cell r="FK309" t="e">
            <v>#REF!</v>
          </cell>
          <cell r="FL309" t="e">
            <v>#REF!</v>
          </cell>
          <cell r="FM309" t="e">
            <v>#REF!</v>
          </cell>
          <cell r="FN309" t="e">
            <v>#REF!</v>
          </cell>
          <cell r="FO309" t="e">
            <v>#REF!</v>
          </cell>
          <cell r="FP309" t="e">
            <v>#REF!</v>
          </cell>
          <cell r="FQ309" t="e">
            <v>#REF!</v>
          </cell>
          <cell r="FR309" t="e">
            <v>#REF!</v>
          </cell>
          <cell r="FS309" t="e">
            <v>#REF!</v>
          </cell>
          <cell r="FT309" t="e">
            <v>#REF!</v>
          </cell>
          <cell r="FU309" t="e">
            <v>#REF!</v>
          </cell>
          <cell r="FV309" t="e">
            <v>#REF!</v>
          </cell>
          <cell r="FW309" t="e">
            <v>#REF!</v>
          </cell>
          <cell r="FX309" t="e">
            <v>#REF!</v>
          </cell>
          <cell r="FY309" t="e">
            <v>#REF!</v>
          </cell>
          <cell r="FZ309" t="e">
            <v>#REF!</v>
          </cell>
          <cell r="GA309" t="e">
            <v>#REF!</v>
          </cell>
          <cell r="GB309" t="e">
            <v>#REF!</v>
          </cell>
          <cell r="GC309" t="e">
            <v>#REF!</v>
          </cell>
          <cell r="GD309" t="e">
            <v>#REF!</v>
          </cell>
          <cell r="GE309" t="e">
            <v>#REF!</v>
          </cell>
          <cell r="GF309" t="e">
            <v>#REF!</v>
          </cell>
          <cell r="GG309" t="e">
            <v>#REF!</v>
          </cell>
          <cell r="GH309" t="e">
            <v>#REF!</v>
          </cell>
          <cell r="GI309" t="e">
            <v>#REF!</v>
          </cell>
          <cell r="GJ309" t="e">
            <v>#REF!</v>
          </cell>
          <cell r="GK309" t="e">
            <v>#REF!</v>
          </cell>
          <cell r="GL309" t="e">
            <v>#REF!</v>
          </cell>
          <cell r="GM309" t="e">
            <v>#REF!</v>
          </cell>
          <cell r="GN309" t="e">
            <v>#REF!</v>
          </cell>
          <cell r="GO309" t="e">
            <v>#REF!</v>
          </cell>
          <cell r="GP309" t="e">
            <v>#REF!</v>
          </cell>
          <cell r="GQ309" t="e">
            <v>#REF!</v>
          </cell>
          <cell r="GR309" t="e">
            <v>#REF!</v>
          </cell>
          <cell r="GS309" t="e">
            <v>#REF!</v>
          </cell>
          <cell r="GT309" t="e">
            <v>#REF!</v>
          </cell>
          <cell r="GU309" t="e">
            <v>#REF!</v>
          </cell>
          <cell r="GV309" t="e">
            <v>#REF!</v>
          </cell>
          <cell r="GW309" t="e">
            <v>#REF!</v>
          </cell>
          <cell r="GX309" t="e">
            <v>#REF!</v>
          </cell>
          <cell r="GY309" t="e">
            <v>#REF!</v>
          </cell>
          <cell r="GZ309" t="e">
            <v>#REF!</v>
          </cell>
          <cell r="HA309" t="e">
            <v>#REF!</v>
          </cell>
          <cell r="HB309" t="e">
            <v>#REF!</v>
          </cell>
          <cell r="HC309" t="e">
            <v>#REF!</v>
          </cell>
          <cell r="HD309" t="e">
            <v>#REF!</v>
          </cell>
          <cell r="HE309" t="e">
            <v>#REF!</v>
          </cell>
          <cell r="HF309" t="e">
            <v>#REF!</v>
          </cell>
          <cell r="HG309" t="e">
            <v>#REF!</v>
          </cell>
          <cell r="HH309" t="e">
            <v>#REF!</v>
          </cell>
          <cell r="HI309" t="e">
            <v>#REF!</v>
          </cell>
          <cell r="HJ309" t="e">
            <v>#REF!</v>
          </cell>
          <cell r="HK309" t="e">
            <v>#REF!</v>
          </cell>
          <cell r="HL309" t="e">
            <v>#REF!</v>
          </cell>
          <cell r="HM309" t="e">
            <v>#REF!</v>
          </cell>
          <cell r="HN309" t="e">
            <v>#REF!</v>
          </cell>
          <cell r="HO309" t="e">
            <v>#REF!</v>
          </cell>
          <cell r="HP309" t="e">
            <v>#REF!</v>
          </cell>
          <cell r="HQ309" t="e">
            <v>#REF!</v>
          </cell>
          <cell r="HR309" t="e">
            <v>#REF!</v>
          </cell>
          <cell r="HS309" t="e">
            <v>#REF!</v>
          </cell>
          <cell r="HT309" t="e">
            <v>#REF!</v>
          </cell>
          <cell r="HU309" t="e">
            <v>#REF!</v>
          </cell>
          <cell r="HV309" t="e">
            <v>#REF!</v>
          </cell>
          <cell r="HW309" t="e">
            <v>#REF!</v>
          </cell>
          <cell r="HX309" t="e">
            <v>#REF!</v>
          </cell>
          <cell r="HY309" t="e">
            <v>#REF!</v>
          </cell>
          <cell r="HZ309" t="e">
            <v>#REF!</v>
          </cell>
          <cell r="IA309" t="e">
            <v>#REF!</v>
          </cell>
          <cell r="IB309" t="e">
            <v>#REF!</v>
          </cell>
          <cell r="IC309" t="e">
            <v>#REF!</v>
          </cell>
          <cell r="ID309" t="e">
            <v>#REF!</v>
          </cell>
          <cell r="IE309" t="e">
            <v>#REF!</v>
          </cell>
          <cell r="IF309" t="e">
            <v>#REF!</v>
          </cell>
          <cell r="IG309" t="e">
            <v>#REF!</v>
          </cell>
          <cell r="IH309" t="e">
            <v>#REF!</v>
          </cell>
          <cell r="II309" t="e">
            <v>#REF!</v>
          </cell>
          <cell r="IJ309" t="e">
            <v>#REF!</v>
          </cell>
          <cell r="IK309" t="e">
            <v>#REF!</v>
          </cell>
          <cell r="IL309" t="e">
            <v>#REF!</v>
          </cell>
          <cell r="IM309" t="e">
            <v>#REF!</v>
          </cell>
          <cell r="IN309" t="e">
            <v>#REF!</v>
          </cell>
          <cell r="IO309" t="e">
            <v>#REF!</v>
          </cell>
          <cell r="IP309" t="e">
            <v>#REF!</v>
          </cell>
          <cell r="IQ309" t="e">
            <v>#REF!</v>
          </cell>
          <cell r="IR309" t="e">
            <v>#REF!</v>
          </cell>
          <cell r="IS309" t="e">
            <v>#REF!</v>
          </cell>
          <cell r="IT309" t="e">
            <v>#REF!</v>
          </cell>
          <cell r="IU309" t="e">
            <v>#REF!</v>
          </cell>
          <cell r="IV309" t="e">
            <v>#REF!</v>
          </cell>
          <cell r="IW309" t="e">
            <v>#REF!</v>
          </cell>
          <cell r="IX309" t="e">
            <v>#REF!</v>
          </cell>
          <cell r="IY309" t="e">
            <v>#REF!</v>
          </cell>
          <cell r="IZ309" t="e">
            <v>#REF!</v>
          </cell>
          <cell r="JA309" t="e">
            <v>#REF!</v>
          </cell>
          <cell r="JB309" t="e">
            <v>#REF!</v>
          </cell>
          <cell r="JC309" t="e">
            <v>#REF!</v>
          </cell>
          <cell r="JD309" t="e">
            <v>#REF!</v>
          </cell>
          <cell r="JE309" t="e">
            <v>#REF!</v>
          </cell>
          <cell r="JF309" t="e">
            <v>#REF!</v>
          </cell>
          <cell r="JG309" t="e">
            <v>#REF!</v>
          </cell>
          <cell r="JH309" t="e">
            <v>#REF!</v>
          </cell>
          <cell r="JI309" t="e">
            <v>#REF!</v>
          </cell>
          <cell r="JJ309" t="e">
            <v>#REF!</v>
          </cell>
          <cell r="JK309" t="e">
            <v>#REF!</v>
          </cell>
        </row>
        <row r="310">
          <cell r="C310" t="str">
            <v>Hokchi</v>
          </cell>
          <cell r="D310" t="str">
            <v>4.1.2</v>
          </cell>
          <cell r="E310" t="str">
            <v>Hokchi4.1.2</v>
          </cell>
          <cell r="F310" t="e">
            <v>#REF!</v>
          </cell>
          <cell r="G310" t="e">
            <v>#REF!</v>
          </cell>
          <cell r="H310" t="e">
            <v>#REF!</v>
          </cell>
          <cell r="I310" t="e">
            <v>#REF!</v>
          </cell>
          <cell r="J310" t="e">
            <v>#REF!</v>
          </cell>
          <cell r="K310" t="e">
            <v>#REF!</v>
          </cell>
          <cell r="L310" t="e">
            <v>#REF!</v>
          </cell>
          <cell r="M310" t="e">
            <v>#REF!</v>
          </cell>
          <cell r="N310" t="e">
            <v>#REF!</v>
          </cell>
          <cell r="O310" t="e">
            <v>#REF!</v>
          </cell>
          <cell r="P310" t="e">
            <v>#REF!</v>
          </cell>
          <cell r="Q310" t="e">
            <v>#REF!</v>
          </cell>
          <cell r="R310" t="e">
            <v>#REF!</v>
          </cell>
          <cell r="S310" t="e">
            <v>#REF!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  <cell r="AD310" t="e">
            <v>#REF!</v>
          </cell>
          <cell r="AE310" t="e">
            <v>#REF!</v>
          </cell>
          <cell r="AF310" t="e">
            <v>#REF!</v>
          </cell>
          <cell r="AG310" t="e">
            <v>#REF!</v>
          </cell>
          <cell r="AH310" t="e">
            <v>#REF!</v>
          </cell>
          <cell r="AI310" t="e">
            <v>#REF!</v>
          </cell>
          <cell r="AJ310" t="e">
            <v>#REF!</v>
          </cell>
          <cell r="AK310" t="e">
            <v>#REF!</v>
          </cell>
          <cell r="AL310" t="e">
            <v>#REF!</v>
          </cell>
          <cell r="AM310" t="e">
            <v>#REF!</v>
          </cell>
          <cell r="AN310" t="e">
            <v>#REF!</v>
          </cell>
          <cell r="AO310" t="e">
            <v>#REF!</v>
          </cell>
          <cell r="AP310" t="e">
            <v>#REF!</v>
          </cell>
          <cell r="AQ310" t="e">
            <v>#REF!</v>
          </cell>
          <cell r="AR310" t="e">
            <v>#REF!</v>
          </cell>
          <cell r="AS310" t="e">
            <v>#REF!</v>
          </cell>
          <cell r="AT310" t="e">
            <v>#REF!</v>
          </cell>
          <cell r="AU310" t="e">
            <v>#REF!</v>
          </cell>
          <cell r="AV310" t="e">
            <v>#REF!</v>
          </cell>
          <cell r="AW310" t="e">
            <v>#REF!</v>
          </cell>
          <cell r="AX310" t="e">
            <v>#REF!</v>
          </cell>
          <cell r="AY310" t="e">
            <v>#REF!</v>
          </cell>
          <cell r="AZ310" t="e">
            <v>#REF!</v>
          </cell>
          <cell r="BA310" t="e">
            <v>#REF!</v>
          </cell>
          <cell r="BB310" t="e">
            <v>#REF!</v>
          </cell>
          <cell r="BC310" t="e">
            <v>#REF!</v>
          </cell>
          <cell r="BD310" t="e">
            <v>#REF!</v>
          </cell>
          <cell r="BE310" t="e">
            <v>#REF!</v>
          </cell>
          <cell r="BF310" t="e">
            <v>#REF!</v>
          </cell>
          <cell r="BG310" t="e">
            <v>#REF!</v>
          </cell>
          <cell r="BH310" t="e">
            <v>#REF!</v>
          </cell>
          <cell r="BI310" t="e">
            <v>#REF!</v>
          </cell>
          <cell r="BJ310" t="e">
            <v>#REF!</v>
          </cell>
          <cell r="BK310" t="e">
            <v>#REF!</v>
          </cell>
          <cell r="BL310" t="e">
            <v>#REF!</v>
          </cell>
          <cell r="BM310" t="e">
            <v>#REF!</v>
          </cell>
          <cell r="BN310" t="e">
            <v>#REF!</v>
          </cell>
          <cell r="BO310" t="e">
            <v>#REF!</v>
          </cell>
          <cell r="BP310" t="e">
            <v>#REF!</v>
          </cell>
          <cell r="BQ310" t="e">
            <v>#REF!</v>
          </cell>
          <cell r="BR310" t="e">
            <v>#REF!</v>
          </cell>
          <cell r="BS310" t="e">
            <v>#REF!</v>
          </cell>
          <cell r="BT310" t="e">
            <v>#REF!</v>
          </cell>
          <cell r="BU310" t="e">
            <v>#REF!</v>
          </cell>
          <cell r="BV310" t="e">
            <v>#REF!</v>
          </cell>
          <cell r="BW310" t="e">
            <v>#REF!</v>
          </cell>
          <cell r="BX310" t="e">
            <v>#REF!</v>
          </cell>
          <cell r="BY310" t="e">
            <v>#REF!</v>
          </cell>
          <cell r="BZ310" t="e">
            <v>#REF!</v>
          </cell>
          <cell r="CA310" t="e">
            <v>#REF!</v>
          </cell>
          <cell r="CB310" t="e">
            <v>#REF!</v>
          </cell>
          <cell r="CC310" t="e">
            <v>#REF!</v>
          </cell>
          <cell r="CD310" t="e">
            <v>#REF!</v>
          </cell>
          <cell r="CE310" t="e">
            <v>#REF!</v>
          </cell>
          <cell r="CF310" t="e">
            <v>#REF!</v>
          </cell>
          <cell r="CG310" t="e">
            <v>#REF!</v>
          </cell>
          <cell r="CH310" t="e">
            <v>#REF!</v>
          </cell>
          <cell r="CI310" t="e">
            <v>#REF!</v>
          </cell>
          <cell r="CJ310" t="e">
            <v>#REF!</v>
          </cell>
          <cell r="CK310" t="e">
            <v>#REF!</v>
          </cell>
          <cell r="CL310" t="e">
            <v>#REF!</v>
          </cell>
          <cell r="CM310" t="e">
            <v>#REF!</v>
          </cell>
          <cell r="CN310" t="e">
            <v>#REF!</v>
          </cell>
          <cell r="CO310" t="e">
            <v>#REF!</v>
          </cell>
          <cell r="CP310" t="e">
            <v>#REF!</v>
          </cell>
          <cell r="CQ310" t="e">
            <v>#REF!</v>
          </cell>
          <cell r="CR310" t="e">
            <v>#REF!</v>
          </cell>
          <cell r="CS310" t="e">
            <v>#REF!</v>
          </cell>
          <cell r="CT310" t="e">
            <v>#REF!</v>
          </cell>
          <cell r="CU310" t="e">
            <v>#REF!</v>
          </cell>
          <cell r="CV310" t="e">
            <v>#REF!</v>
          </cell>
          <cell r="CW310" t="e">
            <v>#REF!</v>
          </cell>
          <cell r="CX310" t="e">
            <v>#REF!</v>
          </cell>
          <cell r="CY310" t="e">
            <v>#REF!</v>
          </cell>
          <cell r="CZ310" t="e">
            <v>#REF!</v>
          </cell>
          <cell r="DA310" t="e">
            <v>#REF!</v>
          </cell>
          <cell r="DB310" t="e">
            <v>#REF!</v>
          </cell>
          <cell r="DC310" t="e">
            <v>#REF!</v>
          </cell>
          <cell r="DD310" t="e">
            <v>#REF!</v>
          </cell>
          <cell r="DE310" t="e">
            <v>#REF!</v>
          </cell>
          <cell r="DF310" t="e">
            <v>#REF!</v>
          </cell>
          <cell r="DG310" t="e">
            <v>#REF!</v>
          </cell>
          <cell r="DH310" t="e">
            <v>#REF!</v>
          </cell>
          <cell r="DI310" t="e">
            <v>#REF!</v>
          </cell>
          <cell r="DJ310" t="e">
            <v>#REF!</v>
          </cell>
          <cell r="DK310" t="e">
            <v>#REF!</v>
          </cell>
          <cell r="DL310" t="e">
            <v>#REF!</v>
          </cell>
          <cell r="DM310" t="e">
            <v>#REF!</v>
          </cell>
          <cell r="DN310" t="e">
            <v>#REF!</v>
          </cell>
          <cell r="DO310" t="e">
            <v>#REF!</v>
          </cell>
          <cell r="DP310" t="e">
            <v>#REF!</v>
          </cell>
          <cell r="DQ310" t="e">
            <v>#REF!</v>
          </cell>
          <cell r="DR310" t="e">
            <v>#REF!</v>
          </cell>
          <cell r="DS310" t="e">
            <v>#REF!</v>
          </cell>
          <cell r="DT310" t="e">
            <v>#REF!</v>
          </cell>
          <cell r="DU310" t="e">
            <v>#REF!</v>
          </cell>
          <cell r="DV310" t="e">
            <v>#REF!</v>
          </cell>
          <cell r="DW310" t="e">
            <v>#REF!</v>
          </cell>
          <cell r="DX310" t="e">
            <v>#REF!</v>
          </cell>
          <cell r="DY310" t="e">
            <v>#REF!</v>
          </cell>
          <cell r="DZ310" t="e">
            <v>#REF!</v>
          </cell>
          <cell r="EA310" t="e">
            <v>#REF!</v>
          </cell>
          <cell r="EB310" t="e">
            <v>#REF!</v>
          </cell>
          <cell r="EC310" t="e">
            <v>#REF!</v>
          </cell>
          <cell r="ED310" t="e">
            <v>#REF!</v>
          </cell>
          <cell r="EE310" t="e">
            <v>#REF!</v>
          </cell>
          <cell r="EF310" t="e">
            <v>#REF!</v>
          </cell>
          <cell r="EG310" t="e">
            <v>#REF!</v>
          </cell>
          <cell r="EH310" t="e">
            <v>#REF!</v>
          </cell>
          <cell r="EI310" t="e">
            <v>#REF!</v>
          </cell>
          <cell r="EJ310" t="e">
            <v>#REF!</v>
          </cell>
          <cell r="EK310" t="e">
            <v>#REF!</v>
          </cell>
          <cell r="EL310" t="e">
            <v>#REF!</v>
          </cell>
          <cell r="EM310" t="e">
            <v>#REF!</v>
          </cell>
          <cell r="EN310" t="e">
            <v>#REF!</v>
          </cell>
          <cell r="EO310" t="e">
            <v>#REF!</v>
          </cell>
          <cell r="EP310" t="e">
            <v>#REF!</v>
          </cell>
          <cell r="EQ310" t="e">
            <v>#REF!</v>
          </cell>
          <cell r="ER310" t="e">
            <v>#REF!</v>
          </cell>
          <cell r="ES310" t="e">
            <v>#REF!</v>
          </cell>
          <cell r="ET310" t="e">
            <v>#REF!</v>
          </cell>
          <cell r="EU310" t="e">
            <v>#REF!</v>
          </cell>
          <cell r="EV310" t="e">
            <v>#REF!</v>
          </cell>
          <cell r="EW310" t="e">
            <v>#REF!</v>
          </cell>
          <cell r="EX310" t="e">
            <v>#REF!</v>
          </cell>
          <cell r="EY310" t="e">
            <v>#REF!</v>
          </cell>
          <cell r="EZ310" t="e">
            <v>#REF!</v>
          </cell>
          <cell r="FA310" t="e">
            <v>#REF!</v>
          </cell>
          <cell r="FB310" t="e">
            <v>#REF!</v>
          </cell>
          <cell r="FC310" t="e">
            <v>#REF!</v>
          </cell>
          <cell r="FD310" t="e">
            <v>#REF!</v>
          </cell>
          <cell r="FE310" t="e">
            <v>#REF!</v>
          </cell>
          <cell r="FF310" t="e">
            <v>#REF!</v>
          </cell>
          <cell r="FG310" t="e">
            <v>#REF!</v>
          </cell>
          <cell r="FH310" t="e">
            <v>#REF!</v>
          </cell>
          <cell r="FI310" t="e">
            <v>#REF!</v>
          </cell>
          <cell r="FJ310" t="e">
            <v>#REF!</v>
          </cell>
          <cell r="FK310" t="e">
            <v>#REF!</v>
          </cell>
          <cell r="FL310" t="e">
            <v>#REF!</v>
          </cell>
          <cell r="FM310" t="e">
            <v>#REF!</v>
          </cell>
          <cell r="FN310" t="e">
            <v>#REF!</v>
          </cell>
          <cell r="FO310" t="e">
            <v>#REF!</v>
          </cell>
          <cell r="FP310" t="e">
            <v>#REF!</v>
          </cell>
          <cell r="FQ310" t="e">
            <v>#REF!</v>
          </cell>
          <cell r="FR310" t="e">
            <v>#REF!</v>
          </cell>
          <cell r="FS310" t="e">
            <v>#REF!</v>
          </cell>
          <cell r="FT310" t="e">
            <v>#REF!</v>
          </cell>
          <cell r="FU310" t="e">
            <v>#REF!</v>
          </cell>
          <cell r="FV310" t="e">
            <v>#REF!</v>
          </cell>
          <cell r="FW310" t="e">
            <v>#REF!</v>
          </cell>
          <cell r="FX310" t="e">
            <v>#REF!</v>
          </cell>
          <cell r="FY310" t="e">
            <v>#REF!</v>
          </cell>
          <cell r="FZ310" t="e">
            <v>#REF!</v>
          </cell>
          <cell r="GA310" t="e">
            <v>#REF!</v>
          </cell>
          <cell r="GB310" t="e">
            <v>#REF!</v>
          </cell>
          <cell r="GC310" t="e">
            <v>#REF!</v>
          </cell>
          <cell r="GD310" t="e">
            <v>#REF!</v>
          </cell>
          <cell r="GE310" t="e">
            <v>#REF!</v>
          </cell>
          <cell r="GF310" t="e">
            <v>#REF!</v>
          </cell>
          <cell r="GG310" t="e">
            <v>#REF!</v>
          </cell>
          <cell r="GH310" t="e">
            <v>#REF!</v>
          </cell>
          <cell r="GI310" t="e">
            <v>#REF!</v>
          </cell>
          <cell r="GJ310" t="e">
            <v>#REF!</v>
          </cell>
          <cell r="GK310" t="e">
            <v>#REF!</v>
          </cell>
          <cell r="GL310" t="e">
            <v>#REF!</v>
          </cell>
          <cell r="GM310" t="e">
            <v>#REF!</v>
          </cell>
          <cell r="GN310" t="e">
            <v>#REF!</v>
          </cell>
          <cell r="GO310" t="e">
            <v>#REF!</v>
          </cell>
          <cell r="GP310" t="e">
            <v>#REF!</v>
          </cell>
          <cell r="GQ310" t="e">
            <v>#REF!</v>
          </cell>
          <cell r="GR310" t="e">
            <v>#REF!</v>
          </cell>
          <cell r="GS310" t="e">
            <v>#REF!</v>
          </cell>
          <cell r="GT310" t="e">
            <v>#REF!</v>
          </cell>
          <cell r="GU310" t="e">
            <v>#REF!</v>
          </cell>
          <cell r="GV310" t="e">
            <v>#REF!</v>
          </cell>
          <cell r="GW310" t="e">
            <v>#REF!</v>
          </cell>
          <cell r="GX310" t="e">
            <v>#REF!</v>
          </cell>
          <cell r="GY310" t="e">
            <v>#REF!</v>
          </cell>
          <cell r="GZ310" t="e">
            <v>#REF!</v>
          </cell>
          <cell r="HA310" t="e">
            <v>#REF!</v>
          </cell>
          <cell r="HB310" t="e">
            <v>#REF!</v>
          </cell>
          <cell r="HC310" t="e">
            <v>#REF!</v>
          </cell>
          <cell r="HD310" t="e">
            <v>#REF!</v>
          </cell>
          <cell r="HE310" t="e">
            <v>#REF!</v>
          </cell>
          <cell r="HF310" t="e">
            <v>#REF!</v>
          </cell>
          <cell r="HG310" t="e">
            <v>#REF!</v>
          </cell>
          <cell r="HH310" t="e">
            <v>#REF!</v>
          </cell>
          <cell r="HI310" t="e">
            <v>#REF!</v>
          </cell>
          <cell r="HJ310" t="e">
            <v>#REF!</v>
          </cell>
          <cell r="HK310" t="e">
            <v>#REF!</v>
          </cell>
          <cell r="HL310" t="e">
            <v>#REF!</v>
          </cell>
          <cell r="HM310" t="e">
            <v>#REF!</v>
          </cell>
          <cell r="HN310" t="e">
            <v>#REF!</v>
          </cell>
          <cell r="HO310" t="e">
            <v>#REF!</v>
          </cell>
          <cell r="HP310" t="e">
            <v>#REF!</v>
          </cell>
          <cell r="HQ310" t="e">
            <v>#REF!</v>
          </cell>
          <cell r="HR310" t="e">
            <v>#REF!</v>
          </cell>
          <cell r="HS310" t="e">
            <v>#REF!</v>
          </cell>
          <cell r="HT310" t="e">
            <v>#REF!</v>
          </cell>
          <cell r="HU310" t="e">
            <v>#REF!</v>
          </cell>
          <cell r="HV310" t="e">
            <v>#REF!</v>
          </cell>
          <cell r="HW310" t="e">
            <v>#REF!</v>
          </cell>
          <cell r="HX310" t="e">
            <v>#REF!</v>
          </cell>
          <cell r="HY310" t="e">
            <v>#REF!</v>
          </cell>
          <cell r="HZ310" t="e">
            <v>#REF!</v>
          </cell>
          <cell r="IA310" t="e">
            <v>#REF!</v>
          </cell>
          <cell r="IB310" t="e">
            <v>#REF!</v>
          </cell>
          <cell r="IC310" t="e">
            <v>#REF!</v>
          </cell>
          <cell r="ID310" t="e">
            <v>#REF!</v>
          </cell>
          <cell r="IE310" t="e">
            <v>#REF!</v>
          </cell>
          <cell r="IF310" t="e">
            <v>#REF!</v>
          </cell>
          <cell r="IG310" t="e">
            <v>#REF!</v>
          </cell>
          <cell r="IH310" t="e">
            <v>#REF!</v>
          </cell>
          <cell r="II310" t="e">
            <v>#REF!</v>
          </cell>
          <cell r="IJ310" t="e">
            <v>#REF!</v>
          </cell>
          <cell r="IK310" t="e">
            <v>#REF!</v>
          </cell>
          <cell r="IL310" t="e">
            <v>#REF!</v>
          </cell>
          <cell r="IM310" t="e">
            <v>#REF!</v>
          </cell>
          <cell r="IN310" t="e">
            <v>#REF!</v>
          </cell>
          <cell r="IO310" t="e">
            <v>#REF!</v>
          </cell>
          <cell r="IP310" t="e">
            <v>#REF!</v>
          </cell>
          <cell r="IQ310" t="e">
            <v>#REF!</v>
          </cell>
          <cell r="IR310" t="e">
            <v>#REF!</v>
          </cell>
          <cell r="IS310" t="e">
            <v>#REF!</v>
          </cell>
          <cell r="IT310" t="e">
            <v>#REF!</v>
          </cell>
          <cell r="IU310" t="e">
            <v>#REF!</v>
          </cell>
          <cell r="IV310" t="e">
            <v>#REF!</v>
          </cell>
          <cell r="IW310" t="e">
            <v>#REF!</v>
          </cell>
          <cell r="IX310" t="e">
            <v>#REF!</v>
          </cell>
          <cell r="IY310" t="e">
            <v>#REF!</v>
          </cell>
          <cell r="IZ310" t="e">
            <v>#REF!</v>
          </cell>
          <cell r="JA310" t="e">
            <v>#REF!</v>
          </cell>
          <cell r="JB310" t="e">
            <v>#REF!</v>
          </cell>
          <cell r="JC310" t="e">
            <v>#REF!</v>
          </cell>
          <cell r="JD310" t="e">
            <v>#REF!</v>
          </cell>
          <cell r="JE310" t="e">
            <v>#REF!</v>
          </cell>
          <cell r="JF310" t="e">
            <v>#REF!</v>
          </cell>
          <cell r="JG310" t="e">
            <v>#REF!</v>
          </cell>
          <cell r="JH310" t="e">
            <v>#REF!</v>
          </cell>
          <cell r="JI310" t="e">
            <v>#REF!</v>
          </cell>
          <cell r="JJ310" t="e">
            <v>#REF!</v>
          </cell>
          <cell r="JK310" t="e">
            <v>#REF!</v>
          </cell>
        </row>
        <row r="311">
          <cell r="C311" t="str">
            <v>Hokchi</v>
          </cell>
          <cell r="D311" t="str">
            <v>4.1.3</v>
          </cell>
          <cell r="E311" t="str">
            <v>Hokchi4.1.3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  <cell r="J311" t="e">
            <v>#REF!</v>
          </cell>
          <cell r="K311" t="e">
            <v>#REF!</v>
          </cell>
          <cell r="L311" t="e">
            <v>#REF!</v>
          </cell>
          <cell r="M311" t="e">
            <v>#REF!</v>
          </cell>
          <cell r="N311" t="e">
            <v>#REF!</v>
          </cell>
          <cell r="O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I311" t="e">
            <v>#REF!</v>
          </cell>
          <cell r="AJ311" t="e">
            <v>#REF!</v>
          </cell>
          <cell r="AK311" t="e">
            <v>#REF!</v>
          </cell>
          <cell r="AL311" t="e">
            <v>#REF!</v>
          </cell>
          <cell r="AM311" t="e">
            <v>#REF!</v>
          </cell>
          <cell r="AN311" t="e">
            <v>#REF!</v>
          </cell>
          <cell r="AO311" t="e">
            <v>#REF!</v>
          </cell>
          <cell r="AP311" t="e">
            <v>#REF!</v>
          </cell>
          <cell r="AQ311" t="e">
            <v>#REF!</v>
          </cell>
          <cell r="AR311" t="e">
            <v>#REF!</v>
          </cell>
          <cell r="AS311" t="e">
            <v>#REF!</v>
          </cell>
          <cell r="AT311" t="e">
            <v>#REF!</v>
          </cell>
          <cell r="AU311" t="e">
            <v>#REF!</v>
          </cell>
          <cell r="AV311" t="e">
            <v>#REF!</v>
          </cell>
          <cell r="AW311" t="e">
            <v>#REF!</v>
          </cell>
          <cell r="AX311" t="e">
            <v>#REF!</v>
          </cell>
          <cell r="AY311" t="e">
            <v>#REF!</v>
          </cell>
          <cell r="AZ311" t="e">
            <v>#REF!</v>
          </cell>
          <cell r="BA311" t="e">
            <v>#REF!</v>
          </cell>
          <cell r="BB311" t="e">
            <v>#REF!</v>
          </cell>
          <cell r="BC311" t="e">
            <v>#REF!</v>
          </cell>
          <cell r="BD311" t="e">
            <v>#REF!</v>
          </cell>
          <cell r="BE311" t="e">
            <v>#REF!</v>
          </cell>
          <cell r="BF311" t="e">
            <v>#REF!</v>
          </cell>
          <cell r="BG311" t="e">
            <v>#REF!</v>
          </cell>
          <cell r="BH311" t="e">
            <v>#REF!</v>
          </cell>
          <cell r="BI311" t="e">
            <v>#REF!</v>
          </cell>
          <cell r="BJ311" t="e">
            <v>#REF!</v>
          </cell>
          <cell r="BK311" t="e">
            <v>#REF!</v>
          </cell>
          <cell r="BL311" t="e">
            <v>#REF!</v>
          </cell>
          <cell r="BM311" t="e">
            <v>#REF!</v>
          </cell>
          <cell r="BN311" t="e">
            <v>#REF!</v>
          </cell>
          <cell r="BO311" t="e">
            <v>#REF!</v>
          </cell>
          <cell r="BP311" t="e">
            <v>#REF!</v>
          </cell>
          <cell r="BQ311" t="e">
            <v>#REF!</v>
          </cell>
          <cell r="BR311" t="e">
            <v>#REF!</v>
          </cell>
          <cell r="BS311" t="e">
            <v>#REF!</v>
          </cell>
          <cell r="BT311" t="e">
            <v>#REF!</v>
          </cell>
          <cell r="BU311" t="e">
            <v>#REF!</v>
          </cell>
          <cell r="BV311" t="e">
            <v>#REF!</v>
          </cell>
          <cell r="BW311" t="e">
            <v>#REF!</v>
          </cell>
          <cell r="BX311" t="e">
            <v>#REF!</v>
          </cell>
          <cell r="BY311" t="e">
            <v>#REF!</v>
          </cell>
          <cell r="BZ311" t="e">
            <v>#REF!</v>
          </cell>
          <cell r="CA311" t="e">
            <v>#REF!</v>
          </cell>
          <cell r="CB311" t="e">
            <v>#REF!</v>
          </cell>
          <cell r="CC311" t="e">
            <v>#REF!</v>
          </cell>
          <cell r="CD311" t="e">
            <v>#REF!</v>
          </cell>
          <cell r="CE311" t="e">
            <v>#REF!</v>
          </cell>
          <cell r="CF311" t="e">
            <v>#REF!</v>
          </cell>
          <cell r="CG311" t="e">
            <v>#REF!</v>
          </cell>
          <cell r="CH311" t="e">
            <v>#REF!</v>
          </cell>
          <cell r="CI311" t="e">
            <v>#REF!</v>
          </cell>
          <cell r="CJ311" t="e">
            <v>#REF!</v>
          </cell>
          <cell r="CK311" t="e">
            <v>#REF!</v>
          </cell>
          <cell r="CL311" t="e">
            <v>#REF!</v>
          </cell>
          <cell r="CM311" t="e">
            <v>#REF!</v>
          </cell>
          <cell r="CN311" t="e">
            <v>#REF!</v>
          </cell>
          <cell r="CO311" t="e">
            <v>#REF!</v>
          </cell>
          <cell r="CP311" t="e">
            <v>#REF!</v>
          </cell>
          <cell r="CQ311" t="e">
            <v>#REF!</v>
          </cell>
          <cell r="CR311" t="e">
            <v>#REF!</v>
          </cell>
          <cell r="CS311" t="e">
            <v>#REF!</v>
          </cell>
          <cell r="CT311" t="e">
            <v>#REF!</v>
          </cell>
          <cell r="CU311" t="e">
            <v>#REF!</v>
          </cell>
          <cell r="CV311" t="e">
            <v>#REF!</v>
          </cell>
          <cell r="CW311" t="e">
            <v>#REF!</v>
          </cell>
          <cell r="CX311" t="e">
            <v>#REF!</v>
          </cell>
          <cell r="CY311" t="e">
            <v>#REF!</v>
          </cell>
          <cell r="CZ311" t="e">
            <v>#REF!</v>
          </cell>
          <cell r="DA311" t="e">
            <v>#REF!</v>
          </cell>
          <cell r="DB311" t="e">
            <v>#REF!</v>
          </cell>
          <cell r="DC311" t="e">
            <v>#REF!</v>
          </cell>
          <cell r="DD311" t="e">
            <v>#REF!</v>
          </cell>
          <cell r="DE311" t="e">
            <v>#REF!</v>
          </cell>
          <cell r="DF311" t="e">
            <v>#REF!</v>
          </cell>
          <cell r="DG311" t="e">
            <v>#REF!</v>
          </cell>
          <cell r="DH311" t="e">
            <v>#REF!</v>
          </cell>
          <cell r="DI311" t="e">
            <v>#REF!</v>
          </cell>
          <cell r="DJ311" t="e">
            <v>#REF!</v>
          </cell>
          <cell r="DK311" t="e">
            <v>#REF!</v>
          </cell>
          <cell r="DL311" t="e">
            <v>#REF!</v>
          </cell>
          <cell r="DM311" t="e">
            <v>#REF!</v>
          </cell>
          <cell r="DN311" t="e">
            <v>#REF!</v>
          </cell>
          <cell r="DO311" t="e">
            <v>#REF!</v>
          </cell>
          <cell r="DP311" t="e">
            <v>#REF!</v>
          </cell>
          <cell r="DQ311" t="e">
            <v>#REF!</v>
          </cell>
          <cell r="DR311" t="e">
            <v>#REF!</v>
          </cell>
          <cell r="DS311" t="e">
            <v>#REF!</v>
          </cell>
          <cell r="DT311" t="e">
            <v>#REF!</v>
          </cell>
          <cell r="DU311" t="e">
            <v>#REF!</v>
          </cell>
          <cell r="DV311" t="e">
            <v>#REF!</v>
          </cell>
          <cell r="DW311" t="e">
            <v>#REF!</v>
          </cell>
          <cell r="DX311" t="e">
            <v>#REF!</v>
          </cell>
          <cell r="DY311" t="e">
            <v>#REF!</v>
          </cell>
          <cell r="DZ311" t="e">
            <v>#REF!</v>
          </cell>
          <cell r="EA311" t="e">
            <v>#REF!</v>
          </cell>
          <cell r="EB311" t="e">
            <v>#REF!</v>
          </cell>
          <cell r="EC311" t="e">
            <v>#REF!</v>
          </cell>
          <cell r="ED311" t="e">
            <v>#REF!</v>
          </cell>
          <cell r="EE311" t="e">
            <v>#REF!</v>
          </cell>
          <cell r="EF311" t="e">
            <v>#REF!</v>
          </cell>
          <cell r="EG311" t="e">
            <v>#REF!</v>
          </cell>
          <cell r="EH311" t="e">
            <v>#REF!</v>
          </cell>
          <cell r="EI311" t="e">
            <v>#REF!</v>
          </cell>
          <cell r="EJ311" t="e">
            <v>#REF!</v>
          </cell>
          <cell r="EK311" t="e">
            <v>#REF!</v>
          </cell>
          <cell r="EL311" t="e">
            <v>#REF!</v>
          </cell>
          <cell r="EM311" t="e">
            <v>#REF!</v>
          </cell>
          <cell r="EN311" t="e">
            <v>#REF!</v>
          </cell>
          <cell r="EO311" t="e">
            <v>#REF!</v>
          </cell>
          <cell r="EP311" t="e">
            <v>#REF!</v>
          </cell>
          <cell r="EQ311" t="e">
            <v>#REF!</v>
          </cell>
          <cell r="ER311" t="e">
            <v>#REF!</v>
          </cell>
          <cell r="ES311" t="e">
            <v>#REF!</v>
          </cell>
          <cell r="ET311" t="e">
            <v>#REF!</v>
          </cell>
          <cell r="EU311" t="e">
            <v>#REF!</v>
          </cell>
          <cell r="EV311" t="e">
            <v>#REF!</v>
          </cell>
          <cell r="EW311" t="e">
            <v>#REF!</v>
          </cell>
          <cell r="EX311" t="e">
            <v>#REF!</v>
          </cell>
          <cell r="EY311" t="e">
            <v>#REF!</v>
          </cell>
          <cell r="EZ311" t="e">
            <v>#REF!</v>
          </cell>
          <cell r="FA311" t="e">
            <v>#REF!</v>
          </cell>
          <cell r="FB311" t="e">
            <v>#REF!</v>
          </cell>
          <cell r="FC311" t="e">
            <v>#REF!</v>
          </cell>
          <cell r="FD311" t="e">
            <v>#REF!</v>
          </cell>
          <cell r="FE311" t="e">
            <v>#REF!</v>
          </cell>
          <cell r="FF311" t="e">
            <v>#REF!</v>
          </cell>
          <cell r="FG311" t="e">
            <v>#REF!</v>
          </cell>
          <cell r="FH311" t="e">
            <v>#REF!</v>
          </cell>
          <cell r="FI311" t="e">
            <v>#REF!</v>
          </cell>
          <cell r="FJ311" t="e">
            <v>#REF!</v>
          </cell>
          <cell r="FK311" t="e">
            <v>#REF!</v>
          </cell>
          <cell r="FL311" t="e">
            <v>#REF!</v>
          </cell>
          <cell r="FM311" t="e">
            <v>#REF!</v>
          </cell>
          <cell r="FN311" t="e">
            <v>#REF!</v>
          </cell>
          <cell r="FO311" t="e">
            <v>#REF!</v>
          </cell>
          <cell r="FP311" t="e">
            <v>#REF!</v>
          </cell>
          <cell r="FQ311" t="e">
            <v>#REF!</v>
          </cell>
          <cell r="FR311" t="e">
            <v>#REF!</v>
          </cell>
          <cell r="FS311" t="e">
            <v>#REF!</v>
          </cell>
          <cell r="FT311" t="e">
            <v>#REF!</v>
          </cell>
          <cell r="FU311" t="e">
            <v>#REF!</v>
          </cell>
          <cell r="FV311" t="e">
            <v>#REF!</v>
          </cell>
          <cell r="FW311" t="e">
            <v>#REF!</v>
          </cell>
          <cell r="FX311" t="e">
            <v>#REF!</v>
          </cell>
          <cell r="FY311" t="e">
            <v>#REF!</v>
          </cell>
          <cell r="FZ311" t="e">
            <v>#REF!</v>
          </cell>
          <cell r="GA311" t="e">
            <v>#REF!</v>
          </cell>
          <cell r="GB311" t="e">
            <v>#REF!</v>
          </cell>
          <cell r="GC311" t="e">
            <v>#REF!</v>
          </cell>
          <cell r="GD311" t="e">
            <v>#REF!</v>
          </cell>
          <cell r="GE311" t="e">
            <v>#REF!</v>
          </cell>
          <cell r="GF311" t="e">
            <v>#REF!</v>
          </cell>
          <cell r="GG311" t="e">
            <v>#REF!</v>
          </cell>
          <cell r="GH311" t="e">
            <v>#REF!</v>
          </cell>
          <cell r="GI311" t="e">
            <v>#REF!</v>
          </cell>
          <cell r="GJ311" t="e">
            <v>#REF!</v>
          </cell>
          <cell r="GK311" t="e">
            <v>#REF!</v>
          </cell>
          <cell r="GL311" t="e">
            <v>#REF!</v>
          </cell>
          <cell r="GM311" t="e">
            <v>#REF!</v>
          </cell>
          <cell r="GN311" t="e">
            <v>#REF!</v>
          </cell>
          <cell r="GO311" t="e">
            <v>#REF!</v>
          </cell>
          <cell r="GP311" t="e">
            <v>#REF!</v>
          </cell>
          <cell r="GQ311" t="e">
            <v>#REF!</v>
          </cell>
          <cell r="GR311" t="e">
            <v>#REF!</v>
          </cell>
          <cell r="GS311" t="e">
            <v>#REF!</v>
          </cell>
          <cell r="GT311" t="e">
            <v>#REF!</v>
          </cell>
          <cell r="GU311" t="e">
            <v>#REF!</v>
          </cell>
          <cell r="GV311" t="e">
            <v>#REF!</v>
          </cell>
          <cell r="GW311" t="e">
            <v>#REF!</v>
          </cell>
          <cell r="GX311" t="e">
            <v>#REF!</v>
          </cell>
          <cell r="GY311" t="e">
            <v>#REF!</v>
          </cell>
          <cell r="GZ311" t="e">
            <v>#REF!</v>
          </cell>
          <cell r="HA311" t="e">
            <v>#REF!</v>
          </cell>
          <cell r="HB311" t="e">
            <v>#REF!</v>
          </cell>
          <cell r="HC311" t="e">
            <v>#REF!</v>
          </cell>
          <cell r="HD311" t="e">
            <v>#REF!</v>
          </cell>
          <cell r="HE311" t="e">
            <v>#REF!</v>
          </cell>
          <cell r="HF311" t="e">
            <v>#REF!</v>
          </cell>
          <cell r="HG311" t="e">
            <v>#REF!</v>
          </cell>
          <cell r="HH311" t="e">
            <v>#REF!</v>
          </cell>
          <cell r="HI311" t="e">
            <v>#REF!</v>
          </cell>
          <cell r="HJ311" t="e">
            <v>#REF!</v>
          </cell>
          <cell r="HK311" t="e">
            <v>#REF!</v>
          </cell>
          <cell r="HL311" t="e">
            <v>#REF!</v>
          </cell>
          <cell r="HM311" t="e">
            <v>#REF!</v>
          </cell>
          <cell r="HN311" t="e">
            <v>#REF!</v>
          </cell>
          <cell r="HO311" t="e">
            <v>#REF!</v>
          </cell>
          <cell r="HP311" t="e">
            <v>#REF!</v>
          </cell>
          <cell r="HQ311" t="e">
            <v>#REF!</v>
          </cell>
          <cell r="HR311" t="e">
            <v>#REF!</v>
          </cell>
          <cell r="HS311" t="e">
            <v>#REF!</v>
          </cell>
          <cell r="HT311" t="e">
            <v>#REF!</v>
          </cell>
          <cell r="HU311" t="e">
            <v>#REF!</v>
          </cell>
          <cell r="HV311" t="e">
            <v>#REF!</v>
          </cell>
          <cell r="HW311" t="e">
            <v>#REF!</v>
          </cell>
          <cell r="HX311" t="e">
            <v>#REF!</v>
          </cell>
          <cell r="HY311" t="e">
            <v>#REF!</v>
          </cell>
          <cell r="HZ311" t="e">
            <v>#REF!</v>
          </cell>
          <cell r="IA311" t="e">
            <v>#REF!</v>
          </cell>
          <cell r="IB311" t="e">
            <v>#REF!</v>
          </cell>
          <cell r="IC311" t="e">
            <v>#REF!</v>
          </cell>
          <cell r="ID311" t="e">
            <v>#REF!</v>
          </cell>
          <cell r="IE311" t="e">
            <v>#REF!</v>
          </cell>
          <cell r="IF311" t="e">
            <v>#REF!</v>
          </cell>
          <cell r="IG311" t="e">
            <v>#REF!</v>
          </cell>
          <cell r="IH311" t="e">
            <v>#REF!</v>
          </cell>
          <cell r="II311" t="e">
            <v>#REF!</v>
          </cell>
          <cell r="IJ311" t="e">
            <v>#REF!</v>
          </cell>
          <cell r="IK311" t="e">
            <v>#REF!</v>
          </cell>
          <cell r="IL311" t="e">
            <v>#REF!</v>
          </cell>
          <cell r="IM311" t="e">
            <v>#REF!</v>
          </cell>
          <cell r="IN311" t="e">
            <v>#REF!</v>
          </cell>
          <cell r="IO311" t="e">
            <v>#REF!</v>
          </cell>
          <cell r="IP311" t="e">
            <v>#REF!</v>
          </cell>
          <cell r="IQ311" t="e">
            <v>#REF!</v>
          </cell>
          <cell r="IR311" t="e">
            <v>#REF!</v>
          </cell>
          <cell r="IS311" t="e">
            <v>#REF!</v>
          </cell>
          <cell r="IT311" t="e">
            <v>#REF!</v>
          </cell>
          <cell r="IU311" t="e">
            <v>#REF!</v>
          </cell>
          <cell r="IV311" t="e">
            <v>#REF!</v>
          </cell>
          <cell r="IW311" t="e">
            <v>#REF!</v>
          </cell>
          <cell r="IX311" t="e">
            <v>#REF!</v>
          </cell>
          <cell r="IY311" t="e">
            <v>#REF!</v>
          </cell>
          <cell r="IZ311" t="e">
            <v>#REF!</v>
          </cell>
          <cell r="JA311" t="e">
            <v>#REF!</v>
          </cell>
          <cell r="JB311" t="e">
            <v>#REF!</v>
          </cell>
          <cell r="JC311" t="e">
            <v>#REF!</v>
          </cell>
          <cell r="JD311" t="e">
            <v>#REF!</v>
          </cell>
          <cell r="JE311" t="e">
            <v>#REF!</v>
          </cell>
          <cell r="JF311" t="e">
            <v>#REF!</v>
          </cell>
          <cell r="JG311" t="e">
            <v>#REF!</v>
          </cell>
          <cell r="JH311" t="e">
            <v>#REF!</v>
          </cell>
          <cell r="JI311" t="e">
            <v>#REF!</v>
          </cell>
          <cell r="JJ311" t="e">
            <v>#REF!</v>
          </cell>
          <cell r="JK311" t="e">
            <v>#REF!</v>
          </cell>
        </row>
        <row r="312">
          <cell r="C312" t="str">
            <v>Hokchi</v>
          </cell>
          <cell r="D312" t="str">
            <v>4.1.22</v>
          </cell>
          <cell r="E312" t="str">
            <v>Hokchi4.1.22</v>
          </cell>
          <cell r="F312" t="e">
            <v>#REF!</v>
          </cell>
          <cell r="G312" t="e">
            <v>#REF!</v>
          </cell>
          <cell r="H312" t="e">
            <v>#REF!</v>
          </cell>
          <cell r="I312" t="e">
            <v>#REF!</v>
          </cell>
          <cell r="J312" t="e">
            <v>#REF!</v>
          </cell>
          <cell r="K312" t="e">
            <v>#REF!</v>
          </cell>
          <cell r="L312" t="e">
            <v>#REF!</v>
          </cell>
          <cell r="M312" t="e">
            <v>#REF!</v>
          </cell>
          <cell r="N312" t="e">
            <v>#REF!</v>
          </cell>
          <cell r="O312" t="e">
            <v>#REF!</v>
          </cell>
          <cell r="P312" t="e">
            <v>#REF!</v>
          </cell>
          <cell r="Q312" t="e">
            <v>#REF!</v>
          </cell>
          <cell r="R312" t="e">
            <v>#REF!</v>
          </cell>
          <cell r="S312" t="e">
            <v>#REF!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  <cell r="AD312" t="e">
            <v>#REF!</v>
          </cell>
          <cell r="AE312" t="e">
            <v>#REF!</v>
          </cell>
          <cell r="AF312" t="e">
            <v>#REF!</v>
          </cell>
          <cell r="AG312" t="e">
            <v>#REF!</v>
          </cell>
          <cell r="AH312" t="e">
            <v>#REF!</v>
          </cell>
          <cell r="AI312" t="e">
            <v>#REF!</v>
          </cell>
          <cell r="AJ312" t="e">
            <v>#REF!</v>
          </cell>
          <cell r="AK312" t="e">
            <v>#REF!</v>
          </cell>
          <cell r="AL312" t="e">
            <v>#REF!</v>
          </cell>
          <cell r="AM312" t="e">
            <v>#REF!</v>
          </cell>
          <cell r="AN312" t="e">
            <v>#REF!</v>
          </cell>
          <cell r="AO312" t="e">
            <v>#REF!</v>
          </cell>
          <cell r="AP312" t="e">
            <v>#REF!</v>
          </cell>
          <cell r="AQ312" t="e">
            <v>#REF!</v>
          </cell>
          <cell r="AR312" t="e">
            <v>#REF!</v>
          </cell>
          <cell r="AS312" t="e">
            <v>#REF!</v>
          </cell>
          <cell r="AT312" t="e">
            <v>#REF!</v>
          </cell>
          <cell r="AU312" t="e">
            <v>#REF!</v>
          </cell>
          <cell r="AV312" t="e">
            <v>#REF!</v>
          </cell>
          <cell r="AW312" t="e">
            <v>#REF!</v>
          </cell>
          <cell r="AX312" t="e">
            <v>#REF!</v>
          </cell>
          <cell r="AY312" t="e">
            <v>#REF!</v>
          </cell>
          <cell r="AZ312" t="e">
            <v>#REF!</v>
          </cell>
          <cell r="BA312" t="e">
            <v>#REF!</v>
          </cell>
          <cell r="BB312" t="e">
            <v>#REF!</v>
          </cell>
          <cell r="BC312" t="e">
            <v>#REF!</v>
          </cell>
          <cell r="BD312" t="e">
            <v>#REF!</v>
          </cell>
          <cell r="BE312" t="e">
            <v>#REF!</v>
          </cell>
          <cell r="BF312" t="e">
            <v>#REF!</v>
          </cell>
          <cell r="BG312" t="e">
            <v>#REF!</v>
          </cell>
          <cell r="BH312" t="e">
            <v>#REF!</v>
          </cell>
          <cell r="BI312" t="e">
            <v>#REF!</v>
          </cell>
          <cell r="BJ312" t="e">
            <v>#REF!</v>
          </cell>
          <cell r="BK312" t="e">
            <v>#REF!</v>
          </cell>
          <cell r="BL312" t="e">
            <v>#REF!</v>
          </cell>
          <cell r="BM312" t="e">
            <v>#REF!</v>
          </cell>
          <cell r="BN312" t="e">
            <v>#REF!</v>
          </cell>
          <cell r="BO312" t="e">
            <v>#REF!</v>
          </cell>
          <cell r="BP312" t="e">
            <v>#REF!</v>
          </cell>
          <cell r="BQ312" t="e">
            <v>#REF!</v>
          </cell>
          <cell r="BR312" t="e">
            <v>#REF!</v>
          </cell>
          <cell r="BS312" t="e">
            <v>#REF!</v>
          </cell>
          <cell r="BT312" t="e">
            <v>#REF!</v>
          </cell>
          <cell r="BU312" t="e">
            <v>#REF!</v>
          </cell>
          <cell r="BV312" t="e">
            <v>#REF!</v>
          </cell>
          <cell r="BW312" t="e">
            <v>#REF!</v>
          </cell>
          <cell r="BX312" t="e">
            <v>#REF!</v>
          </cell>
          <cell r="BY312" t="e">
            <v>#REF!</v>
          </cell>
          <cell r="BZ312" t="e">
            <v>#REF!</v>
          </cell>
          <cell r="CA312" t="e">
            <v>#REF!</v>
          </cell>
          <cell r="CB312" t="e">
            <v>#REF!</v>
          </cell>
          <cell r="CC312" t="e">
            <v>#REF!</v>
          </cell>
          <cell r="CD312" t="e">
            <v>#REF!</v>
          </cell>
          <cell r="CE312" t="e">
            <v>#REF!</v>
          </cell>
          <cell r="CF312" t="e">
            <v>#REF!</v>
          </cell>
          <cell r="CG312" t="e">
            <v>#REF!</v>
          </cell>
          <cell r="CH312" t="e">
            <v>#REF!</v>
          </cell>
          <cell r="CI312" t="e">
            <v>#REF!</v>
          </cell>
          <cell r="CJ312" t="e">
            <v>#REF!</v>
          </cell>
          <cell r="CK312" t="e">
            <v>#REF!</v>
          </cell>
          <cell r="CL312" t="e">
            <v>#REF!</v>
          </cell>
          <cell r="CM312" t="e">
            <v>#REF!</v>
          </cell>
          <cell r="CN312" t="e">
            <v>#REF!</v>
          </cell>
          <cell r="CO312" t="e">
            <v>#REF!</v>
          </cell>
          <cell r="CP312" t="e">
            <v>#REF!</v>
          </cell>
          <cell r="CQ312" t="e">
            <v>#REF!</v>
          </cell>
          <cell r="CR312" t="e">
            <v>#REF!</v>
          </cell>
          <cell r="CS312" t="e">
            <v>#REF!</v>
          </cell>
          <cell r="CT312" t="e">
            <v>#REF!</v>
          </cell>
          <cell r="CU312" t="e">
            <v>#REF!</v>
          </cell>
          <cell r="CV312" t="e">
            <v>#REF!</v>
          </cell>
          <cell r="CW312" t="e">
            <v>#REF!</v>
          </cell>
          <cell r="CX312" t="e">
            <v>#REF!</v>
          </cell>
          <cell r="CY312" t="e">
            <v>#REF!</v>
          </cell>
          <cell r="CZ312" t="e">
            <v>#REF!</v>
          </cell>
          <cell r="DA312" t="e">
            <v>#REF!</v>
          </cell>
          <cell r="DB312" t="e">
            <v>#REF!</v>
          </cell>
          <cell r="DC312" t="e">
            <v>#REF!</v>
          </cell>
          <cell r="DD312" t="e">
            <v>#REF!</v>
          </cell>
          <cell r="DE312" t="e">
            <v>#REF!</v>
          </cell>
          <cell r="DF312" t="e">
            <v>#REF!</v>
          </cell>
          <cell r="DG312" t="e">
            <v>#REF!</v>
          </cell>
          <cell r="DH312" t="e">
            <v>#REF!</v>
          </cell>
          <cell r="DI312" t="e">
            <v>#REF!</v>
          </cell>
          <cell r="DJ312" t="e">
            <v>#REF!</v>
          </cell>
          <cell r="DK312" t="e">
            <v>#REF!</v>
          </cell>
          <cell r="DL312" t="e">
            <v>#REF!</v>
          </cell>
          <cell r="DM312" t="e">
            <v>#REF!</v>
          </cell>
          <cell r="DN312" t="e">
            <v>#REF!</v>
          </cell>
          <cell r="DO312" t="e">
            <v>#REF!</v>
          </cell>
          <cell r="DP312" t="e">
            <v>#REF!</v>
          </cell>
          <cell r="DQ312" t="e">
            <v>#REF!</v>
          </cell>
          <cell r="DR312" t="e">
            <v>#REF!</v>
          </cell>
          <cell r="DS312" t="e">
            <v>#REF!</v>
          </cell>
          <cell r="DT312" t="e">
            <v>#REF!</v>
          </cell>
          <cell r="DU312" t="e">
            <v>#REF!</v>
          </cell>
          <cell r="DV312" t="e">
            <v>#REF!</v>
          </cell>
          <cell r="DW312" t="e">
            <v>#REF!</v>
          </cell>
          <cell r="DX312" t="e">
            <v>#REF!</v>
          </cell>
          <cell r="DY312" t="e">
            <v>#REF!</v>
          </cell>
          <cell r="DZ312" t="e">
            <v>#REF!</v>
          </cell>
          <cell r="EA312" t="e">
            <v>#REF!</v>
          </cell>
          <cell r="EB312" t="e">
            <v>#REF!</v>
          </cell>
          <cell r="EC312" t="e">
            <v>#REF!</v>
          </cell>
          <cell r="ED312" t="e">
            <v>#REF!</v>
          </cell>
          <cell r="EE312" t="e">
            <v>#REF!</v>
          </cell>
          <cell r="EF312" t="e">
            <v>#REF!</v>
          </cell>
          <cell r="EG312" t="e">
            <v>#REF!</v>
          </cell>
          <cell r="EH312" t="e">
            <v>#REF!</v>
          </cell>
          <cell r="EI312" t="e">
            <v>#REF!</v>
          </cell>
          <cell r="EJ312" t="e">
            <v>#REF!</v>
          </cell>
          <cell r="EK312" t="e">
            <v>#REF!</v>
          </cell>
          <cell r="EL312" t="e">
            <v>#REF!</v>
          </cell>
          <cell r="EM312" t="e">
            <v>#REF!</v>
          </cell>
          <cell r="EN312" t="e">
            <v>#REF!</v>
          </cell>
          <cell r="EO312" t="e">
            <v>#REF!</v>
          </cell>
          <cell r="EP312" t="e">
            <v>#REF!</v>
          </cell>
          <cell r="EQ312" t="e">
            <v>#REF!</v>
          </cell>
          <cell r="ER312" t="e">
            <v>#REF!</v>
          </cell>
          <cell r="ES312" t="e">
            <v>#REF!</v>
          </cell>
          <cell r="ET312" t="e">
            <v>#REF!</v>
          </cell>
          <cell r="EU312" t="e">
            <v>#REF!</v>
          </cell>
          <cell r="EV312" t="e">
            <v>#REF!</v>
          </cell>
          <cell r="EW312" t="e">
            <v>#REF!</v>
          </cell>
          <cell r="EX312" t="e">
            <v>#REF!</v>
          </cell>
          <cell r="EY312" t="e">
            <v>#REF!</v>
          </cell>
          <cell r="EZ312" t="e">
            <v>#REF!</v>
          </cell>
          <cell r="FA312" t="e">
            <v>#REF!</v>
          </cell>
          <cell r="FB312" t="e">
            <v>#REF!</v>
          </cell>
          <cell r="FC312" t="e">
            <v>#REF!</v>
          </cell>
          <cell r="FD312" t="e">
            <v>#REF!</v>
          </cell>
          <cell r="FE312" t="e">
            <v>#REF!</v>
          </cell>
          <cell r="FF312" t="e">
            <v>#REF!</v>
          </cell>
          <cell r="FG312" t="e">
            <v>#REF!</v>
          </cell>
          <cell r="FH312" t="e">
            <v>#REF!</v>
          </cell>
          <cell r="FI312" t="e">
            <v>#REF!</v>
          </cell>
          <cell r="FJ312" t="e">
            <v>#REF!</v>
          </cell>
          <cell r="FK312" t="e">
            <v>#REF!</v>
          </cell>
          <cell r="FL312" t="e">
            <v>#REF!</v>
          </cell>
          <cell r="FM312" t="e">
            <v>#REF!</v>
          </cell>
          <cell r="FN312" t="e">
            <v>#REF!</v>
          </cell>
          <cell r="FO312" t="e">
            <v>#REF!</v>
          </cell>
          <cell r="FP312" t="e">
            <v>#REF!</v>
          </cell>
          <cell r="FQ312" t="e">
            <v>#REF!</v>
          </cell>
          <cell r="FR312" t="e">
            <v>#REF!</v>
          </cell>
          <cell r="FS312" t="e">
            <v>#REF!</v>
          </cell>
          <cell r="FT312" t="e">
            <v>#REF!</v>
          </cell>
          <cell r="FU312" t="e">
            <v>#REF!</v>
          </cell>
          <cell r="FV312" t="e">
            <v>#REF!</v>
          </cell>
          <cell r="FW312" t="e">
            <v>#REF!</v>
          </cell>
          <cell r="FX312" t="e">
            <v>#REF!</v>
          </cell>
          <cell r="FY312" t="e">
            <v>#REF!</v>
          </cell>
          <cell r="FZ312" t="e">
            <v>#REF!</v>
          </cell>
          <cell r="GA312" t="e">
            <v>#REF!</v>
          </cell>
          <cell r="GB312" t="e">
            <v>#REF!</v>
          </cell>
          <cell r="GC312" t="e">
            <v>#REF!</v>
          </cell>
          <cell r="GD312" t="e">
            <v>#REF!</v>
          </cell>
          <cell r="GE312" t="e">
            <v>#REF!</v>
          </cell>
          <cell r="GF312" t="e">
            <v>#REF!</v>
          </cell>
          <cell r="GG312" t="e">
            <v>#REF!</v>
          </cell>
          <cell r="GH312" t="e">
            <v>#REF!</v>
          </cell>
          <cell r="GI312" t="e">
            <v>#REF!</v>
          </cell>
          <cell r="GJ312" t="e">
            <v>#REF!</v>
          </cell>
          <cell r="GK312" t="e">
            <v>#REF!</v>
          </cell>
          <cell r="GL312" t="e">
            <v>#REF!</v>
          </cell>
          <cell r="GM312" t="e">
            <v>#REF!</v>
          </cell>
          <cell r="GN312" t="e">
            <v>#REF!</v>
          </cell>
          <cell r="GO312" t="e">
            <v>#REF!</v>
          </cell>
          <cell r="GP312" t="e">
            <v>#REF!</v>
          </cell>
          <cell r="GQ312" t="e">
            <v>#REF!</v>
          </cell>
          <cell r="GR312" t="e">
            <v>#REF!</v>
          </cell>
          <cell r="GS312" t="e">
            <v>#REF!</v>
          </cell>
          <cell r="GT312" t="e">
            <v>#REF!</v>
          </cell>
          <cell r="GU312" t="e">
            <v>#REF!</v>
          </cell>
          <cell r="GV312" t="e">
            <v>#REF!</v>
          </cell>
          <cell r="GW312" t="e">
            <v>#REF!</v>
          </cell>
          <cell r="GX312" t="e">
            <v>#REF!</v>
          </cell>
          <cell r="GY312" t="e">
            <v>#REF!</v>
          </cell>
          <cell r="GZ312" t="e">
            <v>#REF!</v>
          </cell>
          <cell r="HA312" t="e">
            <v>#REF!</v>
          </cell>
          <cell r="HB312" t="e">
            <v>#REF!</v>
          </cell>
          <cell r="HC312" t="e">
            <v>#REF!</v>
          </cell>
          <cell r="HD312" t="e">
            <v>#REF!</v>
          </cell>
          <cell r="HE312" t="e">
            <v>#REF!</v>
          </cell>
          <cell r="HF312" t="e">
            <v>#REF!</v>
          </cell>
          <cell r="HG312" t="e">
            <v>#REF!</v>
          </cell>
          <cell r="HH312" t="e">
            <v>#REF!</v>
          </cell>
          <cell r="HI312" t="e">
            <v>#REF!</v>
          </cell>
          <cell r="HJ312" t="e">
            <v>#REF!</v>
          </cell>
          <cell r="HK312" t="e">
            <v>#REF!</v>
          </cell>
          <cell r="HL312" t="e">
            <v>#REF!</v>
          </cell>
          <cell r="HM312" t="e">
            <v>#REF!</v>
          </cell>
          <cell r="HN312" t="e">
            <v>#REF!</v>
          </cell>
          <cell r="HO312" t="e">
            <v>#REF!</v>
          </cell>
          <cell r="HP312" t="e">
            <v>#REF!</v>
          </cell>
          <cell r="HQ312" t="e">
            <v>#REF!</v>
          </cell>
          <cell r="HR312" t="e">
            <v>#REF!</v>
          </cell>
          <cell r="HS312" t="e">
            <v>#REF!</v>
          </cell>
          <cell r="HT312" t="e">
            <v>#REF!</v>
          </cell>
          <cell r="HU312" t="e">
            <v>#REF!</v>
          </cell>
          <cell r="HV312" t="e">
            <v>#REF!</v>
          </cell>
          <cell r="HW312" t="e">
            <v>#REF!</v>
          </cell>
          <cell r="HX312" t="e">
            <v>#REF!</v>
          </cell>
          <cell r="HY312" t="e">
            <v>#REF!</v>
          </cell>
          <cell r="HZ312" t="e">
            <v>#REF!</v>
          </cell>
          <cell r="IA312" t="e">
            <v>#REF!</v>
          </cell>
          <cell r="IB312" t="e">
            <v>#REF!</v>
          </cell>
          <cell r="IC312" t="e">
            <v>#REF!</v>
          </cell>
          <cell r="ID312" t="e">
            <v>#REF!</v>
          </cell>
          <cell r="IE312" t="e">
            <v>#REF!</v>
          </cell>
          <cell r="IF312" t="e">
            <v>#REF!</v>
          </cell>
          <cell r="IG312" t="e">
            <v>#REF!</v>
          </cell>
          <cell r="IH312" t="e">
            <v>#REF!</v>
          </cell>
          <cell r="II312" t="e">
            <v>#REF!</v>
          </cell>
          <cell r="IJ312" t="e">
            <v>#REF!</v>
          </cell>
          <cell r="IK312" t="e">
            <v>#REF!</v>
          </cell>
          <cell r="IL312" t="e">
            <v>#REF!</v>
          </cell>
          <cell r="IM312" t="e">
            <v>#REF!</v>
          </cell>
          <cell r="IN312" t="e">
            <v>#REF!</v>
          </cell>
          <cell r="IO312" t="e">
            <v>#REF!</v>
          </cell>
          <cell r="IP312" t="e">
            <v>#REF!</v>
          </cell>
          <cell r="IQ312" t="e">
            <v>#REF!</v>
          </cell>
          <cell r="IR312" t="e">
            <v>#REF!</v>
          </cell>
          <cell r="IS312" t="e">
            <v>#REF!</v>
          </cell>
          <cell r="IT312" t="e">
            <v>#REF!</v>
          </cell>
          <cell r="IU312" t="e">
            <v>#REF!</v>
          </cell>
          <cell r="IV312" t="e">
            <v>#REF!</v>
          </cell>
          <cell r="IW312" t="e">
            <v>#REF!</v>
          </cell>
          <cell r="IX312" t="e">
            <v>#REF!</v>
          </cell>
          <cell r="IY312" t="e">
            <v>#REF!</v>
          </cell>
          <cell r="IZ312" t="e">
            <v>#REF!</v>
          </cell>
          <cell r="JA312" t="e">
            <v>#REF!</v>
          </cell>
          <cell r="JB312" t="e">
            <v>#REF!</v>
          </cell>
          <cell r="JC312" t="e">
            <v>#REF!</v>
          </cell>
          <cell r="JD312" t="e">
            <v>#REF!</v>
          </cell>
          <cell r="JE312" t="e">
            <v>#REF!</v>
          </cell>
          <cell r="JF312" t="e">
            <v>#REF!</v>
          </cell>
          <cell r="JG312" t="e">
            <v>#REF!</v>
          </cell>
          <cell r="JH312" t="e">
            <v>#REF!</v>
          </cell>
          <cell r="JI312" t="e">
            <v>#REF!</v>
          </cell>
          <cell r="JJ312" t="e">
            <v>#REF!</v>
          </cell>
          <cell r="JK312" t="e">
            <v>#REF!</v>
          </cell>
        </row>
        <row r="313">
          <cell r="C313" t="str">
            <v>Hokchi</v>
          </cell>
          <cell r="D313" t="str">
            <v>4.1.26</v>
          </cell>
          <cell r="E313" t="str">
            <v>Hokchi4.1.26</v>
          </cell>
          <cell r="F313" t="e">
            <v>#REF!</v>
          </cell>
          <cell r="G313" t="e">
            <v>#REF!</v>
          </cell>
          <cell r="H313" t="e">
            <v>#REF!</v>
          </cell>
          <cell r="I313" t="e">
            <v>#REF!</v>
          </cell>
          <cell r="J313" t="e">
            <v>#REF!</v>
          </cell>
          <cell r="K313" t="e">
            <v>#REF!</v>
          </cell>
          <cell r="L313" t="e">
            <v>#REF!</v>
          </cell>
          <cell r="M313" t="e">
            <v>#REF!</v>
          </cell>
          <cell r="N313" t="e">
            <v>#REF!</v>
          </cell>
          <cell r="O313" t="e">
            <v>#REF!</v>
          </cell>
          <cell r="P313" t="e">
            <v>#REF!</v>
          </cell>
          <cell r="Q313" t="e">
            <v>#REF!</v>
          </cell>
          <cell r="R313" t="e">
            <v>#REF!</v>
          </cell>
          <cell r="S313" t="e">
            <v>#REF!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  <cell r="AD313" t="e">
            <v>#REF!</v>
          </cell>
          <cell r="AE313" t="e">
            <v>#REF!</v>
          </cell>
          <cell r="AF313" t="e">
            <v>#REF!</v>
          </cell>
          <cell r="AG313" t="e">
            <v>#REF!</v>
          </cell>
          <cell r="AH313" t="e">
            <v>#REF!</v>
          </cell>
          <cell r="AI313" t="e">
            <v>#REF!</v>
          </cell>
          <cell r="AJ313" t="e">
            <v>#REF!</v>
          </cell>
          <cell r="AK313" t="e">
            <v>#REF!</v>
          </cell>
          <cell r="AL313" t="e">
            <v>#REF!</v>
          </cell>
          <cell r="AM313" t="e">
            <v>#REF!</v>
          </cell>
          <cell r="AN313" t="e">
            <v>#REF!</v>
          </cell>
          <cell r="AO313" t="e">
            <v>#REF!</v>
          </cell>
          <cell r="AP313" t="e">
            <v>#REF!</v>
          </cell>
          <cell r="AQ313" t="e">
            <v>#REF!</v>
          </cell>
          <cell r="AR313" t="e">
            <v>#REF!</v>
          </cell>
          <cell r="AS313" t="e">
            <v>#REF!</v>
          </cell>
          <cell r="AT313" t="e">
            <v>#REF!</v>
          </cell>
          <cell r="AU313" t="e">
            <v>#REF!</v>
          </cell>
          <cell r="AV313" t="e">
            <v>#REF!</v>
          </cell>
          <cell r="AW313" t="e">
            <v>#REF!</v>
          </cell>
          <cell r="AX313" t="e">
            <v>#REF!</v>
          </cell>
          <cell r="AY313" t="e">
            <v>#REF!</v>
          </cell>
          <cell r="AZ313" t="e">
            <v>#REF!</v>
          </cell>
          <cell r="BA313" t="e">
            <v>#REF!</v>
          </cell>
          <cell r="BB313" t="e">
            <v>#REF!</v>
          </cell>
          <cell r="BC313" t="e">
            <v>#REF!</v>
          </cell>
          <cell r="BD313" t="e">
            <v>#REF!</v>
          </cell>
          <cell r="BE313" t="e">
            <v>#REF!</v>
          </cell>
          <cell r="BF313" t="e">
            <v>#REF!</v>
          </cell>
          <cell r="BG313" t="e">
            <v>#REF!</v>
          </cell>
          <cell r="BH313" t="e">
            <v>#REF!</v>
          </cell>
          <cell r="BI313" t="e">
            <v>#REF!</v>
          </cell>
          <cell r="BJ313" t="e">
            <v>#REF!</v>
          </cell>
          <cell r="BK313" t="e">
            <v>#REF!</v>
          </cell>
          <cell r="BL313" t="e">
            <v>#REF!</v>
          </cell>
          <cell r="BM313" t="e">
            <v>#REF!</v>
          </cell>
          <cell r="BN313" t="e">
            <v>#REF!</v>
          </cell>
          <cell r="BO313" t="e">
            <v>#REF!</v>
          </cell>
          <cell r="BP313" t="e">
            <v>#REF!</v>
          </cell>
          <cell r="BQ313" t="e">
            <v>#REF!</v>
          </cell>
          <cell r="BR313" t="e">
            <v>#REF!</v>
          </cell>
          <cell r="BS313" t="e">
            <v>#REF!</v>
          </cell>
          <cell r="BT313" t="e">
            <v>#REF!</v>
          </cell>
          <cell r="BU313" t="e">
            <v>#REF!</v>
          </cell>
          <cell r="BV313" t="e">
            <v>#REF!</v>
          </cell>
          <cell r="BW313" t="e">
            <v>#REF!</v>
          </cell>
          <cell r="BX313" t="e">
            <v>#REF!</v>
          </cell>
          <cell r="BY313" t="e">
            <v>#REF!</v>
          </cell>
          <cell r="BZ313" t="e">
            <v>#REF!</v>
          </cell>
          <cell r="CA313" t="e">
            <v>#REF!</v>
          </cell>
          <cell r="CB313" t="e">
            <v>#REF!</v>
          </cell>
          <cell r="CC313" t="e">
            <v>#REF!</v>
          </cell>
          <cell r="CD313" t="e">
            <v>#REF!</v>
          </cell>
          <cell r="CE313" t="e">
            <v>#REF!</v>
          </cell>
          <cell r="CF313" t="e">
            <v>#REF!</v>
          </cell>
          <cell r="CG313" t="e">
            <v>#REF!</v>
          </cell>
          <cell r="CH313" t="e">
            <v>#REF!</v>
          </cell>
          <cell r="CI313" t="e">
            <v>#REF!</v>
          </cell>
          <cell r="CJ313" t="e">
            <v>#REF!</v>
          </cell>
          <cell r="CK313" t="e">
            <v>#REF!</v>
          </cell>
          <cell r="CL313" t="e">
            <v>#REF!</v>
          </cell>
          <cell r="CM313" t="e">
            <v>#REF!</v>
          </cell>
          <cell r="CN313" t="e">
            <v>#REF!</v>
          </cell>
          <cell r="CO313" t="e">
            <v>#REF!</v>
          </cell>
          <cell r="CP313" t="e">
            <v>#REF!</v>
          </cell>
          <cell r="CQ313" t="e">
            <v>#REF!</v>
          </cell>
          <cell r="CR313" t="e">
            <v>#REF!</v>
          </cell>
          <cell r="CS313" t="e">
            <v>#REF!</v>
          </cell>
          <cell r="CT313" t="e">
            <v>#REF!</v>
          </cell>
          <cell r="CU313" t="e">
            <v>#REF!</v>
          </cell>
          <cell r="CV313" t="e">
            <v>#REF!</v>
          </cell>
          <cell r="CW313" t="e">
            <v>#REF!</v>
          </cell>
          <cell r="CX313" t="e">
            <v>#REF!</v>
          </cell>
          <cell r="CY313" t="e">
            <v>#REF!</v>
          </cell>
          <cell r="CZ313" t="e">
            <v>#REF!</v>
          </cell>
          <cell r="DA313" t="e">
            <v>#REF!</v>
          </cell>
          <cell r="DB313" t="e">
            <v>#REF!</v>
          </cell>
          <cell r="DC313" t="e">
            <v>#REF!</v>
          </cell>
          <cell r="DD313" t="e">
            <v>#REF!</v>
          </cell>
          <cell r="DE313" t="e">
            <v>#REF!</v>
          </cell>
          <cell r="DF313" t="e">
            <v>#REF!</v>
          </cell>
          <cell r="DG313" t="e">
            <v>#REF!</v>
          </cell>
          <cell r="DH313" t="e">
            <v>#REF!</v>
          </cell>
          <cell r="DI313" t="e">
            <v>#REF!</v>
          </cell>
          <cell r="DJ313" t="e">
            <v>#REF!</v>
          </cell>
          <cell r="DK313" t="e">
            <v>#REF!</v>
          </cell>
          <cell r="DL313" t="e">
            <v>#REF!</v>
          </cell>
          <cell r="DM313" t="e">
            <v>#REF!</v>
          </cell>
          <cell r="DN313" t="e">
            <v>#REF!</v>
          </cell>
          <cell r="DO313" t="e">
            <v>#REF!</v>
          </cell>
          <cell r="DP313" t="e">
            <v>#REF!</v>
          </cell>
          <cell r="DQ313" t="e">
            <v>#REF!</v>
          </cell>
          <cell r="DR313" t="e">
            <v>#REF!</v>
          </cell>
          <cell r="DS313" t="e">
            <v>#REF!</v>
          </cell>
          <cell r="DT313" t="e">
            <v>#REF!</v>
          </cell>
          <cell r="DU313" t="e">
            <v>#REF!</v>
          </cell>
          <cell r="DV313" t="e">
            <v>#REF!</v>
          </cell>
          <cell r="DW313" t="e">
            <v>#REF!</v>
          </cell>
          <cell r="DX313" t="e">
            <v>#REF!</v>
          </cell>
          <cell r="DY313" t="e">
            <v>#REF!</v>
          </cell>
          <cell r="DZ313" t="e">
            <v>#REF!</v>
          </cell>
          <cell r="EA313" t="e">
            <v>#REF!</v>
          </cell>
          <cell r="EB313" t="e">
            <v>#REF!</v>
          </cell>
          <cell r="EC313" t="e">
            <v>#REF!</v>
          </cell>
          <cell r="ED313" t="e">
            <v>#REF!</v>
          </cell>
          <cell r="EE313" t="e">
            <v>#REF!</v>
          </cell>
          <cell r="EF313" t="e">
            <v>#REF!</v>
          </cell>
          <cell r="EG313" t="e">
            <v>#REF!</v>
          </cell>
          <cell r="EH313" t="e">
            <v>#REF!</v>
          </cell>
          <cell r="EI313" t="e">
            <v>#REF!</v>
          </cell>
          <cell r="EJ313" t="e">
            <v>#REF!</v>
          </cell>
          <cell r="EK313" t="e">
            <v>#REF!</v>
          </cell>
          <cell r="EL313" t="e">
            <v>#REF!</v>
          </cell>
          <cell r="EM313" t="e">
            <v>#REF!</v>
          </cell>
          <cell r="EN313" t="e">
            <v>#REF!</v>
          </cell>
          <cell r="EO313" t="e">
            <v>#REF!</v>
          </cell>
          <cell r="EP313" t="e">
            <v>#REF!</v>
          </cell>
          <cell r="EQ313" t="e">
            <v>#REF!</v>
          </cell>
          <cell r="ER313" t="e">
            <v>#REF!</v>
          </cell>
          <cell r="ES313" t="e">
            <v>#REF!</v>
          </cell>
          <cell r="ET313" t="e">
            <v>#REF!</v>
          </cell>
          <cell r="EU313" t="e">
            <v>#REF!</v>
          </cell>
          <cell r="EV313" t="e">
            <v>#REF!</v>
          </cell>
          <cell r="EW313" t="e">
            <v>#REF!</v>
          </cell>
          <cell r="EX313" t="e">
            <v>#REF!</v>
          </cell>
          <cell r="EY313" t="e">
            <v>#REF!</v>
          </cell>
          <cell r="EZ313" t="e">
            <v>#REF!</v>
          </cell>
          <cell r="FA313" t="e">
            <v>#REF!</v>
          </cell>
          <cell r="FB313" t="e">
            <v>#REF!</v>
          </cell>
          <cell r="FC313" t="e">
            <v>#REF!</v>
          </cell>
          <cell r="FD313" t="e">
            <v>#REF!</v>
          </cell>
          <cell r="FE313" t="e">
            <v>#REF!</v>
          </cell>
          <cell r="FF313" t="e">
            <v>#REF!</v>
          </cell>
          <cell r="FG313" t="e">
            <v>#REF!</v>
          </cell>
          <cell r="FH313" t="e">
            <v>#REF!</v>
          </cell>
          <cell r="FI313" t="e">
            <v>#REF!</v>
          </cell>
          <cell r="FJ313" t="e">
            <v>#REF!</v>
          </cell>
          <cell r="FK313" t="e">
            <v>#REF!</v>
          </cell>
          <cell r="FL313" t="e">
            <v>#REF!</v>
          </cell>
          <cell r="FM313" t="e">
            <v>#REF!</v>
          </cell>
          <cell r="FN313" t="e">
            <v>#REF!</v>
          </cell>
          <cell r="FO313" t="e">
            <v>#REF!</v>
          </cell>
          <cell r="FP313" t="e">
            <v>#REF!</v>
          </cell>
          <cell r="FQ313" t="e">
            <v>#REF!</v>
          </cell>
          <cell r="FR313" t="e">
            <v>#REF!</v>
          </cell>
          <cell r="FS313" t="e">
            <v>#REF!</v>
          </cell>
          <cell r="FT313" t="e">
            <v>#REF!</v>
          </cell>
          <cell r="FU313" t="e">
            <v>#REF!</v>
          </cell>
          <cell r="FV313" t="e">
            <v>#REF!</v>
          </cell>
          <cell r="FW313" t="e">
            <v>#REF!</v>
          </cell>
          <cell r="FX313" t="e">
            <v>#REF!</v>
          </cell>
          <cell r="FY313" t="e">
            <v>#REF!</v>
          </cell>
          <cell r="FZ313" t="e">
            <v>#REF!</v>
          </cell>
          <cell r="GA313" t="e">
            <v>#REF!</v>
          </cell>
          <cell r="GB313" t="e">
            <v>#REF!</v>
          </cell>
          <cell r="GC313" t="e">
            <v>#REF!</v>
          </cell>
          <cell r="GD313" t="e">
            <v>#REF!</v>
          </cell>
          <cell r="GE313" t="e">
            <v>#REF!</v>
          </cell>
          <cell r="GF313" t="e">
            <v>#REF!</v>
          </cell>
          <cell r="GG313" t="e">
            <v>#REF!</v>
          </cell>
          <cell r="GH313" t="e">
            <v>#REF!</v>
          </cell>
          <cell r="GI313" t="e">
            <v>#REF!</v>
          </cell>
          <cell r="GJ313" t="e">
            <v>#REF!</v>
          </cell>
          <cell r="GK313" t="e">
            <v>#REF!</v>
          </cell>
          <cell r="GL313" t="e">
            <v>#REF!</v>
          </cell>
          <cell r="GM313" t="e">
            <v>#REF!</v>
          </cell>
          <cell r="GN313" t="e">
            <v>#REF!</v>
          </cell>
          <cell r="GO313" t="e">
            <v>#REF!</v>
          </cell>
          <cell r="GP313" t="e">
            <v>#REF!</v>
          </cell>
          <cell r="GQ313" t="e">
            <v>#REF!</v>
          </cell>
          <cell r="GR313" t="e">
            <v>#REF!</v>
          </cell>
          <cell r="GS313" t="e">
            <v>#REF!</v>
          </cell>
          <cell r="GT313" t="e">
            <v>#REF!</v>
          </cell>
          <cell r="GU313" t="e">
            <v>#REF!</v>
          </cell>
          <cell r="GV313" t="e">
            <v>#REF!</v>
          </cell>
          <cell r="GW313" t="e">
            <v>#REF!</v>
          </cell>
          <cell r="GX313" t="e">
            <v>#REF!</v>
          </cell>
          <cell r="GY313" t="e">
            <v>#REF!</v>
          </cell>
          <cell r="GZ313" t="e">
            <v>#REF!</v>
          </cell>
          <cell r="HA313" t="e">
            <v>#REF!</v>
          </cell>
          <cell r="HB313" t="e">
            <v>#REF!</v>
          </cell>
          <cell r="HC313" t="e">
            <v>#REF!</v>
          </cell>
          <cell r="HD313" t="e">
            <v>#REF!</v>
          </cell>
          <cell r="HE313" t="e">
            <v>#REF!</v>
          </cell>
          <cell r="HF313" t="e">
            <v>#REF!</v>
          </cell>
          <cell r="HG313" t="e">
            <v>#REF!</v>
          </cell>
          <cell r="HH313" t="e">
            <v>#REF!</v>
          </cell>
          <cell r="HI313" t="e">
            <v>#REF!</v>
          </cell>
          <cell r="HJ313" t="e">
            <v>#REF!</v>
          </cell>
          <cell r="HK313" t="e">
            <v>#REF!</v>
          </cell>
          <cell r="HL313" t="e">
            <v>#REF!</v>
          </cell>
          <cell r="HM313" t="e">
            <v>#REF!</v>
          </cell>
          <cell r="HN313" t="e">
            <v>#REF!</v>
          </cell>
          <cell r="HO313" t="e">
            <v>#REF!</v>
          </cell>
          <cell r="HP313" t="e">
            <v>#REF!</v>
          </cell>
          <cell r="HQ313" t="e">
            <v>#REF!</v>
          </cell>
          <cell r="HR313" t="e">
            <v>#REF!</v>
          </cell>
          <cell r="HS313" t="e">
            <v>#REF!</v>
          </cell>
          <cell r="HT313" t="e">
            <v>#REF!</v>
          </cell>
          <cell r="HU313" t="e">
            <v>#REF!</v>
          </cell>
          <cell r="HV313" t="e">
            <v>#REF!</v>
          </cell>
          <cell r="HW313" t="e">
            <v>#REF!</v>
          </cell>
          <cell r="HX313" t="e">
            <v>#REF!</v>
          </cell>
          <cell r="HY313" t="e">
            <v>#REF!</v>
          </cell>
          <cell r="HZ313" t="e">
            <v>#REF!</v>
          </cell>
          <cell r="IA313" t="e">
            <v>#REF!</v>
          </cell>
          <cell r="IB313" t="e">
            <v>#REF!</v>
          </cell>
          <cell r="IC313" t="e">
            <v>#REF!</v>
          </cell>
          <cell r="ID313" t="e">
            <v>#REF!</v>
          </cell>
          <cell r="IE313" t="e">
            <v>#REF!</v>
          </cell>
          <cell r="IF313" t="e">
            <v>#REF!</v>
          </cell>
          <cell r="IG313" t="e">
            <v>#REF!</v>
          </cell>
          <cell r="IH313" t="e">
            <v>#REF!</v>
          </cell>
          <cell r="II313" t="e">
            <v>#REF!</v>
          </cell>
          <cell r="IJ313" t="e">
            <v>#REF!</v>
          </cell>
          <cell r="IK313" t="e">
            <v>#REF!</v>
          </cell>
          <cell r="IL313" t="e">
            <v>#REF!</v>
          </cell>
          <cell r="IM313" t="e">
            <v>#REF!</v>
          </cell>
          <cell r="IN313" t="e">
            <v>#REF!</v>
          </cell>
          <cell r="IO313" t="e">
            <v>#REF!</v>
          </cell>
          <cell r="IP313" t="e">
            <v>#REF!</v>
          </cell>
          <cell r="IQ313" t="e">
            <v>#REF!</v>
          </cell>
          <cell r="IR313" t="e">
            <v>#REF!</v>
          </cell>
          <cell r="IS313" t="e">
            <v>#REF!</v>
          </cell>
          <cell r="IT313" t="e">
            <v>#REF!</v>
          </cell>
          <cell r="IU313" t="e">
            <v>#REF!</v>
          </cell>
          <cell r="IV313" t="e">
            <v>#REF!</v>
          </cell>
          <cell r="IW313" t="e">
            <v>#REF!</v>
          </cell>
          <cell r="IX313" t="e">
            <v>#REF!</v>
          </cell>
          <cell r="IY313" t="e">
            <v>#REF!</v>
          </cell>
          <cell r="IZ313" t="e">
            <v>#REF!</v>
          </cell>
          <cell r="JA313" t="e">
            <v>#REF!</v>
          </cell>
          <cell r="JB313" t="e">
            <v>#REF!</v>
          </cell>
          <cell r="JC313" t="e">
            <v>#REF!</v>
          </cell>
          <cell r="JD313" t="e">
            <v>#REF!</v>
          </cell>
          <cell r="JE313" t="e">
            <v>#REF!</v>
          </cell>
          <cell r="JF313" t="e">
            <v>#REF!</v>
          </cell>
          <cell r="JG313" t="e">
            <v>#REF!</v>
          </cell>
          <cell r="JH313" t="e">
            <v>#REF!</v>
          </cell>
          <cell r="JI313" t="e">
            <v>#REF!</v>
          </cell>
          <cell r="JJ313" t="e">
            <v>#REF!</v>
          </cell>
          <cell r="JK313" t="e">
            <v>#REF!</v>
          </cell>
        </row>
        <row r="314">
          <cell r="C314" t="str">
            <v>Hokchi</v>
          </cell>
          <cell r="D314" t="str">
            <v>4.1.27</v>
          </cell>
          <cell r="E314" t="str">
            <v>Hokchi4.1.27</v>
          </cell>
          <cell r="F314" t="e">
            <v>#REF!</v>
          </cell>
          <cell r="G314" t="e">
            <v>#REF!</v>
          </cell>
          <cell r="H314" t="e">
            <v>#REF!</v>
          </cell>
          <cell r="I314" t="e">
            <v>#REF!</v>
          </cell>
          <cell r="J314" t="e">
            <v>#REF!</v>
          </cell>
          <cell r="K314" t="e">
            <v>#REF!</v>
          </cell>
          <cell r="L314" t="e">
            <v>#REF!</v>
          </cell>
          <cell r="M314" t="e">
            <v>#REF!</v>
          </cell>
          <cell r="N314" t="e">
            <v>#REF!</v>
          </cell>
          <cell r="O314" t="e">
            <v>#REF!</v>
          </cell>
          <cell r="P314" t="e">
            <v>#REF!</v>
          </cell>
          <cell r="Q314" t="e">
            <v>#REF!</v>
          </cell>
          <cell r="R314" t="e">
            <v>#REF!</v>
          </cell>
          <cell r="S314" t="e">
            <v>#REF!</v>
          </cell>
          <cell r="X314" t="e">
            <v>#REF!</v>
          </cell>
          <cell r="Y314" t="e">
            <v>#REF!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  <cell r="AD314" t="e">
            <v>#REF!</v>
          </cell>
          <cell r="AE314" t="e">
            <v>#REF!</v>
          </cell>
          <cell r="AF314" t="e">
            <v>#REF!</v>
          </cell>
          <cell r="AG314" t="e">
            <v>#REF!</v>
          </cell>
          <cell r="AH314" t="e">
            <v>#REF!</v>
          </cell>
          <cell r="AI314" t="e">
            <v>#REF!</v>
          </cell>
          <cell r="AJ314" t="e">
            <v>#REF!</v>
          </cell>
          <cell r="AK314" t="e">
            <v>#REF!</v>
          </cell>
          <cell r="AL314" t="e">
            <v>#REF!</v>
          </cell>
          <cell r="AM314" t="e">
            <v>#REF!</v>
          </cell>
          <cell r="AN314" t="e">
            <v>#REF!</v>
          </cell>
          <cell r="AO314" t="e">
            <v>#REF!</v>
          </cell>
          <cell r="AP314" t="e">
            <v>#REF!</v>
          </cell>
          <cell r="AQ314" t="e">
            <v>#REF!</v>
          </cell>
          <cell r="AR314" t="e">
            <v>#REF!</v>
          </cell>
          <cell r="AS314" t="e">
            <v>#REF!</v>
          </cell>
          <cell r="AT314" t="e">
            <v>#REF!</v>
          </cell>
          <cell r="AU314" t="e">
            <v>#REF!</v>
          </cell>
          <cell r="AV314" t="e">
            <v>#REF!</v>
          </cell>
          <cell r="AW314" t="e">
            <v>#REF!</v>
          </cell>
          <cell r="AX314" t="e">
            <v>#REF!</v>
          </cell>
          <cell r="AY314" t="e">
            <v>#REF!</v>
          </cell>
          <cell r="AZ314" t="e">
            <v>#REF!</v>
          </cell>
          <cell r="BA314" t="e">
            <v>#REF!</v>
          </cell>
          <cell r="BB314" t="e">
            <v>#REF!</v>
          </cell>
          <cell r="BC314" t="e">
            <v>#REF!</v>
          </cell>
          <cell r="BD314" t="e">
            <v>#REF!</v>
          </cell>
          <cell r="BE314" t="e">
            <v>#REF!</v>
          </cell>
          <cell r="BF314" t="e">
            <v>#REF!</v>
          </cell>
          <cell r="BG314" t="e">
            <v>#REF!</v>
          </cell>
          <cell r="BH314" t="e">
            <v>#REF!</v>
          </cell>
          <cell r="BI314" t="e">
            <v>#REF!</v>
          </cell>
          <cell r="BJ314" t="e">
            <v>#REF!</v>
          </cell>
          <cell r="BK314" t="e">
            <v>#REF!</v>
          </cell>
          <cell r="BL314" t="e">
            <v>#REF!</v>
          </cell>
          <cell r="BM314" t="e">
            <v>#REF!</v>
          </cell>
          <cell r="BN314" t="e">
            <v>#REF!</v>
          </cell>
          <cell r="BO314" t="e">
            <v>#REF!</v>
          </cell>
          <cell r="BP314" t="e">
            <v>#REF!</v>
          </cell>
          <cell r="BQ314" t="e">
            <v>#REF!</v>
          </cell>
          <cell r="BR314" t="e">
            <v>#REF!</v>
          </cell>
          <cell r="BS314" t="e">
            <v>#REF!</v>
          </cell>
          <cell r="BT314" t="e">
            <v>#REF!</v>
          </cell>
          <cell r="BU314" t="e">
            <v>#REF!</v>
          </cell>
          <cell r="BV314" t="e">
            <v>#REF!</v>
          </cell>
          <cell r="BW314" t="e">
            <v>#REF!</v>
          </cell>
          <cell r="BX314" t="e">
            <v>#REF!</v>
          </cell>
          <cell r="BY314" t="e">
            <v>#REF!</v>
          </cell>
          <cell r="BZ314" t="e">
            <v>#REF!</v>
          </cell>
          <cell r="CA314" t="e">
            <v>#REF!</v>
          </cell>
          <cell r="CB314" t="e">
            <v>#REF!</v>
          </cell>
          <cell r="CC314" t="e">
            <v>#REF!</v>
          </cell>
          <cell r="CD314" t="e">
            <v>#REF!</v>
          </cell>
          <cell r="CE314" t="e">
            <v>#REF!</v>
          </cell>
          <cell r="CF314" t="e">
            <v>#REF!</v>
          </cell>
          <cell r="CG314" t="e">
            <v>#REF!</v>
          </cell>
          <cell r="CH314" t="e">
            <v>#REF!</v>
          </cell>
          <cell r="CI314" t="e">
            <v>#REF!</v>
          </cell>
          <cell r="CJ314" t="e">
            <v>#REF!</v>
          </cell>
          <cell r="CK314" t="e">
            <v>#REF!</v>
          </cell>
          <cell r="CL314" t="e">
            <v>#REF!</v>
          </cell>
          <cell r="CM314" t="e">
            <v>#REF!</v>
          </cell>
          <cell r="CN314" t="e">
            <v>#REF!</v>
          </cell>
          <cell r="CO314" t="e">
            <v>#REF!</v>
          </cell>
          <cell r="CP314" t="e">
            <v>#REF!</v>
          </cell>
          <cell r="CQ314" t="e">
            <v>#REF!</v>
          </cell>
          <cell r="CR314" t="e">
            <v>#REF!</v>
          </cell>
          <cell r="CS314" t="e">
            <v>#REF!</v>
          </cell>
          <cell r="CT314" t="e">
            <v>#REF!</v>
          </cell>
          <cell r="CU314" t="e">
            <v>#REF!</v>
          </cell>
          <cell r="CV314" t="e">
            <v>#REF!</v>
          </cell>
          <cell r="CW314" t="e">
            <v>#REF!</v>
          </cell>
          <cell r="CX314" t="e">
            <v>#REF!</v>
          </cell>
          <cell r="CY314" t="e">
            <v>#REF!</v>
          </cell>
          <cell r="CZ314" t="e">
            <v>#REF!</v>
          </cell>
          <cell r="DA314" t="e">
            <v>#REF!</v>
          </cell>
          <cell r="DB314" t="e">
            <v>#REF!</v>
          </cell>
          <cell r="DC314" t="e">
            <v>#REF!</v>
          </cell>
          <cell r="DD314" t="e">
            <v>#REF!</v>
          </cell>
          <cell r="DE314" t="e">
            <v>#REF!</v>
          </cell>
          <cell r="DF314" t="e">
            <v>#REF!</v>
          </cell>
          <cell r="DG314" t="e">
            <v>#REF!</v>
          </cell>
          <cell r="DH314" t="e">
            <v>#REF!</v>
          </cell>
          <cell r="DI314" t="e">
            <v>#REF!</v>
          </cell>
          <cell r="DJ314" t="e">
            <v>#REF!</v>
          </cell>
          <cell r="DK314" t="e">
            <v>#REF!</v>
          </cell>
          <cell r="DL314" t="e">
            <v>#REF!</v>
          </cell>
          <cell r="DM314" t="e">
            <v>#REF!</v>
          </cell>
          <cell r="DN314" t="e">
            <v>#REF!</v>
          </cell>
          <cell r="DO314" t="e">
            <v>#REF!</v>
          </cell>
          <cell r="DP314" t="e">
            <v>#REF!</v>
          </cell>
          <cell r="DQ314" t="e">
            <v>#REF!</v>
          </cell>
          <cell r="DR314" t="e">
            <v>#REF!</v>
          </cell>
          <cell r="DS314" t="e">
            <v>#REF!</v>
          </cell>
          <cell r="DT314" t="e">
            <v>#REF!</v>
          </cell>
          <cell r="DU314" t="e">
            <v>#REF!</v>
          </cell>
          <cell r="DV314" t="e">
            <v>#REF!</v>
          </cell>
          <cell r="DW314" t="e">
            <v>#REF!</v>
          </cell>
          <cell r="DX314" t="e">
            <v>#REF!</v>
          </cell>
          <cell r="DY314" t="e">
            <v>#REF!</v>
          </cell>
          <cell r="DZ314" t="e">
            <v>#REF!</v>
          </cell>
          <cell r="EA314" t="e">
            <v>#REF!</v>
          </cell>
          <cell r="EB314" t="e">
            <v>#REF!</v>
          </cell>
          <cell r="EC314" t="e">
            <v>#REF!</v>
          </cell>
          <cell r="ED314" t="e">
            <v>#REF!</v>
          </cell>
          <cell r="EE314" t="e">
            <v>#REF!</v>
          </cell>
          <cell r="EF314" t="e">
            <v>#REF!</v>
          </cell>
          <cell r="EG314" t="e">
            <v>#REF!</v>
          </cell>
          <cell r="EH314" t="e">
            <v>#REF!</v>
          </cell>
          <cell r="EI314" t="e">
            <v>#REF!</v>
          </cell>
          <cell r="EJ314" t="e">
            <v>#REF!</v>
          </cell>
          <cell r="EK314" t="e">
            <v>#REF!</v>
          </cell>
          <cell r="EL314" t="e">
            <v>#REF!</v>
          </cell>
          <cell r="EM314" t="e">
            <v>#REF!</v>
          </cell>
          <cell r="EN314" t="e">
            <v>#REF!</v>
          </cell>
          <cell r="EO314" t="e">
            <v>#REF!</v>
          </cell>
          <cell r="EP314" t="e">
            <v>#REF!</v>
          </cell>
          <cell r="EQ314" t="e">
            <v>#REF!</v>
          </cell>
          <cell r="ER314" t="e">
            <v>#REF!</v>
          </cell>
          <cell r="ES314" t="e">
            <v>#REF!</v>
          </cell>
          <cell r="ET314" t="e">
            <v>#REF!</v>
          </cell>
          <cell r="EU314" t="e">
            <v>#REF!</v>
          </cell>
          <cell r="EV314" t="e">
            <v>#REF!</v>
          </cell>
          <cell r="EW314" t="e">
            <v>#REF!</v>
          </cell>
          <cell r="EX314" t="e">
            <v>#REF!</v>
          </cell>
          <cell r="EY314" t="e">
            <v>#REF!</v>
          </cell>
          <cell r="EZ314" t="e">
            <v>#REF!</v>
          </cell>
          <cell r="FA314" t="e">
            <v>#REF!</v>
          </cell>
          <cell r="FB314" t="e">
            <v>#REF!</v>
          </cell>
          <cell r="FC314" t="e">
            <v>#REF!</v>
          </cell>
          <cell r="FD314" t="e">
            <v>#REF!</v>
          </cell>
          <cell r="FE314" t="e">
            <v>#REF!</v>
          </cell>
          <cell r="FF314" t="e">
            <v>#REF!</v>
          </cell>
          <cell r="FG314" t="e">
            <v>#REF!</v>
          </cell>
          <cell r="FH314" t="e">
            <v>#REF!</v>
          </cell>
          <cell r="FI314" t="e">
            <v>#REF!</v>
          </cell>
          <cell r="FJ314" t="e">
            <v>#REF!</v>
          </cell>
          <cell r="FK314" t="e">
            <v>#REF!</v>
          </cell>
          <cell r="FL314" t="e">
            <v>#REF!</v>
          </cell>
          <cell r="FM314" t="e">
            <v>#REF!</v>
          </cell>
          <cell r="FN314" t="e">
            <v>#REF!</v>
          </cell>
          <cell r="FO314" t="e">
            <v>#REF!</v>
          </cell>
          <cell r="FP314" t="e">
            <v>#REF!</v>
          </cell>
          <cell r="FQ314" t="e">
            <v>#REF!</v>
          </cell>
          <cell r="FR314" t="e">
            <v>#REF!</v>
          </cell>
          <cell r="FS314" t="e">
            <v>#REF!</v>
          </cell>
          <cell r="FT314" t="e">
            <v>#REF!</v>
          </cell>
          <cell r="FU314" t="e">
            <v>#REF!</v>
          </cell>
          <cell r="FV314" t="e">
            <v>#REF!</v>
          </cell>
          <cell r="FW314" t="e">
            <v>#REF!</v>
          </cell>
          <cell r="FX314" t="e">
            <v>#REF!</v>
          </cell>
          <cell r="FY314" t="e">
            <v>#REF!</v>
          </cell>
          <cell r="FZ314" t="e">
            <v>#REF!</v>
          </cell>
          <cell r="GA314" t="e">
            <v>#REF!</v>
          </cell>
          <cell r="GB314" t="e">
            <v>#REF!</v>
          </cell>
          <cell r="GC314" t="e">
            <v>#REF!</v>
          </cell>
          <cell r="GD314" t="e">
            <v>#REF!</v>
          </cell>
          <cell r="GE314" t="e">
            <v>#REF!</v>
          </cell>
          <cell r="GF314" t="e">
            <v>#REF!</v>
          </cell>
          <cell r="GG314" t="e">
            <v>#REF!</v>
          </cell>
          <cell r="GH314" t="e">
            <v>#REF!</v>
          </cell>
          <cell r="GI314" t="e">
            <v>#REF!</v>
          </cell>
          <cell r="GJ314" t="e">
            <v>#REF!</v>
          </cell>
          <cell r="GK314" t="e">
            <v>#REF!</v>
          </cell>
          <cell r="GL314" t="e">
            <v>#REF!</v>
          </cell>
          <cell r="GM314" t="e">
            <v>#REF!</v>
          </cell>
          <cell r="GN314" t="e">
            <v>#REF!</v>
          </cell>
          <cell r="GO314" t="e">
            <v>#REF!</v>
          </cell>
          <cell r="GP314" t="e">
            <v>#REF!</v>
          </cell>
          <cell r="GQ314" t="e">
            <v>#REF!</v>
          </cell>
          <cell r="GR314" t="e">
            <v>#REF!</v>
          </cell>
          <cell r="GS314" t="e">
            <v>#REF!</v>
          </cell>
          <cell r="GT314" t="e">
            <v>#REF!</v>
          </cell>
          <cell r="GU314" t="e">
            <v>#REF!</v>
          </cell>
          <cell r="GV314" t="e">
            <v>#REF!</v>
          </cell>
          <cell r="GW314" t="e">
            <v>#REF!</v>
          </cell>
          <cell r="GX314" t="e">
            <v>#REF!</v>
          </cell>
          <cell r="GY314" t="e">
            <v>#REF!</v>
          </cell>
          <cell r="GZ314" t="e">
            <v>#REF!</v>
          </cell>
          <cell r="HA314" t="e">
            <v>#REF!</v>
          </cell>
          <cell r="HB314" t="e">
            <v>#REF!</v>
          </cell>
          <cell r="HC314" t="e">
            <v>#REF!</v>
          </cell>
          <cell r="HD314" t="e">
            <v>#REF!</v>
          </cell>
          <cell r="HE314" t="e">
            <v>#REF!</v>
          </cell>
          <cell r="HF314" t="e">
            <v>#REF!</v>
          </cell>
          <cell r="HG314" t="e">
            <v>#REF!</v>
          </cell>
          <cell r="HH314" t="e">
            <v>#REF!</v>
          </cell>
          <cell r="HI314" t="e">
            <v>#REF!</v>
          </cell>
          <cell r="HJ314" t="e">
            <v>#REF!</v>
          </cell>
          <cell r="HK314" t="e">
            <v>#REF!</v>
          </cell>
          <cell r="HL314" t="e">
            <v>#REF!</v>
          </cell>
          <cell r="HM314" t="e">
            <v>#REF!</v>
          </cell>
          <cell r="HN314" t="e">
            <v>#REF!</v>
          </cell>
          <cell r="HO314" t="e">
            <v>#REF!</v>
          </cell>
          <cell r="HP314" t="e">
            <v>#REF!</v>
          </cell>
          <cell r="HQ314" t="e">
            <v>#REF!</v>
          </cell>
          <cell r="HR314" t="e">
            <v>#REF!</v>
          </cell>
          <cell r="HS314" t="e">
            <v>#REF!</v>
          </cell>
          <cell r="HT314" t="e">
            <v>#REF!</v>
          </cell>
          <cell r="HU314" t="e">
            <v>#REF!</v>
          </cell>
          <cell r="HV314" t="e">
            <v>#REF!</v>
          </cell>
          <cell r="HW314" t="e">
            <v>#REF!</v>
          </cell>
          <cell r="HX314" t="e">
            <v>#REF!</v>
          </cell>
          <cell r="HY314" t="e">
            <v>#REF!</v>
          </cell>
          <cell r="HZ314" t="e">
            <v>#REF!</v>
          </cell>
          <cell r="IA314" t="e">
            <v>#REF!</v>
          </cell>
          <cell r="IB314" t="e">
            <v>#REF!</v>
          </cell>
          <cell r="IC314" t="e">
            <v>#REF!</v>
          </cell>
          <cell r="ID314" t="e">
            <v>#REF!</v>
          </cell>
          <cell r="IE314" t="e">
            <v>#REF!</v>
          </cell>
          <cell r="IF314" t="e">
            <v>#REF!</v>
          </cell>
          <cell r="IG314" t="e">
            <v>#REF!</v>
          </cell>
          <cell r="IH314" t="e">
            <v>#REF!</v>
          </cell>
          <cell r="II314" t="e">
            <v>#REF!</v>
          </cell>
          <cell r="IJ314" t="e">
            <v>#REF!</v>
          </cell>
          <cell r="IK314" t="e">
            <v>#REF!</v>
          </cell>
          <cell r="IL314" t="e">
            <v>#REF!</v>
          </cell>
          <cell r="IM314" t="e">
            <v>#REF!</v>
          </cell>
          <cell r="IN314" t="e">
            <v>#REF!</v>
          </cell>
          <cell r="IO314" t="e">
            <v>#REF!</v>
          </cell>
          <cell r="IP314" t="e">
            <v>#REF!</v>
          </cell>
          <cell r="IQ314" t="e">
            <v>#REF!</v>
          </cell>
          <cell r="IR314" t="e">
            <v>#REF!</v>
          </cell>
          <cell r="IS314" t="e">
            <v>#REF!</v>
          </cell>
          <cell r="IT314" t="e">
            <v>#REF!</v>
          </cell>
          <cell r="IU314" t="e">
            <v>#REF!</v>
          </cell>
          <cell r="IV314" t="e">
            <v>#REF!</v>
          </cell>
          <cell r="IW314" t="e">
            <v>#REF!</v>
          </cell>
          <cell r="IX314" t="e">
            <v>#REF!</v>
          </cell>
          <cell r="IY314" t="e">
            <v>#REF!</v>
          </cell>
          <cell r="IZ314" t="e">
            <v>#REF!</v>
          </cell>
          <cell r="JA314" t="e">
            <v>#REF!</v>
          </cell>
          <cell r="JB314" t="e">
            <v>#REF!</v>
          </cell>
          <cell r="JC314" t="e">
            <v>#REF!</v>
          </cell>
          <cell r="JD314" t="e">
            <v>#REF!</v>
          </cell>
          <cell r="JE314" t="e">
            <v>#REF!</v>
          </cell>
          <cell r="JF314" t="e">
            <v>#REF!</v>
          </cell>
          <cell r="JG314" t="e">
            <v>#REF!</v>
          </cell>
          <cell r="JH314" t="e">
            <v>#REF!</v>
          </cell>
          <cell r="JI314" t="e">
            <v>#REF!</v>
          </cell>
          <cell r="JJ314" t="e">
            <v>#REF!</v>
          </cell>
          <cell r="JK314" t="e">
            <v>#REF!</v>
          </cell>
        </row>
        <row r="315">
          <cell r="C315" t="str">
            <v>Hokchi</v>
          </cell>
          <cell r="D315" t="str">
            <v>4.1.28</v>
          </cell>
          <cell r="E315" t="str">
            <v>Hokchi4.1.28</v>
          </cell>
          <cell r="F315" t="e">
            <v>#REF!</v>
          </cell>
          <cell r="G315" t="e">
            <v>#REF!</v>
          </cell>
          <cell r="H315" t="e">
            <v>#REF!</v>
          </cell>
          <cell r="I315" t="e">
            <v>#REF!</v>
          </cell>
          <cell r="J315" t="e">
            <v>#REF!</v>
          </cell>
          <cell r="K315" t="e">
            <v>#REF!</v>
          </cell>
          <cell r="L315" t="e">
            <v>#REF!</v>
          </cell>
          <cell r="M315" t="e">
            <v>#REF!</v>
          </cell>
          <cell r="N315" t="e">
            <v>#REF!</v>
          </cell>
          <cell r="O315" t="e">
            <v>#REF!</v>
          </cell>
          <cell r="P315" t="e">
            <v>#REF!</v>
          </cell>
          <cell r="Q315" t="e">
            <v>#REF!</v>
          </cell>
          <cell r="R315" t="e">
            <v>#REF!</v>
          </cell>
          <cell r="S315" t="e">
            <v>#REF!</v>
          </cell>
          <cell r="X315" t="e">
            <v>#REF!</v>
          </cell>
          <cell r="Y315" t="e">
            <v>#REF!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  <cell r="AD315" t="e">
            <v>#REF!</v>
          </cell>
          <cell r="AE315" t="e">
            <v>#REF!</v>
          </cell>
          <cell r="AF315" t="e">
            <v>#REF!</v>
          </cell>
          <cell r="AG315" t="e">
            <v>#REF!</v>
          </cell>
          <cell r="AH315" t="e">
            <v>#REF!</v>
          </cell>
          <cell r="AI315" t="e">
            <v>#REF!</v>
          </cell>
          <cell r="AJ315" t="e">
            <v>#REF!</v>
          </cell>
          <cell r="AK315" t="e">
            <v>#REF!</v>
          </cell>
          <cell r="AL315" t="e">
            <v>#REF!</v>
          </cell>
          <cell r="AM315" t="e">
            <v>#REF!</v>
          </cell>
          <cell r="AN315" t="e">
            <v>#REF!</v>
          </cell>
          <cell r="AO315" t="e">
            <v>#REF!</v>
          </cell>
          <cell r="AP315" t="e">
            <v>#REF!</v>
          </cell>
          <cell r="AQ315" t="e">
            <v>#REF!</v>
          </cell>
          <cell r="AR315" t="e">
            <v>#REF!</v>
          </cell>
          <cell r="AS315" t="e">
            <v>#REF!</v>
          </cell>
          <cell r="AT315" t="e">
            <v>#REF!</v>
          </cell>
          <cell r="AU315" t="e">
            <v>#REF!</v>
          </cell>
          <cell r="AV315" t="e">
            <v>#REF!</v>
          </cell>
          <cell r="AW315" t="e">
            <v>#REF!</v>
          </cell>
          <cell r="AX315" t="e">
            <v>#REF!</v>
          </cell>
          <cell r="AY315" t="e">
            <v>#REF!</v>
          </cell>
          <cell r="AZ315" t="e">
            <v>#REF!</v>
          </cell>
          <cell r="BA315" t="e">
            <v>#REF!</v>
          </cell>
          <cell r="BB315" t="e">
            <v>#REF!</v>
          </cell>
          <cell r="BC315" t="e">
            <v>#REF!</v>
          </cell>
          <cell r="BD315" t="e">
            <v>#REF!</v>
          </cell>
          <cell r="BE315" t="e">
            <v>#REF!</v>
          </cell>
          <cell r="BF315" t="e">
            <v>#REF!</v>
          </cell>
          <cell r="BG315" t="e">
            <v>#REF!</v>
          </cell>
          <cell r="BH315" t="e">
            <v>#REF!</v>
          </cell>
          <cell r="BI315" t="e">
            <v>#REF!</v>
          </cell>
          <cell r="BJ315" t="e">
            <v>#REF!</v>
          </cell>
          <cell r="BK315" t="e">
            <v>#REF!</v>
          </cell>
          <cell r="BL315" t="e">
            <v>#REF!</v>
          </cell>
          <cell r="BM315" t="e">
            <v>#REF!</v>
          </cell>
          <cell r="BN315" t="e">
            <v>#REF!</v>
          </cell>
          <cell r="BO315" t="e">
            <v>#REF!</v>
          </cell>
          <cell r="BP315" t="e">
            <v>#REF!</v>
          </cell>
          <cell r="BQ315" t="e">
            <v>#REF!</v>
          </cell>
          <cell r="BR315" t="e">
            <v>#REF!</v>
          </cell>
          <cell r="BS315" t="e">
            <v>#REF!</v>
          </cell>
          <cell r="BT315" t="e">
            <v>#REF!</v>
          </cell>
          <cell r="BU315" t="e">
            <v>#REF!</v>
          </cell>
          <cell r="BV315" t="e">
            <v>#REF!</v>
          </cell>
          <cell r="BW315" t="e">
            <v>#REF!</v>
          </cell>
          <cell r="BX315" t="e">
            <v>#REF!</v>
          </cell>
          <cell r="BY315" t="e">
            <v>#REF!</v>
          </cell>
          <cell r="BZ315" t="e">
            <v>#REF!</v>
          </cell>
          <cell r="CA315" t="e">
            <v>#REF!</v>
          </cell>
          <cell r="CB315" t="e">
            <v>#REF!</v>
          </cell>
          <cell r="CC315" t="e">
            <v>#REF!</v>
          </cell>
          <cell r="CD315" t="e">
            <v>#REF!</v>
          </cell>
          <cell r="CE315" t="e">
            <v>#REF!</v>
          </cell>
          <cell r="CF315" t="e">
            <v>#REF!</v>
          </cell>
          <cell r="CG315" t="e">
            <v>#REF!</v>
          </cell>
          <cell r="CH315" t="e">
            <v>#REF!</v>
          </cell>
          <cell r="CI315" t="e">
            <v>#REF!</v>
          </cell>
          <cell r="CJ315" t="e">
            <v>#REF!</v>
          </cell>
          <cell r="CK315" t="e">
            <v>#REF!</v>
          </cell>
          <cell r="CL315" t="e">
            <v>#REF!</v>
          </cell>
          <cell r="CM315" t="e">
            <v>#REF!</v>
          </cell>
          <cell r="CN315" t="e">
            <v>#REF!</v>
          </cell>
          <cell r="CO315" t="e">
            <v>#REF!</v>
          </cell>
          <cell r="CP315" t="e">
            <v>#REF!</v>
          </cell>
          <cell r="CQ315" t="e">
            <v>#REF!</v>
          </cell>
          <cell r="CR315" t="e">
            <v>#REF!</v>
          </cell>
          <cell r="CS315" t="e">
            <v>#REF!</v>
          </cell>
          <cell r="CT315" t="e">
            <v>#REF!</v>
          </cell>
          <cell r="CU315" t="e">
            <v>#REF!</v>
          </cell>
          <cell r="CV315" t="e">
            <v>#REF!</v>
          </cell>
          <cell r="CW315" t="e">
            <v>#REF!</v>
          </cell>
          <cell r="CX315" t="e">
            <v>#REF!</v>
          </cell>
          <cell r="CY315" t="e">
            <v>#REF!</v>
          </cell>
          <cell r="CZ315" t="e">
            <v>#REF!</v>
          </cell>
          <cell r="DA315" t="e">
            <v>#REF!</v>
          </cell>
          <cell r="DB315" t="e">
            <v>#REF!</v>
          </cell>
          <cell r="DC315" t="e">
            <v>#REF!</v>
          </cell>
          <cell r="DD315" t="e">
            <v>#REF!</v>
          </cell>
          <cell r="DE315" t="e">
            <v>#REF!</v>
          </cell>
          <cell r="DF315" t="e">
            <v>#REF!</v>
          </cell>
          <cell r="DG315" t="e">
            <v>#REF!</v>
          </cell>
          <cell r="DH315" t="e">
            <v>#REF!</v>
          </cell>
          <cell r="DI315" t="e">
            <v>#REF!</v>
          </cell>
          <cell r="DJ315" t="e">
            <v>#REF!</v>
          </cell>
          <cell r="DK315" t="e">
            <v>#REF!</v>
          </cell>
          <cell r="DL315" t="e">
            <v>#REF!</v>
          </cell>
          <cell r="DM315" t="e">
            <v>#REF!</v>
          </cell>
          <cell r="DN315" t="e">
            <v>#REF!</v>
          </cell>
          <cell r="DO315" t="e">
            <v>#REF!</v>
          </cell>
          <cell r="DP315" t="e">
            <v>#REF!</v>
          </cell>
          <cell r="DQ315" t="e">
            <v>#REF!</v>
          </cell>
          <cell r="DR315" t="e">
            <v>#REF!</v>
          </cell>
          <cell r="DS315" t="e">
            <v>#REF!</v>
          </cell>
          <cell r="DT315" t="e">
            <v>#REF!</v>
          </cell>
          <cell r="DU315" t="e">
            <v>#REF!</v>
          </cell>
          <cell r="DV315" t="e">
            <v>#REF!</v>
          </cell>
          <cell r="DW315" t="e">
            <v>#REF!</v>
          </cell>
          <cell r="DX315" t="e">
            <v>#REF!</v>
          </cell>
          <cell r="DY315" t="e">
            <v>#REF!</v>
          </cell>
          <cell r="DZ315" t="e">
            <v>#REF!</v>
          </cell>
          <cell r="EA315" t="e">
            <v>#REF!</v>
          </cell>
          <cell r="EB315" t="e">
            <v>#REF!</v>
          </cell>
          <cell r="EC315" t="e">
            <v>#REF!</v>
          </cell>
          <cell r="ED315" t="e">
            <v>#REF!</v>
          </cell>
          <cell r="EE315" t="e">
            <v>#REF!</v>
          </cell>
          <cell r="EF315" t="e">
            <v>#REF!</v>
          </cell>
          <cell r="EG315" t="e">
            <v>#REF!</v>
          </cell>
          <cell r="EH315" t="e">
            <v>#REF!</v>
          </cell>
          <cell r="EI315" t="e">
            <v>#REF!</v>
          </cell>
          <cell r="EJ315" t="e">
            <v>#REF!</v>
          </cell>
          <cell r="EK315" t="e">
            <v>#REF!</v>
          </cell>
          <cell r="EL315" t="e">
            <v>#REF!</v>
          </cell>
          <cell r="EM315" t="e">
            <v>#REF!</v>
          </cell>
          <cell r="EN315" t="e">
            <v>#REF!</v>
          </cell>
          <cell r="EO315" t="e">
            <v>#REF!</v>
          </cell>
          <cell r="EP315" t="e">
            <v>#REF!</v>
          </cell>
          <cell r="EQ315" t="e">
            <v>#REF!</v>
          </cell>
          <cell r="ER315" t="e">
            <v>#REF!</v>
          </cell>
          <cell r="ES315" t="e">
            <v>#REF!</v>
          </cell>
          <cell r="ET315" t="e">
            <v>#REF!</v>
          </cell>
          <cell r="EU315" t="e">
            <v>#REF!</v>
          </cell>
          <cell r="EV315" t="e">
            <v>#REF!</v>
          </cell>
          <cell r="EW315" t="e">
            <v>#REF!</v>
          </cell>
          <cell r="EX315" t="e">
            <v>#REF!</v>
          </cell>
          <cell r="EY315" t="e">
            <v>#REF!</v>
          </cell>
          <cell r="EZ315" t="e">
            <v>#REF!</v>
          </cell>
          <cell r="FA315" t="e">
            <v>#REF!</v>
          </cell>
          <cell r="FB315" t="e">
            <v>#REF!</v>
          </cell>
          <cell r="FC315" t="e">
            <v>#REF!</v>
          </cell>
          <cell r="FD315" t="e">
            <v>#REF!</v>
          </cell>
          <cell r="FE315" t="e">
            <v>#REF!</v>
          </cell>
          <cell r="FF315" t="e">
            <v>#REF!</v>
          </cell>
          <cell r="FG315" t="e">
            <v>#REF!</v>
          </cell>
          <cell r="FH315" t="e">
            <v>#REF!</v>
          </cell>
          <cell r="FI315" t="e">
            <v>#REF!</v>
          </cell>
          <cell r="FJ315" t="e">
            <v>#REF!</v>
          </cell>
          <cell r="FK315" t="e">
            <v>#REF!</v>
          </cell>
          <cell r="FL315" t="e">
            <v>#REF!</v>
          </cell>
          <cell r="FM315" t="e">
            <v>#REF!</v>
          </cell>
          <cell r="FN315" t="e">
            <v>#REF!</v>
          </cell>
          <cell r="FO315" t="e">
            <v>#REF!</v>
          </cell>
          <cell r="FP315" t="e">
            <v>#REF!</v>
          </cell>
          <cell r="FQ315" t="e">
            <v>#REF!</v>
          </cell>
          <cell r="FR315" t="e">
            <v>#REF!</v>
          </cell>
          <cell r="FS315" t="e">
            <v>#REF!</v>
          </cell>
          <cell r="FT315" t="e">
            <v>#REF!</v>
          </cell>
          <cell r="FU315" t="e">
            <v>#REF!</v>
          </cell>
          <cell r="FV315" t="e">
            <v>#REF!</v>
          </cell>
          <cell r="FW315" t="e">
            <v>#REF!</v>
          </cell>
          <cell r="FX315" t="e">
            <v>#REF!</v>
          </cell>
          <cell r="FY315" t="e">
            <v>#REF!</v>
          </cell>
          <cell r="FZ315" t="e">
            <v>#REF!</v>
          </cell>
          <cell r="GA315" t="e">
            <v>#REF!</v>
          </cell>
          <cell r="GB315" t="e">
            <v>#REF!</v>
          </cell>
          <cell r="GC315" t="e">
            <v>#REF!</v>
          </cell>
          <cell r="GD315" t="e">
            <v>#REF!</v>
          </cell>
          <cell r="GE315" t="e">
            <v>#REF!</v>
          </cell>
          <cell r="GF315" t="e">
            <v>#REF!</v>
          </cell>
          <cell r="GG315" t="e">
            <v>#REF!</v>
          </cell>
          <cell r="GH315" t="e">
            <v>#REF!</v>
          </cell>
          <cell r="GI315" t="e">
            <v>#REF!</v>
          </cell>
          <cell r="GJ315" t="e">
            <v>#REF!</v>
          </cell>
          <cell r="GK315" t="e">
            <v>#REF!</v>
          </cell>
          <cell r="GL315" t="e">
            <v>#REF!</v>
          </cell>
          <cell r="GM315" t="e">
            <v>#REF!</v>
          </cell>
          <cell r="GN315" t="e">
            <v>#REF!</v>
          </cell>
          <cell r="GO315" t="e">
            <v>#REF!</v>
          </cell>
          <cell r="GP315" t="e">
            <v>#REF!</v>
          </cell>
          <cell r="GQ315" t="e">
            <v>#REF!</v>
          </cell>
          <cell r="GR315" t="e">
            <v>#REF!</v>
          </cell>
          <cell r="GS315" t="e">
            <v>#REF!</v>
          </cell>
          <cell r="GT315" t="e">
            <v>#REF!</v>
          </cell>
          <cell r="GU315" t="e">
            <v>#REF!</v>
          </cell>
          <cell r="GV315" t="e">
            <v>#REF!</v>
          </cell>
          <cell r="GW315" t="e">
            <v>#REF!</v>
          </cell>
          <cell r="GX315" t="e">
            <v>#REF!</v>
          </cell>
          <cell r="GY315" t="e">
            <v>#REF!</v>
          </cell>
          <cell r="GZ315" t="e">
            <v>#REF!</v>
          </cell>
          <cell r="HA315" t="e">
            <v>#REF!</v>
          </cell>
          <cell r="HB315" t="e">
            <v>#REF!</v>
          </cell>
          <cell r="HC315" t="e">
            <v>#REF!</v>
          </cell>
          <cell r="HD315" t="e">
            <v>#REF!</v>
          </cell>
          <cell r="HE315" t="e">
            <v>#REF!</v>
          </cell>
          <cell r="HF315" t="e">
            <v>#REF!</v>
          </cell>
          <cell r="HG315" t="e">
            <v>#REF!</v>
          </cell>
          <cell r="HH315" t="e">
            <v>#REF!</v>
          </cell>
          <cell r="HI315" t="e">
            <v>#REF!</v>
          </cell>
          <cell r="HJ315" t="e">
            <v>#REF!</v>
          </cell>
          <cell r="HK315" t="e">
            <v>#REF!</v>
          </cell>
          <cell r="HL315" t="e">
            <v>#REF!</v>
          </cell>
          <cell r="HM315" t="e">
            <v>#REF!</v>
          </cell>
          <cell r="HN315" t="e">
            <v>#REF!</v>
          </cell>
          <cell r="HO315" t="e">
            <v>#REF!</v>
          </cell>
          <cell r="HP315" t="e">
            <v>#REF!</v>
          </cell>
          <cell r="HQ315" t="e">
            <v>#REF!</v>
          </cell>
          <cell r="HR315" t="e">
            <v>#REF!</v>
          </cell>
          <cell r="HS315" t="e">
            <v>#REF!</v>
          </cell>
          <cell r="HT315" t="e">
            <v>#REF!</v>
          </cell>
          <cell r="HU315" t="e">
            <v>#REF!</v>
          </cell>
          <cell r="HV315" t="e">
            <v>#REF!</v>
          </cell>
          <cell r="HW315" t="e">
            <v>#REF!</v>
          </cell>
          <cell r="HX315" t="e">
            <v>#REF!</v>
          </cell>
          <cell r="HY315" t="e">
            <v>#REF!</v>
          </cell>
          <cell r="HZ315" t="e">
            <v>#REF!</v>
          </cell>
          <cell r="IA315" t="e">
            <v>#REF!</v>
          </cell>
          <cell r="IB315" t="e">
            <v>#REF!</v>
          </cell>
          <cell r="IC315" t="e">
            <v>#REF!</v>
          </cell>
          <cell r="ID315" t="e">
            <v>#REF!</v>
          </cell>
          <cell r="IE315" t="e">
            <v>#REF!</v>
          </cell>
          <cell r="IF315" t="e">
            <v>#REF!</v>
          </cell>
          <cell r="IG315" t="e">
            <v>#REF!</v>
          </cell>
          <cell r="IH315" t="e">
            <v>#REF!</v>
          </cell>
          <cell r="II315" t="e">
            <v>#REF!</v>
          </cell>
          <cell r="IJ315" t="e">
            <v>#REF!</v>
          </cell>
          <cell r="IK315" t="e">
            <v>#REF!</v>
          </cell>
          <cell r="IL315" t="e">
            <v>#REF!</v>
          </cell>
          <cell r="IM315" t="e">
            <v>#REF!</v>
          </cell>
          <cell r="IN315" t="e">
            <v>#REF!</v>
          </cell>
          <cell r="IO315" t="e">
            <v>#REF!</v>
          </cell>
          <cell r="IP315" t="e">
            <v>#REF!</v>
          </cell>
          <cell r="IQ315" t="e">
            <v>#REF!</v>
          </cell>
          <cell r="IR315" t="e">
            <v>#REF!</v>
          </cell>
          <cell r="IS315" t="e">
            <v>#REF!</v>
          </cell>
          <cell r="IT315" t="e">
            <v>#REF!</v>
          </cell>
          <cell r="IU315" t="e">
            <v>#REF!</v>
          </cell>
          <cell r="IV315" t="e">
            <v>#REF!</v>
          </cell>
          <cell r="IW315" t="e">
            <v>#REF!</v>
          </cell>
          <cell r="IX315" t="e">
            <v>#REF!</v>
          </cell>
          <cell r="IY315" t="e">
            <v>#REF!</v>
          </cell>
          <cell r="IZ315" t="e">
            <v>#REF!</v>
          </cell>
          <cell r="JA315" t="e">
            <v>#REF!</v>
          </cell>
          <cell r="JB315" t="e">
            <v>#REF!</v>
          </cell>
          <cell r="JC315" t="e">
            <v>#REF!</v>
          </cell>
          <cell r="JD315" t="e">
            <v>#REF!</v>
          </cell>
          <cell r="JE315" t="e">
            <v>#REF!</v>
          </cell>
          <cell r="JF315" t="e">
            <v>#REF!</v>
          </cell>
          <cell r="JG315" t="e">
            <v>#REF!</v>
          </cell>
          <cell r="JH315" t="e">
            <v>#REF!</v>
          </cell>
          <cell r="JI315" t="e">
            <v>#REF!</v>
          </cell>
          <cell r="JJ315" t="e">
            <v>#REF!</v>
          </cell>
          <cell r="JK315" t="e">
            <v>#REF!</v>
          </cell>
        </row>
        <row r="316">
          <cell r="C316" t="str">
            <v>Hokchi</v>
          </cell>
          <cell r="D316" t="str">
            <v>4.1.29</v>
          </cell>
          <cell r="E316" t="str">
            <v>Hokchi4.1.29</v>
          </cell>
          <cell r="F316" t="e">
            <v>#REF!</v>
          </cell>
          <cell r="G316" t="e">
            <v>#REF!</v>
          </cell>
          <cell r="H316" t="e">
            <v>#REF!</v>
          </cell>
          <cell r="I316" t="e">
            <v>#REF!</v>
          </cell>
          <cell r="J316" t="e">
            <v>#REF!</v>
          </cell>
          <cell r="K316" t="e">
            <v>#REF!</v>
          </cell>
          <cell r="L316" t="e">
            <v>#REF!</v>
          </cell>
          <cell r="M316" t="e">
            <v>#REF!</v>
          </cell>
          <cell r="N316" t="e">
            <v>#REF!</v>
          </cell>
          <cell r="O316" t="e">
            <v>#REF!</v>
          </cell>
          <cell r="P316" t="e">
            <v>#REF!</v>
          </cell>
          <cell r="Q316" t="e">
            <v>#REF!</v>
          </cell>
          <cell r="R316" t="e">
            <v>#REF!</v>
          </cell>
          <cell r="S316" t="e">
            <v>#REF!</v>
          </cell>
          <cell r="X316" t="e">
            <v>#REF!</v>
          </cell>
          <cell r="Y316" t="e">
            <v>#REF!</v>
          </cell>
          <cell r="Z316" t="e">
            <v>#REF!</v>
          </cell>
          <cell r="AA316" t="e">
            <v>#REF!</v>
          </cell>
          <cell r="AB316" t="e">
            <v>#REF!</v>
          </cell>
          <cell r="AC316" t="e">
            <v>#REF!</v>
          </cell>
          <cell r="AD316" t="e">
            <v>#REF!</v>
          </cell>
          <cell r="AE316" t="e">
            <v>#REF!</v>
          </cell>
          <cell r="AF316" t="e">
            <v>#REF!</v>
          </cell>
          <cell r="AG316" t="e">
            <v>#REF!</v>
          </cell>
          <cell r="AH316" t="e">
            <v>#REF!</v>
          </cell>
          <cell r="AI316" t="e">
            <v>#REF!</v>
          </cell>
          <cell r="AJ316" t="e">
            <v>#REF!</v>
          </cell>
          <cell r="AK316" t="e">
            <v>#REF!</v>
          </cell>
          <cell r="AL316" t="e">
            <v>#REF!</v>
          </cell>
          <cell r="AM316" t="e">
            <v>#REF!</v>
          </cell>
          <cell r="AN316" t="e">
            <v>#REF!</v>
          </cell>
          <cell r="AO316" t="e">
            <v>#REF!</v>
          </cell>
          <cell r="AP316" t="e">
            <v>#REF!</v>
          </cell>
          <cell r="AQ316" t="e">
            <v>#REF!</v>
          </cell>
          <cell r="AR316" t="e">
            <v>#REF!</v>
          </cell>
          <cell r="AS316" t="e">
            <v>#REF!</v>
          </cell>
          <cell r="AT316" t="e">
            <v>#REF!</v>
          </cell>
          <cell r="AU316" t="e">
            <v>#REF!</v>
          </cell>
          <cell r="AV316" t="e">
            <v>#REF!</v>
          </cell>
          <cell r="AW316" t="e">
            <v>#REF!</v>
          </cell>
          <cell r="AX316" t="e">
            <v>#REF!</v>
          </cell>
          <cell r="AY316" t="e">
            <v>#REF!</v>
          </cell>
          <cell r="AZ316" t="e">
            <v>#REF!</v>
          </cell>
          <cell r="BA316" t="e">
            <v>#REF!</v>
          </cell>
          <cell r="BB316" t="e">
            <v>#REF!</v>
          </cell>
          <cell r="BC316" t="e">
            <v>#REF!</v>
          </cell>
          <cell r="BD316" t="e">
            <v>#REF!</v>
          </cell>
          <cell r="BE316" t="e">
            <v>#REF!</v>
          </cell>
          <cell r="BF316" t="e">
            <v>#REF!</v>
          </cell>
          <cell r="BG316" t="e">
            <v>#REF!</v>
          </cell>
          <cell r="BH316" t="e">
            <v>#REF!</v>
          </cell>
          <cell r="BI316" t="e">
            <v>#REF!</v>
          </cell>
          <cell r="BJ316" t="e">
            <v>#REF!</v>
          </cell>
          <cell r="BK316" t="e">
            <v>#REF!</v>
          </cell>
          <cell r="BL316" t="e">
            <v>#REF!</v>
          </cell>
          <cell r="BM316" t="e">
            <v>#REF!</v>
          </cell>
          <cell r="BN316" t="e">
            <v>#REF!</v>
          </cell>
          <cell r="BO316" t="e">
            <v>#REF!</v>
          </cell>
          <cell r="BP316" t="e">
            <v>#REF!</v>
          </cell>
          <cell r="BQ316" t="e">
            <v>#REF!</v>
          </cell>
          <cell r="BR316" t="e">
            <v>#REF!</v>
          </cell>
          <cell r="BS316" t="e">
            <v>#REF!</v>
          </cell>
          <cell r="BT316" t="e">
            <v>#REF!</v>
          </cell>
          <cell r="BU316" t="e">
            <v>#REF!</v>
          </cell>
          <cell r="BV316" t="e">
            <v>#REF!</v>
          </cell>
          <cell r="BW316" t="e">
            <v>#REF!</v>
          </cell>
          <cell r="BX316" t="e">
            <v>#REF!</v>
          </cell>
          <cell r="BY316" t="e">
            <v>#REF!</v>
          </cell>
          <cell r="BZ316" t="e">
            <v>#REF!</v>
          </cell>
          <cell r="CA316" t="e">
            <v>#REF!</v>
          </cell>
          <cell r="CB316" t="e">
            <v>#REF!</v>
          </cell>
          <cell r="CC316" t="e">
            <v>#REF!</v>
          </cell>
          <cell r="CD316" t="e">
            <v>#REF!</v>
          </cell>
          <cell r="CE316" t="e">
            <v>#REF!</v>
          </cell>
          <cell r="CF316" t="e">
            <v>#REF!</v>
          </cell>
          <cell r="CG316" t="e">
            <v>#REF!</v>
          </cell>
          <cell r="CH316" t="e">
            <v>#REF!</v>
          </cell>
          <cell r="CI316" t="e">
            <v>#REF!</v>
          </cell>
          <cell r="CJ316" t="e">
            <v>#REF!</v>
          </cell>
          <cell r="CK316" t="e">
            <v>#REF!</v>
          </cell>
          <cell r="CL316" t="e">
            <v>#REF!</v>
          </cell>
          <cell r="CM316" t="e">
            <v>#REF!</v>
          </cell>
          <cell r="CN316" t="e">
            <v>#REF!</v>
          </cell>
          <cell r="CO316" t="e">
            <v>#REF!</v>
          </cell>
          <cell r="CP316" t="e">
            <v>#REF!</v>
          </cell>
          <cell r="CQ316" t="e">
            <v>#REF!</v>
          </cell>
          <cell r="CR316" t="e">
            <v>#REF!</v>
          </cell>
          <cell r="CS316" t="e">
            <v>#REF!</v>
          </cell>
          <cell r="CT316" t="e">
            <v>#REF!</v>
          </cell>
          <cell r="CU316" t="e">
            <v>#REF!</v>
          </cell>
          <cell r="CV316" t="e">
            <v>#REF!</v>
          </cell>
          <cell r="CW316" t="e">
            <v>#REF!</v>
          </cell>
          <cell r="CX316" t="e">
            <v>#REF!</v>
          </cell>
          <cell r="CY316" t="e">
            <v>#REF!</v>
          </cell>
          <cell r="CZ316" t="e">
            <v>#REF!</v>
          </cell>
          <cell r="DA316" t="e">
            <v>#REF!</v>
          </cell>
          <cell r="DB316" t="e">
            <v>#REF!</v>
          </cell>
          <cell r="DC316" t="e">
            <v>#REF!</v>
          </cell>
          <cell r="DD316" t="e">
            <v>#REF!</v>
          </cell>
          <cell r="DE316" t="e">
            <v>#REF!</v>
          </cell>
          <cell r="DF316" t="e">
            <v>#REF!</v>
          </cell>
          <cell r="DG316" t="e">
            <v>#REF!</v>
          </cell>
          <cell r="DH316" t="e">
            <v>#REF!</v>
          </cell>
          <cell r="DI316" t="e">
            <v>#REF!</v>
          </cell>
          <cell r="DJ316" t="e">
            <v>#REF!</v>
          </cell>
          <cell r="DK316" t="e">
            <v>#REF!</v>
          </cell>
          <cell r="DL316" t="e">
            <v>#REF!</v>
          </cell>
          <cell r="DM316" t="e">
            <v>#REF!</v>
          </cell>
          <cell r="DN316" t="e">
            <v>#REF!</v>
          </cell>
          <cell r="DO316" t="e">
            <v>#REF!</v>
          </cell>
          <cell r="DP316" t="e">
            <v>#REF!</v>
          </cell>
          <cell r="DQ316" t="e">
            <v>#REF!</v>
          </cell>
          <cell r="DR316" t="e">
            <v>#REF!</v>
          </cell>
          <cell r="DS316" t="e">
            <v>#REF!</v>
          </cell>
          <cell r="DT316" t="e">
            <v>#REF!</v>
          </cell>
          <cell r="DU316" t="e">
            <v>#REF!</v>
          </cell>
          <cell r="DV316" t="e">
            <v>#REF!</v>
          </cell>
          <cell r="DW316" t="e">
            <v>#REF!</v>
          </cell>
          <cell r="DX316" t="e">
            <v>#REF!</v>
          </cell>
          <cell r="DY316" t="e">
            <v>#REF!</v>
          </cell>
          <cell r="DZ316" t="e">
            <v>#REF!</v>
          </cell>
          <cell r="EA316" t="e">
            <v>#REF!</v>
          </cell>
          <cell r="EB316" t="e">
            <v>#REF!</v>
          </cell>
          <cell r="EC316" t="e">
            <v>#REF!</v>
          </cell>
          <cell r="ED316" t="e">
            <v>#REF!</v>
          </cell>
          <cell r="EE316" t="e">
            <v>#REF!</v>
          </cell>
          <cell r="EF316" t="e">
            <v>#REF!</v>
          </cell>
          <cell r="EG316" t="e">
            <v>#REF!</v>
          </cell>
          <cell r="EH316" t="e">
            <v>#REF!</v>
          </cell>
          <cell r="EI316" t="e">
            <v>#REF!</v>
          </cell>
          <cell r="EJ316" t="e">
            <v>#REF!</v>
          </cell>
          <cell r="EK316" t="e">
            <v>#REF!</v>
          </cell>
          <cell r="EL316" t="e">
            <v>#REF!</v>
          </cell>
          <cell r="EM316" t="e">
            <v>#REF!</v>
          </cell>
          <cell r="EN316" t="e">
            <v>#REF!</v>
          </cell>
          <cell r="EO316" t="e">
            <v>#REF!</v>
          </cell>
          <cell r="EP316" t="e">
            <v>#REF!</v>
          </cell>
          <cell r="EQ316" t="e">
            <v>#REF!</v>
          </cell>
          <cell r="ER316" t="e">
            <v>#REF!</v>
          </cell>
          <cell r="ES316" t="e">
            <v>#REF!</v>
          </cell>
          <cell r="ET316" t="e">
            <v>#REF!</v>
          </cell>
          <cell r="EU316" t="e">
            <v>#REF!</v>
          </cell>
          <cell r="EV316" t="e">
            <v>#REF!</v>
          </cell>
          <cell r="EW316" t="e">
            <v>#REF!</v>
          </cell>
          <cell r="EX316" t="e">
            <v>#REF!</v>
          </cell>
          <cell r="EY316" t="e">
            <v>#REF!</v>
          </cell>
          <cell r="EZ316" t="e">
            <v>#REF!</v>
          </cell>
          <cell r="FA316" t="e">
            <v>#REF!</v>
          </cell>
          <cell r="FB316" t="e">
            <v>#REF!</v>
          </cell>
          <cell r="FC316" t="e">
            <v>#REF!</v>
          </cell>
          <cell r="FD316" t="e">
            <v>#REF!</v>
          </cell>
          <cell r="FE316" t="e">
            <v>#REF!</v>
          </cell>
          <cell r="FF316" t="e">
            <v>#REF!</v>
          </cell>
          <cell r="FG316" t="e">
            <v>#REF!</v>
          </cell>
          <cell r="FH316" t="e">
            <v>#REF!</v>
          </cell>
          <cell r="FI316" t="e">
            <v>#REF!</v>
          </cell>
          <cell r="FJ316" t="e">
            <v>#REF!</v>
          </cell>
          <cell r="FK316" t="e">
            <v>#REF!</v>
          </cell>
          <cell r="FL316" t="e">
            <v>#REF!</v>
          </cell>
          <cell r="FM316" t="e">
            <v>#REF!</v>
          </cell>
          <cell r="FN316" t="e">
            <v>#REF!</v>
          </cell>
          <cell r="FO316" t="e">
            <v>#REF!</v>
          </cell>
          <cell r="FP316" t="e">
            <v>#REF!</v>
          </cell>
          <cell r="FQ316" t="e">
            <v>#REF!</v>
          </cell>
          <cell r="FR316" t="e">
            <v>#REF!</v>
          </cell>
          <cell r="FS316" t="e">
            <v>#REF!</v>
          </cell>
          <cell r="FT316" t="e">
            <v>#REF!</v>
          </cell>
          <cell r="FU316" t="e">
            <v>#REF!</v>
          </cell>
          <cell r="FV316" t="e">
            <v>#REF!</v>
          </cell>
          <cell r="FW316" t="e">
            <v>#REF!</v>
          </cell>
          <cell r="FX316" t="e">
            <v>#REF!</v>
          </cell>
          <cell r="FY316" t="e">
            <v>#REF!</v>
          </cell>
          <cell r="FZ316" t="e">
            <v>#REF!</v>
          </cell>
          <cell r="GA316" t="e">
            <v>#REF!</v>
          </cell>
          <cell r="GB316" t="e">
            <v>#REF!</v>
          </cell>
          <cell r="GC316" t="e">
            <v>#REF!</v>
          </cell>
          <cell r="GD316" t="e">
            <v>#REF!</v>
          </cell>
          <cell r="GE316" t="e">
            <v>#REF!</v>
          </cell>
          <cell r="GF316" t="e">
            <v>#REF!</v>
          </cell>
          <cell r="GG316" t="e">
            <v>#REF!</v>
          </cell>
          <cell r="GH316" t="e">
            <v>#REF!</v>
          </cell>
          <cell r="GI316" t="e">
            <v>#REF!</v>
          </cell>
          <cell r="GJ316" t="e">
            <v>#REF!</v>
          </cell>
          <cell r="GK316" t="e">
            <v>#REF!</v>
          </cell>
          <cell r="GL316" t="e">
            <v>#REF!</v>
          </cell>
          <cell r="GM316" t="e">
            <v>#REF!</v>
          </cell>
          <cell r="GN316" t="e">
            <v>#REF!</v>
          </cell>
          <cell r="GO316" t="e">
            <v>#REF!</v>
          </cell>
          <cell r="GP316" t="e">
            <v>#REF!</v>
          </cell>
          <cell r="GQ316" t="e">
            <v>#REF!</v>
          </cell>
          <cell r="GR316" t="e">
            <v>#REF!</v>
          </cell>
          <cell r="GS316" t="e">
            <v>#REF!</v>
          </cell>
          <cell r="GT316" t="e">
            <v>#REF!</v>
          </cell>
          <cell r="GU316" t="e">
            <v>#REF!</v>
          </cell>
          <cell r="GV316" t="e">
            <v>#REF!</v>
          </cell>
          <cell r="GW316" t="e">
            <v>#REF!</v>
          </cell>
          <cell r="GX316" t="e">
            <v>#REF!</v>
          </cell>
          <cell r="GY316" t="e">
            <v>#REF!</v>
          </cell>
          <cell r="GZ316" t="e">
            <v>#REF!</v>
          </cell>
          <cell r="HA316" t="e">
            <v>#REF!</v>
          </cell>
          <cell r="HB316" t="e">
            <v>#REF!</v>
          </cell>
          <cell r="HC316" t="e">
            <v>#REF!</v>
          </cell>
          <cell r="HD316" t="e">
            <v>#REF!</v>
          </cell>
          <cell r="HE316" t="e">
            <v>#REF!</v>
          </cell>
          <cell r="HF316" t="e">
            <v>#REF!</v>
          </cell>
          <cell r="HG316" t="e">
            <v>#REF!</v>
          </cell>
          <cell r="HH316" t="e">
            <v>#REF!</v>
          </cell>
          <cell r="HI316" t="e">
            <v>#REF!</v>
          </cell>
          <cell r="HJ316" t="e">
            <v>#REF!</v>
          </cell>
          <cell r="HK316" t="e">
            <v>#REF!</v>
          </cell>
          <cell r="HL316" t="e">
            <v>#REF!</v>
          </cell>
          <cell r="HM316" t="e">
            <v>#REF!</v>
          </cell>
          <cell r="HN316" t="e">
            <v>#REF!</v>
          </cell>
          <cell r="HO316" t="e">
            <v>#REF!</v>
          </cell>
          <cell r="HP316" t="e">
            <v>#REF!</v>
          </cell>
          <cell r="HQ316" t="e">
            <v>#REF!</v>
          </cell>
          <cell r="HR316" t="e">
            <v>#REF!</v>
          </cell>
          <cell r="HS316" t="e">
            <v>#REF!</v>
          </cell>
          <cell r="HT316" t="e">
            <v>#REF!</v>
          </cell>
          <cell r="HU316" t="e">
            <v>#REF!</v>
          </cell>
          <cell r="HV316" t="e">
            <v>#REF!</v>
          </cell>
          <cell r="HW316" t="e">
            <v>#REF!</v>
          </cell>
          <cell r="HX316" t="e">
            <v>#REF!</v>
          </cell>
          <cell r="HY316" t="e">
            <v>#REF!</v>
          </cell>
          <cell r="HZ316" t="e">
            <v>#REF!</v>
          </cell>
          <cell r="IA316" t="e">
            <v>#REF!</v>
          </cell>
          <cell r="IB316" t="e">
            <v>#REF!</v>
          </cell>
          <cell r="IC316" t="e">
            <v>#REF!</v>
          </cell>
          <cell r="ID316" t="e">
            <v>#REF!</v>
          </cell>
          <cell r="IE316" t="e">
            <v>#REF!</v>
          </cell>
          <cell r="IF316" t="e">
            <v>#REF!</v>
          </cell>
          <cell r="IG316" t="e">
            <v>#REF!</v>
          </cell>
          <cell r="IH316" t="e">
            <v>#REF!</v>
          </cell>
          <cell r="II316" t="e">
            <v>#REF!</v>
          </cell>
          <cell r="IJ316" t="e">
            <v>#REF!</v>
          </cell>
          <cell r="IK316" t="e">
            <v>#REF!</v>
          </cell>
          <cell r="IL316" t="e">
            <v>#REF!</v>
          </cell>
          <cell r="IM316" t="e">
            <v>#REF!</v>
          </cell>
          <cell r="IN316" t="e">
            <v>#REF!</v>
          </cell>
          <cell r="IO316" t="e">
            <v>#REF!</v>
          </cell>
          <cell r="IP316" t="e">
            <v>#REF!</v>
          </cell>
          <cell r="IQ316" t="e">
            <v>#REF!</v>
          </cell>
          <cell r="IR316" t="e">
            <v>#REF!</v>
          </cell>
          <cell r="IS316" t="e">
            <v>#REF!</v>
          </cell>
          <cell r="IT316" t="e">
            <v>#REF!</v>
          </cell>
          <cell r="IU316" t="e">
            <v>#REF!</v>
          </cell>
          <cell r="IV316" t="e">
            <v>#REF!</v>
          </cell>
          <cell r="IW316" t="e">
            <v>#REF!</v>
          </cell>
          <cell r="IX316" t="e">
            <v>#REF!</v>
          </cell>
          <cell r="IY316" t="e">
            <v>#REF!</v>
          </cell>
          <cell r="IZ316" t="e">
            <v>#REF!</v>
          </cell>
          <cell r="JA316" t="e">
            <v>#REF!</v>
          </cell>
          <cell r="JB316" t="e">
            <v>#REF!</v>
          </cell>
          <cell r="JC316" t="e">
            <v>#REF!</v>
          </cell>
          <cell r="JD316" t="e">
            <v>#REF!</v>
          </cell>
          <cell r="JE316" t="e">
            <v>#REF!</v>
          </cell>
          <cell r="JF316" t="e">
            <v>#REF!</v>
          </cell>
          <cell r="JG316" t="e">
            <v>#REF!</v>
          </cell>
          <cell r="JH316" t="e">
            <v>#REF!</v>
          </cell>
          <cell r="JI316" t="e">
            <v>#REF!</v>
          </cell>
          <cell r="JJ316" t="e">
            <v>#REF!</v>
          </cell>
          <cell r="JK316" t="e">
            <v>#REF!</v>
          </cell>
        </row>
        <row r="317">
          <cell r="C317" t="str">
            <v>Hokchi</v>
          </cell>
          <cell r="D317" t="str">
            <v>4.1.28</v>
          </cell>
          <cell r="E317" t="str">
            <v>Hokchi4.1.28</v>
          </cell>
          <cell r="F317" t="e">
            <v>#REF!</v>
          </cell>
          <cell r="G317" t="e">
            <v>#REF!</v>
          </cell>
          <cell r="H317" t="e">
            <v>#REF!</v>
          </cell>
          <cell r="I317" t="e">
            <v>#REF!</v>
          </cell>
          <cell r="J317" t="e">
            <v>#REF!</v>
          </cell>
          <cell r="K317" t="e">
            <v>#REF!</v>
          </cell>
          <cell r="L317" t="e">
            <v>#REF!</v>
          </cell>
          <cell r="M317" t="e">
            <v>#REF!</v>
          </cell>
          <cell r="N317" t="e">
            <v>#REF!</v>
          </cell>
          <cell r="O317" t="e">
            <v>#REF!</v>
          </cell>
          <cell r="P317" t="e">
            <v>#REF!</v>
          </cell>
          <cell r="Q317" t="e">
            <v>#REF!</v>
          </cell>
          <cell r="R317" t="e">
            <v>#REF!</v>
          </cell>
          <cell r="S317" t="e">
            <v>#REF!</v>
          </cell>
          <cell r="X317" t="e">
            <v>#REF!</v>
          </cell>
          <cell r="Y317" t="e">
            <v>#REF!</v>
          </cell>
          <cell r="Z317" t="e">
            <v>#REF!</v>
          </cell>
          <cell r="AA317" t="e">
            <v>#REF!</v>
          </cell>
          <cell r="AB317" t="e">
            <v>#REF!</v>
          </cell>
          <cell r="AC317" t="e">
            <v>#REF!</v>
          </cell>
          <cell r="AD317" t="e">
            <v>#REF!</v>
          </cell>
          <cell r="AE317" t="e">
            <v>#REF!</v>
          </cell>
          <cell r="AF317" t="e">
            <v>#REF!</v>
          </cell>
          <cell r="AG317" t="e">
            <v>#REF!</v>
          </cell>
          <cell r="AH317" t="e">
            <v>#REF!</v>
          </cell>
          <cell r="AI317" t="e">
            <v>#REF!</v>
          </cell>
          <cell r="AJ317" t="e">
            <v>#REF!</v>
          </cell>
          <cell r="AK317" t="e">
            <v>#REF!</v>
          </cell>
          <cell r="AL317" t="e">
            <v>#REF!</v>
          </cell>
          <cell r="AM317" t="e">
            <v>#REF!</v>
          </cell>
          <cell r="AN317" t="e">
            <v>#REF!</v>
          </cell>
          <cell r="AO317" t="e">
            <v>#REF!</v>
          </cell>
          <cell r="AP317" t="e">
            <v>#REF!</v>
          </cell>
          <cell r="AQ317" t="e">
            <v>#REF!</v>
          </cell>
          <cell r="AR317" t="e">
            <v>#REF!</v>
          </cell>
          <cell r="AS317" t="e">
            <v>#REF!</v>
          </cell>
          <cell r="AT317" t="e">
            <v>#REF!</v>
          </cell>
          <cell r="AU317" t="e">
            <v>#REF!</v>
          </cell>
          <cell r="AV317" t="e">
            <v>#REF!</v>
          </cell>
          <cell r="AW317" t="e">
            <v>#REF!</v>
          </cell>
          <cell r="AX317" t="e">
            <v>#REF!</v>
          </cell>
          <cell r="AY317" t="e">
            <v>#REF!</v>
          </cell>
          <cell r="AZ317" t="e">
            <v>#REF!</v>
          </cell>
          <cell r="BA317" t="e">
            <v>#REF!</v>
          </cell>
          <cell r="BB317" t="e">
            <v>#REF!</v>
          </cell>
          <cell r="BC317" t="e">
            <v>#REF!</v>
          </cell>
          <cell r="BD317" t="e">
            <v>#REF!</v>
          </cell>
          <cell r="BE317" t="e">
            <v>#REF!</v>
          </cell>
          <cell r="BF317" t="e">
            <v>#REF!</v>
          </cell>
          <cell r="BG317" t="e">
            <v>#REF!</v>
          </cell>
          <cell r="BH317" t="e">
            <v>#REF!</v>
          </cell>
          <cell r="BI317" t="e">
            <v>#REF!</v>
          </cell>
          <cell r="BJ317" t="e">
            <v>#REF!</v>
          </cell>
          <cell r="BK317" t="e">
            <v>#REF!</v>
          </cell>
          <cell r="BL317" t="e">
            <v>#REF!</v>
          </cell>
          <cell r="BM317" t="e">
            <v>#REF!</v>
          </cell>
          <cell r="BN317" t="e">
            <v>#REF!</v>
          </cell>
          <cell r="BO317" t="e">
            <v>#REF!</v>
          </cell>
          <cell r="BP317" t="e">
            <v>#REF!</v>
          </cell>
          <cell r="BQ317" t="e">
            <v>#REF!</v>
          </cell>
          <cell r="BR317" t="e">
            <v>#REF!</v>
          </cell>
          <cell r="BS317" t="e">
            <v>#REF!</v>
          </cell>
          <cell r="BT317" t="e">
            <v>#REF!</v>
          </cell>
          <cell r="BU317" t="e">
            <v>#REF!</v>
          </cell>
          <cell r="BV317" t="e">
            <v>#REF!</v>
          </cell>
          <cell r="BW317" t="e">
            <v>#REF!</v>
          </cell>
          <cell r="BX317" t="e">
            <v>#REF!</v>
          </cell>
          <cell r="BY317" t="e">
            <v>#REF!</v>
          </cell>
          <cell r="BZ317" t="e">
            <v>#REF!</v>
          </cell>
          <cell r="CA317" t="e">
            <v>#REF!</v>
          </cell>
          <cell r="CB317" t="e">
            <v>#REF!</v>
          </cell>
          <cell r="CC317" t="e">
            <v>#REF!</v>
          </cell>
          <cell r="CD317" t="e">
            <v>#REF!</v>
          </cell>
          <cell r="CE317" t="e">
            <v>#REF!</v>
          </cell>
          <cell r="CF317" t="e">
            <v>#REF!</v>
          </cell>
          <cell r="CG317" t="e">
            <v>#REF!</v>
          </cell>
          <cell r="CH317" t="e">
            <v>#REF!</v>
          </cell>
          <cell r="CI317" t="e">
            <v>#REF!</v>
          </cell>
          <cell r="CJ317" t="e">
            <v>#REF!</v>
          </cell>
          <cell r="CK317" t="e">
            <v>#REF!</v>
          </cell>
          <cell r="CL317" t="e">
            <v>#REF!</v>
          </cell>
          <cell r="CM317" t="e">
            <v>#REF!</v>
          </cell>
          <cell r="CN317" t="e">
            <v>#REF!</v>
          </cell>
          <cell r="CO317" t="e">
            <v>#REF!</v>
          </cell>
          <cell r="CP317" t="e">
            <v>#REF!</v>
          </cell>
          <cell r="CQ317" t="e">
            <v>#REF!</v>
          </cell>
          <cell r="CR317" t="e">
            <v>#REF!</v>
          </cell>
          <cell r="CS317" t="e">
            <v>#REF!</v>
          </cell>
          <cell r="CT317" t="e">
            <v>#REF!</v>
          </cell>
          <cell r="CU317" t="e">
            <v>#REF!</v>
          </cell>
          <cell r="CV317" t="e">
            <v>#REF!</v>
          </cell>
          <cell r="CW317" t="e">
            <v>#REF!</v>
          </cell>
          <cell r="CX317" t="e">
            <v>#REF!</v>
          </cell>
          <cell r="CY317" t="e">
            <v>#REF!</v>
          </cell>
          <cell r="CZ317" t="e">
            <v>#REF!</v>
          </cell>
          <cell r="DA317" t="e">
            <v>#REF!</v>
          </cell>
          <cell r="DB317" t="e">
            <v>#REF!</v>
          </cell>
          <cell r="DC317" t="e">
            <v>#REF!</v>
          </cell>
          <cell r="DD317" t="e">
            <v>#REF!</v>
          </cell>
          <cell r="DE317" t="e">
            <v>#REF!</v>
          </cell>
          <cell r="DF317" t="e">
            <v>#REF!</v>
          </cell>
          <cell r="DG317" t="e">
            <v>#REF!</v>
          </cell>
          <cell r="DH317" t="e">
            <v>#REF!</v>
          </cell>
          <cell r="DI317" t="e">
            <v>#REF!</v>
          </cell>
          <cell r="DJ317" t="e">
            <v>#REF!</v>
          </cell>
          <cell r="DK317" t="e">
            <v>#REF!</v>
          </cell>
          <cell r="DL317" t="e">
            <v>#REF!</v>
          </cell>
          <cell r="DM317" t="e">
            <v>#REF!</v>
          </cell>
          <cell r="DN317" t="e">
            <v>#REF!</v>
          </cell>
          <cell r="DO317" t="e">
            <v>#REF!</v>
          </cell>
          <cell r="DP317" t="e">
            <v>#REF!</v>
          </cell>
          <cell r="DQ317" t="e">
            <v>#REF!</v>
          </cell>
          <cell r="DR317" t="e">
            <v>#REF!</v>
          </cell>
          <cell r="DS317" t="e">
            <v>#REF!</v>
          </cell>
          <cell r="DT317" t="e">
            <v>#REF!</v>
          </cell>
          <cell r="DU317" t="e">
            <v>#REF!</v>
          </cell>
          <cell r="DV317" t="e">
            <v>#REF!</v>
          </cell>
          <cell r="DW317" t="e">
            <v>#REF!</v>
          </cell>
          <cell r="DX317" t="e">
            <v>#REF!</v>
          </cell>
          <cell r="DY317" t="e">
            <v>#REF!</v>
          </cell>
          <cell r="DZ317" t="e">
            <v>#REF!</v>
          </cell>
          <cell r="EA317" t="e">
            <v>#REF!</v>
          </cell>
          <cell r="EB317" t="e">
            <v>#REF!</v>
          </cell>
          <cell r="EC317" t="e">
            <v>#REF!</v>
          </cell>
          <cell r="ED317" t="e">
            <v>#REF!</v>
          </cell>
          <cell r="EE317" t="e">
            <v>#REF!</v>
          </cell>
          <cell r="EF317" t="e">
            <v>#REF!</v>
          </cell>
          <cell r="EG317" t="e">
            <v>#REF!</v>
          </cell>
          <cell r="EH317" t="e">
            <v>#REF!</v>
          </cell>
          <cell r="EI317" t="e">
            <v>#REF!</v>
          </cell>
          <cell r="EJ317" t="e">
            <v>#REF!</v>
          </cell>
          <cell r="EK317" t="e">
            <v>#REF!</v>
          </cell>
          <cell r="EL317" t="e">
            <v>#REF!</v>
          </cell>
          <cell r="EM317" t="e">
            <v>#REF!</v>
          </cell>
          <cell r="EN317" t="e">
            <v>#REF!</v>
          </cell>
          <cell r="EO317" t="e">
            <v>#REF!</v>
          </cell>
          <cell r="EP317" t="e">
            <v>#REF!</v>
          </cell>
          <cell r="EQ317" t="e">
            <v>#REF!</v>
          </cell>
          <cell r="ER317" t="e">
            <v>#REF!</v>
          </cell>
          <cell r="ES317" t="e">
            <v>#REF!</v>
          </cell>
          <cell r="ET317" t="e">
            <v>#REF!</v>
          </cell>
          <cell r="EU317" t="e">
            <v>#REF!</v>
          </cell>
          <cell r="EV317" t="e">
            <v>#REF!</v>
          </cell>
          <cell r="EW317" t="e">
            <v>#REF!</v>
          </cell>
          <cell r="EX317" t="e">
            <v>#REF!</v>
          </cell>
          <cell r="EY317" t="e">
            <v>#REF!</v>
          </cell>
          <cell r="EZ317" t="e">
            <v>#REF!</v>
          </cell>
          <cell r="FA317" t="e">
            <v>#REF!</v>
          </cell>
          <cell r="FB317" t="e">
            <v>#REF!</v>
          </cell>
          <cell r="FC317" t="e">
            <v>#REF!</v>
          </cell>
          <cell r="FD317" t="e">
            <v>#REF!</v>
          </cell>
          <cell r="FE317" t="e">
            <v>#REF!</v>
          </cell>
          <cell r="FF317" t="e">
            <v>#REF!</v>
          </cell>
          <cell r="FG317" t="e">
            <v>#REF!</v>
          </cell>
          <cell r="FH317" t="e">
            <v>#REF!</v>
          </cell>
          <cell r="FI317" t="e">
            <v>#REF!</v>
          </cell>
          <cell r="FJ317" t="e">
            <v>#REF!</v>
          </cell>
          <cell r="FK317" t="e">
            <v>#REF!</v>
          </cell>
          <cell r="FL317" t="e">
            <v>#REF!</v>
          </cell>
          <cell r="FM317" t="e">
            <v>#REF!</v>
          </cell>
          <cell r="FN317" t="e">
            <v>#REF!</v>
          </cell>
          <cell r="FO317" t="e">
            <v>#REF!</v>
          </cell>
          <cell r="FP317" t="e">
            <v>#REF!</v>
          </cell>
          <cell r="FQ317" t="e">
            <v>#REF!</v>
          </cell>
          <cell r="FR317" t="e">
            <v>#REF!</v>
          </cell>
          <cell r="FS317" t="e">
            <v>#REF!</v>
          </cell>
          <cell r="FT317" t="e">
            <v>#REF!</v>
          </cell>
          <cell r="FU317" t="e">
            <v>#REF!</v>
          </cell>
          <cell r="FV317" t="e">
            <v>#REF!</v>
          </cell>
          <cell r="FW317" t="e">
            <v>#REF!</v>
          </cell>
          <cell r="FX317" t="e">
            <v>#REF!</v>
          </cell>
          <cell r="FY317" t="e">
            <v>#REF!</v>
          </cell>
          <cell r="FZ317" t="e">
            <v>#REF!</v>
          </cell>
          <cell r="GA317" t="e">
            <v>#REF!</v>
          </cell>
          <cell r="GB317" t="e">
            <v>#REF!</v>
          </cell>
          <cell r="GC317" t="e">
            <v>#REF!</v>
          </cell>
          <cell r="GD317" t="e">
            <v>#REF!</v>
          </cell>
          <cell r="GE317" t="e">
            <v>#REF!</v>
          </cell>
          <cell r="GF317" t="e">
            <v>#REF!</v>
          </cell>
          <cell r="GG317" t="e">
            <v>#REF!</v>
          </cell>
          <cell r="GH317" t="e">
            <v>#REF!</v>
          </cell>
          <cell r="GI317" t="e">
            <v>#REF!</v>
          </cell>
          <cell r="GJ317" t="e">
            <v>#REF!</v>
          </cell>
          <cell r="GK317" t="e">
            <v>#REF!</v>
          </cell>
          <cell r="GL317" t="e">
            <v>#REF!</v>
          </cell>
          <cell r="GM317" t="e">
            <v>#REF!</v>
          </cell>
          <cell r="GN317" t="e">
            <v>#REF!</v>
          </cell>
          <cell r="GO317" t="e">
            <v>#REF!</v>
          </cell>
          <cell r="GP317" t="e">
            <v>#REF!</v>
          </cell>
          <cell r="GQ317" t="e">
            <v>#REF!</v>
          </cell>
          <cell r="GR317" t="e">
            <v>#REF!</v>
          </cell>
          <cell r="GS317" t="e">
            <v>#REF!</v>
          </cell>
          <cell r="GT317" t="e">
            <v>#REF!</v>
          </cell>
          <cell r="GU317" t="e">
            <v>#REF!</v>
          </cell>
          <cell r="GV317" t="e">
            <v>#REF!</v>
          </cell>
          <cell r="GW317" t="e">
            <v>#REF!</v>
          </cell>
          <cell r="GX317" t="e">
            <v>#REF!</v>
          </cell>
          <cell r="GY317" t="e">
            <v>#REF!</v>
          </cell>
          <cell r="GZ317" t="e">
            <v>#REF!</v>
          </cell>
          <cell r="HA317" t="e">
            <v>#REF!</v>
          </cell>
          <cell r="HB317" t="e">
            <v>#REF!</v>
          </cell>
          <cell r="HC317" t="e">
            <v>#REF!</v>
          </cell>
          <cell r="HD317" t="e">
            <v>#REF!</v>
          </cell>
          <cell r="HE317" t="e">
            <v>#REF!</v>
          </cell>
          <cell r="HF317" t="e">
            <v>#REF!</v>
          </cell>
          <cell r="HG317" t="e">
            <v>#REF!</v>
          </cell>
          <cell r="HH317" t="e">
            <v>#REF!</v>
          </cell>
          <cell r="HI317" t="e">
            <v>#REF!</v>
          </cell>
          <cell r="HJ317" t="e">
            <v>#REF!</v>
          </cell>
          <cell r="HK317" t="e">
            <v>#REF!</v>
          </cell>
          <cell r="HL317" t="e">
            <v>#REF!</v>
          </cell>
          <cell r="HM317" t="e">
            <v>#REF!</v>
          </cell>
          <cell r="HN317" t="e">
            <v>#REF!</v>
          </cell>
          <cell r="HO317" t="e">
            <v>#REF!</v>
          </cell>
          <cell r="HP317" t="e">
            <v>#REF!</v>
          </cell>
          <cell r="HQ317" t="e">
            <v>#REF!</v>
          </cell>
          <cell r="HR317" t="e">
            <v>#REF!</v>
          </cell>
          <cell r="HS317" t="e">
            <v>#REF!</v>
          </cell>
          <cell r="HT317" t="e">
            <v>#REF!</v>
          </cell>
          <cell r="HU317" t="e">
            <v>#REF!</v>
          </cell>
          <cell r="HV317" t="e">
            <v>#REF!</v>
          </cell>
          <cell r="HW317" t="e">
            <v>#REF!</v>
          </cell>
          <cell r="HX317" t="e">
            <v>#REF!</v>
          </cell>
          <cell r="HY317" t="e">
            <v>#REF!</v>
          </cell>
          <cell r="HZ317" t="e">
            <v>#REF!</v>
          </cell>
          <cell r="IA317" t="e">
            <v>#REF!</v>
          </cell>
          <cell r="IB317" t="e">
            <v>#REF!</v>
          </cell>
          <cell r="IC317" t="e">
            <v>#REF!</v>
          </cell>
          <cell r="ID317" t="e">
            <v>#REF!</v>
          </cell>
          <cell r="IE317" t="e">
            <v>#REF!</v>
          </cell>
          <cell r="IF317" t="e">
            <v>#REF!</v>
          </cell>
          <cell r="IG317" t="e">
            <v>#REF!</v>
          </cell>
          <cell r="IH317" t="e">
            <v>#REF!</v>
          </cell>
          <cell r="II317" t="e">
            <v>#REF!</v>
          </cell>
          <cell r="IJ317" t="e">
            <v>#REF!</v>
          </cell>
          <cell r="IK317" t="e">
            <v>#REF!</v>
          </cell>
          <cell r="IL317" t="e">
            <v>#REF!</v>
          </cell>
          <cell r="IM317" t="e">
            <v>#REF!</v>
          </cell>
          <cell r="IN317" t="e">
            <v>#REF!</v>
          </cell>
          <cell r="IO317" t="e">
            <v>#REF!</v>
          </cell>
          <cell r="IP317" t="e">
            <v>#REF!</v>
          </cell>
          <cell r="IQ317" t="e">
            <v>#REF!</v>
          </cell>
          <cell r="IR317" t="e">
            <v>#REF!</v>
          </cell>
          <cell r="IS317" t="e">
            <v>#REF!</v>
          </cell>
          <cell r="IT317" t="e">
            <v>#REF!</v>
          </cell>
          <cell r="IU317" t="e">
            <v>#REF!</v>
          </cell>
          <cell r="IV317" t="e">
            <v>#REF!</v>
          </cell>
          <cell r="IW317" t="e">
            <v>#REF!</v>
          </cell>
          <cell r="IX317" t="e">
            <v>#REF!</v>
          </cell>
          <cell r="IY317" t="e">
            <v>#REF!</v>
          </cell>
          <cell r="IZ317" t="e">
            <v>#REF!</v>
          </cell>
          <cell r="JA317" t="e">
            <v>#REF!</v>
          </cell>
          <cell r="JB317" t="e">
            <v>#REF!</v>
          </cell>
          <cell r="JC317" t="e">
            <v>#REF!</v>
          </cell>
          <cell r="JD317" t="e">
            <v>#REF!</v>
          </cell>
          <cell r="JE317" t="e">
            <v>#REF!</v>
          </cell>
          <cell r="JF317" t="e">
            <v>#REF!</v>
          </cell>
          <cell r="JG317" t="e">
            <v>#REF!</v>
          </cell>
          <cell r="JH317" t="e">
            <v>#REF!</v>
          </cell>
          <cell r="JI317" t="e">
            <v>#REF!</v>
          </cell>
          <cell r="JJ317" t="e">
            <v>#REF!</v>
          </cell>
          <cell r="JK317" t="e">
            <v>#REF!</v>
          </cell>
        </row>
        <row r="318">
          <cell r="C318" t="str">
            <v>Hokchi</v>
          </cell>
          <cell r="D318" t="str">
            <v>4.1.30</v>
          </cell>
          <cell r="E318" t="str">
            <v>Hokchi4.1.30</v>
          </cell>
          <cell r="F318" t="e">
            <v>#REF!</v>
          </cell>
          <cell r="G318" t="e">
            <v>#REF!</v>
          </cell>
          <cell r="H318" t="e">
            <v>#REF!</v>
          </cell>
          <cell r="I318" t="e">
            <v>#REF!</v>
          </cell>
          <cell r="J318" t="e">
            <v>#REF!</v>
          </cell>
          <cell r="K318" t="e">
            <v>#REF!</v>
          </cell>
          <cell r="L318" t="e">
            <v>#REF!</v>
          </cell>
          <cell r="M318" t="e">
            <v>#REF!</v>
          </cell>
          <cell r="N318" t="e">
            <v>#REF!</v>
          </cell>
          <cell r="O318" t="e">
            <v>#REF!</v>
          </cell>
          <cell r="P318" t="e">
            <v>#REF!</v>
          </cell>
          <cell r="Q318" t="e">
            <v>#REF!</v>
          </cell>
          <cell r="R318" t="e">
            <v>#REF!</v>
          </cell>
          <cell r="S318" t="e">
            <v>#REF!</v>
          </cell>
          <cell r="X318" t="e">
            <v>#REF!</v>
          </cell>
          <cell r="Y318" t="e">
            <v>#REF!</v>
          </cell>
          <cell r="Z318" t="e">
            <v>#REF!</v>
          </cell>
          <cell r="AA318" t="e">
            <v>#REF!</v>
          </cell>
          <cell r="AB318" t="e">
            <v>#REF!</v>
          </cell>
          <cell r="AC318" t="e">
            <v>#REF!</v>
          </cell>
          <cell r="AD318" t="e">
            <v>#REF!</v>
          </cell>
          <cell r="AE318" t="e">
            <v>#REF!</v>
          </cell>
          <cell r="AF318" t="e">
            <v>#REF!</v>
          </cell>
          <cell r="AG318" t="e">
            <v>#REF!</v>
          </cell>
          <cell r="AH318" t="e">
            <v>#REF!</v>
          </cell>
          <cell r="AI318" t="e">
            <v>#REF!</v>
          </cell>
          <cell r="AJ318" t="e">
            <v>#REF!</v>
          </cell>
          <cell r="AK318" t="e">
            <v>#REF!</v>
          </cell>
          <cell r="AL318" t="e">
            <v>#REF!</v>
          </cell>
          <cell r="AM318" t="e">
            <v>#REF!</v>
          </cell>
          <cell r="AN318" t="e">
            <v>#REF!</v>
          </cell>
          <cell r="AO318" t="e">
            <v>#REF!</v>
          </cell>
          <cell r="AP318" t="e">
            <v>#REF!</v>
          </cell>
          <cell r="AQ318" t="e">
            <v>#REF!</v>
          </cell>
          <cell r="AR318" t="e">
            <v>#REF!</v>
          </cell>
          <cell r="AS318" t="e">
            <v>#REF!</v>
          </cell>
          <cell r="AT318" t="e">
            <v>#REF!</v>
          </cell>
          <cell r="AU318" t="e">
            <v>#REF!</v>
          </cell>
          <cell r="AV318" t="e">
            <v>#REF!</v>
          </cell>
          <cell r="AW318" t="e">
            <v>#REF!</v>
          </cell>
          <cell r="AX318" t="e">
            <v>#REF!</v>
          </cell>
          <cell r="AY318" t="e">
            <v>#REF!</v>
          </cell>
          <cell r="AZ318" t="e">
            <v>#REF!</v>
          </cell>
          <cell r="BA318" t="e">
            <v>#REF!</v>
          </cell>
          <cell r="BB318" t="e">
            <v>#REF!</v>
          </cell>
          <cell r="BC318" t="e">
            <v>#REF!</v>
          </cell>
          <cell r="BD318" t="e">
            <v>#REF!</v>
          </cell>
          <cell r="BE318" t="e">
            <v>#REF!</v>
          </cell>
          <cell r="BF318" t="e">
            <v>#REF!</v>
          </cell>
          <cell r="BG318" t="e">
            <v>#REF!</v>
          </cell>
          <cell r="BH318" t="e">
            <v>#REF!</v>
          </cell>
          <cell r="BI318" t="e">
            <v>#REF!</v>
          </cell>
          <cell r="BJ318" t="e">
            <v>#REF!</v>
          </cell>
          <cell r="BK318" t="e">
            <v>#REF!</v>
          </cell>
          <cell r="BL318" t="e">
            <v>#REF!</v>
          </cell>
          <cell r="BM318" t="e">
            <v>#REF!</v>
          </cell>
          <cell r="BN318" t="e">
            <v>#REF!</v>
          </cell>
          <cell r="BO318" t="e">
            <v>#REF!</v>
          </cell>
          <cell r="BP318" t="e">
            <v>#REF!</v>
          </cell>
          <cell r="BQ318" t="e">
            <v>#REF!</v>
          </cell>
          <cell r="BR318" t="e">
            <v>#REF!</v>
          </cell>
          <cell r="BS318" t="e">
            <v>#REF!</v>
          </cell>
          <cell r="BT318" t="e">
            <v>#REF!</v>
          </cell>
          <cell r="BU318" t="e">
            <v>#REF!</v>
          </cell>
          <cell r="BV318" t="e">
            <v>#REF!</v>
          </cell>
          <cell r="BW318" t="e">
            <v>#REF!</v>
          </cell>
          <cell r="BX318" t="e">
            <v>#REF!</v>
          </cell>
          <cell r="BY318" t="e">
            <v>#REF!</v>
          </cell>
          <cell r="BZ318" t="e">
            <v>#REF!</v>
          </cell>
          <cell r="CA318" t="e">
            <v>#REF!</v>
          </cell>
          <cell r="CB318" t="e">
            <v>#REF!</v>
          </cell>
          <cell r="CC318" t="e">
            <v>#REF!</v>
          </cell>
          <cell r="CD318" t="e">
            <v>#REF!</v>
          </cell>
          <cell r="CE318" t="e">
            <v>#REF!</v>
          </cell>
          <cell r="CF318" t="e">
            <v>#REF!</v>
          </cell>
          <cell r="CG318" t="e">
            <v>#REF!</v>
          </cell>
          <cell r="CH318" t="e">
            <v>#REF!</v>
          </cell>
          <cell r="CI318" t="e">
            <v>#REF!</v>
          </cell>
          <cell r="CJ318" t="e">
            <v>#REF!</v>
          </cell>
          <cell r="CK318" t="e">
            <v>#REF!</v>
          </cell>
          <cell r="CL318" t="e">
            <v>#REF!</v>
          </cell>
          <cell r="CM318" t="e">
            <v>#REF!</v>
          </cell>
          <cell r="CN318" t="e">
            <v>#REF!</v>
          </cell>
          <cell r="CO318" t="e">
            <v>#REF!</v>
          </cell>
          <cell r="CP318" t="e">
            <v>#REF!</v>
          </cell>
          <cell r="CQ318" t="e">
            <v>#REF!</v>
          </cell>
          <cell r="CR318" t="e">
            <v>#REF!</v>
          </cell>
          <cell r="CS318" t="e">
            <v>#REF!</v>
          </cell>
          <cell r="CT318" t="e">
            <v>#REF!</v>
          </cell>
          <cell r="CU318" t="e">
            <v>#REF!</v>
          </cell>
          <cell r="CV318" t="e">
            <v>#REF!</v>
          </cell>
          <cell r="CW318" t="e">
            <v>#REF!</v>
          </cell>
          <cell r="CX318" t="e">
            <v>#REF!</v>
          </cell>
          <cell r="CY318" t="e">
            <v>#REF!</v>
          </cell>
          <cell r="CZ318" t="e">
            <v>#REF!</v>
          </cell>
          <cell r="DA318" t="e">
            <v>#REF!</v>
          </cell>
          <cell r="DB318" t="e">
            <v>#REF!</v>
          </cell>
          <cell r="DC318" t="e">
            <v>#REF!</v>
          </cell>
          <cell r="DD318" t="e">
            <v>#REF!</v>
          </cell>
          <cell r="DE318" t="e">
            <v>#REF!</v>
          </cell>
          <cell r="DF318" t="e">
            <v>#REF!</v>
          </cell>
          <cell r="DG318" t="e">
            <v>#REF!</v>
          </cell>
          <cell r="DH318" t="e">
            <v>#REF!</v>
          </cell>
          <cell r="DI318" t="e">
            <v>#REF!</v>
          </cell>
          <cell r="DJ318" t="e">
            <v>#REF!</v>
          </cell>
          <cell r="DK318" t="e">
            <v>#REF!</v>
          </cell>
          <cell r="DL318" t="e">
            <v>#REF!</v>
          </cell>
          <cell r="DM318" t="e">
            <v>#REF!</v>
          </cell>
          <cell r="DN318" t="e">
            <v>#REF!</v>
          </cell>
          <cell r="DO318" t="e">
            <v>#REF!</v>
          </cell>
          <cell r="DP318" t="e">
            <v>#REF!</v>
          </cell>
          <cell r="DQ318" t="e">
            <v>#REF!</v>
          </cell>
          <cell r="DR318" t="e">
            <v>#REF!</v>
          </cell>
          <cell r="DS318" t="e">
            <v>#REF!</v>
          </cell>
          <cell r="DT318" t="e">
            <v>#REF!</v>
          </cell>
          <cell r="DU318" t="e">
            <v>#REF!</v>
          </cell>
          <cell r="DV318" t="e">
            <v>#REF!</v>
          </cell>
          <cell r="DW318" t="e">
            <v>#REF!</v>
          </cell>
          <cell r="DX318" t="e">
            <v>#REF!</v>
          </cell>
          <cell r="DY318" t="e">
            <v>#REF!</v>
          </cell>
          <cell r="DZ318" t="e">
            <v>#REF!</v>
          </cell>
          <cell r="EA318" t="e">
            <v>#REF!</v>
          </cell>
          <cell r="EB318" t="e">
            <v>#REF!</v>
          </cell>
          <cell r="EC318" t="e">
            <v>#REF!</v>
          </cell>
          <cell r="ED318" t="e">
            <v>#REF!</v>
          </cell>
          <cell r="EE318" t="e">
            <v>#REF!</v>
          </cell>
          <cell r="EF318" t="e">
            <v>#REF!</v>
          </cell>
          <cell r="EG318" t="e">
            <v>#REF!</v>
          </cell>
          <cell r="EH318" t="e">
            <v>#REF!</v>
          </cell>
          <cell r="EI318" t="e">
            <v>#REF!</v>
          </cell>
          <cell r="EJ318" t="e">
            <v>#REF!</v>
          </cell>
          <cell r="EK318" t="e">
            <v>#REF!</v>
          </cell>
          <cell r="EL318" t="e">
            <v>#REF!</v>
          </cell>
          <cell r="EM318" t="e">
            <v>#REF!</v>
          </cell>
          <cell r="EN318" t="e">
            <v>#REF!</v>
          </cell>
          <cell r="EO318" t="e">
            <v>#REF!</v>
          </cell>
          <cell r="EP318" t="e">
            <v>#REF!</v>
          </cell>
          <cell r="EQ318" t="e">
            <v>#REF!</v>
          </cell>
          <cell r="ER318" t="e">
            <v>#REF!</v>
          </cell>
          <cell r="ES318" t="e">
            <v>#REF!</v>
          </cell>
          <cell r="ET318" t="e">
            <v>#REF!</v>
          </cell>
          <cell r="EU318" t="e">
            <v>#REF!</v>
          </cell>
          <cell r="EV318" t="e">
            <v>#REF!</v>
          </cell>
          <cell r="EW318" t="e">
            <v>#REF!</v>
          </cell>
          <cell r="EX318" t="e">
            <v>#REF!</v>
          </cell>
          <cell r="EY318" t="e">
            <v>#REF!</v>
          </cell>
          <cell r="EZ318" t="e">
            <v>#REF!</v>
          </cell>
          <cell r="FA318" t="e">
            <v>#REF!</v>
          </cell>
          <cell r="FB318" t="e">
            <v>#REF!</v>
          </cell>
          <cell r="FC318" t="e">
            <v>#REF!</v>
          </cell>
          <cell r="FD318" t="e">
            <v>#REF!</v>
          </cell>
          <cell r="FE318" t="e">
            <v>#REF!</v>
          </cell>
          <cell r="FF318" t="e">
            <v>#REF!</v>
          </cell>
          <cell r="FG318" t="e">
            <v>#REF!</v>
          </cell>
          <cell r="FH318" t="e">
            <v>#REF!</v>
          </cell>
          <cell r="FI318" t="e">
            <v>#REF!</v>
          </cell>
          <cell r="FJ318" t="e">
            <v>#REF!</v>
          </cell>
          <cell r="FK318" t="e">
            <v>#REF!</v>
          </cell>
          <cell r="FL318" t="e">
            <v>#REF!</v>
          </cell>
          <cell r="FM318" t="e">
            <v>#REF!</v>
          </cell>
          <cell r="FN318" t="e">
            <v>#REF!</v>
          </cell>
          <cell r="FO318" t="e">
            <v>#REF!</v>
          </cell>
          <cell r="FP318" t="e">
            <v>#REF!</v>
          </cell>
          <cell r="FQ318" t="e">
            <v>#REF!</v>
          </cell>
          <cell r="FR318" t="e">
            <v>#REF!</v>
          </cell>
          <cell r="FS318" t="e">
            <v>#REF!</v>
          </cell>
          <cell r="FT318" t="e">
            <v>#REF!</v>
          </cell>
          <cell r="FU318" t="e">
            <v>#REF!</v>
          </cell>
          <cell r="FV318" t="e">
            <v>#REF!</v>
          </cell>
          <cell r="FW318" t="e">
            <v>#REF!</v>
          </cell>
          <cell r="FX318" t="e">
            <v>#REF!</v>
          </cell>
          <cell r="FY318" t="e">
            <v>#REF!</v>
          </cell>
          <cell r="FZ318" t="e">
            <v>#REF!</v>
          </cell>
          <cell r="GA318" t="e">
            <v>#REF!</v>
          </cell>
          <cell r="GB318" t="e">
            <v>#REF!</v>
          </cell>
          <cell r="GC318" t="e">
            <v>#REF!</v>
          </cell>
          <cell r="GD318" t="e">
            <v>#REF!</v>
          </cell>
          <cell r="GE318" t="e">
            <v>#REF!</v>
          </cell>
          <cell r="GF318" t="e">
            <v>#REF!</v>
          </cell>
          <cell r="GG318" t="e">
            <v>#REF!</v>
          </cell>
          <cell r="GH318" t="e">
            <v>#REF!</v>
          </cell>
          <cell r="GI318" t="e">
            <v>#REF!</v>
          </cell>
          <cell r="GJ318" t="e">
            <v>#REF!</v>
          </cell>
          <cell r="GK318" t="e">
            <v>#REF!</v>
          </cell>
          <cell r="GL318" t="e">
            <v>#REF!</v>
          </cell>
          <cell r="GM318" t="e">
            <v>#REF!</v>
          </cell>
          <cell r="GN318" t="e">
            <v>#REF!</v>
          </cell>
          <cell r="GO318" t="e">
            <v>#REF!</v>
          </cell>
          <cell r="GP318" t="e">
            <v>#REF!</v>
          </cell>
          <cell r="GQ318" t="e">
            <v>#REF!</v>
          </cell>
          <cell r="GR318" t="e">
            <v>#REF!</v>
          </cell>
          <cell r="GS318" t="e">
            <v>#REF!</v>
          </cell>
          <cell r="GT318" t="e">
            <v>#REF!</v>
          </cell>
          <cell r="GU318" t="e">
            <v>#REF!</v>
          </cell>
          <cell r="GV318" t="e">
            <v>#REF!</v>
          </cell>
          <cell r="GW318" t="e">
            <v>#REF!</v>
          </cell>
          <cell r="GX318" t="e">
            <v>#REF!</v>
          </cell>
          <cell r="GY318" t="e">
            <v>#REF!</v>
          </cell>
          <cell r="GZ318" t="e">
            <v>#REF!</v>
          </cell>
          <cell r="HA318" t="e">
            <v>#REF!</v>
          </cell>
          <cell r="HB318" t="e">
            <v>#REF!</v>
          </cell>
          <cell r="HC318" t="e">
            <v>#REF!</v>
          </cell>
          <cell r="HD318" t="e">
            <v>#REF!</v>
          </cell>
          <cell r="HE318" t="e">
            <v>#REF!</v>
          </cell>
          <cell r="HF318" t="e">
            <v>#REF!</v>
          </cell>
          <cell r="HG318" t="e">
            <v>#REF!</v>
          </cell>
          <cell r="HH318" t="e">
            <v>#REF!</v>
          </cell>
          <cell r="HI318" t="e">
            <v>#REF!</v>
          </cell>
          <cell r="HJ318" t="e">
            <v>#REF!</v>
          </cell>
          <cell r="HK318" t="e">
            <v>#REF!</v>
          </cell>
          <cell r="HL318" t="e">
            <v>#REF!</v>
          </cell>
          <cell r="HM318" t="e">
            <v>#REF!</v>
          </cell>
          <cell r="HN318" t="e">
            <v>#REF!</v>
          </cell>
          <cell r="HO318" t="e">
            <v>#REF!</v>
          </cell>
          <cell r="HP318" t="e">
            <v>#REF!</v>
          </cell>
          <cell r="HQ318" t="e">
            <v>#REF!</v>
          </cell>
          <cell r="HR318" t="e">
            <v>#REF!</v>
          </cell>
          <cell r="HS318" t="e">
            <v>#REF!</v>
          </cell>
          <cell r="HT318" t="e">
            <v>#REF!</v>
          </cell>
          <cell r="HU318" t="e">
            <v>#REF!</v>
          </cell>
          <cell r="HV318" t="e">
            <v>#REF!</v>
          </cell>
          <cell r="HW318" t="e">
            <v>#REF!</v>
          </cell>
          <cell r="HX318" t="e">
            <v>#REF!</v>
          </cell>
          <cell r="HY318" t="e">
            <v>#REF!</v>
          </cell>
          <cell r="HZ318" t="e">
            <v>#REF!</v>
          </cell>
          <cell r="IA318" t="e">
            <v>#REF!</v>
          </cell>
          <cell r="IB318" t="e">
            <v>#REF!</v>
          </cell>
          <cell r="IC318" t="e">
            <v>#REF!</v>
          </cell>
          <cell r="ID318" t="e">
            <v>#REF!</v>
          </cell>
          <cell r="IE318" t="e">
            <v>#REF!</v>
          </cell>
          <cell r="IF318" t="e">
            <v>#REF!</v>
          </cell>
          <cell r="IG318" t="e">
            <v>#REF!</v>
          </cell>
          <cell r="IH318" t="e">
            <v>#REF!</v>
          </cell>
          <cell r="II318" t="e">
            <v>#REF!</v>
          </cell>
          <cell r="IJ318" t="e">
            <v>#REF!</v>
          </cell>
          <cell r="IK318" t="e">
            <v>#REF!</v>
          </cell>
          <cell r="IL318" t="e">
            <v>#REF!</v>
          </cell>
          <cell r="IM318" t="e">
            <v>#REF!</v>
          </cell>
          <cell r="IN318" t="e">
            <v>#REF!</v>
          </cell>
          <cell r="IO318" t="e">
            <v>#REF!</v>
          </cell>
          <cell r="IP318" t="e">
            <v>#REF!</v>
          </cell>
          <cell r="IQ318" t="e">
            <v>#REF!</v>
          </cell>
          <cell r="IR318" t="e">
            <v>#REF!</v>
          </cell>
          <cell r="IS318" t="e">
            <v>#REF!</v>
          </cell>
          <cell r="IT318" t="e">
            <v>#REF!</v>
          </cell>
          <cell r="IU318" t="e">
            <v>#REF!</v>
          </cell>
          <cell r="IV318" t="e">
            <v>#REF!</v>
          </cell>
          <cell r="IW318" t="e">
            <v>#REF!</v>
          </cell>
          <cell r="IX318" t="e">
            <v>#REF!</v>
          </cell>
          <cell r="IY318" t="e">
            <v>#REF!</v>
          </cell>
          <cell r="IZ318" t="e">
            <v>#REF!</v>
          </cell>
          <cell r="JA318" t="e">
            <v>#REF!</v>
          </cell>
          <cell r="JB318" t="e">
            <v>#REF!</v>
          </cell>
          <cell r="JC318" t="e">
            <v>#REF!</v>
          </cell>
          <cell r="JD318" t="e">
            <v>#REF!</v>
          </cell>
          <cell r="JE318" t="e">
            <v>#REF!</v>
          </cell>
          <cell r="JF318" t="e">
            <v>#REF!</v>
          </cell>
          <cell r="JG318" t="e">
            <v>#REF!</v>
          </cell>
          <cell r="JH318" t="e">
            <v>#REF!</v>
          </cell>
          <cell r="JI318" t="e">
            <v>#REF!</v>
          </cell>
          <cell r="JJ318" t="e">
            <v>#REF!</v>
          </cell>
          <cell r="JK318" t="e">
            <v>#REF!</v>
          </cell>
        </row>
        <row r="319">
          <cell r="C319" t="str">
            <v>Hokchi</v>
          </cell>
          <cell r="D319" t="str">
            <v>4.1.31</v>
          </cell>
          <cell r="E319" t="str">
            <v>Hokchi4.1.31</v>
          </cell>
          <cell r="F319" t="e">
            <v>#REF!</v>
          </cell>
          <cell r="G319" t="e">
            <v>#REF!</v>
          </cell>
          <cell r="H319" t="e">
            <v>#REF!</v>
          </cell>
          <cell r="I319" t="e">
            <v>#REF!</v>
          </cell>
          <cell r="J319" t="e">
            <v>#REF!</v>
          </cell>
          <cell r="K319" t="e">
            <v>#REF!</v>
          </cell>
          <cell r="L319" t="e">
            <v>#REF!</v>
          </cell>
          <cell r="M319" t="e">
            <v>#REF!</v>
          </cell>
          <cell r="N319" t="e">
            <v>#REF!</v>
          </cell>
          <cell r="O319" t="e">
            <v>#REF!</v>
          </cell>
          <cell r="P319" t="e">
            <v>#REF!</v>
          </cell>
          <cell r="Q319" t="e">
            <v>#REF!</v>
          </cell>
          <cell r="R319" t="e">
            <v>#REF!</v>
          </cell>
          <cell r="S319" t="e">
            <v>#REF!</v>
          </cell>
          <cell r="X319" t="e">
            <v>#REF!</v>
          </cell>
          <cell r="Y319" t="e">
            <v>#REF!</v>
          </cell>
          <cell r="Z319" t="e">
            <v>#REF!</v>
          </cell>
          <cell r="AA319" t="e">
            <v>#REF!</v>
          </cell>
          <cell r="AB319" t="e">
            <v>#REF!</v>
          </cell>
          <cell r="AC319" t="e">
            <v>#REF!</v>
          </cell>
          <cell r="AD319" t="e">
            <v>#REF!</v>
          </cell>
          <cell r="AE319" t="e">
            <v>#REF!</v>
          </cell>
          <cell r="AF319" t="e">
            <v>#REF!</v>
          </cell>
          <cell r="AG319" t="e">
            <v>#REF!</v>
          </cell>
          <cell r="AH319" t="e">
            <v>#REF!</v>
          </cell>
          <cell r="AI319" t="e">
            <v>#REF!</v>
          </cell>
          <cell r="AJ319" t="e">
            <v>#REF!</v>
          </cell>
          <cell r="AK319" t="e">
            <v>#REF!</v>
          </cell>
          <cell r="AL319" t="e">
            <v>#REF!</v>
          </cell>
          <cell r="AM319" t="e">
            <v>#REF!</v>
          </cell>
          <cell r="AN319" t="e">
            <v>#REF!</v>
          </cell>
          <cell r="AO319" t="e">
            <v>#REF!</v>
          </cell>
          <cell r="AP319" t="e">
            <v>#REF!</v>
          </cell>
          <cell r="AQ319" t="e">
            <v>#REF!</v>
          </cell>
          <cell r="AR319" t="e">
            <v>#REF!</v>
          </cell>
          <cell r="AS319" t="e">
            <v>#REF!</v>
          </cell>
          <cell r="AT319" t="e">
            <v>#REF!</v>
          </cell>
          <cell r="AU319" t="e">
            <v>#REF!</v>
          </cell>
          <cell r="AV319" t="e">
            <v>#REF!</v>
          </cell>
          <cell r="AW319" t="e">
            <v>#REF!</v>
          </cell>
          <cell r="AX319" t="e">
            <v>#REF!</v>
          </cell>
          <cell r="AY319" t="e">
            <v>#REF!</v>
          </cell>
          <cell r="AZ319" t="e">
            <v>#REF!</v>
          </cell>
          <cell r="BA319" t="e">
            <v>#REF!</v>
          </cell>
          <cell r="BB319" t="e">
            <v>#REF!</v>
          </cell>
          <cell r="BC319" t="e">
            <v>#REF!</v>
          </cell>
          <cell r="BD319" t="e">
            <v>#REF!</v>
          </cell>
          <cell r="BE319" t="e">
            <v>#REF!</v>
          </cell>
          <cell r="BF319" t="e">
            <v>#REF!</v>
          </cell>
          <cell r="BG319" t="e">
            <v>#REF!</v>
          </cell>
          <cell r="BH319" t="e">
            <v>#REF!</v>
          </cell>
          <cell r="BI319" t="e">
            <v>#REF!</v>
          </cell>
          <cell r="BJ319" t="e">
            <v>#REF!</v>
          </cell>
          <cell r="BK319" t="e">
            <v>#REF!</v>
          </cell>
          <cell r="BL319" t="e">
            <v>#REF!</v>
          </cell>
          <cell r="BM319" t="e">
            <v>#REF!</v>
          </cell>
          <cell r="BN319" t="e">
            <v>#REF!</v>
          </cell>
          <cell r="BO319" t="e">
            <v>#REF!</v>
          </cell>
          <cell r="BP319" t="e">
            <v>#REF!</v>
          </cell>
          <cell r="BQ319" t="e">
            <v>#REF!</v>
          </cell>
          <cell r="BR319" t="e">
            <v>#REF!</v>
          </cell>
          <cell r="BS319" t="e">
            <v>#REF!</v>
          </cell>
          <cell r="BT319" t="e">
            <v>#REF!</v>
          </cell>
          <cell r="BU319" t="e">
            <v>#REF!</v>
          </cell>
          <cell r="BV319" t="e">
            <v>#REF!</v>
          </cell>
          <cell r="BW319" t="e">
            <v>#REF!</v>
          </cell>
          <cell r="BX319" t="e">
            <v>#REF!</v>
          </cell>
          <cell r="BY319" t="e">
            <v>#REF!</v>
          </cell>
          <cell r="BZ319" t="e">
            <v>#REF!</v>
          </cell>
          <cell r="CA319" t="e">
            <v>#REF!</v>
          </cell>
          <cell r="CB319" t="e">
            <v>#REF!</v>
          </cell>
          <cell r="CC319" t="e">
            <v>#REF!</v>
          </cell>
          <cell r="CD319" t="e">
            <v>#REF!</v>
          </cell>
          <cell r="CE319" t="e">
            <v>#REF!</v>
          </cell>
          <cell r="CF319" t="e">
            <v>#REF!</v>
          </cell>
          <cell r="CG319" t="e">
            <v>#REF!</v>
          </cell>
          <cell r="CH319" t="e">
            <v>#REF!</v>
          </cell>
          <cell r="CI319" t="e">
            <v>#REF!</v>
          </cell>
          <cell r="CJ319" t="e">
            <v>#REF!</v>
          </cell>
          <cell r="CK319" t="e">
            <v>#REF!</v>
          </cell>
          <cell r="CL319" t="e">
            <v>#REF!</v>
          </cell>
          <cell r="CM319" t="e">
            <v>#REF!</v>
          </cell>
          <cell r="CN319" t="e">
            <v>#REF!</v>
          </cell>
          <cell r="CO319" t="e">
            <v>#REF!</v>
          </cell>
          <cell r="CP319" t="e">
            <v>#REF!</v>
          </cell>
          <cell r="CQ319" t="e">
            <v>#REF!</v>
          </cell>
          <cell r="CR319" t="e">
            <v>#REF!</v>
          </cell>
          <cell r="CS319" t="e">
            <v>#REF!</v>
          </cell>
          <cell r="CT319" t="e">
            <v>#REF!</v>
          </cell>
          <cell r="CU319" t="e">
            <v>#REF!</v>
          </cell>
          <cell r="CV319" t="e">
            <v>#REF!</v>
          </cell>
          <cell r="CW319" t="e">
            <v>#REF!</v>
          </cell>
          <cell r="CX319" t="e">
            <v>#REF!</v>
          </cell>
          <cell r="CY319" t="e">
            <v>#REF!</v>
          </cell>
          <cell r="CZ319" t="e">
            <v>#REF!</v>
          </cell>
          <cell r="DA319" t="e">
            <v>#REF!</v>
          </cell>
          <cell r="DB319" t="e">
            <v>#REF!</v>
          </cell>
          <cell r="DC319" t="e">
            <v>#REF!</v>
          </cell>
          <cell r="DD319" t="e">
            <v>#REF!</v>
          </cell>
          <cell r="DE319" t="e">
            <v>#REF!</v>
          </cell>
          <cell r="DF319" t="e">
            <v>#REF!</v>
          </cell>
          <cell r="DG319" t="e">
            <v>#REF!</v>
          </cell>
          <cell r="DH319" t="e">
            <v>#REF!</v>
          </cell>
          <cell r="DI319" t="e">
            <v>#REF!</v>
          </cell>
          <cell r="DJ319" t="e">
            <v>#REF!</v>
          </cell>
          <cell r="DK319" t="e">
            <v>#REF!</v>
          </cell>
          <cell r="DL319" t="e">
            <v>#REF!</v>
          </cell>
          <cell r="DM319" t="e">
            <v>#REF!</v>
          </cell>
          <cell r="DN319" t="e">
            <v>#REF!</v>
          </cell>
          <cell r="DO319" t="e">
            <v>#REF!</v>
          </cell>
          <cell r="DP319" t="e">
            <v>#REF!</v>
          </cell>
          <cell r="DQ319" t="e">
            <v>#REF!</v>
          </cell>
          <cell r="DR319" t="e">
            <v>#REF!</v>
          </cell>
          <cell r="DS319" t="e">
            <v>#REF!</v>
          </cell>
          <cell r="DT319" t="e">
            <v>#REF!</v>
          </cell>
          <cell r="DU319" t="e">
            <v>#REF!</v>
          </cell>
          <cell r="DV319" t="e">
            <v>#REF!</v>
          </cell>
          <cell r="DW319" t="e">
            <v>#REF!</v>
          </cell>
          <cell r="DX319" t="e">
            <v>#REF!</v>
          </cell>
          <cell r="DY319" t="e">
            <v>#REF!</v>
          </cell>
          <cell r="DZ319" t="e">
            <v>#REF!</v>
          </cell>
          <cell r="EA319" t="e">
            <v>#REF!</v>
          </cell>
          <cell r="EB319" t="e">
            <v>#REF!</v>
          </cell>
          <cell r="EC319" t="e">
            <v>#REF!</v>
          </cell>
          <cell r="ED319" t="e">
            <v>#REF!</v>
          </cell>
          <cell r="EE319" t="e">
            <v>#REF!</v>
          </cell>
          <cell r="EF319" t="e">
            <v>#REF!</v>
          </cell>
          <cell r="EG319" t="e">
            <v>#REF!</v>
          </cell>
          <cell r="EH319" t="e">
            <v>#REF!</v>
          </cell>
          <cell r="EI319" t="e">
            <v>#REF!</v>
          </cell>
          <cell r="EJ319" t="e">
            <v>#REF!</v>
          </cell>
          <cell r="EK319" t="e">
            <v>#REF!</v>
          </cell>
          <cell r="EL319" t="e">
            <v>#REF!</v>
          </cell>
          <cell r="EM319" t="e">
            <v>#REF!</v>
          </cell>
          <cell r="EN319" t="e">
            <v>#REF!</v>
          </cell>
          <cell r="EO319" t="e">
            <v>#REF!</v>
          </cell>
          <cell r="EP319" t="e">
            <v>#REF!</v>
          </cell>
          <cell r="EQ319" t="e">
            <v>#REF!</v>
          </cell>
          <cell r="ER319" t="e">
            <v>#REF!</v>
          </cell>
          <cell r="ES319" t="e">
            <v>#REF!</v>
          </cell>
          <cell r="ET319" t="e">
            <v>#REF!</v>
          </cell>
          <cell r="EU319" t="e">
            <v>#REF!</v>
          </cell>
          <cell r="EV319" t="e">
            <v>#REF!</v>
          </cell>
          <cell r="EW319" t="e">
            <v>#REF!</v>
          </cell>
          <cell r="EX319" t="e">
            <v>#REF!</v>
          </cell>
          <cell r="EY319" t="e">
            <v>#REF!</v>
          </cell>
          <cell r="EZ319" t="e">
            <v>#REF!</v>
          </cell>
          <cell r="FA319" t="e">
            <v>#REF!</v>
          </cell>
          <cell r="FB319" t="e">
            <v>#REF!</v>
          </cell>
          <cell r="FC319" t="e">
            <v>#REF!</v>
          </cell>
          <cell r="FD319" t="e">
            <v>#REF!</v>
          </cell>
          <cell r="FE319" t="e">
            <v>#REF!</v>
          </cell>
          <cell r="FF319" t="e">
            <v>#REF!</v>
          </cell>
          <cell r="FG319" t="e">
            <v>#REF!</v>
          </cell>
          <cell r="FH319" t="e">
            <v>#REF!</v>
          </cell>
          <cell r="FI319" t="e">
            <v>#REF!</v>
          </cell>
          <cell r="FJ319" t="e">
            <v>#REF!</v>
          </cell>
          <cell r="FK319" t="e">
            <v>#REF!</v>
          </cell>
          <cell r="FL319" t="e">
            <v>#REF!</v>
          </cell>
          <cell r="FM319" t="e">
            <v>#REF!</v>
          </cell>
          <cell r="FN319" t="e">
            <v>#REF!</v>
          </cell>
          <cell r="FO319" t="e">
            <v>#REF!</v>
          </cell>
          <cell r="FP319" t="e">
            <v>#REF!</v>
          </cell>
          <cell r="FQ319" t="e">
            <v>#REF!</v>
          </cell>
          <cell r="FR319" t="e">
            <v>#REF!</v>
          </cell>
          <cell r="FS319" t="e">
            <v>#REF!</v>
          </cell>
          <cell r="FT319" t="e">
            <v>#REF!</v>
          </cell>
          <cell r="FU319" t="e">
            <v>#REF!</v>
          </cell>
          <cell r="FV319" t="e">
            <v>#REF!</v>
          </cell>
          <cell r="FW319" t="e">
            <v>#REF!</v>
          </cell>
          <cell r="FX319" t="e">
            <v>#REF!</v>
          </cell>
          <cell r="FY319" t="e">
            <v>#REF!</v>
          </cell>
          <cell r="FZ319" t="e">
            <v>#REF!</v>
          </cell>
          <cell r="GA319" t="e">
            <v>#REF!</v>
          </cell>
          <cell r="GB319" t="e">
            <v>#REF!</v>
          </cell>
          <cell r="GC319" t="e">
            <v>#REF!</v>
          </cell>
          <cell r="GD319" t="e">
            <v>#REF!</v>
          </cell>
          <cell r="GE319" t="e">
            <v>#REF!</v>
          </cell>
          <cell r="GF319" t="e">
            <v>#REF!</v>
          </cell>
          <cell r="GG319" t="e">
            <v>#REF!</v>
          </cell>
          <cell r="GH319" t="e">
            <v>#REF!</v>
          </cell>
          <cell r="GI319" t="e">
            <v>#REF!</v>
          </cell>
          <cell r="GJ319" t="e">
            <v>#REF!</v>
          </cell>
          <cell r="GK319" t="e">
            <v>#REF!</v>
          </cell>
          <cell r="GL319" t="e">
            <v>#REF!</v>
          </cell>
          <cell r="GM319" t="e">
            <v>#REF!</v>
          </cell>
          <cell r="GN319" t="e">
            <v>#REF!</v>
          </cell>
          <cell r="GO319" t="e">
            <v>#REF!</v>
          </cell>
          <cell r="GP319" t="e">
            <v>#REF!</v>
          </cell>
          <cell r="GQ319" t="e">
            <v>#REF!</v>
          </cell>
          <cell r="GR319" t="e">
            <v>#REF!</v>
          </cell>
          <cell r="GS319" t="e">
            <v>#REF!</v>
          </cell>
          <cell r="GT319" t="e">
            <v>#REF!</v>
          </cell>
          <cell r="GU319" t="e">
            <v>#REF!</v>
          </cell>
          <cell r="GV319" t="e">
            <v>#REF!</v>
          </cell>
          <cell r="GW319" t="e">
            <v>#REF!</v>
          </cell>
          <cell r="GX319" t="e">
            <v>#REF!</v>
          </cell>
          <cell r="GY319" t="e">
            <v>#REF!</v>
          </cell>
          <cell r="GZ319" t="e">
            <v>#REF!</v>
          </cell>
          <cell r="HA319" t="e">
            <v>#REF!</v>
          </cell>
          <cell r="HB319" t="e">
            <v>#REF!</v>
          </cell>
          <cell r="HC319" t="e">
            <v>#REF!</v>
          </cell>
          <cell r="HD319" t="e">
            <v>#REF!</v>
          </cell>
          <cell r="HE319" t="e">
            <v>#REF!</v>
          </cell>
          <cell r="HF319" t="e">
            <v>#REF!</v>
          </cell>
          <cell r="HG319" t="e">
            <v>#REF!</v>
          </cell>
          <cell r="HH319" t="e">
            <v>#REF!</v>
          </cell>
          <cell r="HI319" t="e">
            <v>#REF!</v>
          </cell>
          <cell r="HJ319" t="e">
            <v>#REF!</v>
          </cell>
          <cell r="HK319" t="e">
            <v>#REF!</v>
          </cell>
          <cell r="HL319" t="e">
            <v>#REF!</v>
          </cell>
          <cell r="HM319" t="e">
            <v>#REF!</v>
          </cell>
          <cell r="HN319" t="e">
            <v>#REF!</v>
          </cell>
          <cell r="HO319" t="e">
            <v>#REF!</v>
          </cell>
          <cell r="HP319" t="e">
            <v>#REF!</v>
          </cell>
          <cell r="HQ319" t="e">
            <v>#REF!</v>
          </cell>
          <cell r="HR319" t="e">
            <v>#REF!</v>
          </cell>
          <cell r="HS319" t="e">
            <v>#REF!</v>
          </cell>
          <cell r="HT319" t="e">
            <v>#REF!</v>
          </cell>
          <cell r="HU319" t="e">
            <v>#REF!</v>
          </cell>
          <cell r="HV319" t="e">
            <v>#REF!</v>
          </cell>
          <cell r="HW319" t="e">
            <v>#REF!</v>
          </cell>
          <cell r="HX319" t="e">
            <v>#REF!</v>
          </cell>
          <cell r="HY319" t="e">
            <v>#REF!</v>
          </cell>
          <cell r="HZ319" t="e">
            <v>#REF!</v>
          </cell>
          <cell r="IA319" t="e">
            <v>#REF!</v>
          </cell>
          <cell r="IB319" t="e">
            <v>#REF!</v>
          </cell>
          <cell r="IC319" t="e">
            <v>#REF!</v>
          </cell>
          <cell r="ID319" t="e">
            <v>#REF!</v>
          </cell>
          <cell r="IE319" t="e">
            <v>#REF!</v>
          </cell>
          <cell r="IF319" t="e">
            <v>#REF!</v>
          </cell>
          <cell r="IG319" t="e">
            <v>#REF!</v>
          </cell>
          <cell r="IH319" t="e">
            <v>#REF!</v>
          </cell>
          <cell r="II319" t="e">
            <v>#REF!</v>
          </cell>
          <cell r="IJ319" t="e">
            <v>#REF!</v>
          </cell>
          <cell r="IK319" t="e">
            <v>#REF!</v>
          </cell>
          <cell r="IL319" t="e">
            <v>#REF!</v>
          </cell>
          <cell r="IM319" t="e">
            <v>#REF!</v>
          </cell>
          <cell r="IN319" t="e">
            <v>#REF!</v>
          </cell>
          <cell r="IO319" t="e">
            <v>#REF!</v>
          </cell>
          <cell r="IP319" t="e">
            <v>#REF!</v>
          </cell>
          <cell r="IQ319" t="e">
            <v>#REF!</v>
          </cell>
          <cell r="IR319" t="e">
            <v>#REF!</v>
          </cell>
          <cell r="IS319" t="e">
            <v>#REF!</v>
          </cell>
          <cell r="IT319" t="e">
            <v>#REF!</v>
          </cell>
          <cell r="IU319" t="e">
            <v>#REF!</v>
          </cell>
          <cell r="IV319" t="e">
            <v>#REF!</v>
          </cell>
          <cell r="IW319" t="e">
            <v>#REF!</v>
          </cell>
          <cell r="IX319" t="e">
            <v>#REF!</v>
          </cell>
          <cell r="IY319" t="e">
            <v>#REF!</v>
          </cell>
          <cell r="IZ319" t="e">
            <v>#REF!</v>
          </cell>
          <cell r="JA319" t="e">
            <v>#REF!</v>
          </cell>
          <cell r="JB319" t="e">
            <v>#REF!</v>
          </cell>
          <cell r="JC319" t="e">
            <v>#REF!</v>
          </cell>
          <cell r="JD319" t="e">
            <v>#REF!</v>
          </cell>
          <cell r="JE319" t="e">
            <v>#REF!</v>
          </cell>
          <cell r="JF319" t="e">
            <v>#REF!</v>
          </cell>
          <cell r="JG319" t="e">
            <v>#REF!</v>
          </cell>
          <cell r="JH319" t="e">
            <v>#REF!</v>
          </cell>
          <cell r="JI319" t="e">
            <v>#REF!</v>
          </cell>
          <cell r="JJ319" t="e">
            <v>#REF!</v>
          </cell>
          <cell r="JK319" t="e">
            <v>#REF!</v>
          </cell>
        </row>
        <row r="320">
          <cell r="C320" t="str">
            <v>Hokchi</v>
          </cell>
          <cell r="D320" t="str">
            <v>4.1.31</v>
          </cell>
          <cell r="E320" t="str">
            <v>Hokchi4.1.31</v>
          </cell>
          <cell r="F320" t="e">
            <v>#REF!</v>
          </cell>
          <cell r="G320" t="e">
            <v>#REF!</v>
          </cell>
          <cell r="H320" t="e">
            <v>#REF!</v>
          </cell>
          <cell r="I320" t="e">
            <v>#REF!</v>
          </cell>
          <cell r="J320" t="e">
            <v>#REF!</v>
          </cell>
          <cell r="K320" t="e">
            <v>#REF!</v>
          </cell>
          <cell r="L320" t="e">
            <v>#REF!</v>
          </cell>
          <cell r="M320" t="e">
            <v>#REF!</v>
          </cell>
          <cell r="N320" t="e">
            <v>#REF!</v>
          </cell>
          <cell r="O320" t="e">
            <v>#REF!</v>
          </cell>
          <cell r="P320" t="e">
            <v>#REF!</v>
          </cell>
          <cell r="Q320" t="e">
            <v>#REF!</v>
          </cell>
          <cell r="R320" t="e">
            <v>#REF!</v>
          </cell>
          <cell r="S320" t="e">
            <v>#REF!</v>
          </cell>
          <cell r="X320" t="e">
            <v>#REF!</v>
          </cell>
          <cell r="Y320" t="e">
            <v>#REF!</v>
          </cell>
          <cell r="Z320" t="e">
            <v>#REF!</v>
          </cell>
          <cell r="AA320" t="e">
            <v>#REF!</v>
          </cell>
          <cell r="AB320" t="e">
            <v>#REF!</v>
          </cell>
          <cell r="AC320" t="e">
            <v>#REF!</v>
          </cell>
          <cell r="AD320" t="e">
            <v>#REF!</v>
          </cell>
          <cell r="AE320" t="e">
            <v>#REF!</v>
          </cell>
          <cell r="AF320" t="e">
            <v>#REF!</v>
          </cell>
          <cell r="AG320" t="e">
            <v>#REF!</v>
          </cell>
          <cell r="AH320" t="e">
            <v>#REF!</v>
          </cell>
          <cell r="AI320" t="e">
            <v>#REF!</v>
          </cell>
          <cell r="AJ320" t="e">
            <v>#REF!</v>
          </cell>
          <cell r="AK320" t="e">
            <v>#REF!</v>
          </cell>
          <cell r="AL320" t="e">
            <v>#REF!</v>
          </cell>
          <cell r="AM320" t="e">
            <v>#REF!</v>
          </cell>
          <cell r="AN320" t="e">
            <v>#REF!</v>
          </cell>
          <cell r="AO320" t="e">
            <v>#REF!</v>
          </cell>
          <cell r="AP320" t="e">
            <v>#REF!</v>
          </cell>
          <cell r="AQ320" t="e">
            <v>#REF!</v>
          </cell>
          <cell r="AR320" t="e">
            <v>#REF!</v>
          </cell>
          <cell r="AS320" t="e">
            <v>#REF!</v>
          </cell>
          <cell r="AT320" t="e">
            <v>#REF!</v>
          </cell>
          <cell r="AU320" t="e">
            <v>#REF!</v>
          </cell>
          <cell r="AV320" t="e">
            <v>#REF!</v>
          </cell>
          <cell r="AW320" t="e">
            <v>#REF!</v>
          </cell>
          <cell r="AX320" t="e">
            <v>#REF!</v>
          </cell>
          <cell r="AY320" t="e">
            <v>#REF!</v>
          </cell>
          <cell r="AZ320" t="e">
            <v>#REF!</v>
          </cell>
          <cell r="BA320" t="e">
            <v>#REF!</v>
          </cell>
          <cell r="BB320" t="e">
            <v>#REF!</v>
          </cell>
          <cell r="BC320" t="e">
            <v>#REF!</v>
          </cell>
          <cell r="BD320" t="e">
            <v>#REF!</v>
          </cell>
          <cell r="BE320" t="e">
            <v>#REF!</v>
          </cell>
          <cell r="BF320" t="e">
            <v>#REF!</v>
          </cell>
          <cell r="BG320" t="e">
            <v>#REF!</v>
          </cell>
          <cell r="BH320" t="e">
            <v>#REF!</v>
          </cell>
          <cell r="BI320" t="e">
            <v>#REF!</v>
          </cell>
          <cell r="BJ320" t="e">
            <v>#REF!</v>
          </cell>
          <cell r="BK320" t="e">
            <v>#REF!</v>
          </cell>
          <cell r="BL320" t="e">
            <v>#REF!</v>
          </cell>
          <cell r="BM320" t="e">
            <v>#REF!</v>
          </cell>
          <cell r="BN320" t="e">
            <v>#REF!</v>
          </cell>
          <cell r="BO320" t="e">
            <v>#REF!</v>
          </cell>
          <cell r="BP320" t="e">
            <v>#REF!</v>
          </cell>
          <cell r="BQ320" t="e">
            <v>#REF!</v>
          </cell>
          <cell r="BR320" t="e">
            <v>#REF!</v>
          </cell>
          <cell r="BS320" t="e">
            <v>#REF!</v>
          </cell>
          <cell r="BT320" t="e">
            <v>#REF!</v>
          </cell>
          <cell r="BU320" t="e">
            <v>#REF!</v>
          </cell>
          <cell r="BV320" t="e">
            <v>#REF!</v>
          </cell>
          <cell r="BW320" t="e">
            <v>#REF!</v>
          </cell>
          <cell r="BX320" t="e">
            <v>#REF!</v>
          </cell>
          <cell r="BY320" t="e">
            <v>#REF!</v>
          </cell>
          <cell r="BZ320" t="e">
            <v>#REF!</v>
          </cell>
          <cell r="CA320" t="e">
            <v>#REF!</v>
          </cell>
          <cell r="CB320" t="e">
            <v>#REF!</v>
          </cell>
          <cell r="CC320" t="e">
            <v>#REF!</v>
          </cell>
          <cell r="CD320" t="e">
            <v>#REF!</v>
          </cell>
          <cell r="CE320" t="e">
            <v>#REF!</v>
          </cell>
          <cell r="CF320" t="e">
            <v>#REF!</v>
          </cell>
          <cell r="CG320" t="e">
            <v>#REF!</v>
          </cell>
          <cell r="CH320" t="e">
            <v>#REF!</v>
          </cell>
          <cell r="CI320" t="e">
            <v>#REF!</v>
          </cell>
          <cell r="CJ320" t="e">
            <v>#REF!</v>
          </cell>
          <cell r="CK320" t="e">
            <v>#REF!</v>
          </cell>
          <cell r="CL320" t="e">
            <v>#REF!</v>
          </cell>
          <cell r="CM320" t="e">
            <v>#REF!</v>
          </cell>
          <cell r="CN320" t="e">
            <v>#REF!</v>
          </cell>
          <cell r="CO320" t="e">
            <v>#REF!</v>
          </cell>
          <cell r="CP320" t="e">
            <v>#REF!</v>
          </cell>
          <cell r="CQ320" t="e">
            <v>#REF!</v>
          </cell>
          <cell r="CR320" t="e">
            <v>#REF!</v>
          </cell>
          <cell r="CS320" t="e">
            <v>#REF!</v>
          </cell>
          <cell r="CT320" t="e">
            <v>#REF!</v>
          </cell>
          <cell r="CU320" t="e">
            <v>#REF!</v>
          </cell>
          <cell r="CV320" t="e">
            <v>#REF!</v>
          </cell>
          <cell r="CW320" t="e">
            <v>#REF!</v>
          </cell>
          <cell r="CX320" t="e">
            <v>#REF!</v>
          </cell>
          <cell r="CY320" t="e">
            <v>#REF!</v>
          </cell>
          <cell r="CZ320" t="e">
            <v>#REF!</v>
          </cell>
          <cell r="DA320" t="e">
            <v>#REF!</v>
          </cell>
          <cell r="DB320" t="e">
            <v>#REF!</v>
          </cell>
          <cell r="DC320" t="e">
            <v>#REF!</v>
          </cell>
          <cell r="DD320" t="e">
            <v>#REF!</v>
          </cell>
          <cell r="DE320" t="e">
            <v>#REF!</v>
          </cell>
          <cell r="DF320" t="e">
            <v>#REF!</v>
          </cell>
          <cell r="DG320" t="e">
            <v>#REF!</v>
          </cell>
          <cell r="DH320" t="e">
            <v>#REF!</v>
          </cell>
          <cell r="DI320" t="e">
            <v>#REF!</v>
          </cell>
          <cell r="DJ320" t="e">
            <v>#REF!</v>
          </cell>
          <cell r="DK320" t="e">
            <v>#REF!</v>
          </cell>
          <cell r="DL320" t="e">
            <v>#REF!</v>
          </cell>
          <cell r="DM320" t="e">
            <v>#REF!</v>
          </cell>
          <cell r="DN320" t="e">
            <v>#REF!</v>
          </cell>
          <cell r="DO320" t="e">
            <v>#REF!</v>
          </cell>
          <cell r="DP320" t="e">
            <v>#REF!</v>
          </cell>
          <cell r="DQ320" t="e">
            <v>#REF!</v>
          </cell>
          <cell r="DR320" t="e">
            <v>#REF!</v>
          </cell>
          <cell r="DS320" t="e">
            <v>#REF!</v>
          </cell>
          <cell r="DT320" t="e">
            <v>#REF!</v>
          </cell>
          <cell r="DU320" t="e">
            <v>#REF!</v>
          </cell>
          <cell r="DV320" t="e">
            <v>#REF!</v>
          </cell>
          <cell r="DW320" t="e">
            <v>#REF!</v>
          </cell>
          <cell r="DX320" t="e">
            <v>#REF!</v>
          </cell>
          <cell r="DY320" t="e">
            <v>#REF!</v>
          </cell>
          <cell r="DZ320" t="e">
            <v>#REF!</v>
          </cell>
          <cell r="EA320" t="e">
            <v>#REF!</v>
          </cell>
          <cell r="EB320" t="e">
            <v>#REF!</v>
          </cell>
          <cell r="EC320" t="e">
            <v>#REF!</v>
          </cell>
          <cell r="ED320" t="e">
            <v>#REF!</v>
          </cell>
          <cell r="EE320" t="e">
            <v>#REF!</v>
          </cell>
          <cell r="EF320" t="e">
            <v>#REF!</v>
          </cell>
          <cell r="EG320" t="e">
            <v>#REF!</v>
          </cell>
          <cell r="EH320" t="e">
            <v>#REF!</v>
          </cell>
          <cell r="EI320" t="e">
            <v>#REF!</v>
          </cell>
          <cell r="EJ320" t="e">
            <v>#REF!</v>
          </cell>
          <cell r="EK320" t="e">
            <v>#REF!</v>
          </cell>
          <cell r="EL320" t="e">
            <v>#REF!</v>
          </cell>
          <cell r="EM320" t="e">
            <v>#REF!</v>
          </cell>
          <cell r="EN320" t="e">
            <v>#REF!</v>
          </cell>
          <cell r="EO320" t="e">
            <v>#REF!</v>
          </cell>
          <cell r="EP320" t="e">
            <v>#REF!</v>
          </cell>
          <cell r="EQ320" t="e">
            <v>#REF!</v>
          </cell>
          <cell r="ER320" t="e">
            <v>#REF!</v>
          </cell>
          <cell r="ES320" t="e">
            <v>#REF!</v>
          </cell>
          <cell r="ET320" t="e">
            <v>#REF!</v>
          </cell>
          <cell r="EU320" t="e">
            <v>#REF!</v>
          </cell>
          <cell r="EV320" t="e">
            <v>#REF!</v>
          </cell>
          <cell r="EW320" t="e">
            <v>#REF!</v>
          </cell>
          <cell r="EX320" t="e">
            <v>#REF!</v>
          </cell>
          <cell r="EY320" t="e">
            <v>#REF!</v>
          </cell>
          <cell r="EZ320" t="e">
            <v>#REF!</v>
          </cell>
          <cell r="FA320" t="e">
            <v>#REF!</v>
          </cell>
          <cell r="FB320" t="e">
            <v>#REF!</v>
          </cell>
          <cell r="FC320" t="e">
            <v>#REF!</v>
          </cell>
          <cell r="FD320" t="e">
            <v>#REF!</v>
          </cell>
          <cell r="FE320" t="e">
            <v>#REF!</v>
          </cell>
          <cell r="FF320" t="e">
            <v>#REF!</v>
          </cell>
          <cell r="FG320" t="e">
            <v>#REF!</v>
          </cell>
          <cell r="FH320" t="e">
            <v>#REF!</v>
          </cell>
          <cell r="FI320" t="e">
            <v>#REF!</v>
          </cell>
          <cell r="FJ320" t="e">
            <v>#REF!</v>
          </cell>
          <cell r="FK320" t="e">
            <v>#REF!</v>
          </cell>
          <cell r="FL320" t="e">
            <v>#REF!</v>
          </cell>
          <cell r="FM320" t="e">
            <v>#REF!</v>
          </cell>
          <cell r="FN320" t="e">
            <v>#REF!</v>
          </cell>
          <cell r="FO320" t="e">
            <v>#REF!</v>
          </cell>
          <cell r="FP320" t="e">
            <v>#REF!</v>
          </cell>
          <cell r="FQ320" t="e">
            <v>#REF!</v>
          </cell>
          <cell r="FR320" t="e">
            <v>#REF!</v>
          </cell>
          <cell r="FS320" t="e">
            <v>#REF!</v>
          </cell>
          <cell r="FT320" t="e">
            <v>#REF!</v>
          </cell>
          <cell r="FU320" t="e">
            <v>#REF!</v>
          </cell>
          <cell r="FV320" t="e">
            <v>#REF!</v>
          </cell>
          <cell r="FW320" t="e">
            <v>#REF!</v>
          </cell>
          <cell r="FX320" t="e">
            <v>#REF!</v>
          </cell>
          <cell r="FY320" t="e">
            <v>#REF!</v>
          </cell>
          <cell r="FZ320" t="e">
            <v>#REF!</v>
          </cell>
          <cell r="GA320" t="e">
            <v>#REF!</v>
          </cell>
          <cell r="GB320" t="e">
            <v>#REF!</v>
          </cell>
          <cell r="GC320" t="e">
            <v>#REF!</v>
          </cell>
          <cell r="GD320" t="e">
            <v>#REF!</v>
          </cell>
          <cell r="GE320" t="e">
            <v>#REF!</v>
          </cell>
          <cell r="GF320" t="e">
            <v>#REF!</v>
          </cell>
          <cell r="GG320" t="e">
            <v>#REF!</v>
          </cell>
          <cell r="GH320" t="e">
            <v>#REF!</v>
          </cell>
          <cell r="GI320" t="e">
            <v>#REF!</v>
          </cell>
          <cell r="GJ320" t="e">
            <v>#REF!</v>
          </cell>
          <cell r="GK320" t="e">
            <v>#REF!</v>
          </cell>
          <cell r="GL320" t="e">
            <v>#REF!</v>
          </cell>
          <cell r="GM320" t="e">
            <v>#REF!</v>
          </cell>
          <cell r="GN320" t="e">
            <v>#REF!</v>
          </cell>
          <cell r="GO320" t="e">
            <v>#REF!</v>
          </cell>
          <cell r="GP320" t="e">
            <v>#REF!</v>
          </cell>
          <cell r="GQ320" t="e">
            <v>#REF!</v>
          </cell>
          <cell r="GR320" t="e">
            <v>#REF!</v>
          </cell>
          <cell r="GS320" t="e">
            <v>#REF!</v>
          </cell>
          <cell r="GT320" t="e">
            <v>#REF!</v>
          </cell>
          <cell r="GU320" t="e">
            <v>#REF!</v>
          </cell>
          <cell r="GV320" t="e">
            <v>#REF!</v>
          </cell>
          <cell r="GW320" t="e">
            <v>#REF!</v>
          </cell>
          <cell r="GX320" t="e">
            <v>#REF!</v>
          </cell>
          <cell r="GY320" t="e">
            <v>#REF!</v>
          </cell>
          <cell r="GZ320" t="e">
            <v>#REF!</v>
          </cell>
          <cell r="HA320" t="e">
            <v>#REF!</v>
          </cell>
          <cell r="HB320" t="e">
            <v>#REF!</v>
          </cell>
          <cell r="HC320" t="e">
            <v>#REF!</v>
          </cell>
          <cell r="HD320" t="e">
            <v>#REF!</v>
          </cell>
          <cell r="HE320" t="e">
            <v>#REF!</v>
          </cell>
          <cell r="HF320" t="e">
            <v>#REF!</v>
          </cell>
          <cell r="HG320" t="e">
            <v>#REF!</v>
          </cell>
          <cell r="HH320" t="e">
            <v>#REF!</v>
          </cell>
          <cell r="HI320" t="e">
            <v>#REF!</v>
          </cell>
          <cell r="HJ320" t="e">
            <v>#REF!</v>
          </cell>
          <cell r="HK320" t="e">
            <v>#REF!</v>
          </cell>
          <cell r="HL320" t="e">
            <v>#REF!</v>
          </cell>
          <cell r="HM320" t="e">
            <v>#REF!</v>
          </cell>
          <cell r="HN320" t="e">
            <v>#REF!</v>
          </cell>
          <cell r="HO320" t="e">
            <v>#REF!</v>
          </cell>
          <cell r="HP320" t="e">
            <v>#REF!</v>
          </cell>
          <cell r="HQ320" t="e">
            <v>#REF!</v>
          </cell>
          <cell r="HR320" t="e">
            <v>#REF!</v>
          </cell>
          <cell r="HS320" t="e">
            <v>#REF!</v>
          </cell>
          <cell r="HT320" t="e">
            <v>#REF!</v>
          </cell>
          <cell r="HU320" t="e">
            <v>#REF!</v>
          </cell>
          <cell r="HV320" t="e">
            <v>#REF!</v>
          </cell>
          <cell r="HW320" t="e">
            <v>#REF!</v>
          </cell>
          <cell r="HX320" t="e">
            <v>#REF!</v>
          </cell>
          <cell r="HY320" t="e">
            <v>#REF!</v>
          </cell>
          <cell r="HZ320" t="e">
            <v>#REF!</v>
          </cell>
          <cell r="IA320" t="e">
            <v>#REF!</v>
          </cell>
          <cell r="IB320" t="e">
            <v>#REF!</v>
          </cell>
          <cell r="IC320" t="e">
            <v>#REF!</v>
          </cell>
          <cell r="ID320" t="e">
            <v>#REF!</v>
          </cell>
          <cell r="IE320" t="e">
            <v>#REF!</v>
          </cell>
          <cell r="IF320" t="e">
            <v>#REF!</v>
          </cell>
          <cell r="IG320" t="e">
            <v>#REF!</v>
          </cell>
          <cell r="IH320" t="e">
            <v>#REF!</v>
          </cell>
          <cell r="II320" t="e">
            <v>#REF!</v>
          </cell>
          <cell r="IJ320" t="e">
            <v>#REF!</v>
          </cell>
          <cell r="IK320" t="e">
            <v>#REF!</v>
          </cell>
          <cell r="IL320" t="e">
            <v>#REF!</v>
          </cell>
          <cell r="IM320" t="e">
            <v>#REF!</v>
          </cell>
          <cell r="IN320" t="e">
            <v>#REF!</v>
          </cell>
          <cell r="IO320" t="e">
            <v>#REF!</v>
          </cell>
          <cell r="IP320" t="e">
            <v>#REF!</v>
          </cell>
          <cell r="IQ320" t="e">
            <v>#REF!</v>
          </cell>
          <cell r="IR320" t="e">
            <v>#REF!</v>
          </cell>
          <cell r="IS320" t="e">
            <v>#REF!</v>
          </cell>
          <cell r="IT320" t="e">
            <v>#REF!</v>
          </cell>
          <cell r="IU320" t="e">
            <v>#REF!</v>
          </cell>
          <cell r="IV320" t="e">
            <v>#REF!</v>
          </cell>
          <cell r="IW320" t="e">
            <v>#REF!</v>
          </cell>
          <cell r="IX320" t="e">
            <v>#REF!</v>
          </cell>
          <cell r="IY320" t="e">
            <v>#REF!</v>
          </cell>
          <cell r="IZ320" t="e">
            <v>#REF!</v>
          </cell>
          <cell r="JA320" t="e">
            <v>#REF!</v>
          </cell>
          <cell r="JB320" t="e">
            <v>#REF!</v>
          </cell>
          <cell r="JC320" t="e">
            <v>#REF!</v>
          </cell>
          <cell r="JD320" t="e">
            <v>#REF!</v>
          </cell>
          <cell r="JE320" t="e">
            <v>#REF!</v>
          </cell>
          <cell r="JF320" t="e">
            <v>#REF!</v>
          </cell>
          <cell r="JG320" t="e">
            <v>#REF!</v>
          </cell>
          <cell r="JH320" t="e">
            <v>#REF!</v>
          </cell>
          <cell r="JI320" t="e">
            <v>#REF!</v>
          </cell>
          <cell r="JJ320" t="e">
            <v>#REF!</v>
          </cell>
          <cell r="JK320" t="e">
            <v>#REF!</v>
          </cell>
        </row>
        <row r="321">
          <cell r="C321" t="str">
            <v>Hokchi</v>
          </cell>
          <cell r="D321" t="str">
            <v>4.1.31</v>
          </cell>
          <cell r="E321" t="str">
            <v>Hokchi4.1.31</v>
          </cell>
          <cell r="F321" t="e">
            <v>#REF!</v>
          </cell>
          <cell r="G321" t="e">
            <v>#REF!</v>
          </cell>
          <cell r="H321" t="e">
            <v>#REF!</v>
          </cell>
          <cell r="I321" t="e">
            <v>#REF!</v>
          </cell>
          <cell r="J321" t="e">
            <v>#REF!</v>
          </cell>
          <cell r="K321" t="e">
            <v>#REF!</v>
          </cell>
          <cell r="L321" t="e">
            <v>#REF!</v>
          </cell>
          <cell r="M321" t="e">
            <v>#REF!</v>
          </cell>
          <cell r="N321" t="e">
            <v>#REF!</v>
          </cell>
          <cell r="O321" t="e">
            <v>#REF!</v>
          </cell>
          <cell r="P321" t="e">
            <v>#REF!</v>
          </cell>
          <cell r="Q321" t="e">
            <v>#REF!</v>
          </cell>
          <cell r="R321" t="e">
            <v>#REF!</v>
          </cell>
          <cell r="S321" t="e">
            <v>#REF!</v>
          </cell>
          <cell r="X321" t="e">
            <v>#REF!</v>
          </cell>
          <cell r="Y321" t="e">
            <v>#REF!</v>
          </cell>
          <cell r="Z321" t="e">
            <v>#REF!</v>
          </cell>
          <cell r="AA321" t="e">
            <v>#REF!</v>
          </cell>
          <cell r="AB321" t="e">
            <v>#REF!</v>
          </cell>
          <cell r="AC321" t="e">
            <v>#REF!</v>
          </cell>
          <cell r="AD321" t="e">
            <v>#REF!</v>
          </cell>
          <cell r="AE321" t="e">
            <v>#REF!</v>
          </cell>
          <cell r="AF321" t="e">
            <v>#REF!</v>
          </cell>
          <cell r="AG321" t="e">
            <v>#REF!</v>
          </cell>
          <cell r="AH321" t="e">
            <v>#REF!</v>
          </cell>
          <cell r="AI321" t="e">
            <v>#REF!</v>
          </cell>
          <cell r="AJ321" t="e">
            <v>#REF!</v>
          </cell>
          <cell r="AK321" t="e">
            <v>#REF!</v>
          </cell>
          <cell r="AL321" t="e">
            <v>#REF!</v>
          </cell>
          <cell r="AM321" t="e">
            <v>#REF!</v>
          </cell>
          <cell r="AN321" t="e">
            <v>#REF!</v>
          </cell>
          <cell r="AO321" t="e">
            <v>#REF!</v>
          </cell>
          <cell r="AP321" t="e">
            <v>#REF!</v>
          </cell>
          <cell r="AQ321" t="e">
            <v>#REF!</v>
          </cell>
          <cell r="AR321" t="e">
            <v>#REF!</v>
          </cell>
          <cell r="AS321" t="e">
            <v>#REF!</v>
          </cell>
          <cell r="AT321" t="e">
            <v>#REF!</v>
          </cell>
          <cell r="AU321" t="e">
            <v>#REF!</v>
          </cell>
          <cell r="AV321" t="e">
            <v>#REF!</v>
          </cell>
          <cell r="AW321" t="e">
            <v>#REF!</v>
          </cell>
          <cell r="AX321" t="e">
            <v>#REF!</v>
          </cell>
          <cell r="AY321" t="e">
            <v>#REF!</v>
          </cell>
          <cell r="AZ321" t="e">
            <v>#REF!</v>
          </cell>
          <cell r="BA321" t="e">
            <v>#REF!</v>
          </cell>
          <cell r="BB321" t="e">
            <v>#REF!</v>
          </cell>
          <cell r="BC321" t="e">
            <v>#REF!</v>
          </cell>
          <cell r="BD321" t="e">
            <v>#REF!</v>
          </cell>
          <cell r="BE321" t="e">
            <v>#REF!</v>
          </cell>
          <cell r="BF321" t="e">
            <v>#REF!</v>
          </cell>
          <cell r="BG321" t="e">
            <v>#REF!</v>
          </cell>
          <cell r="BH321" t="e">
            <v>#REF!</v>
          </cell>
          <cell r="BI321" t="e">
            <v>#REF!</v>
          </cell>
          <cell r="BJ321" t="e">
            <v>#REF!</v>
          </cell>
          <cell r="BK321" t="e">
            <v>#REF!</v>
          </cell>
          <cell r="BL321" t="e">
            <v>#REF!</v>
          </cell>
          <cell r="BM321" t="e">
            <v>#REF!</v>
          </cell>
          <cell r="BN321" t="e">
            <v>#REF!</v>
          </cell>
          <cell r="BO321" t="e">
            <v>#REF!</v>
          </cell>
          <cell r="BP321" t="e">
            <v>#REF!</v>
          </cell>
          <cell r="BQ321" t="e">
            <v>#REF!</v>
          </cell>
          <cell r="BR321" t="e">
            <v>#REF!</v>
          </cell>
          <cell r="BS321" t="e">
            <v>#REF!</v>
          </cell>
          <cell r="BT321" t="e">
            <v>#REF!</v>
          </cell>
          <cell r="BU321" t="e">
            <v>#REF!</v>
          </cell>
          <cell r="BV321" t="e">
            <v>#REF!</v>
          </cell>
          <cell r="BW321" t="e">
            <v>#REF!</v>
          </cell>
          <cell r="BX321" t="e">
            <v>#REF!</v>
          </cell>
          <cell r="BY321" t="e">
            <v>#REF!</v>
          </cell>
          <cell r="BZ321" t="e">
            <v>#REF!</v>
          </cell>
          <cell r="CA321" t="e">
            <v>#REF!</v>
          </cell>
          <cell r="CB321" t="e">
            <v>#REF!</v>
          </cell>
          <cell r="CC321" t="e">
            <v>#REF!</v>
          </cell>
          <cell r="CD321" t="e">
            <v>#REF!</v>
          </cell>
          <cell r="CE321" t="e">
            <v>#REF!</v>
          </cell>
          <cell r="CF321" t="e">
            <v>#REF!</v>
          </cell>
          <cell r="CG321" t="e">
            <v>#REF!</v>
          </cell>
          <cell r="CH321" t="e">
            <v>#REF!</v>
          </cell>
          <cell r="CI321" t="e">
            <v>#REF!</v>
          </cell>
          <cell r="CJ321" t="e">
            <v>#REF!</v>
          </cell>
          <cell r="CK321" t="e">
            <v>#REF!</v>
          </cell>
          <cell r="CL321" t="e">
            <v>#REF!</v>
          </cell>
          <cell r="CM321" t="e">
            <v>#REF!</v>
          </cell>
          <cell r="CN321" t="e">
            <v>#REF!</v>
          </cell>
          <cell r="CO321" t="e">
            <v>#REF!</v>
          </cell>
          <cell r="CP321" t="e">
            <v>#REF!</v>
          </cell>
          <cell r="CQ321" t="e">
            <v>#REF!</v>
          </cell>
          <cell r="CR321" t="e">
            <v>#REF!</v>
          </cell>
          <cell r="CS321" t="e">
            <v>#REF!</v>
          </cell>
          <cell r="CT321" t="e">
            <v>#REF!</v>
          </cell>
          <cell r="CU321" t="e">
            <v>#REF!</v>
          </cell>
          <cell r="CV321" t="e">
            <v>#REF!</v>
          </cell>
          <cell r="CW321" t="e">
            <v>#REF!</v>
          </cell>
          <cell r="CX321" t="e">
            <v>#REF!</v>
          </cell>
          <cell r="CY321" t="e">
            <v>#REF!</v>
          </cell>
          <cell r="CZ321" t="e">
            <v>#REF!</v>
          </cell>
          <cell r="DA321" t="e">
            <v>#REF!</v>
          </cell>
          <cell r="DB321" t="e">
            <v>#REF!</v>
          </cell>
          <cell r="DC321" t="e">
            <v>#REF!</v>
          </cell>
          <cell r="DD321" t="e">
            <v>#REF!</v>
          </cell>
          <cell r="DE321" t="e">
            <v>#REF!</v>
          </cell>
          <cell r="DF321" t="e">
            <v>#REF!</v>
          </cell>
          <cell r="DG321" t="e">
            <v>#REF!</v>
          </cell>
          <cell r="DH321" t="e">
            <v>#REF!</v>
          </cell>
          <cell r="DI321" t="e">
            <v>#REF!</v>
          </cell>
          <cell r="DJ321" t="e">
            <v>#REF!</v>
          </cell>
          <cell r="DK321" t="e">
            <v>#REF!</v>
          </cell>
          <cell r="DL321" t="e">
            <v>#REF!</v>
          </cell>
          <cell r="DM321" t="e">
            <v>#REF!</v>
          </cell>
          <cell r="DN321" t="e">
            <v>#REF!</v>
          </cell>
          <cell r="DO321" t="e">
            <v>#REF!</v>
          </cell>
          <cell r="DP321" t="e">
            <v>#REF!</v>
          </cell>
          <cell r="DQ321" t="e">
            <v>#REF!</v>
          </cell>
          <cell r="DR321" t="e">
            <v>#REF!</v>
          </cell>
          <cell r="DS321" t="e">
            <v>#REF!</v>
          </cell>
          <cell r="DT321" t="e">
            <v>#REF!</v>
          </cell>
          <cell r="DU321" t="e">
            <v>#REF!</v>
          </cell>
          <cell r="DV321" t="e">
            <v>#REF!</v>
          </cell>
          <cell r="DW321" t="e">
            <v>#REF!</v>
          </cell>
          <cell r="DX321" t="e">
            <v>#REF!</v>
          </cell>
          <cell r="DY321" t="e">
            <v>#REF!</v>
          </cell>
          <cell r="DZ321" t="e">
            <v>#REF!</v>
          </cell>
          <cell r="EA321" t="e">
            <v>#REF!</v>
          </cell>
          <cell r="EB321" t="e">
            <v>#REF!</v>
          </cell>
          <cell r="EC321" t="e">
            <v>#REF!</v>
          </cell>
          <cell r="ED321" t="e">
            <v>#REF!</v>
          </cell>
          <cell r="EE321" t="e">
            <v>#REF!</v>
          </cell>
          <cell r="EF321" t="e">
            <v>#REF!</v>
          </cell>
          <cell r="EG321" t="e">
            <v>#REF!</v>
          </cell>
          <cell r="EH321" t="e">
            <v>#REF!</v>
          </cell>
          <cell r="EI321" t="e">
            <v>#REF!</v>
          </cell>
          <cell r="EJ321" t="e">
            <v>#REF!</v>
          </cell>
          <cell r="EK321" t="e">
            <v>#REF!</v>
          </cell>
          <cell r="EL321" t="e">
            <v>#REF!</v>
          </cell>
          <cell r="EM321" t="e">
            <v>#REF!</v>
          </cell>
          <cell r="EN321" t="e">
            <v>#REF!</v>
          </cell>
          <cell r="EO321" t="e">
            <v>#REF!</v>
          </cell>
          <cell r="EP321" t="e">
            <v>#REF!</v>
          </cell>
          <cell r="EQ321" t="e">
            <v>#REF!</v>
          </cell>
          <cell r="ER321" t="e">
            <v>#REF!</v>
          </cell>
          <cell r="ES321" t="e">
            <v>#REF!</v>
          </cell>
          <cell r="ET321" t="e">
            <v>#REF!</v>
          </cell>
          <cell r="EU321" t="e">
            <v>#REF!</v>
          </cell>
          <cell r="EV321" t="e">
            <v>#REF!</v>
          </cell>
          <cell r="EW321" t="e">
            <v>#REF!</v>
          </cell>
          <cell r="EX321" t="e">
            <v>#REF!</v>
          </cell>
          <cell r="EY321" t="e">
            <v>#REF!</v>
          </cell>
          <cell r="EZ321" t="e">
            <v>#REF!</v>
          </cell>
          <cell r="FA321" t="e">
            <v>#REF!</v>
          </cell>
          <cell r="FB321" t="e">
            <v>#REF!</v>
          </cell>
          <cell r="FC321" t="e">
            <v>#REF!</v>
          </cell>
          <cell r="FD321" t="e">
            <v>#REF!</v>
          </cell>
          <cell r="FE321" t="e">
            <v>#REF!</v>
          </cell>
          <cell r="FF321" t="e">
            <v>#REF!</v>
          </cell>
          <cell r="FG321" t="e">
            <v>#REF!</v>
          </cell>
          <cell r="FH321" t="e">
            <v>#REF!</v>
          </cell>
          <cell r="FI321" t="e">
            <v>#REF!</v>
          </cell>
          <cell r="FJ321" t="e">
            <v>#REF!</v>
          </cell>
          <cell r="FK321" t="e">
            <v>#REF!</v>
          </cell>
          <cell r="FL321" t="e">
            <v>#REF!</v>
          </cell>
          <cell r="FM321" t="e">
            <v>#REF!</v>
          </cell>
          <cell r="FN321" t="e">
            <v>#REF!</v>
          </cell>
          <cell r="FO321" t="e">
            <v>#REF!</v>
          </cell>
          <cell r="FP321" t="e">
            <v>#REF!</v>
          </cell>
          <cell r="FQ321" t="e">
            <v>#REF!</v>
          </cell>
          <cell r="FR321" t="e">
            <v>#REF!</v>
          </cell>
          <cell r="FS321" t="e">
            <v>#REF!</v>
          </cell>
          <cell r="FT321" t="e">
            <v>#REF!</v>
          </cell>
          <cell r="FU321" t="e">
            <v>#REF!</v>
          </cell>
          <cell r="FV321" t="e">
            <v>#REF!</v>
          </cell>
          <cell r="FW321" t="e">
            <v>#REF!</v>
          </cell>
          <cell r="FX321" t="e">
            <v>#REF!</v>
          </cell>
          <cell r="FY321" t="e">
            <v>#REF!</v>
          </cell>
          <cell r="FZ321" t="e">
            <v>#REF!</v>
          </cell>
          <cell r="GA321" t="e">
            <v>#REF!</v>
          </cell>
          <cell r="GB321" t="e">
            <v>#REF!</v>
          </cell>
          <cell r="GC321" t="e">
            <v>#REF!</v>
          </cell>
          <cell r="GD321" t="e">
            <v>#REF!</v>
          </cell>
          <cell r="GE321" t="e">
            <v>#REF!</v>
          </cell>
          <cell r="GF321" t="e">
            <v>#REF!</v>
          </cell>
          <cell r="GG321" t="e">
            <v>#REF!</v>
          </cell>
          <cell r="GH321" t="e">
            <v>#REF!</v>
          </cell>
          <cell r="GI321" t="e">
            <v>#REF!</v>
          </cell>
          <cell r="GJ321" t="e">
            <v>#REF!</v>
          </cell>
          <cell r="GK321" t="e">
            <v>#REF!</v>
          </cell>
          <cell r="GL321" t="e">
            <v>#REF!</v>
          </cell>
          <cell r="GM321" t="e">
            <v>#REF!</v>
          </cell>
          <cell r="GN321" t="e">
            <v>#REF!</v>
          </cell>
          <cell r="GO321" t="e">
            <v>#REF!</v>
          </cell>
          <cell r="GP321" t="e">
            <v>#REF!</v>
          </cell>
          <cell r="GQ321" t="e">
            <v>#REF!</v>
          </cell>
          <cell r="GR321" t="e">
            <v>#REF!</v>
          </cell>
          <cell r="GS321" t="e">
            <v>#REF!</v>
          </cell>
          <cell r="GT321" t="e">
            <v>#REF!</v>
          </cell>
          <cell r="GU321" t="e">
            <v>#REF!</v>
          </cell>
          <cell r="GV321" t="e">
            <v>#REF!</v>
          </cell>
          <cell r="GW321" t="e">
            <v>#REF!</v>
          </cell>
          <cell r="GX321" t="e">
            <v>#REF!</v>
          </cell>
          <cell r="GY321" t="e">
            <v>#REF!</v>
          </cell>
          <cell r="GZ321" t="e">
            <v>#REF!</v>
          </cell>
          <cell r="HA321" t="e">
            <v>#REF!</v>
          </cell>
          <cell r="HB321" t="e">
            <v>#REF!</v>
          </cell>
          <cell r="HC321" t="e">
            <v>#REF!</v>
          </cell>
          <cell r="HD321" t="e">
            <v>#REF!</v>
          </cell>
          <cell r="HE321" t="e">
            <v>#REF!</v>
          </cell>
          <cell r="HF321" t="e">
            <v>#REF!</v>
          </cell>
          <cell r="HG321" t="e">
            <v>#REF!</v>
          </cell>
          <cell r="HH321" t="e">
            <v>#REF!</v>
          </cell>
          <cell r="HI321" t="e">
            <v>#REF!</v>
          </cell>
          <cell r="HJ321" t="e">
            <v>#REF!</v>
          </cell>
          <cell r="HK321" t="e">
            <v>#REF!</v>
          </cell>
          <cell r="HL321" t="e">
            <v>#REF!</v>
          </cell>
          <cell r="HM321" t="e">
            <v>#REF!</v>
          </cell>
          <cell r="HN321" t="e">
            <v>#REF!</v>
          </cell>
          <cell r="HO321" t="e">
            <v>#REF!</v>
          </cell>
          <cell r="HP321" t="e">
            <v>#REF!</v>
          </cell>
          <cell r="HQ321" t="e">
            <v>#REF!</v>
          </cell>
          <cell r="HR321" t="e">
            <v>#REF!</v>
          </cell>
          <cell r="HS321" t="e">
            <v>#REF!</v>
          </cell>
          <cell r="HT321" t="e">
            <v>#REF!</v>
          </cell>
          <cell r="HU321" t="e">
            <v>#REF!</v>
          </cell>
          <cell r="HV321" t="e">
            <v>#REF!</v>
          </cell>
          <cell r="HW321" t="e">
            <v>#REF!</v>
          </cell>
          <cell r="HX321" t="e">
            <v>#REF!</v>
          </cell>
          <cell r="HY321" t="e">
            <v>#REF!</v>
          </cell>
          <cell r="HZ321" t="e">
            <v>#REF!</v>
          </cell>
          <cell r="IA321" t="e">
            <v>#REF!</v>
          </cell>
          <cell r="IB321" t="e">
            <v>#REF!</v>
          </cell>
          <cell r="IC321" t="e">
            <v>#REF!</v>
          </cell>
          <cell r="ID321" t="e">
            <v>#REF!</v>
          </cell>
          <cell r="IE321" t="e">
            <v>#REF!</v>
          </cell>
          <cell r="IF321" t="e">
            <v>#REF!</v>
          </cell>
          <cell r="IG321" t="e">
            <v>#REF!</v>
          </cell>
          <cell r="IH321" t="e">
            <v>#REF!</v>
          </cell>
          <cell r="II321" t="e">
            <v>#REF!</v>
          </cell>
          <cell r="IJ321" t="e">
            <v>#REF!</v>
          </cell>
          <cell r="IK321" t="e">
            <v>#REF!</v>
          </cell>
          <cell r="IL321" t="e">
            <v>#REF!</v>
          </cell>
          <cell r="IM321" t="e">
            <v>#REF!</v>
          </cell>
          <cell r="IN321" t="e">
            <v>#REF!</v>
          </cell>
          <cell r="IO321" t="e">
            <v>#REF!</v>
          </cell>
          <cell r="IP321" t="e">
            <v>#REF!</v>
          </cell>
          <cell r="IQ321" t="e">
            <v>#REF!</v>
          </cell>
          <cell r="IR321" t="e">
            <v>#REF!</v>
          </cell>
          <cell r="IS321" t="e">
            <v>#REF!</v>
          </cell>
          <cell r="IT321" t="e">
            <v>#REF!</v>
          </cell>
          <cell r="IU321" t="e">
            <v>#REF!</v>
          </cell>
          <cell r="IV321" t="e">
            <v>#REF!</v>
          </cell>
          <cell r="IW321" t="e">
            <v>#REF!</v>
          </cell>
          <cell r="IX321" t="e">
            <v>#REF!</v>
          </cell>
          <cell r="IY321" t="e">
            <v>#REF!</v>
          </cell>
          <cell r="IZ321" t="e">
            <v>#REF!</v>
          </cell>
          <cell r="JA321" t="e">
            <v>#REF!</v>
          </cell>
          <cell r="JB321" t="e">
            <v>#REF!</v>
          </cell>
          <cell r="JC321" t="e">
            <v>#REF!</v>
          </cell>
          <cell r="JD321" t="e">
            <v>#REF!</v>
          </cell>
          <cell r="JE321" t="e">
            <v>#REF!</v>
          </cell>
          <cell r="JF321" t="e">
            <v>#REF!</v>
          </cell>
          <cell r="JG321" t="e">
            <v>#REF!</v>
          </cell>
          <cell r="JH321" t="e">
            <v>#REF!</v>
          </cell>
          <cell r="JI321" t="e">
            <v>#REF!</v>
          </cell>
          <cell r="JJ321" t="e">
            <v>#REF!</v>
          </cell>
          <cell r="JK321" t="e">
            <v>#REF!</v>
          </cell>
        </row>
        <row r="322">
          <cell r="C322" t="str">
            <v>Hokchi</v>
          </cell>
          <cell r="D322" t="str">
            <v>4.1.32</v>
          </cell>
          <cell r="E322" t="str">
            <v>Hokchi4.1.32</v>
          </cell>
          <cell r="F322" t="e">
            <v>#REF!</v>
          </cell>
          <cell r="G322" t="e">
            <v>#REF!</v>
          </cell>
          <cell r="H322" t="e">
            <v>#REF!</v>
          </cell>
          <cell r="I322" t="e">
            <v>#REF!</v>
          </cell>
          <cell r="J322" t="e">
            <v>#REF!</v>
          </cell>
          <cell r="K322" t="e">
            <v>#REF!</v>
          </cell>
          <cell r="L322" t="e">
            <v>#REF!</v>
          </cell>
          <cell r="M322" t="e">
            <v>#REF!</v>
          </cell>
          <cell r="N322" t="e">
            <v>#REF!</v>
          </cell>
          <cell r="O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I322" t="e">
            <v>#REF!</v>
          </cell>
          <cell r="AJ322" t="e">
            <v>#REF!</v>
          </cell>
          <cell r="AK322" t="e">
            <v>#REF!</v>
          </cell>
          <cell r="AL322" t="e">
            <v>#REF!</v>
          </cell>
          <cell r="AM322" t="e">
            <v>#REF!</v>
          </cell>
          <cell r="AN322" t="e">
            <v>#REF!</v>
          </cell>
          <cell r="AO322" t="e">
            <v>#REF!</v>
          </cell>
          <cell r="AP322" t="e">
            <v>#REF!</v>
          </cell>
          <cell r="AQ322" t="e">
            <v>#REF!</v>
          </cell>
          <cell r="AR322" t="e">
            <v>#REF!</v>
          </cell>
          <cell r="AS322" t="e">
            <v>#REF!</v>
          </cell>
          <cell r="AT322" t="e">
            <v>#REF!</v>
          </cell>
          <cell r="AU322" t="e">
            <v>#REF!</v>
          </cell>
          <cell r="AV322" t="e">
            <v>#REF!</v>
          </cell>
          <cell r="AW322" t="e">
            <v>#REF!</v>
          </cell>
          <cell r="AX322" t="e">
            <v>#REF!</v>
          </cell>
          <cell r="AY322" t="e">
            <v>#REF!</v>
          </cell>
          <cell r="AZ322" t="e">
            <v>#REF!</v>
          </cell>
          <cell r="BA322" t="e">
            <v>#REF!</v>
          </cell>
          <cell r="BB322" t="e">
            <v>#REF!</v>
          </cell>
          <cell r="BC322" t="e">
            <v>#REF!</v>
          </cell>
          <cell r="BD322" t="e">
            <v>#REF!</v>
          </cell>
          <cell r="BE322" t="e">
            <v>#REF!</v>
          </cell>
          <cell r="BF322" t="e">
            <v>#REF!</v>
          </cell>
          <cell r="BG322" t="e">
            <v>#REF!</v>
          </cell>
          <cell r="BH322" t="e">
            <v>#REF!</v>
          </cell>
          <cell r="BI322" t="e">
            <v>#REF!</v>
          </cell>
          <cell r="BJ322" t="e">
            <v>#REF!</v>
          </cell>
          <cell r="BK322" t="e">
            <v>#REF!</v>
          </cell>
          <cell r="BL322" t="e">
            <v>#REF!</v>
          </cell>
          <cell r="BM322" t="e">
            <v>#REF!</v>
          </cell>
          <cell r="BN322" t="e">
            <v>#REF!</v>
          </cell>
          <cell r="BO322" t="e">
            <v>#REF!</v>
          </cell>
          <cell r="BP322" t="e">
            <v>#REF!</v>
          </cell>
          <cell r="BQ322" t="e">
            <v>#REF!</v>
          </cell>
          <cell r="BR322" t="e">
            <v>#REF!</v>
          </cell>
          <cell r="BS322" t="e">
            <v>#REF!</v>
          </cell>
          <cell r="BT322" t="e">
            <v>#REF!</v>
          </cell>
          <cell r="BU322" t="e">
            <v>#REF!</v>
          </cell>
          <cell r="BV322" t="e">
            <v>#REF!</v>
          </cell>
          <cell r="BW322" t="e">
            <v>#REF!</v>
          </cell>
          <cell r="BX322" t="e">
            <v>#REF!</v>
          </cell>
          <cell r="BY322" t="e">
            <v>#REF!</v>
          </cell>
          <cell r="BZ322" t="e">
            <v>#REF!</v>
          </cell>
          <cell r="CA322" t="e">
            <v>#REF!</v>
          </cell>
          <cell r="CB322" t="e">
            <v>#REF!</v>
          </cell>
          <cell r="CC322" t="e">
            <v>#REF!</v>
          </cell>
          <cell r="CD322" t="e">
            <v>#REF!</v>
          </cell>
          <cell r="CE322" t="e">
            <v>#REF!</v>
          </cell>
          <cell r="CF322" t="e">
            <v>#REF!</v>
          </cell>
          <cell r="CG322" t="e">
            <v>#REF!</v>
          </cell>
          <cell r="CH322" t="e">
            <v>#REF!</v>
          </cell>
          <cell r="CI322" t="e">
            <v>#REF!</v>
          </cell>
          <cell r="CJ322" t="e">
            <v>#REF!</v>
          </cell>
          <cell r="CK322" t="e">
            <v>#REF!</v>
          </cell>
          <cell r="CL322" t="e">
            <v>#REF!</v>
          </cell>
          <cell r="CM322" t="e">
            <v>#REF!</v>
          </cell>
          <cell r="CN322" t="e">
            <v>#REF!</v>
          </cell>
          <cell r="CO322" t="e">
            <v>#REF!</v>
          </cell>
          <cell r="CP322" t="e">
            <v>#REF!</v>
          </cell>
          <cell r="CQ322" t="e">
            <v>#REF!</v>
          </cell>
          <cell r="CR322" t="e">
            <v>#REF!</v>
          </cell>
          <cell r="CS322" t="e">
            <v>#REF!</v>
          </cell>
          <cell r="CT322" t="e">
            <v>#REF!</v>
          </cell>
          <cell r="CU322" t="e">
            <v>#REF!</v>
          </cell>
          <cell r="CV322" t="e">
            <v>#REF!</v>
          </cell>
          <cell r="CW322" t="e">
            <v>#REF!</v>
          </cell>
          <cell r="CX322" t="e">
            <v>#REF!</v>
          </cell>
          <cell r="CY322" t="e">
            <v>#REF!</v>
          </cell>
          <cell r="CZ322" t="e">
            <v>#REF!</v>
          </cell>
          <cell r="DA322" t="e">
            <v>#REF!</v>
          </cell>
          <cell r="DB322" t="e">
            <v>#REF!</v>
          </cell>
          <cell r="DC322" t="e">
            <v>#REF!</v>
          </cell>
          <cell r="DD322" t="e">
            <v>#REF!</v>
          </cell>
          <cell r="DE322" t="e">
            <v>#REF!</v>
          </cell>
          <cell r="DF322" t="e">
            <v>#REF!</v>
          </cell>
          <cell r="DG322" t="e">
            <v>#REF!</v>
          </cell>
          <cell r="DH322" t="e">
            <v>#REF!</v>
          </cell>
          <cell r="DI322" t="e">
            <v>#REF!</v>
          </cell>
          <cell r="DJ322" t="e">
            <v>#REF!</v>
          </cell>
          <cell r="DK322" t="e">
            <v>#REF!</v>
          </cell>
          <cell r="DL322" t="e">
            <v>#REF!</v>
          </cell>
          <cell r="DM322" t="e">
            <v>#REF!</v>
          </cell>
          <cell r="DN322" t="e">
            <v>#REF!</v>
          </cell>
          <cell r="DO322" t="e">
            <v>#REF!</v>
          </cell>
          <cell r="DP322" t="e">
            <v>#REF!</v>
          </cell>
          <cell r="DQ322" t="e">
            <v>#REF!</v>
          </cell>
          <cell r="DR322" t="e">
            <v>#REF!</v>
          </cell>
          <cell r="DS322" t="e">
            <v>#REF!</v>
          </cell>
          <cell r="DT322" t="e">
            <v>#REF!</v>
          </cell>
          <cell r="DU322" t="e">
            <v>#REF!</v>
          </cell>
          <cell r="DV322" t="e">
            <v>#REF!</v>
          </cell>
          <cell r="DW322" t="e">
            <v>#REF!</v>
          </cell>
          <cell r="DX322" t="e">
            <v>#REF!</v>
          </cell>
          <cell r="DY322" t="e">
            <v>#REF!</v>
          </cell>
          <cell r="DZ322" t="e">
            <v>#REF!</v>
          </cell>
          <cell r="EA322" t="e">
            <v>#REF!</v>
          </cell>
          <cell r="EB322" t="e">
            <v>#REF!</v>
          </cell>
          <cell r="EC322" t="e">
            <v>#REF!</v>
          </cell>
          <cell r="ED322" t="e">
            <v>#REF!</v>
          </cell>
          <cell r="EE322" t="e">
            <v>#REF!</v>
          </cell>
          <cell r="EF322" t="e">
            <v>#REF!</v>
          </cell>
          <cell r="EG322" t="e">
            <v>#REF!</v>
          </cell>
          <cell r="EH322" t="e">
            <v>#REF!</v>
          </cell>
          <cell r="EI322" t="e">
            <v>#REF!</v>
          </cell>
          <cell r="EJ322" t="e">
            <v>#REF!</v>
          </cell>
          <cell r="EK322" t="e">
            <v>#REF!</v>
          </cell>
          <cell r="EL322" t="e">
            <v>#REF!</v>
          </cell>
          <cell r="EM322" t="e">
            <v>#REF!</v>
          </cell>
          <cell r="EN322" t="e">
            <v>#REF!</v>
          </cell>
          <cell r="EO322" t="e">
            <v>#REF!</v>
          </cell>
          <cell r="EP322" t="e">
            <v>#REF!</v>
          </cell>
          <cell r="EQ322" t="e">
            <v>#REF!</v>
          </cell>
          <cell r="ER322" t="e">
            <v>#REF!</v>
          </cell>
          <cell r="ES322" t="e">
            <v>#REF!</v>
          </cell>
          <cell r="ET322" t="e">
            <v>#REF!</v>
          </cell>
          <cell r="EU322" t="e">
            <v>#REF!</v>
          </cell>
          <cell r="EV322" t="e">
            <v>#REF!</v>
          </cell>
          <cell r="EW322" t="e">
            <v>#REF!</v>
          </cell>
          <cell r="EX322" t="e">
            <v>#REF!</v>
          </cell>
          <cell r="EY322" t="e">
            <v>#REF!</v>
          </cell>
          <cell r="EZ322" t="e">
            <v>#REF!</v>
          </cell>
          <cell r="FA322" t="e">
            <v>#REF!</v>
          </cell>
          <cell r="FB322" t="e">
            <v>#REF!</v>
          </cell>
          <cell r="FC322" t="e">
            <v>#REF!</v>
          </cell>
          <cell r="FD322" t="e">
            <v>#REF!</v>
          </cell>
          <cell r="FE322" t="e">
            <v>#REF!</v>
          </cell>
          <cell r="FF322" t="e">
            <v>#REF!</v>
          </cell>
          <cell r="FG322" t="e">
            <v>#REF!</v>
          </cell>
          <cell r="FH322" t="e">
            <v>#REF!</v>
          </cell>
          <cell r="FI322" t="e">
            <v>#REF!</v>
          </cell>
          <cell r="FJ322" t="e">
            <v>#REF!</v>
          </cell>
          <cell r="FK322" t="e">
            <v>#REF!</v>
          </cell>
          <cell r="FL322" t="e">
            <v>#REF!</v>
          </cell>
          <cell r="FM322" t="e">
            <v>#REF!</v>
          </cell>
          <cell r="FN322" t="e">
            <v>#REF!</v>
          </cell>
          <cell r="FO322" t="e">
            <v>#REF!</v>
          </cell>
          <cell r="FP322" t="e">
            <v>#REF!</v>
          </cell>
          <cell r="FQ322" t="e">
            <v>#REF!</v>
          </cell>
          <cell r="FR322" t="e">
            <v>#REF!</v>
          </cell>
          <cell r="FS322" t="e">
            <v>#REF!</v>
          </cell>
          <cell r="FT322" t="e">
            <v>#REF!</v>
          </cell>
          <cell r="FU322" t="e">
            <v>#REF!</v>
          </cell>
          <cell r="FV322" t="e">
            <v>#REF!</v>
          </cell>
          <cell r="FW322" t="e">
            <v>#REF!</v>
          </cell>
          <cell r="FX322" t="e">
            <v>#REF!</v>
          </cell>
          <cell r="FY322" t="e">
            <v>#REF!</v>
          </cell>
          <cell r="FZ322" t="e">
            <v>#REF!</v>
          </cell>
          <cell r="GA322" t="e">
            <v>#REF!</v>
          </cell>
          <cell r="GB322" t="e">
            <v>#REF!</v>
          </cell>
          <cell r="GC322" t="e">
            <v>#REF!</v>
          </cell>
          <cell r="GD322" t="e">
            <v>#REF!</v>
          </cell>
          <cell r="GE322" t="e">
            <v>#REF!</v>
          </cell>
          <cell r="GF322" t="e">
            <v>#REF!</v>
          </cell>
          <cell r="GG322" t="e">
            <v>#REF!</v>
          </cell>
          <cell r="GH322" t="e">
            <v>#REF!</v>
          </cell>
          <cell r="GI322" t="e">
            <v>#REF!</v>
          </cell>
          <cell r="GJ322" t="e">
            <v>#REF!</v>
          </cell>
          <cell r="GK322" t="e">
            <v>#REF!</v>
          </cell>
          <cell r="GL322" t="e">
            <v>#REF!</v>
          </cell>
          <cell r="GM322" t="e">
            <v>#REF!</v>
          </cell>
          <cell r="GN322" t="e">
            <v>#REF!</v>
          </cell>
          <cell r="GO322" t="e">
            <v>#REF!</v>
          </cell>
          <cell r="GP322" t="e">
            <v>#REF!</v>
          </cell>
          <cell r="GQ322" t="e">
            <v>#REF!</v>
          </cell>
          <cell r="GR322" t="e">
            <v>#REF!</v>
          </cell>
          <cell r="GS322" t="e">
            <v>#REF!</v>
          </cell>
          <cell r="GT322" t="e">
            <v>#REF!</v>
          </cell>
          <cell r="GU322" t="e">
            <v>#REF!</v>
          </cell>
          <cell r="GV322" t="e">
            <v>#REF!</v>
          </cell>
          <cell r="GW322" t="e">
            <v>#REF!</v>
          </cell>
          <cell r="GX322" t="e">
            <v>#REF!</v>
          </cell>
          <cell r="GY322" t="e">
            <v>#REF!</v>
          </cell>
          <cell r="GZ322" t="e">
            <v>#REF!</v>
          </cell>
          <cell r="HA322" t="e">
            <v>#REF!</v>
          </cell>
          <cell r="HB322" t="e">
            <v>#REF!</v>
          </cell>
          <cell r="HC322" t="e">
            <v>#REF!</v>
          </cell>
          <cell r="HD322" t="e">
            <v>#REF!</v>
          </cell>
          <cell r="HE322" t="e">
            <v>#REF!</v>
          </cell>
          <cell r="HF322" t="e">
            <v>#REF!</v>
          </cell>
          <cell r="HG322" t="e">
            <v>#REF!</v>
          </cell>
          <cell r="HH322" t="e">
            <v>#REF!</v>
          </cell>
          <cell r="HI322" t="e">
            <v>#REF!</v>
          </cell>
          <cell r="HJ322" t="e">
            <v>#REF!</v>
          </cell>
          <cell r="HK322" t="e">
            <v>#REF!</v>
          </cell>
          <cell r="HL322" t="e">
            <v>#REF!</v>
          </cell>
          <cell r="HM322" t="e">
            <v>#REF!</v>
          </cell>
          <cell r="HN322" t="e">
            <v>#REF!</v>
          </cell>
          <cell r="HO322" t="e">
            <v>#REF!</v>
          </cell>
          <cell r="HP322" t="e">
            <v>#REF!</v>
          </cell>
          <cell r="HQ322" t="e">
            <v>#REF!</v>
          </cell>
          <cell r="HR322" t="e">
            <v>#REF!</v>
          </cell>
          <cell r="HS322" t="e">
            <v>#REF!</v>
          </cell>
          <cell r="HT322" t="e">
            <v>#REF!</v>
          </cell>
          <cell r="HU322" t="e">
            <v>#REF!</v>
          </cell>
          <cell r="HV322" t="e">
            <v>#REF!</v>
          </cell>
          <cell r="HW322" t="e">
            <v>#REF!</v>
          </cell>
          <cell r="HX322" t="e">
            <v>#REF!</v>
          </cell>
          <cell r="HY322" t="e">
            <v>#REF!</v>
          </cell>
          <cell r="HZ322" t="e">
            <v>#REF!</v>
          </cell>
          <cell r="IA322" t="e">
            <v>#REF!</v>
          </cell>
          <cell r="IB322" t="e">
            <v>#REF!</v>
          </cell>
          <cell r="IC322" t="e">
            <v>#REF!</v>
          </cell>
          <cell r="ID322" t="e">
            <v>#REF!</v>
          </cell>
          <cell r="IE322" t="e">
            <v>#REF!</v>
          </cell>
          <cell r="IF322" t="e">
            <v>#REF!</v>
          </cell>
          <cell r="IG322" t="e">
            <v>#REF!</v>
          </cell>
          <cell r="IH322" t="e">
            <v>#REF!</v>
          </cell>
          <cell r="II322" t="e">
            <v>#REF!</v>
          </cell>
          <cell r="IJ322" t="e">
            <v>#REF!</v>
          </cell>
          <cell r="IK322" t="e">
            <v>#REF!</v>
          </cell>
          <cell r="IL322" t="e">
            <v>#REF!</v>
          </cell>
          <cell r="IM322" t="e">
            <v>#REF!</v>
          </cell>
          <cell r="IN322" t="e">
            <v>#REF!</v>
          </cell>
          <cell r="IO322" t="e">
            <v>#REF!</v>
          </cell>
          <cell r="IP322" t="e">
            <v>#REF!</v>
          </cell>
          <cell r="IQ322" t="e">
            <v>#REF!</v>
          </cell>
          <cell r="IR322" t="e">
            <v>#REF!</v>
          </cell>
          <cell r="IS322" t="e">
            <v>#REF!</v>
          </cell>
          <cell r="IT322" t="e">
            <v>#REF!</v>
          </cell>
          <cell r="IU322" t="e">
            <v>#REF!</v>
          </cell>
          <cell r="IV322" t="e">
            <v>#REF!</v>
          </cell>
          <cell r="IW322" t="e">
            <v>#REF!</v>
          </cell>
          <cell r="IX322" t="e">
            <v>#REF!</v>
          </cell>
          <cell r="IY322" t="e">
            <v>#REF!</v>
          </cell>
          <cell r="IZ322" t="e">
            <v>#REF!</v>
          </cell>
          <cell r="JA322" t="e">
            <v>#REF!</v>
          </cell>
          <cell r="JB322" t="e">
            <v>#REF!</v>
          </cell>
          <cell r="JC322" t="e">
            <v>#REF!</v>
          </cell>
          <cell r="JD322" t="e">
            <v>#REF!</v>
          </cell>
          <cell r="JE322" t="e">
            <v>#REF!</v>
          </cell>
          <cell r="JF322" t="e">
            <v>#REF!</v>
          </cell>
          <cell r="JG322" t="e">
            <v>#REF!</v>
          </cell>
          <cell r="JH322" t="e">
            <v>#REF!</v>
          </cell>
          <cell r="JI322" t="e">
            <v>#REF!</v>
          </cell>
          <cell r="JJ322" t="e">
            <v>#REF!</v>
          </cell>
          <cell r="JK322" t="e">
            <v>#REF!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"/>
      <sheetName val="MODELO"/>
      <sheetName val="Hoja1"/>
      <sheetName val="Programa Operativo"/>
      <sheetName val="Tiempos"/>
      <sheetName val="Base de pozos"/>
      <sheetName val="Datos Pozos"/>
      <sheetName val="CURVA_AVANCE"/>
      <sheetName val="CNH"/>
      <sheetName val="PARAMETROS"/>
      <sheetName val="TAR_SI_SLB_B31"/>
      <sheetName val="TAR_SI_SLB_B2"/>
      <sheetName val="TAR_JU_BORR"/>
      <sheetName val="TAR_CASING"/>
      <sheetName val="TAR_CABEZALES"/>
      <sheetName val="TAR_MAT_TERMINACION"/>
      <sheetName val="TAR_NO_INDEXADAS"/>
      <sheetName val="TAR_PERSONAL"/>
      <sheetName val="TAR_ESTUDIOS"/>
      <sheetName val="TAR_SOPORTE"/>
      <sheetName val="MEX_Modelo_de_Costeo_04_10 v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C3" t="str">
            <v>SELECCIÓN DE ITEMS</v>
          </cell>
          <cell r="F3" t="str">
            <v>Hokchi-11</v>
          </cell>
          <cell r="G3" t="str">
            <v>Hokchi-11</v>
          </cell>
          <cell r="H3" t="str">
            <v>Hokchi-11</v>
          </cell>
          <cell r="I3" t="str">
            <v>Hokchi-11</v>
          </cell>
          <cell r="J3" t="str">
            <v>Hokchi-11</v>
          </cell>
          <cell r="K3" t="str">
            <v>Hokchi-11</v>
          </cell>
          <cell r="L3" t="str">
            <v>Hokchi-11</v>
          </cell>
          <cell r="M3" t="str">
            <v>Hokchi-11</v>
          </cell>
          <cell r="N3" t="str">
            <v>Hokchi-11</v>
          </cell>
          <cell r="O3" t="str">
            <v>Hokchi-11</v>
          </cell>
          <cell r="P3" t="str">
            <v>Hokchi-11</v>
          </cell>
          <cell r="Q3" t="str">
            <v>Hokchi-11</v>
          </cell>
          <cell r="R3" t="str">
            <v>Hokchi-11</v>
          </cell>
          <cell r="S3" t="str">
            <v>Hokchi-11</v>
          </cell>
          <cell r="T3" t="str">
            <v>Hokchi-11</v>
          </cell>
          <cell r="U3" t="str">
            <v>Hokchi-11</v>
          </cell>
          <cell r="V3" t="str">
            <v>Hokchi-11</v>
          </cell>
          <cell r="W3" t="str">
            <v>Hokchi-11</v>
          </cell>
          <cell r="X3" t="str">
            <v>Hokchi-11</v>
          </cell>
          <cell r="Y3" t="str">
            <v>Hokchi-10H</v>
          </cell>
          <cell r="Z3" t="str">
            <v>Hokchi-10H</v>
          </cell>
          <cell r="AA3" t="str">
            <v>Hokchi-10H</v>
          </cell>
          <cell r="AB3" t="str">
            <v>Hokchi-10H</v>
          </cell>
          <cell r="AC3" t="str">
            <v>Hokchi-10H</v>
          </cell>
          <cell r="AD3" t="str">
            <v>Hokchi-10H</v>
          </cell>
          <cell r="AE3" t="str">
            <v>Hokchi-10H</v>
          </cell>
          <cell r="AF3" t="str">
            <v>Hokchi-10H</v>
          </cell>
          <cell r="AG3" t="str">
            <v>Hokchi-10H</v>
          </cell>
          <cell r="AH3" t="str">
            <v>Hokchi-10H</v>
          </cell>
          <cell r="AI3" t="str">
            <v>Hokchi-10H</v>
          </cell>
          <cell r="AJ3" t="str">
            <v>Hokchi-10H</v>
          </cell>
          <cell r="AK3" t="str">
            <v>Hokchi-10H</v>
          </cell>
          <cell r="AL3" t="str">
            <v>Hokchi-10H</v>
          </cell>
          <cell r="AM3" t="str">
            <v>Hokchi-10H</v>
          </cell>
          <cell r="AN3" t="str">
            <v>Hokchi-10H</v>
          </cell>
          <cell r="AO3" t="str">
            <v>Hokchi-10H</v>
          </cell>
          <cell r="AP3" t="str">
            <v>Hokchi-10H</v>
          </cell>
          <cell r="AQ3" t="str">
            <v>Hokchi-10H</v>
          </cell>
          <cell r="AR3" t="str">
            <v>Hokchi-9H</v>
          </cell>
          <cell r="AS3" t="str">
            <v>Hokchi-9H</v>
          </cell>
          <cell r="AT3" t="str">
            <v>Hokchi-9H</v>
          </cell>
          <cell r="AU3" t="str">
            <v>Hokchi-9H</v>
          </cell>
          <cell r="AV3" t="str">
            <v>Hokchi-9H</v>
          </cell>
          <cell r="AW3" t="str">
            <v>Hokchi-9H</v>
          </cell>
          <cell r="AX3" t="str">
            <v>Hokchi-9H</v>
          </cell>
          <cell r="AY3" t="str">
            <v>Hokchi-9H</v>
          </cell>
          <cell r="AZ3" t="str">
            <v>Hokchi-9H</v>
          </cell>
          <cell r="BA3" t="str">
            <v>Hokchi-9H</v>
          </cell>
          <cell r="BB3" t="str">
            <v>Hokchi-9H</v>
          </cell>
          <cell r="BC3" t="str">
            <v>Hokchi-9H</v>
          </cell>
          <cell r="BD3" t="str">
            <v>Hokchi-9H</v>
          </cell>
          <cell r="BE3" t="str">
            <v>Hokchi-9H</v>
          </cell>
          <cell r="BF3" t="str">
            <v>Hokchi-9H</v>
          </cell>
          <cell r="BG3" t="str">
            <v>Hokchi-9H</v>
          </cell>
          <cell r="BH3" t="str">
            <v>Hokchi-9H</v>
          </cell>
          <cell r="BI3" t="str">
            <v>Hokchi-9H</v>
          </cell>
          <cell r="BJ3" t="str">
            <v>Hokchi-9H</v>
          </cell>
          <cell r="BK3" t="str">
            <v>Hokchi-8H</v>
          </cell>
          <cell r="BL3" t="str">
            <v>Hokchi-8H</v>
          </cell>
          <cell r="BM3" t="str">
            <v>Hokchi-8H</v>
          </cell>
          <cell r="BN3" t="str">
            <v>Hokchi-8H</v>
          </cell>
          <cell r="BO3" t="str">
            <v>Hokchi-8H</v>
          </cell>
          <cell r="BP3" t="str">
            <v>Hokchi-8H</v>
          </cell>
          <cell r="BQ3" t="str">
            <v>Hokchi-8H</v>
          </cell>
          <cell r="BR3" t="str">
            <v>Hokchi-8H</v>
          </cell>
          <cell r="BS3" t="str">
            <v>Hokchi-8H</v>
          </cell>
          <cell r="BT3" t="str">
            <v>Hokchi-8H</v>
          </cell>
          <cell r="BU3" t="str">
            <v>Hokchi-8H</v>
          </cell>
          <cell r="BV3" t="str">
            <v>Hokchi-8H</v>
          </cell>
          <cell r="BW3" t="str">
            <v>Hokchi-8H</v>
          </cell>
          <cell r="BX3" t="str">
            <v>Hokchi-8H</v>
          </cell>
          <cell r="BY3" t="str">
            <v>Hokchi-8H</v>
          </cell>
          <cell r="BZ3" t="str">
            <v>Hokchi-8H</v>
          </cell>
          <cell r="CA3" t="str">
            <v>Hokchi-8H</v>
          </cell>
          <cell r="CB3" t="str">
            <v>Hokchi-8H</v>
          </cell>
          <cell r="CC3" t="str">
            <v>Hokchi-8H</v>
          </cell>
          <cell r="CD3" t="str">
            <v>Hokchi-12H</v>
          </cell>
          <cell r="CE3" t="str">
            <v>Hokchi-12H</v>
          </cell>
          <cell r="CF3" t="str">
            <v>Hokchi-12H</v>
          </cell>
          <cell r="CG3" t="str">
            <v>Hokchi-12H</v>
          </cell>
          <cell r="CH3" t="str">
            <v>Hokchi-12H</v>
          </cell>
          <cell r="CI3" t="str">
            <v>Hokchi-12H</v>
          </cell>
          <cell r="CJ3" t="str">
            <v>Hokchi-12H</v>
          </cell>
          <cell r="CK3" t="str">
            <v>Hokchi-12H</v>
          </cell>
          <cell r="CL3" t="str">
            <v>Hokchi-12H</v>
          </cell>
          <cell r="CM3" t="str">
            <v>Hokchi-12H</v>
          </cell>
          <cell r="CN3" t="str">
            <v>Hokchi-12H</v>
          </cell>
          <cell r="CO3" t="str">
            <v>Hokchi-12H</v>
          </cell>
          <cell r="CP3" t="str">
            <v>Hokchi-12H</v>
          </cell>
          <cell r="CQ3" t="str">
            <v>Hokchi-12H</v>
          </cell>
          <cell r="CR3" t="str">
            <v>Hokchi-12H</v>
          </cell>
          <cell r="CS3" t="str">
            <v>Hokchi-12H</v>
          </cell>
          <cell r="CT3" t="str">
            <v>Hokchi-12H</v>
          </cell>
          <cell r="CU3" t="str">
            <v>Hokchi-12H</v>
          </cell>
          <cell r="CV3" t="str">
            <v>Hokchi-12H</v>
          </cell>
          <cell r="CW3" t="str">
            <v>Hokchi-13</v>
          </cell>
          <cell r="CX3" t="str">
            <v>Hokchi-13</v>
          </cell>
          <cell r="CY3" t="str">
            <v>Hokchi-13</v>
          </cell>
          <cell r="CZ3" t="str">
            <v>Hokchi-13</v>
          </cell>
          <cell r="DA3" t="str">
            <v>Hokchi-13</v>
          </cell>
          <cell r="DB3" t="str">
            <v>Hokchi-13</v>
          </cell>
          <cell r="DC3" t="str">
            <v>Hokchi-13</v>
          </cell>
          <cell r="DD3" t="str">
            <v>Hokchi-13</v>
          </cell>
          <cell r="DE3" t="str">
            <v>Hokchi-13</v>
          </cell>
          <cell r="DF3" t="str">
            <v>Hokchi-13</v>
          </cell>
          <cell r="DG3" t="str">
            <v>Hokchi-13</v>
          </cell>
          <cell r="DH3" t="str">
            <v>Hokchi-13</v>
          </cell>
          <cell r="DI3" t="str">
            <v>Hokchi-13</v>
          </cell>
          <cell r="DJ3" t="str">
            <v>Hokchi-13</v>
          </cell>
          <cell r="DK3" t="str">
            <v>Hokchi-13</v>
          </cell>
          <cell r="DL3" t="str">
            <v>Hokchi-13</v>
          </cell>
          <cell r="DM3" t="str">
            <v>Hokchi-13</v>
          </cell>
          <cell r="DN3" t="str">
            <v>Hokchi-13</v>
          </cell>
          <cell r="DO3" t="str">
            <v>Hokchi-13</v>
          </cell>
          <cell r="DP3" t="str">
            <v>Hokchi-14</v>
          </cell>
          <cell r="DQ3" t="str">
            <v>Hokchi-14</v>
          </cell>
          <cell r="DR3" t="str">
            <v>Hokchi-14</v>
          </cell>
          <cell r="DS3" t="str">
            <v>Hokchi-14</v>
          </cell>
          <cell r="DT3" t="str">
            <v>Hokchi-14</v>
          </cell>
          <cell r="DU3" t="str">
            <v>Hokchi-14</v>
          </cell>
          <cell r="DV3" t="str">
            <v>Hokchi-14</v>
          </cell>
          <cell r="DW3" t="str">
            <v>Hokchi-14</v>
          </cell>
          <cell r="DX3" t="str">
            <v>Hokchi-14</v>
          </cell>
          <cell r="DY3" t="str">
            <v>Hokchi-14</v>
          </cell>
          <cell r="DZ3" t="str">
            <v>Hokchi-14</v>
          </cell>
          <cell r="EA3" t="str">
            <v>Hokchi-14</v>
          </cell>
          <cell r="EB3" t="str">
            <v>Hokchi-14</v>
          </cell>
          <cell r="EC3" t="str">
            <v>Hokchi-14</v>
          </cell>
          <cell r="ED3" t="str">
            <v>Hokchi-14</v>
          </cell>
          <cell r="EE3" t="str">
            <v>Hokchi-14</v>
          </cell>
          <cell r="EF3" t="str">
            <v>Hokchi-14</v>
          </cell>
          <cell r="EG3" t="str">
            <v>Hokchi-14</v>
          </cell>
          <cell r="EH3" t="str">
            <v>Hokchi-14</v>
          </cell>
          <cell r="EI3" t="str">
            <v>Hokchi-15</v>
          </cell>
          <cell r="EJ3" t="str">
            <v>Hokchi-15</v>
          </cell>
          <cell r="EK3" t="str">
            <v>Hokchi-15</v>
          </cell>
          <cell r="EL3" t="str">
            <v>Hokchi-15</v>
          </cell>
          <cell r="EM3" t="str">
            <v>Hokchi-15</v>
          </cell>
          <cell r="EN3" t="str">
            <v>Hokchi-15</v>
          </cell>
          <cell r="EO3" t="str">
            <v>Hokchi-15</v>
          </cell>
          <cell r="EP3" t="str">
            <v>Hokchi-15</v>
          </cell>
          <cell r="EQ3" t="str">
            <v>Hokchi-15</v>
          </cell>
          <cell r="ER3" t="str">
            <v>Hokchi-15</v>
          </cell>
          <cell r="ES3" t="str">
            <v>Hokchi-15</v>
          </cell>
          <cell r="ET3" t="str">
            <v>Hokchi-15</v>
          </cell>
          <cell r="EU3" t="str">
            <v>Hokchi-15</v>
          </cell>
          <cell r="EV3" t="str">
            <v>Hokchi-15</v>
          </cell>
          <cell r="EW3" t="str">
            <v>Hokchi-15</v>
          </cell>
          <cell r="EX3" t="str">
            <v>Hokchi-15</v>
          </cell>
          <cell r="EY3" t="str">
            <v>Hokchi-15</v>
          </cell>
          <cell r="EZ3" t="str">
            <v>Hokchi-15</v>
          </cell>
          <cell r="FA3" t="str">
            <v>Hokchi-15</v>
          </cell>
          <cell r="FB3" t="str">
            <v>Hokchi-3DEL</v>
          </cell>
          <cell r="FC3" t="str">
            <v>Hokchi-3DEL</v>
          </cell>
          <cell r="FD3" t="str">
            <v>Hokchi-3DEL</v>
          </cell>
          <cell r="FE3" t="str">
            <v>Hokchi-3DEL</v>
          </cell>
          <cell r="FF3" t="str">
            <v>Hokchi-3DEL</v>
          </cell>
          <cell r="FG3" t="str">
            <v>Hokchi-3DEL</v>
          </cell>
          <cell r="FH3" t="str">
            <v>Hokchi-3DEL</v>
          </cell>
          <cell r="FI3" t="str">
            <v>Hokchi-3DEL</v>
          </cell>
          <cell r="FJ3" t="str">
            <v>Hokchi-3DEL</v>
          </cell>
          <cell r="FK3" t="str">
            <v>Hokchi-3DEL</v>
          </cell>
          <cell r="FL3" t="str">
            <v>Hokchi-3DEL</v>
          </cell>
          <cell r="FM3" t="str">
            <v>Hokchi-3DEL</v>
          </cell>
          <cell r="FN3" t="str">
            <v>Hokchi-3DEL</v>
          </cell>
          <cell r="FO3" t="str">
            <v>Hokchi-3DEL</v>
          </cell>
          <cell r="FP3" t="str">
            <v>Hokchi-3DEL</v>
          </cell>
          <cell r="FQ3" t="str">
            <v>Hokchi-3DEL</v>
          </cell>
          <cell r="FR3" t="str">
            <v>Hokchi-3DEL</v>
          </cell>
          <cell r="FS3" t="str">
            <v>Hokchi-3DEL</v>
          </cell>
          <cell r="FT3" t="str">
            <v>Hokchi-3DEL</v>
          </cell>
          <cell r="FU3" t="str">
            <v>Hokchi-5DEL</v>
          </cell>
          <cell r="FV3" t="str">
            <v>Hokchi-5DEL</v>
          </cell>
          <cell r="FW3" t="str">
            <v>Hokchi-5DEL</v>
          </cell>
          <cell r="FX3" t="str">
            <v>Hokchi-5DEL</v>
          </cell>
          <cell r="FY3" t="str">
            <v>Hokchi-5DEL</v>
          </cell>
          <cell r="FZ3" t="str">
            <v>Hokchi-5DEL</v>
          </cell>
          <cell r="GA3" t="str">
            <v>Hokchi-5DEL</v>
          </cell>
          <cell r="GB3" t="str">
            <v>Hokchi-5DEL</v>
          </cell>
          <cell r="GC3" t="str">
            <v>Hokchi-5DEL</v>
          </cell>
          <cell r="GD3" t="str">
            <v>Hokchi-5DEL</v>
          </cell>
          <cell r="GE3" t="str">
            <v>Hokchi-5DEL</v>
          </cell>
          <cell r="GF3" t="str">
            <v>Hokchi-5DEL</v>
          </cell>
          <cell r="GG3" t="str">
            <v>Hokchi-5DEL</v>
          </cell>
          <cell r="GH3" t="str">
            <v>Hokchi-5DEL</v>
          </cell>
          <cell r="GI3" t="str">
            <v>Hokchi-5DEL</v>
          </cell>
          <cell r="GJ3" t="str">
            <v>Hokchi-5DEL</v>
          </cell>
          <cell r="GK3" t="str">
            <v>Hokchi-5DEL</v>
          </cell>
          <cell r="GL3" t="str">
            <v>Hokchi-5DEL</v>
          </cell>
          <cell r="GM3" t="str">
            <v>Hokchi-5DEL</v>
          </cell>
          <cell r="GN3" t="str">
            <v>Hokchi-6DEL</v>
          </cell>
          <cell r="GO3" t="str">
            <v>Hokchi-6DEL</v>
          </cell>
          <cell r="GP3" t="str">
            <v>Hokchi-6DEL</v>
          </cell>
          <cell r="GQ3" t="str">
            <v>Hokchi-6DEL</v>
          </cell>
          <cell r="GR3" t="str">
            <v>Hokchi-6DEL</v>
          </cell>
          <cell r="GS3" t="str">
            <v>Hokchi-6DEL</v>
          </cell>
          <cell r="GT3" t="str">
            <v>Hokchi-6DEL</v>
          </cell>
          <cell r="GU3" t="str">
            <v>Hokchi-6DEL</v>
          </cell>
          <cell r="GV3" t="str">
            <v>Hokchi-6DEL</v>
          </cell>
          <cell r="GW3" t="str">
            <v>Hokchi-6DEL</v>
          </cell>
          <cell r="GX3" t="str">
            <v>Hokchi-6DEL</v>
          </cell>
          <cell r="GY3" t="str">
            <v>Hokchi-6DEL</v>
          </cell>
          <cell r="GZ3" t="str">
            <v>Hokchi-6DEL</v>
          </cell>
          <cell r="HA3" t="str">
            <v>Hokchi-6DEL</v>
          </cell>
          <cell r="HB3" t="str">
            <v>Hokchi-6DEL</v>
          </cell>
          <cell r="HC3" t="str">
            <v>Hokchi-6DEL</v>
          </cell>
          <cell r="HD3" t="str">
            <v>Hokchi-6DEL</v>
          </cell>
          <cell r="HE3" t="str">
            <v>Hokchi-6DEL</v>
          </cell>
          <cell r="HF3" t="str">
            <v>Hokchi-6DEL</v>
          </cell>
          <cell r="HG3" t="str">
            <v>Hokchi-7</v>
          </cell>
          <cell r="HH3" t="str">
            <v>Hokchi-7</v>
          </cell>
          <cell r="HI3" t="str">
            <v>Hokchi-7</v>
          </cell>
          <cell r="HJ3" t="str">
            <v>Hokchi-7</v>
          </cell>
          <cell r="HK3" t="str">
            <v>Hokchi-7</v>
          </cell>
          <cell r="HL3" t="str">
            <v>Hokchi-7</v>
          </cell>
          <cell r="HM3" t="str">
            <v>Hokchi-7</v>
          </cell>
          <cell r="HN3" t="str">
            <v>Hokchi-7</v>
          </cell>
          <cell r="HO3" t="str">
            <v>Hokchi-7</v>
          </cell>
          <cell r="HP3" t="str">
            <v>Hokchi-7</v>
          </cell>
          <cell r="HQ3" t="str">
            <v>Hokchi-7</v>
          </cell>
          <cell r="HR3" t="str">
            <v>Hokchi-7</v>
          </cell>
          <cell r="HS3" t="str">
            <v>Hokchi-7</v>
          </cell>
          <cell r="HT3" t="str">
            <v>Hokchi-7</v>
          </cell>
          <cell r="HU3" t="str">
            <v>Hokchi-7</v>
          </cell>
          <cell r="HV3" t="str">
            <v>Hokchi-7</v>
          </cell>
          <cell r="HW3" t="str">
            <v>Hokchi-7</v>
          </cell>
          <cell r="HX3" t="str">
            <v>Hokchi-7</v>
          </cell>
          <cell r="HY3" t="str">
            <v>Hokchi-7</v>
          </cell>
          <cell r="HZ3" t="str">
            <v>Hokchi-2DEL</v>
          </cell>
          <cell r="IA3" t="str">
            <v>Hokchi-2DEL</v>
          </cell>
          <cell r="IB3" t="str">
            <v>Hokchi-2DEL</v>
          </cell>
          <cell r="IC3" t="str">
            <v>Hokchi-2DEL</v>
          </cell>
          <cell r="ID3" t="str">
            <v>Hokchi-2DEL</v>
          </cell>
          <cell r="IE3" t="str">
            <v>Hokchi-2DEL</v>
          </cell>
          <cell r="IF3" t="str">
            <v>Hokchi-2DEL</v>
          </cell>
          <cell r="IG3" t="str">
            <v>Hokchi-2DEL</v>
          </cell>
          <cell r="IH3" t="str">
            <v>Hokchi-2DEL</v>
          </cell>
          <cell r="II3" t="str">
            <v>Hokchi-2DEL</v>
          </cell>
          <cell r="IJ3" t="str">
            <v>Hokchi-2DEL</v>
          </cell>
          <cell r="IK3" t="str">
            <v>Hokchi-2DEL</v>
          </cell>
          <cell r="IL3" t="str">
            <v>Hokchi-2DEL</v>
          </cell>
          <cell r="IM3" t="str">
            <v>Hokchi-2DEL</v>
          </cell>
          <cell r="IN3" t="str">
            <v>Hokchi-2DEL</v>
          </cell>
          <cell r="IO3" t="str">
            <v>Hokchi-2DEL</v>
          </cell>
          <cell r="IP3" t="str">
            <v>Hokchi-2DEL</v>
          </cell>
          <cell r="IQ3" t="str">
            <v>Hokchi-2DEL</v>
          </cell>
          <cell r="IR3" t="str">
            <v>Hokchi-2DEL</v>
          </cell>
          <cell r="IS3" t="str">
            <v>Hokchi-4DEL</v>
          </cell>
          <cell r="IT3" t="str">
            <v>Hokchi-4DEL</v>
          </cell>
          <cell r="IU3" t="str">
            <v>Hokchi-4DEL</v>
          </cell>
          <cell r="IV3" t="str">
            <v>Hokchi-4DEL</v>
          </cell>
          <cell r="IW3" t="str">
            <v>Hokchi-4DEL</v>
          </cell>
          <cell r="IX3" t="str">
            <v>Hokchi-4DEL</v>
          </cell>
          <cell r="IY3" t="str">
            <v>Hokchi-4DEL</v>
          </cell>
          <cell r="IZ3" t="str">
            <v>Hokchi-4DEL</v>
          </cell>
          <cell r="JA3" t="str">
            <v>Hokchi-4DEL</v>
          </cell>
          <cell r="JB3" t="str">
            <v>Hokchi-4DEL</v>
          </cell>
          <cell r="JC3" t="str">
            <v>Hokchi-4DEL</v>
          </cell>
          <cell r="JD3" t="str">
            <v>Hokchi-4DEL</v>
          </cell>
          <cell r="JE3" t="str">
            <v>Hokchi-4DEL</v>
          </cell>
          <cell r="JF3" t="str">
            <v>Hokchi-4DEL</v>
          </cell>
          <cell r="JG3" t="str">
            <v>Hokchi-4DEL</v>
          </cell>
          <cell r="JH3" t="str">
            <v>Hokchi-4DEL</v>
          </cell>
          <cell r="JI3" t="str">
            <v>Hokchi-4DEL</v>
          </cell>
          <cell r="JJ3" t="str">
            <v>Hokchi-4DEL</v>
          </cell>
          <cell r="JK3" t="str">
            <v>Hokchi-4DEL</v>
          </cell>
          <cell r="JL3" t="str">
            <v>Hokchi-7 Contingente</v>
          </cell>
          <cell r="JM3" t="str">
            <v>Hokchi-7 Contingente</v>
          </cell>
          <cell r="JN3" t="str">
            <v>Hokchi-7 Contingente</v>
          </cell>
          <cell r="JO3" t="str">
            <v>Hokchi-7 Contingente</v>
          </cell>
          <cell r="JP3" t="str">
            <v>Hokchi-7 Contingente</v>
          </cell>
          <cell r="JQ3" t="str">
            <v>Hokchi-7 Contingente</v>
          </cell>
          <cell r="JR3" t="str">
            <v>Hokchi-7 Contingente</v>
          </cell>
          <cell r="JS3" t="str">
            <v>Hokchi-7 Contingente</v>
          </cell>
          <cell r="JT3" t="str">
            <v>Hokchi-7 Contingente</v>
          </cell>
          <cell r="JU3" t="str">
            <v>Hokchi-7 Contingente</v>
          </cell>
          <cell r="JV3" t="str">
            <v>Hokchi-7 Contingente</v>
          </cell>
          <cell r="JW3" t="str">
            <v>Hokchi-7 Contingente</v>
          </cell>
          <cell r="JX3" t="str">
            <v>Hokchi-7 Contingente</v>
          </cell>
          <cell r="JY3" t="str">
            <v>Hokchi-7 Contingente</v>
          </cell>
          <cell r="JZ3" t="str">
            <v>Hokchi-7 Contingente</v>
          </cell>
          <cell r="KA3" t="str">
            <v>Hokchi-7 Contingente</v>
          </cell>
          <cell r="KB3" t="str">
            <v>Hokchi-7 Contingente</v>
          </cell>
          <cell r="KC3" t="str">
            <v>Hokchi-7 Contingente</v>
          </cell>
          <cell r="KD3" t="str">
            <v>Hokchi-7 Contingente</v>
          </cell>
          <cell r="KE3" t="str">
            <v>Hokchi-15 Contingente</v>
          </cell>
          <cell r="KF3" t="str">
            <v>Hokchi-15 Contingente</v>
          </cell>
          <cell r="KG3" t="str">
            <v>Hokchi-15 Contingente</v>
          </cell>
          <cell r="KH3" t="str">
            <v>Hokchi-15 Contingente</v>
          </cell>
          <cell r="KI3" t="str">
            <v>Hokchi-15 Contingente</v>
          </cell>
          <cell r="KJ3" t="str">
            <v>Hokchi-15 Contingente</v>
          </cell>
          <cell r="KK3" t="str">
            <v>Hokchi-15 Contingente</v>
          </cell>
          <cell r="KL3" t="str">
            <v>Hokchi-15 Contingente</v>
          </cell>
          <cell r="KM3" t="str">
            <v>Hokchi-15 Contingente</v>
          </cell>
          <cell r="KN3" t="str">
            <v>Hokchi-15 Contingente</v>
          </cell>
          <cell r="KO3" t="str">
            <v>Hokchi-15 Contingente</v>
          </cell>
          <cell r="KP3" t="str">
            <v>Hokchi-15 Contingente</v>
          </cell>
          <cell r="KQ3" t="str">
            <v>Hokchi-15 Contingente</v>
          </cell>
          <cell r="KR3" t="str">
            <v>Hokchi-15 Contingente</v>
          </cell>
          <cell r="KS3" t="str">
            <v>Hokchi-15 Contingente</v>
          </cell>
          <cell r="KT3" t="str">
            <v>Hokchi-15 Contingente</v>
          </cell>
          <cell r="KU3" t="str">
            <v>Hokchi-15 Contingente</v>
          </cell>
          <cell r="KV3" t="str">
            <v>Hokchi-15 Contingente</v>
          </cell>
          <cell r="KW3" t="str">
            <v>Hokchi-15 Contingente</v>
          </cell>
          <cell r="KX3" t="str">
            <v>Hokchi-8H Contingente</v>
          </cell>
          <cell r="KY3" t="str">
            <v>Hokchi-8H Contingente</v>
          </cell>
          <cell r="KZ3" t="str">
            <v>Hokchi-8H Contingente</v>
          </cell>
          <cell r="LA3" t="str">
            <v>Hokchi-8H Contingente</v>
          </cell>
          <cell r="LB3" t="str">
            <v>Hokchi-8H Contingente</v>
          </cell>
          <cell r="LC3" t="str">
            <v>Hokchi-8H Contingente</v>
          </cell>
          <cell r="LD3" t="str">
            <v>Hokchi-8H Contingente</v>
          </cell>
          <cell r="LE3" t="str">
            <v>Hokchi-8H Contingente</v>
          </cell>
          <cell r="LF3" t="str">
            <v>Hokchi-8H Contingente</v>
          </cell>
          <cell r="LG3" t="str">
            <v>Hokchi-8H Contingente</v>
          </cell>
          <cell r="LH3" t="str">
            <v>Hokchi-8H Contingente</v>
          </cell>
          <cell r="LI3" t="str">
            <v>Hokchi-8H Contingente</v>
          </cell>
          <cell r="LJ3" t="str">
            <v>Hokchi-8H Contingente</v>
          </cell>
          <cell r="LK3" t="str">
            <v>Hokchi-8H Contingente</v>
          </cell>
          <cell r="LL3" t="str">
            <v>Hokchi-8H Contingente</v>
          </cell>
          <cell r="LM3" t="str">
            <v>Hokchi-8H Contingente</v>
          </cell>
          <cell r="LN3" t="str">
            <v>Hokchi-8H Contingente</v>
          </cell>
          <cell r="LO3" t="str">
            <v>Hokchi-8H Contingente</v>
          </cell>
          <cell r="LP3" t="str">
            <v>Hokchi-8H Contingente</v>
          </cell>
          <cell r="LQ3" t="str">
            <v>Hokchi-12H Contingente</v>
          </cell>
          <cell r="LR3" t="str">
            <v>Hokchi-12H Contingente</v>
          </cell>
          <cell r="LS3" t="str">
            <v>Hokchi-12H Contingente</v>
          </cell>
          <cell r="LT3" t="str">
            <v>Hokchi-12H Contingente</v>
          </cell>
          <cell r="LU3" t="str">
            <v>Hokchi-12H Contingente</v>
          </cell>
          <cell r="LV3" t="str">
            <v>Hokchi-12H Contingente</v>
          </cell>
          <cell r="LW3" t="str">
            <v>Hokchi-12H Contingente</v>
          </cell>
          <cell r="LX3" t="str">
            <v>Hokchi-12H Contingente</v>
          </cell>
          <cell r="LY3" t="str">
            <v>Hokchi-12H Contingente</v>
          </cell>
          <cell r="LZ3" t="str">
            <v>Hokchi-12H Contingente</v>
          </cell>
          <cell r="MA3" t="str">
            <v>Hokchi-12H Contingente</v>
          </cell>
          <cell r="MB3" t="str">
            <v>Hokchi-12H Contingente</v>
          </cell>
          <cell r="MC3" t="str">
            <v>Hokchi-12H Contingente</v>
          </cell>
          <cell r="MD3" t="str">
            <v>Hokchi-12H Contingente</v>
          </cell>
          <cell r="ME3" t="str">
            <v>Hokchi-12H Contingente</v>
          </cell>
          <cell r="MF3" t="str">
            <v>Hokchi-12H Contingente</v>
          </cell>
          <cell r="MG3" t="str">
            <v>Hokchi-12H Contingente</v>
          </cell>
          <cell r="MH3" t="str">
            <v>Hokchi-12H Contingente</v>
          </cell>
          <cell r="MI3" t="str">
            <v>Hokchi-12H Contingente</v>
          </cell>
          <cell r="MJ3" t="str">
            <v>Hokchi-9H Contingente</v>
          </cell>
          <cell r="MK3" t="str">
            <v>Hokchi-9H Contingente</v>
          </cell>
          <cell r="ML3" t="str">
            <v>Hokchi-9H Contingente</v>
          </cell>
          <cell r="MM3" t="str">
            <v>Hokchi-9H Contingente</v>
          </cell>
          <cell r="MN3" t="str">
            <v>Hokchi-9H Contingente</v>
          </cell>
          <cell r="MO3" t="str">
            <v>Hokchi-9H Contingente</v>
          </cell>
          <cell r="MP3" t="str">
            <v>Hokchi-9H Contingente</v>
          </cell>
          <cell r="MQ3" t="str">
            <v>Hokchi-9H Contingente</v>
          </cell>
          <cell r="MR3" t="str">
            <v>Hokchi-9H Contingente</v>
          </cell>
          <cell r="MS3" t="str">
            <v>Hokchi-9H Contingente</v>
          </cell>
          <cell r="MT3" t="str">
            <v>Hokchi-9H Contingente</v>
          </cell>
          <cell r="MU3" t="str">
            <v>Hokchi-9H Contingente</v>
          </cell>
          <cell r="MV3" t="str">
            <v>Hokchi-9H Contingente</v>
          </cell>
          <cell r="MW3" t="str">
            <v>Hokchi-9H Contingente</v>
          </cell>
          <cell r="MX3" t="str">
            <v>Hokchi-9H Contingente</v>
          </cell>
          <cell r="MY3" t="str">
            <v>Hokchi-9H Contingente</v>
          </cell>
          <cell r="MZ3" t="str">
            <v>Hokchi-9H Contingente</v>
          </cell>
          <cell r="NA3" t="str">
            <v>Hokchi-9H Contingente</v>
          </cell>
          <cell r="NB3" t="str">
            <v>Hokchi-9H Contingente</v>
          </cell>
          <cell r="NC3" t="str">
            <v>Hokchi-11 Contingente</v>
          </cell>
          <cell r="ND3" t="str">
            <v>Hokchi-11 Contingente</v>
          </cell>
          <cell r="NE3" t="str">
            <v>Hokchi-11 Contingente</v>
          </cell>
          <cell r="NF3" t="str">
            <v>Hokchi-11 Contingente</v>
          </cell>
          <cell r="NG3" t="str">
            <v>Hokchi-11 Contingente</v>
          </cell>
          <cell r="NH3" t="str">
            <v>Hokchi-11 Contingente</v>
          </cell>
          <cell r="NI3" t="str">
            <v>Hokchi-11 Contingente</v>
          </cell>
          <cell r="NJ3" t="str">
            <v>Hokchi-11 Contingente</v>
          </cell>
          <cell r="NK3" t="str">
            <v>Hokchi-11 Contingente</v>
          </cell>
          <cell r="NL3" t="str">
            <v>Hokchi-11 Contingente</v>
          </cell>
          <cell r="NM3" t="str">
            <v>Hokchi-11 Contingente</v>
          </cell>
          <cell r="NN3" t="str">
            <v>Hokchi-11 Contingente</v>
          </cell>
          <cell r="NO3" t="str">
            <v>Hokchi-11 Contingente</v>
          </cell>
          <cell r="NP3" t="str">
            <v>Hokchi-11 Contingente</v>
          </cell>
          <cell r="NQ3" t="str">
            <v>Hokchi-11 Contingente</v>
          </cell>
          <cell r="NR3" t="str">
            <v>Hokchi-11 Contingente</v>
          </cell>
          <cell r="NS3" t="str">
            <v>Hokchi-11 Contingente</v>
          </cell>
          <cell r="NT3" t="str">
            <v>Hokchi-11 Contingente</v>
          </cell>
          <cell r="NU3" t="str">
            <v>Hokchi-11 Contingente</v>
          </cell>
          <cell r="NV3" t="str">
            <v>Hokchi-13 Contingente</v>
          </cell>
          <cell r="NW3" t="str">
            <v>Hokchi-13 Contingente</v>
          </cell>
          <cell r="NX3" t="str">
            <v>Hokchi-13 Contingente</v>
          </cell>
          <cell r="NY3" t="str">
            <v>Hokchi-13 Contingente</v>
          </cell>
          <cell r="NZ3" t="str">
            <v>Hokchi-13 Contingente</v>
          </cell>
          <cell r="OA3" t="str">
            <v>Hokchi-13 Contingente</v>
          </cell>
          <cell r="OB3" t="str">
            <v>Hokchi-13 Contingente</v>
          </cell>
          <cell r="OC3" t="str">
            <v>Hokchi-13 Contingente</v>
          </cell>
          <cell r="OD3" t="str">
            <v>Hokchi-13 Contingente</v>
          </cell>
          <cell r="OE3" t="str">
            <v>Hokchi-13 Contingente</v>
          </cell>
          <cell r="OF3" t="str">
            <v>Hokchi-13 Contingente</v>
          </cell>
          <cell r="OG3" t="str">
            <v>Hokchi-13 Contingente</v>
          </cell>
          <cell r="OH3" t="str">
            <v>Hokchi-13 Contingente</v>
          </cell>
          <cell r="OI3" t="str">
            <v>Hokchi-13 Contingente</v>
          </cell>
          <cell r="OJ3" t="str">
            <v>Hokchi-13 Contingente</v>
          </cell>
          <cell r="OK3" t="str">
            <v>Hokchi-13 Contingente</v>
          </cell>
          <cell r="OL3" t="str">
            <v>Hokchi-13 Contingente</v>
          </cell>
          <cell r="OM3" t="str">
            <v>Hokchi-13 Contingente</v>
          </cell>
          <cell r="ON3" t="str">
            <v>Hokchi-13 Contingente</v>
          </cell>
          <cell r="OO3" t="str">
            <v>Hokchi-14 Contingente</v>
          </cell>
          <cell r="OP3" t="str">
            <v>Hokchi-14 Contingente</v>
          </cell>
          <cell r="OQ3" t="str">
            <v>Hokchi-14 Contingente</v>
          </cell>
          <cell r="OR3" t="str">
            <v>Hokchi-14 Contingente</v>
          </cell>
          <cell r="OS3" t="str">
            <v>Hokchi-14 Contingente</v>
          </cell>
          <cell r="OT3" t="str">
            <v>Hokchi-14 Contingente</v>
          </cell>
          <cell r="OU3" t="str">
            <v>Hokchi-14 Contingente</v>
          </cell>
          <cell r="OV3" t="str">
            <v>Hokchi-14 Contingente</v>
          </cell>
          <cell r="OW3" t="str">
            <v>Hokchi-14 Contingente</v>
          </cell>
          <cell r="OX3" t="str">
            <v>Hokchi-14 Contingente</v>
          </cell>
          <cell r="OY3" t="str">
            <v>Hokchi-14 Contingente</v>
          </cell>
          <cell r="OZ3" t="str">
            <v>Hokchi-14 Contingente</v>
          </cell>
          <cell r="PA3" t="str">
            <v>Hokchi-14 Contingente</v>
          </cell>
          <cell r="PB3" t="str">
            <v>Hokchi-14 Contingente</v>
          </cell>
          <cell r="PC3" t="str">
            <v>Hokchi-14 Contingente</v>
          </cell>
          <cell r="PD3" t="str">
            <v>Hokchi-14 Contingente</v>
          </cell>
          <cell r="PE3" t="str">
            <v>Hokchi-14 Contingente</v>
          </cell>
          <cell r="PF3" t="str">
            <v>Hokchi-14 Contingente</v>
          </cell>
          <cell r="PG3" t="str">
            <v>Hokchi-14 Contingente</v>
          </cell>
          <cell r="PH3" t="str">
            <v>Hokchi-10H Contingente</v>
          </cell>
          <cell r="PI3" t="str">
            <v>Hokchi-10H Contingente</v>
          </cell>
          <cell r="PJ3" t="str">
            <v>Hokchi-10H Contingente</v>
          </cell>
          <cell r="PK3" t="str">
            <v>Hokchi-10H Contingente</v>
          </cell>
          <cell r="PL3" t="str">
            <v>Hokchi-10H Contingente</v>
          </cell>
          <cell r="PM3" t="str">
            <v>Hokchi-10H Contingente</v>
          </cell>
          <cell r="PN3" t="str">
            <v>Hokchi-10H Contingente</v>
          </cell>
          <cell r="PO3" t="str">
            <v>Hokchi-10H Contingente</v>
          </cell>
          <cell r="PP3" t="str">
            <v>Hokchi-10H Contingente</v>
          </cell>
          <cell r="PQ3" t="str">
            <v>Hokchi-10H Contingente</v>
          </cell>
        </row>
        <row r="4">
          <cell r="C4" t="str">
            <v>Step</v>
          </cell>
        </row>
        <row r="5">
          <cell r="C5" t="str">
            <v>Fase</v>
          </cell>
        </row>
        <row r="6">
          <cell r="C6" t="str">
            <v>Profundidad [mMD]</v>
          </cell>
        </row>
        <row r="7">
          <cell r="C7" t="str">
            <v>Avance [MD]</v>
          </cell>
        </row>
        <row r="8">
          <cell r="C8" t="str">
            <v>Duración [días]</v>
          </cell>
        </row>
        <row r="10">
          <cell r="C10" t="str">
            <v>BORR</v>
          </cell>
        </row>
        <row r="11">
          <cell r="C11" t="str">
            <v>BORR</v>
          </cell>
        </row>
        <row r="12">
          <cell r="C12" t="str">
            <v>BORR</v>
          </cell>
        </row>
        <row r="13">
          <cell r="C13" t="str">
            <v>BORR</v>
          </cell>
        </row>
        <row r="14">
          <cell r="C14" t="str">
            <v>BORR</v>
          </cell>
        </row>
        <row r="15">
          <cell r="C15" t="str">
            <v>BORR</v>
          </cell>
        </row>
        <row r="16">
          <cell r="C16" t="str">
            <v>BORR</v>
          </cell>
        </row>
        <row r="17">
          <cell r="C17" t="str">
            <v>BORR</v>
          </cell>
        </row>
        <row r="18">
          <cell r="C18" t="str">
            <v>BORR</v>
          </cell>
        </row>
        <row r="19">
          <cell r="C19" t="str">
            <v>BORR</v>
          </cell>
        </row>
        <row r="20">
          <cell r="C20" t="str">
            <v>BORR</v>
          </cell>
        </row>
        <row r="21">
          <cell r="C21" t="str">
            <v>SLB_Bloque 31</v>
          </cell>
        </row>
        <row r="22">
          <cell r="C22" t="str">
            <v>SLB_Bloque 31</v>
          </cell>
        </row>
        <row r="23">
          <cell r="C23" t="str">
            <v>SLB_Bloque 31</v>
          </cell>
        </row>
        <row r="24">
          <cell r="C24" t="str">
            <v>SLB_Bloque 31</v>
          </cell>
        </row>
        <row r="25">
          <cell r="C25" t="str">
            <v>SLB_Bloque 31</v>
          </cell>
        </row>
        <row r="26">
          <cell r="C26" t="str">
            <v>SLB_Bloque 31</v>
          </cell>
        </row>
        <row r="27">
          <cell r="C27" t="str">
            <v>SLB_Bloque 31</v>
          </cell>
        </row>
        <row r="28">
          <cell r="C28" t="str">
            <v>SLB_Bloque 31</v>
          </cell>
        </row>
        <row r="29">
          <cell r="C29" t="str">
            <v>SLB_Bloque 31</v>
          </cell>
        </row>
        <row r="30">
          <cell r="C30" t="str">
            <v>SLB_Bloque 31</v>
          </cell>
        </row>
        <row r="31">
          <cell r="C31" t="str">
            <v>SLB_Bloque 31</v>
          </cell>
        </row>
        <row r="32">
          <cell r="C32" t="str">
            <v>SLB_Bloque 31</v>
          </cell>
        </row>
        <row r="33">
          <cell r="C33" t="str">
            <v>SLB_Bloque 31</v>
          </cell>
        </row>
        <row r="34">
          <cell r="C34" t="str">
            <v>SLB_Bloque 31</v>
          </cell>
        </row>
        <row r="35">
          <cell r="C35" t="str">
            <v>SLB_Bloque 31</v>
          </cell>
        </row>
        <row r="36">
          <cell r="C36" t="str">
            <v>SLB_Bloque 31</v>
          </cell>
        </row>
        <row r="37">
          <cell r="C37" t="str">
            <v>SLB_Bloque 31</v>
          </cell>
        </row>
        <row r="38">
          <cell r="C38" t="str">
            <v>SLB_Bloque 31</v>
          </cell>
        </row>
        <row r="39">
          <cell r="C39" t="str">
            <v>SLB_Bloque 31</v>
          </cell>
        </row>
        <row r="40">
          <cell r="C40" t="str">
            <v>SLB_Bloque 31</v>
          </cell>
        </row>
        <row r="41">
          <cell r="C41" t="str">
            <v>SLB_Bloque 31</v>
          </cell>
        </row>
        <row r="42">
          <cell r="C42" t="str">
            <v>SLB_Bloque 31</v>
          </cell>
        </row>
        <row r="43">
          <cell r="C43" t="str">
            <v>SLB_Bloque 31</v>
          </cell>
        </row>
        <row r="44">
          <cell r="C44" t="str">
            <v>SLB_Bloque 31</v>
          </cell>
        </row>
        <row r="45">
          <cell r="C45" t="str">
            <v>SLB_Bloque 31</v>
          </cell>
        </row>
        <row r="46">
          <cell r="C46" t="str">
            <v>SLB_Bloque 31</v>
          </cell>
        </row>
        <row r="47">
          <cell r="C47" t="str">
            <v>SLB_Bloque 31</v>
          </cell>
        </row>
        <row r="48">
          <cell r="C48" t="str">
            <v>SLB_Bloque 31</v>
          </cell>
        </row>
        <row r="49">
          <cell r="C49" t="str">
            <v>SLB_Bloque 31</v>
          </cell>
        </row>
        <row r="50">
          <cell r="C50" t="str">
            <v>SLB_Bloque 31</v>
          </cell>
        </row>
        <row r="51">
          <cell r="C51" t="str">
            <v>SLB_Bloque 31</v>
          </cell>
        </row>
        <row r="52">
          <cell r="C52" t="str">
            <v>SLB_Bloque 31</v>
          </cell>
        </row>
        <row r="53">
          <cell r="C53" t="str">
            <v>SLB_Bloque 31</v>
          </cell>
        </row>
        <row r="54">
          <cell r="C54" t="str">
            <v>SLB_Bloque 31</v>
          </cell>
        </row>
        <row r="55">
          <cell r="C55" t="str">
            <v>SLB_Bloque 31</v>
          </cell>
        </row>
        <row r="56">
          <cell r="C56" t="str">
            <v>SLB_Bloque 31</v>
          </cell>
        </row>
        <row r="57">
          <cell r="C57" t="str">
            <v>SLB_Bloque 31</v>
          </cell>
        </row>
        <row r="58">
          <cell r="C58" t="str">
            <v>SLB_Bloque 31</v>
          </cell>
        </row>
        <row r="59">
          <cell r="C59" t="str">
            <v>SLB_Bloque 31</v>
          </cell>
        </row>
        <row r="60">
          <cell r="C60" t="str">
            <v>SLB_Bloque 31</v>
          </cell>
        </row>
        <row r="61">
          <cell r="C61" t="str">
            <v>SLB_Bloque 31</v>
          </cell>
        </row>
        <row r="62">
          <cell r="C62" t="str">
            <v>SLB_Bloque 31</v>
          </cell>
        </row>
        <row r="63">
          <cell r="C63" t="str">
            <v>SLB_Bloque 31</v>
          </cell>
        </row>
        <row r="64">
          <cell r="C64" t="str">
            <v>SLB_Bloque 31</v>
          </cell>
        </row>
        <row r="65">
          <cell r="C65" t="str">
            <v>SLB_Bloque 31</v>
          </cell>
        </row>
        <row r="66">
          <cell r="C66" t="str">
            <v>SLB_Bloque 31</v>
          </cell>
        </row>
        <row r="67">
          <cell r="C67" t="str">
            <v>SLB_Bloque 31</v>
          </cell>
        </row>
        <row r="68">
          <cell r="C68" t="str">
            <v>SLB_Bloque 31</v>
          </cell>
        </row>
        <row r="69">
          <cell r="C69" t="str">
            <v>SLB_Bloque 31</v>
          </cell>
        </row>
        <row r="70">
          <cell r="C70" t="str">
            <v>SLB_Bloque 31</v>
          </cell>
        </row>
        <row r="71">
          <cell r="C71" t="str">
            <v>SLB_Bloque 31</v>
          </cell>
        </row>
        <row r="72">
          <cell r="C72" t="str">
            <v>SLB_Bloque 31</v>
          </cell>
        </row>
        <row r="73">
          <cell r="C73" t="str">
            <v>SLB_Bloque 31</v>
          </cell>
        </row>
        <row r="74">
          <cell r="C74" t="str">
            <v>SLB_Bloque 31</v>
          </cell>
        </row>
        <row r="75">
          <cell r="C75" t="str">
            <v>SLB_Bloque 31</v>
          </cell>
        </row>
        <row r="76">
          <cell r="C76" t="str">
            <v>SLB_Bloque 31</v>
          </cell>
        </row>
        <row r="77">
          <cell r="C77" t="str">
            <v>SLB_Bloque 31</v>
          </cell>
        </row>
        <row r="78">
          <cell r="C78" t="str">
            <v>SLB_Bloque 31</v>
          </cell>
        </row>
        <row r="79">
          <cell r="C79" t="str">
            <v>SLB_Bloque 31</v>
          </cell>
        </row>
        <row r="80">
          <cell r="C80" t="str">
            <v>SLB_Bloque 31</v>
          </cell>
        </row>
        <row r="81">
          <cell r="C81" t="str">
            <v>SLB_Bloque 31</v>
          </cell>
        </row>
        <row r="82">
          <cell r="C82" t="str">
            <v>SLB_Bloque 31</v>
          </cell>
        </row>
        <row r="83">
          <cell r="C83" t="str">
            <v>SLB_Bloque 31</v>
          </cell>
        </row>
        <row r="84">
          <cell r="C84" t="str">
            <v>SLB_Bloque 31</v>
          </cell>
        </row>
        <row r="85">
          <cell r="C85" t="str">
            <v>SLB_Bloque 31</v>
          </cell>
        </row>
        <row r="86">
          <cell r="C86" t="str">
            <v>SLB_Bloque 31</v>
          </cell>
        </row>
        <row r="87">
          <cell r="C87" t="str">
            <v>SLB_Bloque 31</v>
          </cell>
        </row>
        <row r="88">
          <cell r="C88" t="str">
            <v>SLB_Bloque 31</v>
          </cell>
        </row>
        <row r="89">
          <cell r="C89" t="str">
            <v>SLB_Bloque 31</v>
          </cell>
        </row>
        <row r="90">
          <cell r="C90" t="str">
            <v>SLB_Bloque 31</v>
          </cell>
        </row>
        <row r="91">
          <cell r="C91" t="str">
            <v>SLB_Bloque 31</v>
          </cell>
        </row>
        <row r="92">
          <cell r="C92" t="str">
            <v>SLB_Bloque 31</v>
          </cell>
        </row>
        <row r="93">
          <cell r="C93" t="str">
            <v>SLB_Bloque 31</v>
          </cell>
        </row>
        <row r="94">
          <cell r="C94" t="str">
            <v>SLB_Bloque 31</v>
          </cell>
        </row>
        <row r="95">
          <cell r="C95" t="str">
            <v>SLB_Bloque 31</v>
          </cell>
        </row>
        <row r="96">
          <cell r="C96" t="str">
            <v>SLB_Bloque 31</v>
          </cell>
        </row>
        <row r="97">
          <cell r="C97" t="str">
            <v>SLB_Bloque 31</v>
          </cell>
        </row>
        <row r="98">
          <cell r="C98" t="str">
            <v>SLB_Bloque 31</v>
          </cell>
        </row>
        <row r="99">
          <cell r="C99" t="str">
            <v>SLB_Bloque 31</v>
          </cell>
        </row>
        <row r="100">
          <cell r="C100" t="str">
            <v>SLB_Bloque 31</v>
          </cell>
        </row>
        <row r="101">
          <cell r="C101" t="str">
            <v>SLB_Bloque 31</v>
          </cell>
        </row>
        <row r="102">
          <cell r="C102" t="str">
            <v>SLB_Bloque 31</v>
          </cell>
        </row>
        <row r="103">
          <cell r="C103" t="str">
            <v>SLB_Bloque 31</v>
          </cell>
        </row>
        <row r="104">
          <cell r="C104" t="str">
            <v>SLB_Bloque 31</v>
          </cell>
        </row>
        <row r="105">
          <cell r="C105" t="str">
            <v>SLB_Bloque 31</v>
          </cell>
        </row>
        <row r="106">
          <cell r="C106" t="str">
            <v>SLB_Bloque 31</v>
          </cell>
        </row>
        <row r="107">
          <cell r="C107" t="str">
            <v>SLB_Bloque 31</v>
          </cell>
        </row>
        <row r="108">
          <cell r="C108" t="str">
            <v>SLB_Bloque 31</v>
          </cell>
        </row>
        <row r="109">
          <cell r="C109" t="str">
            <v>SLB_Bloque 31</v>
          </cell>
        </row>
        <row r="110">
          <cell r="C110" t="str">
            <v>SLB_Bloque 31</v>
          </cell>
        </row>
        <row r="111">
          <cell r="C111" t="str">
            <v>SLB_Bloque 31</v>
          </cell>
        </row>
        <row r="112">
          <cell r="C112" t="str">
            <v>SLB_Bloque 31</v>
          </cell>
        </row>
        <row r="113">
          <cell r="C113" t="str">
            <v>SLB_Bloque 31</v>
          </cell>
        </row>
        <row r="114">
          <cell r="C114" t="str">
            <v>SLB_Bloque 31</v>
          </cell>
        </row>
        <row r="115">
          <cell r="C115" t="str">
            <v>SLB_Bloque 31</v>
          </cell>
        </row>
        <row r="116">
          <cell r="C116" t="str">
            <v>SLB_Bloque 31</v>
          </cell>
        </row>
        <row r="117">
          <cell r="C117" t="str">
            <v>SLB_Bloque 31</v>
          </cell>
        </row>
        <row r="118">
          <cell r="C118" t="str">
            <v>SLB_Bloque 31</v>
          </cell>
        </row>
        <row r="119">
          <cell r="C119" t="str">
            <v>SLB_Bloque 31</v>
          </cell>
        </row>
        <row r="120">
          <cell r="C120" t="str">
            <v>SLB_Bloque 31</v>
          </cell>
        </row>
        <row r="121">
          <cell r="C121" t="str">
            <v>SLB_Bloque 31</v>
          </cell>
        </row>
        <row r="122">
          <cell r="C122" t="str">
            <v>SLB_Bloque 31</v>
          </cell>
        </row>
        <row r="123">
          <cell r="C123" t="str">
            <v>SLB_Bloque 31</v>
          </cell>
        </row>
        <row r="124">
          <cell r="C124" t="str">
            <v>SLB_Bloque 31</v>
          </cell>
        </row>
        <row r="125">
          <cell r="C125" t="str">
            <v>SLB_Bloque 31</v>
          </cell>
        </row>
        <row r="126">
          <cell r="C126" t="str">
            <v>SLB_Bloque 31</v>
          </cell>
        </row>
        <row r="127">
          <cell r="C127" t="str">
            <v>SLB_Bloque 31</v>
          </cell>
        </row>
        <row r="128">
          <cell r="C128" t="str">
            <v>SLB_Bloque 31</v>
          </cell>
        </row>
        <row r="129">
          <cell r="C129" t="str">
            <v>SLB_Bloque 31</v>
          </cell>
        </row>
        <row r="130">
          <cell r="C130" t="str">
            <v>SLB_Bloque 31</v>
          </cell>
        </row>
        <row r="131">
          <cell r="C131" t="str">
            <v>SLB_Bloque 31</v>
          </cell>
        </row>
        <row r="132">
          <cell r="C132" t="str">
            <v>SLB_Bloque 31</v>
          </cell>
        </row>
        <row r="133">
          <cell r="C133" t="str">
            <v>SLB_Bloque 31</v>
          </cell>
        </row>
        <row r="134">
          <cell r="C134" t="str">
            <v>SLB_Bloque 31</v>
          </cell>
        </row>
        <row r="135">
          <cell r="C135" t="str">
            <v>SLB_Bloque 31</v>
          </cell>
        </row>
        <row r="136">
          <cell r="C136" t="str">
            <v>SLB_Bloque 31</v>
          </cell>
        </row>
        <row r="137">
          <cell r="C137" t="str">
            <v>SLB_Bloque 31</v>
          </cell>
        </row>
        <row r="138">
          <cell r="C138" t="str">
            <v>SLB_Bloque 31</v>
          </cell>
        </row>
        <row r="139">
          <cell r="C139" t="str">
            <v>SLB_Bloque 31</v>
          </cell>
        </row>
        <row r="140">
          <cell r="C140" t="str">
            <v>Casing</v>
          </cell>
        </row>
        <row r="141">
          <cell r="C141" t="str">
            <v>Casing</v>
          </cell>
        </row>
        <row r="142">
          <cell r="C142" t="str">
            <v>Casing</v>
          </cell>
        </row>
        <row r="143">
          <cell r="C143" t="str">
            <v>Casing</v>
          </cell>
        </row>
        <row r="144">
          <cell r="C144" t="str">
            <v>Casing</v>
          </cell>
        </row>
        <row r="145">
          <cell r="C145" t="str">
            <v>Casing</v>
          </cell>
        </row>
        <row r="146">
          <cell r="C146" t="str">
            <v>Casing</v>
          </cell>
        </row>
        <row r="147">
          <cell r="C147" t="str">
            <v>Cabezales</v>
          </cell>
        </row>
        <row r="148">
          <cell r="C148" t="str">
            <v>Cabezales</v>
          </cell>
        </row>
        <row r="149">
          <cell r="C149" t="str">
            <v>Cabezales</v>
          </cell>
        </row>
        <row r="150">
          <cell r="C150" t="str">
            <v>Cabezales</v>
          </cell>
        </row>
        <row r="151">
          <cell r="C151" t="str">
            <v>Cabezales</v>
          </cell>
        </row>
        <row r="152">
          <cell r="C152" t="str">
            <v>Cabezales</v>
          </cell>
        </row>
        <row r="153">
          <cell r="C153" t="str">
            <v>Cabezales</v>
          </cell>
        </row>
        <row r="154">
          <cell r="C154" t="str">
            <v>Cabezales</v>
          </cell>
        </row>
        <row r="155">
          <cell r="C155" t="str">
            <v>Cabezales</v>
          </cell>
        </row>
        <row r="156">
          <cell r="C156" t="str">
            <v>Cabezales</v>
          </cell>
        </row>
        <row r="157">
          <cell r="C157" t="str">
            <v>Cabezales</v>
          </cell>
        </row>
        <row r="158">
          <cell r="C158" t="str">
            <v>Cabezales</v>
          </cell>
        </row>
        <row r="159">
          <cell r="C159" t="str">
            <v>Cabezales</v>
          </cell>
        </row>
        <row r="160">
          <cell r="C160" t="str">
            <v>Cabezales</v>
          </cell>
        </row>
        <row r="161">
          <cell r="C161" t="str">
            <v>Cabezales</v>
          </cell>
        </row>
        <row r="171">
          <cell r="C171" t="str">
            <v>Cabezales</v>
          </cell>
        </row>
        <row r="172">
          <cell r="C172" t="str">
            <v>Cabezales</v>
          </cell>
        </row>
        <row r="173">
          <cell r="C173" t="str">
            <v>Cabezales</v>
          </cell>
        </row>
        <row r="174">
          <cell r="C174" t="str">
            <v>Cabezales</v>
          </cell>
        </row>
        <row r="175">
          <cell r="C175" t="str">
            <v>Cabezales</v>
          </cell>
        </row>
        <row r="176">
          <cell r="C176" t="str">
            <v>Cabezales</v>
          </cell>
        </row>
        <row r="177">
          <cell r="C177" t="str">
            <v>Cabezales</v>
          </cell>
        </row>
        <row r="178">
          <cell r="C178" t="str">
            <v>Cabezales</v>
          </cell>
        </row>
        <row r="179">
          <cell r="C179" t="str">
            <v>Cabezales</v>
          </cell>
        </row>
        <row r="180">
          <cell r="C180" t="str">
            <v>Cabezales</v>
          </cell>
        </row>
        <row r="181">
          <cell r="C181" t="str">
            <v>Cabezales</v>
          </cell>
        </row>
        <row r="182">
          <cell r="C182" t="str">
            <v>Cabezales</v>
          </cell>
        </row>
        <row r="183">
          <cell r="C183" t="str">
            <v>Cabezales</v>
          </cell>
        </row>
        <row r="184">
          <cell r="C184" t="str">
            <v>Cabezales</v>
          </cell>
        </row>
        <row r="185">
          <cell r="C185" t="str">
            <v>Cabezales</v>
          </cell>
        </row>
        <row r="186">
          <cell r="C186" t="str">
            <v>Cabezales</v>
          </cell>
        </row>
        <row r="187">
          <cell r="C187" t="str">
            <v>Cabezales</v>
          </cell>
        </row>
        <row r="188">
          <cell r="C188" t="str">
            <v>Cabezales</v>
          </cell>
        </row>
        <row r="189">
          <cell r="C189" t="str">
            <v>Cabezales</v>
          </cell>
        </row>
        <row r="190">
          <cell r="C190" t="str">
            <v>Cabezales</v>
          </cell>
        </row>
        <row r="191">
          <cell r="C191" t="str">
            <v>Terminación</v>
          </cell>
        </row>
        <row r="192">
          <cell r="C192" t="str">
            <v>Terminación</v>
          </cell>
        </row>
        <row r="193">
          <cell r="C193" t="str">
            <v>Terminación</v>
          </cell>
        </row>
        <row r="194">
          <cell r="C194" t="str">
            <v>Terminación</v>
          </cell>
        </row>
        <row r="195">
          <cell r="C195" t="str">
            <v>Terminación</v>
          </cell>
        </row>
        <row r="196">
          <cell r="C196" t="str">
            <v>Terminación</v>
          </cell>
        </row>
        <row r="197">
          <cell r="C197" t="str">
            <v>Terminación</v>
          </cell>
        </row>
        <row r="198">
          <cell r="C198" t="str">
            <v>Terminación</v>
          </cell>
        </row>
        <row r="199">
          <cell r="C199" t="str">
            <v>Terminación</v>
          </cell>
        </row>
        <row r="200">
          <cell r="C200" t="str">
            <v>Terminación</v>
          </cell>
        </row>
        <row r="201">
          <cell r="C201" t="str">
            <v>Terminación</v>
          </cell>
        </row>
        <row r="202">
          <cell r="C202" t="str">
            <v>Terminación</v>
          </cell>
        </row>
        <row r="203">
          <cell r="C203" t="str">
            <v>Terminación</v>
          </cell>
        </row>
        <row r="204">
          <cell r="C204" t="str">
            <v>Terminación</v>
          </cell>
        </row>
        <row r="205">
          <cell r="C205" t="str">
            <v>Terminación</v>
          </cell>
        </row>
        <row r="206">
          <cell r="C206" t="str">
            <v>Terminación</v>
          </cell>
        </row>
        <row r="207">
          <cell r="C207" t="str">
            <v>Terminación</v>
          </cell>
        </row>
        <row r="208">
          <cell r="C208" t="str">
            <v>Terminación</v>
          </cell>
        </row>
        <row r="209">
          <cell r="C209" t="str">
            <v>Terminación</v>
          </cell>
        </row>
        <row r="210">
          <cell r="C210" t="str">
            <v>Terminación</v>
          </cell>
        </row>
        <row r="211">
          <cell r="C211" t="str">
            <v>Terminación</v>
          </cell>
        </row>
        <row r="212">
          <cell r="C212" t="str">
            <v>Terminación</v>
          </cell>
        </row>
        <row r="213">
          <cell r="C213" t="str">
            <v>Terminación</v>
          </cell>
        </row>
        <row r="214">
          <cell r="C214" t="str">
            <v>Terminación</v>
          </cell>
        </row>
        <row r="215">
          <cell r="C215" t="str">
            <v>Terminación</v>
          </cell>
        </row>
        <row r="216">
          <cell r="C216" t="str">
            <v>Terminación</v>
          </cell>
        </row>
        <row r="217">
          <cell r="C217" t="str">
            <v>Terminación</v>
          </cell>
        </row>
        <row r="218">
          <cell r="C218" t="str">
            <v>Terminación</v>
          </cell>
        </row>
        <row r="219">
          <cell r="C219" t="str">
            <v>noindex</v>
          </cell>
        </row>
        <row r="220">
          <cell r="C220" t="str">
            <v>Personal</v>
          </cell>
        </row>
        <row r="221">
          <cell r="C221" t="str">
            <v>Personal</v>
          </cell>
        </row>
        <row r="222">
          <cell r="C222" t="str">
            <v>Personal</v>
          </cell>
        </row>
        <row r="223">
          <cell r="C223" t="str">
            <v>Estudios</v>
          </cell>
        </row>
        <row r="224">
          <cell r="C224" t="str">
            <v>Estudios</v>
          </cell>
        </row>
        <row r="225">
          <cell r="C225" t="str">
            <v>Estudios</v>
          </cell>
        </row>
        <row r="226">
          <cell r="C226" t="str">
            <v>Estudios</v>
          </cell>
        </row>
        <row r="227">
          <cell r="C227" t="str">
            <v>Estudios</v>
          </cell>
        </row>
        <row r="228">
          <cell r="C228" t="str">
            <v>Estudios</v>
          </cell>
        </row>
        <row r="229">
          <cell r="C229" t="str">
            <v>Estudios</v>
          </cell>
        </row>
        <row r="230">
          <cell r="C230" t="str">
            <v>Soporte</v>
          </cell>
        </row>
        <row r="231">
          <cell r="C231" t="str">
            <v>Soporte</v>
          </cell>
        </row>
        <row r="232">
          <cell r="C232" t="str">
            <v>Soporte</v>
          </cell>
        </row>
        <row r="233">
          <cell r="C233" t="str">
            <v>Soporte</v>
          </cell>
        </row>
        <row r="234">
          <cell r="C234" t="str">
            <v>Soporte</v>
          </cell>
        </row>
        <row r="235">
          <cell r="C235" t="str">
            <v>Soporte</v>
          </cell>
        </row>
        <row r="236">
          <cell r="C236" t="str">
            <v>Soporte</v>
          </cell>
        </row>
        <row r="237">
          <cell r="C237" t="str">
            <v>Soporte</v>
          </cell>
        </row>
        <row r="238">
          <cell r="C238" t="str">
            <v>Soporte</v>
          </cell>
        </row>
        <row r="239">
          <cell r="C239" t="str">
            <v>Soporte</v>
          </cell>
        </row>
        <row r="240">
          <cell r="C240" t="str">
            <v>Soporte</v>
          </cell>
        </row>
        <row r="241">
          <cell r="C241" t="str">
            <v>Soporte</v>
          </cell>
        </row>
        <row r="242">
          <cell r="C242" t="str">
            <v>Soporte</v>
          </cell>
        </row>
        <row r="244">
          <cell r="C244" t="str">
            <v>Hokchi</v>
          </cell>
        </row>
        <row r="245">
          <cell r="C245" t="str">
            <v>Hokchi</v>
          </cell>
        </row>
        <row r="246">
          <cell r="C246" t="str">
            <v>Hokchi</v>
          </cell>
        </row>
        <row r="247">
          <cell r="C247" t="str">
            <v>Hokchi</v>
          </cell>
        </row>
        <row r="248">
          <cell r="C248" t="str">
            <v>Hokchi</v>
          </cell>
        </row>
        <row r="249">
          <cell r="C249" t="str">
            <v>Hokchi</v>
          </cell>
        </row>
        <row r="250">
          <cell r="C250" t="str">
            <v>Hokchi</v>
          </cell>
        </row>
        <row r="251">
          <cell r="C251" t="str">
            <v>Hokchi</v>
          </cell>
        </row>
        <row r="252">
          <cell r="C252" t="str">
            <v>Hokchi</v>
          </cell>
        </row>
        <row r="253">
          <cell r="C253" t="str">
            <v>Hokchi</v>
          </cell>
        </row>
        <row r="254">
          <cell r="C254" t="str">
            <v>Hokchi</v>
          </cell>
        </row>
        <row r="255">
          <cell r="C255" t="str">
            <v>Hokchi</v>
          </cell>
        </row>
        <row r="256">
          <cell r="C256" t="str">
            <v>Hokchi</v>
          </cell>
        </row>
        <row r="257">
          <cell r="C257" t="str">
            <v>Hokchi</v>
          </cell>
        </row>
        <row r="258">
          <cell r="C258" t="str">
            <v>Hokchi</v>
          </cell>
        </row>
        <row r="259">
          <cell r="C259" t="str">
            <v>Hokchi</v>
          </cell>
        </row>
        <row r="260">
          <cell r="C260" t="str">
            <v>Hokchi</v>
          </cell>
        </row>
        <row r="261">
          <cell r="C261" t="str">
            <v>Hokchi</v>
          </cell>
        </row>
        <row r="262">
          <cell r="C262" t="str">
            <v>Hokchi</v>
          </cell>
        </row>
        <row r="263">
          <cell r="C263" t="str">
            <v>Hokchi</v>
          </cell>
        </row>
        <row r="264">
          <cell r="C264" t="str">
            <v>Hokchi</v>
          </cell>
        </row>
        <row r="265">
          <cell r="C265" t="str">
            <v>Hokchi</v>
          </cell>
        </row>
        <row r="266">
          <cell r="C266" t="str">
            <v>Hokchi</v>
          </cell>
        </row>
        <row r="267">
          <cell r="C267" t="str">
            <v>Hokchi</v>
          </cell>
        </row>
        <row r="268">
          <cell r="C268" t="str">
            <v>Hokchi</v>
          </cell>
        </row>
        <row r="269">
          <cell r="C269" t="str">
            <v>Hokchi</v>
          </cell>
        </row>
        <row r="270">
          <cell r="C270" t="str">
            <v>Hokchi</v>
          </cell>
        </row>
        <row r="271">
          <cell r="C271" t="str">
            <v>Hokchi</v>
          </cell>
        </row>
        <row r="272">
          <cell r="C272" t="str">
            <v>Hokchi</v>
          </cell>
        </row>
        <row r="273">
          <cell r="C273" t="str">
            <v>Hokchi</v>
          </cell>
        </row>
        <row r="274">
          <cell r="C274" t="str">
            <v>Hokchi</v>
          </cell>
        </row>
        <row r="275">
          <cell r="C275" t="str">
            <v>Hokchi</v>
          </cell>
        </row>
        <row r="276">
          <cell r="C276" t="str">
            <v>Hokchi</v>
          </cell>
        </row>
        <row r="277">
          <cell r="C277" t="str">
            <v>Hokchi</v>
          </cell>
        </row>
        <row r="278">
          <cell r="C278" t="str">
            <v>Hokchi</v>
          </cell>
        </row>
        <row r="279">
          <cell r="C279" t="str">
            <v>Hokchi</v>
          </cell>
        </row>
        <row r="280">
          <cell r="C280" t="str">
            <v>Hokchi</v>
          </cell>
        </row>
        <row r="281">
          <cell r="C281" t="str">
            <v>Hokchi</v>
          </cell>
        </row>
        <row r="282">
          <cell r="C282" t="str">
            <v>Hokchi</v>
          </cell>
        </row>
        <row r="283">
          <cell r="C283" t="str">
            <v>Hokchi</v>
          </cell>
        </row>
        <row r="284">
          <cell r="C284" t="str">
            <v>Hokchi</v>
          </cell>
        </row>
        <row r="285">
          <cell r="C285" t="str">
            <v>Hokchi</v>
          </cell>
        </row>
        <row r="286">
          <cell r="C286" t="str">
            <v>Hokchi</v>
          </cell>
        </row>
        <row r="287">
          <cell r="C287" t="str">
            <v>Hokchi</v>
          </cell>
        </row>
        <row r="288">
          <cell r="C288" t="str">
            <v>Hokchi</v>
          </cell>
        </row>
        <row r="289">
          <cell r="C289" t="str">
            <v>Hokchi</v>
          </cell>
        </row>
        <row r="290">
          <cell r="C290" t="str">
            <v>Hokchi</v>
          </cell>
        </row>
        <row r="291">
          <cell r="C291" t="str">
            <v>Hokchi</v>
          </cell>
        </row>
        <row r="292">
          <cell r="C292" t="str">
            <v>Hokchi</v>
          </cell>
        </row>
        <row r="293">
          <cell r="C293" t="str">
            <v>Hokchi</v>
          </cell>
        </row>
        <row r="294">
          <cell r="C294" t="str">
            <v>Hokchi</v>
          </cell>
        </row>
        <row r="295">
          <cell r="C295" t="str">
            <v>Hokchi</v>
          </cell>
        </row>
        <row r="296">
          <cell r="C296" t="str">
            <v>Hokchi</v>
          </cell>
        </row>
        <row r="297">
          <cell r="C297" t="str">
            <v>Hokchi</v>
          </cell>
        </row>
        <row r="298">
          <cell r="C298" t="str">
            <v>Hokchi</v>
          </cell>
        </row>
        <row r="299">
          <cell r="C299" t="str">
            <v>Hokchi</v>
          </cell>
        </row>
        <row r="300">
          <cell r="C300" t="str">
            <v>Hokchi</v>
          </cell>
        </row>
        <row r="301">
          <cell r="C301" t="str">
            <v>Hokchi</v>
          </cell>
        </row>
        <row r="302">
          <cell r="C302" t="str">
            <v>Hokchi</v>
          </cell>
        </row>
        <row r="303">
          <cell r="C303" t="str">
            <v>Hokchi</v>
          </cell>
        </row>
        <row r="304">
          <cell r="C304" t="str">
            <v>Hokchi</v>
          </cell>
        </row>
        <row r="305">
          <cell r="C305" t="str">
            <v>Hokchi</v>
          </cell>
        </row>
        <row r="306">
          <cell r="C306" t="str">
            <v>Hokchi</v>
          </cell>
        </row>
        <row r="307">
          <cell r="C307" t="str">
            <v>Hokchi</v>
          </cell>
        </row>
        <row r="308">
          <cell r="C308" t="str">
            <v>Hokchi</v>
          </cell>
        </row>
        <row r="309">
          <cell r="C309" t="str">
            <v>Hokchi</v>
          </cell>
        </row>
        <row r="310">
          <cell r="C310" t="str">
            <v>Hokchi</v>
          </cell>
        </row>
        <row r="311">
          <cell r="C311" t="str">
            <v>Hokchi</v>
          </cell>
        </row>
        <row r="312">
          <cell r="C312" t="str">
            <v>Hokchi</v>
          </cell>
        </row>
        <row r="313">
          <cell r="C313" t="str">
            <v>Hokchi</v>
          </cell>
        </row>
        <row r="314">
          <cell r="C314" t="str">
            <v>Hokchi</v>
          </cell>
        </row>
        <row r="315">
          <cell r="C315" t="str">
            <v>Hokchi</v>
          </cell>
        </row>
        <row r="316">
          <cell r="C316" t="str">
            <v>Hokchi</v>
          </cell>
        </row>
        <row r="317">
          <cell r="C317" t="str">
            <v>Hokchi</v>
          </cell>
        </row>
        <row r="318">
          <cell r="C318" t="str">
            <v>Hokchi</v>
          </cell>
        </row>
        <row r="319">
          <cell r="C319" t="str">
            <v>Hokchi</v>
          </cell>
        </row>
        <row r="320">
          <cell r="C320" t="str">
            <v>Hokchi</v>
          </cell>
        </row>
        <row r="321">
          <cell r="C321" t="str">
            <v>Hokchi</v>
          </cell>
        </row>
        <row r="322">
          <cell r="C322" t="str">
            <v>Hokchi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y clasific"/>
      <sheetName val="Comparativa"/>
      <sheetName val="Esquemas de pozos"/>
      <sheetName val="Lechadas"/>
      <sheetName val="Simulaciones"/>
      <sheetName val="Operacion en Campo"/>
      <sheetName val="Hoja1"/>
      <sheetName val="Vertical "/>
      <sheetName val="Vertical Cont 1"/>
      <sheetName val="Vertical Cont 2"/>
      <sheetName val="Vertical Cont 3"/>
      <sheetName val="Desviado"/>
      <sheetName val="Desviado cont 1"/>
      <sheetName val="Desviado cont 2"/>
      <sheetName val="Desviado cont 3"/>
      <sheetName val="Altamente desv."/>
      <sheetName val="Altamente desv. Cont 1"/>
      <sheetName val="Altamente desv. Cont 2"/>
    </sheetNames>
    <sheetDataSet>
      <sheetData sheetId="0">
        <row r="71">
          <cell r="N71" t="str">
            <v>Opcion A - Pozo Normal sin contingencias:</v>
          </cell>
        </row>
        <row r="72">
          <cell r="N72" t="str">
            <v>Opcion A - Pozo Normal contingencia 1:</v>
          </cell>
        </row>
        <row r="73">
          <cell r="N73" t="str">
            <v>Opcion A - Pozo Normal contingencia 2:</v>
          </cell>
        </row>
        <row r="74">
          <cell r="N74" t="str">
            <v>Opcion A - Pozo Normal contingencia 3:</v>
          </cell>
        </row>
        <row r="76">
          <cell r="N76" t="str">
            <v>Opcion B - Pozo Normal sin contingencias:</v>
          </cell>
        </row>
        <row r="77">
          <cell r="N77" t="str">
            <v>Opcion B - Pozo Normal contingencia 1:</v>
          </cell>
        </row>
        <row r="78">
          <cell r="N78" t="str">
            <v>Opcion B - Pozo Normal contingencia 2:</v>
          </cell>
        </row>
        <row r="79">
          <cell r="N79" t="str">
            <v>Opcion B - Pozo Normal contingencia 3:</v>
          </cell>
        </row>
        <row r="81">
          <cell r="N81" t="str">
            <v>Opcion C - Pozo Normal sin contingencias:</v>
          </cell>
        </row>
        <row r="82">
          <cell r="N82" t="str">
            <v>Opcion C - Pozo Normal contingencia 1:</v>
          </cell>
        </row>
        <row r="83">
          <cell r="N83" t="str">
            <v>Opcion C - Pozo Normal contingencia 2:</v>
          </cell>
        </row>
      </sheetData>
      <sheetData sheetId="1">
        <row r="165">
          <cell r="C165" t="str">
            <v>CO T1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9DCD1-3666-428F-B02E-C5CF3014DACE}">
  <sheetPr>
    <pageSetUpPr fitToPage="1"/>
  </sheetPr>
  <dimension ref="B2:P96"/>
  <sheetViews>
    <sheetView showGridLines="0" topLeftCell="A64" zoomScale="85" zoomScaleNormal="85" workbookViewId="0">
      <selection activeCell="D72" sqref="D72"/>
    </sheetView>
  </sheetViews>
  <sheetFormatPr baseColWidth="10" defaultColWidth="11.42578125" defaultRowHeight="15"/>
  <cols>
    <col min="1" max="1" width="1.7109375" style="3" customWidth="1"/>
    <col min="2" max="2" width="0.85546875" style="3" customWidth="1"/>
    <col min="3" max="3" width="1.7109375" style="3" customWidth="1"/>
    <col min="4" max="4" width="8.85546875" style="3" customWidth="1"/>
    <col min="5" max="14" width="12.140625" style="3" customWidth="1"/>
    <col min="15" max="15" width="1.7109375" style="3" customWidth="1"/>
    <col min="16" max="16" width="0.85546875" style="3" customWidth="1"/>
    <col min="17" max="17" width="1.7109375" style="3" customWidth="1"/>
    <col min="18" max="16384" width="11.42578125" style="3"/>
  </cols>
  <sheetData>
    <row r="2" spans="2:16">
      <c r="B2" s="1"/>
      <c r="C2" s="1"/>
      <c r="D2" s="2" t="s">
        <v>0</v>
      </c>
      <c r="E2" s="2"/>
      <c r="F2" s="2"/>
      <c r="G2" s="2"/>
      <c r="H2" s="2"/>
      <c r="I2" s="2"/>
      <c r="J2" s="2"/>
      <c r="K2" s="2"/>
      <c r="L2" s="2"/>
      <c r="M2" s="2"/>
      <c r="N2" s="2"/>
      <c r="O2" s="1"/>
      <c r="P2" s="1"/>
    </row>
    <row r="3" spans="2:16">
      <c r="B3" s="1"/>
      <c r="P3" s="1"/>
    </row>
    <row r="4" spans="2:16">
      <c r="B4" s="1"/>
      <c r="D4" s="3" t="s">
        <v>797</v>
      </c>
      <c r="P4" s="1"/>
    </row>
    <row r="5" spans="2:16">
      <c r="B5" s="1"/>
      <c r="P5" s="1"/>
    </row>
    <row r="6" spans="2:16">
      <c r="B6" s="1"/>
      <c r="D6" s="4" t="s">
        <v>1</v>
      </c>
      <c r="E6" s="5"/>
      <c r="F6" s="5"/>
      <c r="G6" s="5"/>
      <c r="H6" s="5"/>
      <c r="I6" s="5"/>
      <c r="J6" s="5"/>
      <c r="K6" s="5"/>
      <c r="L6" s="5"/>
      <c r="M6" s="5"/>
      <c r="N6" s="5"/>
      <c r="P6" s="1"/>
    </row>
    <row r="7" spans="2:16" ht="5.0999999999999996" customHeight="1">
      <c r="B7" s="1"/>
      <c r="P7" s="1"/>
    </row>
    <row r="8" spans="2:16">
      <c r="B8" s="1"/>
      <c r="P8" s="1"/>
    </row>
    <row r="9" spans="2:16">
      <c r="B9" s="1"/>
      <c r="P9" s="1"/>
    </row>
    <row r="10" spans="2:16">
      <c r="B10" s="1"/>
      <c r="P10" s="1"/>
    </row>
    <row r="11" spans="2:16">
      <c r="B11" s="1"/>
      <c r="D11" s="4" t="s">
        <v>2</v>
      </c>
      <c r="E11" s="5"/>
      <c r="F11" s="5"/>
      <c r="G11" s="5"/>
      <c r="H11" s="5"/>
      <c r="I11" s="5"/>
      <c r="J11" s="5"/>
      <c r="K11" s="5"/>
      <c r="L11" s="5"/>
      <c r="M11" s="5"/>
      <c r="N11" s="5"/>
      <c r="P11" s="1"/>
    </row>
    <row r="12" spans="2:16" ht="5.0999999999999996" customHeight="1">
      <c r="B12" s="1"/>
      <c r="P12" s="1"/>
    </row>
    <row r="13" spans="2:16">
      <c r="B13" s="1"/>
      <c r="D13" s="6" t="s">
        <v>46</v>
      </c>
      <c r="P13" s="1"/>
    </row>
    <row r="14" spans="2:16">
      <c r="B14" s="1"/>
      <c r="P14" s="1"/>
    </row>
    <row r="15" spans="2:16">
      <c r="B15" s="1"/>
      <c r="P15" s="1"/>
    </row>
    <row r="16" spans="2:16">
      <c r="B16" s="1"/>
      <c r="P16" s="1"/>
    </row>
    <row r="17" spans="2:16">
      <c r="B17" s="1"/>
      <c r="P17" s="1"/>
    </row>
    <row r="18" spans="2:16">
      <c r="B18" s="1"/>
      <c r="P18" s="1"/>
    </row>
    <row r="19" spans="2:16">
      <c r="B19" s="1"/>
      <c r="D19" s="6" t="s">
        <v>3</v>
      </c>
      <c r="E19" s="7"/>
      <c r="F19" s="8"/>
      <c r="G19" s="8"/>
      <c r="H19" s="8"/>
      <c r="I19" s="8"/>
      <c r="J19" s="8"/>
      <c r="K19" s="9"/>
      <c r="L19" s="8"/>
      <c r="M19" s="10"/>
      <c r="N19" s="8"/>
      <c r="P19" s="1"/>
    </row>
    <row r="20" spans="2:16">
      <c r="B20" s="1"/>
      <c r="D20" s="6" t="s">
        <v>4</v>
      </c>
      <c r="P20" s="1"/>
    </row>
    <row r="21" spans="2:16">
      <c r="B21" s="1"/>
      <c r="D21" s="6" t="s">
        <v>5</v>
      </c>
      <c r="P21" s="1"/>
    </row>
    <row r="22" spans="2:16">
      <c r="B22" s="1"/>
      <c r="D22" s="6" t="s">
        <v>6</v>
      </c>
      <c r="P22" s="1"/>
    </row>
    <row r="23" spans="2:16">
      <c r="B23" s="1"/>
      <c r="D23" s="6" t="s">
        <v>7</v>
      </c>
      <c r="P23" s="1"/>
    </row>
    <row r="24" spans="2:16">
      <c r="B24" s="1"/>
      <c r="P24" s="1"/>
    </row>
    <row r="25" spans="2:16">
      <c r="B25" s="1"/>
      <c r="D25" s="11" t="s">
        <v>8</v>
      </c>
      <c r="P25" s="1"/>
    </row>
    <row r="26" spans="2:16">
      <c r="B26" s="1"/>
      <c r="P26" s="1"/>
    </row>
    <row r="27" spans="2:16">
      <c r="B27" s="1"/>
      <c r="D27" s="4" t="s">
        <v>9</v>
      </c>
      <c r="E27" s="5"/>
      <c r="F27" s="5"/>
      <c r="G27" s="5"/>
      <c r="H27" s="5"/>
      <c r="I27" s="5"/>
      <c r="J27" s="5"/>
      <c r="K27" s="5"/>
      <c r="L27" s="5"/>
      <c r="M27" s="5"/>
      <c r="N27" s="5"/>
      <c r="P27" s="1"/>
    </row>
    <row r="28" spans="2:16" ht="5.0999999999999996" customHeight="1">
      <c r="B28" s="1"/>
      <c r="P28" s="1"/>
    </row>
    <row r="29" spans="2:16">
      <c r="B29" s="1"/>
      <c r="D29" s="6" t="s">
        <v>10</v>
      </c>
      <c r="P29" s="1"/>
    </row>
    <row r="30" spans="2:16">
      <c r="B30" s="1"/>
      <c r="P30" s="1"/>
    </row>
    <row r="31" spans="2:16">
      <c r="B31" s="1"/>
      <c r="E31" s="12" t="s">
        <v>11</v>
      </c>
      <c r="P31" s="1"/>
    </row>
    <row r="32" spans="2:16">
      <c r="B32" s="1"/>
      <c r="E32" s="6" t="s">
        <v>12</v>
      </c>
      <c r="G32" s="6"/>
      <c r="P32" s="1"/>
    </row>
    <row r="33" spans="2:16">
      <c r="B33" s="1"/>
      <c r="E33" s="6" t="s">
        <v>13</v>
      </c>
      <c r="G33" s="6"/>
      <c r="P33" s="1"/>
    </row>
    <row r="34" spans="2:16">
      <c r="B34" s="1"/>
      <c r="E34" s="6" t="s">
        <v>14</v>
      </c>
      <c r="G34" s="6"/>
      <c r="P34" s="1"/>
    </row>
    <row r="35" spans="2:16">
      <c r="B35" s="1"/>
      <c r="E35" s="6" t="s">
        <v>15</v>
      </c>
      <c r="G35" s="6"/>
      <c r="P35" s="1"/>
    </row>
    <row r="36" spans="2:16">
      <c r="B36" s="1"/>
      <c r="E36" s="12" t="s">
        <v>16</v>
      </c>
      <c r="P36" s="1"/>
    </row>
    <row r="37" spans="2:16">
      <c r="B37" s="1"/>
      <c r="E37" s="6" t="s">
        <v>17</v>
      </c>
      <c r="G37" s="6"/>
      <c r="P37" s="1"/>
    </row>
    <row r="38" spans="2:16">
      <c r="B38" s="1"/>
      <c r="E38" s="6" t="s">
        <v>18</v>
      </c>
      <c r="G38" s="6"/>
      <c r="P38" s="1"/>
    </row>
    <row r="39" spans="2:16">
      <c r="B39" s="1"/>
      <c r="E39" s="6" t="s">
        <v>19</v>
      </c>
      <c r="G39" s="6"/>
      <c r="P39" s="1"/>
    </row>
    <row r="40" spans="2:16">
      <c r="B40" s="1"/>
      <c r="E40" s="6" t="s">
        <v>20</v>
      </c>
      <c r="G40" s="6"/>
      <c r="P40" s="1"/>
    </row>
    <row r="41" spans="2:16">
      <c r="B41" s="1"/>
      <c r="E41" s="12" t="s">
        <v>21</v>
      </c>
      <c r="P41" s="1"/>
    </row>
    <row r="42" spans="2:16">
      <c r="B42" s="1"/>
      <c r="E42" s="6" t="s">
        <v>22</v>
      </c>
      <c r="G42" s="6"/>
      <c r="P42" s="1"/>
    </row>
    <row r="43" spans="2:16">
      <c r="B43" s="1"/>
      <c r="E43" s="6" t="s">
        <v>23</v>
      </c>
      <c r="G43" s="6"/>
      <c r="P43" s="1"/>
    </row>
    <row r="44" spans="2:16">
      <c r="B44" s="1"/>
      <c r="E44" s="6" t="s">
        <v>24</v>
      </c>
      <c r="G44" s="6"/>
      <c r="P44" s="1"/>
    </row>
    <row r="45" spans="2:16">
      <c r="B45" s="1"/>
      <c r="E45" s="6" t="s">
        <v>25</v>
      </c>
      <c r="G45" s="6"/>
      <c r="P45" s="1"/>
    </row>
    <row r="46" spans="2:16">
      <c r="B46" s="1"/>
      <c r="E46" s="6" t="s">
        <v>26</v>
      </c>
      <c r="G46" s="6"/>
      <c r="P46" s="1"/>
    </row>
    <row r="47" spans="2:16">
      <c r="B47" s="1"/>
      <c r="E47" s="6" t="s">
        <v>27</v>
      </c>
      <c r="G47" s="6"/>
      <c r="P47" s="1"/>
    </row>
    <row r="48" spans="2:16">
      <c r="B48" s="1"/>
      <c r="E48" s="6" t="s">
        <v>28</v>
      </c>
      <c r="G48" s="6"/>
      <c r="P48" s="1"/>
    </row>
    <row r="49" spans="2:16">
      <c r="B49" s="1"/>
      <c r="E49" s="12" t="s">
        <v>29</v>
      </c>
      <c r="P49" s="1"/>
    </row>
    <row r="50" spans="2:16">
      <c r="B50" s="1"/>
      <c r="E50" s="6" t="s">
        <v>30</v>
      </c>
      <c r="G50" s="6"/>
      <c r="P50" s="1"/>
    </row>
    <row r="51" spans="2:16">
      <c r="B51" s="1"/>
      <c r="E51" s="12" t="s">
        <v>31</v>
      </c>
      <c r="P51" s="1"/>
    </row>
    <row r="52" spans="2:16">
      <c r="B52" s="1"/>
      <c r="E52" s="6" t="s">
        <v>32</v>
      </c>
      <c r="G52" s="6"/>
      <c r="P52" s="1"/>
    </row>
    <row r="53" spans="2:16">
      <c r="B53" s="1"/>
      <c r="E53" s="12" t="s">
        <v>33</v>
      </c>
      <c r="G53" s="6"/>
      <c r="P53" s="1"/>
    </row>
    <row r="54" spans="2:16">
      <c r="B54" s="1"/>
      <c r="E54" s="6" t="s">
        <v>34</v>
      </c>
      <c r="G54" s="6"/>
      <c r="P54" s="1"/>
    </row>
    <row r="55" spans="2:16">
      <c r="B55" s="1"/>
      <c r="E55" s="6" t="s">
        <v>35</v>
      </c>
      <c r="G55" s="6"/>
      <c r="P55" s="1"/>
    </row>
    <row r="56" spans="2:16">
      <c r="B56" s="1"/>
      <c r="E56" s="6" t="s">
        <v>36</v>
      </c>
      <c r="G56" s="6"/>
      <c r="P56" s="1"/>
    </row>
    <row r="57" spans="2:16">
      <c r="B57" s="1"/>
      <c r="E57" s="6" t="s">
        <v>47</v>
      </c>
      <c r="G57" s="6"/>
      <c r="P57" s="1"/>
    </row>
    <row r="58" spans="2:16">
      <c r="B58" s="1"/>
      <c r="E58" s="12" t="s">
        <v>37</v>
      </c>
      <c r="G58" s="6"/>
      <c r="P58" s="1"/>
    </row>
    <row r="59" spans="2:16">
      <c r="B59" s="1"/>
      <c r="E59" s="6" t="s">
        <v>38</v>
      </c>
      <c r="G59" s="6"/>
      <c r="P59" s="1"/>
    </row>
    <row r="60" spans="2:16">
      <c r="B60" s="1"/>
      <c r="E60" s="12" t="s">
        <v>798</v>
      </c>
      <c r="P60" s="1"/>
    </row>
    <row r="61" spans="2:16">
      <c r="B61" s="1"/>
      <c r="E61" s="6" t="s">
        <v>39</v>
      </c>
      <c r="G61" s="6"/>
      <c r="P61" s="1"/>
    </row>
    <row r="62" spans="2:16">
      <c r="B62" s="1"/>
      <c r="E62" s="12" t="s">
        <v>48</v>
      </c>
      <c r="P62" s="1"/>
    </row>
    <row r="63" spans="2:16">
      <c r="B63" s="1"/>
      <c r="E63" s="6" t="s">
        <v>49</v>
      </c>
      <c r="G63" s="6"/>
      <c r="P63" s="1"/>
    </row>
    <row r="64" spans="2:16">
      <c r="B64" s="1"/>
      <c r="E64" s="12" t="s">
        <v>50</v>
      </c>
      <c r="G64" s="6"/>
      <c r="P64" s="1"/>
    </row>
    <row r="65" spans="2:16">
      <c r="B65" s="1"/>
      <c r="E65" s="6" t="s">
        <v>51</v>
      </c>
      <c r="G65" s="6"/>
      <c r="P65" s="1"/>
    </row>
    <row r="66" spans="2:16">
      <c r="B66" s="1"/>
      <c r="E66" s="12" t="s">
        <v>52</v>
      </c>
      <c r="G66" s="6"/>
      <c r="P66" s="1"/>
    </row>
    <row r="67" spans="2:16">
      <c r="B67" s="1"/>
      <c r="E67" s="6" t="s">
        <v>53</v>
      </c>
      <c r="G67" s="6"/>
      <c r="P67" s="1"/>
    </row>
    <row r="68" spans="2:16">
      <c r="B68" s="1"/>
      <c r="E68" s="12" t="s">
        <v>54</v>
      </c>
      <c r="G68" s="6"/>
      <c r="P68" s="1"/>
    </row>
    <row r="69" spans="2:16">
      <c r="B69" s="1"/>
      <c r="E69" s="6" t="s">
        <v>55</v>
      </c>
      <c r="G69" s="6"/>
      <c r="P69" s="1"/>
    </row>
    <row r="70" spans="2:16">
      <c r="B70" s="1"/>
      <c r="E70" s="6"/>
      <c r="G70" s="6"/>
      <c r="P70" s="1"/>
    </row>
    <row r="71" spans="2:16" ht="5.0999999999999996" customHeight="1">
      <c r="B71" s="1"/>
      <c r="P71" s="1"/>
    </row>
    <row r="72" spans="2:16">
      <c r="B72" s="1"/>
      <c r="D72" s="6" t="s">
        <v>799</v>
      </c>
      <c r="P72" s="1"/>
    </row>
    <row r="73" spans="2:16">
      <c r="B73" s="1"/>
      <c r="D73" s="6" t="s">
        <v>777</v>
      </c>
      <c r="P73" s="1"/>
    </row>
    <row r="74" spans="2:16">
      <c r="B74" s="1"/>
      <c r="E74" s="6"/>
      <c r="G74" s="6"/>
      <c r="P74" s="1"/>
    </row>
    <row r="75" spans="2:16">
      <c r="B75" s="1"/>
      <c r="D75" s="4" t="s">
        <v>40</v>
      </c>
      <c r="E75" s="5"/>
      <c r="F75" s="5"/>
      <c r="G75" s="5"/>
      <c r="H75" s="5"/>
      <c r="I75" s="5"/>
      <c r="J75" s="5"/>
      <c r="K75" s="5"/>
      <c r="L75" s="5"/>
      <c r="M75" s="5"/>
      <c r="N75" s="5"/>
      <c r="P75" s="1"/>
    </row>
    <row r="76" spans="2:16" ht="5.0999999999999996" customHeight="1">
      <c r="B76" s="1"/>
      <c r="P76" s="1"/>
    </row>
    <row r="77" spans="2:16">
      <c r="B77" s="1"/>
      <c r="D77" s="6" t="s">
        <v>58</v>
      </c>
      <c r="P77" s="1"/>
    </row>
    <row r="78" spans="2:16">
      <c r="B78" s="1"/>
      <c r="D78" s="6" t="s">
        <v>56</v>
      </c>
      <c r="P78" s="1"/>
    </row>
    <row r="79" spans="2:16">
      <c r="B79" s="1"/>
      <c r="D79" s="6" t="s">
        <v>57</v>
      </c>
      <c r="P79" s="1"/>
    </row>
    <row r="80" spans="2:16">
      <c r="B80" s="1"/>
      <c r="D80" s="6"/>
      <c r="P80" s="1"/>
    </row>
    <row r="81" spans="2:16">
      <c r="B81" s="1"/>
      <c r="D81" s="6"/>
      <c r="P81" s="1"/>
    </row>
    <row r="82" spans="2:16">
      <c r="B82" s="1"/>
      <c r="D82" s="4" t="s">
        <v>41</v>
      </c>
      <c r="E82" s="5"/>
      <c r="F82" s="5"/>
      <c r="G82" s="5"/>
      <c r="H82" s="5"/>
      <c r="I82" s="5"/>
      <c r="J82" s="5"/>
      <c r="K82" s="5"/>
      <c r="L82" s="5"/>
      <c r="M82" s="5"/>
      <c r="N82" s="5"/>
      <c r="P82" s="1"/>
    </row>
    <row r="83" spans="2:16" ht="5.0999999999999996" customHeight="1">
      <c r="B83" s="1"/>
      <c r="P83" s="1"/>
    </row>
    <row r="84" spans="2:16">
      <c r="B84" s="1"/>
      <c r="D84" s="6" t="s">
        <v>42</v>
      </c>
      <c r="P84" s="1"/>
    </row>
    <row r="85" spans="2:16">
      <c r="B85" s="1"/>
      <c r="P85" s="1"/>
    </row>
    <row r="86" spans="2:16">
      <c r="B86" s="1"/>
      <c r="D86" s="4" t="s">
        <v>43</v>
      </c>
      <c r="E86" s="5"/>
      <c r="F86" s="5"/>
      <c r="G86" s="5"/>
      <c r="H86" s="5"/>
      <c r="I86" s="5"/>
      <c r="J86" s="5"/>
      <c r="K86" s="5"/>
      <c r="L86" s="5"/>
      <c r="M86" s="5"/>
      <c r="N86" s="5"/>
      <c r="P86" s="1"/>
    </row>
    <row r="87" spans="2:16" ht="5.0999999999999996" customHeight="1">
      <c r="B87" s="1"/>
      <c r="P87" s="1"/>
    </row>
    <row r="88" spans="2:16">
      <c r="B88" s="1"/>
      <c r="D88" s="6" t="s">
        <v>44</v>
      </c>
      <c r="P88" s="1"/>
    </row>
    <row r="89" spans="2:16">
      <c r="B89" s="1"/>
      <c r="D89" s="6" t="s">
        <v>45</v>
      </c>
      <c r="P89" s="1"/>
    </row>
    <row r="90" spans="2:16">
      <c r="B90" s="1"/>
      <c r="D90" s="6"/>
      <c r="P90" s="1"/>
    </row>
    <row r="91" spans="2:16">
      <c r="B91" s="1"/>
      <c r="D91" s="4" t="s">
        <v>59</v>
      </c>
      <c r="E91" s="5"/>
      <c r="F91" s="5"/>
      <c r="G91" s="5"/>
      <c r="H91" s="5"/>
      <c r="I91" s="5"/>
      <c r="J91" s="5"/>
      <c r="K91" s="5"/>
      <c r="L91" s="5"/>
      <c r="M91" s="5"/>
      <c r="N91" s="5"/>
      <c r="P91" s="1"/>
    </row>
    <row r="92" spans="2:16" ht="5.0999999999999996" customHeight="1">
      <c r="B92" s="1"/>
      <c r="P92" s="1"/>
    </row>
    <row r="93" spans="2:16">
      <c r="B93" s="1"/>
      <c r="D93" s="6" t="s">
        <v>60</v>
      </c>
      <c r="P93" s="1"/>
    </row>
    <row r="94" spans="2:16">
      <c r="B94" s="1"/>
      <c r="D94" s="6" t="s">
        <v>61</v>
      </c>
      <c r="P94" s="1"/>
    </row>
    <row r="95" spans="2:16">
      <c r="B95" s="1"/>
      <c r="P95" s="1"/>
    </row>
    <row r="96" spans="2:16" ht="5.0999999999999996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</sheetData>
  <sheetProtection algorithmName="SHA-512" hashValue="XGFQznAvnsszbPcCrFyX3ktC2EmgFXDm+brMDhIY2BfK6r8/iYV8C0r0W/5w7N7SdKebuuvnWtLcIhLWdKh65Q==" saltValue="kjxbrC5Fp1XxLw+HViBPvA==" spinCount="100000" sheet="1" objects="1" scenarios="1"/>
  <pageMargins left="0.70866141732283472" right="0.70866141732283472" top="0.35433070866141736" bottom="0.35433070866141736" header="0.31496062992125984" footer="0.31496062992125984"/>
  <pageSetup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926F-84E8-4D84-88A9-28922433E542}">
  <sheetPr>
    <tabColor theme="9"/>
    <pageSetUpPr fitToPage="1"/>
  </sheetPr>
  <dimension ref="B2:VX774"/>
  <sheetViews>
    <sheetView showGridLines="0" tabSelected="1" topLeftCell="F760" zoomScale="70" zoomScaleNormal="70" workbookViewId="0">
      <selection activeCell="S793" sqref="S793"/>
    </sheetView>
  </sheetViews>
  <sheetFormatPr baseColWidth="10" defaultColWidth="7.7109375" defaultRowHeight="15" outlineLevelRow="1"/>
  <cols>
    <col min="1" max="1" width="0" style="37" hidden="1" customWidth="1"/>
    <col min="2" max="2" width="7.7109375" style="37" hidden="1" customWidth="1"/>
    <col min="3" max="5" width="0" style="37" hidden="1" customWidth="1"/>
    <col min="6" max="8" width="7.7109375" style="37"/>
    <col min="9" max="9" width="14.42578125" style="37" customWidth="1"/>
    <col min="10" max="10" width="24.85546875" style="37" customWidth="1"/>
    <col min="11" max="14" width="7.7109375" style="37"/>
    <col min="15" max="15" width="11.42578125" style="37" customWidth="1"/>
    <col min="16" max="16" width="19.28515625" style="37" customWidth="1"/>
    <col min="17" max="17" width="15.42578125" style="37" customWidth="1"/>
    <col min="18" max="18" width="18.85546875" style="37" customWidth="1"/>
    <col min="19" max="19" width="21" style="37" customWidth="1"/>
    <col min="20" max="21" width="7.7109375" style="37"/>
    <col min="22" max="22" width="8.5703125" style="37" customWidth="1"/>
    <col min="23" max="23" width="19.28515625" style="37" customWidth="1"/>
    <col min="24" max="24" width="7.7109375" style="37" customWidth="1"/>
    <col min="25" max="26" width="14.7109375" style="37" customWidth="1"/>
    <col min="27" max="27" width="14.7109375" style="39" customWidth="1"/>
    <col min="28" max="28" width="14.7109375" style="37" customWidth="1"/>
    <col min="29" max="29" width="14.7109375" style="39" customWidth="1"/>
    <col min="30" max="44" width="14.7109375" style="37" customWidth="1"/>
    <col min="45" max="45" width="3.28515625" style="37" customWidth="1"/>
    <col min="46" max="46" width="1.85546875" style="37" customWidth="1"/>
    <col min="47" max="47" width="2.85546875" style="37" customWidth="1"/>
    <col min="48" max="48" width="19.28515625" style="37" customWidth="1"/>
    <col min="49" max="49" width="7.7109375" style="37" customWidth="1"/>
    <col min="50" max="69" width="14.7109375" style="37" customWidth="1"/>
    <col min="70" max="70" width="3.28515625" style="37" customWidth="1"/>
    <col min="71" max="71" width="1.85546875" style="37" customWidth="1"/>
    <col min="72" max="72" width="2.85546875" style="37" customWidth="1"/>
    <col min="73" max="73" width="19.28515625" style="37" customWidth="1"/>
    <col min="74" max="74" width="7.7109375" style="37" customWidth="1"/>
    <col min="75" max="94" width="14.7109375" style="37" customWidth="1"/>
    <col min="95" max="95" width="3.28515625" style="37" customWidth="1"/>
    <col min="96" max="96" width="1.85546875" style="37" customWidth="1"/>
    <col min="97" max="97" width="2.85546875" style="37" customWidth="1"/>
    <col min="98" max="98" width="19.28515625" style="37" customWidth="1"/>
    <col min="99" max="99" width="7.7109375" style="37" customWidth="1"/>
    <col min="100" max="119" width="14.7109375" style="37" customWidth="1"/>
    <col min="120" max="120" width="3.28515625" style="37" customWidth="1"/>
    <col min="121" max="121" width="1.85546875" style="37" customWidth="1"/>
    <col min="122" max="122" width="2.85546875" style="37" customWidth="1"/>
    <col min="123" max="123" width="19.28515625" style="37" customWidth="1"/>
    <col min="124" max="124" width="7.7109375" style="37" customWidth="1"/>
    <col min="125" max="144" width="14.7109375" style="37" customWidth="1"/>
    <col min="145" max="145" width="3.28515625" style="37" customWidth="1"/>
    <col min="146" max="146" width="1.85546875" style="37" customWidth="1"/>
    <col min="147" max="147" width="2.85546875" style="37" customWidth="1"/>
    <col min="148" max="148" width="19.28515625" style="37" customWidth="1"/>
    <col min="149" max="149" width="7.7109375" style="37" customWidth="1"/>
    <col min="150" max="169" width="14.7109375" style="37" customWidth="1"/>
    <col min="170" max="170" width="3.28515625" style="37" customWidth="1"/>
    <col min="171" max="171" width="1.85546875" style="37" customWidth="1"/>
    <col min="172" max="172" width="2.85546875" style="37" customWidth="1"/>
    <col min="173" max="173" width="19.28515625" style="37" customWidth="1"/>
    <col min="174" max="174" width="7.7109375" style="37" customWidth="1"/>
    <col min="175" max="194" width="14.7109375" style="37" customWidth="1"/>
    <col min="195" max="195" width="3.28515625" style="37" customWidth="1"/>
    <col min="196" max="196" width="1.85546875" style="37" customWidth="1"/>
    <col min="197" max="197" width="2.85546875" style="37" customWidth="1"/>
    <col min="198" max="198" width="19.28515625" style="37" customWidth="1"/>
    <col min="199" max="199" width="7.7109375" style="37" customWidth="1"/>
    <col min="200" max="219" width="14.7109375" style="37" customWidth="1"/>
    <col min="220" max="220" width="3.28515625" style="37" customWidth="1"/>
    <col min="221" max="221" width="1.85546875" style="37" customWidth="1"/>
    <col min="222" max="222" width="2.85546875" style="37" customWidth="1"/>
    <col min="223" max="223" width="19.28515625" style="37" customWidth="1"/>
    <col min="224" max="224" width="7.7109375" style="37" customWidth="1"/>
    <col min="225" max="244" width="14.7109375" style="37" customWidth="1"/>
    <col min="245" max="245" width="3.28515625" style="37" customWidth="1"/>
    <col min="246" max="246" width="1.85546875" style="37" customWidth="1"/>
    <col min="247" max="247" width="2.85546875" style="37" customWidth="1"/>
    <col min="248" max="248" width="19.28515625" style="37" customWidth="1"/>
    <col min="249" max="249" width="7.7109375" style="37" customWidth="1"/>
    <col min="250" max="269" width="14.7109375" style="37" customWidth="1"/>
    <col min="270" max="270" width="3.28515625" style="37" customWidth="1"/>
    <col min="271" max="271" width="1.85546875" style="37" customWidth="1"/>
    <col min="272" max="272" width="2.85546875" style="37" customWidth="1"/>
    <col min="273" max="273" width="19.28515625" style="37" customWidth="1"/>
    <col min="274" max="274" width="7.7109375" style="37" customWidth="1"/>
    <col min="275" max="294" width="14.7109375" style="37" customWidth="1"/>
    <col min="295" max="295" width="3.28515625" style="37" customWidth="1"/>
    <col min="296" max="296" width="1.85546875" style="37" customWidth="1"/>
    <col min="297" max="297" width="2.85546875" style="37" customWidth="1"/>
    <col min="298" max="298" width="19.28515625" style="37" customWidth="1"/>
    <col min="299" max="299" width="7.7109375" style="37" customWidth="1"/>
    <col min="300" max="319" width="14.7109375" style="37" customWidth="1"/>
    <col min="320" max="320" width="3.28515625" style="37" customWidth="1"/>
    <col min="321" max="321" width="1.85546875" style="37" customWidth="1"/>
    <col min="322" max="322" width="2.85546875" style="37" customWidth="1"/>
    <col min="323" max="323" width="19.28515625" style="37" customWidth="1"/>
    <col min="324" max="324" width="7.7109375" style="37" customWidth="1"/>
    <col min="325" max="344" width="14.7109375" style="37" customWidth="1"/>
    <col min="345" max="345" width="3.28515625" style="37" customWidth="1"/>
    <col min="346" max="346" width="1.85546875" style="37" customWidth="1"/>
    <col min="347" max="347" width="2.85546875" style="37" customWidth="1"/>
    <col min="348" max="348" width="19.28515625" style="37" customWidth="1"/>
    <col min="349" max="349" width="7.7109375" style="37" customWidth="1"/>
    <col min="350" max="369" width="14.7109375" style="37" customWidth="1"/>
    <col min="370" max="370" width="3.28515625" style="38" customWidth="1"/>
    <col min="371" max="371" width="1.85546875" style="37" customWidth="1"/>
    <col min="372" max="372" width="2.85546875" style="37" customWidth="1"/>
    <col min="373" max="373" width="19.28515625" style="37" customWidth="1"/>
    <col min="374" max="374" width="7.7109375" style="37"/>
    <col min="375" max="394" width="14.7109375" style="37" customWidth="1"/>
    <col min="395" max="395" width="3.28515625" style="37" customWidth="1"/>
    <col min="396" max="396" width="1.85546875" style="37" customWidth="1"/>
    <col min="397" max="397" width="2.85546875" style="37" customWidth="1"/>
    <col min="398" max="398" width="19.28515625" style="37" customWidth="1"/>
    <col min="399" max="399" width="7.7109375" style="37"/>
    <col min="400" max="419" width="14.7109375" style="37" customWidth="1"/>
    <col min="420" max="420" width="3.28515625" style="37" customWidth="1"/>
    <col min="421" max="421" width="1.85546875" style="37" customWidth="1"/>
    <col min="422" max="422" width="2.85546875" style="37" customWidth="1"/>
    <col min="423" max="423" width="19.28515625" style="37" customWidth="1"/>
    <col min="424" max="424" width="7.7109375" style="37"/>
    <col min="425" max="444" width="14.7109375" style="37" customWidth="1"/>
    <col min="445" max="445" width="3.28515625" style="37" customWidth="1"/>
    <col min="446" max="446" width="1.85546875" style="37" customWidth="1"/>
    <col min="447" max="447" width="2.85546875" style="37" customWidth="1"/>
    <col min="448" max="448" width="19.28515625" style="37" customWidth="1"/>
    <col min="449" max="449" width="7.7109375" style="37"/>
    <col min="450" max="469" width="14.7109375" style="37" customWidth="1"/>
    <col min="470" max="470" width="3.28515625" style="38" customWidth="1"/>
    <col min="471" max="471" width="1.85546875" style="37" customWidth="1"/>
    <col min="472" max="472" width="2.85546875" style="37" customWidth="1"/>
    <col min="473" max="473" width="19.28515625" style="37" customWidth="1"/>
    <col min="474" max="474" width="7.7109375" style="37"/>
    <col min="475" max="494" width="14.7109375" style="37" customWidth="1"/>
    <col min="495" max="495" width="3.28515625" style="38" customWidth="1"/>
    <col min="496" max="496" width="1.85546875" style="37" customWidth="1"/>
    <col min="497" max="497" width="2.85546875" style="37" customWidth="1"/>
    <col min="498" max="498" width="19.28515625" style="37" customWidth="1"/>
    <col min="499" max="499" width="7.7109375" style="37"/>
    <col min="500" max="519" width="14.7109375" style="37" customWidth="1"/>
    <col min="520" max="520" width="3.28515625" style="38" customWidth="1"/>
    <col min="521" max="521" width="1.85546875" style="37" customWidth="1"/>
    <col min="522" max="522" width="2.85546875" style="37" customWidth="1"/>
    <col min="523" max="523" width="19.28515625" style="37" customWidth="1"/>
    <col min="524" max="524" width="7.7109375" style="37"/>
    <col min="525" max="544" width="14.7109375" style="37" customWidth="1"/>
    <col min="545" max="545" width="3.28515625" style="38" customWidth="1"/>
    <col min="546" max="546" width="1.85546875" style="37" customWidth="1"/>
    <col min="547" max="547" width="2.85546875" style="37" customWidth="1"/>
    <col min="548" max="548" width="19.28515625" style="37" customWidth="1"/>
    <col min="549" max="549" width="7.7109375" style="37"/>
    <col min="550" max="569" width="14.7109375" style="37" customWidth="1"/>
    <col min="570" max="570" width="3.28515625" style="38" customWidth="1"/>
    <col min="571" max="571" width="1.85546875" style="37" customWidth="1"/>
    <col min="572" max="572" width="2.85546875" style="37" customWidth="1"/>
    <col min="573" max="573" width="19.28515625" style="37" customWidth="1"/>
    <col min="574" max="574" width="7.7109375" style="37"/>
    <col min="575" max="594" width="14.7109375" style="37" customWidth="1"/>
    <col min="595" max="595" width="3.28515625" style="37" customWidth="1"/>
    <col min="596" max="596" width="1.85546875" style="37" customWidth="1"/>
    <col min="597" max="597" width="2.85546875" style="37" customWidth="1"/>
    <col min="598" max="16384" width="7.7109375" style="37"/>
  </cols>
  <sheetData>
    <row r="2" spans="2:596" s="3" customFormat="1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Y2" s="3">
        <v>1</v>
      </c>
      <c r="Z2" s="3">
        <v>2</v>
      </c>
      <c r="AA2" s="3">
        <v>3</v>
      </c>
      <c r="AB2" s="3">
        <v>4</v>
      </c>
      <c r="AC2" s="3">
        <v>5</v>
      </c>
      <c r="AD2" s="3">
        <v>6</v>
      </c>
      <c r="AE2" s="3">
        <v>7</v>
      </c>
      <c r="AF2" s="3">
        <v>8</v>
      </c>
      <c r="AG2" s="3">
        <v>9</v>
      </c>
      <c r="AH2" s="3">
        <v>10</v>
      </c>
      <c r="AI2" s="3">
        <v>11</v>
      </c>
      <c r="AJ2" s="3">
        <v>12</v>
      </c>
      <c r="AK2" s="3">
        <v>13</v>
      </c>
      <c r="AL2" s="3">
        <v>14</v>
      </c>
      <c r="AM2" s="3">
        <v>15</v>
      </c>
      <c r="AN2" s="3">
        <v>16</v>
      </c>
      <c r="AO2" s="3">
        <v>17</v>
      </c>
      <c r="AP2" s="3">
        <v>18</v>
      </c>
      <c r="AQ2" s="3">
        <v>19</v>
      </c>
      <c r="AX2" s="3">
        <v>1</v>
      </c>
      <c r="AY2" s="3">
        <v>2</v>
      </c>
      <c r="AZ2" s="3">
        <v>3</v>
      </c>
      <c r="BA2" s="3">
        <v>4</v>
      </c>
      <c r="BB2" s="3">
        <v>5</v>
      </c>
      <c r="BC2" s="3">
        <v>6</v>
      </c>
      <c r="BD2" s="3">
        <v>7</v>
      </c>
      <c r="BE2" s="3">
        <v>8</v>
      </c>
      <c r="BF2" s="3">
        <v>9</v>
      </c>
      <c r="BG2" s="3">
        <v>10</v>
      </c>
      <c r="BH2" s="3">
        <v>11</v>
      </c>
      <c r="BI2" s="3">
        <v>12</v>
      </c>
      <c r="BJ2" s="3">
        <v>13</v>
      </c>
      <c r="BK2" s="3">
        <v>14</v>
      </c>
      <c r="BL2" s="3">
        <v>15</v>
      </c>
      <c r="BM2" s="3">
        <v>16</v>
      </c>
      <c r="BN2" s="3">
        <v>17</v>
      </c>
      <c r="BO2" s="3">
        <v>18</v>
      </c>
      <c r="BP2" s="3">
        <v>19</v>
      </c>
      <c r="BW2" s="3">
        <v>1</v>
      </c>
      <c r="BX2" s="3">
        <v>2</v>
      </c>
      <c r="BY2" s="3">
        <v>3</v>
      </c>
      <c r="BZ2" s="3">
        <v>4</v>
      </c>
      <c r="CA2" s="3">
        <v>5</v>
      </c>
      <c r="CB2" s="3">
        <v>6</v>
      </c>
      <c r="CC2" s="3">
        <v>7</v>
      </c>
      <c r="CD2" s="3">
        <v>8</v>
      </c>
      <c r="CE2" s="3">
        <v>9</v>
      </c>
      <c r="CF2" s="3">
        <v>10</v>
      </c>
      <c r="CG2" s="3">
        <v>11</v>
      </c>
      <c r="CH2" s="3">
        <v>12</v>
      </c>
      <c r="CI2" s="3">
        <v>13</v>
      </c>
      <c r="CJ2" s="3">
        <v>14</v>
      </c>
      <c r="CK2" s="3">
        <v>15</v>
      </c>
      <c r="CL2" s="3">
        <v>16</v>
      </c>
      <c r="CM2" s="3">
        <v>17</v>
      </c>
      <c r="CN2" s="3">
        <v>18</v>
      </c>
      <c r="CO2" s="3">
        <v>19</v>
      </c>
      <c r="CV2" s="3">
        <v>1</v>
      </c>
      <c r="CW2" s="3">
        <v>2</v>
      </c>
      <c r="CX2" s="3">
        <v>3</v>
      </c>
      <c r="CY2" s="3">
        <v>4</v>
      </c>
      <c r="CZ2" s="3">
        <v>5</v>
      </c>
      <c r="DA2" s="3">
        <v>6</v>
      </c>
      <c r="DB2" s="3">
        <v>7</v>
      </c>
      <c r="DC2" s="3">
        <v>8</v>
      </c>
      <c r="DD2" s="3">
        <v>9</v>
      </c>
      <c r="DE2" s="3">
        <v>10</v>
      </c>
      <c r="DF2" s="3">
        <v>11</v>
      </c>
      <c r="DG2" s="3">
        <v>12</v>
      </c>
      <c r="DH2" s="3">
        <v>13</v>
      </c>
      <c r="DI2" s="3">
        <v>14</v>
      </c>
      <c r="DJ2" s="3">
        <v>15</v>
      </c>
      <c r="DK2" s="3">
        <v>16</v>
      </c>
      <c r="DL2" s="3">
        <v>17</v>
      </c>
      <c r="DM2" s="3">
        <v>18</v>
      </c>
      <c r="DN2" s="3">
        <v>19</v>
      </c>
      <c r="DU2" s="3">
        <v>1</v>
      </c>
      <c r="DV2" s="3">
        <v>2</v>
      </c>
      <c r="DW2" s="3">
        <v>3</v>
      </c>
      <c r="DX2" s="3">
        <v>4</v>
      </c>
      <c r="DY2" s="3">
        <v>5</v>
      </c>
      <c r="DZ2" s="3">
        <v>6</v>
      </c>
      <c r="EA2" s="3">
        <v>7</v>
      </c>
      <c r="EB2" s="3">
        <v>8</v>
      </c>
      <c r="EC2" s="3">
        <v>9</v>
      </c>
      <c r="ED2" s="3">
        <v>10</v>
      </c>
      <c r="EE2" s="3">
        <v>11</v>
      </c>
      <c r="EF2" s="3">
        <v>12</v>
      </c>
      <c r="EG2" s="3">
        <v>13</v>
      </c>
      <c r="EH2" s="3">
        <v>14</v>
      </c>
      <c r="EI2" s="3">
        <v>15</v>
      </c>
      <c r="EJ2" s="3">
        <v>16</v>
      </c>
      <c r="EK2" s="3">
        <v>17</v>
      </c>
      <c r="EL2" s="3">
        <v>18</v>
      </c>
      <c r="EM2" s="3">
        <v>19</v>
      </c>
      <c r="ET2" s="3">
        <v>1</v>
      </c>
      <c r="EU2" s="3">
        <v>2</v>
      </c>
      <c r="EV2" s="3">
        <v>3</v>
      </c>
      <c r="EW2" s="3">
        <v>4</v>
      </c>
      <c r="EX2" s="3">
        <v>5</v>
      </c>
      <c r="EY2" s="3">
        <v>6</v>
      </c>
      <c r="EZ2" s="3">
        <v>7</v>
      </c>
      <c r="FA2" s="3">
        <v>8</v>
      </c>
      <c r="FB2" s="3">
        <v>9</v>
      </c>
      <c r="FC2" s="3">
        <v>10</v>
      </c>
      <c r="FD2" s="3">
        <v>11</v>
      </c>
      <c r="FE2" s="3">
        <v>12</v>
      </c>
      <c r="FF2" s="3">
        <v>13</v>
      </c>
      <c r="FG2" s="3">
        <v>14</v>
      </c>
      <c r="FH2" s="3">
        <v>15</v>
      </c>
      <c r="FI2" s="3">
        <v>16</v>
      </c>
      <c r="FJ2" s="3">
        <v>17</v>
      </c>
      <c r="FK2" s="3">
        <v>18</v>
      </c>
      <c r="FL2" s="3">
        <v>19</v>
      </c>
      <c r="FS2" s="3">
        <v>1</v>
      </c>
      <c r="FT2" s="3">
        <v>2</v>
      </c>
      <c r="FU2" s="3">
        <v>3</v>
      </c>
      <c r="FV2" s="3">
        <v>4</v>
      </c>
      <c r="FW2" s="3">
        <v>5</v>
      </c>
      <c r="FX2" s="3">
        <v>6</v>
      </c>
      <c r="FY2" s="3">
        <v>7</v>
      </c>
      <c r="FZ2" s="3">
        <v>8</v>
      </c>
      <c r="GA2" s="3">
        <v>9</v>
      </c>
      <c r="GB2" s="3">
        <v>10</v>
      </c>
      <c r="GC2" s="3">
        <v>11</v>
      </c>
      <c r="GD2" s="3">
        <v>12</v>
      </c>
      <c r="GE2" s="3">
        <v>13</v>
      </c>
      <c r="GF2" s="3">
        <v>14</v>
      </c>
      <c r="GG2" s="3">
        <v>15</v>
      </c>
      <c r="GH2" s="3">
        <v>16</v>
      </c>
      <c r="GI2" s="3">
        <v>17</v>
      </c>
      <c r="GJ2" s="3">
        <v>18</v>
      </c>
      <c r="GK2" s="3">
        <v>19</v>
      </c>
      <c r="GR2" s="3">
        <v>1</v>
      </c>
      <c r="GS2" s="3">
        <v>2</v>
      </c>
      <c r="GT2" s="3">
        <v>3</v>
      </c>
      <c r="GU2" s="3">
        <v>4</v>
      </c>
      <c r="GV2" s="3">
        <v>5</v>
      </c>
      <c r="GW2" s="3">
        <v>6</v>
      </c>
      <c r="GX2" s="3">
        <v>7</v>
      </c>
      <c r="GY2" s="3">
        <v>8</v>
      </c>
      <c r="GZ2" s="3">
        <v>9</v>
      </c>
      <c r="HA2" s="3">
        <v>10</v>
      </c>
      <c r="HB2" s="3">
        <v>11</v>
      </c>
      <c r="HC2" s="3">
        <v>12</v>
      </c>
      <c r="HD2" s="3">
        <v>13</v>
      </c>
      <c r="HE2" s="3">
        <v>14</v>
      </c>
      <c r="HF2" s="3">
        <v>15</v>
      </c>
      <c r="HG2" s="3">
        <v>16</v>
      </c>
      <c r="HH2" s="3">
        <v>17</v>
      </c>
      <c r="HI2" s="3">
        <v>18</v>
      </c>
      <c r="HJ2" s="3">
        <v>19</v>
      </c>
      <c r="HQ2" s="3">
        <v>1</v>
      </c>
      <c r="HR2" s="3">
        <v>2</v>
      </c>
      <c r="HS2" s="3">
        <v>3</v>
      </c>
      <c r="HT2" s="3">
        <v>4</v>
      </c>
      <c r="HU2" s="3">
        <v>5</v>
      </c>
      <c r="HV2" s="3">
        <v>6</v>
      </c>
      <c r="HW2" s="3">
        <v>7</v>
      </c>
      <c r="HX2" s="3">
        <v>8</v>
      </c>
      <c r="HY2" s="3">
        <v>9</v>
      </c>
      <c r="HZ2" s="3">
        <v>10</v>
      </c>
      <c r="IA2" s="3">
        <v>11</v>
      </c>
      <c r="IB2" s="3">
        <v>12</v>
      </c>
      <c r="IC2" s="3">
        <v>13</v>
      </c>
      <c r="ID2" s="3">
        <v>14</v>
      </c>
      <c r="IE2" s="3">
        <v>15</v>
      </c>
      <c r="IF2" s="3">
        <v>16</v>
      </c>
      <c r="IG2" s="3">
        <v>17</v>
      </c>
      <c r="IH2" s="3">
        <v>18</v>
      </c>
      <c r="II2" s="3">
        <v>19</v>
      </c>
      <c r="IP2" s="3">
        <v>1</v>
      </c>
      <c r="IQ2" s="3">
        <v>2</v>
      </c>
      <c r="IR2" s="3">
        <v>3</v>
      </c>
      <c r="IS2" s="3">
        <v>4</v>
      </c>
      <c r="IT2" s="3">
        <v>5</v>
      </c>
      <c r="IU2" s="3">
        <v>6</v>
      </c>
      <c r="IV2" s="3">
        <v>7</v>
      </c>
      <c r="IW2" s="3">
        <v>8</v>
      </c>
      <c r="IX2" s="3">
        <v>9</v>
      </c>
      <c r="IY2" s="3">
        <v>10</v>
      </c>
      <c r="IZ2" s="3">
        <v>11</v>
      </c>
      <c r="JA2" s="3">
        <v>12</v>
      </c>
      <c r="JB2" s="3">
        <v>13</v>
      </c>
      <c r="JC2" s="3">
        <v>14</v>
      </c>
      <c r="JD2" s="3">
        <v>15</v>
      </c>
      <c r="JE2" s="3">
        <v>16</v>
      </c>
      <c r="JF2" s="3">
        <v>17</v>
      </c>
      <c r="JG2" s="3">
        <v>18</v>
      </c>
      <c r="JH2" s="3">
        <v>19</v>
      </c>
      <c r="JO2" s="3">
        <v>1</v>
      </c>
      <c r="JP2" s="3">
        <v>2</v>
      </c>
      <c r="JQ2" s="3">
        <v>3</v>
      </c>
      <c r="JR2" s="3">
        <v>4</v>
      </c>
      <c r="JS2" s="3">
        <v>5</v>
      </c>
      <c r="JT2" s="3">
        <v>6</v>
      </c>
      <c r="JU2" s="3">
        <v>7</v>
      </c>
      <c r="JV2" s="3">
        <v>8</v>
      </c>
      <c r="JW2" s="3">
        <v>9</v>
      </c>
      <c r="JX2" s="3">
        <v>10</v>
      </c>
      <c r="JY2" s="3">
        <v>11</v>
      </c>
      <c r="JZ2" s="3">
        <v>12</v>
      </c>
      <c r="KA2" s="3">
        <v>13</v>
      </c>
      <c r="KB2" s="3">
        <v>14</v>
      </c>
      <c r="KC2" s="3">
        <v>15</v>
      </c>
      <c r="KD2" s="3">
        <v>16</v>
      </c>
      <c r="KE2" s="3">
        <v>17</v>
      </c>
      <c r="KF2" s="3">
        <v>18</v>
      </c>
      <c r="KG2" s="3">
        <v>19</v>
      </c>
      <c r="KN2" s="3">
        <v>1</v>
      </c>
      <c r="KO2" s="3">
        <v>2</v>
      </c>
      <c r="KP2" s="3">
        <v>3</v>
      </c>
      <c r="KQ2" s="3">
        <v>4</v>
      </c>
      <c r="KR2" s="3">
        <v>5</v>
      </c>
      <c r="KS2" s="3">
        <v>6</v>
      </c>
      <c r="KT2" s="3">
        <v>7</v>
      </c>
      <c r="KU2" s="3">
        <v>8</v>
      </c>
      <c r="KV2" s="3">
        <v>9</v>
      </c>
      <c r="KW2" s="3">
        <v>10</v>
      </c>
      <c r="KX2" s="3">
        <v>11</v>
      </c>
      <c r="KY2" s="3">
        <v>12</v>
      </c>
      <c r="KZ2" s="3">
        <v>13</v>
      </c>
      <c r="LA2" s="3">
        <v>14</v>
      </c>
      <c r="LB2" s="3">
        <v>15</v>
      </c>
      <c r="LC2" s="3">
        <v>16</v>
      </c>
      <c r="LD2" s="3">
        <v>17</v>
      </c>
      <c r="LE2" s="3">
        <v>18</v>
      </c>
      <c r="LF2" s="3">
        <v>19</v>
      </c>
      <c r="LM2" s="3">
        <v>1</v>
      </c>
      <c r="LN2" s="3">
        <v>2</v>
      </c>
      <c r="LO2" s="3">
        <v>3</v>
      </c>
      <c r="LP2" s="3">
        <v>4</v>
      </c>
      <c r="LQ2" s="3">
        <v>5</v>
      </c>
      <c r="LR2" s="3">
        <v>6</v>
      </c>
      <c r="LS2" s="3">
        <v>7</v>
      </c>
      <c r="LT2" s="3">
        <v>8</v>
      </c>
      <c r="LU2" s="3">
        <v>9</v>
      </c>
      <c r="LV2" s="3">
        <v>10</v>
      </c>
      <c r="LW2" s="3">
        <v>11</v>
      </c>
      <c r="LX2" s="3">
        <v>12</v>
      </c>
      <c r="LY2" s="3">
        <v>13</v>
      </c>
      <c r="LZ2" s="3">
        <v>14</v>
      </c>
      <c r="MA2" s="3">
        <v>15</v>
      </c>
      <c r="MB2" s="3">
        <v>16</v>
      </c>
      <c r="MC2" s="3">
        <v>17</v>
      </c>
      <c r="MD2" s="3">
        <v>18</v>
      </c>
      <c r="ME2" s="3">
        <v>19</v>
      </c>
      <c r="ML2" s="3">
        <v>1</v>
      </c>
      <c r="MM2" s="3">
        <v>2</v>
      </c>
      <c r="MN2" s="3">
        <v>3</v>
      </c>
      <c r="MO2" s="3">
        <v>4</v>
      </c>
      <c r="MP2" s="3">
        <v>5</v>
      </c>
      <c r="MQ2" s="3">
        <v>6</v>
      </c>
      <c r="MR2" s="3">
        <v>7</v>
      </c>
      <c r="MS2" s="3">
        <v>8</v>
      </c>
      <c r="MT2" s="3">
        <v>9</v>
      </c>
      <c r="MU2" s="3">
        <v>10</v>
      </c>
      <c r="MV2" s="3">
        <v>11</v>
      </c>
      <c r="MW2" s="3">
        <v>12</v>
      </c>
      <c r="MX2" s="3">
        <v>13</v>
      </c>
      <c r="MY2" s="3">
        <v>14</v>
      </c>
      <c r="MZ2" s="3">
        <v>15</v>
      </c>
      <c r="NA2" s="3">
        <v>16</v>
      </c>
      <c r="NB2" s="3">
        <v>17</v>
      </c>
      <c r="NC2" s="3">
        <v>18</v>
      </c>
      <c r="ND2" s="3">
        <v>19</v>
      </c>
      <c r="NK2" s="3">
        <v>1</v>
      </c>
      <c r="NL2" s="3">
        <v>2</v>
      </c>
      <c r="NM2" s="3">
        <v>3</v>
      </c>
      <c r="NN2" s="3">
        <v>4</v>
      </c>
      <c r="NO2" s="3">
        <v>5</v>
      </c>
      <c r="NP2" s="3">
        <v>6</v>
      </c>
      <c r="NQ2" s="3">
        <v>7</v>
      </c>
      <c r="NR2" s="3">
        <v>8</v>
      </c>
      <c r="NS2" s="3">
        <v>9</v>
      </c>
      <c r="NT2" s="3">
        <v>10</v>
      </c>
      <c r="NU2" s="3">
        <v>11</v>
      </c>
      <c r="NV2" s="3">
        <v>12</v>
      </c>
      <c r="NW2" s="3">
        <v>13</v>
      </c>
      <c r="NX2" s="3">
        <v>14</v>
      </c>
      <c r="NY2" s="3">
        <v>15</v>
      </c>
      <c r="NZ2" s="3">
        <v>16</v>
      </c>
      <c r="OA2" s="3">
        <v>17</v>
      </c>
      <c r="OB2" s="3">
        <v>18</v>
      </c>
      <c r="OC2" s="3">
        <v>19</v>
      </c>
      <c r="OJ2" s="3">
        <v>1</v>
      </c>
      <c r="OK2" s="3">
        <v>2</v>
      </c>
      <c r="OL2" s="3">
        <v>3</v>
      </c>
      <c r="OM2" s="3">
        <v>4</v>
      </c>
      <c r="ON2" s="3">
        <v>5</v>
      </c>
      <c r="OO2" s="3">
        <v>6</v>
      </c>
      <c r="OP2" s="3">
        <v>7</v>
      </c>
      <c r="OQ2" s="3">
        <v>8</v>
      </c>
      <c r="OR2" s="3">
        <v>9</v>
      </c>
      <c r="OS2" s="3">
        <v>10</v>
      </c>
      <c r="OT2" s="3">
        <v>11</v>
      </c>
      <c r="OU2" s="3">
        <v>12</v>
      </c>
      <c r="OV2" s="3">
        <v>13</v>
      </c>
      <c r="OW2" s="3">
        <v>14</v>
      </c>
      <c r="OX2" s="3">
        <v>15</v>
      </c>
      <c r="OY2" s="3">
        <v>16</v>
      </c>
      <c r="OZ2" s="3">
        <v>17</v>
      </c>
      <c r="PA2" s="3">
        <v>18</v>
      </c>
      <c r="PB2" s="3">
        <v>19</v>
      </c>
      <c r="PI2" s="3">
        <v>1</v>
      </c>
      <c r="PJ2" s="3">
        <v>2</v>
      </c>
      <c r="PK2" s="3">
        <v>3</v>
      </c>
      <c r="PL2" s="3">
        <v>4</v>
      </c>
      <c r="PM2" s="3">
        <v>5</v>
      </c>
      <c r="PN2" s="3">
        <v>6</v>
      </c>
      <c r="PO2" s="3">
        <v>7</v>
      </c>
      <c r="PP2" s="3">
        <v>8</v>
      </c>
      <c r="PQ2" s="3">
        <v>9</v>
      </c>
      <c r="PR2" s="3">
        <v>10</v>
      </c>
      <c r="PS2" s="3">
        <v>11</v>
      </c>
      <c r="PT2" s="3">
        <v>12</v>
      </c>
      <c r="PU2" s="3">
        <v>13</v>
      </c>
      <c r="PV2" s="3">
        <v>14</v>
      </c>
      <c r="PW2" s="3">
        <v>15</v>
      </c>
      <c r="PX2" s="3">
        <v>16</v>
      </c>
      <c r="PY2" s="3">
        <v>17</v>
      </c>
      <c r="PZ2" s="3">
        <v>18</v>
      </c>
      <c r="QA2" s="3">
        <v>19</v>
      </c>
      <c r="QH2" s="3">
        <v>1</v>
      </c>
      <c r="QI2" s="3">
        <v>2</v>
      </c>
      <c r="QJ2" s="3">
        <v>3</v>
      </c>
      <c r="QK2" s="3">
        <v>4</v>
      </c>
      <c r="QL2" s="3">
        <v>5</v>
      </c>
      <c r="QM2" s="3">
        <v>6</v>
      </c>
      <c r="QN2" s="3">
        <v>7</v>
      </c>
      <c r="QO2" s="3">
        <v>8</v>
      </c>
      <c r="QP2" s="3">
        <v>9</v>
      </c>
      <c r="QQ2" s="3">
        <v>10</v>
      </c>
      <c r="QR2" s="3">
        <v>11</v>
      </c>
      <c r="QS2" s="3">
        <v>12</v>
      </c>
      <c r="QT2" s="3">
        <v>13</v>
      </c>
      <c r="QU2" s="3">
        <v>14</v>
      </c>
      <c r="QV2" s="3">
        <v>15</v>
      </c>
      <c r="QW2" s="3">
        <v>16</v>
      </c>
      <c r="QX2" s="3">
        <v>17</v>
      </c>
      <c r="QY2" s="3">
        <v>18</v>
      </c>
      <c r="QZ2" s="3">
        <v>19</v>
      </c>
      <c r="RG2" s="3">
        <v>1</v>
      </c>
      <c r="RH2" s="3">
        <v>2</v>
      </c>
      <c r="RI2" s="3">
        <v>3</v>
      </c>
      <c r="RJ2" s="3">
        <v>4</v>
      </c>
      <c r="RK2" s="3">
        <v>5</v>
      </c>
      <c r="RL2" s="3">
        <v>6</v>
      </c>
      <c r="RM2" s="3">
        <v>7</v>
      </c>
      <c r="RN2" s="3">
        <v>8</v>
      </c>
      <c r="RO2" s="3">
        <v>9</v>
      </c>
      <c r="RP2" s="3">
        <v>10</v>
      </c>
      <c r="RQ2" s="3">
        <v>11</v>
      </c>
      <c r="RR2" s="3">
        <v>12</v>
      </c>
      <c r="RS2" s="3">
        <v>13</v>
      </c>
      <c r="RT2" s="3">
        <v>14</v>
      </c>
      <c r="RU2" s="3">
        <v>15</v>
      </c>
      <c r="RV2" s="3">
        <v>16</v>
      </c>
      <c r="RW2" s="3">
        <v>17</v>
      </c>
      <c r="RX2" s="3">
        <v>18</v>
      </c>
      <c r="RY2" s="3">
        <v>19</v>
      </c>
      <c r="SF2" s="3">
        <v>1</v>
      </c>
      <c r="SG2" s="3">
        <v>2</v>
      </c>
      <c r="SH2" s="3">
        <v>3</v>
      </c>
      <c r="SI2" s="3">
        <v>4</v>
      </c>
      <c r="SJ2" s="3">
        <v>5</v>
      </c>
      <c r="SK2" s="3">
        <v>6</v>
      </c>
      <c r="SL2" s="3">
        <v>7</v>
      </c>
      <c r="SM2" s="3">
        <v>8</v>
      </c>
      <c r="SN2" s="3">
        <v>9</v>
      </c>
      <c r="SO2" s="3">
        <v>10</v>
      </c>
      <c r="SP2" s="3">
        <v>11</v>
      </c>
      <c r="SQ2" s="3">
        <v>12</v>
      </c>
      <c r="SR2" s="3">
        <v>13</v>
      </c>
      <c r="SS2" s="3">
        <v>14</v>
      </c>
      <c r="ST2" s="3">
        <v>15</v>
      </c>
      <c r="SU2" s="3">
        <v>16</v>
      </c>
      <c r="SV2" s="3">
        <v>17</v>
      </c>
      <c r="SW2" s="3">
        <v>18</v>
      </c>
      <c r="SX2" s="3">
        <v>19</v>
      </c>
      <c r="TE2" s="3">
        <v>1</v>
      </c>
      <c r="TF2" s="3">
        <v>2</v>
      </c>
      <c r="TG2" s="3">
        <v>3</v>
      </c>
      <c r="TH2" s="3">
        <v>4</v>
      </c>
      <c r="TI2" s="3">
        <v>5</v>
      </c>
      <c r="TJ2" s="3">
        <v>6</v>
      </c>
      <c r="TK2" s="3">
        <v>7</v>
      </c>
      <c r="TL2" s="3">
        <v>8</v>
      </c>
      <c r="TM2" s="3">
        <v>9</v>
      </c>
      <c r="TN2" s="3">
        <v>10</v>
      </c>
      <c r="TO2" s="3">
        <v>11</v>
      </c>
      <c r="TP2" s="3">
        <v>12</v>
      </c>
      <c r="TQ2" s="3">
        <v>13</v>
      </c>
      <c r="TR2" s="3">
        <v>14</v>
      </c>
      <c r="TS2" s="3">
        <v>15</v>
      </c>
      <c r="TT2" s="3">
        <v>16</v>
      </c>
      <c r="TU2" s="3">
        <v>17</v>
      </c>
      <c r="TV2" s="3">
        <v>18</v>
      </c>
      <c r="TW2" s="3">
        <v>19</v>
      </c>
      <c r="UD2" s="3">
        <v>1</v>
      </c>
      <c r="UE2" s="3">
        <v>2</v>
      </c>
      <c r="UF2" s="3">
        <v>3</v>
      </c>
      <c r="UG2" s="3">
        <v>4</v>
      </c>
      <c r="UH2" s="3">
        <v>5</v>
      </c>
      <c r="UI2" s="3">
        <v>6</v>
      </c>
      <c r="UJ2" s="3">
        <v>7</v>
      </c>
      <c r="UK2" s="3">
        <v>8</v>
      </c>
      <c r="UL2" s="3">
        <v>9</v>
      </c>
      <c r="UM2" s="3">
        <v>10</v>
      </c>
      <c r="UN2" s="3">
        <v>11</v>
      </c>
      <c r="UO2" s="3">
        <v>12</v>
      </c>
      <c r="UP2" s="3">
        <v>13</v>
      </c>
      <c r="UQ2" s="3">
        <v>14</v>
      </c>
      <c r="UR2" s="3">
        <v>15</v>
      </c>
      <c r="US2" s="3">
        <v>16</v>
      </c>
      <c r="UT2" s="3">
        <v>17</v>
      </c>
      <c r="UU2" s="3">
        <v>18</v>
      </c>
      <c r="UV2" s="3">
        <v>19</v>
      </c>
      <c r="VC2" s="3">
        <v>1</v>
      </c>
      <c r="VD2" s="3">
        <v>2</v>
      </c>
      <c r="VE2" s="3">
        <v>3</v>
      </c>
      <c r="VF2" s="3">
        <v>4</v>
      </c>
      <c r="VG2" s="3">
        <v>5</v>
      </c>
      <c r="VH2" s="3">
        <v>6</v>
      </c>
      <c r="VI2" s="3">
        <v>7</v>
      </c>
      <c r="VJ2" s="3">
        <v>8</v>
      </c>
      <c r="VK2" s="3">
        <v>9</v>
      </c>
      <c r="VL2" s="3">
        <v>10</v>
      </c>
      <c r="VM2" s="3">
        <v>11</v>
      </c>
      <c r="VN2" s="3">
        <v>12</v>
      </c>
      <c r="VO2" s="3">
        <v>13</v>
      </c>
      <c r="VP2" s="3">
        <v>14</v>
      </c>
      <c r="VQ2" s="3">
        <v>15</v>
      </c>
      <c r="VR2" s="3">
        <v>16</v>
      </c>
      <c r="VS2" s="3">
        <v>17</v>
      </c>
      <c r="VT2" s="3">
        <v>18</v>
      </c>
      <c r="VU2" s="3">
        <v>19</v>
      </c>
    </row>
    <row r="3" spans="2:596" s="291" customFormat="1">
      <c r="B3" s="292" t="s">
        <v>776</v>
      </c>
      <c r="C3" s="292"/>
      <c r="D3" s="292"/>
      <c r="E3" s="292"/>
      <c r="G3" s="293"/>
      <c r="H3" s="293"/>
      <c r="I3" s="296" t="s">
        <v>775</v>
      </c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3"/>
      <c r="U3" s="293"/>
      <c r="V3" s="3"/>
      <c r="W3" s="292" t="str">
        <f>+"POZO | "&amp;W4&amp;" | CANTIDADES Y MONTOS"</f>
        <v>POZO | Hokchi-7 | CANTIDADES Y MONTOS</v>
      </c>
      <c r="X3" s="292"/>
      <c r="Y3" s="292"/>
      <c r="Z3" s="292"/>
      <c r="AA3" s="295"/>
      <c r="AB3" s="292"/>
      <c r="AC3" s="295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T3" s="293"/>
      <c r="AU3" s="3"/>
      <c r="AV3" s="292" t="str">
        <f>+"POZO | "&amp;AV4&amp;" | CANTIDADES Y MONTOS"</f>
        <v>POZO | Hokchi-15 | CANTIDADES Y MONTOS</v>
      </c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S3" s="293"/>
      <c r="BT3" s="3"/>
      <c r="BU3" s="292" t="str">
        <f>+"POZO | "&amp;BU4&amp;" | CANTIDADES Y MONTOS"</f>
        <v>POZO | Hokchi-8H | CANTIDADES Y MONTOS</v>
      </c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R3" s="293"/>
      <c r="CS3" s="3"/>
      <c r="CT3" s="292" t="str">
        <f>+"POZO | "&amp;CT4&amp;" | CANTIDADES Y MONTOS"</f>
        <v>POZO | Hokchi-12H | CANTIDADES Y MONTOS</v>
      </c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Q3" s="293"/>
      <c r="DS3" s="292" t="str">
        <f>+"POZO | "&amp;DS4&amp;" | CANTIDADES Y MONTOS"</f>
        <v>POZO | Hokchi-9H | CANTIDADES Y MONTOS</v>
      </c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P3" s="293"/>
      <c r="ER3" s="292" t="str">
        <f>+"POZO | "&amp;ER4&amp;" | CANTIDADES Y MONTOS"</f>
        <v>POZO | Hokchi-11 | CANTIDADES Y MONTOS</v>
      </c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O3" s="293"/>
      <c r="FQ3" s="292" t="str">
        <f>+"POZO | "&amp;FQ4&amp;" | CANTIDADES Y MONTOS"</f>
        <v>POZO | Hokchi-13 | CANTIDADES Y MONTOS</v>
      </c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N3" s="293"/>
      <c r="GP3" s="292" t="str">
        <f>+"POZO | "&amp;GP4&amp;" | CANTIDADES Y MONTOS"</f>
        <v>POZO | Hokchi-14 | CANTIDADES Y MONTOS</v>
      </c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M3" s="293"/>
      <c r="HO3" s="292" t="str">
        <f>+"POZO | "&amp;HO4&amp;" | CANTIDADES Y MONTOS"</f>
        <v>POZO | Hokchi-10H | CANTIDADES Y MONTOS</v>
      </c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L3" s="293"/>
      <c r="IN3" s="292" t="str">
        <f>+"POZO | "&amp;IN4&amp;" | CANTIDADES Y MONTOS"</f>
        <v>POZO | Hokchi-2DEL | CANTIDADES Y MONTOS</v>
      </c>
      <c r="IO3" s="292"/>
      <c r="IP3" s="292"/>
      <c r="IQ3" s="292"/>
      <c r="IR3" s="292"/>
      <c r="IS3" s="292"/>
      <c r="IT3" s="292"/>
      <c r="IU3" s="292"/>
      <c r="IV3" s="292"/>
      <c r="IW3" s="292"/>
      <c r="IX3" s="292"/>
      <c r="IY3" s="292"/>
      <c r="IZ3" s="292"/>
      <c r="JA3" s="292"/>
      <c r="JB3" s="292"/>
      <c r="JC3" s="292"/>
      <c r="JD3" s="292"/>
      <c r="JE3" s="292"/>
      <c r="JF3" s="292"/>
      <c r="JG3" s="292"/>
      <c r="JH3" s="292"/>
      <c r="JI3" s="292"/>
      <c r="JK3" s="293"/>
      <c r="JM3" s="292" t="str">
        <f>+"POZO | "&amp;JM4&amp;" | CANTIDADES Y MONTOS"</f>
        <v>POZO | Hokchi-3DEL | CANTIDADES Y MONTOS</v>
      </c>
      <c r="JN3" s="292"/>
      <c r="JO3" s="292"/>
      <c r="JP3" s="292"/>
      <c r="JQ3" s="292"/>
      <c r="JR3" s="292"/>
      <c r="JS3" s="292"/>
      <c r="JT3" s="292"/>
      <c r="JU3" s="292"/>
      <c r="JV3" s="292"/>
      <c r="JW3" s="292"/>
      <c r="JX3" s="292"/>
      <c r="JY3" s="292"/>
      <c r="JZ3" s="292"/>
      <c r="KA3" s="292"/>
      <c r="KB3" s="292"/>
      <c r="KC3" s="292"/>
      <c r="KD3" s="292"/>
      <c r="KE3" s="292"/>
      <c r="KF3" s="292"/>
      <c r="KG3" s="292"/>
      <c r="KH3" s="292"/>
      <c r="KJ3" s="293"/>
      <c r="KL3" s="292" t="str">
        <f>+"POZO | "&amp;KL4&amp;" | CANTIDADES Y MONTOS"</f>
        <v>POZO | Hokchi-4DEL | CANTIDADES Y MONTOS</v>
      </c>
      <c r="KM3" s="292"/>
      <c r="KN3" s="292"/>
      <c r="KO3" s="292"/>
      <c r="KP3" s="292"/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I3" s="293"/>
      <c r="LK3" s="292" t="str">
        <f>+"POZO | "&amp;LK4&amp;" | CANTIDADES Y MONTOS"</f>
        <v>POZO | Hokchi-5DEL | CANTIDADES Y MONTOS</v>
      </c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LV3" s="292"/>
      <c r="LW3" s="292"/>
      <c r="LX3" s="292"/>
      <c r="LY3" s="292"/>
      <c r="LZ3" s="292"/>
      <c r="MA3" s="292"/>
      <c r="MB3" s="292"/>
      <c r="MC3" s="292"/>
      <c r="MD3" s="292"/>
      <c r="ME3" s="292"/>
      <c r="MF3" s="292"/>
      <c r="MH3" s="293"/>
      <c r="MJ3" s="292" t="str">
        <f>+"POZO | "&amp;MJ4&amp;" | CANTIDADES Y MONTOS"</f>
        <v>POZO | Hokchi-6DEL | CANTIDADES Y MONTOS</v>
      </c>
      <c r="MK3" s="292"/>
      <c r="ML3" s="292"/>
      <c r="MM3" s="292"/>
      <c r="MN3" s="292"/>
      <c r="MO3" s="292"/>
      <c r="MP3" s="292"/>
      <c r="MQ3" s="292"/>
      <c r="MR3" s="292"/>
      <c r="MS3" s="292"/>
      <c r="MT3" s="292"/>
      <c r="MU3" s="292"/>
      <c r="MV3" s="292"/>
      <c r="MW3" s="292"/>
      <c r="MX3" s="292"/>
      <c r="MY3" s="292"/>
      <c r="MZ3" s="292"/>
      <c r="NA3" s="292"/>
      <c r="NB3" s="292"/>
      <c r="NC3" s="292"/>
      <c r="ND3" s="292"/>
      <c r="NE3" s="292"/>
      <c r="NF3" s="294"/>
      <c r="NG3" s="293"/>
      <c r="NH3" s="3"/>
      <c r="NI3" s="292" t="str">
        <f>+"POZO | "&amp;NI4&amp;" | CANTIDADES Y MONTOS"</f>
        <v>POZO | Hokchi-7 Contingente | CANTIDADES Y MONTOS</v>
      </c>
      <c r="NJ3" s="292"/>
      <c r="NK3" s="292"/>
      <c r="NL3" s="292"/>
      <c r="NM3" s="292"/>
      <c r="NN3" s="292"/>
      <c r="NO3" s="292"/>
      <c r="NP3" s="292"/>
      <c r="NQ3" s="292"/>
      <c r="NR3" s="292"/>
      <c r="NS3" s="292"/>
      <c r="NT3" s="292"/>
      <c r="NU3" s="292"/>
      <c r="NV3" s="292"/>
      <c r="NW3" s="292"/>
      <c r="NX3" s="292"/>
      <c r="NY3" s="292"/>
      <c r="NZ3" s="292"/>
      <c r="OA3" s="292"/>
      <c r="OB3" s="292"/>
      <c r="OC3" s="292"/>
      <c r="OD3" s="292"/>
      <c r="OE3" s="3"/>
      <c r="OF3" s="293"/>
      <c r="OG3" s="3"/>
      <c r="OH3" s="292" t="str">
        <f>+"POZO | "&amp;OH4&amp;" | CANTIDADES Y MONTOS"</f>
        <v>POZO | Hokchi-15 Contingente | CANTIDADES Y MONTOS</v>
      </c>
      <c r="OI3" s="292"/>
      <c r="OJ3" s="292"/>
      <c r="OK3" s="292"/>
      <c r="OL3" s="292"/>
      <c r="OM3" s="292"/>
      <c r="ON3" s="292"/>
      <c r="OO3" s="292"/>
      <c r="OP3" s="292"/>
      <c r="OQ3" s="292"/>
      <c r="OR3" s="292"/>
      <c r="OS3" s="292"/>
      <c r="OT3" s="292"/>
      <c r="OU3" s="292"/>
      <c r="OV3" s="292"/>
      <c r="OW3" s="292"/>
      <c r="OX3" s="292"/>
      <c r="OY3" s="292"/>
      <c r="OZ3" s="292"/>
      <c r="PA3" s="292"/>
      <c r="PB3" s="292"/>
      <c r="PC3" s="292"/>
      <c r="PD3" s="3"/>
      <c r="PE3" s="293"/>
      <c r="PF3" s="3"/>
      <c r="PG3" s="292" t="str">
        <f>+"POZO | "&amp;PG4&amp;" | CANTIDADES Y MONTOS"</f>
        <v>POZO | Hokchi-8H Contingente | CANTIDADES Y MONTOS</v>
      </c>
      <c r="PH3" s="292"/>
      <c r="PI3" s="292"/>
      <c r="PJ3" s="292"/>
      <c r="PK3" s="292"/>
      <c r="PL3" s="292"/>
      <c r="PM3" s="292"/>
      <c r="PN3" s="292"/>
      <c r="PO3" s="292"/>
      <c r="PP3" s="292"/>
      <c r="PQ3" s="292"/>
      <c r="PR3" s="292"/>
      <c r="PS3" s="292"/>
      <c r="PT3" s="292"/>
      <c r="PU3" s="292"/>
      <c r="PV3" s="292"/>
      <c r="PW3" s="292"/>
      <c r="PX3" s="292"/>
      <c r="PY3" s="292"/>
      <c r="PZ3" s="292"/>
      <c r="QA3" s="292"/>
      <c r="QB3" s="292"/>
      <c r="QC3" s="3"/>
      <c r="QD3" s="293"/>
      <c r="QE3" s="3"/>
      <c r="QF3" s="292" t="str">
        <f>+"POZO | "&amp;QF4&amp;" | CANTIDADES Y MONTOS"</f>
        <v>POZO | Hokchi-12H Contingente | CANTIDADES Y MONTOS</v>
      </c>
      <c r="QG3" s="292"/>
      <c r="QH3" s="292"/>
      <c r="QI3" s="292"/>
      <c r="QJ3" s="292"/>
      <c r="QK3" s="292"/>
      <c r="QL3" s="292"/>
      <c r="QM3" s="292"/>
      <c r="QN3" s="292"/>
      <c r="QO3" s="292"/>
      <c r="QP3" s="292"/>
      <c r="QQ3" s="292"/>
      <c r="QR3" s="292"/>
      <c r="QS3" s="292"/>
      <c r="QT3" s="292"/>
      <c r="QU3" s="292"/>
      <c r="QV3" s="292"/>
      <c r="QW3" s="292"/>
      <c r="QX3" s="292"/>
      <c r="QY3" s="292"/>
      <c r="QZ3" s="292"/>
      <c r="RA3" s="292"/>
      <c r="RB3" s="294"/>
      <c r="RC3" s="293"/>
      <c r="RD3" s="3"/>
      <c r="RE3" s="292" t="str">
        <f>+"POZO | "&amp;RE4&amp;" | CANTIDADES Y MONTOS"</f>
        <v>POZO | Hokchi-9H Contingente | CANTIDADES Y MONTOS</v>
      </c>
      <c r="RF3" s="292"/>
      <c r="RG3" s="292"/>
      <c r="RH3" s="292"/>
      <c r="RI3" s="292"/>
      <c r="RJ3" s="292"/>
      <c r="RK3" s="292"/>
      <c r="RL3" s="292"/>
      <c r="RM3" s="292"/>
      <c r="RN3" s="292"/>
      <c r="RO3" s="292"/>
      <c r="RP3" s="292"/>
      <c r="RQ3" s="292"/>
      <c r="RR3" s="292"/>
      <c r="RS3" s="292"/>
      <c r="RT3" s="292"/>
      <c r="RU3" s="292"/>
      <c r="RV3" s="292"/>
      <c r="RW3" s="292"/>
      <c r="RX3" s="292"/>
      <c r="RY3" s="292"/>
      <c r="RZ3" s="292"/>
      <c r="SA3" s="294"/>
      <c r="SB3" s="293"/>
      <c r="SC3" s="3"/>
      <c r="SD3" s="292" t="str">
        <f>+"POZO | "&amp;SD4&amp;" | CANTIDADES Y MONTOS"</f>
        <v>POZO | Hokchi-11 Contingente | CANTIDADES Y MONTOS</v>
      </c>
      <c r="SE3" s="292"/>
      <c r="SF3" s="292"/>
      <c r="SG3" s="292"/>
      <c r="SH3" s="292"/>
      <c r="SI3" s="292"/>
      <c r="SJ3" s="292"/>
      <c r="SK3" s="292"/>
      <c r="SL3" s="292"/>
      <c r="SM3" s="292"/>
      <c r="SN3" s="292"/>
      <c r="SO3" s="292"/>
      <c r="SP3" s="292"/>
      <c r="SQ3" s="292"/>
      <c r="SR3" s="292"/>
      <c r="SS3" s="292"/>
      <c r="ST3" s="292"/>
      <c r="SU3" s="292"/>
      <c r="SV3" s="292"/>
      <c r="SW3" s="292"/>
      <c r="SX3" s="292"/>
      <c r="SY3" s="292"/>
      <c r="SZ3" s="294"/>
      <c r="TA3" s="293"/>
      <c r="TB3" s="3"/>
      <c r="TC3" s="292" t="str">
        <f>+"POZO | "&amp;TC4&amp;" | CANTIDADES Y MONTOS"</f>
        <v>POZO | Hokchi-13 Contingente | CANTIDADES Y MONTOS</v>
      </c>
      <c r="TD3" s="292"/>
      <c r="TE3" s="292"/>
      <c r="TF3" s="292"/>
      <c r="TG3" s="292"/>
      <c r="TH3" s="292"/>
      <c r="TI3" s="292"/>
      <c r="TJ3" s="292"/>
      <c r="TK3" s="292"/>
      <c r="TL3" s="292"/>
      <c r="TM3" s="292"/>
      <c r="TN3" s="292"/>
      <c r="TO3" s="292"/>
      <c r="TP3" s="292"/>
      <c r="TQ3" s="292"/>
      <c r="TR3" s="292"/>
      <c r="TS3" s="292"/>
      <c r="TT3" s="292"/>
      <c r="TU3" s="292"/>
      <c r="TV3" s="292"/>
      <c r="TW3" s="292"/>
      <c r="TX3" s="292"/>
      <c r="TY3" s="294"/>
      <c r="TZ3" s="293"/>
      <c r="UA3" s="3"/>
      <c r="UB3" s="292" t="str">
        <f>+"POZO | "&amp;UB4&amp;" | CANTIDADES Y MONTOS"</f>
        <v>POZO | Hokchi-14 Contingente | CANTIDADES Y MONTOS</v>
      </c>
      <c r="UC3" s="292"/>
      <c r="UD3" s="292"/>
      <c r="UE3" s="292"/>
      <c r="UF3" s="292"/>
      <c r="UG3" s="292"/>
      <c r="UH3" s="292"/>
      <c r="UI3" s="292"/>
      <c r="UJ3" s="292"/>
      <c r="UK3" s="292"/>
      <c r="UL3" s="292"/>
      <c r="UM3" s="292"/>
      <c r="UN3" s="292"/>
      <c r="UO3" s="292"/>
      <c r="UP3" s="292"/>
      <c r="UQ3" s="292"/>
      <c r="UR3" s="292"/>
      <c r="US3" s="292"/>
      <c r="UT3" s="292"/>
      <c r="UU3" s="292"/>
      <c r="UV3" s="292"/>
      <c r="UW3" s="292"/>
      <c r="UX3" s="294"/>
      <c r="UY3" s="293"/>
      <c r="UZ3" s="3"/>
      <c r="VA3" s="292" t="str">
        <f>+"POZO | "&amp;VA4&amp;" | CANTIDADES Y MONTOS"</f>
        <v>POZO | Hokchi-10H Contingente | CANTIDADES Y MONTOS</v>
      </c>
      <c r="VB3" s="292"/>
      <c r="VC3" s="292"/>
      <c r="VD3" s="292"/>
      <c r="VE3" s="292"/>
      <c r="VF3" s="292"/>
      <c r="VG3" s="292"/>
      <c r="VH3" s="292"/>
      <c r="VI3" s="292"/>
      <c r="VJ3" s="292"/>
      <c r="VK3" s="292"/>
      <c r="VL3" s="292"/>
      <c r="VM3" s="292"/>
      <c r="VN3" s="292"/>
      <c r="VO3" s="292"/>
      <c r="VP3" s="292"/>
      <c r="VQ3" s="292"/>
      <c r="VR3" s="292"/>
      <c r="VS3" s="292"/>
      <c r="VT3" s="292"/>
      <c r="VU3" s="292"/>
      <c r="VV3" s="292"/>
    </row>
    <row r="4" spans="2:596" ht="15.75" thickBot="1">
      <c r="G4" s="225"/>
      <c r="I4" s="290"/>
      <c r="J4" s="289"/>
      <c r="K4" s="289"/>
      <c r="L4" s="289"/>
      <c r="M4" s="289"/>
      <c r="N4" s="289"/>
      <c r="O4" s="289"/>
      <c r="P4" s="273"/>
      <c r="Q4" s="273"/>
      <c r="R4" s="69"/>
      <c r="S4" s="39"/>
      <c r="T4" s="281"/>
      <c r="U4" s="225"/>
      <c r="V4" s="3"/>
      <c r="W4" s="37" t="s">
        <v>62</v>
      </c>
      <c r="AS4" s="281"/>
      <c r="AT4" s="225"/>
      <c r="AU4" s="3"/>
      <c r="AV4" s="319" t="s">
        <v>63</v>
      </c>
      <c r="BR4" s="281"/>
      <c r="BS4" s="225"/>
      <c r="BT4" s="3"/>
      <c r="BU4" s="320" t="s">
        <v>64</v>
      </c>
      <c r="CQ4" s="281"/>
      <c r="CR4" s="225"/>
      <c r="CS4" s="3"/>
      <c r="CT4" s="320" t="s">
        <v>65</v>
      </c>
      <c r="DP4" s="281"/>
      <c r="DQ4" s="225"/>
      <c r="DS4" s="320" t="s">
        <v>66</v>
      </c>
      <c r="EO4" s="281"/>
      <c r="EP4" s="225"/>
      <c r="ER4" s="320" t="s">
        <v>67</v>
      </c>
      <c r="FN4" s="281"/>
      <c r="FO4" s="225"/>
      <c r="FQ4" s="319" t="s">
        <v>68</v>
      </c>
      <c r="GM4" s="281"/>
      <c r="GN4" s="225"/>
      <c r="GP4" s="319" t="s">
        <v>69</v>
      </c>
      <c r="HL4" s="281"/>
      <c r="HM4" s="225"/>
      <c r="HO4" s="320" t="s">
        <v>70</v>
      </c>
      <c r="IK4" s="281"/>
      <c r="IL4" s="225"/>
      <c r="IN4" s="319" t="s">
        <v>71</v>
      </c>
      <c r="JJ4" s="281"/>
      <c r="JK4" s="225"/>
      <c r="JM4" s="319" t="s">
        <v>72</v>
      </c>
      <c r="KI4" s="281"/>
      <c r="KJ4" s="225"/>
      <c r="KL4" s="320" t="s">
        <v>73</v>
      </c>
      <c r="LH4" s="281"/>
      <c r="LI4" s="225"/>
      <c r="LK4" s="320" t="s">
        <v>74</v>
      </c>
      <c r="MG4" s="281"/>
      <c r="MH4" s="225"/>
      <c r="MJ4" s="319" t="s">
        <v>75</v>
      </c>
      <c r="NG4" s="225"/>
      <c r="NH4" s="3"/>
      <c r="NI4" s="320" t="s">
        <v>76</v>
      </c>
      <c r="OE4" s="3"/>
      <c r="OF4" s="225"/>
      <c r="OG4" s="3"/>
      <c r="OH4" s="320" t="s">
        <v>77</v>
      </c>
      <c r="PD4" s="3"/>
      <c r="PE4" s="225"/>
      <c r="PF4" s="3"/>
      <c r="PG4" s="320" t="s">
        <v>78</v>
      </c>
      <c r="QC4" s="3"/>
      <c r="QD4" s="225"/>
      <c r="QE4" s="3"/>
      <c r="QF4" s="320" t="s">
        <v>79</v>
      </c>
      <c r="RC4" s="225"/>
      <c r="RD4" s="3"/>
      <c r="RE4" s="319" t="s">
        <v>80</v>
      </c>
      <c r="SB4" s="225"/>
      <c r="SC4" s="3"/>
      <c r="SD4" s="319" t="s">
        <v>81</v>
      </c>
      <c r="TA4" s="225"/>
      <c r="TB4" s="3"/>
      <c r="TC4" s="320" t="s">
        <v>82</v>
      </c>
      <c r="TZ4" s="225"/>
      <c r="UA4" s="3"/>
      <c r="UB4" s="319" t="s">
        <v>83</v>
      </c>
      <c r="UY4" s="225"/>
      <c r="UZ4" s="3"/>
      <c r="VA4" s="319" t="s">
        <v>84</v>
      </c>
    </row>
    <row r="5" spans="2:596">
      <c r="G5" s="225"/>
      <c r="I5" s="275" t="s">
        <v>774</v>
      </c>
      <c r="J5" s="274"/>
      <c r="K5" s="339" t="s">
        <v>773</v>
      </c>
      <c r="L5" s="340"/>
      <c r="M5" s="340"/>
      <c r="N5" s="340"/>
      <c r="O5" s="341"/>
      <c r="P5" s="273"/>
      <c r="Q5" s="273"/>
      <c r="R5" s="69"/>
      <c r="S5" s="39"/>
      <c r="T5" s="281"/>
      <c r="U5" s="225"/>
      <c r="V5" s="3"/>
      <c r="W5" s="287"/>
      <c r="Y5" s="286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5"/>
      <c r="AL5" s="285"/>
      <c r="AM5" s="285"/>
      <c r="AN5" s="285"/>
      <c r="AO5" s="285"/>
      <c r="AP5" s="285"/>
      <c r="AQ5" s="283"/>
      <c r="AR5" s="282"/>
      <c r="AS5" s="281"/>
      <c r="AT5" s="225"/>
      <c r="AU5" s="3"/>
      <c r="AV5" s="287"/>
      <c r="AX5" s="286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5"/>
      <c r="BK5" s="285"/>
      <c r="BL5" s="285"/>
      <c r="BM5" s="285"/>
      <c r="BN5" s="285"/>
      <c r="BO5" s="285"/>
      <c r="BP5" s="283"/>
      <c r="BQ5" s="282"/>
      <c r="BR5" s="281"/>
      <c r="BS5" s="225"/>
      <c r="BT5" s="3"/>
      <c r="BU5" s="287"/>
      <c r="BW5" s="286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5"/>
      <c r="CJ5" s="285"/>
      <c r="CK5" s="285"/>
      <c r="CL5" s="285"/>
      <c r="CM5" s="285"/>
      <c r="CN5" s="285"/>
      <c r="CO5" s="283"/>
      <c r="CP5" s="282"/>
      <c r="CQ5" s="281"/>
      <c r="CR5" s="225"/>
      <c r="CS5" s="3"/>
      <c r="CT5" s="287"/>
      <c r="CV5" s="286"/>
      <c r="CW5" s="284"/>
      <c r="CX5" s="284"/>
      <c r="CY5" s="284"/>
      <c r="CZ5" s="284"/>
      <c r="DA5" s="284"/>
      <c r="DB5" s="284"/>
      <c r="DC5" s="284"/>
      <c r="DD5" s="284"/>
      <c r="DE5" s="284"/>
      <c r="DF5" s="284"/>
      <c r="DG5" s="284"/>
      <c r="DH5" s="285"/>
      <c r="DI5" s="285"/>
      <c r="DJ5" s="285"/>
      <c r="DK5" s="285"/>
      <c r="DL5" s="285"/>
      <c r="DM5" s="285"/>
      <c r="DN5" s="283"/>
      <c r="DO5" s="282"/>
      <c r="DP5" s="281"/>
      <c r="DQ5" s="225"/>
      <c r="DS5" s="287"/>
      <c r="DU5" s="286"/>
      <c r="DV5" s="284"/>
      <c r="DW5" s="284"/>
      <c r="DX5" s="284"/>
      <c r="DY5" s="284"/>
      <c r="DZ5" s="284"/>
      <c r="EA5" s="284"/>
      <c r="EB5" s="284"/>
      <c r="EC5" s="284"/>
      <c r="ED5" s="284"/>
      <c r="EE5" s="284"/>
      <c r="EF5" s="284"/>
      <c r="EG5" s="285"/>
      <c r="EH5" s="285"/>
      <c r="EI5" s="285"/>
      <c r="EJ5" s="285"/>
      <c r="EK5" s="285"/>
      <c r="EL5" s="285"/>
      <c r="EM5" s="283"/>
      <c r="EN5" s="282"/>
      <c r="EO5" s="281"/>
      <c r="EP5" s="225"/>
      <c r="ER5" s="287"/>
      <c r="ET5" s="286"/>
      <c r="EU5" s="284"/>
      <c r="EV5" s="284"/>
      <c r="EW5" s="284"/>
      <c r="EX5" s="284"/>
      <c r="EY5" s="284"/>
      <c r="EZ5" s="284"/>
      <c r="FA5" s="284"/>
      <c r="FB5" s="284"/>
      <c r="FC5" s="284"/>
      <c r="FD5" s="284"/>
      <c r="FE5" s="284"/>
      <c r="FF5" s="284"/>
      <c r="FG5" s="284"/>
      <c r="FH5" s="285"/>
      <c r="FI5" s="285"/>
      <c r="FJ5" s="285"/>
      <c r="FK5" s="285"/>
      <c r="FL5" s="283"/>
      <c r="FM5" s="282"/>
      <c r="FN5" s="281"/>
      <c r="FO5" s="225"/>
      <c r="FQ5" s="287"/>
      <c r="FS5" s="286"/>
      <c r="FT5" s="284"/>
      <c r="FU5" s="284"/>
      <c r="FV5" s="284"/>
      <c r="FW5" s="284"/>
      <c r="FX5" s="284"/>
      <c r="FY5" s="284"/>
      <c r="FZ5" s="284"/>
      <c r="GA5" s="284"/>
      <c r="GB5" s="284"/>
      <c r="GC5" s="284"/>
      <c r="GD5" s="284"/>
      <c r="GE5" s="284"/>
      <c r="GF5" s="284"/>
      <c r="GG5" s="285"/>
      <c r="GH5" s="285"/>
      <c r="GI5" s="285"/>
      <c r="GJ5" s="285"/>
      <c r="GK5" s="283"/>
      <c r="GL5" s="282"/>
      <c r="GM5" s="281"/>
      <c r="GN5" s="225"/>
      <c r="GP5" s="287"/>
      <c r="GR5" s="286"/>
      <c r="GS5" s="284"/>
      <c r="GT5" s="284"/>
      <c r="GU5" s="284"/>
      <c r="GV5" s="284"/>
      <c r="GW5" s="284"/>
      <c r="GX5" s="284"/>
      <c r="GY5" s="284"/>
      <c r="GZ5" s="284"/>
      <c r="HA5" s="284"/>
      <c r="HB5" s="284"/>
      <c r="HC5" s="284"/>
      <c r="HD5" s="284"/>
      <c r="HE5" s="284"/>
      <c r="HF5" s="285"/>
      <c r="HG5" s="285"/>
      <c r="HH5" s="285"/>
      <c r="HI5" s="285"/>
      <c r="HJ5" s="283"/>
      <c r="HK5" s="282"/>
      <c r="HL5" s="281"/>
      <c r="HM5" s="225"/>
      <c r="HO5" s="287"/>
      <c r="HQ5" s="286"/>
      <c r="HR5" s="284"/>
      <c r="HS5" s="284"/>
      <c r="HT5" s="284"/>
      <c r="HU5" s="284"/>
      <c r="HV5" s="284"/>
      <c r="HW5" s="284"/>
      <c r="HX5" s="284"/>
      <c r="HY5" s="284"/>
      <c r="HZ5" s="284"/>
      <c r="IA5" s="284"/>
      <c r="IB5" s="284"/>
      <c r="IC5" s="284"/>
      <c r="ID5" s="284"/>
      <c r="IE5" s="285"/>
      <c r="IF5" s="285"/>
      <c r="IG5" s="285"/>
      <c r="IH5" s="285"/>
      <c r="II5" s="283"/>
      <c r="IJ5" s="282"/>
      <c r="IK5" s="281"/>
      <c r="IL5" s="225"/>
      <c r="IN5" s="287"/>
      <c r="IP5" s="332" t="s">
        <v>749</v>
      </c>
      <c r="IQ5" s="327" t="s">
        <v>770</v>
      </c>
      <c r="IR5" s="327" t="s">
        <v>769</v>
      </c>
      <c r="IS5" s="327" t="s">
        <v>768</v>
      </c>
      <c r="IT5" s="327" t="s">
        <v>772</v>
      </c>
      <c r="IU5" s="327" t="s">
        <v>766</v>
      </c>
      <c r="IV5" s="327" t="s">
        <v>765</v>
      </c>
      <c r="IW5" s="327" t="s">
        <v>764</v>
      </c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3"/>
      <c r="JI5" s="282"/>
      <c r="JJ5" s="281"/>
      <c r="JK5" s="225"/>
      <c r="JM5" s="287"/>
      <c r="JO5" s="332" t="s">
        <v>749</v>
      </c>
      <c r="JP5" s="327" t="s">
        <v>770</v>
      </c>
      <c r="JQ5" s="327" t="s">
        <v>769</v>
      </c>
      <c r="JR5" s="327" t="s">
        <v>768</v>
      </c>
      <c r="JS5" s="327" t="s">
        <v>771</v>
      </c>
      <c r="JT5" s="327" t="s">
        <v>766</v>
      </c>
      <c r="JU5" s="327" t="s">
        <v>765</v>
      </c>
      <c r="JV5" s="327" t="s">
        <v>764</v>
      </c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3"/>
      <c r="KH5" s="282"/>
      <c r="KI5" s="281"/>
      <c r="KJ5" s="225"/>
      <c r="KL5" s="287"/>
      <c r="KN5" s="332" t="s">
        <v>749</v>
      </c>
      <c r="KO5" s="327" t="s">
        <v>770</v>
      </c>
      <c r="KP5" s="327" t="s">
        <v>769</v>
      </c>
      <c r="KQ5" s="327" t="s">
        <v>768</v>
      </c>
      <c r="KR5" s="327" t="s">
        <v>771</v>
      </c>
      <c r="KS5" s="327" t="s">
        <v>766</v>
      </c>
      <c r="KT5" s="327" t="s">
        <v>765</v>
      </c>
      <c r="KU5" s="327" t="s">
        <v>764</v>
      </c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3"/>
      <c r="LG5" s="282"/>
      <c r="LH5" s="281"/>
      <c r="LI5" s="225"/>
      <c r="LK5" s="287"/>
      <c r="LM5" s="332" t="s">
        <v>749</v>
      </c>
      <c r="LN5" s="327" t="s">
        <v>770</v>
      </c>
      <c r="LO5" s="327" t="s">
        <v>769</v>
      </c>
      <c r="LP5" s="327" t="s">
        <v>768</v>
      </c>
      <c r="LQ5" s="327" t="s">
        <v>767</v>
      </c>
      <c r="LR5" s="327" t="s">
        <v>766</v>
      </c>
      <c r="LS5" s="327" t="s">
        <v>765</v>
      </c>
      <c r="LT5" s="327" t="s">
        <v>764</v>
      </c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3"/>
      <c r="MF5" s="282"/>
      <c r="MG5" s="281"/>
      <c r="MH5" s="225"/>
      <c r="MJ5" s="287"/>
      <c r="ML5" s="332" t="s">
        <v>749</v>
      </c>
      <c r="MM5" s="327" t="s">
        <v>770</v>
      </c>
      <c r="MN5" s="327" t="s">
        <v>769</v>
      </c>
      <c r="MO5" s="327" t="s">
        <v>768</v>
      </c>
      <c r="MP5" s="327" t="s">
        <v>767</v>
      </c>
      <c r="MQ5" s="327" t="s">
        <v>766</v>
      </c>
      <c r="MR5" s="327" t="s">
        <v>765</v>
      </c>
      <c r="MS5" s="327" t="s">
        <v>764</v>
      </c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3"/>
      <c r="NE5" s="282"/>
      <c r="NG5" s="225"/>
      <c r="NH5" s="3"/>
      <c r="NI5" s="287"/>
      <c r="NK5" s="286"/>
      <c r="NL5" s="284"/>
      <c r="NM5" s="284"/>
      <c r="NN5" s="284"/>
      <c r="NO5" s="284"/>
      <c r="NP5" s="284"/>
      <c r="NQ5" s="284"/>
      <c r="NR5" s="284"/>
      <c r="NS5" s="284"/>
      <c r="NT5" s="284"/>
      <c r="NU5" s="284"/>
      <c r="NV5" s="284"/>
      <c r="NW5" s="284"/>
      <c r="NX5" s="284"/>
      <c r="NY5" s="284"/>
      <c r="NZ5" s="284"/>
      <c r="OA5" s="285"/>
      <c r="OB5" s="284"/>
      <c r="OC5" s="283"/>
      <c r="OD5" s="282"/>
      <c r="OE5" s="3"/>
      <c r="OF5" s="225"/>
      <c r="OG5" s="3"/>
      <c r="OH5" s="287"/>
      <c r="OJ5" s="286"/>
      <c r="OK5" s="284"/>
      <c r="OL5" s="284"/>
      <c r="OM5" s="284"/>
      <c r="ON5" s="284"/>
      <c r="OO5" s="284"/>
      <c r="OP5" s="284"/>
      <c r="OQ5" s="284"/>
      <c r="OR5" s="284"/>
      <c r="OS5" s="284"/>
      <c r="OT5" s="284"/>
      <c r="OU5" s="284"/>
      <c r="OV5" s="284"/>
      <c r="OW5" s="284"/>
      <c r="OX5" s="284"/>
      <c r="OY5" s="284"/>
      <c r="OZ5" s="285"/>
      <c r="PA5" s="284"/>
      <c r="PB5" s="283"/>
      <c r="PC5" s="282"/>
      <c r="PD5" s="3"/>
      <c r="PE5" s="225"/>
      <c r="PF5" s="3"/>
      <c r="PG5" s="287"/>
      <c r="PI5" s="286"/>
      <c r="PJ5" s="284"/>
      <c r="PK5" s="284"/>
      <c r="PL5" s="284"/>
      <c r="PM5" s="284"/>
      <c r="PN5" s="284"/>
      <c r="PO5" s="284"/>
      <c r="PP5" s="284"/>
      <c r="PQ5" s="284"/>
      <c r="PR5" s="284"/>
      <c r="PS5" s="284"/>
      <c r="PT5" s="284"/>
      <c r="PU5" s="284"/>
      <c r="PV5" s="284"/>
      <c r="PW5" s="284"/>
      <c r="PX5" s="284"/>
      <c r="PY5" s="285"/>
      <c r="PZ5" s="284"/>
      <c r="QA5" s="283"/>
      <c r="QB5" s="282"/>
      <c r="QC5" s="3"/>
      <c r="QD5" s="225"/>
      <c r="QE5" s="3"/>
      <c r="QF5" s="287"/>
      <c r="QH5" s="286"/>
      <c r="QI5" s="284"/>
      <c r="QJ5" s="284"/>
      <c r="QK5" s="284"/>
      <c r="QL5" s="284"/>
      <c r="QM5" s="284"/>
      <c r="QN5" s="284"/>
      <c r="QO5" s="284"/>
      <c r="QP5" s="284"/>
      <c r="QQ5" s="284"/>
      <c r="QR5" s="284"/>
      <c r="QS5" s="284"/>
      <c r="QT5" s="284"/>
      <c r="QU5" s="284"/>
      <c r="QV5" s="284"/>
      <c r="QW5" s="284"/>
      <c r="QX5" s="285"/>
      <c r="QY5" s="284"/>
      <c r="QZ5" s="283"/>
      <c r="RA5" s="282"/>
      <c r="RC5" s="225"/>
      <c r="RD5" s="3"/>
      <c r="RE5" s="287"/>
      <c r="RG5" s="286"/>
      <c r="RH5" s="284"/>
      <c r="RI5" s="284"/>
      <c r="RJ5" s="284"/>
      <c r="RK5" s="284"/>
      <c r="RL5" s="284"/>
      <c r="RM5" s="284"/>
      <c r="RN5" s="284"/>
      <c r="RO5" s="284"/>
      <c r="RP5" s="284"/>
      <c r="RQ5" s="284"/>
      <c r="RR5" s="284"/>
      <c r="RS5" s="284"/>
      <c r="RT5" s="284"/>
      <c r="RU5" s="284"/>
      <c r="RV5" s="284"/>
      <c r="RW5" s="285"/>
      <c r="RX5" s="284"/>
      <c r="RY5" s="283"/>
      <c r="RZ5" s="282"/>
      <c r="SB5" s="225"/>
      <c r="SC5" s="3"/>
      <c r="SD5" s="287"/>
      <c r="SF5" s="286"/>
      <c r="SG5" s="284"/>
      <c r="SH5" s="284"/>
      <c r="SI5" s="284"/>
      <c r="SJ5" s="284"/>
      <c r="SK5" s="284"/>
      <c r="SL5" s="284"/>
      <c r="SM5" s="284"/>
      <c r="SN5" s="284"/>
      <c r="SO5" s="284"/>
      <c r="SP5" s="284"/>
      <c r="SQ5" s="284"/>
      <c r="SR5" s="284"/>
      <c r="SS5" s="284"/>
      <c r="ST5" s="284"/>
      <c r="SU5" s="284"/>
      <c r="SV5" s="285"/>
      <c r="SW5" s="284"/>
      <c r="SX5" s="283"/>
      <c r="SY5" s="282"/>
      <c r="TA5" s="225"/>
      <c r="TB5" s="3"/>
      <c r="TC5" s="287"/>
      <c r="TE5" s="286"/>
      <c r="TF5" s="284"/>
      <c r="TG5" s="284"/>
      <c r="TH5" s="284"/>
      <c r="TI5" s="284"/>
      <c r="TJ5" s="284"/>
      <c r="TK5" s="284"/>
      <c r="TL5" s="284"/>
      <c r="TM5" s="284"/>
      <c r="TN5" s="284"/>
      <c r="TO5" s="284"/>
      <c r="TP5" s="284"/>
      <c r="TQ5" s="284"/>
      <c r="TR5" s="284"/>
      <c r="TS5" s="284"/>
      <c r="TT5" s="284"/>
      <c r="TU5" s="285"/>
      <c r="TV5" s="284"/>
      <c r="TW5" s="283"/>
      <c r="TX5" s="282"/>
      <c r="TZ5" s="225"/>
      <c r="UA5" s="3"/>
      <c r="UB5" s="287"/>
      <c r="UD5" s="286"/>
      <c r="UE5" s="284"/>
      <c r="UF5" s="284"/>
      <c r="UG5" s="284"/>
      <c r="UH5" s="284"/>
      <c r="UI5" s="284"/>
      <c r="UJ5" s="284"/>
      <c r="UK5" s="284"/>
      <c r="UL5" s="284"/>
      <c r="UM5" s="284"/>
      <c r="UN5" s="284"/>
      <c r="UO5" s="284"/>
      <c r="UP5" s="284"/>
      <c r="UQ5" s="284"/>
      <c r="UR5" s="284"/>
      <c r="US5" s="284"/>
      <c r="UT5" s="285"/>
      <c r="UU5" s="284"/>
      <c r="UV5" s="283"/>
      <c r="UW5" s="282"/>
      <c r="UY5" s="225"/>
      <c r="UZ5" s="3"/>
      <c r="VA5" s="287"/>
      <c r="VC5" s="286"/>
      <c r="VD5" s="284"/>
      <c r="VE5" s="284"/>
      <c r="VF5" s="284"/>
      <c r="VG5" s="284"/>
      <c r="VH5" s="284"/>
      <c r="VI5" s="284"/>
      <c r="VJ5" s="284"/>
      <c r="VK5" s="284"/>
      <c r="VL5" s="284"/>
      <c r="VM5" s="284"/>
      <c r="VN5" s="284"/>
      <c r="VO5" s="284"/>
      <c r="VP5" s="284"/>
      <c r="VQ5" s="284"/>
      <c r="VR5" s="284"/>
      <c r="VS5" s="285"/>
      <c r="VT5" s="284"/>
      <c r="VU5" s="283"/>
      <c r="VV5" s="282"/>
    </row>
    <row r="6" spans="2:596">
      <c r="G6" s="225"/>
      <c r="I6" s="275" t="s">
        <v>763</v>
      </c>
      <c r="J6" s="274"/>
      <c r="K6" s="335"/>
      <c r="L6" s="336"/>
      <c r="M6" s="336"/>
      <c r="N6" s="336"/>
      <c r="O6" s="337"/>
      <c r="P6" s="273"/>
      <c r="Q6" s="273"/>
      <c r="R6" s="69"/>
      <c r="S6" s="39"/>
      <c r="T6" s="281"/>
      <c r="U6" s="225"/>
      <c r="V6" s="3"/>
      <c r="W6" s="279"/>
      <c r="Y6" s="278"/>
      <c r="Z6" s="277" t="s">
        <v>762</v>
      </c>
      <c r="AA6" s="277" t="s">
        <v>761</v>
      </c>
      <c r="AB6" s="277" t="s">
        <v>762</v>
      </c>
      <c r="AC6" s="277" t="s">
        <v>761</v>
      </c>
      <c r="AD6" s="277" t="s">
        <v>762</v>
      </c>
      <c r="AE6" s="277" t="s">
        <v>761</v>
      </c>
      <c r="AF6" s="277" t="s">
        <v>762</v>
      </c>
      <c r="AG6" s="277" t="s">
        <v>761</v>
      </c>
      <c r="AH6" s="277" t="s">
        <v>762</v>
      </c>
      <c r="AI6" s="277" t="s">
        <v>760</v>
      </c>
      <c r="AJ6" s="277" t="s">
        <v>761</v>
      </c>
      <c r="AK6" s="277"/>
      <c r="AL6" s="277"/>
      <c r="AM6" s="277"/>
      <c r="AN6" s="277"/>
      <c r="AO6" s="277"/>
      <c r="AP6" s="277"/>
      <c r="AQ6" s="277" t="s">
        <v>759</v>
      </c>
      <c r="AR6" s="276"/>
      <c r="AS6" s="281"/>
      <c r="AT6" s="225"/>
      <c r="AU6" s="3"/>
      <c r="AV6" s="279"/>
      <c r="AX6" s="278"/>
      <c r="AY6" s="277" t="s">
        <v>762</v>
      </c>
      <c r="AZ6" s="277" t="s">
        <v>761</v>
      </c>
      <c r="BA6" s="277" t="s">
        <v>762</v>
      </c>
      <c r="BB6" s="277" t="s">
        <v>761</v>
      </c>
      <c r="BC6" s="277" t="s">
        <v>762</v>
      </c>
      <c r="BD6" s="277" t="s">
        <v>761</v>
      </c>
      <c r="BE6" s="277" t="s">
        <v>762</v>
      </c>
      <c r="BF6" s="277" t="s">
        <v>761</v>
      </c>
      <c r="BG6" s="277" t="s">
        <v>762</v>
      </c>
      <c r="BH6" s="277" t="s">
        <v>760</v>
      </c>
      <c r="BI6" s="277" t="s">
        <v>761</v>
      </c>
      <c r="BJ6" s="277"/>
      <c r="BK6" s="277"/>
      <c r="BL6" s="277"/>
      <c r="BM6" s="277"/>
      <c r="BN6" s="277"/>
      <c r="BO6" s="277"/>
      <c r="BP6" s="277" t="s">
        <v>759</v>
      </c>
      <c r="BQ6" s="276"/>
      <c r="BR6" s="281"/>
      <c r="BS6" s="225"/>
      <c r="BT6" s="3"/>
      <c r="BU6" s="279"/>
      <c r="BW6" s="278"/>
      <c r="BX6" s="277" t="s">
        <v>762</v>
      </c>
      <c r="BY6" s="277" t="s">
        <v>761</v>
      </c>
      <c r="BZ6" s="277" t="s">
        <v>762</v>
      </c>
      <c r="CA6" s="277" t="s">
        <v>761</v>
      </c>
      <c r="CB6" s="277" t="s">
        <v>762</v>
      </c>
      <c r="CC6" s="277" t="s">
        <v>761</v>
      </c>
      <c r="CD6" s="277" t="s">
        <v>762</v>
      </c>
      <c r="CE6" s="277" t="s">
        <v>761</v>
      </c>
      <c r="CF6" s="277" t="s">
        <v>762</v>
      </c>
      <c r="CG6" s="277" t="s">
        <v>760</v>
      </c>
      <c r="CH6" s="277" t="s">
        <v>761</v>
      </c>
      <c r="CI6" s="277"/>
      <c r="CJ6" s="277"/>
      <c r="CK6" s="277"/>
      <c r="CL6" s="277"/>
      <c r="CM6" s="277"/>
      <c r="CN6" s="277"/>
      <c r="CO6" s="277" t="s">
        <v>759</v>
      </c>
      <c r="CP6" s="276"/>
      <c r="CQ6" s="281"/>
      <c r="CR6" s="225"/>
      <c r="CS6" s="3"/>
      <c r="CT6" s="279"/>
      <c r="CV6" s="278"/>
      <c r="CW6" s="277" t="s">
        <v>762</v>
      </c>
      <c r="CX6" s="277" t="s">
        <v>761</v>
      </c>
      <c r="CY6" s="277" t="s">
        <v>762</v>
      </c>
      <c r="CZ6" s="277" t="s">
        <v>761</v>
      </c>
      <c r="DA6" s="277" t="s">
        <v>762</v>
      </c>
      <c r="DB6" s="277" t="s">
        <v>761</v>
      </c>
      <c r="DC6" s="277" t="s">
        <v>762</v>
      </c>
      <c r="DD6" s="277" t="s">
        <v>761</v>
      </c>
      <c r="DE6" s="277" t="s">
        <v>762</v>
      </c>
      <c r="DF6" s="277" t="s">
        <v>760</v>
      </c>
      <c r="DG6" s="277" t="s">
        <v>761</v>
      </c>
      <c r="DH6" s="277"/>
      <c r="DI6" s="277"/>
      <c r="DJ6" s="277"/>
      <c r="DK6" s="277"/>
      <c r="DL6" s="277"/>
      <c r="DM6" s="277"/>
      <c r="DN6" s="277" t="s">
        <v>759</v>
      </c>
      <c r="DO6" s="276"/>
      <c r="DP6" s="281"/>
      <c r="DQ6" s="225"/>
      <c r="DS6" s="279"/>
      <c r="DU6" s="278"/>
      <c r="DV6" s="277" t="s">
        <v>762</v>
      </c>
      <c r="DW6" s="277" t="s">
        <v>761</v>
      </c>
      <c r="DX6" s="277" t="s">
        <v>762</v>
      </c>
      <c r="DY6" s="277" t="s">
        <v>761</v>
      </c>
      <c r="DZ6" s="277" t="s">
        <v>762</v>
      </c>
      <c r="EA6" s="277" t="s">
        <v>761</v>
      </c>
      <c r="EB6" s="277" t="s">
        <v>762</v>
      </c>
      <c r="EC6" s="277" t="s">
        <v>761</v>
      </c>
      <c r="ED6" s="277" t="s">
        <v>762</v>
      </c>
      <c r="EE6" s="277" t="s">
        <v>760</v>
      </c>
      <c r="EF6" s="277" t="s">
        <v>761</v>
      </c>
      <c r="EG6" s="277"/>
      <c r="EH6" s="277"/>
      <c r="EI6" s="277"/>
      <c r="EJ6" s="277"/>
      <c r="EK6" s="277"/>
      <c r="EL6" s="277"/>
      <c r="EM6" s="277" t="s">
        <v>759</v>
      </c>
      <c r="EN6" s="276"/>
      <c r="EO6" s="281"/>
      <c r="EP6" s="225"/>
      <c r="ER6" s="279"/>
      <c r="ET6" s="278"/>
      <c r="EU6" s="277" t="s">
        <v>762</v>
      </c>
      <c r="EV6" s="277" t="s">
        <v>761</v>
      </c>
      <c r="EW6" s="277" t="s">
        <v>762</v>
      </c>
      <c r="EX6" s="277" t="s">
        <v>761</v>
      </c>
      <c r="EY6" s="277" t="s">
        <v>762</v>
      </c>
      <c r="EZ6" s="277" t="s">
        <v>761</v>
      </c>
      <c r="FA6" s="277" t="s">
        <v>762</v>
      </c>
      <c r="FB6" s="277" t="s">
        <v>761</v>
      </c>
      <c r="FC6" s="277" t="s">
        <v>762</v>
      </c>
      <c r="FD6" s="277" t="s">
        <v>761</v>
      </c>
      <c r="FE6" s="277" t="s">
        <v>762</v>
      </c>
      <c r="FF6" s="277" t="s">
        <v>760</v>
      </c>
      <c r="FG6" s="277" t="s">
        <v>761</v>
      </c>
      <c r="FH6" s="277"/>
      <c r="FI6" s="277"/>
      <c r="FJ6" s="277"/>
      <c r="FK6" s="277"/>
      <c r="FL6" s="277" t="s">
        <v>759</v>
      </c>
      <c r="FM6" s="276"/>
      <c r="FN6" s="281"/>
      <c r="FO6" s="225"/>
      <c r="FQ6" s="279"/>
      <c r="FS6" s="278"/>
      <c r="FT6" s="277" t="s">
        <v>762</v>
      </c>
      <c r="FU6" s="277" t="s">
        <v>761</v>
      </c>
      <c r="FV6" s="277" t="s">
        <v>762</v>
      </c>
      <c r="FW6" s="277" t="s">
        <v>761</v>
      </c>
      <c r="FX6" s="277" t="s">
        <v>762</v>
      </c>
      <c r="FY6" s="277" t="s">
        <v>761</v>
      </c>
      <c r="FZ6" s="277" t="s">
        <v>762</v>
      </c>
      <c r="GA6" s="277" t="s">
        <v>761</v>
      </c>
      <c r="GB6" s="277" t="s">
        <v>762</v>
      </c>
      <c r="GC6" s="277" t="s">
        <v>761</v>
      </c>
      <c r="GD6" s="277" t="s">
        <v>762</v>
      </c>
      <c r="GE6" s="277" t="s">
        <v>760</v>
      </c>
      <c r="GF6" s="277" t="s">
        <v>761</v>
      </c>
      <c r="GG6" s="277"/>
      <c r="GH6" s="277"/>
      <c r="GI6" s="277"/>
      <c r="GJ6" s="277"/>
      <c r="GK6" s="277" t="s">
        <v>759</v>
      </c>
      <c r="GL6" s="276"/>
      <c r="GM6" s="281"/>
      <c r="GN6" s="225"/>
      <c r="GP6" s="279"/>
      <c r="GR6" s="278"/>
      <c r="GS6" s="277" t="s">
        <v>762</v>
      </c>
      <c r="GT6" s="277" t="s">
        <v>761</v>
      </c>
      <c r="GU6" s="277" t="s">
        <v>762</v>
      </c>
      <c r="GV6" s="277" t="s">
        <v>761</v>
      </c>
      <c r="GW6" s="277" t="s">
        <v>762</v>
      </c>
      <c r="GX6" s="277" t="s">
        <v>761</v>
      </c>
      <c r="GY6" s="277" t="s">
        <v>762</v>
      </c>
      <c r="GZ6" s="277" t="s">
        <v>761</v>
      </c>
      <c r="HA6" s="277" t="s">
        <v>762</v>
      </c>
      <c r="HB6" s="277" t="s">
        <v>761</v>
      </c>
      <c r="HC6" s="277" t="s">
        <v>762</v>
      </c>
      <c r="HD6" s="277" t="s">
        <v>760</v>
      </c>
      <c r="HE6" s="277" t="s">
        <v>761</v>
      </c>
      <c r="HF6" s="277"/>
      <c r="HG6" s="277"/>
      <c r="HH6" s="277"/>
      <c r="HI6" s="277"/>
      <c r="HJ6" s="277" t="s">
        <v>759</v>
      </c>
      <c r="HK6" s="276"/>
      <c r="HL6" s="281"/>
      <c r="HM6" s="225"/>
      <c r="HO6" s="279"/>
      <c r="HQ6" s="278"/>
      <c r="HR6" s="277" t="s">
        <v>762</v>
      </c>
      <c r="HS6" s="277" t="s">
        <v>761</v>
      </c>
      <c r="HT6" s="277" t="s">
        <v>762</v>
      </c>
      <c r="HU6" s="277" t="s">
        <v>761</v>
      </c>
      <c r="HV6" s="277" t="s">
        <v>762</v>
      </c>
      <c r="HW6" s="277" t="s">
        <v>761</v>
      </c>
      <c r="HX6" s="277" t="s">
        <v>762</v>
      </c>
      <c r="HY6" s="277" t="s">
        <v>761</v>
      </c>
      <c r="HZ6" s="277" t="s">
        <v>762</v>
      </c>
      <c r="IA6" s="277" t="s">
        <v>761</v>
      </c>
      <c r="IB6" s="277" t="s">
        <v>762</v>
      </c>
      <c r="IC6" s="277" t="s">
        <v>760</v>
      </c>
      <c r="ID6" s="277"/>
      <c r="IE6" s="277"/>
      <c r="IF6" s="277"/>
      <c r="IG6" s="277"/>
      <c r="IH6" s="277"/>
      <c r="II6" s="277" t="s">
        <v>759</v>
      </c>
      <c r="IJ6" s="276"/>
      <c r="IK6" s="281"/>
      <c r="IL6" s="225"/>
      <c r="IN6" s="279"/>
      <c r="IP6" s="333"/>
      <c r="IQ6" s="328"/>
      <c r="IR6" s="328"/>
      <c r="IS6" s="328" t="s">
        <v>762</v>
      </c>
      <c r="IT6" s="328" t="s">
        <v>761</v>
      </c>
      <c r="IU6" s="328" t="s">
        <v>762</v>
      </c>
      <c r="IV6" s="328" t="s">
        <v>762</v>
      </c>
      <c r="IW6" s="328" t="s">
        <v>762</v>
      </c>
      <c r="IX6" s="280"/>
      <c r="IY6" s="280"/>
      <c r="IZ6" s="280"/>
      <c r="JA6" s="280"/>
      <c r="JB6" s="280"/>
      <c r="JC6" s="280"/>
      <c r="JD6" s="280"/>
      <c r="JE6" s="280"/>
      <c r="JF6" s="280"/>
      <c r="JG6" s="280"/>
      <c r="JH6" s="277" t="s">
        <v>759</v>
      </c>
      <c r="JI6" s="276"/>
      <c r="JJ6" s="281"/>
      <c r="JK6" s="225"/>
      <c r="JM6" s="279"/>
      <c r="JO6" s="333"/>
      <c r="JP6" s="328"/>
      <c r="JQ6" s="328"/>
      <c r="JR6" s="328" t="s">
        <v>762</v>
      </c>
      <c r="JS6" s="328" t="s">
        <v>761</v>
      </c>
      <c r="JT6" s="328" t="s">
        <v>762</v>
      </c>
      <c r="JU6" s="328" t="s">
        <v>762</v>
      </c>
      <c r="JV6" s="328" t="s">
        <v>762</v>
      </c>
      <c r="JW6" s="280"/>
      <c r="JX6" s="280"/>
      <c r="JY6" s="280"/>
      <c r="JZ6" s="280"/>
      <c r="KA6" s="280"/>
      <c r="KB6" s="280"/>
      <c r="KC6" s="280"/>
      <c r="KD6" s="280"/>
      <c r="KE6" s="280"/>
      <c r="KF6" s="280"/>
      <c r="KG6" s="277" t="s">
        <v>759</v>
      </c>
      <c r="KH6" s="276"/>
      <c r="KI6" s="281"/>
      <c r="KJ6" s="225"/>
      <c r="KL6" s="279"/>
      <c r="KN6" s="333"/>
      <c r="KO6" s="328"/>
      <c r="KP6" s="328"/>
      <c r="KQ6" s="328" t="s">
        <v>762</v>
      </c>
      <c r="KR6" s="328" t="s">
        <v>761</v>
      </c>
      <c r="KS6" s="328" t="s">
        <v>762</v>
      </c>
      <c r="KT6" s="328" t="s">
        <v>762</v>
      </c>
      <c r="KU6" s="328" t="s">
        <v>762</v>
      </c>
      <c r="KV6" s="280"/>
      <c r="KW6" s="280"/>
      <c r="KX6" s="280"/>
      <c r="KY6" s="280"/>
      <c r="KZ6" s="280"/>
      <c r="LA6" s="280"/>
      <c r="LB6" s="280"/>
      <c r="LC6" s="280"/>
      <c r="LD6" s="280"/>
      <c r="LE6" s="280"/>
      <c r="LF6" s="277" t="s">
        <v>759</v>
      </c>
      <c r="LG6" s="276"/>
      <c r="LH6" s="281"/>
      <c r="LI6" s="225"/>
      <c r="LK6" s="279"/>
      <c r="LM6" s="333"/>
      <c r="LN6" s="328"/>
      <c r="LO6" s="328"/>
      <c r="LP6" s="328" t="s">
        <v>762</v>
      </c>
      <c r="LQ6" s="328" t="s">
        <v>761</v>
      </c>
      <c r="LR6" s="328" t="s">
        <v>762</v>
      </c>
      <c r="LS6" s="328" t="s">
        <v>762</v>
      </c>
      <c r="LT6" s="328" t="s">
        <v>762</v>
      </c>
      <c r="LU6" s="280"/>
      <c r="LV6" s="280"/>
      <c r="LW6" s="280"/>
      <c r="LX6" s="280"/>
      <c r="LY6" s="280"/>
      <c r="LZ6" s="280"/>
      <c r="MA6" s="280"/>
      <c r="MB6" s="280"/>
      <c r="MC6" s="280"/>
      <c r="MD6" s="280"/>
      <c r="ME6" s="277" t="s">
        <v>759</v>
      </c>
      <c r="MF6" s="276"/>
      <c r="MG6" s="281"/>
      <c r="MH6" s="225"/>
      <c r="MJ6" s="279"/>
      <c r="ML6" s="333"/>
      <c r="MM6" s="328"/>
      <c r="MN6" s="328"/>
      <c r="MO6" s="328" t="s">
        <v>762</v>
      </c>
      <c r="MP6" s="328" t="s">
        <v>761</v>
      </c>
      <c r="MQ6" s="328" t="s">
        <v>762</v>
      </c>
      <c r="MR6" s="328" t="s">
        <v>762</v>
      </c>
      <c r="MS6" s="328" t="s">
        <v>762</v>
      </c>
      <c r="MT6" s="280"/>
      <c r="MU6" s="280"/>
      <c r="MV6" s="280"/>
      <c r="MW6" s="280"/>
      <c r="MX6" s="280"/>
      <c r="MY6" s="280"/>
      <c r="MZ6" s="280"/>
      <c r="NA6" s="280"/>
      <c r="NB6" s="280"/>
      <c r="NC6" s="280"/>
      <c r="ND6" s="277" t="s">
        <v>759</v>
      </c>
      <c r="NE6" s="276"/>
      <c r="NG6" s="225"/>
      <c r="NH6" s="3"/>
      <c r="NI6" s="279"/>
      <c r="NK6" s="278"/>
      <c r="NL6" s="277" t="s">
        <v>762</v>
      </c>
      <c r="NM6" s="277" t="s">
        <v>761</v>
      </c>
      <c r="NN6" s="277" t="s">
        <v>762</v>
      </c>
      <c r="NO6" s="277" t="s">
        <v>761</v>
      </c>
      <c r="NP6" s="277" t="s">
        <v>762</v>
      </c>
      <c r="NQ6" s="277" t="s">
        <v>761</v>
      </c>
      <c r="NR6" s="277" t="s">
        <v>762</v>
      </c>
      <c r="NS6" s="277" t="s">
        <v>761</v>
      </c>
      <c r="NT6" s="277" t="s">
        <v>762</v>
      </c>
      <c r="NU6" s="277" t="s">
        <v>761</v>
      </c>
      <c r="NV6" s="277" t="s">
        <v>762</v>
      </c>
      <c r="NW6" s="277" t="s">
        <v>761</v>
      </c>
      <c r="NX6" s="277" t="s">
        <v>762</v>
      </c>
      <c r="NY6" s="277" t="s">
        <v>761</v>
      </c>
      <c r="NZ6" s="277" t="s">
        <v>762</v>
      </c>
      <c r="OA6" s="277" t="s">
        <v>761</v>
      </c>
      <c r="OB6" s="277" t="s">
        <v>760</v>
      </c>
      <c r="OC6" s="277" t="s">
        <v>759</v>
      </c>
      <c r="OD6" s="276"/>
      <c r="OE6" s="3"/>
      <c r="OF6" s="225"/>
      <c r="OG6" s="3"/>
      <c r="OH6" s="279"/>
      <c r="OJ6" s="278"/>
      <c r="OK6" s="277" t="s">
        <v>762</v>
      </c>
      <c r="OL6" s="277" t="s">
        <v>761</v>
      </c>
      <c r="OM6" s="277" t="s">
        <v>762</v>
      </c>
      <c r="ON6" s="277" t="s">
        <v>761</v>
      </c>
      <c r="OO6" s="277" t="s">
        <v>762</v>
      </c>
      <c r="OP6" s="277" t="s">
        <v>761</v>
      </c>
      <c r="OQ6" s="277" t="s">
        <v>762</v>
      </c>
      <c r="OR6" s="277" t="s">
        <v>761</v>
      </c>
      <c r="OS6" s="277" t="s">
        <v>762</v>
      </c>
      <c r="OT6" s="277" t="s">
        <v>761</v>
      </c>
      <c r="OU6" s="277" t="s">
        <v>762</v>
      </c>
      <c r="OV6" s="277" t="s">
        <v>761</v>
      </c>
      <c r="OW6" s="277" t="s">
        <v>762</v>
      </c>
      <c r="OX6" s="277" t="s">
        <v>761</v>
      </c>
      <c r="OY6" s="277" t="s">
        <v>762</v>
      </c>
      <c r="OZ6" s="277" t="s">
        <v>761</v>
      </c>
      <c r="PA6" s="277" t="s">
        <v>760</v>
      </c>
      <c r="PB6" s="277" t="s">
        <v>759</v>
      </c>
      <c r="PC6" s="276"/>
      <c r="PD6" s="3"/>
      <c r="PE6" s="225"/>
      <c r="PF6" s="3"/>
      <c r="PG6" s="279"/>
      <c r="PI6" s="278"/>
      <c r="PJ6" s="277" t="s">
        <v>762</v>
      </c>
      <c r="PK6" s="277" t="s">
        <v>761</v>
      </c>
      <c r="PL6" s="277" t="s">
        <v>762</v>
      </c>
      <c r="PM6" s="277" t="s">
        <v>761</v>
      </c>
      <c r="PN6" s="277" t="s">
        <v>762</v>
      </c>
      <c r="PO6" s="277" t="s">
        <v>761</v>
      </c>
      <c r="PP6" s="277" t="s">
        <v>762</v>
      </c>
      <c r="PQ6" s="277" t="s">
        <v>761</v>
      </c>
      <c r="PR6" s="277" t="s">
        <v>762</v>
      </c>
      <c r="PS6" s="277" t="s">
        <v>761</v>
      </c>
      <c r="PT6" s="277" t="s">
        <v>762</v>
      </c>
      <c r="PU6" s="277" t="s">
        <v>761</v>
      </c>
      <c r="PV6" s="277" t="s">
        <v>762</v>
      </c>
      <c r="PW6" s="277" t="s">
        <v>761</v>
      </c>
      <c r="PX6" s="277" t="s">
        <v>762</v>
      </c>
      <c r="PY6" s="277" t="s">
        <v>761</v>
      </c>
      <c r="PZ6" s="277" t="s">
        <v>760</v>
      </c>
      <c r="QA6" s="277" t="s">
        <v>759</v>
      </c>
      <c r="QB6" s="276"/>
      <c r="QC6" s="3"/>
      <c r="QD6" s="225"/>
      <c r="QE6" s="3"/>
      <c r="QF6" s="279"/>
      <c r="QH6" s="278"/>
      <c r="QI6" s="277" t="s">
        <v>762</v>
      </c>
      <c r="QJ6" s="277" t="s">
        <v>761</v>
      </c>
      <c r="QK6" s="277" t="s">
        <v>762</v>
      </c>
      <c r="QL6" s="277" t="s">
        <v>761</v>
      </c>
      <c r="QM6" s="277" t="s">
        <v>762</v>
      </c>
      <c r="QN6" s="277" t="s">
        <v>761</v>
      </c>
      <c r="QO6" s="277" t="s">
        <v>762</v>
      </c>
      <c r="QP6" s="277" t="s">
        <v>761</v>
      </c>
      <c r="QQ6" s="277" t="s">
        <v>762</v>
      </c>
      <c r="QR6" s="277" t="s">
        <v>761</v>
      </c>
      <c r="QS6" s="277" t="s">
        <v>762</v>
      </c>
      <c r="QT6" s="277" t="s">
        <v>761</v>
      </c>
      <c r="QU6" s="277" t="s">
        <v>762</v>
      </c>
      <c r="QV6" s="277" t="s">
        <v>761</v>
      </c>
      <c r="QW6" s="277" t="s">
        <v>762</v>
      </c>
      <c r="QX6" s="277" t="s">
        <v>761</v>
      </c>
      <c r="QY6" s="277" t="s">
        <v>760</v>
      </c>
      <c r="QZ6" s="277" t="s">
        <v>759</v>
      </c>
      <c r="RA6" s="276"/>
      <c r="RC6" s="225"/>
      <c r="RD6" s="3"/>
      <c r="RE6" s="279"/>
      <c r="RG6" s="278"/>
      <c r="RH6" s="277" t="s">
        <v>762</v>
      </c>
      <c r="RI6" s="277" t="s">
        <v>761</v>
      </c>
      <c r="RJ6" s="277" t="s">
        <v>762</v>
      </c>
      <c r="RK6" s="277" t="s">
        <v>761</v>
      </c>
      <c r="RL6" s="277" t="s">
        <v>762</v>
      </c>
      <c r="RM6" s="277" t="s">
        <v>761</v>
      </c>
      <c r="RN6" s="277" t="s">
        <v>762</v>
      </c>
      <c r="RO6" s="277" t="s">
        <v>761</v>
      </c>
      <c r="RP6" s="277" t="s">
        <v>762</v>
      </c>
      <c r="RQ6" s="277" t="s">
        <v>761</v>
      </c>
      <c r="RR6" s="277" t="s">
        <v>762</v>
      </c>
      <c r="RS6" s="277" t="s">
        <v>761</v>
      </c>
      <c r="RT6" s="277" t="s">
        <v>762</v>
      </c>
      <c r="RU6" s="277" t="s">
        <v>761</v>
      </c>
      <c r="RV6" s="277" t="s">
        <v>762</v>
      </c>
      <c r="RW6" s="277" t="s">
        <v>761</v>
      </c>
      <c r="RX6" s="277" t="s">
        <v>760</v>
      </c>
      <c r="RY6" s="277" t="s">
        <v>759</v>
      </c>
      <c r="RZ6" s="276"/>
      <c r="SB6" s="225"/>
      <c r="SC6" s="3"/>
      <c r="SD6" s="279"/>
      <c r="SF6" s="278"/>
      <c r="SG6" s="277" t="s">
        <v>762</v>
      </c>
      <c r="SH6" s="277" t="s">
        <v>761</v>
      </c>
      <c r="SI6" s="277" t="s">
        <v>762</v>
      </c>
      <c r="SJ6" s="277" t="s">
        <v>761</v>
      </c>
      <c r="SK6" s="277" t="s">
        <v>762</v>
      </c>
      <c r="SL6" s="277" t="s">
        <v>761</v>
      </c>
      <c r="SM6" s="277" t="s">
        <v>762</v>
      </c>
      <c r="SN6" s="277" t="s">
        <v>761</v>
      </c>
      <c r="SO6" s="277" t="s">
        <v>762</v>
      </c>
      <c r="SP6" s="277" t="s">
        <v>761</v>
      </c>
      <c r="SQ6" s="277" t="s">
        <v>762</v>
      </c>
      <c r="SR6" s="277" t="s">
        <v>761</v>
      </c>
      <c r="SS6" s="277" t="s">
        <v>762</v>
      </c>
      <c r="ST6" s="277" t="s">
        <v>761</v>
      </c>
      <c r="SU6" s="277" t="s">
        <v>762</v>
      </c>
      <c r="SV6" s="277" t="s">
        <v>761</v>
      </c>
      <c r="SW6" s="277" t="s">
        <v>760</v>
      </c>
      <c r="SX6" s="277" t="s">
        <v>759</v>
      </c>
      <c r="SY6" s="276"/>
      <c r="TA6" s="225"/>
      <c r="TB6" s="3"/>
      <c r="TC6" s="279"/>
      <c r="TE6" s="278"/>
      <c r="TF6" s="277" t="s">
        <v>762</v>
      </c>
      <c r="TG6" s="277" t="s">
        <v>761</v>
      </c>
      <c r="TH6" s="277" t="s">
        <v>762</v>
      </c>
      <c r="TI6" s="277" t="s">
        <v>761</v>
      </c>
      <c r="TJ6" s="277" t="s">
        <v>762</v>
      </c>
      <c r="TK6" s="277" t="s">
        <v>761</v>
      </c>
      <c r="TL6" s="277" t="s">
        <v>762</v>
      </c>
      <c r="TM6" s="277" t="s">
        <v>761</v>
      </c>
      <c r="TN6" s="277" t="s">
        <v>762</v>
      </c>
      <c r="TO6" s="277" t="s">
        <v>761</v>
      </c>
      <c r="TP6" s="277" t="s">
        <v>762</v>
      </c>
      <c r="TQ6" s="277" t="s">
        <v>761</v>
      </c>
      <c r="TR6" s="277" t="s">
        <v>762</v>
      </c>
      <c r="TS6" s="277" t="s">
        <v>761</v>
      </c>
      <c r="TT6" s="277" t="s">
        <v>762</v>
      </c>
      <c r="TU6" s="277" t="s">
        <v>761</v>
      </c>
      <c r="TV6" s="277" t="s">
        <v>760</v>
      </c>
      <c r="TW6" s="277" t="s">
        <v>759</v>
      </c>
      <c r="TX6" s="276"/>
      <c r="TZ6" s="225"/>
      <c r="UA6" s="3"/>
      <c r="UB6" s="279"/>
      <c r="UD6" s="278"/>
      <c r="UE6" s="277" t="s">
        <v>762</v>
      </c>
      <c r="UF6" s="277" t="s">
        <v>761</v>
      </c>
      <c r="UG6" s="277" t="s">
        <v>762</v>
      </c>
      <c r="UH6" s="277" t="s">
        <v>761</v>
      </c>
      <c r="UI6" s="277" t="s">
        <v>762</v>
      </c>
      <c r="UJ6" s="277" t="s">
        <v>761</v>
      </c>
      <c r="UK6" s="277" t="s">
        <v>762</v>
      </c>
      <c r="UL6" s="277" t="s">
        <v>761</v>
      </c>
      <c r="UM6" s="277" t="s">
        <v>762</v>
      </c>
      <c r="UN6" s="277" t="s">
        <v>761</v>
      </c>
      <c r="UO6" s="277" t="s">
        <v>762</v>
      </c>
      <c r="UP6" s="277" t="s">
        <v>761</v>
      </c>
      <c r="UQ6" s="277" t="s">
        <v>762</v>
      </c>
      <c r="UR6" s="277" t="s">
        <v>761</v>
      </c>
      <c r="US6" s="277" t="s">
        <v>762</v>
      </c>
      <c r="UT6" s="277" t="s">
        <v>761</v>
      </c>
      <c r="UU6" s="277" t="s">
        <v>760</v>
      </c>
      <c r="UV6" s="277" t="s">
        <v>759</v>
      </c>
      <c r="UW6" s="276"/>
      <c r="UY6" s="225"/>
      <c r="UZ6" s="3"/>
      <c r="VA6" s="279"/>
      <c r="VC6" s="278"/>
      <c r="VD6" s="277" t="s">
        <v>762</v>
      </c>
      <c r="VE6" s="277" t="s">
        <v>761</v>
      </c>
      <c r="VF6" s="277" t="s">
        <v>762</v>
      </c>
      <c r="VG6" s="277" t="s">
        <v>761</v>
      </c>
      <c r="VH6" s="277" t="s">
        <v>762</v>
      </c>
      <c r="VI6" s="277" t="s">
        <v>761</v>
      </c>
      <c r="VJ6" s="277" t="s">
        <v>762</v>
      </c>
      <c r="VK6" s="277" t="s">
        <v>761</v>
      </c>
      <c r="VL6" s="277" t="s">
        <v>762</v>
      </c>
      <c r="VM6" s="277" t="s">
        <v>761</v>
      </c>
      <c r="VN6" s="277" t="s">
        <v>762</v>
      </c>
      <c r="VO6" s="277" t="s">
        <v>761</v>
      </c>
      <c r="VP6" s="277" t="s">
        <v>762</v>
      </c>
      <c r="VQ6" s="277" t="s">
        <v>761</v>
      </c>
      <c r="VR6" s="277" t="s">
        <v>762</v>
      </c>
      <c r="VS6" s="277" t="s">
        <v>761</v>
      </c>
      <c r="VT6" s="277" t="s">
        <v>760</v>
      </c>
      <c r="VU6" s="277" t="s">
        <v>759</v>
      </c>
      <c r="VV6" s="276"/>
    </row>
    <row r="7" spans="2:596">
      <c r="G7" s="225"/>
      <c r="I7" s="275" t="s">
        <v>758</v>
      </c>
      <c r="J7" s="274"/>
      <c r="K7" s="338">
        <v>0</v>
      </c>
      <c r="L7" s="336"/>
      <c r="M7" s="336"/>
      <c r="N7" s="336"/>
      <c r="O7" s="337"/>
      <c r="P7" s="273"/>
      <c r="Q7" s="273"/>
      <c r="R7" s="69"/>
      <c r="S7" s="39"/>
      <c r="U7" s="225"/>
      <c r="V7" s="3"/>
      <c r="W7" s="271" t="s">
        <v>750</v>
      </c>
      <c r="X7" s="3"/>
      <c r="Y7" s="270" t="s">
        <v>749</v>
      </c>
      <c r="Z7" s="269" t="s">
        <v>748</v>
      </c>
      <c r="AA7" s="269" t="s">
        <v>747</v>
      </c>
      <c r="AB7" s="269" t="s">
        <v>746</v>
      </c>
      <c r="AC7" s="269" t="s">
        <v>745</v>
      </c>
      <c r="AD7" s="269" t="s">
        <v>751</v>
      </c>
      <c r="AE7" s="267" t="s">
        <v>741</v>
      </c>
      <c r="AF7" s="267" t="s">
        <v>757</v>
      </c>
      <c r="AG7" s="267" t="s">
        <v>737</v>
      </c>
      <c r="AH7" s="267" t="s">
        <v>736</v>
      </c>
      <c r="AI7" s="267" t="s">
        <v>732</v>
      </c>
      <c r="AJ7" s="266" t="s">
        <v>735</v>
      </c>
      <c r="AK7" s="266"/>
      <c r="AL7" s="266"/>
      <c r="AM7" s="266"/>
      <c r="AN7" s="266"/>
      <c r="AO7" s="266"/>
      <c r="AP7" s="266"/>
      <c r="AQ7" s="266"/>
      <c r="AR7" s="265" t="s">
        <v>127</v>
      </c>
      <c r="AT7" s="225"/>
      <c r="AU7" s="3"/>
      <c r="AV7" s="271" t="s">
        <v>750</v>
      </c>
      <c r="AW7" s="3"/>
      <c r="AX7" s="270" t="s">
        <v>749</v>
      </c>
      <c r="AY7" s="269" t="s">
        <v>748</v>
      </c>
      <c r="AZ7" s="269" t="s">
        <v>747</v>
      </c>
      <c r="BA7" s="269" t="s">
        <v>746</v>
      </c>
      <c r="BB7" s="269" t="s">
        <v>745</v>
      </c>
      <c r="BC7" s="269" t="s">
        <v>751</v>
      </c>
      <c r="BD7" s="267" t="s">
        <v>741</v>
      </c>
      <c r="BE7" s="267" t="s">
        <v>757</v>
      </c>
      <c r="BF7" s="267" t="s">
        <v>737</v>
      </c>
      <c r="BG7" s="267" t="s">
        <v>736</v>
      </c>
      <c r="BH7" s="267" t="s">
        <v>732</v>
      </c>
      <c r="BI7" s="266" t="s">
        <v>735</v>
      </c>
      <c r="BJ7" s="266"/>
      <c r="BK7" s="266"/>
      <c r="BL7" s="266"/>
      <c r="BM7" s="266"/>
      <c r="BN7" s="266"/>
      <c r="BO7" s="266"/>
      <c r="BP7" s="266"/>
      <c r="BQ7" s="265" t="s">
        <v>127</v>
      </c>
      <c r="BS7" s="225"/>
      <c r="BT7" s="3"/>
      <c r="BU7" s="271" t="s">
        <v>750</v>
      </c>
      <c r="BV7" s="3"/>
      <c r="BW7" s="270" t="s">
        <v>749</v>
      </c>
      <c r="BX7" s="269" t="s">
        <v>748</v>
      </c>
      <c r="BY7" s="269" t="s">
        <v>747</v>
      </c>
      <c r="BZ7" s="269" t="s">
        <v>746</v>
      </c>
      <c r="CA7" s="269" t="s">
        <v>745</v>
      </c>
      <c r="CB7" s="269" t="s">
        <v>751</v>
      </c>
      <c r="CC7" s="267" t="s">
        <v>741</v>
      </c>
      <c r="CD7" s="267" t="s">
        <v>757</v>
      </c>
      <c r="CE7" s="267" t="s">
        <v>737</v>
      </c>
      <c r="CF7" s="267" t="s">
        <v>736</v>
      </c>
      <c r="CG7" s="267" t="s">
        <v>732</v>
      </c>
      <c r="CH7" s="266" t="s">
        <v>735</v>
      </c>
      <c r="CI7" s="266"/>
      <c r="CJ7" s="266"/>
      <c r="CK7" s="266"/>
      <c r="CL7" s="266"/>
      <c r="CM7" s="266"/>
      <c r="CN7" s="266"/>
      <c r="CO7" s="266"/>
      <c r="CP7" s="265" t="s">
        <v>127</v>
      </c>
      <c r="CR7" s="225"/>
      <c r="CS7" s="3"/>
      <c r="CT7" s="271" t="s">
        <v>750</v>
      </c>
      <c r="CU7" s="3"/>
      <c r="CV7" s="270" t="s">
        <v>749</v>
      </c>
      <c r="CW7" s="269" t="s">
        <v>748</v>
      </c>
      <c r="CX7" s="269" t="s">
        <v>747</v>
      </c>
      <c r="CY7" s="269" t="s">
        <v>746</v>
      </c>
      <c r="CZ7" s="269" t="s">
        <v>745</v>
      </c>
      <c r="DA7" s="269" t="s">
        <v>751</v>
      </c>
      <c r="DB7" s="267" t="s">
        <v>741</v>
      </c>
      <c r="DC7" s="267" t="s">
        <v>757</v>
      </c>
      <c r="DD7" s="267" t="s">
        <v>737</v>
      </c>
      <c r="DE7" s="267" t="s">
        <v>736</v>
      </c>
      <c r="DF7" s="267" t="s">
        <v>732</v>
      </c>
      <c r="DG7" s="266" t="s">
        <v>735</v>
      </c>
      <c r="DH7" s="266"/>
      <c r="DI7" s="266"/>
      <c r="DJ7" s="266"/>
      <c r="DK7" s="266"/>
      <c r="DL7" s="266"/>
      <c r="DM7" s="266"/>
      <c r="DN7" s="266"/>
      <c r="DO7" s="265" t="s">
        <v>127</v>
      </c>
      <c r="DQ7" s="225"/>
      <c r="DS7" s="271" t="s">
        <v>750</v>
      </c>
      <c r="DT7" s="3"/>
      <c r="DU7" s="270" t="s">
        <v>749</v>
      </c>
      <c r="DV7" s="269" t="s">
        <v>748</v>
      </c>
      <c r="DW7" s="269" t="s">
        <v>747</v>
      </c>
      <c r="DX7" s="269" t="s">
        <v>746</v>
      </c>
      <c r="DY7" s="269" t="s">
        <v>745</v>
      </c>
      <c r="DZ7" s="269" t="s">
        <v>751</v>
      </c>
      <c r="EA7" s="267" t="s">
        <v>741</v>
      </c>
      <c r="EB7" s="267" t="s">
        <v>757</v>
      </c>
      <c r="EC7" s="267" t="s">
        <v>737</v>
      </c>
      <c r="ED7" s="267" t="s">
        <v>736</v>
      </c>
      <c r="EE7" s="267" t="s">
        <v>732</v>
      </c>
      <c r="EF7" s="266" t="s">
        <v>735</v>
      </c>
      <c r="EG7" s="266"/>
      <c r="EH7" s="266"/>
      <c r="EI7" s="266"/>
      <c r="EJ7" s="266"/>
      <c r="EK7" s="266"/>
      <c r="EL7" s="266"/>
      <c r="EM7" s="266"/>
      <c r="EN7" s="265" t="s">
        <v>127</v>
      </c>
      <c r="EP7" s="225"/>
      <c r="ER7" s="271" t="s">
        <v>750</v>
      </c>
      <c r="ES7" s="3"/>
      <c r="ET7" s="270" t="s">
        <v>749</v>
      </c>
      <c r="EU7" s="269" t="s">
        <v>748</v>
      </c>
      <c r="EV7" s="269" t="s">
        <v>747</v>
      </c>
      <c r="EW7" s="269" t="s">
        <v>746</v>
      </c>
      <c r="EX7" s="269" t="s">
        <v>745</v>
      </c>
      <c r="EY7" s="269" t="s">
        <v>751</v>
      </c>
      <c r="EZ7" s="267" t="s">
        <v>741</v>
      </c>
      <c r="FA7" s="267" t="s">
        <v>740</v>
      </c>
      <c r="FB7" s="267" t="s">
        <v>754</v>
      </c>
      <c r="FC7" s="267" t="s">
        <v>753</v>
      </c>
      <c r="FD7" s="267" t="s">
        <v>752</v>
      </c>
      <c r="FE7" s="267" t="s">
        <v>736</v>
      </c>
      <c r="FF7" s="267" t="s">
        <v>732</v>
      </c>
      <c r="FG7" s="266" t="s">
        <v>755</v>
      </c>
      <c r="FH7" s="266"/>
      <c r="FI7" s="266"/>
      <c r="FJ7" s="266"/>
      <c r="FK7" s="266"/>
      <c r="FL7" s="266"/>
      <c r="FM7" s="265" t="s">
        <v>127</v>
      </c>
      <c r="FO7" s="225"/>
      <c r="FQ7" s="271" t="s">
        <v>750</v>
      </c>
      <c r="FR7" s="3"/>
      <c r="FS7" s="270" t="s">
        <v>749</v>
      </c>
      <c r="FT7" s="269" t="s">
        <v>748</v>
      </c>
      <c r="FU7" s="269" t="s">
        <v>747</v>
      </c>
      <c r="FV7" s="269" t="s">
        <v>746</v>
      </c>
      <c r="FW7" s="269" t="s">
        <v>745</v>
      </c>
      <c r="FX7" s="269" t="s">
        <v>751</v>
      </c>
      <c r="FY7" s="267" t="s">
        <v>741</v>
      </c>
      <c r="FZ7" s="267" t="s">
        <v>756</v>
      </c>
      <c r="GA7" s="267" t="s">
        <v>754</v>
      </c>
      <c r="GB7" s="267" t="s">
        <v>753</v>
      </c>
      <c r="GC7" s="267" t="s">
        <v>752</v>
      </c>
      <c r="GD7" s="267" t="s">
        <v>736</v>
      </c>
      <c r="GE7" s="267" t="s">
        <v>732</v>
      </c>
      <c r="GF7" s="266" t="s">
        <v>755</v>
      </c>
      <c r="GG7" s="266"/>
      <c r="GH7" s="266"/>
      <c r="GI7" s="266"/>
      <c r="GJ7" s="266"/>
      <c r="GK7" s="266"/>
      <c r="GL7" s="265" t="s">
        <v>127</v>
      </c>
      <c r="GN7" s="225"/>
      <c r="GP7" s="271" t="s">
        <v>750</v>
      </c>
      <c r="GQ7" s="3"/>
      <c r="GR7" s="270" t="s">
        <v>749</v>
      </c>
      <c r="GS7" s="269" t="s">
        <v>748</v>
      </c>
      <c r="GT7" s="269" t="s">
        <v>747</v>
      </c>
      <c r="GU7" s="269" t="s">
        <v>746</v>
      </c>
      <c r="GV7" s="269" t="s">
        <v>745</v>
      </c>
      <c r="GW7" s="269" t="s">
        <v>751</v>
      </c>
      <c r="GX7" s="267" t="s">
        <v>741</v>
      </c>
      <c r="GY7" s="267" t="s">
        <v>740</v>
      </c>
      <c r="GZ7" s="267" t="s">
        <v>754</v>
      </c>
      <c r="HA7" s="267" t="s">
        <v>753</v>
      </c>
      <c r="HB7" s="267" t="s">
        <v>752</v>
      </c>
      <c r="HC7" s="267" t="s">
        <v>736</v>
      </c>
      <c r="HD7" s="267" t="s">
        <v>732</v>
      </c>
      <c r="HE7" s="266" t="s">
        <v>755</v>
      </c>
      <c r="HF7" s="266"/>
      <c r="HG7" s="266"/>
      <c r="HH7" s="266"/>
      <c r="HI7" s="266"/>
      <c r="HJ7" s="266"/>
      <c r="HK7" s="265" t="s">
        <v>127</v>
      </c>
      <c r="HM7" s="225"/>
      <c r="HO7" s="271" t="s">
        <v>750</v>
      </c>
      <c r="HP7" s="3"/>
      <c r="HQ7" s="270" t="s">
        <v>749</v>
      </c>
      <c r="HR7" s="269" t="s">
        <v>748</v>
      </c>
      <c r="HS7" s="269" t="s">
        <v>747</v>
      </c>
      <c r="HT7" s="269" t="s">
        <v>746</v>
      </c>
      <c r="HU7" s="269" t="s">
        <v>745</v>
      </c>
      <c r="HV7" s="269" t="s">
        <v>751</v>
      </c>
      <c r="HW7" s="267" t="s">
        <v>741</v>
      </c>
      <c r="HX7" s="267" t="s">
        <v>740</v>
      </c>
      <c r="HY7" s="267" t="s">
        <v>754</v>
      </c>
      <c r="HZ7" s="267" t="s">
        <v>753</v>
      </c>
      <c r="IA7" s="267" t="s">
        <v>752</v>
      </c>
      <c r="IB7" s="267" t="s">
        <v>736</v>
      </c>
      <c r="IC7" s="267" t="s">
        <v>732</v>
      </c>
      <c r="ID7" s="266"/>
      <c r="IE7" s="266"/>
      <c r="IF7" s="266"/>
      <c r="IG7" s="266"/>
      <c r="IH7" s="266"/>
      <c r="II7" s="266"/>
      <c r="IJ7" s="265" t="s">
        <v>127</v>
      </c>
      <c r="IL7" s="225"/>
      <c r="IN7" s="271" t="s">
        <v>750</v>
      </c>
      <c r="IO7" s="3"/>
      <c r="IP7" s="334"/>
      <c r="IQ7" s="329"/>
      <c r="IR7" s="329"/>
      <c r="IS7" s="329" t="s">
        <v>746</v>
      </c>
      <c r="IT7" s="329" t="s">
        <v>745</v>
      </c>
      <c r="IU7" s="329" t="s">
        <v>751</v>
      </c>
      <c r="IV7" s="329" t="s">
        <v>751</v>
      </c>
      <c r="IW7" s="329" t="s">
        <v>740</v>
      </c>
      <c r="IX7" s="272"/>
      <c r="IY7" s="272"/>
      <c r="IZ7" s="272"/>
      <c r="JA7" s="272"/>
      <c r="JB7" s="272"/>
      <c r="JC7" s="272"/>
      <c r="JD7" s="272"/>
      <c r="JE7" s="272"/>
      <c r="JF7" s="272"/>
      <c r="JG7" s="272"/>
      <c r="JH7" s="266"/>
      <c r="JI7" s="265" t="s">
        <v>127</v>
      </c>
      <c r="JK7" s="225"/>
      <c r="JM7" s="271" t="s">
        <v>750</v>
      </c>
      <c r="JN7" s="3"/>
      <c r="JO7" s="334"/>
      <c r="JP7" s="329"/>
      <c r="JQ7" s="329"/>
      <c r="JR7" s="329" t="s">
        <v>746</v>
      </c>
      <c r="JS7" s="329" t="s">
        <v>745</v>
      </c>
      <c r="JT7" s="329" t="s">
        <v>751</v>
      </c>
      <c r="JU7" s="329" t="s">
        <v>751</v>
      </c>
      <c r="JV7" s="329" t="s">
        <v>740</v>
      </c>
      <c r="JW7" s="272"/>
      <c r="JX7" s="272"/>
      <c r="JY7" s="272"/>
      <c r="JZ7" s="272"/>
      <c r="KA7" s="272"/>
      <c r="KB7" s="272"/>
      <c r="KC7" s="272"/>
      <c r="KD7" s="272"/>
      <c r="KE7" s="272"/>
      <c r="KF7" s="272"/>
      <c r="KG7" s="266"/>
      <c r="KH7" s="265" t="s">
        <v>127</v>
      </c>
      <c r="KJ7" s="225"/>
      <c r="KL7" s="271" t="s">
        <v>750</v>
      </c>
      <c r="KM7" s="3"/>
      <c r="KN7" s="334"/>
      <c r="KO7" s="329"/>
      <c r="KP7" s="329"/>
      <c r="KQ7" s="329" t="s">
        <v>746</v>
      </c>
      <c r="KR7" s="329" t="s">
        <v>745</v>
      </c>
      <c r="KS7" s="329" t="s">
        <v>751</v>
      </c>
      <c r="KT7" s="329" t="s">
        <v>751</v>
      </c>
      <c r="KU7" s="329" t="s">
        <v>740</v>
      </c>
      <c r="KV7" s="272"/>
      <c r="KW7" s="272"/>
      <c r="KX7" s="272"/>
      <c r="KY7" s="272"/>
      <c r="KZ7" s="272"/>
      <c r="LA7" s="272"/>
      <c r="LB7" s="272"/>
      <c r="LC7" s="272"/>
      <c r="LD7" s="272"/>
      <c r="LE7" s="272"/>
      <c r="LF7" s="266"/>
      <c r="LG7" s="265" t="s">
        <v>127</v>
      </c>
      <c r="LI7" s="225"/>
      <c r="LK7" s="271" t="s">
        <v>750</v>
      </c>
      <c r="LL7" s="3"/>
      <c r="LM7" s="334"/>
      <c r="LN7" s="329"/>
      <c r="LO7" s="329"/>
      <c r="LP7" s="329" t="s">
        <v>746</v>
      </c>
      <c r="LQ7" s="329" t="s">
        <v>745</v>
      </c>
      <c r="LR7" s="329" t="s">
        <v>751</v>
      </c>
      <c r="LS7" s="329" t="s">
        <v>751</v>
      </c>
      <c r="LT7" s="329" t="s">
        <v>740</v>
      </c>
      <c r="LU7" s="272"/>
      <c r="LV7" s="272"/>
      <c r="LW7" s="272"/>
      <c r="LX7" s="272"/>
      <c r="LY7" s="272"/>
      <c r="LZ7" s="272"/>
      <c r="MA7" s="272"/>
      <c r="MB7" s="272"/>
      <c r="MC7" s="272"/>
      <c r="MD7" s="272"/>
      <c r="ME7" s="266"/>
      <c r="MF7" s="265" t="s">
        <v>127</v>
      </c>
      <c r="MH7" s="225"/>
      <c r="MJ7" s="271" t="s">
        <v>750</v>
      </c>
      <c r="MK7" s="3"/>
      <c r="ML7" s="334"/>
      <c r="MM7" s="329"/>
      <c r="MN7" s="329"/>
      <c r="MO7" s="329" t="s">
        <v>746</v>
      </c>
      <c r="MP7" s="329" t="s">
        <v>745</v>
      </c>
      <c r="MQ7" s="329" t="s">
        <v>751</v>
      </c>
      <c r="MR7" s="329" t="s">
        <v>751</v>
      </c>
      <c r="MS7" s="329" t="s">
        <v>740</v>
      </c>
      <c r="MT7" s="272"/>
      <c r="MU7" s="272"/>
      <c r="MV7" s="272"/>
      <c r="MW7" s="272"/>
      <c r="MX7" s="272"/>
      <c r="MY7" s="272"/>
      <c r="MZ7" s="272"/>
      <c r="NA7" s="272"/>
      <c r="NB7" s="272"/>
      <c r="NC7" s="272"/>
      <c r="ND7" s="266"/>
      <c r="NE7" s="265" t="s">
        <v>127</v>
      </c>
      <c r="NG7" s="225"/>
      <c r="NH7" s="3"/>
      <c r="NI7" s="271" t="s">
        <v>750</v>
      </c>
      <c r="NJ7" s="3"/>
      <c r="NK7" s="270" t="s">
        <v>749</v>
      </c>
      <c r="NL7" s="269" t="s">
        <v>748</v>
      </c>
      <c r="NM7" s="269" t="s">
        <v>747</v>
      </c>
      <c r="NN7" s="269" t="s">
        <v>746</v>
      </c>
      <c r="NO7" s="269" t="s">
        <v>745</v>
      </c>
      <c r="NP7" s="269" t="s">
        <v>744</v>
      </c>
      <c r="NQ7" s="269" t="s">
        <v>743</v>
      </c>
      <c r="NR7" s="269" t="s">
        <v>742</v>
      </c>
      <c r="NS7" s="267" t="s">
        <v>741</v>
      </c>
      <c r="NT7" s="267" t="s">
        <v>740</v>
      </c>
      <c r="NU7" s="267" t="s">
        <v>739</v>
      </c>
      <c r="NV7" s="267" t="s">
        <v>738</v>
      </c>
      <c r="NW7" s="267" t="s">
        <v>737</v>
      </c>
      <c r="NX7" s="267" t="s">
        <v>736</v>
      </c>
      <c r="NY7" s="266" t="s">
        <v>735</v>
      </c>
      <c r="NZ7" s="268" t="s">
        <v>734</v>
      </c>
      <c r="OA7" s="268" t="s">
        <v>733</v>
      </c>
      <c r="OB7" s="267" t="s">
        <v>732</v>
      </c>
      <c r="OC7" s="266"/>
      <c r="OD7" s="265" t="s">
        <v>127</v>
      </c>
      <c r="OE7" s="3"/>
      <c r="OF7" s="225"/>
      <c r="OG7" s="3"/>
      <c r="OH7" s="271" t="s">
        <v>750</v>
      </c>
      <c r="OI7" s="3"/>
      <c r="OJ7" s="270" t="s">
        <v>749</v>
      </c>
      <c r="OK7" s="269" t="s">
        <v>748</v>
      </c>
      <c r="OL7" s="269" t="s">
        <v>747</v>
      </c>
      <c r="OM7" s="269" t="s">
        <v>746</v>
      </c>
      <c r="ON7" s="269" t="s">
        <v>745</v>
      </c>
      <c r="OO7" s="269" t="s">
        <v>744</v>
      </c>
      <c r="OP7" s="269" t="s">
        <v>743</v>
      </c>
      <c r="OQ7" s="269" t="s">
        <v>742</v>
      </c>
      <c r="OR7" s="267" t="s">
        <v>741</v>
      </c>
      <c r="OS7" s="267" t="s">
        <v>740</v>
      </c>
      <c r="OT7" s="267" t="s">
        <v>739</v>
      </c>
      <c r="OU7" s="267" t="s">
        <v>738</v>
      </c>
      <c r="OV7" s="267" t="s">
        <v>737</v>
      </c>
      <c r="OW7" s="267" t="s">
        <v>736</v>
      </c>
      <c r="OX7" s="266" t="s">
        <v>735</v>
      </c>
      <c r="OY7" s="268" t="s">
        <v>734</v>
      </c>
      <c r="OZ7" s="268" t="s">
        <v>733</v>
      </c>
      <c r="PA7" s="267" t="s">
        <v>732</v>
      </c>
      <c r="PB7" s="266"/>
      <c r="PC7" s="265" t="s">
        <v>127</v>
      </c>
      <c r="PD7" s="3"/>
      <c r="PE7" s="225"/>
      <c r="PF7" s="3"/>
      <c r="PG7" s="271" t="s">
        <v>750</v>
      </c>
      <c r="PH7" s="3"/>
      <c r="PI7" s="270" t="s">
        <v>749</v>
      </c>
      <c r="PJ7" s="269" t="s">
        <v>748</v>
      </c>
      <c r="PK7" s="269" t="s">
        <v>747</v>
      </c>
      <c r="PL7" s="269" t="s">
        <v>746</v>
      </c>
      <c r="PM7" s="269" t="s">
        <v>745</v>
      </c>
      <c r="PN7" s="269" t="s">
        <v>744</v>
      </c>
      <c r="PO7" s="269" t="s">
        <v>743</v>
      </c>
      <c r="PP7" s="269" t="s">
        <v>742</v>
      </c>
      <c r="PQ7" s="267" t="s">
        <v>741</v>
      </c>
      <c r="PR7" s="267" t="s">
        <v>740</v>
      </c>
      <c r="PS7" s="267" t="s">
        <v>739</v>
      </c>
      <c r="PT7" s="267" t="s">
        <v>738</v>
      </c>
      <c r="PU7" s="267" t="s">
        <v>737</v>
      </c>
      <c r="PV7" s="267" t="s">
        <v>736</v>
      </c>
      <c r="PW7" s="266" t="s">
        <v>735</v>
      </c>
      <c r="PX7" s="268" t="s">
        <v>734</v>
      </c>
      <c r="PY7" s="268" t="s">
        <v>733</v>
      </c>
      <c r="PZ7" s="267" t="s">
        <v>732</v>
      </c>
      <c r="QA7" s="266"/>
      <c r="QB7" s="265" t="s">
        <v>127</v>
      </c>
      <c r="QC7" s="3"/>
      <c r="QD7" s="225"/>
      <c r="QE7" s="3"/>
      <c r="QF7" s="271" t="s">
        <v>750</v>
      </c>
      <c r="QG7" s="3"/>
      <c r="QH7" s="270" t="s">
        <v>749</v>
      </c>
      <c r="QI7" s="269" t="s">
        <v>748</v>
      </c>
      <c r="QJ7" s="269" t="s">
        <v>747</v>
      </c>
      <c r="QK7" s="269" t="s">
        <v>746</v>
      </c>
      <c r="QL7" s="269" t="s">
        <v>745</v>
      </c>
      <c r="QM7" s="269" t="s">
        <v>744</v>
      </c>
      <c r="QN7" s="269" t="s">
        <v>743</v>
      </c>
      <c r="QO7" s="269" t="s">
        <v>742</v>
      </c>
      <c r="QP7" s="267" t="s">
        <v>741</v>
      </c>
      <c r="QQ7" s="267" t="s">
        <v>740</v>
      </c>
      <c r="QR7" s="267" t="s">
        <v>739</v>
      </c>
      <c r="QS7" s="267" t="s">
        <v>738</v>
      </c>
      <c r="QT7" s="267" t="s">
        <v>737</v>
      </c>
      <c r="QU7" s="267" t="s">
        <v>736</v>
      </c>
      <c r="QV7" s="266" t="s">
        <v>735</v>
      </c>
      <c r="QW7" s="268" t="s">
        <v>734</v>
      </c>
      <c r="QX7" s="268" t="s">
        <v>733</v>
      </c>
      <c r="QY7" s="267" t="s">
        <v>732</v>
      </c>
      <c r="QZ7" s="266"/>
      <c r="RA7" s="265" t="s">
        <v>127</v>
      </c>
      <c r="RC7" s="225"/>
      <c r="RD7" s="3"/>
      <c r="RE7" s="271" t="s">
        <v>750</v>
      </c>
      <c r="RF7" s="3"/>
      <c r="RG7" s="270" t="s">
        <v>749</v>
      </c>
      <c r="RH7" s="269" t="s">
        <v>748</v>
      </c>
      <c r="RI7" s="269" t="s">
        <v>747</v>
      </c>
      <c r="RJ7" s="269" t="s">
        <v>746</v>
      </c>
      <c r="RK7" s="269" t="s">
        <v>745</v>
      </c>
      <c r="RL7" s="269" t="s">
        <v>744</v>
      </c>
      <c r="RM7" s="269" t="s">
        <v>743</v>
      </c>
      <c r="RN7" s="269" t="s">
        <v>742</v>
      </c>
      <c r="RO7" s="267" t="s">
        <v>741</v>
      </c>
      <c r="RP7" s="267" t="s">
        <v>740</v>
      </c>
      <c r="RQ7" s="267" t="s">
        <v>739</v>
      </c>
      <c r="RR7" s="267" t="s">
        <v>738</v>
      </c>
      <c r="RS7" s="267" t="s">
        <v>737</v>
      </c>
      <c r="RT7" s="267" t="s">
        <v>736</v>
      </c>
      <c r="RU7" s="266" t="s">
        <v>735</v>
      </c>
      <c r="RV7" s="268" t="s">
        <v>734</v>
      </c>
      <c r="RW7" s="268" t="s">
        <v>733</v>
      </c>
      <c r="RX7" s="267" t="s">
        <v>732</v>
      </c>
      <c r="RY7" s="266"/>
      <c r="RZ7" s="265" t="s">
        <v>127</v>
      </c>
      <c r="SB7" s="225"/>
      <c r="SC7" s="3"/>
      <c r="SD7" s="271" t="s">
        <v>750</v>
      </c>
      <c r="SE7" s="3"/>
      <c r="SF7" s="270" t="s">
        <v>749</v>
      </c>
      <c r="SG7" s="269" t="s">
        <v>748</v>
      </c>
      <c r="SH7" s="269" t="s">
        <v>747</v>
      </c>
      <c r="SI7" s="269" t="s">
        <v>746</v>
      </c>
      <c r="SJ7" s="269" t="s">
        <v>745</v>
      </c>
      <c r="SK7" s="269" t="s">
        <v>744</v>
      </c>
      <c r="SL7" s="269" t="s">
        <v>743</v>
      </c>
      <c r="SM7" s="269" t="s">
        <v>742</v>
      </c>
      <c r="SN7" s="267" t="s">
        <v>741</v>
      </c>
      <c r="SO7" s="267" t="s">
        <v>740</v>
      </c>
      <c r="SP7" s="267" t="s">
        <v>739</v>
      </c>
      <c r="SQ7" s="267" t="s">
        <v>738</v>
      </c>
      <c r="SR7" s="267" t="s">
        <v>737</v>
      </c>
      <c r="SS7" s="267" t="s">
        <v>736</v>
      </c>
      <c r="ST7" s="266" t="s">
        <v>735</v>
      </c>
      <c r="SU7" s="268" t="s">
        <v>734</v>
      </c>
      <c r="SV7" s="268" t="s">
        <v>733</v>
      </c>
      <c r="SW7" s="267" t="s">
        <v>732</v>
      </c>
      <c r="SX7" s="266"/>
      <c r="SY7" s="265" t="s">
        <v>127</v>
      </c>
      <c r="TA7" s="225"/>
      <c r="TB7" s="3"/>
      <c r="TC7" s="271" t="s">
        <v>750</v>
      </c>
      <c r="TD7" s="3"/>
      <c r="TE7" s="270" t="s">
        <v>749</v>
      </c>
      <c r="TF7" s="269" t="s">
        <v>748</v>
      </c>
      <c r="TG7" s="269" t="s">
        <v>747</v>
      </c>
      <c r="TH7" s="269" t="s">
        <v>746</v>
      </c>
      <c r="TI7" s="269" t="s">
        <v>745</v>
      </c>
      <c r="TJ7" s="269" t="s">
        <v>744</v>
      </c>
      <c r="TK7" s="269" t="s">
        <v>743</v>
      </c>
      <c r="TL7" s="269" t="s">
        <v>742</v>
      </c>
      <c r="TM7" s="267" t="s">
        <v>741</v>
      </c>
      <c r="TN7" s="267" t="s">
        <v>740</v>
      </c>
      <c r="TO7" s="267" t="s">
        <v>739</v>
      </c>
      <c r="TP7" s="267" t="s">
        <v>738</v>
      </c>
      <c r="TQ7" s="267" t="s">
        <v>737</v>
      </c>
      <c r="TR7" s="267" t="s">
        <v>736</v>
      </c>
      <c r="TS7" s="266" t="s">
        <v>735</v>
      </c>
      <c r="TT7" s="268" t="s">
        <v>734</v>
      </c>
      <c r="TU7" s="268" t="s">
        <v>733</v>
      </c>
      <c r="TV7" s="267" t="s">
        <v>732</v>
      </c>
      <c r="TW7" s="266"/>
      <c r="TX7" s="265" t="s">
        <v>127</v>
      </c>
      <c r="TZ7" s="225"/>
      <c r="UA7" s="3"/>
      <c r="UB7" s="271" t="s">
        <v>750</v>
      </c>
      <c r="UC7" s="3"/>
      <c r="UD7" s="270" t="s">
        <v>749</v>
      </c>
      <c r="UE7" s="269" t="s">
        <v>748</v>
      </c>
      <c r="UF7" s="269" t="s">
        <v>747</v>
      </c>
      <c r="UG7" s="269" t="s">
        <v>746</v>
      </c>
      <c r="UH7" s="269" t="s">
        <v>745</v>
      </c>
      <c r="UI7" s="269" t="s">
        <v>744</v>
      </c>
      <c r="UJ7" s="269" t="s">
        <v>743</v>
      </c>
      <c r="UK7" s="269" t="s">
        <v>742</v>
      </c>
      <c r="UL7" s="267" t="s">
        <v>741</v>
      </c>
      <c r="UM7" s="267" t="s">
        <v>740</v>
      </c>
      <c r="UN7" s="267" t="s">
        <v>739</v>
      </c>
      <c r="UO7" s="267" t="s">
        <v>738</v>
      </c>
      <c r="UP7" s="267" t="s">
        <v>737</v>
      </c>
      <c r="UQ7" s="267" t="s">
        <v>736</v>
      </c>
      <c r="UR7" s="266" t="s">
        <v>735</v>
      </c>
      <c r="US7" s="268" t="s">
        <v>734</v>
      </c>
      <c r="UT7" s="268" t="s">
        <v>733</v>
      </c>
      <c r="UU7" s="267" t="s">
        <v>732</v>
      </c>
      <c r="UV7" s="266"/>
      <c r="UW7" s="265" t="s">
        <v>127</v>
      </c>
      <c r="UY7" s="225"/>
      <c r="UZ7" s="3"/>
      <c r="VA7" s="271" t="s">
        <v>750</v>
      </c>
      <c r="VB7" s="3"/>
      <c r="VC7" s="270" t="s">
        <v>749</v>
      </c>
      <c r="VD7" s="269" t="s">
        <v>748</v>
      </c>
      <c r="VE7" s="269" t="s">
        <v>747</v>
      </c>
      <c r="VF7" s="269" t="s">
        <v>746</v>
      </c>
      <c r="VG7" s="269" t="s">
        <v>745</v>
      </c>
      <c r="VH7" s="269" t="s">
        <v>744</v>
      </c>
      <c r="VI7" s="269" t="s">
        <v>743</v>
      </c>
      <c r="VJ7" s="269" t="s">
        <v>742</v>
      </c>
      <c r="VK7" s="267" t="s">
        <v>741</v>
      </c>
      <c r="VL7" s="267" t="s">
        <v>740</v>
      </c>
      <c r="VM7" s="267" t="s">
        <v>739</v>
      </c>
      <c r="VN7" s="267" t="s">
        <v>738</v>
      </c>
      <c r="VO7" s="267" t="s">
        <v>737</v>
      </c>
      <c r="VP7" s="267" t="s">
        <v>736</v>
      </c>
      <c r="VQ7" s="266" t="s">
        <v>735</v>
      </c>
      <c r="VR7" s="268" t="s">
        <v>734</v>
      </c>
      <c r="VS7" s="268" t="s">
        <v>733</v>
      </c>
      <c r="VT7" s="267" t="s">
        <v>732</v>
      </c>
      <c r="VU7" s="266"/>
      <c r="VV7" s="265" t="s">
        <v>127</v>
      </c>
    </row>
    <row r="8" spans="2:596">
      <c r="G8" s="225"/>
      <c r="I8" s="252"/>
      <c r="J8" s="252"/>
      <c r="K8" s="252"/>
      <c r="L8" s="252"/>
      <c r="M8" s="252"/>
      <c r="N8" s="252"/>
      <c r="O8" s="252"/>
      <c r="P8" s="240" t="s">
        <v>731</v>
      </c>
      <c r="Q8" s="238"/>
      <c r="R8" s="237" t="s">
        <v>730</v>
      </c>
      <c r="S8" s="236"/>
      <c r="U8" s="225"/>
      <c r="W8" s="264" t="s">
        <v>729</v>
      </c>
      <c r="X8" s="3"/>
      <c r="Y8" s="259">
        <v>65</v>
      </c>
      <c r="Z8" s="258">
        <v>200</v>
      </c>
      <c r="AA8" s="263">
        <v>200</v>
      </c>
      <c r="AB8" s="258">
        <v>1040</v>
      </c>
      <c r="AC8" s="263">
        <v>1040</v>
      </c>
      <c r="AD8" s="258">
        <v>1375</v>
      </c>
      <c r="AE8" s="255">
        <v>1375</v>
      </c>
      <c r="AF8" s="255">
        <v>3277</v>
      </c>
      <c r="AG8" s="255">
        <v>3277</v>
      </c>
      <c r="AH8" s="255">
        <v>3500</v>
      </c>
      <c r="AI8" s="255">
        <v>3500</v>
      </c>
      <c r="AJ8" s="257">
        <v>3500</v>
      </c>
      <c r="AK8" s="262"/>
      <c r="AL8" s="262"/>
      <c r="AM8" s="262"/>
      <c r="AN8" s="262"/>
      <c r="AO8" s="262"/>
      <c r="AP8" s="262"/>
      <c r="AQ8" s="254">
        <f>+AJ8</f>
        <v>3500</v>
      </c>
      <c r="AR8" s="253">
        <f>+AQ8</f>
        <v>3500</v>
      </c>
      <c r="AT8" s="225"/>
      <c r="AV8" s="260" t="s">
        <v>729</v>
      </c>
      <c r="AW8" s="194"/>
      <c r="AX8" s="259">
        <v>65</v>
      </c>
      <c r="AY8" s="258">
        <v>215</v>
      </c>
      <c r="AZ8" s="258">
        <v>215</v>
      </c>
      <c r="BA8" s="258">
        <v>1100</v>
      </c>
      <c r="BB8" s="258">
        <v>1100</v>
      </c>
      <c r="BC8" s="258">
        <v>1422</v>
      </c>
      <c r="BD8" s="255">
        <v>1422</v>
      </c>
      <c r="BE8" s="255">
        <v>2877</v>
      </c>
      <c r="BF8" s="255">
        <v>2877</v>
      </c>
      <c r="BG8" s="255">
        <v>3115</v>
      </c>
      <c r="BH8" s="255">
        <v>3115</v>
      </c>
      <c r="BI8" s="257">
        <v>3115</v>
      </c>
      <c r="BJ8" s="262"/>
      <c r="BK8" s="262"/>
      <c r="BL8" s="262"/>
      <c r="BM8" s="262"/>
      <c r="BN8" s="262"/>
      <c r="BO8" s="262"/>
      <c r="BP8" s="254">
        <f>+BI8</f>
        <v>3115</v>
      </c>
      <c r="BQ8" s="253">
        <f>+BP8</f>
        <v>3115</v>
      </c>
      <c r="BS8" s="225"/>
      <c r="BU8" s="261" t="s">
        <v>729</v>
      </c>
      <c r="BV8" s="3"/>
      <c r="BW8" s="259">
        <v>65</v>
      </c>
      <c r="BX8" s="258">
        <v>215</v>
      </c>
      <c r="BY8" s="258">
        <v>215</v>
      </c>
      <c r="BZ8" s="258">
        <v>1100</v>
      </c>
      <c r="CA8" s="258">
        <v>1100</v>
      </c>
      <c r="CB8" s="258">
        <v>1428</v>
      </c>
      <c r="CC8" s="255">
        <v>1428</v>
      </c>
      <c r="CD8" s="255">
        <v>3084</v>
      </c>
      <c r="CE8" s="255">
        <v>3084</v>
      </c>
      <c r="CF8" s="255">
        <v>3998</v>
      </c>
      <c r="CG8" s="255">
        <v>3998</v>
      </c>
      <c r="CH8" s="257">
        <f>+CG8</f>
        <v>3998</v>
      </c>
      <c r="CI8" s="262"/>
      <c r="CJ8" s="262"/>
      <c r="CK8" s="262"/>
      <c r="CL8" s="262"/>
      <c r="CM8" s="262"/>
      <c r="CN8" s="262"/>
      <c r="CO8" s="254">
        <f>+CH8</f>
        <v>3998</v>
      </c>
      <c r="CP8" s="253">
        <f>+CO8</f>
        <v>3998</v>
      </c>
      <c r="CR8" s="225"/>
      <c r="CT8" s="261" t="s">
        <v>729</v>
      </c>
      <c r="CU8" s="3"/>
      <c r="CV8" s="259">
        <v>65</v>
      </c>
      <c r="CW8" s="258">
        <v>215</v>
      </c>
      <c r="CX8" s="258">
        <v>215</v>
      </c>
      <c r="CY8" s="258">
        <v>1100</v>
      </c>
      <c r="CZ8" s="258">
        <v>1100</v>
      </c>
      <c r="DA8" s="258">
        <v>1420</v>
      </c>
      <c r="DB8" s="255">
        <v>1420</v>
      </c>
      <c r="DC8" s="255">
        <v>2935</v>
      </c>
      <c r="DD8" s="255">
        <v>2935</v>
      </c>
      <c r="DE8" s="255">
        <v>3792</v>
      </c>
      <c r="DF8" s="255">
        <v>3792</v>
      </c>
      <c r="DG8" s="257">
        <v>3792</v>
      </c>
      <c r="DH8" s="262"/>
      <c r="DI8" s="262"/>
      <c r="DJ8" s="262"/>
      <c r="DK8" s="262"/>
      <c r="DL8" s="262"/>
      <c r="DM8" s="262"/>
      <c r="DN8" s="254">
        <f>+DG8</f>
        <v>3792</v>
      </c>
      <c r="DO8" s="253">
        <f>+DN8</f>
        <v>3792</v>
      </c>
      <c r="DQ8" s="225"/>
      <c r="DS8" s="261" t="s">
        <v>729</v>
      </c>
      <c r="DT8" s="3"/>
      <c r="DU8" s="259">
        <v>65</v>
      </c>
      <c r="DV8" s="258">
        <v>215</v>
      </c>
      <c r="DW8" s="258">
        <v>215</v>
      </c>
      <c r="DX8" s="258">
        <v>1100</v>
      </c>
      <c r="DY8" s="258">
        <v>1100</v>
      </c>
      <c r="DZ8" s="258">
        <v>1434</v>
      </c>
      <c r="EA8" s="255">
        <v>1434</v>
      </c>
      <c r="EB8" s="255">
        <v>3002</v>
      </c>
      <c r="EC8" s="255">
        <v>3002</v>
      </c>
      <c r="ED8" s="255">
        <v>3706</v>
      </c>
      <c r="EE8" s="255">
        <v>3706</v>
      </c>
      <c r="EF8" s="257">
        <f>+EE8</f>
        <v>3706</v>
      </c>
      <c r="EG8" s="262"/>
      <c r="EH8" s="262"/>
      <c r="EI8" s="262"/>
      <c r="EJ8" s="262"/>
      <c r="EK8" s="262"/>
      <c r="EL8" s="262"/>
      <c r="EM8" s="254">
        <f>+EF8</f>
        <v>3706</v>
      </c>
      <c r="EN8" s="253">
        <f>+EM8</f>
        <v>3706</v>
      </c>
      <c r="EP8" s="225"/>
      <c r="ER8" s="261" t="s">
        <v>729</v>
      </c>
      <c r="ES8" s="3"/>
      <c r="ET8" s="259">
        <v>65</v>
      </c>
      <c r="EU8" s="258">
        <v>200</v>
      </c>
      <c r="EV8" s="258">
        <v>200</v>
      </c>
      <c r="EW8" s="258">
        <v>1100</v>
      </c>
      <c r="EX8" s="258">
        <v>1100</v>
      </c>
      <c r="EY8" s="258">
        <v>1416</v>
      </c>
      <c r="EZ8" s="255">
        <v>1416</v>
      </c>
      <c r="FA8" s="255">
        <v>2793</v>
      </c>
      <c r="FB8" s="255">
        <v>2793</v>
      </c>
      <c r="FC8" s="255">
        <v>4078</v>
      </c>
      <c r="FD8" s="255">
        <v>4078</v>
      </c>
      <c r="FE8" s="255">
        <v>4422</v>
      </c>
      <c r="FF8" s="255">
        <v>4422</v>
      </c>
      <c r="FG8" s="257">
        <v>4422</v>
      </c>
      <c r="FH8" s="262"/>
      <c r="FI8" s="262"/>
      <c r="FJ8" s="262"/>
      <c r="FK8" s="262"/>
      <c r="FL8" s="254">
        <v>4422</v>
      </c>
      <c r="FM8" s="253">
        <f>+FL8</f>
        <v>4422</v>
      </c>
      <c r="FO8" s="225"/>
      <c r="FQ8" s="261" t="s">
        <v>729</v>
      </c>
      <c r="FR8" s="3"/>
      <c r="FS8" s="259">
        <v>65</v>
      </c>
      <c r="FT8" s="258">
        <v>215</v>
      </c>
      <c r="FU8" s="258">
        <v>215</v>
      </c>
      <c r="FV8" s="258">
        <v>1100</v>
      </c>
      <c r="FW8" s="258">
        <v>1100</v>
      </c>
      <c r="FX8" s="258">
        <v>1420</v>
      </c>
      <c r="FY8" s="255">
        <v>1420</v>
      </c>
      <c r="FZ8" s="255">
        <v>2515</v>
      </c>
      <c r="GA8" s="255">
        <v>2515</v>
      </c>
      <c r="GB8" s="255">
        <v>3578</v>
      </c>
      <c r="GC8" s="255">
        <v>3578</v>
      </c>
      <c r="GD8" s="255">
        <v>3830</v>
      </c>
      <c r="GE8" s="255">
        <v>3830</v>
      </c>
      <c r="GF8" s="257">
        <v>3830</v>
      </c>
      <c r="GG8" s="262"/>
      <c r="GH8" s="262"/>
      <c r="GI8" s="262"/>
      <c r="GJ8" s="262"/>
      <c r="GK8" s="254">
        <v>3830</v>
      </c>
      <c r="GL8" s="253">
        <f>+GK8</f>
        <v>3830</v>
      </c>
      <c r="GN8" s="225"/>
      <c r="GP8" s="261" t="s">
        <v>729</v>
      </c>
      <c r="GQ8" s="3"/>
      <c r="GR8" s="259">
        <v>65</v>
      </c>
      <c r="GS8" s="258">
        <v>215</v>
      </c>
      <c r="GT8" s="258">
        <v>215</v>
      </c>
      <c r="GU8" s="258">
        <v>1100</v>
      </c>
      <c r="GV8" s="258">
        <v>1100</v>
      </c>
      <c r="GW8" s="258">
        <v>1416</v>
      </c>
      <c r="GX8" s="255">
        <v>1416</v>
      </c>
      <c r="GY8" s="255">
        <v>2615</v>
      </c>
      <c r="GZ8" s="255">
        <v>2615</v>
      </c>
      <c r="HA8" s="255">
        <v>3828</v>
      </c>
      <c r="HB8" s="255">
        <v>3828</v>
      </c>
      <c r="HC8" s="255">
        <v>4100</v>
      </c>
      <c r="HD8" s="255">
        <v>4100</v>
      </c>
      <c r="HE8" s="257">
        <v>4100</v>
      </c>
      <c r="HF8" s="262"/>
      <c r="HG8" s="262"/>
      <c r="HH8" s="262"/>
      <c r="HI8" s="262"/>
      <c r="HJ8" s="254">
        <v>4100</v>
      </c>
      <c r="HK8" s="253">
        <f>+HJ8</f>
        <v>4100</v>
      </c>
      <c r="HM8" s="225"/>
      <c r="HO8" s="261" t="s">
        <v>729</v>
      </c>
      <c r="HP8" s="3"/>
      <c r="HQ8" s="259">
        <v>65</v>
      </c>
      <c r="HR8" s="258">
        <v>215</v>
      </c>
      <c r="HS8" s="258">
        <v>215</v>
      </c>
      <c r="HT8" s="258">
        <v>1100</v>
      </c>
      <c r="HU8" s="258">
        <v>1100</v>
      </c>
      <c r="HV8" s="258">
        <v>1422</v>
      </c>
      <c r="HW8" s="255">
        <v>1422</v>
      </c>
      <c r="HX8" s="255">
        <v>2457</v>
      </c>
      <c r="HY8" s="255">
        <v>2457</v>
      </c>
      <c r="HZ8" s="255">
        <v>3366</v>
      </c>
      <c r="IA8" s="255">
        <v>3366</v>
      </c>
      <c r="IB8" s="255">
        <v>4149</v>
      </c>
      <c r="IC8" s="255">
        <v>4149</v>
      </c>
      <c r="ID8" s="257"/>
      <c r="IE8" s="262"/>
      <c r="IF8" s="262"/>
      <c r="IG8" s="262"/>
      <c r="IH8" s="262"/>
      <c r="II8" s="254">
        <f>+IC8</f>
        <v>4149</v>
      </c>
      <c r="IJ8" s="253">
        <f>+II8</f>
        <v>4149</v>
      </c>
      <c r="IL8" s="225"/>
      <c r="IN8" s="261" t="s">
        <v>729</v>
      </c>
      <c r="IO8" s="3"/>
      <c r="IP8" s="259"/>
      <c r="IQ8" s="258"/>
      <c r="IR8" s="258"/>
      <c r="IS8" s="258"/>
      <c r="IT8" s="258"/>
      <c r="IU8" s="258"/>
      <c r="IV8" s="255"/>
      <c r="IW8" s="255"/>
      <c r="IX8" s="256"/>
      <c r="IY8" s="256"/>
      <c r="IZ8" s="256"/>
      <c r="JA8" s="256"/>
      <c r="JB8" s="256"/>
      <c r="JC8" s="256"/>
      <c r="JD8" s="256"/>
      <c r="JE8" s="256"/>
      <c r="JF8" s="256"/>
      <c r="JG8" s="256"/>
      <c r="JH8" s="254">
        <v>2646</v>
      </c>
      <c r="JI8" s="253">
        <f>+JH8</f>
        <v>2646</v>
      </c>
      <c r="JK8" s="225"/>
      <c r="JM8" s="261" t="s">
        <v>729</v>
      </c>
      <c r="JN8" s="3"/>
      <c r="JO8" s="259"/>
      <c r="JP8" s="258"/>
      <c r="JQ8" s="258"/>
      <c r="JR8" s="258"/>
      <c r="JS8" s="258"/>
      <c r="JT8" s="258"/>
      <c r="JU8" s="255"/>
      <c r="JV8" s="255"/>
      <c r="JW8" s="256"/>
      <c r="JX8" s="256"/>
      <c r="JY8" s="256"/>
      <c r="JZ8" s="256"/>
      <c r="KA8" s="256"/>
      <c r="KB8" s="256"/>
      <c r="KC8" s="256"/>
      <c r="KD8" s="256"/>
      <c r="KE8" s="256"/>
      <c r="KF8" s="256"/>
      <c r="KG8" s="254">
        <v>3168</v>
      </c>
      <c r="KH8" s="253">
        <f>+KG8</f>
        <v>3168</v>
      </c>
      <c r="KJ8" s="225"/>
      <c r="KL8" s="261" t="s">
        <v>729</v>
      </c>
      <c r="KM8" s="3"/>
      <c r="KN8" s="259"/>
      <c r="KO8" s="258"/>
      <c r="KP8" s="258"/>
      <c r="KQ8" s="258"/>
      <c r="KR8" s="258"/>
      <c r="KS8" s="258"/>
      <c r="KT8" s="255"/>
      <c r="KU8" s="255"/>
      <c r="KV8" s="256"/>
      <c r="KW8" s="256"/>
      <c r="KX8" s="256"/>
      <c r="KY8" s="256"/>
      <c r="KZ8" s="256"/>
      <c r="LA8" s="256"/>
      <c r="LB8" s="256"/>
      <c r="LC8" s="256"/>
      <c r="LD8" s="256"/>
      <c r="LE8" s="256"/>
      <c r="LF8" s="254">
        <v>2645</v>
      </c>
      <c r="LG8" s="253">
        <f>+LF8</f>
        <v>2645</v>
      </c>
      <c r="LI8" s="225"/>
      <c r="LK8" s="261" t="s">
        <v>729</v>
      </c>
      <c r="LL8" s="3"/>
      <c r="LM8" s="259"/>
      <c r="LN8" s="258"/>
      <c r="LO8" s="258"/>
      <c r="LP8" s="258"/>
      <c r="LQ8" s="258"/>
      <c r="LR8" s="258"/>
      <c r="LS8" s="255"/>
      <c r="LT8" s="255"/>
      <c r="LU8" s="256"/>
      <c r="LV8" s="256"/>
      <c r="LW8" s="256"/>
      <c r="LX8" s="256"/>
      <c r="LY8" s="256"/>
      <c r="LZ8" s="256"/>
      <c r="MA8" s="256"/>
      <c r="MB8" s="256"/>
      <c r="MC8" s="256"/>
      <c r="MD8" s="256"/>
      <c r="ME8" s="254">
        <v>2827</v>
      </c>
      <c r="MF8" s="253">
        <f>+ME8</f>
        <v>2827</v>
      </c>
      <c r="MH8" s="225"/>
      <c r="MJ8" s="261" t="s">
        <v>729</v>
      </c>
      <c r="MK8" s="3"/>
      <c r="ML8" s="259"/>
      <c r="MM8" s="258"/>
      <c r="MN8" s="258"/>
      <c r="MO8" s="258"/>
      <c r="MP8" s="258"/>
      <c r="MQ8" s="258"/>
      <c r="MR8" s="255"/>
      <c r="MS8" s="255"/>
      <c r="MT8" s="256"/>
      <c r="MU8" s="256"/>
      <c r="MV8" s="256"/>
      <c r="MW8" s="256"/>
      <c r="MX8" s="256"/>
      <c r="MY8" s="256"/>
      <c r="MZ8" s="256"/>
      <c r="NA8" s="256"/>
      <c r="NB8" s="256"/>
      <c r="NC8" s="256"/>
      <c r="ND8" s="254">
        <v>3336</v>
      </c>
      <c r="NE8" s="253">
        <f>+ND8</f>
        <v>3336</v>
      </c>
      <c r="NG8" s="225"/>
      <c r="NI8" s="260" t="s">
        <v>729</v>
      </c>
      <c r="NJ8" s="194"/>
      <c r="NK8" s="259">
        <v>65</v>
      </c>
      <c r="NL8" s="258">
        <v>200</v>
      </c>
      <c r="NM8" s="258">
        <f>+NL8</f>
        <v>200</v>
      </c>
      <c r="NN8" s="258">
        <v>1040</v>
      </c>
      <c r="NO8" s="258">
        <f>+NN8-240</f>
        <v>800</v>
      </c>
      <c r="NP8" s="258">
        <v>1040</v>
      </c>
      <c r="NQ8" s="258">
        <f>+NP8</f>
        <v>1040</v>
      </c>
      <c r="NR8" s="258">
        <v>1375</v>
      </c>
      <c r="NS8" s="255">
        <f>+NR8-200</f>
        <v>1175</v>
      </c>
      <c r="NT8" s="255">
        <v>1375</v>
      </c>
      <c r="NU8" s="255">
        <f>+NT8</f>
        <v>1375</v>
      </c>
      <c r="NV8" s="255">
        <v>3277</v>
      </c>
      <c r="NW8" s="255">
        <f>+NV8-200</f>
        <v>3077</v>
      </c>
      <c r="NX8" s="255">
        <f>+NV8</f>
        <v>3277</v>
      </c>
      <c r="NY8" s="257">
        <f>+NX8</f>
        <v>3277</v>
      </c>
      <c r="NZ8" s="257">
        <v>3500</v>
      </c>
      <c r="OA8" s="256">
        <f>+NZ8</f>
        <v>3500</v>
      </c>
      <c r="OB8" s="255">
        <f>+NZ8</f>
        <v>3500</v>
      </c>
      <c r="OC8" s="254">
        <f>+OB8</f>
        <v>3500</v>
      </c>
      <c r="OD8" s="253">
        <f>+OC8</f>
        <v>3500</v>
      </c>
      <c r="OF8" s="225"/>
      <c r="OH8" s="260" t="s">
        <v>729</v>
      </c>
      <c r="OI8" s="194"/>
      <c r="OJ8" s="259">
        <v>65</v>
      </c>
      <c r="OK8" s="258">
        <v>215</v>
      </c>
      <c r="OL8" s="258">
        <f>+OK8</f>
        <v>215</v>
      </c>
      <c r="OM8" s="258">
        <v>1100</v>
      </c>
      <c r="ON8" s="258">
        <v>900</v>
      </c>
      <c r="OO8" s="258">
        <f>+OM8</f>
        <v>1100</v>
      </c>
      <c r="OP8" s="258">
        <f>+OO8</f>
        <v>1100</v>
      </c>
      <c r="OQ8" s="258">
        <v>1422</v>
      </c>
      <c r="OR8" s="255">
        <f>+OQ8-200</f>
        <v>1222</v>
      </c>
      <c r="OS8" s="255">
        <f>+OQ8</f>
        <v>1422</v>
      </c>
      <c r="OT8" s="255">
        <f>+OS8</f>
        <v>1422</v>
      </c>
      <c r="OU8" s="255">
        <v>2877</v>
      </c>
      <c r="OV8" s="255">
        <f>+OU8-200</f>
        <v>2677</v>
      </c>
      <c r="OW8" s="255">
        <f>+OU8</f>
        <v>2877</v>
      </c>
      <c r="OX8" s="257">
        <f>+OW8</f>
        <v>2877</v>
      </c>
      <c r="OY8" s="257">
        <v>3115</v>
      </c>
      <c r="OZ8" s="256">
        <f>+OY8</f>
        <v>3115</v>
      </c>
      <c r="PA8" s="255">
        <f>+OY8</f>
        <v>3115</v>
      </c>
      <c r="PB8" s="254">
        <f>+PA8</f>
        <v>3115</v>
      </c>
      <c r="PC8" s="253">
        <f>+PB8</f>
        <v>3115</v>
      </c>
      <c r="PE8" s="225"/>
      <c r="PG8" s="260" t="s">
        <v>729</v>
      </c>
      <c r="PH8" s="194"/>
      <c r="PI8" s="259">
        <v>65</v>
      </c>
      <c r="PJ8" s="258">
        <v>215</v>
      </c>
      <c r="PK8" s="258">
        <f>+PJ8</f>
        <v>215</v>
      </c>
      <c r="PL8" s="258">
        <v>1100</v>
      </c>
      <c r="PM8" s="258">
        <v>800</v>
      </c>
      <c r="PN8" s="258">
        <f>+PL8</f>
        <v>1100</v>
      </c>
      <c r="PO8" s="258">
        <f>+PN8</f>
        <v>1100</v>
      </c>
      <c r="PP8" s="258">
        <v>1428</v>
      </c>
      <c r="PQ8" s="255">
        <f>+PP8-200</f>
        <v>1228</v>
      </c>
      <c r="PR8" s="255">
        <f>+PP8</f>
        <v>1428</v>
      </c>
      <c r="PS8" s="255">
        <f>+PR8</f>
        <v>1428</v>
      </c>
      <c r="PT8" s="255">
        <v>3084</v>
      </c>
      <c r="PU8" s="255">
        <f>+PT8-200</f>
        <v>2884</v>
      </c>
      <c r="PV8" s="255">
        <f>+PT8</f>
        <v>3084</v>
      </c>
      <c r="PW8" s="257">
        <f>+PV8</f>
        <v>3084</v>
      </c>
      <c r="PX8" s="257">
        <v>3998</v>
      </c>
      <c r="PY8" s="256">
        <f>+PX8</f>
        <v>3998</v>
      </c>
      <c r="PZ8" s="255">
        <f>+PX8</f>
        <v>3998</v>
      </c>
      <c r="QA8" s="254">
        <f>+PZ8</f>
        <v>3998</v>
      </c>
      <c r="QB8" s="253">
        <f>+QA8</f>
        <v>3998</v>
      </c>
      <c r="QD8" s="225"/>
      <c r="QF8" s="260" t="s">
        <v>729</v>
      </c>
      <c r="QG8" s="194"/>
      <c r="QH8" s="259">
        <v>65</v>
      </c>
      <c r="QI8" s="258">
        <v>215</v>
      </c>
      <c r="QJ8" s="258">
        <f>+QI8</f>
        <v>215</v>
      </c>
      <c r="QK8" s="258">
        <v>1100</v>
      </c>
      <c r="QL8" s="258">
        <v>900</v>
      </c>
      <c r="QM8" s="258">
        <f>+QK8</f>
        <v>1100</v>
      </c>
      <c r="QN8" s="258">
        <f>+QM8</f>
        <v>1100</v>
      </c>
      <c r="QO8" s="258">
        <v>1420</v>
      </c>
      <c r="QP8" s="255">
        <f>+QO8-200</f>
        <v>1220</v>
      </c>
      <c r="QQ8" s="255">
        <f>+QO8</f>
        <v>1420</v>
      </c>
      <c r="QR8" s="255">
        <f>+QQ8</f>
        <v>1420</v>
      </c>
      <c r="QS8" s="255">
        <v>2935</v>
      </c>
      <c r="QT8" s="255">
        <f>+QS8-200</f>
        <v>2735</v>
      </c>
      <c r="QU8" s="255">
        <f>+QS8</f>
        <v>2935</v>
      </c>
      <c r="QV8" s="257">
        <f>+QU8</f>
        <v>2935</v>
      </c>
      <c r="QW8" s="257">
        <v>3792</v>
      </c>
      <c r="QX8" s="256">
        <f>+QW8</f>
        <v>3792</v>
      </c>
      <c r="QY8" s="255">
        <f>+QW8</f>
        <v>3792</v>
      </c>
      <c r="QZ8" s="254">
        <f>+QY8</f>
        <v>3792</v>
      </c>
      <c r="RA8" s="253">
        <f>+QZ8</f>
        <v>3792</v>
      </c>
      <c r="RC8" s="225"/>
      <c r="RE8" s="260" t="s">
        <v>729</v>
      </c>
      <c r="RF8" s="194"/>
      <c r="RG8" s="259">
        <v>65</v>
      </c>
      <c r="RH8" s="258">
        <v>215</v>
      </c>
      <c r="RI8" s="258">
        <f>+RH8</f>
        <v>215</v>
      </c>
      <c r="RJ8" s="258">
        <v>1100</v>
      </c>
      <c r="RK8" s="258">
        <v>800</v>
      </c>
      <c r="RL8" s="258">
        <f>+RJ8</f>
        <v>1100</v>
      </c>
      <c r="RM8" s="258">
        <f>+RL8</f>
        <v>1100</v>
      </c>
      <c r="RN8" s="258">
        <v>1434</v>
      </c>
      <c r="RO8" s="255">
        <f>+RN8-200</f>
        <v>1234</v>
      </c>
      <c r="RP8" s="255">
        <f>+RN8</f>
        <v>1434</v>
      </c>
      <c r="RQ8" s="255">
        <f>+RP8</f>
        <v>1434</v>
      </c>
      <c r="RR8" s="255">
        <v>3002</v>
      </c>
      <c r="RS8" s="255">
        <f>+RR8-200</f>
        <v>2802</v>
      </c>
      <c r="RT8" s="255">
        <f>+RR8</f>
        <v>3002</v>
      </c>
      <c r="RU8" s="257">
        <f>+RT8</f>
        <v>3002</v>
      </c>
      <c r="RV8" s="257">
        <v>3706</v>
      </c>
      <c r="RW8" s="256">
        <f>+RV8</f>
        <v>3706</v>
      </c>
      <c r="RX8" s="255">
        <f>+RV8</f>
        <v>3706</v>
      </c>
      <c r="RY8" s="254">
        <f>+RX8</f>
        <v>3706</v>
      </c>
      <c r="RZ8" s="253">
        <f>+RY8</f>
        <v>3706</v>
      </c>
      <c r="SB8" s="225"/>
      <c r="SD8" s="260" t="s">
        <v>729</v>
      </c>
      <c r="SE8" s="194"/>
      <c r="SF8" s="259">
        <v>65</v>
      </c>
      <c r="SG8" s="258">
        <v>200</v>
      </c>
      <c r="SH8" s="258">
        <f>+SG8</f>
        <v>200</v>
      </c>
      <c r="SI8" s="258">
        <v>1100</v>
      </c>
      <c r="SJ8" s="258">
        <v>900</v>
      </c>
      <c r="SK8" s="258">
        <f>+SI8</f>
        <v>1100</v>
      </c>
      <c r="SL8" s="258">
        <f>+SK8</f>
        <v>1100</v>
      </c>
      <c r="SM8" s="258">
        <v>1416</v>
      </c>
      <c r="SN8" s="255">
        <v>1416</v>
      </c>
      <c r="SO8" s="255">
        <v>2793</v>
      </c>
      <c r="SP8" s="255">
        <f>+SO8</f>
        <v>2793</v>
      </c>
      <c r="SQ8" s="255">
        <v>4078</v>
      </c>
      <c r="SR8" s="255">
        <f>+SQ8-200</f>
        <v>3878</v>
      </c>
      <c r="SS8" s="255">
        <f>+SQ8</f>
        <v>4078</v>
      </c>
      <c r="ST8" s="257">
        <f>+SS8</f>
        <v>4078</v>
      </c>
      <c r="SU8" s="257">
        <v>4422</v>
      </c>
      <c r="SV8" s="256">
        <f>+SU8</f>
        <v>4422</v>
      </c>
      <c r="SW8" s="255">
        <f>+SU8</f>
        <v>4422</v>
      </c>
      <c r="SX8" s="254">
        <f>+SW8</f>
        <v>4422</v>
      </c>
      <c r="SY8" s="253">
        <f>+SX8</f>
        <v>4422</v>
      </c>
      <c r="TA8" s="225"/>
      <c r="TC8" s="260" t="s">
        <v>729</v>
      </c>
      <c r="TD8" s="194"/>
      <c r="TE8" s="259">
        <v>65</v>
      </c>
      <c r="TF8" s="258">
        <v>215</v>
      </c>
      <c r="TG8" s="258">
        <f>+TF8</f>
        <v>215</v>
      </c>
      <c r="TH8" s="258">
        <v>1100</v>
      </c>
      <c r="TI8" s="258">
        <v>900</v>
      </c>
      <c r="TJ8" s="258">
        <f>+TH8</f>
        <v>1100</v>
      </c>
      <c r="TK8" s="258">
        <f>+TJ8</f>
        <v>1100</v>
      </c>
      <c r="TL8" s="258">
        <v>1420</v>
      </c>
      <c r="TM8" s="255">
        <f>+TL8</f>
        <v>1420</v>
      </c>
      <c r="TN8" s="255">
        <v>2515</v>
      </c>
      <c r="TO8" s="255">
        <f>+TN8</f>
        <v>2515</v>
      </c>
      <c r="TP8" s="255">
        <v>3578</v>
      </c>
      <c r="TQ8" s="255">
        <f>+TP8-200</f>
        <v>3378</v>
      </c>
      <c r="TR8" s="255">
        <f>+TP8</f>
        <v>3578</v>
      </c>
      <c r="TS8" s="257">
        <f>+TR8</f>
        <v>3578</v>
      </c>
      <c r="TT8" s="257">
        <v>3830</v>
      </c>
      <c r="TU8" s="256">
        <f>+TT8</f>
        <v>3830</v>
      </c>
      <c r="TV8" s="255">
        <f>+TT8</f>
        <v>3830</v>
      </c>
      <c r="TW8" s="254">
        <f>+TV8</f>
        <v>3830</v>
      </c>
      <c r="TX8" s="253">
        <f>+TW8</f>
        <v>3830</v>
      </c>
      <c r="TZ8" s="225"/>
      <c r="UB8" s="260" t="s">
        <v>729</v>
      </c>
      <c r="UC8" s="194"/>
      <c r="UD8" s="259">
        <v>65</v>
      </c>
      <c r="UE8" s="258">
        <v>215</v>
      </c>
      <c r="UF8" s="258">
        <f>+UE8</f>
        <v>215</v>
      </c>
      <c r="UG8" s="258">
        <v>1100</v>
      </c>
      <c r="UH8" s="258">
        <v>900</v>
      </c>
      <c r="UI8" s="258">
        <f>+UG8</f>
        <v>1100</v>
      </c>
      <c r="UJ8" s="258">
        <f>+UI8</f>
        <v>1100</v>
      </c>
      <c r="UK8" s="258">
        <v>1416</v>
      </c>
      <c r="UL8" s="255">
        <f>+UK8</f>
        <v>1416</v>
      </c>
      <c r="UM8" s="255">
        <v>2615</v>
      </c>
      <c r="UN8" s="255">
        <f>+UM8</f>
        <v>2615</v>
      </c>
      <c r="UO8" s="255">
        <v>3828</v>
      </c>
      <c r="UP8" s="255">
        <f>+UO8-200</f>
        <v>3628</v>
      </c>
      <c r="UQ8" s="255">
        <f>+UO8</f>
        <v>3828</v>
      </c>
      <c r="UR8" s="257">
        <f>+UQ8</f>
        <v>3828</v>
      </c>
      <c r="US8" s="257">
        <v>4100</v>
      </c>
      <c r="UT8" s="256">
        <f>+US8</f>
        <v>4100</v>
      </c>
      <c r="UU8" s="255">
        <f>+US8</f>
        <v>4100</v>
      </c>
      <c r="UV8" s="254">
        <f>+UU8</f>
        <v>4100</v>
      </c>
      <c r="UW8" s="253">
        <f>+UV8</f>
        <v>4100</v>
      </c>
      <c r="UY8" s="225"/>
      <c r="VA8" s="260" t="s">
        <v>729</v>
      </c>
      <c r="VB8" s="194"/>
      <c r="VC8" s="259">
        <v>65</v>
      </c>
      <c r="VD8" s="258">
        <v>215</v>
      </c>
      <c r="VE8" s="258">
        <f>+VD8</f>
        <v>215</v>
      </c>
      <c r="VF8" s="258">
        <v>1100</v>
      </c>
      <c r="VG8" s="258">
        <v>900</v>
      </c>
      <c r="VH8" s="258">
        <f>+VF8</f>
        <v>1100</v>
      </c>
      <c r="VI8" s="258">
        <f>+VH8</f>
        <v>1100</v>
      </c>
      <c r="VJ8" s="258">
        <v>1422</v>
      </c>
      <c r="VK8" s="255">
        <f>+VJ8</f>
        <v>1422</v>
      </c>
      <c r="VL8" s="255">
        <v>2457</v>
      </c>
      <c r="VM8" s="255">
        <f>+VL8</f>
        <v>2457</v>
      </c>
      <c r="VN8" s="255">
        <v>3866</v>
      </c>
      <c r="VO8" s="255">
        <f>+VN8-200</f>
        <v>3666</v>
      </c>
      <c r="VP8" s="255">
        <f>+VN8</f>
        <v>3866</v>
      </c>
      <c r="VQ8" s="257">
        <f>+VP8</f>
        <v>3866</v>
      </c>
      <c r="VR8" s="257">
        <v>4149</v>
      </c>
      <c r="VS8" s="256">
        <f>+VR8</f>
        <v>4149</v>
      </c>
      <c r="VT8" s="255">
        <f>+VR8</f>
        <v>4149</v>
      </c>
      <c r="VU8" s="254">
        <f>+VT8</f>
        <v>4149</v>
      </c>
      <c r="VV8" s="253">
        <f>+VU8</f>
        <v>4149</v>
      </c>
    </row>
    <row r="9" spans="2:596">
      <c r="G9" s="225"/>
      <c r="I9" s="252"/>
      <c r="J9" s="252"/>
      <c r="K9" s="252"/>
      <c r="L9" s="252"/>
      <c r="M9" s="252"/>
      <c r="N9" s="252"/>
      <c r="O9" s="252"/>
      <c r="P9" s="251" t="s">
        <v>728</v>
      </c>
      <c r="Q9" s="251" t="s">
        <v>727</v>
      </c>
      <c r="R9" s="250" t="s">
        <v>726</v>
      </c>
      <c r="S9" s="250" t="s">
        <v>725</v>
      </c>
      <c r="U9" s="225"/>
      <c r="W9" s="247" t="s">
        <v>724</v>
      </c>
      <c r="X9" s="3"/>
      <c r="Y9" s="246"/>
      <c r="Z9" s="245">
        <f>+Z8-Y8</f>
        <v>135</v>
      </c>
      <c r="AA9" s="249"/>
      <c r="AB9" s="245">
        <f>+AB8-AA8</f>
        <v>840</v>
      </c>
      <c r="AC9" s="249"/>
      <c r="AD9" s="245">
        <f>+AD8-AC8</f>
        <v>335</v>
      </c>
      <c r="AE9" s="243"/>
      <c r="AF9" s="245">
        <f>+AF8-AE8</f>
        <v>1902</v>
      </c>
      <c r="AG9" s="243"/>
      <c r="AH9" s="245">
        <f>+AH8-AG8</f>
        <v>223</v>
      </c>
      <c r="AI9" s="243"/>
      <c r="AJ9" s="245"/>
      <c r="AK9" s="248"/>
      <c r="AL9" s="248"/>
      <c r="AM9" s="248"/>
      <c r="AN9" s="248"/>
      <c r="AO9" s="248"/>
      <c r="AP9" s="248"/>
      <c r="AQ9" s="242"/>
      <c r="AR9" s="241"/>
      <c r="AT9" s="225"/>
      <c r="AV9" s="247" t="s">
        <v>724</v>
      </c>
      <c r="AW9" s="3"/>
      <c r="AX9" s="246"/>
      <c r="AY9" s="245">
        <f>+AY8-AX8</f>
        <v>150</v>
      </c>
      <c r="AZ9" s="245"/>
      <c r="BA9" s="245">
        <f>+BA8-AZ8</f>
        <v>885</v>
      </c>
      <c r="BB9" s="245"/>
      <c r="BC9" s="245">
        <f>+BC8-BB8</f>
        <v>322</v>
      </c>
      <c r="BD9" s="243"/>
      <c r="BE9" s="245">
        <f>+BE8-BD8</f>
        <v>1455</v>
      </c>
      <c r="BF9" s="243"/>
      <c r="BG9" s="245">
        <f>+BG8-BF8</f>
        <v>238</v>
      </c>
      <c r="BH9" s="243"/>
      <c r="BI9" s="245"/>
      <c r="BJ9" s="248"/>
      <c r="BK9" s="248"/>
      <c r="BL9" s="248"/>
      <c r="BM9" s="248"/>
      <c r="BN9" s="248"/>
      <c r="BO9" s="248"/>
      <c r="BP9" s="242"/>
      <c r="BQ9" s="241"/>
      <c r="BS9" s="225"/>
      <c r="BU9" s="247" t="s">
        <v>724</v>
      </c>
      <c r="BV9" s="3"/>
      <c r="BW9" s="246"/>
      <c r="BX9" s="245">
        <f>+BX8-BW8</f>
        <v>150</v>
      </c>
      <c r="BY9" s="245"/>
      <c r="BZ9" s="245">
        <f>+BZ8-BY8</f>
        <v>885</v>
      </c>
      <c r="CA9" s="245"/>
      <c r="CB9" s="245">
        <f>+CB8-CA8</f>
        <v>328</v>
      </c>
      <c r="CC9" s="243"/>
      <c r="CD9" s="245">
        <f>+CD8-CC8</f>
        <v>1656</v>
      </c>
      <c r="CE9" s="243"/>
      <c r="CF9" s="245">
        <f>+CF8-CE8</f>
        <v>914</v>
      </c>
      <c r="CG9" s="243"/>
      <c r="CH9" s="245"/>
      <c r="CI9" s="248"/>
      <c r="CJ9" s="248"/>
      <c r="CK9" s="248"/>
      <c r="CL9" s="248"/>
      <c r="CM9" s="248"/>
      <c r="CN9" s="248"/>
      <c r="CO9" s="242"/>
      <c r="CP9" s="241"/>
      <c r="CR9" s="225"/>
      <c r="CT9" s="247" t="s">
        <v>724</v>
      </c>
      <c r="CU9" s="3"/>
      <c r="CV9" s="246"/>
      <c r="CW9" s="245">
        <f>+CW8-CV8</f>
        <v>150</v>
      </c>
      <c r="CX9" s="245"/>
      <c r="CY9" s="245">
        <f>+CY8-CX8</f>
        <v>885</v>
      </c>
      <c r="CZ9" s="245"/>
      <c r="DA9" s="245">
        <f>+DA8-CZ8</f>
        <v>320</v>
      </c>
      <c r="DB9" s="243"/>
      <c r="DC9" s="245">
        <f>+DC8-DB8</f>
        <v>1515</v>
      </c>
      <c r="DD9" s="243"/>
      <c r="DE9" s="245">
        <f>+DE8-DD8</f>
        <v>857</v>
      </c>
      <c r="DF9" s="243"/>
      <c r="DG9" s="245"/>
      <c r="DH9" s="248"/>
      <c r="DI9" s="248"/>
      <c r="DJ9" s="248"/>
      <c r="DK9" s="248"/>
      <c r="DL9" s="248"/>
      <c r="DM9" s="248"/>
      <c r="DN9" s="242"/>
      <c r="DO9" s="241"/>
      <c r="DQ9" s="225"/>
      <c r="DS9" s="247" t="s">
        <v>724</v>
      </c>
      <c r="DT9" s="3"/>
      <c r="DU9" s="246"/>
      <c r="DV9" s="245">
        <f>+DV8-DU8</f>
        <v>150</v>
      </c>
      <c r="DW9" s="245"/>
      <c r="DX9" s="245">
        <f>+DX8-DW8</f>
        <v>885</v>
      </c>
      <c r="DY9" s="245"/>
      <c r="DZ9" s="245">
        <f>+DZ8-DY8</f>
        <v>334</v>
      </c>
      <c r="EA9" s="243"/>
      <c r="EB9" s="245">
        <f>+EB8-EA8</f>
        <v>1568</v>
      </c>
      <c r="EC9" s="243"/>
      <c r="ED9" s="245">
        <f>+ED8-EC8</f>
        <v>704</v>
      </c>
      <c r="EE9" s="243"/>
      <c r="EF9" s="245"/>
      <c r="EG9" s="248"/>
      <c r="EH9" s="248"/>
      <c r="EI9" s="248"/>
      <c r="EJ9" s="248"/>
      <c r="EK9" s="248"/>
      <c r="EL9" s="248"/>
      <c r="EM9" s="242"/>
      <c r="EN9" s="241"/>
      <c r="EP9" s="225"/>
      <c r="ER9" s="247" t="s">
        <v>724</v>
      </c>
      <c r="ES9" s="3"/>
      <c r="ET9" s="246"/>
      <c r="EU9" s="245">
        <f>+EU8-ET8</f>
        <v>135</v>
      </c>
      <c r="EV9" s="245"/>
      <c r="EW9" s="245">
        <f>+EW8-EV8</f>
        <v>900</v>
      </c>
      <c r="EX9" s="245"/>
      <c r="EY9" s="245">
        <f>+EY8-EX8</f>
        <v>316</v>
      </c>
      <c r="EZ9" s="243"/>
      <c r="FA9" s="245">
        <f>+FA8-EZ8</f>
        <v>1377</v>
      </c>
      <c r="FB9" s="243"/>
      <c r="FC9" s="245">
        <f>+FC8-FB8</f>
        <v>1285</v>
      </c>
      <c r="FD9" s="243"/>
      <c r="FE9" s="245">
        <f>+FE8-FD8</f>
        <v>344</v>
      </c>
      <c r="FF9" s="243"/>
      <c r="FG9" s="245"/>
      <c r="FH9" s="248"/>
      <c r="FI9" s="248"/>
      <c r="FJ9" s="248"/>
      <c r="FK9" s="248"/>
      <c r="FL9" s="242"/>
      <c r="FM9" s="241"/>
      <c r="FO9" s="225"/>
      <c r="FQ9" s="247" t="s">
        <v>724</v>
      </c>
      <c r="FR9" s="3"/>
      <c r="FS9" s="246"/>
      <c r="FT9" s="245">
        <f>+FT8-FS8</f>
        <v>150</v>
      </c>
      <c r="FU9" s="245"/>
      <c r="FV9" s="245">
        <f>+FV8-FU8</f>
        <v>885</v>
      </c>
      <c r="FW9" s="245"/>
      <c r="FX9" s="245">
        <f>+FX8-FW8</f>
        <v>320</v>
      </c>
      <c r="FY9" s="243"/>
      <c r="FZ9" s="245">
        <f>+FZ8-FY8</f>
        <v>1095</v>
      </c>
      <c r="GA9" s="243"/>
      <c r="GB9" s="245">
        <f>+GB8-GA8</f>
        <v>1063</v>
      </c>
      <c r="GC9" s="243"/>
      <c r="GD9" s="245">
        <f>+GD8-GC8</f>
        <v>252</v>
      </c>
      <c r="GE9" s="243"/>
      <c r="GF9" s="245"/>
      <c r="GG9" s="248"/>
      <c r="GH9" s="248"/>
      <c r="GI9" s="248"/>
      <c r="GJ9" s="248"/>
      <c r="GK9" s="242"/>
      <c r="GL9" s="241"/>
      <c r="GN9" s="225"/>
      <c r="GP9" s="247" t="s">
        <v>724</v>
      </c>
      <c r="GQ9" s="3"/>
      <c r="GR9" s="246"/>
      <c r="GS9" s="245">
        <f>+GS8-GR8</f>
        <v>150</v>
      </c>
      <c r="GT9" s="245"/>
      <c r="GU9" s="245">
        <f>+GU8-GT8</f>
        <v>885</v>
      </c>
      <c r="GV9" s="245"/>
      <c r="GW9" s="245">
        <f>+GW8-GV8</f>
        <v>316</v>
      </c>
      <c r="GX9" s="243"/>
      <c r="GY9" s="245">
        <f>+GY8-GX8</f>
        <v>1199</v>
      </c>
      <c r="GZ9" s="243"/>
      <c r="HA9" s="245">
        <f>+HA8-GZ8</f>
        <v>1213</v>
      </c>
      <c r="HB9" s="243"/>
      <c r="HC9" s="245">
        <f>+HC8-HB8</f>
        <v>272</v>
      </c>
      <c r="HD9" s="243"/>
      <c r="HE9" s="245"/>
      <c r="HF9" s="248"/>
      <c r="HG9" s="248"/>
      <c r="HH9" s="248"/>
      <c r="HI9" s="248"/>
      <c r="HJ9" s="242"/>
      <c r="HK9" s="241"/>
      <c r="HM9" s="225"/>
      <c r="HO9" s="247" t="s">
        <v>724</v>
      </c>
      <c r="HP9" s="3"/>
      <c r="HQ9" s="246"/>
      <c r="HR9" s="245">
        <f>+HR8-HQ8</f>
        <v>150</v>
      </c>
      <c r="HS9" s="245"/>
      <c r="HT9" s="245">
        <f>+HT8-HS8</f>
        <v>885</v>
      </c>
      <c r="HU9" s="245"/>
      <c r="HV9" s="245">
        <f>+HV8-HU8</f>
        <v>322</v>
      </c>
      <c r="HW9" s="243"/>
      <c r="HX9" s="245">
        <f>+HX8-HW8</f>
        <v>1035</v>
      </c>
      <c r="HY9" s="243"/>
      <c r="HZ9" s="245">
        <f>+HZ8-HY8</f>
        <v>909</v>
      </c>
      <c r="IA9" s="243"/>
      <c r="IB9" s="245">
        <f>+IB8-IA8</f>
        <v>783</v>
      </c>
      <c r="IC9" s="243"/>
      <c r="ID9" s="245"/>
      <c r="IE9" s="248"/>
      <c r="IF9" s="248"/>
      <c r="IG9" s="248"/>
      <c r="IH9" s="248"/>
      <c r="II9" s="242"/>
      <c r="IJ9" s="241"/>
      <c r="IL9" s="225"/>
      <c r="IN9" s="247" t="s">
        <v>724</v>
      </c>
      <c r="IO9" s="3"/>
      <c r="IP9" s="246"/>
      <c r="IQ9" s="245"/>
      <c r="IR9" s="245"/>
      <c r="IS9" s="245"/>
      <c r="IT9" s="245"/>
      <c r="IU9" s="245"/>
      <c r="IV9" s="243"/>
      <c r="IW9" s="245"/>
      <c r="IX9" s="248"/>
      <c r="IY9" s="248"/>
      <c r="IZ9" s="248"/>
      <c r="JA9" s="248"/>
      <c r="JB9" s="248"/>
      <c r="JC9" s="248"/>
      <c r="JD9" s="248"/>
      <c r="JE9" s="248"/>
      <c r="JF9" s="248"/>
      <c r="JG9" s="248"/>
      <c r="JH9" s="242"/>
      <c r="JI9" s="241"/>
      <c r="JK9" s="225"/>
      <c r="JM9" s="247" t="s">
        <v>724</v>
      </c>
      <c r="JN9" s="3"/>
      <c r="JO9" s="246"/>
      <c r="JP9" s="245"/>
      <c r="JQ9" s="245"/>
      <c r="JR9" s="245"/>
      <c r="JS9" s="245"/>
      <c r="JT9" s="245"/>
      <c r="JU9" s="243"/>
      <c r="JV9" s="245"/>
      <c r="JW9" s="248"/>
      <c r="JX9" s="248"/>
      <c r="JY9" s="248"/>
      <c r="JZ9" s="248"/>
      <c r="KA9" s="248"/>
      <c r="KB9" s="248"/>
      <c r="KC9" s="248"/>
      <c r="KD9" s="248"/>
      <c r="KE9" s="248"/>
      <c r="KF9" s="248"/>
      <c r="KG9" s="242"/>
      <c r="KH9" s="241"/>
      <c r="KJ9" s="225"/>
      <c r="KL9" s="247" t="s">
        <v>724</v>
      </c>
      <c r="KM9" s="3"/>
      <c r="KN9" s="246"/>
      <c r="KO9" s="245"/>
      <c r="KP9" s="245"/>
      <c r="KQ9" s="245"/>
      <c r="KR9" s="245"/>
      <c r="KS9" s="245"/>
      <c r="KT9" s="243"/>
      <c r="KU9" s="245"/>
      <c r="KV9" s="248"/>
      <c r="KW9" s="248"/>
      <c r="KX9" s="248"/>
      <c r="KY9" s="248"/>
      <c r="KZ9" s="248"/>
      <c r="LA9" s="248"/>
      <c r="LB9" s="248"/>
      <c r="LC9" s="248"/>
      <c r="LD9" s="248"/>
      <c r="LE9" s="248"/>
      <c r="LF9" s="242"/>
      <c r="LG9" s="241"/>
      <c r="LI9" s="225"/>
      <c r="LK9" s="247" t="s">
        <v>724</v>
      </c>
      <c r="LL9" s="3"/>
      <c r="LM9" s="246"/>
      <c r="LN9" s="245"/>
      <c r="LO9" s="245"/>
      <c r="LP9" s="245"/>
      <c r="LQ9" s="245"/>
      <c r="LR9" s="245"/>
      <c r="LS9" s="243"/>
      <c r="LT9" s="245"/>
      <c r="LU9" s="248"/>
      <c r="LV9" s="248"/>
      <c r="LW9" s="248"/>
      <c r="LX9" s="248"/>
      <c r="LY9" s="248"/>
      <c r="LZ9" s="248"/>
      <c r="MA9" s="248"/>
      <c r="MB9" s="248"/>
      <c r="MC9" s="248"/>
      <c r="MD9" s="248"/>
      <c r="ME9" s="242"/>
      <c r="MF9" s="241"/>
      <c r="MH9" s="225"/>
      <c r="MJ9" s="247" t="s">
        <v>724</v>
      </c>
      <c r="MK9" s="3"/>
      <c r="ML9" s="246"/>
      <c r="MM9" s="245"/>
      <c r="MN9" s="245"/>
      <c r="MO9" s="245"/>
      <c r="MP9" s="245"/>
      <c r="MQ9" s="245"/>
      <c r="MR9" s="243"/>
      <c r="MS9" s="245"/>
      <c r="MT9" s="248"/>
      <c r="MU9" s="248"/>
      <c r="MV9" s="248"/>
      <c r="MW9" s="248"/>
      <c r="MX9" s="248"/>
      <c r="MY9" s="248"/>
      <c r="MZ9" s="248"/>
      <c r="NA9" s="248"/>
      <c r="NB9" s="248"/>
      <c r="NC9" s="248"/>
      <c r="ND9" s="242"/>
      <c r="NE9" s="241"/>
      <c r="NG9" s="225"/>
      <c r="NI9" s="247" t="s">
        <v>724</v>
      </c>
      <c r="NJ9" s="3"/>
      <c r="NK9" s="246"/>
      <c r="NL9" s="245">
        <f>+NL8-NK8</f>
        <v>135</v>
      </c>
      <c r="NM9" s="245"/>
      <c r="NN9" s="245">
        <f>+NN8-NM8</f>
        <v>840</v>
      </c>
      <c r="NO9" s="245"/>
      <c r="NP9" s="245">
        <f>+NP8-NO8</f>
        <v>240</v>
      </c>
      <c r="NQ9" s="245"/>
      <c r="NR9" s="245">
        <f>+NR8-NQ8</f>
        <v>335</v>
      </c>
      <c r="NS9" s="243"/>
      <c r="NT9" s="245">
        <f>+NT8-NS8</f>
        <v>200</v>
      </c>
      <c r="NU9" s="243"/>
      <c r="NV9" s="245">
        <f>+NV8-NU8</f>
        <v>1902</v>
      </c>
      <c r="NW9" s="243"/>
      <c r="NX9" s="245">
        <f>+NX8-NW8</f>
        <v>200</v>
      </c>
      <c r="NY9" s="245"/>
      <c r="NZ9" s="245">
        <f>+NZ8-NY8</f>
        <v>223</v>
      </c>
      <c r="OA9" s="244"/>
      <c r="OB9" s="243"/>
      <c r="OC9" s="242"/>
      <c r="OD9" s="241"/>
      <c r="OF9" s="225"/>
      <c r="OH9" s="247" t="s">
        <v>724</v>
      </c>
      <c r="OI9" s="3"/>
      <c r="OJ9" s="246"/>
      <c r="OK9" s="245">
        <f>+OK8-OJ8</f>
        <v>150</v>
      </c>
      <c r="OL9" s="245"/>
      <c r="OM9" s="245">
        <f>+OM8-OL8</f>
        <v>885</v>
      </c>
      <c r="ON9" s="245"/>
      <c r="OO9" s="245">
        <f>+OO8-ON8</f>
        <v>200</v>
      </c>
      <c r="OP9" s="245"/>
      <c r="OQ9" s="245">
        <f>+OQ8-OP8</f>
        <v>322</v>
      </c>
      <c r="OR9" s="243"/>
      <c r="OS9" s="245">
        <f>+OS8-OR8</f>
        <v>200</v>
      </c>
      <c r="OT9" s="243"/>
      <c r="OU9" s="245">
        <f>+OU8-OT8</f>
        <v>1455</v>
      </c>
      <c r="OV9" s="243"/>
      <c r="OW9" s="245">
        <f>+OW8-OV8</f>
        <v>200</v>
      </c>
      <c r="OX9" s="245"/>
      <c r="OY9" s="245">
        <f>+OY8-OX8</f>
        <v>238</v>
      </c>
      <c r="OZ9" s="244"/>
      <c r="PA9" s="243"/>
      <c r="PB9" s="242"/>
      <c r="PC9" s="241"/>
      <c r="PE9" s="225"/>
      <c r="PG9" s="247" t="s">
        <v>724</v>
      </c>
      <c r="PH9" s="3"/>
      <c r="PI9" s="246"/>
      <c r="PJ9" s="245">
        <f>+PJ8-PI8</f>
        <v>150</v>
      </c>
      <c r="PK9" s="245"/>
      <c r="PL9" s="245">
        <f>+PL8-PK8</f>
        <v>885</v>
      </c>
      <c r="PM9" s="245"/>
      <c r="PN9" s="245">
        <f>+PN8-PM8</f>
        <v>300</v>
      </c>
      <c r="PO9" s="245"/>
      <c r="PP9" s="245">
        <f>+PP8-PO8</f>
        <v>328</v>
      </c>
      <c r="PQ9" s="243"/>
      <c r="PR9" s="245">
        <f>+PR8-PQ8</f>
        <v>200</v>
      </c>
      <c r="PS9" s="243"/>
      <c r="PT9" s="245">
        <f>+PT8-PS8</f>
        <v>1656</v>
      </c>
      <c r="PU9" s="243"/>
      <c r="PV9" s="245">
        <f>+PV8-PU8</f>
        <v>200</v>
      </c>
      <c r="PW9" s="245"/>
      <c r="PX9" s="245">
        <f>+PX8-PW8</f>
        <v>914</v>
      </c>
      <c r="PY9" s="244"/>
      <c r="PZ9" s="243"/>
      <c r="QA9" s="242"/>
      <c r="QB9" s="241"/>
      <c r="QD9" s="225"/>
      <c r="QF9" s="247" t="s">
        <v>724</v>
      </c>
      <c r="QG9" s="3"/>
      <c r="QH9" s="246"/>
      <c r="QI9" s="245">
        <f>+QI8-QH8</f>
        <v>150</v>
      </c>
      <c r="QJ9" s="245"/>
      <c r="QK9" s="245">
        <f>+QK8-QJ8</f>
        <v>885</v>
      </c>
      <c r="QL9" s="245"/>
      <c r="QM9" s="245">
        <f>+QM8-QL8</f>
        <v>200</v>
      </c>
      <c r="QN9" s="245"/>
      <c r="QO9" s="245">
        <f>+QO8-QN8</f>
        <v>320</v>
      </c>
      <c r="QP9" s="243"/>
      <c r="QQ9" s="245">
        <f>+QQ8-QP8</f>
        <v>200</v>
      </c>
      <c r="QR9" s="243"/>
      <c r="QS9" s="245">
        <f>+QS8-QR8</f>
        <v>1515</v>
      </c>
      <c r="QT9" s="243"/>
      <c r="QU9" s="245">
        <f>+QU8-QT8</f>
        <v>200</v>
      </c>
      <c r="QV9" s="245"/>
      <c r="QW9" s="245">
        <f>+QW8-QV8</f>
        <v>857</v>
      </c>
      <c r="QX9" s="244"/>
      <c r="QY9" s="243"/>
      <c r="QZ9" s="242"/>
      <c r="RA9" s="241"/>
      <c r="RC9" s="225"/>
      <c r="RE9" s="247" t="s">
        <v>724</v>
      </c>
      <c r="RF9" s="3"/>
      <c r="RG9" s="246"/>
      <c r="RH9" s="245">
        <f>+RH8-RG8</f>
        <v>150</v>
      </c>
      <c r="RI9" s="245"/>
      <c r="RJ9" s="245">
        <f>+RJ8-RI8</f>
        <v>885</v>
      </c>
      <c r="RK9" s="245"/>
      <c r="RL9" s="245">
        <f>+RL8-RK8</f>
        <v>300</v>
      </c>
      <c r="RM9" s="245"/>
      <c r="RN9" s="245">
        <f>+RN8-RM8</f>
        <v>334</v>
      </c>
      <c r="RO9" s="243"/>
      <c r="RP9" s="245">
        <f>+RP8-RO8</f>
        <v>200</v>
      </c>
      <c r="RQ9" s="243"/>
      <c r="RR9" s="245">
        <f>+RR8-RQ8</f>
        <v>1568</v>
      </c>
      <c r="RS9" s="243"/>
      <c r="RT9" s="245">
        <f>+RT8-RS8</f>
        <v>200</v>
      </c>
      <c r="RU9" s="245"/>
      <c r="RV9" s="245">
        <f>+RV8-RU8</f>
        <v>704</v>
      </c>
      <c r="RW9" s="244"/>
      <c r="RX9" s="243"/>
      <c r="RY9" s="242"/>
      <c r="RZ9" s="241"/>
      <c r="SB9" s="225"/>
      <c r="SD9" s="247" t="s">
        <v>724</v>
      </c>
      <c r="SE9" s="3"/>
      <c r="SF9" s="246"/>
      <c r="SG9" s="245">
        <f>+SG8-SF8</f>
        <v>135</v>
      </c>
      <c r="SH9" s="245"/>
      <c r="SI9" s="245">
        <f>+SI8-SH8</f>
        <v>900</v>
      </c>
      <c r="SJ9" s="245"/>
      <c r="SK9" s="245">
        <f>+SK8-SJ8</f>
        <v>200</v>
      </c>
      <c r="SL9" s="245"/>
      <c r="SM9" s="245">
        <f>+SM8-SL8</f>
        <v>316</v>
      </c>
      <c r="SN9" s="243"/>
      <c r="SO9" s="245">
        <f>+SO8-SN8</f>
        <v>1377</v>
      </c>
      <c r="SP9" s="243"/>
      <c r="SQ9" s="245">
        <f>+SQ8-SP8</f>
        <v>1285</v>
      </c>
      <c r="SR9" s="243"/>
      <c r="SS9" s="245">
        <f>+SS8-SR8</f>
        <v>200</v>
      </c>
      <c r="ST9" s="245"/>
      <c r="SU9" s="245">
        <f>+SU8-ST8</f>
        <v>344</v>
      </c>
      <c r="SV9" s="244"/>
      <c r="SW9" s="243"/>
      <c r="SX9" s="242"/>
      <c r="SY9" s="241"/>
      <c r="TA9" s="225"/>
      <c r="TC9" s="247" t="s">
        <v>724</v>
      </c>
      <c r="TD9" s="3"/>
      <c r="TE9" s="246"/>
      <c r="TF9" s="245">
        <f>+TF8-TE8</f>
        <v>150</v>
      </c>
      <c r="TG9" s="245"/>
      <c r="TH9" s="245">
        <f>+TH8-TG8</f>
        <v>885</v>
      </c>
      <c r="TI9" s="245"/>
      <c r="TJ9" s="245">
        <f>+TJ8-TI8</f>
        <v>200</v>
      </c>
      <c r="TK9" s="245"/>
      <c r="TL9" s="245">
        <f>+TL8-TK8</f>
        <v>320</v>
      </c>
      <c r="TM9" s="243"/>
      <c r="TN9" s="245">
        <f>+TN8-TM8</f>
        <v>1095</v>
      </c>
      <c r="TO9" s="243"/>
      <c r="TP9" s="245">
        <f>+TP8-TO8</f>
        <v>1063</v>
      </c>
      <c r="TQ9" s="243"/>
      <c r="TR9" s="245">
        <f>+TR8-TQ8</f>
        <v>200</v>
      </c>
      <c r="TS9" s="245"/>
      <c r="TT9" s="245">
        <f>+TT8-TS8</f>
        <v>252</v>
      </c>
      <c r="TU9" s="244"/>
      <c r="TV9" s="243"/>
      <c r="TW9" s="242"/>
      <c r="TX9" s="241"/>
      <c r="TZ9" s="225"/>
      <c r="UB9" s="247" t="s">
        <v>724</v>
      </c>
      <c r="UC9" s="3"/>
      <c r="UD9" s="246"/>
      <c r="UE9" s="245">
        <f>+UE8-UD8</f>
        <v>150</v>
      </c>
      <c r="UF9" s="245"/>
      <c r="UG9" s="245">
        <f>+UG8-UF8</f>
        <v>885</v>
      </c>
      <c r="UH9" s="245"/>
      <c r="UI9" s="245">
        <f>+UI8-UH8</f>
        <v>200</v>
      </c>
      <c r="UJ9" s="245"/>
      <c r="UK9" s="245">
        <f>+UK8-UJ8</f>
        <v>316</v>
      </c>
      <c r="UL9" s="243"/>
      <c r="UM9" s="245">
        <f>+UM8-UL8</f>
        <v>1199</v>
      </c>
      <c r="UN9" s="243"/>
      <c r="UO9" s="245">
        <f>+UO8-UN8</f>
        <v>1213</v>
      </c>
      <c r="UP9" s="243"/>
      <c r="UQ9" s="245">
        <f>+UQ8-UP8</f>
        <v>200</v>
      </c>
      <c r="UR9" s="245"/>
      <c r="US9" s="245">
        <f>+US8-UR8</f>
        <v>272</v>
      </c>
      <c r="UT9" s="244"/>
      <c r="UU9" s="243"/>
      <c r="UV9" s="242"/>
      <c r="UW9" s="241"/>
      <c r="UY9" s="225"/>
      <c r="VA9" s="247" t="s">
        <v>724</v>
      </c>
      <c r="VB9" s="3"/>
      <c r="VC9" s="246"/>
      <c r="VD9" s="245">
        <f>+VD8-VC8</f>
        <v>150</v>
      </c>
      <c r="VE9" s="245"/>
      <c r="VF9" s="245">
        <f>+VF8-VE8</f>
        <v>885</v>
      </c>
      <c r="VG9" s="245"/>
      <c r="VH9" s="245">
        <f>+VH8-VG8</f>
        <v>200</v>
      </c>
      <c r="VI9" s="245"/>
      <c r="VJ9" s="245">
        <f>+VJ8-VI8</f>
        <v>322</v>
      </c>
      <c r="VK9" s="243"/>
      <c r="VL9" s="245">
        <f>+VL8-VK8</f>
        <v>1035</v>
      </c>
      <c r="VM9" s="243"/>
      <c r="VN9" s="245">
        <f>+VN8-VM8</f>
        <v>1409</v>
      </c>
      <c r="VO9" s="243"/>
      <c r="VP9" s="245">
        <f>+VP8-VO8</f>
        <v>200</v>
      </c>
      <c r="VQ9" s="245"/>
      <c r="VR9" s="245">
        <f>+VR8-VQ8</f>
        <v>283</v>
      </c>
      <c r="VS9" s="244"/>
      <c r="VT9" s="243"/>
      <c r="VU9" s="242"/>
      <c r="VV9" s="241"/>
    </row>
    <row r="10" spans="2:596">
      <c r="B10" s="227" t="s">
        <v>723</v>
      </c>
      <c r="C10" s="227" t="s">
        <v>722</v>
      </c>
      <c r="D10" s="227" t="s">
        <v>721</v>
      </c>
      <c r="G10" s="225"/>
      <c r="I10" s="238" t="s">
        <v>720</v>
      </c>
      <c r="J10" s="239" t="s">
        <v>719</v>
      </c>
      <c r="K10" s="240"/>
      <c r="L10" s="240"/>
      <c r="M10" s="240"/>
      <c r="N10" s="240"/>
      <c r="O10" s="238"/>
      <c r="P10" s="239" t="s">
        <v>718</v>
      </c>
      <c r="Q10" s="238" t="s">
        <v>717</v>
      </c>
      <c r="R10" s="237" t="s">
        <v>718</v>
      </c>
      <c r="S10" s="236" t="s">
        <v>717</v>
      </c>
      <c r="U10" s="225"/>
      <c r="W10" s="235" t="s">
        <v>716</v>
      </c>
      <c r="Y10" s="234">
        <f>+INDEX(Datos_Pozos,+MATCH($W$10,'[2]Datos Pozos'!$C$3:$C$324,0),+MATCH(W4,'[2]Datos Pozos'!$C$3:$PQ$3,0)+Y$2-1)</f>
        <v>0.97</v>
      </c>
      <c r="Z10" s="232">
        <f>+INDEX(Datos_Pozos,+MATCH($W$10,'[2]Datos Pozos'!$C$3:$C$324,0),+MATCH(W4,'[2]Datos Pozos'!$C$3:$PQ$3,0)+Z$2-1)</f>
        <v>0.25051652892561982</v>
      </c>
      <c r="AA10" s="233">
        <f>+INDEX(Datos_Pozos,+MATCH($W$10,'[2]Datos Pozos'!$C$3:$C$324,0),+MATCH(W4,'[2]Datos Pozos'!$C$3:$PQ$3,0)+AA$2-1)</f>
        <v>2.6998333333333342</v>
      </c>
      <c r="AB10" s="232">
        <f>+INDEX(Datos_Pozos,+MATCH($W$10,'[2]Datos Pozos'!$C$3:$C$324,0),+MATCH(W4,'[2]Datos Pozos'!$C$3:$PQ$3,0)+AB$2-1)</f>
        <v>2.6563901162790704</v>
      </c>
      <c r="AC10" s="233">
        <f>+INDEX(Datos_Pozos,+MATCH($W$10,'[2]Datos Pozos'!$C$3:$C$324,0),+MATCH(W4,'[2]Datos Pozos'!$C$3:$PQ$3,0)+AC$2-1)</f>
        <v>7.2467083333333324</v>
      </c>
      <c r="AD10" s="232">
        <f>+INDEX(Datos_Pozos,+MATCH($W$10,'[2]Datos Pozos'!$C$3:$C$324,0),+MATCH(W4,'[2]Datos Pozos'!$C$3:$PQ$3,0)+AD$2-1)</f>
        <v>1.0845812499999992</v>
      </c>
      <c r="AE10" s="231">
        <f>+INDEX(Datos_Pozos,+MATCH($W$10,'[2]Datos Pozos'!$C$3:$C$324,0),+MATCH(W4,'[2]Datos Pozos'!$C$3:$PQ$3,0)+AE$2-1)</f>
        <v>5.5224322916666679</v>
      </c>
      <c r="AF10" s="231">
        <f>+INDEX(Datos_Pozos,+MATCH($W$10,'[2]Datos Pozos'!$C$3:$C$324,0),+MATCH(W4,'[2]Datos Pozos'!$C$3:$PQ$3,0)+AF$2-1)</f>
        <v>6.2150440476190454</v>
      </c>
      <c r="AG10" s="231">
        <f>+INDEX(Datos_Pozos,+MATCH($W$10,'[2]Datos Pozos'!$C$3:$C$324,0),+MATCH(W4,'[2]Datos Pozos'!$C$3:$PQ$3,0)+AG$2-1)</f>
        <v>5.7229999999999981</v>
      </c>
      <c r="AH10" s="231">
        <f>+INDEX(Datos_Pozos,+MATCH($W$10,'[2]Datos Pozos'!$C$3:$C$324,0),+MATCH(W4,'[2]Datos Pozos'!$C$3:$PQ$3,0)+AH$2-1)</f>
        <v>0.33316441441441147</v>
      </c>
      <c r="AI10" s="231">
        <f>+INDEX(Datos_Pozos,+MATCH($W$10,'[2]Datos Pozos'!$C$3:$C$324,0),+MATCH(W4,'[2]Datos Pozos'!$C$3:$PQ$3,0)+AI$2-1)</f>
        <v>1.9485885416666675</v>
      </c>
      <c r="AJ10" s="231">
        <f>+INDEX(Datos_Pozos,+MATCH($W$10,'[2]Datos Pozos'!$C$3:$C$324,0),+MATCH(W4,'[2]Datos Pozos'!$C$3:$PQ$3,0)+AJ$2-1)</f>
        <v>5.8457656250000021</v>
      </c>
      <c r="AK10" s="230">
        <f>+INDEX(Datos_Pozos,+MATCH($W$10,'[2]Datos Pozos'!$C$3:$C$324,0),+MATCH(W4,'[2]Datos Pozos'!$C$3:$PQ$3,0)+AK$2-1)</f>
        <v>0</v>
      </c>
      <c r="AL10" s="230">
        <f>+INDEX(Datos_Pozos,+MATCH($W$10,'[2]Datos Pozos'!$C$3:$C$324,0),+MATCH(W4,'[2]Datos Pozos'!$C$3:$PQ$3,0)+AL$2-1)</f>
        <v>0</v>
      </c>
      <c r="AM10" s="230">
        <f>+INDEX(Datos_Pozos,+MATCH($W$10,'[2]Datos Pozos'!$C$3:$C$324,0),+MATCH(W4,'[2]Datos Pozos'!$C$3:$PQ$3,0)+AM$2-1)</f>
        <v>0</v>
      </c>
      <c r="AN10" s="230">
        <f>+INDEX(Datos_Pozos,+MATCH($W$10,'[2]Datos Pozos'!$C$3:$C$324,0),+MATCH(W4,'[2]Datos Pozos'!$C$3:$PQ$3,0)+AN$2-1)</f>
        <v>0</v>
      </c>
      <c r="AO10" s="230">
        <f>+INDEX(Datos_Pozos,+MATCH($W$10,'[2]Datos Pozos'!$C$3:$C$324,0),+MATCH(W4,'[2]Datos Pozos'!$C$3:$PQ$3,0)+AO$2-1)</f>
        <v>0</v>
      </c>
      <c r="AP10" s="230">
        <f>+INDEX(Datos_Pozos,+MATCH($W$10,'[2]Datos Pozos'!$C$3:$C$324,0),+MATCH(W4,'[2]Datos Pozos'!$C$3:$PQ$3,0)+AP$2-1)</f>
        <v>0</v>
      </c>
      <c r="AQ10" s="229">
        <f>+INDEX(Datos_Pozos,+MATCH($W$10,'[2]Datos Pozos'!$C$3:$C$324,0),+MATCH(W4,'[2]Datos Pozos'!$C$3:$PQ$3,0)+AQ$2-1)</f>
        <v>13.640624999999998</v>
      </c>
      <c r="AR10" s="228">
        <f>SUM(Y10:AQ10)</f>
        <v>54.136649482238141</v>
      </c>
      <c r="AT10" s="225"/>
      <c r="AV10" s="235" t="s">
        <v>716</v>
      </c>
      <c r="AX10" s="234">
        <f>+INDEX(Datos_Pozos,+MATCH($W$10,'[2]Datos Pozos'!$C$3:$C$324,0),+MATCH(AV4,'[2]Datos Pozos'!$C$3:$PQ$3,0)+AX$2-1)</f>
        <v>0.97</v>
      </c>
      <c r="AY10" s="232">
        <f>+INDEX(Datos_Pozos,+MATCH($W$10,'[2]Datos Pozos'!$C$3:$C$324,0),+MATCH(AV4,'[2]Datos Pozos'!$C$3:$PQ$3,0)+AY$2-1)</f>
        <v>0.25051652892561982</v>
      </c>
      <c r="AZ10" s="233">
        <f>+INDEX(Datos_Pozos,+MATCH($W$10,'[2]Datos Pozos'!$C$3:$C$324,0),+MATCH(AV4,'[2]Datos Pozos'!$C$3:$PQ$3,0)+AZ$2-1)</f>
        <v>2.6998333333333342</v>
      </c>
      <c r="BA10" s="232">
        <f>+INDEX(Datos_Pozos,+MATCH($W$10,'[2]Datos Pozos'!$C$3:$C$324,0),+MATCH(AV4,'[2]Datos Pozos'!$C$3:$PQ$3,0)+BA$2-1)</f>
        <v>2.7973784883720931</v>
      </c>
      <c r="BB10" s="233">
        <f>+INDEX(Datos_Pozos,+MATCH($W$10,'[2]Datos Pozos'!$C$3:$C$324,0),+MATCH(AV4,'[2]Datos Pozos'!$C$3:$PQ$3,0)+BB$2-1)</f>
        <v>6.0796770833333333</v>
      </c>
      <c r="BC10" s="232">
        <f>+INDEX(Datos_Pozos,+MATCH($W$10,'[2]Datos Pozos'!$C$3:$C$324,0),+MATCH(AV4,'[2]Datos Pozos'!$C$3:$PQ$3,0)+BC$2-1)</f>
        <v>1.0453710509950256</v>
      </c>
      <c r="BD10" s="231">
        <f>+INDEX(Datos_Pozos,+MATCH($W$10,'[2]Datos Pozos'!$C$3:$C$324,0),+MATCH(AV4,'[2]Datos Pozos'!$C$3:$PQ$3,0)+BD$2-1)</f>
        <v>5.4239166666666669</v>
      </c>
      <c r="BE10" s="231">
        <f>+INDEX(Datos_Pozos,+MATCH($W$10,'[2]Datos Pozos'!$C$3:$C$324,0),+MATCH(AV4,'[2]Datos Pozos'!$C$3:$PQ$3,0)+BE$2-1)</f>
        <v>4.5492999999999979</v>
      </c>
      <c r="BF10" s="231">
        <f>+INDEX(Datos_Pozos,+MATCH($W$10,'[2]Datos Pozos'!$C$3:$C$324,0),+MATCH(AV4,'[2]Datos Pozos'!$C$3:$PQ$3,0)+BF$2-1)</f>
        <v>4.3650000000000002</v>
      </c>
      <c r="BG10" s="231">
        <f>+INDEX(Datos_Pozos,+MATCH($W$10,'[2]Datos Pozos'!$C$3:$C$324,0),+MATCH(AV4,'[2]Datos Pozos'!$C$3:$PQ$3,0)+BG$2-1)</f>
        <v>0.33862612612612641</v>
      </c>
      <c r="BH10" s="231">
        <f>+INDEX(Datos_Pozos,+MATCH($W$10,'[2]Datos Pozos'!$C$3:$C$324,0),+MATCH(AV4,'[2]Datos Pozos'!$C$3:$PQ$3,0)+BH$2-1)</f>
        <v>1.9435364583333334</v>
      </c>
      <c r="BI10" s="231">
        <f>+INDEX(Datos_Pozos,+MATCH($W$10,'[2]Datos Pozos'!$C$3:$C$324,0),+MATCH(AV4,'[2]Datos Pozos'!$C$3:$PQ$3,0)+BI$2-1)</f>
        <v>5.8306093749999999</v>
      </c>
      <c r="BJ10" s="230">
        <f>+INDEX(Datos_Pozos,+MATCH($W$10,'[2]Datos Pozos'!$C$3:$C$324,0),+MATCH(AV4,'[2]Datos Pozos'!$C$3:$PQ$3,0)+BJ$2-1)</f>
        <v>0</v>
      </c>
      <c r="BK10" s="230">
        <f>+INDEX(Datos_Pozos,+MATCH($W$10,'[2]Datos Pozos'!$C$3:$C$324,0),+MATCH(AV4,'[2]Datos Pozos'!$C$3:$PQ$3,0)+BK$2-1)</f>
        <v>0</v>
      </c>
      <c r="BL10" s="230">
        <f>+INDEX(Datos_Pozos,+MATCH($W$10,'[2]Datos Pozos'!$C$3:$C$324,0),+MATCH(AV4,'[2]Datos Pozos'!$C$3:$PQ$3,0)+BL$2-1)</f>
        <v>0</v>
      </c>
      <c r="BM10" s="230">
        <f>+INDEX(Datos_Pozos,+MATCH($W$10,'[2]Datos Pozos'!$C$3:$C$324,0),+MATCH(AV4,'[2]Datos Pozos'!$C$3:$PQ$3,0)+BM$2-1)</f>
        <v>0</v>
      </c>
      <c r="BN10" s="230">
        <f>+INDEX(Datos_Pozos,+MATCH($W$10,'[2]Datos Pozos'!$C$3:$C$324,0),+MATCH(AV4,'[2]Datos Pozos'!$C$3:$PQ$3,0)+BN$2-1)</f>
        <v>0</v>
      </c>
      <c r="BO10" s="230">
        <f>+INDEX(Datos_Pozos,+MATCH($W$10,'[2]Datos Pozos'!$C$3:$C$324,0),+MATCH(AV4,'[2]Datos Pozos'!$C$3:$PQ$3,0)+BO$2-1)</f>
        <v>0</v>
      </c>
      <c r="BP10" s="229">
        <f>+INDEX(Datos_Pozos,+MATCH($W$10,'[2]Datos Pozos'!$C$3:$C$324,0),+MATCH(AV4,'[2]Datos Pozos'!$C$3:$PQ$3,0)+BP$2-1)</f>
        <v>6.5272916666666667</v>
      </c>
      <c r="BQ10" s="228">
        <f>SUM(AX10:BP10)</f>
        <v>42.82105677775219</v>
      </c>
      <c r="BS10" s="225"/>
      <c r="BU10" s="235" t="s">
        <v>716</v>
      </c>
      <c r="BW10" s="234">
        <f>+INDEX(Datos_Pozos,+MATCH($W$10,'[2]Datos Pozos'!$C$3:$C$324,0),+MATCH(BU4,'[2]Datos Pozos'!$C$3:$PQ$3,0)+BW$2-1)</f>
        <v>0.97</v>
      </c>
      <c r="BX10" s="232">
        <f>+INDEX(Datos_Pozos,+MATCH($W$10,'[2]Datos Pozos'!$C$3:$C$324,0),+MATCH(BU4,'[2]Datos Pozos'!$C$3:$PQ$3,0)+BX$2-1)</f>
        <v>0.25051652892561982</v>
      </c>
      <c r="BY10" s="233">
        <f>+INDEX(Datos_Pozos,+MATCH($W$10,'[2]Datos Pozos'!$C$3:$C$324,0),+MATCH(BU4,'[2]Datos Pozos'!$C$3:$PQ$3,0)+BY$2-1)</f>
        <v>2.6998333333333342</v>
      </c>
      <c r="BZ10" s="232">
        <f>+INDEX(Datos_Pozos,+MATCH($W$10,'[2]Datos Pozos'!$C$3:$C$324,0),+MATCH(BU4,'[2]Datos Pozos'!$C$3:$PQ$3,0)+BZ$2-1)</f>
        <v>2.7973784883720931</v>
      </c>
      <c r="CA10" s="233">
        <f>+INDEX(Datos_Pozos,+MATCH($W$10,'[2]Datos Pozos'!$C$3:$C$324,0),+MATCH(BU4,'[2]Datos Pozos'!$C$3:$PQ$3,0)+CA$2-1)</f>
        <v>7.2467083333333333</v>
      </c>
      <c r="CB10" s="232">
        <f>+INDEX(Datos_Pozos,+MATCH($W$10,'[2]Datos Pozos'!$C$3:$C$324,0),+MATCH(BU4,'[2]Datos Pozos'!$C$3:$PQ$3,0)+CB$2-1)</f>
        <v>1.0634680659203981</v>
      </c>
      <c r="CC10" s="231">
        <f>+INDEX(Datos_Pozos,+MATCH($W$10,'[2]Datos Pozos'!$C$3:$C$324,0),+MATCH(BU4,'[2]Datos Pozos'!$C$3:$PQ$3,0)+CC$2-1)</f>
        <v>5.5224322916666653</v>
      </c>
      <c r="CD10" s="231">
        <f>+INDEX(Datos_Pozos,+MATCH($W$10,'[2]Datos Pozos'!$C$3:$C$324,0),+MATCH(BU4,'[2]Datos Pozos'!$C$3:$PQ$3,0)+CD$2-1)</f>
        <v>5.623228571428573</v>
      </c>
      <c r="CE10" s="231">
        <f>+INDEX(Datos_Pozos,+MATCH($W$10,'[2]Datos Pozos'!$C$3:$C$324,0),+MATCH(BU4,'[2]Datos Pozos'!$C$3:$PQ$3,0)+CE$2-1)</f>
        <v>5.7229999999999981</v>
      </c>
      <c r="CF10" s="231">
        <f>+INDEX(Datos_Pozos,+MATCH($W$10,'[2]Datos Pozos'!$C$3:$C$324,0),+MATCH(BU4,'[2]Datos Pozos'!$C$3:$PQ$3,0)+CF$2-1)</f>
        <v>2.7425075075075047</v>
      </c>
      <c r="CG10" s="231">
        <f>+INDEX(Datos_Pozos,+MATCH($W$10,'[2]Datos Pozos'!$C$3:$C$324,0),+MATCH(BU4,'[2]Datos Pozos'!$C$3:$PQ$3,0)+CG$2-1)</f>
        <v>0</v>
      </c>
      <c r="CH10" s="231">
        <f>+INDEX(Datos_Pozos,+MATCH($W$10,'[2]Datos Pozos'!$C$3:$C$324,0),+MATCH(BU4,'[2]Datos Pozos'!$C$3:$PQ$3,0)+CH$2-1)</f>
        <v>0</v>
      </c>
      <c r="CI10" s="230">
        <f>+INDEX(Datos_Pozos,+MATCH($W$10,'[2]Datos Pozos'!$C$3:$C$324,0),+MATCH(BU4,'[2]Datos Pozos'!$C$3:$PQ$3,0)+CI$2-1)</f>
        <v>0</v>
      </c>
      <c r="CJ10" s="230">
        <f>+INDEX(Datos_Pozos,+MATCH($W$10,'[2]Datos Pozos'!$C$3:$C$324,0),+MATCH(BU4,'[2]Datos Pozos'!$C$3:$PQ$3,0)+CJ$2-1)</f>
        <v>0</v>
      </c>
      <c r="CK10" s="230">
        <f>+INDEX(Datos_Pozos,+MATCH($W$10,'[2]Datos Pozos'!$C$3:$C$324,0),+MATCH(BU4,'[2]Datos Pozos'!$C$3:$PQ$3,0)+CK$2-1)</f>
        <v>0</v>
      </c>
      <c r="CL10" s="230">
        <f>+INDEX(Datos_Pozos,+MATCH($W$10,'[2]Datos Pozos'!$C$3:$C$324,0),+MATCH(BU4,'[2]Datos Pozos'!$C$3:$PQ$3,0)+CL$2-1)</f>
        <v>0</v>
      </c>
      <c r="CM10" s="230">
        <f>+INDEX(Datos_Pozos,+MATCH($W$10,'[2]Datos Pozos'!$C$3:$C$324,0),+MATCH(BU4,'[2]Datos Pozos'!$C$3:$PQ$3,0)+CM$2-1)</f>
        <v>0</v>
      </c>
      <c r="CN10" s="230">
        <f>+INDEX(Datos_Pozos,+MATCH($W$10,'[2]Datos Pozos'!$C$3:$C$324,0),+MATCH(BU4,'[2]Datos Pozos'!$C$3:$PQ$3,0)+CN$2-1)</f>
        <v>0</v>
      </c>
      <c r="CO10" s="229">
        <f>+INDEX(Datos_Pozos,+MATCH($W$10,'[2]Datos Pozos'!$C$3:$C$324,0),+MATCH(BU4,'[2]Datos Pozos'!$C$3:$PQ$3,0)+CO$2-1)</f>
        <v>10.750833333333334</v>
      </c>
      <c r="CP10" s="228">
        <f>SUM(BW10:CO10)</f>
        <v>45.389906453820856</v>
      </c>
      <c r="CR10" s="225"/>
      <c r="CT10" s="235" t="s">
        <v>716</v>
      </c>
      <c r="CV10" s="234">
        <f>+INDEX(Datos_Pozos,+MATCH($W$10,'[2]Datos Pozos'!$C$3:$C$324,0),+MATCH(CT4,'[2]Datos Pozos'!$C$3:$PQ$3,0)+CV$2-1)</f>
        <v>0.97</v>
      </c>
      <c r="CW10" s="232">
        <f>+INDEX(Datos_Pozos,+MATCH($W$10,'[2]Datos Pozos'!$C$3:$C$324,0),+MATCH(CT4,'[2]Datos Pozos'!$C$3:$PQ$3,0)+CW$2-1)</f>
        <v>0.25051652892561982</v>
      </c>
      <c r="CX10" s="233">
        <f>+INDEX(Datos_Pozos,+MATCH($W$10,'[2]Datos Pozos'!$C$3:$C$324,0),+MATCH(CT4,'[2]Datos Pozos'!$C$3:$PQ$3,0)+CX$2-1)</f>
        <v>2.7705625</v>
      </c>
      <c r="CY10" s="232">
        <f>+INDEX(Datos_Pozos,+MATCH($W$10,'[2]Datos Pozos'!$C$3:$C$324,0),+MATCH(CT4,'[2]Datos Pozos'!$C$3:$PQ$3,0)+CY$2-1)</f>
        <v>2.7973784883720931</v>
      </c>
      <c r="CZ10" s="233">
        <f>+INDEX(Datos_Pozos,+MATCH($W$10,'[2]Datos Pozos'!$C$3:$C$324,0),+MATCH(CT4,'[2]Datos Pozos'!$C$3:$PQ$3,0)+CZ$2-1)</f>
        <v>7.2467083333333333</v>
      </c>
      <c r="DA10" s="232">
        <f>+INDEX(Datos_Pozos,+MATCH($W$10,'[2]Datos Pozos'!$C$3:$C$324,0),+MATCH(CT4,'[2]Datos Pozos'!$C$3:$PQ$3,0)+DA$2-1)</f>
        <v>1.0393387126865667</v>
      </c>
      <c r="DB10" s="231">
        <f>+INDEX(Datos_Pozos,+MATCH($W$10,'[2]Datos Pozos'!$C$3:$C$324,0),+MATCH(CT4,'[2]Datos Pozos'!$C$3:$PQ$3,0)+DB$2-1)</f>
        <v>5.4239166666666669</v>
      </c>
      <c r="DC10" s="231">
        <f>+INDEX(Datos_Pozos,+MATCH($W$10,'[2]Datos Pozos'!$C$3:$C$324,0),+MATCH(CT4,'[2]Datos Pozos'!$C$3:$PQ$3,0)+DC$2-1)</f>
        <v>5.2840172619047614</v>
      </c>
      <c r="DD10" s="231">
        <f>+INDEX(Datos_Pozos,+MATCH($W$10,'[2]Datos Pozos'!$C$3:$C$324,0),+MATCH(CT4,'[2]Datos Pozos'!$C$3:$PQ$3,0)+DD$2-1)</f>
        <v>5.7230000000000016</v>
      </c>
      <c r="DE10" s="231">
        <f>+INDEX(Datos_Pozos,+MATCH($W$10,'[2]Datos Pozos'!$C$3:$C$324,0),+MATCH(CT4,'[2]Datos Pozos'!$C$3:$PQ$3,0)+DE$2-1)</f>
        <v>2.581256971256972</v>
      </c>
      <c r="DF10" s="231">
        <f>+INDEX(Datos_Pozos,+MATCH($W$10,'[2]Datos Pozos'!$C$3:$C$324,0),+MATCH(CT4,'[2]Datos Pozos'!$C$3:$PQ$3,0)+DF$2-1)</f>
        <v>1.9157499999999996</v>
      </c>
      <c r="DG10" s="231">
        <f>+INDEX(Datos_Pozos,+MATCH($W$10,'[2]Datos Pozos'!$C$3:$C$324,0),+MATCH(CT4,'[2]Datos Pozos'!$C$3:$PQ$3,0)+DG$2-1)</f>
        <v>5.7472499999999993</v>
      </c>
      <c r="DH10" s="230">
        <f>+INDEX(Datos_Pozos,+MATCH($W$10,'[2]Datos Pozos'!$C$3:$C$324,0),+MATCH(CT4,'[2]Datos Pozos'!$C$3:$PQ$3,0)+DH$2-1)</f>
        <v>0</v>
      </c>
      <c r="DI10" s="230">
        <f>+INDEX(Datos_Pozos,+MATCH($W$10,'[2]Datos Pozos'!$C$3:$C$324,0),+MATCH(CT4,'[2]Datos Pozos'!$C$3:$PQ$3,0)+DI$2-1)</f>
        <v>0</v>
      </c>
      <c r="DJ10" s="230">
        <f>+INDEX(Datos_Pozos,+MATCH($W$10,'[2]Datos Pozos'!$C$3:$C$324,0),+MATCH(CT4,'[2]Datos Pozos'!$C$3:$PQ$3,0)+DJ$2-1)</f>
        <v>0</v>
      </c>
      <c r="DK10" s="230">
        <f>+INDEX(Datos_Pozos,+MATCH($W$10,'[2]Datos Pozos'!$C$3:$C$324,0),+MATCH(CT4,'[2]Datos Pozos'!$C$3:$PQ$3,0)+DK$2-1)</f>
        <v>0</v>
      </c>
      <c r="DL10" s="230">
        <f>+INDEX(Datos_Pozos,+MATCH($W$10,'[2]Datos Pozos'!$C$3:$C$324,0),+MATCH(CT4,'[2]Datos Pozos'!$C$3:$PQ$3,0)+DL$2-1)</f>
        <v>0</v>
      </c>
      <c r="DM10" s="230">
        <f>+INDEX(Datos_Pozos,+MATCH($W$10,'[2]Datos Pozos'!$C$3:$C$324,0),+MATCH(CT4,'[2]Datos Pozos'!$C$3:$PQ$3,0)+DM$2-1)</f>
        <v>0</v>
      </c>
      <c r="DN10" s="229">
        <f>+INDEX(Datos_Pozos,+MATCH($W$10,'[2]Datos Pozos'!$C$3:$C$324,0),+MATCH(CT4,'[2]Datos Pozos'!$C$3:$PQ$3,0)+DN$2-1)</f>
        <v>7.4972916666666665</v>
      </c>
      <c r="DO10" s="228">
        <f>SUM(CV10:DN10)</f>
        <v>49.246987129812688</v>
      </c>
      <c r="DQ10" s="225"/>
      <c r="DS10" s="235" t="s">
        <v>716</v>
      </c>
      <c r="DU10" s="234">
        <f>+INDEX(Datos_Pozos,+MATCH($W$10,'[2]Datos Pozos'!$C$3:$C$324,0),+MATCH(DS4,'[2]Datos Pozos'!$C$3:$PQ$3,0)+DU$2-1)</f>
        <v>0.97</v>
      </c>
      <c r="DV10" s="232">
        <f>+INDEX(Datos_Pozos,+MATCH($W$10,'[2]Datos Pozos'!$C$3:$C$324,0),+MATCH(DS4,'[2]Datos Pozos'!$C$3:$PQ$3,0)+DV$2-1)</f>
        <v>0.25051652892561982</v>
      </c>
      <c r="DW10" s="233">
        <f>+INDEX(Datos_Pozos,+MATCH($W$10,'[2]Datos Pozos'!$C$3:$C$324,0),+MATCH(DS4,'[2]Datos Pozos'!$C$3:$PQ$3,0)+DW$2-1)</f>
        <v>2.6998333333333342</v>
      </c>
      <c r="DX10" s="232">
        <f>+INDEX(Datos_Pozos,+MATCH($W$10,'[2]Datos Pozos'!$C$3:$C$324,0),+MATCH(DS4,'[2]Datos Pozos'!$C$3:$PQ$3,0)+DX$2-1)</f>
        <v>2.7973784883720931</v>
      </c>
      <c r="DY10" s="233">
        <f>+INDEX(Datos_Pozos,+MATCH($W$10,'[2]Datos Pozos'!$C$3:$C$324,0),+MATCH(DS4,'[2]Datos Pozos'!$C$3:$PQ$3,0)+DY$2-1)</f>
        <v>7.2467083333333333</v>
      </c>
      <c r="DZ10" s="232">
        <f>+INDEX(Datos_Pozos,+MATCH($W$10,'[2]Datos Pozos'!$C$3:$C$324,0),+MATCH(DS4,'[2]Datos Pozos'!$C$3:$PQ$3,0)+DZ$2-1)</f>
        <v>1.0815650808457706</v>
      </c>
      <c r="EA10" s="231">
        <f>+INDEX(Datos_Pozos,+MATCH($W$10,'[2]Datos Pozos'!$C$3:$C$324,0),+MATCH(DS4,'[2]Datos Pozos'!$C$3:$PQ$3,0)+EA$2-1)</f>
        <v>5.522432291666667</v>
      </c>
      <c r="EB10" s="231">
        <f>+INDEX(Datos_Pozos,+MATCH($W$10,'[2]Datos Pozos'!$C$3:$C$324,0),+MATCH(DS4,'[2]Datos Pozos'!$C$3:$PQ$3,0)+EB$2-1)</f>
        <v>5.4115222222222199</v>
      </c>
      <c r="EC10" s="231">
        <f>+INDEX(Datos_Pozos,+MATCH($W$10,'[2]Datos Pozos'!$C$3:$C$324,0),+MATCH(DS4,'[2]Datos Pozos'!$C$3:$PQ$3,0)+EC$2-1)</f>
        <v>5.7229999999999981</v>
      </c>
      <c r="ED10" s="231">
        <f>+INDEX(Datos_Pozos,+MATCH($W$10,'[2]Datos Pozos'!$C$3:$C$324,0),+MATCH(DS4,'[2]Datos Pozos'!$C$3:$PQ$3,0)+ED$2-1)</f>
        <v>2.4259071643071688</v>
      </c>
      <c r="EE10" s="231">
        <f>+INDEX(Datos_Pozos,+MATCH($W$10,'[2]Datos Pozos'!$C$3:$C$324,0),+MATCH(DS4,'[2]Datos Pozos'!$C$3:$PQ$3,0)+EE$2-1)</f>
        <v>0</v>
      </c>
      <c r="EF10" s="231">
        <f>+INDEX(Datos_Pozos,+MATCH($W$10,'[2]Datos Pozos'!$C$3:$C$324,0),+MATCH(DS4,'[2]Datos Pozos'!$C$3:$PQ$3,0)+EF$2-1)</f>
        <v>0</v>
      </c>
      <c r="EG10" s="230">
        <f>+INDEX(Datos_Pozos,+MATCH($W$10,'[2]Datos Pozos'!$C$3:$C$324,0),+MATCH(DS4,'[2]Datos Pozos'!$C$3:$PQ$3,0)+EG$2-1)</f>
        <v>0</v>
      </c>
      <c r="EH10" s="230">
        <f>+INDEX(Datos_Pozos,+MATCH($W$10,'[2]Datos Pozos'!$C$3:$C$324,0),+MATCH(DS4,'[2]Datos Pozos'!$C$3:$PQ$3,0)+EH$2-1)</f>
        <v>0</v>
      </c>
      <c r="EI10" s="230">
        <f>+INDEX(Datos_Pozos,+MATCH($W$10,'[2]Datos Pozos'!$C$3:$C$324,0),+MATCH(DS4,'[2]Datos Pozos'!$C$3:$PQ$3,0)+EI$2-1)</f>
        <v>0</v>
      </c>
      <c r="EJ10" s="230">
        <f>+INDEX(Datos_Pozos,+MATCH($W$10,'[2]Datos Pozos'!$C$3:$C$324,0),+MATCH(DS4,'[2]Datos Pozos'!$C$3:$PQ$3,0)+EJ$2-1)</f>
        <v>0</v>
      </c>
      <c r="EK10" s="230">
        <f>+INDEX(Datos_Pozos,+MATCH($W$10,'[2]Datos Pozos'!$C$3:$C$324,0),+MATCH(DS4,'[2]Datos Pozos'!$C$3:$PQ$3,0)+EK$2-1)</f>
        <v>0</v>
      </c>
      <c r="EL10" s="230">
        <f>+INDEX(Datos_Pozos,+MATCH($W$10,'[2]Datos Pozos'!$C$3:$C$324,0),+MATCH(DS4,'[2]Datos Pozos'!$C$3:$PQ$3,0)+EL$2-1)</f>
        <v>0</v>
      </c>
      <c r="EM10" s="229">
        <f>+INDEX(Datos_Pozos,+MATCH($W$10,'[2]Datos Pozos'!$C$3:$C$324,0),+MATCH(DS4,'[2]Datos Pozos'!$C$3:$PQ$3,0)+EM$2-1)</f>
        <v>10.54875</v>
      </c>
      <c r="EN10" s="228">
        <f>SUM(DU10:EM10)</f>
        <v>44.677613443006202</v>
      </c>
      <c r="EP10" s="225"/>
      <c r="ER10" s="235" t="s">
        <v>716</v>
      </c>
      <c r="ET10" s="234">
        <f>+INDEX(Datos_Pozos,+MATCH($W$10,'[2]Datos Pozos'!$C$3:$C$324,0),+MATCH(ER4,'[2]Datos Pozos'!$C$3:$PQ$3,0)+ET$2-1)</f>
        <v>0.97</v>
      </c>
      <c r="EU10" s="232">
        <f>+INDEX(Datos_Pozos,+MATCH($W$10,'[2]Datos Pozos'!$C$3:$C$324,0),+MATCH(ER4,'[2]Datos Pozos'!$C$3:$PQ$3,0)+EU$2-1)</f>
        <v>0.25051652892561982</v>
      </c>
      <c r="EV10" s="233">
        <f>+INDEX(Datos_Pozos,+MATCH($W$10,'[2]Datos Pozos'!$C$3:$C$324,0),+MATCH(ER4,'[2]Datos Pozos'!$C$3:$PQ$3,0)+EV$2-1)</f>
        <v>2.7705625</v>
      </c>
      <c r="EW10" s="232">
        <f>+INDEX(Datos_Pozos,+MATCH($W$10,'[2]Datos Pozos'!$C$3:$C$324,0),+MATCH(ER4,'[2]Datos Pozos'!$C$3:$PQ$3,0)+EW$2-1)</f>
        <v>2.7973784883720931</v>
      </c>
      <c r="EX10" s="233">
        <f>+INDEX(Datos_Pozos,+MATCH($W$10,'[2]Datos Pozos'!$C$3:$C$324,0),+MATCH(ER4,'[2]Datos Pozos'!$C$3:$PQ$3,0)+EX$2-1)</f>
        <v>7.2467083333333333</v>
      </c>
      <c r="EY10" s="232">
        <f>+INDEX(Datos_Pozos,+MATCH($W$10,'[2]Datos Pozos'!$C$3:$C$324,0),+MATCH(ER4,'[2]Datos Pozos'!$C$3:$PQ$3,0)+EY$2-1)</f>
        <v>1.0272740360696511</v>
      </c>
      <c r="EZ10" s="231">
        <f>+INDEX(Datos_Pozos,+MATCH($W$10,'[2]Datos Pozos'!$C$3:$C$324,0),+MATCH(ER4,'[2]Datos Pozos'!$C$3:$PQ$3,0)+EZ$2-1)</f>
        <v>5.5224322916666679</v>
      </c>
      <c r="FA10" s="231">
        <f>+INDEX(Datos_Pozos,+MATCH($W$10,'[2]Datos Pozos'!$C$3:$C$324,0),+MATCH(ER4,'[2]Datos Pozos'!$C$3:$PQ$3,0)+FA$2-1)</f>
        <v>4.9520232142857132</v>
      </c>
      <c r="FB10" s="231">
        <f>+INDEX(Datos_Pozos,+MATCH($W$10,'[2]Datos Pozos'!$C$3:$C$324,0),+MATCH(ER4,'[2]Datos Pozos'!$C$3:$PQ$3,0)+FB$2-1)</f>
        <v>5.9367031250000002</v>
      </c>
      <c r="FC10" s="231">
        <f>+INDEX(Datos_Pozos,+MATCH($W$10,'[2]Datos Pozos'!$C$3:$C$324,0),+MATCH(ER4,'[2]Datos Pozos'!$C$3:$PQ$3,0)+FC$2-1)</f>
        <v>3.7178521825396849</v>
      </c>
      <c r="FD10" s="231">
        <f>+INDEX(Datos_Pozos,+MATCH($W$10,'[2]Datos Pozos'!$C$3:$C$324,0),+MATCH(ER4,'[2]Datos Pozos'!$C$3:$PQ$3,0)+FD$2-1)</f>
        <v>5.7229999999999981</v>
      </c>
      <c r="FE10" s="231">
        <f>+INDEX(Datos_Pozos,+MATCH($W$10,'[2]Datos Pozos'!$C$3:$C$324,0),+MATCH(ER4,'[2]Datos Pozos'!$C$3:$PQ$3,0)+FE$2-1)</f>
        <v>2.8164226726726698</v>
      </c>
      <c r="FF10" s="230">
        <f>+INDEX(Datos_Pozos,+MATCH($W$10,'[2]Datos Pozos'!$C$3:$C$324,0),+MATCH(ER4,'[2]Datos Pozos'!$C$3:$PQ$3,0)+FF$2-1)</f>
        <v>1.9435364583333334</v>
      </c>
      <c r="FG10" s="230">
        <f>+INDEX(Datos_Pozos,+MATCH($W$10,'[2]Datos Pozos'!$C$3:$C$324,0),+MATCH(ER4,'[2]Datos Pozos'!$C$3:$PQ$3,0)+FG$2-1)</f>
        <v>5.8306093749999999</v>
      </c>
      <c r="FH10" s="230">
        <f>+INDEX(Datos_Pozos,+MATCH($W$10,'[2]Datos Pozos'!$C$3:$C$324,0),+MATCH(ER4,'[2]Datos Pozos'!$C$3:$PQ$3,0)+FH$2-1)</f>
        <v>0</v>
      </c>
      <c r="FI10" s="230">
        <f>+INDEX(Datos_Pozos,+MATCH($W$10,'[2]Datos Pozos'!$C$3:$C$324,0),+MATCH(ER4,'[2]Datos Pozos'!$C$3:$PQ$3,0)+FI$2-1)</f>
        <v>0</v>
      </c>
      <c r="FJ10" s="230">
        <f>+INDEX(Datos_Pozos,+MATCH($W$10,'[2]Datos Pozos'!$C$3:$C$324,0),+MATCH(ER4,'[2]Datos Pozos'!$C$3:$PQ$3,0)+FJ$2-1)</f>
        <v>0</v>
      </c>
      <c r="FK10" s="230">
        <f>+INDEX(Datos_Pozos,+MATCH($W$10,'[2]Datos Pozos'!$C$3:$C$324,0),+MATCH(ER4,'[2]Datos Pozos'!$C$3:$PQ$3,0)+FK$2-1)</f>
        <v>0</v>
      </c>
      <c r="FL10" s="229">
        <f>+INDEX(Datos_Pozos,+MATCH($W$10,'[2]Datos Pozos'!$C$3:$C$324,0),+MATCH(ER4,'[2]Datos Pozos'!$C$3:$PQ$3,0)+FL$2-1)</f>
        <v>14.287291666666667</v>
      </c>
      <c r="FM10" s="228">
        <f>SUM(ET10:FL10)</f>
        <v>65.792310872865428</v>
      </c>
      <c r="FO10" s="225"/>
      <c r="FQ10" s="235" t="s">
        <v>716</v>
      </c>
      <c r="FS10" s="234">
        <f>+INDEX(Datos_Pozos,+MATCH($W$10,'[2]Datos Pozos'!$C$3:$C$324,0),+MATCH(FQ4,'[2]Datos Pozos'!$C$3:$PQ$3,0)+FS$2-1)</f>
        <v>0.97</v>
      </c>
      <c r="FT10" s="232">
        <f>+INDEX(Datos_Pozos,+MATCH($W$10,'[2]Datos Pozos'!$C$3:$C$324,0),+MATCH(FQ4,'[2]Datos Pozos'!$C$3:$PQ$3,0)+FT$2-1)</f>
        <v>0.25051652892561982</v>
      </c>
      <c r="FU10" s="233">
        <f>+INDEX(Datos_Pozos,+MATCH($W$10,'[2]Datos Pozos'!$C$3:$C$324,0),+MATCH(FQ4,'[2]Datos Pozos'!$C$3:$PQ$3,0)+FU$2-1)</f>
        <v>2.7705625</v>
      </c>
      <c r="FV10" s="232">
        <f>+INDEX(Datos_Pozos,+MATCH($W$10,'[2]Datos Pozos'!$C$3:$C$324,0),+MATCH(FQ4,'[2]Datos Pozos'!$C$3:$PQ$3,0)+FV$2-1)</f>
        <v>2.7973784883720931</v>
      </c>
      <c r="FW10" s="233">
        <f>+INDEX(Datos_Pozos,+MATCH($W$10,'[2]Datos Pozos'!$C$3:$C$324,0),+MATCH(FQ4,'[2]Datos Pozos'!$C$3:$PQ$3,0)+FW$2-1)</f>
        <v>7.2568125000000006</v>
      </c>
      <c r="FX10" s="232">
        <f>+INDEX(Datos_Pozos,+MATCH($W$10,'[2]Datos Pozos'!$C$3:$C$324,0),+MATCH(FQ4,'[2]Datos Pozos'!$C$3:$PQ$3,0)+FX$2-1)</f>
        <v>1.0322657960199013</v>
      </c>
      <c r="FY10" s="231">
        <f>+INDEX(Datos_Pozos,+MATCH($W$10,'[2]Datos Pozos'!$C$3:$C$324,0),+MATCH(FQ4,'[2]Datos Pozos'!$C$3:$PQ$3,0)+FY$2-1)</f>
        <v>5.4239166666666687</v>
      </c>
      <c r="FZ10" s="231">
        <f>+INDEX(Datos_Pozos,+MATCH($W$10,'[2]Datos Pozos'!$C$3:$C$324,0),+MATCH(FQ4,'[2]Datos Pozos'!$C$3:$PQ$3,0)+FZ$2-1)</f>
        <v>4.2736005952380935</v>
      </c>
      <c r="GA10" s="231">
        <f>+INDEX(Datos_Pozos,+MATCH($W$10,'[2]Datos Pozos'!$C$3:$C$324,0),+MATCH(FQ4,'[2]Datos Pozos'!$C$3:$PQ$3,0)+GA$2-1)</f>
        <v>5.9367031250000002</v>
      </c>
      <c r="GB10" s="231">
        <f>+INDEX(Datos_Pozos,+MATCH($W$10,'[2]Datos Pozos'!$C$3:$C$324,0),+MATCH(FQ4,'[2]Datos Pozos'!$C$3:$PQ$3,0)+GB$2-1)</f>
        <v>3.1635664682539693</v>
      </c>
      <c r="GC10" s="231">
        <f>+INDEX(Datos_Pozos,+MATCH($W$10,'[2]Datos Pozos'!$C$3:$C$324,0),+MATCH(FQ4,'[2]Datos Pozos'!$C$3:$PQ$3,0)+GC$2-1)</f>
        <v>5.7229999999999981</v>
      </c>
      <c r="GD10" s="231">
        <f>+INDEX(Datos_Pozos,+MATCH($W$10,'[2]Datos Pozos'!$C$3:$C$324,0),+MATCH(FQ4,'[2]Datos Pozos'!$C$3:$PQ$3,0)+GD$2-1)</f>
        <v>2.2939189189189171</v>
      </c>
      <c r="GE10" s="230">
        <f>+INDEX(Datos_Pozos,+MATCH($W$10,'[2]Datos Pozos'!$C$3:$C$324,0),+MATCH(FQ4,'[2]Datos Pozos'!$C$3:$PQ$3,0)+GE$2-1)</f>
        <v>1.9435364583333334</v>
      </c>
      <c r="GF10" s="230">
        <f>+INDEX(Datos_Pozos,+MATCH($W$10,'[2]Datos Pozos'!$C$3:$C$324,0),+MATCH(FQ4,'[2]Datos Pozos'!$C$3:$PQ$3,0)+GF$2-1)</f>
        <v>5.8306093749999999</v>
      </c>
      <c r="GG10" s="230">
        <f>+INDEX(Datos_Pozos,+MATCH($W$10,'[2]Datos Pozos'!$C$3:$C$324,0),+MATCH(FQ4,'[2]Datos Pozos'!$C$3:$PQ$3,0)+GG$2-1)</f>
        <v>0</v>
      </c>
      <c r="GH10" s="230">
        <f>+INDEX(Datos_Pozos,+MATCH($W$10,'[2]Datos Pozos'!$C$3:$C$324,0),+MATCH(FQ4,'[2]Datos Pozos'!$C$3:$PQ$3,0)+GH$2-1)</f>
        <v>0</v>
      </c>
      <c r="GI10" s="230">
        <f>+INDEX(Datos_Pozos,+MATCH($W$10,'[2]Datos Pozos'!$C$3:$C$324,0),+MATCH(FQ4,'[2]Datos Pozos'!$C$3:$PQ$3,0)+GI$2-1)</f>
        <v>0</v>
      </c>
      <c r="GJ10" s="230">
        <f>+INDEX(Datos_Pozos,+MATCH($W$10,'[2]Datos Pozos'!$C$3:$C$324,0),+MATCH(FQ4,'[2]Datos Pozos'!$C$3:$PQ$3,0)+GJ$2-1)</f>
        <v>0</v>
      </c>
      <c r="GK10" s="229">
        <f>+INDEX(Datos_Pozos,+MATCH($W$10,'[2]Datos Pozos'!$C$3:$C$324,0),+MATCH(FQ4,'[2]Datos Pozos'!$C$3:$PQ$3,0)+GK$2-1)</f>
        <v>6.6889583333333329</v>
      </c>
      <c r="GL10" s="228">
        <f>SUM(FS10:GK10)</f>
        <v>56.355345754061936</v>
      </c>
      <c r="GN10" s="225"/>
      <c r="GP10" s="235" t="s">
        <v>716</v>
      </c>
      <c r="GR10" s="234">
        <f>+INDEX(Datos_Pozos,+MATCH($W$10,'[2]Datos Pozos'!$C$3:$C$324,0),+MATCH(GP4,'[2]Datos Pozos'!$C$3:$PQ$3,0)+GR$2-1)</f>
        <v>0.97</v>
      </c>
      <c r="GS10" s="232">
        <f>+INDEX(Datos_Pozos,+MATCH($W$10,'[2]Datos Pozos'!$C$3:$C$324,0),+MATCH(GP4,'[2]Datos Pozos'!$C$3:$PQ$3,0)+GS$2-1)</f>
        <v>0.25051652892561982</v>
      </c>
      <c r="GT10" s="233">
        <f>+INDEX(Datos_Pozos,+MATCH($W$10,'[2]Datos Pozos'!$C$3:$C$324,0),+MATCH(GP4,'[2]Datos Pozos'!$C$3:$PQ$3,0)+GT$2-1)</f>
        <v>2.6998333333333342</v>
      </c>
      <c r="GU10" s="232">
        <f>+INDEX(Datos_Pozos,+MATCH($W$10,'[2]Datos Pozos'!$C$3:$C$324,0),+MATCH(GP4,'[2]Datos Pozos'!$C$3:$PQ$3,0)+GU$2-1)</f>
        <v>2.7973784883720931</v>
      </c>
      <c r="GV10" s="233">
        <f>+INDEX(Datos_Pozos,+MATCH($W$10,'[2]Datos Pozos'!$C$3:$C$324,0),+MATCH(GP4,'[2]Datos Pozos'!$C$3:$PQ$3,0)+GV$2-1)</f>
        <v>7.2467083333333333</v>
      </c>
      <c r="GW10" s="232">
        <f>+INDEX(Datos_Pozos,+MATCH($W$10,'[2]Datos Pozos'!$C$3:$C$324,0),+MATCH(GP4,'[2]Datos Pozos'!$C$3:$PQ$3,0)+GW$2-1)</f>
        <v>0.99190945273631903</v>
      </c>
      <c r="GX10" s="231">
        <f>+INDEX(Datos_Pozos,+MATCH($W$10,'[2]Datos Pozos'!$C$3:$C$324,0),+MATCH(GP4,'[2]Datos Pozos'!$C$3:$PQ$3,0)+GX$2-1)</f>
        <v>5.522432291666667</v>
      </c>
      <c r="GY10" s="231">
        <f>+INDEX(Datos_Pozos,+MATCH($W$10,'[2]Datos Pozos'!$C$3:$C$324,0),+MATCH(GP4,'[2]Datos Pozos'!$C$3:$PQ$3,0)+GY$2-1)</f>
        <v>4.4898637254901965</v>
      </c>
      <c r="GZ10" s="231">
        <f>+INDEX(Datos_Pozos,+MATCH($W$10,'[2]Datos Pozos'!$C$3:$C$324,0),+MATCH(GP4,'[2]Datos Pozos'!$C$3:$PQ$3,0)+GZ$2-1)</f>
        <v>5.9367031250000002</v>
      </c>
      <c r="HA10" s="231">
        <f>+INDEX(Datos_Pozos,+MATCH($W$10,'[2]Datos Pozos'!$C$3:$C$324,0),+MATCH(GP4,'[2]Datos Pozos'!$C$3:$PQ$3,0)+HA$2-1)</f>
        <v>2.9906408730158711</v>
      </c>
      <c r="HB10" s="231">
        <f>+INDEX(Datos_Pozos,+MATCH($W$10,'[2]Datos Pozos'!$C$3:$C$324,0),+MATCH(GP4,'[2]Datos Pozos'!$C$3:$PQ$3,0)+HB$2-1)</f>
        <v>5.7229999999999981</v>
      </c>
      <c r="HC10" s="231">
        <f>+INDEX(Datos_Pozos,+MATCH($W$10,'[2]Datos Pozos'!$C$3:$C$324,0),+MATCH(GP4,'[2]Datos Pozos'!$C$3:$PQ$3,0)+HC$2-1)</f>
        <v>2.6165240240240215</v>
      </c>
      <c r="HD10" s="230">
        <f>+INDEX(Datos_Pozos,+MATCH($W$10,'[2]Datos Pozos'!$C$3:$C$324,0),+MATCH(GP4,'[2]Datos Pozos'!$C$3:$PQ$3,0)+HD$2-1)</f>
        <v>1.9435364583333334</v>
      </c>
      <c r="HE10" s="230">
        <f>+INDEX(Datos_Pozos,+MATCH($W$10,'[2]Datos Pozos'!$C$3:$C$324,0),+MATCH(GP4,'[2]Datos Pozos'!$C$3:$PQ$3,0)+HE$2-1)</f>
        <v>5.8306093749999999</v>
      </c>
      <c r="HF10" s="230">
        <f>+INDEX(Datos_Pozos,+MATCH($W$10,'[2]Datos Pozos'!$C$3:$C$324,0),+MATCH(GP4,'[2]Datos Pozos'!$C$3:$PQ$3,0)+HF$2-1)</f>
        <v>0</v>
      </c>
      <c r="HG10" s="230">
        <f>+INDEX(Datos_Pozos,+MATCH($W$10,'[2]Datos Pozos'!$C$3:$C$324,0),+MATCH(GP4,'[2]Datos Pozos'!$C$3:$PQ$3,0)+HG$2-1)</f>
        <v>0</v>
      </c>
      <c r="HH10" s="230">
        <f>+INDEX(Datos_Pozos,+MATCH($W$10,'[2]Datos Pozos'!$C$3:$C$324,0),+MATCH(GP4,'[2]Datos Pozos'!$C$3:$PQ$3,0)+HH$2-1)</f>
        <v>0</v>
      </c>
      <c r="HI10" s="230">
        <f>+INDEX(Datos_Pozos,+MATCH($W$10,'[2]Datos Pozos'!$C$3:$C$324,0),+MATCH(GP4,'[2]Datos Pozos'!$C$3:$PQ$3,0)+HI$2-1)</f>
        <v>0</v>
      </c>
      <c r="HJ10" s="229">
        <f>+INDEX(Datos_Pozos,+MATCH($W$10,'[2]Datos Pozos'!$C$3:$C$324,0),+MATCH(GP4,'[2]Datos Pozos'!$C$3:$PQ$3,0)+HJ$2-1)</f>
        <v>7.9014583333333324</v>
      </c>
      <c r="HK10" s="228">
        <f>SUM(GR10:HJ10)</f>
        <v>57.911114342564126</v>
      </c>
      <c r="HM10" s="225"/>
      <c r="HO10" s="235" t="s">
        <v>716</v>
      </c>
      <c r="HQ10" s="234">
        <f>+INDEX(Datos_Pozos,+MATCH($W$10,'[2]Datos Pozos'!$C$3:$C$324,0),+MATCH(HO4,'[2]Datos Pozos'!$C$3:$PQ$3,0)+HQ$2-1)</f>
        <v>0.97</v>
      </c>
      <c r="HR10" s="232">
        <f>+INDEX(Datos_Pozos,+MATCH($W$10,'[2]Datos Pozos'!$C$3:$C$324,0),+MATCH(HO4,'[2]Datos Pozos'!$C$3:$PQ$3,0)+HR$2-1)</f>
        <v>0.25051652892561982</v>
      </c>
      <c r="HS10" s="233">
        <f>+INDEX(Datos_Pozos,+MATCH($W$10,'[2]Datos Pozos'!$C$3:$C$324,0),+MATCH(HO4,'[2]Datos Pozos'!$C$3:$PQ$3,0)+HS$2-1)</f>
        <v>2.6998333333333342</v>
      </c>
      <c r="HT10" s="232">
        <f>+INDEX(Datos_Pozos,+MATCH($W$10,'[2]Datos Pozos'!$C$3:$C$324,0),+MATCH(HO4,'[2]Datos Pozos'!$C$3:$PQ$3,0)+HT$2-1)</f>
        <v>2.7973784883720931</v>
      </c>
      <c r="HU10" s="233">
        <f>+INDEX(Datos_Pozos,+MATCH($W$10,'[2]Datos Pozos'!$C$3:$C$324,0),+MATCH(HO4,'[2]Datos Pozos'!$C$3:$PQ$3,0)+HU$2-1)</f>
        <v>7.2467083333333333</v>
      </c>
      <c r="HV10" s="232">
        <f>+INDEX(Datos_Pozos,+MATCH($W$10,'[2]Datos Pozos'!$C$3:$C$324,0),+MATCH(HO4,'[2]Datos Pozos'!$C$3:$PQ$3,0)+HV$2-1)</f>
        <v>1.0453710509950256</v>
      </c>
      <c r="HW10" s="231">
        <f>+INDEX(Datos_Pozos,+MATCH($W$10,'[2]Datos Pozos'!$C$3:$C$324,0),+MATCH(HO4,'[2]Datos Pozos'!$C$3:$PQ$3,0)+HW$2-1)</f>
        <v>5.522432291666667</v>
      </c>
      <c r="HX10" s="231">
        <f>+INDEX(Datos_Pozos,+MATCH($W$10,'[2]Datos Pozos'!$C$3:$C$324,0),+MATCH(HO4,'[2]Datos Pozos'!$C$3:$PQ$3,0)+HX$2-1)</f>
        <v>4.4059170634920628</v>
      </c>
      <c r="HY10" s="231">
        <f>+INDEX(Datos_Pozos,+MATCH($W$10,'[2]Datos Pozos'!$C$3:$C$324,0),+MATCH(HO4,'[2]Datos Pozos'!$C$3:$PQ$3,0)+HY$2-1)</f>
        <v>5.9367031250000002</v>
      </c>
      <c r="HZ10" s="231">
        <f>+INDEX(Datos_Pozos,+MATCH($W$10,'[2]Datos Pozos'!$C$3:$C$324,0),+MATCH(HO4,'[2]Datos Pozos'!$C$3:$PQ$3,0)+HZ$2-1)</f>
        <v>3.0360615079365068</v>
      </c>
      <c r="IA10" s="231">
        <f>+INDEX(Datos_Pozos,+MATCH($W$10,'[2]Datos Pozos'!$C$3:$C$324,0),+MATCH(HO4,'[2]Datos Pozos'!$C$3:$PQ$3,0)+IA$2-1)</f>
        <v>5.7229999999999981</v>
      </c>
      <c r="IB10" s="231">
        <f>+INDEX(Datos_Pozos,+MATCH($W$10,'[2]Datos Pozos'!$C$3:$C$324,0),+MATCH(HO4,'[2]Datos Pozos'!$C$3:$PQ$3,0)+IB$2-1)</f>
        <v>4.760740025740029</v>
      </c>
      <c r="IC10" s="230">
        <f>+INDEX(Datos_Pozos,+MATCH($W$10,'[2]Datos Pozos'!$C$3:$C$324,0),+MATCH(HO4,'[2]Datos Pozos'!$C$3:$PQ$3,0)+IC$2-1)</f>
        <v>0</v>
      </c>
      <c r="ID10" s="230">
        <f>+INDEX(Datos_Pozos,+MATCH($W$10,'[2]Datos Pozos'!$C$3:$C$324,0),+MATCH(HO4,'[2]Datos Pozos'!$C$3:$PQ$3,0)+ID$2-1)</f>
        <v>0</v>
      </c>
      <c r="IE10" s="230">
        <f>+INDEX(Datos_Pozos,+MATCH($W$10,'[2]Datos Pozos'!$C$3:$C$324,0),+MATCH(HO4,'[2]Datos Pozos'!$C$3:$PQ$3,0)+IE$2-1)</f>
        <v>0</v>
      </c>
      <c r="IF10" s="230">
        <f>+INDEX(Datos_Pozos,+MATCH($W$10,'[2]Datos Pozos'!$C$3:$C$324,0),+MATCH(HO4,'[2]Datos Pozos'!$C$3:$PQ$3,0)+IF$2-1)</f>
        <v>0</v>
      </c>
      <c r="IG10" s="230">
        <f>+INDEX(Datos_Pozos,+MATCH($W$10,'[2]Datos Pozos'!$C$3:$C$324,0),+MATCH(HO4,'[2]Datos Pozos'!$C$3:$PQ$3,0)+IG$2-1)</f>
        <v>0</v>
      </c>
      <c r="IH10" s="230">
        <f>+INDEX(Datos_Pozos,+MATCH($W$10,'[2]Datos Pozos'!$C$3:$C$324,0),+MATCH(HO4,'[2]Datos Pozos'!$C$3:$PQ$3,0)+IH$2-1)</f>
        <v>0</v>
      </c>
      <c r="II10" s="229">
        <f>+INDEX(Datos_Pozos,+MATCH($W$10,'[2]Datos Pozos'!$C$3:$C$324,0),+MATCH(HO4,'[2]Datos Pozos'!$C$3:$PQ$3,0)+II$2-1)</f>
        <v>10.831666666666665</v>
      </c>
      <c r="IJ10" s="228">
        <f>SUM(HQ10:II10)</f>
        <v>55.226328415461332</v>
      </c>
      <c r="IL10" s="225"/>
      <c r="IN10" s="235" t="s">
        <v>716</v>
      </c>
      <c r="IP10" s="234">
        <f>+INDEX(Datos_Pozos,+MATCH($W$10,'[2]Datos Pozos'!$C$3:$C$324,0),+MATCH(IN4,'[2]Datos Pozos'!$C$3:$PQ$3,0)+IP$2-1)</f>
        <v>0.97</v>
      </c>
      <c r="IQ10" s="232">
        <f>+INDEX(Datos_Pozos,+MATCH($W$10,'[2]Datos Pozos'!$C$3:$C$324,0),+MATCH(IN4,'[2]Datos Pozos'!$C$3:$PQ$3,0)+IQ$2-1)</f>
        <v>1.915242200854701</v>
      </c>
      <c r="IR10" s="233">
        <f>+INDEX(Datos_Pozos,+MATCH($W$10,'[2]Datos Pozos'!$C$3:$C$324,0),+MATCH(IN4,'[2]Datos Pozos'!$C$3:$PQ$3,0)+IR$2-1)</f>
        <v>4.0441693910256404</v>
      </c>
      <c r="IS10" s="232">
        <f>+INDEX(Datos_Pozos,+MATCH($W$10,'[2]Datos Pozos'!$C$3:$C$324,0),+MATCH(IN4,'[2]Datos Pozos'!$C$3:$PQ$3,0)+IS$2-1)</f>
        <v>3.6551589743589745</v>
      </c>
      <c r="IT10" s="233">
        <f>+INDEX(Datos_Pozos,+MATCH($W$10,'[2]Datos Pozos'!$C$3:$C$324,0),+MATCH(IN4,'[2]Datos Pozos'!$C$3:$PQ$3,0)+IT$2-1)</f>
        <v>3.6412400961538465</v>
      </c>
      <c r="IU10" s="232">
        <f>+INDEX(Datos_Pozos,+MATCH($W$10,'[2]Datos Pozos'!$C$3:$C$324,0),+MATCH(IN4,'[2]Datos Pozos'!$C$3:$PQ$3,0)+IU$2-1)</f>
        <v>1.8435960496031747</v>
      </c>
      <c r="IV10" s="231">
        <f>+INDEX(Datos_Pozos,+MATCH($W$10,'[2]Datos Pozos'!$C$3:$C$324,0),+MATCH(IN4,'[2]Datos Pozos'!$C$3:$PQ$3,0)+IV$2-1)</f>
        <v>1.748141890873016</v>
      </c>
      <c r="IW10" s="231">
        <f>+INDEX(Datos_Pozos,+MATCH($W$10,'[2]Datos Pozos'!$C$3:$C$324,0),+MATCH(IN4,'[2]Datos Pozos'!$C$3:$PQ$3,0)+IW$2-1)</f>
        <v>3.0878605985449736</v>
      </c>
      <c r="IX10" s="231">
        <f>+INDEX(Datos_Pozos,+MATCH($W$10,'[2]Datos Pozos'!$C$3:$C$324,0),+MATCH(IN4,'[2]Datos Pozos'!$C$3:$PQ$3,0)+IX$2-1)</f>
        <v>0</v>
      </c>
      <c r="IY10" s="231">
        <f>+INDEX(Datos_Pozos,+MATCH($W$10,'[2]Datos Pozos'!$C$3:$C$324,0),+MATCH(IN4,'[2]Datos Pozos'!$C$3:$PQ$3,0)+IY$2-1)</f>
        <v>0</v>
      </c>
      <c r="IZ10" s="231">
        <f>+INDEX(Datos_Pozos,+MATCH($W$10,'[2]Datos Pozos'!$C$3:$C$324,0),+MATCH(IN4,'[2]Datos Pozos'!$C$3:$PQ$3,0)+IZ$2-1)</f>
        <v>0</v>
      </c>
      <c r="JA10" s="231">
        <f>+INDEX(Datos_Pozos,+MATCH($W$10,'[2]Datos Pozos'!$C$3:$C$324,0),+MATCH(IN4,'[2]Datos Pozos'!$C$3:$PQ$3,0)+JA$2-1)</f>
        <v>0</v>
      </c>
      <c r="JB10" s="230">
        <f>+INDEX(Datos_Pozos,+MATCH($W$10,'[2]Datos Pozos'!$C$3:$C$324,0),+MATCH(IN4,'[2]Datos Pozos'!$C$3:$PQ$3,0)+JB$2-1)</f>
        <v>0</v>
      </c>
      <c r="JC10" s="230">
        <f>+INDEX(Datos_Pozos,+MATCH($W$10,'[2]Datos Pozos'!$C$3:$C$324,0),+MATCH(IN4,'[2]Datos Pozos'!$C$3:$PQ$3,0)+JC$2-1)</f>
        <v>0</v>
      </c>
      <c r="JD10" s="230">
        <f>+INDEX(Datos_Pozos,+MATCH($W$10,'[2]Datos Pozos'!$C$3:$C$324,0),+MATCH(IN4,'[2]Datos Pozos'!$C$3:$PQ$3,0)+JD$2-1)</f>
        <v>0</v>
      </c>
      <c r="JE10" s="230">
        <f>+INDEX(Datos_Pozos,+MATCH($W$10,'[2]Datos Pozos'!$C$3:$C$324,0),+MATCH(IN4,'[2]Datos Pozos'!$C$3:$PQ$3,0)+JE$2-1)</f>
        <v>0</v>
      </c>
      <c r="JF10" s="230">
        <f>+INDEX(Datos_Pozos,+MATCH($W$10,'[2]Datos Pozos'!$C$3:$C$324,0),+MATCH(IN4,'[2]Datos Pozos'!$C$3:$PQ$3,0)+JF$2-1)</f>
        <v>0</v>
      </c>
      <c r="JG10" s="230">
        <f>+INDEX(Datos_Pozos,+MATCH($W$10,'[2]Datos Pozos'!$C$3:$C$324,0),+MATCH(IN4,'[2]Datos Pozos'!$C$3:$PQ$3,0)+JG$2-1)</f>
        <v>0</v>
      </c>
      <c r="JH10" s="229">
        <f>+INDEX(Datos_Pozos,+MATCH($W$10,'[2]Datos Pozos'!$C$3:$C$324,0),+MATCH(IN4,'[2]Datos Pozos'!$C$3:$PQ$3,0)+JH$2-1)</f>
        <v>13.842708333333334</v>
      </c>
      <c r="JI10" s="228">
        <f>SUM(IP10:JH10)</f>
        <v>34.748117534747664</v>
      </c>
      <c r="JK10" s="225"/>
      <c r="JM10" s="235" t="s">
        <v>716</v>
      </c>
      <c r="JO10" s="234">
        <f>+INDEX(Datos_Pozos,+MATCH($W$10,'[2]Datos Pozos'!$C$3:$C$324,0),+MATCH(JM4,'[2]Datos Pozos'!$C$3:$PQ$3,0)+JO$2-1)</f>
        <v>0.97</v>
      </c>
      <c r="JP10" s="232">
        <f>+INDEX(Datos_Pozos,+MATCH($W$10,'[2]Datos Pozos'!$C$3:$C$324,0),+MATCH(JM4,'[2]Datos Pozos'!$C$3:$PQ$3,0)+JP$2-1)</f>
        <v>1.915242200854701</v>
      </c>
      <c r="JQ10" s="233">
        <f>+INDEX(Datos_Pozos,+MATCH($W$10,'[2]Datos Pozos'!$C$3:$C$324,0),+MATCH(JM4,'[2]Datos Pozos'!$C$3:$PQ$3,0)+JQ$2-1)</f>
        <v>4.3998360576923075</v>
      </c>
      <c r="JR10" s="232">
        <f>+INDEX(Datos_Pozos,+MATCH($W$10,'[2]Datos Pozos'!$C$3:$C$324,0),+MATCH(JM4,'[2]Datos Pozos'!$C$3:$PQ$3,0)+JR$2-1)</f>
        <v>3.6551589743589745</v>
      </c>
      <c r="JS10" s="233">
        <f>+INDEX(Datos_Pozos,+MATCH($W$10,'[2]Datos Pozos'!$C$3:$C$324,0),+MATCH(JM4,'[2]Datos Pozos'!$C$3:$PQ$3,0)+JS$2-1)</f>
        <v>1.1337319583333334</v>
      </c>
      <c r="JT10" s="232">
        <f>+INDEX(Datos_Pozos,+MATCH($W$10,'[2]Datos Pozos'!$C$3:$C$324,0),+MATCH(JM4,'[2]Datos Pozos'!$C$3:$PQ$3,0)+JT$2-1)</f>
        <v>1.3891038005952381</v>
      </c>
      <c r="JU10" s="231">
        <f>+INDEX(Datos_Pozos,+MATCH($W$10,'[2]Datos Pozos'!$C$3:$C$324,0),+MATCH(JM4,'[2]Datos Pozos'!$C$3:$PQ$3,0)+JU$2-1)</f>
        <v>1.8511073908730158</v>
      </c>
      <c r="JV10" s="231">
        <f>+INDEX(Datos_Pozos,+MATCH($W$10,'[2]Datos Pozos'!$C$3:$C$324,0),+MATCH(JM4,'[2]Datos Pozos'!$C$3:$PQ$3,0)+JV$2-1)</f>
        <v>2.8824789765211647</v>
      </c>
      <c r="JW10" s="231">
        <f>+INDEX(Datos_Pozos,+MATCH($W$10,'[2]Datos Pozos'!$C$3:$C$324,0),+MATCH(JM4,'[2]Datos Pozos'!$C$3:$PQ$3,0)+JW$2-1)</f>
        <v>0</v>
      </c>
      <c r="JX10" s="231">
        <f>+INDEX(Datos_Pozos,+MATCH($W$10,'[2]Datos Pozos'!$C$3:$C$324,0),+MATCH(JM4,'[2]Datos Pozos'!$C$3:$PQ$3,0)+JX$2-1)</f>
        <v>0</v>
      </c>
      <c r="JY10" s="231">
        <f>+INDEX(Datos_Pozos,+MATCH($W$10,'[2]Datos Pozos'!$C$3:$C$324,0),+MATCH(JM4,'[2]Datos Pozos'!$C$3:$PQ$3,0)+JY$2-1)</f>
        <v>0</v>
      </c>
      <c r="JZ10" s="231">
        <f>+INDEX(Datos_Pozos,+MATCH($W$10,'[2]Datos Pozos'!$C$3:$C$324,0),+MATCH(JM4,'[2]Datos Pozos'!$C$3:$PQ$3,0)+JZ$2-1)</f>
        <v>0</v>
      </c>
      <c r="KA10" s="230">
        <f>+INDEX(Datos_Pozos,+MATCH($W$10,'[2]Datos Pozos'!$C$3:$C$324,0),+MATCH(JM4,'[2]Datos Pozos'!$C$3:$PQ$3,0)+KA$2-1)</f>
        <v>0</v>
      </c>
      <c r="KB10" s="230">
        <f>+INDEX(Datos_Pozos,+MATCH($W$10,'[2]Datos Pozos'!$C$3:$C$324,0),+MATCH(JM4,'[2]Datos Pozos'!$C$3:$PQ$3,0)+KB$2-1)</f>
        <v>0</v>
      </c>
      <c r="KC10" s="230">
        <f>+INDEX(Datos_Pozos,+MATCH($W$10,'[2]Datos Pozos'!$C$3:$C$324,0),+MATCH(JM4,'[2]Datos Pozos'!$C$3:$PQ$3,0)+KC$2-1)</f>
        <v>0</v>
      </c>
      <c r="KD10" s="230">
        <f>+INDEX(Datos_Pozos,+MATCH($W$10,'[2]Datos Pozos'!$C$3:$C$324,0),+MATCH(JM4,'[2]Datos Pozos'!$C$3:$PQ$3,0)+KD$2-1)</f>
        <v>0</v>
      </c>
      <c r="KE10" s="230">
        <f>+INDEX(Datos_Pozos,+MATCH($W$10,'[2]Datos Pozos'!$C$3:$C$324,0),+MATCH(JM4,'[2]Datos Pozos'!$C$3:$PQ$3,0)+KE$2-1)</f>
        <v>0</v>
      </c>
      <c r="KF10" s="230">
        <f>+INDEX(Datos_Pozos,+MATCH($W$10,'[2]Datos Pozos'!$C$3:$C$324,0),+MATCH(JM4,'[2]Datos Pozos'!$C$3:$PQ$3,0)+KF$2-1)</f>
        <v>0</v>
      </c>
      <c r="KG10" s="229">
        <f>+INDEX(Datos_Pozos,+MATCH($W$10,'[2]Datos Pozos'!$C$3:$C$324,0),+MATCH(JM4,'[2]Datos Pozos'!$C$3:$PQ$3,0)+KG$2-1)</f>
        <v>5.8806250000000002</v>
      </c>
      <c r="KH10" s="228">
        <f>SUM(JO10:KG10)</f>
        <v>24.077284359228734</v>
      </c>
      <c r="KJ10" s="225"/>
      <c r="KL10" s="235" t="s">
        <v>716</v>
      </c>
      <c r="KN10" s="234">
        <f>+INDEX(Datos_Pozos,+MATCH($W$10,'[2]Datos Pozos'!$C$3:$C$324,0),+MATCH(KL4,'[2]Datos Pozos'!$C$3:$PQ$3,0)+KN$2-1)</f>
        <v>0.97</v>
      </c>
      <c r="KO10" s="232">
        <f>+INDEX(Datos_Pozos,+MATCH($W$10,'[2]Datos Pozos'!$C$3:$C$324,0),+MATCH(KL4,'[2]Datos Pozos'!$C$3:$PQ$3,0)+KO$2-1)</f>
        <v>1.915242200854701</v>
      </c>
      <c r="KP10" s="233">
        <f>+INDEX(Datos_Pozos,+MATCH($W$10,'[2]Datos Pozos'!$C$3:$C$324,0),+MATCH(KL4,'[2]Datos Pozos'!$C$3:$PQ$3,0)+KP$2-1)</f>
        <v>4.3998360576923075</v>
      </c>
      <c r="KQ10" s="232">
        <f>+INDEX(Datos_Pozos,+MATCH($W$10,'[2]Datos Pozos'!$C$3:$C$324,0),+MATCH(KL4,'[2]Datos Pozos'!$C$3:$PQ$3,0)+KQ$2-1)</f>
        <v>3.6551589743589745</v>
      </c>
      <c r="KR10" s="233">
        <f>+INDEX(Datos_Pozos,+MATCH($W$10,'[2]Datos Pozos'!$C$3:$C$324,0),+MATCH(KL4,'[2]Datos Pozos'!$C$3:$PQ$3,0)+KR$2-1)</f>
        <v>1.2751433313492064</v>
      </c>
      <c r="KS10" s="232">
        <f>+INDEX(Datos_Pozos,+MATCH($W$10,'[2]Datos Pozos'!$C$3:$C$324,0),+MATCH(KL4,'[2]Datos Pozos'!$C$3:$PQ$3,0)+KS$2-1)</f>
        <v>1.3315260248015874</v>
      </c>
      <c r="KT10" s="231">
        <f>+INDEX(Datos_Pozos,+MATCH($W$10,'[2]Datos Pozos'!$C$3:$C$324,0),+MATCH(KL4,'[2]Datos Pozos'!$C$3:$PQ$3,0)+KT$2-1)</f>
        <v>2.5271333978174608</v>
      </c>
      <c r="KU10" s="231">
        <f>+INDEX(Datos_Pozos,+MATCH($W$10,'[2]Datos Pozos'!$C$3:$C$324,0),+MATCH(KL4,'[2]Datos Pozos'!$C$3:$PQ$3,0)+KU$2-1)</f>
        <v>2.7288507357804233</v>
      </c>
      <c r="KV10" s="231">
        <f>+INDEX(Datos_Pozos,+MATCH($W$10,'[2]Datos Pozos'!$C$3:$C$324,0),+MATCH(KL4,'[2]Datos Pozos'!$C$3:$PQ$3,0)+KV$2-1)</f>
        <v>0</v>
      </c>
      <c r="KW10" s="231">
        <f>+INDEX(Datos_Pozos,+MATCH($W$10,'[2]Datos Pozos'!$C$3:$C$324,0),+MATCH(KL4,'[2]Datos Pozos'!$C$3:$PQ$3,0)+KW$2-1)</f>
        <v>0</v>
      </c>
      <c r="KX10" s="231">
        <f>+INDEX(Datos_Pozos,+MATCH($W$10,'[2]Datos Pozos'!$C$3:$C$324,0),+MATCH(KL4,'[2]Datos Pozos'!$C$3:$PQ$3,0)+KX$2-1)</f>
        <v>0</v>
      </c>
      <c r="KY10" s="231">
        <f>+INDEX(Datos_Pozos,+MATCH($W$10,'[2]Datos Pozos'!$C$3:$C$324,0),+MATCH(KL4,'[2]Datos Pozos'!$C$3:$PQ$3,0)+KY$2-1)</f>
        <v>0</v>
      </c>
      <c r="KZ10" s="230">
        <f>+INDEX(Datos_Pozos,+MATCH($W$10,'[2]Datos Pozos'!$C$3:$C$324,0),+MATCH(KL4,'[2]Datos Pozos'!$C$3:$PQ$3,0)+KZ$2-1)</f>
        <v>0</v>
      </c>
      <c r="LA10" s="230">
        <f>+INDEX(Datos_Pozos,+MATCH($W$10,'[2]Datos Pozos'!$C$3:$C$324,0),+MATCH(KL4,'[2]Datos Pozos'!$C$3:$PQ$3,0)+LA$2-1)</f>
        <v>0</v>
      </c>
      <c r="LB10" s="230">
        <f>+INDEX(Datos_Pozos,+MATCH($W$10,'[2]Datos Pozos'!$C$3:$C$324,0),+MATCH(KL4,'[2]Datos Pozos'!$C$3:$PQ$3,0)+LB$2-1)</f>
        <v>0</v>
      </c>
      <c r="LC10" s="230">
        <f>+INDEX(Datos_Pozos,+MATCH($W$10,'[2]Datos Pozos'!$C$3:$C$324,0),+MATCH(KL4,'[2]Datos Pozos'!$C$3:$PQ$3,0)+LC$2-1)</f>
        <v>0</v>
      </c>
      <c r="LD10" s="230">
        <f>+INDEX(Datos_Pozos,+MATCH($W$10,'[2]Datos Pozos'!$C$3:$C$324,0),+MATCH(KL4,'[2]Datos Pozos'!$C$3:$PQ$3,0)+LD$2-1)</f>
        <v>0</v>
      </c>
      <c r="LE10" s="230">
        <f>+INDEX(Datos_Pozos,+MATCH($W$10,'[2]Datos Pozos'!$C$3:$C$324,0),+MATCH(KL4,'[2]Datos Pozos'!$C$3:$PQ$3,0)+LE$2-1)</f>
        <v>0</v>
      </c>
      <c r="LF10" s="229">
        <f>+INDEX(Datos_Pozos,+MATCH($W$10,'[2]Datos Pozos'!$C$3:$C$324,0),+MATCH(KL4,'[2]Datos Pozos'!$C$3:$PQ$3,0)+LF$2-1)</f>
        <v>13.842708333333334</v>
      </c>
      <c r="LG10" s="228">
        <f>SUM(KN10:LF10)</f>
        <v>32.645599055987994</v>
      </c>
      <c r="LI10" s="225"/>
      <c r="LK10" s="235" t="s">
        <v>716</v>
      </c>
      <c r="LM10" s="234">
        <f>+INDEX(Datos_Pozos,+MATCH($W$10,'[2]Datos Pozos'!$C$3:$C$324,0),+MATCH(LK4,'[2]Datos Pozos'!$C$3:$PQ$3,0)+LM$2-1)</f>
        <v>0.97</v>
      </c>
      <c r="LN10" s="232">
        <f>+INDEX(Datos_Pozos,+MATCH($W$10,'[2]Datos Pozos'!$C$3:$C$324,0),+MATCH(LK4,'[2]Datos Pozos'!$C$3:$PQ$3,0)+LN$2-1)</f>
        <v>1.915242200854701</v>
      </c>
      <c r="LO10" s="233">
        <f>+INDEX(Datos_Pozos,+MATCH($W$10,'[2]Datos Pozos'!$C$3:$C$324,0),+MATCH(LK4,'[2]Datos Pozos'!$C$3:$PQ$3,0)+LO$2-1)</f>
        <v>4.1330860576923074</v>
      </c>
      <c r="LP10" s="232">
        <f>+INDEX(Datos_Pozos,+MATCH($W$10,'[2]Datos Pozos'!$C$3:$C$324,0),+MATCH(LK4,'[2]Datos Pozos'!$C$3:$PQ$3,0)+LP$2-1)</f>
        <v>3.477325641025641</v>
      </c>
      <c r="LQ10" s="233">
        <f>+INDEX(Datos_Pozos,+MATCH($W$10,'[2]Datos Pozos'!$C$3:$C$324,0),+MATCH(LK4,'[2]Datos Pozos'!$C$3:$PQ$3,0)+LQ$2-1)</f>
        <v>3.3300317628205125</v>
      </c>
      <c r="LR10" s="232">
        <f>+INDEX(Datos_Pozos,+MATCH($W$10,'[2]Datos Pozos'!$C$3:$C$324,0),+MATCH(LK4,'[2]Datos Pozos'!$C$3:$PQ$3,0)+LR$2-1)</f>
        <v>1.8943378273809526</v>
      </c>
      <c r="LS10" s="231">
        <f>+INDEX(Datos_Pozos,+MATCH($W$10,'[2]Datos Pozos'!$C$3:$C$324,0),+MATCH(LK4,'[2]Datos Pozos'!$C$3:$PQ$3,0)+LS$2-1)</f>
        <v>1.7160249791666666</v>
      </c>
      <c r="LT10" s="231">
        <f>+INDEX(Datos_Pozos,+MATCH($W$10,'[2]Datos Pozos'!$C$3:$C$324,0),+MATCH(LK4,'[2]Datos Pozos'!$C$3:$PQ$3,0)+LT$2-1)</f>
        <v>3.1491054811507939</v>
      </c>
      <c r="LU10" s="231">
        <f>+INDEX(Datos_Pozos,+MATCH($W$10,'[2]Datos Pozos'!$C$3:$C$324,0),+MATCH(LK4,'[2]Datos Pozos'!$C$3:$PQ$3,0)+LU$2-1)</f>
        <v>0</v>
      </c>
      <c r="LV10" s="231">
        <f>+INDEX(Datos_Pozos,+MATCH($W$10,'[2]Datos Pozos'!$C$3:$C$324,0),+MATCH(LK4,'[2]Datos Pozos'!$C$3:$PQ$3,0)+LV$2-1)</f>
        <v>0</v>
      </c>
      <c r="LW10" s="231">
        <f>+INDEX(Datos_Pozos,+MATCH($W$10,'[2]Datos Pozos'!$C$3:$C$324,0),+MATCH(LK4,'[2]Datos Pozos'!$C$3:$PQ$3,0)+LW$2-1)</f>
        <v>0</v>
      </c>
      <c r="LX10" s="231">
        <f>+INDEX(Datos_Pozos,+MATCH($W$10,'[2]Datos Pozos'!$C$3:$C$324,0),+MATCH(LK4,'[2]Datos Pozos'!$C$3:$PQ$3,0)+LX$2-1)</f>
        <v>0</v>
      </c>
      <c r="LY10" s="230">
        <f>+INDEX(Datos_Pozos,+MATCH($W$10,'[2]Datos Pozos'!$C$3:$C$324,0),+MATCH(LK4,'[2]Datos Pozos'!$C$3:$PQ$3,0)+LY$2-1)</f>
        <v>0</v>
      </c>
      <c r="LZ10" s="230">
        <f>+INDEX(Datos_Pozos,+MATCH($W$10,'[2]Datos Pozos'!$C$3:$C$324,0),+MATCH(LK4,'[2]Datos Pozos'!$C$3:$PQ$3,0)+LZ$2-1)</f>
        <v>0</v>
      </c>
      <c r="MA10" s="230">
        <f>+INDEX(Datos_Pozos,+MATCH($W$10,'[2]Datos Pozos'!$C$3:$C$324,0),+MATCH(LK4,'[2]Datos Pozos'!$C$3:$PQ$3,0)+MA$2-1)</f>
        <v>0</v>
      </c>
      <c r="MB10" s="230">
        <f>+INDEX(Datos_Pozos,+MATCH($W$10,'[2]Datos Pozos'!$C$3:$C$324,0),+MATCH(LK4,'[2]Datos Pozos'!$C$3:$PQ$3,0)+MB$2-1)</f>
        <v>0</v>
      </c>
      <c r="MC10" s="230">
        <f>+INDEX(Datos_Pozos,+MATCH($W$10,'[2]Datos Pozos'!$C$3:$C$324,0),+MATCH(LK4,'[2]Datos Pozos'!$C$3:$PQ$3,0)+MC$2-1)</f>
        <v>0</v>
      </c>
      <c r="MD10" s="230">
        <f>+INDEX(Datos_Pozos,+MATCH($W$10,'[2]Datos Pozos'!$C$3:$C$324,0),+MATCH(LK4,'[2]Datos Pozos'!$C$3:$PQ$3,0)+MD$2-1)</f>
        <v>0</v>
      </c>
      <c r="ME10" s="229">
        <f>+INDEX(Datos_Pozos,+MATCH($W$10,'[2]Datos Pozos'!$C$3:$C$324,0),+MATCH(LK4,'[2]Datos Pozos'!$C$3:$PQ$3,0)+ME$2-1)</f>
        <v>5.6785416666666668</v>
      </c>
      <c r="MF10" s="228">
        <f>SUM(LM10:ME10)</f>
        <v>26.263695616758241</v>
      </c>
      <c r="MH10" s="225"/>
      <c r="MJ10" s="235" t="s">
        <v>716</v>
      </c>
      <c r="ML10" s="234">
        <f>+INDEX(Datos_Pozos,+MATCH($W$10,'[2]Datos Pozos'!$C$3:$C$324,0),+MATCH(MJ4,'[2]Datos Pozos'!$C$3:$PQ$3,0)+ML$2-1)</f>
        <v>0.97</v>
      </c>
      <c r="MM10" s="232">
        <f>+INDEX(Datos_Pozos,+MATCH($W$10,'[2]Datos Pozos'!$C$3:$C$324,0),+MATCH(MJ4,'[2]Datos Pozos'!$C$3:$PQ$3,0)+MM$2-1)</f>
        <v>1.7818672008547012</v>
      </c>
      <c r="MN10" s="233">
        <f>+INDEX(Datos_Pozos,+MATCH($W$10,'[2]Datos Pozos'!$C$3:$C$324,0),+MATCH(MJ4,'[2]Datos Pozos'!$C$3:$PQ$3,0)+MN$2-1)</f>
        <v>4.2220027243589744</v>
      </c>
      <c r="MO10" s="232">
        <f>+INDEX(Datos_Pozos,+MATCH($W$10,'[2]Datos Pozos'!$C$3:$C$324,0),+MATCH(MJ4,'[2]Datos Pozos'!$C$3:$PQ$3,0)+MO$2-1)</f>
        <v>3.3884089743589745</v>
      </c>
      <c r="MP10" s="233">
        <f>+INDEX(Datos_Pozos,+MATCH($W$10,'[2]Datos Pozos'!$C$3:$C$324,0),+MATCH(MJ4,'[2]Datos Pozos'!$C$3:$PQ$3,0)+MP$2-1)</f>
        <v>3.6412400961538465</v>
      </c>
      <c r="MQ10" s="232">
        <f>+INDEX(Datos_Pozos,+MATCH($W$10,'[2]Datos Pozos'!$C$3:$C$324,0),+MATCH(MJ4,'[2]Datos Pozos'!$C$3:$PQ$3,0)+MQ$2-1)</f>
        <v>2.3053784067460321</v>
      </c>
      <c r="MR10" s="231">
        <f>+INDEX(Datos_Pozos,+MATCH($W$10,'[2]Datos Pozos'!$C$3:$C$324,0),+MATCH(MJ4,'[2]Datos Pozos'!$C$3:$PQ$3,0)+MR$2-1)</f>
        <v>2.6885573720238098</v>
      </c>
      <c r="MS10" s="231">
        <f>+INDEX(Datos_Pozos,+MATCH($W$10,'[2]Datos Pozos'!$C$3:$C$324,0),+MATCH(MJ4,'[2]Datos Pozos'!$C$3:$PQ$3,0)+MS$2-1)</f>
        <v>2.6572322420634924</v>
      </c>
      <c r="MT10" s="231">
        <f>+INDEX(Datos_Pozos,+MATCH($W$10,'[2]Datos Pozos'!$C$3:$C$324,0),+MATCH(MJ4,'[2]Datos Pozos'!$C$3:$PQ$3,0)+MT$2-1)</f>
        <v>0</v>
      </c>
      <c r="MU10" s="231">
        <f>+INDEX(Datos_Pozos,+MATCH($W$10,'[2]Datos Pozos'!$C$3:$C$324,0),+MATCH(MJ4,'[2]Datos Pozos'!$C$3:$PQ$3,0)+MU$2-1)</f>
        <v>0</v>
      </c>
      <c r="MV10" s="231">
        <f>+INDEX(Datos_Pozos,+MATCH($W$10,'[2]Datos Pozos'!$C$3:$C$324,0),+MATCH(MJ4,'[2]Datos Pozos'!$C$3:$PQ$3,0)+MV$2-1)</f>
        <v>0</v>
      </c>
      <c r="MW10" s="231">
        <f>+INDEX(Datos_Pozos,+MATCH($W$10,'[2]Datos Pozos'!$C$3:$C$324,0),+MATCH(MJ4,'[2]Datos Pozos'!$C$3:$PQ$3,0)+MW$2-1)</f>
        <v>0</v>
      </c>
      <c r="MX10" s="230">
        <f>+INDEX(Datos_Pozos,+MATCH($W$10,'[2]Datos Pozos'!$C$3:$C$324,0),+MATCH(MJ4,'[2]Datos Pozos'!$C$3:$PQ$3,0)+MX$2-1)</f>
        <v>0</v>
      </c>
      <c r="MY10" s="230">
        <f>+INDEX(Datos_Pozos,+MATCH($W$10,'[2]Datos Pozos'!$C$3:$C$324,0),+MATCH(MJ4,'[2]Datos Pozos'!$C$3:$PQ$3,0)+MY$2-1)</f>
        <v>0</v>
      </c>
      <c r="MZ10" s="230">
        <f>+INDEX(Datos_Pozos,+MATCH($W$10,'[2]Datos Pozos'!$C$3:$C$324,0),+MATCH(MJ4,'[2]Datos Pozos'!$C$3:$PQ$3,0)+MZ$2-1)</f>
        <v>0</v>
      </c>
      <c r="NA10" s="230">
        <f>+INDEX(Datos_Pozos,+MATCH($W$10,'[2]Datos Pozos'!$C$3:$C$324,0),+MATCH(MJ4,'[2]Datos Pozos'!$C$3:$PQ$3,0)+NA$2-1)</f>
        <v>0</v>
      </c>
      <c r="NB10" s="230">
        <f>+INDEX(Datos_Pozos,+MATCH($W$10,'[2]Datos Pozos'!$C$3:$C$324,0),+MATCH(MJ4,'[2]Datos Pozos'!$C$3:$PQ$3,0)+NB$2-1)</f>
        <v>0</v>
      </c>
      <c r="NC10" s="230">
        <f>+INDEX(Datos_Pozos,+MATCH($W$10,'[2]Datos Pozos'!$C$3:$C$324,0),+MATCH(MJ4,'[2]Datos Pozos'!$C$3:$PQ$3,0)+NC$2-1)</f>
        <v>0</v>
      </c>
      <c r="ND10" s="229">
        <f>+INDEX(Datos_Pozos,+MATCH($W$10,'[2]Datos Pozos'!$C$3:$C$324,0),+MATCH(MJ4,'[2]Datos Pozos'!$C$3:$PQ$3,0)+ND$2-1)</f>
        <v>6.2443750000000007</v>
      </c>
      <c r="NE10" s="228">
        <f>SUM(ML10:ND10)</f>
        <v>27.899062016559832</v>
      </c>
      <c r="NF10" s="37"/>
      <c r="NG10" s="225"/>
      <c r="NI10" s="235" t="s">
        <v>716</v>
      </c>
      <c r="NK10" s="234">
        <f>+INDEX(Datos_Pozos,+MATCH($W$10,'[2]Datos Pozos'!$C$3:$C$324,0),+MATCH(NI4,'[2]Datos Pozos'!$C$3:$PQ$3,0)+NK$2-1)</f>
        <v>1</v>
      </c>
      <c r="NL10" s="232">
        <f>+INDEX(Datos_Pozos,+MATCH($W$10,'[2]Datos Pozos'!$C$3:$C$324,0),+MATCH(NI4,'[2]Datos Pozos'!$C$3:$PQ$3,0)+NL$2-1)</f>
        <v>0.25826446280991733</v>
      </c>
      <c r="NM10" s="233">
        <f>+INDEX(Datos_Pozos,+MATCH($W$10,'[2]Datos Pozos'!$C$3:$C$324,0),+MATCH(NI4,'[2]Datos Pozos'!$C$3:$PQ$3,0)+NM$2-1)</f>
        <v>4.7</v>
      </c>
      <c r="NN10" s="232">
        <f>+INDEX(Datos_Pozos,+MATCH($W$10,'[2]Datos Pozos'!$C$3:$C$324,0),+MATCH(NI4,'[2]Datos Pozos'!$C$3:$PQ$3,0)+NN$2-1)</f>
        <v>2.4</v>
      </c>
      <c r="NO10" s="233">
        <f>+INDEX(Datos_Pozos,+MATCH($W$10,'[2]Datos Pozos'!$C$3:$C$324,0),+MATCH(NI4,'[2]Datos Pozos'!$C$3:$PQ$3,0)+NO$2-1)</f>
        <v>5.4</v>
      </c>
      <c r="NP10" s="232">
        <f>+INDEX(Datos_Pozos,+MATCH($W$10,'[2]Datos Pozos'!$C$3:$C$324,0),+MATCH(NI4,'[2]Datos Pozos'!$C$3:$PQ$3,0)+NP$2-1)</f>
        <v>1.6</v>
      </c>
      <c r="NQ10" s="231">
        <f>+INDEX(Datos_Pozos,+MATCH($W$10,'[2]Datos Pozos'!$C$3:$C$324,0),+MATCH(NI4,'[2]Datos Pozos'!$C$3:$PQ$3,0)+NQ$2-1)</f>
        <v>5.4</v>
      </c>
      <c r="NR10" s="231">
        <f>+INDEX(Datos_Pozos,+MATCH($W$10,'[2]Datos Pozos'!$C$3:$C$324,0),+MATCH(NI4,'[2]Datos Pozos'!$C$3:$PQ$3,0)+NR$2-1)</f>
        <v>2.1</v>
      </c>
      <c r="NS10" s="231">
        <f>+INDEX(Datos_Pozos,+MATCH($W$10,'[2]Datos Pozos'!$C$3:$C$324,0),+MATCH(NI4,'[2]Datos Pozos'!$C$3:$PQ$3,0)+NS$2-1)</f>
        <v>4.4000000000000004</v>
      </c>
      <c r="NT10" s="231">
        <f>+INDEX(Datos_Pozos,+MATCH($W$10,'[2]Datos Pozos'!$C$3:$C$324,0),+MATCH(NI4,'[2]Datos Pozos'!$C$3:$PQ$3,0)+NT$2-1)</f>
        <v>2.2999999999999998</v>
      </c>
      <c r="NU10" s="231">
        <f>+INDEX(Datos_Pozos,+MATCH($W$10,'[2]Datos Pozos'!$C$3:$C$324,0),+MATCH(NI4,'[2]Datos Pozos'!$C$3:$PQ$3,0)+NU$2-1)</f>
        <v>4.4000000000000004</v>
      </c>
      <c r="NV10" s="231">
        <f>+INDEX(Datos_Pozos,+MATCH($W$10,'[2]Datos Pozos'!$C$3:$C$324,0),+MATCH(NI4,'[2]Datos Pozos'!$C$3:$PQ$3,0)+NV$2-1)</f>
        <v>6.7</v>
      </c>
      <c r="NW10" s="230">
        <f>+INDEX(Datos_Pozos,+MATCH($W$10,'[2]Datos Pozos'!$C$3:$C$324,0),+MATCH(NI4,'[2]Datos Pozos'!$C$3:$PQ$3,0)+NW$2-1)</f>
        <v>4.9000000000000004</v>
      </c>
      <c r="NX10" s="230">
        <f>+INDEX(Datos_Pozos,+MATCH($W$10,'[2]Datos Pozos'!$C$3:$C$324,0),+MATCH(NI4,'[2]Datos Pozos'!$C$3:$PQ$3,0)+NX$2-1)</f>
        <v>1.3</v>
      </c>
      <c r="NY10" s="230">
        <f>+INDEX(Datos_Pozos,+MATCH($W$10,'[2]Datos Pozos'!$C$3:$C$324,0),+MATCH(NI4,'[2]Datos Pozos'!$C$3:$PQ$3,0)+NY$2-1)</f>
        <v>0</v>
      </c>
      <c r="NZ10" s="230">
        <f>+INDEX(Datos_Pozos,+MATCH($W$10,'[2]Datos Pozos'!$C$3:$C$324,0),+MATCH(NI4,'[2]Datos Pozos'!$C$3:$PQ$3,0)+NZ$2-1)</f>
        <v>0</v>
      </c>
      <c r="OA10" s="230">
        <f>+INDEX(Datos_Pozos,+MATCH($W$10,'[2]Datos Pozos'!$C$3:$C$324,0),+MATCH(NI4,'[2]Datos Pozos'!$C$3:$PQ$3,0)+OA$2-1)</f>
        <v>0</v>
      </c>
      <c r="OB10" s="230">
        <f>+INDEX(Datos_Pozos,+MATCH($W$10,'[2]Datos Pozos'!$C$3:$C$324,0),+MATCH(NI4,'[2]Datos Pozos'!$C$3:$PQ$3,0)+OB$2-1)</f>
        <v>0</v>
      </c>
      <c r="OC10" s="229">
        <f>+INDEX(Datos_Pozos,+MATCH($W$10,'[2]Datos Pozos'!$C$3:$C$324,0),+MATCH(NI4,'[2]Datos Pozos'!$C$3:$PQ$3,0)+OC$2-1)</f>
        <v>13.640624999999998</v>
      </c>
      <c r="OD10" s="228">
        <f>SUM(NK10:OC10)</f>
        <v>60.49888946280992</v>
      </c>
      <c r="OF10" s="225"/>
      <c r="OH10" s="235" t="s">
        <v>716</v>
      </c>
      <c r="OJ10" s="234">
        <f>+INDEX(Datos_Pozos,+MATCH($W$10,'[2]Datos Pozos'!$C$3:$C$324,0),+MATCH(OH4,'[2]Datos Pozos'!$C$3:$PQ$3,0)+OJ$2-1)</f>
        <v>1</v>
      </c>
      <c r="OK10" s="232">
        <f>+INDEX(Datos_Pozos,+MATCH($W$10,'[2]Datos Pozos'!$C$3:$C$324,0),+MATCH(OH4,'[2]Datos Pozos'!$C$3:$PQ$3,0)+OK$2-1)</f>
        <v>0.25826446280991733</v>
      </c>
      <c r="OL10" s="233">
        <f>+INDEX(Datos_Pozos,+MATCH($W$10,'[2]Datos Pozos'!$C$3:$C$324,0),+MATCH(OH4,'[2]Datos Pozos'!$C$3:$PQ$3,0)+OL$2-1)</f>
        <v>4.7</v>
      </c>
      <c r="OM10" s="232">
        <f>+INDEX(Datos_Pozos,+MATCH($W$10,'[2]Datos Pozos'!$C$3:$C$324,0),+MATCH(OH4,'[2]Datos Pozos'!$C$3:$PQ$3,0)+OM$2-1)</f>
        <v>2.6</v>
      </c>
      <c r="ON10" s="233">
        <f>+INDEX(Datos_Pozos,+MATCH($W$10,'[2]Datos Pozos'!$C$3:$C$324,0),+MATCH(OH4,'[2]Datos Pozos'!$C$3:$PQ$3,0)+ON$2-1)</f>
        <v>5.4</v>
      </c>
      <c r="OO10" s="232">
        <f>+INDEX(Datos_Pozos,+MATCH($W$10,'[2]Datos Pozos'!$C$3:$C$324,0),+MATCH(OH4,'[2]Datos Pozos'!$C$3:$PQ$3,0)+OO$2-1)</f>
        <v>1.5</v>
      </c>
      <c r="OP10" s="231">
        <f>+INDEX(Datos_Pozos,+MATCH($W$10,'[2]Datos Pozos'!$C$3:$C$324,0),+MATCH(OH4,'[2]Datos Pozos'!$C$3:$PQ$3,0)+OP$2-1)</f>
        <v>5.4</v>
      </c>
      <c r="OQ10" s="231">
        <f>+INDEX(Datos_Pozos,+MATCH($W$10,'[2]Datos Pozos'!$C$3:$C$324,0),+MATCH(OH4,'[2]Datos Pozos'!$C$3:$PQ$3,0)+OQ$2-1)</f>
        <v>2</v>
      </c>
      <c r="OR10" s="231">
        <f>+INDEX(Datos_Pozos,+MATCH($W$10,'[2]Datos Pozos'!$C$3:$C$324,0),+MATCH(OH4,'[2]Datos Pozos'!$C$3:$PQ$3,0)+OR$2-1)</f>
        <v>4.4000000000000004</v>
      </c>
      <c r="OS10" s="231">
        <f>+INDEX(Datos_Pozos,+MATCH($W$10,'[2]Datos Pozos'!$C$3:$C$324,0),+MATCH(OH4,'[2]Datos Pozos'!$C$3:$PQ$3,0)+OS$2-1)</f>
        <v>2.2999999999999998</v>
      </c>
      <c r="OT10" s="231">
        <f>+INDEX(Datos_Pozos,+MATCH($W$10,'[2]Datos Pozos'!$C$3:$C$324,0),+MATCH(OH4,'[2]Datos Pozos'!$C$3:$PQ$3,0)+OT$2-1)</f>
        <v>4.4000000000000004</v>
      </c>
      <c r="OU10" s="231">
        <f>+INDEX(Datos_Pozos,+MATCH($W$10,'[2]Datos Pozos'!$C$3:$C$324,0),+MATCH(OH4,'[2]Datos Pozos'!$C$3:$PQ$3,0)+OU$2-1)</f>
        <v>5.6</v>
      </c>
      <c r="OV10" s="230">
        <f>+INDEX(Datos_Pozos,+MATCH($W$10,'[2]Datos Pozos'!$C$3:$C$324,0),+MATCH(OH4,'[2]Datos Pozos'!$C$3:$PQ$3,0)+OV$2-1)</f>
        <v>4.9000000000000004</v>
      </c>
      <c r="OW10" s="230">
        <f>+INDEX(Datos_Pozos,+MATCH($W$10,'[2]Datos Pozos'!$C$3:$C$324,0),+MATCH(OH4,'[2]Datos Pozos'!$C$3:$PQ$3,0)+OW$2-1)</f>
        <v>1.3</v>
      </c>
      <c r="OX10" s="230">
        <f>+INDEX(Datos_Pozos,+MATCH($W$10,'[2]Datos Pozos'!$C$3:$C$324,0),+MATCH(OH4,'[2]Datos Pozos'!$C$3:$PQ$3,0)+OX$2-1)</f>
        <v>0</v>
      </c>
      <c r="OY10" s="230">
        <f>+INDEX(Datos_Pozos,+MATCH($W$10,'[2]Datos Pozos'!$C$3:$C$324,0),+MATCH(OH4,'[2]Datos Pozos'!$C$3:$PQ$3,0)+OY$2-1)</f>
        <v>0</v>
      </c>
      <c r="OZ10" s="230">
        <f>+INDEX(Datos_Pozos,+MATCH($W$10,'[2]Datos Pozos'!$C$3:$C$324,0),+MATCH(OH4,'[2]Datos Pozos'!$C$3:$PQ$3,0)+OZ$2-1)</f>
        <v>0</v>
      </c>
      <c r="PA10" s="230">
        <f>+INDEX(Datos_Pozos,+MATCH($W$10,'[2]Datos Pozos'!$C$3:$C$324,0),+MATCH(OH4,'[2]Datos Pozos'!$C$3:$PQ$3,0)+PA$2-1)</f>
        <v>0</v>
      </c>
      <c r="PB10" s="229">
        <f>+INDEX(Datos_Pozos,+MATCH($W$10,'[2]Datos Pozos'!$C$3:$C$324,0),+MATCH(OH4,'[2]Datos Pozos'!$C$3:$PQ$3,0)+PB$2-1)</f>
        <v>6.5272916666666667</v>
      </c>
      <c r="PC10" s="228">
        <f>SUM(OJ10:PB10)</f>
        <v>52.285556129476589</v>
      </c>
      <c r="PE10" s="225"/>
      <c r="PG10" s="235" t="s">
        <v>716</v>
      </c>
      <c r="PI10" s="234">
        <f>+INDEX(Datos_Pozos,+MATCH($W$10,'[2]Datos Pozos'!$C$3:$C$324,0),+MATCH(PG4,'[2]Datos Pozos'!$C$3:$PQ$3,0)+PI$2-1)</f>
        <v>1</v>
      </c>
      <c r="PJ10" s="232">
        <f>+INDEX(Datos_Pozos,+MATCH($W$10,'[2]Datos Pozos'!$C$3:$C$324,0),+MATCH(PG4,'[2]Datos Pozos'!$C$3:$PQ$3,0)+PJ$2-1)</f>
        <v>0.25826446280991733</v>
      </c>
      <c r="PK10" s="233">
        <f>+INDEX(Datos_Pozos,+MATCH($W$10,'[2]Datos Pozos'!$C$3:$C$324,0),+MATCH(PG4,'[2]Datos Pozos'!$C$3:$PQ$3,0)+PK$2-1)</f>
        <v>4.4000000000000004</v>
      </c>
      <c r="PL10" s="232">
        <f>+INDEX(Datos_Pozos,+MATCH($W$10,'[2]Datos Pozos'!$C$3:$C$324,0),+MATCH(PG4,'[2]Datos Pozos'!$C$3:$PQ$3,0)+PL$2-1)</f>
        <v>2.6</v>
      </c>
      <c r="PM10" s="233">
        <f>+INDEX(Datos_Pozos,+MATCH($W$10,'[2]Datos Pozos'!$C$3:$C$324,0),+MATCH(PG4,'[2]Datos Pozos'!$C$3:$PQ$3,0)+PM$2-1)</f>
        <v>5.4</v>
      </c>
      <c r="PN10" s="232">
        <f>+INDEX(Datos_Pozos,+MATCH($W$10,'[2]Datos Pozos'!$C$3:$C$324,0),+MATCH(PG4,'[2]Datos Pozos'!$C$3:$PQ$3,0)+PN$2-1)</f>
        <v>1.7</v>
      </c>
      <c r="PO10" s="231">
        <f>+INDEX(Datos_Pozos,+MATCH($W$10,'[2]Datos Pozos'!$C$3:$C$324,0),+MATCH(PG4,'[2]Datos Pozos'!$C$3:$PQ$3,0)+PO$2-1)</f>
        <v>5.4</v>
      </c>
      <c r="PP10" s="231">
        <f>+INDEX(Datos_Pozos,+MATCH($W$10,'[2]Datos Pozos'!$C$3:$C$324,0),+MATCH(PG4,'[2]Datos Pozos'!$C$3:$PQ$3,0)+PP$2-1)</f>
        <v>2.1</v>
      </c>
      <c r="PQ10" s="231">
        <f>+INDEX(Datos_Pozos,+MATCH($W$10,'[2]Datos Pozos'!$C$3:$C$324,0),+MATCH(PG4,'[2]Datos Pozos'!$C$3:$PQ$3,0)+PQ$2-1)</f>
        <v>4.5</v>
      </c>
      <c r="PR10" s="231">
        <f>+INDEX(Datos_Pozos,+MATCH($W$10,'[2]Datos Pozos'!$C$3:$C$324,0),+MATCH(PG4,'[2]Datos Pozos'!$C$3:$PQ$3,0)+PR$2-1)</f>
        <v>2.2000000000000002</v>
      </c>
      <c r="PS10" s="231">
        <f>+INDEX(Datos_Pozos,+MATCH($W$10,'[2]Datos Pozos'!$C$3:$C$324,0),+MATCH(PG4,'[2]Datos Pozos'!$C$3:$PQ$3,0)+PS$2-1)</f>
        <v>4.4000000000000004</v>
      </c>
      <c r="PT10" s="231">
        <f>+INDEX(Datos_Pozos,+MATCH($W$10,'[2]Datos Pozos'!$C$3:$C$324,0),+MATCH(PG4,'[2]Datos Pozos'!$C$3:$PQ$3,0)+PT$2-1)</f>
        <v>6.1</v>
      </c>
      <c r="PU10" s="230">
        <f>+INDEX(Datos_Pozos,+MATCH($W$10,'[2]Datos Pozos'!$C$3:$C$324,0),+MATCH(PG4,'[2]Datos Pozos'!$C$3:$PQ$3,0)+PU$2-1)</f>
        <v>4.9000000000000004</v>
      </c>
      <c r="PV10" s="230">
        <f>+INDEX(Datos_Pozos,+MATCH($W$10,'[2]Datos Pozos'!$C$3:$C$324,0),+MATCH(PG4,'[2]Datos Pozos'!$C$3:$PQ$3,0)+PV$2-1)</f>
        <v>1.3</v>
      </c>
      <c r="PW10" s="230">
        <f>+INDEX(Datos_Pozos,+MATCH($W$10,'[2]Datos Pozos'!$C$3:$C$324,0),+MATCH(PG4,'[2]Datos Pozos'!$C$3:$PQ$3,0)+PW$2-1)</f>
        <v>0</v>
      </c>
      <c r="PX10" s="230">
        <f>+INDEX(Datos_Pozos,+MATCH($W$10,'[2]Datos Pozos'!$C$3:$C$324,0),+MATCH(PG4,'[2]Datos Pozos'!$C$3:$PQ$3,0)+PX$2-1)</f>
        <v>0</v>
      </c>
      <c r="PY10" s="230">
        <f>+INDEX(Datos_Pozos,+MATCH($W$10,'[2]Datos Pozos'!$C$3:$C$324,0),+MATCH(PG4,'[2]Datos Pozos'!$C$3:$PQ$3,0)+PY$2-1)</f>
        <v>0</v>
      </c>
      <c r="PZ10" s="230">
        <f>+INDEX(Datos_Pozos,+MATCH($W$10,'[2]Datos Pozos'!$C$3:$C$324,0),+MATCH(PG4,'[2]Datos Pozos'!$C$3:$PQ$3,0)+PZ$2-1)</f>
        <v>0</v>
      </c>
      <c r="QA10" s="229">
        <f>+INDEX(Datos_Pozos,+MATCH($W$10,'[2]Datos Pozos'!$C$3:$C$324,0),+MATCH(PG4,'[2]Datos Pozos'!$C$3:$PQ$3,0)+QA$2-1)</f>
        <v>10.750833333333334</v>
      </c>
      <c r="QB10" s="228">
        <f>SUM(PI10:QA10)</f>
        <v>57.009097796143251</v>
      </c>
      <c r="QD10" s="225"/>
      <c r="QF10" s="235" t="s">
        <v>716</v>
      </c>
      <c r="QH10" s="234">
        <f>+INDEX(Datos_Pozos,+MATCH($W$10,'[2]Datos Pozos'!$C$3:$C$324,0),+MATCH(QF4,'[2]Datos Pozos'!$C$3:$PQ$3,0)+QH$2-1)</f>
        <v>1</v>
      </c>
      <c r="QI10" s="232">
        <f>+INDEX(Datos_Pozos,+MATCH($W$10,'[2]Datos Pozos'!$C$3:$C$324,0),+MATCH(QF4,'[2]Datos Pozos'!$C$3:$PQ$3,0)+QI$2-1)</f>
        <v>0.25826446280991733</v>
      </c>
      <c r="QJ10" s="233">
        <f>+INDEX(Datos_Pozos,+MATCH($W$10,'[2]Datos Pozos'!$C$3:$C$324,0),+MATCH(QF4,'[2]Datos Pozos'!$C$3:$PQ$3,0)+QJ$2-1)</f>
        <v>4.7</v>
      </c>
      <c r="QK10" s="232">
        <f>+INDEX(Datos_Pozos,+MATCH($W$10,'[2]Datos Pozos'!$C$3:$C$324,0),+MATCH(QF4,'[2]Datos Pozos'!$C$3:$PQ$3,0)+QK$2-1)</f>
        <v>2.6</v>
      </c>
      <c r="QL10" s="233">
        <f>+INDEX(Datos_Pozos,+MATCH($W$10,'[2]Datos Pozos'!$C$3:$C$324,0),+MATCH(QF4,'[2]Datos Pozos'!$C$3:$PQ$3,0)+QL$2-1)</f>
        <v>5.4</v>
      </c>
      <c r="QM10" s="232">
        <f>+INDEX(Datos_Pozos,+MATCH($W$10,'[2]Datos Pozos'!$C$3:$C$324,0),+MATCH(QF4,'[2]Datos Pozos'!$C$3:$PQ$3,0)+QM$2-1)</f>
        <v>1.5</v>
      </c>
      <c r="QN10" s="231">
        <f>+INDEX(Datos_Pozos,+MATCH($W$10,'[2]Datos Pozos'!$C$3:$C$324,0),+MATCH(QF4,'[2]Datos Pozos'!$C$3:$PQ$3,0)+QN$2-1)</f>
        <v>5.3</v>
      </c>
      <c r="QO10" s="231">
        <f>+INDEX(Datos_Pozos,+MATCH($W$10,'[2]Datos Pozos'!$C$3:$C$324,0),+MATCH(QF4,'[2]Datos Pozos'!$C$3:$PQ$3,0)+QO$2-1)</f>
        <v>2</v>
      </c>
      <c r="QP10" s="231">
        <f>+INDEX(Datos_Pozos,+MATCH($W$10,'[2]Datos Pozos'!$C$3:$C$324,0),+MATCH(QF4,'[2]Datos Pozos'!$C$3:$PQ$3,0)+QP$2-1)</f>
        <v>4.4000000000000004</v>
      </c>
      <c r="QQ10" s="231">
        <f>+INDEX(Datos_Pozos,+MATCH($W$10,'[2]Datos Pozos'!$C$3:$C$324,0),+MATCH(QF4,'[2]Datos Pozos'!$C$3:$PQ$3,0)+QQ$2-1)</f>
        <v>2.2999999999999998</v>
      </c>
      <c r="QR10" s="231">
        <f>+INDEX(Datos_Pozos,+MATCH($W$10,'[2]Datos Pozos'!$C$3:$C$324,0),+MATCH(QF4,'[2]Datos Pozos'!$C$3:$PQ$3,0)+QR$2-1)</f>
        <v>4.4000000000000004</v>
      </c>
      <c r="QS10" s="231">
        <f>+INDEX(Datos_Pozos,+MATCH($W$10,'[2]Datos Pozos'!$C$3:$C$324,0),+MATCH(QF4,'[2]Datos Pozos'!$C$3:$PQ$3,0)+QS$2-1)</f>
        <v>5.8</v>
      </c>
      <c r="QT10" s="230">
        <f>+INDEX(Datos_Pozos,+MATCH($W$10,'[2]Datos Pozos'!$C$3:$C$324,0),+MATCH(QF4,'[2]Datos Pozos'!$C$3:$PQ$3,0)+QT$2-1)</f>
        <v>4.9000000000000004</v>
      </c>
      <c r="QU10" s="230">
        <f>+INDEX(Datos_Pozos,+MATCH($W$10,'[2]Datos Pozos'!$C$3:$C$324,0),+MATCH(QF4,'[2]Datos Pozos'!$C$3:$PQ$3,0)+QU$2-1)</f>
        <v>1.3</v>
      </c>
      <c r="QV10" s="230">
        <f>+INDEX(Datos_Pozos,+MATCH($W$10,'[2]Datos Pozos'!$C$3:$C$324,0),+MATCH(QF4,'[2]Datos Pozos'!$C$3:$PQ$3,0)+QV$2-1)</f>
        <v>0</v>
      </c>
      <c r="QW10" s="230">
        <f>+INDEX(Datos_Pozos,+MATCH($W$10,'[2]Datos Pozos'!$C$3:$C$324,0),+MATCH(QF4,'[2]Datos Pozos'!$C$3:$PQ$3,0)+QW$2-1)</f>
        <v>0</v>
      </c>
      <c r="QX10" s="230">
        <f>+INDEX(Datos_Pozos,+MATCH($W$10,'[2]Datos Pozos'!$C$3:$C$324,0),+MATCH(QF4,'[2]Datos Pozos'!$C$3:$PQ$3,0)+QX$2-1)</f>
        <v>0</v>
      </c>
      <c r="QY10" s="230">
        <f>+INDEX(Datos_Pozos,+MATCH($W$10,'[2]Datos Pozos'!$C$3:$C$324,0),+MATCH(QF4,'[2]Datos Pozos'!$C$3:$PQ$3,0)+QY$2-1)</f>
        <v>0</v>
      </c>
      <c r="QZ10" s="229">
        <f>+INDEX(Datos_Pozos,+MATCH($W$10,'[2]Datos Pozos'!$C$3:$C$324,0),+MATCH(QF4,'[2]Datos Pozos'!$C$3:$PQ$3,0)+QZ$2-1)</f>
        <v>7.4972916666666665</v>
      </c>
      <c r="RA10" s="228">
        <f>SUM(QH10:QZ10)</f>
        <v>53.355556129476582</v>
      </c>
      <c r="RB10" s="37"/>
      <c r="RC10" s="225"/>
      <c r="RE10" s="235" t="s">
        <v>716</v>
      </c>
      <c r="RG10" s="234">
        <f>+INDEX(Datos_Pozos,+MATCH($W$10,'[2]Datos Pozos'!$C$3:$C$324,0),+MATCH(RE4,'[2]Datos Pozos'!$C$3:$PQ$3,0)+RG$2-1)</f>
        <v>1</v>
      </c>
      <c r="RH10" s="232">
        <f>+INDEX(Datos_Pozos,+MATCH($W$10,'[2]Datos Pozos'!$C$3:$C$324,0),+MATCH(RE4,'[2]Datos Pozos'!$C$3:$PQ$3,0)+RH$2-1)</f>
        <v>0.25826446280991733</v>
      </c>
      <c r="RI10" s="233">
        <f>+INDEX(Datos_Pozos,+MATCH($W$10,'[2]Datos Pozos'!$C$3:$C$324,0),+MATCH(RE4,'[2]Datos Pozos'!$C$3:$PQ$3,0)+RI$2-1)</f>
        <v>4.7</v>
      </c>
      <c r="RJ10" s="232">
        <f>+INDEX(Datos_Pozos,+MATCH($W$10,'[2]Datos Pozos'!$C$3:$C$324,0),+MATCH(RE4,'[2]Datos Pozos'!$C$3:$PQ$3,0)+RJ$2-1)</f>
        <v>2.5</v>
      </c>
      <c r="RK10" s="233">
        <f>+INDEX(Datos_Pozos,+MATCH($W$10,'[2]Datos Pozos'!$C$3:$C$324,0),+MATCH(RE4,'[2]Datos Pozos'!$C$3:$PQ$3,0)+RK$2-1)</f>
        <v>5.4</v>
      </c>
      <c r="RL10" s="232">
        <f>+INDEX(Datos_Pozos,+MATCH($W$10,'[2]Datos Pozos'!$C$3:$C$324,0),+MATCH(RE4,'[2]Datos Pozos'!$C$3:$PQ$3,0)+RL$2-1)</f>
        <v>1.8</v>
      </c>
      <c r="RM10" s="231">
        <f>+INDEX(Datos_Pozos,+MATCH($W$10,'[2]Datos Pozos'!$C$3:$C$324,0),+MATCH(RE4,'[2]Datos Pozos'!$C$3:$PQ$3,0)+RM$2-1)</f>
        <v>5.3</v>
      </c>
      <c r="RN10" s="231">
        <f>+INDEX(Datos_Pozos,+MATCH($W$10,'[2]Datos Pozos'!$C$3:$C$324,0),+MATCH(RE4,'[2]Datos Pozos'!$C$3:$PQ$3,0)+RN$2-1)</f>
        <v>2.1</v>
      </c>
      <c r="RO10" s="231">
        <f>+INDEX(Datos_Pozos,+MATCH($W$10,'[2]Datos Pozos'!$C$3:$C$324,0),+MATCH(RE4,'[2]Datos Pozos'!$C$3:$PQ$3,0)+RO$2-1)</f>
        <v>4.5</v>
      </c>
      <c r="RP10" s="231">
        <f>+INDEX(Datos_Pozos,+MATCH($W$10,'[2]Datos Pozos'!$C$3:$C$324,0),+MATCH(RE4,'[2]Datos Pozos'!$C$3:$PQ$3,0)+RP$2-1)</f>
        <v>2.2999999999999998</v>
      </c>
      <c r="RQ10" s="231">
        <f>+INDEX(Datos_Pozos,+MATCH($W$10,'[2]Datos Pozos'!$C$3:$C$324,0),+MATCH(RE4,'[2]Datos Pozos'!$C$3:$PQ$3,0)+RQ$2-1)</f>
        <v>4.4000000000000004</v>
      </c>
      <c r="RR10" s="231">
        <f>+INDEX(Datos_Pozos,+MATCH($W$10,'[2]Datos Pozos'!$C$3:$C$324,0),+MATCH(RE4,'[2]Datos Pozos'!$C$3:$PQ$3,0)+RR$2-1)</f>
        <v>5.9</v>
      </c>
      <c r="RS10" s="230">
        <f>+INDEX(Datos_Pozos,+MATCH($W$10,'[2]Datos Pozos'!$C$3:$C$324,0),+MATCH(RE4,'[2]Datos Pozos'!$C$3:$PQ$3,0)+RS$2-1)</f>
        <v>4.9000000000000004</v>
      </c>
      <c r="RT10" s="230">
        <f>+INDEX(Datos_Pozos,+MATCH($W$10,'[2]Datos Pozos'!$C$3:$C$324,0),+MATCH(RE4,'[2]Datos Pozos'!$C$3:$PQ$3,0)+RT$2-1)</f>
        <v>1.3</v>
      </c>
      <c r="RU10" s="230">
        <f>+INDEX(Datos_Pozos,+MATCH($W$10,'[2]Datos Pozos'!$C$3:$C$324,0),+MATCH(RE4,'[2]Datos Pozos'!$C$3:$PQ$3,0)+RU$2-1)</f>
        <v>0</v>
      </c>
      <c r="RV10" s="230">
        <f>+INDEX(Datos_Pozos,+MATCH($W$10,'[2]Datos Pozos'!$C$3:$C$324,0),+MATCH(RE4,'[2]Datos Pozos'!$C$3:$PQ$3,0)+RV$2-1)</f>
        <v>0</v>
      </c>
      <c r="RW10" s="230">
        <f>+INDEX(Datos_Pozos,+MATCH($W$10,'[2]Datos Pozos'!$C$3:$C$324,0),+MATCH(RE4,'[2]Datos Pozos'!$C$3:$PQ$3,0)+RW$2-1)</f>
        <v>0</v>
      </c>
      <c r="RX10" s="230">
        <f>+INDEX(Datos_Pozos,+MATCH($W$10,'[2]Datos Pozos'!$C$3:$C$324,0),+MATCH(RE4,'[2]Datos Pozos'!$C$3:$PQ$3,0)+RX$2-1)</f>
        <v>0</v>
      </c>
      <c r="RY10" s="229">
        <f>+INDEX(Datos_Pozos,+MATCH($W$10,'[2]Datos Pozos'!$C$3:$C$324,0),+MATCH(RE4,'[2]Datos Pozos'!$C$3:$PQ$3,0)+RY$2-1)</f>
        <v>10.54875</v>
      </c>
      <c r="RZ10" s="228">
        <f>SUM(RG10:RY10)</f>
        <v>56.907014462809911</v>
      </c>
      <c r="SA10" s="37"/>
      <c r="SB10" s="225"/>
      <c r="SD10" s="235" t="s">
        <v>716</v>
      </c>
      <c r="SF10" s="234">
        <f>+INDEX(Datos_Pozos,+MATCH($W$10,'[2]Datos Pozos'!$C$3:$C$324,0),+MATCH(SD4,'[2]Datos Pozos'!$C$3:$PQ$3,0)+SF$2-1)</f>
        <v>1</v>
      </c>
      <c r="SG10" s="232">
        <f>+INDEX(Datos_Pozos,+MATCH($W$10,'[2]Datos Pozos'!$C$3:$C$324,0),+MATCH(SD4,'[2]Datos Pozos'!$C$3:$PQ$3,0)+SG$2-1)</f>
        <v>0.25826446280991733</v>
      </c>
      <c r="SH10" s="233">
        <f>+INDEX(Datos_Pozos,+MATCH($W$10,'[2]Datos Pozos'!$C$3:$C$324,0),+MATCH(SD4,'[2]Datos Pozos'!$C$3:$PQ$3,0)+SH$2-1)</f>
        <v>4</v>
      </c>
      <c r="SI10" s="232">
        <f>+INDEX(Datos_Pozos,+MATCH($W$10,'[2]Datos Pozos'!$C$3:$C$324,0),+MATCH(SD4,'[2]Datos Pozos'!$C$3:$PQ$3,0)+SI$2-1)</f>
        <v>2.6</v>
      </c>
      <c r="SJ10" s="233">
        <f>+INDEX(Datos_Pozos,+MATCH($W$10,'[2]Datos Pozos'!$C$3:$C$324,0),+MATCH(SD4,'[2]Datos Pozos'!$C$3:$PQ$3,0)+SJ$2-1)</f>
        <v>5.4</v>
      </c>
      <c r="SK10" s="232">
        <f>+INDEX(Datos_Pozos,+MATCH($W$10,'[2]Datos Pozos'!$C$3:$C$324,0),+MATCH(SD4,'[2]Datos Pozos'!$C$3:$PQ$3,0)+SK$2-1)</f>
        <v>1.5</v>
      </c>
      <c r="SL10" s="231">
        <f>+INDEX(Datos_Pozos,+MATCH($W$10,'[2]Datos Pozos'!$C$3:$C$324,0),+MATCH(SD4,'[2]Datos Pozos'!$C$3:$PQ$3,0)+SL$2-1)</f>
        <v>5.4</v>
      </c>
      <c r="SM10" s="231">
        <f>+INDEX(Datos_Pozos,+MATCH($W$10,'[2]Datos Pozos'!$C$3:$C$324,0),+MATCH(SD4,'[2]Datos Pozos'!$C$3:$PQ$3,0)+SM$2-1)</f>
        <v>2</v>
      </c>
      <c r="SN10" s="231">
        <f>+INDEX(Datos_Pozos,+MATCH($W$10,'[2]Datos Pozos'!$C$3:$C$324,0),+MATCH(SD4,'[2]Datos Pozos'!$C$3:$PQ$3,0)+SN$2-1)</f>
        <v>5.4</v>
      </c>
      <c r="SO10" s="231">
        <f>+INDEX(Datos_Pozos,+MATCH($W$10,'[2]Datos Pozos'!$C$3:$C$324,0),+MATCH(SD4,'[2]Datos Pozos'!$C$3:$PQ$3,0)+SO$2-1)</f>
        <v>5.0999999999999996</v>
      </c>
      <c r="SP10" s="231">
        <f>+INDEX(Datos_Pozos,+MATCH($W$10,'[2]Datos Pozos'!$C$3:$C$324,0),+MATCH(SD4,'[2]Datos Pozos'!$C$3:$PQ$3,0)+SP$2-1)</f>
        <v>6</v>
      </c>
      <c r="SQ10" s="231">
        <f>+INDEX(Datos_Pozos,+MATCH($W$10,'[2]Datos Pozos'!$C$3:$C$324,0),+MATCH(SD4,'[2]Datos Pozos'!$C$3:$PQ$3,0)+SQ$2-1)</f>
        <v>5.2</v>
      </c>
      <c r="SR10" s="230">
        <f>+INDEX(Datos_Pozos,+MATCH($W$10,'[2]Datos Pozos'!$C$3:$C$324,0),+MATCH(SD4,'[2]Datos Pozos'!$C$3:$PQ$3,0)+SR$2-1)</f>
        <v>5.9</v>
      </c>
      <c r="SS10" s="230">
        <f>+INDEX(Datos_Pozos,+MATCH($W$10,'[2]Datos Pozos'!$C$3:$C$324,0),+MATCH(SD4,'[2]Datos Pozos'!$C$3:$PQ$3,0)+SS$2-1)</f>
        <v>1.7</v>
      </c>
      <c r="ST10" s="230">
        <f>+INDEX(Datos_Pozos,+MATCH($W$10,'[2]Datos Pozos'!$C$3:$C$324,0),+MATCH(SD4,'[2]Datos Pozos'!$C$3:$PQ$3,0)+ST$2-1)</f>
        <v>0</v>
      </c>
      <c r="SU10" s="230">
        <f>+INDEX(Datos_Pozos,+MATCH($W$10,'[2]Datos Pozos'!$C$3:$C$324,0),+MATCH(SD4,'[2]Datos Pozos'!$C$3:$PQ$3,0)+SU$2-1)</f>
        <v>0</v>
      </c>
      <c r="SV10" s="230">
        <f>+INDEX(Datos_Pozos,+MATCH($W$10,'[2]Datos Pozos'!$C$3:$C$324,0),+MATCH(SD4,'[2]Datos Pozos'!$C$3:$PQ$3,0)+SV$2-1)</f>
        <v>0</v>
      </c>
      <c r="SW10" s="230">
        <f>+INDEX(Datos_Pozos,+MATCH($W$10,'[2]Datos Pozos'!$C$3:$C$324,0),+MATCH(SD4,'[2]Datos Pozos'!$C$3:$PQ$3,0)+SW$2-1)</f>
        <v>0</v>
      </c>
      <c r="SX10" s="229">
        <f>+INDEX(Datos_Pozos,+MATCH($W$10,'[2]Datos Pozos'!$C$3:$C$324,0),+MATCH(SD4,'[2]Datos Pozos'!$C$3:$PQ$3,0)+SX$2-1)</f>
        <v>14.287291666666667</v>
      </c>
      <c r="SY10" s="228">
        <f>SUM(SF10:SX10)</f>
        <v>65.745556129476583</v>
      </c>
      <c r="SZ10" s="37"/>
      <c r="TA10" s="225"/>
      <c r="TC10" s="235" t="s">
        <v>716</v>
      </c>
      <c r="TE10" s="234">
        <f>+INDEX(Datos_Pozos,+MATCH($W$10,'[2]Datos Pozos'!$C$3:$C$324,0),+MATCH(TC4,'[2]Datos Pozos'!$C$3:$PQ$3,0)+TE$2-1)</f>
        <v>1</v>
      </c>
      <c r="TF10" s="232">
        <f>+INDEX(Datos_Pozos,+MATCH($W$10,'[2]Datos Pozos'!$C$3:$C$324,0),+MATCH(TC4,'[2]Datos Pozos'!$C$3:$PQ$3,0)+TF$2-1)</f>
        <v>0.25826446280991733</v>
      </c>
      <c r="TG10" s="233">
        <f>+INDEX(Datos_Pozos,+MATCH($W$10,'[2]Datos Pozos'!$C$3:$C$324,0),+MATCH(TC4,'[2]Datos Pozos'!$C$3:$PQ$3,0)+TG$2-1)</f>
        <v>4.0999999999999996</v>
      </c>
      <c r="TH10" s="232">
        <f>+INDEX(Datos_Pozos,+MATCH($W$10,'[2]Datos Pozos'!$C$3:$C$324,0),+MATCH(TC4,'[2]Datos Pozos'!$C$3:$PQ$3,0)+TH$2-1)</f>
        <v>2.5</v>
      </c>
      <c r="TI10" s="233">
        <f>+INDEX(Datos_Pozos,+MATCH($W$10,'[2]Datos Pozos'!$C$3:$C$324,0),+MATCH(TC4,'[2]Datos Pozos'!$C$3:$PQ$3,0)+TI$2-1)</f>
        <v>5.4</v>
      </c>
      <c r="TJ10" s="232">
        <f>+INDEX(Datos_Pozos,+MATCH($W$10,'[2]Datos Pozos'!$C$3:$C$324,0),+MATCH(TC4,'[2]Datos Pozos'!$C$3:$PQ$3,0)+TJ$2-1)</f>
        <v>1.5</v>
      </c>
      <c r="TK10" s="231">
        <f>+INDEX(Datos_Pozos,+MATCH($W$10,'[2]Datos Pozos'!$C$3:$C$324,0),+MATCH(TC4,'[2]Datos Pozos'!$C$3:$PQ$3,0)+TK$2-1)</f>
        <v>5.4</v>
      </c>
      <c r="TL10" s="231">
        <f>+INDEX(Datos_Pozos,+MATCH($W$10,'[2]Datos Pozos'!$C$3:$C$324,0),+MATCH(TC4,'[2]Datos Pozos'!$C$3:$PQ$3,0)+TL$2-1)</f>
        <v>2</v>
      </c>
      <c r="TM10" s="231">
        <f>+INDEX(Datos_Pozos,+MATCH($W$10,'[2]Datos Pozos'!$C$3:$C$324,0),+MATCH(TC4,'[2]Datos Pozos'!$C$3:$PQ$3,0)+TM$2-1)</f>
        <v>5.4</v>
      </c>
      <c r="TN10" s="231">
        <f>+INDEX(Datos_Pozos,+MATCH($W$10,'[2]Datos Pozos'!$C$3:$C$324,0),+MATCH(TC4,'[2]Datos Pozos'!$C$3:$PQ$3,0)+TN$2-1)</f>
        <v>4.4000000000000004</v>
      </c>
      <c r="TO10" s="231">
        <f>+INDEX(Datos_Pozos,+MATCH($W$10,'[2]Datos Pozos'!$C$3:$C$324,0),+MATCH(TC4,'[2]Datos Pozos'!$C$3:$PQ$3,0)+TO$2-1)</f>
        <v>6</v>
      </c>
      <c r="TP10" s="231">
        <f>+INDEX(Datos_Pozos,+MATCH($W$10,'[2]Datos Pozos'!$C$3:$C$324,0),+MATCH(TC4,'[2]Datos Pozos'!$C$3:$PQ$3,0)+TP$2-1)</f>
        <v>4.5999999999999996</v>
      </c>
      <c r="TQ10" s="230">
        <f>+INDEX(Datos_Pozos,+MATCH($W$10,'[2]Datos Pozos'!$C$3:$C$324,0),+MATCH(TC4,'[2]Datos Pozos'!$C$3:$PQ$3,0)+TQ$2-1)</f>
        <v>5.9</v>
      </c>
      <c r="TR10" s="230">
        <f>+INDEX(Datos_Pozos,+MATCH($W$10,'[2]Datos Pozos'!$C$3:$C$324,0),+MATCH(TC4,'[2]Datos Pozos'!$C$3:$PQ$3,0)+TR$2-1)</f>
        <v>1.7</v>
      </c>
      <c r="TS10" s="230">
        <f>+INDEX(Datos_Pozos,+MATCH($W$10,'[2]Datos Pozos'!$C$3:$C$324,0),+MATCH(TC4,'[2]Datos Pozos'!$C$3:$PQ$3,0)+TS$2-1)</f>
        <v>0</v>
      </c>
      <c r="TT10" s="230">
        <f>+INDEX(Datos_Pozos,+MATCH($W$10,'[2]Datos Pozos'!$C$3:$C$324,0),+MATCH(TC4,'[2]Datos Pozos'!$C$3:$PQ$3,0)+TT$2-1)</f>
        <v>0</v>
      </c>
      <c r="TU10" s="230">
        <f>+INDEX(Datos_Pozos,+MATCH($W$10,'[2]Datos Pozos'!$C$3:$C$324,0),+MATCH(TC4,'[2]Datos Pozos'!$C$3:$PQ$3,0)+TU$2-1)</f>
        <v>0</v>
      </c>
      <c r="TV10" s="230">
        <f>+INDEX(Datos_Pozos,+MATCH($W$10,'[2]Datos Pozos'!$C$3:$C$324,0),+MATCH(TC4,'[2]Datos Pozos'!$C$3:$PQ$3,0)+TV$2-1)</f>
        <v>0</v>
      </c>
      <c r="TW10" s="229">
        <f>+INDEX(Datos_Pozos,+MATCH($W$10,'[2]Datos Pozos'!$C$3:$C$324,0),+MATCH(TC4,'[2]Datos Pozos'!$C$3:$PQ$3,0)+TW$2-1)</f>
        <v>6.6889583333333329</v>
      </c>
      <c r="TX10" s="228">
        <f>SUM(TE10:TW10)</f>
        <v>56.847222796143249</v>
      </c>
      <c r="TY10" s="37"/>
      <c r="TZ10" s="225"/>
      <c r="UB10" s="235" t="s">
        <v>716</v>
      </c>
      <c r="UD10" s="234">
        <f>+INDEX(Datos_Pozos,+MATCH($W$10,'[2]Datos Pozos'!$C$3:$C$324,0),+MATCH(UB4,'[2]Datos Pozos'!$C$3:$PQ$3,0)+UD$2-1)</f>
        <v>1</v>
      </c>
      <c r="UE10" s="232">
        <f>+INDEX(Datos_Pozos,+MATCH($W$10,'[2]Datos Pozos'!$C$3:$C$324,0),+MATCH(UB4,'[2]Datos Pozos'!$C$3:$PQ$3,0)+UE$2-1)</f>
        <v>0.25826446280991733</v>
      </c>
      <c r="UF10" s="233">
        <f>+INDEX(Datos_Pozos,+MATCH($W$10,'[2]Datos Pozos'!$C$3:$C$324,0),+MATCH(UB4,'[2]Datos Pozos'!$C$3:$PQ$3,0)+UF$2-1)</f>
        <v>4.7</v>
      </c>
      <c r="UG10" s="232">
        <f>+INDEX(Datos_Pozos,+MATCH($W$10,'[2]Datos Pozos'!$C$3:$C$324,0),+MATCH(UB4,'[2]Datos Pozos'!$C$3:$PQ$3,0)+UG$2-1)</f>
        <v>2.5</v>
      </c>
      <c r="UH10" s="233">
        <f>+INDEX(Datos_Pozos,+MATCH($W$10,'[2]Datos Pozos'!$C$3:$C$324,0),+MATCH(UB4,'[2]Datos Pozos'!$C$3:$PQ$3,0)+UH$2-1)</f>
        <v>5.4</v>
      </c>
      <c r="UI10" s="232">
        <f>+INDEX(Datos_Pozos,+MATCH($W$10,'[2]Datos Pozos'!$C$3:$C$324,0),+MATCH(UB4,'[2]Datos Pozos'!$C$3:$PQ$3,0)+UI$2-1)</f>
        <v>1.5</v>
      </c>
      <c r="UJ10" s="231">
        <f>+INDEX(Datos_Pozos,+MATCH($W$10,'[2]Datos Pozos'!$C$3:$C$324,0),+MATCH(UB4,'[2]Datos Pozos'!$C$3:$PQ$3,0)+UJ$2-1)</f>
        <v>5.3</v>
      </c>
      <c r="UK10" s="231">
        <f>+INDEX(Datos_Pozos,+MATCH($W$10,'[2]Datos Pozos'!$C$3:$C$324,0),+MATCH(UB4,'[2]Datos Pozos'!$C$3:$PQ$3,0)+UK$2-1)</f>
        <v>2</v>
      </c>
      <c r="UL10" s="231">
        <f>+INDEX(Datos_Pozos,+MATCH($W$10,'[2]Datos Pozos'!$C$3:$C$324,0),+MATCH(UB4,'[2]Datos Pozos'!$C$3:$PQ$3,0)+UL$2-1)</f>
        <v>5.5</v>
      </c>
      <c r="UM10" s="231">
        <f>+INDEX(Datos_Pozos,+MATCH($W$10,'[2]Datos Pozos'!$C$3:$C$324,0),+MATCH(UB4,'[2]Datos Pozos'!$C$3:$PQ$3,0)+UM$2-1)</f>
        <v>4.5999999999999996</v>
      </c>
      <c r="UN10" s="231">
        <f>+INDEX(Datos_Pozos,+MATCH($W$10,'[2]Datos Pozos'!$C$3:$C$324,0),+MATCH(UB4,'[2]Datos Pozos'!$C$3:$PQ$3,0)+UN$2-1)</f>
        <v>6</v>
      </c>
      <c r="UO10" s="231">
        <f>+INDEX(Datos_Pozos,+MATCH($W$10,'[2]Datos Pozos'!$C$3:$C$324,0),+MATCH(UB4,'[2]Datos Pozos'!$C$3:$PQ$3,0)+UO$2-1)</f>
        <v>5</v>
      </c>
      <c r="UP10" s="230">
        <f>+INDEX(Datos_Pozos,+MATCH($W$10,'[2]Datos Pozos'!$C$3:$C$324,0),+MATCH(UB4,'[2]Datos Pozos'!$C$3:$PQ$3,0)+UP$2-1)</f>
        <v>5.9</v>
      </c>
      <c r="UQ10" s="230">
        <f>+INDEX(Datos_Pozos,+MATCH($W$10,'[2]Datos Pozos'!$C$3:$C$324,0),+MATCH(UB4,'[2]Datos Pozos'!$C$3:$PQ$3,0)+UQ$2-1)</f>
        <v>1.7</v>
      </c>
      <c r="UR10" s="230">
        <f>+INDEX(Datos_Pozos,+MATCH($W$10,'[2]Datos Pozos'!$C$3:$C$324,0),+MATCH(UB4,'[2]Datos Pozos'!$C$3:$PQ$3,0)+UR$2-1)</f>
        <v>0</v>
      </c>
      <c r="US10" s="230">
        <f>+INDEX(Datos_Pozos,+MATCH($W$10,'[2]Datos Pozos'!$C$3:$C$324,0),+MATCH(UB4,'[2]Datos Pozos'!$C$3:$PQ$3,0)+US$2-1)</f>
        <v>0</v>
      </c>
      <c r="UT10" s="230">
        <f>+INDEX(Datos_Pozos,+MATCH($W$10,'[2]Datos Pozos'!$C$3:$C$324,0),+MATCH(UB4,'[2]Datos Pozos'!$C$3:$PQ$3,0)+UT$2-1)</f>
        <v>0</v>
      </c>
      <c r="UU10" s="230">
        <f>+INDEX(Datos_Pozos,+MATCH($W$10,'[2]Datos Pozos'!$C$3:$C$324,0),+MATCH(UB4,'[2]Datos Pozos'!$C$3:$PQ$3,0)+UU$2-1)</f>
        <v>0</v>
      </c>
      <c r="UV10" s="229">
        <f>+INDEX(Datos_Pozos,+MATCH($W$10,'[2]Datos Pozos'!$C$3:$C$324,0),+MATCH(UB4,'[2]Datos Pozos'!$C$3:$PQ$3,0)+UV$2-1)</f>
        <v>7.9014583333333324</v>
      </c>
      <c r="UW10" s="228">
        <f>SUM(UD10:UV10)</f>
        <v>59.259722796143251</v>
      </c>
      <c r="UX10" s="37"/>
      <c r="UY10" s="225"/>
      <c r="VA10" s="235" t="s">
        <v>716</v>
      </c>
      <c r="VC10" s="234">
        <f>+INDEX(Datos_Pozos,+MATCH($W$10,'[2]Datos Pozos'!$C$3:$C$324,0),+MATCH(VA4,'[2]Datos Pozos'!$C$3:$PQ$3,0)+VC$2-1)</f>
        <v>1</v>
      </c>
      <c r="VD10" s="232">
        <f>+INDEX(Datos_Pozos,+MATCH($W$10,'[2]Datos Pozos'!$C$3:$C$324,0),+MATCH(VA4,'[2]Datos Pozos'!$C$3:$PQ$3,0)+VD$2-1)</f>
        <v>0.28409090909090912</v>
      </c>
      <c r="VE10" s="233">
        <f>+INDEX(Datos_Pozos,+MATCH($W$10,'[2]Datos Pozos'!$C$3:$C$324,0),+MATCH(VA4,'[2]Datos Pozos'!$C$3:$PQ$3,0)+VE$2-1)</f>
        <v>4.4933333333333341</v>
      </c>
      <c r="VF10" s="232">
        <f>+INDEX(Datos_Pozos,+MATCH($W$10,'[2]Datos Pozos'!$C$3:$C$324,0),+MATCH(VA4,'[2]Datos Pozos'!$C$3:$PQ$3,0)+VF$2-1)</f>
        <v>2.5638953488372094</v>
      </c>
      <c r="VG10" s="233">
        <f>+INDEX(Datos_Pozos,+MATCH($W$10,'[2]Datos Pozos'!$C$3:$C$324,0),+MATCH(VA4,'[2]Datos Pozos'!$C$3:$PQ$3,0)+VG$2-1)</f>
        <v>5.3822916666666671</v>
      </c>
      <c r="VH10" s="232">
        <f>+INDEX(Datos_Pozos,+MATCH($W$10,'[2]Datos Pozos'!$C$3:$C$324,0),+MATCH(VA4,'[2]Datos Pozos'!$C$3:$PQ$3,0)+VH$2-1)</f>
        <v>1.520954457364341</v>
      </c>
      <c r="VI10" s="231">
        <f>+INDEX(Datos_Pozos,+MATCH($W$10,'[2]Datos Pozos'!$C$3:$C$324,0),+MATCH(VA4,'[2]Datos Pozos'!$C$3:$PQ$3,0)+VI$2-1)</f>
        <v>5.3187500000000005</v>
      </c>
      <c r="VJ10" s="231">
        <f>+INDEX(Datos_Pozos,+MATCH($W$10,'[2]Datos Pozos'!$C$3:$C$324,0),+MATCH(VA4,'[2]Datos Pozos'!$C$3:$PQ$3,0)+VJ$2-1)</f>
        <v>2.0377021144278609</v>
      </c>
      <c r="VK10" s="231">
        <f>+INDEX(Datos_Pozos,+MATCH($W$10,'[2]Datos Pozos'!$C$3:$C$324,0),+MATCH(VA4,'[2]Datos Pozos'!$C$3:$PQ$3,0)+VK$2-1)</f>
        <v>5.5203125000000002</v>
      </c>
      <c r="VL10" s="231">
        <f>+INDEX(Datos_Pozos,+MATCH($W$10,'[2]Datos Pozos'!$C$3:$C$324,0),+MATCH(VA4,'[2]Datos Pozos'!$C$3:$PQ$3,0)+VL$2-1)</f>
        <v>4.2069642857142853</v>
      </c>
      <c r="VM10" s="231">
        <f>+INDEX(Datos_Pozos,+MATCH($W$10,'[2]Datos Pozos'!$C$3:$C$324,0),+MATCH(VA4,'[2]Datos Pozos'!$C$3:$PQ$3,0)+VM$2-1)</f>
        <v>6.0015625000000004</v>
      </c>
      <c r="VN10" s="231">
        <f>+INDEX(Datos_Pozos,+MATCH($W$10,'[2]Datos Pozos'!$C$3:$C$324,0),+MATCH(VA4,'[2]Datos Pozos'!$C$3:$PQ$3,0)+VN$2-1)</f>
        <v>5.5098214285714278</v>
      </c>
      <c r="VO10" s="230">
        <f>+INDEX(Datos_Pozos,+MATCH($W$10,'[2]Datos Pozos'!$C$3:$C$324,0),+MATCH(VA4,'[2]Datos Pozos'!$C$3:$PQ$3,0)+VO$2-1)</f>
        <v>5.9</v>
      </c>
      <c r="VP10" s="230">
        <f>+INDEX(Datos_Pozos,+MATCH($W$10,'[2]Datos Pozos'!$C$3:$C$324,0),+MATCH(VA4,'[2]Datos Pozos'!$C$3:$PQ$3,0)+VP$2-1)</f>
        <v>1.6666666666666667</v>
      </c>
      <c r="VQ10" s="230">
        <f>+INDEX(Datos_Pozos,+MATCH($W$10,'[2]Datos Pozos'!$C$3:$C$324,0),+MATCH(VA4,'[2]Datos Pozos'!$C$3:$PQ$3,0)+VQ$2-1)</f>
        <v>0</v>
      </c>
      <c r="VR10" s="230">
        <f>+INDEX(Datos_Pozos,+MATCH($W$10,'[2]Datos Pozos'!$C$3:$C$324,0),+MATCH(VA4,'[2]Datos Pozos'!$C$3:$PQ$3,0)+VR$2-1)</f>
        <v>0</v>
      </c>
      <c r="VS10" s="230">
        <f>+INDEX(Datos_Pozos,+MATCH($W$10,'[2]Datos Pozos'!$C$3:$C$324,0),+MATCH(VA4,'[2]Datos Pozos'!$C$3:$PQ$3,0)+VS$2-1)</f>
        <v>0</v>
      </c>
      <c r="VT10" s="230">
        <f>+INDEX(Datos_Pozos,+MATCH($W$10,'[2]Datos Pozos'!$C$3:$C$324,0),+MATCH(VA4,'[2]Datos Pozos'!$C$3:$PQ$3,0)+VT$2-1)</f>
        <v>0</v>
      </c>
      <c r="VU10" s="229">
        <f>+INDEX(Datos_Pozos,+MATCH($W$10,'[2]Datos Pozos'!$C$3:$C$324,0),+MATCH(VA4,'[2]Datos Pozos'!$C$3:$PQ$3,0)+VU$2-1)</f>
        <v>10.831666666666665</v>
      </c>
      <c r="VV10" s="228">
        <f>SUM(VC10:VU10)</f>
        <v>62.23801187733936</v>
      </c>
      <c r="VX10" s="225"/>
    </row>
    <row r="11" spans="2:596">
      <c r="B11" s="227" t="s">
        <v>715</v>
      </c>
      <c r="C11" s="227" t="s">
        <v>714</v>
      </c>
      <c r="D11" s="227" t="s">
        <v>713</v>
      </c>
      <c r="G11" s="225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U11" s="225"/>
      <c r="AA11" s="37"/>
      <c r="AC11" s="37"/>
      <c r="AT11" s="225"/>
      <c r="BS11" s="225"/>
      <c r="CR11" s="225"/>
      <c r="DQ11" s="225"/>
      <c r="EP11" s="225"/>
      <c r="FO11" s="225"/>
      <c r="GN11" s="225"/>
      <c r="HM11" s="225"/>
      <c r="IL11" s="225"/>
      <c r="JK11" s="225"/>
      <c r="KJ11" s="225"/>
      <c r="LI11" s="225"/>
      <c r="MH11" s="225"/>
      <c r="NG11" s="225"/>
      <c r="OF11" s="225"/>
      <c r="PE11" s="225"/>
      <c r="QD11" s="225"/>
      <c r="RC11" s="225"/>
      <c r="SB11" s="225"/>
      <c r="TA11" s="225"/>
      <c r="TZ11" s="225"/>
      <c r="UY11" s="225"/>
    </row>
    <row r="12" spans="2:596">
      <c r="B12" s="89"/>
      <c r="C12" s="89" t="str">
        <f>IF(ISERROR(I12+1)=TRUE,I12,IF(I12="","",MAX(C11:C$15)+1))</f>
        <v/>
      </c>
      <c r="D12" s="89" t="str">
        <f t="shared" ref="D12:D45" si="0">IF(I12="","",IF(ISERROR(I12+1)=TRUE,"",1))</f>
        <v/>
      </c>
      <c r="G12" s="225"/>
      <c r="I12" s="175"/>
      <c r="J12" s="112"/>
      <c r="K12" s="112"/>
      <c r="L12" s="112"/>
      <c r="M12" s="112"/>
      <c r="N12" s="112"/>
      <c r="O12" s="112"/>
      <c r="P12" s="112"/>
      <c r="Q12" s="112"/>
      <c r="R12" s="112"/>
      <c r="S12" s="111"/>
      <c r="U12" s="225"/>
      <c r="W12" s="70" t="s">
        <v>140</v>
      </c>
      <c r="X12" s="69"/>
      <c r="Y12" s="68">
        <f t="shared" ref="Y12:AQ12" si="1">SUMIFS(Y$18:Y$826,$W$18:$W$826,$W12)</f>
        <v>0</v>
      </c>
      <c r="Z12" s="68">
        <f t="shared" si="1"/>
        <v>0</v>
      </c>
      <c r="AA12" s="68">
        <f t="shared" si="1"/>
        <v>0</v>
      </c>
      <c r="AB12" s="68">
        <f t="shared" si="1"/>
        <v>0</v>
      </c>
      <c r="AC12" s="68">
        <f t="shared" si="1"/>
        <v>0</v>
      </c>
      <c r="AD12" s="68">
        <f t="shared" si="1"/>
        <v>0</v>
      </c>
      <c r="AE12" s="68">
        <f t="shared" si="1"/>
        <v>0</v>
      </c>
      <c r="AF12" s="68">
        <f t="shared" si="1"/>
        <v>0</v>
      </c>
      <c r="AG12" s="68">
        <f t="shared" si="1"/>
        <v>0</v>
      </c>
      <c r="AH12" s="68">
        <f t="shared" si="1"/>
        <v>0</v>
      </c>
      <c r="AI12" s="68">
        <f t="shared" si="1"/>
        <v>0</v>
      </c>
      <c r="AJ12" s="68">
        <f t="shared" si="1"/>
        <v>0</v>
      </c>
      <c r="AK12" s="68">
        <f t="shared" si="1"/>
        <v>0</v>
      </c>
      <c r="AL12" s="68">
        <f t="shared" si="1"/>
        <v>0</v>
      </c>
      <c r="AM12" s="68">
        <f t="shared" si="1"/>
        <v>0</v>
      </c>
      <c r="AN12" s="68">
        <f t="shared" si="1"/>
        <v>0</v>
      </c>
      <c r="AO12" s="68">
        <f t="shared" si="1"/>
        <v>0</v>
      </c>
      <c r="AP12" s="68">
        <f t="shared" si="1"/>
        <v>0</v>
      </c>
      <c r="AQ12" s="68">
        <f t="shared" si="1"/>
        <v>0</v>
      </c>
      <c r="AR12" s="67">
        <f>SUM(Y12:AQ12)</f>
        <v>0</v>
      </c>
      <c r="AT12" s="225"/>
      <c r="AV12" s="70" t="s">
        <v>140</v>
      </c>
      <c r="AW12" s="69"/>
      <c r="AX12" s="68">
        <f t="shared" ref="AX12:BP12" si="2">SUMIFS(AX$18:AX$826,$W$18:$W$826,$W12)</f>
        <v>0</v>
      </c>
      <c r="AY12" s="68">
        <f t="shared" si="2"/>
        <v>0</v>
      </c>
      <c r="AZ12" s="68">
        <f t="shared" si="2"/>
        <v>0</v>
      </c>
      <c r="BA12" s="68">
        <f t="shared" si="2"/>
        <v>0</v>
      </c>
      <c r="BB12" s="68">
        <f t="shared" si="2"/>
        <v>0</v>
      </c>
      <c r="BC12" s="68">
        <f t="shared" si="2"/>
        <v>0</v>
      </c>
      <c r="BD12" s="68">
        <f t="shared" si="2"/>
        <v>0</v>
      </c>
      <c r="BE12" s="68">
        <f t="shared" si="2"/>
        <v>0</v>
      </c>
      <c r="BF12" s="68">
        <f t="shared" si="2"/>
        <v>0</v>
      </c>
      <c r="BG12" s="68">
        <f t="shared" si="2"/>
        <v>0</v>
      </c>
      <c r="BH12" s="68">
        <f t="shared" si="2"/>
        <v>0</v>
      </c>
      <c r="BI12" s="68">
        <f t="shared" si="2"/>
        <v>0</v>
      </c>
      <c r="BJ12" s="68">
        <f t="shared" si="2"/>
        <v>0</v>
      </c>
      <c r="BK12" s="68">
        <f t="shared" si="2"/>
        <v>0</v>
      </c>
      <c r="BL12" s="68">
        <f t="shared" si="2"/>
        <v>0</v>
      </c>
      <c r="BM12" s="68">
        <f t="shared" si="2"/>
        <v>0</v>
      </c>
      <c r="BN12" s="68">
        <f t="shared" si="2"/>
        <v>0</v>
      </c>
      <c r="BO12" s="68">
        <f t="shared" si="2"/>
        <v>0</v>
      </c>
      <c r="BP12" s="68">
        <f t="shared" si="2"/>
        <v>0</v>
      </c>
      <c r="BQ12" s="67">
        <f>SUM(AX12:BP12)</f>
        <v>0</v>
      </c>
      <c r="BS12" s="225"/>
      <c r="BU12" s="70" t="s">
        <v>140</v>
      </c>
      <c r="BV12" s="69"/>
      <c r="BW12" s="68">
        <f t="shared" ref="BW12:CO12" si="3">SUMIFS(BW$18:BW$826,$W$18:$W$826,$W12)</f>
        <v>0</v>
      </c>
      <c r="BX12" s="68">
        <f t="shared" si="3"/>
        <v>0</v>
      </c>
      <c r="BY12" s="68">
        <f t="shared" si="3"/>
        <v>0</v>
      </c>
      <c r="BZ12" s="68">
        <f t="shared" si="3"/>
        <v>0</v>
      </c>
      <c r="CA12" s="68">
        <f t="shared" si="3"/>
        <v>0</v>
      </c>
      <c r="CB12" s="68">
        <f t="shared" si="3"/>
        <v>0</v>
      </c>
      <c r="CC12" s="68">
        <f t="shared" si="3"/>
        <v>0</v>
      </c>
      <c r="CD12" s="68">
        <f t="shared" si="3"/>
        <v>0</v>
      </c>
      <c r="CE12" s="68">
        <f t="shared" si="3"/>
        <v>0</v>
      </c>
      <c r="CF12" s="68">
        <f t="shared" si="3"/>
        <v>0</v>
      </c>
      <c r="CG12" s="68">
        <f t="shared" si="3"/>
        <v>0</v>
      </c>
      <c r="CH12" s="68">
        <f t="shared" si="3"/>
        <v>0</v>
      </c>
      <c r="CI12" s="68">
        <f t="shared" si="3"/>
        <v>0</v>
      </c>
      <c r="CJ12" s="68">
        <f t="shared" si="3"/>
        <v>0</v>
      </c>
      <c r="CK12" s="68">
        <f t="shared" si="3"/>
        <v>0</v>
      </c>
      <c r="CL12" s="68">
        <f t="shared" si="3"/>
        <v>0</v>
      </c>
      <c r="CM12" s="68">
        <f t="shared" si="3"/>
        <v>0</v>
      </c>
      <c r="CN12" s="68">
        <f t="shared" si="3"/>
        <v>0</v>
      </c>
      <c r="CO12" s="68">
        <f t="shared" si="3"/>
        <v>0</v>
      </c>
      <c r="CP12" s="67">
        <f>SUM(BW12:CO12)</f>
        <v>0</v>
      </c>
      <c r="CR12" s="225"/>
      <c r="CT12" s="70" t="s">
        <v>140</v>
      </c>
      <c r="CU12" s="69"/>
      <c r="CV12" s="68">
        <f t="shared" ref="CV12:DN12" si="4">SUMIFS(CV$18:CV$826,$W$18:$W$826,$W12)</f>
        <v>0</v>
      </c>
      <c r="CW12" s="68">
        <f t="shared" si="4"/>
        <v>0</v>
      </c>
      <c r="CX12" s="68">
        <f t="shared" si="4"/>
        <v>0</v>
      </c>
      <c r="CY12" s="68">
        <f t="shared" si="4"/>
        <v>0</v>
      </c>
      <c r="CZ12" s="68">
        <f t="shared" si="4"/>
        <v>0</v>
      </c>
      <c r="DA12" s="68">
        <f t="shared" si="4"/>
        <v>0</v>
      </c>
      <c r="DB12" s="68">
        <f t="shared" si="4"/>
        <v>0</v>
      </c>
      <c r="DC12" s="68">
        <f t="shared" si="4"/>
        <v>0</v>
      </c>
      <c r="DD12" s="68">
        <f t="shared" si="4"/>
        <v>0</v>
      </c>
      <c r="DE12" s="68">
        <f t="shared" si="4"/>
        <v>0</v>
      </c>
      <c r="DF12" s="68">
        <f t="shared" si="4"/>
        <v>0</v>
      </c>
      <c r="DG12" s="68">
        <f t="shared" si="4"/>
        <v>0</v>
      </c>
      <c r="DH12" s="68">
        <f t="shared" si="4"/>
        <v>0</v>
      </c>
      <c r="DI12" s="68">
        <f t="shared" si="4"/>
        <v>0</v>
      </c>
      <c r="DJ12" s="68">
        <f t="shared" si="4"/>
        <v>0</v>
      </c>
      <c r="DK12" s="68">
        <f t="shared" si="4"/>
        <v>0</v>
      </c>
      <c r="DL12" s="68">
        <f t="shared" si="4"/>
        <v>0</v>
      </c>
      <c r="DM12" s="68">
        <f t="shared" si="4"/>
        <v>0</v>
      </c>
      <c r="DN12" s="68">
        <f t="shared" si="4"/>
        <v>0</v>
      </c>
      <c r="DO12" s="67">
        <f>SUM(CV12:DN12)</f>
        <v>0</v>
      </c>
      <c r="DQ12" s="225"/>
      <c r="DS12" s="70" t="s">
        <v>140</v>
      </c>
      <c r="DT12" s="69"/>
      <c r="DU12" s="68">
        <f t="shared" ref="DU12:EM12" si="5">SUMIFS(DU$18:DU$826,$W$18:$W$826,$W12)</f>
        <v>0</v>
      </c>
      <c r="DV12" s="68">
        <f t="shared" si="5"/>
        <v>0</v>
      </c>
      <c r="DW12" s="68">
        <f t="shared" si="5"/>
        <v>0</v>
      </c>
      <c r="DX12" s="68">
        <f t="shared" si="5"/>
        <v>0</v>
      </c>
      <c r="DY12" s="68">
        <f t="shared" si="5"/>
        <v>0</v>
      </c>
      <c r="DZ12" s="68">
        <f t="shared" si="5"/>
        <v>0</v>
      </c>
      <c r="EA12" s="68">
        <f t="shared" si="5"/>
        <v>0</v>
      </c>
      <c r="EB12" s="68">
        <f t="shared" si="5"/>
        <v>0</v>
      </c>
      <c r="EC12" s="68">
        <f t="shared" si="5"/>
        <v>0</v>
      </c>
      <c r="ED12" s="68">
        <f t="shared" si="5"/>
        <v>0</v>
      </c>
      <c r="EE12" s="68">
        <f t="shared" si="5"/>
        <v>0</v>
      </c>
      <c r="EF12" s="68">
        <f t="shared" si="5"/>
        <v>0</v>
      </c>
      <c r="EG12" s="68">
        <f t="shared" si="5"/>
        <v>0</v>
      </c>
      <c r="EH12" s="68">
        <f t="shared" si="5"/>
        <v>0</v>
      </c>
      <c r="EI12" s="68">
        <f t="shared" si="5"/>
        <v>0</v>
      </c>
      <c r="EJ12" s="68">
        <f t="shared" si="5"/>
        <v>0</v>
      </c>
      <c r="EK12" s="68">
        <f t="shared" si="5"/>
        <v>0</v>
      </c>
      <c r="EL12" s="68">
        <f t="shared" si="5"/>
        <v>0</v>
      </c>
      <c r="EM12" s="68">
        <f t="shared" si="5"/>
        <v>0</v>
      </c>
      <c r="EN12" s="67">
        <f>SUM(DU12:EM12)</f>
        <v>0</v>
      </c>
      <c r="EP12" s="225"/>
      <c r="ER12" s="70" t="s">
        <v>140</v>
      </c>
      <c r="ES12" s="69"/>
      <c r="ET12" s="68">
        <f t="shared" ref="ET12:FL12" si="6">SUMIFS(ET$18:ET$826,$W$18:$W$826,$W12)</f>
        <v>0</v>
      </c>
      <c r="EU12" s="68">
        <f t="shared" si="6"/>
        <v>0</v>
      </c>
      <c r="EV12" s="68">
        <f t="shared" si="6"/>
        <v>0</v>
      </c>
      <c r="EW12" s="68">
        <f t="shared" si="6"/>
        <v>0</v>
      </c>
      <c r="EX12" s="68">
        <f t="shared" si="6"/>
        <v>0</v>
      </c>
      <c r="EY12" s="68">
        <f t="shared" si="6"/>
        <v>0</v>
      </c>
      <c r="EZ12" s="68">
        <f t="shared" si="6"/>
        <v>0</v>
      </c>
      <c r="FA12" s="68">
        <f t="shared" si="6"/>
        <v>0</v>
      </c>
      <c r="FB12" s="68">
        <f t="shared" si="6"/>
        <v>0</v>
      </c>
      <c r="FC12" s="68">
        <f t="shared" si="6"/>
        <v>0</v>
      </c>
      <c r="FD12" s="68">
        <f t="shared" si="6"/>
        <v>0</v>
      </c>
      <c r="FE12" s="68">
        <f t="shared" si="6"/>
        <v>0</v>
      </c>
      <c r="FF12" s="68">
        <f t="shared" si="6"/>
        <v>0</v>
      </c>
      <c r="FG12" s="68">
        <f t="shared" si="6"/>
        <v>0</v>
      </c>
      <c r="FH12" s="68">
        <f t="shared" si="6"/>
        <v>0</v>
      </c>
      <c r="FI12" s="68">
        <f t="shared" si="6"/>
        <v>0</v>
      </c>
      <c r="FJ12" s="68">
        <f t="shared" si="6"/>
        <v>0</v>
      </c>
      <c r="FK12" s="68">
        <f t="shared" si="6"/>
        <v>0</v>
      </c>
      <c r="FL12" s="68">
        <f t="shared" si="6"/>
        <v>0</v>
      </c>
      <c r="FM12" s="67">
        <f>SUM(ET12:FL12)</f>
        <v>0</v>
      </c>
      <c r="FO12" s="225"/>
      <c r="FQ12" s="70" t="s">
        <v>140</v>
      </c>
      <c r="FR12" s="69"/>
      <c r="FS12" s="68">
        <f t="shared" ref="FS12:GK12" si="7">SUMIFS(FS$18:FS$826,$W$18:$W$826,$W12)</f>
        <v>0</v>
      </c>
      <c r="FT12" s="68">
        <f t="shared" si="7"/>
        <v>0</v>
      </c>
      <c r="FU12" s="68">
        <f t="shared" si="7"/>
        <v>0</v>
      </c>
      <c r="FV12" s="68">
        <f t="shared" si="7"/>
        <v>0</v>
      </c>
      <c r="FW12" s="68">
        <f t="shared" si="7"/>
        <v>0</v>
      </c>
      <c r="FX12" s="68">
        <f t="shared" si="7"/>
        <v>0</v>
      </c>
      <c r="FY12" s="68">
        <f t="shared" si="7"/>
        <v>0</v>
      </c>
      <c r="FZ12" s="68">
        <f t="shared" si="7"/>
        <v>0</v>
      </c>
      <c r="GA12" s="68">
        <f t="shared" si="7"/>
        <v>0</v>
      </c>
      <c r="GB12" s="68">
        <f t="shared" si="7"/>
        <v>0</v>
      </c>
      <c r="GC12" s="68">
        <f t="shared" si="7"/>
        <v>0</v>
      </c>
      <c r="GD12" s="68">
        <f t="shared" si="7"/>
        <v>0</v>
      </c>
      <c r="GE12" s="68">
        <f t="shared" si="7"/>
        <v>0</v>
      </c>
      <c r="GF12" s="68">
        <f t="shared" si="7"/>
        <v>0</v>
      </c>
      <c r="GG12" s="68">
        <f t="shared" si="7"/>
        <v>0</v>
      </c>
      <c r="GH12" s="68">
        <f t="shared" si="7"/>
        <v>0</v>
      </c>
      <c r="GI12" s="68">
        <f t="shared" si="7"/>
        <v>0</v>
      </c>
      <c r="GJ12" s="68">
        <f t="shared" si="7"/>
        <v>0</v>
      </c>
      <c r="GK12" s="68">
        <f t="shared" si="7"/>
        <v>0</v>
      </c>
      <c r="GL12" s="67">
        <f>SUM(FS12:GK12)</f>
        <v>0</v>
      </c>
      <c r="GN12" s="225"/>
      <c r="GP12" s="70" t="s">
        <v>140</v>
      </c>
      <c r="GQ12" s="69"/>
      <c r="GR12" s="68">
        <f t="shared" ref="GR12:HJ12" si="8">SUMIFS(GR$18:GR$826,$W$18:$W$826,$W12)</f>
        <v>0</v>
      </c>
      <c r="GS12" s="68">
        <f t="shared" si="8"/>
        <v>0</v>
      </c>
      <c r="GT12" s="68">
        <f t="shared" si="8"/>
        <v>0</v>
      </c>
      <c r="GU12" s="68">
        <f t="shared" si="8"/>
        <v>0</v>
      </c>
      <c r="GV12" s="68">
        <f t="shared" si="8"/>
        <v>0</v>
      </c>
      <c r="GW12" s="68">
        <f t="shared" si="8"/>
        <v>0</v>
      </c>
      <c r="GX12" s="68">
        <f t="shared" si="8"/>
        <v>0</v>
      </c>
      <c r="GY12" s="68">
        <f t="shared" si="8"/>
        <v>0</v>
      </c>
      <c r="GZ12" s="68">
        <f t="shared" si="8"/>
        <v>0</v>
      </c>
      <c r="HA12" s="68">
        <f t="shared" si="8"/>
        <v>0</v>
      </c>
      <c r="HB12" s="68">
        <f t="shared" si="8"/>
        <v>0</v>
      </c>
      <c r="HC12" s="68">
        <f t="shared" si="8"/>
        <v>0</v>
      </c>
      <c r="HD12" s="68">
        <f t="shared" si="8"/>
        <v>0</v>
      </c>
      <c r="HE12" s="68">
        <f t="shared" si="8"/>
        <v>0</v>
      </c>
      <c r="HF12" s="68">
        <f t="shared" si="8"/>
        <v>0</v>
      </c>
      <c r="HG12" s="68">
        <f t="shared" si="8"/>
        <v>0</v>
      </c>
      <c r="HH12" s="68">
        <f t="shared" si="8"/>
        <v>0</v>
      </c>
      <c r="HI12" s="68">
        <f t="shared" si="8"/>
        <v>0</v>
      </c>
      <c r="HJ12" s="68">
        <f t="shared" si="8"/>
        <v>0</v>
      </c>
      <c r="HK12" s="67">
        <f>SUM(GR12:HJ12)</f>
        <v>0</v>
      </c>
      <c r="HM12" s="225"/>
      <c r="HO12" s="70" t="s">
        <v>140</v>
      </c>
      <c r="HP12" s="69"/>
      <c r="HQ12" s="68">
        <f t="shared" ref="HQ12:II12" si="9">SUMIFS(HQ$18:HQ$826,$W$18:$W$826,$W12)</f>
        <v>0</v>
      </c>
      <c r="HR12" s="68">
        <f t="shared" si="9"/>
        <v>0</v>
      </c>
      <c r="HS12" s="68">
        <f t="shared" si="9"/>
        <v>0</v>
      </c>
      <c r="HT12" s="68">
        <f t="shared" si="9"/>
        <v>0</v>
      </c>
      <c r="HU12" s="68">
        <f t="shared" si="9"/>
        <v>0</v>
      </c>
      <c r="HV12" s="68">
        <f t="shared" si="9"/>
        <v>0</v>
      </c>
      <c r="HW12" s="68">
        <f t="shared" si="9"/>
        <v>0</v>
      </c>
      <c r="HX12" s="68">
        <f t="shared" si="9"/>
        <v>0</v>
      </c>
      <c r="HY12" s="68">
        <f t="shared" si="9"/>
        <v>0</v>
      </c>
      <c r="HZ12" s="68">
        <f t="shared" si="9"/>
        <v>0</v>
      </c>
      <c r="IA12" s="68">
        <f t="shared" si="9"/>
        <v>0</v>
      </c>
      <c r="IB12" s="68">
        <f t="shared" si="9"/>
        <v>0</v>
      </c>
      <c r="IC12" s="68">
        <f t="shared" si="9"/>
        <v>0</v>
      </c>
      <c r="ID12" s="68">
        <f t="shared" si="9"/>
        <v>0</v>
      </c>
      <c r="IE12" s="68">
        <f t="shared" si="9"/>
        <v>0</v>
      </c>
      <c r="IF12" s="68">
        <f t="shared" si="9"/>
        <v>0</v>
      </c>
      <c r="IG12" s="68">
        <f t="shared" si="9"/>
        <v>0</v>
      </c>
      <c r="IH12" s="68">
        <f t="shared" si="9"/>
        <v>0</v>
      </c>
      <c r="II12" s="68">
        <f t="shared" si="9"/>
        <v>0</v>
      </c>
      <c r="IJ12" s="67">
        <f>SUM(HQ12:II12)</f>
        <v>0</v>
      </c>
      <c r="IL12" s="225"/>
      <c r="IN12" s="70" t="s">
        <v>140</v>
      </c>
      <c r="IO12" s="69"/>
      <c r="IP12" s="68">
        <f t="shared" ref="IP12:JH12" si="10">SUMIFS(IP$18:IP$826,$W$18:$W$826,$W12)</f>
        <v>0</v>
      </c>
      <c r="IQ12" s="68">
        <f t="shared" si="10"/>
        <v>0</v>
      </c>
      <c r="IR12" s="68">
        <f t="shared" si="10"/>
        <v>0</v>
      </c>
      <c r="IS12" s="68">
        <f t="shared" si="10"/>
        <v>0</v>
      </c>
      <c r="IT12" s="68">
        <f t="shared" si="10"/>
        <v>0</v>
      </c>
      <c r="IU12" s="68">
        <f t="shared" si="10"/>
        <v>0</v>
      </c>
      <c r="IV12" s="68">
        <f t="shared" si="10"/>
        <v>0</v>
      </c>
      <c r="IW12" s="68">
        <f t="shared" si="10"/>
        <v>0</v>
      </c>
      <c r="IX12" s="68">
        <f t="shared" si="10"/>
        <v>0</v>
      </c>
      <c r="IY12" s="68">
        <f t="shared" si="10"/>
        <v>0</v>
      </c>
      <c r="IZ12" s="68">
        <f t="shared" si="10"/>
        <v>0</v>
      </c>
      <c r="JA12" s="68">
        <f t="shared" si="10"/>
        <v>0</v>
      </c>
      <c r="JB12" s="68">
        <f t="shared" si="10"/>
        <v>0</v>
      </c>
      <c r="JC12" s="68">
        <f t="shared" si="10"/>
        <v>0</v>
      </c>
      <c r="JD12" s="68">
        <f t="shared" si="10"/>
        <v>0</v>
      </c>
      <c r="JE12" s="68">
        <f t="shared" si="10"/>
        <v>0</v>
      </c>
      <c r="JF12" s="68">
        <f t="shared" si="10"/>
        <v>0</v>
      </c>
      <c r="JG12" s="68">
        <f t="shared" si="10"/>
        <v>0</v>
      </c>
      <c r="JH12" s="68">
        <f t="shared" si="10"/>
        <v>0</v>
      </c>
      <c r="JI12" s="67">
        <f>SUM(IP12:JH12)</f>
        <v>0</v>
      </c>
      <c r="JK12" s="225"/>
      <c r="JM12" s="70" t="s">
        <v>140</v>
      </c>
      <c r="JN12" s="69"/>
      <c r="JO12" s="68">
        <f t="shared" ref="JO12:KG12" si="11">SUMIFS(JO$18:JO$826,$W$18:$W$826,$W12)</f>
        <v>0</v>
      </c>
      <c r="JP12" s="68">
        <f t="shared" si="11"/>
        <v>0</v>
      </c>
      <c r="JQ12" s="68">
        <f t="shared" si="11"/>
        <v>0</v>
      </c>
      <c r="JR12" s="68">
        <f t="shared" si="11"/>
        <v>0</v>
      </c>
      <c r="JS12" s="68">
        <f t="shared" si="11"/>
        <v>0</v>
      </c>
      <c r="JT12" s="68">
        <f t="shared" si="11"/>
        <v>0</v>
      </c>
      <c r="JU12" s="68">
        <f t="shared" si="11"/>
        <v>0</v>
      </c>
      <c r="JV12" s="68">
        <f t="shared" si="11"/>
        <v>0</v>
      </c>
      <c r="JW12" s="68">
        <f t="shared" si="11"/>
        <v>0</v>
      </c>
      <c r="JX12" s="68">
        <f t="shared" si="11"/>
        <v>0</v>
      </c>
      <c r="JY12" s="68">
        <f t="shared" si="11"/>
        <v>0</v>
      </c>
      <c r="JZ12" s="68">
        <f t="shared" si="11"/>
        <v>0</v>
      </c>
      <c r="KA12" s="68">
        <f t="shared" si="11"/>
        <v>0</v>
      </c>
      <c r="KB12" s="68">
        <f t="shared" si="11"/>
        <v>0</v>
      </c>
      <c r="KC12" s="68">
        <f t="shared" si="11"/>
        <v>0</v>
      </c>
      <c r="KD12" s="68">
        <f t="shared" si="11"/>
        <v>0</v>
      </c>
      <c r="KE12" s="68">
        <f t="shared" si="11"/>
        <v>0</v>
      </c>
      <c r="KF12" s="68">
        <f t="shared" si="11"/>
        <v>0</v>
      </c>
      <c r="KG12" s="68">
        <f t="shared" si="11"/>
        <v>0</v>
      </c>
      <c r="KH12" s="67">
        <f>SUM(JO12:KG12)</f>
        <v>0</v>
      </c>
      <c r="KJ12" s="225"/>
      <c r="KL12" s="70" t="s">
        <v>140</v>
      </c>
      <c r="KM12" s="69"/>
      <c r="KN12" s="68">
        <f t="shared" ref="KN12:LF12" si="12">SUMIFS(KN$18:KN$826,$W$18:$W$826,$W12)</f>
        <v>0</v>
      </c>
      <c r="KO12" s="68">
        <f t="shared" si="12"/>
        <v>0</v>
      </c>
      <c r="KP12" s="68">
        <f t="shared" si="12"/>
        <v>0</v>
      </c>
      <c r="KQ12" s="68">
        <f t="shared" si="12"/>
        <v>0</v>
      </c>
      <c r="KR12" s="68">
        <f t="shared" si="12"/>
        <v>0</v>
      </c>
      <c r="KS12" s="68">
        <f t="shared" si="12"/>
        <v>0</v>
      </c>
      <c r="KT12" s="68">
        <f t="shared" si="12"/>
        <v>0</v>
      </c>
      <c r="KU12" s="68">
        <f t="shared" si="12"/>
        <v>0</v>
      </c>
      <c r="KV12" s="68">
        <f t="shared" si="12"/>
        <v>0</v>
      </c>
      <c r="KW12" s="68">
        <f t="shared" si="12"/>
        <v>0</v>
      </c>
      <c r="KX12" s="68">
        <f t="shared" si="12"/>
        <v>0</v>
      </c>
      <c r="KY12" s="68">
        <f t="shared" si="12"/>
        <v>0</v>
      </c>
      <c r="KZ12" s="68">
        <f t="shared" si="12"/>
        <v>0</v>
      </c>
      <c r="LA12" s="68">
        <f t="shared" si="12"/>
        <v>0</v>
      </c>
      <c r="LB12" s="68">
        <f t="shared" si="12"/>
        <v>0</v>
      </c>
      <c r="LC12" s="68">
        <f t="shared" si="12"/>
        <v>0</v>
      </c>
      <c r="LD12" s="68">
        <f t="shared" si="12"/>
        <v>0</v>
      </c>
      <c r="LE12" s="68">
        <f t="shared" si="12"/>
        <v>0</v>
      </c>
      <c r="LF12" s="68">
        <f t="shared" si="12"/>
        <v>0</v>
      </c>
      <c r="LG12" s="67">
        <f>SUM(KN12:LF12)</f>
        <v>0</v>
      </c>
      <c r="LI12" s="225"/>
      <c r="LK12" s="70" t="s">
        <v>140</v>
      </c>
      <c r="LL12" s="69"/>
      <c r="LM12" s="68">
        <f t="shared" ref="LM12:ME12" si="13">SUMIFS(LM$18:LM$826,$W$18:$W$826,$W12)</f>
        <v>0</v>
      </c>
      <c r="LN12" s="68">
        <f t="shared" si="13"/>
        <v>0</v>
      </c>
      <c r="LO12" s="68">
        <f t="shared" si="13"/>
        <v>0</v>
      </c>
      <c r="LP12" s="68">
        <f t="shared" si="13"/>
        <v>0</v>
      </c>
      <c r="LQ12" s="68">
        <f t="shared" si="13"/>
        <v>0</v>
      </c>
      <c r="LR12" s="68">
        <f t="shared" si="13"/>
        <v>0</v>
      </c>
      <c r="LS12" s="68">
        <f t="shared" si="13"/>
        <v>0</v>
      </c>
      <c r="LT12" s="68">
        <f t="shared" si="13"/>
        <v>0</v>
      </c>
      <c r="LU12" s="68">
        <f t="shared" si="13"/>
        <v>0</v>
      </c>
      <c r="LV12" s="68">
        <f t="shared" si="13"/>
        <v>0</v>
      </c>
      <c r="LW12" s="68">
        <f t="shared" si="13"/>
        <v>0</v>
      </c>
      <c r="LX12" s="68">
        <f t="shared" si="13"/>
        <v>0</v>
      </c>
      <c r="LY12" s="68">
        <f t="shared" si="13"/>
        <v>0</v>
      </c>
      <c r="LZ12" s="68">
        <f t="shared" si="13"/>
        <v>0</v>
      </c>
      <c r="MA12" s="68">
        <f t="shared" si="13"/>
        <v>0</v>
      </c>
      <c r="MB12" s="68">
        <f t="shared" si="13"/>
        <v>0</v>
      </c>
      <c r="MC12" s="68">
        <f t="shared" si="13"/>
        <v>0</v>
      </c>
      <c r="MD12" s="68">
        <f t="shared" si="13"/>
        <v>0</v>
      </c>
      <c r="ME12" s="68">
        <f t="shared" si="13"/>
        <v>0</v>
      </c>
      <c r="MF12" s="67">
        <f>SUM(LM12:ME12)</f>
        <v>0</v>
      </c>
      <c r="MH12" s="225"/>
      <c r="MJ12" s="70" t="s">
        <v>140</v>
      </c>
      <c r="MK12" s="69"/>
      <c r="ML12" s="68">
        <f t="shared" ref="ML12:ND12" si="14">SUMIFS(ML$18:ML$826,$W$18:$W$826,$W12)</f>
        <v>0</v>
      </c>
      <c r="MM12" s="68">
        <f t="shared" si="14"/>
        <v>0</v>
      </c>
      <c r="MN12" s="68">
        <f t="shared" si="14"/>
        <v>0</v>
      </c>
      <c r="MO12" s="68">
        <f t="shared" si="14"/>
        <v>0</v>
      </c>
      <c r="MP12" s="68">
        <f t="shared" si="14"/>
        <v>0</v>
      </c>
      <c r="MQ12" s="68">
        <f t="shared" si="14"/>
        <v>0</v>
      </c>
      <c r="MR12" s="68">
        <f t="shared" si="14"/>
        <v>0</v>
      </c>
      <c r="MS12" s="68">
        <f t="shared" si="14"/>
        <v>0</v>
      </c>
      <c r="MT12" s="68">
        <f t="shared" si="14"/>
        <v>0</v>
      </c>
      <c r="MU12" s="68">
        <f t="shared" si="14"/>
        <v>0</v>
      </c>
      <c r="MV12" s="68">
        <f t="shared" si="14"/>
        <v>0</v>
      </c>
      <c r="MW12" s="68">
        <f t="shared" si="14"/>
        <v>0</v>
      </c>
      <c r="MX12" s="68">
        <f t="shared" si="14"/>
        <v>0</v>
      </c>
      <c r="MY12" s="68">
        <f t="shared" si="14"/>
        <v>0</v>
      </c>
      <c r="MZ12" s="68">
        <f t="shared" si="14"/>
        <v>0</v>
      </c>
      <c r="NA12" s="68">
        <f t="shared" si="14"/>
        <v>0</v>
      </c>
      <c r="NB12" s="68">
        <f t="shared" si="14"/>
        <v>0</v>
      </c>
      <c r="NC12" s="68">
        <f t="shared" si="14"/>
        <v>0</v>
      </c>
      <c r="ND12" s="68">
        <f t="shared" si="14"/>
        <v>0</v>
      </c>
      <c r="NE12" s="67">
        <f>SUM(ML12:ND12)</f>
        <v>0</v>
      </c>
      <c r="NF12" s="37"/>
      <c r="NG12" s="225"/>
      <c r="NI12" s="70" t="s">
        <v>140</v>
      </c>
      <c r="NJ12" s="69"/>
      <c r="NK12" s="68">
        <f t="shared" ref="NK12:OC12" si="15">SUMIFS(NK$18:NK$826,$W$18:$W$826,$W12)</f>
        <v>0</v>
      </c>
      <c r="NL12" s="68">
        <f t="shared" si="15"/>
        <v>0</v>
      </c>
      <c r="NM12" s="68">
        <f t="shared" si="15"/>
        <v>0</v>
      </c>
      <c r="NN12" s="68">
        <f t="shared" si="15"/>
        <v>0</v>
      </c>
      <c r="NO12" s="68">
        <f t="shared" si="15"/>
        <v>0</v>
      </c>
      <c r="NP12" s="68">
        <f t="shared" si="15"/>
        <v>0</v>
      </c>
      <c r="NQ12" s="68">
        <f t="shared" si="15"/>
        <v>0</v>
      </c>
      <c r="NR12" s="68">
        <f t="shared" si="15"/>
        <v>0</v>
      </c>
      <c r="NS12" s="68">
        <f t="shared" si="15"/>
        <v>0</v>
      </c>
      <c r="NT12" s="68">
        <f t="shared" si="15"/>
        <v>0</v>
      </c>
      <c r="NU12" s="68">
        <f t="shared" si="15"/>
        <v>0</v>
      </c>
      <c r="NV12" s="68">
        <f t="shared" si="15"/>
        <v>0</v>
      </c>
      <c r="NW12" s="68">
        <f t="shared" si="15"/>
        <v>0</v>
      </c>
      <c r="NX12" s="68">
        <f t="shared" si="15"/>
        <v>0</v>
      </c>
      <c r="NY12" s="68">
        <f t="shared" si="15"/>
        <v>0</v>
      </c>
      <c r="NZ12" s="68">
        <f t="shared" si="15"/>
        <v>0</v>
      </c>
      <c r="OA12" s="68">
        <f t="shared" si="15"/>
        <v>0</v>
      </c>
      <c r="OB12" s="68">
        <f t="shared" si="15"/>
        <v>0</v>
      </c>
      <c r="OC12" s="68">
        <f t="shared" si="15"/>
        <v>0</v>
      </c>
      <c r="OD12" s="67">
        <f>SUM(NK12:OC12)</f>
        <v>0</v>
      </c>
      <c r="OF12" s="225"/>
      <c r="OH12" s="70" t="s">
        <v>140</v>
      </c>
      <c r="OI12" s="69"/>
      <c r="OJ12" s="68">
        <f t="shared" ref="OJ12:PB12" si="16">SUMIFS(OJ$18:OJ$826,$W$18:$W$826,$W12)</f>
        <v>0</v>
      </c>
      <c r="OK12" s="68">
        <f t="shared" si="16"/>
        <v>0</v>
      </c>
      <c r="OL12" s="68">
        <f t="shared" si="16"/>
        <v>0</v>
      </c>
      <c r="OM12" s="68">
        <f t="shared" si="16"/>
        <v>0</v>
      </c>
      <c r="ON12" s="68">
        <f t="shared" si="16"/>
        <v>0</v>
      </c>
      <c r="OO12" s="68">
        <f t="shared" si="16"/>
        <v>0</v>
      </c>
      <c r="OP12" s="68">
        <f t="shared" si="16"/>
        <v>0</v>
      </c>
      <c r="OQ12" s="68">
        <f t="shared" si="16"/>
        <v>0</v>
      </c>
      <c r="OR12" s="68">
        <f t="shared" si="16"/>
        <v>0</v>
      </c>
      <c r="OS12" s="68">
        <f t="shared" si="16"/>
        <v>0</v>
      </c>
      <c r="OT12" s="68">
        <f t="shared" si="16"/>
        <v>0</v>
      </c>
      <c r="OU12" s="68">
        <f t="shared" si="16"/>
        <v>0</v>
      </c>
      <c r="OV12" s="68">
        <f t="shared" si="16"/>
        <v>0</v>
      </c>
      <c r="OW12" s="68">
        <f t="shared" si="16"/>
        <v>0</v>
      </c>
      <c r="OX12" s="68">
        <f t="shared" si="16"/>
        <v>0</v>
      </c>
      <c r="OY12" s="68">
        <f t="shared" si="16"/>
        <v>0</v>
      </c>
      <c r="OZ12" s="68">
        <f t="shared" si="16"/>
        <v>0</v>
      </c>
      <c r="PA12" s="68">
        <f t="shared" si="16"/>
        <v>0</v>
      </c>
      <c r="PB12" s="68">
        <f t="shared" si="16"/>
        <v>0</v>
      </c>
      <c r="PC12" s="67">
        <f>SUM(OJ12:PB12)</f>
        <v>0</v>
      </c>
      <c r="PE12" s="225"/>
      <c r="PG12" s="70" t="s">
        <v>140</v>
      </c>
      <c r="PH12" s="69"/>
      <c r="PI12" s="68">
        <f t="shared" ref="PI12:QA12" si="17">SUMIFS(PI$18:PI$826,$W$18:$W$826,$W12)</f>
        <v>0</v>
      </c>
      <c r="PJ12" s="68">
        <f t="shared" si="17"/>
        <v>0</v>
      </c>
      <c r="PK12" s="68">
        <f t="shared" si="17"/>
        <v>0</v>
      </c>
      <c r="PL12" s="68">
        <f t="shared" si="17"/>
        <v>0</v>
      </c>
      <c r="PM12" s="68">
        <f t="shared" si="17"/>
        <v>0</v>
      </c>
      <c r="PN12" s="68">
        <f t="shared" si="17"/>
        <v>0</v>
      </c>
      <c r="PO12" s="68">
        <f t="shared" si="17"/>
        <v>0</v>
      </c>
      <c r="PP12" s="68">
        <f t="shared" si="17"/>
        <v>0</v>
      </c>
      <c r="PQ12" s="68">
        <f t="shared" si="17"/>
        <v>0</v>
      </c>
      <c r="PR12" s="68">
        <f t="shared" si="17"/>
        <v>0</v>
      </c>
      <c r="PS12" s="68">
        <f t="shared" si="17"/>
        <v>0</v>
      </c>
      <c r="PT12" s="68">
        <f t="shared" si="17"/>
        <v>0</v>
      </c>
      <c r="PU12" s="68">
        <f t="shared" si="17"/>
        <v>0</v>
      </c>
      <c r="PV12" s="68">
        <f t="shared" si="17"/>
        <v>0</v>
      </c>
      <c r="PW12" s="68">
        <f t="shared" si="17"/>
        <v>0</v>
      </c>
      <c r="PX12" s="68">
        <f t="shared" si="17"/>
        <v>0</v>
      </c>
      <c r="PY12" s="68">
        <f t="shared" si="17"/>
        <v>0</v>
      </c>
      <c r="PZ12" s="68">
        <f t="shared" si="17"/>
        <v>0</v>
      </c>
      <c r="QA12" s="68">
        <f t="shared" si="17"/>
        <v>0</v>
      </c>
      <c r="QB12" s="67">
        <f>SUM(PI12:QA12)</f>
        <v>0</v>
      </c>
      <c r="QD12" s="225"/>
      <c r="QF12" s="70" t="s">
        <v>140</v>
      </c>
      <c r="QG12" s="69"/>
      <c r="QH12" s="68">
        <f t="shared" ref="QH12:QZ12" si="18">SUMIFS(QH$18:QH$826,$W$18:$W$826,$W12)</f>
        <v>0</v>
      </c>
      <c r="QI12" s="68">
        <f t="shared" si="18"/>
        <v>0</v>
      </c>
      <c r="QJ12" s="68">
        <f t="shared" si="18"/>
        <v>0</v>
      </c>
      <c r="QK12" s="68">
        <f t="shared" si="18"/>
        <v>0</v>
      </c>
      <c r="QL12" s="68">
        <f t="shared" si="18"/>
        <v>0</v>
      </c>
      <c r="QM12" s="68">
        <f t="shared" si="18"/>
        <v>0</v>
      </c>
      <c r="QN12" s="68">
        <f t="shared" si="18"/>
        <v>0</v>
      </c>
      <c r="QO12" s="68">
        <f t="shared" si="18"/>
        <v>0</v>
      </c>
      <c r="QP12" s="68">
        <f t="shared" si="18"/>
        <v>0</v>
      </c>
      <c r="QQ12" s="68">
        <f t="shared" si="18"/>
        <v>0</v>
      </c>
      <c r="QR12" s="68">
        <f t="shared" si="18"/>
        <v>0</v>
      </c>
      <c r="QS12" s="68">
        <f t="shared" si="18"/>
        <v>0</v>
      </c>
      <c r="QT12" s="68">
        <f t="shared" si="18"/>
        <v>0</v>
      </c>
      <c r="QU12" s="68">
        <f t="shared" si="18"/>
        <v>0</v>
      </c>
      <c r="QV12" s="68">
        <f t="shared" si="18"/>
        <v>0</v>
      </c>
      <c r="QW12" s="68">
        <f t="shared" si="18"/>
        <v>0</v>
      </c>
      <c r="QX12" s="68">
        <f t="shared" si="18"/>
        <v>0</v>
      </c>
      <c r="QY12" s="68">
        <f t="shared" si="18"/>
        <v>0</v>
      </c>
      <c r="QZ12" s="68">
        <f t="shared" si="18"/>
        <v>0</v>
      </c>
      <c r="RA12" s="67">
        <f>SUM(QH12:QZ12)</f>
        <v>0</v>
      </c>
      <c r="RB12" s="37"/>
      <c r="RC12" s="225"/>
      <c r="RE12" s="70" t="s">
        <v>140</v>
      </c>
      <c r="RF12" s="69"/>
      <c r="RG12" s="68">
        <f t="shared" ref="RG12:RY12" si="19">SUMIFS(RG$18:RG$826,$W$18:$W$826,$W12)</f>
        <v>0</v>
      </c>
      <c r="RH12" s="68">
        <f t="shared" si="19"/>
        <v>0</v>
      </c>
      <c r="RI12" s="68">
        <f t="shared" si="19"/>
        <v>0</v>
      </c>
      <c r="RJ12" s="68">
        <f t="shared" si="19"/>
        <v>0</v>
      </c>
      <c r="RK12" s="68">
        <f t="shared" si="19"/>
        <v>0</v>
      </c>
      <c r="RL12" s="68">
        <f t="shared" si="19"/>
        <v>0</v>
      </c>
      <c r="RM12" s="68">
        <f t="shared" si="19"/>
        <v>0</v>
      </c>
      <c r="RN12" s="68">
        <f t="shared" si="19"/>
        <v>0</v>
      </c>
      <c r="RO12" s="68">
        <f t="shared" si="19"/>
        <v>0</v>
      </c>
      <c r="RP12" s="68">
        <f t="shared" si="19"/>
        <v>0</v>
      </c>
      <c r="RQ12" s="68">
        <f t="shared" si="19"/>
        <v>0</v>
      </c>
      <c r="RR12" s="68">
        <f t="shared" si="19"/>
        <v>0</v>
      </c>
      <c r="RS12" s="68">
        <f t="shared" si="19"/>
        <v>0</v>
      </c>
      <c r="RT12" s="68">
        <f t="shared" si="19"/>
        <v>0</v>
      </c>
      <c r="RU12" s="68">
        <f t="shared" si="19"/>
        <v>0</v>
      </c>
      <c r="RV12" s="68">
        <f t="shared" si="19"/>
        <v>0</v>
      </c>
      <c r="RW12" s="68">
        <f t="shared" si="19"/>
        <v>0</v>
      </c>
      <c r="RX12" s="68">
        <f t="shared" si="19"/>
        <v>0</v>
      </c>
      <c r="RY12" s="68">
        <f t="shared" si="19"/>
        <v>0</v>
      </c>
      <c r="RZ12" s="67">
        <f>SUM(RG12:RY12)</f>
        <v>0</v>
      </c>
      <c r="SA12" s="37"/>
      <c r="SB12" s="225"/>
      <c r="SD12" s="70" t="s">
        <v>140</v>
      </c>
      <c r="SE12" s="69"/>
      <c r="SF12" s="68">
        <f t="shared" ref="SF12:SX12" si="20">SUMIFS(SF$18:SF$826,$W$18:$W$826,$W12)</f>
        <v>0</v>
      </c>
      <c r="SG12" s="68">
        <f t="shared" si="20"/>
        <v>0</v>
      </c>
      <c r="SH12" s="68">
        <f t="shared" si="20"/>
        <v>0</v>
      </c>
      <c r="SI12" s="68">
        <f t="shared" si="20"/>
        <v>0</v>
      </c>
      <c r="SJ12" s="68">
        <f t="shared" si="20"/>
        <v>0</v>
      </c>
      <c r="SK12" s="68">
        <f t="shared" si="20"/>
        <v>0</v>
      </c>
      <c r="SL12" s="68">
        <f t="shared" si="20"/>
        <v>0</v>
      </c>
      <c r="SM12" s="68">
        <f t="shared" si="20"/>
        <v>0</v>
      </c>
      <c r="SN12" s="68">
        <f t="shared" si="20"/>
        <v>0</v>
      </c>
      <c r="SO12" s="68">
        <f t="shared" si="20"/>
        <v>0</v>
      </c>
      <c r="SP12" s="68">
        <f t="shared" si="20"/>
        <v>0</v>
      </c>
      <c r="SQ12" s="68">
        <f t="shared" si="20"/>
        <v>0</v>
      </c>
      <c r="SR12" s="68">
        <f t="shared" si="20"/>
        <v>0</v>
      </c>
      <c r="SS12" s="68">
        <f t="shared" si="20"/>
        <v>0</v>
      </c>
      <c r="ST12" s="68">
        <f t="shared" si="20"/>
        <v>0</v>
      </c>
      <c r="SU12" s="68">
        <f t="shared" si="20"/>
        <v>0</v>
      </c>
      <c r="SV12" s="68">
        <f t="shared" si="20"/>
        <v>0</v>
      </c>
      <c r="SW12" s="68">
        <f t="shared" si="20"/>
        <v>0</v>
      </c>
      <c r="SX12" s="68">
        <f t="shared" si="20"/>
        <v>0</v>
      </c>
      <c r="SY12" s="67">
        <f>SUM(SF12:SX12)</f>
        <v>0</v>
      </c>
      <c r="SZ12" s="37"/>
      <c r="TA12" s="225"/>
      <c r="TC12" s="70" t="s">
        <v>140</v>
      </c>
      <c r="TD12" s="69"/>
      <c r="TE12" s="68">
        <f t="shared" ref="TE12:TW12" si="21">SUMIFS(TE$18:TE$826,$W$18:$W$826,$W12)</f>
        <v>0</v>
      </c>
      <c r="TF12" s="68">
        <f t="shared" si="21"/>
        <v>0</v>
      </c>
      <c r="TG12" s="68">
        <f t="shared" si="21"/>
        <v>0</v>
      </c>
      <c r="TH12" s="68">
        <f t="shared" si="21"/>
        <v>0</v>
      </c>
      <c r="TI12" s="68">
        <f t="shared" si="21"/>
        <v>0</v>
      </c>
      <c r="TJ12" s="68">
        <f t="shared" si="21"/>
        <v>0</v>
      </c>
      <c r="TK12" s="68">
        <f t="shared" si="21"/>
        <v>0</v>
      </c>
      <c r="TL12" s="68">
        <f t="shared" si="21"/>
        <v>0</v>
      </c>
      <c r="TM12" s="68">
        <f t="shared" si="21"/>
        <v>0</v>
      </c>
      <c r="TN12" s="68">
        <f t="shared" si="21"/>
        <v>0</v>
      </c>
      <c r="TO12" s="68">
        <f t="shared" si="21"/>
        <v>0</v>
      </c>
      <c r="TP12" s="68">
        <f t="shared" si="21"/>
        <v>0</v>
      </c>
      <c r="TQ12" s="68">
        <f t="shared" si="21"/>
        <v>0</v>
      </c>
      <c r="TR12" s="68">
        <f t="shared" si="21"/>
        <v>0</v>
      </c>
      <c r="TS12" s="68">
        <f t="shared" si="21"/>
        <v>0</v>
      </c>
      <c r="TT12" s="68">
        <f t="shared" si="21"/>
        <v>0</v>
      </c>
      <c r="TU12" s="68">
        <f t="shared" si="21"/>
        <v>0</v>
      </c>
      <c r="TV12" s="68">
        <f t="shared" si="21"/>
        <v>0</v>
      </c>
      <c r="TW12" s="68">
        <f t="shared" si="21"/>
        <v>0</v>
      </c>
      <c r="TX12" s="67">
        <f>SUM(TE12:TW12)</f>
        <v>0</v>
      </c>
      <c r="TY12" s="37"/>
      <c r="TZ12" s="225"/>
      <c r="UB12" s="70" t="s">
        <v>140</v>
      </c>
      <c r="UC12" s="69"/>
      <c r="UD12" s="68">
        <f t="shared" ref="UD12:UV12" si="22">SUMIFS(UD$18:UD$826,$W$18:$W$826,$W12)</f>
        <v>0</v>
      </c>
      <c r="UE12" s="68">
        <f t="shared" si="22"/>
        <v>0</v>
      </c>
      <c r="UF12" s="68">
        <f t="shared" si="22"/>
        <v>0</v>
      </c>
      <c r="UG12" s="68">
        <f t="shared" si="22"/>
        <v>0</v>
      </c>
      <c r="UH12" s="68">
        <f t="shared" si="22"/>
        <v>0</v>
      </c>
      <c r="UI12" s="68">
        <f t="shared" si="22"/>
        <v>0</v>
      </c>
      <c r="UJ12" s="68">
        <f t="shared" si="22"/>
        <v>0</v>
      </c>
      <c r="UK12" s="68">
        <f t="shared" si="22"/>
        <v>0</v>
      </c>
      <c r="UL12" s="68">
        <f t="shared" si="22"/>
        <v>0</v>
      </c>
      <c r="UM12" s="68">
        <f t="shared" si="22"/>
        <v>0</v>
      </c>
      <c r="UN12" s="68">
        <f t="shared" si="22"/>
        <v>0</v>
      </c>
      <c r="UO12" s="68">
        <f t="shared" si="22"/>
        <v>0</v>
      </c>
      <c r="UP12" s="68">
        <f t="shared" si="22"/>
        <v>0</v>
      </c>
      <c r="UQ12" s="68">
        <f t="shared" si="22"/>
        <v>0</v>
      </c>
      <c r="UR12" s="68">
        <f t="shared" si="22"/>
        <v>0</v>
      </c>
      <c r="US12" s="68">
        <f t="shared" si="22"/>
        <v>0</v>
      </c>
      <c r="UT12" s="68">
        <f t="shared" si="22"/>
        <v>0</v>
      </c>
      <c r="UU12" s="68">
        <f t="shared" si="22"/>
        <v>0</v>
      </c>
      <c r="UV12" s="68">
        <f t="shared" si="22"/>
        <v>0</v>
      </c>
      <c r="UW12" s="67">
        <f>SUM(UD12:UV12)</f>
        <v>0</v>
      </c>
      <c r="UX12" s="37"/>
      <c r="UY12" s="225"/>
      <c r="VA12" s="70" t="s">
        <v>140</v>
      </c>
      <c r="VB12" s="69"/>
      <c r="VC12" s="68">
        <f t="shared" ref="VC12:VU12" si="23">SUMIFS(VC$18:VC$826,$W$18:$W$826,$W12)</f>
        <v>0</v>
      </c>
      <c r="VD12" s="68">
        <f t="shared" si="23"/>
        <v>0</v>
      </c>
      <c r="VE12" s="68">
        <f t="shared" si="23"/>
        <v>0</v>
      </c>
      <c r="VF12" s="68">
        <f t="shared" si="23"/>
        <v>0</v>
      </c>
      <c r="VG12" s="68">
        <f t="shared" si="23"/>
        <v>0</v>
      </c>
      <c r="VH12" s="68">
        <f t="shared" si="23"/>
        <v>0</v>
      </c>
      <c r="VI12" s="68">
        <f t="shared" si="23"/>
        <v>0</v>
      </c>
      <c r="VJ12" s="68">
        <f t="shared" si="23"/>
        <v>0</v>
      </c>
      <c r="VK12" s="68">
        <f t="shared" si="23"/>
        <v>0</v>
      </c>
      <c r="VL12" s="68">
        <f t="shared" si="23"/>
        <v>0</v>
      </c>
      <c r="VM12" s="68">
        <f t="shared" si="23"/>
        <v>0</v>
      </c>
      <c r="VN12" s="68">
        <f t="shared" si="23"/>
        <v>0</v>
      </c>
      <c r="VO12" s="68">
        <f t="shared" si="23"/>
        <v>0</v>
      </c>
      <c r="VP12" s="68">
        <f t="shared" si="23"/>
        <v>0</v>
      </c>
      <c r="VQ12" s="68">
        <f t="shared" si="23"/>
        <v>0</v>
      </c>
      <c r="VR12" s="68">
        <f t="shared" si="23"/>
        <v>0</v>
      </c>
      <c r="VS12" s="68">
        <f t="shared" si="23"/>
        <v>0</v>
      </c>
      <c r="VT12" s="68">
        <f t="shared" si="23"/>
        <v>0</v>
      </c>
      <c r="VU12" s="68">
        <f t="shared" si="23"/>
        <v>0</v>
      </c>
      <c r="VV12" s="67">
        <f>SUM(VC12:VU12)</f>
        <v>0</v>
      </c>
    </row>
    <row r="13" spans="2:596" s="3" customFormat="1">
      <c r="B13" s="223"/>
      <c r="C13" s="89" t="str">
        <f>IF(ISERROR(I13+1)=TRUE,I13,IF(I13="","",MAX(C12:C$15)+1))</f>
        <v/>
      </c>
      <c r="D13" s="223" t="str">
        <f t="shared" si="0"/>
        <v/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AA13" s="110"/>
      <c r="AC13" s="110"/>
      <c r="NF13" s="194"/>
      <c r="RB13" s="194"/>
      <c r="SA13" s="194"/>
      <c r="SZ13" s="194"/>
      <c r="TY13" s="194"/>
      <c r="UX13" s="194"/>
    </row>
    <row r="14" spans="2:596" s="3" customFormat="1">
      <c r="B14" s="223"/>
      <c r="C14" s="89" t="str">
        <f>IF(ISERROR(I14+1)=TRUE,I14,IF(I14="","",MAX(C13:C$15)+1))</f>
        <v>1. | PERFORACION</v>
      </c>
      <c r="D14" s="223" t="str">
        <f t="shared" si="0"/>
        <v/>
      </c>
      <c r="G14" s="196"/>
      <c r="H14" s="196"/>
      <c r="I14" s="199" t="s">
        <v>85</v>
      </c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199"/>
      <c r="U14" s="196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NF14" s="194"/>
      <c r="RB14" s="194"/>
      <c r="SA14" s="194"/>
      <c r="SZ14" s="194"/>
      <c r="TY14" s="194"/>
      <c r="UX14" s="194"/>
    </row>
    <row r="15" spans="2:596" s="3" customFormat="1">
      <c r="B15" s="223"/>
      <c r="C15" s="89" t="str">
        <f>IF(ISERROR(I15+1)=TRUE,I15,IF(I15="","",MAX(C14:C$15)+1))</f>
        <v/>
      </c>
      <c r="D15" s="223" t="str">
        <f t="shared" si="0"/>
        <v/>
      </c>
      <c r="G15" s="196"/>
      <c r="I15" s="37" t="s">
        <v>134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U15" s="196"/>
      <c r="AA15" s="110"/>
      <c r="AC15" s="110"/>
      <c r="AZ15" s="110"/>
      <c r="BB15" s="110"/>
      <c r="BY15" s="110"/>
      <c r="CA15" s="110"/>
      <c r="CX15" s="110"/>
      <c r="CZ15" s="110"/>
      <c r="DW15" s="110"/>
      <c r="DY15" s="110"/>
      <c r="EV15" s="110"/>
      <c r="EX15" s="110"/>
      <c r="FU15" s="110"/>
      <c r="FW15" s="110"/>
      <c r="GT15" s="110"/>
      <c r="GV15" s="110"/>
      <c r="HS15" s="110"/>
      <c r="HU15" s="110"/>
      <c r="IR15" s="110"/>
      <c r="IT15" s="110"/>
      <c r="JQ15" s="110"/>
      <c r="JS15" s="110"/>
      <c r="KP15" s="110"/>
      <c r="KR15" s="110"/>
      <c r="LO15" s="110"/>
      <c r="LQ15" s="110"/>
      <c r="MN15" s="110"/>
      <c r="MP15" s="110"/>
      <c r="NM15" s="110"/>
      <c r="NO15" s="110"/>
      <c r="OL15" s="110"/>
      <c r="ON15" s="110"/>
      <c r="PK15" s="110"/>
      <c r="PM15" s="110"/>
      <c r="QJ15" s="110"/>
      <c r="QL15" s="110"/>
      <c r="RI15" s="110"/>
      <c r="RK15" s="110"/>
      <c r="SH15" s="110"/>
      <c r="SJ15" s="110"/>
      <c r="TG15" s="110"/>
      <c r="TI15" s="110"/>
      <c r="UF15" s="110"/>
      <c r="UH15" s="110"/>
      <c r="VE15" s="110"/>
      <c r="VG15" s="110"/>
    </row>
    <row r="16" spans="2:596">
      <c r="B16" s="89"/>
      <c r="C16" s="89" t="str">
        <f>IF(ISERROR(I16+1)=TRUE,I16,IF(I16="","",MAX(C$15:C15)+1))</f>
        <v>1.1 | TARIFAS DE PERFORACIÓN</v>
      </c>
      <c r="D16" s="89" t="str">
        <f t="shared" si="0"/>
        <v/>
      </c>
      <c r="E16" s="3"/>
      <c r="G16" s="196"/>
      <c r="I16" s="199" t="s">
        <v>86</v>
      </c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U16" s="196"/>
      <c r="W16" s="199" t="str">
        <f>W$3</f>
        <v>POZO | Hokchi-7 | CANTIDADES Y MONTOS</v>
      </c>
      <c r="X16" s="199"/>
      <c r="Y16" s="199"/>
      <c r="Z16" s="199"/>
      <c r="AA16" s="200"/>
      <c r="AB16" s="199"/>
      <c r="AC16" s="200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T16" s="196"/>
      <c r="AV16" s="199" t="str">
        <f>AV$3</f>
        <v>POZO | Hokchi-15 | CANTIDADES Y MONTOS</v>
      </c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S16" s="196"/>
      <c r="BU16" s="199" t="str">
        <f>BU$3</f>
        <v>POZO | Hokchi-8H | CANTIDADES Y MONTOS</v>
      </c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R16" s="196"/>
      <c r="CT16" s="199" t="str">
        <f>CT$3</f>
        <v>POZO | Hokchi-12H | CANTIDADES Y MONTOS</v>
      </c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Q16" s="196"/>
      <c r="DS16" s="199" t="str">
        <f>DS$3</f>
        <v>POZO | Hokchi-9H | CANTIDADES Y MONTOS</v>
      </c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P16" s="196"/>
      <c r="ER16" s="199" t="str">
        <f>ER$3</f>
        <v>POZO | Hokchi-11 | CANTIDADES Y MONTOS</v>
      </c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O16" s="196"/>
      <c r="FQ16" s="199" t="str">
        <f>FQ$3</f>
        <v>POZO | Hokchi-13 | CANTIDADES Y MONTOS</v>
      </c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N16" s="196"/>
      <c r="GP16" s="199" t="str">
        <f>GP$3</f>
        <v>POZO | Hokchi-14 | CANTIDADES Y MONTOS</v>
      </c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M16" s="196"/>
      <c r="HO16" s="199" t="str">
        <f>HO$3</f>
        <v>POZO | Hokchi-10H | CANTIDADES Y MONTOS</v>
      </c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L16" s="196"/>
      <c r="IN16" s="199" t="str">
        <f>IN$3</f>
        <v>POZO | Hokchi-2DEL | CANTIDADES Y MONTOS</v>
      </c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K16" s="196"/>
      <c r="JM16" s="199" t="str">
        <f>JM$3</f>
        <v>POZO | Hokchi-3DEL | CANTIDADES Y MONTOS</v>
      </c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J16" s="196"/>
      <c r="KL16" s="199" t="str">
        <f>KL$3</f>
        <v>POZO | Hokchi-4DEL | CANTIDADES Y MONTOS</v>
      </c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I16" s="196"/>
      <c r="LK16" s="199" t="str">
        <f>LK$3</f>
        <v>POZO | Hokchi-5DEL | CANTIDADES Y MONTOS</v>
      </c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H16" s="196"/>
      <c r="MJ16" s="199" t="str">
        <f>MJ$3</f>
        <v>POZO | Hokchi-6DEL | CANTIDADES Y MONTOS</v>
      </c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G16" s="196"/>
      <c r="NI16" s="199" t="str">
        <f>NI$3</f>
        <v>POZO | Hokchi-7 Contingente | CANTIDADES Y MONTOS</v>
      </c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F16" s="196"/>
      <c r="OH16" s="199" t="str">
        <f>OH$3</f>
        <v>POZO | Hokchi-15 Contingente | CANTIDADES Y MONTOS</v>
      </c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E16" s="196"/>
      <c r="PG16" s="199" t="str">
        <f>PG$3</f>
        <v>POZO | Hokchi-8H Contingente | CANTIDADES Y MONTOS</v>
      </c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D16" s="196"/>
      <c r="QF16" s="199" t="str">
        <f>QF$3</f>
        <v>POZO | Hokchi-12H Contingente | CANTIDADES Y MONTOS</v>
      </c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C16" s="196"/>
      <c r="RE16" s="199" t="str">
        <f>RE$3</f>
        <v>POZO | Hokchi-9H Contingente | CANTIDADES Y MONTOS</v>
      </c>
      <c r="RF16" s="199"/>
      <c r="RG16" s="199"/>
      <c r="RH16" s="199"/>
      <c r="RI16" s="199"/>
      <c r="RJ16" s="199"/>
      <c r="RK16" s="199"/>
      <c r="RL16" s="199"/>
      <c r="RM16" s="199"/>
      <c r="RN16" s="199"/>
      <c r="RO16" s="199"/>
      <c r="RP16" s="199"/>
      <c r="RQ16" s="199"/>
      <c r="RR16" s="199"/>
      <c r="RS16" s="199"/>
      <c r="RT16" s="199"/>
      <c r="RU16" s="199"/>
      <c r="RV16" s="199"/>
      <c r="RW16" s="199"/>
      <c r="RX16" s="199"/>
      <c r="RY16" s="199"/>
      <c r="RZ16" s="199"/>
      <c r="SB16" s="196"/>
      <c r="SD16" s="199" t="str">
        <f>SD$3</f>
        <v>POZO | Hokchi-11 Contingente | CANTIDADES Y MONTOS</v>
      </c>
      <c r="SE16" s="199"/>
      <c r="SF16" s="199"/>
      <c r="SG16" s="199"/>
      <c r="SH16" s="199"/>
      <c r="SI16" s="199"/>
      <c r="SJ16" s="199"/>
      <c r="SK16" s="199"/>
      <c r="SL16" s="199"/>
      <c r="SM16" s="199"/>
      <c r="SN16" s="199"/>
      <c r="SO16" s="199"/>
      <c r="SP16" s="199"/>
      <c r="SQ16" s="199"/>
      <c r="SR16" s="199"/>
      <c r="SS16" s="199"/>
      <c r="ST16" s="199"/>
      <c r="SU16" s="199"/>
      <c r="SV16" s="199"/>
      <c r="SW16" s="199"/>
      <c r="SX16" s="199"/>
      <c r="SY16" s="199"/>
      <c r="TA16" s="196"/>
      <c r="TC16" s="199" t="str">
        <f>TC$3</f>
        <v>POZO | Hokchi-13 Contingente | CANTIDADES Y MONTOS</v>
      </c>
      <c r="TD16" s="199"/>
      <c r="TE16" s="199"/>
      <c r="TF16" s="199"/>
      <c r="TG16" s="199"/>
      <c r="TH16" s="199"/>
      <c r="TI16" s="199"/>
      <c r="TJ16" s="199"/>
      <c r="TK16" s="199"/>
      <c r="TL16" s="199"/>
      <c r="TM16" s="199"/>
      <c r="TN16" s="199"/>
      <c r="TO16" s="199"/>
      <c r="TP16" s="199"/>
      <c r="TQ16" s="199"/>
      <c r="TR16" s="199"/>
      <c r="TS16" s="199"/>
      <c r="TT16" s="199"/>
      <c r="TU16" s="199"/>
      <c r="TV16" s="199"/>
      <c r="TW16" s="199"/>
      <c r="TX16" s="199"/>
      <c r="TZ16" s="196"/>
      <c r="UB16" s="199" t="str">
        <f>UB$3</f>
        <v>POZO | Hokchi-14 Contingente | CANTIDADES Y MONTOS</v>
      </c>
      <c r="UC16" s="199"/>
      <c r="UD16" s="199"/>
      <c r="UE16" s="199"/>
      <c r="UF16" s="199"/>
      <c r="UG16" s="199"/>
      <c r="UH16" s="199"/>
      <c r="UI16" s="199"/>
      <c r="UJ16" s="199"/>
      <c r="UK16" s="199"/>
      <c r="UL16" s="199"/>
      <c r="UM16" s="199"/>
      <c r="UN16" s="199"/>
      <c r="UO16" s="199"/>
      <c r="UP16" s="199"/>
      <c r="UQ16" s="199"/>
      <c r="UR16" s="199"/>
      <c r="US16" s="199"/>
      <c r="UT16" s="199"/>
      <c r="UU16" s="199"/>
      <c r="UV16" s="199"/>
      <c r="UW16" s="199"/>
      <c r="UY16" s="196"/>
      <c r="VA16" s="199" t="str">
        <f>VA$3</f>
        <v>POZO | Hokchi-10H Contingente | CANTIDADES Y MONTOS</v>
      </c>
      <c r="VB16" s="199"/>
      <c r="VC16" s="199"/>
      <c r="VD16" s="199"/>
      <c r="VE16" s="199"/>
      <c r="VF16" s="199"/>
      <c r="VG16" s="199"/>
      <c r="VH16" s="199"/>
      <c r="VI16" s="199"/>
      <c r="VJ16" s="199"/>
      <c r="VK16" s="199"/>
      <c r="VL16" s="199"/>
      <c r="VM16" s="199"/>
      <c r="VN16" s="199"/>
      <c r="VO16" s="199"/>
      <c r="VP16" s="199"/>
      <c r="VQ16" s="199"/>
      <c r="VR16" s="199"/>
      <c r="VS16" s="199"/>
      <c r="VT16" s="199"/>
      <c r="VU16" s="199"/>
      <c r="VV16" s="199"/>
    </row>
    <row r="17" spans="2:594">
      <c r="B17" s="89"/>
      <c r="C17" s="89" t="str">
        <f>IF(ISERROR(I17+1)=TRUE,I17,IF(I17="","",MAX(C$15:C16)+1))</f>
        <v/>
      </c>
      <c r="D17" s="89" t="str">
        <f t="shared" si="0"/>
        <v/>
      </c>
      <c r="E17" s="3"/>
      <c r="G17" s="196"/>
      <c r="I17" s="37" t="s">
        <v>134</v>
      </c>
      <c r="U17" s="196"/>
      <c r="AT17" s="196"/>
      <c r="BS17" s="196"/>
      <c r="CR17" s="196"/>
      <c r="DQ17" s="196"/>
      <c r="EP17" s="196"/>
      <c r="FO17" s="196"/>
      <c r="GN17" s="196"/>
      <c r="HM17" s="196"/>
      <c r="IL17" s="196"/>
      <c r="JK17" s="196"/>
      <c r="KJ17" s="196"/>
      <c r="LI17" s="196"/>
      <c r="MH17" s="196"/>
      <c r="NG17" s="196"/>
      <c r="OF17" s="196"/>
      <c r="PE17" s="196"/>
      <c r="QD17" s="196"/>
      <c r="RC17" s="196"/>
      <c r="SB17" s="196"/>
      <c r="TA17" s="196"/>
      <c r="TZ17" s="196"/>
      <c r="UY17" s="196"/>
    </row>
    <row r="18" spans="2:594" ht="30" outlineLevel="1">
      <c r="B18" s="89"/>
      <c r="C18" s="89">
        <f>IF(ISERROR(I18+1)=TRUE,I18,IF(I18="","",MAX(C$15:C17)+1))</f>
        <v>1</v>
      </c>
      <c r="D18" s="89">
        <f t="shared" si="0"/>
        <v>1</v>
      </c>
      <c r="E18" s="3"/>
      <c r="G18" s="196"/>
      <c r="I18" s="216">
        <v>1</v>
      </c>
      <c r="J18" s="299" t="s">
        <v>712</v>
      </c>
      <c r="K18" s="300"/>
      <c r="L18" s="300"/>
      <c r="M18" s="300"/>
      <c r="N18" s="300"/>
      <c r="O18" s="301"/>
      <c r="P18" s="302" t="s">
        <v>673</v>
      </c>
      <c r="Q18" s="297"/>
      <c r="R18" s="318" t="s">
        <v>172</v>
      </c>
      <c r="S18" s="298"/>
      <c r="U18" s="196"/>
      <c r="V18" s="42"/>
      <c r="W18" s="101"/>
      <c r="Y18" s="100"/>
      <c r="Z18" s="99"/>
      <c r="AA18" s="102"/>
      <c r="AB18" s="99"/>
      <c r="AC18" s="102"/>
      <c r="AD18" s="99"/>
      <c r="AE18" s="99"/>
      <c r="AF18" s="99"/>
      <c r="AG18" s="99"/>
      <c r="AH18" s="99"/>
      <c r="AI18" s="99"/>
      <c r="AJ18" s="99"/>
      <c r="AK18" s="98"/>
      <c r="AL18" s="98"/>
      <c r="AM18" s="98"/>
      <c r="AN18" s="98"/>
      <c r="AO18" s="98"/>
      <c r="AP18" s="98"/>
      <c r="AQ18" s="98"/>
      <c r="AR18" s="97">
        <f t="shared" ref="AR18:AR59" si="24">SUM(Y18:AQ18)*$Q18</f>
        <v>0</v>
      </c>
      <c r="AT18" s="196"/>
      <c r="AV18" s="101"/>
      <c r="AX18" s="100"/>
      <c r="AY18" s="143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8"/>
      <c r="BK18" s="98"/>
      <c r="BL18" s="98"/>
      <c r="BM18" s="98"/>
      <c r="BN18" s="98"/>
      <c r="BO18" s="98"/>
      <c r="BP18" s="98"/>
      <c r="BQ18" s="97">
        <f t="shared" ref="BQ18:BQ59" si="25">SUM(AX18:BP18)*$Q18</f>
        <v>0</v>
      </c>
      <c r="BS18" s="196"/>
      <c r="BU18" s="101"/>
      <c r="BW18" s="100"/>
      <c r="BX18" s="143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8"/>
      <c r="CJ18" s="98"/>
      <c r="CK18" s="98"/>
      <c r="CL18" s="98"/>
      <c r="CM18" s="98"/>
      <c r="CN18" s="98"/>
      <c r="CO18" s="98"/>
      <c r="CP18" s="97">
        <f t="shared" ref="CP18:CP59" si="26">SUM(BW18:CO18)*$Q18</f>
        <v>0</v>
      </c>
      <c r="CR18" s="196"/>
      <c r="CT18" s="101"/>
      <c r="CV18" s="100"/>
      <c r="CW18" s="143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8"/>
      <c r="DI18" s="98"/>
      <c r="DJ18" s="98"/>
      <c r="DK18" s="98"/>
      <c r="DL18" s="98"/>
      <c r="DM18" s="98"/>
      <c r="DN18" s="98"/>
      <c r="DO18" s="97">
        <f t="shared" ref="DO18:DO59" si="27">SUM(CV18:DN18)*$Q18</f>
        <v>0</v>
      </c>
      <c r="DQ18" s="196"/>
      <c r="DS18" s="101"/>
      <c r="DU18" s="100"/>
      <c r="DV18" s="143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8"/>
      <c r="EH18" s="98"/>
      <c r="EI18" s="98"/>
      <c r="EJ18" s="98"/>
      <c r="EK18" s="98"/>
      <c r="EL18" s="98"/>
      <c r="EM18" s="98"/>
      <c r="EN18" s="97">
        <f t="shared" ref="EN18:EN59" si="28">SUM(DU18:EM18)*$Q18</f>
        <v>0</v>
      </c>
      <c r="EP18" s="196"/>
      <c r="ER18" s="101"/>
      <c r="ET18" s="100"/>
      <c r="EU18" s="143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8"/>
      <c r="FI18" s="98"/>
      <c r="FJ18" s="98"/>
      <c r="FK18" s="98"/>
      <c r="FL18" s="98"/>
      <c r="FM18" s="97">
        <f t="shared" ref="FM18:FM59" si="29">SUM(ET18:FL18)*$Q18</f>
        <v>0</v>
      </c>
      <c r="FO18" s="196"/>
      <c r="FQ18" s="101"/>
      <c r="FS18" s="100"/>
      <c r="FT18" s="143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8"/>
      <c r="GH18" s="98"/>
      <c r="GI18" s="98"/>
      <c r="GJ18" s="98"/>
      <c r="GK18" s="98"/>
      <c r="GL18" s="97">
        <f t="shared" ref="GL18:GL59" si="30">SUM(FS18:GK18)*$Q18</f>
        <v>0</v>
      </c>
      <c r="GN18" s="196"/>
      <c r="GP18" s="101"/>
      <c r="GR18" s="100"/>
      <c r="GS18" s="143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8"/>
      <c r="HG18" s="98"/>
      <c r="HH18" s="98"/>
      <c r="HI18" s="98"/>
      <c r="HJ18" s="98"/>
      <c r="HK18" s="97">
        <f t="shared" ref="HK18:HK59" si="31">SUM(GR18:HJ18)*$Q18</f>
        <v>0</v>
      </c>
      <c r="HM18" s="196"/>
      <c r="HO18" s="101"/>
      <c r="HQ18" s="100"/>
      <c r="HR18" s="143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8"/>
      <c r="IF18" s="98"/>
      <c r="IG18" s="98"/>
      <c r="IH18" s="98"/>
      <c r="II18" s="98"/>
      <c r="IJ18" s="97">
        <f t="shared" ref="IJ18:IJ59" si="32">SUM(HQ18:II18)*$Q18</f>
        <v>0</v>
      </c>
      <c r="IL18" s="196"/>
      <c r="IN18" s="101"/>
      <c r="IP18" s="100"/>
      <c r="IQ18" s="143"/>
      <c r="IR18" s="99"/>
      <c r="IS18" s="99"/>
      <c r="IT18" s="99"/>
      <c r="IU18" s="99"/>
      <c r="IV18" s="99"/>
      <c r="IW18" s="99"/>
      <c r="IX18" s="98"/>
      <c r="IY18" s="98"/>
      <c r="IZ18" s="98"/>
      <c r="JA18" s="98"/>
      <c r="JB18" s="98"/>
      <c r="JC18" s="98"/>
      <c r="JD18" s="98"/>
      <c r="JE18" s="98"/>
      <c r="JF18" s="98"/>
      <c r="JG18" s="98"/>
      <c r="JH18" s="98"/>
      <c r="JI18" s="97">
        <f t="shared" ref="JI18:JI59" si="33">SUM(IP18:JH18)*$Q18</f>
        <v>0</v>
      </c>
      <c r="JK18" s="196"/>
      <c r="JM18" s="101"/>
      <c r="JO18" s="100"/>
      <c r="JP18" s="143"/>
      <c r="JQ18" s="99"/>
      <c r="JR18" s="99"/>
      <c r="JS18" s="99"/>
      <c r="JT18" s="99"/>
      <c r="JU18" s="99"/>
      <c r="JV18" s="99"/>
      <c r="JW18" s="98"/>
      <c r="JX18" s="98"/>
      <c r="JY18" s="98"/>
      <c r="JZ18" s="98"/>
      <c r="KA18" s="98"/>
      <c r="KB18" s="98"/>
      <c r="KC18" s="98"/>
      <c r="KD18" s="98"/>
      <c r="KE18" s="98"/>
      <c r="KF18" s="98"/>
      <c r="KG18" s="98"/>
      <c r="KH18" s="97">
        <f t="shared" ref="KH18:KH59" si="34">SUM(JO18:KG18)*$Q18</f>
        <v>0</v>
      </c>
      <c r="KJ18" s="196"/>
      <c r="KL18" s="101"/>
      <c r="KN18" s="100"/>
      <c r="KO18" s="143"/>
      <c r="KP18" s="99"/>
      <c r="KQ18" s="99"/>
      <c r="KR18" s="99"/>
      <c r="KS18" s="99"/>
      <c r="KT18" s="99"/>
      <c r="KU18" s="99"/>
      <c r="KV18" s="98"/>
      <c r="KW18" s="98"/>
      <c r="KX18" s="98"/>
      <c r="KY18" s="98"/>
      <c r="KZ18" s="98"/>
      <c r="LA18" s="98"/>
      <c r="LB18" s="98"/>
      <c r="LC18" s="98"/>
      <c r="LD18" s="98"/>
      <c r="LE18" s="98"/>
      <c r="LF18" s="98"/>
      <c r="LG18" s="97">
        <f t="shared" ref="LG18:LG59" si="35">SUM(KN18:LF18)*$Q18</f>
        <v>0</v>
      </c>
      <c r="LI18" s="196"/>
      <c r="LK18" s="101"/>
      <c r="LM18" s="100"/>
      <c r="LN18" s="143"/>
      <c r="LO18" s="99"/>
      <c r="LP18" s="99"/>
      <c r="LQ18" s="99"/>
      <c r="LR18" s="99"/>
      <c r="LS18" s="99"/>
      <c r="LT18" s="99"/>
      <c r="LU18" s="98"/>
      <c r="LV18" s="98"/>
      <c r="LW18" s="98"/>
      <c r="LX18" s="98"/>
      <c r="LY18" s="98"/>
      <c r="LZ18" s="98"/>
      <c r="MA18" s="98"/>
      <c r="MB18" s="98"/>
      <c r="MC18" s="98"/>
      <c r="MD18" s="98"/>
      <c r="ME18" s="98"/>
      <c r="MF18" s="97">
        <f t="shared" ref="MF18:MF59" si="36">SUM(LM18:ME18)*$Q18</f>
        <v>0</v>
      </c>
      <c r="MH18" s="196"/>
      <c r="MJ18" s="101"/>
      <c r="ML18" s="100"/>
      <c r="MM18" s="143"/>
      <c r="MN18" s="99"/>
      <c r="MO18" s="99"/>
      <c r="MP18" s="99"/>
      <c r="MQ18" s="99"/>
      <c r="MR18" s="99"/>
      <c r="MS18" s="99"/>
      <c r="MT18" s="98"/>
      <c r="MU18" s="98"/>
      <c r="MV18" s="98"/>
      <c r="MW18" s="98"/>
      <c r="MX18" s="98"/>
      <c r="MY18" s="98"/>
      <c r="MZ18" s="98"/>
      <c r="NA18" s="98"/>
      <c r="NB18" s="98"/>
      <c r="NC18" s="98"/>
      <c r="ND18" s="98"/>
      <c r="NE18" s="97">
        <f t="shared" ref="NE18:NE59" si="37">SUM(ML18:ND18)*$Q18</f>
        <v>0</v>
      </c>
      <c r="NG18" s="196"/>
      <c r="NI18" s="101"/>
      <c r="NK18" s="100"/>
      <c r="NL18" s="143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8"/>
      <c r="OB18" s="99"/>
      <c r="OC18" s="98"/>
      <c r="OD18" s="97">
        <f t="shared" ref="OD18:OD59" si="38">SUM(NK18:OC18)*$Q18</f>
        <v>0</v>
      </c>
      <c r="OF18" s="196"/>
      <c r="OH18" s="101"/>
      <c r="OJ18" s="100"/>
      <c r="OK18" s="143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8"/>
      <c r="PA18" s="99"/>
      <c r="PB18" s="98"/>
      <c r="PC18" s="97">
        <f t="shared" ref="PC18:PC59" si="39">SUM(OJ18:PB18)*$Q18</f>
        <v>0</v>
      </c>
      <c r="PE18" s="196"/>
      <c r="PG18" s="101"/>
      <c r="PI18" s="100"/>
      <c r="PJ18" s="143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8"/>
      <c r="PZ18" s="99"/>
      <c r="QA18" s="98"/>
      <c r="QB18" s="97">
        <f t="shared" ref="QB18:QB59" si="40">SUM(PI18:QA18)*$Q18</f>
        <v>0</v>
      </c>
      <c r="QD18" s="196"/>
      <c r="QF18" s="101"/>
      <c r="QH18" s="100"/>
      <c r="QI18" s="143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8"/>
      <c r="QY18" s="99"/>
      <c r="QZ18" s="98"/>
      <c r="RA18" s="97">
        <f t="shared" ref="RA18:RA59" si="41">SUM(QH18:QZ18)*$Q18</f>
        <v>0</v>
      </c>
      <c r="RC18" s="196"/>
      <c r="RE18" s="101"/>
      <c r="RG18" s="100"/>
      <c r="RH18" s="143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8"/>
      <c r="RX18" s="99"/>
      <c r="RY18" s="98"/>
      <c r="RZ18" s="97">
        <f t="shared" ref="RZ18:RZ59" si="42">SUM(RG18:RY18)*$Q18</f>
        <v>0</v>
      </c>
      <c r="SB18" s="196"/>
      <c r="SD18" s="101"/>
      <c r="SF18" s="100"/>
      <c r="SG18" s="143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8"/>
      <c r="SW18" s="99"/>
      <c r="SX18" s="98"/>
      <c r="SY18" s="97">
        <f t="shared" ref="SY18:SY59" si="43">SUM(SF18:SX18)*$Q18</f>
        <v>0</v>
      </c>
      <c r="TA18" s="196"/>
      <c r="TC18" s="101"/>
      <c r="TE18" s="100"/>
      <c r="TF18" s="143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8"/>
      <c r="TV18" s="99"/>
      <c r="TW18" s="98"/>
      <c r="TX18" s="97">
        <f t="shared" ref="TX18:TX59" si="44">SUM(TE18:TW18)*$Q18</f>
        <v>0</v>
      </c>
      <c r="TZ18" s="196"/>
      <c r="UB18" s="101"/>
      <c r="UD18" s="100"/>
      <c r="UE18" s="143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8"/>
      <c r="UU18" s="99"/>
      <c r="UV18" s="98"/>
      <c r="UW18" s="97">
        <f t="shared" ref="UW18:UW59" si="45">SUM(UD18:UV18)*$Q18</f>
        <v>0</v>
      </c>
      <c r="UY18" s="196"/>
      <c r="VA18" s="101"/>
      <c r="VC18" s="100"/>
      <c r="VD18" s="143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8"/>
      <c r="VT18" s="99"/>
      <c r="VU18" s="98"/>
      <c r="VV18" s="97">
        <f t="shared" ref="VV18:VV59" si="46">SUM(VC18:VU18)*$Q18</f>
        <v>0</v>
      </c>
    </row>
    <row r="19" spans="2:594" ht="30" outlineLevel="1">
      <c r="B19" s="89"/>
      <c r="C19" s="89">
        <f>IF(ISERROR(I19+1)=TRUE,I19,IF(I19="","",MAX(C$15:C18)+1))</f>
        <v>2</v>
      </c>
      <c r="D19" s="89">
        <f t="shared" si="0"/>
        <v>1</v>
      </c>
      <c r="E19" s="3"/>
      <c r="G19" s="196"/>
      <c r="I19" s="216">
        <f t="shared" ref="I19:I59" si="47">+I18+1</f>
        <v>2</v>
      </c>
      <c r="J19" s="94" t="s">
        <v>711</v>
      </c>
      <c r="K19" s="93"/>
      <c r="L19" s="93"/>
      <c r="M19" s="93"/>
      <c r="N19" s="93"/>
      <c r="O19" s="92"/>
      <c r="P19" s="91" t="s">
        <v>673</v>
      </c>
      <c r="Q19" s="297"/>
      <c r="R19" s="129" t="s">
        <v>172</v>
      </c>
      <c r="S19" s="298"/>
      <c r="U19" s="196"/>
      <c r="V19" s="42"/>
      <c r="W19" s="78"/>
      <c r="Y19" s="77"/>
      <c r="Z19" s="117">
        <f>+Z9</f>
        <v>135</v>
      </c>
      <c r="AA19" s="79"/>
      <c r="AB19" s="76"/>
      <c r="AC19" s="79"/>
      <c r="AD19" s="76"/>
      <c r="AE19" s="76"/>
      <c r="AF19" s="76"/>
      <c r="AG19" s="76"/>
      <c r="AH19" s="76"/>
      <c r="AI19" s="76"/>
      <c r="AJ19" s="76"/>
      <c r="AK19" s="75"/>
      <c r="AL19" s="75"/>
      <c r="AM19" s="75"/>
      <c r="AN19" s="75"/>
      <c r="AO19" s="75"/>
      <c r="AP19" s="75"/>
      <c r="AQ19" s="75"/>
      <c r="AR19" s="97">
        <f t="shared" si="24"/>
        <v>0</v>
      </c>
      <c r="AT19" s="196"/>
      <c r="AV19" s="78"/>
      <c r="AX19" s="77"/>
      <c r="AY19" s="117">
        <f>+AY9</f>
        <v>150</v>
      </c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5"/>
      <c r="BK19" s="75"/>
      <c r="BL19" s="75"/>
      <c r="BM19" s="75"/>
      <c r="BN19" s="75"/>
      <c r="BO19" s="75"/>
      <c r="BP19" s="75"/>
      <c r="BQ19" s="97">
        <f t="shared" si="25"/>
        <v>0</v>
      </c>
      <c r="BS19" s="196"/>
      <c r="BU19" s="78"/>
      <c r="BW19" s="77"/>
      <c r="BX19" s="117">
        <f>+BX9</f>
        <v>150</v>
      </c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5"/>
      <c r="CJ19" s="75"/>
      <c r="CK19" s="75"/>
      <c r="CL19" s="75"/>
      <c r="CM19" s="75"/>
      <c r="CN19" s="75"/>
      <c r="CO19" s="75"/>
      <c r="CP19" s="97">
        <f t="shared" si="26"/>
        <v>0</v>
      </c>
      <c r="CR19" s="196"/>
      <c r="CT19" s="78"/>
      <c r="CV19" s="77"/>
      <c r="CW19" s="117">
        <f>+CW9</f>
        <v>150</v>
      </c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5"/>
      <c r="DI19" s="75"/>
      <c r="DJ19" s="75"/>
      <c r="DK19" s="75"/>
      <c r="DL19" s="75"/>
      <c r="DM19" s="75"/>
      <c r="DN19" s="75"/>
      <c r="DO19" s="97">
        <f t="shared" si="27"/>
        <v>0</v>
      </c>
      <c r="DQ19" s="196"/>
      <c r="DS19" s="78"/>
      <c r="DU19" s="77"/>
      <c r="DV19" s="117">
        <f>+DV9</f>
        <v>150</v>
      </c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5"/>
      <c r="EH19" s="75"/>
      <c r="EI19" s="75"/>
      <c r="EJ19" s="75"/>
      <c r="EK19" s="75"/>
      <c r="EL19" s="75"/>
      <c r="EM19" s="75"/>
      <c r="EN19" s="97">
        <f t="shared" si="28"/>
        <v>0</v>
      </c>
      <c r="EP19" s="196"/>
      <c r="ER19" s="78"/>
      <c r="ET19" s="77"/>
      <c r="EU19" s="117">
        <f>+EU9</f>
        <v>135</v>
      </c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5"/>
      <c r="FI19" s="75"/>
      <c r="FJ19" s="75"/>
      <c r="FK19" s="75"/>
      <c r="FL19" s="75"/>
      <c r="FM19" s="97">
        <f t="shared" si="29"/>
        <v>0</v>
      </c>
      <c r="FO19" s="196"/>
      <c r="FQ19" s="78"/>
      <c r="FS19" s="77"/>
      <c r="FT19" s="117">
        <f>+FT9</f>
        <v>150</v>
      </c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5"/>
      <c r="GH19" s="75"/>
      <c r="GI19" s="75"/>
      <c r="GJ19" s="75"/>
      <c r="GK19" s="75"/>
      <c r="GL19" s="97">
        <f t="shared" si="30"/>
        <v>0</v>
      </c>
      <c r="GN19" s="196"/>
      <c r="GP19" s="78"/>
      <c r="GR19" s="77"/>
      <c r="GS19" s="76">
        <v>150</v>
      </c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5"/>
      <c r="HG19" s="75"/>
      <c r="HH19" s="75"/>
      <c r="HI19" s="75"/>
      <c r="HJ19" s="75"/>
      <c r="HK19" s="97">
        <f t="shared" si="31"/>
        <v>0</v>
      </c>
      <c r="HM19" s="196"/>
      <c r="HO19" s="78"/>
      <c r="HQ19" s="77"/>
      <c r="HR19" s="76">
        <v>150</v>
      </c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5"/>
      <c r="IF19" s="75"/>
      <c r="IG19" s="75"/>
      <c r="IH19" s="75"/>
      <c r="II19" s="75"/>
      <c r="IJ19" s="97">
        <f t="shared" si="32"/>
        <v>0</v>
      </c>
      <c r="IL19" s="196"/>
      <c r="IN19" s="78"/>
      <c r="IP19" s="77"/>
      <c r="IQ19" s="76"/>
      <c r="IR19" s="76"/>
      <c r="IS19" s="76"/>
      <c r="IT19" s="76"/>
      <c r="IU19" s="76"/>
      <c r="IV19" s="76"/>
      <c r="IW19" s="76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97">
        <f t="shared" si="33"/>
        <v>0</v>
      </c>
      <c r="JK19" s="196"/>
      <c r="JM19" s="78"/>
      <c r="JO19" s="77"/>
      <c r="JP19" s="76"/>
      <c r="JQ19" s="76"/>
      <c r="JR19" s="76"/>
      <c r="JS19" s="76"/>
      <c r="JT19" s="76"/>
      <c r="JU19" s="76"/>
      <c r="JV19" s="76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97">
        <f t="shared" si="34"/>
        <v>0</v>
      </c>
      <c r="KJ19" s="196"/>
      <c r="KL19" s="78"/>
      <c r="KN19" s="77"/>
      <c r="KO19" s="76"/>
      <c r="KP19" s="76"/>
      <c r="KQ19" s="76"/>
      <c r="KR19" s="76"/>
      <c r="KS19" s="76"/>
      <c r="KT19" s="76"/>
      <c r="KU19" s="76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97">
        <f t="shared" si="35"/>
        <v>0</v>
      </c>
      <c r="LI19" s="196"/>
      <c r="LK19" s="78"/>
      <c r="LM19" s="77"/>
      <c r="LN19" s="76"/>
      <c r="LO19" s="76"/>
      <c r="LP19" s="76"/>
      <c r="LQ19" s="76"/>
      <c r="LR19" s="76"/>
      <c r="LS19" s="76"/>
      <c r="LT19" s="76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97">
        <f t="shared" si="36"/>
        <v>0</v>
      </c>
      <c r="MH19" s="196"/>
      <c r="MJ19" s="78"/>
      <c r="ML19" s="77"/>
      <c r="MM19" s="76"/>
      <c r="MN19" s="76"/>
      <c r="MO19" s="76"/>
      <c r="MP19" s="76"/>
      <c r="MQ19" s="76"/>
      <c r="MR19" s="76"/>
      <c r="MS19" s="76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97">
        <f t="shared" si="37"/>
        <v>0</v>
      </c>
      <c r="NG19" s="196"/>
      <c r="NI19" s="78"/>
      <c r="NK19" s="77"/>
      <c r="NL19" s="117">
        <f>+NL9</f>
        <v>135</v>
      </c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5"/>
      <c r="OB19" s="76"/>
      <c r="OC19" s="75"/>
      <c r="OD19" s="97">
        <f t="shared" si="38"/>
        <v>0</v>
      </c>
      <c r="OF19" s="196"/>
      <c r="OH19" s="78"/>
      <c r="OJ19" s="77"/>
      <c r="OK19" s="117">
        <f>+OK9</f>
        <v>150</v>
      </c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5"/>
      <c r="PA19" s="76"/>
      <c r="PB19" s="75"/>
      <c r="PC19" s="97">
        <f t="shared" si="39"/>
        <v>0</v>
      </c>
      <c r="PE19" s="196"/>
      <c r="PG19" s="78"/>
      <c r="PI19" s="77"/>
      <c r="PJ19" s="117">
        <f>+PJ9</f>
        <v>150</v>
      </c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5"/>
      <c r="PZ19" s="76"/>
      <c r="QA19" s="75"/>
      <c r="QB19" s="97">
        <f t="shared" si="40"/>
        <v>0</v>
      </c>
      <c r="QD19" s="196"/>
      <c r="QF19" s="78"/>
      <c r="QH19" s="77"/>
      <c r="QI19" s="117">
        <f>+QI9</f>
        <v>150</v>
      </c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5"/>
      <c r="QY19" s="76"/>
      <c r="QZ19" s="75"/>
      <c r="RA19" s="97">
        <f t="shared" si="41"/>
        <v>0</v>
      </c>
      <c r="RC19" s="196"/>
      <c r="RE19" s="78"/>
      <c r="RG19" s="77"/>
      <c r="RH19" s="117">
        <f>+RH9</f>
        <v>150</v>
      </c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5"/>
      <c r="RX19" s="76"/>
      <c r="RY19" s="75"/>
      <c r="RZ19" s="97">
        <f t="shared" si="42"/>
        <v>0</v>
      </c>
      <c r="SB19" s="196"/>
      <c r="SD19" s="78"/>
      <c r="SF19" s="77"/>
      <c r="SG19" s="117">
        <f>+SG9</f>
        <v>135</v>
      </c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5"/>
      <c r="SW19" s="76"/>
      <c r="SX19" s="75"/>
      <c r="SY19" s="97">
        <f t="shared" si="43"/>
        <v>0</v>
      </c>
      <c r="TA19" s="196"/>
      <c r="TC19" s="78"/>
      <c r="TE19" s="77"/>
      <c r="TF19" s="117">
        <f>+TF9</f>
        <v>150</v>
      </c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5"/>
      <c r="TV19" s="76"/>
      <c r="TW19" s="75"/>
      <c r="TX19" s="97">
        <f t="shared" si="44"/>
        <v>0</v>
      </c>
      <c r="TZ19" s="196"/>
      <c r="UB19" s="78"/>
      <c r="UD19" s="77"/>
      <c r="UE19" s="117">
        <f>+UE9</f>
        <v>150</v>
      </c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5"/>
      <c r="UU19" s="76"/>
      <c r="UV19" s="75"/>
      <c r="UW19" s="97">
        <f t="shared" si="45"/>
        <v>0</v>
      </c>
      <c r="UY19" s="196"/>
      <c r="VA19" s="78"/>
      <c r="VC19" s="77"/>
      <c r="VD19" s="117">
        <f>+VD9</f>
        <v>150</v>
      </c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5"/>
      <c r="VT19" s="76"/>
      <c r="VU19" s="75"/>
      <c r="VV19" s="97">
        <f t="shared" si="46"/>
        <v>0</v>
      </c>
    </row>
    <row r="20" spans="2:594" s="38" customFormat="1" ht="30" outlineLevel="1">
      <c r="B20" s="88"/>
      <c r="C20" s="89">
        <f>IF(ISERROR(I20+1)=TRUE,I20,IF(I20="","",MAX(C$15:C19)+1))</f>
        <v>3</v>
      </c>
      <c r="D20" s="88">
        <f t="shared" si="0"/>
        <v>1</v>
      </c>
      <c r="E20" s="3"/>
      <c r="G20" s="196"/>
      <c r="I20" s="216">
        <f t="shared" si="47"/>
        <v>3</v>
      </c>
      <c r="J20" s="94" t="s">
        <v>710</v>
      </c>
      <c r="K20" s="93"/>
      <c r="L20" s="93"/>
      <c r="M20" s="93"/>
      <c r="N20" s="93"/>
      <c r="O20" s="92"/>
      <c r="P20" s="91" t="s">
        <v>673</v>
      </c>
      <c r="Q20" s="297"/>
      <c r="R20" s="129" t="s">
        <v>172</v>
      </c>
      <c r="S20" s="298"/>
      <c r="U20" s="196"/>
      <c r="V20" s="42"/>
      <c r="W20" s="78"/>
      <c r="Y20" s="219"/>
      <c r="Z20" s="218"/>
      <c r="AA20" s="220"/>
      <c r="AB20" s="218"/>
      <c r="AC20" s="220"/>
      <c r="AD20" s="218"/>
      <c r="AE20" s="218"/>
      <c r="AF20" s="218"/>
      <c r="AG20" s="218"/>
      <c r="AH20" s="218"/>
      <c r="AI20" s="218"/>
      <c r="AJ20" s="218"/>
      <c r="AK20" s="217"/>
      <c r="AL20" s="217"/>
      <c r="AM20" s="217"/>
      <c r="AN20" s="217"/>
      <c r="AO20" s="217"/>
      <c r="AP20" s="217"/>
      <c r="AQ20" s="217"/>
      <c r="AR20" s="97">
        <f t="shared" si="24"/>
        <v>0</v>
      </c>
      <c r="AT20" s="196"/>
      <c r="AV20" s="78"/>
      <c r="AX20" s="219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7"/>
      <c r="BK20" s="217"/>
      <c r="BL20" s="217"/>
      <c r="BM20" s="217"/>
      <c r="BN20" s="217"/>
      <c r="BO20" s="217"/>
      <c r="BP20" s="217"/>
      <c r="BQ20" s="97">
        <f t="shared" si="25"/>
        <v>0</v>
      </c>
      <c r="BS20" s="196"/>
      <c r="BU20" s="78"/>
      <c r="BW20" s="219"/>
      <c r="BX20" s="218"/>
      <c r="BY20" s="218"/>
      <c r="BZ20" s="218"/>
      <c r="CA20" s="218"/>
      <c r="CB20" s="218"/>
      <c r="CC20" s="218"/>
      <c r="CD20" s="218"/>
      <c r="CE20" s="218"/>
      <c r="CF20" s="218"/>
      <c r="CG20" s="218"/>
      <c r="CH20" s="218"/>
      <c r="CI20" s="217"/>
      <c r="CJ20" s="217"/>
      <c r="CK20" s="217"/>
      <c r="CL20" s="217"/>
      <c r="CM20" s="217"/>
      <c r="CN20" s="217"/>
      <c r="CO20" s="217"/>
      <c r="CP20" s="97">
        <f t="shared" si="26"/>
        <v>0</v>
      </c>
      <c r="CR20" s="196"/>
      <c r="CT20" s="78"/>
      <c r="CV20" s="219"/>
      <c r="CW20" s="218"/>
      <c r="CX20" s="218"/>
      <c r="CY20" s="218"/>
      <c r="CZ20" s="218"/>
      <c r="DA20" s="218"/>
      <c r="DB20" s="218"/>
      <c r="DC20" s="218"/>
      <c r="DD20" s="218"/>
      <c r="DE20" s="218"/>
      <c r="DF20" s="218"/>
      <c r="DG20" s="218"/>
      <c r="DH20" s="217"/>
      <c r="DI20" s="217"/>
      <c r="DJ20" s="217"/>
      <c r="DK20" s="217"/>
      <c r="DL20" s="217"/>
      <c r="DM20" s="217"/>
      <c r="DN20" s="217"/>
      <c r="DO20" s="97">
        <f t="shared" si="27"/>
        <v>0</v>
      </c>
      <c r="DQ20" s="196"/>
      <c r="DS20" s="78"/>
      <c r="DU20" s="219"/>
      <c r="DV20" s="218"/>
      <c r="DW20" s="218"/>
      <c r="DX20" s="218"/>
      <c r="DY20" s="218"/>
      <c r="DZ20" s="218"/>
      <c r="EA20" s="218"/>
      <c r="EB20" s="218"/>
      <c r="EC20" s="218"/>
      <c r="ED20" s="218"/>
      <c r="EE20" s="218"/>
      <c r="EF20" s="218"/>
      <c r="EG20" s="217"/>
      <c r="EH20" s="217"/>
      <c r="EI20" s="217"/>
      <c r="EJ20" s="217"/>
      <c r="EK20" s="217"/>
      <c r="EL20" s="217"/>
      <c r="EM20" s="217"/>
      <c r="EN20" s="97">
        <f t="shared" si="28"/>
        <v>0</v>
      </c>
      <c r="EP20" s="196"/>
      <c r="ER20" s="78"/>
      <c r="ET20" s="219"/>
      <c r="EU20" s="218"/>
      <c r="EV20" s="218"/>
      <c r="EW20" s="218"/>
      <c r="EX20" s="218"/>
      <c r="EY20" s="218"/>
      <c r="EZ20" s="218"/>
      <c r="FA20" s="218"/>
      <c r="FB20" s="218"/>
      <c r="FC20" s="218"/>
      <c r="FD20" s="218"/>
      <c r="FE20" s="218"/>
      <c r="FF20" s="218"/>
      <c r="FG20" s="218"/>
      <c r="FH20" s="217"/>
      <c r="FI20" s="217"/>
      <c r="FJ20" s="217"/>
      <c r="FK20" s="217"/>
      <c r="FL20" s="217"/>
      <c r="FM20" s="97">
        <f t="shared" si="29"/>
        <v>0</v>
      </c>
      <c r="FO20" s="196"/>
      <c r="FQ20" s="78"/>
      <c r="FS20" s="219"/>
      <c r="FT20" s="218"/>
      <c r="FU20" s="218"/>
      <c r="FV20" s="218"/>
      <c r="FW20" s="218"/>
      <c r="FX20" s="218"/>
      <c r="FY20" s="218"/>
      <c r="FZ20" s="218"/>
      <c r="GA20" s="218"/>
      <c r="GB20" s="218"/>
      <c r="GC20" s="218"/>
      <c r="GD20" s="218"/>
      <c r="GE20" s="218"/>
      <c r="GF20" s="218"/>
      <c r="GG20" s="217"/>
      <c r="GH20" s="217"/>
      <c r="GI20" s="217"/>
      <c r="GJ20" s="217"/>
      <c r="GK20" s="217"/>
      <c r="GL20" s="97">
        <f t="shared" si="30"/>
        <v>0</v>
      </c>
      <c r="GN20" s="196"/>
      <c r="GP20" s="78"/>
      <c r="GR20" s="219"/>
      <c r="GS20" s="218"/>
      <c r="GT20" s="218"/>
      <c r="GU20" s="218"/>
      <c r="GV20" s="218"/>
      <c r="GW20" s="218"/>
      <c r="GX20" s="218"/>
      <c r="GY20" s="218"/>
      <c r="GZ20" s="218"/>
      <c r="HA20" s="218"/>
      <c r="HB20" s="218"/>
      <c r="HC20" s="218"/>
      <c r="HD20" s="218"/>
      <c r="HE20" s="218"/>
      <c r="HF20" s="217"/>
      <c r="HG20" s="217"/>
      <c r="HH20" s="217"/>
      <c r="HI20" s="217"/>
      <c r="HJ20" s="217"/>
      <c r="HK20" s="97">
        <f t="shared" si="31"/>
        <v>0</v>
      </c>
      <c r="HM20" s="196"/>
      <c r="HO20" s="78"/>
      <c r="HQ20" s="219"/>
      <c r="HR20" s="218"/>
      <c r="HS20" s="218"/>
      <c r="HT20" s="218"/>
      <c r="HU20" s="218"/>
      <c r="HV20" s="218"/>
      <c r="HW20" s="218"/>
      <c r="HX20" s="218"/>
      <c r="HY20" s="218"/>
      <c r="HZ20" s="218"/>
      <c r="IA20" s="218"/>
      <c r="IB20" s="218"/>
      <c r="IC20" s="218"/>
      <c r="ID20" s="218"/>
      <c r="IE20" s="217"/>
      <c r="IF20" s="217"/>
      <c r="IG20" s="217"/>
      <c r="IH20" s="217"/>
      <c r="II20" s="217"/>
      <c r="IJ20" s="97">
        <f t="shared" si="32"/>
        <v>0</v>
      </c>
      <c r="IL20" s="196"/>
      <c r="IN20" s="78"/>
      <c r="IP20" s="219"/>
      <c r="IQ20" s="218"/>
      <c r="IR20" s="218"/>
      <c r="IS20" s="218"/>
      <c r="IT20" s="218"/>
      <c r="IU20" s="218"/>
      <c r="IV20" s="218"/>
      <c r="IW20" s="218"/>
      <c r="IX20" s="217"/>
      <c r="IY20" s="217"/>
      <c r="IZ20" s="217"/>
      <c r="JA20" s="217"/>
      <c r="JB20" s="217"/>
      <c r="JC20" s="217"/>
      <c r="JD20" s="217"/>
      <c r="JE20" s="217"/>
      <c r="JF20" s="217"/>
      <c r="JG20" s="217"/>
      <c r="JH20" s="217"/>
      <c r="JI20" s="97">
        <f t="shared" si="33"/>
        <v>0</v>
      </c>
      <c r="JK20" s="196"/>
      <c r="JM20" s="78"/>
      <c r="JO20" s="219"/>
      <c r="JP20" s="218"/>
      <c r="JQ20" s="218"/>
      <c r="JR20" s="218"/>
      <c r="JS20" s="218"/>
      <c r="JT20" s="218"/>
      <c r="JU20" s="218"/>
      <c r="JV20" s="218"/>
      <c r="JW20" s="217"/>
      <c r="JX20" s="217"/>
      <c r="JY20" s="217"/>
      <c r="JZ20" s="217"/>
      <c r="KA20" s="217"/>
      <c r="KB20" s="217"/>
      <c r="KC20" s="217"/>
      <c r="KD20" s="217"/>
      <c r="KE20" s="217"/>
      <c r="KF20" s="217"/>
      <c r="KG20" s="217"/>
      <c r="KH20" s="97">
        <f t="shared" si="34"/>
        <v>0</v>
      </c>
      <c r="KJ20" s="196"/>
      <c r="KL20" s="78"/>
      <c r="KN20" s="219"/>
      <c r="KO20" s="218"/>
      <c r="KP20" s="218"/>
      <c r="KQ20" s="218"/>
      <c r="KR20" s="218"/>
      <c r="KS20" s="218"/>
      <c r="KT20" s="218"/>
      <c r="KU20" s="218"/>
      <c r="KV20" s="217"/>
      <c r="KW20" s="217"/>
      <c r="KX20" s="217"/>
      <c r="KY20" s="217"/>
      <c r="KZ20" s="217"/>
      <c r="LA20" s="217"/>
      <c r="LB20" s="217"/>
      <c r="LC20" s="217"/>
      <c r="LD20" s="217"/>
      <c r="LE20" s="217"/>
      <c r="LF20" s="217"/>
      <c r="LG20" s="97">
        <f t="shared" si="35"/>
        <v>0</v>
      </c>
      <c r="LI20" s="196"/>
      <c r="LK20" s="78"/>
      <c r="LM20" s="219"/>
      <c r="LN20" s="218"/>
      <c r="LO20" s="218"/>
      <c r="LP20" s="218"/>
      <c r="LQ20" s="218"/>
      <c r="LR20" s="218"/>
      <c r="LS20" s="218"/>
      <c r="LT20" s="218"/>
      <c r="LU20" s="217"/>
      <c r="LV20" s="217"/>
      <c r="LW20" s="217"/>
      <c r="LX20" s="217"/>
      <c r="LY20" s="217"/>
      <c r="LZ20" s="217"/>
      <c r="MA20" s="217"/>
      <c r="MB20" s="217"/>
      <c r="MC20" s="217"/>
      <c r="MD20" s="217"/>
      <c r="ME20" s="217"/>
      <c r="MF20" s="97">
        <f t="shared" si="36"/>
        <v>0</v>
      </c>
      <c r="MH20" s="196"/>
      <c r="MJ20" s="78"/>
      <c r="ML20" s="219"/>
      <c r="MM20" s="218"/>
      <c r="MN20" s="218"/>
      <c r="MO20" s="218"/>
      <c r="MP20" s="218"/>
      <c r="MQ20" s="218"/>
      <c r="MR20" s="218"/>
      <c r="MS20" s="218"/>
      <c r="MT20" s="217"/>
      <c r="MU20" s="217"/>
      <c r="MV20" s="217"/>
      <c r="MW20" s="217"/>
      <c r="MX20" s="217"/>
      <c r="MY20" s="217"/>
      <c r="MZ20" s="217"/>
      <c r="NA20" s="217"/>
      <c r="NB20" s="217"/>
      <c r="NC20" s="217"/>
      <c r="ND20" s="217"/>
      <c r="NE20" s="97">
        <f t="shared" si="37"/>
        <v>0</v>
      </c>
      <c r="NG20" s="196"/>
      <c r="NI20" s="78"/>
      <c r="NK20" s="219"/>
      <c r="NL20" s="218"/>
      <c r="NM20" s="218"/>
      <c r="NN20" s="218"/>
      <c r="NO20" s="218"/>
      <c r="NP20" s="218"/>
      <c r="NQ20" s="218"/>
      <c r="NR20" s="218"/>
      <c r="NS20" s="218"/>
      <c r="NT20" s="218"/>
      <c r="NU20" s="218"/>
      <c r="NV20" s="218"/>
      <c r="NW20" s="218"/>
      <c r="NX20" s="218"/>
      <c r="NY20" s="218"/>
      <c r="NZ20" s="218"/>
      <c r="OA20" s="217"/>
      <c r="OB20" s="218"/>
      <c r="OC20" s="217"/>
      <c r="OD20" s="97">
        <f t="shared" si="38"/>
        <v>0</v>
      </c>
      <c r="OF20" s="196"/>
      <c r="OH20" s="78"/>
      <c r="OJ20" s="219"/>
      <c r="OK20" s="218"/>
      <c r="OL20" s="218"/>
      <c r="OM20" s="218"/>
      <c r="ON20" s="218"/>
      <c r="OO20" s="218"/>
      <c r="OP20" s="218"/>
      <c r="OQ20" s="218"/>
      <c r="OR20" s="218"/>
      <c r="OS20" s="218"/>
      <c r="OT20" s="218"/>
      <c r="OU20" s="218"/>
      <c r="OV20" s="218"/>
      <c r="OW20" s="218"/>
      <c r="OX20" s="218"/>
      <c r="OY20" s="218"/>
      <c r="OZ20" s="217"/>
      <c r="PA20" s="218"/>
      <c r="PB20" s="217"/>
      <c r="PC20" s="97">
        <f t="shared" si="39"/>
        <v>0</v>
      </c>
      <c r="PE20" s="196"/>
      <c r="PG20" s="78"/>
      <c r="PI20" s="219"/>
      <c r="PJ20" s="218"/>
      <c r="PK20" s="218"/>
      <c r="PL20" s="218"/>
      <c r="PM20" s="218"/>
      <c r="PN20" s="218"/>
      <c r="PO20" s="218"/>
      <c r="PP20" s="218"/>
      <c r="PQ20" s="218"/>
      <c r="PR20" s="218"/>
      <c r="PS20" s="218"/>
      <c r="PT20" s="218"/>
      <c r="PU20" s="218"/>
      <c r="PV20" s="218"/>
      <c r="PW20" s="218"/>
      <c r="PX20" s="218"/>
      <c r="PY20" s="217"/>
      <c r="PZ20" s="218"/>
      <c r="QA20" s="217"/>
      <c r="QB20" s="97">
        <f t="shared" si="40"/>
        <v>0</v>
      </c>
      <c r="QD20" s="196"/>
      <c r="QF20" s="78"/>
      <c r="QH20" s="219"/>
      <c r="QI20" s="218"/>
      <c r="QJ20" s="218"/>
      <c r="QK20" s="218"/>
      <c r="QL20" s="218"/>
      <c r="QM20" s="218"/>
      <c r="QN20" s="218"/>
      <c r="QO20" s="218"/>
      <c r="QP20" s="218"/>
      <c r="QQ20" s="218"/>
      <c r="QR20" s="218"/>
      <c r="QS20" s="218"/>
      <c r="QT20" s="218"/>
      <c r="QU20" s="218"/>
      <c r="QV20" s="218"/>
      <c r="QW20" s="218"/>
      <c r="QX20" s="217"/>
      <c r="QY20" s="218"/>
      <c r="QZ20" s="217"/>
      <c r="RA20" s="97">
        <f t="shared" si="41"/>
        <v>0</v>
      </c>
      <c r="RC20" s="196"/>
      <c r="RE20" s="78"/>
      <c r="RG20" s="219"/>
      <c r="RH20" s="218"/>
      <c r="RI20" s="218"/>
      <c r="RJ20" s="218"/>
      <c r="RK20" s="218"/>
      <c r="RL20" s="218"/>
      <c r="RM20" s="218"/>
      <c r="RN20" s="218"/>
      <c r="RO20" s="218"/>
      <c r="RP20" s="218"/>
      <c r="RQ20" s="218"/>
      <c r="RR20" s="218"/>
      <c r="RS20" s="218"/>
      <c r="RT20" s="218"/>
      <c r="RU20" s="218"/>
      <c r="RV20" s="218"/>
      <c r="RW20" s="217"/>
      <c r="RX20" s="218"/>
      <c r="RY20" s="217"/>
      <c r="RZ20" s="97">
        <f t="shared" si="42"/>
        <v>0</v>
      </c>
      <c r="SB20" s="196"/>
      <c r="SD20" s="78"/>
      <c r="SF20" s="219"/>
      <c r="SG20" s="218"/>
      <c r="SH20" s="218"/>
      <c r="SI20" s="218"/>
      <c r="SJ20" s="218"/>
      <c r="SK20" s="218"/>
      <c r="SL20" s="218"/>
      <c r="SM20" s="218"/>
      <c r="SN20" s="218"/>
      <c r="SO20" s="218"/>
      <c r="SP20" s="218"/>
      <c r="SQ20" s="218"/>
      <c r="SR20" s="218"/>
      <c r="SS20" s="218"/>
      <c r="ST20" s="218"/>
      <c r="SU20" s="218"/>
      <c r="SV20" s="217"/>
      <c r="SW20" s="218"/>
      <c r="SX20" s="217"/>
      <c r="SY20" s="97">
        <f t="shared" si="43"/>
        <v>0</v>
      </c>
      <c r="TA20" s="196"/>
      <c r="TC20" s="78"/>
      <c r="TE20" s="219"/>
      <c r="TF20" s="218"/>
      <c r="TG20" s="218"/>
      <c r="TH20" s="218"/>
      <c r="TI20" s="218"/>
      <c r="TJ20" s="218"/>
      <c r="TK20" s="218"/>
      <c r="TL20" s="218"/>
      <c r="TM20" s="218"/>
      <c r="TN20" s="218"/>
      <c r="TO20" s="218"/>
      <c r="TP20" s="218"/>
      <c r="TQ20" s="218"/>
      <c r="TR20" s="218"/>
      <c r="TS20" s="218"/>
      <c r="TT20" s="218"/>
      <c r="TU20" s="217"/>
      <c r="TV20" s="218"/>
      <c r="TW20" s="217"/>
      <c r="TX20" s="97">
        <f t="shared" si="44"/>
        <v>0</v>
      </c>
      <c r="TZ20" s="196"/>
      <c r="UB20" s="78"/>
      <c r="UD20" s="219"/>
      <c r="UE20" s="218"/>
      <c r="UF20" s="218"/>
      <c r="UG20" s="218"/>
      <c r="UH20" s="218"/>
      <c r="UI20" s="218"/>
      <c r="UJ20" s="218"/>
      <c r="UK20" s="218"/>
      <c r="UL20" s="218"/>
      <c r="UM20" s="218"/>
      <c r="UN20" s="218"/>
      <c r="UO20" s="218"/>
      <c r="UP20" s="218"/>
      <c r="UQ20" s="218"/>
      <c r="UR20" s="218"/>
      <c r="US20" s="218"/>
      <c r="UT20" s="217"/>
      <c r="UU20" s="218"/>
      <c r="UV20" s="217"/>
      <c r="UW20" s="97">
        <f t="shared" si="45"/>
        <v>0</v>
      </c>
      <c r="UY20" s="196"/>
      <c r="VA20" s="78"/>
      <c r="VC20" s="219"/>
      <c r="VD20" s="218"/>
      <c r="VE20" s="218"/>
      <c r="VF20" s="218"/>
      <c r="VG20" s="218"/>
      <c r="VH20" s="218"/>
      <c r="VI20" s="218"/>
      <c r="VJ20" s="218"/>
      <c r="VK20" s="218"/>
      <c r="VL20" s="218"/>
      <c r="VM20" s="218"/>
      <c r="VN20" s="218"/>
      <c r="VO20" s="218"/>
      <c r="VP20" s="218"/>
      <c r="VQ20" s="218"/>
      <c r="VR20" s="218"/>
      <c r="VS20" s="217"/>
      <c r="VT20" s="218"/>
      <c r="VU20" s="217"/>
      <c r="VV20" s="97">
        <f t="shared" si="46"/>
        <v>0</v>
      </c>
    </row>
    <row r="21" spans="2:594" ht="30" outlineLevel="1">
      <c r="B21" s="89"/>
      <c r="C21" s="89">
        <f>IF(ISERROR(I21+1)=TRUE,I21,IF(I21="","",MAX(C$15:C20)+1))</f>
        <v>4</v>
      </c>
      <c r="D21" s="89">
        <f t="shared" si="0"/>
        <v>1</v>
      </c>
      <c r="E21" s="3"/>
      <c r="G21" s="196"/>
      <c r="I21" s="216">
        <f t="shared" si="47"/>
        <v>4</v>
      </c>
      <c r="J21" s="94" t="s">
        <v>709</v>
      </c>
      <c r="K21" s="93"/>
      <c r="L21" s="93"/>
      <c r="M21" s="93"/>
      <c r="N21" s="93"/>
      <c r="O21" s="92"/>
      <c r="P21" s="91" t="s">
        <v>673</v>
      </c>
      <c r="Q21" s="297"/>
      <c r="R21" s="129" t="s">
        <v>172</v>
      </c>
      <c r="S21" s="298"/>
      <c r="U21" s="196"/>
      <c r="V21" s="42"/>
      <c r="W21" s="78"/>
      <c r="Y21" s="77"/>
      <c r="Z21" s="76"/>
      <c r="AA21" s="79"/>
      <c r="AB21" s="117">
        <f>+AB9</f>
        <v>840</v>
      </c>
      <c r="AC21" s="79"/>
      <c r="AD21" s="76"/>
      <c r="AE21" s="76"/>
      <c r="AF21" s="76"/>
      <c r="AG21" s="76"/>
      <c r="AH21" s="76"/>
      <c r="AI21" s="76"/>
      <c r="AJ21" s="76"/>
      <c r="AK21" s="75"/>
      <c r="AL21" s="75"/>
      <c r="AM21" s="75"/>
      <c r="AN21" s="75"/>
      <c r="AO21" s="75"/>
      <c r="AP21" s="75"/>
      <c r="AQ21" s="75"/>
      <c r="AR21" s="97">
        <f t="shared" si="24"/>
        <v>0</v>
      </c>
      <c r="AT21" s="196"/>
      <c r="AV21" s="78"/>
      <c r="AX21" s="77"/>
      <c r="AY21" s="76"/>
      <c r="AZ21" s="76"/>
      <c r="BA21" s="117">
        <f>+BA9</f>
        <v>885</v>
      </c>
      <c r="BB21" s="76"/>
      <c r="BC21" s="76"/>
      <c r="BD21" s="76"/>
      <c r="BE21" s="76"/>
      <c r="BF21" s="76"/>
      <c r="BG21" s="76"/>
      <c r="BH21" s="76"/>
      <c r="BI21" s="76"/>
      <c r="BJ21" s="75"/>
      <c r="BK21" s="75"/>
      <c r="BL21" s="75"/>
      <c r="BM21" s="75"/>
      <c r="BN21" s="75"/>
      <c r="BO21" s="75"/>
      <c r="BP21" s="75"/>
      <c r="BQ21" s="97">
        <f t="shared" si="25"/>
        <v>0</v>
      </c>
      <c r="BS21" s="196"/>
      <c r="BU21" s="78"/>
      <c r="BW21" s="77"/>
      <c r="BX21" s="76"/>
      <c r="BY21" s="76"/>
      <c r="BZ21" s="117">
        <f>+BZ9</f>
        <v>885</v>
      </c>
      <c r="CA21" s="76"/>
      <c r="CB21" s="76"/>
      <c r="CC21" s="76"/>
      <c r="CD21" s="76"/>
      <c r="CE21" s="76"/>
      <c r="CF21" s="76"/>
      <c r="CG21" s="76"/>
      <c r="CH21" s="76"/>
      <c r="CI21" s="75"/>
      <c r="CJ21" s="75"/>
      <c r="CK21" s="75"/>
      <c r="CL21" s="75"/>
      <c r="CM21" s="75"/>
      <c r="CN21" s="75"/>
      <c r="CO21" s="75"/>
      <c r="CP21" s="97">
        <f t="shared" si="26"/>
        <v>0</v>
      </c>
      <c r="CR21" s="196"/>
      <c r="CT21" s="78"/>
      <c r="CV21" s="77"/>
      <c r="CW21" s="76"/>
      <c r="CX21" s="76"/>
      <c r="CY21" s="117">
        <f>+CY9</f>
        <v>885</v>
      </c>
      <c r="CZ21" s="76"/>
      <c r="DA21" s="76"/>
      <c r="DB21" s="76"/>
      <c r="DC21" s="76"/>
      <c r="DD21" s="76"/>
      <c r="DE21" s="76"/>
      <c r="DF21" s="76"/>
      <c r="DG21" s="76"/>
      <c r="DH21" s="75"/>
      <c r="DI21" s="75"/>
      <c r="DJ21" s="75"/>
      <c r="DK21" s="75"/>
      <c r="DL21" s="75"/>
      <c r="DM21" s="75"/>
      <c r="DN21" s="75"/>
      <c r="DO21" s="97">
        <f t="shared" si="27"/>
        <v>0</v>
      </c>
      <c r="DQ21" s="196"/>
      <c r="DS21" s="78"/>
      <c r="DU21" s="77"/>
      <c r="DV21" s="76"/>
      <c r="DW21" s="76"/>
      <c r="DX21" s="117">
        <f>+DX9</f>
        <v>885</v>
      </c>
      <c r="DY21" s="76"/>
      <c r="DZ21" s="76"/>
      <c r="EA21" s="76"/>
      <c r="EB21" s="76"/>
      <c r="EC21" s="76"/>
      <c r="ED21" s="76"/>
      <c r="EE21" s="76"/>
      <c r="EF21" s="76"/>
      <c r="EG21" s="75"/>
      <c r="EH21" s="75"/>
      <c r="EI21" s="75"/>
      <c r="EJ21" s="75"/>
      <c r="EK21" s="75"/>
      <c r="EL21" s="75"/>
      <c r="EM21" s="75"/>
      <c r="EN21" s="97">
        <f t="shared" si="28"/>
        <v>0</v>
      </c>
      <c r="EP21" s="196"/>
      <c r="ER21" s="78"/>
      <c r="ET21" s="77"/>
      <c r="EU21" s="76"/>
      <c r="EV21" s="76"/>
      <c r="EW21" s="117">
        <f>+EW9</f>
        <v>900</v>
      </c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5"/>
      <c r="FI21" s="75"/>
      <c r="FJ21" s="75"/>
      <c r="FK21" s="75"/>
      <c r="FL21" s="75"/>
      <c r="FM21" s="97">
        <f t="shared" si="29"/>
        <v>0</v>
      </c>
      <c r="FO21" s="196"/>
      <c r="FQ21" s="78"/>
      <c r="FS21" s="77"/>
      <c r="FT21" s="76"/>
      <c r="FU21" s="76"/>
      <c r="FV21" s="117">
        <f>+FV9</f>
        <v>885</v>
      </c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5"/>
      <c r="GH21" s="75"/>
      <c r="GI21" s="75"/>
      <c r="GJ21" s="75"/>
      <c r="GK21" s="75"/>
      <c r="GL21" s="97">
        <f t="shared" si="30"/>
        <v>0</v>
      </c>
      <c r="GN21" s="196"/>
      <c r="GP21" s="78"/>
      <c r="GR21" s="77"/>
      <c r="GS21" s="76"/>
      <c r="GT21" s="76"/>
      <c r="GU21" s="76">
        <v>885</v>
      </c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5"/>
      <c r="HG21" s="75"/>
      <c r="HH21" s="75"/>
      <c r="HI21" s="75"/>
      <c r="HJ21" s="75"/>
      <c r="HK21" s="97">
        <f t="shared" si="31"/>
        <v>0</v>
      </c>
      <c r="HM21" s="196"/>
      <c r="HO21" s="78"/>
      <c r="HQ21" s="77"/>
      <c r="HR21" s="76"/>
      <c r="HS21" s="76"/>
      <c r="HT21" s="76">
        <v>885</v>
      </c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5"/>
      <c r="IF21" s="75"/>
      <c r="IG21" s="75"/>
      <c r="IH21" s="75"/>
      <c r="II21" s="75"/>
      <c r="IJ21" s="97">
        <f t="shared" si="32"/>
        <v>0</v>
      </c>
      <c r="IL21" s="196"/>
      <c r="IN21" s="78"/>
      <c r="IP21" s="77"/>
      <c r="IQ21" s="76"/>
      <c r="IR21" s="76"/>
      <c r="IS21" s="76"/>
      <c r="IT21" s="76"/>
      <c r="IU21" s="76"/>
      <c r="IV21" s="76"/>
      <c r="IW21" s="76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97">
        <f t="shared" si="33"/>
        <v>0</v>
      </c>
      <c r="JK21" s="196"/>
      <c r="JM21" s="78"/>
      <c r="JO21" s="77"/>
      <c r="JP21" s="76"/>
      <c r="JQ21" s="76"/>
      <c r="JR21" s="76"/>
      <c r="JS21" s="76"/>
      <c r="JT21" s="76"/>
      <c r="JU21" s="76"/>
      <c r="JV21" s="76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97">
        <f t="shared" si="34"/>
        <v>0</v>
      </c>
      <c r="KJ21" s="196"/>
      <c r="KL21" s="78"/>
      <c r="KN21" s="77"/>
      <c r="KO21" s="76"/>
      <c r="KP21" s="76"/>
      <c r="KQ21" s="76"/>
      <c r="KR21" s="76"/>
      <c r="KS21" s="76"/>
      <c r="KT21" s="76"/>
      <c r="KU21" s="76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97">
        <f t="shared" si="35"/>
        <v>0</v>
      </c>
      <c r="LI21" s="196"/>
      <c r="LK21" s="78"/>
      <c r="LM21" s="77"/>
      <c r="LN21" s="76"/>
      <c r="LO21" s="76"/>
      <c r="LP21" s="76"/>
      <c r="LQ21" s="76"/>
      <c r="LR21" s="76"/>
      <c r="LS21" s="76"/>
      <c r="LT21" s="76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97">
        <f t="shared" si="36"/>
        <v>0</v>
      </c>
      <c r="MH21" s="196"/>
      <c r="MJ21" s="78"/>
      <c r="ML21" s="77"/>
      <c r="MM21" s="76"/>
      <c r="MN21" s="76"/>
      <c r="MO21" s="76"/>
      <c r="MP21" s="76"/>
      <c r="MQ21" s="76"/>
      <c r="MR21" s="76"/>
      <c r="MS21" s="76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97">
        <f t="shared" si="37"/>
        <v>0</v>
      </c>
      <c r="NG21" s="196"/>
      <c r="NI21" s="78"/>
      <c r="NK21" s="77"/>
      <c r="NL21" s="76"/>
      <c r="NM21" s="76"/>
      <c r="NN21" s="117">
        <f>+NN9</f>
        <v>840</v>
      </c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5"/>
      <c r="OB21" s="76"/>
      <c r="OC21" s="75"/>
      <c r="OD21" s="97">
        <f t="shared" si="38"/>
        <v>0</v>
      </c>
      <c r="OF21" s="196"/>
      <c r="OH21" s="78"/>
      <c r="OJ21" s="77"/>
      <c r="OK21" s="76"/>
      <c r="OL21" s="76"/>
      <c r="OM21" s="117">
        <f>+OM9</f>
        <v>885</v>
      </c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5"/>
      <c r="PA21" s="76"/>
      <c r="PB21" s="75"/>
      <c r="PC21" s="97">
        <f t="shared" si="39"/>
        <v>0</v>
      </c>
      <c r="PE21" s="196"/>
      <c r="PG21" s="78"/>
      <c r="PI21" s="77"/>
      <c r="PJ21" s="76"/>
      <c r="PK21" s="76"/>
      <c r="PL21" s="117">
        <f>+PL9</f>
        <v>885</v>
      </c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5"/>
      <c r="PZ21" s="76"/>
      <c r="QA21" s="75"/>
      <c r="QB21" s="97">
        <f t="shared" si="40"/>
        <v>0</v>
      </c>
      <c r="QD21" s="196"/>
      <c r="QF21" s="78"/>
      <c r="QH21" s="77"/>
      <c r="QI21" s="76"/>
      <c r="QJ21" s="76"/>
      <c r="QK21" s="117">
        <f>+QK9</f>
        <v>885</v>
      </c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5"/>
      <c r="QY21" s="76"/>
      <c r="QZ21" s="75"/>
      <c r="RA21" s="97">
        <f t="shared" si="41"/>
        <v>0</v>
      </c>
      <c r="RC21" s="196"/>
      <c r="RE21" s="78"/>
      <c r="RG21" s="77"/>
      <c r="RH21" s="76"/>
      <c r="RI21" s="76"/>
      <c r="RJ21" s="117">
        <f>+RJ9</f>
        <v>885</v>
      </c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5"/>
      <c r="RX21" s="76"/>
      <c r="RY21" s="75"/>
      <c r="RZ21" s="97">
        <f t="shared" si="42"/>
        <v>0</v>
      </c>
      <c r="SB21" s="196"/>
      <c r="SD21" s="78"/>
      <c r="SF21" s="77"/>
      <c r="SG21" s="76"/>
      <c r="SH21" s="76"/>
      <c r="SI21" s="117">
        <f>+SI9</f>
        <v>900</v>
      </c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5"/>
      <c r="SW21" s="76"/>
      <c r="SX21" s="75"/>
      <c r="SY21" s="97">
        <f t="shared" si="43"/>
        <v>0</v>
      </c>
      <c r="TA21" s="196"/>
      <c r="TC21" s="78"/>
      <c r="TE21" s="77"/>
      <c r="TF21" s="76"/>
      <c r="TG21" s="76"/>
      <c r="TH21" s="117">
        <f>+TH9</f>
        <v>885</v>
      </c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5"/>
      <c r="TV21" s="76"/>
      <c r="TW21" s="75"/>
      <c r="TX21" s="97">
        <f t="shared" si="44"/>
        <v>0</v>
      </c>
      <c r="TZ21" s="196"/>
      <c r="UB21" s="78"/>
      <c r="UD21" s="77"/>
      <c r="UE21" s="76"/>
      <c r="UF21" s="76"/>
      <c r="UG21" s="117">
        <f>+UG9</f>
        <v>885</v>
      </c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5"/>
      <c r="UU21" s="76"/>
      <c r="UV21" s="75"/>
      <c r="UW21" s="97">
        <f t="shared" si="45"/>
        <v>0</v>
      </c>
      <c r="UY21" s="196"/>
      <c r="VA21" s="78"/>
      <c r="VC21" s="77"/>
      <c r="VD21" s="76"/>
      <c r="VE21" s="76"/>
      <c r="VF21" s="117">
        <f>+VF9</f>
        <v>885</v>
      </c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5"/>
      <c r="VT21" s="76"/>
      <c r="VU21" s="75"/>
      <c r="VV21" s="97">
        <f t="shared" si="46"/>
        <v>0</v>
      </c>
    </row>
    <row r="22" spans="2:594" ht="30" outlineLevel="1">
      <c r="B22" s="89"/>
      <c r="C22" s="89">
        <f>IF(ISERROR(I22+1)=TRUE,I22,IF(I22="","",MAX(C$15:C21)+1))</f>
        <v>5</v>
      </c>
      <c r="D22" s="89">
        <f t="shared" si="0"/>
        <v>1</v>
      </c>
      <c r="E22" s="3"/>
      <c r="G22" s="196"/>
      <c r="I22" s="216">
        <f t="shared" si="47"/>
        <v>5</v>
      </c>
      <c r="J22" s="94" t="s">
        <v>708</v>
      </c>
      <c r="K22" s="93"/>
      <c r="L22" s="93"/>
      <c r="M22" s="93"/>
      <c r="N22" s="93"/>
      <c r="O22" s="92"/>
      <c r="P22" s="91" t="s">
        <v>673</v>
      </c>
      <c r="Q22" s="297"/>
      <c r="R22" s="129" t="s">
        <v>172</v>
      </c>
      <c r="S22" s="298"/>
      <c r="U22" s="196"/>
      <c r="V22" s="42"/>
      <c r="W22" s="78"/>
      <c r="Y22" s="77"/>
      <c r="Z22" s="76"/>
      <c r="AA22" s="79"/>
      <c r="AB22" s="76"/>
      <c r="AC22" s="79"/>
      <c r="AD22" s="76"/>
      <c r="AE22" s="76"/>
      <c r="AF22" s="76"/>
      <c r="AG22" s="76"/>
      <c r="AH22" s="76"/>
      <c r="AI22" s="76"/>
      <c r="AJ22" s="76"/>
      <c r="AK22" s="75"/>
      <c r="AL22" s="75"/>
      <c r="AM22" s="75"/>
      <c r="AN22" s="75"/>
      <c r="AO22" s="75"/>
      <c r="AP22" s="75"/>
      <c r="AQ22" s="75"/>
      <c r="AR22" s="97">
        <f t="shared" si="24"/>
        <v>0</v>
      </c>
      <c r="AT22" s="196"/>
      <c r="AV22" s="78"/>
      <c r="AX22" s="77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5"/>
      <c r="BK22" s="75"/>
      <c r="BL22" s="75"/>
      <c r="BM22" s="75"/>
      <c r="BN22" s="75"/>
      <c r="BO22" s="75"/>
      <c r="BP22" s="75"/>
      <c r="BQ22" s="97">
        <f t="shared" si="25"/>
        <v>0</v>
      </c>
      <c r="BS22" s="196"/>
      <c r="BU22" s="78"/>
      <c r="BW22" s="77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5"/>
      <c r="CJ22" s="75"/>
      <c r="CK22" s="75"/>
      <c r="CL22" s="75"/>
      <c r="CM22" s="75"/>
      <c r="CN22" s="75"/>
      <c r="CO22" s="75"/>
      <c r="CP22" s="97">
        <f t="shared" si="26"/>
        <v>0</v>
      </c>
      <c r="CR22" s="196"/>
      <c r="CT22" s="78"/>
      <c r="CV22" s="77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5"/>
      <c r="DI22" s="75"/>
      <c r="DJ22" s="75"/>
      <c r="DK22" s="75"/>
      <c r="DL22" s="75"/>
      <c r="DM22" s="75"/>
      <c r="DN22" s="75"/>
      <c r="DO22" s="97">
        <f t="shared" si="27"/>
        <v>0</v>
      </c>
      <c r="DQ22" s="196"/>
      <c r="DS22" s="78"/>
      <c r="DU22" s="77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5"/>
      <c r="EH22" s="75"/>
      <c r="EI22" s="75"/>
      <c r="EJ22" s="75"/>
      <c r="EK22" s="75"/>
      <c r="EL22" s="75"/>
      <c r="EM22" s="75"/>
      <c r="EN22" s="97">
        <f t="shared" si="28"/>
        <v>0</v>
      </c>
      <c r="EP22" s="196"/>
      <c r="ER22" s="78"/>
      <c r="ET22" s="77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5"/>
      <c r="FI22" s="75"/>
      <c r="FJ22" s="75"/>
      <c r="FK22" s="75"/>
      <c r="FL22" s="75"/>
      <c r="FM22" s="97">
        <f t="shared" si="29"/>
        <v>0</v>
      </c>
      <c r="FO22" s="196"/>
      <c r="FQ22" s="78"/>
      <c r="FS22" s="77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5"/>
      <c r="GH22" s="75"/>
      <c r="GI22" s="75"/>
      <c r="GJ22" s="75"/>
      <c r="GK22" s="75"/>
      <c r="GL22" s="97">
        <f t="shared" si="30"/>
        <v>0</v>
      </c>
      <c r="GN22" s="196"/>
      <c r="GP22" s="78"/>
      <c r="GR22" s="77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5"/>
      <c r="HG22" s="75"/>
      <c r="HH22" s="75"/>
      <c r="HI22" s="75"/>
      <c r="HJ22" s="75"/>
      <c r="HK22" s="97">
        <f t="shared" si="31"/>
        <v>0</v>
      </c>
      <c r="HM22" s="196"/>
      <c r="HO22" s="78"/>
      <c r="HQ22" s="77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5"/>
      <c r="IF22" s="75"/>
      <c r="IG22" s="75"/>
      <c r="IH22" s="75"/>
      <c r="II22" s="75"/>
      <c r="IJ22" s="97">
        <f t="shared" si="32"/>
        <v>0</v>
      </c>
      <c r="IL22" s="196"/>
      <c r="IN22" s="78"/>
      <c r="IP22" s="77"/>
      <c r="IQ22" s="76"/>
      <c r="IR22" s="76"/>
      <c r="IS22" s="76"/>
      <c r="IT22" s="76"/>
      <c r="IU22" s="76"/>
      <c r="IV22" s="76"/>
      <c r="IW22" s="76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97">
        <f t="shared" si="33"/>
        <v>0</v>
      </c>
      <c r="JK22" s="196"/>
      <c r="JM22" s="78"/>
      <c r="JO22" s="77"/>
      <c r="JP22" s="76"/>
      <c r="JQ22" s="76"/>
      <c r="JR22" s="76"/>
      <c r="JS22" s="76"/>
      <c r="JT22" s="76"/>
      <c r="JU22" s="76"/>
      <c r="JV22" s="76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97">
        <f t="shared" si="34"/>
        <v>0</v>
      </c>
      <c r="KJ22" s="196"/>
      <c r="KL22" s="78"/>
      <c r="KN22" s="77"/>
      <c r="KO22" s="76"/>
      <c r="KP22" s="76"/>
      <c r="KQ22" s="76"/>
      <c r="KR22" s="76"/>
      <c r="KS22" s="76"/>
      <c r="KT22" s="76"/>
      <c r="KU22" s="76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97">
        <f t="shared" si="35"/>
        <v>0</v>
      </c>
      <c r="LI22" s="196"/>
      <c r="LK22" s="78"/>
      <c r="LM22" s="77"/>
      <c r="LN22" s="76"/>
      <c r="LO22" s="76"/>
      <c r="LP22" s="76"/>
      <c r="LQ22" s="76"/>
      <c r="LR22" s="76"/>
      <c r="LS22" s="76"/>
      <c r="LT22" s="76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97">
        <f t="shared" si="36"/>
        <v>0</v>
      </c>
      <c r="MH22" s="196"/>
      <c r="MJ22" s="78"/>
      <c r="ML22" s="77"/>
      <c r="MM22" s="76"/>
      <c r="MN22" s="76"/>
      <c r="MO22" s="76"/>
      <c r="MP22" s="76"/>
      <c r="MQ22" s="76"/>
      <c r="MR22" s="76"/>
      <c r="MS22" s="76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97">
        <f t="shared" si="37"/>
        <v>0</v>
      </c>
      <c r="NG22" s="196"/>
      <c r="NI22" s="78"/>
      <c r="NK22" s="77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5"/>
      <c r="OB22" s="76"/>
      <c r="OC22" s="75"/>
      <c r="OD22" s="97">
        <f t="shared" si="38"/>
        <v>0</v>
      </c>
      <c r="OF22" s="196"/>
      <c r="OH22" s="78"/>
      <c r="OJ22" s="77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5"/>
      <c r="PA22" s="76"/>
      <c r="PB22" s="75"/>
      <c r="PC22" s="97">
        <f t="shared" si="39"/>
        <v>0</v>
      </c>
      <c r="PE22" s="196"/>
      <c r="PG22" s="78"/>
      <c r="PI22" s="77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5"/>
      <c r="PZ22" s="76"/>
      <c r="QA22" s="75"/>
      <c r="QB22" s="97">
        <f t="shared" si="40"/>
        <v>0</v>
      </c>
      <c r="QD22" s="196"/>
      <c r="QF22" s="78"/>
      <c r="QH22" s="77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5"/>
      <c r="QY22" s="76"/>
      <c r="QZ22" s="75"/>
      <c r="RA22" s="97">
        <f t="shared" si="41"/>
        <v>0</v>
      </c>
      <c r="RC22" s="196"/>
      <c r="RE22" s="78"/>
      <c r="RG22" s="77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5"/>
      <c r="RX22" s="76"/>
      <c r="RY22" s="75"/>
      <c r="RZ22" s="97">
        <f t="shared" si="42"/>
        <v>0</v>
      </c>
      <c r="SB22" s="196"/>
      <c r="SD22" s="78"/>
      <c r="SF22" s="77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5"/>
      <c r="SW22" s="76"/>
      <c r="SX22" s="75"/>
      <c r="SY22" s="97">
        <f t="shared" si="43"/>
        <v>0</v>
      </c>
      <c r="TA22" s="196"/>
      <c r="TC22" s="78"/>
      <c r="TE22" s="77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5"/>
      <c r="TV22" s="76"/>
      <c r="TW22" s="75"/>
      <c r="TX22" s="97">
        <f t="shared" si="44"/>
        <v>0</v>
      </c>
      <c r="TZ22" s="196"/>
      <c r="UB22" s="78"/>
      <c r="UD22" s="77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5"/>
      <c r="UU22" s="76"/>
      <c r="UV22" s="75"/>
      <c r="UW22" s="97">
        <f t="shared" si="45"/>
        <v>0</v>
      </c>
      <c r="UY22" s="196"/>
      <c r="VA22" s="78"/>
      <c r="VC22" s="77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5"/>
      <c r="VT22" s="76"/>
      <c r="VU22" s="75"/>
      <c r="VV22" s="97">
        <f t="shared" si="46"/>
        <v>0</v>
      </c>
    </row>
    <row r="23" spans="2:594" ht="30" outlineLevel="1">
      <c r="B23" s="89"/>
      <c r="C23" s="89">
        <f>IF(ISERROR(I23+1)=TRUE,I23,IF(I23="","",MAX(C$15:C22)+1))</f>
        <v>6</v>
      </c>
      <c r="D23" s="89">
        <f t="shared" si="0"/>
        <v>1</v>
      </c>
      <c r="E23" s="3"/>
      <c r="G23" s="196"/>
      <c r="I23" s="216">
        <f t="shared" si="47"/>
        <v>6</v>
      </c>
      <c r="J23" s="94" t="s">
        <v>707</v>
      </c>
      <c r="K23" s="93"/>
      <c r="L23" s="93"/>
      <c r="M23" s="93"/>
      <c r="N23" s="93"/>
      <c r="O23" s="92"/>
      <c r="P23" s="91" t="s">
        <v>673</v>
      </c>
      <c r="Q23" s="297"/>
      <c r="R23" s="129" t="s">
        <v>172</v>
      </c>
      <c r="S23" s="298"/>
      <c r="U23" s="196"/>
      <c r="V23" s="42"/>
      <c r="W23" s="78"/>
      <c r="Y23" s="77"/>
      <c r="Z23" s="76"/>
      <c r="AA23" s="79"/>
      <c r="AB23" s="76"/>
      <c r="AC23" s="79"/>
      <c r="AD23" s="117"/>
      <c r="AE23" s="76"/>
      <c r="AF23" s="76"/>
      <c r="AG23" s="76"/>
      <c r="AH23" s="76"/>
      <c r="AI23" s="76"/>
      <c r="AJ23" s="76"/>
      <c r="AK23" s="75"/>
      <c r="AL23" s="75"/>
      <c r="AM23" s="75"/>
      <c r="AN23" s="75"/>
      <c r="AO23" s="75"/>
      <c r="AP23" s="75"/>
      <c r="AQ23" s="75"/>
      <c r="AR23" s="97">
        <f t="shared" si="24"/>
        <v>0</v>
      </c>
      <c r="AT23" s="196"/>
      <c r="AV23" s="78"/>
      <c r="AX23" s="77"/>
      <c r="AY23" s="76"/>
      <c r="AZ23" s="76"/>
      <c r="BA23" s="76"/>
      <c r="BB23" s="76"/>
      <c r="BC23" s="117"/>
      <c r="BD23" s="76"/>
      <c r="BE23" s="76"/>
      <c r="BF23" s="76"/>
      <c r="BG23" s="76"/>
      <c r="BH23" s="76"/>
      <c r="BI23" s="76"/>
      <c r="BJ23" s="75"/>
      <c r="BK23" s="75"/>
      <c r="BL23" s="75"/>
      <c r="BM23" s="75"/>
      <c r="BN23" s="75"/>
      <c r="BO23" s="75"/>
      <c r="BP23" s="75"/>
      <c r="BQ23" s="97">
        <f t="shared" si="25"/>
        <v>0</v>
      </c>
      <c r="BS23" s="196"/>
      <c r="BU23" s="78"/>
      <c r="BW23" s="77"/>
      <c r="BX23" s="76"/>
      <c r="BY23" s="76"/>
      <c r="BZ23" s="76"/>
      <c r="CA23" s="76"/>
      <c r="CB23" s="117"/>
      <c r="CC23" s="76"/>
      <c r="CD23" s="76"/>
      <c r="CE23" s="76"/>
      <c r="CF23" s="76"/>
      <c r="CG23" s="76"/>
      <c r="CH23" s="76"/>
      <c r="CI23" s="75"/>
      <c r="CJ23" s="75"/>
      <c r="CK23" s="75"/>
      <c r="CL23" s="75"/>
      <c r="CM23" s="75"/>
      <c r="CN23" s="75"/>
      <c r="CO23" s="75"/>
      <c r="CP23" s="97">
        <f t="shared" si="26"/>
        <v>0</v>
      </c>
      <c r="CR23" s="196"/>
      <c r="CT23" s="78"/>
      <c r="CV23" s="77"/>
      <c r="CW23" s="76"/>
      <c r="CX23" s="76"/>
      <c r="CY23" s="76"/>
      <c r="CZ23" s="76"/>
      <c r="DA23" s="117"/>
      <c r="DB23" s="76"/>
      <c r="DC23" s="76"/>
      <c r="DD23" s="76"/>
      <c r="DE23" s="76"/>
      <c r="DF23" s="76"/>
      <c r="DG23" s="76"/>
      <c r="DH23" s="75"/>
      <c r="DI23" s="75"/>
      <c r="DJ23" s="75"/>
      <c r="DK23" s="75"/>
      <c r="DL23" s="75"/>
      <c r="DM23" s="75"/>
      <c r="DN23" s="75"/>
      <c r="DO23" s="97">
        <f t="shared" si="27"/>
        <v>0</v>
      </c>
      <c r="DQ23" s="196"/>
      <c r="DS23" s="78"/>
      <c r="DU23" s="77"/>
      <c r="DV23" s="76"/>
      <c r="DW23" s="76"/>
      <c r="DX23" s="76"/>
      <c r="DY23" s="76"/>
      <c r="DZ23" s="117"/>
      <c r="EA23" s="76"/>
      <c r="EB23" s="76"/>
      <c r="EC23" s="76"/>
      <c r="ED23" s="76"/>
      <c r="EE23" s="76"/>
      <c r="EF23" s="76"/>
      <c r="EG23" s="75"/>
      <c r="EH23" s="75"/>
      <c r="EI23" s="75"/>
      <c r="EJ23" s="75"/>
      <c r="EK23" s="75"/>
      <c r="EL23" s="75"/>
      <c r="EM23" s="75"/>
      <c r="EN23" s="97">
        <f t="shared" si="28"/>
        <v>0</v>
      </c>
      <c r="EP23" s="196"/>
      <c r="ER23" s="78"/>
      <c r="ET23" s="77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5"/>
      <c r="FI23" s="75"/>
      <c r="FJ23" s="75"/>
      <c r="FK23" s="75"/>
      <c r="FL23" s="75"/>
      <c r="FM23" s="97">
        <f t="shared" si="29"/>
        <v>0</v>
      </c>
      <c r="FO23" s="196"/>
      <c r="FQ23" s="78"/>
      <c r="FS23" s="77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5"/>
      <c r="GH23" s="75"/>
      <c r="GI23" s="75"/>
      <c r="GJ23" s="75"/>
      <c r="GK23" s="75"/>
      <c r="GL23" s="97">
        <f t="shared" si="30"/>
        <v>0</v>
      </c>
      <c r="GN23" s="196"/>
      <c r="GP23" s="78"/>
      <c r="GR23" s="77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5"/>
      <c r="HG23" s="75"/>
      <c r="HH23" s="75"/>
      <c r="HI23" s="75"/>
      <c r="HJ23" s="75"/>
      <c r="HK23" s="97">
        <f t="shared" si="31"/>
        <v>0</v>
      </c>
      <c r="HM23" s="196"/>
      <c r="HO23" s="78"/>
      <c r="HQ23" s="77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5"/>
      <c r="IF23" s="75"/>
      <c r="IG23" s="75"/>
      <c r="IH23" s="75"/>
      <c r="II23" s="75"/>
      <c r="IJ23" s="97">
        <f t="shared" si="32"/>
        <v>0</v>
      </c>
      <c r="IL23" s="196"/>
      <c r="IN23" s="78"/>
      <c r="IP23" s="77"/>
      <c r="IQ23" s="76"/>
      <c r="IR23" s="76"/>
      <c r="IS23" s="76"/>
      <c r="IT23" s="76"/>
      <c r="IU23" s="76"/>
      <c r="IV23" s="76"/>
      <c r="IW23" s="76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97">
        <f t="shared" si="33"/>
        <v>0</v>
      </c>
      <c r="JK23" s="196"/>
      <c r="JM23" s="78"/>
      <c r="JO23" s="77"/>
      <c r="JP23" s="76"/>
      <c r="JQ23" s="76"/>
      <c r="JR23" s="76"/>
      <c r="JS23" s="76"/>
      <c r="JT23" s="76"/>
      <c r="JU23" s="76"/>
      <c r="JV23" s="76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97">
        <f t="shared" si="34"/>
        <v>0</v>
      </c>
      <c r="KJ23" s="196"/>
      <c r="KL23" s="78"/>
      <c r="KN23" s="77"/>
      <c r="KO23" s="76"/>
      <c r="KP23" s="76"/>
      <c r="KQ23" s="76"/>
      <c r="KR23" s="76"/>
      <c r="KS23" s="76"/>
      <c r="KT23" s="76"/>
      <c r="KU23" s="76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97">
        <f t="shared" si="35"/>
        <v>0</v>
      </c>
      <c r="LI23" s="196"/>
      <c r="LK23" s="78"/>
      <c r="LM23" s="77"/>
      <c r="LN23" s="76"/>
      <c r="LO23" s="76"/>
      <c r="LP23" s="76"/>
      <c r="LQ23" s="76"/>
      <c r="LR23" s="76"/>
      <c r="LS23" s="76"/>
      <c r="LT23" s="76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97">
        <f t="shared" si="36"/>
        <v>0</v>
      </c>
      <c r="MH23" s="196"/>
      <c r="MJ23" s="78"/>
      <c r="ML23" s="77"/>
      <c r="MM23" s="76"/>
      <c r="MN23" s="76"/>
      <c r="MO23" s="76"/>
      <c r="MP23" s="76"/>
      <c r="MQ23" s="76"/>
      <c r="MR23" s="76"/>
      <c r="MS23" s="76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97">
        <f t="shared" si="37"/>
        <v>0</v>
      </c>
      <c r="NG23" s="196"/>
      <c r="NI23" s="78"/>
      <c r="NK23" s="77"/>
      <c r="NL23" s="76"/>
      <c r="NM23" s="76"/>
      <c r="NN23" s="76"/>
      <c r="NO23" s="76"/>
      <c r="NP23" s="76"/>
      <c r="NQ23" s="76"/>
      <c r="NR23" s="117"/>
      <c r="NS23" s="76"/>
      <c r="NT23" s="76"/>
      <c r="NU23" s="76"/>
      <c r="NV23" s="76"/>
      <c r="NW23" s="76"/>
      <c r="NX23" s="76"/>
      <c r="NY23" s="76"/>
      <c r="NZ23" s="76"/>
      <c r="OA23" s="75"/>
      <c r="OB23" s="76"/>
      <c r="OC23" s="75"/>
      <c r="OD23" s="97">
        <f t="shared" si="38"/>
        <v>0</v>
      </c>
      <c r="OF23" s="196"/>
      <c r="OH23" s="78"/>
      <c r="OJ23" s="77"/>
      <c r="OK23" s="76"/>
      <c r="OL23" s="76"/>
      <c r="OM23" s="76"/>
      <c r="ON23" s="76"/>
      <c r="OO23" s="76"/>
      <c r="OP23" s="76"/>
      <c r="OQ23" s="117"/>
      <c r="OR23" s="76"/>
      <c r="OS23" s="76"/>
      <c r="OT23" s="76"/>
      <c r="OU23" s="76"/>
      <c r="OV23" s="76"/>
      <c r="OW23" s="76"/>
      <c r="OX23" s="76"/>
      <c r="OY23" s="76"/>
      <c r="OZ23" s="75"/>
      <c r="PA23" s="76"/>
      <c r="PB23" s="75"/>
      <c r="PC23" s="97">
        <f t="shared" si="39"/>
        <v>0</v>
      </c>
      <c r="PE23" s="196"/>
      <c r="PG23" s="78"/>
      <c r="PI23" s="77"/>
      <c r="PJ23" s="76"/>
      <c r="PK23" s="76"/>
      <c r="PL23" s="76"/>
      <c r="PM23" s="76"/>
      <c r="PN23" s="76"/>
      <c r="PO23" s="76"/>
      <c r="PP23" s="117"/>
      <c r="PQ23" s="76"/>
      <c r="PR23" s="76"/>
      <c r="PS23" s="76"/>
      <c r="PT23" s="76"/>
      <c r="PU23" s="76"/>
      <c r="PV23" s="76"/>
      <c r="PW23" s="76"/>
      <c r="PX23" s="76"/>
      <c r="PY23" s="75"/>
      <c r="PZ23" s="76"/>
      <c r="QA23" s="75"/>
      <c r="QB23" s="97">
        <f t="shared" si="40"/>
        <v>0</v>
      </c>
      <c r="QD23" s="196"/>
      <c r="QF23" s="78"/>
      <c r="QH23" s="77"/>
      <c r="QI23" s="76"/>
      <c r="QJ23" s="76"/>
      <c r="QK23" s="76"/>
      <c r="QL23" s="76"/>
      <c r="QM23" s="76"/>
      <c r="QN23" s="76"/>
      <c r="QO23" s="117"/>
      <c r="QP23" s="76"/>
      <c r="QQ23" s="76"/>
      <c r="QR23" s="76"/>
      <c r="QS23" s="76"/>
      <c r="QT23" s="76"/>
      <c r="QU23" s="76"/>
      <c r="QV23" s="76"/>
      <c r="QW23" s="76"/>
      <c r="QX23" s="75"/>
      <c r="QY23" s="76"/>
      <c r="QZ23" s="75"/>
      <c r="RA23" s="97">
        <f t="shared" si="41"/>
        <v>0</v>
      </c>
      <c r="RC23" s="196"/>
      <c r="RE23" s="78"/>
      <c r="RG23" s="77"/>
      <c r="RH23" s="76"/>
      <c r="RI23" s="76"/>
      <c r="RJ23" s="76"/>
      <c r="RK23" s="76"/>
      <c r="RL23" s="76"/>
      <c r="RM23" s="76"/>
      <c r="RN23" s="117"/>
      <c r="RO23" s="76"/>
      <c r="RP23" s="76"/>
      <c r="RQ23" s="76"/>
      <c r="RR23" s="76"/>
      <c r="RS23" s="76"/>
      <c r="RT23" s="76"/>
      <c r="RU23" s="76"/>
      <c r="RV23" s="76"/>
      <c r="RW23" s="75"/>
      <c r="RX23" s="76"/>
      <c r="RY23" s="75"/>
      <c r="RZ23" s="97">
        <f t="shared" si="42"/>
        <v>0</v>
      </c>
      <c r="SB23" s="196"/>
      <c r="SD23" s="78"/>
      <c r="SF23" s="77"/>
      <c r="SG23" s="76"/>
      <c r="SH23" s="76"/>
      <c r="SI23" s="76"/>
      <c r="SJ23" s="76"/>
      <c r="SK23" s="76"/>
      <c r="SL23" s="76"/>
      <c r="SM23" s="117"/>
      <c r="SN23" s="76"/>
      <c r="SO23" s="76"/>
      <c r="SP23" s="76"/>
      <c r="SQ23" s="76"/>
      <c r="SR23" s="76"/>
      <c r="SS23" s="76"/>
      <c r="ST23" s="76"/>
      <c r="SU23" s="76"/>
      <c r="SV23" s="75"/>
      <c r="SW23" s="76"/>
      <c r="SX23" s="75"/>
      <c r="SY23" s="97">
        <f t="shared" si="43"/>
        <v>0</v>
      </c>
      <c r="TA23" s="196"/>
      <c r="TC23" s="78"/>
      <c r="TE23" s="77"/>
      <c r="TF23" s="76"/>
      <c r="TG23" s="76"/>
      <c r="TH23" s="76"/>
      <c r="TI23" s="76"/>
      <c r="TJ23" s="76"/>
      <c r="TK23" s="76"/>
      <c r="TL23" s="117"/>
      <c r="TM23" s="76"/>
      <c r="TN23" s="76"/>
      <c r="TO23" s="76"/>
      <c r="TP23" s="76"/>
      <c r="TQ23" s="76"/>
      <c r="TR23" s="76"/>
      <c r="TS23" s="76"/>
      <c r="TT23" s="76"/>
      <c r="TU23" s="75"/>
      <c r="TV23" s="76"/>
      <c r="TW23" s="75"/>
      <c r="TX23" s="97">
        <f t="shared" si="44"/>
        <v>0</v>
      </c>
      <c r="TZ23" s="196"/>
      <c r="UB23" s="78"/>
      <c r="UD23" s="77"/>
      <c r="UE23" s="76"/>
      <c r="UF23" s="76"/>
      <c r="UG23" s="76"/>
      <c r="UH23" s="76"/>
      <c r="UI23" s="76"/>
      <c r="UJ23" s="76"/>
      <c r="UK23" s="117"/>
      <c r="UL23" s="76"/>
      <c r="UM23" s="76"/>
      <c r="UN23" s="76"/>
      <c r="UO23" s="76"/>
      <c r="UP23" s="76"/>
      <c r="UQ23" s="76"/>
      <c r="UR23" s="76"/>
      <c r="US23" s="76"/>
      <c r="UT23" s="75"/>
      <c r="UU23" s="76"/>
      <c r="UV23" s="75"/>
      <c r="UW23" s="97">
        <f t="shared" si="45"/>
        <v>0</v>
      </c>
      <c r="UY23" s="196"/>
      <c r="VA23" s="78"/>
      <c r="VC23" s="77"/>
      <c r="VD23" s="76"/>
      <c r="VE23" s="76"/>
      <c r="VF23" s="76"/>
      <c r="VG23" s="76"/>
      <c r="VH23" s="76"/>
      <c r="VI23" s="76"/>
      <c r="VJ23" s="117"/>
      <c r="VK23" s="76"/>
      <c r="VL23" s="76"/>
      <c r="VM23" s="76"/>
      <c r="VN23" s="76"/>
      <c r="VO23" s="76"/>
      <c r="VP23" s="76"/>
      <c r="VQ23" s="76"/>
      <c r="VR23" s="76"/>
      <c r="VS23" s="75"/>
      <c r="VT23" s="76"/>
      <c r="VU23" s="75"/>
      <c r="VV23" s="97">
        <f t="shared" si="46"/>
        <v>0</v>
      </c>
    </row>
    <row r="24" spans="2:594" ht="30" outlineLevel="1">
      <c r="B24" s="89"/>
      <c r="C24" s="89">
        <f>IF(ISERROR(I24+1)=TRUE,I24,IF(I24="","",MAX(C$15:C23)+1))</f>
        <v>7</v>
      </c>
      <c r="D24" s="89">
        <f t="shared" si="0"/>
        <v>1</v>
      </c>
      <c r="E24" s="3"/>
      <c r="G24" s="196"/>
      <c r="I24" s="216">
        <f t="shared" si="47"/>
        <v>7</v>
      </c>
      <c r="J24" s="94" t="s">
        <v>706</v>
      </c>
      <c r="K24" s="93"/>
      <c r="L24" s="93"/>
      <c r="M24" s="93"/>
      <c r="N24" s="93"/>
      <c r="O24" s="92"/>
      <c r="P24" s="91" t="s">
        <v>673</v>
      </c>
      <c r="Q24" s="297"/>
      <c r="R24" s="129" t="s">
        <v>172</v>
      </c>
      <c r="S24" s="298"/>
      <c r="U24" s="196"/>
      <c r="V24" s="42"/>
      <c r="W24" s="78"/>
      <c r="Y24" s="77"/>
      <c r="Z24" s="76"/>
      <c r="AA24" s="79"/>
      <c r="AB24" s="76"/>
      <c r="AC24" s="79"/>
      <c r="AD24" s="117">
        <f>+AD9</f>
        <v>335</v>
      </c>
      <c r="AE24" s="76"/>
      <c r="AF24" s="76"/>
      <c r="AG24" s="76"/>
      <c r="AH24" s="76"/>
      <c r="AI24" s="76"/>
      <c r="AJ24" s="76"/>
      <c r="AK24" s="75"/>
      <c r="AL24" s="75"/>
      <c r="AM24" s="75"/>
      <c r="AN24" s="75"/>
      <c r="AO24" s="75"/>
      <c r="AP24" s="75"/>
      <c r="AQ24" s="75"/>
      <c r="AR24" s="97">
        <f t="shared" si="24"/>
        <v>0</v>
      </c>
      <c r="AT24" s="196"/>
      <c r="AV24" s="78"/>
      <c r="AX24" s="77"/>
      <c r="AY24" s="76"/>
      <c r="AZ24" s="76"/>
      <c r="BA24" s="76"/>
      <c r="BB24" s="76"/>
      <c r="BC24" s="117">
        <f>+BC9</f>
        <v>322</v>
      </c>
      <c r="BD24" s="76"/>
      <c r="BE24" s="76"/>
      <c r="BF24" s="76"/>
      <c r="BG24" s="76"/>
      <c r="BH24" s="76"/>
      <c r="BI24" s="76"/>
      <c r="BJ24" s="75"/>
      <c r="BK24" s="75"/>
      <c r="BL24" s="75"/>
      <c r="BM24" s="75"/>
      <c r="BN24" s="75"/>
      <c r="BO24" s="75"/>
      <c r="BP24" s="75"/>
      <c r="BQ24" s="97">
        <f t="shared" si="25"/>
        <v>0</v>
      </c>
      <c r="BS24" s="196"/>
      <c r="BU24" s="78"/>
      <c r="BW24" s="77"/>
      <c r="BX24" s="76"/>
      <c r="BY24" s="76"/>
      <c r="BZ24" s="76"/>
      <c r="CA24" s="76"/>
      <c r="CB24" s="117">
        <f>+CB9</f>
        <v>328</v>
      </c>
      <c r="CC24" s="76"/>
      <c r="CD24" s="76"/>
      <c r="CE24" s="76"/>
      <c r="CF24" s="76"/>
      <c r="CG24" s="76"/>
      <c r="CH24" s="76"/>
      <c r="CI24" s="75"/>
      <c r="CJ24" s="75"/>
      <c r="CK24" s="75"/>
      <c r="CL24" s="75"/>
      <c r="CM24" s="75"/>
      <c r="CN24" s="75"/>
      <c r="CO24" s="75"/>
      <c r="CP24" s="97">
        <f t="shared" si="26"/>
        <v>0</v>
      </c>
      <c r="CR24" s="196"/>
      <c r="CT24" s="78"/>
      <c r="CV24" s="77"/>
      <c r="CW24" s="76"/>
      <c r="CX24" s="76"/>
      <c r="CY24" s="76"/>
      <c r="CZ24" s="76"/>
      <c r="DA24" s="117">
        <f>+DA9</f>
        <v>320</v>
      </c>
      <c r="DB24" s="76"/>
      <c r="DC24" s="76"/>
      <c r="DD24" s="76"/>
      <c r="DE24" s="76"/>
      <c r="DF24" s="76"/>
      <c r="DG24" s="76"/>
      <c r="DH24" s="75"/>
      <c r="DI24" s="75"/>
      <c r="DJ24" s="75"/>
      <c r="DK24" s="75"/>
      <c r="DL24" s="75"/>
      <c r="DM24" s="75"/>
      <c r="DN24" s="75"/>
      <c r="DO24" s="97">
        <f t="shared" si="27"/>
        <v>0</v>
      </c>
      <c r="DQ24" s="196"/>
      <c r="DS24" s="78"/>
      <c r="DU24" s="77"/>
      <c r="DV24" s="76"/>
      <c r="DW24" s="76"/>
      <c r="DX24" s="76"/>
      <c r="DY24" s="76"/>
      <c r="DZ24" s="117">
        <f>+DZ9</f>
        <v>334</v>
      </c>
      <c r="EA24" s="76"/>
      <c r="EB24" s="76"/>
      <c r="EC24" s="76"/>
      <c r="ED24" s="76"/>
      <c r="EE24" s="76"/>
      <c r="EF24" s="76"/>
      <c r="EG24" s="75"/>
      <c r="EH24" s="75"/>
      <c r="EI24" s="75"/>
      <c r="EJ24" s="75"/>
      <c r="EK24" s="75"/>
      <c r="EL24" s="75"/>
      <c r="EM24" s="75"/>
      <c r="EN24" s="97">
        <f t="shared" si="28"/>
        <v>0</v>
      </c>
      <c r="EP24" s="196"/>
      <c r="ER24" s="78"/>
      <c r="ET24" s="77"/>
      <c r="EU24" s="76"/>
      <c r="EV24" s="76"/>
      <c r="EW24" s="76"/>
      <c r="EX24" s="76"/>
      <c r="EY24" s="117">
        <f>+EY9</f>
        <v>316</v>
      </c>
      <c r="EZ24" s="76"/>
      <c r="FA24" s="76"/>
      <c r="FB24" s="76"/>
      <c r="FC24" s="76"/>
      <c r="FD24" s="76"/>
      <c r="FE24" s="76"/>
      <c r="FF24" s="76"/>
      <c r="FG24" s="76"/>
      <c r="FH24" s="75"/>
      <c r="FI24" s="75"/>
      <c r="FJ24" s="75"/>
      <c r="FK24" s="75"/>
      <c r="FL24" s="75"/>
      <c r="FM24" s="97">
        <f t="shared" si="29"/>
        <v>0</v>
      </c>
      <c r="FO24" s="196"/>
      <c r="FQ24" s="78"/>
      <c r="FS24" s="77"/>
      <c r="FT24" s="76"/>
      <c r="FU24" s="76"/>
      <c r="FV24" s="76"/>
      <c r="FW24" s="76"/>
      <c r="FX24" s="117">
        <f>+FX9</f>
        <v>320</v>
      </c>
      <c r="FY24" s="76"/>
      <c r="FZ24" s="76"/>
      <c r="GA24" s="76"/>
      <c r="GB24" s="76"/>
      <c r="GC24" s="76"/>
      <c r="GD24" s="76"/>
      <c r="GE24" s="76"/>
      <c r="GF24" s="76"/>
      <c r="GG24" s="75"/>
      <c r="GH24" s="75"/>
      <c r="GI24" s="75"/>
      <c r="GJ24" s="75"/>
      <c r="GK24" s="75"/>
      <c r="GL24" s="97">
        <f t="shared" si="30"/>
        <v>0</v>
      </c>
      <c r="GN24" s="196"/>
      <c r="GP24" s="78"/>
      <c r="GR24" s="77"/>
      <c r="GS24" s="76"/>
      <c r="GT24" s="76"/>
      <c r="GU24" s="76"/>
      <c r="GV24" s="76"/>
      <c r="GW24" s="76">
        <v>320</v>
      </c>
      <c r="GX24" s="76"/>
      <c r="GY24" s="76"/>
      <c r="GZ24" s="76"/>
      <c r="HA24" s="76"/>
      <c r="HB24" s="76"/>
      <c r="HC24" s="76"/>
      <c r="HD24" s="76"/>
      <c r="HE24" s="76"/>
      <c r="HF24" s="75"/>
      <c r="HG24" s="75"/>
      <c r="HH24" s="75"/>
      <c r="HI24" s="75"/>
      <c r="HJ24" s="75"/>
      <c r="HK24" s="97">
        <f t="shared" si="31"/>
        <v>0</v>
      </c>
      <c r="HM24" s="196"/>
      <c r="HO24" s="78"/>
      <c r="HQ24" s="77"/>
      <c r="HR24" s="76"/>
      <c r="HS24" s="76"/>
      <c r="HT24" s="76"/>
      <c r="HU24" s="76"/>
      <c r="HV24" s="76">
        <v>320</v>
      </c>
      <c r="HW24" s="76"/>
      <c r="HX24" s="76"/>
      <c r="HY24" s="76"/>
      <c r="HZ24" s="76"/>
      <c r="IA24" s="76"/>
      <c r="IB24" s="76"/>
      <c r="IC24" s="76"/>
      <c r="ID24" s="76"/>
      <c r="IE24" s="75"/>
      <c r="IF24" s="75"/>
      <c r="IG24" s="75"/>
      <c r="IH24" s="75"/>
      <c r="II24" s="75"/>
      <c r="IJ24" s="97">
        <f t="shared" si="32"/>
        <v>0</v>
      </c>
      <c r="IL24" s="196"/>
      <c r="IN24" s="78"/>
      <c r="IP24" s="77"/>
      <c r="IQ24" s="76"/>
      <c r="IR24" s="76"/>
      <c r="IS24" s="76"/>
      <c r="IT24" s="76"/>
      <c r="IU24" s="76"/>
      <c r="IV24" s="76"/>
      <c r="IW24" s="76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97">
        <f t="shared" si="33"/>
        <v>0</v>
      </c>
      <c r="JK24" s="196"/>
      <c r="JM24" s="78"/>
      <c r="JO24" s="77"/>
      <c r="JP24" s="76"/>
      <c r="JQ24" s="76"/>
      <c r="JR24" s="76"/>
      <c r="JS24" s="76"/>
      <c r="JT24" s="76"/>
      <c r="JU24" s="76"/>
      <c r="JV24" s="76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97">
        <f t="shared" si="34"/>
        <v>0</v>
      </c>
      <c r="KJ24" s="196"/>
      <c r="KL24" s="78"/>
      <c r="KN24" s="77"/>
      <c r="KO24" s="76"/>
      <c r="KP24" s="76"/>
      <c r="KQ24" s="76"/>
      <c r="KR24" s="76"/>
      <c r="KS24" s="76"/>
      <c r="KT24" s="76"/>
      <c r="KU24" s="76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97">
        <f t="shared" si="35"/>
        <v>0</v>
      </c>
      <c r="LI24" s="196"/>
      <c r="LK24" s="78"/>
      <c r="LM24" s="77"/>
      <c r="LN24" s="76"/>
      <c r="LO24" s="76"/>
      <c r="LP24" s="76"/>
      <c r="LQ24" s="76"/>
      <c r="LR24" s="76"/>
      <c r="LS24" s="76"/>
      <c r="LT24" s="76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97">
        <f t="shared" si="36"/>
        <v>0</v>
      </c>
      <c r="MH24" s="196"/>
      <c r="MJ24" s="78"/>
      <c r="ML24" s="77"/>
      <c r="MM24" s="76"/>
      <c r="MN24" s="76"/>
      <c r="MO24" s="76"/>
      <c r="MP24" s="76"/>
      <c r="MQ24" s="76"/>
      <c r="MR24" s="76"/>
      <c r="MS24" s="76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97">
        <f t="shared" si="37"/>
        <v>0</v>
      </c>
      <c r="NG24" s="196"/>
      <c r="NI24" s="78"/>
      <c r="NK24" s="77"/>
      <c r="NL24" s="76"/>
      <c r="NM24" s="76"/>
      <c r="NN24" s="76"/>
      <c r="NO24" s="76"/>
      <c r="NP24" s="76"/>
      <c r="NQ24" s="76"/>
      <c r="NR24" s="117"/>
      <c r="NS24" s="76"/>
      <c r="NT24" s="76"/>
      <c r="NU24" s="76"/>
      <c r="NV24" s="76"/>
      <c r="NW24" s="76"/>
      <c r="NX24" s="76"/>
      <c r="NY24" s="76"/>
      <c r="NZ24" s="76"/>
      <c r="OA24" s="75"/>
      <c r="OB24" s="76"/>
      <c r="OC24" s="75"/>
      <c r="OD24" s="97">
        <f t="shared" si="38"/>
        <v>0</v>
      </c>
      <c r="OF24" s="196"/>
      <c r="OH24" s="78"/>
      <c r="OJ24" s="77"/>
      <c r="OK24" s="76"/>
      <c r="OL24" s="76"/>
      <c r="OM24" s="76"/>
      <c r="ON24" s="76"/>
      <c r="OO24" s="76"/>
      <c r="OP24" s="76"/>
      <c r="OQ24" s="117"/>
      <c r="OR24" s="76"/>
      <c r="OS24" s="76"/>
      <c r="OT24" s="76"/>
      <c r="OU24" s="76"/>
      <c r="OV24" s="76"/>
      <c r="OW24" s="76"/>
      <c r="OX24" s="76"/>
      <c r="OY24" s="76"/>
      <c r="OZ24" s="75"/>
      <c r="PA24" s="76"/>
      <c r="PB24" s="75"/>
      <c r="PC24" s="97">
        <f t="shared" si="39"/>
        <v>0</v>
      </c>
      <c r="PE24" s="196"/>
      <c r="PG24" s="78"/>
      <c r="PI24" s="77"/>
      <c r="PJ24" s="76"/>
      <c r="PK24" s="76"/>
      <c r="PL24" s="76"/>
      <c r="PM24" s="76"/>
      <c r="PN24" s="76"/>
      <c r="PO24" s="76"/>
      <c r="PP24" s="117"/>
      <c r="PQ24" s="76"/>
      <c r="PR24" s="76"/>
      <c r="PS24" s="76"/>
      <c r="PT24" s="76"/>
      <c r="PU24" s="76"/>
      <c r="PV24" s="76"/>
      <c r="PW24" s="76"/>
      <c r="PX24" s="76"/>
      <c r="PY24" s="75"/>
      <c r="PZ24" s="76"/>
      <c r="QA24" s="75"/>
      <c r="QB24" s="97">
        <f t="shared" si="40"/>
        <v>0</v>
      </c>
      <c r="QD24" s="196"/>
      <c r="QF24" s="78"/>
      <c r="QH24" s="77"/>
      <c r="QI24" s="76"/>
      <c r="QJ24" s="76"/>
      <c r="QK24" s="76"/>
      <c r="QL24" s="76"/>
      <c r="QM24" s="76"/>
      <c r="QN24" s="76"/>
      <c r="QO24" s="117"/>
      <c r="QP24" s="76"/>
      <c r="QQ24" s="76"/>
      <c r="QR24" s="76"/>
      <c r="QS24" s="76"/>
      <c r="QT24" s="76"/>
      <c r="QU24" s="76"/>
      <c r="QV24" s="76"/>
      <c r="QW24" s="76"/>
      <c r="QX24" s="75"/>
      <c r="QY24" s="76"/>
      <c r="QZ24" s="75"/>
      <c r="RA24" s="97">
        <f t="shared" si="41"/>
        <v>0</v>
      </c>
      <c r="RC24" s="196"/>
      <c r="RE24" s="78"/>
      <c r="RG24" s="77"/>
      <c r="RH24" s="76"/>
      <c r="RI24" s="76"/>
      <c r="RJ24" s="76"/>
      <c r="RK24" s="76"/>
      <c r="RL24" s="76"/>
      <c r="RM24" s="76"/>
      <c r="RN24" s="117"/>
      <c r="RO24" s="76"/>
      <c r="RP24" s="76"/>
      <c r="RQ24" s="76"/>
      <c r="RR24" s="76"/>
      <c r="RS24" s="76"/>
      <c r="RT24" s="76"/>
      <c r="RU24" s="76"/>
      <c r="RV24" s="76"/>
      <c r="RW24" s="75"/>
      <c r="RX24" s="76"/>
      <c r="RY24" s="75"/>
      <c r="RZ24" s="97">
        <f t="shared" si="42"/>
        <v>0</v>
      </c>
      <c r="SB24" s="196"/>
      <c r="SD24" s="78"/>
      <c r="SF24" s="77"/>
      <c r="SG24" s="76"/>
      <c r="SH24" s="76"/>
      <c r="SI24" s="76"/>
      <c r="SJ24" s="76"/>
      <c r="SK24" s="76"/>
      <c r="SL24" s="76"/>
      <c r="SM24" s="117"/>
      <c r="SN24" s="76"/>
      <c r="SO24" s="76"/>
      <c r="SP24" s="76"/>
      <c r="SQ24" s="76"/>
      <c r="SR24" s="76"/>
      <c r="SS24" s="76"/>
      <c r="ST24" s="76"/>
      <c r="SU24" s="76"/>
      <c r="SV24" s="75"/>
      <c r="SW24" s="76"/>
      <c r="SX24" s="75"/>
      <c r="SY24" s="97">
        <f t="shared" si="43"/>
        <v>0</v>
      </c>
      <c r="TA24" s="196"/>
      <c r="TC24" s="78"/>
      <c r="TE24" s="77"/>
      <c r="TF24" s="76"/>
      <c r="TG24" s="76"/>
      <c r="TH24" s="76"/>
      <c r="TI24" s="76"/>
      <c r="TJ24" s="76"/>
      <c r="TK24" s="76"/>
      <c r="TL24" s="117"/>
      <c r="TM24" s="76"/>
      <c r="TN24" s="76"/>
      <c r="TO24" s="76"/>
      <c r="TP24" s="76"/>
      <c r="TQ24" s="76"/>
      <c r="TR24" s="76"/>
      <c r="TS24" s="76"/>
      <c r="TT24" s="76"/>
      <c r="TU24" s="75"/>
      <c r="TV24" s="76"/>
      <c r="TW24" s="75"/>
      <c r="TX24" s="97">
        <f t="shared" si="44"/>
        <v>0</v>
      </c>
      <c r="TZ24" s="196"/>
      <c r="UB24" s="78"/>
      <c r="UD24" s="77"/>
      <c r="UE24" s="76"/>
      <c r="UF24" s="76"/>
      <c r="UG24" s="76"/>
      <c r="UH24" s="76"/>
      <c r="UI24" s="76"/>
      <c r="UJ24" s="76"/>
      <c r="UK24" s="117"/>
      <c r="UL24" s="76"/>
      <c r="UM24" s="76"/>
      <c r="UN24" s="76"/>
      <c r="UO24" s="76"/>
      <c r="UP24" s="76"/>
      <c r="UQ24" s="76"/>
      <c r="UR24" s="76"/>
      <c r="US24" s="76"/>
      <c r="UT24" s="75"/>
      <c r="UU24" s="76"/>
      <c r="UV24" s="75"/>
      <c r="UW24" s="97">
        <f t="shared" si="45"/>
        <v>0</v>
      </c>
      <c r="UY24" s="196"/>
      <c r="VA24" s="78"/>
      <c r="VC24" s="77"/>
      <c r="VD24" s="76"/>
      <c r="VE24" s="76"/>
      <c r="VF24" s="76"/>
      <c r="VG24" s="76"/>
      <c r="VH24" s="76"/>
      <c r="VI24" s="76"/>
      <c r="VJ24" s="117"/>
      <c r="VK24" s="76"/>
      <c r="VL24" s="76"/>
      <c r="VM24" s="76"/>
      <c r="VN24" s="76"/>
      <c r="VO24" s="76"/>
      <c r="VP24" s="76"/>
      <c r="VQ24" s="76"/>
      <c r="VR24" s="76"/>
      <c r="VS24" s="75"/>
      <c r="VT24" s="76"/>
      <c r="VU24" s="75"/>
      <c r="VV24" s="97">
        <f t="shared" si="46"/>
        <v>0</v>
      </c>
    </row>
    <row r="25" spans="2:594" ht="30" outlineLevel="1">
      <c r="B25" s="89"/>
      <c r="C25" s="89">
        <f>IF(ISERROR(I25+1)=TRUE,I25,IF(I25="","",MAX(C$15:C24)+1))</f>
        <v>8</v>
      </c>
      <c r="D25" s="89">
        <f t="shared" si="0"/>
        <v>1</v>
      </c>
      <c r="E25" s="3"/>
      <c r="G25" s="196"/>
      <c r="I25" s="216">
        <f t="shared" si="47"/>
        <v>8</v>
      </c>
      <c r="J25" s="94" t="s">
        <v>705</v>
      </c>
      <c r="K25" s="93"/>
      <c r="L25" s="93"/>
      <c r="M25" s="93"/>
      <c r="N25" s="93"/>
      <c r="O25" s="92"/>
      <c r="P25" s="91" t="s">
        <v>673</v>
      </c>
      <c r="Q25" s="297"/>
      <c r="R25" s="129" t="s">
        <v>172</v>
      </c>
      <c r="S25" s="298"/>
      <c r="U25" s="196"/>
      <c r="V25" s="42"/>
      <c r="W25" s="78"/>
      <c r="Y25" s="77"/>
      <c r="Z25" s="76"/>
      <c r="AA25" s="79"/>
      <c r="AB25" s="76"/>
      <c r="AC25" s="79"/>
      <c r="AD25" s="76"/>
      <c r="AE25" s="76"/>
      <c r="AF25" s="76"/>
      <c r="AG25" s="76"/>
      <c r="AH25" s="76"/>
      <c r="AI25" s="76"/>
      <c r="AJ25" s="76"/>
      <c r="AK25" s="75"/>
      <c r="AL25" s="75"/>
      <c r="AM25" s="75"/>
      <c r="AN25" s="75"/>
      <c r="AO25" s="75"/>
      <c r="AP25" s="75"/>
      <c r="AQ25" s="75"/>
      <c r="AR25" s="97">
        <f t="shared" si="24"/>
        <v>0</v>
      </c>
      <c r="AT25" s="196"/>
      <c r="AV25" s="78"/>
      <c r="AX25" s="77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5"/>
      <c r="BK25" s="75"/>
      <c r="BL25" s="75"/>
      <c r="BM25" s="75"/>
      <c r="BN25" s="75"/>
      <c r="BO25" s="75"/>
      <c r="BP25" s="75"/>
      <c r="BQ25" s="97">
        <f t="shared" si="25"/>
        <v>0</v>
      </c>
      <c r="BS25" s="196"/>
      <c r="BU25" s="78"/>
      <c r="BW25" s="77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5"/>
      <c r="CJ25" s="75"/>
      <c r="CK25" s="75"/>
      <c r="CL25" s="75"/>
      <c r="CM25" s="75"/>
      <c r="CN25" s="75"/>
      <c r="CO25" s="75"/>
      <c r="CP25" s="97">
        <f t="shared" si="26"/>
        <v>0</v>
      </c>
      <c r="CR25" s="196"/>
      <c r="CT25" s="78"/>
      <c r="CV25" s="77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5"/>
      <c r="DI25" s="75"/>
      <c r="DJ25" s="75"/>
      <c r="DK25" s="75"/>
      <c r="DL25" s="75"/>
      <c r="DM25" s="75"/>
      <c r="DN25" s="75"/>
      <c r="DO25" s="97">
        <f t="shared" si="27"/>
        <v>0</v>
      </c>
      <c r="DQ25" s="196"/>
      <c r="DS25" s="78"/>
      <c r="DU25" s="77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5"/>
      <c r="EH25" s="75"/>
      <c r="EI25" s="75"/>
      <c r="EJ25" s="75"/>
      <c r="EK25" s="75"/>
      <c r="EL25" s="75"/>
      <c r="EM25" s="75"/>
      <c r="EN25" s="97">
        <f t="shared" si="28"/>
        <v>0</v>
      </c>
      <c r="EP25" s="196"/>
      <c r="ER25" s="78"/>
      <c r="ET25" s="77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5"/>
      <c r="FI25" s="75"/>
      <c r="FJ25" s="75"/>
      <c r="FK25" s="75"/>
      <c r="FL25" s="75"/>
      <c r="FM25" s="97">
        <f t="shared" si="29"/>
        <v>0</v>
      </c>
      <c r="FO25" s="196"/>
      <c r="FQ25" s="78"/>
      <c r="FS25" s="77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5"/>
      <c r="GH25" s="75"/>
      <c r="GI25" s="75"/>
      <c r="GJ25" s="75"/>
      <c r="GK25" s="75"/>
      <c r="GL25" s="97">
        <f t="shared" si="30"/>
        <v>0</v>
      </c>
      <c r="GN25" s="196"/>
      <c r="GP25" s="78"/>
      <c r="GR25" s="77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5"/>
      <c r="HG25" s="75"/>
      <c r="HH25" s="75"/>
      <c r="HI25" s="75"/>
      <c r="HJ25" s="75"/>
      <c r="HK25" s="97">
        <f t="shared" si="31"/>
        <v>0</v>
      </c>
      <c r="HM25" s="196"/>
      <c r="HO25" s="78"/>
      <c r="HQ25" s="77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5"/>
      <c r="IF25" s="75"/>
      <c r="IG25" s="75"/>
      <c r="IH25" s="75"/>
      <c r="II25" s="75"/>
      <c r="IJ25" s="97">
        <f t="shared" si="32"/>
        <v>0</v>
      </c>
      <c r="IL25" s="196"/>
      <c r="IN25" s="78"/>
      <c r="IP25" s="77"/>
      <c r="IQ25" s="76"/>
      <c r="IR25" s="76"/>
      <c r="IS25" s="76"/>
      <c r="IT25" s="76"/>
      <c r="IU25" s="76"/>
      <c r="IV25" s="76"/>
      <c r="IW25" s="76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97">
        <f t="shared" si="33"/>
        <v>0</v>
      </c>
      <c r="JK25" s="196"/>
      <c r="JM25" s="78"/>
      <c r="JO25" s="77"/>
      <c r="JP25" s="76"/>
      <c r="JQ25" s="76"/>
      <c r="JR25" s="76"/>
      <c r="JS25" s="76"/>
      <c r="JT25" s="76"/>
      <c r="JU25" s="76"/>
      <c r="JV25" s="76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97">
        <f t="shared" si="34"/>
        <v>0</v>
      </c>
      <c r="KJ25" s="196"/>
      <c r="KL25" s="78"/>
      <c r="KN25" s="77"/>
      <c r="KO25" s="76"/>
      <c r="KP25" s="76"/>
      <c r="KQ25" s="76"/>
      <c r="KR25" s="76"/>
      <c r="KS25" s="76"/>
      <c r="KT25" s="76"/>
      <c r="KU25" s="76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97">
        <f t="shared" si="35"/>
        <v>0</v>
      </c>
      <c r="LI25" s="196"/>
      <c r="LK25" s="78"/>
      <c r="LM25" s="77"/>
      <c r="LN25" s="76"/>
      <c r="LO25" s="76"/>
      <c r="LP25" s="76"/>
      <c r="LQ25" s="76"/>
      <c r="LR25" s="76"/>
      <c r="LS25" s="76"/>
      <c r="LT25" s="76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97">
        <f t="shared" si="36"/>
        <v>0</v>
      </c>
      <c r="MH25" s="196"/>
      <c r="MJ25" s="78"/>
      <c r="ML25" s="77"/>
      <c r="MM25" s="76"/>
      <c r="MN25" s="76"/>
      <c r="MO25" s="76"/>
      <c r="MP25" s="76"/>
      <c r="MQ25" s="76"/>
      <c r="MR25" s="76"/>
      <c r="MS25" s="76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97">
        <f t="shared" si="37"/>
        <v>0</v>
      </c>
      <c r="NG25" s="196"/>
      <c r="NI25" s="78"/>
      <c r="NK25" s="77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5"/>
      <c r="OB25" s="76"/>
      <c r="OC25" s="75"/>
      <c r="OD25" s="97">
        <f t="shared" si="38"/>
        <v>0</v>
      </c>
      <c r="OF25" s="196"/>
      <c r="OH25" s="78"/>
      <c r="OJ25" s="77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5"/>
      <c r="PA25" s="76"/>
      <c r="PB25" s="75"/>
      <c r="PC25" s="97">
        <f t="shared" si="39"/>
        <v>0</v>
      </c>
      <c r="PE25" s="196"/>
      <c r="PG25" s="78"/>
      <c r="PI25" s="77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5"/>
      <c r="PZ25" s="76"/>
      <c r="QA25" s="75"/>
      <c r="QB25" s="97">
        <f t="shared" si="40"/>
        <v>0</v>
      </c>
      <c r="QD25" s="196"/>
      <c r="QF25" s="78"/>
      <c r="QH25" s="77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5"/>
      <c r="QY25" s="76"/>
      <c r="QZ25" s="75"/>
      <c r="RA25" s="97">
        <f t="shared" si="41"/>
        <v>0</v>
      </c>
      <c r="RC25" s="196"/>
      <c r="RE25" s="78"/>
      <c r="RG25" s="77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5"/>
      <c r="RX25" s="76"/>
      <c r="RY25" s="75"/>
      <c r="RZ25" s="97">
        <f t="shared" si="42"/>
        <v>0</v>
      </c>
      <c r="SB25" s="196"/>
      <c r="SD25" s="78"/>
      <c r="SF25" s="77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5"/>
      <c r="SW25" s="76"/>
      <c r="SX25" s="75"/>
      <c r="SY25" s="97">
        <f t="shared" si="43"/>
        <v>0</v>
      </c>
      <c r="TA25" s="196"/>
      <c r="TC25" s="78"/>
      <c r="TE25" s="77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5"/>
      <c r="TV25" s="76"/>
      <c r="TW25" s="75"/>
      <c r="TX25" s="97">
        <f t="shared" si="44"/>
        <v>0</v>
      </c>
      <c r="TZ25" s="196"/>
      <c r="UB25" s="78"/>
      <c r="UD25" s="77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5"/>
      <c r="UU25" s="76"/>
      <c r="UV25" s="75"/>
      <c r="UW25" s="97">
        <f t="shared" si="45"/>
        <v>0</v>
      </c>
      <c r="UY25" s="196"/>
      <c r="VA25" s="78"/>
      <c r="VC25" s="77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5"/>
      <c r="VT25" s="76"/>
      <c r="VU25" s="75"/>
      <c r="VV25" s="97">
        <f t="shared" si="46"/>
        <v>0</v>
      </c>
    </row>
    <row r="26" spans="2:594" ht="30" outlineLevel="1">
      <c r="B26" s="89"/>
      <c r="C26" s="89">
        <f>IF(ISERROR(I26+1)=TRUE,I26,IF(I26="","",MAX(C$15:C25)+1))</f>
        <v>9</v>
      </c>
      <c r="D26" s="89">
        <f t="shared" si="0"/>
        <v>1</v>
      </c>
      <c r="E26" s="3"/>
      <c r="G26" s="196"/>
      <c r="I26" s="216">
        <f t="shared" si="47"/>
        <v>9</v>
      </c>
      <c r="J26" s="94" t="s">
        <v>704</v>
      </c>
      <c r="K26" s="93"/>
      <c r="L26" s="93"/>
      <c r="M26" s="93"/>
      <c r="N26" s="93"/>
      <c r="O26" s="92"/>
      <c r="P26" s="91" t="s">
        <v>673</v>
      </c>
      <c r="Q26" s="297"/>
      <c r="R26" s="129" t="s">
        <v>172</v>
      </c>
      <c r="S26" s="298"/>
      <c r="U26" s="196"/>
      <c r="V26" s="42"/>
      <c r="W26" s="78"/>
      <c r="Y26" s="77"/>
      <c r="Z26" s="76"/>
      <c r="AA26" s="79"/>
      <c r="AB26" s="76"/>
      <c r="AC26" s="79"/>
      <c r="AD26" s="76"/>
      <c r="AE26" s="76"/>
      <c r="AF26" s="76"/>
      <c r="AG26" s="76"/>
      <c r="AH26" s="76"/>
      <c r="AI26" s="76"/>
      <c r="AJ26" s="76"/>
      <c r="AK26" s="75"/>
      <c r="AL26" s="75"/>
      <c r="AM26" s="75"/>
      <c r="AN26" s="75"/>
      <c r="AO26" s="75"/>
      <c r="AP26" s="75"/>
      <c r="AQ26" s="75"/>
      <c r="AR26" s="97">
        <f t="shared" si="24"/>
        <v>0</v>
      </c>
      <c r="AT26" s="196"/>
      <c r="AV26" s="78"/>
      <c r="AX26" s="77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5"/>
      <c r="BK26" s="75"/>
      <c r="BL26" s="75"/>
      <c r="BM26" s="75"/>
      <c r="BN26" s="75"/>
      <c r="BO26" s="75"/>
      <c r="BP26" s="75"/>
      <c r="BQ26" s="97">
        <f t="shared" si="25"/>
        <v>0</v>
      </c>
      <c r="BS26" s="196"/>
      <c r="BU26" s="78"/>
      <c r="BW26" s="77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5"/>
      <c r="CJ26" s="75"/>
      <c r="CK26" s="75"/>
      <c r="CL26" s="75"/>
      <c r="CM26" s="75"/>
      <c r="CN26" s="75"/>
      <c r="CO26" s="75"/>
      <c r="CP26" s="97">
        <f t="shared" si="26"/>
        <v>0</v>
      </c>
      <c r="CR26" s="196"/>
      <c r="CT26" s="78"/>
      <c r="CV26" s="77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5"/>
      <c r="DI26" s="75"/>
      <c r="DJ26" s="75"/>
      <c r="DK26" s="75"/>
      <c r="DL26" s="75"/>
      <c r="DM26" s="75"/>
      <c r="DN26" s="75"/>
      <c r="DO26" s="97">
        <f t="shared" si="27"/>
        <v>0</v>
      </c>
      <c r="DQ26" s="196"/>
      <c r="DS26" s="78"/>
      <c r="DU26" s="77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5"/>
      <c r="EH26" s="75"/>
      <c r="EI26" s="75"/>
      <c r="EJ26" s="75"/>
      <c r="EK26" s="75"/>
      <c r="EL26" s="75"/>
      <c r="EM26" s="75"/>
      <c r="EN26" s="97">
        <f t="shared" si="28"/>
        <v>0</v>
      </c>
      <c r="EP26" s="196"/>
      <c r="ER26" s="78"/>
      <c r="ET26" s="77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5"/>
      <c r="FI26" s="75"/>
      <c r="FJ26" s="75"/>
      <c r="FK26" s="75"/>
      <c r="FL26" s="75"/>
      <c r="FM26" s="97">
        <f t="shared" si="29"/>
        <v>0</v>
      </c>
      <c r="FO26" s="196"/>
      <c r="FQ26" s="78"/>
      <c r="FS26" s="77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5"/>
      <c r="GH26" s="75"/>
      <c r="GI26" s="75"/>
      <c r="GJ26" s="75"/>
      <c r="GK26" s="75"/>
      <c r="GL26" s="97">
        <f t="shared" si="30"/>
        <v>0</v>
      </c>
      <c r="GN26" s="196"/>
      <c r="GP26" s="78"/>
      <c r="GR26" s="77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5"/>
      <c r="HG26" s="75"/>
      <c r="HH26" s="75"/>
      <c r="HI26" s="75"/>
      <c r="HJ26" s="75"/>
      <c r="HK26" s="97">
        <f t="shared" si="31"/>
        <v>0</v>
      </c>
      <c r="HM26" s="196"/>
      <c r="HO26" s="78"/>
      <c r="HQ26" s="77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5"/>
      <c r="IF26" s="75"/>
      <c r="IG26" s="75"/>
      <c r="IH26" s="75"/>
      <c r="II26" s="75"/>
      <c r="IJ26" s="97">
        <f t="shared" si="32"/>
        <v>0</v>
      </c>
      <c r="IL26" s="196"/>
      <c r="IN26" s="78"/>
      <c r="IP26" s="77"/>
      <c r="IQ26" s="76"/>
      <c r="IR26" s="76"/>
      <c r="IS26" s="76"/>
      <c r="IT26" s="76"/>
      <c r="IU26" s="76"/>
      <c r="IV26" s="76"/>
      <c r="IW26" s="76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97">
        <f t="shared" si="33"/>
        <v>0</v>
      </c>
      <c r="JK26" s="196"/>
      <c r="JM26" s="78"/>
      <c r="JO26" s="77"/>
      <c r="JP26" s="76"/>
      <c r="JQ26" s="76"/>
      <c r="JR26" s="76"/>
      <c r="JS26" s="76"/>
      <c r="JT26" s="76"/>
      <c r="JU26" s="76"/>
      <c r="JV26" s="76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97">
        <f t="shared" si="34"/>
        <v>0</v>
      </c>
      <c r="KJ26" s="196"/>
      <c r="KL26" s="78"/>
      <c r="KN26" s="77"/>
      <c r="KO26" s="76"/>
      <c r="KP26" s="76"/>
      <c r="KQ26" s="76"/>
      <c r="KR26" s="76"/>
      <c r="KS26" s="76"/>
      <c r="KT26" s="76"/>
      <c r="KU26" s="76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97">
        <f t="shared" si="35"/>
        <v>0</v>
      </c>
      <c r="LI26" s="196"/>
      <c r="LK26" s="78"/>
      <c r="LM26" s="77"/>
      <c r="LN26" s="76"/>
      <c r="LO26" s="76"/>
      <c r="LP26" s="76"/>
      <c r="LQ26" s="76"/>
      <c r="LR26" s="76"/>
      <c r="LS26" s="76"/>
      <c r="LT26" s="76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97">
        <f t="shared" si="36"/>
        <v>0</v>
      </c>
      <c r="MH26" s="196"/>
      <c r="MJ26" s="78"/>
      <c r="ML26" s="77"/>
      <c r="MM26" s="76"/>
      <c r="MN26" s="76"/>
      <c r="MO26" s="76"/>
      <c r="MP26" s="76"/>
      <c r="MQ26" s="76"/>
      <c r="MR26" s="76"/>
      <c r="MS26" s="76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97">
        <f t="shared" si="37"/>
        <v>0</v>
      </c>
      <c r="NG26" s="196"/>
      <c r="NI26" s="78"/>
      <c r="NK26" s="77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5"/>
      <c r="OB26" s="76"/>
      <c r="OC26" s="75"/>
      <c r="OD26" s="97">
        <f t="shared" si="38"/>
        <v>0</v>
      </c>
      <c r="OF26" s="196"/>
      <c r="OH26" s="78"/>
      <c r="OJ26" s="77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5"/>
      <c r="PA26" s="76"/>
      <c r="PB26" s="75"/>
      <c r="PC26" s="97">
        <f t="shared" si="39"/>
        <v>0</v>
      </c>
      <c r="PE26" s="196"/>
      <c r="PG26" s="78"/>
      <c r="PI26" s="77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5"/>
      <c r="PZ26" s="76"/>
      <c r="QA26" s="75"/>
      <c r="QB26" s="97">
        <f t="shared" si="40"/>
        <v>0</v>
      </c>
      <c r="QD26" s="196"/>
      <c r="QF26" s="78"/>
      <c r="QH26" s="77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5"/>
      <c r="QY26" s="76"/>
      <c r="QZ26" s="75"/>
      <c r="RA26" s="97">
        <f t="shared" si="41"/>
        <v>0</v>
      </c>
      <c r="RC26" s="196"/>
      <c r="RE26" s="78"/>
      <c r="RG26" s="77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5"/>
      <c r="RX26" s="76"/>
      <c r="RY26" s="75"/>
      <c r="RZ26" s="97">
        <f t="shared" si="42"/>
        <v>0</v>
      </c>
      <c r="SB26" s="196"/>
      <c r="SD26" s="78"/>
      <c r="SF26" s="77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5"/>
      <c r="SW26" s="76"/>
      <c r="SX26" s="75"/>
      <c r="SY26" s="97">
        <f t="shared" si="43"/>
        <v>0</v>
      </c>
      <c r="TA26" s="196"/>
      <c r="TC26" s="78"/>
      <c r="TE26" s="77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5"/>
      <c r="TV26" s="76"/>
      <c r="TW26" s="75"/>
      <c r="TX26" s="97">
        <f t="shared" si="44"/>
        <v>0</v>
      </c>
      <c r="TZ26" s="196"/>
      <c r="UB26" s="78"/>
      <c r="UD26" s="77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5"/>
      <c r="UU26" s="76"/>
      <c r="UV26" s="75"/>
      <c r="UW26" s="97">
        <f t="shared" si="45"/>
        <v>0</v>
      </c>
      <c r="UY26" s="196"/>
      <c r="VA26" s="78"/>
      <c r="VC26" s="77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5"/>
      <c r="VT26" s="76"/>
      <c r="VU26" s="75"/>
      <c r="VV26" s="97">
        <f t="shared" si="46"/>
        <v>0</v>
      </c>
    </row>
    <row r="27" spans="2:594" ht="30" outlineLevel="1">
      <c r="B27" s="89"/>
      <c r="C27" s="89">
        <f>IF(ISERROR(I27+1)=TRUE,I27,IF(I27="","",MAX(C$15:C26)+1))</f>
        <v>10</v>
      </c>
      <c r="D27" s="89">
        <f t="shared" si="0"/>
        <v>1</v>
      </c>
      <c r="E27" s="3"/>
      <c r="G27" s="196"/>
      <c r="I27" s="216">
        <f t="shared" si="47"/>
        <v>10</v>
      </c>
      <c r="J27" s="94" t="s">
        <v>703</v>
      </c>
      <c r="K27" s="93"/>
      <c r="L27" s="93"/>
      <c r="M27" s="93"/>
      <c r="N27" s="93"/>
      <c r="O27" s="92"/>
      <c r="P27" s="91" t="s">
        <v>673</v>
      </c>
      <c r="Q27" s="297"/>
      <c r="R27" s="129" t="s">
        <v>172</v>
      </c>
      <c r="S27" s="298"/>
      <c r="U27" s="196"/>
      <c r="V27" s="42"/>
      <c r="W27" s="78"/>
      <c r="Y27" s="77"/>
      <c r="Z27" s="76"/>
      <c r="AA27" s="79"/>
      <c r="AB27" s="76"/>
      <c r="AC27" s="79"/>
      <c r="AD27" s="76"/>
      <c r="AE27" s="76"/>
      <c r="AF27" s="117">
        <f>+AF9</f>
        <v>1902</v>
      </c>
      <c r="AG27" s="76"/>
      <c r="AH27" s="76"/>
      <c r="AI27" s="76"/>
      <c r="AJ27" s="76"/>
      <c r="AK27" s="75"/>
      <c r="AL27" s="75"/>
      <c r="AM27" s="75"/>
      <c r="AN27" s="75"/>
      <c r="AO27" s="75"/>
      <c r="AP27" s="75"/>
      <c r="AQ27" s="75"/>
      <c r="AR27" s="97">
        <f t="shared" si="24"/>
        <v>0</v>
      </c>
      <c r="AT27" s="196"/>
      <c r="AV27" s="78"/>
      <c r="AX27" s="77"/>
      <c r="AY27" s="76"/>
      <c r="AZ27" s="76"/>
      <c r="BA27" s="76"/>
      <c r="BB27" s="76"/>
      <c r="BC27" s="76"/>
      <c r="BD27" s="76"/>
      <c r="BE27" s="117">
        <f>+BE9</f>
        <v>1455</v>
      </c>
      <c r="BF27" s="76"/>
      <c r="BG27" s="76"/>
      <c r="BH27" s="76"/>
      <c r="BI27" s="76"/>
      <c r="BJ27" s="75"/>
      <c r="BK27" s="75"/>
      <c r="BL27" s="75"/>
      <c r="BM27" s="75"/>
      <c r="BN27" s="75"/>
      <c r="BO27" s="75"/>
      <c r="BP27" s="75"/>
      <c r="BQ27" s="97">
        <f t="shared" si="25"/>
        <v>0</v>
      </c>
      <c r="BS27" s="196"/>
      <c r="BU27" s="78"/>
      <c r="BW27" s="77"/>
      <c r="BX27" s="76"/>
      <c r="BY27" s="76"/>
      <c r="BZ27" s="76"/>
      <c r="CA27" s="76"/>
      <c r="CB27" s="76"/>
      <c r="CC27" s="76"/>
      <c r="CD27" s="117">
        <f>+CD9</f>
        <v>1656</v>
      </c>
      <c r="CE27" s="76"/>
      <c r="CF27" s="76"/>
      <c r="CG27" s="76"/>
      <c r="CH27" s="76"/>
      <c r="CI27" s="75"/>
      <c r="CJ27" s="75"/>
      <c r="CK27" s="75"/>
      <c r="CL27" s="75"/>
      <c r="CM27" s="75"/>
      <c r="CN27" s="75"/>
      <c r="CO27" s="75"/>
      <c r="CP27" s="97">
        <f t="shared" si="26"/>
        <v>0</v>
      </c>
      <c r="CR27" s="196"/>
      <c r="CT27" s="78"/>
      <c r="CV27" s="77"/>
      <c r="CW27" s="76"/>
      <c r="CX27" s="76"/>
      <c r="CY27" s="76"/>
      <c r="CZ27" s="76"/>
      <c r="DA27" s="76"/>
      <c r="DB27" s="76"/>
      <c r="DC27" s="117">
        <f>+DC9</f>
        <v>1515</v>
      </c>
      <c r="DD27" s="76"/>
      <c r="DE27" s="76"/>
      <c r="DF27" s="76"/>
      <c r="DG27" s="76"/>
      <c r="DH27" s="75"/>
      <c r="DI27" s="75"/>
      <c r="DJ27" s="75"/>
      <c r="DK27" s="75"/>
      <c r="DL27" s="75"/>
      <c r="DM27" s="75"/>
      <c r="DN27" s="75"/>
      <c r="DO27" s="97">
        <f t="shared" si="27"/>
        <v>0</v>
      </c>
      <c r="DQ27" s="196"/>
      <c r="DS27" s="78"/>
      <c r="DU27" s="77"/>
      <c r="DV27" s="76"/>
      <c r="DW27" s="76"/>
      <c r="DX27" s="76"/>
      <c r="DY27" s="76"/>
      <c r="DZ27" s="76"/>
      <c r="EA27" s="76"/>
      <c r="EB27" s="117">
        <f>+EB9</f>
        <v>1568</v>
      </c>
      <c r="EC27" s="76"/>
      <c r="ED27" s="76"/>
      <c r="EE27" s="76"/>
      <c r="EF27" s="76"/>
      <c r="EG27" s="75"/>
      <c r="EH27" s="75"/>
      <c r="EI27" s="75"/>
      <c r="EJ27" s="75"/>
      <c r="EK27" s="75"/>
      <c r="EL27" s="75"/>
      <c r="EM27" s="75"/>
      <c r="EN27" s="97">
        <f t="shared" si="28"/>
        <v>0</v>
      </c>
      <c r="EP27" s="196"/>
      <c r="ER27" s="78"/>
      <c r="ET27" s="77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5"/>
      <c r="FI27" s="75"/>
      <c r="FJ27" s="75"/>
      <c r="FK27" s="75"/>
      <c r="FL27" s="75"/>
      <c r="FM27" s="97">
        <f t="shared" si="29"/>
        <v>0</v>
      </c>
      <c r="FO27" s="196"/>
      <c r="FQ27" s="78"/>
      <c r="FS27" s="77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5"/>
      <c r="GH27" s="75"/>
      <c r="GI27" s="75"/>
      <c r="GJ27" s="75"/>
      <c r="GK27" s="75"/>
      <c r="GL27" s="97">
        <f t="shared" si="30"/>
        <v>0</v>
      </c>
      <c r="GN27" s="196"/>
      <c r="GP27" s="78"/>
      <c r="GR27" s="77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5"/>
      <c r="HG27" s="75"/>
      <c r="HH27" s="75"/>
      <c r="HI27" s="75"/>
      <c r="HJ27" s="75"/>
      <c r="HK27" s="97">
        <f t="shared" si="31"/>
        <v>0</v>
      </c>
      <c r="HM27" s="196"/>
      <c r="HO27" s="78"/>
      <c r="HQ27" s="77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5"/>
      <c r="IF27" s="75"/>
      <c r="IG27" s="75"/>
      <c r="IH27" s="75"/>
      <c r="II27" s="75"/>
      <c r="IJ27" s="97">
        <f t="shared" si="32"/>
        <v>0</v>
      </c>
      <c r="IL27" s="196"/>
      <c r="IN27" s="78"/>
      <c r="IP27" s="77"/>
      <c r="IQ27" s="76"/>
      <c r="IR27" s="76"/>
      <c r="IS27" s="76"/>
      <c r="IT27" s="76"/>
      <c r="IU27" s="76"/>
      <c r="IV27" s="76"/>
      <c r="IW27" s="76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97">
        <f t="shared" si="33"/>
        <v>0</v>
      </c>
      <c r="JK27" s="196"/>
      <c r="JM27" s="78"/>
      <c r="JO27" s="77"/>
      <c r="JP27" s="76"/>
      <c r="JQ27" s="76"/>
      <c r="JR27" s="76"/>
      <c r="JS27" s="76"/>
      <c r="JT27" s="76"/>
      <c r="JU27" s="76"/>
      <c r="JV27" s="76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97">
        <f t="shared" si="34"/>
        <v>0</v>
      </c>
      <c r="KJ27" s="196"/>
      <c r="KL27" s="78"/>
      <c r="KN27" s="77"/>
      <c r="KO27" s="76"/>
      <c r="KP27" s="76"/>
      <c r="KQ27" s="76"/>
      <c r="KR27" s="76"/>
      <c r="KS27" s="76"/>
      <c r="KT27" s="76"/>
      <c r="KU27" s="76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97">
        <f t="shared" si="35"/>
        <v>0</v>
      </c>
      <c r="LI27" s="196"/>
      <c r="LK27" s="78"/>
      <c r="LM27" s="77"/>
      <c r="LN27" s="76"/>
      <c r="LO27" s="76"/>
      <c r="LP27" s="76"/>
      <c r="LQ27" s="76"/>
      <c r="LR27" s="76"/>
      <c r="LS27" s="76"/>
      <c r="LT27" s="76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97">
        <f t="shared" si="36"/>
        <v>0</v>
      </c>
      <c r="MH27" s="196"/>
      <c r="MJ27" s="78"/>
      <c r="ML27" s="77"/>
      <c r="MM27" s="76"/>
      <c r="MN27" s="76"/>
      <c r="MO27" s="76"/>
      <c r="MP27" s="76"/>
      <c r="MQ27" s="76"/>
      <c r="MR27" s="76"/>
      <c r="MS27" s="76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97">
        <f t="shared" si="37"/>
        <v>0</v>
      </c>
      <c r="NG27" s="196"/>
      <c r="NI27" s="78"/>
      <c r="NK27" s="77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117"/>
      <c r="NW27" s="76"/>
      <c r="NX27" s="76"/>
      <c r="NY27" s="76"/>
      <c r="NZ27" s="76"/>
      <c r="OA27" s="75"/>
      <c r="OB27" s="76"/>
      <c r="OC27" s="75"/>
      <c r="OD27" s="97">
        <f t="shared" si="38"/>
        <v>0</v>
      </c>
      <c r="OF27" s="196"/>
      <c r="OH27" s="78"/>
      <c r="OJ27" s="77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117"/>
      <c r="OV27" s="76"/>
      <c r="OW27" s="76"/>
      <c r="OX27" s="76"/>
      <c r="OY27" s="76"/>
      <c r="OZ27" s="75"/>
      <c r="PA27" s="76"/>
      <c r="PB27" s="75"/>
      <c r="PC27" s="97">
        <f t="shared" si="39"/>
        <v>0</v>
      </c>
      <c r="PE27" s="196"/>
      <c r="PG27" s="78"/>
      <c r="PI27" s="77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117"/>
      <c r="PU27" s="76"/>
      <c r="PV27" s="76"/>
      <c r="PW27" s="76"/>
      <c r="PX27" s="76"/>
      <c r="PY27" s="75"/>
      <c r="PZ27" s="76"/>
      <c r="QA27" s="75"/>
      <c r="QB27" s="97">
        <f t="shared" si="40"/>
        <v>0</v>
      </c>
      <c r="QD27" s="196"/>
      <c r="QF27" s="78"/>
      <c r="QH27" s="77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117"/>
      <c r="QT27" s="76"/>
      <c r="QU27" s="76"/>
      <c r="QV27" s="76"/>
      <c r="QW27" s="76"/>
      <c r="QX27" s="75"/>
      <c r="QY27" s="76"/>
      <c r="QZ27" s="75"/>
      <c r="RA27" s="97">
        <f t="shared" si="41"/>
        <v>0</v>
      </c>
      <c r="RC27" s="196"/>
      <c r="RE27" s="78"/>
      <c r="RG27" s="77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117"/>
      <c r="RS27" s="76"/>
      <c r="RT27" s="76"/>
      <c r="RU27" s="76"/>
      <c r="RV27" s="76"/>
      <c r="RW27" s="75"/>
      <c r="RX27" s="76"/>
      <c r="RY27" s="75"/>
      <c r="RZ27" s="97">
        <f t="shared" si="42"/>
        <v>0</v>
      </c>
      <c r="SB27" s="196"/>
      <c r="SD27" s="78"/>
      <c r="SF27" s="77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117"/>
      <c r="SR27" s="76"/>
      <c r="SS27" s="76"/>
      <c r="ST27" s="76"/>
      <c r="SU27" s="76"/>
      <c r="SV27" s="75"/>
      <c r="SW27" s="76"/>
      <c r="SX27" s="75"/>
      <c r="SY27" s="97">
        <f t="shared" si="43"/>
        <v>0</v>
      </c>
      <c r="TA27" s="196"/>
      <c r="TC27" s="78"/>
      <c r="TE27" s="77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117"/>
      <c r="TQ27" s="76"/>
      <c r="TR27" s="76"/>
      <c r="TS27" s="76"/>
      <c r="TT27" s="76"/>
      <c r="TU27" s="75"/>
      <c r="TV27" s="76"/>
      <c r="TW27" s="75"/>
      <c r="TX27" s="97">
        <f t="shared" si="44"/>
        <v>0</v>
      </c>
      <c r="TZ27" s="196"/>
      <c r="UB27" s="78"/>
      <c r="UD27" s="77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117"/>
      <c r="UP27" s="76"/>
      <c r="UQ27" s="76"/>
      <c r="UR27" s="76"/>
      <c r="US27" s="76"/>
      <c r="UT27" s="75"/>
      <c r="UU27" s="76"/>
      <c r="UV27" s="75"/>
      <c r="UW27" s="97">
        <f t="shared" si="45"/>
        <v>0</v>
      </c>
      <c r="UY27" s="196"/>
      <c r="VA27" s="78"/>
      <c r="VC27" s="77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117"/>
      <c r="VO27" s="76"/>
      <c r="VP27" s="76"/>
      <c r="VQ27" s="76"/>
      <c r="VR27" s="76"/>
      <c r="VS27" s="75"/>
      <c r="VT27" s="76"/>
      <c r="VU27" s="75"/>
      <c r="VV27" s="97">
        <f t="shared" si="46"/>
        <v>0</v>
      </c>
    </row>
    <row r="28" spans="2:594" outlineLevel="1">
      <c r="B28" s="89"/>
      <c r="C28" s="89">
        <f>IF(ISERROR(I28+1)=TRUE,I28,IF(I28="","",MAX(C$15:C27)+1))</f>
        <v>11</v>
      </c>
      <c r="D28" s="89">
        <f t="shared" si="0"/>
        <v>1</v>
      </c>
      <c r="E28" s="3"/>
      <c r="G28" s="196"/>
      <c r="I28" s="216">
        <f t="shared" si="47"/>
        <v>11</v>
      </c>
      <c r="J28" s="94" t="s">
        <v>702</v>
      </c>
      <c r="K28" s="93"/>
      <c r="L28" s="93"/>
      <c r="M28" s="93"/>
      <c r="N28" s="93"/>
      <c r="O28" s="92"/>
      <c r="P28" s="91" t="s">
        <v>673</v>
      </c>
      <c r="Q28" s="297"/>
      <c r="R28" s="129" t="s">
        <v>172</v>
      </c>
      <c r="S28" s="298"/>
      <c r="U28" s="196"/>
      <c r="V28" s="42"/>
      <c r="W28" s="78"/>
      <c r="Y28" s="77"/>
      <c r="Z28" s="76"/>
      <c r="AA28" s="79"/>
      <c r="AB28" s="76"/>
      <c r="AC28" s="79"/>
      <c r="AD28" s="76"/>
      <c r="AE28" s="76"/>
      <c r="AF28" s="76"/>
      <c r="AG28" s="76"/>
      <c r="AH28" s="76"/>
      <c r="AI28" s="76"/>
      <c r="AJ28" s="76"/>
      <c r="AK28" s="75"/>
      <c r="AL28" s="75"/>
      <c r="AM28" s="75"/>
      <c r="AN28" s="75"/>
      <c r="AO28" s="75"/>
      <c r="AP28" s="75"/>
      <c r="AQ28" s="75"/>
      <c r="AR28" s="97">
        <f t="shared" si="24"/>
        <v>0</v>
      </c>
      <c r="AT28" s="196"/>
      <c r="AV28" s="78"/>
      <c r="AX28" s="77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5"/>
      <c r="BK28" s="75"/>
      <c r="BL28" s="75"/>
      <c r="BM28" s="75"/>
      <c r="BN28" s="75"/>
      <c r="BO28" s="75"/>
      <c r="BP28" s="75"/>
      <c r="BQ28" s="97">
        <f t="shared" si="25"/>
        <v>0</v>
      </c>
      <c r="BS28" s="196"/>
      <c r="BU28" s="78"/>
      <c r="BW28" s="77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5"/>
      <c r="CJ28" s="75"/>
      <c r="CK28" s="75"/>
      <c r="CL28" s="75"/>
      <c r="CM28" s="75"/>
      <c r="CN28" s="75"/>
      <c r="CO28" s="75"/>
      <c r="CP28" s="97">
        <f t="shared" si="26"/>
        <v>0</v>
      </c>
      <c r="CR28" s="196"/>
      <c r="CT28" s="78"/>
      <c r="CV28" s="77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5"/>
      <c r="DI28" s="75"/>
      <c r="DJ28" s="75"/>
      <c r="DK28" s="75"/>
      <c r="DL28" s="75"/>
      <c r="DM28" s="75"/>
      <c r="DN28" s="75"/>
      <c r="DO28" s="97">
        <f t="shared" si="27"/>
        <v>0</v>
      </c>
      <c r="DQ28" s="196"/>
      <c r="DS28" s="78"/>
      <c r="DU28" s="77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5"/>
      <c r="EH28" s="75"/>
      <c r="EI28" s="75"/>
      <c r="EJ28" s="75"/>
      <c r="EK28" s="75"/>
      <c r="EL28" s="75"/>
      <c r="EM28" s="75"/>
      <c r="EN28" s="97">
        <f t="shared" si="28"/>
        <v>0</v>
      </c>
      <c r="EP28" s="196"/>
      <c r="ER28" s="78"/>
      <c r="ET28" s="77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5"/>
      <c r="FI28" s="75"/>
      <c r="FJ28" s="75"/>
      <c r="FK28" s="75"/>
      <c r="FL28" s="75"/>
      <c r="FM28" s="97">
        <f t="shared" si="29"/>
        <v>0</v>
      </c>
      <c r="FO28" s="196"/>
      <c r="FQ28" s="78"/>
      <c r="FS28" s="77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5"/>
      <c r="GH28" s="75"/>
      <c r="GI28" s="75"/>
      <c r="GJ28" s="75"/>
      <c r="GK28" s="75"/>
      <c r="GL28" s="97">
        <f t="shared" si="30"/>
        <v>0</v>
      </c>
      <c r="GN28" s="196"/>
      <c r="GP28" s="78"/>
      <c r="GR28" s="77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5"/>
      <c r="HG28" s="75"/>
      <c r="HH28" s="75"/>
      <c r="HI28" s="75"/>
      <c r="HJ28" s="75"/>
      <c r="HK28" s="97">
        <f t="shared" si="31"/>
        <v>0</v>
      </c>
      <c r="HM28" s="196"/>
      <c r="HO28" s="78"/>
      <c r="HQ28" s="77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5"/>
      <c r="IF28" s="75"/>
      <c r="IG28" s="75"/>
      <c r="IH28" s="75"/>
      <c r="II28" s="75"/>
      <c r="IJ28" s="97">
        <f t="shared" si="32"/>
        <v>0</v>
      </c>
      <c r="IL28" s="196"/>
      <c r="IN28" s="78"/>
      <c r="IP28" s="77"/>
      <c r="IQ28" s="76"/>
      <c r="IR28" s="76"/>
      <c r="IS28" s="76"/>
      <c r="IT28" s="76"/>
      <c r="IU28" s="76"/>
      <c r="IV28" s="76"/>
      <c r="IW28" s="76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97">
        <f t="shared" si="33"/>
        <v>0</v>
      </c>
      <c r="JK28" s="196"/>
      <c r="JM28" s="78"/>
      <c r="JO28" s="77"/>
      <c r="JP28" s="76"/>
      <c r="JQ28" s="76"/>
      <c r="JR28" s="76"/>
      <c r="JS28" s="76"/>
      <c r="JT28" s="76"/>
      <c r="JU28" s="76"/>
      <c r="JV28" s="76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97">
        <f t="shared" si="34"/>
        <v>0</v>
      </c>
      <c r="KJ28" s="196"/>
      <c r="KL28" s="78"/>
      <c r="KN28" s="77"/>
      <c r="KO28" s="76"/>
      <c r="KP28" s="76"/>
      <c r="KQ28" s="76"/>
      <c r="KR28" s="76"/>
      <c r="KS28" s="76"/>
      <c r="KT28" s="76"/>
      <c r="KU28" s="76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97">
        <f t="shared" si="35"/>
        <v>0</v>
      </c>
      <c r="LI28" s="196"/>
      <c r="LK28" s="78"/>
      <c r="LM28" s="77"/>
      <c r="LN28" s="76"/>
      <c r="LO28" s="76"/>
      <c r="LP28" s="76"/>
      <c r="LQ28" s="76"/>
      <c r="LR28" s="76"/>
      <c r="LS28" s="76"/>
      <c r="LT28" s="76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97">
        <f t="shared" si="36"/>
        <v>0</v>
      </c>
      <c r="MH28" s="196"/>
      <c r="MJ28" s="78"/>
      <c r="ML28" s="77"/>
      <c r="MM28" s="76"/>
      <c r="MN28" s="76"/>
      <c r="MO28" s="76"/>
      <c r="MP28" s="76"/>
      <c r="MQ28" s="76"/>
      <c r="MR28" s="76"/>
      <c r="MS28" s="76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97">
        <f t="shared" si="37"/>
        <v>0</v>
      </c>
      <c r="NG28" s="196"/>
      <c r="NI28" s="78"/>
      <c r="NK28" s="77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5"/>
      <c r="OB28" s="76"/>
      <c r="OC28" s="75"/>
      <c r="OD28" s="97">
        <f t="shared" si="38"/>
        <v>0</v>
      </c>
      <c r="OF28" s="196"/>
      <c r="OH28" s="78"/>
      <c r="OJ28" s="77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5"/>
      <c r="PA28" s="76"/>
      <c r="PB28" s="75"/>
      <c r="PC28" s="97">
        <f t="shared" si="39"/>
        <v>0</v>
      </c>
      <c r="PE28" s="196"/>
      <c r="PG28" s="78"/>
      <c r="PI28" s="77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5"/>
      <c r="PZ28" s="76"/>
      <c r="QA28" s="75"/>
      <c r="QB28" s="97">
        <f t="shared" si="40"/>
        <v>0</v>
      </c>
      <c r="QD28" s="196"/>
      <c r="QF28" s="78"/>
      <c r="QH28" s="77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5"/>
      <c r="QY28" s="76"/>
      <c r="QZ28" s="75"/>
      <c r="RA28" s="97">
        <f t="shared" si="41"/>
        <v>0</v>
      </c>
      <c r="RC28" s="196"/>
      <c r="RE28" s="78"/>
      <c r="RG28" s="77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5"/>
      <c r="RX28" s="76"/>
      <c r="RY28" s="75"/>
      <c r="RZ28" s="97">
        <f t="shared" si="42"/>
        <v>0</v>
      </c>
      <c r="SB28" s="196"/>
      <c r="SD28" s="78"/>
      <c r="SF28" s="77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5"/>
      <c r="SW28" s="76"/>
      <c r="SX28" s="75"/>
      <c r="SY28" s="97">
        <f t="shared" si="43"/>
        <v>0</v>
      </c>
      <c r="TA28" s="196"/>
      <c r="TC28" s="78"/>
      <c r="TE28" s="77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5"/>
      <c r="TV28" s="76"/>
      <c r="TW28" s="75"/>
      <c r="TX28" s="97">
        <f t="shared" si="44"/>
        <v>0</v>
      </c>
      <c r="TZ28" s="196"/>
      <c r="UB28" s="78"/>
      <c r="UD28" s="77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5"/>
      <c r="UU28" s="76"/>
      <c r="UV28" s="75"/>
      <c r="UW28" s="97">
        <f t="shared" si="45"/>
        <v>0</v>
      </c>
      <c r="UY28" s="196"/>
      <c r="VA28" s="78"/>
      <c r="VC28" s="77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5"/>
      <c r="VT28" s="76"/>
      <c r="VU28" s="75"/>
      <c r="VV28" s="97">
        <f t="shared" si="46"/>
        <v>0</v>
      </c>
    </row>
    <row r="29" spans="2:594" outlineLevel="1">
      <c r="B29" s="89"/>
      <c r="C29" s="89">
        <f>IF(ISERROR(I29+1)=TRUE,I29,IF(I29="","",MAX(C$15:C28)+1))</f>
        <v>12</v>
      </c>
      <c r="D29" s="89">
        <f t="shared" si="0"/>
        <v>1</v>
      </c>
      <c r="E29" s="3"/>
      <c r="G29" s="196"/>
      <c r="I29" s="216">
        <f t="shared" si="47"/>
        <v>12</v>
      </c>
      <c r="J29" s="94" t="s">
        <v>701</v>
      </c>
      <c r="K29" s="93"/>
      <c r="L29" s="93"/>
      <c r="M29" s="93"/>
      <c r="N29" s="93"/>
      <c r="O29" s="92"/>
      <c r="P29" s="91" t="s">
        <v>673</v>
      </c>
      <c r="Q29" s="297"/>
      <c r="R29" s="129" t="s">
        <v>172</v>
      </c>
      <c r="S29" s="298"/>
      <c r="U29" s="196"/>
      <c r="V29" s="42"/>
      <c r="W29" s="78"/>
      <c r="Y29" s="77"/>
      <c r="Z29" s="76"/>
      <c r="AA29" s="79"/>
      <c r="AB29" s="76"/>
      <c r="AC29" s="79"/>
      <c r="AD29" s="76"/>
      <c r="AE29" s="76"/>
      <c r="AF29" s="76"/>
      <c r="AG29" s="76"/>
      <c r="AH29" s="76"/>
      <c r="AI29" s="76"/>
      <c r="AJ29" s="76"/>
      <c r="AK29" s="75"/>
      <c r="AL29" s="75"/>
      <c r="AM29" s="75"/>
      <c r="AN29" s="75"/>
      <c r="AO29" s="75"/>
      <c r="AP29" s="75"/>
      <c r="AQ29" s="75"/>
      <c r="AR29" s="97">
        <f t="shared" si="24"/>
        <v>0</v>
      </c>
      <c r="AT29" s="196"/>
      <c r="AV29" s="78"/>
      <c r="AX29" s="77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5"/>
      <c r="BK29" s="75"/>
      <c r="BL29" s="75"/>
      <c r="BM29" s="75"/>
      <c r="BN29" s="75"/>
      <c r="BO29" s="75"/>
      <c r="BP29" s="75"/>
      <c r="BQ29" s="97">
        <f t="shared" si="25"/>
        <v>0</v>
      </c>
      <c r="BS29" s="196"/>
      <c r="BU29" s="78"/>
      <c r="BW29" s="77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5"/>
      <c r="CJ29" s="75"/>
      <c r="CK29" s="75"/>
      <c r="CL29" s="75"/>
      <c r="CM29" s="75"/>
      <c r="CN29" s="75"/>
      <c r="CO29" s="75"/>
      <c r="CP29" s="97">
        <f t="shared" si="26"/>
        <v>0</v>
      </c>
      <c r="CR29" s="196"/>
      <c r="CT29" s="78"/>
      <c r="CV29" s="77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5"/>
      <c r="DI29" s="75"/>
      <c r="DJ29" s="75"/>
      <c r="DK29" s="75"/>
      <c r="DL29" s="75"/>
      <c r="DM29" s="75"/>
      <c r="DN29" s="75"/>
      <c r="DO29" s="97">
        <f t="shared" si="27"/>
        <v>0</v>
      </c>
      <c r="DQ29" s="196"/>
      <c r="DS29" s="78"/>
      <c r="DU29" s="77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5"/>
      <c r="EH29" s="75"/>
      <c r="EI29" s="75"/>
      <c r="EJ29" s="75"/>
      <c r="EK29" s="75"/>
      <c r="EL29" s="75"/>
      <c r="EM29" s="75"/>
      <c r="EN29" s="97">
        <f t="shared" si="28"/>
        <v>0</v>
      </c>
      <c r="EP29" s="196"/>
      <c r="ER29" s="78"/>
      <c r="ET29" s="77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5"/>
      <c r="FI29" s="75"/>
      <c r="FJ29" s="75"/>
      <c r="FK29" s="75"/>
      <c r="FL29" s="75"/>
      <c r="FM29" s="97">
        <f t="shared" si="29"/>
        <v>0</v>
      </c>
      <c r="FO29" s="196"/>
      <c r="FQ29" s="78"/>
      <c r="FS29" s="77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5"/>
      <c r="GH29" s="75"/>
      <c r="GI29" s="75"/>
      <c r="GJ29" s="75"/>
      <c r="GK29" s="75"/>
      <c r="GL29" s="97">
        <f t="shared" si="30"/>
        <v>0</v>
      </c>
      <c r="GN29" s="196"/>
      <c r="GP29" s="78"/>
      <c r="GR29" s="77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5"/>
      <c r="HG29" s="75"/>
      <c r="HH29" s="75"/>
      <c r="HI29" s="75"/>
      <c r="HJ29" s="75"/>
      <c r="HK29" s="97">
        <f t="shared" si="31"/>
        <v>0</v>
      </c>
      <c r="HM29" s="196"/>
      <c r="HO29" s="78"/>
      <c r="HQ29" s="77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5"/>
      <c r="IF29" s="75"/>
      <c r="IG29" s="75"/>
      <c r="IH29" s="75"/>
      <c r="II29" s="75"/>
      <c r="IJ29" s="97">
        <f t="shared" si="32"/>
        <v>0</v>
      </c>
      <c r="IL29" s="196"/>
      <c r="IN29" s="78"/>
      <c r="IP29" s="77"/>
      <c r="IQ29" s="76"/>
      <c r="IR29" s="76"/>
      <c r="IS29" s="76"/>
      <c r="IT29" s="76"/>
      <c r="IU29" s="76"/>
      <c r="IV29" s="76"/>
      <c r="IW29" s="76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97">
        <f t="shared" si="33"/>
        <v>0</v>
      </c>
      <c r="JK29" s="196"/>
      <c r="JM29" s="78"/>
      <c r="JO29" s="77"/>
      <c r="JP29" s="76"/>
      <c r="JQ29" s="76"/>
      <c r="JR29" s="76"/>
      <c r="JS29" s="76"/>
      <c r="JT29" s="76"/>
      <c r="JU29" s="76"/>
      <c r="JV29" s="76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97">
        <f t="shared" si="34"/>
        <v>0</v>
      </c>
      <c r="KJ29" s="196"/>
      <c r="KL29" s="78"/>
      <c r="KN29" s="77"/>
      <c r="KO29" s="76"/>
      <c r="KP29" s="76"/>
      <c r="KQ29" s="76"/>
      <c r="KR29" s="76"/>
      <c r="KS29" s="76"/>
      <c r="KT29" s="76"/>
      <c r="KU29" s="76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97">
        <f t="shared" si="35"/>
        <v>0</v>
      </c>
      <c r="LI29" s="196"/>
      <c r="LK29" s="78"/>
      <c r="LM29" s="77"/>
      <c r="LN29" s="76"/>
      <c r="LO29" s="76"/>
      <c r="LP29" s="76"/>
      <c r="LQ29" s="76"/>
      <c r="LR29" s="76"/>
      <c r="LS29" s="76"/>
      <c r="LT29" s="76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97">
        <f t="shared" si="36"/>
        <v>0</v>
      </c>
      <c r="MH29" s="196"/>
      <c r="MJ29" s="78"/>
      <c r="ML29" s="77"/>
      <c r="MM29" s="76"/>
      <c r="MN29" s="76"/>
      <c r="MO29" s="76"/>
      <c r="MP29" s="76"/>
      <c r="MQ29" s="76"/>
      <c r="MR29" s="76"/>
      <c r="MS29" s="76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97">
        <f t="shared" si="37"/>
        <v>0</v>
      </c>
      <c r="NG29" s="196"/>
      <c r="NI29" s="78"/>
      <c r="NK29" s="77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5"/>
      <c r="OB29" s="76"/>
      <c r="OC29" s="75"/>
      <c r="OD29" s="97">
        <f t="shared" si="38"/>
        <v>0</v>
      </c>
      <c r="OF29" s="196"/>
      <c r="OH29" s="78"/>
      <c r="OJ29" s="77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5"/>
      <c r="PA29" s="76"/>
      <c r="PB29" s="75"/>
      <c r="PC29" s="97">
        <f t="shared" si="39"/>
        <v>0</v>
      </c>
      <c r="PE29" s="196"/>
      <c r="PG29" s="78"/>
      <c r="PI29" s="77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5"/>
      <c r="PZ29" s="76"/>
      <c r="QA29" s="75"/>
      <c r="QB29" s="97">
        <f t="shared" si="40"/>
        <v>0</v>
      </c>
      <c r="QD29" s="196"/>
      <c r="QF29" s="78"/>
      <c r="QH29" s="77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5"/>
      <c r="QY29" s="76"/>
      <c r="QZ29" s="75"/>
      <c r="RA29" s="97">
        <f t="shared" si="41"/>
        <v>0</v>
      </c>
      <c r="RC29" s="196"/>
      <c r="RE29" s="78"/>
      <c r="RG29" s="77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5"/>
      <c r="RX29" s="76"/>
      <c r="RY29" s="75"/>
      <c r="RZ29" s="97">
        <f t="shared" si="42"/>
        <v>0</v>
      </c>
      <c r="SB29" s="196"/>
      <c r="SD29" s="78"/>
      <c r="SF29" s="77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5"/>
      <c r="SW29" s="76"/>
      <c r="SX29" s="75"/>
      <c r="SY29" s="97">
        <f t="shared" si="43"/>
        <v>0</v>
      </c>
      <c r="TA29" s="196"/>
      <c r="TC29" s="78"/>
      <c r="TE29" s="77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5"/>
      <c r="TV29" s="76"/>
      <c r="TW29" s="75"/>
      <c r="TX29" s="97">
        <f t="shared" si="44"/>
        <v>0</v>
      </c>
      <c r="TZ29" s="196"/>
      <c r="UB29" s="78"/>
      <c r="UD29" s="77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5"/>
      <c r="UU29" s="76"/>
      <c r="UV29" s="75"/>
      <c r="UW29" s="97">
        <f t="shared" si="45"/>
        <v>0</v>
      </c>
      <c r="UY29" s="196"/>
      <c r="VA29" s="78"/>
      <c r="VC29" s="77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5"/>
      <c r="VT29" s="76"/>
      <c r="VU29" s="75"/>
      <c r="VV29" s="97">
        <f t="shared" si="46"/>
        <v>0</v>
      </c>
    </row>
    <row r="30" spans="2:594" outlineLevel="1">
      <c r="B30" s="89"/>
      <c r="C30" s="89">
        <f>IF(ISERROR(I30+1)=TRUE,I30,IF(I30="","",MAX(C$15:C29)+1))</f>
        <v>13</v>
      </c>
      <c r="D30" s="89">
        <f t="shared" si="0"/>
        <v>1</v>
      </c>
      <c r="E30" s="3"/>
      <c r="G30" s="196"/>
      <c r="I30" s="216">
        <f t="shared" si="47"/>
        <v>13</v>
      </c>
      <c r="J30" s="94" t="s">
        <v>700</v>
      </c>
      <c r="K30" s="93"/>
      <c r="L30" s="93"/>
      <c r="M30" s="93"/>
      <c r="N30" s="93"/>
      <c r="O30" s="92"/>
      <c r="P30" s="91" t="s">
        <v>673</v>
      </c>
      <c r="Q30" s="297"/>
      <c r="R30" s="129" t="s">
        <v>172</v>
      </c>
      <c r="S30" s="298"/>
      <c r="U30" s="196"/>
      <c r="V30" s="42"/>
      <c r="W30" s="78"/>
      <c r="Y30" s="77"/>
      <c r="Z30" s="76"/>
      <c r="AA30" s="79"/>
      <c r="AB30" s="76"/>
      <c r="AC30" s="79"/>
      <c r="AD30" s="76"/>
      <c r="AE30" s="76"/>
      <c r="AF30" s="76"/>
      <c r="AG30" s="76"/>
      <c r="AH30" s="163">
        <f>+AH9</f>
        <v>223</v>
      </c>
      <c r="AI30" s="76"/>
      <c r="AJ30" s="76"/>
      <c r="AK30" s="75"/>
      <c r="AL30" s="75"/>
      <c r="AM30" s="75"/>
      <c r="AN30" s="75"/>
      <c r="AO30" s="75"/>
      <c r="AP30" s="75"/>
      <c r="AQ30" s="75"/>
      <c r="AR30" s="97">
        <f t="shared" si="24"/>
        <v>0</v>
      </c>
      <c r="AT30" s="196"/>
      <c r="AV30" s="78"/>
      <c r="AX30" s="77"/>
      <c r="AY30" s="76"/>
      <c r="AZ30" s="76"/>
      <c r="BA30" s="76"/>
      <c r="BB30" s="76"/>
      <c r="BC30" s="76"/>
      <c r="BD30" s="76"/>
      <c r="BE30" s="76"/>
      <c r="BF30" s="76"/>
      <c r="BG30" s="163">
        <f>+BG9</f>
        <v>238</v>
      </c>
      <c r="BH30" s="76"/>
      <c r="BI30" s="76"/>
      <c r="BJ30" s="75"/>
      <c r="BK30" s="75"/>
      <c r="BL30" s="75"/>
      <c r="BM30" s="75"/>
      <c r="BN30" s="75"/>
      <c r="BO30" s="75"/>
      <c r="BP30" s="75"/>
      <c r="BQ30" s="97">
        <f t="shared" si="25"/>
        <v>0</v>
      </c>
      <c r="BS30" s="196"/>
      <c r="BU30" s="78"/>
      <c r="BW30" s="77"/>
      <c r="BX30" s="76"/>
      <c r="BY30" s="76"/>
      <c r="BZ30" s="76"/>
      <c r="CA30" s="76"/>
      <c r="CB30" s="76"/>
      <c r="CC30" s="76"/>
      <c r="CD30" s="76"/>
      <c r="CE30" s="76"/>
      <c r="CF30" s="117">
        <f>+CF9</f>
        <v>914</v>
      </c>
      <c r="CG30" s="76"/>
      <c r="CH30" s="76"/>
      <c r="CI30" s="75"/>
      <c r="CJ30" s="75"/>
      <c r="CK30" s="75"/>
      <c r="CL30" s="75"/>
      <c r="CM30" s="75"/>
      <c r="CN30" s="75"/>
      <c r="CO30" s="75"/>
      <c r="CP30" s="97">
        <f t="shared" si="26"/>
        <v>0</v>
      </c>
      <c r="CR30" s="196"/>
      <c r="CT30" s="78"/>
      <c r="CV30" s="77"/>
      <c r="CW30" s="76"/>
      <c r="CX30" s="76"/>
      <c r="CY30" s="76"/>
      <c r="CZ30" s="76"/>
      <c r="DA30" s="76"/>
      <c r="DB30" s="76"/>
      <c r="DC30" s="76"/>
      <c r="DD30" s="76"/>
      <c r="DE30" s="117">
        <f>+DE9</f>
        <v>857</v>
      </c>
      <c r="DF30" s="76"/>
      <c r="DG30" s="76"/>
      <c r="DH30" s="75"/>
      <c r="DI30" s="75"/>
      <c r="DJ30" s="75"/>
      <c r="DK30" s="75"/>
      <c r="DL30" s="75"/>
      <c r="DM30" s="75"/>
      <c r="DN30" s="75"/>
      <c r="DO30" s="97">
        <f t="shared" si="27"/>
        <v>0</v>
      </c>
      <c r="DQ30" s="196"/>
      <c r="DS30" s="78"/>
      <c r="DU30" s="77"/>
      <c r="DV30" s="76"/>
      <c r="DW30" s="76"/>
      <c r="DX30" s="76"/>
      <c r="DY30" s="76"/>
      <c r="DZ30" s="76"/>
      <c r="EA30" s="76"/>
      <c r="EB30" s="76"/>
      <c r="EC30" s="76"/>
      <c r="ED30" s="117">
        <f>+ED9</f>
        <v>704</v>
      </c>
      <c r="EE30" s="76"/>
      <c r="EF30" s="76"/>
      <c r="EG30" s="75"/>
      <c r="EH30" s="75"/>
      <c r="EI30" s="75"/>
      <c r="EJ30" s="75"/>
      <c r="EK30" s="75"/>
      <c r="EL30" s="75"/>
      <c r="EM30" s="75"/>
      <c r="EN30" s="97">
        <f t="shared" si="28"/>
        <v>0</v>
      </c>
      <c r="EP30" s="196"/>
      <c r="ER30" s="78"/>
      <c r="ET30" s="77"/>
      <c r="EU30" s="76"/>
      <c r="EV30" s="76"/>
      <c r="EW30" s="76"/>
      <c r="EX30" s="76"/>
      <c r="EY30" s="76"/>
      <c r="EZ30" s="76"/>
      <c r="FA30" s="76"/>
      <c r="FB30" s="76"/>
      <c r="FC30" s="117"/>
      <c r="FD30" s="76"/>
      <c r="FE30" s="117">
        <f>+FE9</f>
        <v>344</v>
      </c>
      <c r="FF30" s="76"/>
      <c r="FG30" s="76"/>
      <c r="FH30" s="75"/>
      <c r="FI30" s="75"/>
      <c r="FJ30" s="75"/>
      <c r="FK30" s="75"/>
      <c r="FL30" s="75"/>
      <c r="FM30" s="97">
        <f t="shared" si="29"/>
        <v>0</v>
      </c>
      <c r="FO30" s="196"/>
      <c r="FQ30" s="78"/>
      <c r="FS30" s="77"/>
      <c r="FT30" s="76"/>
      <c r="FU30" s="76"/>
      <c r="FV30" s="76"/>
      <c r="FW30" s="76"/>
      <c r="FX30" s="76"/>
      <c r="FY30" s="76"/>
      <c r="FZ30" s="76"/>
      <c r="GA30" s="76"/>
      <c r="GB30" s="117"/>
      <c r="GC30" s="76"/>
      <c r="GD30" s="117">
        <f>+GD9</f>
        <v>252</v>
      </c>
      <c r="GE30" s="76"/>
      <c r="GF30" s="76"/>
      <c r="GG30" s="75"/>
      <c r="GH30" s="75"/>
      <c r="GI30" s="75"/>
      <c r="GJ30" s="75"/>
      <c r="GK30" s="75"/>
      <c r="GL30" s="97">
        <f t="shared" si="30"/>
        <v>0</v>
      </c>
      <c r="GN30" s="196"/>
      <c r="GP30" s="78"/>
      <c r="GR30" s="77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>
        <v>252</v>
      </c>
      <c r="HD30" s="76"/>
      <c r="HE30" s="76"/>
      <c r="HF30" s="75"/>
      <c r="HG30" s="75"/>
      <c r="HH30" s="75"/>
      <c r="HI30" s="75"/>
      <c r="HJ30" s="75"/>
      <c r="HK30" s="97">
        <f t="shared" si="31"/>
        <v>0</v>
      </c>
      <c r="HM30" s="196"/>
      <c r="HO30" s="78"/>
      <c r="HQ30" s="77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>
        <v>252</v>
      </c>
      <c r="IC30" s="76"/>
      <c r="ID30" s="76"/>
      <c r="IE30" s="75"/>
      <c r="IF30" s="75"/>
      <c r="IG30" s="75"/>
      <c r="IH30" s="75"/>
      <c r="II30" s="75"/>
      <c r="IJ30" s="97">
        <f t="shared" si="32"/>
        <v>0</v>
      </c>
      <c r="IL30" s="196"/>
      <c r="IN30" s="78"/>
      <c r="IP30" s="77"/>
      <c r="IQ30" s="76"/>
      <c r="IR30" s="76"/>
      <c r="IS30" s="76"/>
      <c r="IT30" s="76"/>
      <c r="IU30" s="76"/>
      <c r="IV30" s="76"/>
      <c r="IW30" s="76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97">
        <f t="shared" si="33"/>
        <v>0</v>
      </c>
      <c r="JK30" s="196"/>
      <c r="JM30" s="78"/>
      <c r="JO30" s="77"/>
      <c r="JP30" s="76"/>
      <c r="JQ30" s="76"/>
      <c r="JR30" s="76"/>
      <c r="JS30" s="76"/>
      <c r="JT30" s="76"/>
      <c r="JU30" s="76"/>
      <c r="JV30" s="76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97">
        <f t="shared" si="34"/>
        <v>0</v>
      </c>
      <c r="KJ30" s="196"/>
      <c r="KL30" s="78"/>
      <c r="KN30" s="77"/>
      <c r="KO30" s="76"/>
      <c r="KP30" s="76"/>
      <c r="KQ30" s="76"/>
      <c r="KR30" s="76"/>
      <c r="KS30" s="76"/>
      <c r="KT30" s="76"/>
      <c r="KU30" s="76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97">
        <f t="shared" si="35"/>
        <v>0</v>
      </c>
      <c r="LI30" s="196"/>
      <c r="LK30" s="78"/>
      <c r="LM30" s="77"/>
      <c r="LN30" s="76"/>
      <c r="LO30" s="76"/>
      <c r="LP30" s="76"/>
      <c r="LQ30" s="76"/>
      <c r="LR30" s="76"/>
      <c r="LS30" s="76"/>
      <c r="LT30" s="76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97">
        <f t="shared" si="36"/>
        <v>0</v>
      </c>
      <c r="MH30" s="196"/>
      <c r="MJ30" s="78"/>
      <c r="ML30" s="77"/>
      <c r="MM30" s="76"/>
      <c r="MN30" s="76"/>
      <c r="MO30" s="76"/>
      <c r="MP30" s="76"/>
      <c r="MQ30" s="76"/>
      <c r="MR30" s="76"/>
      <c r="MS30" s="76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97">
        <f t="shared" si="37"/>
        <v>0</v>
      </c>
      <c r="NG30" s="196"/>
      <c r="NI30" s="78"/>
      <c r="NK30" s="77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117">
        <f>+NX9</f>
        <v>200</v>
      </c>
      <c r="NY30" s="76"/>
      <c r="NZ30" s="76"/>
      <c r="OA30" s="75"/>
      <c r="OB30" s="76"/>
      <c r="OC30" s="75"/>
      <c r="OD30" s="97">
        <f t="shared" si="38"/>
        <v>0</v>
      </c>
      <c r="OF30" s="196"/>
      <c r="OH30" s="78"/>
      <c r="OJ30" s="77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117">
        <f>+OW9</f>
        <v>200</v>
      </c>
      <c r="OX30" s="76"/>
      <c r="OY30" s="76"/>
      <c r="OZ30" s="75"/>
      <c r="PA30" s="76"/>
      <c r="PB30" s="75"/>
      <c r="PC30" s="97">
        <f t="shared" si="39"/>
        <v>0</v>
      </c>
      <c r="PE30" s="196"/>
      <c r="PG30" s="78"/>
      <c r="PI30" s="77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117">
        <f>+PV9</f>
        <v>200</v>
      </c>
      <c r="PW30" s="76"/>
      <c r="PX30" s="76"/>
      <c r="PY30" s="75"/>
      <c r="PZ30" s="76"/>
      <c r="QA30" s="75"/>
      <c r="QB30" s="97">
        <f t="shared" si="40"/>
        <v>0</v>
      </c>
      <c r="QD30" s="196"/>
      <c r="QF30" s="78"/>
      <c r="QH30" s="77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117">
        <f>+QU9</f>
        <v>200</v>
      </c>
      <c r="QV30" s="76"/>
      <c r="QW30" s="76"/>
      <c r="QX30" s="75"/>
      <c r="QY30" s="76"/>
      <c r="QZ30" s="75"/>
      <c r="RA30" s="97">
        <f t="shared" si="41"/>
        <v>0</v>
      </c>
      <c r="RC30" s="196"/>
      <c r="RE30" s="78"/>
      <c r="RG30" s="77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117">
        <f>+RT9</f>
        <v>200</v>
      </c>
      <c r="RU30" s="76"/>
      <c r="RV30" s="76"/>
      <c r="RW30" s="75"/>
      <c r="RX30" s="76"/>
      <c r="RY30" s="75"/>
      <c r="RZ30" s="97">
        <f t="shared" si="42"/>
        <v>0</v>
      </c>
      <c r="SB30" s="196"/>
      <c r="SD30" s="78"/>
      <c r="SF30" s="77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117">
        <f>+SS9</f>
        <v>200</v>
      </c>
      <c r="ST30" s="76"/>
      <c r="SU30" s="76"/>
      <c r="SV30" s="75"/>
      <c r="SW30" s="76"/>
      <c r="SX30" s="75"/>
      <c r="SY30" s="97">
        <f t="shared" si="43"/>
        <v>0</v>
      </c>
      <c r="TA30" s="196"/>
      <c r="TC30" s="78"/>
      <c r="TE30" s="77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117">
        <f>+TR9</f>
        <v>200</v>
      </c>
      <c r="TS30" s="76"/>
      <c r="TT30" s="76"/>
      <c r="TU30" s="75"/>
      <c r="TV30" s="76"/>
      <c r="TW30" s="75"/>
      <c r="TX30" s="97">
        <f t="shared" si="44"/>
        <v>0</v>
      </c>
      <c r="TZ30" s="196"/>
      <c r="UB30" s="78"/>
      <c r="UD30" s="77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117">
        <f>+UQ9</f>
        <v>200</v>
      </c>
      <c r="UR30" s="76"/>
      <c r="US30" s="76"/>
      <c r="UT30" s="75"/>
      <c r="UU30" s="76"/>
      <c r="UV30" s="75"/>
      <c r="UW30" s="97">
        <f t="shared" si="45"/>
        <v>0</v>
      </c>
      <c r="UY30" s="196"/>
      <c r="VA30" s="78"/>
      <c r="VC30" s="77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117">
        <f>+VP9</f>
        <v>200</v>
      </c>
      <c r="VQ30" s="76"/>
      <c r="VR30" s="76"/>
      <c r="VS30" s="75"/>
      <c r="VT30" s="76"/>
      <c r="VU30" s="75"/>
      <c r="VV30" s="97">
        <f t="shared" si="46"/>
        <v>0</v>
      </c>
    </row>
    <row r="31" spans="2:594" outlineLevel="1">
      <c r="B31" s="89"/>
      <c r="C31" s="89">
        <f>IF(ISERROR(I31+1)=TRUE,I31,IF(I31="","",MAX(C$15:C30)+1))</f>
        <v>14</v>
      </c>
      <c r="D31" s="89">
        <f t="shared" si="0"/>
        <v>1</v>
      </c>
      <c r="E31" s="3"/>
      <c r="G31" s="196"/>
      <c r="I31" s="216">
        <f t="shared" si="47"/>
        <v>14</v>
      </c>
      <c r="J31" s="94" t="s">
        <v>699</v>
      </c>
      <c r="K31" s="93"/>
      <c r="L31" s="93"/>
      <c r="M31" s="93"/>
      <c r="N31" s="93"/>
      <c r="O31" s="92"/>
      <c r="P31" s="91" t="s">
        <v>673</v>
      </c>
      <c r="Q31" s="297"/>
      <c r="R31" s="129" t="s">
        <v>172</v>
      </c>
      <c r="S31" s="298"/>
      <c r="U31" s="196"/>
      <c r="V31" s="42"/>
      <c r="W31" s="78"/>
      <c r="Y31" s="77"/>
      <c r="Z31" s="76"/>
      <c r="AA31" s="79"/>
      <c r="AB31" s="76"/>
      <c r="AC31" s="79"/>
      <c r="AD31" s="76"/>
      <c r="AE31" s="76"/>
      <c r="AF31" s="76"/>
      <c r="AG31" s="76"/>
      <c r="AH31" s="76"/>
      <c r="AI31" s="76"/>
      <c r="AJ31" s="76"/>
      <c r="AK31" s="75"/>
      <c r="AL31" s="75"/>
      <c r="AM31" s="75"/>
      <c r="AN31" s="75"/>
      <c r="AO31" s="75"/>
      <c r="AP31" s="75"/>
      <c r="AQ31" s="75"/>
      <c r="AR31" s="97">
        <f t="shared" si="24"/>
        <v>0</v>
      </c>
      <c r="AT31" s="196"/>
      <c r="AV31" s="78"/>
      <c r="AX31" s="77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5"/>
      <c r="BK31" s="75"/>
      <c r="BL31" s="75"/>
      <c r="BM31" s="75"/>
      <c r="BN31" s="75"/>
      <c r="BO31" s="75"/>
      <c r="BP31" s="75"/>
      <c r="BQ31" s="97">
        <f t="shared" si="25"/>
        <v>0</v>
      </c>
      <c r="BS31" s="196"/>
      <c r="BU31" s="78"/>
      <c r="BW31" s="77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5"/>
      <c r="CJ31" s="75"/>
      <c r="CK31" s="75"/>
      <c r="CL31" s="75"/>
      <c r="CM31" s="75"/>
      <c r="CN31" s="75"/>
      <c r="CO31" s="75"/>
      <c r="CP31" s="97">
        <f t="shared" si="26"/>
        <v>0</v>
      </c>
      <c r="CR31" s="196"/>
      <c r="CT31" s="78"/>
      <c r="CV31" s="77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5"/>
      <c r="DI31" s="75"/>
      <c r="DJ31" s="75"/>
      <c r="DK31" s="75"/>
      <c r="DL31" s="75"/>
      <c r="DM31" s="75"/>
      <c r="DN31" s="75"/>
      <c r="DO31" s="97">
        <f t="shared" si="27"/>
        <v>0</v>
      </c>
      <c r="DQ31" s="196"/>
      <c r="DS31" s="78"/>
      <c r="DU31" s="77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5"/>
      <c r="EH31" s="75"/>
      <c r="EI31" s="75"/>
      <c r="EJ31" s="75"/>
      <c r="EK31" s="75"/>
      <c r="EL31" s="75"/>
      <c r="EM31" s="75"/>
      <c r="EN31" s="97">
        <f t="shared" si="28"/>
        <v>0</v>
      </c>
      <c r="EP31" s="196"/>
      <c r="ER31" s="78"/>
      <c r="ET31" s="77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5"/>
      <c r="FI31" s="75"/>
      <c r="FJ31" s="75"/>
      <c r="FK31" s="75"/>
      <c r="FL31" s="75"/>
      <c r="FM31" s="97">
        <f t="shared" si="29"/>
        <v>0</v>
      </c>
      <c r="FO31" s="196"/>
      <c r="FQ31" s="78"/>
      <c r="FS31" s="77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5"/>
      <c r="GH31" s="75"/>
      <c r="GI31" s="75"/>
      <c r="GJ31" s="75"/>
      <c r="GK31" s="75"/>
      <c r="GL31" s="97">
        <f t="shared" si="30"/>
        <v>0</v>
      </c>
      <c r="GN31" s="196"/>
      <c r="GP31" s="78"/>
      <c r="GR31" s="77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5"/>
      <c r="HG31" s="75"/>
      <c r="HH31" s="75"/>
      <c r="HI31" s="75"/>
      <c r="HJ31" s="75"/>
      <c r="HK31" s="97">
        <f t="shared" si="31"/>
        <v>0</v>
      </c>
      <c r="HM31" s="196"/>
      <c r="HO31" s="78"/>
      <c r="HQ31" s="77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5"/>
      <c r="IF31" s="75"/>
      <c r="IG31" s="75"/>
      <c r="IH31" s="75"/>
      <c r="II31" s="75"/>
      <c r="IJ31" s="97">
        <f t="shared" si="32"/>
        <v>0</v>
      </c>
      <c r="IL31" s="196"/>
      <c r="IN31" s="78"/>
      <c r="IP31" s="77"/>
      <c r="IQ31" s="76"/>
      <c r="IR31" s="76"/>
      <c r="IS31" s="76"/>
      <c r="IT31" s="76"/>
      <c r="IU31" s="76"/>
      <c r="IV31" s="76"/>
      <c r="IW31" s="76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97">
        <f t="shared" si="33"/>
        <v>0</v>
      </c>
      <c r="JK31" s="196"/>
      <c r="JM31" s="78"/>
      <c r="JO31" s="77"/>
      <c r="JP31" s="76"/>
      <c r="JQ31" s="76"/>
      <c r="JR31" s="76"/>
      <c r="JS31" s="76"/>
      <c r="JT31" s="76"/>
      <c r="JU31" s="76"/>
      <c r="JV31" s="76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97">
        <f t="shared" si="34"/>
        <v>0</v>
      </c>
      <c r="KJ31" s="196"/>
      <c r="KL31" s="78"/>
      <c r="KN31" s="77"/>
      <c r="KO31" s="76"/>
      <c r="KP31" s="76"/>
      <c r="KQ31" s="76"/>
      <c r="KR31" s="76"/>
      <c r="KS31" s="76"/>
      <c r="KT31" s="76"/>
      <c r="KU31" s="76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97">
        <f t="shared" si="35"/>
        <v>0</v>
      </c>
      <c r="LI31" s="196"/>
      <c r="LK31" s="78"/>
      <c r="LM31" s="77"/>
      <c r="LN31" s="76"/>
      <c r="LO31" s="76"/>
      <c r="LP31" s="76"/>
      <c r="LQ31" s="76"/>
      <c r="LR31" s="76"/>
      <c r="LS31" s="76"/>
      <c r="LT31" s="76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97">
        <f t="shared" si="36"/>
        <v>0</v>
      </c>
      <c r="MH31" s="196"/>
      <c r="MJ31" s="78"/>
      <c r="ML31" s="77"/>
      <c r="MM31" s="76"/>
      <c r="MN31" s="76"/>
      <c r="MO31" s="76"/>
      <c r="MP31" s="76"/>
      <c r="MQ31" s="76"/>
      <c r="MR31" s="76"/>
      <c r="MS31" s="76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97">
        <f t="shared" si="37"/>
        <v>0</v>
      </c>
      <c r="NG31" s="196"/>
      <c r="NI31" s="78"/>
      <c r="NK31" s="77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5"/>
      <c r="OB31" s="76"/>
      <c r="OC31" s="75"/>
      <c r="OD31" s="97">
        <f t="shared" si="38"/>
        <v>0</v>
      </c>
      <c r="OF31" s="196"/>
      <c r="OH31" s="78"/>
      <c r="OJ31" s="77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5"/>
      <c r="PA31" s="76"/>
      <c r="PB31" s="75"/>
      <c r="PC31" s="97">
        <f t="shared" si="39"/>
        <v>0</v>
      </c>
      <c r="PE31" s="196"/>
      <c r="PG31" s="78"/>
      <c r="PI31" s="77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5"/>
      <c r="PZ31" s="76"/>
      <c r="QA31" s="75"/>
      <c r="QB31" s="97">
        <f t="shared" si="40"/>
        <v>0</v>
      </c>
      <c r="QD31" s="196"/>
      <c r="QF31" s="78"/>
      <c r="QH31" s="77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5"/>
      <c r="QY31" s="76"/>
      <c r="QZ31" s="75"/>
      <c r="RA31" s="97">
        <f t="shared" si="41"/>
        <v>0</v>
      </c>
      <c r="RC31" s="196"/>
      <c r="RE31" s="78"/>
      <c r="RG31" s="77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5"/>
      <c r="RX31" s="76"/>
      <c r="RY31" s="75"/>
      <c r="RZ31" s="97">
        <f t="shared" si="42"/>
        <v>0</v>
      </c>
      <c r="SB31" s="196"/>
      <c r="SD31" s="78"/>
      <c r="SF31" s="77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5"/>
      <c r="SW31" s="76"/>
      <c r="SX31" s="75"/>
      <c r="SY31" s="97">
        <f t="shared" si="43"/>
        <v>0</v>
      </c>
      <c r="TA31" s="196"/>
      <c r="TC31" s="78"/>
      <c r="TE31" s="77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5"/>
      <c r="TV31" s="76"/>
      <c r="TW31" s="75"/>
      <c r="TX31" s="97">
        <f t="shared" si="44"/>
        <v>0</v>
      </c>
      <c r="TZ31" s="196"/>
      <c r="UB31" s="78"/>
      <c r="UD31" s="77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5"/>
      <c r="UU31" s="76"/>
      <c r="UV31" s="75"/>
      <c r="UW31" s="97">
        <f t="shared" si="45"/>
        <v>0</v>
      </c>
      <c r="UY31" s="196"/>
      <c r="VA31" s="78"/>
      <c r="VC31" s="77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5"/>
      <c r="VT31" s="76"/>
      <c r="VU31" s="75"/>
      <c r="VV31" s="97">
        <f t="shared" si="46"/>
        <v>0</v>
      </c>
    </row>
    <row r="32" spans="2:594" outlineLevel="1">
      <c r="B32" s="89"/>
      <c r="C32" s="89">
        <f>IF(ISERROR(I32+1)=TRUE,I32,IF(I32="","",MAX(C$15:C31)+1))</f>
        <v>15</v>
      </c>
      <c r="D32" s="89">
        <f t="shared" si="0"/>
        <v>1</v>
      </c>
      <c r="E32" s="3"/>
      <c r="G32" s="196"/>
      <c r="I32" s="216">
        <f t="shared" si="47"/>
        <v>15</v>
      </c>
      <c r="J32" s="94" t="s">
        <v>698</v>
      </c>
      <c r="K32" s="93"/>
      <c r="L32" s="93"/>
      <c r="M32" s="93"/>
      <c r="N32" s="93"/>
      <c r="O32" s="92"/>
      <c r="P32" s="91" t="s">
        <v>673</v>
      </c>
      <c r="Q32" s="297"/>
      <c r="R32" s="129" t="s">
        <v>172</v>
      </c>
      <c r="S32" s="298"/>
      <c r="U32" s="196"/>
      <c r="V32" s="42"/>
      <c r="W32" s="78"/>
      <c r="Y32" s="77"/>
      <c r="Z32" s="76"/>
      <c r="AA32" s="79"/>
      <c r="AB32" s="76"/>
      <c r="AC32" s="79"/>
      <c r="AD32" s="76"/>
      <c r="AE32" s="76"/>
      <c r="AF32" s="76"/>
      <c r="AG32" s="76"/>
      <c r="AH32" s="76"/>
      <c r="AI32" s="76"/>
      <c r="AJ32" s="76"/>
      <c r="AK32" s="75"/>
      <c r="AL32" s="75"/>
      <c r="AM32" s="75"/>
      <c r="AN32" s="75"/>
      <c r="AO32" s="75"/>
      <c r="AP32" s="75"/>
      <c r="AQ32" s="75"/>
      <c r="AR32" s="97">
        <f t="shared" si="24"/>
        <v>0</v>
      </c>
      <c r="AT32" s="196"/>
      <c r="AV32" s="78"/>
      <c r="AX32" s="77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5"/>
      <c r="BK32" s="75"/>
      <c r="BL32" s="75"/>
      <c r="BM32" s="75"/>
      <c r="BN32" s="75"/>
      <c r="BO32" s="75"/>
      <c r="BP32" s="75"/>
      <c r="BQ32" s="97">
        <f t="shared" si="25"/>
        <v>0</v>
      </c>
      <c r="BS32" s="196"/>
      <c r="BU32" s="78"/>
      <c r="BW32" s="77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5"/>
      <c r="CJ32" s="75"/>
      <c r="CK32" s="75"/>
      <c r="CL32" s="75"/>
      <c r="CM32" s="75"/>
      <c r="CN32" s="75"/>
      <c r="CO32" s="75"/>
      <c r="CP32" s="97">
        <f t="shared" si="26"/>
        <v>0</v>
      </c>
      <c r="CR32" s="196"/>
      <c r="CT32" s="78"/>
      <c r="CV32" s="77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5"/>
      <c r="DI32" s="75"/>
      <c r="DJ32" s="75"/>
      <c r="DK32" s="75"/>
      <c r="DL32" s="75"/>
      <c r="DM32" s="75"/>
      <c r="DN32" s="75"/>
      <c r="DO32" s="97">
        <f t="shared" si="27"/>
        <v>0</v>
      </c>
      <c r="DQ32" s="196"/>
      <c r="DS32" s="78"/>
      <c r="DU32" s="77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5"/>
      <c r="EH32" s="75"/>
      <c r="EI32" s="75"/>
      <c r="EJ32" s="75"/>
      <c r="EK32" s="75"/>
      <c r="EL32" s="75"/>
      <c r="EM32" s="75"/>
      <c r="EN32" s="97">
        <f t="shared" si="28"/>
        <v>0</v>
      </c>
      <c r="EP32" s="196"/>
      <c r="ER32" s="78"/>
      <c r="ET32" s="77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5"/>
      <c r="FI32" s="75"/>
      <c r="FJ32" s="75"/>
      <c r="FK32" s="75"/>
      <c r="FL32" s="75"/>
      <c r="FM32" s="97">
        <f t="shared" si="29"/>
        <v>0</v>
      </c>
      <c r="FO32" s="196"/>
      <c r="FQ32" s="78"/>
      <c r="FS32" s="77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5"/>
      <c r="GH32" s="75"/>
      <c r="GI32" s="75"/>
      <c r="GJ32" s="75"/>
      <c r="GK32" s="75"/>
      <c r="GL32" s="97">
        <f t="shared" si="30"/>
        <v>0</v>
      </c>
      <c r="GN32" s="196"/>
      <c r="GP32" s="78"/>
      <c r="GR32" s="77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5"/>
      <c r="HG32" s="75"/>
      <c r="HH32" s="75"/>
      <c r="HI32" s="75"/>
      <c r="HJ32" s="75"/>
      <c r="HK32" s="97">
        <f t="shared" si="31"/>
        <v>0</v>
      </c>
      <c r="HM32" s="196"/>
      <c r="HO32" s="78"/>
      <c r="HQ32" s="77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5"/>
      <c r="IF32" s="75"/>
      <c r="IG32" s="75"/>
      <c r="IH32" s="75"/>
      <c r="II32" s="75"/>
      <c r="IJ32" s="97">
        <f t="shared" si="32"/>
        <v>0</v>
      </c>
      <c r="IL32" s="196"/>
      <c r="IN32" s="78"/>
      <c r="IP32" s="77"/>
      <c r="IQ32" s="76"/>
      <c r="IR32" s="76"/>
      <c r="IS32" s="76"/>
      <c r="IT32" s="76"/>
      <c r="IU32" s="76"/>
      <c r="IV32" s="76"/>
      <c r="IW32" s="76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97">
        <f t="shared" si="33"/>
        <v>0</v>
      </c>
      <c r="JK32" s="196"/>
      <c r="JM32" s="78"/>
      <c r="JO32" s="77"/>
      <c r="JP32" s="76"/>
      <c r="JQ32" s="76"/>
      <c r="JR32" s="76"/>
      <c r="JS32" s="76"/>
      <c r="JT32" s="76"/>
      <c r="JU32" s="76"/>
      <c r="JV32" s="76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97">
        <f t="shared" si="34"/>
        <v>0</v>
      </c>
      <c r="KJ32" s="196"/>
      <c r="KL32" s="78"/>
      <c r="KN32" s="77"/>
      <c r="KO32" s="76"/>
      <c r="KP32" s="76"/>
      <c r="KQ32" s="76"/>
      <c r="KR32" s="76"/>
      <c r="KS32" s="76"/>
      <c r="KT32" s="76"/>
      <c r="KU32" s="76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97">
        <f t="shared" si="35"/>
        <v>0</v>
      </c>
      <c r="LI32" s="196"/>
      <c r="LK32" s="78"/>
      <c r="LM32" s="77"/>
      <c r="LN32" s="76"/>
      <c r="LO32" s="76"/>
      <c r="LP32" s="76"/>
      <c r="LQ32" s="76"/>
      <c r="LR32" s="76"/>
      <c r="LS32" s="76"/>
      <c r="LT32" s="76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97">
        <f t="shared" si="36"/>
        <v>0</v>
      </c>
      <c r="MH32" s="196"/>
      <c r="MJ32" s="78"/>
      <c r="ML32" s="77"/>
      <c r="MM32" s="76"/>
      <c r="MN32" s="76"/>
      <c r="MO32" s="76"/>
      <c r="MP32" s="76"/>
      <c r="MQ32" s="76"/>
      <c r="MR32" s="76"/>
      <c r="MS32" s="76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97">
        <f t="shared" si="37"/>
        <v>0</v>
      </c>
      <c r="NG32" s="196"/>
      <c r="NI32" s="78"/>
      <c r="NK32" s="77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5"/>
      <c r="OB32" s="76"/>
      <c r="OC32" s="75"/>
      <c r="OD32" s="97">
        <f t="shared" si="38"/>
        <v>0</v>
      </c>
      <c r="OF32" s="196"/>
      <c r="OH32" s="78"/>
      <c r="OJ32" s="77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5"/>
      <c r="PA32" s="76"/>
      <c r="PB32" s="75"/>
      <c r="PC32" s="97">
        <f t="shared" si="39"/>
        <v>0</v>
      </c>
      <c r="PE32" s="196"/>
      <c r="PG32" s="78"/>
      <c r="PI32" s="77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5"/>
      <c r="PZ32" s="76"/>
      <c r="QA32" s="75"/>
      <c r="QB32" s="97">
        <f t="shared" si="40"/>
        <v>0</v>
      </c>
      <c r="QD32" s="196"/>
      <c r="QF32" s="78"/>
      <c r="QH32" s="77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5"/>
      <c r="QY32" s="76"/>
      <c r="QZ32" s="75"/>
      <c r="RA32" s="97">
        <f t="shared" si="41"/>
        <v>0</v>
      </c>
      <c r="RC32" s="196"/>
      <c r="RE32" s="78"/>
      <c r="RG32" s="77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5"/>
      <c r="RX32" s="76"/>
      <c r="RY32" s="75"/>
      <c r="RZ32" s="97">
        <f t="shared" si="42"/>
        <v>0</v>
      </c>
      <c r="SB32" s="196"/>
      <c r="SD32" s="78"/>
      <c r="SF32" s="77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5"/>
      <c r="SW32" s="76"/>
      <c r="SX32" s="75"/>
      <c r="SY32" s="97">
        <f t="shared" si="43"/>
        <v>0</v>
      </c>
      <c r="TA32" s="196"/>
      <c r="TC32" s="78"/>
      <c r="TE32" s="77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5"/>
      <c r="TV32" s="76"/>
      <c r="TW32" s="75"/>
      <c r="TX32" s="97">
        <f t="shared" si="44"/>
        <v>0</v>
      </c>
      <c r="TZ32" s="196"/>
      <c r="UB32" s="78"/>
      <c r="UD32" s="77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5"/>
      <c r="UU32" s="76"/>
      <c r="UV32" s="75"/>
      <c r="UW32" s="97">
        <f t="shared" si="45"/>
        <v>0</v>
      </c>
      <c r="UY32" s="196"/>
      <c r="VA32" s="78"/>
      <c r="VC32" s="77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5"/>
      <c r="VT32" s="76"/>
      <c r="VU32" s="75"/>
      <c r="VV32" s="97">
        <f t="shared" si="46"/>
        <v>0</v>
      </c>
    </row>
    <row r="33" spans="2:594" outlineLevel="1">
      <c r="B33" s="89"/>
      <c r="C33" s="89">
        <f>IF(ISERROR(I33+1)=TRUE,I33,IF(I33="","",MAX(C$15:C32)+1))</f>
        <v>16</v>
      </c>
      <c r="D33" s="89">
        <f t="shared" si="0"/>
        <v>1</v>
      </c>
      <c r="E33" s="3"/>
      <c r="G33" s="196"/>
      <c r="I33" s="216">
        <f t="shared" si="47"/>
        <v>16</v>
      </c>
      <c r="J33" s="94" t="s">
        <v>697</v>
      </c>
      <c r="K33" s="93"/>
      <c r="L33" s="93"/>
      <c r="M33" s="93"/>
      <c r="N33" s="93"/>
      <c r="O33" s="92"/>
      <c r="P33" s="91"/>
      <c r="Q33" s="311"/>
      <c r="R33" s="129"/>
      <c r="S33" s="310"/>
      <c r="U33" s="196"/>
      <c r="V33" s="42"/>
      <c r="W33" s="78"/>
      <c r="Y33" s="77"/>
      <c r="Z33" s="76"/>
      <c r="AA33" s="79"/>
      <c r="AB33" s="76"/>
      <c r="AC33" s="79"/>
      <c r="AD33" s="76"/>
      <c r="AE33" s="76"/>
      <c r="AF33" s="76"/>
      <c r="AG33" s="76"/>
      <c r="AH33" s="76"/>
      <c r="AI33" s="76"/>
      <c r="AJ33" s="76"/>
      <c r="AK33" s="75"/>
      <c r="AL33" s="75"/>
      <c r="AM33" s="75"/>
      <c r="AN33" s="75"/>
      <c r="AO33" s="75"/>
      <c r="AP33" s="75"/>
      <c r="AQ33" s="75"/>
      <c r="AR33" s="97">
        <f t="shared" si="24"/>
        <v>0</v>
      </c>
      <c r="AT33" s="196"/>
      <c r="AV33" s="78"/>
      <c r="AX33" s="77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5"/>
      <c r="BK33" s="75"/>
      <c r="BL33" s="75"/>
      <c r="BM33" s="75"/>
      <c r="BN33" s="75"/>
      <c r="BO33" s="75"/>
      <c r="BP33" s="75"/>
      <c r="BQ33" s="97">
        <f t="shared" si="25"/>
        <v>0</v>
      </c>
      <c r="BS33" s="196"/>
      <c r="BU33" s="78"/>
      <c r="BW33" s="77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5"/>
      <c r="CJ33" s="75"/>
      <c r="CK33" s="75"/>
      <c r="CL33" s="75"/>
      <c r="CM33" s="75"/>
      <c r="CN33" s="75"/>
      <c r="CO33" s="75"/>
      <c r="CP33" s="97">
        <f t="shared" si="26"/>
        <v>0</v>
      </c>
      <c r="CR33" s="196"/>
      <c r="CT33" s="78"/>
      <c r="CV33" s="77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5"/>
      <c r="DI33" s="75"/>
      <c r="DJ33" s="75"/>
      <c r="DK33" s="75"/>
      <c r="DL33" s="75"/>
      <c r="DM33" s="75"/>
      <c r="DN33" s="75"/>
      <c r="DO33" s="97">
        <f t="shared" si="27"/>
        <v>0</v>
      </c>
      <c r="DQ33" s="196"/>
      <c r="DS33" s="78"/>
      <c r="DU33" s="77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5"/>
      <c r="EH33" s="75"/>
      <c r="EI33" s="75"/>
      <c r="EJ33" s="75"/>
      <c r="EK33" s="75"/>
      <c r="EL33" s="75"/>
      <c r="EM33" s="75"/>
      <c r="EN33" s="97">
        <f t="shared" si="28"/>
        <v>0</v>
      </c>
      <c r="EP33" s="196"/>
      <c r="ER33" s="78"/>
      <c r="ET33" s="77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5"/>
      <c r="FI33" s="75"/>
      <c r="FJ33" s="75"/>
      <c r="FK33" s="75"/>
      <c r="FL33" s="75"/>
      <c r="FM33" s="97">
        <f t="shared" si="29"/>
        <v>0</v>
      </c>
      <c r="FO33" s="196"/>
      <c r="FQ33" s="78"/>
      <c r="FS33" s="77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5"/>
      <c r="GH33" s="75"/>
      <c r="GI33" s="75"/>
      <c r="GJ33" s="75"/>
      <c r="GK33" s="75"/>
      <c r="GL33" s="97">
        <f t="shared" si="30"/>
        <v>0</v>
      </c>
      <c r="GN33" s="196"/>
      <c r="GP33" s="78"/>
      <c r="GR33" s="77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5"/>
      <c r="HG33" s="75"/>
      <c r="HH33" s="75"/>
      <c r="HI33" s="75"/>
      <c r="HJ33" s="75"/>
      <c r="HK33" s="97">
        <f t="shared" si="31"/>
        <v>0</v>
      </c>
      <c r="HM33" s="196"/>
      <c r="HO33" s="78"/>
      <c r="HQ33" s="77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5"/>
      <c r="IF33" s="75"/>
      <c r="IG33" s="75"/>
      <c r="IH33" s="75"/>
      <c r="II33" s="75"/>
      <c r="IJ33" s="97">
        <f t="shared" si="32"/>
        <v>0</v>
      </c>
      <c r="IL33" s="196"/>
      <c r="IN33" s="78"/>
      <c r="IP33" s="77"/>
      <c r="IQ33" s="76"/>
      <c r="IR33" s="76"/>
      <c r="IS33" s="76"/>
      <c r="IT33" s="76"/>
      <c r="IU33" s="76"/>
      <c r="IV33" s="76"/>
      <c r="IW33" s="76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97">
        <f t="shared" si="33"/>
        <v>0</v>
      </c>
      <c r="JK33" s="196"/>
      <c r="JM33" s="78"/>
      <c r="JO33" s="77"/>
      <c r="JP33" s="76"/>
      <c r="JQ33" s="76"/>
      <c r="JR33" s="76"/>
      <c r="JS33" s="76"/>
      <c r="JT33" s="76"/>
      <c r="JU33" s="76"/>
      <c r="JV33" s="76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97">
        <f t="shared" si="34"/>
        <v>0</v>
      </c>
      <c r="KJ33" s="196"/>
      <c r="KL33" s="78"/>
      <c r="KN33" s="77"/>
      <c r="KO33" s="76"/>
      <c r="KP33" s="76"/>
      <c r="KQ33" s="76"/>
      <c r="KR33" s="76"/>
      <c r="KS33" s="76"/>
      <c r="KT33" s="76"/>
      <c r="KU33" s="76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97">
        <f t="shared" si="35"/>
        <v>0</v>
      </c>
      <c r="LI33" s="196"/>
      <c r="LK33" s="78"/>
      <c r="LM33" s="77"/>
      <c r="LN33" s="76"/>
      <c r="LO33" s="76"/>
      <c r="LP33" s="76"/>
      <c r="LQ33" s="76"/>
      <c r="LR33" s="76"/>
      <c r="LS33" s="76"/>
      <c r="LT33" s="76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97">
        <f t="shared" si="36"/>
        <v>0</v>
      </c>
      <c r="MH33" s="196"/>
      <c r="MJ33" s="78"/>
      <c r="ML33" s="77"/>
      <c r="MM33" s="76"/>
      <c r="MN33" s="76"/>
      <c r="MO33" s="76"/>
      <c r="MP33" s="76"/>
      <c r="MQ33" s="76"/>
      <c r="MR33" s="76"/>
      <c r="MS33" s="76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97">
        <f t="shared" si="37"/>
        <v>0</v>
      </c>
      <c r="NG33" s="196"/>
      <c r="NI33" s="78"/>
      <c r="NK33" s="77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117">
        <f>+NZ9</f>
        <v>223</v>
      </c>
      <c r="OA33" s="75"/>
      <c r="OB33" s="76"/>
      <c r="OC33" s="75"/>
      <c r="OD33" s="97">
        <f t="shared" si="38"/>
        <v>0</v>
      </c>
      <c r="OF33" s="196"/>
      <c r="OH33" s="78"/>
      <c r="OJ33" s="77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117">
        <f>+OY9</f>
        <v>238</v>
      </c>
      <c r="OZ33" s="75"/>
      <c r="PA33" s="76"/>
      <c r="PB33" s="75"/>
      <c r="PC33" s="97">
        <f t="shared" si="39"/>
        <v>0</v>
      </c>
      <c r="PE33" s="196"/>
      <c r="PG33" s="78"/>
      <c r="PI33" s="77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117">
        <f>+PX9</f>
        <v>914</v>
      </c>
      <c r="PY33" s="75"/>
      <c r="PZ33" s="76"/>
      <c r="QA33" s="75"/>
      <c r="QB33" s="97">
        <f t="shared" si="40"/>
        <v>0</v>
      </c>
      <c r="QD33" s="196"/>
      <c r="QF33" s="78"/>
      <c r="QH33" s="77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117">
        <f>+QW9</f>
        <v>857</v>
      </c>
      <c r="QX33" s="75"/>
      <c r="QY33" s="76"/>
      <c r="QZ33" s="75"/>
      <c r="RA33" s="97">
        <f t="shared" si="41"/>
        <v>0</v>
      </c>
      <c r="RC33" s="196"/>
      <c r="RE33" s="78"/>
      <c r="RG33" s="77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117">
        <f>+RV9</f>
        <v>704</v>
      </c>
      <c r="RW33" s="75"/>
      <c r="RX33" s="76"/>
      <c r="RY33" s="75"/>
      <c r="RZ33" s="97">
        <f t="shared" si="42"/>
        <v>0</v>
      </c>
      <c r="SB33" s="196"/>
      <c r="SD33" s="78"/>
      <c r="SF33" s="77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117">
        <f>+SU9</f>
        <v>344</v>
      </c>
      <c r="SV33" s="75"/>
      <c r="SW33" s="76"/>
      <c r="SX33" s="75"/>
      <c r="SY33" s="97">
        <f t="shared" si="43"/>
        <v>0</v>
      </c>
      <c r="TA33" s="196"/>
      <c r="TC33" s="78"/>
      <c r="TE33" s="77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117">
        <f>+TT9</f>
        <v>252</v>
      </c>
      <c r="TU33" s="75"/>
      <c r="TV33" s="76"/>
      <c r="TW33" s="75"/>
      <c r="TX33" s="97">
        <f t="shared" si="44"/>
        <v>0</v>
      </c>
      <c r="TZ33" s="196"/>
      <c r="UB33" s="78"/>
      <c r="UD33" s="77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117">
        <f>+US9</f>
        <v>272</v>
      </c>
      <c r="UT33" s="75"/>
      <c r="UU33" s="76"/>
      <c r="UV33" s="75"/>
      <c r="UW33" s="97">
        <f t="shared" si="45"/>
        <v>0</v>
      </c>
      <c r="UY33" s="196"/>
      <c r="VA33" s="78"/>
      <c r="VC33" s="77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117">
        <f>+VR9</f>
        <v>283</v>
      </c>
      <c r="VS33" s="75"/>
      <c r="VT33" s="76"/>
      <c r="VU33" s="75"/>
      <c r="VV33" s="97">
        <f t="shared" si="46"/>
        <v>0</v>
      </c>
    </row>
    <row r="34" spans="2:594" ht="30" outlineLevel="1">
      <c r="B34" s="89"/>
      <c r="C34" s="89">
        <f>IF(ISERROR(I34+1)=TRUE,I34,IF(I34="","",MAX(C$15:C33)+1))</f>
        <v>17</v>
      </c>
      <c r="D34" s="89">
        <f t="shared" si="0"/>
        <v>1</v>
      </c>
      <c r="E34" s="3"/>
      <c r="G34" s="196"/>
      <c r="I34" s="216">
        <f t="shared" si="47"/>
        <v>17</v>
      </c>
      <c r="J34" s="94" t="s">
        <v>696</v>
      </c>
      <c r="K34" s="93"/>
      <c r="L34" s="93"/>
      <c r="M34" s="93"/>
      <c r="N34" s="93"/>
      <c r="O34" s="92"/>
      <c r="P34" s="91" t="s">
        <v>673</v>
      </c>
      <c r="Q34" s="297"/>
      <c r="R34" s="129" t="s">
        <v>172</v>
      </c>
      <c r="S34" s="298"/>
      <c r="U34" s="196"/>
      <c r="V34" s="42"/>
      <c r="W34" s="78"/>
      <c r="Y34" s="77"/>
      <c r="Z34" s="76"/>
      <c r="AA34" s="79"/>
      <c r="AB34" s="76"/>
      <c r="AC34" s="79"/>
      <c r="AD34" s="76"/>
      <c r="AE34" s="76"/>
      <c r="AF34" s="76"/>
      <c r="AG34" s="76"/>
      <c r="AH34" s="76"/>
      <c r="AI34" s="76"/>
      <c r="AJ34" s="76"/>
      <c r="AK34" s="75"/>
      <c r="AL34" s="75"/>
      <c r="AM34" s="75"/>
      <c r="AN34" s="75"/>
      <c r="AO34" s="75"/>
      <c r="AP34" s="75"/>
      <c r="AQ34" s="75"/>
      <c r="AR34" s="97">
        <f t="shared" si="24"/>
        <v>0</v>
      </c>
      <c r="AT34" s="196"/>
      <c r="AV34" s="78"/>
      <c r="AX34" s="77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5"/>
      <c r="BK34" s="75"/>
      <c r="BL34" s="75"/>
      <c r="BM34" s="75"/>
      <c r="BN34" s="75"/>
      <c r="BO34" s="75"/>
      <c r="BP34" s="75"/>
      <c r="BQ34" s="97">
        <f t="shared" si="25"/>
        <v>0</v>
      </c>
      <c r="BS34" s="196"/>
      <c r="BU34" s="78"/>
      <c r="BW34" s="77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5"/>
      <c r="CJ34" s="75"/>
      <c r="CK34" s="75"/>
      <c r="CL34" s="75"/>
      <c r="CM34" s="75"/>
      <c r="CN34" s="75"/>
      <c r="CO34" s="75"/>
      <c r="CP34" s="97">
        <f t="shared" si="26"/>
        <v>0</v>
      </c>
      <c r="CR34" s="196"/>
      <c r="CT34" s="78"/>
      <c r="CV34" s="77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5"/>
      <c r="DI34" s="75"/>
      <c r="DJ34" s="75"/>
      <c r="DK34" s="75"/>
      <c r="DL34" s="75"/>
      <c r="DM34" s="75"/>
      <c r="DN34" s="75"/>
      <c r="DO34" s="97">
        <f t="shared" si="27"/>
        <v>0</v>
      </c>
      <c r="DQ34" s="196"/>
      <c r="DS34" s="78"/>
      <c r="DU34" s="77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5"/>
      <c r="EH34" s="75"/>
      <c r="EI34" s="75"/>
      <c r="EJ34" s="75"/>
      <c r="EK34" s="75"/>
      <c r="EL34" s="75"/>
      <c r="EM34" s="75"/>
      <c r="EN34" s="97">
        <f t="shared" si="28"/>
        <v>0</v>
      </c>
      <c r="EP34" s="196"/>
      <c r="ER34" s="78"/>
      <c r="ET34" s="77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5"/>
      <c r="FI34" s="75"/>
      <c r="FJ34" s="75"/>
      <c r="FK34" s="75"/>
      <c r="FL34" s="75"/>
      <c r="FM34" s="97">
        <f t="shared" si="29"/>
        <v>0</v>
      </c>
      <c r="FO34" s="196"/>
      <c r="FQ34" s="78"/>
      <c r="FS34" s="77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5"/>
      <c r="GH34" s="75"/>
      <c r="GI34" s="75"/>
      <c r="GJ34" s="75"/>
      <c r="GK34" s="75"/>
      <c r="GL34" s="97">
        <f t="shared" si="30"/>
        <v>0</v>
      </c>
      <c r="GN34" s="196"/>
      <c r="GP34" s="78"/>
      <c r="GR34" s="77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5"/>
      <c r="HG34" s="75"/>
      <c r="HH34" s="75"/>
      <c r="HI34" s="75"/>
      <c r="HJ34" s="75"/>
      <c r="HK34" s="97">
        <f t="shared" si="31"/>
        <v>0</v>
      </c>
      <c r="HM34" s="196"/>
      <c r="HO34" s="78"/>
      <c r="HQ34" s="77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5"/>
      <c r="IF34" s="75"/>
      <c r="IG34" s="75"/>
      <c r="IH34" s="75"/>
      <c r="II34" s="75"/>
      <c r="IJ34" s="97">
        <f t="shared" si="32"/>
        <v>0</v>
      </c>
      <c r="IL34" s="196"/>
      <c r="IN34" s="78"/>
      <c r="IP34" s="77"/>
      <c r="IQ34" s="76"/>
      <c r="IR34" s="76"/>
      <c r="IS34" s="76"/>
      <c r="IT34" s="76"/>
      <c r="IU34" s="76"/>
      <c r="IV34" s="76"/>
      <c r="IW34" s="76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97">
        <f t="shared" si="33"/>
        <v>0</v>
      </c>
      <c r="JK34" s="196"/>
      <c r="JM34" s="78"/>
      <c r="JO34" s="77"/>
      <c r="JP34" s="76"/>
      <c r="JQ34" s="76"/>
      <c r="JR34" s="76"/>
      <c r="JS34" s="76"/>
      <c r="JT34" s="76"/>
      <c r="JU34" s="76"/>
      <c r="JV34" s="76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97">
        <f t="shared" si="34"/>
        <v>0</v>
      </c>
      <c r="KJ34" s="196"/>
      <c r="KL34" s="78"/>
      <c r="KN34" s="77"/>
      <c r="KO34" s="76"/>
      <c r="KP34" s="76"/>
      <c r="KQ34" s="76"/>
      <c r="KR34" s="76"/>
      <c r="KS34" s="76"/>
      <c r="KT34" s="76"/>
      <c r="KU34" s="76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97">
        <f t="shared" si="35"/>
        <v>0</v>
      </c>
      <c r="LI34" s="196"/>
      <c r="LK34" s="78"/>
      <c r="LM34" s="77"/>
      <c r="LN34" s="76"/>
      <c r="LO34" s="76"/>
      <c r="LP34" s="76"/>
      <c r="LQ34" s="76"/>
      <c r="LR34" s="76"/>
      <c r="LS34" s="76"/>
      <c r="LT34" s="76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97">
        <f t="shared" si="36"/>
        <v>0</v>
      </c>
      <c r="MH34" s="196"/>
      <c r="MJ34" s="78"/>
      <c r="ML34" s="77"/>
      <c r="MM34" s="76"/>
      <c r="MN34" s="76"/>
      <c r="MO34" s="76"/>
      <c r="MP34" s="76"/>
      <c r="MQ34" s="76"/>
      <c r="MR34" s="76"/>
      <c r="MS34" s="76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97">
        <f t="shared" si="37"/>
        <v>0</v>
      </c>
      <c r="NG34" s="196"/>
      <c r="NI34" s="78"/>
      <c r="NK34" s="77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5"/>
      <c r="OB34" s="76"/>
      <c r="OC34" s="75"/>
      <c r="OD34" s="97">
        <f t="shared" si="38"/>
        <v>0</v>
      </c>
      <c r="OF34" s="196"/>
      <c r="OH34" s="78"/>
      <c r="OJ34" s="77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5"/>
      <c r="PA34" s="76"/>
      <c r="PB34" s="75"/>
      <c r="PC34" s="97">
        <f t="shared" si="39"/>
        <v>0</v>
      </c>
      <c r="PE34" s="196"/>
      <c r="PG34" s="78"/>
      <c r="PI34" s="77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5"/>
      <c r="PZ34" s="76"/>
      <c r="QA34" s="75"/>
      <c r="QB34" s="97">
        <f t="shared" si="40"/>
        <v>0</v>
      </c>
      <c r="QD34" s="196"/>
      <c r="QF34" s="78"/>
      <c r="QH34" s="77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5"/>
      <c r="QY34" s="76"/>
      <c r="QZ34" s="75"/>
      <c r="RA34" s="97">
        <f t="shared" si="41"/>
        <v>0</v>
      </c>
      <c r="RC34" s="196"/>
      <c r="RE34" s="78"/>
      <c r="RG34" s="77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5"/>
      <c r="RX34" s="76"/>
      <c r="RY34" s="75"/>
      <c r="RZ34" s="97">
        <f t="shared" si="42"/>
        <v>0</v>
      </c>
      <c r="SB34" s="196"/>
      <c r="SD34" s="78"/>
      <c r="SF34" s="77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5"/>
      <c r="SW34" s="76"/>
      <c r="SX34" s="75"/>
      <c r="SY34" s="97">
        <f t="shared" si="43"/>
        <v>0</v>
      </c>
      <c r="TA34" s="196"/>
      <c r="TC34" s="78"/>
      <c r="TE34" s="77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5"/>
      <c r="TV34" s="76"/>
      <c r="TW34" s="75"/>
      <c r="TX34" s="97">
        <f t="shared" si="44"/>
        <v>0</v>
      </c>
      <c r="TZ34" s="196"/>
      <c r="UB34" s="78"/>
      <c r="UD34" s="77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5"/>
      <c r="UU34" s="76"/>
      <c r="UV34" s="75"/>
      <c r="UW34" s="97">
        <f t="shared" si="45"/>
        <v>0</v>
      </c>
      <c r="UY34" s="196"/>
      <c r="VA34" s="78"/>
      <c r="VC34" s="77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5"/>
      <c r="VT34" s="76"/>
      <c r="VU34" s="75"/>
      <c r="VV34" s="97">
        <f t="shared" si="46"/>
        <v>0</v>
      </c>
    </row>
    <row r="35" spans="2:594" ht="30" outlineLevel="1">
      <c r="B35" s="89"/>
      <c r="C35" s="89">
        <f>IF(ISERROR(I35+1)=TRUE,I35,IF(I35="","",MAX(C$15:C34)+1))</f>
        <v>18</v>
      </c>
      <c r="D35" s="89">
        <f t="shared" si="0"/>
        <v>1</v>
      </c>
      <c r="E35" s="3"/>
      <c r="G35" s="196"/>
      <c r="I35" s="216">
        <f t="shared" si="47"/>
        <v>18</v>
      </c>
      <c r="J35" s="94" t="s">
        <v>695</v>
      </c>
      <c r="K35" s="93"/>
      <c r="L35" s="93"/>
      <c r="M35" s="93"/>
      <c r="N35" s="93"/>
      <c r="O35" s="92"/>
      <c r="P35" s="91" t="s">
        <v>673</v>
      </c>
      <c r="Q35" s="297"/>
      <c r="R35" s="129" t="s">
        <v>172</v>
      </c>
      <c r="S35" s="298"/>
      <c r="U35" s="196"/>
      <c r="V35" s="42"/>
      <c r="W35" s="78"/>
      <c r="Y35" s="77"/>
      <c r="Z35" s="76"/>
      <c r="AA35" s="79"/>
      <c r="AB35" s="76"/>
      <c r="AC35" s="79"/>
      <c r="AD35" s="76"/>
      <c r="AE35" s="76"/>
      <c r="AF35" s="76"/>
      <c r="AG35" s="76"/>
      <c r="AH35" s="76"/>
      <c r="AI35" s="76"/>
      <c r="AJ35" s="76"/>
      <c r="AK35" s="75"/>
      <c r="AL35" s="75"/>
      <c r="AM35" s="75"/>
      <c r="AN35" s="75"/>
      <c r="AO35" s="75"/>
      <c r="AP35" s="75"/>
      <c r="AQ35" s="75"/>
      <c r="AR35" s="97">
        <f t="shared" si="24"/>
        <v>0</v>
      </c>
      <c r="AT35" s="196"/>
      <c r="AV35" s="78"/>
      <c r="AX35" s="77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5"/>
      <c r="BK35" s="75"/>
      <c r="BL35" s="75"/>
      <c r="BM35" s="75"/>
      <c r="BN35" s="75"/>
      <c r="BO35" s="75"/>
      <c r="BP35" s="75"/>
      <c r="BQ35" s="97">
        <f t="shared" si="25"/>
        <v>0</v>
      </c>
      <c r="BS35" s="196"/>
      <c r="BU35" s="78"/>
      <c r="BW35" s="77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5"/>
      <c r="CJ35" s="75"/>
      <c r="CK35" s="75"/>
      <c r="CL35" s="75"/>
      <c r="CM35" s="75"/>
      <c r="CN35" s="75"/>
      <c r="CO35" s="75"/>
      <c r="CP35" s="97">
        <f t="shared" si="26"/>
        <v>0</v>
      </c>
      <c r="CR35" s="196"/>
      <c r="CT35" s="78"/>
      <c r="CV35" s="77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5"/>
      <c r="DI35" s="75"/>
      <c r="DJ35" s="75"/>
      <c r="DK35" s="75"/>
      <c r="DL35" s="75"/>
      <c r="DM35" s="75"/>
      <c r="DN35" s="75"/>
      <c r="DO35" s="97">
        <f t="shared" si="27"/>
        <v>0</v>
      </c>
      <c r="DQ35" s="196"/>
      <c r="DS35" s="78"/>
      <c r="DU35" s="77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5"/>
      <c r="EH35" s="75"/>
      <c r="EI35" s="75"/>
      <c r="EJ35" s="75"/>
      <c r="EK35" s="75"/>
      <c r="EL35" s="75"/>
      <c r="EM35" s="75"/>
      <c r="EN35" s="97">
        <f t="shared" si="28"/>
        <v>0</v>
      </c>
      <c r="EP35" s="196"/>
      <c r="ER35" s="78"/>
      <c r="ET35" s="77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5"/>
      <c r="FI35" s="75"/>
      <c r="FJ35" s="75"/>
      <c r="FK35" s="75"/>
      <c r="FL35" s="75"/>
      <c r="FM35" s="97">
        <f t="shared" si="29"/>
        <v>0</v>
      </c>
      <c r="FO35" s="196"/>
      <c r="FQ35" s="78"/>
      <c r="FS35" s="77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5"/>
      <c r="GH35" s="75"/>
      <c r="GI35" s="75"/>
      <c r="GJ35" s="75"/>
      <c r="GK35" s="75"/>
      <c r="GL35" s="97">
        <f t="shared" si="30"/>
        <v>0</v>
      </c>
      <c r="GN35" s="196"/>
      <c r="GP35" s="78"/>
      <c r="GR35" s="77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5"/>
      <c r="HG35" s="75"/>
      <c r="HH35" s="75"/>
      <c r="HI35" s="75"/>
      <c r="HJ35" s="75"/>
      <c r="HK35" s="97">
        <f t="shared" si="31"/>
        <v>0</v>
      </c>
      <c r="HM35" s="196"/>
      <c r="HO35" s="78"/>
      <c r="HQ35" s="77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5"/>
      <c r="IF35" s="75"/>
      <c r="IG35" s="75"/>
      <c r="IH35" s="75"/>
      <c r="II35" s="75"/>
      <c r="IJ35" s="97">
        <f t="shared" si="32"/>
        <v>0</v>
      </c>
      <c r="IL35" s="196"/>
      <c r="IN35" s="78"/>
      <c r="IP35" s="77"/>
      <c r="IQ35" s="76"/>
      <c r="IR35" s="76"/>
      <c r="IS35" s="76"/>
      <c r="IT35" s="76"/>
      <c r="IU35" s="76"/>
      <c r="IV35" s="76"/>
      <c r="IW35" s="76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97">
        <f t="shared" si="33"/>
        <v>0</v>
      </c>
      <c r="JK35" s="196"/>
      <c r="JM35" s="78"/>
      <c r="JO35" s="77"/>
      <c r="JP35" s="76"/>
      <c r="JQ35" s="76"/>
      <c r="JR35" s="76"/>
      <c r="JS35" s="76"/>
      <c r="JT35" s="76"/>
      <c r="JU35" s="76"/>
      <c r="JV35" s="76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97">
        <f t="shared" si="34"/>
        <v>0</v>
      </c>
      <c r="KJ35" s="196"/>
      <c r="KL35" s="78"/>
      <c r="KN35" s="77"/>
      <c r="KO35" s="76"/>
      <c r="KP35" s="76"/>
      <c r="KQ35" s="76"/>
      <c r="KR35" s="76"/>
      <c r="KS35" s="76"/>
      <c r="KT35" s="76"/>
      <c r="KU35" s="76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97">
        <f t="shared" si="35"/>
        <v>0</v>
      </c>
      <c r="LI35" s="196"/>
      <c r="LK35" s="78"/>
      <c r="LM35" s="77"/>
      <c r="LN35" s="76"/>
      <c r="LO35" s="76"/>
      <c r="LP35" s="76"/>
      <c r="LQ35" s="76"/>
      <c r="LR35" s="76"/>
      <c r="LS35" s="76"/>
      <c r="LT35" s="76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97">
        <f t="shared" si="36"/>
        <v>0</v>
      </c>
      <c r="MH35" s="196"/>
      <c r="MJ35" s="78"/>
      <c r="ML35" s="77"/>
      <c r="MM35" s="76"/>
      <c r="MN35" s="76"/>
      <c r="MO35" s="76"/>
      <c r="MP35" s="76"/>
      <c r="MQ35" s="76"/>
      <c r="MR35" s="76"/>
      <c r="MS35" s="76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97">
        <f t="shared" si="37"/>
        <v>0</v>
      </c>
      <c r="NG35" s="196"/>
      <c r="NI35" s="78"/>
      <c r="NK35" s="77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5"/>
      <c r="OB35" s="76"/>
      <c r="OC35" s="75"/>
      <c r="OD35" s="97">
        <f t="shared" si="38"/>
        <v>0</v>
      </c>
      <c r="OF35" s="196"/>
      <c r="OH35" s="78"/>
      <c r="OJ35" s="77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5"/>
      <c r="PA35" s="76"/>
      <c r="PB35" s="75"/>
      <c r="PC35" s="97">
        <f t="shared" si="39"/>
        <v>0</v>
      </c>
      <c r="PE35" s="196"/>
      <c r="PG35" s="78"/>
      <c r="PI35" s="77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5"/>
      <c r="PZ35" s="76"/>
      <c r="QA35" s="75"/>
      <c r="QB35" s="97">
        <f t="shared" si="40"/>
        <v>0</v>
      </c>
      <c r="QD35" s="196"/>
      <c r="QF35" s="78"/>
      <c r="QH35" s="77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5"/>
      <c r="QY35" s="76"/>
      <c r="QZ35" s="75"/>
      <c r="RA35" s="97">
        <f t="shared" si="41"/>
        <v>0</v>
      </c>
      <c r="RC35" s="196"/>
      <c r="RE35" s="78"/>
      <c r="RG35" s="77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5"/>
      <c r="RX35" s="76"/>
      <c r="RY35" s="75"/>
      <c r="RZ35" s="97">
        <f t="shared" si="42"/>
        <v>0</v>
      </c>
      <c r="SB35" s="196"/>
      <c r="SD35" s="78"/>
      <c r="SF35" s="77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5"/>
      <c r="SW35" s="76"/>
      <c r="SX35" s="75"/>
      <c r="SY35" s="97">
        <f t="shared" si="43"/>
        <v>0</v>
      </c>
      <c r="TA35" s="196"/>
      <c r="TC35" s="78"/>
      <c r="TE35" s="77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5"/>
      <c r="TV35" s="76"/>
      <c r="TW35" s="75"/>
      <c r="TX35" s="97">
        <f t="shared" si="44"/>
        <v>0</v>
      </c>
      <c r="TZ35" s="196"/>
      <c r="UB35" s="78"/>
      <c r="UD35" s="77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5"/>
      <c r="UU35" s="76"/>
      <c r="UV35" s="75"/>
      <c r="UW35" s="97">
        <f t="shared" si="45"/>
        <v>0</v>
      </c>
      <c r="UY35" s="196"/>
      <c r="VA35" s="78"/>
      <c r="VC35" s="77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5"/>
      <c r="VT35" s="76"/>
      <c r="VU35" s="75"/>
      <c r="VV35" s="97">
        <f t="shared" si="46"/>
        <v>0</v>
      </c>
    </row>
    <row r="36" spans="2:594" ht="30" outlineLevel="1">
      <c r="B36" s="89"/>
      <c r="C36" s="89">
        <f>IF(ISERROR(I36+1)=TRUE,I36,IF(I36="","",MAX(C$15:C35)+1))</f>
        <v>19</v>
      </c>
      <c r="D36" s="89">
        <f t="shared" si="0"/>
        <v>1</v>
      </c>
      <c r="E36" s="3"/>
      <c r="G36" s="196"/>
      <c r="I36" s="216">
        <f t="shared" si="47"/>
        <v>19</v>
      </c>
      <c r="J36" s="94" t="s">
        <v>694</v>
      </c>
      <c r="K36" s="93"/>
      <c r="L36" s="93"/>
      <c r="M36" s="93"/>
      <c r="N36" s="93"/>
      <c r="O36" s="92"/>
      <c r="P36" s="91" t="s">
        <v>673</v>
      </c>
      <c r="Q36" s="297"/>
      <c r="R36" s="129" t="s">
        <v>172</v>
      </c>
      <c r="S36" s="298"/>
      <c r="U36" s="196"/>
      <c r="V36" s="42"/>
      <c r="W36" s="78"/>
      <c r="Y36" s="77"/>
      <c r="Z36" s="76"/>
      <c r="AA36" s="79"/>
      <c r="AB36" s="76"/>
      <c r="AC36" s="79"/>
      <c r="AD36" s="76"/>
      <c r="AE36" s="76"/>
      <c r="AF36" s="76"/>
      <c r="AG36" s="76"/>
      <c r="AH36" s="76"/>
      <c r="AI36" s="76"/>
      <c r="AJ36" s="76"/>
      <c r="AK36" s="75"/>
      <c r="AL36" s="75"/>
      <c r="AM36" s="75"/>
      <c r="AN36" s="75"/>
      <c r="AO36" s="75"/>
      <c r="AP36" s="75"/>
      <c r="AQ36" s="75"/>
      <c r="AR36" s="97">
        <f t="shared" si="24"/>
        <v>0</v>
      </c>
      <c r="AT36" s="196"/>
      <c r="AV36" s="78"/>
      <c r="AX36" s="77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5"/>
      <c r="BK36" s="75"/>
      <c r="BL36" s="75"/>
      <c r="BM36" s="75"/>
      <c r="BN36" s="75"/>
      <c r="BO36" s="75"/>
      <c r="BP36" s="75"/>
      <c r="BQ36" s="97">
        <f t="shared" si="25"/>
        <v>0</v>
      </c>
      <c r="BS36" s="196"/>
      <c r="BU36" s="78"/>
      <c r="BW36" s="77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5"/>
      <c r="CJ36" s="75"/>
      <c r="CK36" s="75"/>
      <c r="CL36" s="75"/>
      <c r="CM36" s="75"/>
      <c r="CN36" s="75"/>
      <c r="CO36" s="75"/>
      <c r="CP36" s="97">
        <f t="shared" si="26"/>
        <v>0</v>
      </c>
      <c r="CR36" s="196"/>
      <c r="CT36" s="78"/>
      <c r="CV36" s="77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5"/>
      <c r="DI36" s="75"/>
      <c r="DJ36" s="75"/>
      <c r="DK36" s="75"/>
      <c r="DL36" s="75"/>
      <c r="DM36" s="75"/>
      <c r="DN36" s="75"/>
      <c r="DO36" s="97">
        <f t="shared" si="27"/>
        <v>0</v>
      </c>
      <c r="DQ36" s="196"/>
      <c r="DS36" s="78"/>
      <c r="DU36" s="77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5"/>
      <c r="EH36" s="75"/>
      <c r="EI36" s="75"/>
      <c r="EJ36" s="75"/>
      <c r="EK36" s="75"/>
      <c r="EL36" s="75"/>
      <c r="EM36" s="75"/>
      <c r="EN36" s="97">
        <f t="shared" si="28"/>
        <v>0</v>
      </c>
      <c r="EP36" s="196"/>
      <c r="ER36" s="78"/>
      <c r="ET36" s="77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5"/>
      <c r="FI36" s="75"/>
      <c r="FJ36" s="75"/>
      <c r="FK36" s="75"/>
      <c r="FL36" s="75"/>
      <c r="FM36" s="97">
        <f t="shared" si="29"/>
        <v>0</v>
      </c>
      <c r="FO36" s="196"/>
      <c r="FQ36" s="78"/>
      <c r="FS36" s="77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5"/>
      <c r="GH36" s="75"/>
      <c r="GI36" s="75"/>
      <c r="GJ36" s="75"/>
      <c r="GK36" s="75"/>
      <c r="GL36" s="97">
        <f t="shared" si="30"/>
        <v>0</v>
      </c>
      <c r="GN36" s="196"/>
      <c r="GP36" s="78"/>
      <c r="GR36" s="77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5"/>
      <c r="HG36" s="75"/>
      <c r="HH36" s="75"/>
      <c r="HI36" s="75"/>
      <c r="HJ36" s="75"/>
      <c r="HK36" s="97">
        <f t="shared" si="31"/>
        <v>0</v>
      </c>
      <c r="HM36" s="196"/>
      <c r="HO36" s="78"/>
      <c r="HQ36" s="77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5"/>
      <c r="IF36" s="75"/>
      <c r="IG36" s="75"/>
      <c r="IH36" s="75"/>
      <c r="II36" s="75"/>
      <c r="IJ36" s="97">
        <f t="shared" si="32"/>
        <v>0</v>
      </c>
      <c r="IL36" s="196"/>
      <c r="IN36" s="78"/>
      <c r="IP36" s="77"/>
      <c r="IQ36" s="76"/>
      <c r="IR36" s="76"/>
      <c r="IS36" s="76"/>
      <c r="IT36" s="76"/>
      <c r="IU36" s="76"/>
      <c r="IV36" s="76"/>
      <c r="IW36" s="76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97">
        <f t="shared" si="33"/>
        <v>0</v>
      </c>
      <c r="JK36" s="196"/>
      <c r="JM36" s="78"/>
      <c r="JO36" s="77"/>
      <c r="JP36" s="76"/>
      <c r="JQ36" s="76"/>
      <c r="JR36" s="76"/>
      <c r="JS36" s="76"/>
      <c r="JT36" s="76"/>
      <c r="JU36" s="76"/>
      <c r="JV36" s="76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97">
        <f t="shared" si="34"/>
        <v>0</v>
      </c>
      <c r="KJ36" s="196"/>
      <c r="KL36" s="78"/>
      <c r="KN36" s="77"/>
      <c r="KO36" s="76"/>
      <c r="KP36" s="76"/>
      <c r="KQ36" s="76"/>
      <c r="KR36" s="76"/>
      <c r="KS36" s="76"/>
      <c r="KT36" s="76"/>
      <c r="KU36" s="76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97">
        <f t="shared" si="35"/>
        <v>0</v>
      </c>
      <c r="LI36" s="196"/>
      <c r="LK36" s="78"/>
      <c r="LM36" s="77"/>
      <c r="LN36" s="76"/>
      <c r="LO36" s="76"/>
      <c r="LP36" s="76"/>
      <c r="LQ36" s="76"/>
      <c r="LR36" s="76"/>
      <c r="LS36" s="76"/>
      <c r="LT36" s="76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97">
        <f t="shared" si="36"/>
        <v>0</v>
      </c>
      <c r="MH36" s="196"/>
      <c r="MJ36" s="78"/>
      <c r="ML36" s="77"/>
      <c r="MM36" s="76"/>
      <c r="MN36" s="76"/>
      <c r="MO36" s="76"/>
      <c r="MP36" s="76"/>
      <c r="MQ36" s="76"/>
      <c r="MR36" s="76"/>
      <c r="MS36" s="76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97">
        <f t="shared" si="37"/>
        <v>0</v>
      </c>
      <c r="NG36" s="196"/>
      <c r="NI36" s="78"/>
      <c r="NK36" s="77"/>
      <c r="NL36" s="76"/>
      <c r="NM36" s="76"/>
      <c r="NN36" s="76"/>
      <c r="NO36" s="76"/>
      <c r="NP36" s="117">
        <f>+NP9</f>
        <v>240</v>
      </c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5"/>
      <c r="OB36" s="76"/>
      <c r="OC36" s="75"/>
      <c r="OD36" s="97">
        <f t="shared" si="38"/>
        <v>0</v>
      </c>
      <c r="OF36" s="196"/>
      <c r="OH36" s="78"/>
      <c r="OJ36" s="77"/>
      <c r="OK36" s="76"/>
      <c r="OL36" s="76"/>
      <c r="OM36" s="76"/>
      <c r="ON36" s="76"/>
      <c r="OO36" s="117">
        <f>+OO9</f>
        <v>200</v>
      </c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5"/>
      <c r="PA36" s="76"/>
      <c r="PB36" s="75"/>
      <c r="PC36" s="97">
        <f t="shared" si="39"/>
        <v>0</v>
      </c>
      <c r="PE36" s="196"/>
      <c r="PG36" s="78"/>
      <c r="PI36" s="77"/>
      <c r="PJ36" s="76"/>
      <c r="PK36" s="76"/>
      <c r="PL36" s="76"/>
      <c r="PM36" s="76"/>
      <c r="PN36" s="117">
        <f>+PN9</f>
        <v>300</v>
      </c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5"/>
      <c r="PZ36" s="76"/>
      <c r="QA36" s="75"/>
      <c r="QB36" s="97">
        <f t="shared" si="40"/>
        <v>0</v>
      </c>
      <c r="QD36" s="196"/>
      <c r="QF36" s="78"/>
      <c r="QH36" s="77"/>
      <c r="QI36" s="76"/>
      <c r="QJ36" s="76"/>
      <c r="QK36" s="76"/>
      <c r="QL36" s="76"/>
      <c r="QM36" s="117">
        <f>+QM9</f>
        <v>200</v>
      </c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5"/>
      <c r="QY36" s="76"/>
      <c r="QZ36" s="75"/>
      <c r="RA36" s="97">
        <f t="shared" si="41"/>
        <v>0</v>
      </c>
      <c r="RC36" s="196"/>
      <c r="RE36" s="78"/>
      <c r="RG36" s="77"/>
      <c r="RH36" s="76"/>
      <c r="RI36" s="76"/>
      <c r="RJ36" s="76"/>
      <c r="RK36" s="76"/>
      <c r="RL36" s="117">
        <f>+RL9</f>
        <v>300</v>
      </c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5"/>
      <c r="RX36" s="76"/>
      <c r="RY36" s="75"/>
      <c r="RZ36" s="97">
        <f t="shared" si="42"/>
        <v>0</v>
      </c>
      <c r="SB36" s="196"/>
      <c r="SD36" s="78"/>
      <c r="SF36" s="77"/>
      <c r="SG36" s="76"/>
      <c r="SH36" s="76"/>
      <c r="SI36" s="76"/>
      <c r="SJ36" s="76"/>
      <c r="SK36" s="117">
        <f>+SK9</f>
        <v>200</v>
      </c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5"/>
      <c r="SW36" s="76"/>
      <c r="SX36" s="75"/>
      <c r="SY36" s="97">
        <f t="shared" si="43"/>
        <v>0</v>
      </c>
      <c r="TA36" s="196"/>
      <c r="TC36" s="78"/>
      <c r="TE36" s="77"/>
      <c r="TF36" s="76"/>
      <c r="TG36" s="76"/>
      <c r="TH36" s="76"/>
      <c r="TI36" s="76"/>
      <c r="TJ36" s="117">
        <f>+TJ9</f>
        <v>200</v>
      </c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5"/>
      <c r="TV36" s="76"/>
      <c r="TW36" s="75"/>
      <c r="TX36" s="97">
        <f t="shared" si="44"/>
        <v>0</v>
      </c>
      <c r="TZ36" s="196"/>
      <c r="UB36" s="78"/>
      <c r="UD36" s="77"/>
      <c r="UE36" s="76"/>
      <c r="UF36" s="76"/>
      <c r="UG36" s="76"/>
      <c r="UH36" s="76"/>
      <c r="UI36" s="117">
        <f>+UI9</f>
        <v>200</v>
      </c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5"/>
      <c r="UU36" s="76"/>
      <c r="UV36" s="75"/>
      <c r="UW36" s="97">
        <f t="shared" si="45"/>
        <v>0</v>
      </c>
      <c r="UY36" s="196"/>
      <c r="VA36" s="78"/>
      <c r="VC36" s="77"/>
      <c r="VD36" s="76"/>
      <c r="VE36" s="76"/>
      <c r="VF36" s="76"/>
      <c r="VG36" s="76"/>
      <c r="VH36" s="117">
        <f>+VH9</f>
        <v>200</v>
      </c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5"/>
      <c r="VT36" s="76"/>
      <c r="VU36" s="75"/>
      <c r="VV36" s="97">
        <f t="shared" si="46"/>
        <v>0</v>
      </c>
    </row>
    <row r="37" spans="2:594" ht="30" outlineLevel="1">
      <c r="B37" s="89"/>
      <c r="C37" s="89">
        <f>IF(ISERROR(I37+1)=TRUE,I37,IF(I37="","",MAX(C$15:C36)+1))</f>
        <v>20</v>
      </c>
      <c r="D37" s="89">
        <f t="shared" si="0"/>
        <v>1</v>
      </c>
      <c r="E37" s="3"/>
      <c r="G37" s="196"/>
      <c r="I37" s="216">
        <f t="shared" si="47"/>
        <v>20</v>
      </c>
      <c r="J37" s="94" t="s">
        <v>693</v>
      </c>
      <c r="K37" s="93"/>
      <c r="L37" s="93"/>
      <c r="M37" s="93"/>
      <c r="N37" s="93"/>
      <c r="O37" s="92"/>
      <c r="P37" s="91" t="s">
        <v>673</v>
      </c>
      <c r="Q37" s="297"/>
      <c r="R37" s="129" t="s">
        <v>172</v>
      </c>
      <c r="S37" s="298"/>
      <c r="U37" s="196"/>
      <c r="V37" s="42"/>
      <c r="W37" s="78"/>
      <c r="Y37" s="77"/>
      <c r="Z37" s="76"/>
      <c r="AA37" s="79"/>
      <c r="AB37" s="76"/>
      <c r="AC37" s="79"/>
      <c r="AD37" s="76"/>
      <c r="AE37" s="76"/>
      <c r="AF37" s="76"/>
      <c r="AG37" s="76"/>
      <c r="AH37" s="76"/>
      <c r="AI37" s="76"/>
      <c r="AJ37" s="76"/>
      <c r="AK37" s="75"/>
      <c r="AL37" s="75"/>
      <c r="AM37" s="75"/>
      <c r="AN37" s="75"/>
      <c r="AO37" s="75"/>
      <c r="AP37" s="75"/>
      <c r="AQ37" s="75"/>
      <c r="AR37" s="97">
        <f t="shared" si="24"/>
        <v>0</v>
      </c>
      <c r="AT37" s="196"/>
      <c r="AV37" s="78"/>
      <c r="AX37" s="77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5"/>
      <c r="BK37" s="75"/>
      <c r="BL37" s="75"/>
      <c r="BM37" s="75"/>
      <c r="BN37" s="75"/>
      <c r="BO37" s="75"/>
      <c r="BP37" s="75"/>
      <c r="BQ37" s="97">
        <f t="shared" si="25"/>
        <v>0</v>
      </c>
      <c r="BS37" s="196"/>
      <c r="BU37" s="78"/>
      <c r="BW37" s="77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5"/>
      <c r="CJ37" s="75"/>
      <c r="CK37" s="75"/>
      <c r="CL37" s="75"/>
      <c r="CM37" s="75"/>
      <c r="CN37" s="75"/>
      <c r="CO37" s="75"/>
      <c r="CP37" s="97">
        <f t="shared" si="26"/>
        <v>0</v>
      </c>
      <c r="CR37" s="196"/>
      <c r="CT37" s="78"/>
      <c r="CV37" s="77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5"/>
      <c r="DI37" s="75"/>
      <c r="DJ37" s="75"/>
      <c r="DK37" s="75"/>
      <c r="DL37" s="75"/>
      <c r="DM37" s="75"/>
      <c r="DN37" s="75"/>
      <c r="DO37" s="97">
        <f t="shared" si="27"/>
        <v>0</v>
      </c>
      <c r="DQ37" s="196"/>
      <c r="DS37" s="78"/>
      <c r="DU37" s="77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5"/>
      <c r="EH37" s="75"/>
      <c r="EI37" s="75"/>
      <c r="EJ37" s="75"/>
      <c r="EK37" s="75"/>
      <c r="EL37" s="75"/>
      <c r="EM37" s="75"/>
      <c r="EN37" s="97">
        <f t="shared" si="28"/>
        <v>0</v>
      </c>
      <c r="EP37" s="196"/>
      <c r="ER37" s="78"/>
      <c r="ET37" s="77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5"/>
      <c r="FI37" s="75"/>
      <c r="FJ37" s="75"/>
      <c r="FK37" s="75"/>
      <c r="FL37" s="75"/>
      <c r="FM37" s="97">
        <f t="shared" si="29"/>
        <v>0</v>
      </c>
      <c r="FO37" s="196"/>
      <c r="FQ37" s="78"/>
      <c r="FS37" s="77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5"/>
      <c r="GH37" s="75"/>
      <c r="GI37" s="75"/>
      <c r="GJ37" s="75"/>
      <c r="GK37" s="75"/>
      <c r="GL37" s="97">
        <f t="shared" si="30"/>
        <v>0</v>
      </c>
      <c r="GN37" s="196"/>
      <c r="GP37" s="78"/>
      <c r="GR37" s="77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5"/>
      <c r="HG37" s="75"/>
      <c r="HH37" s="75"/>
      <c r="HI37" s="75"/>
      <c r="HJ37" s="75"/>
      <c r="HK37" s="97">
        <f t="shared" si="31"/>
        <v>0</v>
      </c>
      <c r="HM37" s="196"/>
      <c r="HO37" s="78"/>
      <c r="HQ37" s="77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5"/>
      <c r="IF37" s="75"/>
      <c r="IG37" s="75"/>
      <c r="IH37" s="75"/>
      <c r="II37" s="75"/>
      <c r="IJ37" s="97">
        <f t="shared" si="32"/>
        <v>0</v>
      </c>
      <c r="IL37" s="196"/>
      <c r="IN37" s="78"/>
      <c r="IP37" s="77"/>
      <c r="IQ37" s="76"/>
      <c r="IR37" s="76"/>
      <c r="IS37" s="76"/>
      <c r="IT37" s="76"/>
      <c r="IU37" s="76"/>
      <c r="IV37" s="76"/>
      <c r="IW37" s="76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97">
        <f t="shared" si="33"/>
        <v>0</v>
      </c>
      <c r="JK37" s="196"/>
      <c r="JM37" s="78"/>
      <c r="JO37" s="77"/>
      <c r="JP37" s="76"/>
      <c r="JQ37" s="76"/>
      <c r="JR37" s="76"/>
      <c r="JS37" s="76"/>
      <c r="JT37" s="76"/>
      <c r="JU37" s="76"/>
      <c r="JV37" s="76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97">
        <f t="shared" si="34"/>
        <v>0</v>
      </c>
      <c r="KJ37" s="196"/>
      <c r="KL37" s="78"/>
      <c r="KN37" s="77"/>
      <c r="KO37" s="76"/>
      <c r="KP37" s="76"/>
      <c r="KQ37" s="76"/>
      <c r="KR37" s="76"/>
      <c r="KS37" s="76"/>
      <c r="KT37" s="76"/>
      <c r="KU37" s="76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97">
        <f t="shared" si="35"/>
        <v>0</v>
      </c>
      <c r="LI37" s="196"/>
      <c r="LK37" s="78"/>
      <c r="LM37" s="77"/>
      <c r="LN37" s="76"/>
      <c r="LO37" s="76"/>
      <c r="LP37" s="76"/>
      <c r="LQ37" s="76"/>
      <c r="LR37" s="76"/>
      <c r="LS37" s="76"/>
      <c r="LT37" s="76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97">
        <f t="shared" si="36"/>
        <v>0</v>
      </c>
      <c r="MH37" s="196"/>
      <c r="MJ37" s="78"/>
      <c r="ML37" s="77"/>
      <c r="MM37" s="76"/>
      <c r="MN37" s="76"/>
      <c r="MO37" s="76"/>
      <c r="MP37" s="76"/>
      <c r="MQ37" s="76"/>
      <c r="MR37" s="76"/>
      <c r="MS37" s="76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97">
        <f t="shared" si="37"/>
        <v>0</v>
      </c>
      <c r="NG37" s="196"/>
      <c r="NI37" s="78"/>
      <c r="NK37" s="77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5"/>
      <c r="OB37" s="76"/>
      <c r="OC37" s="75"/>
      <c r="OD37" s="97">
        <f t="shared" si="38"/>
        <v>0</v>
      </c>
      <c r="OF37" s="196"/>
      <c r="OH37" s="78"/>
      <c r="OJ37" s="77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5"/>
      <c r="PA37" s="76"/>
      <c r="PB37" s="75"/>
      <c r="PC37" s="97">
        <f t="shared" si="39"/>
        <v>0</v>
      </c>
      <c r="PE37" s="196"/>
      <c r="PG37" s="78"/>
      <c r="PI37" s="77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5"/>
      <c r="PZ37" s="76"/>
      <c r="QA37" s="75"/>
      <c r="QB37" s="97">
        <f t="shared" si="40"/>
        <v>0</v>
      </c>
      <c r="QD37" s="196"/>
      <c r="QF37" s="78"/>
      <c r="QH37" s="77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5"/>
      <c r="QY37" s="76"/>
      <c r="QZ37" s="75"/>
      <c r="RA37" s="97">
        <f t="shared" si="41"/>
        <v>0</v>
      </c>
      <c r="RC37" s="196"/>
      <c r="RE37" s="78"/>
      <c r="RG37" s="77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5"/>
      <c r="RX37" s="76"/>
      <c r="RY37" s="75"/>
      <c r="RZ37" s="97">
        <f t="shared" si="42"/>
        <v>0</v>
      </c>
      <c r="SB37" s="196"/>
      <c r="SD37" s="78"/>
      <c r="SF37" s="77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5"/>
      <c r="SW37" s="76"/>
      <c r="SX37" s="75"/>
      <c r="SY37" s="97">
        <f t="shared" si="43"/>
        <v>0</v>
      </c>
      <c r="TA37" s="196"/>
      <c r="TC37" s="78"/>
      <c r="TE37" s="77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5"/>
      <c r="TV37" s="76"/>
      <c r="TW37" s="75"/>
      <c r="TX37" s="97">
        <f t="shared" si="44"/>
        <v>0</v>
      </c>
      <c r="TZ37" s="196"/>
      <c r="UB37" s="78"/>
      <c r="UD37" s="77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5"/>
      <c r="UU37" s="76"/>
      <c r="UV37" s="75"/>
      <c r="UW37" s="97">
        <f t="shared" si="45"/>
        <v>0</v>
      </c>
      <c r="UY37" s="196"/>
      <c r="VA37" s="78"/>
      <c r="VC37" s="77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5"/>
      <c r="VT37" s="76"/>
      <c r="VU37" s="75"/>
      <c r="VV37" s="97">
        <f t="shared" si="46"/>
        <v>0</v>
      </c>
    </row>
    <row r="38" spans="2:594" ht="30" outlineLevel="1">
      <c r="B38" s="89"/>
      <c r="C38" s="89">
        <f>IF(ISERROR(I38+1)=TRUE,I38,IF(I38="","",MAX(C$15:C37)+1))</f>
        <v>21</v>
      </c>
      <c r="D38" s="89">
        <f t="shared" si="0"/>
        <v>1</v>
      </c>
      <c r="E38" s="3"/>
      <c r="G38" s="196"/>
      <c r="I38" s="216">
        <f t="shared" si="47"/>
        <v>21</v>
      </c>
      <c r="J38" s="94" t="s">
        <v>692</v>
      </c>
      <c r="K38" s="93"/>
      <c r="L38" s="93"/>
      <c r="M38" s="93"/>
      <c r="N38" s="93"/>
      <c r="O38" s="92"/>
      <c r="P38" s="91" t="s">
        <v>673</v>
      </c>
      <c r="Q38" s="297"/>
      <c r="R38" s="129" t="s">
        <v>172</v>
      </c>
      <c r="S38" s="298"/>
      <c r="U38" s="196"/>
      <c r="V38" s="42"/>
      <c r="W38" s="78"/>
      <c r="Y38" s="77"/>
      <c r="Z38" s="76"/>
      <c r="AA38" s="79"/>
      <c r="AB38" s="76"/>
      <c r="AC38" s="79"/>
      <c r="AD38" s="76"/>
      <c r="AE38" s="76"/>
      <c r="AF38" s="76"/>
      <c r="AG38" s="76"/>
      <c r="AH38" s="76"/>
      <c r="AI38" s="76"/>
      <c r="AJ38" s="76"/>
      <c r="AK38" s="75"/>
      <c r="AL38" s="75"/>
      <c r="AM38" s="75"/>
      <c r="AN38" s="75"/>
      <c r="AO38" s="75"/>
      <c r="AP38" s="75"/>
      <c r="AQ38" s="75"/>
      <c r="AR38" s="97">
        <f t="shared" si="24"/>
        <v>0</v>
      </c>
      <c r="AT38" s="196"/>
      <c r="AV38" s="78"/>
      <c r="AX38" s="77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5"/>
      <c r="BK38" s="75"/>
      <c r="BL38" s="75"/>
      <c r="BM38" s="75"/>
      <c r="BN38" s="75"/>
      <c r="BO38" s="75"/>
      <c r="BP38" s="75"/>
      <c r="BQ38" s="97">
        <f t="shared" si="25"/>
        <v>0</v>
      </c>
      <c r="BS38" s="196"/>
      <c r="BU38" s="78"/>
      <c r="BW38" s="77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5"/>
      <c r="CJ38" s="75"/>
      <c r="CK38" s="75"/>
      <c r="CL38" s="75"/>
      <c r="CM38" s="75"/>
      <c r="CN38" s="75"/>
      <c r="CO38" s="75"/>
      <c r="CP38" s="97">
        <f t="shared" si="26"/>
        <v>0</v>
      </c>
      <c r="CR38" s="196"/>
      <c r="CT38" s="78"/>
      <c r="CV38" s="77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5"/>
      <c r="DI38" s="75"/>
      <c r="DJ38" s="75"/>
      <c r="DK38" s="75"/>
      <c r="DL38" s="75"/>
      <c r="DM38" s="75"/>
      <c r="DN38" s="75"/>
      <c r="DO38" s="97">
        <f t="shared" si="27"/>
        <v>0</v>
      </c>
      <c r="DQ38" s="196"/>
      <c r="DS38" s="78"/>
      <c r="DU38" s="77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5"/>
      <c r="EH38" s="75"/>
      <c r="EI38" s="75"/>
      <c r="EJ38" s="75"/>
      <c r="EK38" s="75"/>
      <c r="EL38" s="75"/>
      <c r="EM38" s="75"/>
      <c r="EN38" s="97">
        <f t="shared" si="28"/>
        <v>0</v>
      </c>
      <c r="EP38" s="196"/>
      <c r="ER38" s="78"/>
      <c r="ET38" s="77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5"/>
      <c r="FI38" s="75"/>
      <c r="FJ38" s="75"/>
      <c r="FK38" s="75"/>
      <c r="FL38" s="75"/>
      <c r="FM38" s="97">
        <f t="shared" si="29"/>
        <v>0</v>
      </c>
      <c r="FO38" s="196"/>
      <c r="FQ38" s="78"/>
      <c r="FS38" s="77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5"/>
      <c r="GH38" s="75"/>
      <c r="GI38" s="75"/>
      <c r="GJ38" s="75"/>
      <c r="GK38" s="75"/>
      <c r="GL38" s="97">
        <f t="shared" si="30"/>
        <v>0</v>
      </c>
      <c r="GN38" s="196"/>
      <c r="GP38" s="78"/>
      <c r="GR38" s="77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5"/>
      <c r="HG38" s="75"/>
      <c r="HH38" s="75"/>
      <c r="HI38" s="75"/>
      <c r="HJ38" s="75"/>
      <c r="HK38" s="97">
        <f t="shared" si="31"/>
        <v>0</v>
      </c>
      <c r="HM38" s="196"/>
      <c r="HO38" s="78"/>
      <c r="HQ38" s="77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5"/>
      <c r="IF38" s="75"/>
      <c r="IG38" s="75"/>
      <c r="IH38" s="75"/>
      <c r="II38" s="75"/>
      <c r="IJ38" s="97">
        <f t="shared" si="32"/>
        <v>0</v>
      </c>
      <c r="IL38" s="196"/>
      <c r="IN38" s="78"/>
      <c r="IP38" s="77"/>
      <c r="IQ38" s="76"/>
      <c r="IR38" s="76"/>
      <c r="IS38" s="76"/>
      <c r="IT38" s="76"/>
      <c r="IU38" s="76"/>
      <c r="IV38" s="76"/>
      <c r="IW38" s="76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97">
        <f t="shared" si="33"/>
        <v>0</v>
      </c>
      <c r="JK38" s="196"/>
      <c r="JM38" s="78"/>
      <c r="JO38" s="77"/>
      <c r="JP38" s="76"/>
      <c r="JQ38" s="76"/>
      <c r="JR38" s="76"/>
      <c r="JS38" s="76"/>
      <c r="JT38" s="76"/>
      <c r="JU38" s="76"/>
      <c r="JV38" s="76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97">
        <f t="shared" si="34"/>
        <v>0</v>
      </c>
      <c r="KJ38" s="196"/>
      <c r="KL38" s="78"/>
      <c r="KN38" s="77"/>
      <c r="KO38" s="76"/>
      <c r="KP38" s="76"/>
      <c r="KQ38" s="76"/>
      <c r="KR38" s="76"/>
      <c r="KS38" s="76"/>
      <c r="KT38" s="76"/>
      <c r="KU38" s="76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97">
        <f t="shared" si="35"/>
        <v>0</v>
      </c>
      <c r="LI38" s="196"/>
      <c r="LK38" s="78"/>
      <c r="LM38" s="77"/>
      <c r="LN38" s="76"/>
      <c r="LO38" s="76"/>
      <c r="LP38" s="76"/>
      <c r="LQ38" s="76"/>
      <c r="LR38" s="76"/>
      <c r="LS38" s="76"/>
      <c r="LT38" s="76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97">
        <f t="shared" si="36"/>
        <v>0</v>
      </c>
      <c r="MH38" s="196"/>
      <c r="MJ38" s="78"/>
      <c r="ML38" s="77"/>
      <c r="MM38" s="76"/>
      <c r="MN38" s="76"/>
      <c r="MO38" s="76"/>
      <c r="MP38" s="76"/>
      <c r="MQ38" s="76"/>
      <c r="MR38" s="76"/>
      <c r="MS38" s="76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97">
        <f t="shared" si="37"/>
        <v>0</v>
      </c>
      <c r="NG38" s="196"/>
      <c r="NI38" s="78"/>
      <c r="NK38" s="77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5"/>
      <c r="OB38" s="76"/>
      <c r="OC38" s="75"/>
      <c r="OD38" s="97">
        <f t="shared" si="38"/>
        <v>0</v>
      </c>
      <c r="OF38" s="196"/>
      <c r="OH38" s="78"/>
      <c r="OJ38" s="77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5"/>
      <c r="PA38" s="76"/>
      <c r="PB38" s="75"/>
      <c r="PC38" s="97">
        <f t="shared" si="39"/>
        <v>0</v>
      </c>
      <c r="PE38" s="196"/>
      <c r="PG38" s="78"/>
      <c r="PI38" s="77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5"/>
      <c r="PZ38" s="76"/>
      <c r="QA38" s="75"/>
      <c r="QB38" s="97">
        <f t="shared" si="40"/>
        <v>0</v>
      </c>
      <c r="QD38" s="196"/>
      <c r="QF38" s="78"/>
      <c r="QH38" s="77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5"/>
      <c r="QY38" s="76"/>
      <c r="QZ38" s="75"/>
      <c r="RA38" s="97">
        <f t="shared" si="41"/>
        <v>0</v>
      </c>
      <c r="RC38" s="196"/>
      <c r="RE38" s="78"/>
      <c r="RG38" s="77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5"/>
      <c r="RX38" s="76"/>
      <c r="RY38" s="75"/>
      <c r="RZ38" s="97">
        <f t="shared" si="42"/>
        <v>0</v>
      </c>
      <c r="SB38" s="196"/>
      <c r="SD38" s="78"/>
      <c r="SF38" s="77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5"/>
      <c r="SW38" s="76"/>
      <c r="SX38" s="75"/>
      <c r="SY38" s="97">
        <f t="shared" si="43"/>
        <v>0</v>
      </c>
      <c r="TA38" s="196"/>
      <c r="TC38" s="78"/>
      <c r="TE38" s="77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5"/>
      <c r="TV38" s="76"/>
      <c r="TW38" s="75"/>
      <c r="TX38" s="97">
        <f t="shared" si="44"/>
        <v>0</v>
      </c>
      <c r="TZ38" s="196"/>
      <c r="UB38" s="78"/>
      <c r="UD38" s="77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5"/>
      <c r="UU38" s="76"/>
      <c r="UV38" s="75"/>
      <c r="UW38" s="97">
        <f t="shared" si="45"/>
        <v>0</v>
      </c>
      <c r="UY38" s="196"/>
      <c r="VA38" s="78"/>
      <c r="VC38" s="77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5"/>
      <c r="VT38" s="76"/>
      <c r="VU38" s="75"/>
      <c r="VV38" s="97">
        <f t="shared" si="46"/>
        <v>0</v>
      </c>
    </row>
    <row r="39" spans="2:594" ht="30" outlineLevel="1">
      <c r="B39" s="89"/>
      <c r="C39" s="89">
        <f>IF(ISERROR(I39+1)=TRUE,I39,IF(I39="","",MAX(C$15:C38)+1))</f>
        <v>22</v>
      </c>
      <c r="D39" s="89">
        <f t="shared" si="0"/>
        <v>1</v>
      </c>
      <c r="E39" s="3"/>
      <c r="G39" s="196"/>
      <c r="I39" s="216">
        <f t="shared" si="47"/>
        <v>22</v>
      </c>
      <c r="J39" s="94" t="s">
        <v>691</v>
      </c>
      <c r="K39" s="93"/>
      <c r="L39" s="93"/>
      <c r="M39" s="93"/>
      <c r="N39" s="93"/>
      <c r="O39" s="92"/>
      <c r="P39" s="91" t="s">
        <v>673</v>
      </c>
      <c r="Q39" s="297"/>
      <c r="R39" s="129" t="s">
        <v>172</v>
      </c>
      <c r="S39" s="298"/>
      <c r="U39" s="196"/>
      <c r="V39" s="42"/>
      <c r="W39" s="78"/>
      <c r="Y39" s="77"/>
      <c r="Z39" s="76"/>
      <c r="AA39" s="79"/>
      <c r="AB39" s="76"/>
      <c r="AC39" s="79"/>
      <c r="AD39" s="76"/>
      <c r="AE39" s="76"/>
      <c r="AF39" s="76"/>
      <c r="AG39" s="76"/>
      <c r="AH39" s="76"/>
      <c r="AI39" s="76"/>
      <c r="AJ39" s="76"/>
      <c r="AK39" s="75"/>
      <c r="AL39" s="75"/>
      <c r="AM39" s="75"/>
      <c r="AN39" s="75"/>
      <c r="AO39" s="75"/>
      <c r="AP39" s="75"/>
      <c r="AQ39" s="75"/>
      <c r="AR39" s="97">
        <f t="shared" si="24"/>
        <v>0</v>
      </c>
      <c r="AT39" s="196"/>
      <c r="AV39" s="78"/>
      <c r="AX39" s="77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5"/>
      <c r="BK39" s="75"/>
      <c r="BL39" s="75"/>
      <c r="BM39" s="75"/>
      <c r="BN39" s="75"/>
      <c r="BO39" s="75"/>
      <c r="BP39" s="75"/>
      <c r="BQ39" s="97">
        <f t="shared" si="25"/>
        <v>0</v>
      </c>
      <c r="BS39" s="196"/>
      <c r="BU39" s="78"/>
      <c r="BW39" s="77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5"/>
      <c r="CJ39" s="75"/>
      <c r="CK39" s="75"/>
      <c r="CL39" s="75"/>
      <c r="CM39" s="75"/>
      <c r="CN39" s="75"/>
      <c r="CO39" s="75"/>
      <c r="CP39" s="97">
        <f t="shared" si="26"/>
        <v>0</v>
      </c>
      <c r="CR39" s="196"/>
      <c r="CT39" s="78"/>
      <c r="CV39" s="77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5"/>
      <c r="DI39" s="75"/>
      <c r="DJ39" s="75"/>
      <c r="DK39" s="75"/>
      <c r="DL39" s="75"/>
      <c r="DM39" s="75"/>
      <c r="DN39" s="75"/>
      <c r="DO39" s="97">
        <f t="shared" si="27"/>
        <v>0</v>
      </c>
      <c r="DQ39" s="196"/>
      <c r="DS39" s="78"/>
      <c r="DU39" s="77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5"/>
      <c r="EH39" s="75"/>
      <c r="EI39" s="75"/>
      <c r="EJ39" s="75"/>
      <c r="EK39" s="75"/>
      <c r="EL39" s="75"/>
      <c r="EM39" s="75"/>
      <c r="EN39" s="97">
        <f t="shared" si="28"/>
        <v>0</v>
      </c>
      <c r="EP39" s="196"/>
      <c r="ER39" s="78"/>
      <c r="ET39" s="77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5"/>
      <c r="FI39" s="75"/>
      <c r="FJ39" s="75"/>
      <c r="FK39" s="75"/>
      <c r="FL39" s="75"/>
      <c r="FM39" s="97">
        <f t="shared" si="29"/>
        <v>0</v>
      </c>
      <c r="FO39" s="196"/>
      <c r="FQ39" s="78"/>
      <c r="FS39" s="77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5"/>
      <c r="GH39" s="75"/>
      <c r="GI39" s="75"/>
      <c r="GJ39" s="75"/>
      <c r="GK39" s="75"/>
      <c r="GL39" s="97">
        <f t="shared" si="30"/>
        <v>0</v>
      </c>
      <c r="GN39" s="196"/>
      <c r="GP39" s="78"/>
      <c r="GR39" s="77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5"/>
      <c r="HG39" s="75"/>
      <c r="HH39" s="75"/>
      <c r="HI39" s="75"/>
      <c r="HJ39" s="75"/>
      <c r="HK39" s="97">
        <f t="shared" si="31"/>
        <v>0</v>
      </c>
      <c r="HM39" s="196"/>
      <c r="HO39" s="78"/>
      <c r="HQ39" s="77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5"/>
      <c r="IF39" s="75"/>
      <c r="IG39" s="75"/>
      <c r="IH39" s="75"/>
      <c r="II39" s="75"/>
      <c r="IJ39" s="97">
        <f t="shared" si="32"/>
        <v>0</v>
      </c>
      <c r="IL39" s="196"/>
      <c r="IN39" s="78"/>
      <c r="IP39" s="77"/>
      <c r="IQ39" s="76"/>
      <c r="IR39" s="76"/>
      <c r="IS39" s="76"/>
      <c r="IT39" s="76"/>
      <c r="IU39" s="76"/>
      <c r="IV39" s="76"/>
      <c r="IW39" s="76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97">
        <f t="shared" si="33"/>
        <v>0</v>
      </c>
      <c r="JK39" s="196"/>
      <c r="JM39" s="78"/>
      <c r="JO39" s="77"/>
      <c r="JP39" s="76"/>
      <c r="JQ39" s="76"/>
      <c r="JR39" s="76"/>
      <c r="JS39" s="76"/>
      <c r="JT39" s="76"/>
      <c r="JU39" s="76"/>
      <c r="JV39" s="76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97">
        <f t="shared" si="34"/>
        <v>0</v>
      </c>
      <c r="KJ39" s="196"/>
      <c r="KL39" s="78"/>
      <c r="KN39" s="77"/>
      <c r="KO39" s="76"/>
      <c r="KP39" s="76"/>
      <c r="KQ39" s="76"/>
      <c r="KR39" s="76"/>
      <c r="KS39" s="76"/>
      <c r="KT39" s="76"/>
      <c r="KU39" s="76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97">
        <f t="shared" si="35"/>
        <v>0</v>
      </c>
      <c r="LI39" s="196"/>
      <c r="LK39" s="78"/>
      <c r="LM39" s="77"/>
      <c r="LN39" s="76"/>
      <c r="LO39" s="76"/>
      <c r="LP39" s="76"/>
      <c r="LQ39" s="76"/>
      <c r="LR39" s="76"/>
      <c r="LS39" s="76"/>
      <c r="LT39" s="76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97">
        <f t="shared" si="36"/>
        <v>0</v>
      </c>
      <c r="MH39" s="196"/>
      <c r="MJ39" s="78"/>
      <c r="ML39" s="77"/>
      <c r="MM39" s="76"/>
      <c r="MN39" s="76"/>
      <c r="MO39" s="76"/>
      <c r="MP39" s="76"/>
      <c r="MQ39" s="76"/>
      <c r="MR39" s="76"/>
      <c r="MS39" s="76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97">
        <f t="shared" si="37"/>
        <v>0</v>
      </c>
      <c r="NG39" s="196"/>
      <c r="NI39" s="78"/>
      <c r="NK39" s="77"/>
      <c r="NL39" s="76"/>
      <c r="NM39" s="76"/>
      <c r="NN39" s="76"/>
      <c r="NO39" s="76"/>
      <c r="NP39" s="76"/>
      <c r="NQ39" s="76"/>
      <c r="NR39" s="117">
        <f>+NR9</f>
        <v>335</v>
      </c>
      <c r="NS39" s="76"/>
      <c r="NT39" s="76"/>
      <c r="NU39" s="76"/>
      <c r="NV39" s="76"/>
      <c r="NW39" s="76"/>
      <c r="NX39" s="76"/>
      <c r="NY39" s="76"/>
      <c r="NZ39" s="76"/>
      <c r="OA39" s="75"/>
      <c r="OB39" s="76"/>
      <c r="OC39" s="75"/>
      <c r="OD39" s="97">
        <f t="shared" si="38"/>
        <v>0</v>
      </c>
      <c r="OF39" s="196"/>
      <c r="OH39" s="78"/>
      <c r="OJ39" s="77"/>
      <c r="OK39" s="76"/>
      <c r="OL39" s="76"/>
      <c r="OM39" s="76"/>
      <c r="ON39" s="76"/>
      <c r="OO39" s="76"/>
      <c r="OP39" s="76"/>
      <c r="OQ39" s="117">
        <f>+OQ9</f>
        <v>322</v>
      </c>
      <c r="OR39" s="76"/>
      <c r="OS39" s="76"/>
      <c r="OT39" s="76"/>
      <c r="OU39" s="76"/>
      <c r="OV39" s="76"/>
      <c r="OW39" s="76"/>
      <c r="OX39" s="76"/>
      <c r="OY39" s="76"/>
      <c r="OZ39" s="75"/>
      <c r="PA39" s="76"/>
      <c r="PB39" s="75"/>
      <c r="PC39" s="97">
        <f t="shared" si="39"/>
        <v>0</v>
      </c>
      <c r="PE39" s="196"/>
      <c r="PG39" s="78"/>
      <c r="PI39" s="77"/>
      <c r="PJ39" s="76"/>
      <c r="PK39" s="76"/>
      <c r="PL39" s="76"/>
      <c r="PM39" s="76"/>
      <c r="PN39" s="76"/>
      <c r="PO39" s="76"/>
      <c r="PP39" s="117">
        <f>+PP9</f>
        <v>328</v>
      </c>
      <c r="PQ39" s="76"/>
      <c r="PR39" s="76"/>
      <c r="PS39" s="76"/>
      <c r="PT39" s="76"/>
      <c r="PU39" s="76"/>
      <c r="PV39" s="76"/>
      <c r="PW39" s="76"/>
      <c r="PX39" s="76"/>
      <c r="PY39" s="75"/>
      <c r="PZ39" s="76"/>
      <c r="QA39" s="75"/>
      <c r="QB39" s="97">
        <f t="shared" si="40"/>
        <v>0</v>
      </c>
      <c r="QD39" s="196"/>
      <c r="QF39" s="78"/>
      <c r="QH39" s="77"/>
      <c r="QI39" s="76"/>
      <c r="QJ39" s="76"/>
      <c r="QK39" s="76"/>
      <c r="QL39" s="76"/>
      <c r="QM39" s="76"/>
      <c r="QN39" s="76"/>
      <c r="QO39" s="117">
        <f>+QO9</f>
        <v>320</v>
      </c>
      <c r="QP39" s="76"/>
      <c r="QQ39" s="76"/>
      <c r="QR39" s="76"/>
      <c r="QS39" s="76"/>
      <c r="QT39" s="76"/>
      <c r="QU39" s="76"/>
      <c r="QV39" s="76"/>
      <c r="QW39" s="76"/>
      <c r="QX39" s="75"/>
      <c r="QY39" s="76"/>
      <c r="QZ39" s="75"/>
      <c r="RA39" s="97">
        <f t="shared" si="41"/>
        <v>0</v>
      </c>
      <c r="RC39" s="196"/>
      <c r="RE39" s="78"/>
      <c r="RG39" s="77"/>
      <c r="RH39" s="76"/>
      <c r="RI39" s="76"/>
      <c r="RJ39" s="76"/>
      <c r="RK39" s="76"/>
      <c r="RL39" s="76"/>
      <c r="RM39" s="76"/>
      <c r="RN39" s="117">
        <f>+RN9</f>
        <v>334</v>
      </c>
      <c r="RO39" s="76"/>
      <c r="RP39" s="76"/>
      <c r="RQ39" s="76"/>
      <c r="RR39" s="76"/>
      <c r="RS39" s="76"/>
      <c r="RT39" s="76"/>
      <c r="RU39" s="76"/>
      <c r="RV39" s="76"/>
      <c r="RW39" s="75"/>
      <c r="RX39" s="76"/>
      <c r="RY39" s="75"/>
      <c r="RZ39" s="97">
        <f t="shared" si="42"/>
        <v>0</v>
      </c>
      <c r="SB39" s="196"/>
      <c r="SD39" s="78"/>
      <c r="SF39" s="77"/>
      <c r="SG39" s="76"/>
      <c r="SH39" s="76"/>
      <c r="SI39" s="76"/>
      <c r="SJ39" s="76"/>
      <c r="SK39" s="76"/>
      <c r="SL39" s="76"/>
      <c r="SM39" s="117">
        <f>+SM9</f>
        <v>316</v>
      </c>
      <c r="SN39" s="76"/>
      <c r="SO39" s="76"/>
      <c r="SP39" s="76"/>
      <c r="SQ39" s="76"/>
      <c r="SR39" s="76"/>
      <c r="SS39" s="76"/>
      <c r="ST39" s="76"/>
      <c r="SU39" s="76"/>
      <c r="SV39" s="75"/>
      <c r="SW39" s="76"/>
      <c r="SX39" s="75"/>
      <c r="SY39" s="97">
        <f t="shared" si="43"/>
        <v>0</v>
      </c>
      <c r="TA39" s="196"/>
      <c r="TC39" s="78"/>
      <c r="TE39" s="77"/>
      <c r="TF39" s="76"/>
      <c r="TG39" s="76"/>
      <c r="TH39" s="76"/>
      <c r="TI39" s="76"/>
      <c r="TJ39" s="76"/>
      <c r="TK39" s="76"/>
      <c r="TL39" s="117">
        <f>+TL9</f>
        <v>320</v>
      </c>
      <c r="TM39" s="76"/>
      <c r="TN39" s="76"/>
      <c r="TO39" s="76"/>
      <c r="TP39" s="76"/>
      <c r="TQ39" s="76"/>
      <c r="TR39" s="76"/>
      <c r="TS39" s="76"/>
      <c r="TT39" s="76"/>
      <c r="TU39" s="75"/>
      <c r="TV39" s="76"/>
      <c r="TW39" s="75"/>
      <c r="TX39" s="97">
        <f t="shared" si="44"/>
        <v>0</v>
      </c>
      <c r="TZ39" s="196"/>
      <c r="UB39" s="78"/>
      <c r="UD39" s="77"/>
      <c r="UE39" s="76"/>
      <c r="UF39" s="76"/>
      <c r="UG39" s="76"/>
      <c r="UH39" s="76"/>
      <c r="UI39" s="76"/>
      <c r="UJ39" s="76"/>
      <c r="UK39" s="117">
        <f>+UK9</f>
        <v>316</v>
      </c>
      <c r="UL39" s="76"/>
      <c r="UM39" s="76"/>
      <c r="UN39" s="76"/>
      <c r="UO39" s="76"/>
      <c r="UP39" s="76"/>
      <c r="UQ39" s="76"/>
      <c r="UR39" s="76"/>
      <c r="US39" s="76"/>
      <c r="UT39" s="75"/>
      <c r="UU39" s="76"/>
      <c r="UV39" s="75"/>
      <c r="UW39" s="97">
        <f t="shared" si="45"/>
        <v>0</v>
      </c>
      <c r="UY39" s="196"/>
      <c r="VA39" s="78"/>
      <c r="VC39" s="77"/>
      <c r="VD39" s="76"/>
      <c r="VE39" s="76"/>
      <c r="VF39" s="76"/>
      <c r="VG39" s="76"/>
      <c r="VH39" s="76"/>
      <c r="VI39" s="76"/>
      <c r="VJ39" s="117">
        <f>+VJ9</f>
        <v>322</v>
      </c>
      <c r="VK39" s="76"/>
      <c r="VL39" s="76"/>
      <c r="VM39" s="76"/>
      <c r="VN39" s="76"/>
      <c r="VO39" s="76"/>
      <c r="VP39" s="76"/>
      <c r="VQ39" s="76"/>
      <c r="VR39" s="76"/>
      <c r="VS39" s="75"/>
      <c r="VT39" s="76"/>
      <c r="VU39" s="75"/>
      <c r="VV39" s="97">
        <f t="shared" si="46"/>
        <v>0</v>
      </c>
    </row>
    <row r="40" spans="2:594" ht="30" outlineLevel="1">
      <c r="B40" s="89"/>
      <c r="C40" s="89">
        <f>IF(ISERROR(I40+1)=TRUE,I40,IF(I40="","",MAX(C$15:C39)+1))</f>
        <v>23</v>
      </c>
      <c r="D40" s="89">
        <f t="shared" si="0"/>
        <v>1</v>
      </c>
      <c r="E40" s="3"/>
      <c r="G40" s="196"/>
      <c r="I40" s="216">
        <f t="shared" si="47"/>
        <v>23</v>
      </c>
      <c r="J40" s="94" t="s">
        <v>690</v>
      </c>
      <c r="K40" s="93"/>
      <c r="L40" s="93"/>
      <c r="M40" s="93"/>
      <c r="N40" s="93"/>
      <c r="O40" s="92"/>
      <c r="P40" s="91" t="s">
        <v>673</v>
      </c>
      <c r="Q40" s="297"/>
      <c r="R40" s="129" t="s">
        <v>172</v>
      </c>
      <c r="S40" s="298"/>
      <c r="U40" s="196"/>
      <c r="V40" s="42"/>
      <c r="W40" s="78"/>
      <c r="Y40" s="77"/>
      <c r="Z40" s="76"/>
      <c r="AA40" s="79"/>
      <c r="AB40" s="76"/>
      <c r="AC40" s="79"/>
      <c r="AD40" s="76"/>
      <c r="AE40" s="76"/>
      <c r="AF40" s="76"/>
      <c r="AG40" s="76"/>
      <c r="AH40" s="76"/>
      <c r="AI40" s="76"/>
      <c r="AJ40" s="76"/>
      <c r="AK40" s="75"/>
      <c r="AL40" s="75"/>
      <c r="AM40" s="75"/>
      <c r="AN40" s="75"/>
      <c r="AO40" s="75"/>
      <c r="AP40" s="75"/>
      <c r="AQ40" s="75"/>
      <c r="AR40" s="97">
        <f t="shared" si="24"/>
        <v>0</v>
      </c>
      <c r="AT40" s="196"/>
      <c r="AV40" s="78"/>
      <c r="AX40" s="77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5"/>
      <c r="BK40" s="75"/>
      <c r="BL40" s="75"/>
      <c r="BM40" s="75"/>
      <c r="BN40" s="75"/>
      <c r="BO40" s="75"/>
      <c r="BP40" s="75"/>
      <c r="BQ40" s="97">
        <f t="shared" si="25"/>
        <v>0</v>
      </c>
      <c r="BS40" s="196"/>
      <c r="BU40" s="78"/>
      <c r="BW40" s="77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5"/>
      <c r="CJ40" s="75"/>
      <c r="CK40" s="75"/>
      <c r="CL40" s="75"/>
      <c r="CM40" s="75"/>
      <c r="CN40" s="75"/>
      <c r="CO40" s="75"/>
      <c r="CP40" s="97">
        <f t="shared" si="26"/>
        <v>0</v>
      </c>
      <c r="CR40" s="196"/>
      <c r="CT40" s="78"/>
      <c r="CV40" s="77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5"/>
      <c r="DI40" s="75"/>
      <c r="DJ40" s="75"/>
      <c r="DK40" s="75"/>
      <c r="DL40" s="75"/>
      <c r="DM40" s="75"/>
      <c r="DN40" s="75"/>
      <c r="DO40" s="97">
        <f t="shared" si="27"/>
        <v>0</v>
      </c>
      <c r="DQ40" s="196"/>
      <c r="DS40" s="78"/>
      <c r="DU40" s="77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5"/>
      <c r="EH40" s="75"/>
      <c r="EI40" s="75"/>
      <c r="EJ40" s="75"/>
      <c r="EK40" s="75"/>
      <c r="EL40" s="75"/>
      <c r="EM40" s="75"/>
      <c r="EN40" s="97">
        <f t="shared" si="28"/>
        <v>0</v>
      </c>
      <c r="EP40" s="196"/>
      <c r="ER40" s="78"/>
      <c r="ET40" s="77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5"/>
      <c r="FI40" s="75"/>
      <c r="FJ40" s="75"/>
      <c r="FK40" s="75"/>
      <c r="FL40" s="75"/>
      <c r="FM40" s="97">
        <f t="shared" si="29"/>
        <v>0</v>
      </c>
      <c r="FO40" s="196"/>
      <c r="FQ40" s="78"/>
      <c r="FS40" s="77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5"/>
      <c r="GH40" s="75"/>
      <c r="GI40" s="75"/>
      <c r="GJ40" s="75"/>
      <c r="GK40" s="75"/>
      <c r="GL40" s="97">
        <f t="shared" si="30"/>
        <v>0</v>
      </c>
      <c r="GN40" s="196"/>
      <c r="GP40" s="78"/>
      <c r="GR40" s="77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5"/>
      <c r="HG40" s="75"/>
      <c r="HH40" s="75"/>
      <c r="HI40" s="75"/>
      <c r="HJ40" s="75"/>
      <c r="HK40" s="97">
        <f t="shared" si="31"/>
        <v>0</v>
      </c>
      <c r="HM40" s="196"/>
      <c r="HO40" s="78"/>
      <c r="HQ40" s="77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5"/>
      <c r="IF40" s="75"/>
      <c r="IG40" s="75"/>
      <c r="IH40" s="75"/>
      <c r="II40" s="75"/>
      <c r="IJ40" s="97">
        <f t="shared" si="32"/>
        <v>0</v>
      </c>
      <c r="IL40" s="196"/>
      <c r="IN40" s="78"/>
      <c r="IP40" s="77"/>
      <c r="IQ40" s="76"/>
      <c r="IR40" s="76"/>
      <c r="IS40" s="76"/>
      <c r="IT40" s="76"/>
      <c r="IU40" s="76"/>
      <c r="IV40" s="76"/>
      <c r="IW40" s="76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97">
        <f t="shared" si="33"/>
        <v>0</v>
      </c>
      <c r="JK40" s="196"/>
      <c r="JM40" s="78"/>
      <c r="JO40" s="77"/>
      <c r="JP40" s="76"/>
      <c r="JQ40" s="76"/>
      <c r="JR40" s="76"/>
      <c r="JS40" s="76"/>
      <c r="JT40" s="76"/>
      <c r="JU40" s="76"/>
      <c r="JV40" s="76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97">
        <f t="shared" si="34"/>
        <v>0</v>
      </c>
      <c r="KJ40" s="196"/>
      <c r="KL40" s="78"/>
      <c r="KN40" s="77"/>
      <c r="KO40" s="76"/>
      <c r="KP40" s="76"/>
      <c r="KQ40" s="76"/>
      <c r="KR40" s="76"/>
      <c r="KS40" s="76"/>
      <c r="KT40" s="76"/>
      <c r="KU40" s="76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97">
        <f t="shared" si="35"/>
        <v>0</v>
      </c>
      <c r="LI40" s="196"/>
      <c r="LK40" s="78"/>
      <c r="LM40" s="77"/>
      <c r="LN40" s="76"/>
      <c r="LO40" s="76"/>
      <c r="LP40" s="76"/>
      <c r="LQ40" s="76"/>
      <c r="LR40" s="76"/>
      <c r="LS40" s="76"/>
      <c r="LT40" s="76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97">
        <f t="shared" si="36"/>
        <v>0</v>
      </c>
      <c r="MH40" s="196"/>
      <c r="MJ40" s="78"/>
      <c r="ML40" s="77"/>
      <c r="MM40" s="76"/>
      <c r="MN40" s="76"/>
      <c r="MO40" s="76"/>
      <c r="MP40" s="76"/>
      <c r="MQ40" s="76"/>
      <c r="MR40" s="76"/>
      <c r="MS40" s="76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97">
        <f t="shared" si="37"/>
        <v>0</v>
      </c>
      <c r="NG40" s="196"/>
      <c r="NI40" s="78"/>
      <c r="NK40" s="77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5"/>
      <c r="OB40" s="76"/>
      <c r="OC40" s="75"/>
      <c r="OD40" s="97">
        <f t="shared" si="38"/>
        <v>0</v>
      </c>
      <c r="OF40" s="196"/>
      <c r="OH40" s="78"/>
      <c r="OJ40" s="77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5"/>
      <c r="PA40" s="76"/>
      <c r="PB40" s="75"/>
      <c r="PC40" s="97">
        <f t="shared" si="39"/>
        <v>0</v>
      </c>
      <c r="PE40" s="196"/>
      <c r="PG40" s="78"/>
      <c r="PI40" s="77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5"/>
      <c r="PZ40" s="76"/>
      <c r="QA40" s="75"/>
      <c r="QB40" s="97">
        <f t="shared" si="40"/>
        <v>0</v>
      </c>
      <c r="QD40" s="196"/>
      <c r="QF40" s="78"/>
      <c r="QH40" s="77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5"/>
      <c r="QY40" s="76"/>
      <c r="QZ40" s="75"/>
      <c r="RA40" s="97">
        <f t="shared" si="41"/>
        <v>0</v>
      </c>
      <c r="RC40" s="196"/>
      <c r="RE40" s="78"/>
      <c r="RG40" s="77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5"/>
      <c r="RX40" s="76"/>
      <c r="RY40" s="75"/>
      <c r="RZ40" s="97">
        <f t="shared" si="42"/>
        <v>0</v>
      </c>
      <c r="SB40" s="196"/>
      <c r="SD40" s="78"/>
      <c r="SF40" s="77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5"/>
      <c r="SW40" s="76"/>
      <c r="SX40" s="75"/>
      <c r="SY40" s="97">
        <f t="shared" si="43"/>
        <v>0</v>
      </c>
      <c r="TA40" s="196"/>
      <c r="TC40" s="78"/>
      <c r="TE40" s="77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5"/>
      <c r="TV40" s="76"/>
      <c r="TW40" s="75"/>
      <c r="TX40" s="97">
        <f t="shared" si="44"/>
        <v>0</v>
      </c>
      <c r="TZ40" s="196"/>
      <c r="UB40" s="78"/>
      <c r="UD40" s="77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5"/>
      <c r="UU40" s="76"/>
      <c r="UV40" s="75"/>
      <c r="UW40" s="97">
        <f t="shared" si="45"/>
        <v>0</v>
      </c>
      <c r="UY40" s="196"/>
      <c r="VA40" s="78"/>
      <c r="VC40" s="77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5"/>
      <c r="VT40" s="76"/>
      <c r="VU40" s="75"/>
      <c r="VV40" s="97">
        <f t="shared" si="46"/>
        <v>0</v>
      </c>
    </row>
    <row r="41" spans="2:594" ht="30" outlineLevel="1">
      <c r="B41" s="89"/>
      <c r="C41" s="89">
        <f>IF(ISERROR(I41+1)=TRUE,I41,IF(I41="","",MAX(C$15:C40)+1))</f>
        <v>24</v>
      </c>
      <c r="D41" s="89">
        <f t="shared" si="0"/>
        <v>1</v>
      </c>
      <c r="E41" s="3"/>
      <c r="G41" s="196"/>
      <c r="I41" s="216">
        <f t="shared" si="47"/>
        <v>24</v>
      </c>
      <c r="J41" s="94" t="s">
        <v>689</v>
      </c>
      <c r="K41" s="93"/>
      <c r="L41" s="93"/>
      <c r="M41" s="93"/>
      <c r="N41" s="93"/>
      <c r="O41" s="92"/>
      <c r="P41" s="91" t="s">
        <v>673</v>
      </c>
      <c r="Q41" s="297"/>
      <c r="R41" s="129" t="s">
        <v>172</v>
      </c>
      <c r="S41" s="298"/>
      <c r="U41" s="196"/>
      <c r="V41" s="42"/>
      <c r="W41" s="78"/>
      <c r="Y41" s="77"/>
      <c r="Z41" s="76"/>
      <c r="AA41" s="79"/>
      <c r="AB41" s="76"/>
      <c r="AC41" s="79"/>
      <c r="AD41" s="76"/>
      <c r="AE41" s="76"/>
      <c r="AF41" s="76"/>
      <c r="AG41" s="76"/>
      <c r="AH41" s="76"/>
      <c r="AI41" s="76"/>
      <c r="AJ41" s="76"/>
      <c r="AK41" s="75"/>
      <c r="AL41" s="75"/>
      <c r="AM41" s="75"/>
      <c r="AN41" s="75"/>
      <c r="AO41" s="75"/>
      <c r="AP41" s="75"/>
      <c r="AQ41" s="75"/>
      <c r="AR41" s="97">
        <f t="shared" si="24"/>
        <v>0</v>
      </c>
      <c r="AT41" s="196"/>
      <c r="AV41" s="78"/>
      <c r="AX41" s="77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5"/>
      <c r="BK41" s="75"/>
      <c r="BL41" s="75"/>
      <c r="BM41" s="75"/>
      <c r="BN41" s="75"/>
      <c r="BO41" s="75"/>
      <c r="BP41" s="75"/>
      <c r="BQ41" s="97">
        <f t="shared" si="25"/>
        <v>0</v>
      </c>
      <c r="BS41" s="196"/>
      <c r="BU41" s="78"/>
      <c r="BW41" s="77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5"/>
      <c r="CJ41" s="75"/>
      <c r="CK41" s="75"/>
      <c r="CL41" s="75"/>
      <c r="CM41" s="75"/>
      <c r="CN41" s="75"/>
      <c r="CO41" s="75"/>
      <c r="CP41" s="97">
        <f t="shared" si="26"/>
        <v>0</v>
      </c>
      <c r="CR41" s="196"/>
      <c r="CT41" s="78"/>
      <c r="CV41" s="77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5"/>
      <c r="DI41" s="75"/>
      <c r="DJ41" s="75"/>
      <c r="DK41" s="75"/>
      <c r="DL41" s="75"/>
      <c r="DM41" s="75"/>
      <c r="DN41" s="75"/>
      <c r="DO41" s="97">
        <f t="shared" si="27"/>
        <v>0</v>
      </c>
      <c r="DQ41" s="196"/>
      <c r="DS41" s="78"/>
      <c r="DU41" s="77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5"/>
      <c r="EH41" s="75"/>
      <c r="EI41" s="75"/>
      <c r="EJ41" s="75"/>
      <c r="EK41" s="75"/>
      <c r="EL41" s="75"/>
      <c r="EM41" s="75"/>
      <c r="EN41" s="97">
        <f t="shared" si="28"/>
        <v>0</v>
      </c>
      <c r="EP41" s="196"/>
      <c r="ER41" s="78"/>
      <c r="ET41" s="77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5"/>
      <c r="FI41" s="75"/>
      <c r="FJ41" s="75"/>
      <c r="FK41" s="75"/>
      <c r="FL41" s="75"/>
      <c r="FM41" s="97">
        <f t="shared" si="29"/>
        <v>0</v>
      </c>
      <c r="FO41" s="196"/>
      <c r="FQ41" s="78"/>
      <c r="FS41" s="77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5"/>
      <c r="GH41" s="75"/>
      <c r="GI41" s="75"/>
      <c r="GJ41" s="75"/>
      <c r="GK41" s="75"/>
      <c r="GL41" s="97">
        <f t="shared" si="30"/>
        <v>0</v>
      </c>
      <c r="GN41" s="196"/>
      <c r="GP41" s="78"/>
      <c r="GR41" s="77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5"/>
      <c r="HG41" s="75"/>
      <c r="HH41" s="75"/>
      <c r="HI41" s="75"/>
      <c r="HJ41" s="75"/>
      <c r="HK41" s="97">
        <f t="shared" si="31"/>
        <v>0</v>
      </c>
      <c r="HM41" s="196"/>
      <c r="HO41" s="78"/>
      <c r="HQ41" s="77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5"/>
      <c r="IF41" s="75"/>
      <c r="IG41" s="75"/>
      <c r="IH41" s="75"/>
      <c r="II41" s="75"/>
      <c r="IJ41" s="97">
        <f t="shared" si="32"/>
        <v>0</v>
      </c>
      <c r="IL41" s="196"/>
      <c r="IN41" s="78"/>
      <c r="IP41" s="77"/>
      <c r="IQ41" s="76"/>
      <c r="IR41" s="76"/>
      <c r="IS41" s="76"/>
      <c r="IT41" s="76"/>
      <c r="IU41" s="76"/>
      <c r="IV41" s="76"/>
      <c r="IW41" s="76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97">
        <f t="shared" si="33"/>
        <v>0</v>
      </c>
      <c r="JK41" s="196"/>
      <c r="JM41" s="78"/>
      <c r="JO41" s="77"/>
      <c r="JP41" s="76"/>
      <c r="JQ41" s="76"/>
      <c r="JR41" s="76"/>
      <c r="JS41" s="76"/>
      <c r="JT41" s="76"/>
      <c r="JU41" s="76"/>
      <c r="JV41" s="76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97">
        <f t="shared" si="34"/>
        <v>0</v>
      </c>
      <c r="KJ41" s="196"/>
      <c r="KL41" s="78"/>
      <c r="KN41" s="77"/>
      <c r="KO41" s="76"/>
      <c r="KP41" s="76"/>
      <c r="KQ41" s="76"/>
      <c r="KR41" s="76"/>
      <c r="KS41" s="76"/>
      <c r="KT41" s="76"/>
      <c r="KU41" s="76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97">
        <f t="shared" si="35"/>
        <v>0</v>
      </c>
      <c r="LI41" s="196"/>
      <c r="LK41" s="78"/>
      <c r="LM41" s="77"/>
      <c r="LN41" s="76"/>
      <c r="LO41" s="76"/>
      <c r="LP41" s="76"/>
      <c r="LQ41" s="76"/>
      <c r="LR41" s="76"/>
      <c r="LS41" s="76"/>
      <c r="LT41" s="76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97">
        <f t="shared" si="36"/>
        <v>0</v>
      </c>
      <c r="MH41" s="196"/>
      <c r="MJ41" s="78"/>
      <c r="ML41" s="77"/>
      <c r="MM41" s="76"/>
      <c r="MN41" s="76"/>
      <c r="MO41" s="76"/>
      <c r="MP41" s="76"/>
      <c r="MQ41" s="76"/>
      <c r="MR41" s="76"/>
      <c r="MS41" s="76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97">
        <f t="shared" si="37"/>
        <v>0</v>
      </c>
      <c r="NG41" s="196"/>
      <c r="NI41" s="78"/>
      <c r="NK41" s="77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5"/>
      <c r="OB41" s="76"/>
      <c r="OC41" s="75"/>
      <c r="OD41" s="97">
        <f t="shared" si="38"/>
        <v>0</v>
      </c>
      <c r="OF41" s="196"/>
      <c r="OH41" s="78"/>
      <c r="OJ41" s="77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5"/>
      <c r="PA41" s="76"/>
      <c r="PB41" s="75"/>
      <c r="PC41" s="97">
        <f t="shared" si="39"/>
        <v>0</v>
      </c>
      <c r="PE41" s="196"/>
      <c r="PG41" s="78"/>
      <c r="PI41" s="77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5"/>
      <c r="PZ41" s="76"/>
      <c r="QA41" s="75"/>
      <c r="QB41" s="97">
        <f t="shared" si="40"/>
        <v>0</v>
      </c>
      <c r="QD41" s="196"/>
      <c r="QF41" s="78"/>
      <c r="QH41" s="77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5"/>
      <c r="QY41" s="76"/>
      <c r="QZ41" s="75"/>
      <c r="RA41" s="97">
        <f t="shared" si="41"/>
        <v>0</v>
      </c>
      <c r="RC41" s="196"/>
      <c r="RE41" s="78"/>
      <c r="RG41" s="77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5"/>
      <c r="RX41" s="76"/>
      <c r="RY41" s="75"/>
      <c r="RZ41" s="97">
        <f t="shared" si="42"/>
        <v>0</v>
      </c>
      <c r="SB41" s="196"/>
      <c r="SD41" s="78"/>
      <c r="SF41" s="77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5"/>
      <c r="SW41" s="76"/>
      <c r="SX41" s="75"/>
      <c r="SY41" s="97">
        <f t="shared" si="43"/>
        <v>0</v>
      </c>
      <c r="TA41" s="196"/>
      <c r="TC41" s="78"/>
      <c r="TE41" s="77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5"/>
      <c r="TV41" s="76"/>
      <c r="TW41" s="75"/>
      <c r="TX41" s="97">
        <f t="shared" si="44"/>
        <v>0</v>
      </c>
      <c r="TZ41" s="196"/>
      <c r="UB41" s="78"/>
      <c r="UD41" s="77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5"/>
      <c r="UU41" s="76"/>
      <c r="UV41" s="75"/>
      <c r="UW41" s="97">
        <f t="shared" si="45"/>
        <v>0</v>
      </c>
      <c r="UY41" s="196"/>
      <c r="VA41" s="78"/>
      <c r="VC41" s="77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5"/>
      <c r="VT41" s="76"/>
      <c r="VU41" s="75"/>
      <c r="VV41" s="97">
        <f t="shared" si="46"/>
        <v>0</v>
      </c>
    </row>
    <row r="42" spans="2:594" ht="30" outlineLevel="1">
      <c r="B42" s="89"/>
      <c r="C42" s="89">
        <f>IF(ISERROR(I42+1)=TRUE,I42,IF(I42="","",MAX(C$15:C41)+1))</f>
        <v>25</v>
      </c>
      <c r="D42" s="89">
        <f t="shared" si="0"/>
        <v>1</v>
      </c>
      <c r="E42" s="3"/>
      <c r="G42" s="196"/>
      <c r="I42" s="216">
        <f t="shared" si="47"/>
        <v>25</v>
      </c>
      <c r="J42" s="94" t="s">
        <v>688</v>
      </c>
      <c r="K42" s="93"/>
      <c r="L42" s="93"/>
      <c r="M42" s="93"/>
      <c r="N42" s="93"/>
      <c r="O42" s="92"/>
      <c r="P42" s="91" t="s">
        <v>673</v>
      </c>
      <c r="Q42" s="297"/>
      <c r="R42" s="129" t="s">
        <v>172</v>
      </c>
      <c r="S42" s="298"/>
      <c r="U42" s="196"/>
      <c r="V42" s="42"/>
      <c r="W42" s="78"/>
      <c r="Y42" s="77"/>
      <c r="Z42" s="76"/>
      <c r="AA42" s="79"/>
      <c r="AB42" s="76"/>
      <c r="AC42" s="79"/>
      <c r="AD42" s="76"/>
      <c r="AE42" s="76"/>
      <c r="AF42" s="76"/>
      <c r="AG42" s="76"/>
      <c r="AH42" s="76"/>
      <c r="AI42" s="76"/>
      <c r="AJ42" s="76"/>
      <c r="AK42" s="75"/>
      <c r="AL42" s="75"/>
      <c r="AM42" s="75"/>
      <c r="AN42" s="75"/>
      <c r="AO42" s="75"/>
      <c r="AP42" s="75"/>
      <c r="AQ42" s="75"/>
      <c r="AR42" s="97">
        <f t="shared" si="24"/>
        <v>0</v>
      </c>
      <c r="AT42" s="196"/>
      <c r="AV42" s="78"/>
      <c r="AX42" s="77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5"/>
      <c r="BK42" s="75"/>
      <c r="BL42" s="75"/>
      <c r="BM42" s="75"/>
      <c r="BN42" s="75"/>
      <c r="BO42" s="75"/>
      <c r="BP42" s="75"/>
      <c r="BQ42" s="97">
        <f t="shared" si="25"/>
        <v>0</v>
      </c>
      <c r="BS42" s="196"/>
      <c r="BU42" s="78"/>
      <c r="BW42" s="77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5"/>
      <c r="CJ42" s="75"/>
      <c r="CK42" s="75"/>
      <c r="CL42" s="75"/>
      <c r="CM42" s="75"/>
      <c r="CN42" s="75"/>
      <c r="CO42" s="75"/>
      <c r="CP42" s="97">
        <f t="shared" si="26"/>
        <v>0</v>
      </c>
      <c r="CR42" s="196"/>
      <c r="CT42" s="78"/>
      <c r="CV42" s="77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5"/>
      <c r="DI42" s="75"/>
      <c r="DJ42" s="75"/>
      <c r="DK42" s="75"/>
      <c r="DL42" s="75"/>
      <c r="DM42" s="75"/>
      <c r="DN42" s="75"/>
      <c r="DO42" s="97">
        <f t="shared" si="27"/>
        <v>0</v>
      </c>
      <c r="DQ42" s="196"/>
      <c r="DS42" s="78"/>
      <c r="DU42" s="77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5"/>
      <c r="EH42" s="75"/>
      <c r="EI42" s="75"/>
      <c r="EJ42" s="75"/>
      <c r="EK42" s="75"/>
      <c r="EL42" s="75"/>
      <c r="EM42" s="75"/>
      <c r="EN42" s="97">
        <f t="shared" si="28"/>
        <v>0</v>
      </c>
      <c r="EP42" s="196"/>
      <c r="ER42" s="78"/>
      <c r="ET42" s="77"/>
      <c r="EU42" s="76"/>
      <c r="EV42" s="76"/>
      <c r="EW42" s="76"/>
      <c r="EX42" s="76"/>
      <c r="EY42" s="76"/>
      <c r="EZ42" s="76"/>
      <c r="FA42" s="117">
        <f>+FA9</f>
        <v>1377</v>
      </c>
      <c r="FB42" s="76"/>
      <c r="FC42" s="76"/>
      <c r="FD42" s="76"/>
      <c r="FE42" s="76"/>
      <c r="FF42" s="76"/>
      <c r="FG42" s="76"/>
      <c r="FH42" s="75"/>
      <c r="FI42" s="75"/>
      <c r="FJ42" s="75"/>
      <c r="FK42" s="75"/>
      <c r="FL42" s="75"/>
      <c r="FM42" s="97">
        <f t="shared" si="29"/>
        <v>0</v>
      </c>
      <c r="FO42" s="196"/>
      <c r="FQ42" s="78"/>
      <c r="FS42" s="77"/>
      <c r="FT42" s="76"/>
      <c r="FU42" s="76"/>
      <c r="FV42" s="76"/>
      <c r="FW42" s="76"/>
      <c r="FX42" s="76"/>
      <c r="FY42" s="76"/>
      <c r="FZ42" s="117">
        <f>+FZ9</f>
        <v>1095</v>
      </c>
      <c r="GA42" s="76"/>
      <c r="GB42" s="76"/>
      <c r="GC42" s="76"/>
      <c r="GD42" s="76"/>
      <c r="GE42" s="76"/>
      <c r="GF42" s="76"/>
      <c r="GG42" s="75"/>
      <c r="GH42" s="75"/>
      <c r="GI42" s="75"/>
      <c r="GJ42" s="75"/>
      <c r="GK42" s="75"/>
      <c r="GL42" s="97">
        <f t="shared" si="30"/>
        <v>0</v>
      </c>
      <c r="GN42" s="196"/>
      <c r="GP42" s="78"/>
      <c r="GR42" s="77"/>
      <c r="GS42" s="76"/>
      <c r="GT42" s="76"/>
      <c r="GU42" s="76"/>
      <c r="GV42" s="76"/>
      <c r="GW42" s="76"/>
      <c r="GX42" s="76"/>
      <c r="GY42" s="76">
        <v>1095</v>
      </c>
      <c r="GZ42" s="76"/>
      <c r="HA42" s="76"/>
      <c r="HB42" s="76"/>
      <c r="HC42" s="76"/>
      <c r="HD42" s="76"/>
      <c r="HE42" s="76"/>
      <c r="HF42" s="75"/>
      <c r="HG42" s="75"/>
      <c r="HH42" s="75"/>
      <c r="HI42" s="75"/>
      <c r="HJ42" s="75"/>
      <c r="HK42" s="97">
        <f t="shared" si="31"/>
        <v>0</v>
      </c>
      <c r="HM42" s="196"/>
      <c r="HO42" s="78"/>
      <c r="HQ42" s="77"/>
      <c r="HR42" s="76"/>
      <c r="HS42" s="76"/>
      <c r="HT42" s="76"/>
      <c r="HU42" s="76"/>
      <c r="HV42" s="76"/>
      <c r="HW42" s="76"/>
      <c r="HX42" s="76">
        <v>1095</v>
      </c>
      <c r="HY42" s="76"/>
      <c r="HZ42" s="76"/>
      <c r="IA42" s="76"/>
      <c r="IB42" s="76"/>
      <c r="IC42" s="76"/>
      <c r="ID42" s="76"/>
      <c r="IE42" s="75"/>
      <c r="IF42" s="75"/>
      <c r="IG42" s="75"/>
      <c r="IH42" s="75"/>
      <c r="II42" s="75"/>
      <c r="IJ42" s="97">
        <f t="shared" si="32"/>
        <v>0</v>
      </c>
      <c r="IL42" s="196"/>
      <c r="IN42" s="78"/>
      <c r="IP42" s="77"/>
      <c r="IQ42" s="76"/>
      <c r="IR42" s="76"/>
      <c r="IS42" s="76"/>
      <c r="IT42" s="76"/>
      <c r="IU42" s="76"/>
      <c r="IV42" s="76"/>
      <c r="IW42" s="76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97">
        <f t="shared" si="33"/>
        <v>0</v>
      </c>
      <c r="JK42" s="196"/>
      <c r="JM42" s="78"/>
      <c r="JO42" s="77"/>
      <c r="JP42" s="76"/>
      <c r="JQ42" s="76"/>
      <c r="JR42" s="76"/>
      <c r="JS42" s="76"/>
      <c r="JT42" s="76"/>
      <c r="JU42" s="76"/>
      <c r="JV42" s="76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97">
        <f t="shared" si="34"/>
        <v>0</v>
      </c>
      <c r="KJ42" s="196"/>
      <c r="KL42" s="78"/>
      <c r="KN42" s="77"/>
      <c r="KO42" s="76"/>
      <c r="KP42" s="76"/>
      <c r="KQ42" s="76"/>
      <c r="KR42" s="76"/>
      <c r="KS42" s="76"/>
      <c r="KT42" s="76"/>
      <c r="KU42" s="76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97">
        <f t="shared" si="35"/>
        <v>0</v>
      </c>
      <c r="LI42" s="196"/>
      <c r="LK42" s="78"/>
      <c r="LM42" s="77"/>
      <c r="LN42" s="76"/>
      <c r="LO42" s="76"/>
      <c r="LP42" s="76"/>
      <c r="LQ42" s="76"/>
      <c r="LR42" s="76"/>
      <c r="LS42" s="76"/>
      <c r="LT42" s="76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97">
        <f t="shared" si="36"/>
        <v>0</v>
      </c>
      <c r="MH42" s="196"/>
      <c r="MJ42" s="78"/>
      <c r="ML42" s="77"/>
      <c r="MM42" s="76"/>
      <c r="MN42" s="76"/>
      <c r="MO42" s="76"/>
      <c r="MP42" s="76"/>
      <c r="MQ42" s="76"/>
      <c r="MR42" s="76"/>
      <c r="MS42" s="76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97">
        <f t="shared" si="37"/>
        <v>0</v>
      </c>
      <c r="NG42" s="196"/>
      <c r="NI42" s="78"/>
      <c r="NK42" s="77"/>
      <c r="NL42" s="76"/>
      <c r="NM42" s="76"/>
      <c r="NN42" s="76"/>
      <c r="NO42" s="76"/>
      <c r="NP42" s="76"/>
      <c r="NQ42" s="76"/>
      <c r="NR42" s="76"/>
      <c r="NS42" s="76"/>
      <c r="NT42" s="117">
        <f>+NT9</f>
        <v>200</v>
      </c>
      <c r="NU42" s="76"/>
      <c r="NV42" s="76"/>
      <c r="NW42" s="76"/>
      <c r="NX42" s="76"/>
      <c r="NY42" s="76"/>
      <c r="NZ42" s="76"/>
      <c r="OA42" s="75"/>
      <c r="OB42" s="76"/>
      <c r="OC42" s="75"/>
      <c r="OD42" s="97">
        <f t="shared" si="38"/>
        <v>0</v>
      </c>
      <c r="OF42" s="196"/>
      <c r="OH42" s="78"/>
      <c r="OJ42" s="77"/>
      <c r="OK42" s="76"/>
      <c r="OL42" s="76"/>
      <c r="OM42" s="76"/>
      <c r="ON42" s="76"/>
      <c r="OO42" s="76"/>
      <c r="OP42" s="76"/>
      <c r="OQ42" s="76"/>
      <c r="OR42" s="76"/>
      <c r="OS42" s="117">
        <f>+OS9</f>
        <v>200</v>
      </c>
      <c r="OT42" s="76"/>
      <c r="OU42" s="76"/>
      <c r="OV42" s="76"/>
      <c r="OW42" s="76"/>
      <c r="OX42" s="76"/>
      <c r="OY42" s="76"/>
      <c r="OZ42" s="75"/>
      <c r="PA42" s="76"/>
      <c r="PB42" s="75"/>
      <c r="PC42" s="97">
        <f t="shared" si="39"/>
        <v>0</v>
      </c>
      <c r="PE42" s="196"/>
      <c r="PG42" s="78"/>
      <c r="PI42" s="77"/>
      <c r="PJ42" s="76"/>
      <c r="PK42" s="76"/>
      <c r="PL42" s="76"/>
      <c r="PM42" s="76"/>
      <c r="PN42" s="76"/>
      <c r="PO42" s="76"/>
      <c r="PP42" s="76"/>
      <c r="PQ42" s="76"/>
      <c r="PR42" s="117">
        <f>+PR9</f>
        <v>200</v>
      </c>
      <c r="PS42" s="76"/>
      <c r="PT42" s="76"/>
      <c r="PU42" s="76"/>
      <c r="PV42" s="76"/>
      <c r="PW42" s="76"/>
      <c r="PX42" s="76"/>
      <c r="PY42" s="75"/>
      <c r="PZ42" s="76"/>
      <c r="QA42" s="75"/>
      <c r="QB42" s="97">
        <f t="shared" si="40"/>
        <v>0</v>
      </c>
      <c r="QD42" s="196"/>
      <c r="QF42" s="78"/>
      <c r="QH42" s="77"/>
      <c r="QI42" s="76"/>
      <c r="QJ42" s="76"/>
      <c r="QK42" s="76"/>
      <c r="QL42" s="76"/>
      <c r="QM42" s="76"/>
      <c r="QN42" s="76"/>
      <c r="QO42" s="76"/>
      <c r="QP42" s="76"/>
      <c r="QQ42" s="117">
        <f>+QQ9</f>
        <v>200</v>
      </c>
      <c r="QR42" s="76"/>
      <c r="QS42" s="76"/>
      <c r="QT42" s="76"/>
      <c r="QU42" s="76"/>
      <c r="QV42" s="76"/>
      <c r="QW42" s="76"/>
      <c r="QX42" s="75"/>
      <c r="QY42" s="76"/>
      <c r="QZ42" s="75"/>
      <c r="RA42" s="97">
        <f t="shared" si="41"/>
        <v>0</v>
      </c>
      <c r="RC42" s="196"/>
      <c r="RE42" s="78"/>
      <c r="RG42" s="77"/>
      <c r="RH42" s="76"/>
      <c r="RI42" s="76"/>
      <c r="RJ42" s="76"/>
      <c r="RK42" s="76"/>
      <c r="RL42" s="76"/>
      <c r="RM42" s="76"/>
      <c r="RN42" s="76"/>
      <c r="RO42" s="76"/>
      <c r="RP42" s="117">
        <f>+RP9</f>
        <v>200</v>
      </c>
      <c r="RQ42" s="76"/>
      <c r="RR42" s="76"/>
      <c r="RS42" s="76"/>
      <c r="RT42" s="76"/>
      <c r="RU42" s="76"/>
      <c r="RV42" s="76"/>
      <c r="RW42" s="75"/>
      <c r="RX42" s="76"/>
      <c r="RY42" s="75"/>
      <c r="RZ42" s="97">
        <f t="shared" si="42"/>
        <v>0</v>
      </c>
      <c r="SB42" s="196"/>
      <c r="SD42" s="78"/>
      <c r="SF42" s="77"/>
      <c r="SG42" s="76"/>
      <c r="SH42" s="76"/>
      <c r="SI42" s="76"/>
      <c r="SJ42" s="76"/>
      <c r="SK42" s="76"/>
      <c r="SL42" s="76"/>
      <c r="SM42" s="76"/>
      <c r="SN42" s="76"/>
      <c r="SO42" s="117">
        <f>+SO9</f>
        <v>1377</v>
      </c>
      <c r="SP42" s="76"/>
      <c r="SQ42" s="76"/>
      <c r="SR42" s="76"/>
      <c r="SS42" s="76"/>
      <c r="ST42" s="76"/>
      <c r="SU42" s="76"/>
      <c r="SV42" s="75"/>
      <c r="SW42" s="76"/>
      <c r="SX42" s="75"/>
      <c r="SY42" s="97">
        <f t="shared" si="43"/>
        <v>0</v>
      </c>
      <c r="TA42" s="196"/>
      <c r="TC42" s="78"/>
      <c r="TE42" s="77"/>
      <c r="TF42" s="76"/>
      <c r="TG42" s="76"/>
      <c r="TH42" s="76"/>
      <c r="TI42" s="76"/>
      <c r="TJ42" s="76"/>
      <c r="TK42" s="76"/>
      <c r="TL42" s="76"/>
      <c r="TM42" s="76"/>
      <c r="TN42" s="117">
        <f>+TN9</f>
        <v>1095</v>
      </c>
      <c r="TO42" s="76"/>
      <c r="TP42" s="76"/>
      <c r="TQ42" s="76"/>
      <c r="TR42" s="76"/>
      <c r="TS42" s="76"/>
      <c r="TT42" s="76"/>
      <c r="TU42" s="75"/>
      <c r="TV42" s="76"/>
      <c r="TW42" s="75"/>
      <c r="TX42" s="97">
        <f t="shared" si="44"/>
        <v>0</v>
      </c>
      <c r="TZ42" s="196"/>
      <c r="UB42" s="78"/>
      <c r="UD42" s="77"/>
      <c r="UE42" s="76"/>
      <c r="UF42" s="76"/>
      <c r="UG42" s="76"/>
      <c r="UH42" s="76"/>
      <c r="UI42" s="76"/>
      <c r="UJ42" s="76"/>
      <c r="UK42" s="76"/>
      <c r="UL42" s="76"/>
      <c r="UM42" s="117">
        <f>+UM9</f>
        <v>1199</v>
      </c>
      <c r="UN42" s="76"/>
      <c r="UO42" s="76"/>
      <c r="UP42" s="76"/>
      <c r="UQ42" s="76"/>
      <c r="UR42" s="76"/>
      <c r="US42" s="76"/>
      <c r="UT42" s="75"/>
      <c r="UU42" s="76"/>
      <c r="UV42" s="75"/>
      <c r="UW42" s="97">
        <f t="shared" si="45"/>
        <v>0</v>
      </c>
      <c r="UY42" s="196"/>
      <c r="VA42" s="78"/>
      <c r="VC42" s="77"/>
      <c r="VD42" s="76"/>
      <c r="VE42" s="76"/>
      <c r="VF42" s="76"/>
      <c r="VG42" s="76"/>
      <c r="VH42" s="76"/>
      <c r="VI42" s="76"/>
      <c r="VJ42" s="76"/>
      <c r="VK42" s="76"/>
      <c r="VL42" s="117">
        <f>+VL9</f>
        <v>1035</v>
      </c>
      <c r="VM42" s="76"/>
      <c r="VN42" s="76"/>
      <c r="VO42" s="76"/>
      <c r="VP42" s="76"/>
      <c r="VQ42" s="76"/>
      <c r="VR42" s="76"/>
      <c r="VS42" s="75"/>
      <c r="VT42" s="76"/>
      <c r="VU42" s="75"/>
      <c r="VV42" s="97">
        <f t="shared" si="46"/>
        <v>0</v>
      </c>
    </row>
    <row r="43" spans="2:594" ht="30" outlineLevel="1">
      <c r="B43" s="89"/>
      <c r="C43" s="89">
        <f>IF(ISERROR(I43+1)=TRUE,I43,IF(I43="","",MAX(C$15:C42)+1))</f>
        <v>26</v>
      </c>
      <c r="D43" s="89">
        <f t="shared" si="0"/>
        <v>1</v>
      </c>
      <c r="E43" s="3"/>
      <c r="G43" s="196"/>
      <c r="I43" s="216">
        <f t="shared" si="47"/>
        <v>26</v>
      </c>
      <c r="J43" s="94" t="s">
        <v>687</v>
      </c>
      <c r="K43" s="93"/>
      <c r="L43" s="93"/>
      <c r="M43" s="93"/>
      <c r="N43" s="93"/>
      <c r="O43" s="92"/>
      <c r="P43" s="91" t="s">
        <v>673</v>
      </c>
      <c r="Q43" s="297"/>
      <c r="R43" s="129" t="s">
        <v>172</v>
      </c>
      <c r="S43" s="298"/>
      <c r="U43" s="196"/>
      <c r="V43" s="42"/>
      <c r="W43" s="78"/>
      <c r="Y43" s="77"/>
      <c r="Z43" s="76"/>
      <c r="AA43" s="79"/>
      <c r="AB43" s="76"/>
      <c r="AC43" s="79"/>
      <c r="AD43" s="76"/>
      <c r="AE43" s="76"/>
      <c r="AF43" s="76"/>
      <c r="AG43" s="76"/>
      <c r="AH43" s="76"/>
      <c r="AI43" s="76"/>
      <c r="AJ43" s="76"/>
      <c r="AK43" s="75"/>
      <c r="AL43" s="75"/>
      <c r="AM43" s="75"/>
      <c r="AN43" s="75"/>
      <c r="AO43" s="75"/>
      <c r="AP43" s="75"/>
      <c r="AQ43" s="75"/>
      <c r="AR43" s="97">
        <f t="shared" si="24"/>
        <v>0</v>
      </c>
      <c r="AT43" s="196"/>
      <c r="AV43" s="78"/>
      <c r="AX43" s="77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5"/>
      <c r="BK43" s="75"/>
      <c r="BL43" s="75"/>
      <c r="BM43" s="75"/>
      <c r="BN43" s="75"/>
      <c r="BO43" s="75"/>
      <c r="BP43" s="75"/>
      <c r="BQ43" s="97">
        <f t="shared" si="25"/>
        <v>0</v>
      </c>
      <c r="BS43" s="196"/>
      <c r="BU43" s="78"/>
      <c r="BW43" s="77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5"/>
      <c r="CJ43" s="75"/>
      <c r="CK43" s="75"/>
      <c r="CL43" s="75"/>
      <c r="CM43" s="75"/>
      <c r="CN43" s="75"/>
      <c r="CO43" s="75"/>
      <c r="CP43" s="97">
        <f t="shared" si="26"/>
        <v>0</v>
      </c>
      <c r="CR43" s="196"/>
      <c r="CT43" s="78"/>
      <c r="CV43" s="77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5"/>
      <c r="DI43" s="75"/>
      <c r="DJ43" s="75"/>
      <c r="DK43" s="75"/>
      <c r="DL43" s="75"/>
      <c r="DM43" s="75"/>
      <c r="DN43" s="75"/>
      <c r="DO43" s="97">
        <f t="shared" si="27"/>
        <v>0</v>
      </c>
      <c r="DQ43" s="196"/>
      <c r="DS43" s="78"/>
      <c r="DU43" s="77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5"/>
      <c r="EH43" s="75"/>
      <c r="EI43" s="75"/>
      <c r="EJ43" s="75"/>
      <c r="EK43" s="75"/>
      <c r="EL43" s="75"/>
      <c r="EM43" s="75"/>
      <c r="EN43" s="97">
        <f t="shared" si="28"/>
        <v>0</v>
      </c>
      <c r="EP43" s="196"/>
      <c r="ER43" s="78"/>
      <c r="ET43" s="77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5"/>
      <c r="FI43" s="75"/>
      <c r="FJ43" s="75"/>
      <c r="FK43" s="75"/>
      <c r="FL43" s="75"/>
      <c r="FM43" s="97">
        <f t="shared" si="29"/>
        <v>0</v>
      </c>
      <c r="FO43" s="196"/>
      <c r="FQ43" s="78"/>
      <c r="FS43" s="77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5"/>
      <c r="GH43" s="75"/>
      <c r="GI43" s="75"/>
      <c r="GJ43" s="75"/>
      <c r="GK43" s="75"/>
      <c r="GL43" s="97">
        <f t="shared" si="30"/>
        <v>0</v>
      </c>
      <c r="GN43" s="196"/>
      <c r="GP43" s="78"/>
      <c r="GR43" s="77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5"/>
      <c r="HG43" s="75"/>
      <c r="HH43" s="75"/>
      <c r="HI43" s="75"/>
      <c r="HJ43" s="75"/>
      <c r="HK43" s="97">
        <f t="shared" si="31"/>
        <v>0</v>
      </c>
      <c r="HM43" s="196"/>
      <c r="HO43" s="78"/>
      <c r="HQ43" s="77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5"/>
      <c r="IF43" s="75"/>
      <c r="IG43" s="75"/>
      <c r="IH43" s="75"/>
      <c r="II43" s="75"/>
      <c r="IJ43" s="97">
        <f t="shared" si="32"/>
        <v>0</v>
      </c>
      <c r="IL43" s="196"/>
      <c r="IN43" s="78"/>
      <c r="IP43" s="77"/>
      <c r="IQ43" s="76"/>
      <c r="IR43" s="76"/>
      <c r="IS43" s="76"/>
      <c r="IT43" s="76"/>
      <c r="IU43" s="76"/>
      <c r="IV43" s="76"/>
      <c r="IW43" s="76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97">
        <f t="shared" si="33"/>
        <v>0</v>
      </c>
      <c r="JK43" s="196"/>
      <c r="JM43" s="78"/>
      <c r="JO43" s="77"/>
      <c r="JP43" s="76"/>
      <c r="JQ43" s="76"/>
      <c r="JR43" s="76"/>
      <c r="JS43" s="76"/>
      <c r="JT43" s="76"/>
      <c r="JU43" s="76"/>
      <c r="JV43" s="76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97">
        <f t="shared" si="34"/>
        <v>0</v>
      </c>
      <c r="KJ43" s="196"/>
      <c r="KL43" s="78"/>
      <c r="KN43" s="77"/>
      <c r="KO43" s="76"/>
      <c r="KP43" s="76"/>
      <c r="KQ43" s="76"/>
      <c r="KR43" s="76"/>
      <c r="KS43" s="76"/>
      <c r="KT43" s="76"/>
      <c r="KU43" s="76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97">
        <f t="shared" si="35"/>
        <v>0</v>
      </c>
      <c r="LI43" s="196"/>
      <c r="LK43" s="78"/>
      <c r="LM43" s="77"/>
      <c r="LN43" s="76"/>
      <c r="LO43" s="76"/>
      <c r="LP43" s="76"/>
      <c r="LQ43" s="76"/>
      <c r="LR43" s="76"/>
      <c r="LS43" s="76"/>
      <c r="LT43" s="76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97">
        <f t="shared" si="36"/>
        <v>0</v>
      </c>
      <c r="MH43" s="196"/>
      <c r="MJ43" s="78"/>
      <c r="ML43" s="77"/>
      <c r="MM43" s="76"/>
      <c r="MN43" s="76"/>
      <c r="MO43" s="76"/>
      <c r="MP43" s="76"/>
      <c r="MQ43" s="76"/>
      <c r="MR43" s="76"/>
      <c r="MS43" s="76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97">
        <f t="shared" si="37"/>
        <v>0</v>
      </c>
      <c r="NG43" s="196"/>
      <c r="NI43" s="78"/>
      <c r="NK43" s="77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5"/>
      <c r="OB43" s="76"/>
      <c r="OC43" s="75"/>
      <c r="OD43" s="97">
        <f t="shared" si="38"/>
        <v>0</v>
      </c>
      <c r="OF43" s="196"/>
      <c r="OH43" s="78"/>
      <c r="OJ43" s="77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5"/>
      <c r="PA43" s="76"/>
      <c r="PB43" s="75"/>
      <c r="PC43" s="97">
        <f t="shared" si="39"/>
        <v>0</v>
      </c>
      <c r="PE43" s="196"/>
      <c r="PG43" s="78"/>
      <c r="PI43" s="77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5"/>
      <c r="PZ43" s="76"/>
      <c r="QA43" s="75"/>
      <c r="QB43" s="97">
        <f t="shared" si="40"/>
        <v>0</v>
      </c>
      <c r="QD43" s="196"/>
      <c r="QF43" s="78"/>
      <c r="QH43" s="77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5"/>
      <c r="QY43" s="76"/>
      <c r="QZ43" s="75"/>
      <c r="RA43" s="97">
        <f t="shared" si="41"/>
        <v>0</v>
      </c>
      <c r="RC43" s="196"/>
      <c r="RE43" s="78"/>
      <c r="RG43" s="77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5"/>
      <c r="RX43" s="76"/>
      <c r="RY43" s="75"/>
      <c r="RZ43" s="97">
        <f t="shared" si="42"/>
        <v>0</v>
      </c>
      <c r="SB43" s="196"/>
      <c r="SD43" s="78"/>
      <c r="SF43" s="77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5"/>
      <c r="SW43" s="76"/>
      <c r="SX43" s="75"/>
      <c r="SY43" s="97">
        <f t="shared" si="43"/>
        <v>0</v>
      </c>
      <c r="TA43" s="196"/>
      <c r="TC43" s="78"/>
      <c r="TE43" s="77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5"/>
      <c r="TV43" s="76"/>
      <c r="TW43" s="75"/>
      <c r="TX43" s="97">
        <f t="shared" si="44"/>
        <v>0</v>
      </c>
      <c r="TZ43" s="196"/>
      <c r="UB43" s="78"/>
      <c r="UD43" s="77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5"/>
      <c r="UU43" s="76"/>
      <c r="UV43" s="75"/>
      <c r="UW43" s="97">
        <f t="shared" si="45"/>
        <v>0</v>
      </c>
      <c r="UY43" s="196"/>
      <c r="VA43" s="78"/>
      <c r="VC43" s="77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5"/>
      <c r="VT43" s="76"/>
      <c r="VU43" s="75"/>
      <c r="VV43" s="97">
        <f t="shared" si="46"/>
        <v>0</v>
      </c>
    </row>
    <row r="44" spans="2:594" ht="30" outlineLevel="1">
      <c r="B44" s="89"/>
      <c r="C44" s="89">
        <f>IF(ISERROR(I44+1)=TRUE,I44,IF(I44="","",MAX(C$15:C43)+1))</f>
        <v>27</v>
      </c>
      <c r="D44" s="89">
        <f t="shared" si="0"/>
        <v>1</v>
      </c>
      <c r="E44" s="3"/>
      <c r="G44" s="196"/>
      <c r="I44" s="216">
        <f t="shared" si="47"/>
        <v>27</v>
      </c>
      <c r="J44" s="94" t="s">
        <v>686</v>
      </c>
      <c r="K44" s="93"/>
      <c r="L44" s="93"/>
      <c r="M44" s="93"/>
      <c r="N44" s="93"/>
      <c r="O44" s="92"/>
      <c r="P44" s="91" t="s">
        <v>673</v>
      </c>
      <c r="Q44" s="297"/>
      <c r="R44" s="129" t="s">
        <v>172</v>
      </c>
      <c r="S44" s="298"/>
      <c r="U44" s="196"/>
      <c r="V44" s="42"/>
      <c r="W44" s="78"/>
      <c r="Y44" s="77"/>
      <c r="Z44" s="76"/>
      <c r="AA44" s="79"/>
      <c r="AB44" s="76"/>
      <c r="AC44" s="79"/>
      <c r="AD44" s="76"/>
      <c r="AE44" s="76"/>
      <c r="AF44" s="76"/>
      <c r="AG44" s="76"/>
      <c r="AH44" s="76"/>
      <c r="AI44" s="76"/>
      <c r="AJ44" s="76"/>
      <c r="AK44" s="75"/>
      <c r="AL44" s="75"/>
      <c r="AM44" s="75"/>
      <c r="AN44" s="75"/>
      <c r="AO44" s="75"/>
      <c r="AP44" s="75"/>
      <c r="AQ44" s="75"/>
      <c r="AR44" s="97">
        <f t="shared" si="24"/>
        <v>0</v>
      </c>
      <c r="AT44" s="196"/>
      <c r="AV44" s="78"/>
      <c r="AX44" s="77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5"/>
      <c r="BK44" s="75"/>
      <c r="BL44" s="75"/>
      <c r="BM44" s="75"/>
      <c r="BN44" s="75"/>
      <c r="BO44" s="75"/>
      <c r="BP44" s="75"/>
      <c r="BQ44" s="97">
        <f t="shared" si="25"/>
        <v>0</v>
      </c>
      <c r="BS44" s="196"/>
      <c r="BU44" s="78"/>
      <c r="BW44" s="77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5"/>
      <c r="CJ44" s="75"/>
      <c r="CK44" s="75"/>
      <c r="CL44" s="75"/>
      <c r="CM44" s="75"/>
      <c r="CN44" s="75"/>
      <c r="CO44" s="75"/>
      <c r="CP44" s="97">
        <f t="shared" si="26"/>
        <v>0</v>
      </c>
      <c r="CR44" s="196"/>
      <c r="CT44" s="78"/>
      <c r="CV44" s="77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5"/>
      <c r="DI44" s="75"/>
      <c r="DJ44" s="75"/>
      <c r="DK44" s="75"/>
      <c r="DL44" s="75"/>
      <c r="DM44" s="75"/>
      <c r="DN44" s="75"/>
      <c r="DO44" s="97">
        <f t="shared" si="27"/>
        <v>0</v>
      </c>
      <c r="DQ44" s="196"/>
      <c r="DS44" s="78"/>
      <c r="DU44" s="77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5"/>
      <c r="EH44" s="75"/>
      <c r="EI44" s="75"/>
      <c r="EJ44" s="75"/>
      <c r="EK44" s="75"/>
      <c r="EL44" s="75"/>
      <c r="EM44" s="75"/>
      <c r="EN44" s="97">
        <f t="shared" si="28"/>
        <v>0</v>
      </c>
      <c r="EP44" s="196"/>
      <c r="ER44" s="78"/>
      <c r="ET44" s="77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5"/>
      <c r="FI44" s="75"/>
      <c r="FJ44" s="75"/>
      <c r="FK44" s="75"/>
      <c r="FL44" s="75"/>
      <c r="FM44" s="97">
        <f t="shared" si="29"/>
        <v>0</v>
      </c>
      <c r="FO44" s="196"/>
      <c r="FQ44" s="78"/>
      <c r="FS44" s="77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5"/>
      <c r="GH44" s="75"/>
      <c r="GI44" s="75"/>
      <c r="GJ44" s="75"/>
      <c r="GK44" s="75"/>
      <c r="GL44" s="97">
        <f t="shared" si="30"/>
        <v>0</v>
      </c>
      <c r="GN44" s="196"/>
      <c r="GP44" s="78"/>
      <c r="GR44" s="77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5"/>
      <c r="HG44" s="75"/>
      <c r="HH44" s="75"/>
      <c r="HI44" s="75"/>
      <c r="HJ44" s="75"/>
      <c r="HK44" s="97">
        <f t="shared" si="31"/>
        <v>0</v>
      </c>
      <c r="HM44" s="196"/>
      <c r="HO44" s="78"/>
      <c r="HQ44" s="77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5"/>
      <c r="IF44" s="75"/>
      <c r="IG44" s="75"/>
      <c r="IH44" s="75"/>
      <c r="II44" s="75"/>
      <c r="IJ44" s="97">
        <f t="shared" si="32"/>
        <v>0</v>
      </c>
      <c r="IL44" s="196"/>
      <c r="IN44" s="78"/>
      <c r="IP44" s="77"/>
      <c r="IQ44" s="76"/>
      <c r="IR44" s="76"/>
      <c r="IS44" s="76"/>
      <c r="IT44" s="76"/>
      <c r="IU44" s="76"/>
      <c r="IV44" s="76"/>
      <c r="IW44" s="76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97">
        <f t="shared" si="33"/>
        <v>0</v>
      </c>
      <c r="JK44" s="196"/>
      <c r="JM44" s="78"/>
      <c r="JO44" s="77"/>
      <c r="JP44" s="76"/>
      <c r="JQ44" s="76"/>
      <c r="JR44" s="76"/>
      <c r="JS44" s="76"/>
      <c r="JT44" s="76"/>
      <c r="JU44" s="76"/>
      <c r="JV44" s="76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97">
        <f t="shared" si="34"/>
        <v>0</v>
      </c>
      <c r="KJ44" s="196"/>
      <c r="KL44" s="78"/>
      <c r="KN44" s="77"/>
      <c r="KO44" s="76"/>
      <c r="KP44" s="76"/>
      <c r="KQ44" s="76"/>
      <c r="KR44" s="76"/>
      <c r="KS44" s="76"/>
      <c r="KT44" s="76"/>
      <c r="KU44" s="76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97">
        <f t="shared" si="35"/>
        <v>0</v>
      </c>
      <c r="LI44" s="196"/>
      <c r="LK44" s="78"/>
      <c r="LM44" s="77"/>
      <c r="LN44" s="76"/>
      <c r="LO44" s="76"/>
      <c r="LP44" s="76"/>
      <c r="LQ44" s="76"/>
      <c r="LR44" s="76"/>
      <c r="LS44" s="76"/>
      <c r="LT44" s="76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97">
        <f t="shared" si="36"/>
        <v>0</v>
      </c>
      <c r="MH44" s="196"/>
      <c r="MJ44" s="78"/>
      <c r="ML44" s="77"/>
      <c r="MM44" s="76"/>
      <c r="MN44" s="76"/>
      <c r="MO44" s="76"/>
      <c r="MP44" s="76"/>
      <c r="MQ44" s="76"/>
      <c r="MR44" s="76"/>
      <c r="MS44" s="76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97">
        <f t="shared" si="37"/>
        <v>0</v>
      </c>
      <c r="NG44" s="196"/>
      <c r="NI44" s="78"/>
      <c r="NK44" s="77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5"/>
      <c r="OB44" s="76"/>
      <c r="OC44" s="75"/>
      <c r="OD44" s="97">
        <f t="shared" si="38"/>
        <v>0</v>
      </c>
      <c r="OF44" s="196"/>
      <c r="OH44" s="78"/>
      <c r="OJ44" s="77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5"/>
      <c r="PA44" s="76"/>
      <c r="PB44" s="75"/>
      <c r="PC44" s="97">
        <f t="shared" si="39"/>
        <v>0</v>
      </c>
      <c r="PE44" s="196"/>
      <c r="PG44" s="78"/>
      <c r="PI44" s="77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5"/>
      <c r="PZ44" s="76"/>
      <c r="QA44" s="75"/>
      <c r="QB44" s="97">
        <f t="shared" si="40"/>
        <v>0</v>
      </c>
      <c r="QD44" s="196"/>
      <c r="QF44" s="78"/>
      <c r="QH44" s="77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5"/>
      <c r="QY44" s="76"/>
      <c r="QZ44" s="75"/>
      <c r="RA44" s="97">
        <f t="shared" si="41"/>
        <v>0</v>
      </c>
      <c r="RC44" s="196"/>
      <c r="RE44" s="78"/>
      <c r="RG44" s="77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5"/>
      <c r="RX44" s="76"/>
      <c r="RY44" s="75"/>
      <c r="RZ44" s="97">
        <f t="shared" si="42"/>
        <v>0</v>
      </c>
      <c r="SB44" s="196"/>
      <c r="SD44" s="78"/>
      <c r="SF44" s="77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5"/>
      <c r="SW44" s="76"/>
      <c r="SX44" s="75"/>
      <c r="SY44" s="97">
        <f t="shared" si="43"/>
        <v>0</v>
      </c>
      <c r="TA44" s="196"/>
      <c r="TC44" s="78"/>
      <c r="TE44" s="77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5"/>
      <c r="TV44" s="76"/>
      <c r="TW44" s="75"/>
      <c r="TX44" s="97">
        <f t="shared" si="44"/>
        <v>0</v>
      </c>
      <c r="TZ44" s="196"/>
      <c r="UB44" s="78"/>
      <c r="UD44" s="77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5"/>
      <c r="UU44" s="76"/>
      <c r="UV44" s="75"/>
      <c r="UW44" s="97">
        <f t="shared" si="45"/>
        <v>0</v>
      </c>
      <c r="UY44" s="196"/>
      <c r="VA44" s="78"/>
      <c r="VC44" s="77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5"/>
      <c r="VT44" s="76"/>
      <c r="VU44" s="75"/>
      <c r="VV44" s="97">
        <f t="shared" si="46"/>
        <v>0</v>
      </c>
    </row>
    <row r="45" spans="2:594" ht="30" outlineLevel="1">
      <c r="B45" s="89"/>
      <c r="C45" s="89">
        <f>IF(ISERROR(I45+1)=TRUE,I45,IF(I45="","",MAX(C$15:C44)+1))</f>
        <v>28</v>
      </c>
      <c r="D45" s="89">
        <f t="shared" si="0"/>
        <v>1</v>
      </c>
      <c r="E45" s="3"/>
      <c r="G45" s="196"/>
      <c r="I45" s="216">
        <f t="shared" si="47"/>
        <v>28</v>
      </c>
      <c r="J45" s="94" t="s">
        <v>685</v>
      </c>
      <c r="K45" s="93"/>
      <c r="L45" s="93"/>
      <c r="M45" s="93"/>
      <c r="N45" s="93"/>
      <c r="O45" s="92"/>
      <c r="P45" s="91" t="s">
        <v>673</v>
      </c>
      <c r="Q45" s="297"/>
      <c r="R45" s="129" t="s">
        <v>172</v>
      </c>
      <c r="S45" s="298"/>
      <c r="U45" s="196"/>
      <c r="V45" s="42"/>
      <c r="W45" s="78"/>
      <c r="Y45" s="77"/>
      <c r="Z45" s="76"/>
      <c r="AA45" s="79"/>
      <c r="AB45" s="76"/>
      <c r="AC45" s="79"/>
      <c r="AD45" s="76"/>
      <c r="AE45" s="76"/>
      <c r="AF45" s="76"/>
      <c r="AG45" s="76"/>
      <c r="AH45" s="76"/>
      <c r="AI45" s="76"/>
      <c r="AJ45" s="76"/>
      <c r="AK45" s="75"/>
      <c r="AL45" s="75"/>
      <c r="AM45" s="75"/>
      <c r="AN45" s="75"/>
      <c r="AO45" s="75"/>
      <c r="AP45" s="75"/>
      <c r="AQ45" s="75"/>
      <c r="AR45" s="97">
        <f t="shared" si="24"/>
        <v>0</v>
      </c>
      <c r="AT45" s="196"/>
      <c r="AV45" s="78"/>
      <c r="AX45" s="77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5"/>
      <c r="BK45" s="75"/>
      <c r="BL45" s="75"/>
      <c r="BM45" s="75"/>
      <c r="BN45" s="75"/>
      <c r="BO45" s="75"/>
      <c r="BP45" s="75"/>
      <c r="BQ45" s="97">
        <f t="shared" si="25"/>
        <v>0</v>
      </c>
      <c r="BS45" s="196"/>
      <c r="BU45" s="78"/>
      <c r="BW45" s="77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5"/>
      <c r="CJ45" s="75"/>
      <c r="CK45" s="75"/>
      <c r="CL45" s="75"/>
      <c r="CM45" s="75"/>
      <c r="CN45" s="75"/>
      <c r="CO45" s="75"/>
      <c r="CP45" s="97">
        <f t="shared" si="26"/>
        <v>0</v>
      </c>
      <c r="CR45" s="196"/>
      <c r="CT45" s="78"/>
      <c r="CV45" s="77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5"/>
      <c r="DI45" s="75"/>
      <c r="DJ45" s="75"/>
      <c r="DK45" s="75"/>
      <c r="DL45" s="75"/>
      <c r="DM45" s="75"/>
      <c r="DN45" s="75"/>
      <c r="DO45" s="97">
        <f t="shared" si="27"/>
        <v>0</v>
      </c>
      <c r="DQ45" s="196"/>
      <c r="DS45" s="78"/>
      <c r="DU45" s="77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5"/>
      <c r="EH45" s="75"/>
      <c r="EI45" s="75"/>
      <c r="EJ45" s="75"/>
      <c r="EK45" s="75"/>
      <c r="EL45" s="75"/>
      <c r="EM45" s="75"/>
      <c r="EN45" s="97">
        <f t="shared" si="28"/>
        <v>0</v>
      </c>
      <c r="EP45" s="196"/>
      <c r="ER45" s="78"/>
      <c r="ET45" s="77"/>
      <c r="EU45" s="76"/>
      <c r="EV45" s="76"/>
      <c r="EW45" s="76"/>
      <c r="EX45" s="76"/>
      <c r="EY45" s="76"/>
      <c r="EZ45" s="76"/>
      <c r="FA45" s="76"/>
      <c r="FB45" s="76"/>
      <c r="FC45" s="117">
        <f>+FC9</f>
        <v>1285</v>
      </c>
      <c r="FD45" s="76"/>
      <c r="FE45" s="76"/>
      <c r="FF45" s="76"/>
      <c r="FG45" s="76"/>
      <c r="FH45" s="75"/>
      <c r="FI45" s="75"/>
      <c r="FJ45" s="75"/>
      <c r="FK45" s="75"/>
      <c r="FL45" s="75"/>
      <c r="FM45" s="97">
        <f t="shared" si="29"/>
        <v>0</v>
      </c>
      <c r="FO45" s="196"/>
      <c r="FQ45" s="78"/>
      <c r="FS45" s="77"/>
      <c r="FT45" s="76"/>
      <c r="FU45" s="76"/>
      <c r="FV45" s="76"/>
      <c r="FW45" s="76"/>
      <c r="FX45" s="76"/>
      <c r="FY45" s="76"/>
      <c r="FZ45" s="76"/>
      <c r="GA45" s="76"/>
      <c r="GB45" s="117">
        <f>+GB9</f>
        <v>1063</v>
      </c>
      <c r="GC45" s="76"/>
      <c r="GD45" s="76"/>
      <c r="GE45" s="76"/>
      <c r="GF45" s="76"/>
      <c r="GG45" s="75"/>
      <c r="GH45" s="75"/>
      <c r="GI45" s="75"/>
      <c r="GJ45" s="75"/>
      <c r="GK45" s="75"/>
      <c r="GL45" s="97">
        <f t="shared" si="30"/>
        <v>0</v>
      </c>
      <c r="GN45" s="196"/>
      <c r="GP45" s="78"/>
      <c r="GR45" s="77"/>
      <c r="GS45" s="76"/>
      <c r="GT45" s="76"/>
      <c r="GU45" s="76"/>
      <c r="GV45" s="76"/>
      <c r="GW45" s="76"/>
      <c r="GX45" s="76"/>
      <c r="GY45" s="76"/>
      <c r="GZ45" s="76"/>
      <c r="HA45" s="76">
        <v>1063</v>
      </c>
      <c r="HB45" s="76"/>
      <c r="HC45" s="76"/>
      <c r="HD45" s="76"/>
      <c r="HE45" s="76"/>
      <c r="HF45" s="75"/>
      <c r="HG45" s="75"/>
      <c r="HH45" s="75"/>
      <c r="HI45" s="75"/>
      <c r="HJ45" s="75"/>
      <c r="HK45" s="97">
        <f t="shared" si="31"/>
        <v>0</v>
      </c>
      <c r="HM45" s="196"/>
      <c r="HO45" s="78"/>
      <c r="HQ45" s="77"/>
      <c r="HR45" s="76"/>
      <c r="HS45" s="76"/>
      <c r="HT45" s="76"/>
      <c r="HU45" s="76"/>
      <c r="HV45" s="76"/>
      <c r="HW45" s="76"/>
      <c r="HX45" s="76"/>
      <c r="HY45" s="76"/>
      <c r="HZ45" s="76">
        <v>1063</v>
      </c>
      <c r="IA45" s="76"/>
      <c r="IB45" s="76"/>
      <c r="IC45" s="76"/>
      <c r="ID45" s="76"/>
      <c r="IE45" s="75"/>
      <c r="IF45" s="75"/>
      <c r="IG45" s="75"/>
      <c r="IH45" s="75"/>
      <c r="II45" s="75"/>
      <c r="IJ45" s="97">
        <f t="shared" si="32"/>
        <v>0</v>
      </c>
      <c r="IL45" s="196"/>
      <c r="IN45" s="78"/>
      <c r="IP45" s="77"/>
      <c r="IQ45" s="76"/>
      <c r="IR45" s="76"/>
      <c r="IS45" s="76"/>
      <c r="IT45" s="76"/>
      <c r="IU45" s="76"/>
      <c r="IV45" s="76"/>
      <c r="IW45" s="76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97">
        <f t="shared" si="33"/>
        <v>0</v>
      </c>
      <c r="JK45" s="196"/>
      <c r="JM45" s="78"/>
      <c r="JO45" s="77"/>
      <c r="JP45" s="76"/>
      <c r="JQ45" s="76"/>
      <c r="JR45" s="76"/>
      <c r="JS45" s="76"/>
      <c r="JT45" s="76"/>
      <c r="JU45" s="76"/>
      <c r="JV45" s="76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97">
        <f t="shared" si="34"/>
        <v>0</v>
      </c>
      <c r="KJ45" s="196"/>
      <c r="KL45" s="78"/>
      <c r="KN45" s="77"/>
      <c r="KO45" s="76"/>
      <c r="KP45" s="76"/>
      <c r="KQ45" s="76"/>
      <c r="KR45" s="76"/>
      <c r="KS45" s="76"/>
      <c r="KT45" s="76"/>
      <c r="KU45" s="76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97">
        <f t="shared" si="35"/>
        <v>0</v>
      </c>
      <c r="LI45" s="196"/>
      <c r="LK45" s="78"/>
      <c r="LM45" s="77"/>
      <c r="LN45" s="76"/>
      <c r="LO45" s="76"/>
      <c r="LP45" s="76"/>
      <c r="LQ45" s="76"/>
      <c r="LR45" s="76"/>
      <c r="LS45" s="76"/>
      <c r="LT45" s="76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97">
        <f t="shared" si="36"/>
        <v>0</v>
      </c>
      <c r="MH45" s="196"/>
      <c r="MJ45" s="78"/>
      <c r="ML45" s="77"/>
      <c r="MM45" s="76"/>
      <c r="MN45" s="76"/>
      <c r="MO45" s="76"/>
      <c r="MP45" s="76"/>
      <c r="MQ45" s="76"/>
      <c r="MR45" s="76"/>
      <c r="MS45" s="76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97">
        <f t="shared" si="37"/>
        <v>0</v>
      </c>
      <c r="NG45" s="196"/>
      <c r="NI45" s="78"/>
      <c r="NK45" s="77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117">
        <f>+NV9</f>
        <v>1902</v>
      </c>
      <c r="NW45" s="76"/>
      <c r="NX45" s="76"/>
      <c r="NY45" s="76"/>
      <c r="NZ45" s="76"/>
      <c r="OA45" s="75"/>
      <c r="OB45" s="76"/>
      <c r="OC45" s="75"/>
      <c r="OD45" s="97">
        <f t="shared" si="38"/>
        <v>0</v>
      </c>
      <c r="OF45" s="196"/>
      <c r="OH45" s="78"/>
      <c r="OJ45" s="77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117">
        <f>+OU9</f>
        <v>1455</v>
      </c>
      <c r="OV45" s="76"/>
      <c r="OW45" s="76"/>
      <c r="OX45" s="76"/>
      <c r="OY45" s="76"/>
      <c r="OZ45" s="75"/>
      <c r="PA45" s="76"/>
      <c r="PB45" s="75"/>
      <c r="PC45" s="97">
        <f t="shared" si="39"/>
        <v>0</v>
      </c>
      <c r="PE45" s="196"/>
      <c r="PG45" s="78"/>
      <c r="PI45" s="77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117">
        <f>+PT9</f>
        <v>1656</v>
      </c>
      <c r="PU45" s="76"/>
      <c r="PV45" s="76"/>
      <c r="PW45" s="76"/>
      <c r="PX45" s="76"/>
      <c r="PY45" s="75"/>
      <c r="PZ45" s="76"/>
      <c r="QA45" s="75"/>
      <c r="QB45" s="97">
        <f t="shared" si="40"/>
        <v>0</v>
      </c>
      <c r="QD45" s="196"/>
      <c r="QF45" s="78"/>
      <c r="QH45" s="77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117">
        <f>+QS9</f>
        <v>1515</v>
      </c>
      <c r="QT45" s="76"/>
      <c r="QU45" s="76"/>
      <c r="QV45" s="76"/>
      <c r="QW45" s="76"/>
      <c r="QX45" s="75"/>
      <c r="QY45" s="76"/>
      <c r="QZ45" s="75"/>
      <c r="RA45" s="97">
        <f t="shared" si="41"/>
        <v>0</v>
      </c>
      <c r="RC45" s="196"/>
      <c r="RE45" s="78"/>
      <c r="RG45" s="77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117">
        <f>+RR9</f>
        <v>1568</v>
      </c>
      <c r="RS45" s="76"/>
      <c r="RT45" s="76"/>
      <c r="RU45" s="76"/>
      <c r="RV45" s="76"/>
      <c r="RW45" s="75"/>
      <c r="RX45" s="76"/>
      <c r="RY45" s="75"/>
      <c r="RZ45" s="97">
        <f t="shared" si="42"/>
        <v>0</v>
      </c>
      <c r="SB45" s="196"/>
      <c r="SD45" s="78"/>
      <c r="SF45" s="77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117">
        <f>+SQ9</f>
        <v>1285</v>
      </c>
      <c r="SR45" s="76"/>
      <c r="SS45" s="76"/>
      <c r="ST45" s="76"/>
      <c r="SU45" s="76"/>
      <c r="SV45" s="75"/>
      <c r="SW45" s="76"/>
      <c r="SX45" s="75"/>
      <c r="SY45" s="97">
        <f t="shared" si="43"/>
        <v>0</v>
      </c>
      <c r="TA45" s="196"/>
      <c r="TC45" s="78"/>
      <c r="TE45" s="77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117">
        <f>+TP9</f>
        <v>1063</v>
      </c>
      <c r="TQ45" s="76"/>
      <c r="TR45" s="76"/>
      <c r="TS45" s="76"/>
      <c r="TT45" s="76"/>
      <c r="TU45" s="75"/>
      <c r="TV45" s="76"/>
      <c r="TW45" s="75"/>
      <c r="TX45" s="97">
        <f t="shared" si="44"/>
        <v>0</v>
      </c>
      <c r="TZ45" s="196"/>
      <c r="UB45" s="78"/>
      <c r="UD45" s="77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117">
        <f>+UO9</f>
        <v>1213</v>
      </c>
      <c r="UP45" s="76"/>
      <c r="UQ45" s="76"/>
      <c r="UR45" s="76"/>
      <c r="US45" s="76"/>
      <c r="UT45" s="75"/>
      <c r="UU45" s="76"/>
      <c r="UV45" s="75"/>
      <c r="UW45" s="97">
        <f t="shared" si="45"/>
        <v>0</v>
      </c>
      <c r="UY45" s="196"/>
      <c r="VA45" s="78"/>
      <c r="VC45" s="77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117">
        <f>+VN9</f>
        <v>1409</v>
      </c>
      <c r="VO45" s="76"/>
      <c r="VP45" s="76"/>
      <c r="VQ45" s="76"/>
      <c r="VR45" s="76"/>
      <c r="VS45" s="75"/>
      <c r="VT45" s="76"/>
      <c r="VU45" s="75"/>
      <c r="VV45" s="97">
        <f t="shared" si="46"/>
        <v>0</v>
      </c>
    </row>
    <row r="46" spans="2:594" ht="30" outlineLevel="1">
      <c r="B46" s="89"/>
      <c r="C46" s="89"/>
      <c r="D46" s="89"/>
      <c r="E46" s="3"/>
      <c r="G46" s="196"/>
      <c r="I46" s="216">
        <f t="shared" si="47"/>
        <v>29</v>
      </c>
      <c r="J46" s="94" t="s">
        <v>684</v>
      </c>
      <c r="K46" s="93"/>
      <c r="L46" s="93"/>
      <c r="M46" s="93"/>
      <c r="N46" s="93"/>
      <c r="O46" s="92"/>
      <c r="P46" s="91" t="s">
        <v>673</v>
      </c>
      <c r="Q46" s="297"/>
      <c r="R46" s="129" t="s">
        <v>172</v>
      </c>
      <c r="S46" s="298"/>
      <c r="U46" s="196"/>
      <c r="V46" s="42"/>
      <c r="W46" s="78"/>
      <c r="Y46" s="77"/>
      <c r="Z46" s="76"/>
      <c r="AA46" s="79"/>
      <c r="AB46" s="76"/>
      <c r="AC46" s="79"/>
      <c r="AD46" s="76"/>
      <c r="AE46" s="76"/>
      <c r="AF46" s="76"/>
      <c r="AG46" s="76"/>
      <c r="AH46" s="76"/>
      <c r="AI46" s="76"/>
      <c r="AJ46" s="76"/>
      <c r="AK46" s="75"/>
      <c r="AL46" s="75"/>
      <c r="AM46" s="75"/>
      <c r="AN46" s="75"/>
      <c r="AO46" s="75"/>
      <c r="AP46" s="75"/>
      <c r="AQ46" s="75"/>
      <c r="AR46" s="97">
        <f t="shared" si="24"/>
        <v>0</v>
      </c>
      <c r="AT46" s="196"/>
      <c r="AV46" s="78"/>
      <c r="AX46" s="77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5"/>
      <c r="BK46" s="75"/>
      <c r="BL46" s="75"/>
      <c r="BM46" s="75"/>
      <c r="BN46" s="75"/>
      <c r="BO46" s="75"/>
      <c r="BP46" s="75"/>
      <c r="BQ46" s="97">
        <f t="shared" si="25"/>
        <v>0</v>
      </c>
      <c r="BS46" s="196"/>
      <c r="BU46" s="78"/>
      <c r="BW46" s="77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5"/>
      <c r="CJ46" s="75"/>
      <c r="CK46" s="75"/>
      <c r="CL46" s="75"/>
      <c r="CM46" s="75"/>
      <c r="CN46" s="75"/>
      <c r="CO46" s="75"/>
      <c r="CP46" s="97">
        <f t="shared" si="26"/>
        <v>0</v>
      </c>
      <c r="CR46" s="196"/>
      <c r="CT46" s="78"/>
      <c r="CV46" s="77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5"/>
      <c r="DI46" s="75"/>
      <c r="DJ46" s="75"/>
      <c r="DK46" s="75"/>
      <c r="DL46" s="75"/>
      <c r="DM46" s="75"/>
      <c r="DN46" s="75"/>
      <c r="DO46" s="97">
        <f t="shared" si="27"/>
        <v>0</v>
      </c>
      <c r="DQ46" s="196"/>
      <c r="DS46" s="78"/>
      <c r="DU46" s="77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5"/>
      <c r="EH46" s="75"/>
      <c r="EI46" s="75"/>
      <c r="EJ46" s="75"/>
      <c r="EK46" s="75"/>
      <c r="EL46" s="75"/>
      <c r="EM46" s="75"/>
      <c r="EN46" s="97">
        <f t="shared" si="28"/>
        <v>0</v>
      </c>
      <c r="EP46" s="196"/>
      <c r="ER46" s="78"/>
      <c r="ET46" s="77"/>
      <c r="EU46" s="76"/>
      <c r="EV46" s="76"/>
      <c r="EW46" s="76"/>
      <c r="EX46" s="76"/>
      <c r="EY46" s="76"/>
      <c r="EZ46" s="76"/>
      <c r="FA46" s="76"/>
      <c r="FB46" s="76"/>
      <c r="FC46" s="117"/>
      <c r="FD46" s="76"/>
      <c r="FE46" s="76"/>
      <c r="FF46" s="76"/>
      <c r="FG46" s="76"/>
      <c r="FH46" s="75"/>
      <c r="FI46" s="75"/>
      <c r="FJ46" s="75"/>
      <c r="FK46" s="75"/>
      <c r="FL46" s="75"/>
      <c r="FM46" s="97">
        <f t="shared" si="29"/>
        <v>0</v>
      </c>
      <c r="FO46" s="196"/>
      <c r="FQ46" s="78"/>
      <c r="FS46" s="77"/>
      <c r="FT46" s="76"/>
      <c r="FU46" s="76"/>
      <c r="FV46" s="76"/>
      <c r="FW46" s="76"/>
      <c r="FX46" s="76"/>
      <c r="FY46" s="76"/>
      <c r="FZ46" s="76"/>
      <c r="GA46" s="76"/>
      <c r="GB46" s="117"/>
      <c r="GC46" s="76"/>
      <c r="GD46" s="76"/>
      <c r="GE46" s="76"/>
      <c r="GF46" s="76"/>
      <c r="GG46" s="75"/>
      <c r="GH46" s="75"/>
      <c r="GI46" s="75"/>
      <c r="GJ46" s="75"/>
      <c r="GK46" s="75"/>
      <c r="GL46" s="97">
        <f t="shared" si="30"/>
        <v>0</v>
      </c>
      <c r="GN46" s="196"/>
      <c r="GP46" s="78"/>
      <c r="GR46" s="77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5"/>
      <c r="HG46" s="75"/>
      <c r="HH46" s="75"/>
      <c r="HI46" s="75"/>
      <c r="HJ46" s="75"/>
      <c r="HK46" s="97">
        <f t="shared" si="31"/>
        <v>0</v>
      </c>
      <c r="HM46" s="196"/>
      <c r="HO46" s="78"/>
      <c r="HQ46" s="77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5"/>
      <c r="IF46" s="75"/>
      <c r="IG46" s="75"/>
      <c r="IH46" s="75"/>
      <c r="II46" s="75"/>
      <c r="IJ46" s="97">
        <f t="shared" si="32"/>
        <v>0</v>
      </c>
      <c r="IL46" s="196"/>
      <c r="IN46" s="78"/>
      <c r="IP46" s="77"/>
      <c r="IQ46" s="76"/>
      <c r="IR46" s="76"/>
      <c r="IS46" s="76"/>
      <c r="IT46" s="76"/>
      <c r="IU46" s="76"/>
      <c r="IV46" s="76"/>
      <c r="IW46" s="76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97">
        <f t="shared" si="33"/>
        <v>0</v>
      </c>
      <c r="JK46" s="196"/>
      <c r="JM46" s="78"/>
      <c r="JO46" s="77"/>
      <c r="JP46" s="76"/>
      <c r="JQ46" s="76"/>
      <c r="JR46" s="76"/>
      <c r="JS46" s="76"/>
      <c r="JT46" s="76"/>
      <c r="JU46" s="76"/>
      <c r="JV46" s="76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97">
        <f t="shared" si="34"/>
        <v>0</v>
      </c>
      <c r="KJ46" s="196"/>
      <c r="KL46" s="78"/>
      <c r="KN46" s="77"/>
      <c r="KO46" s="76"/>
      <c r="KP46" s="76"/>
      <c r="KQ46" s="76"/>
      <c r="KR46" s="76"/>
      <c r="KS46" s="76"/>
      <c r="KT46" s="76"/>
      <c r="KU46" s="76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97">
        <f t="shared" si="35"/>
        <v>0</v>
      </c>
      <c r="LI46" s="196"/>
      <c r="LK46" s="78"/>
      <c r="LM46" s="77"/>
      <c r="LN46" s="76"/>
      <c r="LO46" s="76"/>
      <c r="LP46" s="76"/>
      <c r="LQ46" s="76"/>
      <c r="LR46" s="76"/>
      <c r="LS46" s="76"/>
      <c r="LT46" s="76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97">
        <f t="shared" si="36"/>
        <v>0</v>
      </c>
      <c r="MH46" s="196"/>
      <c r="MJ46" s="78"/>
      <c r="ML46" s="77"/>
      <c r="MM46" s="76"/>
      <c r="MN46" s="76"/>
      <c r="MO46" s="76"/>
      <c r="MP46" s="76"/>
      <c r="MQ46" s="76"/>
      <c r="MR46" s="76"/>
      <c r="MS46" s="76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97">
        <f t="shared" si="37"/>
        <v>0</v>
      </c>
      <c r="NG46" s="196"/>
      <c r="NI46" s="78"/>
      <c r="NK46" s="77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117"/>
      <c r="NW46" s="76"/>
      <c r="NX46" s="76"/>
      <c r="NY46" s="76"/>
      <c r="NZ46" s="76"/>
      <c r="OA46" s="75"/>
      <c r="OB46" s="76"/>
      <c r="OC46" s="75"/>
      <c r="OD46" s="97">
        <f t="shared" si="38"/>
        <v>0</v>
      </c>
      <c r="OF46" s="196"/>
      <c r="OH46" s="78"/>
      <c r="OJ46" s="77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117"/>
      <c r="OV46" s="76"/>
      <c r="OW46" s="76"/>
      <c r="OX46" s="76"/>
      <c r="OY46" s="76"/>
      <c r="OZ46" s="75"/>
      <c r="PA46" s="76"/>
      <c r="PB46" s="75"/>
      <c r="PC46" s="97">
        <f t="shared" si="39"/>
        <v>0</v>
      </c>
      <c r="PE46" s="196"/>
      <c r="PG46" s="78"/>
      <c r="PI46" s="77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117"/>
      <c r="PU46" s="76"/>
      <c r="PV46" s="76"/>
      <c r="PW46" s="76"/>
      <c r="PX46" s="76"/>
      <c r="PY46" s="75"/>
      <c r="PZ46" s="76"/>
      <c r="QA46" s="75"/>
      <c r="QB46" s="97">
        <f t="shared" si="40"/>
        <v>0</v>
      </c>
      <c r="QD46" s="196"/>
      <c r="QF46" s="78"/>
      <c r="QH46" s="77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117"/>
      <c r="QT46" s="76"/>
      <c r="QU46" s="76"/>
      <c r="QV46" s="76"/>
      <c r="QW46" s="76"/>
      <c r="QX46" s="75"/>
      <c r="QY46" s="76"/>
      <c r="QZ46" s="75"/>
      <c r="RA46" s="97">
        <f t="shared" si="41"/>
        <v>0</v>
      </c>
      <c r="RC46" s="196"/>
      <c r="RE46" s="78"/>
      <c r="RG46" s="77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117"/>
      <c r="RS46" s="76"/>
      <c r="RT46" s="76"/>
      <c r="RU46" s="76"/>
      <c r="RV46" s="76"/>
      <c r="RW46" s="75"/>
      <c r="RX46" s="76"/>
      <c r="RY46" s="75"/>
      <c r="RZ46" s="97">
        <f t="shared" si="42"/>
        <v>0</v>
      </c>
      <c r="SB46" s="196"/>
      <c r="SD46" s="78"/>
      <c r="SF46" s="77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117"/>
      <c r="SR46" s="76"/>
      <c r="SS46" s="76"/>
      <c r="ST46" s="76"/>
      <c r="SU46" s="76"/>
      <c r="SV46" s="75"/>
      <c r="SW46" s="76"/>
      <c r="SX46" s="75"/>
      <c r="SY46" s="97">
        <f t="shared" si="43"/>
        <v>0</v>
      </c>
      <c r="TA46" s="196"/>
      <c r="TC46" s="78"/>
      <c r="TE46" s="77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117"/>
      <c r="TQ46" s="76"/>
      <c r="TR46" s="76"/>
      <c r="TS46" s="76"/>
      <c r="TT46" s="76"/>
      <c r="TU46" s="75"/>
      <c r="TV46" s="76"/>
      <c r="TW46" s="75"/>
      <c r="TX46" s="97">
        <f t="shared" si="44"/>
        <v>0</v>
      </c>
      <c r="TZ46" s="196"/>
      <c r="UB46" s="78"/>
      <c r="UD46" s="77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117"/>
      <c r="UP46" s="76"/>
      <c r="UQ46" s="76"/>
      <c r="UR46" s="76"/>
      <c r="US46" s="76"/>
      <c r="UT46" s="75"/>
      <c r="UU46" s="76"/>
      <c r="UV46" s="75"/>
      <c r="UW46" s="97">
        <f t="shared" si="45"/>
        <v>0</v>
      </c>
      <c r="UY46" s="196"/>
      <c r="VA46" s="78"/>
      <c r="VC46" s="77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117"/>
      <c r="VO46" s="76"/>
      <c r="VP46" s="76"/>
      <c r="VQ46" s="76"/>
      <c r="VR46" s="76"/>
      <c r="VS46" s="75"/>
      <c r="VT46" s="76"/>
      <c r="VU46" s="75"/>
      <c r="VV46" s="97">
        <f t="shared" si="46"/>
        <v>0</v>
      </c>
    </row>
    <row r="47" spans="2:594" ht="30" outlineLevel="1">
      <c r="B47" s="89"/>
      <c r="C47" s="89"/>
      <c r="D47" s="89"/>
      <c r="E47" s="3"/>
      <c r="G47" s="196"/>
      <c r="I47" s="216">
        <f t="shared" si="47"/>
        <v>30</v>
      </c>
      <c r="J47" s="94" t="s">
        <v>683</v>
      </c>
      <c r="K47" s="93"/>
      <c r="L47" s="93"/>
      <c r="M47" s="93"/>
      <c r="N47" s="93"/>
      <c r="O47" s="92"/>
      <c r="P47" s="91" t="s">
        <v>673</v>
      </c>
      <c r="Q47" s="297"/>
      <c r="R47" s="129" t="s">
        <v>172</v>
      </c>
      <c r="S47" s="298"/>
      <c r="U47" s="196"/>
      <c r="V47" s="42"/>
      <c r="W47" s="78"/>
      <c r="Y47" s="77"/>
      <c r="Z47" s="76"/>
      <c r="AA47" s="79"/>
      <c r="AB47" s="76"/>
      <c r="AC47" s="79"/>
      <c r="AD47" s="76"/>
      <c r="AE47" s="76"/>
      <c r="AF47" s="76"/>
      <c r="AG47" s="76"/>
      <c r="AH47" s="76"/>
      <c r="AI47" s="76"/>
      <c r="AJ47" s="76"/>
      <c r="AK47" s="75"/>
      <c r="AL47" s="75"/>
      <c r="AM47" s="75"/>
      <c r="AN47" s="75"/>
      <c r="AO47" s="75"/>
      <c r="AP47" s="75"/>
      <c r="AQ47" s="75"/>
      <c r="AR47" s="97">
        <f t="shared" si="24"/>
        <v>0</v>
      </c>
      <c r="AT47" s="196"/>
      <c r="AV47" s="78"/>
      <c r="AX47" s="77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5"/>
      <c r="BK47" s="75"/>
      <c r="BL47" s="75"/>
      <c r="BM47" s="75"/>
      <c r="BN47" s="75"/>
      <c r="BO47" s="75"/>
      <c r="BP47" s="75"/>
      <c r="BQ47" s="97">
        <f t="shared" si="25"/>
        <v>0</v>
      </c>
      <c r="BS47" s="196"/>
      <c r="BU47" s="78"/>
      <c r="BW47" s="77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5"/>
      <c r="CJ47" s="75"/>
      <c r="CK47" s="75"/>
      <c r="CL47" s="75"/>
      <c r="CM47" s="75"/>
      <c r="CN47" s="75"/>
      <c r="CO47" s="75"/>
      <c r="CP47" s="97">
        <f t="shared" si="26"/>
        <v>0</v>
      </c>
      <c r="CR47" s="196"/>
      <c r="CT47" s="78"/>
      <c r="CV47" s="77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5"/>
      <c r="DI47" s="75"/>
      <c r="DJ47" s="75"/>
      <c r="DK47" s="75"/>
      <c r="DL47" s="75"/>
      <c r="DM47" s="75"/>
      <c r="DN47" s="75"/>
      <c r="DO47" s="97">
        <f t="shared" si="27"/>
        <v>0</v>
      </c>
      <c r="DQ47" s="196"/>
      <c r="DS47" s="78"/>
      <c r="DU47" s="77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5"/>
      <c r="EH47" s="75"/>
      <c r="EI47" s="75"/>
      <c r="EJ47" s="75"/>
      <c r="EK47" s="75"/>
      <c r="EL47" s="75"/>
      <c r="EM47" s="75"/>
      <c r="EN47" s="97">
        <f t="shared" si="28"/>
        <v>0</v>
      </c>
      <c r="EP47" s="196"/>
      <c r="ER47" s="78"/>
      <c r="ET47" s="77"/>
      <c r="EU47" s="76"/>
      <c r="EV47" s="76"/>
      <c r="EW47" s="76"/>
      <c r="EX47" s="76"/>
      <c r="EY47" s="76"/>
      <c r="EZ47" s="76"/>
      <c r="FA47" s="76"/>
      <c r="FB47" s="76"/>
      <c r="FC47" s="117"/>
      <c r="FD47" s="76"/>
      <c r="FE47" s="76"/>
      <c r="FF47" s="76"/>
      <c r="FG47" s="76"/>
      <c r="FH47" s="75"/>
      <c r="FI47" s="75"/>
      <c r="FJ47" s="75"/>
      <c r="FK47" s="75"/>
      <c r="FL47" s="75"/>
      <c r="FM47" s="97">
        <f t="shared" si="29"/>
        <v>0</v>
      </c>
      <c r="FO47" s="196"/>
      <c r="FQ47" s="78"/>
      <c r="FS47" s="77"/>
      <c r="FT47" s="76"/>
      <c r="FU47" s="76"/>
      <c r="FV47" s="76"/>
      <c r="FW47" s="76"/>
      <c r="FX47" s="76"/>
      <c r="FY47" s="76"/>
      <c r="FZ47" s="76"/>
      <c r="GA47" s="76"/>
      <c r="GB47" s="117"/>
      <c r="GC47" s="76"/>
      <c r="GD47" s="76"/>
      <c r="GE47" s="76"/>
      <c r="GF47" s="76"/>
      <c r="GG47" s="75"/>
      <c r="GH47" s="75"/>
      <c r="GI47" s="75"/>
      <c r="GJ47" s="75"/>
      <c r="GK47" s="75"/>
      <c r="GL47" s="97">
        <f t="shared" si="30"/>
        <v>0</v>
      </c>
      <c r="GN47" s="196"/>
      <c r="GP47" s="78"/>
      <c r="GR47" s="77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5"/>
      <c r="HG47" s="75"/>
      <c r="HH47" s="75"/>
      <c r="HI47" s="75"/>
      <c r="HJ47" s="75"/>
      <c r="HK47" s="97">
        <f t="shared" si="31"/>
        <v>0</v>
      </c>
      <c r="HM47" s="196"/>
      <c r="HO47" s="78"/>
      <c r="HQ47" s="77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5"/>
      <c r="IF47" s="75"/>
      <c r="IG47" s="75"/>
      <c r="IH47" s="75"/>
      <c r="II47" s="75"/>
      <c r="IJ47" s="97">
        <f t="shared" si="32"/>
        <v>0</v>
      </c>
      <c r="IL47" s="196"/>
      <c r="IN47" s="78"/>
      <c r="IP47" s="77"/>
      <c r="IQ47" s="76"/>
      <c r="IR47" s="76"/>
      <c r="IS47" s="76"/>
      <c r="IT47" s="76"/>
      <c r="IU47" s="76"/>
      <c r="IV47" s="76"/>
      <c r="IW47" s="76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97">
        <f t="shared" si="33"/>
        <v>0</v>
      </c>
      <c r="JK47" s="196"/>
      <c r="JM47" s="78"/>
      <c r="JO47" s="77"/>
      <c r="JP47" s="76"/>
      <c r="JQ47" s="76"/>
      <c r="JR47" s="76"/>
      <c r="JS47" s="76"/>
      <c r="JT47" s="76"/>
      <c r="JU47" s="76"/>
      <c r="JV47" s="76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97">
        <f t="shared" si="34"/>
        <v>0</v>
      </c>
      <c r="KJ47" s="196"/>
      <c r="KL47" s="78"/>
      <c r="KN47" s="77"/>
      <c r="KO47" s="76"/>
      <c r="KP47" s="76"/>
      <c r="KQ47" s="76"/>
      <c r="KR47" s="76"/>
      <c r="KS47" s="76"/>
      <c r="KT47" s="76"/>
      <c r="KU47" s="76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97">
        <f t="shared" si="35"/>
        <v>0</v>
      </c>
      <c r="LI47" s="196"/>
      <c r="LK47" s="78"/>
      <c r="LM47" s="77"/>
      <c r="LN47" s="76"/>
      <c r="LO47" s="76"/>
      <c r="LP47" s="76"/>
      <c r="LQ47" s="76"/>
      <c r="LR47" s="76"/>
      <c r="LS47" s="76"/>
      <c r="LT47" s="76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97">
        <f t="shared" si="36"/>
        <v>0</v>
      </c>
      <c r="MH47" s="196"/>
      <c r="MJ47" s="78"/>
      <c r="ML47" s="77"/>
      <c r="MM47" s="76"/>
      <c r="MN47" s="76"/>
      <c r="MO47" s="76"/>
      <c r="MP47" s="76"/>
      <c r="MQ47" s="76"/>
      <c r="MR47" s="76"/>
      <c r="MS47" s="76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97">
        <f t="shared" si="37"/>
        <v>0</v>
      </c>
      <c r="NG47" s="196"/>
      <c r="NI47" s="78"/>
      <c r="NK47" s="77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117"/>
      <c r="NW47" s="76"/>
      <c r="NX47" s="76"/>
      <c r="NY47" s="76"/>
      <c r="NZ47" s="76"/>
      <c r="OA47" s="75"/>
      <c r="OB47" s="76"/>
      <c r="OC47" s="75"/>
      <c r="OD47" s="97">
        <f t="shared" si="38"/>
        <v>0</v>
      </c>
      <c r="OF47" s="196"/>
      <c r="OH47" s="78"/>
      <c r="OJ47" s="77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117"/>
      <c r="OV47" s="76"/>
      <c r="OW47" s="76"/>
      <c r="OX47" s="76"/>
      <c r="OY47" s="76"/>
      <c r="OZ47" s="75"/>
      <c r="PA47" s="76"/>
      <c r="PB47" s="75"/>
      <c r="PC47" s="97">
        <f t="shared" si="39"/>
        <v>0</v>
      </c>
      <c r="PE47" s="196"/>
      <c r="PG47" s="78"/>
      <c r="PI47" s="77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117"/>
      <c r="PU47" s="76"/>
      <c r="PV47" s="76"/>
      <c r="PW47" s="76"/>
      <c r="PX47" s="76"/>
      <c r="PY47" s="75"/>
      <c r="PZ47" s="76"/>
      <c r="QA47" s="75"/>
      <c r="QB47" s="97">
        <f t="shared" si="40"/>
        <v>0</v>
      </c>
      <c r="QD47" s="196"/>
      <c r="QF47" s="78"/>
      <c r="QH47" s="77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117"/>
      <c r="QT47" s="76"/>
      <c r="QU47" s="76"/>
      <c r="QV47" s="76"/>
      <c r="QW47" s="76"/>
      <c r="QX47" s="75"/>
      <c r="QY47" s="76"/>
      <c r="QZ47" s="75"/>
      <c r="RA47" s="97">
        <f t="shared" si="41"/>
        <v>0</v>
      </c>
      <c r="RC47" s="196"/>
      <c r="RE47" s="78"/>
      <c r="RG47" s="77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117"/>
      <c r="RS47" s="76"/>
      <c r="RT47" s="76"/>
      <c r="RU47" s="76"/>
      <c r="RV47" s="76"/>
      <c r="RW47" s="75"/>
      <c r="RX47" s="76"/>
      <c r="RY47" s="75"/>
      <c r="RZ47" s="97">
        <f t="shared" si="42"/>
        <v>0</v>
      </c>
      <c r="SB47" s="196"/>
      <c r="SD47" s="78"/>
      <c r="SF47" s="77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117"/>
      <c r="SR47" s="76"/>
      <c r="SS47" s="76"/>
      <c r="ST47" s="76"/>
      <c r="SU47" s="76"/>
      <c r="SV47" s="75"/>
      <c r="SW47" s="76"/>
      <c r="SX47" s="75"/>
      <c r="SY47" s="97">
        <f t="shared" si="43"/>
        <v>0</v>
      </c>
      <c r="TA47" s="196"/>
      <c r="TC47" s="78"/>
      <c r="TE47" s="77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117"/>
      <c r="TQ47" s="76"/>
      <c r="TR47" s="76"/>
      <c r="TS47" s="76"/>
      <c r="TT47" s="76"/>
      <c r="TU47" s="75"/>
      <c r="TV47" s="76"/>
      <c r="TW47" s="75"/>
      <c r="TX47" s="97">
        <f t="shared" si="44"/>
        <v>0</v>
      </c>
      <c r="TZ47" s="196"/>
      <c r="UB47" s="78"/>
      <c r="UD47" s="77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117"/>
      <c r="UP47" s="76"/>
      <c r="UQ47" s="76"/>
      <c r="UR47" s="76"/>
      <c r="US47" s="76"/>
      <c r="UT47" s="75"/>
      <c r="UU47" s="76"/>
      <c r="UV47" s="75"/>
      <c r="UW47" s="97">
        <f t="shared" si="45"/>
        <v>0</v>
      </c>
      <c r="UY47" s="196"/>
      <c r="VA47" s="78"/>
      <c r="VC47" s="77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117"/>
      <c r="VO47" s="76"/>
      <c r="VP47" s="76"/>
      <c r="VQ47" s="76"/>
      <c r="VR47" s="76"/>
      <c r="VS47" s="75"/>
      <c r="VT47" s="76"/>
      <c r="VU47" s="75"/>
      <c r="VV47" s="97">
        <f t="shared" si="46"/>
        <v>0</v>
      </c>
    </row>
    <row r="48" spans="2:594" ht="30" outlineLevel="1">
      <c r="B48" s="89"/>
      <c r="C48" s="89"/>
      <c r="D48" s="89"/>
      <c r="E48" s="3"/>
      <c r="G48" s="196"/>
      <c r="I48" s="216">
        <f t="shared" si="47"/>
        <v>31</v>
      </c>
      <c r="J48" s="94" t="s">
        <v>682</v>
      </c>
      <c r="K48" s="93"/>
      <c r="L48" s="93"/>
      <c r="M48" s="93"/>
      <c r="N48" s="93"/>
      <c r="O48" s="92"/>
      <c r="P48" s="91" t="s">
        <v>673</v>
      </c>
      <c r="Q48" s="297"/>
      <c r="R48" s="129" t="s">
        <v>172</v>
      </c>
      <c r="S48" s="298"/>
      <c r="U48" s="196"/>
      <c r="V48" s="42"/>
      <c r="W48" s="78"/>
      <c r="Y48" s="77"/>
      <c r="Z48" s="76"/>
      <c r="AA48" s="79"/>
      <c r="AB48" s="76"/>
      <c r="AC48" s="79"/>
      <c r="AD48" s="76"/>
      <c r="AE48" s="76"/>
      <c r="AF48" s="76"/>
      <c r="AG48" s="76"/>
      <c r="AH48" s="76"/>
      <c r="AI48" s="76"/>
      <c r="AJ48" s="76"/>
      <c r="AK48" s="75"/>
      <c r="AL48" s="75"/>
      <c r="AM48" s="75"/>
      <c r="AN48" s="75"/>
      <c r="AO48" s="75"/>
      <c r="AP48" s="75"/>
      <c r="AQ48" s="75"/>
      <c r="AR48" s="97">
        <f t="shared" si="24"/>
        <v>0</v>
      </c>
      <c r="AT48" s="196"/>
      <c r="AV48" s="78"/>
      <c r="AX48" s="77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5"/>
      <c r="BK48" s="75"/>
      <c r="BL48" s="75"/>
      <c r="BM48" s="75"/>
      <c r="BN48" s="75"/>
      <c r="BO48" s="75"/>
      <c r="BP48" s="75"/>
      <c r="BQ48" s="97">
        <f t="shared" si="25"/>
        <v>0</v>
      </c>
      <c r="BS48" s="196"/>
      <c r="BU48" s="78"/>
      <c r="BW48" s="77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5"/>
      <c r="CJ48" s="75"/>
      <c r="CK48" s="75"/>
      <c r="CL48" s="75"/>
      <c r="CM48" s="75"/>
      <c r="CN48" s="75"/>
      <c r="CO48" s="75"/>
      <c r="CP48" s="97">
        <f t="shared" si="26"/>
        <v>0</v>
      </c>
      <c r="CR48" s="196"/>
      <c r="CT48" s="78"/>
      <c r="CV48" s="77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5"/>
      <c r="DI48" s="75"/>
      <c r="DJ48" s="75"/>
      <c r="DK48" s="75"/>
      <c r="DL48" s="75"/>
      <c r="DM48" s="75"/>
      <c r="DN48" s="75"/>
      <c r="DO48" s="97">
        <f t="shared" si="27"/>
        <v>0</v>
      </c>
      <c r="DQ48" s="196"/>
      <c r="DS48" s="78"/>
      <c r="DU48" s="77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5"/>
      <c r="EH48" s="75"/>
      <c r="EI48" s="75"/>
      <c r="EJ48" s="75"/>
      <c r="EK48" s="75"/>
      <c r="EL48" s="75"/>
      <c r="EM48" s="75"/>
      <c r="EN48" s="97">
        <f t="shared" si="28"/>
        <v>0</v>
      </c>
      <c r="EP48" s="196"/>
      <c r="ER48" s="78"/>
      <c r="ET48" s="77"/>
      <c r="EU48" s="76"/>
      <c r="EV48" s="76"/>
      <c r="EW48" s="76"/>
      <c r="EX48" s="76"/>
      <c r="EY48" s="76"/>
      <c r="EZ48" s="76"/>
      <c r="FA48" s="76"/>
      <c r="FB48" s="76"/>
      <c r="FC48" s="117"/>
      <c r="FD48" s="76"/>
      <c r="FE48" s="76"/>
      <c r="FF48" s="76"/>
      <c r="FG48" s="76"/>
      <c r="FH48" s="75"/>
      <c r="FI48" s="75"/>
      <c r="FJ48" s="75"/>
      <c r="FK48" s="75"/>
      <c r="FL48" s="75"/>
      <c r="FM48" s="97">
        <f t="shared" si="29"/>
        <v>0</v>
      </c>
      <c r="FO48" s="196"/>
      <c r="FQ48" s="78"/>
      <c r="FS48" s="77"/>
      <c r="FT48" s="76"/>
      <c r="FU48" s="76"/>
      <c r="FV48" s="76"/>
      <c r="FW48" s="76"/>
      <c r="FX48" s="76"/>
      <c r="FY48" s="76"/>
      <c r="FZ48" s="76"/>
      <c r="GA48" s="76"/>
      <c r="GB48" s="117"/>
      <c r="GC48" s="76"/>
      <c r="GD48" s="76"/>
      <c r="GE48" s="76"/>
      <c r="GF48" s="76"/>
      <c r="GG48" s="75"/>
      <c r="GH48" s="75"/>
      <c r="GI48" s="75"/>
      <c r="GJ48" s="75"/>
      <c r="GK48" s="75"/>
      <c r="GL48" s="97">
        <f t="shared" si="30"/>
        <v>0</v>
      </c>
      <c r="GN48" s="196"/>
      <c r="GP48" s="78"/>
      <c r="GR48" s="77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5"/>
      <c r="HG48" s="75"/>
      <c r="HH48" s="75"/>
      <c r="HI48" s="75"/>
      <c r="HJ48" s="75"/>
      <c r="HK48" s="97">
        <f t="shared" si="31"/>
        <v>0</v>
      </c>
      <c r="HM48" s="196"/>
      <c r="HO48" s="78"/>
      <c r="HQ48" s="77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5"/>
      <c r="IF48" s="75"/>
      <c r="IG48" s="75"/>
      <c r="IH48" s="75"/>
      <c r="II48" s="75"/>
      <c r="IJ48" s="97">
        <f t="shared" si="32"/>
        <v>0</v>
      </c>
      <c r="IL48" s="196"/>
      <c r="IN48" s="78"/>
      <c r="IP48" s="77"/>
      <c r="IQ48" s="76"/>
      <c r="IR48" s="76"/>
      <c r="IS48" s="76"/>
      <c r="IT48" s="76"/>
      <c r="IU48" s="76"/>
      <c r="IV48" s="76"/>
      <c r="IW48" s="76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97">
        <f t="shared" si="33"/>
        <v>0</v>
      </c>
      <c r="JK48" s="196"/>
      <c r="JM48" s="78"/>
      <c r="JO48" s="77"/>
      <c r="JP48" s="76"/>
      <c r="JQ48" s="76"/>
      <c r="JR48" s="76"/>
      <c r="JS48" s="76"/>
      <c r="JT48" s="76"/>
      <c r="JU48" s="76"/>
      <c r="JV48" s="76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97">
        <f t="shared" si="34"/>
        <v>0</v>
      </c>
      <c r="KJ48" s="196"/>
      <c r="KL48" s="78"/>
      <c r="KN48" s="77"/>
      <c r="KO48" s="76"/>
      <c r="KP48" s="76"/>
      <c r="KQ48" s="76"/>
      <c r="KR48" s="76"/>
      <c r="KS48" s="76"/>
      <c r="KT48" s="76"/>
      <c r="KU48" s="76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97">
        <f t="shared" si="35"/>
        <v>0</v>
      </c>
      <c r="LI48" s="196"/>
      <c r="LK48" s="78"/>
      <c r="LM48" s="77"/>
      <c r="LN48" s="76"/>
      <c r="LO48" s="76"/>
      <c r="LP48" s="76"/>
      <c r="LQ48" s="76"/>
      <c r="LR48" s="76"/>
      <c r="LS48" s="76"/>
      <c r="LT48" s="76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97">
        <f t="shared" si="36"/>
        <v>0</v>
      </c>
      <c r="MH48" s="196"/>
      <c r="MJ48" s="78"/>
      <c r="ML48" s="77"/>
      <c r="MM48" s="76"/>
      <c r="MN48" s="76"/>
      <c r="MO48" s="76"/>
      <c r="MP48" s="76"/>
      <c r="MQ48" s="76"/>
      <c r="MR48" s="76"/>
      <c r="MS48" s="76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97">
        <f t="shared" si="37"/>
        <v>0</v>
      </c>
      <c r="NG48" s="196"/>
      <c r="NI48" s="78"/>
      <c r="NK48" s="77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117"/>
      <c r="NW48" s="76"/>
      <c r="NX48" s="76"/>
      <c r="NY48" s="76"/>
      <c r="NZ48" s="76"/>
      <c r="OA48" s="75"/>
      <c r="OB48" s="76"/>
      <c r="OC48" s="75"/>
      <c r="OD48" s="97">
        <f t="shared" si="38"/>
        <v>0</v>
      </c>
      <c r="OF48" s="196"/>
      <c r="OH48" s="78"/>
      <c r="OJ48" s="77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117"/>
      <c r="OV48" s="76"/>
      <c r="OW48" s="76"/>
      <c r="OX48" s="76"/>
      <c r="OY48" s="76"/>
      <c r="OZ48" s="75"/>
      <c r="PA48" s="76"/>
      <c r="PB48" s="75"/>
      <c r="PC48" s="97">
        <f t="shared" si="39"/>
        <v>0</v>
      </c>
      <c r="PE48" s="196"/>
      <c r="PG48" s="78"/>
      <c r="PI48" s="77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117"/>
      <c r="PU48" s="76"/>
      <c r="PV48" s="76"/>
      <c r="PW48" s="76"/>
      <c r="PX48" s="76"/>
      <c r="PY48" s="75"/>
      <c r="PZ48" s="76"/>
      <c r="QA48" s="75"/>
      <c r="QB48" s="97">
        <f t="shared" si="40"/>
        <v>0</v>
      </c>
      <c r="QD48" s="196"/>
      <c r="QF48" s="78"/>
      <c r="QH48" s="77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117"/>
      <c r="QT48" s="76"/>
      <c r="QU48" s="76"/>
      <c r="QV48" s="76"/>
      <c r="QW48" s="76"/>
      <c r="QX48" s="75"/>
      <c r="QY48" s="76"/>
      <c r="QZ48" s="75"/>
      <c r="RA48" s="97">
        <f t="shared" si="41"/>
        <v>0</v>
      </c>
      <c r="RC48" s="196"/>
      <c r="RE48" s="78"/>
      <c r="RG48" s="77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117"/>
      <c r="RS48" s="76"/>
      <c r="RT48" s="76"/>
      <c r="RU48" s="76"/>
      <c r="RV48" s="76"/>
      <c r="RW48" s="75"/>
      <c r="RX48" s="76"/>
      <c r="RY48" s="75"/>
      <c r="RZ48" s="97">
        <f t="shared" si="42"/>
        <v>0</v>
      </c>
      <c r="SB48" s="196"/>
      <c r="SD48" s="78"/>
      <c r="SF48" s="77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117"/>
      <c r="SR48" s="76"/>
      <c r="SS48" s="76"/>
      <c r="ST48" s="76"/>
      <c r="SU48" s="76"/>
      <c r="SV48" s="75"/>
      <c r="SW48" s="76"/>
      <c r="SX48" s="75"/>
      <c r="SY48" s="97">
        <f t="shared" si="43"/>
        <v>0</v>
      </c>
      <c r="TA48" s="196"/>
      <c r="TC48" s="78"/>
      <c r="TE48" s="77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117"/>
      <c r="TQ48" s="76"/>
      <c r="TR48" s="76"/>
      <c r="TS48" s="76"/>
      <c r="TT48" s="76"/>
      <c r="TU48" s="75"/>
      <c r="TV48" s="76"/>
      <c r="TW48" s="75"/>
      <c r="TX48" s="97">
        <f t="shared" si="44"/>
        <v>0</v>
      </c>
      <c r="TZ48" s="196"/>
      <c r="UB48" s="78"/>
      <c r="UD48" s="77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117"/>
      <c r="UP48" s="76"/>
      <c r="UQ48" s="76"/>
      <c r="UR48" s="76"/>
      <c r="US48" s="76"/>
      <c r="UT48" s="75"/>
      <c r="UU48" s="76"/>
      <c r="UV48" s="75"/>
      <c r="UW48" s="97">
        <f t="shared" si="45"/>
        <v>0</v>
      </c>
      <c r="UY48" s="196"/>
      <c r="VA48" s="78"/>
      <c r="VC48" s="77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117"/>
      <c r="VO48" s="76"/>
      <c r="VP48" s="76"/>
      <c r="VQ48" s="76"/>
      <c r="VR48" s="76"/>
      <c r="VS48" s="75"/>
      <c r="VT48" s="76"/>
      <c r="VU48" s="75"/>
      <c r="VV48" s="97">
        <f t="shared" si="46"/>
        <v>0</v>
      </c>
    </row>
    <row r="49" spans="2:596" outlineLevel="1">
      <c r="B49" s="89"/>
      <c r="C49" s="89">
        <f>IF(ISERROR(I49+1)=TRUE,I49,IF(I49="","",MAX(C$15:C45)+1))</f>
        <v>29</v>
      </c>
      <c r="D49" s="89">
        <f>IF(I49="","",IF(ISERROR(I49+1)=TRUE,"",1))</f>
        <v>1</v>
      </c>
      <c r="E49" s="3"/>
      <c r="G49" s="196"/>
      <c r="I49" s="216">
        <f t="shared" si="47"/>
        <v>32</v>
      </c>
      <c r="J49" s="94" t="s">
        <v>681</v>
      </c>
      <c r="K49" s="93"/>
      <c r="L49" s="93"/>
      <c r="M49" s="93"/>
      <c r="N49" s="93"/>
      <c r="O49" s="92"/>
      <c r="P49" s="91" t="s">
        <v>673</v>
      </c>
      <c r="Q49" s="297"/>
      <c r="R49" s="129" t="s">
        <v>172</v>
      </c>
      <c r="S49" s="298"/>
      <c r="U49" s="196"/>
      <c r="V49" s="42"/>
      <c r="W49" s="78"/>
      <c r="Y49" s="77"/>
      <c r="Z49" s="76"/>
      <c r="AA49" s="79"/>
      <c r="AB49" s="76"/>
      <c r="AC49" s="79"/>
      <c r="AD49" s="76"/>
      <c r="AE49" s="76"/>
      <c r="AF49" s="76"/>
      <c r="AG49" s="76"/>
      <c r="AH49" s="76"/>
      <c r="AI49" s="76"/>
      <c r="AJ49" s="76"/>
      <c r="AK49" s="75"/>
      <c r="AL49" s="75"/>
      <c r="AM49" s="75"/>
      <c r="AN49" s="75"/>
      <c r="AO49" s="75"/>
      <c r="AP49" s="75"/>
      <c r="AQ49" s="75"/>
      <c r="AR49" s="97">
        <f t="shared" si="24"/>
        <v>0</v>
      </c>
      <c r="AT49" s="196"/>
      <c r="AV49" s="78"/>
      <c r="AX49" s="77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5"/>
      <c r="BK49" s="75"/>
      <c r="BL49" s="75"/>
      <c r="BM49" s="75"/>
      <c r="BN49" s="75"/>
      <c r="BO49" s="75"/>
      <c r="BP49" s="75"/>
      <c r="BQ49" s="97">
        <f t="shared" si="25"/>
        <v>0</v>
      </c>
      <c r="BS49" s="196"/>
      <c r="BU49" s="78"/>
      <c r="BW49" s="77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5"/>
      <c r="CJ49" s="75"/>
      <c r="CK49" s="75"/>
      <c r="CL49" s="75"/>
      <c r="CM49" s="75"/>
      <c r="CN49" s="75"/>
      <c r="CO49" s="75"/>
      <c r="CP49" s="97">
        <f t="shared" si="26"/>
        <v>0</v>
      </c>
      <c r="CR49" s="196"/>
      <c r="CT49" s="78"/>
      <c r="CV49" s="77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5"/>
      <c r="DI49" s="75"/>
      <c r="DJ49" s="75"/>
      <c r="DK49" s="75"/>
      <c r="DL49" s="75"/>
      <c r="DM49" s="75"/>
      <c r="DN49" s="75"/>
      <c r="DO49" s="97">
        <f t="shared" si="27"/>
        <v>0</v>
      </c>
      <c r="DQ49" s="196"/>
      <c r="DS49" s="78"/>
      <c r="DU49" s="77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5"/>
      <c r="EH49" s="75"/>
      <c r="EI49" s="75"/>
      <c r="EJ49" s="75"/>
      <c r="EK49" s="75"/>
      <c r="EL49" s="75"/>
      <c r="EM49" s="75"/>
      <c r="EN49" s="97">
        <f t="shared" si="28"/>
        <v>0</v>
      </c>
      <c r="EP49" s="196"/>
      <c r="ER49" s="78"/>
      <c r="ET49" s="77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5"/>
      <c r="FI49" s="75"/>
      <c r="FJ49" s="75"/>
      <c r="FK49" s="75"/>
      <c r="FL49" s="75"/>
      <c r="FM49" s="97">
        <f t="shared" si="29"/>
        <v>0</v>
      </c>
      <c r="FO49" s="196"/>
      <c r="FQ49" s="78"/>
      <c r="FS49" s="77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5"/>
      <c r="GH49" s="75"/>
      <c r="GI49" s="75"/>
      <c r="GJ49" s="75"/>
      <c r="GK49" s="75"/>
      <c r="GL49" s="97">
        <f t="shared" si="30"/>
        <v>0</v>
      </c>
      <c r="GN49" s="196"/>
      <c r="GP49" s="78"/>
      <c r="GR49" s="77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5"/>
      <c r="HG49" s="75"/>
      <c r="HH49" s="75"/>
      <c r="HI49" s="75"/>
      <c r="HJ49" s="75"/>
      <c r="HK49" s="97">
        <f t="shared" si="31"/>
        <v>0</v>
      </c>
      <c r="HM49" s="196"/>
      <c r="HO49" s="78"/>
      <c r="HQ49" s="77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5"/>
      <c r="IF49" s="75"/>
      <c r="IG49" s="75"/>
      <c r="IH49" s="75"/>
      <c r="II49" s="75"/>
      <c r="IJ49" s="97">
        <f t="shared" si="32"/>
        <v>0</v>
      </c>
      <c r="IL49" s="196"/>
      <c r="IN49" s="78"/>
      <c r="IP49" s="77"/>
      <c r="IQ49" s="76"/>
      <c r="IR49" s="76"/>
      <c r="IS49" s="76"/>
      <c r="IT49" s="76"/>
      <c r="IU49" s="76"/>
      <c r="IV49" s="76"/>
      <c r="IW49" s="76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97">
        <f t="shared" si="33"/>
        <v>0</v>
      </c>
      <c r="JK49" s="196"/>
      <c r="JM49" s="78"/>
      <c r="JO49" s="77"/>
      <c r="JP49" s="76"/>
      <c r="JQ49" s="76"/>
      <c r="JR49" s="76"/>
      <c r="JS49" s="76"/>
      <c r="JT49" s="76"/>
      <c r="JU49" s="76"/>
      <c r="JV49" s="76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97">
        <f t="shared" si="34"/>
        <v>0</v>
      </c>
      <c r="KJ49" s="196"/>
      <c r="KL49" s="78"/>
      <c r="KN49" s="77"/>
      <c r="KO49" s="76"/>
      <c r="KP49" s="76"/>
      <c r="KQ49" s="76"/>
      <c r="KR49" s="76"/>
      <c r="KS49" s="76"/>
      <c r="KT49" s="76"/>
      <c r="KU49" s="76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97">
        <f t="shared" si="35"/>
        <v>0</v>
      </c>
      <c r="LI49" s="196"/>
      <c r="LK49" s="78"/>
      <c r="LM49" s="77"/>
      <c r="LN49" s="76"/>
      <c r="LO49" s="76"/>
      <c r="LP49" s="76"/>
      <c r="LQ49" s="76"/>
      <c r="LR49" s="76"/>
      <c r="LS49" s="76"/>
      <c r="LT49" s="76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97">
        <f t="shared" si="36"/>
        <v>0</v>
      </c>
      <c r="MH49" s="196"/>
      <c r="MJ49" s="78"/>
      <c r="ML49" s="77"/>
      <c r="MM49" s="76"/>
      <c r="MN49" s="76"/>
      <c r="MO49" s="76"/>
      <c r="MP49" s="76"/>
      <c r="MQ49" s="76"/>
      <c r="MR49" s="76"/>
      <c r="MS49" s="76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97">
        <f t="shared" si="37"/>
        <v>0</v>
      </c>
      <c r="NG49" s="196"/>
      <c r="NI49" s="78"/>
      <c r="NK49" s="77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117"/>
      <c r="OA49" s="75"/>
      <c r="OB49" s="76"/>
      <c r="OC49" s="75"/>
      <c r="OD49" s="97">
        <f t="shared" si="38"/>
        <v>0</v>
      </c>
      <c r="OF49" s="196"/>
      <c r="OH49" s="78"/>
      <c r="OJ49" s="77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117"/>
      <c r="OZ49" s="75"/>
      <c r="PA49" s="76"/>
      <c r="PB49" s="75"/>
      <c r="PC49" s="97">
        <f t="shared" si="39"/>
        <v>0</v>
      </c>
      <c r="PE49" s="196"/>
      <c r="PG49" s="78"/>
      <c r="PI49" s="77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117"/>
      <c r="PY49" s="75"/>
      <c r="PZ49" s="76"/>
      <c r="QA49" s="75"/>
      <c r="QB49" s="97">
        <f t="shared" si="40"/>
        <v>0</v>
      </c>
      <c r="QD49" s="196"/>
      <c r="QF49" s="78"/>
      <c r="QH49" s="77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117"/>
      <c r="QX49" s="75"/>
      <c r="QY49" s="76"/>
      <c r="QZ49" s="75"/>
      <c r="RA49" s="97">
        <f t="shared" si="41"/>
        <v>0</v>
      </c>
      <c r="RC49" s="196"/>
      <c r="RE49" s="78"/>
      <c r="RG49" s="77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117"/>
      <c r="RW49" s="75"/>
      <c r="RX49" s="76"/>
      <c r="RY49" s="75"/>
      <c r="RZ49" s="97">
        <f t="shared" si="42"/>
        <v>0</v>
      </c>
      <c r="SB49" s="196"/>
      <c r="SD49" s="78"/>
      <c r="SF49" s="77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117"/>
      <c r="SV49" s="75"/>
      <c r="SW49" s="76"/>
      <c r="SX49" s="75"/>
      <c r="SY49" s="97">
        <f t="shared" si="43"/>
        <v>0</v>
      </c>
      <c r="TA49" s="196"/>
      <c r="TC49" s="78"/>
      <c r="TE49" s="77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117"/>
      <c r="TU49" s="75"/>
      <c r="TV49" s="76"/>
      <c r="TW49" s="75"/>
      <c r="TX49" s="97">
        <f t="shared" si="44"/>
        <v>0</v>
      </c>
      <c r="TZ49" s="196"/>
      <c r="UB49" s="78"/>
      <c r="UD49" s="77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117"/>
      <c r="UT49" s="75"/>
      <c r="UU49" s="76"/>
      <c r="UV49" s="75"/>
      <c r="UW49" s="97">
        <f t="shared" si="45"/>
        <v>0</v>
      </c>
      <c r="UY49" s="196"/>
      <c r="VA49" s="78"/>
      <c r="VC49" s="77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117"/>
      <c r="VS49" s="75"/>
      <c r="VT49" s="76"/>
      <c r="VU49" s="75"/>
      <c r="VV49" s="97">
        <f t="shared" si="46"/>
        <v>0</v>
      </c>
    </row>
    <row r="50" spans="2:596" outlineLevel="1">
      <c r="B50" s="89"/>
      <c r="C50" s="89">
        <f>IF(ISERROR(I50+1)=TRUE,I50,IF(I50="","",MAX(C$15:C49)+1))</f>
        <v>30</v>
      </c>
      <c r="D50" s="89">
        <f>IF(I50="","",IF(ISERROR(I50+1)=TRUE,"",1))</f>
        <v>1</v>
      </c>
      <c r="E50" s="3"/>
      <c r="G50" s="196"/>
      <c r="I50" s="216">
        <f t="shared" si="47"/>
        <v>33</v>
      </c>
      <c r="J50" s="94" t="s">
        <v>680</v>
      </c>
      <c r="K50" s="93"/>
      <c r="L50" s="93"/>
      <c r="M50" s="93"/>
      <c r="N50" s="93"/>
      <c r="O50" s="92"/>
      <c r="P50" s="91" t="s">
        <v>673</v>
      </c>
      <c r="Q50" s="297"/>
      <c r="R50" s="129" t="s">
        <v>172</v>
      </c>
      <c r="S50" s="298"/>
      <c r="U50" s="196"/>
      <c r="V50" s="42"/>
      <c r="W50" s="78"/>
      <c r="Y50" s="77"/>
      <c r="Z50" s="76"/>
      <c r="AA50" s="79"/>
      <c r="AB50" s="76"/>
      <c r="AC50" s="79"/>
      <c r="AD50" s="76"/>
      <c r="AE50" s="76"/>
      <c r="AF50" s="76"/>
      <c r="AG50" s="76"/>
      <c r="AH50" s="76"/>
      <c r="AI50" s="76"/>
      <c r="AJ50" s="76"/>
      <c r="AK50" s="75"/>
      <c r="AL50" s="75"/>
      <c r="AM50" s="75"/>
      <c r="AN50" s="75"/>
      <c r="AO50" s="75"/>
      <c r="AP50" s="75"/>
      <c r="AQ50" s="75"/>
      <c r="AR50" s="97">
        <f t="shared" si="24"/>
        <v>0</v>
      </c>
      <c r="AT50" s="196"/>
      <c r="AV50" s="78"/>
      <c r="AX50" s="77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5"/>
      <c r="BK50" s="75"/>
      <c r="BL50" s="75"/>
      <c r="BM50" s="75"/>
      <c r="BN50" s="75"/>
      <c r="BO50" s="75"/>
      <c r="BP50" s="75"/>
      <c r="BQ50" s="97">
        <f t="shared" si="25"/>
        <v>0</v>
      </c>
      <c r="BS50" s="196"/>
      <c r="BU50" s="78"/>
      <c r="BW50" s="77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5"/>
      <c r="CJ50" s="75"/>
      <c r="CK50" s="75"/>
      <c r="CL50" s="75"/>
      <c r="CM50" s="75"/>
      <c r="CN50" s="75"/>
      <c r="CO50" s="75"/>
      <c r="CP50" s="97">
        <f t="shared" si="26"/>
        <v>0</v>
      </c>
      <c r="CR50" s="196"/>
      <c r="CT50" s="78"/>
      <c r="CV50" s="77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5"/>
      <c r="DI50" s="75"/>
      <c r="DJ50" s="75"/>
      <c r="DK50" s="75"/>
      <c r="DL50" s="75"/>
      <c r="DM50" s="75"/>
      <c r="DN50" s="75"/>
      <c r="DO50" s="97">
        <f t="shared" si="27"/>
        <v>0</v>
      </c>
      <c r="DQ50" s="196"/>
      <c r="DS50" s="78"/>
      <c r="DU50" s="77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5"/>
      <c r="EH50" s="75"/>
      <c r="EI50" s="75"/>
      <c r="EJ50" s="75"/>
      <c r="EK50" s="75"/>
      <c r="EL50" s="75"/>
      <c r="EM50" s="75"/>
      <c r="EN50" s="97">
        <f t="shared" si="28"/>
        <v>0</v>
      </c>
      <c r="EP50" s="196"/>
      <c r="ER50" s="78"/>
      <c r="ET50" s="77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5"/>
      <c r="FI50" s="75"/>
      <c r="FJ50" s="75"/>
      <c r="FK50" s="75"/>
      <c r="FL50" s="75"/>
      <c r="FM50" s="97">
        <f t="shared" si="29"/>
        <v>0</v>
      </c>
      <c r="FO50" s="196"/>
      <c r="FQ50" s="78"/>
      <c r="FS50" s="77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5"/>
      <c r="GH50" s="75"/>
      <c r="GI50" s="75"/>
      <c r="GJ50" s="75"/>
      <c r="GK50" s="75"/>
      <c r="GL50" s="97">
        <f t="shared" si="30"/>
        <v>0</v>
      </c>
      <c r="GN50" s="196"/>
      <c r="GP50" s="78"/>
      <c r="GR50" s="77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5"/>
      <c r="HG50" s="75"/>
      <c r="HH50" s="75"/>
      <c r="HI50" s="75"/>
      <c r="HJ50" s="75"/>
      <c r="HK50" s="97">
        <f t="shared" si="31"/>
        <v>0</v>
      </c>
      <c r="HM50" s="196"/>
      <c r="HO50" s="78"/>
      <c r="HQ50" s="77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5"/>
      <c r="IF50" s="75"/>
      <c r="IG50" s="75"/>
      <c r="IH50" s="75"/>
      <c r="II50" s="75"/>
      <c r="IJ50" s="97">
        <f t="shared" si="32"/>
        <v>0</v>
      </c>
      <c r="IL50" s="196"/>
      <c r="IN50" s="78"/>
      <c r="IP50" s="77"/>
      <c r="IQ50" s="76"/>
      <c r="IR50" s="76"/>
      <c r="IS50" s="76"/>
      <c r="IT50" s="76"/>
      <c r="IU50" s="76"/>
      <c r="IV50" s="76"/>
      <c r="IW50" s="76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97">
        <f t="shared" si="33"/>
        <v>0</v>
      </c>
      <c r="JK50" s="196"/>
      <c r="JM50" s="78"/>
      <c r="JO50" s="77"/>
      <c r="JP50" s="76"/>
      <c r="JQ50" s="76"/>
      <c r="JR50" s="76"/>
      <c r="JS50" s="76"/>
      <c r="JT50" s="76"/>
      <c r="JU50" s="76"/>
      <c r="JV50" s="76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97">
        <f t="shared" si="34"/>
        <v>0</v>
      </c>
      <c r="KJ50" s="196"/>
      <c r="KL50" s="78"/>
      <c r="KN50" s="77"/>
      <c r="KO50" s="76"/>
      <c r="KP50" s="76"/>
      <c r="KQ50" s="76"/>
      <c r="KR50" s="76"/>
      <c r="KS50" s="76"/>
      <c r="KT50" s="76"/>
      <c r="KU50" s="76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97">
        <f t="shared" si="35"/>
        <v>0</v>
      </c>
      <c r="LI50" s="196"/>
      <c r="LK50" s="78"/>
      <c r="LM50" s="77"/>
      <c r="LN50" s="76"/>
      <c r="LO50" s="76"/>
      <c r="LP50" s="76"/>
      <c r="LQ50" s="76"/>
      <c r="LR50" s="76"/>
      <c r="LS50" s="76"/>
      <c r="LT50" s="76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97">
        <f t="shared" si="36"/>
        <v>0</v>
      </c>
      <c r="MH50" s="196"/>
      <c r="MJ50" s="78"/>
      <c r="ML50" s="77"/>
      <c r="MM50" s="76"/>
      <c r="MN50" s="76"/>
      <c r="MO50" s="76"/>
      <c r="MP50" s="76"/>
      <c r="MQ50" s="76"/>
      <c r="MR50" s="76"/>
      <c r="MS50" s="76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97">
        <f t="shared" si="37"/>
        <v>0</v>
      </c>
      <c r="NG50" s="196"/>
      <c r="NI50" s="78"/>
      <c r="NK50" s="77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117"/>
      <c r="OA50" s="75"/>
      <c r="OB50" s="76"/>
      <c r="OC50" s="75"/>
      <c r="OD50" s="97">
        <f t="shared" si="38"/>
        <v>0</v>
      </c>
      <c r="OF50" s="196"/>
      <c r="OH50" s="78"/>
      <c r="OJ50" s="77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117"/>
      <c r="OZ50" s="75"/>
      <c r="PA50" s="76"/>
      <c r="PB50" s="75"/>
      <c r="PC50" s="97">
        <f t="shared" si="39"/>
        <v>0</v>
      </c>
      <c r="PE50" s="196"/>
      <c r="PG50" s="78"/>
      <c r="PI50" s="77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117"/>
      <c r="PY50" s="75"/>
      <c r="PZ50" s="76"/>
      <c r="QA50" s="75"/>
      <c r="QB50" s="97">
        <f t="shared" si="40"/>
        <v>0</v>
      </c>
      <c r="QD50" s="196"/>
      <c r="QF50" s="78"/>
      <c r="QH50" s="77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117"/>
      <c r="QX50" s="75"/>
      <c r="QY50" s="76"/>
      <c r="QZ50" s="75"/>
      <c r="RA50" s="97">
        <f t="shared" si="41"/>
        <v>0</v>
      </c>
      <c r="RC50" s="196"/>
      <c r="RE50" s="78"/>
      <c r="RG50" s="77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117"/>
      <c r="RW50" s="75"/>
      <c r="RX50" s="76"/>
      <c r="RY50" s="75"/>
      <c r="RZ50" s="97">
        <f t="shared" si="42"/>
        <v>0</v>
      </c>
      <c r="SB50" s="196"/>
      <c r="SD50" s="78"/>
      <c r="SF50" s="77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117"/>
      <c r="SV50" s="75"/>
      <c r="SW50" s="76"/>
      <c r="SX50" s="75"/>
      <c r="SY50" s="97">
        <f t="shared" si="43"/>
        <v>0</v>
      </c>
      <c r="TA50" s="196"/>
      <c r="TC50" s="78"/>
      <c r="TE50" s="77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117"/>
      <c r="TU50" s="75"/>
      <c r="TV50" s="76"/>
      <c r="TW50" s="75"/>
      <c r="TX50" s="97">
        <f t="shared" si="44"/>
        <v>0</v>
      </c>
      <c r="TZ50" s="196"/>
      <c r="UB50" s="78"/>
      <c r="UD50" s="77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117"/>
      <c r="UT50" s="75"/>
      <c r="UU50" s="76"/>
      <c r="UV50" s="75"/>
      <c r="UW50" s="97">
        <f t="shared" si="45"/>
        <v>0</v>
      </c>
      <c r="UY50" s="196"/>
      <c r="VA50" s="78"/>
      <c r="VC50" s="77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117"/>
      <c r="VS50" s="75"/>
      <c r="VT50" s="76"/>
      <c r="VU50" s="75"/>
      <c r="VV50" s="97">
        <f t="shared" si="46"/>
        <v>0</v>
      </c>
    </row>
    <row r="51" spans="2:596" outlineLevel="1">
      <c r="B51" s="89"/>
      <c r="C51" s="89">
        <f>IF(ISERROR(I51+1)=TRUE,I51,IF(I51="","",MAX(C$15:C50)+1))</f>
        <v>31</v>
      </c>
      <c r="D51" s="89">
        <f>IF(I51="","",IF(ISERROR(I51+1)=TRUE,"",1))</f>
        <v>1</v>
      </c>
      <c r="E51" s="3"/>
      <c r="G51" s="196"/>
      <c r="I51" s="216">
        <f t="shared" si="47"/>
        <v>34</v>
      </c>
      <c r="J51" s="94" t="s">
        <v>679</v>
      </c>
      <c r="K51" s="93"/>
      <c r="L51" s="93"/>
      <c r="M51" s="93"/>
      <c r="N51" s="93"/>
      <c r="O51" s="92"/>
      <c r="P51" s="91" t="s">
        <v>673</v>
      </c>
      <c r="Q51" s="297"/>
      <c r="R51" s="129" t="s">
        <v>172</v>
      </c>
      <c r="S51" s="298"/>
      <c r="U51" s="196"/>
      <c r="V51" s="42"/>
      <c r="W51" s="78"/>
      <c r="Y51" s="77"/>
      <c r="Z51" s="76"/>
      <c r="AA51" s="79"/>
      <c r="AB51" s="76"/>
      <c r="AC51" s="79"/>
      <c r="AD51" s="76"/>
      <c r="AE51" s="76"/>
      <c r="AF51" s="76"/>
      <c r="AG51" s="76"/>
      <c r="AH51" s="76"/>
      <c r="AI51" s="76"/>
      <c r="AJ51" s="76"/>
      <c r="AK51" s="75"/>
      <c r="AL51" s="75"/>
      <c r="AM51" s="75"/>
      <c r="AN51" s="75"/>
      <c r="AO51" s="75"/>
      <c r="AP51" s="75"/>
      <c r="AQ51" s="75"/>
      <c r="AR51" s="97">
        <f t="shared" si="24"/>
        <v>0</v>
      </c>
      <c r="AT51" s="196"/>
      <c r="AV51" s="78"/>
      <c r="AX51" s="77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5"/>
      <c r="BK51" s="75"/>
      <c r="BL51" s="75"/>
      <c r="BM51" s="75"/>
      <c r="BN51" s="75"/>
      <c r="BO51" s="75"/>
      <c r="BP51" s="75"/>
      <c r="BQ51" s="97">
        <f t="shared" si="25"/>
        <v>0</v>
      </c>
      <c r="BS51" s="196"/>
      <c r="BU51" s="78"/>
      <c r="BW51" s="77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5"/>
      <c r="CJ51" s="75"/>
      <c r="CK51" s="75"/>
      <c r="CL51" s="75"/>
      <c r="CM51" s="75"/>
      <c r="CN51" s="75"/>
      <c r="CO51" s="75"/>
      <c r="CP51" s="97">
        <f t="shared" si="26"/>
        <v>0</v>
      </c>
      <c r="CR51" s="196"/>
      <c r="CT51" s="78"/>
      <c r="CV51" s="77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5"/>
      <c r="DI51" s="75"/>
      <c r="DJ51" s="75"/>
      <c r="DK51" s="75"/>
      <c r="DL51" s="75"/>
      <c r="DM51" s="75"/>
      <c r="DN51" s="75"/>
      <c r="DO51" s="97">
        <f t="shared" si="27"/>
        <v>0</v>
      </c>
      <c r="DQ51" s="196"/>
      <c r="DS51" s="78"/>
      <c r="DU51" s="77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5"/>
      <c r="EH51" s="75"/>
      <c r="EI51" s="75"/>
      <c r="EJ51" s="75"/>
      <c r="EK51" s="75"/>
      <c r="EL51" s="75"/>
      <c r="EM51" s="75"/>
      <c r="EN51" s="97">
        <f t="shared" si="28"/>
        <v>0</v>
      </c>
      <c r="EP51" s="196"/>
      <c r="ER51" s="78"/>
      <c r="ET51" s="77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5"/>
      <c r="FI51" s="75"/>
      <c r="FJ51" s="75"/>
      <c r="FK51" s="75"/>
      <c r="FL51" s="75"/>
      <c r="FM51" s="97">
        <f t="shared" si="29"/>
        <v>0</v>
      </c>
      <c r="FO51" s="196"/>
      <c r="FQ51" s="78"/>
      <c r="FS51" s="77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5"/>
      <c r="GH51" s="75"/>
      <c r="GI51" s="75"/>
      <c r="GJ51" s="75"/>
      <c r="GK51" s="75"/>
      <c r="GL51" s="97">
        <f t="shared" si="30"/>
        <v>0</v>
      </c>
      <c r="GN51" s="196"/>
      <c r="GP51" s="78"/>
      <c r="GR51" s="77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5"/>
      <c r="HG51" s="75"/>
      <c r="HH51" s="75"/>
      <c r="HI51" s="75"/>
      <c r="HJ51" s="75"/>
      <c r="HK51" s="97">
        <f t="shared" si="31"/>
        <v>0</v>
      </c>
      <c r="HM51" s="196"/>
      <c r="HO51" s="78"/>
      <c r="HQ51" s="77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5"/>
      <c r="IF51" s="75"/>
      <c r="IG51" s="75"/>
      <c r="IH51" s="75"/>
      <c r="II51" s="75"/>
      <c r="IJ51" s="97">
        <f t="shared" si="32"/>
        <v>0</v>
      </c>
      <c r="IL51" s="196"/>
      <c r="IN51" s="78"/>
      <c r="IP51" s="77"/>
      <c r="IQ51" s="76"/>
      <c r="IR51" s="76"/>
      <c r="IS51" s="76"/>
      <c r="IT51" s="76"/>
      <c r="IU51" s="76"/>
      <c r="IV51" s="76"/>
      <c r="IW51" s="76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97">
        <f t="shared" si="33"/>
        <v>0</v>
      </c>
      <c r="JK51" s="196"/>
      <c r="JM51" s="78"/>
      <c r="JO51" s="77"/>
      <c r="JP51" s="76"/>
      <c r="JQ51" s="76"/>
      <c r="JR51" s="76"/>
      <c r="JS51" s="76"/>
      <c r="JT51" s="76"/>
      <c r="JU51" s="76"/>
      <c r="JV51" s="76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97">
        <f t="shared" si="34"/>
        <v>0</v>
      </c>
      <c r="KJ51" s="196"/>
      <c r="KL51" s="78"/>
      <c r="KN51" s="77"/>
      <c r="KO51" s="76"/>
      <c r="KP51" s="76"/>
      <c r="KQ51" s="76"/>
      <c r="KR51" s="76"/>
      <c r="KS51" s="76"/>
      <c r="KT51" s="76"/>
      <c r="KU51" s="76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97">
        <f t="shared" si="35"/>
        <v>0</v>
      </c>
      <c r="LI51" s="196"/>
      <c r="LK51" s="78"/>
      <c r="LM51" s="77"/>
      <c r="LN51" s="76"/>
      <c r="LO51" s="76"/>
      <c r="LP51" s="76"/>
      <c r="LQ51" s="76"/>
      <c r="LR51" s="76"/>
      <c r="LS51" s="76"/>
      <c r="LT51" s="76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97">
        <f t="shared" si="36"/>
        <v>0</v>
      </c>
      <c r="MH51" s="196"/>
      <c r="MJ51" s="78"/>
      <c r="ML51" s="77"/>
      <c r="MM51" s="76"/>
      <c r="MN51" s="76"/>
      <c r="MO51" s="76"/>
      <c r="MP51" s="76"/>
      <c r="MQ51" s="76"/>
      <c r="MR51" s="76"/>
      <c r="MS51" s="76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97">
        <f t="shared" si="37"/>
        <v>0</v>
      </c>
      <c r="NG51" s="196"/>
      <c r="NI51" s="78"/>
      <c r="NK51" s="77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117"/>
      <c r="OA51" s="75"/>
      <c r="OB51" s="76"/>
      <c r="OC51" s="75"/>
      <c r="OD51" s="97">
        <f t="shared" si="38"/>
        <v>0</v>
      </c>
      <c r="OF51" s="196"/>
      <c r="OH51" s="78"/>
      <c r="OJ51" s="77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117"/>
      <c r="OZ51" s="75"/>
      <c r="PA51" s="76"/>
      <c r="PB51" s="75"/>
      <c r="PC51" s="97">
        <f t="shared" si="39"/>
        <v>0</v>
      </c>
      <c r="PE51" s="196"/>
      <c r="PG51" s="78"/>
      <c r="PI51" s="77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117"/>
      <c r="PY51" s="75"/>
      <c r="PZ51" s="76"/>
      <c r="QA51" s="75"/>
      <c r="QB51" s="97">
        <f t="shared" si="40"/>
        <v>0</v>
      </c>
      <c r="QD51" s="196"/>
      <c r="QF51" s="78"/>
      <c r="QH51" s="77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117"/>
      <c r="QX51" s="75"/>
      <c r="QY51" s="76"/>
      <c r="QZ51" s="75"/>
      <c r="RA51" s="97">
        <f t="shared" si="41"/>
        <v>0</v>
      </c>
      <c r="RC51" s="196"/>
      <c r="RE51" s="78"/>
      <c r="RG51" s="77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117"/>
      <c r="RW51" s="75"/>
      <c r="RX51" s="76"/>
      <c r="RY51" s="75"/>
      <c r="RZ51" s="97">
        <f t="shared" si="42"/>
        <v>0</v>
      </c>
      <c r="SB51" s="196"/>
      <c r="SD51" s="78"/>
      <c r="SF51" s="77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117"/>
      <c r="SV51" s="75"/>
      <c r="SW51" s="76"/>
      <c r="SX51" s="75"/>
      <c r="SY51" s="97">
        <f t="shared" si="43"/>
        <v>0</v>
      </c>
      <c r="TA51" s="196"/>
      <c r="TC51" s="78"/>
      <c r="TE51" s="77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117"/>
      <c r="TU51" s="75"/>
      <c r="TV51" s="76"/>
      <c r="TW51" s="75"/>
      <c r="TX51" s="97">
        <f t="shared" si="44"/>
        <v>0</v>
      </c>
      <c r="TZ51" s="196"/>
      <c r="UB51" s="78"/>
      <c r="UD51" s="77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117"/>
      <c r="UT51" s="75"/>
      <c r="UU51" s="76"/>
      <c r="UV51" s="75"/>
      <c r="UW51" s="97">
        <f t="shared" si="45"/>
        <v>0</v>
      </c>
      <c r="UY51" s="196"/>
      <c r="VA51" s="78"/>
      <c r="VC51" s="77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117"/>
      <c r="VS51" s="75"/>
      <c r="VT51" s="76"/>
      <c r="VU51" s="75"/>
      <c r="VV51" s="97">
        <f t="shared" si="46"/>
        <v>0</v>
      </c>
    </row>
    <row r="52" spans="2:596" ht="30" outlineLevel="1">
      <c r="B52" s="89"/>
      <c r="C52" s="89"/>
      <c r="D52" s="89"/>
      <c r="E52" s="3"/>
      <c r="G52" s="196"/>
      <c r="I52" s="216">
        <f t="shared" si="47"/>
        <v>35</v>
      </c>
      <c r="J52" s="94" t="s">
        <v>796</v>
      </c>
      <c r="K52" s="93"/>
      <c r="L52" s="93"/>
      <c r="M52" s="93"/>
      <c r="N52" s="93"/>
      <c r="O52" s="92"/>
      <c r="P52" s="91" t="s">
        <v>673</v>
      </c>
      <c r="Q52" s="297"/>
      <c r="R52" s="129" t="s">
        <v>172</v>
      </c>
      <c r="S52" s="298"/>
      <c r="U52" s="196"/>
      <c r="V52" s="42"/>
      <c r="W52" s="78"/>
      <c r="Y52" s="77"/>
      <c r="Z52" s="76"/>
      <c r="AA52" s="79"/>
      <c r="AB52" s="76"/>
      <c r="AC52" s="79"/>
      <c r="AD52" s="76"/>
      <c r="AE52" s="76"/>
      <c r="AF52" s="76"/>
      <c r="AG52" s="76"/>
      <c r="AH52" s="76"/>
      <c r="AI52" s="76"/>
      <c r="AJ52" s="76"/>
      <c r="AK52" s="75"/>
      <c r="AL52" s="75"/>
      <c r="AM52" s="75"/>
      <c r="AN52" s="75"/>
      <c r="AO52" s="75"/>
      <c r="AP52" s="75"/>
      <c r="AQ52" s="75"/>
      <c r="AR52" s="97">
        <f t="shared" si="24"/>
        <v>0</v>
      </c>
      <c r="AT52" s="196"/>
      <c r="AV52" s="78"/>
      <c r="AX52" s="77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5"/>
      <c r="BK52" s="75"/>
      <c r="BL52" s="75"/>
      <c r="BM52" s="75"/>
      <c r="BN52" s="75"/>
      <c r="BO52" s="75"/>
      <c r="BP52" s="75"/>
      <c r="BQ52" s="97">
        <f t="shared" si="25"/>
        <v>0</v>
      </c>
      <c r="BS52" s="196"/>
      <c r="BU52" s="78"/>
      <c r="BW52" s="77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5"/>
      <c r="CJ52" s="75"/>
      <c r="CK52" s="75"/>
      <c r="CL52" s="75"/>
      <c r="CM52" s="75"/>
      <c r="CN52" s="75"/>
      <c r="CO52" s="75"/>
      <c r="CP52" s="97">
        <f t="shared" si="26"/>
        <v>0</v>
      </c>
      <c r="CR52" s="196"/>
      <c r="CT52" s="78"/>
      <c r="CV52" s="77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5"/>
      <c r="DI52" s="75"/>
      <c r="DJ52" s="75"/>
      <c r="DK52" s="75"/>
      <c r="DL52" s="75"/>
      <c r="DM52" s="75"/>
      <c r="DN52" s="75"/>
      <c r="DO52" s="97">
        <f t="shared" si="27"/>
        <v>0</v>
      </c>
      <c r="DQ52" s="196"/>
      <c r="DS52" s="78"/>
      <c r="DU52" s="77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5"/>
      <c r="EH52" s="75"/>
      <c r="EI52" s="75"/>
      <c r="EJ52" s="75"/>
      <c r="EK52" s="75"/>
      <c r="EL52" s="75"/>
      <c r="EM52" s="75"/>
      <c r="EN52" s="97">
        <f t="shared" si="28"/>
        <v>0</v>
      </c>
      <c r="EP52" s="196"/>
      <c r="ER52" s="78"/>
      <c r="ET52" s="77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5"/>
      <c r="FI52" s="75"/>
      <c r="FJ52" s="75"/>
      <c r="FK52" s="75"/>
      <c r="FL52" s="75"/>
      <c r="FM52" s="97">
        <f t="shared" si="29"/>
        <v>0</v>
      </c>
      <c r="FO52" s="196"/>
      <c r="FQ52" s="78"/>
      <c r="FS52" s="77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5"/>
      <c r="GH52" s="75"/>
      <c r="GI52" s="75"/>
      <c r="GJ52" s="75"/>
      <c r="GK52" s="75"/>
      <c r="GL52" s="97">
        <f t="shared" si="30"/>
        <v>0</v>
      </c>
      <c r="GN52" s="196"/>
      <c r="GP52" s="78"/>
      <c r="GR52" s="77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5"/>
      <c r="HG52" s="75"/>
      <c r="HH52" s="75"/>
      <c r="HI52" s="75"/>
      <c r="HJ52" s="75"/>
      <c r="HK52" s="97">
        <f t="shared" si="31"/>
        <v>0</v>
      </c>
      <c r="HM52" s="196"/>
      <c r="HO52" s="78"/>
      <c r="HQ52" s="77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5"/>
      <c r="IF52" s="75"/>
      <c r="IG52" s="75"/>
      <c r="IH52" s="75"/>
      <c r="II52" s="75"/>
      <c r="IJ52" s="97">
        <f t="shared" si="32"/>
        <v>0</v>
      </c>
      <c r="IL52" s="196"/>
      <c r="IN52" s="78"/>
      <c r="IP52" s="77"/>
      <c r="IQ52" s="76"/>
      <c r="IR52" s="76"/>
      <c r="IS52" s="76"/>
      <c r="IT52" s="76"/>
      <c r="IU52" s="76"/>
      <c r="IV52" s="76"/>
      <c r="IW52" s="76"/>
      <c r="IX52" s="75"/>
      <c r="IY52" s="75"/>
      <c r="IZ52" s="75"/>
      <c r="JA52" s="75"/>
      <c r="JB52" s="75"/>
      <c r="JC52" s="75"/>
      <c r="JD52" s="75"/>
      <c r="JE52" s="75"/>
      <c r="JF52" s="75"/>
      <c r="JG52" s="75"/>
      <c r="JH52" s="75"/>
      <c r="JI52" s="97">
        <f t="shared" si="33"/>
        <v>0</v>
      </c>
      <c r="JK52" s="196"/>
      <c r="JM52" s="78"/>
      <c r="JO52" s="77"/>
      <c r="JP52" s="76"/>
      <c r="JQ52" s="76"/>
      <c r="JR52" s="76"/>
      <c r="JS52" s="76"/>
      <c r="JT52" s="76"/>
      <c r="JU52" s="76"/>
      <c r="JV52" s="76"/>
      <c r="JW52" s="75"/>
      <c r="JX52" s="75"/>
      <c r="JY52" s="75"/>
      <c r="JZ52" s="75"/>
      <c r="KA52" s="75"/>
      <c r="KB52" s="75"/>
      <c r="KC52" s="75"/>
      <c r="KD52" s="75"/>
      <c r="KE52" s="75"/>
      <c r="KF52" s="75"/>
      <c r="KG52" s="75"/>
      <c r="KH52" s="97">
        <f t="shared" si="34"/>
        <v>0</v>
      </c>
      <c r="KJ52" s="196"/>
      <c r="KL52" s="78"/>
      <c r="KN52" s="77"/>
      <c r="KO52" s="76"/>
      <c r="KP52" s="76"/>
      <c r="KQ52" s="76"/>
      <c r="KR52" s="76"/>
      <c r="KS52" s="76"/>
      <c r="KT52" s="76"/>
      <c r="KU52" s="76"/>
      <c r="KV52" s="75"/>
      <c r="KW52" s="75"/>
      <c r="KX52" s="75"/>
      <c r="KY52" s="75"/>
      <c r="KZ52" s="75"/>
      <c r="LA52" s="75"/>
      <c r="LB52" s="75"/>
      <c r="LC52" s="75"/>
      <c r="LD52" s="75"/>
      <c r="LE52" s="75"/>
      <c r="LF52" s="75"/>
      <c r="LG52" s="97">
        <f t="shared" si="35"/>
        <v>0</v>
      </c>
      <c r="LI52" s="196"/>
      <c r="LK52" s="78"/>
      <c r="LM52" s="77"/>
      <c r="LN52" s="76"/>
      <c r="LO52" s="76"/>
      <c r="LP52" s="76"/>
      <c r="LQ52" s="76"/>
      <c r="LR52" s="76"/>
      <c r="LS52" s="76"/>
      <c r="LT52" s="76"/>
      <c r="LU52" s="75"/>
      <c r="LV52" s="75"/>
      <c r="LW52" s="75"/>
      <c r="LX52" s="75"/>
      <c r="LY52" s="75"/>
      <c r="LZ52" s="75"/>
      <c r="MA52" s="75"/>
      <c r="MB52" s="75"/>
      <c r="MC52" s="75"/>
      <c r="MD52" s="75"/>
      <c r="ME52" s="75"/>
      <c r="MF52" s="97">
        <f t="shared" si="36"/>
        <v>0</v>
      </c>
      <c r="MH52" s="196"/>
      <c r="MJ52" s="78"/>
      <c r="ML52" s="77"/>
      <c r="MM52" s="76"/>
      <c r="MN52" s="76"/>
      <c r="MO52" s="76"/>
      <c r="MP52" s="76"/>
      <c r="MQ52" s="76"/>
      <c r="MR52" s="76"/>
      <c r="MS52" s="76"/>
      <c r="MT52" s="75"/>
      <c r="MU52" s="75"/>
      <c r="MV52" s="75"/>
      <c r="MW52" s="75"/>
      <c r="MX52" s="75"/>
      <c r="MY52" s="75"/>
      <c r="MZ52" s="75"/>
      <c r="NA52" s="75"/>
      <c r="NB52" s="75"/>
      <c r="NC52" s="75"/>
      <c r="ND52" s="75"/>
      <c r="NE52" s="97">
        <f t="shared" si="37"/>
        <v>0</v>
      </c>
      <c r="NG52" s="196"/>
      <c r="NI52" s="78"/>
      <c r="NK52" s="77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117"/>
      <c r="OA52" s="75"/>
      <c r="OB52" s="76"/>
      <c r="OC52" s="75"/>
      <c r="OD52" s="97">
        <f t="shared" si="38"/>
        <v>0</v>
      </c>
      <c r="OF52" s="196"/>
      <c r="OH52" s="78"/>
      <c r="OJ52" s="77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117"/>
      <c r="OZ52" s="75"/>
      <c r="PA52" s="76"/>
      <c r="PB52" s="75"/>
      <c r="PC52" s="97">
        <f t="shared" si="39"/>
        <v>0</v>
      </c>
      <c r="PE52" s="196"/>
      <c r="PG52" s="78"/>
      <c r="PI52" s="77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117"/>
      <c r="PY52" s="75"/>
      <c r="PZ52" s="76"/>
      <c r="QA52" s="75"/>
      <c r="QB52" s="97">
        <f t="shared" si="40"/>
        <v>0</v>
      </c>
      <c r="QD52" s="196"/>
      <c r="QF52" s="78"/>
      <c r="QH52" s="77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117"/>
      <c r="QX52" s="75"/>
      <c r="QY52" s="76"/>
      <c r="QZ52" s="75"/>
      <c r="RA52" s="97">
        <f t="shared" si="41"/>
        <v>0</v>
      </c>
      <c r="RC52" s="196"/>
      <c r="RE52" s="78"/>
      <c r="RG52" s="77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117"/>
      <c r="RW52" s="75"/>
      <c r="RX52" s="76"/>
      <c r="RY52" s="75"/>
      <c r="RZ52" s="97">
        <f t="shared" si="42"/>
        <v>0</v>
      </c>
      <c r="SB52" s="196"/>
      <c r="SD52" s="78"/>
      <c r="SF52" s="77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117"/>
      <c r="SV52" s="75"/>
      <c r="SW52" s="76"/>
      <c r="SX52" s="75"/>
      <c r="SY52" s="97">
        <f t="shared" si="43"/>
        <v>0</v>
      </c>
      <c r="TA52" s="196"/>
      <c r="TC52" s="78"/>
      <c r="TE52" s="77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117"/>
      <c r="TU52" s="75"/>
      <c r="TV52" s="76"/>
      <c r="TW52" s="75"/>
      <c r="TX52" s="97">
        <f t="shared" si="44"/>
        <v>0</v>
      </c>
      <c r="TZ52" s="196"/>
      <c r="UB52" s="78"/>
      <c r="UD52" s="77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117"/>
      <c r="UT52" s="75"/>
      <c r="UU52" s="76"/>
      <c r="UV52" s="75"/>
      <c r="UW52" s="97">
        <f t="shared" si="45"/>
        <v>0</v>
      </c>
      <c r="UY52" s="196"/>
      <c r="VA52" s="78"/>
      <c r="VC52" s="77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117"/>
      <c r="VS52" s="75"/>
      <c r="VT52" s="76"/>
      <c r="VU52" s="75"/>
      <c r="VV52" s="97">
        <f t="shared" si="46"/>
        <v>0</v>
      </c>
    </row>
    <row r="53" spans="2:596" outlineLevel="1">
      <c r="B53" s="89"/>
      <c r="C53" s="89">
        <f>IF(ISERROR(I53+1)=TRUE,I53,IF(I53="","",MAX(C$15:C51)+1))</f>
        <v>32</v>
      </c>
      <c r="D53" s="89">
        <f>IF(I53="","",IF(ISERROR(I53+1)=TRUE,"",1))</f>
        <v>1</v>
      </c>
      <c r="E53" s="3"/>
      <c r="G53" s="196"/>
      <c r="I53" s="216">
        <f t="shared" si="47"/>
        <v>36</v>
      </c>
      <c r="J53" s="317" t="s">
        <v>678</v>
      </c>
      <c r="K53" s="93"/>
      <c r="L53" s="93"/>
      <c r="M53" s="93"/>
      <c r="N53" s="93"/>
      <c r="O53" s="92"/>
      <c r="P53" s="91" t="s">
        <v>673</v>
      </c>
      <c r="Q53" s="297"/>
      <c r="R53" s="129" t="s">
        <v>172</v>
      </c>
      <c r="S53" s="298"/>
      <c r="U53" s="196"/>
      <c r="V53" s="42"/>
      <c r="W53" s="78"/>
      <c r="Y53" s="77"/>
      <c r="Z53" s="76"/>
      <c r="AA53" s="79"/>
      <c r="AB53" s="76"/>
      <c r="AC53" s="79"/>
      <c r="AD53" s="76"/>
      <c r="AE53" s="76"/>
      <c r="AF53" s="76"/>
      <c r="AG53" s="76"/>
      <c r="AH53" s="76"/>
      <c r="AI53" s="76"/>
      <c r="AJ53" s="76"/>
      <c r="AK53" s="75"/>
      <c r="AL53" s="75"/>
      <c r="AM53" s="75"/>
      <c r="AN53" s="75"/>
      <c r="AO53" s="75"/>
      <c r="AP53" s="75"/>
      <c r="AQ53" s="75"/>
      <c r="AR53" s="97">
        <f t="shared" si="24"/>
        <v>0</v>
      </c>
      <c r="AT53" s="196"/>
      <c r="AV53" s="78"/>
      <c r="AX53" s="77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5"/>
      <c r="BK53" s="75"/>
      <c r="BL53" s="75"/>
      <c r="BM53" s="75"/>
      <c r="BN53" s="75"/>
      <c r="BO53" s="75"/>
      <c r="BP53" s="75"/>
      <c r="BQ53" s="97">
        <f t="shared" si="25"/>
        <v>0</v>
      </c>
      <c r="BS53" s="196"/>
      <c r="BU53" s="78"/>
      <c r="BW53" s="77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5"/>
      <c r="CJ53" s="75"/>
      <c r="CK53" s="75"/>
      <c r="CL53" s="75"/>
      <c r="CM53" s="75"/>
      <c r="CN53" s="75"/>
      <c r="CO53" s="75"/>
      <c r="CP53" s="97">
        <f t="shared" si="26"/>
        <v>0</v>
      </c>
      <c r="CR53" s="196"/>
      <c r="CT53" s="78"/>
      <c r="CV53" s="77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5"/>
      <c r="DI53" s="75"/>
      <c r="DJ53" s="75"/>
      <c r="DK53" s="75"/>
      <c r="DL53" s="75"/>
      <c r="DM53" s="75"/>
      <c r="DN53" s="75"/>
      <c r="DO53" s="97">
        <f t="shared" si="27"/>
        <v>0</v>
      </c>
      <c r="DQ53" s="196"/>
      <c r="DS53" s="78"/>
      <c r="DU53" s="77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5"/>
      <c r="EH53" s="75"/>
      <c r="EI53" s="75"/>
      <c r="EJ53" s="75"/>
      <c r="EK53" s="75"/>
      <c r="EL53" s="75"/>
      <c r="EM53" s="75"/>
      <c r="EN53" s="97">
        <f t="shared" si="28"/>
        <v>0</v>
      </c>
      <c r="EP53" s="196"/>
      <c r="ER53" s="78"/>
      <c r="ET53" s="77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5"/>
      <c r="FI53" s="75"/>
      <c r="FJ53" s="75"/>
      <c r="FK53" s="75"/>
      <c r="FL53" s="75"/>
      <c r="FM53" s="97">
        <f t="shared" si="29"/>
        <v>0</v>
      </c>
      <c r="FO53" s="196"/>
      <c r="FQ53" s="78"/>
      <c r="FS53" s="77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5"/>
      <c r="GH53" s="75"/>
      <c r="GI53" s="75"/>
      <c r="GJ53" s="75"/>
      <c r="GK53" s="75"/>
      <c r="GL53" s="97">
        <f t="shared" si="30"/>
        <v>0</v>
      </c>
      <c r="GN53" s="196"/>
      <c r="GP53" s="78"/>
      <c r="GR53" s="77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5"/>
      <c r="HG53" s="75"/>
      <c r="HH53" s="75"/>
      <c r="HI53" s="75"/>
      <c r="HJ53" s="75"/>
      <c r="HK53" s="97">
        <f t="shared" si="31"/>
        <v>0</v>
      </c>
      <c r="HM53" s="196"/>
      <c r="HO53" s="78"/>
      <c r="HQ53" s="77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5"/>
      <c r="IF53" s="75"/>
      <c r="IG53" s="75"/>
      <c r="IH53" s="75"/>
      <c r="II53" s="75"/>
      <c r="IJ53" s="97">
        <f t="shared" si="32"/>
        <v>0</v>
      </c>
      <c r="IL53" s="196"/>
      <c r="IN53" s="78"/>
      <c r="IP53" s="77"/>
      <c r="IQ53" s="76"/>
      <c r="IR53" s="76"/>
      <c r="IS53" s="76"/>
      <c r="IT53" s="76"/>
      <c r="IU53" s="76"/>
      <c r="IV53" s="76"/>
      <c r="IW53" s="76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97">
        <f t="shared" si="33"/>
        <v>0</v>
      </c>
      <c r="JK53" s="196"/>
      <c r="JM53" s="78"/>
      <c r="JO53" s="77"/>
      <c r="JP53" s="76"/>
      <c r="JQ53" s="76"/>
      <c r="JR53" s="76"/>
      <c r="JS53" s="76"/>
      <c r="JT53" s="76"/>
      <c r="JU53" s="76"/>
      <c r="JV53" s="76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97">
        <f t="shared" si="34"/>
        <v>0</v>
      </c>
      <c r="KJ53" s="196"/>
      <c r="KL53" s="78"/>
      <c r="KN53" s="77"/>
      <c r="KO53" s="76"/>
      <c r="KP53" s="76"/>
      <c r="KQ53" s="76"/>
      <c r="KR53" s="76"/>
      <c r="KS53" s="76"/>
      <c r="KT53" s="76"/>
      <c r="KU53" s="76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97">
        <f t="shared" si="35"/>
        <v>0</v>
      </c>
      <c r="LI53" s="196"/>
      <c r="LK53" s="78"/>
      <c r="LM53" s="77"/>
      <c r="LN53" s="76"/>
      <c r="LO53" s="76"/>
      <c r="LP53" s="76"/>
      <c r="LQ53" s="76"/>
      <c r="LR53" s="76"/>
      <c r="LS53" s="76"/>
      <c r="LT53" s="76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97">
        <f t="shared" si="36"/>
        <v>0</v>
      </c>
      <c r="MH53" s="196"/>
      <c r="MJ53" s="78"/>
      <c r="ML53" s="77"/>
      <c r="MM53" s="76"/>
      <c r="MN53" s="76"/>
      <c r="MO53" s="76"/>
      <c r="MP53" s="76"/>
      <c r="MQ53" s="76"/>
      <c r="MR53" s="76"/>
      <c r="MS53" s="76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97">
        <f t="shared" si="37"/>
        <v>0</v>
      </c>
      <c r="NG53" s="196"/>
      <c r="NI53" s="78"/>
      <c r="NK53" s="77"/>
      <c r="NL53" s="76"/>
      <c r="NM53" s="76"/>
      <c r="NN53" s="76"/>
      <c r="NO53" s="76"/>
      <c r="NP53" s="117">
        <f>+NP9</f>
        <v>240</v>
      </c>
      <c r="NQ53" s="76"/>
      <c r="NR53" s="76"/>
      <c r="NS53" s="76"/>
      <c r="NT53" s="76"/>
      <c r="NU53" s="76"/>
      <c r="NV53" s="76"/>
      <c r="NW53" s="76"/>
      <c r="NX53" s="76"/>
      <c r="NY53" s="76"/>
      <c r="NZ53" s="117"/>
      <c r="OA53" s="75"/>
      <c r="OB53" s="76"/>
      <c r="OC53" s="75"/>
      <c r="OD53" s="97">
        <f t="shared" si="38"/>
        <v>0</v>
      </c>
      <c r="OF53" s="196"/>
      <c r="OH53" s="78"/>
      <c r="OJ53" s="77"/>
      <c r="OK53" s="76"/>
      <c r="OL53" s="76"/>
      <c r="OM53" s="76"/>
      <c r="ON53" s="76"/>
      <c r="OO53" s="117">
        <f>+OO9</f>
        <v>200</v>
      </c>
      <c r="OP53" s="76"/>
      <c r="OQ53" s="76"/>
      <c r="OR53" s="76"/>
      <c r="OS53" s="76"/>
      <c r="OT53" s="76"/>
      <c r="OU53" s="76"/>
      <c r="OV53" s="76"/>
      <c r="OW53" s="76"/>
      <c r="OX53" s="76"/>
      <c r="OY53" s="117"/>
      <c r="OZ53" s="75"/>
      <c r="PA53" s="76"/>
      <c r="PB53" s="75"/>
      <c r="PC53" s="97">
        <f t="shared" si="39"/>
        <v>0</v>
      </c>
      <c r="PE53" s="196"/>
      <c r="PG53" s="78"/>
      <c r="PI53" s="77"/>
      <c r="PJ53" s="76"/>
      <c r="PK53" s="76"/>
      <c r="PL53" s="76"/>
      <c r="PM53" s="76"/>
      <c r="PN53" s="117">
        <f>+PN9</f>
        <v>300</v>
      </c>
      <c r="PO53" s="76"/>
      <c r="PP53" s="76"/>
      <c r="PQ53" s="76"/>
      <c r="PR53" s="76"/>
      <c r="PS53" s="76"/>
      <c r="PT53" s="76"/>
      <c r="PU53" s="76"/>
      <c r="PV53" s="76"/>
      <c r="PW53" s="76"/>
      <c r="PX53" s="117"/>
      <c r="PY53" s="75"/>
      <c r="PZ53" s="76"/>
      <c r="QA53" s="75"/>
      <c r="QB53" s="97">
        <f t="shared" si="40"/>
        <v>0</v>
      </c>
      <c r="QD53" s="196"/>
      <c r="QF53" s="78"/>
      <c r="QH53" s="77"/>
      <c r="QI53" s="76"/>
      <c r="QJ53" s="76"/>
      <c r="QK53" s="76"/>
      <c r="QL53" s="76"/>
      <c r="QM53" s="117">
        <f>+QM9</f>
        <v>200</v>
      </c>
      <c r="QN53" s="76"/>
      <c r="QO53" s="76"/>
      <c r="QP53" s="76"/>
      <c r="QQ53" s="76"/>
      <c r="QR53" s="76"/>
      <c r="QS53" s="76"/>
      <c r="QT53" s="76"/>
      <c r="QU53" s="76"/>
      <c r="QV53" s="76"/>
      <c r="QW53" s="117"/>
      <c r="QX53" s="75"/>
      <c r="QY53" s="76"/>
      <c r="QZ53" s="75"/>
      <c r="RA53" s="97">
        <f t="shared" si="41"/>
        <v>0</v>
      </c>
      <c r="RC53" s="196"/>
      <c r="RE53" s="78"/>
      <c r="RG53" s="77"/>
      <c r="RH53" s="76"/>
      <c r="RI53" s="76"/>
      <c r="RJ53" s="76"/>
      <c r="RK53" s="76"/>
      <c r="RL53" s="117">
        <f>+RL9</f>
        <v>300</v>
      </c>
      <c r="RM53" s="76"/>
      <c r="RN53" s="76"/>
      <c r="RO53" s="76"/>
      <c r="RP53" s="76"/>
      <c r="RQ53" s="76"/>
      <c r="RR53" s="76"/>
      <c r="RS53" s="76"/>
      <c r="RT53" s="76"/>
      <c r="RU53" s="76"/>
      <c r="RV53" s="117"/>
      <c r="RW53" s="75"/>
      <c r="RX53" s="76"/>
      <c r="RY53" s="75"/>
      <c r="RZ53" s="97">
        <f t="shared" si="42"/>
        <v>0</v>
      </c>
      <c r="SB53" s="196"/>
      <c r="SD53" s="78"/>
      <c r="SF53" s="77"/>
      <c r="SG53" s="76"/>
      <c r="SH53" s="76"/>
      <c r="SI53" s="76"/>
      <c r="SJ53" s="76"/>
      <c r="SK53" s="117">
        <f>+SK9</f>
        <v>200</v>
      </c>
      <c r="SL53" s="76"/>
      <c r="SM53" s="76"/>
      <c r="SN53" s="76"/>
      <c r="SO53" s="76"/>
      <c r="SP53" s="76"/>
      <c r="SQ53" s="76"/>
      <c r="SR53" s="76"/>
      <c r="SS53" s="76"/>
      <c r="ST53" s="76"/>
      <c r="SU53" s="117"/>
      <c r="SV53" s="75"/>
      <c r="SW53" s="76"/>
      <c r="SX53" s="75"/>
      <c r="SY53" s="97">
        <f t="shared" si="43"/>
        <v>0</v>
      </c>
      <c r="TA53" s="196"/>
      <c r="TC53" s="78"/>
      <c r="TE53" s="77"/>
      <c r="TF53" s="76"/>
      <c r="TG53" s="76"/>
      <c r="TH53" s="76"/>
      <c r="TI53" s="76"/>
      <c r="TJ53" s="117">
        <f>+TJ9</f>
        <v>200</v>
      </c>
      <c r="TK53" s="76"/>
      <c r="TL53" s="76"/>
      <c r="TM53" s="76"/>
      <c r="TN53" s="76"/>
      <c r="TO53" s="76"/>
      <c r="TP53" s="76"/>
      <c r="TQ53" s="76"/>
      <c r="TR53" s="76"/>
      <c r="TS53" s="76"/>
      <c r="TT53" s="117"/>
      <c r="TU53" s="75"/>
      <c r="TV53" s="76"/>
      <c r="TW53" s="75"/>
      <c r="TX53" s="97">
        <f t="shared" si="44"/>
        <v>0</v>
      </c>
      <c r="TZ53" s="196"/>
      <c r="UB53" s="78"/>
      <c r="UD53" s="77"/>
      <c r="UE53" s="76"/>
      <c r="UF53" s="76"/>
      <c r="UG53" s="76"/>
      <c r="UH53" s="76"/>
      <c r="UI53" s="117">
        <f>+UI9</f>
        <v>200</v>
      </c>
      <c r="UJ53" s="76"/>
      <c r="UK53" s="76"/>
      <c r="UL53" s="76"/>
      <c r="UM53" s="76"/>
      <c r="UN53" s="76"/>
      <c r="UO53" s="76"/>
      <c r="UP53" s="76"/>
      <c r="UQ53" s="76"/>
      <c r="UR53" s="76"/>
      <c r="US53" s="117"/>
      <c r="UT53" s="75"/>
      <c r="UU53" s="76"/>
      <c r="UV53" s="75"/>
      <c r="UW53" s="97">
        <f t="shared" si="45"/>
        <v>0</v>
      </c>
      <c r="UY53" s="196"/>
      <c r="VA53" s="78"/>
      <c r="VC53" s="77"/>
      <c r="VD53" s="76"/>
      <c r="VE53" s="76"/>
      <c r="VF53" s="76"/>
      <c r="VG53" s="76"/>
      <c r="VH53" s="117">
        <f>+VH9</f>
        <v>200</v>
      </c>
      <c r="VI53" s="76"/>
      <c r="VJ53" s="76"/>
      <c r="VK53" s="76"/>
      <c r="VL53" s="76"/>
      <c r="VM53" s="76"/>
      <c r="VN53" s="76"/>
      <c r="VO53" s="76"/>
      <c r="VP53" s="76"/>
      <c r="VQ53" s="76"/>
      <c r="VR53" s="117"/>
      <c r="VS53" s="75"/>
      <c r="VT53" s="76"/>
      <c r="VU53" s="75"/>
      <c r="VV53" s="97">
        <f t="shared" si="46"/>
        <v>0</v>
      </c>
    </row>
    <row r="54" spans="2:596" outlineLevel="1">
      <c r="B54" s="89"/>
      <c r="C54" s="89"/>
      <c r="D54" s="89"/>
      <c r="E54" s="3"/>
      <c r="G54" s="196"/>
      <c r="I54" s="216">
        <f t="shared" si="47"/>
        <v>37</v>
      </c>
      <c r="J54" s="317" t="s">
        <v>677</v>
      </c>
      <c r="K54" s="93"/>
      <c r="L54" s="93"/>
      <c r="M54" s="93"/>
      <c r="N54" s="93"/>
      <c r="O54" s="92"/>
      <c r="P54" s="91" t="s">
        <v>673</v>
      </c>
      <c r="Q54" s="297"/>
      <c r="R54" s="129" t="s">
        <v>172</v>
      </c>
      <c r="S54" s="298"/>
      <c r="U54" s="196"/>
      <c r="V54" s="42"/>
      <c r="W54" s="78"/>
      <c r="Y54" s="77"/>
      <c r="Z54" s="76"/>
      <c r="AA54" s="79"/>
      <c r="AB54" s="76"/>
      <c r="AC54" s="79"/>
      <c r="AD54" s="76"/>
      <c r="AE54" s="76"/>
      <c r="AF54" s="76"/>
      <c r="AG54" s="76"/>
      <c r="AH54" s="76"/>
      <c r="AI54" s="76"/>
      <c r="AJ54" s="76"/>
      <c r="AK54" s="75"/>
      <c r="AL54" s="75"/>
      <c r="AM54" s="75"/>
      <c r="AN54" s="75"/>
      <c r="AO54" s="75"/>
      <c r="AP54" s="75"/>
      <c r="AQ54" s="75"/>
      <c r="AR54" s="97">
        <f t="shared" si="24"/>
        <v>0</v>
      </c>
      <c r="AT54" s="196"/>
      <c r="AV54" s="78"/>
      <c r="AX54" s="77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5"/>
      <c r="BK54" s="75"/>
      <c r="BL54" s="75"/>
      <c r="BM54" s="75"/>
      <c r="BN54" s="75"/>
      <c r="BO54" s="75"/>
      <c r="BP54" s="75"/>
      <c r="BQ54" s="97">
        <f t="shared" si="25"/>
        <v>0</v>
      </c>
      <c r="BS54" s="196"/>
      <c r="BU54" s="78"/>
      <c r="BW54" s="77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5"/>
      <c r="CJ54" s="75"/>
      <c r="CK54" s="75"/>
      <c r="CL54" s="75"/>
      <c r="CM54" s="75"/>
      <c r="CN54" s="75"/>
      <c r="CO54" s="75"/>
      <c r="CP54" s="97">
        <f t="shared" si="26"/>
        <v>0</v>
      </c>
      <c r="CR54" s="196"/>
      <c r="CT54" s="78"/>
      <c r="CV54" s="77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5"/>
      <c r="DI54" s="75"/>
      <c r="DJ54" s="75"/>
      <c r="DK54" s="75"/>
      <c r="DL54" s="75"/>
      <c r="DM54" s="75"/>
      <c r="DN54" s="75"/>
      <c r="DO54" s="97">
        <f t="shared" si="27"/>
        <v>0</v>
      </c>
      <c r="DQ54" s="196"/>
      <c r="DS54" s="78"/>
      <c r="DU54" s="77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5"/>
      <c r="EH54" s="75"/>
      <c r="EI54" s="75"/>
      <c r="EJ54" s="75"/>
      <c r="EK54" s="75"/>
      <c r="EL54" s="75"/>
      <c r="EM54" s="75"/>
      <c r="EN54" s="97">
        <f t="shared" si="28"/>
        <v>0</v>
      </c>
      <c r="EP54" s="196"/>
      <c r="ER54" s="78"/>
      <c r="ET54" s="77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5"/>
      <c r="FI54" s="75"/>
      <c r="FJ54" s="75"/>
      <c r="FK54" s="75"/>
      <c r="FL54" s="75"/>
      <c r="FM54" s="97">
        <f t="shared" si="29"/>
        <v>0</v>
      </c>
      <c r="FO54" s="196"/>
      <c r="FQ54" s="78"/>
      <c r="FS54" s="77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5"/>
      <c r="GH54" s="75"/>
      <c r="GI54" s="75"/>
      <c r="GJ54" s="75"/>
      <c r="GK54" s="75"/>
      <c r="GL54" s="97">
        <f t="shared" si="30"/>
        <v>0</v>
      </c>
      <c r="GN54" s="196"/>
      <c r="GP54" s="78"/>
      <c r="GR54" s="77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5"/>
      <c r="HG54" s="75"/>
      <c r="HH54" s="75"/>
      <c r="HI54" s="75"/>
      <c r="HJ54" s="75"/>
      <c r="HK54" s="97">
        <f t="shared" si="31"/>
        <v>0</v>
      </c>
      <c r="HM54" s="196"/>
      <c r="HO54" s="78"/>
      <c r="HQ54" s="77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5"/>
      <c r="IF54" s="75"/>
      <c r="IG54" s="75"/>
      <c r="IH54" s="75"/>
      <c r="II54" s="75"/>
      <c r="IJ54" s="97">
        <f t="shared" si="32"/>
        <v>0</v>
      </c>
      <c r="IL54" s="196"/>
      <c r="IN54" s="78"/>
      <c r="IP54" s="77"/>
      <c r="IQ54" s="76"/>
      <c r="IR54" s="76"/>
      <c r="IS54" s="76"/>
      <c r="IT54" s="76"/>
      <c r="IU54" s="76"/>
      <c r="IV54" s="76"/>
      <c r="IW54" s="76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97">
        <f t="shared" si="33"/>
        <v>0</v>
      </c>
      <c r="JK54" s="196"/>
      <c r="JM54" s="78"/>
      <c r="JO54" s="77"/>
      <c r="JP54" s="76"/>
      <c r="JQ54" s="76"/>
      <c r="JR54" s="76"/>
      <c r="JS54" s="76"/>
      <c r="JT54" s="76"/>
      <c r="JU54" s="76"/>
      <c r="JV54" s="76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97">
        <f t="shared" si="34"/>
        <v>0</v>
      </c>
      <c r="KJ54" s="196"/>
      <c r="KL54" s="78"/>
      <c r="KN54" s="77"/>
      <c r="KO54" s="76"/>
      <c r="KP54" s="76"/>
      <c r="KQ54" s="76"/>
      <c r="KR54" s="76"/>
      <c r="KS54" s="76"/>
      <c r="KT54" s="76"/>
      <c r="KU54" s="76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97">
        <f t="shared" si="35"/>
        <v>0</v>
      </c>
      <c r="LI54" s="196"/>
      <c r="LK54" s="78"/>
      <c r="LM54" s="77"/>
      <c r="LN54" s="76"/>
      <c r="LO54" s="76"/>
      <c r="LP54" s="76"/>
      <c r="LQ54" s="76"/>
      <c r="LR54" s="76"/>
      <c r="LS54" s="76"/>
      <c r="LT54" s="76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97">
        <f t="shared" si="36"/>
        <v>0</v>
      </c>
      <c r="MH54" s="196"/>
      <c r="MJ54" s="78"/>
      <c r="ML54" s="77"/>
      <c r="MM54" s="76"/>
      <c r="MN54" s="76"/>
      <c r="MO54" s="76"/>
      <c r="MP54" s="76"/>
      <c r="MQ54" s="76"/>
      <c r="MR54" s="76"/>
      <c r="MS54" s="76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97">
        <f t="shared" si="37"/>
        <v>0</v>
      </c>
      <c r="NG54" s="196"/>
      <c r="NI54" s="78"/>
      <c r="NK54" s="77"/>
      <c r="NL54" s="76"/>
      <c r="NM54" s="76"/>
      <c r="NN54" s="76"/>
      <c r="NO54" s="76"/>
      <c r="NP54" s="76"/>
      <c r="NQ54" s="76"/>
      <c r="NR54" s="117">
        <f>+NR9</f>
        <v>335</v>
      </c>
      <c r="NS54" s="76"/>
      <c r="NT54" s="76"/>
      <c r="NU54" s="76"/>
      <c r="NV54" s="76"/>
      <c r="NW54" s="76"/>
      <c r="NX54" s="76"/>
      <c r="NY54" s="76"/>
      <c r="NZ54" s="117"/>
      <c r="OA54" s="75"/>
      <c r="OB54" s="76"/>
      <c r="OC54" s="75"/>
      <c r="OD54" s="97">
        <f t="shared" si="38"/>
        <v>0</v>
      </c>
      <c r="OF54" s="196"/>
      <c r="OH54" s="78"/>
      <c r="OJ54" s="77"/>
      <c r="OK54" s="76"/>
      <c r="OL54" s="76"/>
      <c r="OM54" s="76"/>
      <c r="ON54" s="76"/>
      <c r="OO54" s="76"/>
      <c r="OP54" s="76"/>
      <c r="OQ54" s="117">
        <f>+OQ9</f>
        <v>322</v>
      </c>
      <c r="OR54" s="76"/>
      <c r="OS54" s="76"/>
      <c r="OT54" s="76"/>
      <c r="OU54" s="76"/>
      <c r="OV54" s="76"/>
      <c r="OW54" s="76"/>
      <c r="OX54" s="76"/>
      <c r="OY54" s="117"/>
      <c r="OZ54" s="75"/>
      <c r="PA54" s="76"/>
      <c r="PB54" s="75"/>
      <c r="PC54" s="97">
        <f t="shared" si="39"/>
        <v>0</v>
      </c>
      <c r="PE54" s="196"/>
      <c r="PG54" s="78"/>
      <c r="PI54" s="77"/>
      <c r="PJ54" s="76"/>
      <c r="PK54" s="76"/>
      <c r="PL54" s="76"/>
      <c r="PM54" s="76"/>
      <c r="PN54" s="76"/>
      <c r="PO54" s="76"/>
      <c r="PP54" s="117">
        <f>+PP9</f>
        <v>328</v>
      </c>
      <c r="PQ54" s="76"/>
      <c r="PR54" s="76"/>
      <c r="PS54" s="76"/>
      <c r="PT54" s="76"/>
      <c r="PU54" s="76"/>
      <c r="PV54" s="76"/>
      <c r="PW54" s="76"/>
      <c r="PX54" s="117"/>
      <c r="PY54" s="75"/>
      <c r="PZ54" s="76"/>
      <c r="QA54" s="75"/>
      <c r="QB54" s="97">
        <f t="shared" si="40"/>
        <v>0</v>
      </c>
      <c r="QD54" s="196"/>
      <c r="QF54" s="78"/>
      <c r="QH54" s="77"/>
      <c r="QI54" s="76"/>
      <c r="QJ54" s="76"/>
      <c r="QK54" s="76"/>
      <c r="QL54" s="76"/>
      <c r="QM54" s="76"/>
      <c r="QN54" s="76"/>
      <c r="QO54" s="117">
        <f>+QO9</f>
        <v>320</v>
      </c>
      <c r="QP54" s="76"/>
      <c r="QQ54" s="76"/>
      <c r="QR54" s="76"/>
      <c r="QS54" s="76"/>
      <c r="QT54" s="76"/>
      <c r="QU54" s="76"/>
      <c r="QV54" s="76"/>
      <c r="QW54" s="117"/>
      <c r="QX54" s="75"/>
      <c r="QY54" s="76"/>
      <c r="QZ54" s="75"/>
      <c r="RA54" s="97">
        <f t="shared" si="41"/>
        <v>0</v>
      </c>
      <c r="RC54" s="196"/>
      <c r="RE54" s="78"/>
      <c r="RG54" s="77"/>
      <c r="RH54" s="76"/>
      <c r="RI54" s="76"/>
      <c r="RJ54" s="76"/>
      <c r="RK54" s="76"/>
      <c r="RL54" s="76"/>
      <c r="RM54" s="76"/>
      <c r="RN54" s="117">
        <f>+RN9</f>
        <v>334</v>
      </c>
      <c r="RO54" s="76"/>
      <c r="RP54" s="76"/>
      <c r="RQ54" s="76"/>
      <c r="RR54" s="76"/>
      <c r="RS54" s="76"/>
      <c r="RT54" s="76"/>
      <c r="RU54" s="76"/>
      <c r="RV54" s="117"/>
      <c r="RW54" s="75"/>
      <c r="RX54" s="76"/>
      <c r="RY54" s="75"/>
      <c r="RZ54" s="97">
        <f t="shared" si="42"/>
        <v>0</v>
      </c>
      <c r="SB54" s="196"/>
      <c r="SD54" s="78"/>
      <c r="SF54" s="77"/>
      <c r="SG54" s="76"/>
      <c r="SH54" s="76"/>
      <c r="SI54" s="76"/>
      <c r="SJ54" s="76"/>
      <c r="SK54" s="76"/>
      <c r="SL54" s="76"/>
      <c r="SM54" s="117">
        <f>+SM9</f>
        <v>316</v>
      </c>
      <c r="SN54" s="76"/>
      <c r="SO54" s="76"/>
      <c r="SP54" s="76"/>
      <c r="SQ54" s="76"/>
      <c r="SR54" s="76"/>
      <c r="SS54" s="76"/>
      <c r="ST54" s="76"/>
      <c r="SU54" s="117"/>
      <c r="SV54" s="75"/>
      <c r="SW54" s="76"/>
      <c r="SX54" s="75"/>
      <c r="SY54" s="97">
        <f t="shared" si="43"/>
        <v>0</v>
      </c>
      <c r="TA54" s="196"/>
      <c r="TC54" s="78"/>
      <c r="TE54" s="77"/>
      <c r="TF54" s="76"/>
      <c r="TG54" s="76"/>
      <c r="TH54" s="76"/>
      <c r="TI54" s="76"/>
      <c r="TJ54" s="76"/>
      <c r="TK54" s="76"/>
      <c r="TL54" s="117">
        <f>+TL9</f>
        <v>320</v>
      </c>
      <c r="TM54" s="76"/>
      <c r="TN54" s="76"/>
      <c r="TO54" s="76"/>
      <c r="TP54" s="76"/>
      <c r="TQ54" s="76"/>
      <c r="TR54" s="76"/>
      <c r="TS54" s="76"/>
      <c r="TT54" s="117"/>
      <c r="TU54" s="75"/>
      <c r="TV54" s="76"/>
      <c r="TW54" s="75"/>
      <c r="TX54" s="97">
        <f t="shared" si="44"/>
        <v>0</v>
      </c>
      <c r="TZ54" s="196"/>
      <c r="UB54" s="78"/>
      <c r="UD54" s="77"/>
      <c r="UE54" s="76"/>
      <c r="UF54" s="76"/>
      <c r="UG54" s="76"/>
      <c r="UH54" s="76"/>
      <c r="UI54" s="76"/>
      <c r="UJ54" s="76"/>
      <c r="UK54" s="117">
        <f>+UK9</f>
        <v>316</v>
      </c>
      <c r="UL54" s="76"/>
      <c r="UM54" s="76"/>
      <c r="UN54" s="76"/>
      <c r="UO54" s="76"/>
      <c r="UP54" s="76"/>
      <c r="UQ54" s="76"/>
      <c r="UR54" s="76"/>
      <c r="US54" s="117"/>
      <c r="UT54" s="75"/>
      <c r="UU54" s="76"/>
      <c r="UV54" s="75"/>
      <c r="UW54" s="97">
        <f t="shared" si="45"/>
        <v>0</v>
      </c>
      <c r="UY54" s="196"/>
      <c r="VA54" s="78"/>
      <c r="VC54" s="77"/>
      <c r="VD54" s="76"/>
      <c r="VE54" s="76"/>
      <c r="VF54" s="76"/>
      <c r="VG54" s="76"/>
      <c r="VH54" s="76"/>
      <c r="VI54" s="76"/>
      <c r="VJ54" s="117">
        <f>+VJ9</f>
        <v>322</v>
      </c>
      <c r="VK54" s="76"/>
      <c r="VL54" s="76"/>
      <c r="VM54" s="76"/>
      <c r="VN54" s="76"/>
      <c r="VO54" s="76"/>
      <c r="VP54" s="76"/>
      <c r="VQ54" s="76"/>
      <c r="VR54" s="117"/>
      <c r="VS54" s="75"/>
      <c r="VT54" s="76"/>
      <c r="VU54" s="75"/>
      <c r="VV54" s="97">
        <f t="shared" si="46"/>
        <v>0</v>
      </c>
    </row>
    <row r="55" spans="2:596" outlineLevel="1">
      <c r="B55" s="89"/>
      <c r="C55" s="89"/>
      <c r="D55" s="89"/>
      <c r="E55" s="3"/>
      <c r="G55" s="196"/>
      <c r="I55" s="216">
        <f t="shared" si="47"/>
        <v>38</v>
      </c>
      <c r="J55" s="317" t="s">
        <v>676</v>
      </c>
      <c r="K55" s="93"/>
      <c r="L55" s="93"/>
      <c r="M55" s="93"/>
      <c r="N55" s="93"/>
      <c r="O55" s="92"/>
      <c r="P55" s="91" t="s">
        <v>673</v>
      </c>
      <c r="Q55" s="297"/>
      <c r="R55" s="129" t="s">
        <v>172</v>
      </c>
      <c r="S55" s="298"/>
      <c r="U55" s="196"/>
      <c r="V55" s="42"/>
      <c r="W55" s="78"/>
      <c r="Y55" s="77"/>
      <c r="Z55" s="76"/>
      <c r="AA55" s="79"/>
      <c r="AB55" s="76"/>
      <c r="AC55" s="79"/>
      <c r="AD55" s="76"/>
      <c r="AE55" s="76"/>
      <c r="AF55" s="76"/>
      <c r="AG55" s="76"/>
      <c r="AH55" s="76"/>
      <c r="AI55" s="76"/>
      <c r="AJ55" s="76"/>
      <c r="AK55" s="75"/>
      <c r="AL55" s="75"/>
      <c r="AM55" s="75"/>
      <c r="AN55" s="75"/>
      <c r="AO55" s="75"/>
      <c r="AP55" s="75"/>
      <c r="AQ55" s="75"/>
      <c r="AR55" s="97">
        <f t="shared" si="24"/>
        <v>0</v>
      </c>
      <c r="AT55" s="196"/>
      <c r="AV55" s="78"/>
      <c r="AX55" s="77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5"/>
      <c r="BK55" s="75"/>
      <c r="BL55" s="75"/>
      <c r="BM55" s="75"/>
      <c r="BN55" s="75"/>
      <c r="BO55" s="75"/>
      <c r="BP55" s="75"/>
      <c r="BQ55" s="97">
        <f t="shared" si="25"/>
        <v>0</v>
      </c>
      <c r="BS55" s="196"/>
      <c r="BU55" s="78"/>
      <c r="BW55" s="77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5"/>
      <c r="CJ55" s="75"/>
      <c r="CK55" s="75"/>
      <c r="CL55" s="75"/>
      <c r="CM55" s="75"/>
      <c r="CN55" s="75"/>
      <c r="CO55" s="75"/>
      <c r="CP55" s="97">
        <f t="shared" si="26"/>
        <v>0</v>
      </c>
      <c r="CR55" s="196"/>
      <c r="CT55" s="78"/>
      <c r="CV55" s="77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5"/>
      <c r="DI55" s="75"/>
      <c r="DJ55" s="75"/>
      <c r="DK55" s="75"/>
      <c r="DL55" s="75"/>
      <c r="DM55" s="75"/>
      <c r="DN55" s="75"/>
      <c r="DO55" s="97">
        <f t="shared" si="27"/>
        <v>0</v>
      </c>
      <c r="DQ55" s="196"/>
      <c r="DS55" s="78"/>
      <c r="DU55" s="77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5"/>
      <c r="EH55" s="75"/>
      <c r="EI55" s="75"/>
      <c r="EJ55" s="75"/>
      <c r="EK55" s="75"/>
      <c r="EL55" s="75"/>
      <c r="EM55" s="75"/>
      <c r="EN55" s="97">
        <f t="shared" si="28"/>
        <v>0</v>
      </c>
      <c r="EP55" s="196"/>
      <c r="ER55" s="78"/>
      <c r="ET55" s="77"/>
      <c r="EU55" s="76"/>
      <c r="EV55" s="76"/>
      <c r="EW55" s="76"/>
      <c r="EX55" s="76"/>
      <c r="EY55" s="76"/>
      <c r="EZ55" s="76"/>
      <c r="FA55" s="117">
        <f>+FA9</f>
        <v>1377</v>
      </c>
      <c r="FB55" s="76"/>
      <c r="FC55" s="76"/>
      <c r="FD55" s="76"/>
      <c r="FE55" s="76"/>
      <c r="FF55" s="76"/>
      <c r="FG55" s="76"/>
      <c r="FH55" s="75"/>
      <c r="FI55" s="75"/>
      <c r="FJ55" s="75"/>
      <c r="FK55" s="75"/>
      <c r="FL55" s="75"/>
      <c r="FM55" s="97">
        <f t="shared" si="29"/>
        <v>0</v>
      </c>
      <c r="FO55" s="196"/>
      <c r="FQ55" s="78"/>
      <c r="FS55" s="77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5"/>
      <c r="GH55" s="75"/>
      <c r="GI55" s="75"/>
      <c r="GJ55" s="75"/>
      <c r="GK55" s="75"/>
      <c r="GL55" s="97">
        <f t="shared" si="30"/>
        <v>0</v>
      </c>
      <c r="GN55" s="196"/>
      <c r="GP55" s="78"/>
      <c r="GR55" s="77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5"/>
      <c r="HG55" s="75"/>
      <c r="HH55" s="75"/>
      <c r="HI55" s="75"/>
      <c r="HJ55" s="75"/>
      <c r="HK55" s="97">
        <f t="shared" si="31"/>
        <v>0</v>
      </c>
      <c r="HM55" s="196"/>
      <c r="HO55" s="78"/>
      <c r="HQ55" s="77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5"/>
      <c r="IF55" s="75"/>
      <c r="IG55" s="75"/>
      <c r="IH55" s="75"/>
      <c r="II55" s="75"/>
      <c r="IJ55" s="97">
        <f t="shared" si="32"/>
        <v>0</v>
      </c>
      <c r="IL55" s="196"/>
      <c r="IN55" s="78"/>
      <c r="IP55" s="77"/>
      <c r="IQ55" s="76"/>
      <c r="IR55" s="76"/>
      <c r="IS55" s="76"/>
      <c r="IT55" s="76"/>
      <c r="IU55" s="76"/>
      <c r="IV55" s="76"/>
      <c r="IW55" s="76"/>
      <c r="IX55" s="75"/>
      <c r="IY55" s="75"/>
      <c r="IZ55" s="75"/>
      <c r="JA55" s="75"/>
      <c r="JB55" s="75"/>
      <c r="JC55" s="75"/>
      <c r="JD55" s="75"/>
      <c r="JE55" s="75"/>
      <c r="JF55" s="75"/>
      <c r="JG55" s="75"/>
      <c r="JH55" s="75"/>
      <c r="JI55" s="97">
        <f t="shared" si="33"/>
        <v>0</v>
      </c>
      <c r="JK55" s="196"/>
      <c r="JM55" s="78"/>
      <c r="JO55" s="77"/>
      <c r="JP55" s="76"/>
      <c r="JQ55" s="76"/>
      <c r="JR55" s="76"/>
      <c r="JS55" s="76"/>
      <c r="JT55" s="76"/>
      <c r="JU55" s="76"/>
      <c r="JV55" s="76"/>
      <c r="JW55" s="75"/>
      <c r="JX55" s="75"/>
      <c r="JY55" s="75"/>
      <c r="JZ55" s="75"/>
      <c r="KA55" s="75"/>
      <c r="KB55" s="75"/>
      <c r="KC55" s="75"/>
      <c r="KD55" s="75"/>
      <c r="KE55" s="75"/>
      <c r="KF55" s="75"/>
      <c r="KG55" s="75"/>
      <c r="KH55" s="97">
        <f t="shared" si="34"/>
        <v>0</v>
      </c>
      <c r="KJ55" s="196"/>
      <c r="KL55" s="78"/>
      <c r="KN55" s="77"/>
      <c r="KO55" s="76"/>
      <c r="KP55" s="76"/>
      <c r="KQ55" s="76"/>
      <c r="KR55" s="76"/>
      <c r="KS55" s="76"/>
      <c r="KT55" s="76"/>
      <c r="KU55" s="76"/>
      <c r="KV55" s="75"/>
      <c r="KW55" s="75"/>
      <c r="KX55" s="75"/>
      <c r="KY55" s="75"/>
      <c r="KZ55" s="75"/>
      <c r="LA55" s="75"/>
      <c r="LB55" s="75"/>
      <c r="LC55" s="75"/>
      <c r="LD55" s="75"/>
      <c r="LE55" s="75"/>
      <c r="LF55" s="75"/>
      <c r="LG55" s="97">
        <f t="shared" si="35"/>
        <v>0</v>
      </c>
      <c r="LI55" s="196"/>
      <c r="LK55" s="78"/>
      <c r="LM55" s="77"/>
      <c r="LN55" s="76"/>
      <c r="LO55" s="76"/>
      <c r="LP55" s="76"/>
      <c r="LQ55" s="76"/>
      <c r="LR55" s="76"/>
      <c r="LS55" s="76"/>
      <c r="LT55" s="76"/>
      <c r="LU55" s="75"/>
      <c r="LV55" s="75"/>
      <c r="LW55" s="75"/>
      <c r="LX55" s="75"/>
      <c r="LY55" s="75"/>
      <c r="LZ55" s="75"/>
      <c r="MA55" s="75"/>
      <c r="MB55" s="75"/>
      <c r="MC55" s="75"/>
      <c r="MD55" s="75"/>
      <c r="ME55" s="75"/>
      <c r="MF55" s="97">
        <f t="shared" si="36"/>
        <v>0</v>
      </c>
      <c r="MH55" s="196"/>
      <c r="MJ55" s="78"/>
      <c r="ML55" s="77"/>
      <c r="MM55" s="76"/>
      <c r="MN55" s="76"/>
      <c r="MO55" s="76"/>
      <c r="MP55" s="76"/>
      <c r="MQ55" s="76"/>
      <c r="MR55" s="76"/>
      <c r="MS55" s="76"/>
      <c r="MT55" s="75"/>
      <c r="MU55" s="75"/>
      <c r="MV55" s="75"/>
      <c r="MW55" s="75"/>
      <c r="MX55" s="75"/>
      <c r="MY55" s="75"/>
      <c r="MZ55" s="75"/>
      <c r="NA55" s="75"/>
      <c r="NB55" s="75"/>
      <c r="NC55" s="75"/>
      <c r="ND55" s="75"/>
      <c r="NE55" s="97">
        <f t="shared" si="37"/>
        <v>0</v>
      </c>
      <c r="NG55" s="196"/>
      <c r="NI55" s="78"/>
      <c r="NK55" s="77"/>
      <c r="NL55" s="76"/>
      <c r="NM55" s="76"/>
      <c r="NN55" s="76"/>
      <c r="NO55" s="76"/>
      <c r="NP55" s="76"/>
      <c r="NQ55" s="76"/>
      <c r="NR55" s="76"/>
      <c r="NS55" s="76"/>
      <c r="NT55" s="117">
        <f>+NT9</f>
        <v>200</v>
      </c>
      <c r="NU55" s="76"/>
      <c r="NV55" s="76"/>
      <c r="NW55" s="76"/>
      <c r="NX55" s="76"/>
      <c r="NY55" s="76"/>
      <c r="NZ55" s="117"/>
      <c r="OA55" s="75"/>
      <c r="OB55" s="76"/>
      <c r="OC55" s="75"/>
      <c r="OD55" s="97">
        <f t="shared" si="38"/>
        <v>0</v>
      </c>
      <c r="OF55" s="196"/>
      <c r="OH55" s="78"/>
      <c r="OJ55" s="77"/>
      <c r="OK55" s="76"/>
      <c r="OL55" s="76"/>
      <c r="OM55" s="76"/>
      <c r="ON55" s="76"/>
      <c r="OO55" s="76"/>
      <c r="OP55" s="76"/>
      <c r="OQ55" s="76"/>
      <c r="OR55" s="76"/>
      <c r="OS55" s="117">
        <f>+OS9</f>
        <v>200</v>
      </c>
      <c r="OT55" s="76"/>
      <c r="OU55" s="76"/>
      <c r="OV55" s="76"/>
      <c r="OW55" s="76"/>
      <c r="OX55" s="76"/>
      <c r="OY55" s="117"/>
      <c r="OZ55" s="75"/>
      <c r="PA55" s="76"/>
      <c r="PB55" s="75"/>
      <c r="PC55" s="97">
        <f t="shared" si="39"/>
        <v>0</v>
      </c>
      <c r="PE55" s="196"/>
      <c r="PG55" s="78"/>
      <c r="PI55" s="77"/>
      <c r="PJ55" s="76"/>
      <c r="PK55" s="76"/>
      <c r="PL55" s="76"/>
      <c r="PM55" s="76"/>
      <c r="PN55" s="76"/>
      <c r="PO55" s="76"/>
      <c r="PP55" s="76"/>
      <c r="PQ55" s="76"/>
      <c r="PR55" s="117">
        <f>+PR9</f>
        <v>200</v>
      </c>
      <c r="PS55" s="76"/>
      <c r="PT55" s="76"/>
      <c r="PU55" s="76"/>
      <c r="PV55" s="76"/>
      <c r="PW55" s="76"/>
      <c r="PX55" s="117"/>
      <c r="PY55" s="75"/>
      <c r="PZ55" s="76"/>
      <c r="QA55" s="75"/>
      <c r="QB55" s="97">
        <f t="shared" si="40"/>
        <v>0</v>
      </c>
      <c r="QD55" s="196"/>
      <c r="QF55" s="78"/>
      <c r="QH55" s="77"/>
      <c r="QI55" s="76"/>
      <c r="QJ55" s="76"/>
      <c r="QK55" s="76"/>
      <c r="QL55" s="76"/>
      <c r="QM55" s="76"/>
      <c r="QN55" s="76"/>
      <c r="QO55" s="76"/>
      <c r="QP55" s="76"/>
      <c r="QQ55" s="117">
        <f>+QQ9</f>
        <v>200</v>
      </c>
      <c r="QR55" s="76"/>
      <c r="QS55" s="76"/>
      <c r="QT55" s="76"/>
      <c r="QU55" s="76"/>
      <c r="QV55" s="76"/>
      <c r="QW55" s="117"/>
      <c r="QX55" s="75"/>
      <c r="QY55" s="76"/>
      <c r="QZ55" s="75"/>
      <c r="RA55" s="97">
        <f t="shared" si="41"/>
        <v>0</v>
      </c>
      <c r="RC55" s="196"/>
      <c r="RE55" s="78"/>
      <c r="RG55" s="77"/>
      <c r="RH55" s="76"/>
      <c r="RI55" s="76"/>
      <c r="RJ55" s="76"/>
      <c r="RK55" s="76"/>
      <c r="RL55" s="76"/>
      <c r="RM55" s="76"/>
      <c r="RN55" s="76"/>
      <c r="RO55" s="76"/>
      <c r="RP55" s="117">
        <f>+RP9</f>
        <v>200</v>
      </c>
      <c r="RQ55" s="76"/>
      <c r="RR55" s="76"/>
      <c r="RS55" s="76"/>
      <c r="RT55" s="76"/>
      <c r="RU55" s="76"/>
      <c r="RV55" s="117"/>
      <c r="RW55" s="75"/>
      <c r="RX55" s="76"/>
      <c r="RY55" s="75"/>
      <c r="RZ55" s="97">
        <f t="shared" si="42"/>
        <v>0</v>
      </c>
      <c r="SB55" s="196"/>
      <c r="SD55" s="78"/>
      <c r="SF55" s="77"/>
      <c r="SG55" s="76"/>
      <c r="SH55" s="76"/>
      <c r="SI55" s="76"/>
      <c r="SJ55" s="76"/>
      <c r="SK55" s="76"/>
      <c r="SL55" s="76"/>
      <c r="SM55" s="76"/>
      <c r="SN55" s="76"/>
      <c r="SO55" s="117">
        <f>+SO9</f>
        <v>1377</v>
      </c>
      <c r="SP55" s="76"/>
      <c r="SQ55" s="76"/>
      <c r="SR55" s="76"/>
      <c r="SS55" s="76"/>
      <c r="ST55" s="76"/>
      <c r="SU55" s="117"/>
      <c r="SV55" s="75"/>
      <c r="SW55" s="76"/>
      <c r="SX55" s="75"/>
      <c r="SY55" s="97">
        <f t="shared" si="43"/>
        <v>0</v>
      </c>
      <c r="TA55" s="196"/>
      <c r="TC55" s="78"/>
      <c r="TE55" s="77"/>
      <c r="TF55" s="76"/>
      <c r="TG55" s="76"/>
      <c r="TH55" s="76"/>
      <c r="TI55" s="76"/>
      <c r="TJ55" s="76"/>
      <c r="TK55" s="76"/>
      <c r="TL55" s="76"/>
      <c r="TM55" s="76"/>
      <c r="TN55" s="117">
        <f>+TN9</f>
        <v>1095</v>
      </c>
      <c r="TO55" s="76"/>
      <c r="TP55" s="76"/>
      <c r="TQ55" s="76"/>
      <c r="TR55" s="76"/>
      <c r="TS55" s="76"/>
      <c r="TT55" s="117"/>
      <c r="TU55" s="75"/>
      <c r="TV55" s="76"/>
      <c r="TW55" s="75"/>
      <c r="TX55" s="97">
        <f t="shared" si="44"/>
        <v>0</v>
      </c>
      <c r="TZ55" s="196"/>
      <c r="UB55" s="78"/>
      <c r="UD55" s="77"/>
      <c r="UE55" s="76"/>
      <c r="UF55" s="76"/>
      <c r="UG55" s="76"/>
      <c r="UH55" s="76"/>
      <c r="UI55" s="76"/>
      <c r="UJ55" s="76"/>
      <c r="UK55" s="76"/>
      <c r="UL55" s="76"/>
      <c r="UM55" s="117">
        <f>+UM9</f>
        <v>1199</v>
      </c>
      <c r="UN55" s="76"/>
      <c r="UO55" s="76"/>
      <c r="UP55" s="76"/>
      <c r="UQ55" s="76"/>
      <c r="UR55" s="76"/>
      <c r="US55" s="117"/>
      <c r="UT55" s="75"/>
      <c r="UU55" s="76"/>
      <c r="UV55" s="75"/>
      <c r="UW55" s="97">
        <f t="shared" si="45"/>
        <v>0</v>
      </c>
      <c r="UY55" s="196"/>
      <c r="VA55" s="78"/>
      <c r="VC55" s="77"/>
      <c r="VD55" s="76"/>
      <c r="VE55" s="76"/>
      <c r="VF55" s="76"/>
      <c r="VG55" s="76"/>
      <c r="VH55" s="76"/>
      <c r="VI55" s="76"/>
      <c r="VJ55" s="76"/>
      <c r="VK55" s="76"/>
      <c r="VL55" s="117">
        <f>+VL9</f>
        <v>1035</v>
      </c>
      <c r="VM55" s="76"/>
      <c r="VN55" s="76"/>
      <c r="VO55" s="76"/>
      <c r="VP55" s="76"/>
      <c r="VQ55" s="76"/>
      <c r="VR55" s="117"/>
      <c r="VS55" s="75"/>
      <c r="VT55" s="76"/>
      <c r="VU55" s="75"/>
      <c r="VV55" s="97">
        <f t="shared" si="46"/>
        <v>0</v>
      </c>
    </row>
    <row r="56" spans="2:596" outlineLevel="1">
      <c r="B56" s="89"/>
      <c r="C56" s="89">
        <f>IF(ISERROR(I56+1)=TRUE,I56,IF(I56="","",MAX(C$15:C53)+1))</f>
        <v>33</v>
      </c>
      <c r="D56" s="89">
        <f t="shared" ref="D56:D75" si="48">IF(I56="","",IF(ISERROR(I56+1)=TRUE,"",1))</f>
        <v>1</v>
      </c>
      <c r="E56" s="3"/>
      <c r="G56" s="196"/>
      <c r="I56" s="216">
        <f t="shared" si="47"/>
        <v>39</v>
      </c>
      <c r="J56" s="317" t="s">
        <v>675</v>
      </c>
      <c r="K56" s="93"/>
      <c r="L56" s="93"/>
      <c r="M56" s="93"/>
      <c r="N56" s="93"/>
      <c r="O56" s="92"/>
      <c r="P56" s="91" t="s">
        <v>673</v>
      </c>
      <c r="Q56" s="297"/>
      <c r="R56" s="129" t="s">
        <v>172</v>
      </c>
      <c r="S56" s="298"/>
      <c r="U56" s="196"/>
      <c r="V56" s="42"/>
      <c r="W56" s="78"/>
      <c r="Y56" s="77"/>
      <c r="Z56" s="76"/>
      <c r="AA56" s="79"/>
      <c r="AB56" s="76"/>
      <c r="AC56" s="79"/>
      <c r="AD56" s="76"/>
      <c r="AE56" s="76"/>
      <c r="AF56" s="76"/>
      <c r="AG56" s="76"/>
      <c r="AH56" s="76"/>
      <c r="AI56" s="76"/>
      <c r="AJ56" s="76"/>
      <c r="AK56" s="75"/>
      <c r="AL56" s="75"/>
      <c r="AM56" s="75"/>
      <c r="AN56" s="75"/>
      <c r="AO56" s="75"/>
      <c r="AP56" s="75"/>
      <c r="AQ56" s="75"/>
      <c r="AR56" s="97">
        <f t="shared" si="24"/>
        <v>0</v>
      </c>
      <c r="AT56" s="196"/>
      <c r="AV56" s="78"/>
      <c r="AX56" s="77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5"/>
      <c r="BK56" s="75"/>
      <c r="BL56" s="75"/>
      <c r="BM56" s="75"/>
      <c r="BN56" s="75"/>
      <c r="BO56" s="75"/>
      <c r="BP56" s="75"/>
      <c r="BQ56" s="97">
        <f t="shared" si="25"/>
        <v>0</v>
      </c>
      <c r="BS56" s="196"/>
      <c r="BU56" s="78"/>
      <c r="BW56" s="77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5"/>
      <c r="CJ56" s="75"/>
      <c r="CK56" s="75"/>
      <c r="CL56" s="75"/>
      <c r="CM56" s="75"/>
      <c r="CN56" s="75"/>
      <c r="CO56" s="75"/>
      <c r="CP56" s="97">
        <f t="shared" si="26"/>
        <v>0</v>
      </c>
      <c r="CR56" s="196"/>
      <c r="CT56" s="78"/>
      <c r="CV56" s="77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5"/>
      <c r="DI56" s="75"/>
      <c r="DJ56" s="75"/>
      <c r="DK56" s="75"/>
      <c r="DL56" s="75"/>
      <c r="DM56" s="75"/>
      <c r="DN56" s="75"/>
      <c r="DO56" s="97">
        <f t="shared" si="27"/>
        <v>0</v>
      </c>
      <c r="DQ56" s="196"/>
      <c r="DS56" s="78"/>
      <c r="DU56" s="77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5"/>
      <c r="EH56" s="75"/>
      <c r="EI56" s="75"/>
      <c r="EJ56" s="75"/>
      <c r="EK56" s="75"/>
      <c r="EL56" s="75"/>
      <c r="EM56" s="75"/>
      <c r="EN56" s="97">
        <f t="shared" si="28"/>
        <v>0</v>
      </c>
      <c r="EP56" s="196"/>
      <c r="ER56" s="78"/>
      <c r="ET56" s="77"/>
      <c r="EU56" s="76"/>
      <c r="EV56" s="76"/>
      <c r="EW56" s="76"/>
      <c r="EX56" s="76"/>
      <c r="EY56" s="76"/>
      <c r="EZ56" s="76"/>
      <c r="FA56" s="76"/>
      <c r="FB56" s="76"/>
      <c r="FC56" s="117">
        <f>+FC9</f>
        <v>1285</v>
      </c>
      <c r="FD56" s="76"/>
      <c r="FE56" s="76"/>
      <c r="FF56" s="76"/>
      <c r="FG56" s="76"/>
      <c r="FH56" s="75"/>
      <c r="FI56" s="75"/>
      <c r="FJ56" s="75"/>
      <c r="FK56" s="75"/>
      <c r="FL56" s="75"/>
      <c r="FM56" s="97">
        <f t="shared" si="29"/>
        <v>0</v>
      </c>
      <c r="FO56" s="196"/>
      <c r="FQ56" s="78"/>
      <c r="FS56" s="77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5"/>
      <c r="GH56" s="75"/>
      <c r="GI56" s="75"/>
      <c r="GJ56" s="75"/>
      <c r="GK56" s="75"/>
      <c r="GL56" s="97">
        <f t="shared" si="30"/>
        <v>0</v>
      </c>
      <c r="GN56" s="196"/>
      <c r="GP56" s="78"/>
      <c r="GR56" s="77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5"/>
      <c r="HG56" s="75"/>
      <c r="HH56" s="75"/>
      <c r="HI56" s="75"/>
      <c r="HJ56" s="75"/>
      <c r="HK56" s="97">
        <f t="shared" si="31"/>
        <v>0</v>
      </c>
      <c r="HM56" s="196"/>
      <c r="HO56" s="78"/>
      <c r="HQ56" s="77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5"/>
      <c r="IF56" s="75"/>
      <c r="IG56" s="75"/>
      <c r="IH56" s="75"/>
      <c r="II56" s="75"/>
      <c r="IJ56" s="97">
        <f t="shared" si="32"/>
        <v>0</v>
      </c>
      <c r="IL56" s="196"/>
      <c r="IN56" s="78"/>
      <c r="IP56" s="77"/>
      <c r="IQ56" s="76"/>
      <c r="IR56" s="76"/>
      <c r="IS56" s="76"/>
      <c r="IT56" s="76"/>
      <c r="IU56" s="76"/>
      <c r="IV56" s="76"/>
      <c r="IW56" s="76"/>
      <c r="IX56" s="75"/>
      <c r="IY56" s="75"/>
      <c r="IZ56" s="75"/>
      <c r="JA56" s="75"/>
      <c r="JB56" s="75"/>
      <c r="JC56" s="75"/>
      <c r="JD56" s="75"/>
      <c r="JE56" s="75"/>
      <c r="JF56" s="75"/>
      <c r="JG56" s="75"/>
      <c r="JH56" s="75"/>
      <c r="JI56" s="97">
        <f t="shared" si="33"/>
        <v>0</v>
      </c>
      <c r="JK56" s="196"/>
      <c r="JM56" s="78"/>
      <c r="JO56" s="77"/>
      <c r="JP56" s="76"/>
      <c r="JQ56" s="76"/>
      <c r="JR56" s="76"/>
      <c r="JS56" s="76"/>
      <c r="JT56" s="76"/>
      <c r="JU56" s="76"/>
      <c r="JV56" s="76"/>
      <c r="JW56" s="75"/>
      <c r="JX56" s="75"/>
      <c r="JY56" s="75"/>
      <c r="JZ56" s="75"/>
      <c r="KA56" s="75"/>
      <c r="KB56" s="75"/>
      <c r="KC56" s="75"/>
      <c r="KD56" s="75"/>
      <c r="KE56" s="75"/>
      <c r="KF56" s="75"/>
      <c r="KG56" s="75"/>
      <c r="KH56" s="97">
        <f t="shared" si="34"/>
        <v>0</v>
      </c>
      <c r="KJ56" s="196"/>
      <c r="KL56" s="78"/>
      <c r="KN56" s="77"/>
      <c r="KO56" s="76"/>
      <c r="KP56" s="76"/>
      <c r="KQ56" s="76"/>
      <c r="KR56" s="76"/>
      <c r="KS56" s="76"/>
      <c r="KT56" s="76"/>
      <c r="KU56" s="76"/>
      <c r="KV56" s="75"/>
      <c r="KW56" s="75"/>
      <c r="KX56" s="75"/>
      <c r="KY56" s="75"/>
      <c r="KZ56" s="75"/>
      <c r="LA56" s="75"/>
      <c r="LB56" s="75"/>
      <c r="LC56" s="75"/>
      <c r="LD56" s="75"/>
      <c r="LE56" s="75"/>
      <c r="LF56" s="75"/>
      <c r="LG56" s="97">
        <f t="shared" si="35"/>
        <v>0</v>
      </c>
      <c r="LI56" s="196"/>
      <c r="LK56" s="78"/>
      <c r="LM56" s="77"/>
      <c r="LN56" s="76"/>
      <c r="LO56" s="76"/>
      <c r="LP56" s="76"/>
      <c r="LQ56" s="76"/>
      <c r="LR56" s="76"/>
      <c r="LS56" s="76"/>
      <c r="LT56" s="76"/>
      <c r="LU56" s="75"/>
      <c r="LV56" s="75"/>
      <c r="LW56" s="75"/>
      <c r="LX56" s="75"/>
      <c r="LY56" s="75"/>
      <c r="LZ56" s="75"/>
      <c r="MA56" s="75"/>
      <c r="MB56" s="75"/>
      <c r="MC56" s="75"/>
      <c r="MD56" s="75"/>
      <c r="ME56" s="75"/>
      <c r="MF56" s="97">
        <f t="shared" si="36"/>
        <v>0</v>
      </c>
      <c r="MH56" s="196"/>
      <c r="MJ56" s="78"/>
      <c r="ML56" s="77"/>
      <c r="MM56" s="76"/>
      <c r="MN56" s="76"/>
      <c r="MO56" s="76"/>
      <c r="MP56" s="76"/>
      <c r="MQ56" s="76"/>
      <c r="MR56" s="76"/>
      <c r="MS56" s="76"/>
      <c r="MT56" s="75"/>
      <c r="MU56" s="75"/>
      <c r="MV56" s="75"/>
      <c r="MW56" s="75"/>
      <c r="MX56" s="75"/>
      <c r="MY56" s="75"/>
      <c r="MZ56" s="75"/>
      <c r="NA56" s="75"/>
      <c r="NB56" s="75"/>
      <c r="NC56" s="75"/>
      <c r="ND56" s="75"/>
      <c r="NE56" s="97">
        <f t="shared" si="37"/>
        <v>0</v>
      </c>
      <c r="NG56" s="196"/>
      <c r="NI56" s="78"/>
      <c r="NK56" s="77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117">
        <f>+NV9</f>
        <v>1902</v>
      </c>
      <c r="NW56" s="76"/>
      <c r="NX56" s="76"/>
      <c r="NY56" s="76"/>
      <c r="NZ56" s="117"/>
      <c r="OA56" s="75"/>
      <c r="OB56" s="76"/>
      <c r="OC56" s="75"/>
      <c r="OD56" s="97">
        <f t="shared" si="38"/>
        <v>0</v>
      </c>
      <c r="OF56" s="196"/>
      <c r="OH56" s="78"/>
      <c r="OJ56" s="77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117">
        <f>+OU9</f>
        <v>1455</v>
      </c>
      <c r="OV56" s="76"/>
      <c r="OW56" s="76"/>
      <c r="OX56" s="76"/>
      <c r="OY56" s="117"/>
      <c r="OZ56" s="75"/>
      <c r="PA56" s="76"/>
      <c r="PB56" s="75"/>
      <c r="PC56" s="97">
        <f t="shared" si="39"/>
        <v>0</v>
      </c>
      <c r="PE56" s="196"/>
      <c r="PG56" s="78"/>
      <c r="PI56" s="77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117">
        <f>+PT9</f>
        <v>1656</v>
      </c>
      <c r="PU56" s="76"/>
      <c r="PV56" s="76"/>
      <c r="PW56" s="76"/>
      <c r="PX56" s="117"/>
      <c r="PY56" s="75"/>
      <c r="PZ56" s="76"/>
      <c r="QA56" s="75"/>
      <c r="QB56" s="97">
        <f t="shared" si="40"/>
        <v>0</v>
      </c>
      <c r="QD56" s="196"/>
      <c r="QF56" s="78"/>
      <c r="QH56" s="77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117">
        <f>+QS9</f>
        <v>1515</v>
      </c>
      <c r="QT56" s="76"/>
      <c r="QU56" s="76"/>
      <c r="QV56" s="76"/>
      <c r="QW56" s="117"/>
      <c r="QX56" s="75"/>
      <c r="QY56" s="76"/>
      <c r="QZ56" s="75"/>
      <c r="RA56" s="97">
        <f t="shared" si="41"/>
        <v>0</v>
      </c>
      <c r="RC56" s="196"/>
      <c r="RE56" s="78"/>
      <c r="RG56" s="77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117">
        <f>+RR9</f>
        <v>1568</v>
      </c>
      <c r="RS56" s="76"/>
      <c r="RT56" s="76"/>
      <c r="RU56" s="76"/>
      <c r="RV56" s="117"/>
      <c r="RW56" s="75"/>
      <c r="RX56" s="76"/>
      <c r="RY56" s="75"/>
      <c r="RZ56" s="97">
        <f t="shared" si="42"/>
        <v>0</v>
      </c>
      <c r="SB56" s="196"/>
      <c r="SD56" s="78"/>
      <c r="SF56" s="77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117">
        <f>+SQ9</f>
        <v>1285</v>
      </c>
      <c r="SR56" s="76"/>
      <c r="SS56" s="76"/>
      <c r="ST56" s="76"/>
      <c r="SU56" s="117"/>
      <c r="SV56" s="75"/>
      <c r="SW56" s="76"/>
      <c r="SX56" s="75"/>
      <c r="SY56" s="97">
        <f t="shared" si="43"/>
        <v>0</v>
      </c>
      <c r="TA56" s="196"/>
      <c r="TC56" s="78"/>
      <c r="TE56" s="77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117">
        <f>+TP9</f>
        <v>1063</v>
      </c>
      <c r="TQ56" s="76"/>
      <c r="TR56" s="76"/>
      <c r="TS56" s="76"/>
      <c r="TT56" s="117"/>
      <c r="TU56" s="75"/>
      <c r="TV56" s="76"/>
      <c r="TW56" s="75"/>
      <c r="TX56" s="97">
        <f t="shared" si="44"/>
        <v>0</v>
      </c>
      <c r="TZ56" s="196"/>
      <c r="UB56" s="78"/>
      <c r="UD56" s="77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117">
        <f>+UO9</f>
        <v>1213</v>
      </c>
      <c r="UP56" s="76"/>
      <c r="UQ56" s="76"/>
      <c r="UR56" s="76"/>
      <c r="US56" s="117"/>
      <c r="UT56" s="75"/>
      <c r="UU56" s="76"/>
      <c r="UV56" s="75"/>
      <c r="UW56" s="97">
        <f t="shared" si="45"/>
        <v>0</v>
      </c>
      <c r="UY56" s="196"/>
      <c r="VA56" s="78"/>
      <c r="VC56" s="77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117">
        <f>+VN9</f>
        <v>1409</v>
      </c>
      <c r="VO56" s="76"/>
      <c r="VP56" s="76"/>
      <c r="VQ56" s="76"/>
      <c r="VR56" s="117"/>
      <c r="VS56" s="75"/>
      <c r="VT56" s="76"/>
      <c r="VU56" s="75"/>
      <c r="VV56" s="97">
        <f t="shared" si="46"/>
        <v>0</v>
      </c>
    </row>
    <row r="57" spans="2:596" outlineLevel="1">
      <c r="B57" s="89"/>
      <c r="C57" s="89">
        <f>IF(ISERROR(I57+1)=TRUE,I57,IF(I57="","",MAX(C$15:C56)+1))</f>
        <v>34</v>
      </c>
      <c r="D57" s="89">
        <f t="shared" si="48"/>
        <v>1</v>
      </c>
      <c r="E57" s="3"/>
      <c r="G57" s="196"/>
      <c r="I57" s="216">
        <f t="shared" si="47"/>
        <v>40</v>
      </c>
      <c r="J57" s="317" t="s">
        <v>674</v>
      </c>
      <c r="K57" s="93"/>
      <c r="L57" s="93"/>
      <c r="M57" s="93"/>
      <c r="N57" s="93"/>
      <c r="O57" s="92"/>
      <c r="P57" s="91" t="s">
        <v>673</v>
      </c>
      <c r="Q57" s="297"/>
      <c r="R57" s="129" t="s">
        <v>172</v>
      </c>
      <c r="S57" s="298"/>
      <c r="U57" s="196"/>
      <c r="V57" s="42"/>
      <c r="W57" s="78"/>
      <c r="Y57" s="77"/>
      <c r="Z57" s="76"/>
      <c r="AA57" s="79"/>
      <c r="AB57" s="76"/>
      <c r="AC57" s="79"/>
      <c r="AD57" s="76"/>
      <c r="AE57" s="76"/>
      <c r="AF57" s="76"/>
      <c r="AG57" s="76"/>
      <c r="AH57" s="76"/>
      <c r="AI57" s="76"/>
      <c r="AJ57" s="76"/>
      <c r="AK57" s="75"/>
      <c r="AL57" s="75"/>
      <c r="AM57" s="75"/>
      <c r="AN57" s="75"/>
      <c r="AO57" s="75"/>
      <c r="AP57" s="75"/>
      <c r="AQ57" s="75"/>
      <c r="AR57" s="97">
        <f t="shared" si="24"/>
        <v>0</v>
      </c>
      <c r="AT57" s="196"/>
      <c r="AV57" s="78"/>
      <c r="AX57" s="77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5"/>
      <c r="BK57" s="75"/>
      <c r="BL57" s="75"/>
      <c r="BM57" s="75"/>
      <c r="BN57" s="75"/>
      <c r="BO57" s="75"/>
      <c r="BP57" s="75"/>
      <c r="BQ57" s="97">
        <f t="shared" si="25"/>
        <v>0</v>
      </c>
      <c r="BS57" s="196"/>
      <c r="BU57" s="78"/>
      <c r="BW57" s="77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5"/>
      <c r="CJ57" s="75"/>
      <c r="CK57" s="75"/>
      <c r="CL57" s="75"/>
      <c r="CM57" s="75"/>
      <c r="CN57" s="75"/>
      <c r="CO57" s="75"/>
      <c r="CP57" s="97">
        <f t="shared" si="26"/>
        <v>0</v>
      </c>
      <c r="CR57" s="196"/>
      <c r="CT57" s="78"/>
      <c r="CV57" s="77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5"/>
      <c r="DI57" s="75"/>
      <c r="DJ57" s="75"/>
      <c r="DK57" s="75"/>
      <c r="DL57" s="75"/>
      <c r="DM57" s="75"/>
      <c r="DN57" s="75"/>
      <c r="DO57" s="97">
        <f t="shared" si="27"/>
        <v>0</v>
      </c>
      <c r="DQ57" s="196"/>
      <c r="DS57" s="78"/>
      <c r="DU57" s="77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5"/>
      <c r="EH57" s="75"/>
      <c r="EI57" s="75"/>
      <c r="EJ57" s="75"/>
      <c r="EK57" s="75"/>
      <c r="EL57" s="75"/>
      <c r="EM57" s="75"/>
      <c r="EN57" s="97">
        <f t="shared" si="28"/>
        <v>0</v>
      </c>
      <c r="EP57" s="196"/>
      <c r="ER57" s="78"/>
      <c r="ET57" s="77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5"/>
      <c r="FI57" s="75"/>
      <c r="FJ57" s="75"/>
      <c r="FK57" s="75"/>
      <c r="FL57" s="75"/>
      <c r="FM57" s="97">
        <f t="shared" si="29"/>
        <v>0</v>
      </c>
      <c r="FO57" s="196"/>
      <c r="FQ57" s="78"/>
      <c r="FS57" s="77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5"/>
      <c r="GH57" s="75"/>
      <c r="GI57" s="75"/>
      <c r="GJ57" s="75"/>
      <c r="GK57" s="75"/>
      <c r="GL57" s="97">
        <f t="shared" si="30"/>
        <v>0</v>
      </c>
      <c r="GN57" s="196"/>
      <c r="GP57" s="78"/>
      <c r="GR57" s="77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5"/>
      <c r="HG57" s="75"/>
      <c r="HH57" s="75"/>
      <c r="HI57" s="75"/>
      <c r="HJ57" s="75"/>
      <c r="HK57" s="97">
        <f t="shared" si="31"/>
        <v>0</v>
      </c>
      <c r="HM57" s="196"/>
      <c r="HO57" s="78"/>
      <c r="HQ57" s="77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5"/>
      <c r="IF57" s="75"/>
      <c r="IG57" s="75"/>
      <c r="IH57" s="75"/>
      <c r="II57" s="75"/>
      <c r="IJ57" s="97">
        <f t="shared" si="32"/>
        <v>0</v>
      </c>
      <c r="IL57" s="196"/>
      <c r="IN57" s="78"/>
      <c r="IP57" s="77"/>
      <c r="IQ57" s="76"/>
      <c r="IR57" s="76"/>
      <c r="IS57" s="76"/>
      <c r="IT57" s="76"/>
      <c r="IU57" s="76"/>
      <c r="IV57" s="76"/>
      <c r="IW57" s="76"/>
      <c r="IX57" s="75"/>
      <c r="IY57" s="75"/>
      <c r="IZ57" s="75"/>
      <c r="JA57" s="75"/>
      <c r="JB57" s="75"/>
      <c r="JC57" s="75"/>
      <c r="JD57" s="75"/>
      <c r="JE57" s="75"/>
      <c r="JF57" s="75"/>
      <c r="JG57" s="75"/>
      <c r="JH57" s="75"/>
      <c r="JI57" s="97">
        <f t="shared" si="33"/>
        <v>0</v>
      </c>
      <c r="JK57" s="196"/>
      <c r="JM57" s="78"/>
      <c r="JO57" s="77"/>
      <c r="JP57" s="76"/>
      <c r="JQ57" s="76"/>
      <c r="JR57" s="76"/>
      <c r="JS57" s="76"/>
      <c r="JT57" s="76"/>
      <c r="JU57" s="76"/>
      <c r="JV57" s="76"/>
      <c r="JW57" s="75"/>
      <c r="JX57" s="75"/>
      <c r="JY57" s="75"/>
      <c r="JZ57" s="75"/>
      <c r="KA57" s="75"/>
      <c r="KB57" s="75"/>
      <c r="KC57" s="75"/>
      <c r="KD57" s="75"/>
      <c r="KE57" s="75"/>
      <c r="KF57" s="75"/>
      <c r="KG57" s="75"/>
      <c r="KH57" s="97">
        <f t="shared" si="34"/>
        <v>0</v>
      </c>
      <c r="KJ57" s="196"/>
      <c r="KL57" s="78"/>
      <c r="KN57" s="77"/>
      <c r="KO57" s="76"/>
      <c r="KP57" s="76"/>
      <c r="KQ57" s="76"/>
      <c r="KR57" s="76"/>
      <c r="KS57" s="76"/>
      <c r="KT57" s="76"/>
      <c r="KU57" s="76"/>
      <c r="KV57" s="75"/>
      <c r="KW57" s="75"/>
      <c r="KX57" s="75"/>
      <c r="KY57" s="75"/>
      <c r="KZ57" s="75"/>
      <c r="LA57" s="75"/>
      <c r="LB57" s="75"/>
      <c r="LC57" s="75"/>
      <c r="LD57" s="75"/>
      <c r="LE57" s="75"/>
      <c r="LF57" s="75"/>
      <c r="LG57" s="97">
        <f t="shared" si="35"/>
        <v>0</v>
      </c>
      <c r="LI57" s="196"/>
      <c r="LK57" s="78"/>
      <c r="LM57" s="77"/>
      <c r="LN57" s="76"/>
      <c r="LO57" s="76"/>
      <c r="LP57" s="76"/>
      <c r="LQ57" s="76"/>
      <c r="LR57" s="76"/>
      <c r="LS57" s="76"/>
      <c r="LT57" s="76"/>
      <c r="LU57" s="75"/>
      <c r="LV57" s="75"/>
      <c r="LW57" s="75"/>
      <c r="LX57" s="75"/>
      <c r="LY57" s="75"/>
      <c r="LZ57" s="75"/>
      <c r="MA57" s="75"/>
      <c r="MB57" s="75"/>
      <c r="MC57" s="75"/>
      <c r="MD57" s="75"/>
      <c r="ME57" s="75"/>
      <c r="MF57" s="97">
        <f t="shared" si="36"/>
        <v>0</v>
      </c>
      <c r="MH57" s="196"/>
      <c r="MJ57" s="78"/>
      <c r="ML57" s="77"/>
      <c r="MM57" s="76"/>
      <c r="MN57" s="76"/>
      <c r="MO57" s="76"/>
      <c r="MP57" s="76"/>
      <c r="MQ57" s="76"/>
      <c r="MR57" s="76"/>
      <c r="MS57" s="76"/>
      <c r="MT57" s="75"/>
      <c r="MU57" s="75"/>
      <c r="MV57" s="75"/>
      <c r="MW57" s="75"/>
      <c r="MX57" s="75"/>
      <c r="MY57" s="75"/>
      <c r="MZ57" s="75"/>
      <c r="NA57" s="75"/>
      <c r="NB57" s="75"/>
      <c r="NC57" s="75"/>
      <c r="ND57" s="75"/>
      <c r="NE57" s="97">
        <f t="shared" si="37"/>
        <v>0</v>
      </c>
      <c r="NG57" s="196"/>
      <c r="NI57" s="78"/>
      <c r="NK57" s="77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117">
        <f>+NZ9</f>
        <v>223</v>
      </c>
      <c r="OA57" s="75"/>
      <c r="OB57" s="76"/>
      <c r="OC57" s="75"/>
      <c r="OD57" s="97">
        <f t="shared" si="38"/>
        <v>0</v>
      </c>
      <c r="OF57" s="196"/>
      <c r="OH57" s="78"/>
      <c r="OJ57" s="77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117">
        <f>+OY9</f>
        <v>238</v>
      </c>
      <c r="OZ57" s="75"/>
      <c r="PA57" s="76"/>
      <c r="PB57" s="75"/>
      <c r="PC57" s="97">
        <f t="shared" si="39"/>
        <v>0</v>
      </c>
      <c r="PE57" s="196"/>
      <c r="PG57" s="78"/>
      <c r="PI57" s="77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117">
        <f>+PX9</f>
        <v>914</v>
      </c>
      <c r="PY57" s="75"/>
      <c r="PZ57" s="76"/>
      <c r="QA57" s="75"/>
      <c r="QB57" s="97">
        <f t="shared" si="40"/>
        <v>0</v>
      </c>
      <c r="QD57" s="196"/>
      <c r="QF57" s="78"/>
      <c r="QH57" s="77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117">
        <f>+QW9</f>
        <v>857</v>
      </c>
      <c r="QX57" s="75"/>
      <c r="QY57" s="76"/>
      <c r="QZ57" s="75"/>
      <c r="RA57" s="97">
        <f t="shared" si="41"/>
        <v>0</v>
      </c>
      <c r="RC57" s="196"/>
      <c r="RE57" s="78"/>
      <c r="RG57" s="77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117">
        <f>+RV9</f>
        <v>704</v>
      </c>
      <c r="RW57" s="75"/>
      <c r="RX57" s="76"/>
      <c r="RY57" s="75"/>
      <c r="RZ57" s="97">
        <f t="shared" si="42"/>
        <v>0</v>
      </c>
      <c r="SB57" s="196"/>
      <c r="SD57" s="78"/>
      <c r="SF57" s="77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117">
        <f>+SU9</f>
        <v>344</v>
      </c>
      <c r="SV57" s="75"/>
      <c r="SW57" s="76"/>
      <c r="SX57" s="75"/>
      <c r="SY57" s="97">
        <f t="shared" si="43"/>
        <v>0</v>
      </c>
      <c r="TA57" s="196"/>
      <c r="TC57" s="78"/>
      <c r="TE57" s="77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117">
        <f>+TT9</f>
        <v>252</v>
      </c>
      <c r="TU57" s="75"/>
      <c r="TV57" s="76"/>
      <c r="TW57" s="75"/>
      <c r="TX57" s="97">
        <f t="shared" si="44"/>
        <v>0</v>
      </c>
      <c r="TZ57" s="196"/>
      <c r="UB57" s="78"/>
      <c r="UD57" s="77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117">
        <f>+US9</f>
        <v>272</v>
      </c>
      <c r="UT57" s="75"/>
      <c r="UU57" s="76"/>
      <c r="UV57" s="75"/>
      <c r="UW57" s="97">
        <f t="shared" si="45"/>
        <v>0</v>
      </c>
      <c r="UY57" s="196"/>
      <c r="VA57" s="78"/>
      <c r="VC57" s="77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117">
        <f>+VR9</f>
        <v>283</v>
      </c>
      <c r="VS57" s="75"/>
      <c r="VT57" s="76"/>
      <c r="VU57" s="75"/>
      <c r="VV57" s="97">
        <f t="shared" si="46"/>
        <v>0</v>
      </c>
    </row>
    <row r="58" spans="2:596" s="38" customFormat="1" ht="15" customHeight="1" outlineLevel="1">
      <c r="B58" s="88"/>
      <c r="C58" s="89">
        <f>IF(ISERROR(I58+1)=TRUE,I58,IF(I58="","",MAX(C$15:C51)+1))</f>
        <v>32</v>
      </c>
      <c r="D58" s="89">
        <f t="shared" si="48"/>
        <v>1</v>
      </c>
      <c r="E58" s="3"/>
      <c r="G58" s="196"/>
      <c r="I58" s="216">
        <f t="shared" si="47"/>
        <v>41</v>
      </c>
      <c r="J58" s="316" t="s">
        <v>672</v>
      </c>
      <c r="K58" s="315"/>
      <c r="L58" s="314"/>
      <c r="M58" s="314"/>
      <c r="N58" s="314"/>
      <c r="O58" s="313"/>
      <c r="P58" s="312" t="s">
        <v>172</v>
      </c>
      <c r="Q58" s="311"/>
      <c r="R58" s="129"/>
      <c r="S58" s="310"/>
      <c r="U58" s="196"/>
      <c r="V58" s="42"/>
      <c r="W58" s="78"/>
      <c r="Y58" s="219"/>
      <c r="Z58" s="218"/>
      <c r="AA58" s="220"/>
      <c r="AB58" s="221">
        <f>+AB10</f>
        <v>2.6563901162790704</v>
      </c>
      <c r="AC58" s="220"/>
      <c r="AD58" s="218"/>
      <c r="AE58" s="218"/>
      <c r="AF58" s="218"/>
      <c r="AG58" s="218"/>
      <c r="AH58" s="218"/>
      <c r="AI58" s="218"/>
      <c r="AJ58" s="218"/>
      <c r="AK58" s="217"/>
      <c r="AL58" s="217"/>
      <c r="AM58" s="217"/>
      <c r="AN58" s="217"/>
      <c r="AO58" s="217"/>
      <c r="AP58" s="217"/>
      <c r="AQ58" s="217"/>
      <c r="AR58" s="97">
        <f t="shared" si="24"/>
        <v>0</v>
      </c>
      <c r="AT58" s="196"/>
      <c r="AV58" s="78"/>
      <c r="AX58" s="219"/>
      <c r="AY58" s="218"/>
      <c r="AZ58" s="218"/>
      <c r="BA58" s="221">
        <f>+BA10</f>
        <v>2.7973784883720931</v>
      </c>
      <c r="BB58" s="218"/>
      <c r="BC58" s="218"/>
      <c r="BD58" s="218"/>
      <c r="BE58" s="218"/>
      <c r="BF58" s="218"/>
      <c r="BG58" s="218"/>
      <c r="BH58" s="218"/>
      <c r="BI58" s="218"/>
      <c r="BJ58" s="217"/>
      <c r="BK58" s="217"/>
      <c r="BL58" s="217"/>
      <c r="BM58" s="217"/>
      <c r="BN58" s="217"/>
      <c r="BO58" s="217"/>
      <c r="BP58" s="217"/>
      <c r="BQ58" s="97">
        <f t="shared" si="25"/>
        <v>0</v>
      </c>
      <c r="BS58" s="196"/>
      <c r="BU58" s="78"/>
      <c r="BW58" s="219"/>
      <c r="BX58" s="218"/>
      <c r="BY58" s="218"/>
      <c r="BZ58" s="221">
        <f>+BZ10</f>
        <v>2.7973784883720931</v>
      </c>
      <c r="CA58" s="218"/>
      <c r="CB58" s="218"/>
      <c r="CC58" s="218"/>
      <c r="CD58" s="218"/>
      <c r="CE58" s="218"/>
      <c r="CF58" s="218"/>
      <c r="CG58" s="218"/>
      <c r="CH58" s="218"/>
      <c r="CI58" s="217"/>
      <c r="CJ58" s="217"/>
      <c r="CK58" s="217"/>
      <c r="CL58" s="217"/>
      <c r="CM58" s="217"/>
      <c r="CN58" s="217"/>
      <c r="CO58" s="217"/>
      <c r="CP58" s="97">
        <f t="shared" si="26"/>
        <v>0</v>
      </c>
      <c r="CR58" s="196"/>
      <c r="CT58" s="78"/>
      <c r="CV58" s="219"/>
      <c r="CW58" s="218"/>
      <c r="CX58" s="218"/>
      <c r="CY58" s="221">
        <f>+CY10</f>
        <v>2.7973784883720931</v>
      </c>
      <c r="CZ58" s="221"/>
      <c r="DA58" s="218"/>
      <c r="DB58" s="218"/>
      <c r="DC58" s="218"/>
      <c r="DD58" s="218"/>
      <c r="DE58" s="218"/>
      <c r="DF58" s="218"/>
      <c r="DG58" s="218"/>
      <c r="DH58" s="217"/>
      <c r="DI58" s="217"/>
      <c r="DJ58" s="217"/>
      <c r="DK58" s="217"/>
      <c r="DL58" s="217"/>
      <c r="DM58" s="217"/>
      <c r="DN58" s="217"/>
      <c r="DO58" s="97">
        <f t="shared" si="27"/>
        <v>0</v>
      </c>
      <c r="DQ58" s="196"/>
      <c r="DS58" s="78"/>
      <c r="DU58" s="219"/>
      <c r="DV58" s="218"/>
      <c r="DW58" s="218"/>
      <c r="DX58" s="221">
        <f>+DX10</f>
        <v>2.7973784883720931</v>
      </c>
      <c r="DY58" s="221"/>
      <c r="DZ58" s="218"/>
      <c r="EA58" s="218"/>
      <c r="EB58" s="218"/>
      <c r="EC58" s="218"/>
      <c r="ED58" s="218"/>
      <c r="EE58" s="218"/>
      <c r="EF58" s="218"/>
      <c r="EG58" s="217"/>
      <c r="EH58" s="217"/>
      <c r="EI58" s="217"/>
      <c r="EJ58" s="217"/>
      <c r="EK58" s="217"/>
      <c r="EL58" s="217"/>
      <c r="EM58" s="217"/>
      <c r="EN58" s="97">
        <f t="shared" si="28"/>
        <v>0</v>
      </c>
      <c r="EP58" s="196"/>
      <c r="ER58" s="78"/>
      <c r="ET58" s="219"/>
      <c r="EU58" s="218"/>
      <c r="EV58" s="218"/>
      <c r="EW58" s="221">
        <f>+EW10</f>
        <v>2.7973784883720931</v>
      </c>
      <c r="EX58" s="221"/>
      <c r="EY58" s="218"/>
      <c r="EZ58" s="218"/>
      <c r="FA58" s="218"/>
      <c r="FB58" s="218"/>
      <c r="FC58" s="218"/>
      <c r="FD58" s="218"/>
      <c r="FE58" s="218"/>
      <c r="FF58" s="218"/>
      <c r="FG58" s="218"/>
      <c r="FH58" s="217"/>
      <c r="FI58" s="217"/>
      <c r="FJ58" s="217"/>
      <c r="FK58" s="217"/>
      <c r="FL58" s="217"/>
      <c r="FM58" s="97">
        <f t="shared" si="29"/>
        <v>0</v>
      </c>
      <c r="FO58" s="196"/>
      <c r="FQ58" s="78"/>
      <c r="FS58" s="219"/>
      <c r="FT58" s="218"/>
      <c r="FU58" s="218"/>
      <c r="FV58" s="221">
        <f>+FV10</f>
        <v>2.7973784883720931</v>
      </c>
      <c r="FW58" s="218"/>
      <c r="FX58" s="218"/>
      <c r="FY58" s="218"/>
      <c r="FZ58" s="218"/>
      <c r="GA58" s="218"/>
      <c r="GB58" s="218"/>
      <c r="GC58" s="218"/>
      <c r="GD58" s="218"/>
      <c r="GE58" s="218"/>
      <c r="GF58" s="218"/>
      <c r="GG58" s="217"/>
      <c r="GH58" s="217"/>
      <c r="GI58" s="217"/>
      <c r="GJ58" s="217"/>
      <c r="GK58" s="217"/>
      <c r="GL58" s="97">
        <f t="shared" si="30"/>
        <v>0</v>
      </c>
      <c r="GN58" s="196"/>
      <c r="GP58" s="78"/>
      <c r="GR58" s="219"/>
      <c r="GS58" s="218"/>
      <c r="GT58" s="218"/>
      <c r="GU58" s="221">
        <f>+GU10</f>
        <v>2.7973784883720931</v>
      </c>
      <c r="GV58" s="218"/>
      <c r="GW58" s="218"/>
      <c r="GX58" s="218"/>
      <c r="GY58" s="218"/>
      <c r="GZ58" s="218"/>
      <c r="HA58" s="218"/>
      <c r="HB58" s="218"/>
      <c r="HC58" s="218"/>
      <c r="HD58" s="218"/>
      <c r="HE58" s="218"/>
      <c r="HF58" s="217"/>
      <c r="HG58" s="217"/>
      <c r="HH58" s="217"/>
      <c r="HI58" s="217"/>
      <c r="HJ58" s="217"/>
      <c r="HK58" s="97">
        <f t="shared" si="31"/>
        <v>0</v>
      </c>
      <c r="HM58" s="196"/>
      <c r="HO58" s="78"/>
      <c r="HQ58" s="219"/>
      <c r="HR58" s="218"/>
      <c r="HS58" s="218"/>
      <c r="HT58" s="221">
        <f>+HT10</f>
        <v>2.7973784883720931</v>
      </c>
      <c r="HU58" s="218"/>
      <c r="HV58" s="218"/>
      <c r="HW58" s="218"/>
      <c r="HX58" s="218"/>
      <c r="HY58" s="218"/>
      <c r="HZ58" s="218"/>
      <c r="IA58" s="218"/>
      <c r="IB58" s="218"/>
      <c r="IC58" s="218"/>
      <c r="ID58" s="218"/>
      <c r="IE58" s="217"/>
      <c r="IF58" s="217"/>
      <c r="IG58" s="217"/>
      <c r="IH58" s="217"/>
      <c r="II58" s="217"/>
      <c r="IJ58" s="97">
        <f t="shared" si="32"/>
        <v>0</v>
      </c>
      <c r="IL58" s="196"/>
      <c r="IN58" s="78"/>
      <c r="IP58" s="219"/>
      <c r="IQ58" s="218"/>
      <c r="IR58" s="218"/>
      <c r="IS58" s="218"/>
      <c r="IT58" s="218"/>
      <c r="IU58" s="218"/>
      <c r="IV58" s="218"/>
      <c r="IW58" s="218"/>
      <c r="IX58" s="217"/>
      <c r="IY58" s="217"/>
      <c r="IZ58" s="217"/>
      <c r="JA58" s="217"/>
      <c r="JB58" s="217"/>
      <c r="JC58" s="217"/>
      <c r="JD58" s="217"/>
      <c r="JE58" s="217"/>
      <c r="JF58" s="217"/>
      <c r="JG58" s="217"/>
      <c r="JH58" s="217"/>
      <c r="JI58" s="97">
        <f t="shared" si="33"/>
        <v>0</v>
      </c>
      <c r="JK58" s="196"/>
      <c r="JM58" s="78"/>
      <c r="JO58" s="219"/>
      <c r="JP58" s="218"/>
      <c r="JQ58" s="218"/>
      <c r="JR58" s="218"/>
      <c r="JS58" s="218"/>
      <c r="JT58" s="218"/>
      <c r="JU58" s="218"/>
      <c r="JV58" s="218"/>
      <c r="JW58" s="217"/>
      <c r="JX58" s="217"/>
      <c r="JY58" s="217"/>
      <c r="JZ58" s="217"/>
      <c r="KA58" s="217"/>
      <c r="KB58" s="217"/>
      <c r="KC58" s="217"/>
      <c r="KD58" s="217"/>
      <c r="KE58" s="217"/>
      <c r="KF58" s="217"/>
      <c r="KG58" s="217"/>
      <c r="KH58" s="97">
        <f t="shared" si="34"/>
        <v>0</v>
      </c>
      <c r="KJ58" s="196"/>
      <c r="KL58" s="78"/>
      <c r="KN58" s="219"/>
      <c r="KO58" s="218"/>
      <c r="KP58" s="218"/>
      <c r="KQ58" s="218"/>
      <c r="KR58" s="218"/>
      <c r="KS58" s="218"/>
      <c r="KT58" s="218"/>
      <c r="KU58" s="218"/>
      <c r="KV58" s="217"/>
      <c r="KW58" s="217"/>
      <c r="KX58" s="217"/>
      <c r="KY58" s="217"/>
      <c r="KZ58" s="217"/>
      <c r="LA58" s="217"/>
      <c r="LB58" s="217"/>
      <c r="LC58" s="217"/>
      <c r="LD58" s="217"/>
      <c r="LE58" s="217"/>
      <c r="LF58" s="217"/>
      <c r="LG58" s="97">
        <f t="shared" si="35"/>
        <v>0</v>
      </c>
      <c r="LI58" s="196"/>
      <c r="LK58" s="78"/>
      <c r="LM58" s="219"/>
      <c r="LN58" s="218"/>
      <c r="LO58" s="218"/>
      <c r="LP58" s="218"/>
      <c r="LQ58" s="218"/>
      <c r="LR58" s="218"/>
      <c r="LS58" s="218"/>
      <c r="LT58" s="218"/>
      <c r="LU58" s="217"/>
      <c r="LV58" s="217"/>
      <c r="LW58" s="217"/>
      <c r="LX58" s="217"/>
      <c r="LY58" s="217"/>
      <c r="LZ58" s="217"/>
      <c r="MA58" s="217"/>
      <c r="MB58" s="217"/>
      <c r="MC58" s="217"/>
      <c r="MD58" s="217"/>
      <c r="ME58" s="217"/>
      <c r="MF58" s="97">
        <f t="shared" si="36"/>
        <v>0</v>
      </c>
      <c r="MH58" s="196"/>
      <c r="MJ58" s="78"/>
      <c r="ML58" s="219"/>
      <c r="MM58" s="218"/>
      <c r="MN58" s="218"/>
      <c r="MO58" s="218"/>
      <c r="MP58" s="218"/>
      <c r="MQ58" s="218"/>
      <c r="MR58" s="218"/>
      <c r="MS58" s="218"/>
      <c r="MT58" s="217"/>
      <c r="MU58" s="217"/>
      <c r="MV58" s="217"/>
      <c r="MW58" s="217"/>
      <c r="MX58" s="217"/>
      <c r="MY58" s="217"/>
      <c r="MZ58" s="217"/>
      <c r="NA58" s="217"/>
      <c r="NB58" s="217"/>
      <c r="NC58" s="217"/>
      <c r="ND58" s="217"/>
      <c r="NE58" s="97">
        <f t="shared" si="37"/>
        <v>0</v>
      </c>
      <c r="NG58" s="196"/>
      <c r="NI58" s="78"/>
      <c r="NK58" s="219"/>
      <c r="NL58" s="218"/>
      <c r="NM58" s="218"/>
      <c r="NN58" s="221">
        <f>+NN10</f>
        <v>2.4</v>
      </c>
      <c r="NO58" s="218"/>
      <c r="NP58" s="218"/>
      <c r="NQ58" s="218"/>
      <c r="NR58" s="218"/>
      <c r="NS58" s="218"/>
      <c r="NT58" s="218"/>
      <c r="NU58" s="218"/>
      <c r="NV58" s="218"/>
      <c r="NW58" s="218"/>
      <c r="NX58" s="218"/>
      <c r="NY58" s="218"/>
      <c r="NZ58" s="218"/>
      <c r="OA58" s="217"/>
      <c r="OB58" s="218"/>
      <c r="OC58" s="217"/>
      <c r="OD58" s="97">
        <f t="shared" si="38"/>
        <v>0</v>
      </c>
      <c r="OF58" s="196"/>
      <c r="OH58" s="78"/>
      <c r="OJ58" s="219"/>
      <c r="OK58" s="218"/>
      <c r="OL58" s="218"/>
      <c r="OM58" s="221">
        <f>+OM10</f>
        <v>2.6</v>
      </c>
      <c r="ON58" s="218"/>
      <c r="OO58" s="218"/>
      <c r="OP58" s="218"/>
      <c r="OQ58" s="218"/>
      <c r="OR58" s="218"/>
      <c r="OS58" s="218"/>
      <c r="OT58" s="218"/>
      <c r="OU58" s="218"/>
      <c r="OV58" s="218"/>
      <c r="OW58" s="218"/>
      <c r="OX58" s="218"/>
      <c r="OY58" s="218"/>
      <c r="OZ58" s="217"/>
      <c r="PA58" s="218"/>
      <c r="PB58" s="217"/>
      <c r="PC58" s="97">
        <f t="shared" si="39"/>
        <v>0</v>
      </c>
      <c r="PE58" s="196"/>
      <c r="PG58" s="78"/>
      <c r="PI58" s="219"/>
      <c r="PJ58" s="218"/>
      <c r="PK58" s="218"/>
      <c r="PL58" s="221">
        <f>+PL10</f>
        <v>2.6</v>
      </c>
      <c r="PM58" s="218"/>
      <c r="PN58" s="218"/>
      <c r="PO58" s="218"/>
      <c r="PP58" s="218"/>
      <c r="PQ58" s="218"/>
      <c r="PR58" s="218"/>
      <c r="PS58" s="218"/>
      <c r="PT58" s="218"/>
      <c r="PU58" s="218"/>
      <c r="PV58" s="218"/>
      <c r="PW58" s="218"/>
      <c r="PX58" s="218"/>
      <c r="PY58" s="217"/>
      <c r="PZ58" s="218"/>
      <c r="QA58" s="217"/>
      <c r="QB58" s="97">
        <f t="shared" si="40"/>
        <v>0</v>
      </c>
      <c r="QD58" s="196"/>
      <c r="QF58" s="78"/>
      <c r="QH58" s="219"/>
      <c r="QI58" s="218"/>
      <c r="QJ58" s="218"/>
      <c r="QK58" s="221">
        <f>+QK10</f>
        <v>2.6</v>
      </c>
      <c r="QL58" s="218"/>
      <c r="QM58" s="218"/>
      <c r="QN58" s="218"/>
      <c r="QO58" s="218"/>
      <c r="QP58" s="218"/>
      <c r="QQ58" s="218"/>
      <c r="QR58" s="218"/>
      <c r="QS58" s="218"/>
      <c r="QT58" s="218"/>
      <c r="QU58" s="218"/>
      <c r="QV58" s="218"/>
      <c r="QW58" s="218"/>
      <c r="QX58" s="217"/>
      <c r="QY58" s="218"/>
      <c r="QZ58" s="217"/>
      <c r="RA58" s="97">
        <f t="shared" si="41"/>
        <v>0</v>
      </c>
      <c r="RC58" s="196"/>
      <c r="RE58" s="78"/>
      <c r="RG58" s="219"/>
      <c r="RH58" s="218"/>
      <c r="RI58" s="218"/>
      <c r="RJ58" s="221">
        <f>+RJ10</f>
        <v>2.5</v>
      </c>
      <c r="RK58" s="218"/>
      <c r="RL58" s="218"/>
      <c r="RM58" s="218"/>
      <c r="RN58" s="218"/>
      <c r="RO58" s="218"/>
      <c r="RP58" s="218"/>
      <c r="RQ58" s="218"/>
      <c r="RR58" s="218"/>
      <c r="RS58" s="218"/>
      <c r="RT58" s="218"/>
      <c r="RU58" s="218"/>
      <c r="RV58" s="218"/>
      <c r="RW58" s="217"/>
      <c r="RX58" s="218"/>
      <c r="RY58" s="217"/>
      <c r="RZ58" s="97">
        <f t="shared" si="42"/>
        <v>0</v>
      </c>
      <c r="SB58" s="196"/>
      <c r="SD58" s="78"/>
      <c r="SF58" s="219"/>
      <c r="SG58" s="218"/>
      <c r="SH58" s="218"/>
      <c r="SI58" s="221">
        <f>+SI10</f>
        <v>2.6</v>
      </c>
      <c r="SJ58" s="218"/>
      <c r="SK58" s="218"/>
      <c r="SL58" s="218"/>
      <c r="SM58" s="218"/>
      <c r="SN58" s="218"/>
      <c r="SO58" s="218"/>
      <c r="SP58" s="218"/>
      <c r="SQ58" s="218"/>
      <c r="SR58" s="218"/>
      <c r="SS58" s="218"/>
      <c r="ST58" s="218"/>
      <c r="SU58" s="218"/>
      <c r="SV58" s="217"/>
      <c r="SW58" s="218"/>
      <c r="SX58" s="217"/>
      <c r="SY58" s="97">
        <f t="shared" si="43"/>
        <v>0</v>
      </c>
      <c r="TA58" s="196"/>
      <c r="TC58" s="78"/>
      <c r="TE58" s="219"/>
      <c r="TF58" s="218"/>
      <c r="TG58" s="218"/>
      <c r="TH58" s="221">
        <f>+TH10</f>
        <v>2.5</v>
      </c>
      <c r="TI58" s="218"/>
      <c r="TJ58" s="218"/>
      <c r="TK58" s="218"/>
      <c r="TL58" s="218"/>
      <c r="TM58" s="218"/>
      <c r="TN58" s="218"/>
      <c r="TO58" s="218"/>
      <c r="TP58" s="218"/>
      <c r="TQ58" s="218"/>
      <c r="TR58" s="218"/>
      <c r="TS58" s="218"/>
      <c r="TT58" s="218"/>
      <c r="TU58" s="217"/>
      <c r="TV58" s="218"/>
      <c r="TW58" s="217"/>
      <c r="TX58" s="97">
        <f t="shared" si="44"/>
        <v>0</v>
      </c>
      <c r="TZ58" s="196"/>
      <c r="UB58" s="78"/>
      <c r="UD58" s="219"/>
      <c r="UE58" s="218"/>
      <c r="UF58" s="218"/>
      <c r="UG58" s="221">
        <f>+UG10</f>
        <v>2.5</v>
      </c>
      <c r="UH58" s="218"/>
      <c r="UI58" s="218"/>
      <c r="UJ58" s="218"/>
      <c r="UK58" s="218"/>
      <c r="UL58" s="218"/>
      <c r="UM58" s="218"/>
      <c r="UN58" s="218"/>
      <c r="UO58" s="218"/>
      <c r="UP58" s="218"/>
      <c r="UQ58" s="218"/>
      <c r="UR58" s="218"/>
      <c r="US58" s="218"/>
      <c r="UT58" s="217"/>
      <c r="UU58" s="218"/>
      <c r="UV58" s="217"/>
      <c r="UW58" s="97">
        <f t="shared" si="45"/>
        <v>0</v>
      </c>
      <c r="UY58" s="196"/>
      <c r="VA58" s="78"/>
      <c r="VC58" s="219"/>
      <c r="VD58" s="218"/>
      <c r="VE58" s="218"/>
      <c r="VF58" s="221">
        <f>+VF10</f>
        <v>2.5638953488372094</v>
      </c>
      <c r="VG58" s="218"/>
      <c r="VH58" s="218"/>
      <c r="VI58" s="218"/>
      <c r="VJ58" s="218"/>
      <c r="VK58" s="218"/>
      <c r="VL58" s="218"/>
      <c r="VM58" s="218"/>
      <c r="VN58" s="218"/>
      <c r="VO58" s="218"/>
      <c r="VP58" s="218"/>
      <c r="VQ58" s="218"/>
      <c r="VR58" s="218"/>
      <c r="VS58" s="217"/>
      <c r="VT58" s="218"/>
      <c r="VU58" s="217"/>
      <c r="VV58" s="97">
        <f t="shared" si="46"/>
        <v>0</v>
      </c>
    </row>
    <row r="59" spans="2:596" s="38" customFormat="1" outlineLevel="1">
      <c r="B59" s="88"/>
      <c r="C59" s="89">
        <f>IF(ISERROR(I59+1)=TRUE,I59,IF(I59="","",MAX(C$15:C58)+1))</f>
        <v>35</v>
      </c>
      <c r="D59" s="89">
        <f t="shared" si="48"/>
        <v>1</v>
      </c>
      <c r="E59" s="3"/>
      <c r="G59" s="196"/>
      <c r="I59" s="309">
        <f t="shared" si="47"/>
        <v>42</v>
      </c>
      <c r="J59" s="330" t="s">
        <v>671</v>
      </c>
      <c r="K59" s="331"/>
      <c r="L59" s="308"/>
      <c r="M59" s="308"/>
      <c r="N59" s="308"/>
      <c r="O59" s="307"/>
      <c r="P59" s="306" t="s">
        <v>163</v>
      </c>
      <c r="Q59" s="151"/>
      <c r="R59" s="121"/>
      <c r="S59" s="305"/>
      <c r="U59" s="196"/>
      <c r="V59" s="42"/>
      <c r="W59" s="78"/>
      <c r="Y59" s="219"/>
      <c r="Z59" s="218"/>
      <c r="AA59" s="220"/>
      <c r="AB59" s="218"/>
      <c r="AC59" s="220"/>
      <c r="AD59" s="218"/>
      <c r="AE59" s="218"/>
      <c r="AF59" s="218"/>
      <c r="AG59" s="218"/>
      <c r="AH59" s="218"/>
      <c r="AI59" s="218"/>
      <c r="AJ59" s="218">
        <v>1</v>
      </c>
      <c r="AK59" s="217"/>
      <c r="AL59" s="217"/>
      <c r="AM59" s="217"/>
      <c r="AN59" s="217"/>
      <c r="AO59" s="217"/>
      <c r="AP59" s="217"/>
      <c r="AQ59" s="217"/>
      <c r="AR59" s="97">
        <f t="shared" si="24"/>
        <v>0</v>
      </c>
      <c r="AT59" s="196"/>
      <c r="AV59" s="78"/>
      <c r="AX59" s="219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>
        <v>1</v>
      </c>
      <c r="BJ59" s="217"/>
      <c r="BK59" s="217"/>
      <c r="BL59" s="217"/>
      <c r="BM59" s="217"/>
      <c r="BN59" s="217"/>
      <c r="BO59" s="217"/>
      <c r="BP59" s="217"/>
      <c r="BQ59" s="97">
        <f t="shared" si="25"/>
        <v>0</v>
      </c>
      <c r="BS59" s="196"/>
      <c r="BU59" s="78"/>
      <c r="BW59" s="219"/>
      <c r="BX59" s="218"/>
      <c r="BY59" s="218"/>
      <c r="BZ59" s="218"/>
      <c r="CA59" s="218"/>
      <c r="CB59" s="218"/>
      <c r="CC59" s="218"/>
      <c r="CD59" s="218"/>
      <c r="CE59" s="218"/>
      <c r="CF59" s="218">
        <v>1</v>
      </c>
      <c r="CG59" s="218"/>
      <c r="CH59" s="218"/>
      <c r="CI59" s="217"/>
      <c r="CJ59" s="217"/>
      <c r="CK59" s="217"/>
      <c r="CL59" s="217"/>
      <c r="CM59" s="217"/>
      <c r="CN59" s="217"/>
      <c r="CO59" s="217"/>
      <c r="CP59" s="97">
        <f t="shared" si="26"/>
        <v>0</v>
      </c>
      <c r="CR59" s="196"/>
      <c r="CT59" s="78"/>
      <c r="CV59" s="219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>
        <v>1</v>
      </c>
      <c r="DH59" s="217"/>
      <c r="DI59" s="217"/>
      <c r="DJ59" s="217"/>
      <c r="DK59" s="217"/>
      <c r="DL59" s="217"/>
      <c r="DM59" s="217"/>
      <c r="DN59" s="217"/>
      <c r="DO59" s="97">
        <f t="shared" si="27"/>
        <v>0</v>
      </c>
      <c r="DQ59" s="196"/>
      <c r="DS59" s="78"/>
      <c r="DU59" s="219"/>
      <c r="DV59" s="218"/>
      <c r="DW59" s="218"/>
      <c r="DX59" s="218"/>
      <c r="DY59" s="218"/>
      <c r="DZ59" s="218"/>
      <c r="EA59" s="218"/>
      <c r="EB59" s="218"/>
      <c r="EC59" s="218"/>
      <c r="ED59" s="218">
        <v>1</v>
      </c>
      <c r="EE59" s="218"/>
      <c r="EF59" s="218"/>
      <c r="EG59" s="217"/>
      <c r="EH59" s="217"/>
      <c r="EI59" s="217"/>
      <c r="EJ59" s="217"/>
      <c r="EK59" s="217"/>
      <c r="EL59" s="217"/>
      <c r="EM59" s="217"/>
      <c r="EN59" s="97">
        <f t="shared" si="28"/>
        <v>0</v>
      </c>
      <c r="EP59" s="196"/>
      <c r="ER59" s="78"/>
      <c r="ET59" s="219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>
        <v>1</v>
      </c>
      <c r="FH59" s="217"/>
      <c r="FI59" s="217"/>
      <c r="FJ59" s="217"/>
      <c r="FK59" s="217"/>
      <c r="FL59" s="217"/>
      <c r="FM59" s="97">
        <f t="shared" si="29"/>
        <v>0</v>
      </c>
      <c r="FO59" s="196"/>
      <c r="FQ59" s="78"/>
      <c r="FS59" s="219"/>
      <c r="FT59" s="218"/>
      <c r="FU59" s="218"/>
      <c r="FV59" s="218"/>
      <c r="FW59" s="218"/>
      <c r="FX59" s="218"/>
      <c r="FY59" s="218"/>
      <c r="FZ59" s="218"/>
      <c r="GA59" s="218"/>
      <c r="GB59" s="218"/>
      <c r="GC59" s="218"/>
      <c r="GD59" s="218"/>
      <c r="GE59" s="218"/>
      <c r="GF59" s="218">
        <v>1</v>
      </c>
      <c r="GG59" s="217"/>
      <c r="GH59" s="217"/>
      <c r="GI59" s="217"/>
      <c r="GJ59" s="217"/>
      <c r="GK59" s="217"/>
      <c r="GL59" s="97">
        <f t="shared" si="30"/>
        <v>0</v>
      </c>
      <c r="GN59" s="196"/>
      <c r="GP59" s="78"/>
      <c r="GR59" s="219"/>
      <c r="GS59" s="218"/>
      <c r="GT59" s="218"/>
      <c r="GU59" s="218"/>
      <c r="GV59" s="218"/>
      <c r="GW59" s="218"/>
      <c r="GX59" s="218"/>
      <c r="GY59" s="218"/>
      <c r="GZ59" s="218"/>
      <c r="HA59" s="218"/>
      <c r="HB59" s="218"/>
      <c r="HC59" s="218"/>
      <c r="HD59" s="218"/>
      <c r="HE59" s="218">
        <v>1</v>
      </c>
      <c r="HF59" s="217"/>
      <c r="HG59" s="217"/>
      <c r="HH59" s="217"/>
      <c r="HI59" s="217"/>
      <c r="HJ59" s="217"/>
      <c r="HK59" s="97">
        <f t="shared" si="31"/>
        <v>0</v>
      </c>
      <c r="HM59" s="196"/>
      <c r="HO59" s="78"/>
      <c r="HQ59" s="219"/>
      <c r="HR59" s="218"/>
      <c r="HS59" s="218"/>
      <c r="HT59" s="218"/>
      <c r="HU59" s="218"/>
      <c r="HV59" s="218"/>
      <c r="HW59" s="218"/>
      <c r="HX59" s="218"/>
      <c r="HY59" s="218"/>
      <c r="HZ59" s="218"/>
      <c r="IA59" s="218"/>
      <c r="IB59" s="218">
        <v>1</v>
      </c>
      <c r="IC59" s="218"/>
      <c r="ID59" s="218"/>
      <c r="IE59" s="217"/>
      <c r="IF59" s="217"/>
      <c r="IG59" s="217"/>
      <c r="IH59" s="217"/>
      <c r="II59" s="217"/>
      <c r="IJ59" s="97">
        <f t="shared" si="32"/>
        <v>0</v>
      </c>
      <c r="IL59" s="196"/>
      <c r="IN59" s="78"/>
      <c r="IP59" s="219"/>
      <c r="IQ59" s="218"/>
      <c r="IR59" s="218"/>
      <c r="IS59" s="218"/>
      <c r="IT59" s="218"/>
      <c r="IU59" s="218"/>
      <c r="IV59" s="218"/>
      <c r="IW59" s="218"/>
      <c r="IX59" s="217"/>
      <c r="IY59" s="217"/>
      <c r="IZ59" s="217"/>
      <c r="JA59" s="217"/>
      <c r="JB59" s="217"/>
      <c r="JC59" s="217"/>
      <c r="JD59" s="217"/>
      <c r="JE59" s="217"/>
      <c r="JF59" s="217"/>
      <c r="JG59" s="217"/>
      <c r="JH59" s="217"/>
      <c r="JI59" s="97">
        <f t="shared" si="33"/>
        <v>0</v>
      </c>
      <c r="JK59" s="196"/>
      <c r="JM59" s="78"/>
      <c r="JO59" s="219"/>
      <c r="JP59" s="218"/>
      <c r="JQ59" s="218"/>
      <c r="JR59" s="218"/>
      <c r="JS59" s="218"/>
      <c r="JT59" s="218"/>
      <c r="JU59" s="218"/>
      <c r="JV59" s="218"/>
      <c r="JW59" s="217"/>
      <c r="JX59" s="217"/>
      <c r="JY59" s="217"/>
      <c r="JZ59" s="217"/>
      <c r="KA59" s="217"/>
      <c r="KB59" s="217"/>
      <c r="KC59" s="217"/>
      <c r="KD59" s="217"/>
      <c r="KE59" s="217"/>
      <c r="KF59" s="217"/>
      <c r="KG59" s="217"/>
      <c r="KH59" s="97">
        <f t="shared" si="34"/>
        <v>0</v>
      </c>
      <c r="KJ59" s="196"/>
      <c r="KL59" s="78"/>
      <c r="KN59" s="219"/>
      <c r="KO59" s="218"/>
      <c r="KP59" s="218"/>
      <c r="KQ59" s="218"/>
      <c r="KR59" s="218"/>
      <c r="KS59" s="218"/>
      <c r="KT59" s="218"/>
      <c r="KU59" s="218"/>
      <c r="KV59" s="217"/>
      <c r="KW59" s="217"/>
      <c r="KX59" s="217"/>
      <c r="KY59" s="217"/>
      <c r="KZ59" s="217"/>
      <c r="LA59" s="217"/>
      <c r="LB59" s="217"/>
      <c r="LC59" s="217"/>
      <c r="LD59" s="217"/>
      <c r="LE59" s="217"/>
      <c r="LF59" s="217"/>
      <c r="LG59" s="97">
        <f t="shared" si="35"/>
        <v>0</v>
      </c>
      <c r="LI59" s="196"/>
      <c r="LK59" s="78"/>
      <c r="LM59" s="219"/>
      <c r="LN59" s="218"/>
      <c r="LO59" s="218"/>
      <c r="LP59" s="218"/>
      <c r="LQ59" s="218"/>
      <c r="LR59" s="218"/>
      <c r="LS59" s="218"/>
      <c r="LT59" s="218"/>
      <c r="LU59" s="217"/>
      <c r="LV59" s="217"/>
      <c r="LW59" s="217"/>
      <c r="LX59" s="217"/>
      <c r="LY59" s="217"/>
      <c r="LZ59" s="217"/>
      <c r="MA59" s="217"/>
      <c r="MB59" s="217"/>
      <c r="MC59" s="217"/>
      <c r="MD59" s="217"/>
      <c r="ME59" s="217"/>
      <c r="MF59" s="97">
        <f t="shared" si="36"/>
        <v>0</v>
      </c>
      <c r="MH59" s="196"/>
      <c r="MJ59" s="78"/>
      <c r="ML59" s="219"/>
      <c r="MM59" s="218"/>
      <c r="MN59" s="218"/>
      <c r="MO59" s="218"/>
      <c r="MP59" s="218"/>
      <c r="MQ59" s="218"/>
      <c r="MR59" s="218"/>
      <c r="MS59" s="218"/>
      <c r="MT59" s="217"/>
      <c r="MU59" s="217"/>
      <c r="MV59" s="217"/>
      <c r="MW59" s="217"/>
      <c r="MX59" s="217"/>
      <c r="MY59" s="217"/>
      <c r="MZ59" s="217"/>
      <c r="NA59" s="217"/>
      <c r="NB59" s="217"/>
      <c r="NC59" s="217"/>
      <c r="ND59" s="217"/>
      <c r="NE59" s="97">
        <f t="shared" si="37"/>
        <v>0</v>
      </c>
      <c r="NG59" s="196"/>
      <c r="NI59" s="78"/>
      <c r="NK59" s="219"/>
      <c r="NL59" s="218"/>
      <c r="NM59" s="218"/>
      <c r="NN59" s="218"/>
      <c r="NO59" s="218"/>
      <c r="NP59" s="218"/>
      <c r="NQ59" s="218"/>
      <c r="NR59" s="218"/>
      <c r="NS59" s="218"/>
      <c r="NT59" s="218"/>
      <c r="NU59" s="218"/>
      <c r="NV59" s="218"/>
      <c r="NW59" s="218"/>
      <c r="NX59" s="218"/>
      <c r="NY59" s="218"/>
      <c r="NZ59" s="218"/>
      <c r="OA59" s="217">
        <v>1</v>
      </c>
      <c r="OB59" s="218"/>
      <c r="OC59" s="217"/>
      <c r="OD59" s="97">
        <f t="shared" si="38"/>
        <v>0</v>
      </c>
      <c r="OF59" s="196"/>
      <c r="OH59" s="78"/>
      <c r="OJ59" s="219"/>
      <c r="OK59" s="218"/>
      <c r="OL59" s="218"/>
      <c r="OM59" s="218"/>
      <c r="ON59" s="218"/>
      <c r="OO59" s="218"/>
      <c r="OP59" s="218"/>
      <c r="OQ59" s="218"/>
      <c r="OR59" s="218"/>
      <c r="OS59" s="218"/>
      <c r="OT59" s="218"/>
      <c r="OU59" s="218"/>
      <c r="OV59" s="218"/>
      <c r="OW59" s="218"/>
      <c r="OX59" s="218"/>
      <c r="OY59" s="218"/>
      <c r="OZ59" s="217">
        <v>1</v>
      </c>
      <c r="PA59" s="218"/>
      <c r="PB59" s="217"/>
      <c r="PC59" s="97">
        <f t="shared" si="39"/>
        <v>0</v>
      </c>
      <c r="PE59" s="196"/>
      <c r="PG59" s="78"/>
      <c r="PI59" s="219"/>
      <c r="PJ59" s="218"/>
      <c r="PK59" s="218"/>
      <c r="PL59" s="218"/>
      <c r="PM59" s="218"/>
      <c r="PN59" s="218"/>
      <c r="PO59" s="218"/>
      <c r="PP59" s="218"/>
      <c r="PQ59" s="218"/>
      <c r="PR59" s="218"/>
      <c r="PS59" s="218"/>
      <c r="PT59" s="218"/>
      <c r="PU59" s="218"/>
      <c r="PV59" s="218"/>
      <c r="PW59" s="218"/>
      <c r="PX59" s="218"/>
      <c r="PY59" s="217">
        <v>1</v>
      </c>
      <c r="PZ59" s="218"/>
      <c r="QA59" s="217"/>
      <c r="QB59" s="97">
        <f t="shared" si="40"/>
        <v>0</v>
      </c>
      <c r="QD59" s="196"/>
      <c r="QF59" s="78"/>
      <c r="QH59" s="219"/>
      <c r="QI59" s="218"/>
      <c r="QJ59" s="218"/>
      <c r="QK59" s="218"/>
      <c r="QL59" s="218"/>
      <c r="QM59" s="218"/>
      <c r="QN59" s="218"/>
      <c r="QO59" s="218"/>
      <c r="QP59" s="218"/>
      <c r="QQ59" s="218"/>
      <c r="QR59" s="218"/>
      <c r="QS59" s="218"/>
      <c r="QT59" s="218"/>
      <c r="QU59" s="218"/>
      <c r="QV59" s="218"/>
      <c r="QW59" s="218"/>
      <c r="QX59" s="217">
        <v>1</v>
      </c>
      <c r="QY59" s="218"/>
      <c r="QZ59" s="217"/>
      <c r="RA59" s="97">
        <f t="shared" si="41"/>
        <v>0</v>
      </c>
      <c r="RC59" s="196"/>
      <c r="RE59" s="78"/>
      <c r="RG59" s="219"/>
      <c r="RH59" s="218"/>
      <c r="RI59" s="218"/>
      <c r="RJ59" s="218"/>
      <c r="RK59" s="218"/>
      <c r="RL59" s="218"/>
      <c r="RM59" s="218"/>
      <c r="RN59" s="218"/>
      <c r="RO59" s="218"/>
      <c r="RP59" s="218"/>
      <c r="RQ59" s="218"/>
      <c r="RR59" s="218"/>
      <c r="RS59" s="218"/>
      <c r="RT59" s="218"/>
      <c r="RU59" s="218"/>
      <c r="RV59" s="218"/>
      <c r="RW59" s="217">
        <v>1</v>
      </c>
      <c r="RX59" s="218"/>
      <c r="RY59" s="217"/>
      <c r="RZ59" s="97">
        <f t="shared" si="42"/>
        <v>0</v>
      </c>
      <c r="SB59" s="196"/>
      <c r="SD59" s="78"/>
      <c r="SF59" s="219"/>
      <c r="SG59" s="218"/>
      <c r="SH59" s="218"/>
      <c r="SI59" s="218"/>
      <c r="SJ59" s="218"/>
      <c r="SK59" s="218"/>
      <c r="SL59" s="218"/>
      <c r="SM59" s="218"/>
      <c r="SN59" s="218"/>
      <c r="SO59" s="218"/>
      <c r="SP59" s="218"/>
      <c r="SQ59" s="218"/>
      <c r="SR59" s="218"/>
      <c r="SS59" s="218"/>
      <c r="ST59" s="218"/>
      <c r="SU59" s="218"/>
      <c r="SV59" s="217">
        <v>1</v>
      </c>
      <c r="SW59" s="218"/>
      <c r="SX59" s="217"/>
      <c r="SY59" s="97">
        <f t="shared" si="43"/>
        <v>0</v>
      </c>
      <c r="TA59" s="196"/>
      <c r="TC59" s="78"/>
      <c r="TE59" s="219"/>
      <c r="TF59" s="218"/>
      <c r="TG59" s="218"/>
      <c r="TH59" s="218"/>
      <c r="TI59" s="218"/>
      <c r="TJ59" s="218"/>
      <c r="TK59" s="218"/>
      <c r="TL59" s="218"/>
      <c r="TM59" s="218"/>
      <c r="TN59" s="218"/>
      <c r="TO59" s="218"/>
      <c r="TP59" s="218"/>
      <c r="TQ59" s="218"/>
      <c r="TR59" s="218"/>
      <c r="TS59" s="218"/>
      <c r="TT59" s="218"/>
      <c r="TU59" s="217">
        <v>1</v>
      </c>
      <c r="TV59" s="218"/>
      <c r="TW59" s="217"/>
      <c r="TX59" s="97">
        <f t="shared" si="44"/>
        <v>0</v>
      </c>
      <c r="TZ59" s="196"/>
      <c r="UB59" s="78"/>
      <c r="UD59" s="219"/>
      <c r="UE59" s="218"/>
      <c r="UF59" s="218"/>
      <c r="UG59" s="218"/>
      <c r="UH59" s="218"/>
      <c r="UI59" s="218"/>
      <c r="UJ59" s="218"/>
      <c r="UK59" s="218"/>
      <c r="UL59" s="218"/>
      <c r="UM59" s="218"/>
      <c r="UN59" s="218"/>
      <c r="UO59" s="218"/>
      <c r="UP59" s="218"/>
      <c r="UQ59" s="218"/>
      <c r="UR59" s="218"/>
      <c r="US59" s="218"/>
      <c r="UT59" s="217">
        <v>1</v>
      </c>
      <c r="UU59" s="218"/>
      <c r="UV59" s="217"/>
      <c r="UW59" s="97">
        <f t="shared" si="45"/>
        <v>0</v>
      </c>
      <c r="UY59" s="196"/>
      <c r="VA59" s="78"/>
      <c r="VC59" s="219"/>
      <c r="VD59" s="218"/>
      <c r="VE59" s="218"/>
      <c r="VF59" s="218"/>
      <c r="VG59" s="218"/>
      <c r="VH59" s="218"/>
      <c r="VI59" s="218"/>
      <c r="VJ59" s="218"/>
      <c r="VK59" s="218"/>
      <c r="VL59" s="218"/>
      <c r="VM59" s="218"/>
      <c r="VN59" s="218"/>
      <c r="VO59" s="218"/>
      <c r="VP59" s="218"/>
      <c r="VQ59" s="218"/>
      <c r="VR59" s="218"/>
      <c r="VS59" s="217">
        <v>1</v>
      </c>
      <c r="VT59" s="218"/>
      <c r="VU59" s="217"/>
      <c r="VV59" s="97">
        <f t="shared" si="46"/>
        <v>0</v>
      </c>
    </row>
    <row r="60" spans="2:596">
      <c r="B60" s="89" t="str">
        <f>I16</f>
        <v>1.1 | TARIFAS DE PERFORACIÓN</v>
      </c>
      <c r="C60" s="89" t="str">
        <f>IF(ISERROR(I60+1)=TRUE,I60,IF(I60="","",MAX(C$15:C59)+1))</f>
        <v/>
      </c>
      <c r="D60" s="89" t="str">
        <f t="shared" si="48"/>
        <v/>
      </c>
      <c r="E60" s="3"/>
      <c r="G60" s="196"/>
      <c r="I60" s="157" t="s">
        <v>134</v>
      </c>
      <c r="J60" s="112"/>
      <c r="K60" s="112"/>
      <c r="L60" s="112"/>
      <c r="M60" s="112"/>
      <c r="N60" s="112"/>
      <c r="O60" s="112"/>
      <c r="P60" s="112"/>
      <c r="Q60" s="112"/>
      <c r="R60" s="112"/>
      <c r="S60" s="111"/>
      <c r="U60" s="196"/>
      <c r="V60" s="42"/>
      <c r="W60" s="70" t="s">
        <v>140</v>
      </c>
      <c r="X60" s="69"/>
      <c r="Y60" s="156">
        <f t="shared" ref="Y60:AQ60" si="49">SUMPRODUCT(Y$18:Y$59,$Q$18:$Q$59)</f>
        <v>0</v>
      </c>
      <c r="Z60" s="156">
        <f t="shared" si="49"/>
        <v>0</v>
      </c>
      <c r="AA60" s="156">
        <f t="shared" si="49"/>
        <v>0</v>
      </c>
      <c r="AB60" s="156">
        <f t="shared" si="49"/>
        <v>0</v>
      </c>
      <c r="AC60" s="156">
        <f t="shared" si="49"/>
        <v>0</v>
      </c>
      <c r="AD60" s="156">
        <f t="shared" si="49"/>
        <v>0</v>
      </c>
      <c r="AE60" s="156">
        <f t="shared" si="49"/>
        <v>0</v>
      </c>
      <c r="AF60" s="156">
        <f t="shared" si="49"/>
        <v>0</v>
      </c>
      <c r="AG60" s="156">
        <f t="shared" si="49"/>
        <v>0</v>
      </c>
      <c r="AH60" s="156">
        <f t="shared" si="49"/>
        <v>0</v>
      </c>
      <c r="AI60" s="156">
        <f t="shared" si="49"/>
        <v>0</v>
      </c>
      <c r="AJ60" s="156">
        <f t="shared" si="49"/>
        <v>0</v>
      </c>
      <c r="AK60" s="156">
        <f t="shared" si="49"/>
        <v>0</v>
      </c>
      <c r="AL60" s="156">
        <f t="shared" si="49"/>
        <v>0</v>
      </c>
      <c r="AM60" s="156">
        <f t="shared" si="49"/>
        <v>0</v>
      </c>
      <c r="AN60" s="156">
        <f t="shared" si="49"/>
        <v>0</v>
      </c>
      <c r="AO60" s="156">
        <f t="shared" si="49"/>
        <v>0</v>
      </c>
      <c r="AP60" s="156">
        <f t="shared" si="49"/>
        <v>0</v>
      </c>
      <c r="AQ60" s="156">
        <f t="shared" si="49"/>
        <v>0</v>
      </c>
      <c r="AR60" s="67">
        <f>SUM(Y60:AQ60)</f>
        <v>0</v>
      </c>
      <c r="AT60" s="196"/>
      <c r="AV60" s="70" t="s">
        <v>140</v>
      </c>
      <c r="AW60" s="69"/>
      <c r="AX60" s="156">
        <f t="shared" ref="AX60:BP60" si="50">SUMPRODUCT(AX$18:AX$59,$Q$18:$Q$59)</f>
        <v>0</v>
      </c>
      <c r="AY60" s="156">
        <f t="shared" si="50"/>
        <v>0</v>
      </c>
      <c r="AZ60" s="156">
        <f t="shared" si="50"/>
        <v>0</v>
      </c>
      <c r="BA60" s="156">
        <f t="shared" si="50"/>
        <v>0</v>
      </c>
      <c r="BB60" s="156">
        <f t="shared" si="50"/>
        <v>0</v>
      </c>
      <c r="BC60" s="156">
        <f t="shared" si="50"/>
        <v>0</v>
      </c>
      <c r="BD60" s="156">
        <f t="shared" si="50"/>
        <v>0</v>
      </c>
      <c r="BE60" s="156">
        <f t="shared" si="50"/>
        <v>0</v>
      </c>
      <c r="BF60" s="156">
        <f t="shared" si="50"/>
        <v>0</v>
      </c>
      <c r="BG60" s="156">
        <f t="shared" si="50"/>
        <v>0</v>
      </c>
      <c r="BH60" s="156">
        <f t="shared" si="50"/>
        <v>0</v>
      </c>
      <c r="BI60" s="156">
        <f t="shared" si="50"/>
        <v>0</v>
      </c>
      <c r="BJ60" s="156">
        <f t="shared" si="50"/>
        <v>0</v>
      </c>
      <c r="BK60" s="156">
        <f t="shared" si="50"/>
        <v>0</v>
      </c>
      <c r="BL60" s="156">
        <f t="shared" si="50"/>
        <v>0</v>
      </c>
      <c r="BM60" s="156">
        <f t="shared" si="50"/>
        <v>0</v>
      </c>
      <c r="BN60" s="156">
        <f t="shared" si="50"/>
        <v>0</v>
      </c>
      <c r="BO60" s="156">
        <f t="shared" si="50"/>
        <v>0</v>
      </c>
      <c r="BP60" s="156">
        <f t="shared" si="50"/>
        <v>0</v>
      </c>
      <c r="BQ60" s="67">
        <f>SUM(AX60:BP60)</f>
        <v>0</v>
      </c>
      <c r="BS60" s="196"/>
      <c r="BU60" s="70" t="s">
        <v>140</v>
      </c>
      <c r="BV60" s="69"/>
      <c r="BW60" s="156">
        <f t="shared" ref="BW60:CO60" si="51">SUMPRODUCT(BW$18:BW$59,$Q$18:$Q$59)</f>
        <v>0</v>
      </c>
      <c r="BX60" s="156">
        <f t="shared" si="51"/>
        <v>0</v>
      </c>
      <c r="BY60" s="156">
        <f t="shared" si="51"/>
        <v>0</v>
      </c>
      <c r="BZ60" s="156">
        <f t="shared" si="51"/>
        <v>0</v>
      </c>
      <c r="CA60" s="156">
        <f t="shared" si="51"/>
        <v>0</v>
      </c>
      <c r="CB60" s="156">
        <f t="shared" si="51"/>
        <v>0</v>
      </c>
      <c r="CC60" s="156">
        <f t="shared" si="51"/>
        <v>0</v>
      </c>
      <c r="CD60" s="156">
        <f t="shared" si="51"/>
        <v>0</v>
      </c>
      <c r="CE60" s="156">
        <f t="shared" si="51"/>
        <v>0</v>
      </c>
      <c r="CF60" s="156">
        <f t="shared" si="51"/>
        <v>0</v>
      </c>
      <c r="CG60" s="156">
        <f t="shared" si="51"/>
        <v>0</v>
      </c>
      <c r="CH60" s="156">
        <f t="shared" si="51"/>
        <v>0</v>
      </c>
      <c r="CI60" s="156">
        <f t="shared" si="51"/>
        <v>0</v>
      </c>
      <c r="CJ60" s="156">
        <f t="shared" si="51"/>
        <v>0</v>
      </c>
      <c r="CK60" s="156">
        <f t="shared" si="51"/>
        <v>0</v>
      </c>
      <c r="CL60" s="156">
        <f t="shared" si="51"/>
        <v>0</v>
      </c>
      <c r="CM60" s="156">
        <f t="shared" si="51"/>
        <v>0</v>
      </c>
      <c r="CN60" s="156">
        <f t="shared" si="51"/>
        <v>0</v>
      </c>
      <c r="CO60" s="156">
        <f t="shared" si="51"/>
        <v>0</v>
      </c>
      <c r="CP60" s="67">
        <f>SUM(BW60:CO60)</f>
        <v>0</v>
      </c>
      <c r="CR60" s="196"/>
      <c r="CT60" s="70" t="s">
        <v>140</v>
      </c>
      <c r="CU60" s="69"/>
      <c r="CV60" s="156">
        <f t="shared" ref="CV60:DN60" si="52">SUMPRODUCT(CV$18:CV$59,$Q$18:$Q$59)</f>
        <v>0</v>
      </c>
      <c r="CW60" s="156">
        <f t="shared" si="52"/>
        <v>0</v>
      </c>
      <c r="CX60" s="156">
        <f t="shared" si="52"/>
        <v>0</v>
      </c>
      <c r="CY60" s="156">
        <f t="shared" si="52"/>
        <v>0</v>
      </c>
      <c r="CZ60" s="156">
        <f t="shared" si="52"/>
        <v>0</v>
      </c>
      <c r="DA60" s="156">
        <f t="shared" si="52"/>
        <v>0</v>
      </c>
      <c r="DB60" s="156">
        <f t="shared" si="52"/>
        <v>0</v>
      </c>
      <c r="DC60" s="156">
        <f t="shared" si="52"/>
        <v>0</v>
      </c>
      <c r="DD60" s="156">
        <f t="shared" si="52"/>
        <v>0</v>
      </c>
      <c r="DE60" s="156">
        <f t="shared" si="52"/>
        <v>0</v>
      </c>
      <c r="DF60" s="156">
        <f t="shared" si="52"/>
        <v>0</v>
      </c>
      <c r="DG60" s="156">
        <f t="shared" si="52"/>
        <v>0</v>
      </c>
      <c r="DH60" s="156">
        <f t="shared" si="52"/>
        <v>0</v>
      </c>
      <c r="DI60" s="156">
        <f t="shared" si="52"/>
        <v>0</v>
      </c>
      <c r="DJ60" s="156">
        <f t="shared" si="52"/>
        <v>0</v>
      </c>
      <c r="DK60" s="156">
        <f t="shared" si="52"/>
        <v>0</v>
      </c>
      <c r="DL60" s="156">
        <f t="shared" si="52"/>
        <v>0</v>
      </c>
      <c r="DM60" s="156">
        <f t="shared" si="52"/>
        <v>0</v>
      </c>
      <c r="DN60" s="156">
        <f t="shared" si="52"/>
        <v>0</v>
      </c>
      <c r="DO60" s="67">
        <f>SUM(CV60:DN60)</f>
        <v>0</v>
      </c>
      <c r="DQ60" s="196"/>
      <c r="DS60" s="70" t="s">
        <v>140</v>
      </c>
      <c r="DT60" s="69"/>
      <c r="DU60" s="156">
        <f t="shared" ref="DU60:EM60" si="53">SUMPRODUCT(DU$18:DU$59,$Q$18:$Q$59)</f>
        <v>0</v>
      </c>
      <c r="DV60" s="156">
        <f t="shared" si="53"/>
        <v>0</v>
      </c>
      <c r="DW60" s="156">
        <f t="shared" si="53"/>
        <v>0</v>
      </c>
      <c r="DX60" s="156">
        <f t="shared" si="53"/>
        <v>0</v>
      </c>
      <c r="DY60" s="156">
        <f t="shared" si="53"/>
        <v>0</v>
      </c>
      <c r="DZ60" s="156">
        <f t="shared" si="53"/>
        <v>0</v>
      </c>
      <c r="EA60" s="156">
        <f t="shared" si="53"/>
        <v>0</v>
      </c>
      <c r="EB60" s="156">
        <f t="shared" si="53"/>
        <v>0</v>
      </c>
      <c r="EC60" s="156">
        <f t="shared" si="53"/>
        <v>0</v>
      </c>
      <c r="ED60" s="156">
        <f t="shared" si="53"/>
        <v>0</v>
      </c>
      <c r="EE60" s="156">
        <f t="shared" si="53"/>
        <v>0</v>
      </c>
      <c r="EF60" s="156">
        <f t="shared" si="53"/>
        <v>0</v>
      </c>
      <c r="EG60" s="156">
        <f t="shared" si="53"/>
        <v>0</v>
      </c>
      <c r="EH60" s="156">
        <f t="shared" si="53"/>
        <v>0</v>
      </c>
      <c r="EI60" s="156">
        <f t="shared" si="53"/>
        <v>0</v>
      </c>
      <c r="EJ60" s="156">
        <f t="shared" si="53"/>
        <v>0</v>
      </c>
      <c r="EK60" s="156">
        <f t="shared" si="53"/>
        <v>0</v>
      </c>
      <c r="EL60" s="156">
        <f t="shared" si="53"/>
        <v>0</v>
      </c>
      <c r="EM60" s="156">
        <f t="shared" si="53"/>
        <v>0</v>
      </c>
      <c r="EN60" s="67">
        <f>SUM(DU60:EM60)</f>
        <v>0</v>
      </c>
      <c r="EP60" s="196"/>
      <c r="ER60" s="70" t="s">
        <v>140</v>
      </c>
      <c r="ES60" s="69"/>
      <c r="ET60" s="156">
        <f t="shared" ref="ET60:FL60" si="54">SUMPRODUCT(ET$18:ET$59,$Q$18:$Q$59)</f>
        <v>0</v>
      </c>
      <c r="EU60" s="156">
        <f t="shared" si="54"/>
        <v>0</v>
      </c>
      <c r="EV60" s="156">
        <f t="shared" si="54"/>
        <v>0</v>
      </c>
      <c r="EW60" s="156">
        <f t="shared" si="54"/>
        <v>0</v>
      </c>
      <c r="EX60" s="156">
        <f t="shared" si="54"/>
        <v>0</v>
      </c>
      <c r="EY60" s="156">
        <f t="shared" si="54"/>
        <v>0</v>
      </c>
      <c r="EZ60" s="156">
        <f t="shared" si="54"/>
        <v>0</v>
      </c>
      <c r="FA60" s="156">
        <f t="shared" si="54"/>
        <v>0</v>
      </c>
      <c r="FB60" s="156">
        <f t="shared" si="54"/>
        <v>0</v>
      </c>
      <c r="FC60" s="156">
        <f t="shared" si="54"/>
        <v>0</v>
      </c>
      <c r="FD60" s="156">
        <f t="shared" si="54"/>
        <v>0</v>
      </c>
      <c r="FE60" s="156">
        <f t="shared" si="54"/>
        <v>0</v>
      </c>
      <c r="FF60" s="156">
        <f t="shared" si="54"/>
        <v>0</v>
      </c>
      <c r="FG60" s="156">
        <f t="shared" si="54"/>
        <v>0</v>
      </c>
      <c r="FH60" s="156">
        <f t="shared" si="54"/>
        <v>0</v>
      </c>
      <c r="FI60" s="156">
        <f t="shared" si="54"/>
        <v>0</v>
      </c>
      <c r="FJ60" s="156">
        <f t="shared" si="54"/>
        <v>0</v>
      </c>
      <c r="FK60" s="156">
        <f t="shared" si="54"/>
        <v>0</v>
      </c>
      <c r="FL60" s="156">
        <f t="shared" si="54"/>
        <v>0</v>
      </c>
      <c r="FM60" s="67">
        <f>SUM(ET60:FL60)</f>
        <v>0</v>
      </c>
      <c r="FO60" s="196"/>
      <c r="FQ60" s="70" t="s">
        <v>140</v>
      </c>
      <c r="FR60" s="69"/>
      <c r="FS60" s="156">
        <f t="shared" ref="FS60:GK60" si="55">SUMPRODUCT(FS$18:FS$59,$Q$18:$Q$59)</f>
        <v>0</v>
      </c>
      <c r="FT60" s="156">
        <f t="shared" si="55"/>
        <v>0</v>
      </c>
      <c r="FU60" s="156">
        <f t="shared" si="55"/>
        <v>0</v>
      </c>
      <c r="FV60" s="156">
        <f t="shared" si="55"/>
        <v>0</v>
      </c>
      <c r="FW60" s="156">
        <f t="shared" si="55"/>
        <v>0</v>
      </c>
      <c r="FX60" s="156">
        <f t="shared" si="55"/>
        <v>0</v>
      </c>
      <c r="FY60" s="156">
        <f t="shared" si="55"/>
        <v>0</v>
      </c>
      <c r="FZ60" s="156">
        <f t="shared" si="55"/>
        <v>0</v>
      </c>
      <c r="GA60" s="156">
        <f t="shared" si="55"/>
        <v>0</v>
      </c>
      <c r="GB60" s="156">
        <f t="shared" si="55"/>
        <v>0</v>
      </c>
      <c r="GC60" s="156">
        <f t="shared" si="55"/>
        <v>0</v>
      </c>
      <c r="GD60" s="156">
        <f t="shared" si="55"/>
        <v>0</v>
      </c>
      <c r="GE60" s="156">
        <f t="shared" si="55"/>
        <v>0</v>
      </c>
      <c r="GF60" s="156">
        <f t="shared" si="55"/>
        <v>0</v>
      </c>
      <c r="GG60" s="156">
        <f t="shared" si="55"/>
        <v>0</v>
      </c>
      <c r="GH60" s="156">
        <f t="shared" si="55"/>
        <v>0</v>
      </c>
      <c r="GI60" s="156">
        <f t="shared" si="55"/>
        <v>0</v>
      </c>
      <c r="GJ60" s="156">
        <f t="shared" si="55"/>
        <v>0</v>
      </c>
      <c r="GK60" s="156">
        <f t="shared" si="55"/>
        <v>0</v>
      </c>
      <c r="GL60" s="67">
        <f>SUM(FS60:GK60)</f>
        <v>0</v>
      </c>
      <c r="GN60" s="196"/>
      <c r="GP60" s="70" t="s">
        <v>140</v>
      </c>
      <c r="GQ60" s="69"/>
      <c r="GR60" s="156">
        <f t="shared" ref="GR60:HJ60" si="56">SUMPRODUCT(GR$18:GR$59,$Q$18:$Q$59)</f>
        <v>0</v>
      </c>
      <c r="GS60" s="156">
        <f t="shared" si="56"/>
        <v>0</v>
      </c>
      <c r="GT60" s="156">
        <f t="shared" si="56"/>
        <v>0</v>
      </c>
      <c r="GU60" s="156">
        <f t="shared" si="56"/>
        <v>0</v>
      </c>
      <c r="GV60" s="156">
        <f t="shared" si="56"/>
        <v>0</v>
      </c>
      <c r="GW60" s="156">
        <f t="shared" si="56"/>
        <v>0</v>
      </c>
      <c r="GX60" s="156">
        <f t="shared" si="56"/>
        <v>0</v>
      </c>
      <c r="GY60" s="156">
        <f t="shared" si="56"/>
        <v>0</v>
      </c>
      <c r="GZ60" s="156">
        <f t="shared" si="56"/>
        <v>0</v>
      </c>
      <c r="HA60" s="156">
        <f t="shared" si="56"/>
        <v>0</v>
      </c>
      <c r="HB60" s="156">
        <f t="shared" si="56"/>
        <v>0</v>
      </c>
      <c r="HC60" s="156">
        <f t="shared" si="56"/>
        <v>0</v>
      </c>
      <c r="HD60" s="156">
        <f t="shared" si="56"/>
        <v>0</v>
      </c>
      <c r="HE60" s="156">
        <f t="shared" si="56"/>
        <v>0</v>
      </c>
      <c r="HF60" s="156">
        <f t="shared" si="56"/>
        <v>0</v>
      </c>
      <c r="HG60" s="156">
        <f t="shared" si="56"/>
        <v>0</v>
      </c>
      <c r="HH60" s="156">
        <f t="shared" si="56"/>
        <v>0</v>
      </c>
      <c r="HI60" s="156">
        <f t="shared" si="56"/>
        <v>0</v>
      </c>
      <c r="HJ60" s="156">
        <f t="shared" si="56"/>
        <v>0</v>
      </c>
      <c r="HK60" s="67">
        <f>SUM(GR60:HJ60)</f>
        <v>0</v>
      </c>
      <c r="HM60" s="196"/>
      <c r="HO60" s="70" t="s">
        <v>140</v>
      </c>
      <c r="HP60" s="69"/>
      <c r="HQ60" s="156">
        <f t="shared" ref="HQ60:II60" si="57">SUMPRODUCT(HQ$18:HQ$59,$Q$18:$Q$59)</f>
        <v>0</v>
      </c>
      <c r="HR60" s="156">
        <f t="shared" si="57"/>
        <v>0</v>
      </c>
      <c r="HS60" s="156">
        <f t="shared" si="57"/>
        <v>0</v>
      </c>
      <c r="HT60" s="156">
        <f t="shared" si="57"/>
        <v>0</v>
      </c>
      <c r="HU60" s="156">
        <f t="shared" si="57"/>
        <v>0</v>
      </c>
      <c r="HV60" s="156">
        <f t="shared" si="57"/>
        <v>0</v>
      </c>
      <c r="HW60" s="156">
        <f t="shared" si="57"/>
        <v>0</v>
      </c>
      <c r="HX60" s="156">
        <f t="shared" si="57"/>
        <v>0</v>
      </c>
      <c r="HY60" s="156">
        <f t="shared" si="57"/>
        <v>0</v>
      </c>
      <c r="HZ60" s="156">
        <f t="shared" si="57"/>
        <v>0</v>
      </c>
      <c r="IA60" s="156">
        <f t="shared" si="57"/>
        <v>0</v>
      </c>
      <c r="IB60" s="156">
        <f t="shared" si="57"/>
        <v>0</v>
      </c>
      <c r="IC60" s="156">
        <f t="shared" si="57"/>
        <v>0</v>
      </c>
      <c r="ID60" s="156">
        <f t="shared" si="57"/>
        <v>0</v>
      </c>
      <c r="IE60" s="156">
        <f t="shared" si="57"/>
        <v>0</v>
      </c>
      <c r="IF60" s="156">
        <f t="shared" si="57"/>
        <v>0</v>
      </c>
      <c r="IG60" s="156">
        <f t="shared" si="57"/>
        <v>0</v>
      </c>
      <c r="IH60" s="156">
        <f t="shared" si="57"/>
        <v>0</v>
      </c>
      <c r="II60" s="156">
        <f t="shared" si="57"/>
        <v>0</v>
      </c>
      <c r="IJ60" s="67">
        <f>SUM(HQ60:II60)</f>
        <v>0</v>
      </c>
      <c r="IL60" s="196"/>
      <c r="IN60" s="70" t="s">
        <v>140</v>
      </c>
      <c r="IO60" s="69"/>
      <c r="IP60" s="156">
        <f t="shared" ref="IP60:JH60" si="58">SUMPRODUCT(IP$18:IP$59,$Q$18:$Q$59)</f>
        <v>0</v>
      </c>
      <c r="IQ60" s="156">
        <f t="shared" si="58"/>
        <v>0</v>
      </c>
      <c r="IR60" s="156">
        <f t="shared" si="58"/>
        <v>0</v>
      </c>
      <c r="IS60" s="156">
        <f t="shared" si="58"/>
        <v>0</v>
      </c>
      <c r="IT60" s="156">
        <f t="shared" si="58"/>
        <v>0</v>
      </c>
      <c r="IU60" s="156">
        <f t="shared" si="58"/>
        <v>0</v>
      </c>
      <c r="IV60" s="156">
        <f t="shared" si="58"/>
        <v>0</v>
      </c>
      <c r="IW60" s="156">
        <f t="shared" si="58"/>
        <v>0</v>
      </c>
      <c r="IX60" s="156">
        <f t="shared" si="58"/>
        <v>0</v>
      </c>
      <c r="IY60" s="156">
        <f t="shared" si="58"/>
        <v>0</v>
      </c>
      <c r="IZ60" s="156">
        <f t="shared" si="58"/>
        <v>0</v>
      </c>
      <c r="JA60" s="156">
        <f t="shared" si="58"/>
        <v>0</v>
      </c>
      <c r="JB60" s="156">
        <f t="shared" si="58"/>
        <v>0</v>
      </c>
      <c r="JC60" s="156">
        <f t="shared" si="58"/>
        <v>0</v>
      </c>
      <c r="JD60" s="156">
        <f t="shared" si="58"/>
        <v>0</v>
      </c>
      <c r="JE60" s="156">
        <f t="shared" si="58"/>
        <v>0</v>
      </c>
      <c r="JF60" s="156">
        <f t="shared" si="58"/>
        <v>0</v>
      </c>
      <c r="JG60" s="156">
        <f t="shared" si="58"/>
        <v>0</v>
      </c>
      <c r="JH60" s="156">
        <f t="shared" si="58"/>
        <v>0</v>
      </c>
      <c r="JI60" s="67">
        <f>SUM(IP60:JH60)</f>
        <v>0</v>
      </c>
      <c r="JK60" s="196"/>
      <c r="JM60" s="70" t="s">
        <v>140</v>
      </c>
      <c r="JN60" s="69"/>
      <c r="JO60" s="156">
        <f t="shared" ref="JO60:KG60" si="59">SUMPRODUCT(JO$18:JO$59,$Q$18:$Q$59)</f>
        <v>0</v>
      </c>
      <c r="JP60" s="156">
        <f t="shared" si="59"/>
        <v>0</v>
      </c>
      <c r="JQ60" s="156">
        <f t="shared" si="59"/>
        <v>0</v>
      </c>
      <c r="JR60" s="156">
        <f t="shared" si="59"/>
        <v>0</v>
      </c>
      <c r="JS60" s="156">
        <f t="shared" si="59"/>
        <v>0</v>
      </c>
      <c r="JT60" s="156">
        <f t="shared" si="59"/>
        <v>0</v>
      </c>
      <c r="JU60" s="156">
        <f t="shared" si="59"/>
        <v>0</v>
      </c>
      <c r="JV60" s="156">
        <f t="shared" si="59"/>
        <v>0</v>
      </c>
      <c r="JW60" s="156">
        <f t="shared" si="59"/>
        <v>0</v>
      </c>
      <c r="JX60" s="156">
        <f t="shared" si="59"/>
        <v>0</v>
      </c>
      <c r="JY60" s="156">
        <f t="shared" si="59"/>
        <v>0</v>
      </c>
      <c r="JZ60" s="156">
        <f t="shared" si="59"/>
        <v>0</v>
      </c>
      <c r="KA60" s="156">
        <f t="shared" si="59"/>
        <v>0</v>
      </c>
      <c r="KB60" s="156">
        <f t="shared" si="59"/>
        <v>0</v>
      </c>
      <c r="KC60" s="156">
        <f t="shared" si="59"/>
        <v>0</v>
      </c>
      <c r="KD60" s="156">
        <f t="shared" si="59"/>
        <v>0</v>
      </c>
      <c r="KE60" s="156">
        <f t="shared" si="59"/>
        <v>0</v>
      </c>
      <c r="KF60" s="156">
        <f t="shared" si="59"/>
        <v>0</v>
      </c>
      <c r="KG60" s="156">
        <f t="shared" si="59"/>
        <v>0</v>
      </c>
      <c r="KH60" s="67">
        <f>SUM(JO60:KG60)</f>
        <v>0</v>
      </c>
      <c r="KJ60" s="196"/>
      <c r="KL60" s="70" t="s">
        <v>140</v>
      </c>
      <c r="KM60" s="69"/>
      <c r="KN60" s="156">
        <f t="shared" ref="KN60:LF60" si="60">SUMPRODUCT(KN$18:KN$59,$Q$18:$Q$59)</f>
        <v>0</v>
      </c>
      <c r="KO60" s="156">
        <f t="shared" si="60"/>
        <v>0</v>
      </c>
      <c r="KP60" s="156">
        <f t="shared" si="60"/>
        <v>0</v>
      </c>
      <c r="KQ60" s="156">
        <f t="shared" si="60"/>
        <v>0</v>
      </c>
      <c r="KR60" s="156">
        <f t="shared" si="60"/>
        <v>0</v>
      </c>
      <c r="KS60" s="156">
        <f t="shared" si="60"/>
        <v>0</v>
      </c>
      <c r="KT60" s="156">
        <f t="shared" si="60"/>
        <v>0</v>
      </c>
      <c r="KU60" s="156">
        <f t="shared" si="60"/>
        <v>0</v>
      </c>
      <c r="KV60" s="156">
        <f t="shared" si="60"/>
        <v>0</v>
      </c>
      <c r="KW60" s="156">
        <f t="shared" si="60"/>
        <v>0</v>
      </c>
      <c r="KX60" s="156">
        <f t="shared" si="60"/>
        <v>0</v>
      </c>
      <c r="KY60" s="156">
        <f t="shared" si="60"/>
        <v>0</v>
      </c>
      <c r="KZ60" s="156">
        <f t="shared" si="60"/>
        <v>0</v>
      </c>
      <c r="LA60" s="156">
        <f t="shared" si="60"/>
        <v>0</v>
      </c>
      <c r="LB60" s="156">
        <f t="shared" si="60"/>
        <v>0</v>
      </c>
      <c r="LC60" s="156">
        <f t="shared" si="60"/>
        <v>0</v>
      </c>
      <c r="LD60" s="156">
        <f t="shared" si="60"/>
        <v>0</v>
      </c>
      <c r="LE60" s="156">
        <f t="shared" si="60"/>
        <v>0</v>
      </c>
      <c r="LF60" s="156">
        <f t="shared" si="60"/>
        <v>0</v>
      </c>
      <c r="LG60" s="67">
        <f>SUM(KN60:LF60)</f>
        <v>0</v>
      </c>
      <c r="LI60" s="196"/>
      <c r="LK60" s="70" t="s">
        <v>140</v>
      </c>
      <c r="LL60" s="69"/>
      <c r="LM60" s="156">
        <f t="shared" ref="LM60:ME60" si="61">SUMPRODUCT(LM$18:LM$59,$Q$18:$Q$59)</f>
        <v>0</v>
      </c>
      <c r="LN60" s="156">
        <f t="shared" si="61"/>
        <v>0</v>
      </c>
      <c r="LO60" s="156">
        <f t="shared" si="61"/>
        <v>0</v>
      </c>
      <c r="LP60" s="156">
        <f t="shared" si="61"/>
        <v>0</v>
      </c>
      <c r="LQ60" s="156">
        <f t="shared" si="61"/>
        <v>0</v>
      </c>
      <c r="LR60" s="156">
        <f t="shared" si="61"/>
        <v>0</v>
      </c>
      <c r="LS60" s="156">
        <f t="shared" si="61"/>
        <v>0</v>
      </c>
      <c r="LT60" s="156">
        <f t="shared" si="61"/>
        <v>0</v>
      </c>
      <c r="LU60" s="156">
        <f t="shared" si="61"/>
        <v>0</v>
      </c>
      <c r="LV60" s="156">
        <f t="shared" si="61"/>
        <v>0</v>
      </c>
      <c r="LW60" s="156">
        <f t="shared" si="61"/>
        <v>0</v>
      </c>
      <c r="LX60" s="156">
        <f t="shared" si="61"/>
        <v>0</v>
      </c>
      <c r="LY60" s="156">
        <f t="shared" si="61"/>
        <v>0</v>
      </c>
      <c r="LZ60" s="156">
        <f t="shared" si="61"/>
        <v>0</v>
      </c>
      <c r="MA60" s="156">
        <f t="shared" si="61"/>
        <v>0</v>
      </c>
      <c r="MB60" s="156">
        <f t="shared" si="61"/>
        <v>0</v>
      </c>
      <c r="MC60" s="156">
        <f t="shared" si="61"/>
        <v>0</v>
      </c>
      <c r="MD60" s="156">
        <f t="shared" si="61"/>
        <v>0</v>
      </c>
      <c r="ME60" s="156">
        <f t="shared" si="61"/>
        <v>0</v>
      </c>
      <c r="MF60" s="67">
        <f>SUM(LM60:ME60)</f>
        <v>0</v>
      </c>
      <c r="MH60" s="196"/>
      <c r="MJ60" s="70" t="s">
        <v>140</v>
      </c>
      <c r="MK60" s="69"/>
      <c r="ML60" s="156">
        <f t="shared" ref="ML60:ND60" si="62">SUMPRODUCT(ML$18:ML$59,$Q$18:$Q$59)</f>
        <v>0</v>
      </c>
      <c r="MM60" s="156">
        <f t="shared" si="62"/>
        <v>0</v>
      </c>
      <c r="MN60" s="156">
        <f t="shared" si="62"/>
        <v>0</v>
      </c>
      <c r="MO60" s="156">
        <f t="shared" si="62"/>
        <v>0</v>
      </c>
      <c r="MP60" s="156">
        <f t="shared" si="62"/>
        <v>0</v>
      </c>
      <c r="MQ60" s="156">
        <f t="shared" si="62"/>
        <v>0</v>
      </c>
      <c r="MR60" s="156">
        <f t="shared" si="62"/>
        <v>0</v>
      </c>
      <c r="MS60" s="156">
        <f t="shared" si="62"/>
        <v>0</v>
      </c>
      <c r="MT60" s="156">
        <f t="shared" si="62"/>
        <v>0</v>
      </c>
      <c r="MU60" s="156">
        <f t="shared" si="62"/>
        <v>0</v>
      </c>
      <c r="MV60" s="156">
        <f t="shared" si="62"/>
        <v>0</v>
      </c>
      <c r="MW60" s="156">
        <f t="shared" si="62"/>
        <v>0</v>
      </c>
      <c r="MX60" s="156">
        <f t="shared" si="62"/>
        <v>0</v>
      </c>
      <c r="MY60" s="156">
        <f t="shared" si="62"/>
        <v>0</v>
      </c>
      <c r="MZ60" s="156">
        <f t="shared" si="62"/>
        <v>0</v>
      </c>
      <c r="NA60" s="156">
        <f t="shared" si="62"/>
        <v>0</v>
      </c>
      <c r="NB60" s="156">
        <f t="shared" si="62"/>
        <v>0</v>
      </c>
      <c r="NC60" s="156">
        <f t="shared" si="62"/>
        <v>0</v>
      </c>
      <c r="ND60" s="156">
        <f t="shared" si="62"/>
        <v>0</v>
      </c>
      <c r="NE60" s="67">
        <f>SUM(ML60:ND60)</f>
        <v>0</v>
      </c>
      <c r="NF60" s="37"/>
      <c r="NG60" s="196"/>
      <c r="NI60" s="70" t="s">
        <v>140</v>
      </c>
      <c r="NJ60" s="69"/>
      <c r="NK60" s="156">
        <f t="shared" ref="NK60:OC60" si="63">SUMPRODUCT(NK$18:NK$59,$Q$18:$Q$59)</f>
        <v>0</v>
      </c>
      <c r="NL60" s="156">
        <f t="shared" si="63"/>
        <v>0</v>
      </c>
      <c r="NM60" s="156">
        <f t="shared" si="63"/>
        <v>0</v>
      </c>
      <c r="NN60" s="156">
        <f t="shared" si="63"/>
        <v>0</v>
      </c>
      <c r="NO60" s="156">
        <f t="shared" si="63"/>
        <v>0</v>
      </c>
      <c r="NP60" s="156">
        <f t="shared" si="63"/>
        <v>0</v>
      </c>
      <c r="NQ60" s="156">
        <f t="shared" si="63"/>
        <v>0</v>
      </c>
      <c r="NR60" s="156">
        <f t="shared" si="63"/>
        <v>0</v>
      </c>
      <c r="NS60" s="156">
        <f t="shared" si="63"/>
        <v>0</v>
      </c>
      <c r="NT60" s="156">
        <f t="shared" si="63"/>
        <v>0</v>
      </c>
      <c r="NU60" s="156">
        <f t="shared" si="63"/>
        <v>0</v>
      </c>
      <c r="NV60" s="156">
        <f t="shared" si="63"/>
        <v>0</v>
      </c>
      <c r="NW60" s="156">
        <f t="shared" si="63"/>
        <v>0</v>
      </c>
      <c r="NX60" s="156">
        <f t="shared" si="63"/>
        <v>0</v>
      </c>
      <c r="NY60" s="156">
        <f t="shared" si="63"/>
        <v>0</v>
      </c>
      <c r="NZ60" s="156">
        <f t="shared" si="63"/>
        <v>0</v>
      </c>
      <c r="OA60" s="156">
        <f t="shared" si="63"/>
        <v>0</v>
      </c>
      <c r="OB60" s="156">
        <f t="shared" si="63"/>
        <v>0</v>
      </c>
      <c r="OC60" s="156">
        <f t="shared" si="63"/>
        <v>0</v>
      </c>
      <c r="OD60" s="67">
        <f>SUM(NK60:OC60)</f>
        <v>0</v>
      </c>
      <c r="OF60" s="196"/>
      <c r="OH60" s="70" t="s">
        <v>140</v>
      </c>
      <c r="OI60" s="69"/>
      <c r="OJ60" s="156">
        <f t="shared" ref="OJ60:PB60" si="64">SUMPRODUCT(OJ$18:OJ$59,$Q$18:$Q$59)</f>
        <v>0</v>
      </c>
      <c r="OK60" s="156">
        <f t="shared" si="64"/>
        <v>0</v>
      </c>
      <c r="OL60" s="156">
        <f t="shared" si="64"/>
        <v>0</v>
      </c>
      <c r="OM60" s="156">
        <f t="shared" si="64"/>
        <v>0</v>
      </c>
      <c r="ON60" s="156">
        <f t="shared" si="64"/>
        <v>0</v>
      </c>
      <c r="OO60" s="156">
        <f t="shared" si="64"/>
        <v>0</v>
      </c>
      <c r="OP60" s="156">
        <f t="shared" si="64"/>
        <v>0</v>
      </c>
      <c r="OQ60" s="156">
        <f t="shared" si="64"/>
        <v>0</v>
      </c>
      <c r="OR60" s="156">
        <f t="shared" si="64"/>
        <v>0</v>
      </c>
      <c r="OS60" s="156">
        <f t="shared" si="64"/>
        <v>0</v>
      </c>
      <c r="OT60" s="156">
        <f t="shared" si="64"/>
        <v>0</v>
      </c>
      <c r="OU60" s="156">
        <f t="shared" si="64"/>
        <v>0</v>
      </c>
      <c r="OV60" s="156">
        <f t="shared" si="64"/>
        <v>0</v>
      </c>
      <c r="OW60" s="156">
        <f t="shared" si="64"/>
        <v>0</v>
      </c>
      <c r="OX60" s="156">
        <f t="shared" si="64"/>
        <v>0</v>
      </c>
      <c r="OY60" s="156">
        <f t="shared" si="64"/>
        <v>0</v>
      </c>
      <c r="OZ60" s="156">
        <f t="shared" si="64"/>
        <v>0</v>
      </c>
      <c r="PA60" s="156">
        <f t="shared" si="64"/>
        <v>0</v>
      </c>
      <c r="PB60" s="156">
        <f t="shared" si="64"/>
        <v>0</v>
      </c>
      <c r="PC60" s="67">
        <f>SUM(OJ60:PB60)</f>
        <v>0</v>
      </c>
      <c r="PE60" s="196"/>
      <c r="PG60" s="70" t="s">
        <v>140</v>
      </c>
      <c r="PH60" s="69"/>
      <c r="PI60" s="156">
        <f t="shared" ref="PI60:QA60" si="65">SUMPRODUCT(PI$18:PI$59,$Q$18:$Q$59)</f>
        <v>0</v>
      </c>
      <c r="PJ60" s="156">
        <f t="shared" si="65"/>
        <v>0</v>
      </c>
      <c r="PK60" s="156">
        <f t="shared" si="65"/>
        <v>0</v>
      </c>
      <c r="PL60" s="156">
        <f t="shared" si="65"/>
        <v>0</v>
      </c>
      <c r="PM60" s="156">
        <f t="shared" si="65"/>
        <v>0</v>
      </c>
      <c r="PN60" s="156">
        <f t="shared" si="65"/>
        <v>0</v>
      </c>
      <c r="PO60" s="156">
        <f t="shared" si="65"/>
        <v>0</v>
      </c>
      <c r="PP60" s="156">
        <f t="shared" si="65"/>
        <v>0</v>
      </c>
      <c r="PQ60" s="156">
        <f t="shared" si="65"/>
        <v>0</v>
      </c>
      <c r="PR60" s="156">
        <f t="shared" si="65"/>
        <v>0</v>
      </c>
      <c r="PS60" s="156">
        <f t="shared" si="65"/>
        <v>0</v>
      </c>
      <c r="PT60" s="156">
        <f t="shared" si="65"/>
        <v>0</v>
      </c>
      <c r="PU60" s="156">
        <f t="shared" si="65"/>
        <v>0</v>
      </c>
      <c r="PV60" s="156">
        <f t="shared" si="65"/>
        <v>0</v>
      </c>
      <c r="PW60" s="156">
        <f t="shared" si="65"/>
        <v>0</v>
      </c>
      <c r="PX60" s="156">
        <f t="shared" si="65"/>
        <v>0</v>
      </c>
      <c r="PY60" s="156">
        <f t="shared" si="65"/>
        <v>0</v>
      </c>
      <c r="PZ60" s="156">
        <f t="shared" si="65"/>
        <v>0</v>
      </c>
      <c r="QA60" s="156">
        <f t="shared" si="65"/>
        <v>0</v>
      </c>
      <c r="QB60" s="67">
        <f>SUM(PI60:QA60)</f>
        <v>0</v>
      </c>
      <c r="QD60" s="196"/>
      <c r="QF60" s="70" t="s">
        <v>140</v>
      </c>
      <c r="QG60" s="69"/>
      <c r="QH60" s="156">
        <f t="shared" ref="QH60:QZ60" si="66">SUMPRODUCT(QH$18:QH$59,$Q$18:$Q$59)</f>
        <v>0</v>
      </c>
      <c r="QI60" s="156">
        <f t="shared" si="66"/>
        <v>0</v>
      </c>
      <c r="QJ60" s="156">
        <f t="shared" si="66"/>
        <v>0</v>
      </c>
      <c r="QK60" s="156">
        <f t="shared" si="66"/>
        <v>0</v>
      </c>
      <c r="QL60" s="156">
        <f t="shared" si="66"/>
        <v>0</v>
      </c>
      <c r="QM60" s="156">
        <f t="shared" si="66"/>
        <v>0</v>
      </c>
      <c r="QN60" s="156">
        <f t="shared" si="66"/>
        <v>0</v>
      </c>
      <c r="QO60" s="156">
        <f t="shared" si="66"/>
        <v>0</v>
      </c>
      <c r="QP60" s="156">
        <f t="shared" si="66"/>
        <v>0</v>
      </c>
      <c r="QQ60" s="156">
        <f t="shared" si="66"/>
        <v>0</v>
      </c>
      <c r="QR60" s="156">
        <f t="shared" si="66"/>
        <v>0</v>
      </c>
      <c r="QS60" s="156">
        <f t="shared" si="66"/>
        <v>0</v>
      </c>
      <c r="QT60" s="156">
        <f t="shared" si="66"/>
        <v>0</v>
      </c>
      <c r="QU60" s="156">
        <f t="shared" si="66"/>
        <v>0</v>
      </c>
      <c r="QV60" s="156">
        <f t="shared" si="66"/>
        <v>0</v>
      </c>
      <c r="QW60" s="156">
        <f t="shared" si="66"/>
        <v>0</v>
      </c>
      <c r="QX60" s="156">
        <f t="shared" si="66"/>
        <v>0</v>
      </c>
      <c r="QY60" s="156">
        <f t="shared" si="66"/>
        <v>0</v>
      </c>
      <c r="QZ60" s="156">
        <f t="shared" si="66"/>
        <v>0</v>
      </c>
      <c r="RA60" s="67">
        <f>SUM(QH60:QZ60)</f>
        <v>0</v>
      </c>
      <c r="RB60" s="37"/>
      <c r="RC60" s="196"/>
      <c r="RE60" s="70" t="s">
        <v>140</v>
      </c>
      <c r="RF60" s="69"/>
      <c r="RG60" s="156">
        <f t="shared" ref="RG60:RY60" si="67">SUMPRODUCT(RG$18:RG$59,$Q$18:$Q$59)</f>
        <v>0</v>
      </c>
      <c r="RH60" s="156">
        <f t="shared" si="67"/>
        <v>0</v>
      </c>
      <c r="RI60" s="156">
        <f t="shared" si="67"/>
        <v>0</v>
      </c>
      <c r="RJ60" s="156">
        <f t="shared" si="67"/>
        <v>0</v>
      </c>
      <c r="RK60" s="156">
        <f t="shared" si="67"/>
        <v>0</v>
      </c>
      <c r="RL60" s="156">
        <f t="shared" si="67"/>
        <v>0</v>
      </c>
      <c r="RM60" s="156">
        <f t="shared" si="67"/>
        <v>0</v>
      </c>
      <c r="RN60" s="156">
        <f t="shared" si="67"/>
        <v>0</v>
      </c>
      <c r="RO60" s="156">
        <f t="shared" si="67"/>
        <v>0</v>
      </c>
      <c r="RP60" s="156">
        <f t="shared" si="67"/>
        <v>0</v>
      </c>
      <c r="RQ60" s="156">
        <f t="shared" si="67"/>
        <v>0</v>
      </c>
      <c r="RR60" s="156">
        <f t="shared" si="67"/>
        <v>0</v>
      </c>
      <c r="RS60" s="156">
        <f t="shared" si="67"/>
        <v>0</v>
      </c>
      <c r="RT60" s="156">
        <f t="shared" si="67"/>
        <v>0</v>
      </c>
      <c r="RU60" s="156">
        <f t="shared" si="67"/>
        <v>0</v>
      </c>
      <c r="RV60" s="156">
        <f t="shared" si="67"/>
        <v>0</v>
      </c>
      <c r="RW60" s="156">
        <f t="shared" si="67"/>
        <v>0</v>
      </c>
      <c r="RX60" s="156">
        <f t="shared" si="67"/>
        <v>0</v>
      </c>
      <c r="RY60" s="156">
        <f t="shared" si="67"/>
        <v>0</v>
      </c>
      <c r="RZ60" s="67">
        <f>SUM(RG60:RY60)</f>
        <v>0</v>
      </c>
      <c r="SA60" s="37"/>
      <c r="SB60" s="196"/>
      <c r="SD60" s="70" t="s">
        <v>140</v>
      </c>
      <c r="SE60" s="69"/>
      <c r="SF60" s="156">
        <f t="shared" ref="SF60:SX60" si="68">SUMPRODUCT(SF$18:SF$59,$Q$18:$Q$59)</f>
        <v>0</v>
      </c>
      <c r="SG60" s="156">
        <f t="shared" si="68"/>
        <v>0</v>
      </c>
      <c r="SH60" s="156">
        <f t="shared" si="68"/>
        <v>0</v>
      </c>
      <c r="SI60" s="156">
        <f t="shared" si="68"/>
        <v>0</v>
      </c>
      <c r="SJ60" s="156">
        <f t="shared" si="68"/>
        <v>0</v>
      </c>
      <c r="SK60" s="156">
        <f t="shared" si="68"/>
        <v>0</v>
      </c>
      <c r="SL60" s="156">
        <f t="shared" si="68"/>
        <v>0</v>
      </c>
      <c r="SM60" s="156">
        <f t="shared" si="68"/>
        <v>0</v>
      </c>
      <c r="SN60" s="156">
        <f t="shared" si="68"/>
        <v>0</v>
      </c>
      <c r="SO60" s="156">
        <f t="shared" si="68"/>
        <v>0</v>
      </c>
      <c r="SP60" s="156">
        <f t="shared" si="68"/>
        <v>0</v>
      </c>
      <c r="SQ60" s="156">
        <f t="shared" si="68"/>
        <v>0</v>
      </c>
      <c r="SR60" s="156">
        <f t="shared" si="68"/>
        <v>0</v>
      </c>
      <c r="SS60" s="156">
        <f t="shared" si="68"/>
        <v>0</v>
      </c>
      <c r="ST60" s="156">
        <f t="shared" si="68"/>
        <v>0</v>
      </c>
      <c r="SU60" s="156">
        <f t="shared" si="68"/>
        <v>0</v>
      </c>
      <c r="SV60" s="156">
        <f t="shared" si="68"/>
        <v>0</v>
      </c>
      <c r="SW60" s="156">
        <f t="shared" si="68"/>
        <v>0</v>
      </c>
      <c r="SX60" s="156">
        <f t="shared" si="68"/>
        <v>0</v>
      </c>
      <c r="SY60" s="67">
        <f>SUM(SF60:SX60)</f>
        <v>0</v>
      </c>
      <c r="SZ60" s="37"/>
      <c r="TA60" s="196"/>
      <c r="TC60" s="70" t="s">
        <v>140</v>
      </c>
      <c r="TD60" s="69"/>
      <c r="TE60" s="156">
        <f t="shared" ref="TE60:TW60" si="69">SUMPRODUCT(TE$18:TE$59,$Q$18:$Q$59)</f>
        <v>0</v>
      </c>
      <c r="TF60" s="156">
        <f t="shared" si="69"/>
        <v>0</v>
      </c>
      <c r="TG60" s="156">
        <f t="shared" si="69"/>
        <v>0</v>
      </c>
      <c r="TH60" s="156">
        <f t="shared" si="69"/>
        <v>0</v>
      </c>
      <c r="TI60" s="156">
        <f t="shared" si="69"/>
        <v>0</v>
      </c>
      <c r="TJ60" s="156">
        <f t="shared" si="69"/>
        <v>0</v>
      </c>
      <c r="TK60" s="156">
        <f t="shared" si="69"/>
        <v>0</v>
      </c>
      <c r="TL60" s="156">
        <f t="shared" si="69"/>
        <v>0</v>
      </c>
      <c r="TM60" s="156">
        <f t="shared" si="69"/>
        <v>0</v>
      </c>
      <c r="TN60" s="156">
        <f t="shared" si="69"/>
        <v>0</v>
      </c>
      <c r="TO60" s="156">
        <f t="shared" si="69"/>
        <v>0</v>
      </c>
      <c r="TP60" s="156">
        <f t="shared" si="69"/>
        <v>0</v>
      </c>
      <c r="TQ60" s="156">
        <f t="shared" si="69"/>
        <v>0</v>
      </c>
      <c r="TR60" s="156">
        <f t="shared" si="69"/>
        <v>0</v>
      </c>
      <c r="TS60" s="156">
        <f t="shared" si="69"/>
        <v>0</v>
      </c>
      <c r="TT60" s="156">
        <f t="shared" si="69"/>
        <v>0</v>
      </c>
      <c r="TU60" s="156">
        <f t="shared" si="69"/>
        <v>0</v>
      </c>
      <c r="TV60" s="156">
        <f t="shared" si="69"/>
        <v>0</v>
      </c>
      <c r="TW60" s="156">
        <f t="shared" si="69"/>
        <v>0</v>
      </c>
      <c r="TX60" s="67">
        <f>SUM(TE60:TW60)</f>
        <v>0</v>
      </c>
      <c r="TY60" s="37"/>
      <c r="TZ60" s="196"/>
      <c r="UB60" s="70" t="s">
        <v>140</v>
      </c>
      <c r="UC60" s="69"/>
      <c r="UD60" s="156">
        <f t="shared" ref="UD60:UV60" si="70">SUMPRODUCT(UD$18:UD$59,$Q$18:$Q$59)</f>
        <v>0</v>
      </c>
      <c r="UE60" s="156">
        <f t="shared" si="70"/>
        <v>0</v>
      </c>
      <c r="UF60" s="156">
        <f t="shared" si="70"/>
        <v>0</v>
      </c>
      <c r="UG60" s="156">
        <f t="shared" si="70"/>
        <v>0</v>
      </c>
      <c r="UH60" s="156">
        <f t="shared" si="70"/>
        <v>0</v>
      </c>
      <c r="UI60" s="156">
        <f t="shared" si="70"/>
        <v>0</v>
      </c>
      <c r="UJ60" s="156">
        <f t="shared" si="70"/>
        <v>0</v>
      </c>
      <c r="UK60" s="156">
        <f t="shared" si="70"/>
        <v>0</v>
      </c>
      <c r="UL60" s="156">
        <f t="shared" si="70"/>
        <v>0</v>
      </c>
      <c r="UM60" s="156">
        <f t="shared" si="70"/>
        <v>0</v>
      </c>
      <c r="UN60" s="156">
        <f t="shared" si="70"/>
        <v>0</v>
      </c>
      <c r="UO60" s="156">
        <f t="shared" si="70"/>
        <v>0</v>
      </c>
      <c r="UP60" s="156">
        <f t="shared" si="70"/>
        <v>0</v>
      </c>
      <c r="UQ60" s="156">
        <f t="shared" si="70"/>
        <v>0</v>
      </c>
      <c r="UR60" s="156">
        <f t="shared" si="70"/>
        <v>0</v>
      </c>
      <c r="US60" s="156">
        <f t="shared" si="70"/>
        <v>0</v>
      </c>
      <c r="UT60" s="156">
        <f t="shared" si="70"/>
        <v>0</v>
      </c>
      <c r="UU60" s="156">
        <f t="shared" si="70"/>
        <v>0</v>
      </c>
      <c r="UV60" s="156">
        <f t="shared" si="70"/>
        <v>0</v>
      </c>
      <c r="UW60" s="67">
        <f>SUM(UD60:UV60)</f>
        <v>0</v>
      </c>
      <c r="UX60" s="37"/>
      <c r="UY60" s="196"/>
      <c r="VA60" s="70" t="s">
        <v>140</v>
      </c>
      <c r="VB60" s="69"/>
      <c r="VC60" s="156">
        <f t="shared" ref="VC60:VU60" si="71">SUMPRODUCT(VC$18:VC$59,$Q$18:$Q$59)</f>
        <v>0</v>
      </c>
      <c r="VD60" s="156">
        <f t="shared" si="71"/>
        <v>0</v>
      </c>
      <c r="VE60" s="156">
        <f t="shared" si="71"/>
        <v>0</v>
      </c>
      <c r="VF60" s="156">
        <f t="shared" si="71"/>
        <v>0</v>
      </c>
      <c r="VG60" s="156">
        <f t="shared" si="71"/>
        <v>0</v>
      </c>
      <c r="VH60" s="156">
        <f t="shared" si="71"/>
        <v>0</v>
      </c>
      <c r="VI60" s="156">
        <f t="shared" si="71"/>
        <v>0</v>
      </c>
      <c r="VJ60" s="156">
        <f t="shared" si="71"/>
        <v>0</v>
      </c>
      <c r="VK60" s="156">
        <f t="shared" si="71"/>
        <v>0</v>
      </c>
      <c r="VL60" s="156">
        <f t="shared" si="71"/>
        <v>0</v>
      </c>
      <c r="VM60" s="156">
        <f t="shared" si="71"/>
        <v>0</v>
      </c>
      <c r="VN60" s="156">
        <f t="shared" si="71"/>
        <v>0</v>
      </c>
      <c r="VO60" s="156">
        <f t="shared" si="71"/>
        <v>0</v>
      </c>
      <c r="VP60" s="156">
        <f t="shared" si="71"/>
        <v>0</v>
      </c>
      <c r="VQ60" s="156">
        <f t="shared" si="71"/>
        <v>0</v>
      </c>
      <c r="VR60" s="156">
        <f t="shared" si="71"/>
        <v>0</v>
      </c>
      <c r="VS60" s="156">
        <f t="shared" si="71"/>
        <v>0</v>
      </c>
      <c r="VT60" s="156">
        <f t="shared" si="71"/>
        <v>0</v>
      </c>
      <c r="VU60" s="156">
        <f t="shared" si="71"/>
        <v>0</v>
      </c>
      <c r="VV60" s="67">
        <f>SUM(VC60:VU60)</f>
        <v>0</v>
      </c>
      <c r="VX60" s="196"/>
    </row>
    <row r="61" spans="2:596">
      <c r="B61" s="89"/>
      <c r="C61" s="89" t="str">
        <f>IF(ISERROR(I61+1)=TRUE,I61,IF(I61="","",MAX(C$15:C60)+1))</f>
        <v/>
      </c>
      <c r="D61" s="89" t="str">
        <f t="shared" si="48"/>
        <v/>
      </c>
      <c r="E61" s="3"/>
      <c r="G61" s="196"/>
      <c r="I61" s="204" t="s">
        <v>134</v>
      </c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U61" s="196"/>
      <c r="V61" s="42"/>
      <c r="AT61" s="196"/>
      <c r="BS61" s="196"/>
      <c r="CR61" s="196"/>
      <c r="DQ61" s="196"/>
      <c r="EP61" s="196"/>
      <c r="FO61" s="196"/>
      <c r="GN61" s="196"/>
      <c r="HM61" s="196"/>
      <c r="IL61" s="196"/>
      <c r="JK61" s="196"/>
      <c r="KJ61" s="196"/>
      <c r="LI61" s="196"/>
      <c r="MH61" s="196"/>
      <c r="NG61" s="196"/>
      <c r="OF61" s="196"/>
      <c r="PE61" s="196"/>
      <c r="QD61" s="196"/>
      <c r="RC61" s="196"/>
      <c r="SB61" s="196"/>
      <c r="TA61" s="196"/>
      <c r="TZ61" s="196"/>
      <c r="UY61" s="196"/>
    </row>
    <row r="62" spans="2:596">
      <c r="B62" s="89"/>
      <c r="C62" s="89" t="str">
        <f>IF(ISERROR(I62+1)=TRUE,I62,IF(I62="","",MAX(C$15:C61)+1))</f>
        <v>1.2 | TARIFAS FASES PLANAS</v>
      </c>
      <c r="D62" s="89" t="str">
        <f t="shared" si="48"/>
        <v/>
      </c>
      <c r="E62" s="3"/>
      <c r="G62" s="196"/>
      <c r="I62" s="199" t="s">
        <v>87</v>
      </c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U62" s="196"/>
      <c r="V62" s="42"/>
      <c r="W62" s="199" t="str">
        <f>W$3</f>
        <v>POZO | Hokchi-7 | CANTIDADES Y MONTOS</v>
      </c>
      <c r="X62" s="199"/>
      <c r="Y62" s="199"/>
      <c r="Z62" s="199"/>
      <c r="AA62" s="200"/>
      <c r="AB62" s="199"/>
      <c r="AC62" s="200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T62" s="196"/>
      <c r="AV62" s="199" t="str">
        <f>AV$3</f>
        <v>POZO | Hokchi-15 | CANTIDADES Y MONTOS</v>
      </c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S62" s="196"/>
      <c r="BU62" s="199" t="str">
        <f>BU$3</f>
        <v>POZO | Hokchi-8H | CANTIDADES Y MONTOS</v>
      </c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R62" s="196"/>
      <c r="CT62" s="199" t="str">
        <f>CT$3</f>
        <v>POZO | Hokchi-12H | CANTIDADES Y MONTOS</v>
      </c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Q62" s="196"/>
      <c r="DS62" s="199" t="str">
        <f>DS$3</f>
        <v>POZO | Hokchi-9H | CANTIDADES Y MONTOS</v>
      </c>
      <c r="DT62" s="199"/>
      <c r="DU62" s="199"/>
      <c r="DV62" s="199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P62" s="196"/>
      <c r="ER62" s="199" t="str">
        <f>ER$3</f>
        <v>POZO | Hokchi-11 | CANTIDADES Y MONTOS</v>
      </c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O62" s="196"/>
      <c r="FQ62" s="199" t="str">
        <f>FQ$3</f>
        <v>POZO | Hokchi-13 | CANTIDADES Y MONTOS</v>
      </c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N62" s="196"/>
      <c r="GP62" s="199" t="str">
        <f>GP$3</f>
        <v>POZO | Hokchi-14 | CANTIDADES Y MONTOS</v>
      </c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M62" s="196"/>
      <c r="HO62" s="199" t="str">
        <f>HO$3</f>
        <v>POZO | Hokchi-10H | CANTIDADES Y MONTOS</v>
      </c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L62" s="196"/>
      <c r="IN62" s="199" t="str">
        <f>IN$3</f>
        <v>POZO | Hokchi-2DEL | CANTIDADES Y MONTOS</v>
      </c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K62" s="196"/>
      <c r="JM62" s="199" t="str">
        <f>JM$3</f>
        <v>POZO | Hokchi-3DEL | CANTIDADES Y MONTOS</v>
      </c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J62" s="196"/>
      <c r="KL62" s="199" t="str">
        <f>KL$3</f>
        <v>POZO | Hokchi-4DEL | CANTIDADES Y MONTOS</v>
      </c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I62" s="196"/>
      <c r="LK62" s="199" t="str">
        <f>LK$3</f>
        <v>POZO | Hokchi-5DEL | CANTIDADES Y MONTOS</v>
      </c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H62" s="196"/>
      <c r="MJ62" s="199" t="str">
        <f>MJ$3</f>
        <v>POZO | Hokchi-6DEL | CANTIDADES Y MONTOS</v>
      </c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G62" s="196"/>
      <c r="NI62" s="199" t="str">
        <f>NI$3</f>
        <v>POZO | Hokchi-7 Contingente | CANTIDADES Y MONTOS</v>
      </c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F62" s="196"/>
      <c r="OH62" s="199" t="str">
        <f>OH$3</f>
        <v>POZO | Hokchi-15 Contingente | CANTIDADES Y MONTOS</v>
      </c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E62" s="196"/>
      <c r="PG62" s="199" t="str">
        <f>PG$3</f>
        <v>POZO | Hokchi-8H Contingente | CANTIDADES Y MONTOS</v>
      </c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D62" s="196"/>
      <c r="QF62" s="199" t="str">
        <f>QF$3</f>
        <v>POZO | Hokchi-12H Contingente | CANTIDADES Y MONTOS</v>
      </c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C62" s="196"/>
      <c r="RE62" s="199" t="str">
        <f>RE$3</f>
        <v>POZO | Hokchi-9H Contingente | CANTIDADES Y MONTOS</v>
      </c>
      <c r="RF62" s="199"/>
      <c r="RG62" s="199"/>
      <c r="RH62" s="199"/>
      <c r="RI62" s="199"/>
      <c r="RJ62" s="199"/>
      <c r="RK62" s="199"/>
      <c r="RL62" s="199"/>
      <c r="RM62" s="199"/>
      <c r="RN62" s="199"/>
      <c r="RO62" s="199"/>
      <c r="RP62" s="199"/>
      <c r="RQ62" s="199"/>
      <c r="RR62" s="199"/>
      <c r="RS62" s="199"/>
      <c r="RT62" s="199"/>
      <c r="RU62" s="199"/>
      <c r="RV62" s="199"/>
      <c r="RW62" s="199"/>
      <c r="RX62" s="199"/>
      <c r="RY62" s="199"/>
      <c r="RZ62" s="199"/>
      <c r="SB62" s="196"/>
      <c r="SD62" s="199" t="str">
        <f>SD$3</f>
        <v>POZO | Hokchi-11 Contingente | CANTIDADES Y MONTOS</v>
      </c>
      <c r="SE62" s="199"/>
      <c r="SF62" s="199"/>
      <c r="SG62" s="199"/>
      <c r="SH62" s="199"/>
      <c r="SI62" s="199"/>
      <c r="SJ62" s="199"/>
      <c r="SK62" s="199"/>
      <c r="SL62" s="199"/>
      <c r="SM62" s="199"/>
      <c r="SN62" s="199"/>
      <c r="SO62" s="199"/>
      <c r="SP62" s="199"/>
      <c r="SQ62" s="199"/>
      <c r="SR62" s="199"/>
      <c r="SS62" s="199"/>
      <c r="ST62" s="199"/>
      <c r="SU62" s="199"/>
      <c r="SV62" s="199"/>
      <c r="SW62" s="199"/>
      <c r="SX62" s="199"/>
      <c r="SY62" s="199"/>
      <c r="TA62" s="196"/>
      <c r="TC62" s="199" t="str">
        <f>TC$3</f>
        <v>POZO | Hokchi-13 Contingente | CANTIDADES Y MONTOS</v>
      </c>
      <c r="TD62" s="199"/>
      <c r="TE62" s="199"/>
      <c r="TF62" s="199"/>
      <c r="TG62" s="199"/>
      <c r="TH62" s="199"/>
      <c r="TI62" s="199"/>
      <c r="TJ62" s="199"/>
      <c r="TK62" s="199"/>
      <c r="TL62" s="199"/>
      <c r="TM62" s="199"/>
      <c r="TN62" s="199"/>
      <c r="TO62" s="199"/>
      <c r="TP62" s="199"/>
      <c r="TQ62" s="199"/>
      <c r="TR62" s="199"/>
      <c r="TS62" s="199"/>
      <c r="TT62" s="199"/>
      <c r="TU62" s="199"/>
      <c r="TV62" s="199"/>
      <c r="TW62" s="199"/>
      <c r="TX62" s="199"/>
      <c r="TZ62" s="196"/>
      <c r="UB62" s="199" t="str">
        <f>UB$3</f>
        <v>POZO | Hokchi-14 Contingente | CANTIDADES Y MONTOS</v>
      </c>
      <c r="UC62" s="199"/>
      <c r="UD62" s="199"/>
      <c r="UE62" s="199"/>
      <c r="UF62" s="199"/>
      <c r="UG62" s="199"/>
      <c r="UH62" s="199"/>
      <c r="UI62" s="199"/>
      <c r="UJ62" s="199"/>
      <c r="UK62" s="199"/>
      <c r="UL62" s="199"/>
      <c r="UM62" s="199"/>
      <c r="UN62" s="199"/>
      <c r="UO62" s="199"/>
      <c r="UP62" s="199"/>
      <c r="UQ62" s="199"/>
      <c r="UR62" s="199"/>
      <c r="US62" s="199"/>
      <c r="UT62" s="199"/>
      <c r="UU62" s="199"/>
      <c r="UV62" s="199"/>
      <c r="UW62" s="199"/>
      <c r="UY62" s="196"/>
      <c r="VA62" s="199" t="str">
        <f>VA$3</f>
        <v>POZO | Hokchi-10H Contingente | CANTIDADES Y MONTOS</v>
      </c>
      <c r="VB62" s="199"/>
      <c r="VC62" s="199"/>
      <c r="VD62" s="199"/>
      <c r="VE62" s="199"/>
      <c r="VF62" s="199"/>
      <c r="VG62" s="199"/>
      <c r="VH62" s="199"/>
      <c r="VI62" s="199"/>
      <c r="VJ62" s="199"/>
      <c r="VK62" s="199"/>
      <c r="VL62" s="199"/>
      <c r="VM62" s="199"/>
      <c r="VN62" s="199"/>
      <c r="VO62" s="199"/>
      <c r="VP62" s="199"/>
      <c r="VQ62" s="199"/>
      <c r="VR62" s="199"/>
      <c r="VS62" s="199"/>
      <c r="VT62" s="199"/>
      <c r="VU62" s="199"/>
      <c r="VV62" s="199"/>
    </row>
    <row r="63" spans="2:596">
      <c r="B63" s="89"/>
      <c r="C63" s="89" t="str">
        <f>IF(ISERROR(I63+1)=TRUE,I63,IF(I63="","",MAX(C$15:C62)+1))</f>
        <v/>
      </c>
      <c r="D63" s="89" t="str">
        <f t="shared" si="48"/>
        <v/>
      </c>
      <c r="E63" s="3"/>
      <c r="G63" s="196"/>
      <c r="I63" s="37" t="s">
        <v>134</v>
      </c>
      <c r="U63" s="196"/>
      <c r="V63" s="42"/>
      <c r="AT63" s="196"/>
      <c r="BS63" s="196"/>
      <c r="CR63" s="196"/>
      <c r="DQ63" s="196"/>
      <c r="EP63" s="196"/>
      <c r="FO63" s="196"/>
      <c r="GN63" s="196"/>
      <c r="HM63" s="196"/>
      <c r="IL63" s="196"/>
      <c r="JK63" s="196"/>
      <c r="KJ63" s="196"/>
      <c r="LI63" s="196"/>
      <c r="MH63" s="196"/>
      <c r="NG63" s="196"/>
      <c r="OF63" s="196"/>
      <c r="PE63" s="196"/>
      <c r="QD63" s="196"/>
      <c r="RC63" s="196"/>
      <c r="SB63" s="196"/>
      <c r="TA63" s="196"/>
      <c r="TZ63" s="196"/>
      <c r="UY63" s="196"/>
    </row>
    <row r="64" spans="2:596" outlineLevel="1">
      <c r="B64" s="89"/>
      <c r="C64" s="89">
        <f>IF(ISERROR(I64+1)=TRUE,I64,IF(I64="","",MAX(C$15:C63)+1))</f>
        <v>36</v>
      </c>
      <c r="D64" s="89">
        <f t="shared" si="48"/>
        <v>1</v>
      </c>
      <c r="E64" s="3"/>
      <c r="G64" s="196"/>
      <c r="I64" s="216">
        <f>+I59+1</f>
        <v>43</v>
      </c>
      <c r="J64" s="299" t="s">
        <v>670</v>
      </c>
      <c r="K64" s="300"/>
      <c r="L64" s="300"/>
      <c r="M64" s="300"/>
      <c r="N64" s="300"/>
      <c r="O64" s="301"/>
      <c r="P64" s="302" t="s">
        <v>172</v>
      </c>
      <c r="Q64" s="297"/>
      <c r="R64" s="107" t="s">
        <v>172</v>
      </c>
      <c r="S64" s="298"/>
      <c r="U64" s="196"/>
      <c r="V64" s="42"/>
      <c r="W64" s="101"/>
      <c r="Y64" s="214"/>
      <c r="Z64" s="213"/>
      <c r="AA64" s="215">
        <f>+AA10</f>
        <v>2.6998333333333342</v>
      </c>
      <c r="AB64" s="213"/>
      <c r="AC64" s="215"/>
      <c r="AD64" s="213"/>
      <c r="AE64" s="213"/>
      <c r="AF64" s="213"/>
      <c r="AG64" s="213"/>
      <c r="AH64" s="213"/>
      <c r="AI64" s="213"/>
      <c r="AJ64" s="213"/>
      <c r="AK64" s="212"/>
      <c r="AL64" s="212"/>
      <c r="AM64" s="212"/>
      <c r="AN64" s="212"/>
      <c r="AO64" s="212"/>
      <c r="AP64" s="212"/>
      <c r="AQ64" s="212"/>
      <c r="AR64" s="97">
        <f t="shared" ref="AR64:AR78" si="72">SUM(Y64:AQ64)*$Q64</f>
        <v>0</v>
      </c>
      <c r="AT64" s="196"/>
      <c r="AV64" s="101"/>
      <c r="AX64" s="214"/>
      <c r="AY64" s="213"/>
      <c r="AZ64" s="213">
        <f>+AZ10</f>
        <v>2.6998333333333342</v>
      </c>
      <c r="BA64" s="213"/>
      <c r="BB64" s="213"/>
      <c r="BC64" s="213"/>
      <c r="BD64" s="213"/>
      <c r="BE64" s="213"/>
      <c r="BF64" s="213"/>
      <c r="BG64" s="213"/>
      <c r="BH64" s="213"/>
      <c r="BI64" s="213"/>
      <c r="BJ64" s="212"/>
      <c r="BK64" s="212"/>
      <c r="BL64" s="212"/>
      <c r="BM64" s="212"/>
      <c r="BN64" s="212"/>
      <c r="BO64" s="212"/>
      <c r="BP64" s="212"/>
      <c r="BQ64" s="97">
        <f t="shared" ref="BQ64:BQ78" si="73">SUM(AX64:BP64)*$Q64</f>
        <v>0</v>
      </c>
      <c r="BS64" s="196"/>
      <c r="BU64" s="101"/>
      <c r="BW64" s="214"/>
      <c r="BX64" s="213"/>
      <c r="BY64" s="213">
        <f>+BY10</f>
        <v>2.6998333333333342</v>
      </c>
      <c r="BZ64" s="213"/>
      <c r="CA64" s="213"/>
      <c r="CB64" s="213"/>
      <c r="CC64" s="213"/>
      <c r="CD64" s="213"/>
      <c r="CE64" s="213"/>
      <c r="CF64" s="213"/>
      <c r="CG64" s="213"/>
      <c r="CH64" s="213"/>
      <c r="CI64" s="212"/>
      <c r="CJ64" s="212"/>
      <c r="CK64" s="212"/>
      <c r="CL64" s="212"/>
      <c r="CM64" s="212"/>
      <c r="CN64" s="212"/>
      <c r="CO64" s="212"/>
      <c r="CP64" s="97">
        <f t="shared" ref="CP64:CP78" si="74">SUM(BW64:CO64)*$Q64</f>
        <v>0</v>
      </c>
      <c r="CR64" s="196"/>
      <c r="CT64" s="101"/>
      <c r="CV64" s="214"/>
      <c r="CW64" s="213"/>
      <c r="CX64" s="213">
        <f>+CX10</f>
        <v>2.7705625</v>
      </c>
      <c r="CY64" s="213"/>
      <c r="CZ64" s="213"/>
      <c r="DA64" s="213"/>
      <c r="DB64" s="213"/>
      <c r="DC64" s="213"/>
      <c r="DD64" s="213"/>
      <c r="DE64" s="213"/>
      <c r="DF64" s="213"/>
      <c r="DG64" s="213"/>
      <c r="DH64" s="212"/>
      <c r="DI64" s="212"/>
      <c r="DJ64" s="212"/>
      <c r="DK64" s="212"/>
      <c r="DL64" s="212"/>
      <c r="DM64" s="212"/>
      <c r="DN64" s="212"/>
      <c r="DO64" s="97">
        <f t="shared" ref="DO64:DO78" si="75">SUM(CV64:DN64)*$Q64</f>
        <v>0</v>
      </c>
      <c r="DQ64" s="196"/>
      <c r="DS64" s="101"/>
      <c r="DU64" s="214"/>
      <c r="DV64" s="213"/>
      <c r="DW64" s="213">
        <f>+DW10</f>
        <v>2.6998333333333342</v>
      </c>
      <c r="DX64" s="213"/>
      <c r="DY64" s="213"/>
      <c r="DZ64" s="213"/>
      <c r="EA64" s="213"/>
      <c r="EB64" s="213"/>
      <c r="EC64" s="213"/>
      <c r="ED64" s="213"/>
      <c r="EE64" s="213"/>
      <c r="EF64" s="213"/>
      <c r="EG64" s="212"/>
      <c r="EH64" s="212"/>
      <c r="EI64" s="212"/>
      <c r="EJ64" s="212"/>
      <c r="EK64" s="212"/>
      <c r="EL64" s="212"/>
      <c r="EM64" s="212"/>
      <c r="EN64" s="97">
        <f t="shared" ref="EN64:EN78" si="76">SUM(DU64:EM64)*$Q64</f>
        <v>0</v>
      </c>
      <c r="EP64" s="196"/>
      <c r="ER64" s="101"/>
      <c r="ET64" s="214"/>
      <c r="EU64" s="213"/>
      <c r="EV64" s="213">
        <f>+EV10</f>
        <v>2.7705625</v>
      </c>
      <c r="EW64" s="213"/>
      <c r="EX64" s="213"/>
      <c r="EY64" s="213"/>
      <c r="EZ64" s="213"/>
      <c r="FA64" s="213"/>
      <c r="FB64" s="213"/>
      <c r="FC64" s="213"/>
      <c r="FD64" s="213"/>
      <c r="FE64" s="213"/>
      <c r="FF64" s="213"/>
      <c r="FG64" s="213"/>
      <c r="FH64" s="212"/>
      <c r="FI64" s="212"/>
      <c r="FJ64" s="212"/>
      <c r="FK64" s="212"/>
      <c r="FL64" s="212"/>
      <c r="FM64" s="97">
        <f t="shared" ref="FM64:FM78" si="77">SUM(ET64:FL64)*$Q64</f>
        <v>0</v>
      </c>
      <c r="FO64" s="196"/>
      <c r="FQ64" s="101"/>
      <c r="FS64" s="214"/>
      <c r="FT64" s="213"/>
      <c r="FU64" s="213">
        <f>+FU10</f>
        <v>2.7705625</v>
      </c>
      <c r="FV64" s="213"/>
      <c r="FW64" s="213"/>
      <c r="FX64" s="213"/>
      <c r="FY64" s="213"/>
      <c r="FZ64" s="213"/>
      <c r="GA64" s="213"/>
      <c r="GB64" s="213"/>
      <c r="GC64" s="213"/>
      <c r="GD64" s="213"/>
      <c r="GE64" s="213"/>
      <c r="GF64" s="213"/>
      <c r="GG64" s="212"/>
      <c r="GH64" s="212"/>
      <c r="GI64" s="212"/>
      <c r="GJ64" s="212"/>
      <c r="GK64" s="212"/>
      <c r="GL64" s="97">
        <f t="shared" ref="GL64:GL78" si="78">SUM(FS64:GK64)*$Q64</f>
        <v>0</v>
      </c>
      <c r="GN64" s="196"/>
      <c r="GP64" s="101"/>
      <c r="GR64" s="214"/>
      <c r="GS64" s="213"/>
      <c r="GT64" s="213">
        <f>+GT10</f>
        <v>2.6998333333333342</v>
      </c>
      <c r="GU64" s="213"/>
      <c r="GV64" s="213"/>
      <c r="GW64" s="213"/>
      <c r="GX64" s="213"/>
      <c r="GY64" s="213"/>
      <c r="GZ64" s="213"/>
      <c r="HA64" s="213"/>
      <c r="HB64" s="213"/>
      <c r="HC64" s="213"/>
      <c r="HD64" s="213"/>
      <c r="HE64" s="213"/>
      <c r="HF64" s="212"/>
      <c r="HG64" s="212"/>
      <c r="HH64" s="212"/>
      <c r="HI64" s="212"/>
      <c r="HJ64" s="212"/>
      <c r="HK64" s="97">
        <f t="shared" ref="HK64:HK78" si="79">SUM(GR64:HJ64)*$Q64</f>
        <v>0</v>
      </c>
      <c r="HM64" s="196"/>
      <c r="HO64" s="101"/>
      <c r="HQ64" s="214"/>
      <c r="HR64" s="213"/>
      <c r="HS64" s="213">
        <f>+HS10</f>
        <v>2.6998333333333342</v>
      </c>
      <c r="HT64" s="213"/>
      <c r="HU64" s="213"/>
      <c r="HV64" s="213"/>
      <c r="HW64" s="213"/>
      <c r="HX64" s="213"/>
      <c r="HY64" s="213"/>
      <c r="HZ64" s="213"/>
      <c r="IA64" s="213"/>
      <c r="IB64" s="213"/>
      <c r="IC64" s="213"/>
      <c r="ID64" s="213"/>
      <c r="IE64" s="212"/>
      <c r="IF64" s="212"/>
      <c r="IG64" s="212"/>
      <c r="IH64" s="212"/>
      <c r="II64" s="212"/>
      <c r="IJ64" s="97">
        <f t="shared" ref="IJ64:IJ78" si="80">SUM(HQ64:II64)*$Q64</f>
        <v>0</v>
      </c>
      <c r="IL64" s="196"/>
      <c r="IN64" s="101"/>
      <c r="IP64" s="214"/>
      <c r="IQ64" s="213"/>
      <c r="IR64" s="213"/>
      <c r="IS64" s="213"/>
      <c r="IT64" s="213"/>
      <c r="IU64" s="213"/>
      <c r="IV64" s="213"/>
      <c r="IW64" s="213"/>
      <c r="IX64" s="212"/>
      <c r="IY64" s="212"/>
      <c r="IZ64" s="212"/>
      <c r="JA64" s="212"/>
      <c r="JB64" s="212"/>
      <c r="JC64" s="212"/>
      <c r="JD64" s="212"/>
      <c r="JE64" s="212"/>
      <c r="JF64" s="212"/>
      <c r="JG64" s="212"/>
      <c r="JH64" s="212"/>
      <c r="JI64" s="97">
        <f t="shared" ref="JI64:JI78" si="81">SUM(IP64:JH64)*$Q64</f>
        <v>0</v>
      </c>
      <c r="JK64" s="196"/>
      <c r="JM64" s="101"/>
      <c r="JO64" s="214"/>
      <c r="JP64" s="213"/>
      <c r="JQ64" s="213"/>
      <c r="JR64" s="213"/>
      <c r="JS64" s="213"/>
      <c r="JT64" s="213"/>
      <c r="JU64" s="213"/>
      <c r="JV64" s="213"/>
      <c r="JW64" s="212"/>
      <c r="JX64" s="212"/>
      <c r="JY64" s="212"/>
      <c r="JZ64" s="212"/>
      <c r="KA64" s="212"/>
      <c r="KB64" s="212"/>
      <c r="KC64" s="212"/>
      <c r="KD64" s="212"/>
      <c r="KE64" s="212"/>
      <c r="KF64" s="212"/>
      <c r="KG64" s="212"/>
      <c r="KH64" s="97">
        <f t="shared" ref="KH64:KH78" si="82">SUM(JO64:KG64)*$Q64</f>
        <v>0</v>
      </c>
      <c r="KJ64" s="196"/>
      <c r="KL64" s="101"/>
      <c r="KN64" s="214"/>
      <c r="KO64" s="213"/>
      <c r="KP64" s="213"/>
      <c r="KQ64" s="213"/>
      <c r="KR64" s="213"/>
      <c r="KS64" s="213"/>
      <c r="KT64" s="213"/>
      <c r="KU64" s="213"/>
      <c r="KV64" s="212"/>
      <c r="KW64" s="212"/>
      <c r="KX64" s="212"/>
      <c r="KY64" s="212"/>
      <c r="KZ64" s="212"/>
      <c r="LA64" s="212"/>
      <c r="LB64" s="212"/>
      <c r="LC64" s="212"/>
      <c r="LD64" s="212"/>
      <c r="LE64" s="212"/>
      <c r="LF64" s="212"/>
      <c r="LG64" s="97">
        <f t="shared" ref="LG64:LG78" si="83">SUM(KN64:LF64)*$Q64</f>
        <v>0</v>
      </c>
      <c r="LI64" s="196"/>
      <c r="LK64" s="101"/>
      <c r="LM64" s="214"/>
      <c r="LN64" s="213"/>
      <c r="LO64" s="213"/>
      <c r="LP64" s="213"/>
      <c r="LQ64" s="213"/>
      <c r="LR64" s="213"/>
      <c r="LS64" s="213"/>
      <c r="LT64" s="213"/>
      <c r="LU64" s="212"/>
      <c r="LV64" s="212"/>
      <c r="LW64" s="212"/>
      <c r="LX64" s="212"/>
      <c r="LY64" s="212"/>
      <c r="LZ64" s="212"/>
      <c r="MA64" s="212"/>
      <c r="MB64" s="212"/>
      <c r="MC64" s="212"/>
      <c r="MD64" s="212"/>
      <c r="ME64" s="212"/>
      <c r="MF64" s="97">
        <f t="shared" ref="MF64:MF78" si="84">SUM(LM64:ME64)*$Q64</f>
        <v>0</v>
      </c>
      <c r="MH64" s="196"/>
      <c r="MJ64" s="101"/>
      <c r="ML64" s="214"/>
      <c r="MM64" s="213"/>
      <c r="MN64" s="213"/>
      <c r="MO64" s="213"/>
      <c r="MP64" s="213"/>
      <c r="MQ64" s="213"/>
      <c r="MR64" s="213"/>
      <c r="MS64" s="213"/>
      <c r="MT64" s="212"/>
      <c r="MU64" s="212"/>
      <c r="MV64" s="212"/>
      <c r="MW64" s="212"/>
      <c r="MX64" s="212"/>
      <c r="MY64" s="212"/>
      <c r="MZ64" s="212"/>
      <c r="NA64" s="212"/>
      <c r="NB64" s="212"/>
      <c r="NC64" s="212"/>
      <c r="ND64" s="212"/>
      <c r="NE64" s="97">
        <f t="shared" ref="NE64:NE78" si="85">SUM(ML64:ND64)*$Q64</f>
        <v>0</v>
      </c>
      <c r="NG64" s="196"/>
      <c r="NI64" s="101"/>
      <c r="NK64" s="214"/>
      <c r="NL64" s="213"/>
      <c r="NM64" s="213">
        <f>+NM10</f>
        <v>4.7</v>
      </c>
      <c r="NN64" s="213"/>
      <c r="NO64" s="213"/>
      <c r="NP64" s="213"/>
      <c r="NQ64" s="213"/>
      <c r="NR64" s="213"/>
      <c r="NS64" s="213"/>
      <c r="NT64" s="213"/>
      <c r="NU64" s="213"/>
      <c r="NV64" s="213"/>
      <c r="NW64" s="213"/>
      <c r="NX64" s="213"/>
      <c r="NY64" s="213"/>
      <c r="NZ64" s="213"/>
      <c r="OA64" s="212"/>
      <c r="OB64" s="213"/>
      <c r="OC64" s="212"/>
      <c r="OD64" s="97">
        <f t="shared" ref="OD64:OD78" si="86">SUM(NK64:OC64)*$Q64</f>
        <v>0</v>
      </c>
      <c r="OF64" s="196"/>
      <c r="OH64" s="101"/>
      <c r="OJ64" s="214"/>
      <c r="OK64" s="213"/>
      <c r="OL64" s="213">
        <f>+OL10</f>
        <v>4.7</v>
      </c>
      <c r="OM64" s="213"/>
      <c r="ON64" s="213"/>
      <c r="OO64" s="213"/>
      <c r="OP64" s="213"/>
      <c r="OQ64" s="213"/>
      <c r="OR64" s="213"/>
      <c r="OS64" s="213"/>
      <c r="OT64" s="213"/>
      <c r="OU64" s="213"/>
      <c r="OV64" s="213"/>
      <c r="OW64" s="213"/>
      <c r="OX64" s="213"/>
      <c r="OY64" s="213"/>
      <c r="OZ64" s="212"/>
      <c r="PA64" s="213"/>
      <c r="PB64" s="212"/>
      <c r="PC64" s="97">
        <f t="shared" ref="PC64:PC78" si="87">SUM(OJ64:PB64)*$Q64</f>
        <v>0</v>
      </c>
      <c r="PE64" s="196"/>
      <c r="PG64" s="101"/>
      <c r="PI64" s="214"/>
      <c r="PJ64" s="213"/>
      <c r="PK64" s="213">
        <f>+PK10</f>
        <v>4.4000000000000004</v>
      </c>
      <c r="PL64" s="213"/>
      <c r="PM64" s="213"/>
      <c r="PN64" s="213"/>
      <c r="PO64" s="213"/>
      <c r="PP64" s="213"/>
      <c r="PQ64" s="213"/>
      <c r="PR64" s="213"/>
      <c r="PS64" s="213"/>
      <c r="PT64" s="213"/>
      <c r="PU64" s="213"/>
      <c r="PV64" s="213"/>
      <c r="PW64" s="213"/>
      <c r="PX64" s="213"/>
      <c r="PY64" s="212"/>
      <c r="PZ64" s="213"/>
      <c r="QA64" s="212"/>
      <c r="QB64" s="97">
        <f t="shared" ref="QB64:QB78" si="88">SUM(PI64:QA64)*$Q64</f>
        <v>0</v>
      </c>
      <c r="QD64" s="196"/>
      <c r="QF64" s="101"/>
      <c r="QH64" s="214"/>
      <c r="QI64" s="213"/>
      <c r="QJ64" s="213">
        <f>+QJ10</f>
        <v>4.7</v>
      </c>
      <c r="QK64" s="213"/>
      <c r="QL64" s="213"/>
      <c r="QM64" s="213"/>
      <c r="QN64" s="213"/>
      <c r="QO64" s="213"/>
      <c r="QP64" s="213"/>
      <c r="QQ64" s="213"/>
      <c r="QR64" s="213"/>
      <c r="QS64" s="213"/>
      <c r="QT64" s="213"/>
      <c r="QU64" s="213"/>
      <c r="QV64" s="213"/>
      <c r="QW64" s="213"/>
      <c r="QX64" s="212"/>
      <c r="QY64" s="213"/>
      <c r="QZ64" s="212"/>
      <c r="RA64" s="97">
        <f t="shared" ref="RA64:RA78" si="89">SUM(QH64:QZ64)*$Q64</f>
        <v>0</v>
      </c>
      <c r="RC64" s="196"/>
      <c r="RE64" s="101"/>
      <c r="RG64" s="214"/>
      <c r="RH64" s="213"/>
      <c r="RI64" s="213">
        <f>+RI10</f>
        <v>4.7</v>
      </c>
      <c r="RJ64" s="213"/>
      <c r="RK64" s="213"/>
      <c r="RL64" s="213"/>
      <c r="RM64" s="213"/>
      <c r="RN64" s="213"/>
      <c r="RO64" s="213"/>
      <c r="RP64" s="213"/>
      <c r="RQ64" s="213"/>
      <c r="RR64" s="213"/>
      <c r="RS64" s="213"/>
      <c r="RT64" s="213"/>
      <c r="RU64" s="213"/>
      <c r="RV64" s="213"/>
      <c r="RW64" s="212"/>
      <c r="RX64" s="213"/>
      <c r="RY64" s="212"/>
      <c r="RZ64" s="97">
        <f t="shared" ref="RZ64:RZ78" si="90">SUM(RG64:RY64)*$Q64</f>
        <v>0</v>
      </c>
      <c r="SB64" s="196"/>
      <c r="SD64" s="101"/>
      <c r="SF64" s="214"/>
      <c r="SG64" s="213"/>
      <c r="SH64" s="213">
        <f>+SH10</f>
        <v>4</v>
      </c>
      <c r="SI64" s="213"/>
      <c r="SJ64" s="213"/>
      <c r="SK64" s="213"/>
      <c r="SL64" s="213"/>
      <c r="SM64" s="213"/>
      <c r="SN64" s="213"/>
      <c r="SO64" s="213"/>
      <c r="SP64" s="213"/>
      <c r="SQ64" s="213"/>
      <c r="SR64" s="213"/>
      <c r="SS64" s="213"/>
      <c r="ST64" s="213"/>
      <c r="SU64" s="213"/>
      <c r="SV64" s="212"/>
      <c r="SW64" s="213"/>
      <c r="SX64" s="212"/>
      <c r="SY64" s="97">
        <f t="shared" ref="SY64:SY78" si="91">SUM(SF64:SX64)*$Q64</f>
        <v>0</v>
      </c>
      <c r="TA64" s="196"/>
      <c r="TC64" s="101"/>
      <c r="TE64" s="214"/>
      <c r="TF64" s="213"/>
      <c r="TG64" s="213">
        <f>+TG10</f>
        <v>4.0999999999999996</v>
      </c>
      <c r="TH64" s="213"/>
      <c r="TI64" s="213"/>
      <c r="TJ64" s="213"/>
      <c r="TK64" s="213"/>
      <c r="TL64" s="213"/>
      <c r="TM64" s="213"/>
      <c r="TN64" s="213"/>
      <c r="TO64" s="213"/>
      <c r="TP64" s="213"/>
      <c r="TQ64" s="213"/>
      <c r="TR64" s="213"/>
      <c r="TS64" s="213"/>
      <c r="TT64" s="213"/>
      <c r="TU64" s="212"/>
      <c r="TV64" s="213"/>
      <c r="TW64" s="212"/>
      <c r="TX64" s="97">
        <f t="shared" ref="TX64:TX78" si="92">SUM(TE64:TW64)*$Q64</f>
        <v>0</v>
      </c>
      <c r="TZ64" s="196"/>
      <c r="UB64" s="101"/>
      <c r="UD64" s="214"/>
      <c r="UE64" s="213"/>
      <c r="UF64" s="213">
        <f>+UF10</f>
        <v>4.7</v>
      </c>
      <c r="UG64" s="213"/>
      <c r="UH64" s="213"/>
      <c r="UI64" s="213"/>
      <c r="UJ64" s="213"/>
      <c r="UK64" s="213"/>
      <c r="UL64" s="213"/>
      <c r="UM64" s="213"/>
      <c r="UN64" s="213"/>
      <c r="UO64" s="213"/>
      <c r="UP64" s="213"/>
      <c r="UQ64" s="213"/>
      <c r="UR64" s="213"/>
      <c r="US64" s="213"/>
      <c r="UT64" s="212"/>
      <c r="UU64" s="213"/>
      <c r="UV64" s="212"/>
      <c r="UW64" s="97">
        <f t="shared" ref="UW64:UW78" si="93">SUM(UD64:UV64)*$Q64</f>
        <v>0</v>
      </c>
      <c r="UY64" s="196"/>
      <c r="VA64" s="101"/>
      <c r="VC64" s="214"/>
      <c r="VD64" s="213"/>
      <c r="VE64" s="213">
        <f>+VE10</f>
        <v>4.4933333333333341</v>
      </c>
      <c r="VF64" s="213"/>
      <c r="VG64" s="213"/>
      <c r="VH64" s="213"/>
      <c r="VI64" s="213"/>
      <c r="VJ64" s="213"/>
      <c r="VK64" s="213"/>
      <c r="VL64" s="213"/>
      <c r="VM64" s="213"/>
      <c r="VN64" s="213"/>
      <c r="VO64" s="213"/>
      <c r="VP64" s="213"/>
      <c r="VQ64" s="213"/>
      <c r="VR64" s="213"/>
      <c r="VS64" s="212"/>
      <c r="VT64" s="213"/>
      <c r="VU64" s="212"/>
      <c r="VV64" s="97">
        <f t="shared" ref="VV64:VV78" si="94">SUM(VC64:VU64)*$Q64</f>
        <v>0</v>
      </c>
    </row>
    <row r="65" spans="2:596" outlineLevel="1">
      <c r="B65" s="89"/>
      <c r="C65" s="89">
        <f>IF(ISERROR(I65+1)=TRUE,I65,IF(I65="","",MAX(C$15:C64)+1))</f>
        <v>37</v>
      </c>
      <c r="D65" s="89">
        <f t="shared" si="48"/>
        <v>1</v>
      </c>
      <c r="E65" s="3"/>
      <c r="G65" s="196"/>
      <c r="I65" s="95">
        <f t="shared" ref="I65:I75" si="95">+I64+1</f>
        <v>44</v>
      </c>
      <c r="J65" s="94" t="s">
        <v>669</v>
      </c>
      <c r="K65" s="93"/>
      <c r="L65" s="93"/>
      <c r="M65" s="93"/>
      <c r="N65" s="93"/>
      <c r="O65" s="92"/>
      <c r="P65" s="91" t="s">
        <v>172</v>
      </c>
      <c r="Q65" s="297"/>
      <c r="R65" s="90" t="s">
        <v>172</v>
      </c>
      <c r="S65" s="298"/>
      <c r="U65" s="196"/>
      <c r="V65" s="42"/>
      <c r="W65" s="78"/>
      <c r="Y65" s="202"/>
      <c r="Z65" s="163"/>
      <c r="AA65" s="203"/>
      <c r="AB65" s="163"/>
      <c r="AC65" s="203">
        <f>+AC10</f>
        <v>7.2467083333333324</v>
      </c>
      <c r="AD65" s="163"/>
      <c r="AE65" s="163"/>
      <c r="AF65" s="163"/>
      <c r="AG65" s="163"/>
      <c r="AH65" s="163"/>
      <c r="AI65" s="163"/>
      <c r="AJ65" s="163"/>
      <c r="AK65" s="164"/>
      <c r="AL65" s="164"/>
      <c r="AM65" s="164"/>
      <c r="AN65" s="164"/>
      <c r="AO65" s="164"/>
      <c r="AP65" s="164"/>
      <c r="AQ65" s="164"/>
      <c r="AR65" s="74">
        <f t="shared" si="72"/>
        <v>0</v>
      </c>
      <c r="AT65" s="196"/>
      <c r="AV65" s="78"/>
      <c r="AX65" s="202"/>
      <c r="AY65" s="163"/>
      <c r="AZ65" s="163"/>
      <c r="BA65" s="163"/>
      <c r="BB65" s="163">
        <f>+BB10</f>
        <v>6.0796770833333333</v>
      </c>
      <c r="BC65" s="163"/>
      <c r="BD65" s="163"/>
      <c r="BE65" s="163"/>
      <c r="BF65" s="163"/>
      <c r="BG65" s="163"/>
      <c r="BH65" s="163"/>
      <c r="BI65" s="163"/>
      <c r="BJ65" s="164"/>
      <c r="BK65" s="164"/>
      <c r="BL65" s="164"/>
      <c r="BM65" s="164"/>
      <c r="BN65" s="164"/>
      <c r="BO65" s="164"/>
      <c r="BP65" s="164"/>
      <c r="BQ65" s="74">
        <f t="shared" si="73"/>
        <v>0</v>
      </c>
      <c r="BS65" s="196"/>
      <c r="BU65" s="78"/>
      <c r="BW65" s="202"/>
      <c r="BX65" s="163"/>
      <c r="BY65" s="163"/>
      <c r="BZ65" s="163"/>
      <c r="CA65" s="163">
        <f>+CA10</f>
        <v>7.2467083333333333</v>
      </c>
      <c r="CB65" s="163"/>
      <c r="CC65" s="163"/>
      <c r="CD65" s="163"/>
      <c r="CE65" s="163"/>
      <c r="CF65" s="163"/>
      <c r="CG65" s="163"/>
      <c r="CH65" s="163"/>
      <c r="CI65" s="164"/>
      <c r="CJ65" s="164"/>
      <c r="CK65" s="164"/>
      <c r="CL65" s="164"/>
      <c r="CM65" s="164"/>
      <c r="CN65" s="164"/>
      <c r="CO65" s="164"/>
      <c r="CP65" s="74">
        <f t="shared" si="74"/>
        <v>0</v>
      </c>
      <c r="CR65" s="196"/>
      <c r="CT65" s="78"/>
      <c r="CV65" s="202"/>
      <c r="CW65" s="163"/>
      <c r="CX65" s="163"/>
      <c r="CY65" s="163"/>
      <c r="CZ65" s="163">
        <f>+CZ10</f>
        <v>7.2467083333333333</v>
      </c>
      <c r="DA65" s="163"/>
      <c r="DB65" s="163"/>
      <c r="DC65" s="163"/>
      <c r="DD65" s="163"/>
      <c r="DE65" s="163"/>
      <c r="DF65" s="163"/>
      <c r="DG65" s="163"/>
      <c r="DH65" s="164"/>
      <c r="DI65" s="164"/>
      <c r="DJ65" s="164"/>
      <c r="DK65" s="164"/>
      <c r="DL65" s="164"/>
      <c r="DM65" s="164"/>
      <c r="DN65" s="164"/>
      <c r="DO65" s="74">
        <f t="shared" si="75"/>
        <v>0</v>
      </c>
      <c r="DQ65" s="196"/>
      <c r="DS65" s="78"/>
      <c r="DU65" s="202"/>
      <c r="DV65" s="163"/>
      <c r="DW65" s="163"/>
      <c r="DX65" s="163"/>
      <c r="DY65" s="163">
        <f>+DY10</f>
        <v>7.2467083333333333</v>
      </c>
      <c r="DZ65" s="163"/>
      <c r="EA65" s="163"/>
      <c r="EB65" s="163"/>
      <c r="EC65" s="163"/>
      <c r="ED65" s="163"/>
      <c r="EE65" s="163"/>
      <c r="EF65" s="163"/>
      <c r="EG65" s="164"/>
      <c r="EH65" s="164"/>
      <c r="EI65" s="164"/>
      <c r="EJ65" s="164"/>
      <c r="EK65" s="164"/>
      <c r="EL65" s="164"/>
      <c r="EM65" s="164"/>
      <c r="EN65" s="74">
        <f t="shared" si="76"/>
        <v>0</v>
      </c>
      <c r="EP65" s="196"/>
      <c r="ER65" s="78"/>
      <c r="ET65" s="202"/>
      <c r="EU65" s="163"/>
      <c r="EV65" s="163"/>
      <c r="EW65" s="163"/>
      <c r="EX65" s="163">
        <f>+EX10</f>
        <v>7.2467083333333333</v>
      </c>
      <c r="EY65" s="163"/>
      <c r="EZ65" s="163"/>
      <c r="FA65" s="163"/>
      <c r="FB65" s="163"/>
      <c r="FC65" s="163"/>
      <c r="FD65" s="163"/>
      <c r="FE65" s="163"/>
      <c r="FF65" s="163"/>
      <c r="FG65" s="163"/>
      <c r="FH65" s="164"/>
      <c r="FI65" s="164"/>
      <c r="FJ65" s="164"/>
      <c r="FK65" s="164"/>
      <c r="FL65" s="164"/>
      <c r="FM65" s="74">
        <f t="shared" si="77"/>
        <v>0</v>
      </c>
      <c r="FO65" s="196"/>
      <c r="FQ65" s="78"/>
      <c r="FS65" s="202"/>
      <c r="FT65" s="163"/>
      <c r="FU65" s="163"/>
      <c r="FV65" s="163"/>
      <c r="FW65" s="163">
        <f>+FW10</f>
        <v>7.2568125000000006</v>
      </c>
      <c r="FX65" s="163"/>
      <c r="FY65" s="163"/>
      <c r="FZ65" s="163"/>
      <c r="GA65" s="163"/>
      <c r="GB65" s="163"/>
      <c r="GC65" s="163"/>
      <c r="GD65" s="163"/>
      <c r="GE65" s="163"/>
      <c r="GF65" s="163"/>
      <c r="GG65" s="164"/>
      <c r="GH65" s="164"/>
      <c r="GI65" s="164"/>
      <c r="GJ65" s="164"/>
      <c r="GK65" s="164"/>
      <c r="GL65" s="74">
        <f t="shared" si="78"/>
        <v>0</v>
      </c>
      <c r="GN65" s="196"/>
      <c r="GP65" s="78"/>
      <c r="GR65" s="202"/>
      <c r="GS65" s="163"/>
      <c r="GT65" s="163"/>
      <c r="GU65" s="163"/>
      <c r="GV65" s="163">
        <f>+GV10</f>
        <v>7.2467083333333333</v>
      </c>
      <c r="GW65" s="163"/>
      <c r="GX65" s="163"/>
      <c r="GY65" s="163"/>
      <c r="GZ65" s="163"/>
      <c r="HA65" s="163"/>
      <c r="HB65" s="163"/>
      <c r="HC65" s="163"/>
      <c r="HD65" s="163"/>
      <c r="HE65" s="163"/>
      <c r="HF65" s="164"/>
      <c r="HG65" s="164"/>
      <c r="HH65" s="164"/>
      <c r="HI65" s="164"/>
      <c r="HJ65" s="164"/>
      <c r="HK65" s="74">
        <f t="shared" si="79"/>
        <v>0</v>
      </c>
      <c r="HM65" s="196"/>
      <c r="HO65" s="78"/>
      <c r="HQ65" s="202"/>
      <c r="HR65" s="163"/>
      <c r="HS65" s="163"/>
      <c r="HT65" s="163"/>
      <c r="HU65" s="163">
        <f>+HU10</f>
        <v>7.2467083333333333</v>
      </c>
      <c r="HV65" s="163"/>
      <c r="HW65" s="163"/>
      <c r="HX65" s="163"/>
      <c r="HY65" s="163"/>
      <c r="HZ65" s="163"/>
      <c r="IA65" s="163"/>
      <c r="IB65" s="163"/>
      <c r="IC65" s="163"/>
      <c r="ID65" s="163"/>
      <c r="IE65" s="164"/>
      <c r="IF65" s="164"/>
      <c r="IG65" s="164"/>
      <c r="IH65" s="164"/>
      <c r="II65" s="164"/>
      <c r="IJ65" s="74">
        <f t="shared" si="80"/>
        <v>0</v>
      </c>
      <c r="IL65" s="196"/>
      <c r="IN65" s="78"/>
      <c r="IP65" s="202"/>
      <c r="IQ65" s="163"/>
      <c r="IR65" s="163"/>
      <c r="IS65" s="163"/>
      <c r="IT65" s="163"/>
      <c r="IU65" s="163"/>
      <c r="IV65" s="163"/>
      <c r="IW65" s="163"/>
      <c r="IX65" s="164"/>
      <c r="IY65" s="164"/>
      <c r="IZ65" s="164"/>
      <c r="JA65" s="164"/>
      <c r="JB65" s="164"/>
      <c r="JC65" s="164"/>
      <c r="JD65" s="164"/>
      <c r="JE65" s="164"/>
      <c r="JF65" s="164"/>
      <c r="JG65" s="164"/>
      <c r="JH65" s="164"/>
      <c r="JI65" s="74">
        <f t="shared" si="81"/>
        <v>0</v>
      </c>
      <c r="JK65" s="196"/>
      <c r="JM65" s="78"/>
      <c r="JO65" s="202"/>
      <c r="JP65" s="163"/>
      <c r="JQ65" s="163"/>
      <c r="JR65" s="163"/>
      <c r="JS65" s="163"/>
      <c r="JT65" s="163"/>
      <c r="JU65" s="163"/>
      <c r="JV65" s="163"/>
      <c r="JW65" s="164"/>
      <c r="JX65" s="164"/>
      <c r="JY65" s="164"/>
      <c r="JZ65" s="164"/>
      <c r="KA65" s="164"/>
      <c r="KB65" s="164"/>
      <c r="KC65" s="164"/>
      <c r="KD65" s="164"/>
      <c r="KE65" s="164"/>
      <c r="KF65" s="164"/>
      <c r="KG65" s="164"/>
      <c r="KH65" s="74">
        <f t="shared" si="82"/>
        <v>0</v>
      </c>
      <c r="KJ65" s="196"/>
      <c r="KL65" s="78"/>
      <c r="KN65" s="202"/>
      <c r="KO65" s="163"/>
      <c r="KP65" s="163"/>
      <c r="KQ65" s="163"/>
      <c r="KR65" s="163"/>
      <c r="KS65" s="163"/>
      <c r="KT65" s="163"/>
      <c r="KU65" s="163"/>
      <c r="KV65" s="164"/>
      <c r="KW65" s="164"/>
      <c r="KX65" s="164"/>
      <c r="KY65" s="164"/>
      <c r="KZ65" s="164"/>
      <c r="LA65" s="164"/>
      <c r="LB65" s="164"/>
      <c r="LC65" s="164"/>
      <c r="LD65" s="164"/>
      <c r="LE65" s="164"/>
      <c r="LF65" s="164"/>
      <c r="LG65" s="74">
        <f t="shared" si="83"/>
        <v>0</v>
      </c>
      <c r="LI65" s="196"/>
      <c r="LK65" s="78"/>
      <c r="LM65" s="202"/>
      <c r="LN65" s="163"/>
      <c r="LO65" s="163"/>
      <c r="LP65" s="163"/>
      <c r="LQ65" s="163"/>
      <c r="LR65" s="163"/>
      <c r="LS65" s="163"/>
      <c r="LT65" s="163"/>
      <c r="LU65" s="164"/>
      <c r="LV65" s="164"/>
      <c r="LW65" s="164"/>
      <c r="LX65" s="164"/>
      <c r="LY65" s="164"/>
      <c r="LZ65" s="164"/>
      <c r="MA65" s="164"/>
      <c r="MB65" s="164"/>
      <c r="MC65" s="164"/>
      <c r="MD65" s="164"/>
      <c r="ME65" s="164"/>
      <c r="MF65" s="74">
        <f t="shared" si="84"/>
        <v>0</v>
      </c>
      <c r="MH65" s="196"/>
      <c r="MJ65" s="78"/>
      <c r="ML65" s="202"/>
      <c r="MM65" s="163"/>
      <c r="MN65" s="163"/>
      <c r="MO65" s="163"/>
      <c r="MP65" s="163"/>
      <c r="MQ65" s="163"/>
      <c r="MR65" s="163"/>
      <c r="MS65" s="163"/>
      <c r="MT65" s="164"/>
      <c r="MU65" s="164"/>
      <c r="MV65" s="164"/>
      <c r="MW65" s="164"/>
      <c r="MX65" s="164"/>
      <c r="MY65" s="164"/>
      <c r="MZ65" s="164"/>
      <c r="NA65" s="164"/>
      <c r="NB65" s="164"/>
      <c r="NC65" s="164"/>
      <c r="ND65" s="164"/>
      <c r="NE65" s="74">
        <f t="shared" si="85"/>
        <v>0</v>
      </c>
      <c r="NG65" s="196"/>
      <c r="NI65" s="78"/>
      <c r="NK65" s="202"/>
      <c r="NL65" s="163"/>
      <c r="NM65" s="163"/>
      <c r="NN65" s="163"/>
      <c r="NO65" s="163">
        <f>+NO10</f>
        <v>5.4</v>
      </c>
      <c r="NP65" s="163"/>
      <c r="NQ65" s="163"/>
      <c r="NR65" s="163"/>
      <c r="NS65" s="163"/>
      <c r="NT65" s="163"/>
      <c r="NU65" s="163"/>
      <c r="NV65" s="163"/>
      <c r="NW65" s="163"/>
      <c r="NX65" s="163"/>
      <c r="NY65" s="163"/>
      <c r="NZ65" s="163"/>
      <c r="OA65" s="164"/>
      <c r="OB65" s="163"/>
      <c r="OC65" s="164"/>
      <c r="OD65" s="74">
        <f t="shared" si="86"/>
        <v>0</v>
      </c>
      <c r="OF65" s="196"/>
      <c r="OH65" s="78"/>
      <c r="OJ65" s="202"/>
      <c r="OK65" s="163"/>
      <c r="OL65" s="163"/>
      <c r="OM65" s="163"/>
      <c r="ON65" s="163">
        <f>+ON10</f>
        <v>5.4</v>
      </c>
      <c r="OO65" s="163"/>
      <c r="OP65" s="163"/>
      <c r="OQ65" s="163"/>
      <c r="OR65" s="163"/>
      <c r="OS65" s="163"/>
      <c r="OT65" s="163"/>
      <c r="OU65" s="163"/>
      <c r="OV65" s="163"/>
      <c r="OW65" s="163"/>
      <c r="OX65" s="163"/>
      <c r="OY65" s="163"/>
      <c r="OZ65" s="164"/>
      <c r="PA65" s="163"/>
      <c r="PB65" s="164"/>
      <c r="PC65" s="74">
        <f t="shared" si="87"/>
        <v>0</v>
      </c>
      <c r="PE65" s="196"/>
      <c r="PG65" s="78"/>
      <c r="PI65" s="202"/>
      <c r="PJ65" s="163"/>
      <c r="PK65" s="163"/>
      <c r="PL65" s="163"/>
      <c r="PM65" s="163">
        <f>+PM10</f>
        <v>5.4</v>
      </c>
      <c r="PN65" s="163"/>
      <c r="PO65" s="163"/>
      <c r="PP65" s="163"/>
      <c r="PQ65" s="163"/>
      <c r="PR65" s="163"/>
      <c r="PS65" s="163"/>
      <c r="PT65" s="163"/>
      <c r="PU65" s="163"/>
      <c r="PV65" s="163"/>
      <c r="PW65" s="163"/>
      <c r="PX65" s="163"/>
      <c r="PY65" s="164"/>
      <c r="PZ65" s="163"/>
      <c r="QA65" s="164"/>
      <c r="QB65" s="74">
        <f t="shared" si="88"/>
        <v>0</v>
      </c>
      <c r="QD65" s="196"/>
      <c r="QF65" s="78"/>
      <c r="QH65" s="202"/>
      <c r="QI65" s="163"/>
      <c r="QJ65" s="163"/>
      <c r="QK65" s="163"/>
      <c r="QL65" s="163">
        <f>+QL10</f>
        <v>5.4</v>
      </c>
      <c r="QM65" s="163"/>
      <c r="QN65" s="163"/>
      <c r="QO65" s="163"/>
      <c r="QP65" s="163"/>
      <c r="QQ65" s="163"/>
      <c r="QR65" s="163"/>
      <c r="QS65" s="163"/>
      <c r="QT65" s="163"/>
      <c r="QU65" s="163"/>
      <c r="QV65" s="163"/>
      <c r="QW65" s="163"/>
      <c r="QX65" s="164"/>
      <c r="QY65" s="163"/>
      <c r="QZ65" s="164"/>
      <c r="RA65" s="74">
        <f t="shared" si="89"/>
        <v>0</v>
      </c>
      <c r="RC65" s="196"/>
      <c r="RE65" s="78"/>
      <c r="RG65" s="202"/>
      <c r="RH65" s="163"/>
      <c r="RI65" s="163"/>
      <c r="RJ65" s="163"/>
      <c r="RK65" s="163">
        <f>+RK10</f>
        <v>5.4</v>
      </c>
      <c r="RL65" s="163"/>
      <c r="RM65" s="163"/>
      <c r="RN65" s="163"/>
      <c r="RO65" s="163"/>
      <c r="RP65" s="163"/>
      <c r="RQ65" s="163"/>
      <c r="RR65" s="163"/>
      <c r="RS65" s="163"/>
      <c r="RT65" s="163"/>
      <c r="RU65" s="163"/>
      <c r="RV65" s="163"/>
      <c r="RW65" s="164"/>
      <c r="RX65" s="163"/>
      <c r="RY65" s="164"/>
      <c r="RZ65" s="74">
        <f t="shared" si="90"/>
        <v>0</v>
      </c>
      <c r="SB65" s="196"/>
      <c r="SD65" s="78"/>
      <c r="SF65" s="202"/>
      <c r="SG65" s="163"/>
      <c r="SH65" s="163"/>
      <c r="SI65" s="163"/>
      <c r="SJ65" s="163">
        <f>+SJ10</f>
        <v>5.4</v>
      </c>
      <c r="SK65" s="163"/>
      <c r="SL65" s="163"/>
      <c r="SM65" s="163"/>
      <c r="SN65" s="163"/>
      <c r="SO65" s="163"/>
      <c r="SP65" s="163"/>
      <c r="SQ65" s="163"/>
      <c r="SR65" s="163"/>
      <c r="SS65" s="163"/>
      <c r="ST65" s="163"/>
      <c r="SU65" s="163"/>
      <c r="SV65" s="164"/>
      <c r="SW65" s="163"/>
      <c r="SX65" s="164"/>
      <c r="SY65" s="74">
        <f t="shared" si="91"/>
        <v>0</v>
      </c>
      <c r="TA65" s="196"/>
      <c r="TC65" s="78"/>
      <c r="TE65" s="202"/>
      <c r="TF65" s="163"/>
      <c r="TG65" s="163"/>
      <c r="TH65" s="163"/>
      <c r="TI65" s="163">
        <f>+TI10</f>
        <v>5.4</v>
      </c>
      <c r="TJ65" s="163"/>
      <c r="TK65" s="163"/>
      <c r="TL65" s="163"/>
      <c r="TM65" s="163"/>
      <c r="TN65" s="163"/>
      <c r="TO65" s="163"/>
      <c r="TP65" s="163"/>
      <c r="TQ65" s="163"/>
      <c r="TR65" s="163"/>
      <c r="TS65" s="163"/>
      <c r="TT65" s="163"/>
      <c r="TU65" s="164"/>
      <c r="TV65" s="163"/>
      <c r="TW65" s="164"/>
      <c r="TX65" s="74">
        <f t="shared" si="92"/>
        <v>0</v>
      </c>
      <c r="TZ65" s="196"/>
      <c r="UB65" s="78"/>
      <c r="UD65" s="202"/>
      <c r="UE65" s="163"/>
      <c r="UF65" s="163"/>
      <c r="UG65" s="163"/>
      <c r="UH65" s="163">
        <f>+UH10</f>
        <v>5.4</v>
      </c>
      <c r="UI65" s="163"/>
      <c r="UJ65" s="163"/>
      <c r="UK65" s="163"/>
      <c r="UL65" s="163"/>
      <c r="UM65" s="163"/>
      <c r="UN65" s="163"/>
      <c r="UO65" s="163"/>
      <c r="UP65" s="163"/>
      <c r="UQ65" s="163"/>
      <c r="UR65" s="163"/>
      <c r="US65" s="163"/>
      <c r="UT65" s="164"/>
      <c r="UU65" s="163"/>
      <c r="UV65" s="164"/>
      <c r="UW65" s="74">
        <f t="shared" si="93"/>
        <v>0</v>
      </c>
      <c r="UY65" s="196"/>
      <c r="VA65" s="78"/>
      <c r="VC65" s="202"/>
      <c r="VD65" s="163"/>
      <c r="VE65" s="163"/>
      <c r="VF65" s="163"/>
      <c r="VG65" s="163">
        <f>+VG10</f>
        <v>5.3822916666666671</v>
      </c>
      <c r="VH65" s="163"/>
      <c r="VI65" s="163"/>
      <c r="VJ65" s="163"/>
      <c r="VK65" s="163"/>
      <c r="VL65" s="163"/>
      <c r="VM65" s="163"/>
      <c r="VN65" s="163"/>
      <c r="VO65" s="163"/>
      <c r="VP65" s="163"/>
      <c r="VQ65" s="163"/>
      <c r="VR65" s="163"/>
      <c r="VS65" s="164"/>
      <c r="VT65" s="163"/>
      <c r="VU65" s="164"/>
      <c r="VV65" s="74">
        <f t="shared" si="94"/>
        <v>0</v>
      </c>
    </row>
    <row r="66" spans="2:596" outlineLevel="1">
      <c r="B66" s="89"/>
      <c r="C66" s="89">
        <f>IF(ISERROR(I66+1)=TRUE,I66,IF(I66="","",MAX(C$15:C65)+1))</f>
        <v>38</v>
      </c>
      <c r="D66" s="89">
        <f t="shared" si="48"/>
        <v>1</v>
      </c>
      <c r="E66" s="3"/>
      <c r="G66" s="196"/>
      <c r="I66" s="95">
        <f t="shared" si="95"/>
        <v>45</v>
      </c>
      <c r="J66" s="94" t="s">
        <v>668</v>
      </c>
      <c r="K66" s="93"/>
      <c r="L66" s="93"/>
      <c r="M66" s="93"/>
      <c r="N66" s="93"/>
      <c r="O66" s="92"/>
      <c r="P66" s="91" t="s">
        <v>172</v>
      </c>
      <c r="Q66" s="297"/>
      <c r="R66" s="90" t="s">
        <v>172</v>
      </c>
      <c r="S66" s="298"/>
      <c r="U66" s="196"/>
      <c r="V66" s="42"/>
      <c r="W66" s="78"/>
      <c r="Y66" s="202"/>
      <c r="Z66" s="163"/>
      <c r="AA66" s="203"/>
      <c r="AB66" s="163"/>
      <c r="AC66" s="203"/>
      <c r="AD66" s="163"/>
      <c r="AE66" s="163">
        <f>+AE10</f>
        <v>5.5224322916666679</v>
      </c>
      <c r="AF66" s="163"/>
      <c r="AG66" s="163"/>
      <c r="AH66" s="163"/>
      <c r="AI66" s="163"/>
      <c r="AJ66" s="163"/>
      <c r="AK66" s="164"/>
      <c r="AL66" s="164"/>
      <c r="AM66" s="164"/>
      <c r="AN66" s="164"/>
      <c r="AO66" s="164"/>
      <c r="AP66" s="164"/>
      <c r="AQ66" s="164"/>
      <c r="AR66" s="74">
        <f t="shared" si="72"/>
        <v>0</v>
      </c>
      <c r="AT66" s="196"/>
      <c r="AV66" s="78"/>
      <c r="AX66" s="202"/>
      <c r="AY66" s="163"/>
      <c r="AZ66" s="163"/>
      <c r="BA66" s="163"/>
      <c r="BB66" s="163"/>
      <c r="BC66" s="163"/>
      <c r="BD66" s="163">
        <f>+BD10</f>
        <v>5.4239166666666669</v>
      </c>
      <c r="BE66" s="163"/>
      <c r="BF66" s="163"/>
      <c r="BG66" s="163"/>
      <c r="BH66" s="163"/>
      <c r="BI66" s="163"/>
      <c r="BJ66" s="164"/>
      <c r="BK66" s="164"/>
      <c r="BL66" s="164"/>
      <c r="BM66" s="164"/>
      <c r="BN66" s="164"/>
      <c r="BO66" s="164"/>
      <c r="BP66" s="164"/>
      <c r="BQ66" s="74">
        <f t="shared" si="73"/>
        <v>0</v>
      </c>
      <c r="BS66" s="196"/>
      <c r="BU66" s="78"/>
      <c r="BW66" s="202"/>
      <c r="BX66" s="163"/>
      <c r="BY66" s="163"/>
      <c r="BZ66" s="163"/>
      <c r="CA66" s="163"/>
      <c r="CB66" s="163"/>
      <c r="CC66" s="163">
        <f>+CC10</f>
        <v>5.5224322916666653</v>
      </c>
      <c r="CD66" s="163"/>
      <c r="CE66" s="163"/>
      <c r="CF66" s="163"/>
      <c r="CG66" s="163"/>
      <c r="CH66" s="163"/>
      <c r="CI66" s="164"/>
      <c r="CJ66" s="164"/>
      <c r="CK66" s="164"/>
      <c r="CL66" s="164"/>
      <c r="CM66" s="164"/>
      <c r="CN66" s="164"/>
      <c r="CO66" s="164"/>
      <c r="CP66" s="74">
        <f t="shared" si="74"/>
        <v>0</v>
      </c>
      <c r="CR66" s="196"/>
      <c r="CT66" s="78"/>
      <c r="CV66" s="202"/>
      <c r="CW66" s="163"/>
      <c r="CX66" s="163"/>
      <c r="CY66" s="163"/>
      <c r="CZ66" s="163"/>
      <c r="DA66" s="163"/>
      <c r="DB66" s="163">
        <f>+DB10</f>
        <v>5.4239166666666669</v>
      </c>
      <c r="DC66" s="163"/>
      <c r="DD66" s="163"/>
      <c r="DE66" s="163"/>
      <c r="DF66" s="163"/>
      <c r="DG66" s="163"/>
      <c r="DH66" s="164"/>
      <c r="DI66" s="164"/>
      <c r="DJ66" s="164"/>
      <c r="DK66" s="164"/>
      <c r="DL66" s="164"/>
      <c r="DM66" s="164"/>
      <c r="DN66" s="164"/>
      <c r="DO66" s="74">
        <f t="shared" si="75"/>
        <v>0</v>
      </c>
      <c r="DQ66" s="196"/>
      <c r="DS66" s="78"/>
      <c r="DU66" s="202"/>
      <c r="DV66" s="163"/>
      <c r="DW66" s="163"/>
      <c r="DX66" s="163"/>
      <c r="DY66" s="163"/>
      <c r="DZ66" s="163"/>
      <c r="EA66" s="163">
        <f>+EA10</f>
        <v>5.522432291666667</v>
      </c>
      <c r="EB66" s="163"/>
      <c r="EC66" s="163"/>
      <c r="ED66" s="163"/>
      <c r="EE66" s="163"/>
      <c r="EF66" s="163"/>
      <c r="EG66" s="164"/>
      <c r="EH66" s="164"/>
      <c r="EI66" s="164"/>
      <c r="EJ66" s="164"/>
      <c r="EK66" s="164"/>
      <c r="EL66" s="164"/>
      <c r="EM66" s="164"/>
      <c r="EN66" s="74">
        <f t="shared" si="76"/>
        <v>0</v>
      </c>
      <c r="EP66" s="196"/>
      <c r="ER66" s="78"/>
      <c r="ET66" s="202"/>
      <c r="EU66" s="163"/>
      <c r="EV66" s="163"/>
      <c r="EW66" s="163"/>
      <c r="EX66" s="163"/>
      <c r="EY66" s="163"/>
      <c r="EZ66" s="163">
        <f>+EZ10</f>
        <v>5.5224322916666679</v>
      </c>
      <c r="FA66" s="163"/>
      <c r="FB66" s="163"/>
      <c r="FC66" s="163"/>
      <c r="FD66" s="163"/>
      <c r="FE66" s="163"/>
      <c r="FF66" s="163"/>
      <c r="FG66" s="163"/>
      <c r="FH66" s="164"/>
      <c r="FI66" s="164"/>
      <c r="FJ66" s="164"/>
      <c r="FK66" s="164"/>
      <c r="FL66" s="164"/>
      <c r="FM66" s="74">
        <f t="shared" si="77"/>
        <v>0</v>
      </c>
      <c r="FO66" s="196"/>
      <c r="FQ66" s="78"/>
      <c r="FS66" s="202"/>
      <c r="FT66" s="163"/>
      <c r="FU66" s="163"/>
      <c r="FV66" s="163"/>
      <c r="FW66" s="163"/>
      <c r="FX66" s="163"/>
      <c r="FY66" s="163">
        <f>+FY10</f>
        <v>5.4239166666666687</v>
      </c>
      <c r="FZ66" s="163"/>
      <c r="GA66" s="163"/>
      <c r="GB66" s="163"/>
      <c r="GC66" s="163"/>
      <c r="GD66" s="163"/>
      <c r="GE66" s="163"/>
      <c r="GF66" s="163"/>
      <c r="GG66" s="164"/>
      <c r="GH66" s="164"/>
      <c r="GI66" s="164"/>
      <c r="GJ66" s="164"/>
      <c r="GK66" s="164"/>
      <c r="GL66" s="74">
        <f t="shared" si="78"/>
        <v>0</v>
      </c>
      <c r="GN66" s="196"/>
      <c r="GP66" s="78"/>
      <c r="GR66" s="202"/>
      <c r="GS66" s="163"/>
      <c r="GT66" s="163"/>
      <c r="GU66" s="163"/>
      <c r="GV66" s="163"/>
      <c r="GW66" s="163"/>
      <c r="GX66" s="163">
        <f>+GX10</f>
        <v>5.522432291666667</v>
      </c>
      <c r="GY66" s="163"/>
      <c r="GZ66" s="163"/>
      <c r="HA66" s="163"/>
      <c r="HB66" s="163"/>
      <c r="HC66" s="163"/>
      <c r="HD66" s="163"/>
      <c r="HE66" s="163"/>
      <c r="HF66" s="164"/>
      <c r="HG66" s="164"/>
      <c r="HH66" s="164"/>
      <c r="HI66" s="164"/>
      <c r="HJ66" s="164"/>
      <c r="HK66" s="74">
        <f t="shared" si="79"/>
        <v>0</v>
      </c>
      <c r="HM66" s="196"/>
      <c r="HO66" s="78"/>
      <c r="HQ66" s="202"/>
      <c r="HR66" s="163"/>
      <c r="HS66" s="163"/>
      <c r="HT66" s="163"/>
      <c r="HU66" s="163"/>
      <c r="HV66" s="163"/>
      <c r="HW66" s="163">
        <f>+HW10</f>
        <v>5.522432291666667</v>
      </c>
      <c r="HX66" s="163"/>
      <c r="HY66" s="163"/>
      <c r="HZ66" s="163"/>
      <c r="IA66" s="163"/>
      <c r="IB66" s="163"/>
      <c r="IC66" s="163"/>
      <c r="ID66" s="163"/>
      <c r="IE66" s="164"/>
      <c r="IF66" s="164"/>
      <c r="IG66" s="164"/>
      <c r="IH66" s="164"/>
      <c r="II66" s="164"/>
      <c r="IJ66" s="74">
        <f t="shared" si="80"/>
        <v>0</v>
      </c>
      <c r="IL66" s="196"/>
      <c r="IN66" s="78"/>
      <c r="IP66" s="202"/>
      <c r="IQ66" s="163"/>
      <c r="IR66" s="163"/>
      <c r="IS66" s="163"/>
      <c r="IT66" s="163"/>
      <c r="IU66" s="163"/>
      <c r="IV66" s="163"/>
      <c r="IW66" s="163"/>
      <c r="IX66" s="164"/>
      <c r="IY66" s="164"/>
      <c r="IZ66" s="164"/>
      <c r="JA66" s="164"/>
      <c r="JB66" s="164"/>
      <c r="JC66" s="164"/>
      <c r="JD66" s="164"/>
      <c r="JE66" s="164"/>
      <c r="JF66" s="164"/>
      <c r="JG66" s="164"/>
      <c r="JH66" s="164"/>
      <c r="JI66" s="74">
        <f t="shared" si="81"/>
        <v>0</v>
      </c>
      <c r="JK66" s="196"/>
      <c r="JM66" s="78"/>
      <c r="JO66" s="202"/>
      <c r="JP66" s="163"/>
      <c r="JQ66" s="163"/>
      <c r="JR66" s="163"/>
      <c r="JS66" s="163"/>
      <c r="JT66" s="163"/>
      <c r="JU66" s="163"/>
      <c r="JV66" s="163"/>
      <c r="JW66" s="164"/>
      <c r="JX66" s="164"/>
      <c r="JY66" s="164"/>
      <c r="JZ66" s="164"/>
      <c r="KA66" s="164"/>
      <c r="KB66" s="164"/>
      <c r="KC66" s="164"/>
      <c r="KD66" s="164"/>
      <c r="KE66" s="164"/>
      <c r="KF66" s="164"/>
      <c r="KG66" s="164"/>
      <c r="KH66" s="74">
        <f t="shared" si="82"/>
        <v>0</v>
      </c>
      <c r="KJ66" s="196"/>
      <c r="KL66" s="78"/>
      <c r="KN66" s="202"/>
      <c r="KO66" s="163"/>
      <c r="KP66" s="163"/>
      <c r="KQ66" s="163"/>
      <c r="KR66" s="163"/>
      <c r="KS66" s="163"/>
      <c r="KT66" s="163"/>
      <c r="KU66" s="163"/>
      <c r="KV66" s="164"/>
      <c r="KW66" s="164"/>
      <c r="KX66" s="164"/>
      <c r="KY66" s="164"/>
      <c r="KZ66" s="164"/>
      <c r="LA66" s="164"/>
      <c r="LB66" s="164"/>
      <c r="LC66" s="164"/>
      <c r="LD66" s="164"/>
      <c r="LE66" s="164"/>
      <c r="LF66" s="164"/>
      <c r="LG66" s="74">
        <f t="shared" si="83"/>
        <v>0</v>
      </c>
      <c r="LI66" s="196"/>
      <c r="LK66" s="78"/>
      <c r="LM66" s="202"/>
      <c r="LN66" s="163"/>
      <c r="LO66" s="163"/>
      <c r="LP66" s="163"/>
      <c r="LQ66" s="163"/>
      <c r="LR66" s="163"/>
      <c r="LS66" s="163"/>
      <c r="LT66" s="163"/>
      <c r="LU66" s="164"/>
      <c r="LV66" s="164"/>
      <c r="LW66" s="164"/>
      <c r="LX66" s="164"/>
      <c r="LY66" s="164"/>
      <c r="LZ66" s="164"/>
      <c r="MA66" s="164"/>
      <c r="MB66" s="164"/>
      <c r="MC66" s="164"/>
      <c r="MD66" s="164"/>
      <c r="ME66" s="164"/>
      <c r="MF66" s="74">
        <f t="shared" si="84"/>
        <v>0</v>
      </c>
      <c r="MH66" s="196"/>
      <c r="MJ66" s="78"/>
      <c r="ML66" s="202"/>
      <c r="MM66" s="163"/>
      <c r="MN66" s="163"/>
      <c r="MO66" s="163"/>
      <c r="MP66" s="163"/>
      <c r="MQ66" s="163"/>
      <c r="MR66" s="163"/>
      <c r="MS66" s="163"/>
      <c r="MT66" s="164"/>
      <c r="MU66" s="164"/>
      <c r="MV66" s="164"/>
      <c r="MW66" s="164"/>
      <c r="MX66" s="164"/>
      <c r="MY66" s="164"/>
      <c r="MZ66" s="164"/>
      <c r="NA66" s="164"/>
      <c r="NB66" s="164"/>
      <c r="NC66" s="164"/>
      <c r="ND66" s="164"/>
      <c r="NE66" s="74">
        <f t="shared" si="85"/>
        <v>0</v>
      </c>
      <c r="NG66" s="196"/>
      <c r="NI66" s="78"/>
      <c r="NK66" s="202"/>
      <c r="NL66" s="163"/>
      <c r="NM66" s="163"/>
      <c r="NN66" s="163"/>
      <c r="NO66" s="163"/>
      <c r="NP66" s="163"/>
      <c r="NQ66" s="163"/>
      <c r="NR66" s="163"/>
      <c r="NS66" s="163">
        <f>+NS10</f>
        <v>4.4000000000000004</v>
      </c>
      <c r="NT66" s="163"/>
      <c r="NU66" s="163"/>
      <c r="NV66" s="163"/>
      <c r="NW66" s="163"/>
      <c r="NX66" s="163"/>
      <c r="NY66" s="163"/>
      <c r="NZ66" s="163"/>
      <c r="OA66" s="164"/>
      <c r="OB66" s="163"/>
      <c r="OC66" s="164"/>
      <c r="OD66" s="74">
        <f t="shared" si="86"/>
        <v>0</v>
      </c>
      <c r="OF66" s="196"/>
      <c r="OH66" s="78"/>
      <c r="OJ66" s="202"/>
      <c r="OK66" s="163"/>
      <c r="OL66" s="163"/>
      <c r="OM66" s="163"/>
      <c r="ON66" s="163"/>
      <c r="OO66" s="163"/>
      <c r="OP66" s="163"/>
      <c r="OQ66" s="163"/>
      <c r="OR66" s="163">
        <f>+OR10</f>
        <v>4.4000000000000004</v>
      </c>
      <c r="OS66" s="163"/>
      <c r="OT66" s="163"/>
      <c r="OU66" s="163"/>
      <c r="OV66" s="163"/>
      <c r="OW66" s="163"/>
      <c r="OX66" s="163"/>
      <c r="OY66" s="163"/>
      <c r="OZ66" s="164"/>
      <c r="PA66" s="163"/>
      <c r="PB66" s="164"/>
      <c r="PC66" s="74">
        <f t="shared" si="87"/>
        <v>0</v>
      </c>
      <c r="PE66" s="196"/>
      <c r="PG66" s="78"/>
      <c r="PI66" s="202"/>
      <c r="PJ66" s="163"/>
      <c r="PK66" s="163"/>
      <c r="PL66" s="163"/>
      <c r="PM66" s="163"/>
      <c r="PN66" s="163"/>
      <c r="PO66" s="163"/>
      <c r="PP66" s="163"/>
      <c r="PQ66" s="163">
        <f>+PQ10</f>
        <v>4.5</v>
      </c>
      <c r="PR66" s="163"/>
      <c r="PS66" s="163"/>
      <c r="PT66" s="163"/>
      <c r="PU66" s="163"/>
      <c r="PV66" s="163"/>
      <c r="PW66" s="163"/>
      <c r="PX66" s="163"/>
      <c r="PY66" s="164"/>
      <c r="PZ66" s="163"/>
      <c r="QA66" s="164"/>
      <c r="QB66" s="74">
        <f t="shared" si="88"/>
        <v>0</v>
      </c>
      <c r="QD66" s="196"/>
      <c r="QF66" s="78"/>
      <c r="QH66" s="202"/>
      <c r="QI66" s="163"/>
      <c r="QJ66" s="163"/>
      <c r="QK66" s="163"/>
      <c r="QL66" s="163"/>
      <c r="QM66" s="163"/>
      <c r="QN66" s="163"/>
      <c r="QO66" s="163"/>
      <c r="QP66" s="163">
        <f>+QP10</f>
        <v>4.4000000000000004</v>
      </c>
      <c r="QQ66" s="163"/>
      <c r="QR66" s="163"/>
      <c r="QS66" s="163"/>
      <c r="QT66" s="163"/>
      <c r="QU66" s="163"/>
      <c r="QV66" s="163"/>
      <c r="QW66" s="163"/>
      <c r="QX66" s="164"/>
      <c r="QY66" s="163"/>
      <c r="QZ66" s="164"/>
      <c r="RA66" s="74">
        <f t="shared" si="89"/>
        <v>0</v>
      </c>
      <c r="RC66" s="196"/>
      <c r="RE66" s="78"/>
      <c r="RG66" s="202"/>
      <c r="RH66" s="163"/>
      <c r="RI66" s="163"/>
      <c r="RJ66" s="163"/>
      <c r="RK66" s="163"/>
      <c r="RL66" s="163"/>
      <c r="RM66" s="163"/>
      <c r="RN66" s="163"/>
      <c r="RO66" s="163">
        <f>+RO10</f>
        <v>4.5</v>
      </c>
      <c r="RP66" s="163"/>
      <c r="RQ66" s="163"/>
      <c r="RR66" s="163"/>
      <c r="RS66" s="163"/>
      <c r="RT66" s="163"/>
      <c r="RU66" s="163"/>
      <c r="RV66" s="163"/>
      <c r="RW66" s="164"/>
      <c r="RX66" s="163"/>
      <c r="RY66" s="164"/>
      <c r="RZ66" s="74">
        <f t="shared" si="90"/>
        <v>0</v>
      </c>
      <c r="SB66" s="196"/>
      <c r="SD66" s="78"/>
      <c r="SF66" s="202"/>
      <c r="SG66" s="163"/>
      <c r="SH66" s="163"/>
      <c r="SI66" s="163"/>
      <c r="SJ66" s="163"/>
      <c r="SK66" s="163"/>
      <c r="SL66" s="163"/>
      <c r="SM66" s="163"/>
      <c r="SN66" s="163">
        <f>+SN10</f>
        <v>5.4</v>
      </c>
      <c r="SO66" s="163"/>
      <c r="SP66" s="163"/>
      <c r="SQ66" s="163"/>
      <c r="SR66" s="163"/>
      <c r="SS66" s="163"/>
      <c r="ST66" s="163"/>
      <c r="SU66" s="163"/>
      <c r="SV66" s="164"/>
      <c r="SW66" s="163"/>
      <c r="SX66" s="164"/>
      <c r="SY66" s="74">
        <f t="shared" si="91"/>
        <v>0</v>
      </c>
      <c r="TA66" s="196"/>
      <c r="TC66" s="78"/>
      <c r="TE66" s="202"/>
      <c r="TF66" s="163"/>
      <c r="TG66" s="163"/>
      <c r="TH66" s="163"/>
      <c r="TI66" s="163"/>
      <c r="TJ66" s="163"/>
      <c r="TK66" s="163"/>
      <c r="TL66" s="163"/>
      <c r="TM66" s="163">
        <f>+TM10</f>
        <v>5.4</v>
      </c>
      <c r="TN66" s="163"/>
      <c r="TO66" s="163"/>
      <c r="TP66" s="163"/>
      <c r="TQ66" s="163"/>
      <c r="TR66" s="163"/>
      <c r="TS66" s="163"/>
      <c r="TT66" s="163"/>
      <c r="TU66" s="164"/>
      <c r="TV66" s="163"/>
      <c r="TW66" s="164"/>
      <c r="TX66" s="74">
        <f t="shared" si="92"/>
        <v>0</v>
      </c>
      <c r="TZ66" s="196"/>
      <c r="UB66" s="78"/>
      <c r="UD66" s="202"/>
      <c r="UE66" s="163"/>
      <c r="UF66" s="163"/>
      <c r="UG66" s="163"/>
      <c r="UH66" s="163"/>
      <c r="UI66" s="163"/>
      <c r="UJ66" s="163"/>
      <c r="UK66" s="163"/>
      <c r="UL66" s="163">
        <f>+UL10</f>
        <v>5.5</v>
      </c>
      <c r="UM66" s="163"/>
      <c r="UN66" s="163"/>
      <c r="UO66" s="163"/>
      <c r="UP66" s="163"/>
      <c r="UQ66" s="163"/>
      <c r="UR66" s="163"/>
      <c r="US66" s="163"/>
      <c r="UT66" s="164"/>
      <c r="UU66" s="163"/>
      <c r="UV66" s="164"/>
      <c r="UW66" s="74">
        <f t="shared" si="93"/>
        <v>0</v>
      </c>
      <c r="UY66" s="196"/>
      <c r="VA66" s="78"/>
      <c r="VC66" s="202"/>
      <c r="VD66" s="163"/>
      <c r="VE66" s="163"/>
      <c r="VF66" s="163"/>
      <c r="VG66" s="163"/>
      <c r="VH66" s="163"/>
      <c r="VI66" s="163"/>
      <c r="VJ66" s="163"/>
      <c r="VK66" s="163">
        <f>+VK10</f>
        <v>5.5203125000000002</v>
      </c>
      <c r="VL66" s="163"/>
      <c r="VM66" s="163"/>
      <c r="VN66" s="163"/>
      <c r="VO66" s="163"/>
      <c r="VP66" s="163"/>
      <c r="VQ66" s="163"/>
      <c r="VR66" s="163"/>
      <c r="VS66" s="164"/>
      <c r="VT66" s="163"/>
      <c r="VU66" s="164"/>
      <c r="VV66" s="74">
        <f t="shared" si="94"/>
        <v>0</v>
      </c>
    </row>
    <row r="67" spans="2:596" ht="30" outlineLevel="1">
      <c r="B67" s="89"/>
      <c r="C67" s="89">
        <f>IF(ISERROR(I67+1)=TRUE,I67,IF(I67="","",MAX(C$15:C66)+1))</f>
        <v>39</v>
      </c>
      <c r="D67" s="89">
        <f t="shared" si="48"/>
        <v>1</v>
      </c>
      <c r="E67" s="3"/>
      <c r="G67" s="196"/>
      <c r="I67" s="95">
        <f t="shared" si="95"/>
        <v>46</v>
      </c>
      <c r="J67" s="94" t="s">
        <v>667</v>
      </c>
      <c r="K67" s="93"/>
      <c r="L67" s="93"/>
      <c r="M67" s="93"/>
      <c r="N67" s="93"/>
      <c r="O67" s="92"/>
      <c r="P67" s="91" t="s">
        <v>172</v>
      </c>
      <c r="Q67" s="297"/>
      <c r="R67" s="90" t="s">
        <v>172</v>
      </c>
      <c r="S67" s="298"/>
      <c r="U67" s="196"/>
      <c r="V67" s="42"/>
      <c r="W67" s="78"/>
      <c r="Y67" s="202"/>
      <c r="Z67" s="163"/>
      <c r="AA67" s="203"/>
      <c r="AB67" s="163"/>
      <c r="AC67" s="203"/>
      <c r="AD67" s="163"/>
      <c r="AE67" s="163"/>
      <c r="AF67" s="163"/>
      <c r="AG67" s="163"/>
      <c r="AH67" s="163"/>
      <c r="AI67" s="163"/>
      <c r="AJ67" s="163"/>
      <c r="AK67" s="164"/>
      <c r="AL67" s="164"/>
      <c r="AM67" s="164"/>
      <c r="AN67" s="164"/>
      <c r="AO67" s="164"/>
      <c r="AP67" s="164"/>
      <c r="AQ67" s="164"/>
      <c r="AR67" s="74">
        <f t="shared" si="72"/>
        <v>0</v>
      </c>
      <c r="AT67" s="196"/>
      <c r="AV67" s="78"/>
      <c r="AX67" s="202"/>
      <c r="AY67" s="163"/>
      <c r="AZ67" s="163"/>
      <c r="BA67" s="163"/>
      <c r="BB67" s="163"/>
      <c r="BC67" s="163"/>
      <c r="BD67" s="163"/>
      <c r="BE67" s="163"/>
      <c r="BF67" s="163"/>
      <c r="BG67" s="163"/>
      <c r="BH67" s="163"/>
      <c r="BI67" s="163"/>
      <c r="BJ67" s="164"/>
      <c r="BK67" s="164"/>
      <c r="BL67" s="164"/>
      <c r="BM67" s="164"/>
      <c r="BN67" s="164"/>
      <c r="BO67" s="164"/>
      <c r="BP67" s="164"/>
      <c r="BQ67" s="74">
        <f t="shared" si="73"/>
        <v>0</v>
      </c>
      <c r="BS67" s="196"/>
      <c r="BU67" s="78"/>
      <c r="BW67" s="202"/>
      <c r="BX67" s="163"/>
      <c r="BY67" s="163"/>
      <c r="BZ67" s="163"/>
      <c r="CA67" s="163"/>
      <c r="CB67" s="163"/>
      <c r="CC67" s="163"/>
      <c r="CD67" s="163"/>
      <c r="CE67" s="163"/>
      <c r="CF67" s="163"/>
      <c r="CG67" s="163"/>
      <c r="CH67" s="163"/>
      <c r="CI67" s="164"/>
      <c r="CJ67" s="164"/>
      <c r="CK67" s="164"/>
      <c r="CL67" s="164"/>
      <c r="CM67" s="164"/>
      <c r="CN67" s="164"/>
      <c r="CO67" s="164"/>
      <c r="CP67" s="74">
        <f t="shared" si="74"/>
        <v>0</v>
      </c>
      <c r="CR67" s="196"/>
      <c r="CT67" s="78"/>
      <c r="CV67" s="202"/>
      <c r="CW67" s="163"/>
      <c r="CX67" s="163"/>
      <c r="CY67" s="163"/>
      <c r="CZ67" s="163"/>
      <c r="DA67" s="163"/>
      <c r="DB67" s="163"/>
      <c r="DC67" s="163"/>
      <c r="DD67" s="163"/>
      <c r="DE67" s="163"/>
      <c r="DF67" s="163"/>
      <c r="DG67" s="163"/>
      <c r="DH67" s="164"/>
      <c r="DI67" s="164"/>
      <c r="DJ67" s="164"/>
      <c r="DK67" s="164"/>
      <c r="DL67" s="164"/>
      <c r="DM67" s="164"/>
      <c r="DN67" s="164"/>
      <c r="DO67" s="74">
        <f t="shared" si="75"/>
        <v>0</v>
      </c>
      <c r="DQ67" s="196"/>
      <c r="DS67" s="78"/>
      <c r="DU67" s="202"/>
      <c r="DV67" s="163"/>
      <c r="DW67" s="163"/>
      <c r="DX67" s="163"/>
      <c r="DY67" s="163"/>
      <c r="DZ67" s="163"/>
      <c r="EA67" s="163"/>
      <c r="EB67" s="163"/>
      <c r="EC67" s="163"/>
      <c r="ED67" s="163"/>
      <c r="EE67" s="163"/>
      <c r="EF67" s="163"/>
      <c r="EG67" s="164"/>
      <c r="EH67" s="164"/>
      <c r="EI67" s="164"/>
      <c r="EJ67" s="164"/>
      <c r="EK67" s="164"/>
      <c r="EL67" s="164"/>
      <c r="EM67" s="164"/>
      <c r="EN67" s="74">
        <f t="shared" si="76"/>
        <v>0</v>
      </c>
      <c r="EP67" s="196"/>
      <c r="ER67" s="78"/>
      <c r="ET67" s="202"/>
      <c r="EU67" s="163"/>
      <c r="EV67" s="163"/>
      <c r="EW67" s="163"/>
      <c r="EX67" s="163"/>
      <c r="EY67" s="163"/>
      <c r="EZ67" s="163"/>
      <c r="FA67" s="163"/>
      <c r="FB67" s="163">
        <f>+FB10</f>
        <v>5.9367031250000002</v>
      </c>
      <c r="FC67" s="163"/>
      <c r="FD67" s="163"/>
      <c r="FE67" s="163"/>
      <c r="FF67" s="163"/>
      <c r="FG67" s="163"/>
      <c r="FH67" s="164"/>
      <c r="FI67" s="164"/>
      <c r="FJ67" s="164"/>
      <c r="FK67" s="164"/>
      <c r="FL67" s="164"/>
      <c r="FM67" s="74">
        <f t="shared" si="77"/>
        <v>0</v>
      </c>
      <c r="FO67" s="196"/>
      <c r="FQ67" s="78"/>
      <c r="FS67" s="202"/>
      <c r="FT67" s="163"/>
      <c r="FU67" s="163"/>
      <c r="FV67" s="163"/>
      <c r="FW67" s="163"/>
      <c r="FX67" s="163"/>
      <c r="FY67" s="163"/>
      <c r="FZ67" s="163"/>
      <c r="GA67" s="163">
        <f>+GA10</f>
        <v>5.9367031250000002</v>
      </c>
      <c r="GB67" s="163"/>
      <c r="GC67" s="163"/>
      <c r="GD67" s="163"/>
      <c r="GE67" s="163"/>
      <c r="GF67" s="163"/>
      <c r="GG67" s="164"/>
      <c r="GH67" s="164"/>
      <c r="GI67" s="164"/>
      <c r="GJ67" s="164"/>
      <c r="GK67" s="164"/>
      <c r="GL67" s="74">
        <f t="shared" si="78"/>
        <v>0</v>
      </c>
      <c r="GN67" s="196"/>
      <c r="GP67" s="78"/>
      <c r="GR67" s="202"/>
      <c r="GS67" s="163"/>
      <c r="GT67" s="163"/>
      <c r="GU67" s="163"/>
      <c r="GV67" s="163"/>
      <c r="GW67" s="163"/>
      <c r="GX67" s="163"/>
      <c r="GY67" s="163"/>
      <c r="GZ67" s="163">
        <f>+GZ10</f>
        <v>5.9367031250000002</v>
      </c>
      <c r="HA67" s="163"/>
      <c r="HB67" s="163"/>
      <c r="HC67" s="163"/>
      <c r="HD67" s="163"/>
      <c r="HE67" s="163"/>
      <c r="HF67" s="164"/>
      <c r="HG67" s="164"/>
      <c r="HH67" s="164"/>
      <c r="HI67" s="164"/>
      <c r="HJ67" s="164"/>
      <c r="HK67" s="74">
        <f t="shared" si="79"/>
        <v>0</v>
      </c>
      <c r="HM67" s="196"/>
      <c r="HO67" s="78"/>
      <c r="HQ67" s="202"/>
      <c r="HR67" s="163"/>
      <c r="HS67" s="163"/>
      <c r="HT67" s="163"/>
      <c r="HU67" s="163"/>
      <c r="HV67" s="163"/>
      <c r="HW67" s="163"/>
      <c r="HX67" s="163"/>
      <c r="HY67" s="163">
        <f>+HY10</f>
        <v>5.9367031250000002</v>
      </c>
      <c r="HZ67" s="163"/>
      <c r="IA67" s="163"/>
      <c r="IB67" s="163"/>
      <c r="IC67" s="163"/>
      <c r="ID67" s="163"/>
      <c r="IE67" s="164"/>
      <c r="IF67" s="164"/>
      <c r="IG67" s="164"/>
      <c r="IH67" s="164"/>
      <c r="II67" s="164"/>
      <c r="IJ67" s="74">
        <f t="shared" si="80"/>
        <v>0</v>
      </c>
      <c r="IL67" s="196"/>
      <c r="IN67" s="78"/>
      <c r="IP67" s="202"/>
      <c r="IQ67" s="163"/>
      <c r="IR67" s="163"/>
      <c r="IS67" s="163"/>
      <c r="IT67" s="163"/>
      <c r="IU67" s="163"/>
      <c r="IV67" s="163"/>
      <c r="IW67" s="163"/>
      <c r="IX67" s="164"/>
      <c r="IY67" s="164"/>
      <c r="IZ67" s="164"/>
      <c r="JA67" s="164"/>
      <c r="JB67" s="164"/>
      <c r="JC67" s="164"/>
      <c r="JD67" s="164"/>
      <c r="JE67" s="164"/>
      <c r="JF67" s="164"/>
      <c r="JG67" s="164"/>
      <c r="JH67" s="164"/>
      <c r="JI67" s="74">
        <f t="shared" si="81"/>
        <v>0</v>
      </c>
      <c r="JK67" s="196"/>
      <c r="JM67" s="78"/>
      <c r="JO67" s="202"/>
      <c r="JP67" s="163"/>
      <c r="JQ67" s="163"/>
      <c r="JR67" s="163"/>
      <c r="JS67" s="163"/>
      <c r="JT67" s="163"/>
      <c r="JU67" s="163"/>
      <c r="JV67" s="163"/>
      <c r="JW67" s="164"/>
      <c r="JX67" s="164"/>
      <c r="JY67" s="164"/>
      <c r="JZ67" s="164"/>
      <c r="KA67" s="164"/>
      <c r="KB67" s="164"/>
      <c r="KC67" s="164"/>
      <c r="KD67" s="164"/>
      <c r="KE67" s="164"/>
      <c r="KF67" s="164"/>
      <c r="KG67" s="164"/>
      <c r="KH67" s="74">
        <f t="shared" si="82"/>
        <v>0</v>
      </c>
      <c r="KJ67" s="196"/>
      <c r="KL67" s="78"/>
      <c r="KN67" s="202"/>
      <c r="KO67" s="163"/>
      <c r="KP67" s="163"/>
      <c r="KQ67" s="163"/>
      <c r="KR67" s="163"/>
      <c r="KS67" s="163"/>
      <c r="KT67" s="163"/>
      <c r="KU67" s="163"/>
      <c r="KV67" s="164"/>
      <c r="KW67" s="164"/>
      <c r="KX67" s="164"/>
      <c r="KY67" s="164"/>
      <c r="KZ67" s="164"/>
      <c r="LA67" s="164"/>
      <c r="LB67" s="164"/>
      <c r="LC67" s="164"/>
      <c r="LD67" s="164"/>
      <c r="LE67" s="164"/>
      <c r="LF67" s="164"/>
      <c r="LG67" s="74">
        <f t="shared" si="83"/>
        <v>0</v>
      </c>
      <c r="LI67" s="196"/>
      <c r="LK67" s="78"/>
      <c r="LM67" s="202"/>
      <c r="LN67" s="163"/>
      <c r="LO67" s="163"/>
      <c r="LP67" s="163"/>
      <c r="LQ67" s="163"/>
      <c r="LR67" s="163"/>
      <c r="LS67" s="163"/>
      <c r="LT67" s="163"/>
      <c r="LU67" s="164"/>
      <c r="LV67" s="164"/>
      <c r="LW67" s="164"/>
      <c r="LX67" s="164"/>
      <c r="LY67" s="164"/>
      <c r="LZ67" s="164"/>
      <c r="MA67" s="164"/>
      <c r="MB67" s="164"/>
      <c r="MC67" s="164"/>
      <c r="MD67" s="164"/>
      <c r="ME67" s="164"/>
      <c r="MF67" s="74">
        <f t="shared" si="84"/>
        <v>0</v>
      </c>
      <c r="MH67" s="196"/>
      <c r="MJ67" s="78"/>
      <c r="ML67" s="202"/>
      <c r="MM67" s="163"/>
      <c r="MN67" s="163"/>
      <c r="MO67" s="163"/>
      <c r="MP67" s="163"/>
      <c r="MQ67" s="163"/>
      <c r="MR67" s="163"/>
      <c r="MS67" s="163"/>
      <c r="MT67" s="164"/>
      <c r="MU67" s="164"/>
      <c r="MV67" s="164"/>
      <c r="MW67" s="164"/>
      <c r="MX67" s="164"/>
      <c r="MY67" s="164"/>
      <c r="MZ67" s="164"/>
      <c r="NA67" s="164"/>
      <c r="NB67" s="164"/>
      <c r="NC67" s="164"/>
      <c r="ND67" s="164"/>
      <c r="NE67" s="74">
        <f t="shared" si="85"/>
        <v>0</v>
      </c>
      <c r="NG67" s="196"/>
      <c r="NI67" s="78"/>
      <c r="NK67" s="202"/>
      <c r="NL67" s="163"/>
      <c r="NM67" s="163"/>
      <c r="NN67" s="163"/>
      <c r="NO67" s="163"/>
      <c r="NP67" s="163"/>
      <c r="NQ67" s="163"/>
      <c r="NR67" s="163"/>
      <c r="NS67" s="163"/>
      <c r="NT67" s="163"/>
      <c r="NU67" s="163"/>
      <c r="NV67" s="163"/>
      <c r="NW67" s="163"/>
      <c r="NX67" s="163"/>
      <c r="NY67" s="163"/>
      <c r="NZ67" s="163"/>
      <c r="OA67" s="164"/>
      <c r="OB67" s="163"/>
      <c r="OC67" s="164"/>
      <c r="OD67" s="74">
        <f t="shared" si="86"/>
        <v>0</v>
      </c>
      <c r="OF67" s="196"/>
      <c r="OH67" s="78"/>
      <c r="OJ67" s="202"/>
      <c r="OK67" s="163"/>
      <c r="OL67" s="163"/>
      <c r="OM67" s="163"/>
      <c r="ON67" s="163"/>
      <c r="OO67" s="163"/>
      <c r="OP67" s="163"/>
      <c r="OQ67" s="163"/>
      <c r="OR67" s="163"/>
      <c r="OS67" s="163"/>
      <c r="OT67" s="163"/>
      <c r="OU67" s="163"/>
      <c r="OV67" s="163"/>
      <c r="OW67" s="163"/>
      <c r="OX67" s="163"/>
      <c r="OY67" s="163"/>
      <c r="OZ67" s="164"/>
      <c r="PA67" s="163"/>
      <c r="PB67" s="164"/>
      <c r="PC67" s="74">
        <f t="shared" si="87"/>
        <v>0</v>
      </c>
      <c r="PE67" s="196"/>
      <c r="PG67" s="78"/>
      <c r="PI67" s="202"/>
      <c r="PJ67" s="163"/>
      <c r="PK67" s="163"/>
      <c r="PL67" s="163"/>
      <c r="PM67" s="163"/>
      <c r="PN67" s="163"/>
      <c r="PO67" s="163"/>
      <c r="PP67" s="163"/>
      <c r="PQ67" s="163"/>
      <c r="PR67" s="163"/>
      <c r="PS67" s="163"/>
      <c r="PT67" s="163"/>
      <c r="PU67" s="163"/>
      <c r="PV67" s="163"/>
      <c r="PW67" s="163"/>
      <c r="PX67" s="163"/>
      <c r="PY67" s="164"/>
      <c r="PZ67" s="163"/>
      <c r="QA67" s="164"/>
      <c r="QB67" s="74">
        <f t="shared" si="88"/>
        <v>0</v>
      </c>
      <c r="QD67" s="196"/>
      <c r="QF67" s="78"/>
      <c r="QH67" s="202"/>
      <c r="QI67" s="163"/>
      <c r="QJ67" s="163"/>
      <c r="QK67" s="163"/>
      <c r="QL67" s="163"/>
      <c r="QM67" s="163"/>
      <c r="QN67" s="163"/>
      <c r="QO67" s="163"/>
      <c r="QP67" s="163"/>
      <c r="QQ67" s="163"/>
      <c r="QR67" s="163"/>
      <c r="QS67" s="163"/>
      <c r="QT67" s="163"/>
      <c r="QU67" s="163"/>
      <c r="QV67" s="163"/>
      <c r="QW67" s="163"/>
      <c r="QX67" s="164"/>
      <c r="QY67" s="163"/>
      <c r="QZ67" s="164"/>
      <c r="RA67" s="74">
        <f t="shared" si="89"/>
        <v>0</v>
      </c>
      <c r="RC67" s="196"/>
      <c r="RE67" s="78"/>
      <c r="RG67" s="202"/>
      <c r="RH67" s="163"/>
      <c r="RI67" s="163"/>
      <c r="RJ67" s="163"/>
      <c r="RK67" s="163"/>
      <c r="RL67" s="163"/>
      <c r="RM67" s="163"/>
      <c r="RN67" s="163"/>
      <c r="RO67" s="163"/>
      <c r="RP67" s="163"/>
      <c r="RQ67" s="163"/>
      <c r="RR67" s="163"/>
      <c r="RS67" s="163"/>
      <c r="RT67" s="163"/>
      <c r="RU67" s="163"/>
      <c r="RV67" s="163"/>
      <c r="RW67" s="164"/>
      <c r="RX67" s="163"/>
      <c r="RY67" s="164"/>
      <c r="RZ67" s="74">
        <f t="shared" si="90"/>
        <v>0</v>
      </c>
      <c r="SB67" s="196"/>
      <c r="SD67" s="78"/>
      <c r="SF67" s="202"/>
      <c r="SG67" s="163"/>
      <c r="SH67" s="163"/>
      <c r="SI67" s="163"/>
      <c r="SJ67" s="163"/>
      <c r="SK67" s="163"/>
      <c r="SL67" s="163"/>
      <c r="SM67" s="163"/>
      <c r="SN67" s="163"/>
      <c r="SO67" s="163"/>
      <c r="SP67" s="163">
        <f>+SP10</f>
        <v>6</v>
      </c>
      <c r="SQ67" s="163"/>
      <c r="SR67" s="163"/>
      <c r="SS67" s="163"/>
      <c r="ST67" s="163"/>
      <c r="SU67" s="163"/>
      <c r="SV67" s="164"/>
      <c r="SW67" s="163"/>
      <c r="SX67" s="164"/>
      <c r="SY67" s="74">
        <f t="shared" si="91"/>
        <v>0</v>
      </c>
      <c r="TA67" s="196"/>
      <c r="TC67" s="78"/>
      <c r="TE67" s="202"/>
      <c r="TF67" s="163"/>
      <c r="TG67" s="163"/>
      <c r="TH67" s="163"/>
      <c r="TI67" s="163"/>
      <c r="TJ67" s="163"/>
      <c r="TK67" s="163"/>
      <c r="TL67" s="163"/>
      <c r="TM67" s="163"/>
      <c r="TN67" s="163"/>
      <c r="TO67" s="163">
        <f>+TO10</f>
        <v>6</v>
      </c>
      <c r="TP67" s="163"/>
      <c r="TQ67" s="163"/>
      <c r="TR67" s="163"/>
      <c r="TS67" s="163"/>
      <c r="TT67" s="163"/>
      <c r="TU67" s="164"/>
      <c r="TV67" s="163"/>
      <c r="TW67" s="164"/>
      <c r="TX67" s="74">
        <f t="shared" si="92"/>
        <v>0</v>
      </c>
      <c r="TZ67" s="196"/>
      <c r="UB67" s="78"/>
      <c r="UD67" s="202"/>
      <c r="UE67" s="163"/>
      <c r="UF67" s="163"/>
      <c r="UG67" s="163"/>
      <c r="UH67" s="163"/>
      <c r="UI67" s="163"/>
      <c r="UJ67" s="163"/>
      <c r="UK67" s="163"/>
      <c r="UL67" s="163"/>
      <c r="UM67" s="163"/>
      <c r="UN67" s="163">
        <f>+UN10</f>
        <v>6</v>
      </c>
      <c r="UO67" s="163"/>
      <c r="UP67" s="163"/>
      <c r="UQ67" s="163"/>
      <c r="UR67" s="163"/>
      <c r="US67" s="163"/>
      <c r="UT67" s="164"/>
      <c r="UU67" s="163"/>
      <c r="UV67" s="164"/>
      <c r="UW67" s="74">
        <f t="shared" si="93"/>
        <v>0</v>
      </c>
      <c r="UY67" s="196"/>
      <c r="VA67" s="78"/>
      <c r="VC67" s="202"/>
      <c r="VD67" s="163"/>
      <c r="VE67" s="163"/>
      <c r="VF67" s="163"/>
      <c r="VG67" s="163"/>
      <c r="VH67" s="163"/>
      <c r="VI67" s="163"/>
      <c r="VJ67" s="163"/>
      <c r="VK67" s="163"/>
      <c r="VL67" s="163"/>
      <c r="VM67" s="163">
        <f>+VM10</f>
        <v>6.0015625000000004</v>
      </c>
      <c r="VN67" s="163"/>
      <c r="VO67" s="163"/>
      <c r="VP67" s="163"/>
      <c r="VQ67" s="163"/>
      <c r="VR67" s="163"/>
      <c r="VS67" s="164"/>
      <c r="VT67" s="163"/>
      <c r="VU67" s="164"/>
      <c r="VV67" s="74">
        <f t="shared" si="94"/>
        <v>0</v>
      </c>
    </row>
    <row r="68" spans="2:596" outlineLevel="1">
      <c r="B68" s="89"/>
      <c r="C68" s="89">
        <f>IF(ISERROR(I68+1)=TRUE,I68,IF(I68="","",MAX(C$15:C67)+1))</f>
        <v>40</v>
      </c>
      <c r="D68" s="89">
        <f t="shared" si="48"/>
        <v>1</v>
      </c>
      <c r="E68" s="3"/>
      <c r="G68" s="196"/>
      <c r="I68" s="95">
        <f t="shared" si="95"/>
        <v>47</v>
      </c>
      <c r="J68" s="94" t="s">
        <v>666</v>
      </c>
      <c r="K68" s="93"/>
      <c r="L68" s="93"/>
      <c r="M68" s="93"/>
      <c r="N68" s="93"/>
      <c r="O68" s="92"/>
      <c r="P68" s="91" t="s">
        <v>172</v>
      </c>
      <c r="Q68" s="297"/>
      <c r="R68" s="90" t="s">
        <v>172</v>
      </c>
      <c r="S68" s="298"/>
      <c r="U68" s="196"/>
      <c r="V68" s="42"/>
      <c r="W68" s="78"/>
      <c r="Y68" s="202"/>
      <c r="Z68" s="163"/>
      <c r="AA68" s="203"/>
      <c r="AB68" s="163"/>
      <c r="AC68" s="203"/>
      <c r="AD68" s="163"/>
      <c r="AE68" s="163"/>
      <c r="AF68" s="163"/>
      <c r="AG68" s="163">
        <f>+AG10</f>
        <v>5.7229999999999981</v>
      </c>
      <c r="AH68" s="163"/>
      <c r="AI68" s="163"/>
      <c r="AJ68" s="163"/>
      <c r="AK68" s="164"/>
      <c r="AL68" s="164"/>
      <c r="AM68" s="164"/>
      <c r="AN68" s="164"/>
      <c r="AO68" s="164"/>
      <c r="AP68" s="164"/>
      <c r="AQ68" s="164"/>
      <c r="AR68" s="74">
        <f t="shared" si="72"/>
        <v>0</v>
      </c>
      <c r="AT68" s="196"/>
      <c r="AV68" s="78"/>
      <c r="AX68" s="202"/>
      <c r="AY68" s="163"/>
      <c r="AZ68" s="163"/>
      <c r="BA68" s="163"/>
      <c r="BB68" s="163"/>
      <c r="BC68" s="163"/>
      <c r="BD68" s="163"/>
      <c r="BE68" s="163"/>
      <c r="BF68" s="163">
        <f>+BF10</f>
        <v>4.3650000000000002</v>
      </c>
      <c r="BG68" s="163"/>
      <c r="BH68" s="163"/>
      <c r="BI68" s="163"/>
      <c r="BJ68" s="164"/>
      <c r="BK68" s="164"/>
      <c r="BL68" s="164"/>
      <c r="BM68" s="164"/>
      <c r="BN68" s="164"/>
      <c r="BO68" s="164"/>
      <c r="BP68" s="164"/>
      <c r="BQ68" s="74">
        <f t="shared" si="73"/>
        <v>0</v>
      </c>
      <c r="BS68" s="196"/>
      <c r="BU68" s="78"/>
      <c r="BW68" s="202"/>
      <c r="BX68" s="163"/>
      <c r="BY68" s="163"/>
      <c r="BZ68" s="163"/>
      <c r="CA68" s="163"/>
      <c r="CB68" s="163"/>
      <c r="CC68" s="163"/>
      <c r="CD68" s="163"/>
      <c r="CE68" s="163">
        <f>+CE10</f>
        <v>5.7229999999999981</v>
      </c>
      <c r="CF68" s="163"/>
      <c r="CG68" s="163"/>
      <c r="CH68" s="163"/>
      <c r="CI68" s="164"/>
      <c r="CJ68" s="164"/>
      <c r="CK68" s="164"/>
      <c r="CL68" s="164"/>
      <c r="CM68" s="164"/>
      <c r="CN68" s="164"/>
      <c r="CO68" s="164"/>
      <c r="CP68" s="74">
        <f t="shared" si="74"/>
        <v>0</v>
      </c>
      <c r="CR68" s="196"/>
      <c r="CT68" s="78"/>
      <c r="CV68" s="202"/>
      <c r="CW68" s="163"/>
      <c r="CX68" s="163"/>
      <c r="CY68" s="163"/>
      <c r="CZ68" s="163"/>
      <c r="DA68" s="163"/>
      <c r="DB68" s="163"/>
      <c r="DC68" s="163"/>
      <c r="DD68" s="163">
        <f>+DD10</f>
        <v>5.7230000000000016</v>
      </c>
      <c r="DE68" s="163"/>
      <c r="DF68" s="163"/>
      <c r="DG68" s="163"/>
      <c r="DH68" s="164"/>
      <c r="DI68" s="164"/>
      <c r="DJ68" s="164"/>
      <c r="DK68" s="164"/>
      <c r="DL68" s="164"/>
      <c r="DM68" s="164"/>
      <c r="DN68" s="164"/>
      <c r="DO68" s="74">
        <f t="shared" si="75"/>
        <v>0</v>
      </c>
      <c r="DQ68" s="196"/>
      <c r="DS68" s="78"/>
      <c r="DU68" s="202"/>
      <c r="DV68" s="163"/>
      <c r="DW68" s="163"/>
      <c r="DX68" s="163"/>
      <c r="DY68" s="163"/>
      <c r="DZ68" s="163"/>
      <c r="EA68" s="163"/>
      <c r="EB68" s="163"/>
      <c r="EC68" s="163">
        <f>+EC10</f>
        <v>5.7229999999999981</v>
      </c>
      <c r="ED68" s="163"/>
      <c r="EE68" s="163"/>
      <c r="EF68" s="163"/>
      <c r="EG68" s="164"/>
      <c r="EH68" s="164"/>
      <c r="EI68" s="164"/>
      <c r="EJ68" s="164"/>
      <c r="EK68" s="164"/>
      <c r="EL68" s="164"/>
      <c r="EM68" s="164"/>
      <c r="EN68" s="74">
        <f t="shared" si="76"/>
        <v>0</v>
      </c>
      <c r="EP68" s="196"/>
      <c r="ER68" s="78"/>
      <c r="ET68" s="202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>
        <f>+FD10</f>
        <v>5.7229999999999981</v>
      </c>
      <c r="FE68" s="163"/>
      <c r="FF68" s="163"/>
      <c r="FG68" s="163"/>
      <c r="FH68" s="164"/>
      <c r="FI68" s="164"/>
      <c r="FJ68" s="164"/>
      <c r="FK68" s="164"/>
      <c r="FL68" s="164"/>
      <c r="FM68" s="74">
        <f t="shared" si="77"/>
        <v>0</v>
      </c>
      <c r="FO68" s="196"/>
      <c r="FQ68" s="78"/>
      <c r="FS68" s="202"/>
      <c r="FT68" s="163"/>
      <c r="FU68" s="163"/>
      <c r="FV68" s="163"/>
      <c r="FW68" s="163"/>
      <c r="FX68" s="163"/>
      <c r="FY68" s="163"/>
      <c r="FZ68" s="163"/>
      <c r="GA68" s="163"/>
      <c r="GB68" s="163"/>
      <c r="GC68" s="163">
        <f>+GC10</f>
        <v>5.7229999999999981</v>
      </c>
      <c r="GD68" s="163"/>
      <c r="GE68" s="163"/>
      <c r="GF68" s="163"/>
      <c r="GG68" s="164"/>
      <c r="GH68" s="164"/>
      <c r="GI68" s="164"/>
      <c r="GJ68" s="164"/>
      <c r="GK68" s="164"/>
      <c r="GL68" s="74">
        <f t="shared" si="78"/>
        <v>0</v>
      </c>
      <c r="GN68" s="196"/>
      <c r="GP68" s="78"/>
      <c r="GR68" s="202"/>
      <c r="GS68" s="163"/>
      <c r="GT68" s="163"/>
      <c r="GU68" s="163"/>
      <c r="GV68" s="163"/>
      <c r="GW68" s="163"/>
      <c r="GX68" s="163"/>
      <c r="GY68" s="163"/>
      <c r="GZ68" s="163"/>
      <c r="HA68" s="163"/>
      <c r="HB68" s="163">
        <f>+HB10</f>
        <v>5.7229999999999981</v>
      </c>
      <c r="HC68" s="163"/>
      <c r="HD68" s="163"/>
      <c r="HE68" s="163"/>
      <c r="HF68" s="164"/>
      <c r="HG68" s="164"/>
      <c r="HH68" s="164"/>
      <c r="HI68" s="164"/>
      <c r="HJ68" s="164"/>
      <c r="HK68" s="74">
        <f t="shared" si="79"/>
        <v>0</v>
      </c>
      <c r="HM68" s="196"/>
      <c r="HO68" s="78"/>
      <c r="HQ68" s="202"/>
      <c r="HR68" s="163"/>
      <c r="HS68" s="163"/>
      <c r="HT68" s="163"/>
      <c r="HU68" s="163"/>
      <c r="HV68" s="163"/>
      <c r="HW68" s="163"/>
      <c r="HX68" s="163"/>
      <c r="HY68" s="163"/>
      <c r="HZ68" s="163"/>
      <c r="IA68" s="163">
        <f>+IA10</f>
        <v>5.7229999999999981</v>
      </c>
      <c r="IB68" s="163"/>
      <c r="IC68" s="163"/>
      <c r="ID68" s="163"/>
      <c r="IE68" s="164"/>
      <c r="IF68" s="164"/>
      <c r="IG68" s="164"/>
      <c r="IH68" s="164"/>
      <c r="II68" s="164"/>
      <c r="IJ68" s="74">
        <f t="shared" si="80"/>
        <v>0</v>
      </c>
      <c r="IL68" s="196"/>
      <c r="IN68" s="78"/>
      <c r="IP68" s="202"/>
      <c r="IQ68" s="163"/>
      <c r="IR68" s="163"/>
      <c r="IS68" s="163"/>
      <c r="IT68" s="163"/>
      <c r="IU68" s="163"/>
      <c r="IV68" s="163"/>
      <c r="IW68" s="163"/>
      <c r="IX68" s="164"/>
      <c r="IY68" s="164"/>
      <c r="IZ68" s="164"/>
      <c r="JA68" s="164"/>
      <c r="JB68" s="164"/>
      <c r="JC68" s="164"/>
      <c r="JD68" s="164"/>
      <c r="JE68" s="164"/>
      <c r="JF68" s="164"/>
      <c r="JG68" s="164"/>
      <c r="JH68" s="164"/>
      <c r="JI68" s="74">
        <f t="shared" si="81"/>
        <v>0</v>
      </c>
      <c r="JK68" s="196"/>
      <c r="JM68" s="78"/>
      <c r="JO68" s="202"/>
      <c r="JP68" s="163"/>
      <c r="JQ68" s="163"/>
      <c r="JR68" s="163"/>
      <c r="JS68" s="163"/>
      <c r="JT68" s="163"/>
      <c r="JU68" s="163"/>
      <c r="JV68" s="163"/>
      <c r="JW68" s="164"/>
      <c r="JX68" s="164"/>
      <c r="JY68" s="164"/>
      <c r="JZ68" s="164"/>
      <c r="KA68" s="164"/>
      <c r="KB68" s="164"/>
      <c r="KC68" s="164"/>
      <c r="KD68" s="164"/>
      <c r="KE68" s="164"/>
      <c r="KF68" s="164"/>
      <c r="KG68" s="164"/>
      <c r="KH68" s="74">
        <f t="shared" si="82"/>
        <v>0</v>
      </c>
      <c r="KJ68" s="196"/>
      <c r="KL68" s="78"/>
      <c r="KN68" s="202"/>
      <c r="KO68" s="163"/>
      <c r="KP68" s="163"/>
      <c r="KQ68" s="163"/>
      <c r="KR68" s="163"/>
      <c r="KS68" s="163"/>
      <c r="KT68" s="163"/>
      <c r="KU68" s="163"/>
      <c r="KV68" s="164"/>
      <c r="KW68" s="164"/>
      <c r="KX68" s="164"/>
      <c r="KY68" s="164"/>
      <c r="KZ68" s="164"/>
      <c r="LA68" s="164"/>
      <c r="LB68" s="164"/>
      <c r="LC68" s="164"/>
      <c r="LD68" s="164"/>
      <c r="LE68" s="164"/>
      <c r="LF68" s="164"/>
      <c r="LG68" s="74">
        <f t="shared" si="83"/>
        <v>0</v>
      </c>
      <c r="LI68" s="196"/>
      <c r="LK68" s="78"/>
      <c r="LM68" s="202"/>
      <c r="LN68" s="163"/>
      <c r="LO68" s="163"/>
      <c r="LP68" s="163"/>
      <c r="LQ68" s="163"/>
      <c r="LR68" s="163"/>
      <c r="LS68" s="163"/>
      <c r="LT68" s="163"/>
      <c r="LU68" s="164"/>
      <c r="LV68" s="164"/>
      <c r="LW68" s="164"/>
      <c r="LX68" s="164"/>
      <c r="LY68" s="164"/>
      <c r="LZ68" s="164"/>
      <c r="MA68" s="164"/>
      <c r="MB68" s="164"/>
      <c r="MC68" s="164"/>
      <c r="MD68" s="164"/>
      <c r="ME68" s="164"/>
      <c r="MF68" s="74">
        <f t="shared" si="84"/>
        <v>0</v>
      </c>
      <c r="MH68" s="196"/>
      <c r="MJ68" s="78"/>
      <c r="ML68" s="202"/>
      <c r="MM68" s="163"/>
      <c r="MN68" s="163"/>
      <c r="MO68" s="163"/>
      <c r="MP68" s="163"/>
      <c r="MQ68" s="163"/>
      <c r="MR68" s="163"/>
      <c r="MS68" s="163"/>
      <c r="MT68" s="164"/>
      <c r="MU68" s="164"/>
      <c r="MV68" s="164"/>
      <c r="MW68" s="164"/>
      <c r="MX68" s="164"/>
      <c r="MY68" s="164"/>
      <c r="MZ68" s="164"/>
      <c r="NA68" s="164"/>
      <c r="NB68" s="164"/>
      <c r="NC68" s="164"/>
      <c r="ND68" s="164"/>
      <c r="NE68" s="74">
        <f t="shared" si="85"/>
        <v>0</v>
      </c>
      <c r="NG68" s="196"/>
      <c r="NI68" s="78"/>
      <c r="NK68" s="202"/>
      <c r="NL68" s="163"/>
      <c r="NM68" s="163"/>
      <c r="NN68" s="163"/>
      <c r="NO68" s="163"/>
      <c r="NP68" s="163"/>
      <c r="NQ68" s="163"/>
      <c r="NR68" s="163"/>
      <c r="NS68" s="163"/>
      <c r="NT68" s="163"/>
      <c r="NU68" s="163"/>
      <c r="NV68" s="163"/>
      <c r="NW68" s="163">
        <f>+NW10</f>
        <v>4.9000000000000004</v>
      </c>
      <c r="NX68" s="163"/>
      <c r="NY68" s="163"/>
      <c r="NZ68" s="163"/>
      <c r="OA68" s="164"/>
      <c r="OB68" s="163"/>
      <c r="OC68" s="164"/>
      <c r="OD68" s="74">
        <f t="shared" si="86"/>
        <v>0</v>
      </c>
      <c r="OF68" s="196"/>
      <c r="OH68" s="78"/>
      <c r="OJ68" s="202"/>
      <c r="OK68" s="163"/>
      <c r="OL68" s="163"/>
      <c r="OM68" s="163"/>
      <c r="ON68" s="163"/>
      <c r="OO68" s="163"/>
      <c r="OP68" s="163"/>
      <c r="OQ68" s="163"/>
      <c r="OR68" s="163"/>
      <c r="OS68" s="163"/>
      <c r="OT68" s="163"/>
      <c r="OU68" s="163"/>
      <c r="OV68" s="163">
        <f>+OV10</f>
        <v>4.9000000000000004</v>
      </c>
      <c r="OW68" s="163"/>
      <c r="OX68" s="163"/>
      <c r="OY68" s="163"/>
      <c r="OZ68" s="164"/>
      <c r="PA68" s="163"/>
      <c r="PB68" s="164"/>
      <c r="PC68" s="74">
        <f t="shared" si="87"/>
        <v>0</v>
      </c>
      <c r="PE68" s="196"/>
      <c r="PG68" s="78"/>
      <c r="PI68" s="202"/>
      <c r="PJ68" s="163"/>
      <c r="PK68" s="163"/>
      <c r="PL68" s="163"/>
      <c r="PM68" s="163"/>
      <c r="PN68" s="163"/>
      <c r="PO68" s="163"/>
      <c r="PP68" s="163"/>
      <c r="PQ68" s="163"/>
      <c r="PR68" s="163"/>
      <c r="PS68" s="163"/>
      <c r="PT68" s="163"/>
      <c r="PU68" s="163">
        <f>+PU10</f>
        <v>4.9000000000000004</v>
      </c>
      <c r="PV68" s="163"/>
      <c r="PW68" s="163"/>
      <c r="PX68" s="163"/>
      <c r="PY68" s="164"/>
      <c r="PZ68" s="163"/>
      <c r="QA68" s="164"/>
      <c r="QB68" s="74">
        <f t="shared" si="88"/>
        <v>0</v>
      </c>
      <c r="QD68" s="196"/>
      <c r="QF68" s="78"/>
      <c r="QH68" s="202"/>
      <c r="QI68" s="163"/>
      <c r="QJ68" s="163"/>
      <c r="QK68" s="163"/>
      <c r="QL68" s="163"/>
      <c r="QM68" s="163"/>
      <c r="QN68" s="163"/>
      <c r="QO68" s="163"/>
      <c r="QP68" s="163"/>
      <c r="QQ68" s="163"/>
      <c r="QR68" s="163"/>
      <c r="QS68" s="163"/>
      <c r="QT68" s="163">
        <f>+QT10</f>
        <v>4.9000000000000004</v>
      </c>
      <c r="QU68" s="163"/>
      <c r="QV68" s="163"/>
      <c r="QW68" s="163"/>
      <c r="QX68" s="164"/>
      <c r="QY68" s="163"/>
      <c r="QZ68" s="164"/>
      <c r="RA68" s="74">
        <f t="shared" si="89"/>
        <v>0</v>
      </c>
      <c r="RC68" s="196"/>
      <c r="RE68" s="78"/>
      <c r="RG68" s="202"/>
      <c r="RH68" s="163"/>
      <c r="RI68" s="163"/>
      <c r="RJ68" s="163"/>
      <c r="RK68" s="163"/>
      <c r="RL68" s="163"/>
      <c r="RM68" s="163"/>
      <c r="RN68" s="163"/>
      <c r="RO68" s="163"/>
      <c r="RP68" s="163"/>
      <c r="RQ68" s="163"/>
      <c r="RR68" s="163"/>
      <c r="RS68" s="163">
        <f>+RS10</f>
        <v>4.9000000000000004</v>
      </c>
      <c r="RT68" s="163"/>
      <c r="RU68" s="163"/>
      <c r="RV68" s="163"/>
      <c r="RW68" s="164"/>
      <c r="RX68" s="163"/>
      <c r="RY68" s="164"/>
      <c r="RZ68" s="74">
        <f t="shared" si="90"/>
        <v>0</v>
      </c>
      <c r="SB68" s="196"/>
      <c r="SD68" s="78"/>
      <c r="SF68" s="202"/>
      <c r="SG68" s="163"/>
      <c r="SH68" s="163"/>
      <c r="SI68" s="163"/>
      <c r="SJ68" s="163"/>
      <c r="SK68" s="163"/>
      <c r="SL68" s="163"/>
      <c r="SM68" s="163"/>
      <c r="SN68" s="163"/>
      <c r="SO68" s="163"/>
      <c r="SP68" s="163"/>
      <c r="SQ68" s="163"/>
      <c r="SR68" s="163">
        <f>+SR10</f>
        <v>5.9</v>
      </c>
      <c r="SS68" s="163"/>
      <c r="ST68" s="163"/>
      <c r="SU68" s="163"/>
      <c r="SV68" s="164"/>
      <c r="SW68" s="163"/>
      <c r="SX68" s="164"/>
      <c r="SY68" s="74">
        <f t="shared" si="91"/>
        <v>0</v>
      </c>
      <c r="TA68" s="196"/>
      <c r="TC68" s="78"/>
      <c r="TE68" s="202"/>
      <c r="TF68" s="163"/>
      <c r="TG68" s="163"/>
      <c r="TH68" s="163"/>
      <c r="TI68" s="163"/>
      <c r="TJ68" s="163"/>
      <c r="TK68" s="163"/>
      <c r="TL68" s="163"/>
      <c r="TM68" s="163"/>
      <c r="TN68" s="163"/>
      <c r="TO68" s="163"/>
      <c r="TP68" s="163"/>
      <c r="TQ68" s="163"/>
      <c r="TR68" s="163"/>
      <c r="TS68" s="163">
        <f>+TS10</f>
        <v>0</v>
      </c>
      <c r="TT68" s="163"/>
      <c r="TU68" s="164">
        <f>+TU10</f>
        <v>0</v>
      </c>
      <c r="TV68" s="163"/>
      <c r="TW68" s="164"/>
      <c r="TX68" s="74">
        <f t="shared" si="92"/>
        <v>0</v>
      </c>
      <c r="TZ68" s="196"/>
      <c r="UB68" s="78"/>
      <c r="UD68" s="202"/>
      <c r="UE68" s="163"/>
      <c r="UF68" s="163"/>
      <c r="UG68" s="163"/>
      <c r="UH68" s="163"/>
      <c r="UI68" s="163"/>
      <c r="UJ68" s="163"/>
      <c r="UK68" s="163"/>
      <c r="UL68" s="163"/>
      <c r="UM68" s="163"/>
      <c r="UN68" s="163"/>
      <c r="UO68" s="163"/>
      <c r="UP68" s="163"/>
      <c r="UQ68" s="163"/>
      <c r="UR68" s="163">
        <f>+UR10</f>
        <v>0</v>
      </c>
      <c r="US68" s="163"/>
      <c r="UT68" s="164">
        <f>+UT10</f>
        <v>0</v>
      </c>
      <c r="UU68" s="163"/>
      <c r="UV68" s="164"/>
      <c r="UW68" s="74">
        <f t="shared" si="93"/>
        <v>0</v>
      </c>
      <c r="UY68" s="196"/>
      <c r="VA68" s="78"/>
      <c r="VC68" s="202"/>
      <c r="VD68" s="163"/>
      <c r="VE68" s="163"/>
      <c r="VF68" s="163"/>
      <c r="VG68" s="163"/>
      <c r="VH68" s="163"/>
      <c r="VI68" s="163"/>
      <c r="VJ68" s="163"/>
      <c r="VK68" s="163"/>
      <c r="VL68" s="163"/>
      <c r="VM68" s="163"/>
      <c r="VN68" s="163"/>
      <c r="VO68" s="163"/>
      <c r="VP68" s="163"/>
      <c r="VQ68" s="163">
        <f>+VQ10</f>
        <v>0</v>
      </c>
      <c r="VR68" s="163"/>
      <c r="VS68" s="164">
        <f>+VS10</f>
        <v>0</v>
      </c>
      <c r="VT68" s="163"/>
      <c r="VU68" s="164"/>
      <c r="VV68" s="74">
        <f t="shared" si="94"/>
        <v>0</v>
      </c>
    </row>
    <row r="69" spans="2:596" outlineLevel="1">
      <c r="B69" s="89"/>
      <c r="C69" s="89">
        <f>IF(ISERROR(I69+1)=TRUE,I69,IF(I69="","",MAX(C$15:C68)+1))</f>
        <v>41</v>
      </c>
      <c r="D69" s="89">
        <f t="shared" si="48"/>
        <v>1</v>
      </c>
      <c r="E69" s="3"/>
      <c r="G69" s="196"/>
      <c r="I69" s="95">
        <f t="shared" si="95"/>
        <v>48</v>
      </c>
      <c r="J69" s="94" t="s">
        <v>665</v>
      </c>
      <c r="K69" s="93"/>
      <c r="L69" s="93"/>
      <c r="M69" s="93"/>
      <c r="N69" s="93"/>
      <c r="O69" s="92"/>
      <c r="P69" s="91" t="s">
        <v>172</v>
      </c>
      <c r="Q69" s="297"/>
      <c r="R69" s="90" t="s">
        <v>172</v>
      </c>
      <c r="S69" s="298"/>
      <c r="U69" s="196"/>
      <c r="V69" s="42"/>
      <c r="W69" s="78"/>
      <c r="Y69" s="202"/>
      <c r="Z69" s="163"/>
      <c r="AA69" s="203"/>
      <c r="AB69" s="163"/>
      <c r="AC69" s="203"/>
      <c r="AD69" s="163"/>
      <c r="AE69" s="163"/>
      <c r="AF69" s="163"/>
      <c r="AG69" s="163"/>
      <c r="AH69" s="163"/>
      <c r="AI69" s="163"/>
      <c r="AJ69" s="163">
        <f>+AJ10</f>
        <v>5.8457656250000021</v>
      </c>
      <c r="AK69" s="164"/>
      <c r="AL69" s="164"/>
      <c r="AM69" s="164"/>
      <c r="AN69" s="164"/>
      <c r="AO69" s="164"/>
      <c r="AP69" s="164"/>
      <c r="AQ69" s="164"/>
      <c r="AR69" s="74">
        <f t="shared" si="72"/>
        <v>0</v>
      </c>
      <c r="AT69" s="196"/>
      <c r="AV69" s="78"/>
      <c r="AX69" s="202"/>
      <c r="AY69" s="163"/>
      <c r="AZ69" s="163"/>
      <c r="BA69" s="163"/>
      <c r="BB69" s="163"/>
      <c r="BC69" s="163"/>
      <c r="BD69" s="163"/>
      <c r="BE69" s="163"/>
      <c r="BF69" s="163"/>
      <c r="BG69" s="163"/>
      <c r="BH69" s="163"/>
      <c r="BI69" s="163">
        <f>+BI10</f>
        <v>5.8306093749999999</v>
      </c>
      <c r="BJ69" s="164"/>
      <c r="BK69" s="164"/>
      <c r="BL69" s="164"/>
      <c r="BM69" s="164"/>
      <c r="BN69" s="164"/>
      <c r="BO69" s="164"/>
      <c r="BP69" s="164"/>
      <c r="BQ69" s="74">
        <f t="shared" si="73"/>
        <v>0</v>
      </c>
      <c r="BS69" s="196"/>
      <c r="BU69" s="78"/>
      <c r="BW69" s="202"/>
      <c r="BX69" s="163"/>
      <c r="BY69" s="163"/>
      <c r="BZ69" s="163"/>
      <c r="CA69" s="163"/>
      <c r="CB69" s="163"/>
      <c r="CC69" s="163"/>
      <c r="CD69" s="163"/>
      <c r="CE69" s="163"/>
      <c r="CF69" s="163"/>
      <c r="CG69" s="163"/>
      <c r="CH69" s="163"/>
      <c r="CI69" s="164"/>
      <c r="CJ69" s="164"/>
      <c r="CK69" s="164"/>
      <c r="CL69" s="164"/>
      <c r="CM69" s="164"/>
      <c r="CN69" s="164"/>
      <c r="CO69" s="164"/>
      <c r="CP69" s="74">
        <f t="shared" si="74"/>
        <v>0</v>
      </c>
      <c r="CR69" s="196"/>
      <c r="CT69" s="78"/>
      <c r="CV69" s="202"/>
      <c r="CW69" s="163"/>
      <c r="CX69" s="163"/>
      <c r="CY69" s="163"/>
      <c r="CZ69" s="163"/>
      <c r="DA69" s="163"/>
      <c r="DB69" s="163"/>
      <c r="DC69" s="163"/>
      <c r="DD69" s="163"/>
      <c r="DE69" s="163"/>
      <c r="DF69" s="163"/>
      <c r="DG69" s="163">
        <f>+DG10</f>
        <v>5.7472499999999993</v>
      </c>
      <c r="DH69" s="164"/>
      <c r="DI69" s="164"/>
      <c r="DJ69" s="164"/>
      <c r="DK69" s="164"/>
      <c r="DL69" s="164"/>
      <c r="DM69" s="164"/>
      <c r="DN69" s="164"/>
      <c r="DO69" s="74">
        <f t="shared" si="75"/>
        <v>0</v>
      </c>
      <c r="DQ69" s="196"/>
      <c r="DS69" s="78"/>
      <c r="DU69" s="202"/>
      <c r="DV69" s="163"/>
      <c r="DW69" s="163"/>
      <c r="DX69" s="163"/>
      <c r="DY69" s="163"/>
      <c r="DZ69" s="163"/>
      <c r="EA69" s="163"/>
      <c r="EB69" s="163"/>
      <c r="EC69" s="163"/>
      <c r="ED69" s="163"/>
      <c r="EE69" s="163"/>
      <c r="EF69" s="163"/>
      <c r="EG69" s="164"/>
      <c r="EH69" s="164"/>
      <c r="EI69" s="164"/>
      <c r="EJ69" s="164"/>
      <c r="EK69" s="164"/>
      <c r="EL69" s="164"/>
      <c r="EM69" s="164"/>
      <c r="EN69" s="74">
        <f t="shared" si="76"/>
        <v>0</v>
      </c>
      <c r="EP69" s="196"/>
      <c r="ER69" s="78"/>
      <c r="ET69" s="202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>
        <f>+FG10</f>
        <v>5.8306093749999999</v>
      </c>
      <c r="FH69" s="164"/>
      <c r="FI69" s="164"/>
      <c r="FJ69" s="164"/>
      <c r="FK69" s="164"/>
      <c r="FL69" s="164"/>
      <c r="FM69" s="74">
        <f t="shared" si="77"/>
        <v>0</v>
      </c>
      <c r="FO69" s="196"/>
      <c r="FQ69" s="78"/>
      <c r="FS69" s="202"/>
      <c r="FT69" s="163"/>
      <c r="FU69" s="163"/>
      <c r="FV69" s="163"/>
      <c r="FW69" s="163"/>
      <c r="FX69" s="163"/>
      <c r="FY69" s="163"/>
      <c r="FZ69" s="163"/>
      <c r="GA69" s="163"/>
      <c r="GB69" s="163"/>
      <c r="GC69" s="163"/>
      <c r="GD69" s="163"/>
      <c r="GE69" s="163"/>
      <c r="GF69" s="163">
        <f>+GF10</f>
        <v>5.8306093749999999</v>
      </c>
      <c r="GG69" s="164"/>
      <c r="GH69" s="164"/>
      <c r="GI69" s="164"/>
      <c r="GJ69" s="164"/>
      <c r="GK69" s="164"/>
      <c r="GL69" s="74">
        <f t="shared" si="78"/>
        <v>0</v>
      </c>
      <c r="GN69" s="196"/>
      <c r="GP69" s="78"/>
      <c r="GR69" s="202"/>
      <c r="GS69" s="163"/>
      <c r="GT69" s="163"/>
      <c r="GU69" s="163"/>
      <c r="GV69" s="163"/>
      <c r="GW69" s="163"/>
      <c r="GX69" s="163"/>
      <c r="GY69" s="163"/>
      <c r="GZ69" s="163"/>
      <c r="HA69" s="163"/>
      <c r="HB69" s="163"/>
      <c r="HC69" s="163"/>
      <c r="HD69" s="163"/>
      <c r="HE69" s="163">
        <f>+HE10</f>
        <v>5.8306093749999999</v>
      </c>
      <c r="HF69" s="164"/>
      <c r="HG69" s="164"/>
      <c r="HH69" s="164"/>
      <c r="HI69" s="164"/>
      <c r="HJ69" s="164"/>
      <c r="HK69" s="74">
        <f t="shared" si="79"/>
        <v>0</v>
      </c>
      <c r="HM69" s="196"/>
      <c r="HO69" s="78"/>
      <c r="HQ69" s="202"/>
      <c r="HR69" s="163"/>
      <c r="HS69" s="163"/>
      <c r="HT69" s="163"/>
      <c r="HU69" s="163"/>
      <c r="HV69" s="163"/>
      <c r="HW69" s="163"/>
      <c r="HX69" s="163"/>
      <c r="HY69" s="163"/>
      <c r="HZ69" s="163"/>
      <c r="IA69" s="163"/>
      <c r="IB69" s="163"/>
      <c r="IC69" s="163"/>
      <c r="ID69" s="163"/>
      <c r="IE69" s="164"/>
      <c r="IF69" s="164"/>
      <c r="IG69" s="164"/>
      <c r="IH69" s="164"/>
      <c r="II69" s="164"/>
      <c r="IJ69" s="74">
        <f t="shared" si="80"/>
        <v>0</v>
      </c>
      <c r="IL69" s="196"/>
      <c r="IN69" s="78"/>
      <c r="IP69" s="202"/>
      <c r="IQ69" s="163"/>
      <c r="IR69" s="163"/>
      <c r="IS69" s="163"/>
      <c r="IT69" s="163"/>
      <c r="IU69" s="163"/>
      <c r="IV69" s="163"/>
      <c r="IW69" s="163"/>
      <c r="IX69" s="164"/>
      <c r="IY69" s="164"/>
      <c r="IZ69" s="164"/>
      <c r="JA69" s="164"/>
      <c r="JB69" s="164"/>
      <c r="JC69" s="164"/>
      <c r="JD69" s="164"/>
      <c r="JE69" s="164"/>
      <c r="JF69" s="164"/>
      <c r="JG69" s="164"/>
      <c r="JH69" s="164"/>
      <c r="JI69" s="74">
        <f t="shared" si="81"/>
        <v>0</v>
      </c>
      <c r="JK69" s="196"/>
      <c r="JM69" s="78"/>
      <c r="JO69" s="202"/>
      <c r="JP69" s="163"/>
      <c r="JQ69" s="163"/>
      <c r="JR69" s="163"/>
      <c r="JS69" s="163"/>
      <c r="JT69" s="163"/>
      <c r="JU69" s="163"/>
      <c r="JV69" s="163"/>
      <c r="JW69" s="164"/>
      <c r="JX69" s="164"/>
      <c r="JY69" s="164"/>
      <c r="JZ69" s="164"/>
      <c r="KA69" s="164"/>
      <c r="KB69" s="164"/>
      <c r="KC69" s="164"/>
      <c r="KD69" s="164"/>
      <c r="KE69" s="164"/>
      <c r="KF69" s="164"/>
      <c r="KG69" s="164"/>
      <c r="KH69" s="74">
        <f t="shared" si="82"/>
        <v>0</v>
      </c>
      <c r="KJ69" s="196"/>
      <c r="KL69" s="78"/>
      <c r="KN69" s="202"/>
      <c r="KO69" s="163"/>
      <c r="KP69" s="163"/>
      <c r="KQ69" s="163"/>
      <c r="KR69" s="163"/>
      <c r="KS69" s="163"/>
      <c r="KT69" s="163"/>
      <c r="KU69" s="163"/>
      <c r="KV69" s="164"/>
      <c r="KW69" s="164"/>
      <c r="KX69" s="164"/>
      <c r="KY69" s="164"/>
      <c r="KZ69" s="164"/>
      <c r="LA69" s="164"/>
      <c r="LB69" s="164"/>
      <c r="LC69" s="164"/>
      <c r="LD69" s="164"/>
      <c r="LE69" s="164"/>
      <c r="LF69" s="164"/>
      <c r="LG69" s="74">
        <f t="shared" si="83"/>
        <v>0</v>
      </c>
      <c r="LI69" s="196"/>
      <c r="LK69" s="78"/>
      <c r="LM69" s="202"/>
      <c r="LN69" s="163"/>
      <c r="LO69" s="163"/>
      <c r="LP69" s="163"/>
      <c r="LQ69" s="163"/>
      <c r="LR69" s="163"/>
      <c r="LS69" s="163"/>
      <c r="LT69" s="163"/>
      <c r="LU69" s="164"/>
      <c r="LV69" s="164"/>
      <c r="LW69" s="164"/>
      <c r="LX69" s="164"/>
      <c r="LY69" s="164"/>
      <c r="LZ69" s="164"/>
      <c r="MA69" s="164"/>
      <c r="MB69" s="164"/>
      <c r="MC69" s="164"/>
      <c r="MD69" s="164"/>
      <c r="ME69" s="164"/>
      <c r="MF69" s="74">
        <f t="shared" si="84"/>
        <v>0</v>
      </c>
      <c r="MH69" s="196"/>
      <c r="MJ69" s="78"/>
      <c r="ML69" s="202"/>
      <c r="MM69" s="163"/>
      <c r="MN69" s="163"/>
      <c r="MO69" s="163"/>
      <c r="MP69" s="163"/>
      <c r="MQ69" s="163"/>
      <c r="MR69" s="163"/>
      <c r="MS69" s="163"/>
      <c r="MT69" s="164"/>
      <c r="MU69" s="164"/>
      <c r="MV69" s="164"/>
      <c r="MW69" s="164"/>
      <c r="MX69" s="164"/>
      <c r="MY69" s="164"/>
      <c r="MZ69" s="164"/>
      <c r="NA69" s="164"/>
      <c r="NB69" s="164"/>
      <c r="NC69" s="164"/>
      <c r="ND69" s="164"/>
      <c r="NE69" s="74">
        <f t="shared" si="85"/>
        <v>0</v>
      </c>
      <c r="NG69" s="196"/>
      <c r="NI69" s="78"/>
      <c r="NK69" s="202"/>
      <c r="NL69" s="163"/>
      <c r="NM69" s="163"/>
      <c r="NN69" s="163"/>
      <c r="NO69" s="163"/>
      <c r="NP69" s="163"/>
      <c r="NQ69" s="163"/>
      <c r="NR69" s="163"/>
      <c r="NS69" s="163"/>
      <c r="NT69" s="163"/>
      <c r="NU69" s="163"/>
      <c r="NV69" s="163"/>
      <c r="NW69" s="163"/>
      <c r="NX69" s="163"/>
      <c r="NY69" s="163">
        <f>+NY10</f>
        <v>0</v>
      </c>
      <c r="NZ69" s="163"/>
      <c r="OA69" s="164"/>
      <c r="OB69" s="163"/>
      <c r="OC69" s="164"/>
      <c r="OD69" s="74">
        <f t="shared" si="86"/>
        <v>0</v>
      </c>
      <c r="OF69" s="196"/>
      <c r="OH69" s="78"/>
      <c r="OJ69" s="202"/>
      <c r="OK69" s="163"/>
      <c r="OL69" s="163"/>
      <c r="OM69" s="163"/>
      <c r="ON69" s="163"/>
      <c r="OO69" s="163"/>
      <c r="OP69" s="163"/>
      <c r="OQ69" s="163"/>
      <c r="OR69" s="163"/>
      <c r="OS69" s="163"/>
      <c r="OT69" s="163"/>
      <c r="OU69" s="163"/>
      <c r="OV69" s="163"/>
      <c r="OW69" s="163"/>
      <c r="OX69" s="163">
        <f>+OX10</f>
        <v>0</v>
      </c>
      <c r="OY69" s="163"/>
      <c r="OZ69" s="164"/>
      <c r="PA69" s="163"/>
      <c r="PB69" s="164"/>
      <c r="PC69" s="74">
        <f t="shared" si="87"/>
        <v>0</v>
      </c>
      <c r="PE69" s="196"/>
      <c r="PG69" s="78"/>
      <c r="PI69" s="202"/>
      <c r="PJ69" s="163"/>
      <c r="PK69" s="163"/>
      <c r="PL69" s="163"/>
      <c r="PM69" s="163"/>
      <c r="PN69" s="163"/>
      <c r="PO69" s="163"/>
      <c r="PP69" s="163"/>
      <c r="PQ69" s="163"/>
      <c r="PR69" s="163"/>
      <c r="PS69" s="163"/>
      <c r="PT69" s="163"/>
      <c r="PU69" s="163"/>
      <c r="PV69" s="163"/>
      <c r="PW69" s="163">
        <f>+PW10</f>
        <v>0</v>
      </c>
      <c r="PX69" s="163"/>
      <c r="PY69" s="164"/>
      <c r="PZ69" s="163"/>
      <c r="QA69" s="164"/>
      <c r="QB69" s="74">
        <f t="shared" si="88"/>
        <v>0</v>
      </c>
      <c r="QD69" s="196"/>
      <c r="QF69" s="78"/>
      <c r="QH69" s="202"/>
      <c r="QI69" s="163"/>
      <c r="QJ69" s="163"/>
      <c r="QK69" s="163"/>
      <c r="QL69" s="163"/>
      <c r="QM69" s="163"/>
      <c r="QN69" s="163"/>
      <c r="QO69" s="163"/>
      <c r="QP69" s="163"/>
      <c r="QQ69" s="163"/>
      <c r="QR69" s="163"/>
      <c r="QS69" s="163"/>
      <c r="QT69" s="163"/>
      <c r="QU69" s="163"/>
      <c r="QV69" s="163">
        <f>+QV10</f>
        <v>0</v>
      </c>
      <c r="QW69" s="163"/>
      <c r="QX69" s="164"/>
      <c r="QY69" s="163"/>
      <c r="QZ69" s="164"/>
      <c r="RA69" s="74">
        <f t="shared" si="89"/>
        <v>0</v>
      </c>
      <c r="RC69" s="196"/>
      <c r="RE69" s="78"/>
      <c r="RG69" s="202"/>
      <c r="RH69" s="163"/>
      <c r="RI69" s="163"/>
      <c r="RJ69" s="163"/>
      <c r="RK69" s="163"/>
      <c r="RL69" s="163"/>
      <c r="RM69" s="163"/>
      <c r="RN69" s="163"/>
      <c r="RO69" s="163"/>
      <c r="RP69" s="163"/>
      <c r="RQ69" s="163"/>
      <c r="RR69" s="163"/>
      <c r="RS69" s="163"/>
      <c r="RT69" s="163"/>
      <c r="RU69" s="163">
        <f>+RU10</f>
        <v>0</v>
      </c>
      <c r="RV69" s="163"/>
      <c r="RW69" s="164"/>
      <c r="RX69" s="163"/>
      <c r="RY69" s="164"/>
      <c r="RZ69" s="74">
        <f t="shared" si="90"/>
        <v>0</v>
      </c>
      <c r="SB69" s="196"/>
      <c r="SD69" s="78"/>
      <c r="SF69" s="202"/>
      <c r="SG69" s="163"/>
      <c r="SH69" s="163"/>
      <c r="SI69" s="163"/>
      <c r="SJ69" s="163"/>
      <c r="SK69" s="163"/>
      <c r="SL69" s="163"/>
      <c r="SM69" s="163"/>
      <c r="SN69" s="163"/>
      <c r="SO69" s="163"/>
      <c r="SP69" s="163"/>
      <c r="SQ69" s="163"/>
      <c r="SR69" s="163"/>
      <c r="SS69" s="163"/>
      <c r="ST69" s="163">
        <f>+ST10</f>
        <v>0</v>
      </c>
      <c r="SU69" s="163"/>
      <c r="SV69" s="164"/>
      <c r="SW69" s="163"/>
      <c r="SX69" s="164"/>
      <c r="SY69" s="74">
        <f t="shared" si="91"/>
        <v>0</v>
      </c>
      <c r="TA69" s="196"/>
      <c r="TC69" s="78"/>
      <c r="TE69" s="202"/>
      <c r="TF69" s="163"/>
      <c r="TG69" s="163"/>
      <c r="TH69" s="163"/>
      <c r="TI69" s="163"/>
      <c r="TJ69" s="163"/>
      <c r="TK69" s="163"/>
      <c r="TL69" s="163"/>
      <c r="TM69" s="163"/>
      <c r="TN69" s="163"/>
      <c r="TO69" s="163"/>
      <c r="TP69" s="163"/>
      <c r="TQ69" s="163"/>
      <c r="TR69" s="163"/>
      <c r="TS69" s="163"/>
      <c r="TT69" s="163"/>
      <c r="TU69" s="164"/>
      <c r="TV69" s="163"/>
      <c r="TW69" s="164"/>
      <c r="TX69" s="74">
        <f t="shared" si="92"/>
        <v>0</v>
      </c>
      <c r="TZ69" s="196"/>
      <c r="UB69" s="78"/>
      <c r="UD69" s="202"/>
      <c r="UE69" s="163"/>
      <c r="UF69" s="163"/>
      <c r="UG69" s="163"/>
      <c r="UH69" s="163"/>
      <c r="UI69" s="163"/>
      <c r="UJ69" s="163"/>
      <c r="UK69" s="163"/>
      <c r="UL69" s="163"/>
      <c r="UM69" s="163"/>
      <c r="UN69" s="163"/>
      <c r="UO69" s="163"/>
      <c r="UP69" s="163"/>
      <c r="UQ69" s="163"/>
      <c r="UR69" s="163"/>
      <c r="US69" s="163"/>
      <c r="UT69" s="164"/>
      <c r="UU69" s="163"/>
      <c r="UV69" s="164"/>
      <c r="UW69" s="74">
        <f t="shared" si="93"/>
        <v>0</v>
      </c>
      <c r="UY69" s="196"/>
      <c r="VA69" s="78"/>
      <c r="VC69" s="202"/>
      <c r="VD69" s="163"/>
      <c r="VE69" s="163"/>
      <c r="VF69" s="163"/>
      <c r="VG69" s="163"/>
      <c r="VH69" s="163"/>
      <c r="VI69" s="163"/>
      <c r="VJ69" s="163"/>
      <c r="VK69" s="163"/>
      <c r="VL69" s="163"/>
      <c r="VM69" s="163"/>
      <c r="VN69" s="163"/>
      <c r="VO69" s="163"/>
      <c r="VP69" s="163"/>
      <c r="VQ69" s="163"/>
      <c r="VR69" s="163"/>
      <c r="VS69" s="164"/>
      <c r="VT69" s="163"/>
      <c r="VU69" s="164"/>
      <c r="VV69" s="74">
        <f t="shared" si="94"/>
        <v>0</v>
      </c>
    </row>
    <row r="70" spans="2:596" s="38" customFormat="1" ht="45" outlineLevel="1">
      <c r="B70" s="88"/>
      <c r="C70" s="89">
        <f>IF(ISERROR(I70+1)=TRUE,I70,IF(I70="","",MAX(C$15:C69)+1))</f>
        <v>42</v>
      </c>
      <c r="D70" s="89">
        <f t="shared" si="48"/>
        <v>1</v>
      </c>
      <c r="E70" s="3"/>
      <c r="G70" s="196"/>
      <c r="I70" s="95">
        <f t="shared" si="95"/>
        <v>49</v>
      </c>
      <c r="J70" s="94" t="s">
        <v>664</v>
      </c>
      <c r="K70" s="93"/>
      <c r="L70" s="93"/>
      <c r="M70" s="93"/>
      <c r="N70" s="93"/>
      <c r="O70" s="92"/>
      <c r="P70" s="91" t="s">
        <v>172</v>
      </c>
      <c r="Q70" s="297"/>
      <c r="R70" s="90" t="s">
        <v>172</v>
      </c>
      <c r="S70" s="298"/>
      <c r="U70" s="196"/>
      <c r="V70" s="42"/>
      <c r="W70" s="78"/>
      <c r="X70" s="37"/>
      <c r="Y70" s="202"/>
      <c r="Z70" s="163"/>
      <c r="AA70" s="203"/>
      <c r="AB70" s="163"/>
      <c r="AC70" s="203"/>
      <c r="AD70" s="163"/>
      <c r="AE70" s="163"/>
      <c r="AF70" s="163"/>
      <c r="AG70" s="163"/>
      <c r="AH70" s="163"/>
      <c r="AI70" s="163"/>
      <c r="AJ70" s="163"/>
      <c r="AK70" s="164"/>
      <c r="AL70" s="164"/>
      <c r="AM70" s="164"/>
      <c r="AN70" s="164"/>
      <c r="AO70" s="164"/>
      <c r="AP70" s="164"/>
      <c r="AQ70" s="164"/>
      <c r="AR70" s="74">
        <f t="shared" si="72"/>
        <v>0</v>
      </c>
      <c r="AT70" s="196"/>
      <c r="AV70" s="78"/>
      <c r="AW70" s="37"/>
      <c r="AX70" s="202"/>
      <c r="AY70" s="163"/>
      <c r="AZ70" s="163"/>
      <c r="BA70" s="163"/>
      <c r="BB70" s="163"/>
      <c r="BC70" s="163"/>
      <c r="BD70" s="163"/>
      <c r="BE70" s="163"/>
      <c r="BF70" s="163"/>
      <c r="BG70" s="163"/>
      <c r="BH70" s="163"/>
      <c r="BI70" s="163"/>
      <c r="BJ70" s="164"/>
      <c r="BK70" s="164"/>
      <c r="BL70" s="164"/>
      <c r="BM70" s="164"/>
      <c r="BN70" s="164"/>
      <c r="BO70" s="164"/>
      <c r="BP70" s="164"/>
      <c r="BQ70" s="74">
        <f t="shared" si="73"/>
        <v>0</v>
      </c>
      <c r="BS70" s="196"/>
      <c r="BU70" s="78"/>
      <c r="BV70" s="37"/>
      <c r="BW70" s="202"/>
      <c r="BX70" s="163"/>
      <c r="BY70" s="163"/>
      <c r="BZ70" s="163"/>
      <c r="CA70" s="163"/>
      <c r="CB70" s="163"/>
      <c r="CC70" s="163"/>
      <c r="CD70" s="163"/>
      <c r="CE70" s="163"/>
      <c r="CF70" s="163"/>
      <c r="CG70" s="163"/>
      <c r="CH70" s="163"/>
      <c r="CI70" s="164"/>
      <c r="CJ70" s="164"/>
      <c r="CK70" s="164"/>
      <c r="CL70" s="164"/>
      <c r="CM70" s="164"/>
      <c r="CN70" s="164"/>
      <c r="CO70" s="164"/>
      <c r="CP70" s="74">
        <f t="shared" si="74"/>
        <v>0</v>
      </c>
      <c r="CR70" s="196"/>
      <c r="CT70" s="78"/>
      <c r="CU70" s="37"/>
      <c r="CV70" s="202"/>
      <c r="CW70" s="163"/>
      <c r="CX70" s="163"/>
      <c r="CY70" s="163"/>
      <c r="CZ70" s="163"/>
      <c r="DA70" s="163"/>
      <c r="DB70" s="163"/>
      <c r="DC70" s="163"/>
      <c r="DD70" s="163"/>
      <c r="DE70" s="163"/>
      <c r="DF70" s="163"/>
      <c r="DG70" s="163"/>
      <c r="DH70" s="164"/>
      <c r="DI70" s="164"/>
      <c r="DJ70" s="164"/>
      <c r="DK70" s="164"/>
      <c r="DL70" s="164"/>
      <c r="DM70" s="164"/>
      <c r="DN70" s="164"/>
      <c r="DO70" s="74">
        <f t="shared" si="75"/>
        <v>0</v>
      </c>
      <c r="DQ70" s="196"/>
      <c r="DS70" s="78"/>
      <c r="DT70" s="37"/>
      <c r="DU70" s="202"/>
      <c r="DV70" s="163"/>
      <c r="DW70" s="163"/>
      <c r="DX70" s="163"/>
      <c r="DY70" s="163"/>
      <c r="DZ70" s="163"/>
      <c r="EA70" s="163"/>
      <c r="EB70" s="163"/>
      <c r="EC70" s="163"/>
      <c r="ED70" s="163"/>
      <c r="EE70" s="163"/>
      <c r="EF70" s="163"/>
      <c r="EG70" s="164"/>
      <c r="EH70" s="164"/>
      <c r="EI70" s="164"/>
      <c r="EJ70" s="164"/>
      <c r="EK70" s="164"/>
      <c r="EL70" s="164"/>
      <c r="EM70" s="164"/>
      <c r="EN70" s="74">
        <f t="shared" si="76"/>
        <v>0</v>
      </c>
      <c r="EP70" s="196"/>
      <c r="ER70" s="78"/>
      <c r="ES70" s="37"/>
      <c r="ET70" s="202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4"/>
      <c r="FI70" s="164"/>
      <c r="FJ70" s="164"/>
      <c r="FK70" s="164"/>
      <c r="FL70" s="164"/>
      <c r="FM70" s="74">
        <f t="shared" si="77"/>
        <v>0</v>
      </c>
      <c r="FO70" s="196"/>
      <c r="FQ70" s="78"/>
      <c r="FR70" s="37"/>
      <c r="FS70" s="202"/>
      <c r="FT70" s="163"/>
      <c r="FU70" s="163"/>
      <c r="FV70" s="163"/>
      <c r="FW70" s="163"/>
      <c r="FX70" s="163"/>
      <c r="FY70" s="163"/>
      <c r="FZ70" s="163"/>
      <c r="GA70" s="163"/>
      <c r="GB70" s="163"/>
      <c r="GC70" s="163"/>
      <c r="GD70" s="163"/>
      <c r="GE70" s="163"/>
      <c r="GF70" s="163"/>
      <c r="GG70" s="164"/>
      <c r="GH70" s="164"/>
      <c r="GI70" s="164"/>
      <c r="GJ70" s="164"/>
      <c r="GK70" s="164"/>
      <c r="GL70" s="74">
        <f t="shared" si="78"/>
        <v>0</v>
      </c>
      <c r="GN70" s="196"/>
      <c r="GP70" s="78"/>
      <c r="GQ70" s="37"/>
      <c r="GR70" s="202"/>
      <c r="GS70" s="163"/>
      <c r="GT70" s="163"/>
      <c r="GU70" s="163"/>
      <c r="GV70" s="163"/>
      <c r="GW70" s="163"/>
      <c r="GX70" s="163"/>
      <c r="GY70" s="163"/>
      <c r="GZ70" s="163"/>
      <c r="HA70" s="163"/>
      <c r="HB70" s="163"/>
      <c r="HC70" s="163"/>
      <c r="HD70" s="163"/>
      <c r="HE70" s="163"/>
      <c r="HF70" s="164"/>
      <c r="HG70" s="164"/>
      <c r="HH70" s="164"/>
      <c r="HI70" s="164"/>
      <c r="HJ70" s="164"/>
      <c r="HK70" s="74">
        <f t="shared" si="79"/>
        <v>0</v>
      </c>
      <c r="HM70" s="196"/>
      <c r="HO70" s="78"/>
      <c r="HP70" s="37"/>
      <c r="HQ70" s="202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4"/>
      <c r="IF70" s="164"/>
      <c r="IG70" s="164"/>
      <c r="IH70" s="164"/>
      <c r="II70" s="164"/>
      <c r="IJ70" s="74">
        <f t="shared" si="80"/>
        <v>0</v>
      </c>
      <c r="IL70" s="196"/>
      <c r="IN70" s="78"/>
      <c r="IO70" s="37"/>
      <c r="IP70" s="163"/>
      <c r="IQ70" s="163"/>
      <c r="IR70" s="163"/>
      <c r="IS70" s="163"/>
      <c r="IT70" s="163"/>
      <c r="IU70" s="163"/>
      <c r="IV70" s="163"/>
      <c r="IW70" s="163"/>
      <c r="IX70" s="163"/>
      <c r="IY70" s="163"/>
      <c r="IZ70" s="163"/>
      <c r="JA70" s="163"/>
      <c r="JB70" s="163"/>
      <c r="JC70" s="163"/>
      <c r="JD70" s="163"/>
      <c r="JE70" s="163"/>
      <c r="JF70" s="163"/>
      <c r="JG70" s="163"/>
      <c r="JH70" s="163"/>
      <c r="JI70" s="74">
        <f t="shared" si="81"/>
        <v>0</v>
      </c>
      <c r="JK70" s="196"/>
      <c r="JM70" s="78"/>
      <c r="JN70" s="37"/>
      <c r="JO70" s="202"/>
      <c r="JP70" s="163"/>
      <c r="JQ70" s="163"/>
      <c r="JR70" s="163"/>
      <c r="JS70" s="163"/>
      <c r="JT70" s="163"/>
      <c r="JU70" s="163"/>
      <c r="JV70" s="163"/>
      <c r="JW70" s="164"/>
      <c r="JX70" s="164"/>
      <c r="JY70" s="164"/>
      <c r="JZ70" s="164"/>
      <c r="KA70" s="164"/>
      <c r="KB70" s="164"/>
      <c r="KC70" s="164"/>
      <c r="KD70" s="164"/>
      <c r="KE70" s="164"/>
      <c r="KF70" s="164"/>
      <c r="KG70" s="164"/>
      <c r="KH70" s="74">
        <f t="shared" si="82"/>
        <v>0</v>
      </c>
      <c r="KJ70" s="196"/>
      <c r="KL70" s="78"/>
      <c r="KM70" s="37"/>
      <c r="KN70" s="202"/>
      <c r="KO70" s="163"/>
      <c r="KP70" s="163"/>
      <c r="KQ70" s="163"/>
      <c r="KR70" s="163"/>
      <c r="KS70" s="163"/>
      <c r="KT70" s="163"/>
      <c r="KU70" s="163"/>
      <c r="KV70" s="164"/>
      <c r="KW70" s="164"/>
      <c r="KX70" s="164"/>
      <c r="KY70" s="164"/>
      <c r="KZ70" s="164"/>
      <c r="LA70" s="164"/>
      <c r="LB70" s="164"/>
      <c r="LC70" s="164"/>
      <c r="LD70" s="164"/>
      <c r="LE70" s="164"/>
      <c r="LF70" s="164"/>
      <c r="LG70" s="74">
        <f t="shared" si="83"/>
        <v>0</v>
      </c>
      <c r="LI70" s="196"/>
      <c r="LK70" s="78"/>
      <c r="LL70" s="37"/>
      <c r="LM70" s="202"/>
      <c r="LN70" s="163"/>
      <c r="LO70" s="163"/>
      <c r="LP70" s="163"/>
      <c r="LQ70" s="163"/>
      <c r="LR70" s="163"/>
      <c r="LS70" s="163"/>
      <c r="LT70" s="163"/>
      <c r="LU70" s="164"/>
      <c r="LV70" s="164"/>
      <c r="LW70" s="164"/>
      <c r="LX70" s="164"/>
      <c r="LY70" s="164"/>
      <c r="LZ70" s="164"/>
      <c r="MA70" s="164"/>
      <c r="MB70" s="164"/>
      <c r="MC70" s="164"/>
      <c r="MD70" s="164"/>
      <c r="ME70" s="164"/>
      <c r="MF70" s="74">
        <f t="shared" si="84"/>
        <v>0</v>
      </c>
      <c r="MH70" s="196"/>
      <c r="MJ70" s="78"/>
      <c r="MK70" s="37"/>
      <c r="ML70" s="202"/>
      <c r="MM70" s="163"/>
      <c r="MN70" s="163"/>
      <c r="MO70" s="163"/>
      <c r="MP70" s="163"/>
      <c r="MQ70" s="163"/>
      <c r="MR70" s="163"/>
      <c r="MS70" s="163"/>
      <c r="MT70" s="164"/>
      <c r="MU70" s="164"/>
      <c r="MV70" s="164"/>
      <c r="MW70" s="164"/>
      <c r="MX70" s="164"/>
      <c r="MY70" s="164"/>
      <c r="MZ70" s="164"/>
      <c r="NA70" s="164"/>
      <c r="NB70" s="164"/>
      <c r="NC70" s="164"/>
      <c r="ND70" s="164"/>
      <c r="NE70" s="74">
        <f t="shared" si="85"/>
        <v>0</v>
      </c>
      <c r="NG70" s="196"/>
      <c r="NI70" s="78"/>
      <c r="NJ70" s="37"/>
      <c r="NK70" s="202"/>
      <c r="NL70" s="163"/>
      <c r="NM70" s="163"/>
      <c r="NN70" s="163"/>
      <c r="NO70" s="163"/>
      <c r="NP70" s="163"/>
      <c r="NQ70" s="163"/>
      <c r="NR70" s="163"/>
      <c r="NS70" s="163"/>
      <c r="NT70" s="163"/>
      <c r="NU70" s="163"/>
      <c r="NV70" s="163"/>
      <c r="NW70" s="163"/>
      <c r="NX70" s="163"/>
      <c r="NY70" s="163"/>
      <c r="NZ70" s="163"/>
      <c r="OA70" s="164"/>
      <c r="OB70" s="163"/>
      <c r="OC70" s="164"/>
      <c r="OD70" s="74">
        <f t="shared" si="86"/>
        <v>0</v>
      </c>
      <c r="OF70" s="196"/>
      <c r="OH70" s="78"/>
      <c r="OI70" s="37"/>
      <c r="OJ70" s="202"/>
      <c r="OK70" s="163"/>
      <c r="OL70" s="163"/>
      <c r="OM70" s="163"/>
      <c r="ON70" s="163"/>
      <c r="OO70" s="163"/>
      <c r="OP70" s="163"/>
      <c r="OQ70" s="163"/>
      <c r="OR70" s="163"/>
      <c r="OS70" s="163"/>
      <c r="OT70" s="163"/>
      <c r="OU70" s="163"/>
      <c r="OV70" s="163"/>
      <c r="OW70" s="163"/>
      <c r="OX70" s="163"/>
      <c r="OY70" s="163"/>
      <c r="OZ70" s="164"/>
      <c r="PA70" s="163"/>
      <c r="PB70" s="164"/>
      <c r="PC70" s="74">
        <f t="shared" si="87"/>
        <v>0</v>
      </c>
      <c r="PE70" s="196"/>
      <c r="PG70" s="78"/>
      <c r="PH70" s="37"/>
      <c r="PI70" s="202"/>
      <c r="PJ70" s="163"/>
      <c r="PK70" s="163"/>
      <c r="PL70" s="163"/>
      <c r="PM70" s="163"/>
      <c r="PN70" s="163"/>
      <c r="PO70" s="163"/>
      <c r="PP70" s="163"/>
      <c r="PQ70" s="163"/>
      <c r="PR70" s="163"/>
      <c r="PS70" s="163"/>
      <c r="PT70" s="163"/>
      <c r="PU70" s="163"/>
      <c r="PV70" s="163"/>
      <c r="PW70" s="163"/>
      <c r="PX70" s="163"/>
      <c r="PY70" s="164"/>
      <c r="PZ70" s="163"/>
      <c r="QA70" s="164"/>
      <c r="QB70" s="74">
        <f t="shared" si="88"/>
        <v>0</v>
      </c>
      <c r="QD70" s="196"/>
      <c r="QF70" s="78"/>
      <c r="QG70" s="37"/>
      <c r="QH70" s="202"/>
      <c r="QI70" s="163"/>
      <c r="QJ70" s="163"/>
      <c r="QK70" s="163"/>
      <c r="QL70" s="163"/>
      <c r="QM70" s="163"/>
      <c r="QN70" s="163"/>
      <c r="QO70" s="163"/>
      <c r="QP70" s="163"/>
      <c r="QQ70" s="163"/>
      <c r="QR70" s="163"/>
      <c r="QS70" s="163"/>
      <c r="QT70" s="163"/>
      <c r="QU70" s="163"/>
      <c r="QV70" s="163"/>
      <c r="QW70" s="163"/>
      <c r="QX70" s="164"/>
      <c r="QY70" s="163"/>
      <c r="QZ70" s="164"/>
      <c r="RA70" s="74">
        <f t="shared" si="89"/>
        <v>0</v>
      </c>
      <c r="RC70" s="196"/>
      <c r="RE70" s="78"/>
      <c r="RF70" s="37"/>
      <c r="RG70" s="202"/>
      <c r="RH70" s="163"/>
      <c r="RI70" s="163"/>
      <c r="RJ70" s="163"/>
      <c r="RK70" s="163"/>
      <c r="RL70" s="163"/>
      <c r="RM70" s="163"/>
      <c r="RN70" s="163"/>
      <c r="RO70" s="163"/>
      <c r="RP70" s="163"/>
      <c r="RQ70" s="163"/>
      <c r="RR70" s="163"/>
      <c r="RS70" s="163"/>
      <c r="RT70" s="163"/>
      <c r="RU70" s="163"/>
      <c r="RV70" s="163"/>
      <c r="RW70" s="164"/>
      <c r="RX70" s="163"/>
      <c r="RY70" s="164"/>
      <c r="RZ70" s="74">
        <f t="shared" si="90"/>
        <v>0</v>
      </c>
      <c r="SB70" s="196"/>
      <c r="SD70" s="78"/>
      <c r="SE70" s="37"/>
      <c r="SF70" s="202"/>
      <c r="SG70" s="163"/>
      <c r="SH70" s="163"/>
      <c r="SI70" s="163"/>
      <c r="SJ70" s="163"/>
      <c r="SK70" s="163"/>
      <c r="SL70" s="163"/>
      <c r="SM70" s="163"/>
      <c r="SN70" s="163"/>
      <c r="SO70" s="163"/>
      <c r="SP70" s="163"/>
      <c r="SQ70" s="163"/>
      <c r="SR70" s="163"/>
      <c r="SS70" s="163"/>
      <c r="ST70" s="163"/>
      <c r="SU70" s="163"/>
      <c r="SV70" s="164"/>
      <c r="SW70" s="163"/>
      <c r="SX70" s="164"/>
      <c r="SY70" s="74">
        <f t="shared" si="91"/>
        <v>0</v>
      </c>
      <c r="TA70" s="196"/>
      <c r="TC70" s="78"/>
      <c r="TD70" s="37"/>
      <c r="TE70" s="202"/>
      <c r="TF70" s="163"/>
      <c r="TG70" s="163"/>
      <c r="TH70" s="163"/>
      <c r="TI70" s="163"/>
      <c r="TJ70" s="163"/>
      <c r="TK70" s="163"/>
      <c r="TL70" s="163"/>
      <c r="TM70" s="163"/>
      <c r="TN70" s="163"/>
      <c r="TO70" s="163"/>
      <c r="TP70" s="163"/>
      <c r="TQ70" s="163"/>
      <c r="TR70" s="163"/>
      <c r="TS70" s="163"/>
      <c r="TT70" s="163"/>
      <c r="TU70" s="164"/>
      <c r="TV70" s="163"/>
      <c r="TW70" s="164"/>
      <c r="TX70" s="74">
        <f t="shared" si="92"/>
        <v>0</v>
      </c>
      <c r="TZ70" s="196"/>
      <c r="UB70" s="78"/>
      <c r="UC70" s="37"/>
      <c r="UD70" s="202"/>
      <c r="UE70" s="163"/>
      <c r="UF70" s="163"/>
      <c r="UG70" s="163"/>
      <c r="UH70" s="163"/>
      <c r="UI70" s="163"/>
      <c r="UJ70" s="163"/>
      <c r="UK70" s="163"/>
      <c r="UL70" s="163"/>
      <c r="UM70" s="163"/>
      <c r="UN70" s="163"/>
      <c r="UO70" s="163"/>
      <c r="UP70" s="163"/>
      <c r="UQ70" s="163"/>
      <c r="UR70" s="163"/>
      <c r="US70" s="163"/>
      <c r="UT70" s="164"/>
      <c r="UU70" s="163"/>
      <c r="UV70" s="164"/>
      <c r="UW70" s="74">
        <f t="shared" si="93"/>
        <v>0</v>
      </c>
      <c r="UY70" s="196"/>
      <c r="VA70" s="78"/>
      <c r="VB70" s="37"/>
      <c r="VC70" s="202"/>
      <c r="VD70" s="163"/>
      <c r="VE70" s="163"/>
      <c r="VF70" s="163"/>
      <c r="VG70" s="163"/>
      <c r="VH70" s="163"/>
      <c r="VI70" s="163"/>
      <c r="VJ70" s="163"/>
      <c r="VK70" s="163"/>
      <c r="VL70" s="163"/>
      <c r="VM70" s="163"/>
      <c r="VN70" s="163"/>
      <c r="VO70" s="163"/>
      <c r="VP70" s="163"/>
      <c r="VQ70" s="163"/>
      <c r="VR70" s="163"/>
      <c r="VS70" s="164"/>
      <c r="VT70" s="163"/>
      <c r="VU70" s="164"/>
      <c r="VV70" s="74">
        <f t="shared" si="94"/>
        <v>0</v>
      </c>
    </row>
    <row r="71" spans="2:596" s="38" customFormat="1" ht="60" outlineLevel="1">
      <c r="B71" s="88"/>
      <c r="C71" s="89">
        <f>IF(ISERROR(I71+1)=TRUE,I71,IF(I71="","",MAX(C$15:C70)+1))</f>
        <v>43</v>
      </c>
      <c r="D71" s="89">
        <f t="shared" si="48"/>
        <v>1</v>
      </c>
      <c r="E71" s="3"/>
      <c r="G71" s="196"/>
      <c r="I71" s="95">
        <f t="shared" si="95"/>
        <v>50</v>
      </c>
      <c r="J71" s="94" t="s">
        <v>663</v>
      </c>
      <c r="K71" s="93"/>
      <c r="L71" s="93"/>
      <c r="M71" s="93"/>
      <c r="N71" s="93"/>
      <c r="O71" s="92"/>
      <c r="P71" s="91" t="s">
        <v>172</v>
      </c>
      <c r="Q71" s="297"/>
      <c r="R71" s="90" t="s">
        <v>172</v>
      </c>
      <c r="S71" s="298"/>
      <c r="U71" s="196"/>
      <c r="V71" s="42"/>
      <c r="W71" s="78"/>
      <c r="X71" s="37"/>
      <c r="Y71" s="202"/>
      <c r="Z71" s="163"/>
      <c r="AA71" s="203"/>
      <c r="AB71" s="163"/>
      <c r="AC71" s="203"/>
      <c r="AD71" s="163"/>
      <c r="AE71" s="163"/>
      <c r="AF71" s="163"/>
      <c r="AG71" s="163"/>
      <c r="AH71" s="163"/>
      <c r="AI71" s="163"/>
      <c r="AJ71" s="163"/>
      <c r="AK71" s="164"/>
      <c r="AL71" s="164"/>
      <c r="AM71" s="164"/>
      <c r="AN71" s="164"/>
      <c r="AO71" s="164"/>
      <c r="AP71" s="164"/>
      <c r="AQ71" s="164"/>
      <c r="AR71" s="74">
        <f t="shared" si="72"/>
        <v>0</v>
      </c>
      <c r="AT71" s="196"/>
      <c r="AV71" s="78"/>
      <c r="AW71" s="37"/>
      <c r="AX71" s="202"/>
      <c r="AY71" s="163"/>
      <c r="AZ71" s="163"/>
      <c r="BA71" s="163"/>
      <c r="BB71" s="163"/>
      <c r="BC71" s="163"/>
      <c r="BD71" s="163"/>
      <c r="BE71" s="163"/>
      <c r="BF71" s="163"/>
      <c r="BG71" s="163"/>
      <c r="BH71" s="163"/>
      <c r="BI71" s="163"/>
      <c r="BJ71" s="164"/>
      <c r="BK71" s="164"/>
      <c r="BL71" s="164"/>
      <c r="BM71" s="164"/>
      <c r="BN71" s="164"/>
      <c r="BO71" s="164"/>
      <c r="BP71" s="164"/>
      <c r="BQ71" s="74">
        <f t="shared" si="73"/>
        <v>0</v>
      </c>
      <c r="BS71" s="196"/>
      <c r="BU71" s="78"/>
      <c r="BV71" s="37"/>
      <c r="BW71" s="202"/>
      <c r="BX71" s="163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4"/>
      <c r="CJ71" s="164"/>
      <c r="CK71" s="164"/>
      <c r="CL71" s="164"/>
      <c r="CM71" s="164"/>
      <c r="CN71" s="164"/>
      <c r="CO71" s="164"/>
      <c r="CP71" s="74">
        <f t="shared" si="74"/>
        <v>0</v>
      </c>
      <c r="CR71" s="196"/>
      <c r="CT71" s="78"/>
      <c r="CU71" s="37"/>
      <c r="CV71" s="202"/>
      <c r="CW71" s="163"/>
      <c r="CX71" s="163"/>
      <c r="CY71" s="163"/>
      <c r="CZ71" s="163"/>
      <c r="DA71" s="163"/>
      <c r="DB71" s="163"/>
      <c r="DC71" s="163"/>
      <c r="DD71" s="163"/>
      <c r="DE71" s="163"/>
      <c r="DF71" s="163"/>
      <c r="DG71" s="163"/>
      <c r="DH71" s="164"/>
      <c r="DI71" s="164"/>
      <c r="DJ71" s="164"/>
      <c r="DK71" s="164"/>
      <c r="DL71" s="164"/>
      <c r="DM71" s="164"/>
      <c r="DN71" s="164"/>
      <c r="DO71" s="74">
        <f t="shared" si="75"/>
        <v>0</v>
      </c>
      <c r="DQ71" s="196"/>
      <c r="DS71" s="78"/>
      <c r="DT71" s="37"/>
      <c r="DU71" s="202"/>
      <c r="DV71" s="163"/>
      <c r="DW71" s="163"/>
      <c r="DX71" s="163"/>
      <c r="DY71" s="163"/>
      <c r="DZ71" s="163"/>
      <c r="EA71" s="163"/>
      <c r="EB71" s="163"/>
      <c r="EC71" s="163"/>
      <c r="ED71" s="163"/>
      <c r="EE71" s="163"/>
      <c r="EF71" s="163"/>
      <c r="EG71" s="164"/>
      <c r="EH71" s="164"/>
      <c r="EI71" s="164"/>
      <c r="EJ71" s="164"/>
      <c r="EK71" s="164"/>
      <c r="EL71" s="164"/>
      <c r="EM71" s="164"/>
      <c r="EN71" s="74">
        <f t="shared" si="76"/>
        <v>0</v>
      </c>
      <c r="EP71" s="196"/>
      <c r="ER71" s="78"/>
      <c r="ES71" s="37"/>
      <c r="ET71" s="202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4"/>
      <c r="FI71" s="164"/>
      <c r="FJ71" s="164"/>
      <c r="FK71" s="164"/>
      <c r="FL71" s="164">
        <v>2</v>
      </c>
      <c r="FM71" s="74">
        <f t="shared" si="77"/>
        <v>0</v>
      </c>
      <c r="FO71" s="196"/>
      <c r="FQ71" s="78"/>
      <c r="FR71" s="37"/>
      <c r="FS71" s="202"/>
      <c r="FT71" s="163"/>
      <c r="FU71" s="163"/>
      <c r="FV71" s="163"/>
      <c r="FW71" s="163"/>
      <c r="FX71" s="163"/>
      <c r="FY71" s="163"/>
      <c r="FZ71" s="163"/>
      <c r="GA71" s="163"/>
      <c r="GB71" s="163"/>
      <c r="GC71" s="163"/>
      <c r="GD71" s="163"/>
      <c r="GE71" s="163"/>
      <c r="GF71" s="163"/>
      <c r="GG71" s="164"/>
      <c r="GH71" s="164"/>
      <c r="GI71" s="164"/>
      <c r="GJ71" s="164"/>
      <c r="GK71" s="164"/>
      <c r="GL71" s="74">
        <f t="shared" si="78"/>
        <v>0</v>
      </c>
      <c r="GN71" s="196"/>
      <c r="GP71" s="78"/>
      <c r="GQ71" s="37"/>
      <c r="GR71" s="202"/>
      <c r="GS71" s="163"/>
      <c r="GT71" s="163"/>
      <c r="GU71" s="163"/>
      <c r="GV71" s="163"/>
      <c r="GW71" s="163"/>
      <c r="GX71" s="163"/>
      <c r="GY71" s="163"/>
      <c r="GZ71" s="163"/>
      <c r="HA71" s="163"/>
      <c r="HB71" s="163"/>
      <c r="HC71" s="163"/>
      <c r="HD71" s="163"/>
      <c r="HE71" s="163"/>
      <c r="HF71" s="164"/>
      <c r="HG71" s="164"/>
      <c r="HH71" s="164"/>
      <c r="HI71" s="164"/>
      <c r="HJ71" s="164"/>
      <c r="HK71" s="74">
        <f t="shared" si="79"/>
        <v>0</v>
      </c>
      <c r="HM71" s="196"/>
      <c r="HO71" s="78"/>
      <c r="HP71" s="37"/>
      <c r="HQ71" s="202"/>
      <c r="HR71" s="163"/>
      <c r="HS71" s="163"/>
      <c r="HT71" s="163"/>
      <c r="HU71" s="163"/>
      <c r="HV71" s="163"/>
      <c r="HW71" s="163"/>
      <c r="HX71" s="163"/>
      <c r="HY71" s="163"/>
      <c r="HZ71" s="163"/>
      <c r="IA71" s="163"/>
      <c r="IB71" s="163"/>
      <c r="IC71" s="163"/>
      <c r="ID71" s="163"/>
      <c r="IE71" s="164"/>
      <c r="IF71" s="164"/>
      <c r="IG71" s="164"/>
      <c r="IH71" s="164"/>
      <c r="II71" s="164"/>
      <c r="IJ71" s="74">
        <f t="shared" si="80"/>
        <v>0</v>
      </c>
      <c r="IL71" s="196"/>
      <c r="IN71" s="78"/>
      <c r="IO71" s="37"/>
      <c r="IP71" s="163">
        <f t="shared" ref="IP71:IW71" si="96">+IP10</f>
        <v>0.97</v>
      </c>
      <c r="IQ71" s="163">
        <f t="shared" si="96"/>
        <v>1.915242200854701</v>
      </c>
      <c r="IR71" s="163">
        <f t="shared" si="96"/>
        <v>4.0441693910256404</v>
      </c>
      <c r="IS71" s="163">
        <f t="shared" si="96"/>
        <v>3.6551589743589745</v>
      </c>
      <c r="IT71" s="163">
        <f t="shared" si="96"/>
        <v>3.6412400961538465</v>
      </c>
      <c r="IU71" s="163">
        <f t="shared" si="96"/>
        <v>1.8435960496031747</v>
      </c>
      <c r="IV71" s="163">
        <f t="shared" si="96"/>
        <v>1.748141890873016</v>
      </c>
      <c r="IW71" s="163">
        <f t="shared" si="96"/>
        <v>3.0878605985449736</v>
      </c>
      <c r="IX71" s="163"/>
      <c r="IY71" s="163"/>
      <c r="IZ71" s="163"/>
      <c r="JA71" s="163"/>
      <c r="JB71" s="163"/>
      <c r="JC71" s="163"/>
      <c r="JD71" s="163"/>
      <c r="JE71" s="163"/>
      <c r="JF71" s="163"/>
      <c r="JG71" s="163"/>
      <c r="JH71" s="163"/>
      <c r="JI71" s="74">
        <f t="shared" si="81"/>
        <v>0</v>
      </c>
      <c r="JK71" s="196"/>
      <c r="JM71" s="78"/>
      <c r="JN71" s="37"/>
      <c r="JO71" s="202"/>
      <c r="JP71" s="163"/>
      <c r="JQ71" s="163"/>
      <c r="JR71" s="163"/>
      <c r="JS71" s="163"/>
      <c r="JT71" s="163"/>
      <c r="JU71" s="163"/>
      <c r="JV71" s="163"/>
      <c r="JW71" s="164"/>
      <c r="JX71" s="164"/>
      <c r="JY71" s="164"/>
      <c r="JZ71" s="164"/>
      <c r="KA71" s="164"/>
      <c r="KB71" s="164"/>
      <c r="KC71" s="164"/>
      <c r="KD71" s="164"/>
      <c r="KE71" s="164"/>
      <c r="KF71" s="164"/>
      <c r="KG71" s="164"/>
      <c r="KH71" s="74">
        <f t="shared" si="82"/>
        <v>0</v>
      </c>
      <c r="KJ71" s="196"/>
      <c r="KL71" s="78"/>
      <c r="KM71" s="37"/>
      <c r="KN71" s="202"/>
      <c r="KO71" s="163"/>
      <c r="KP71" s="163"/>
      <c r="KQ71" s="163"/>
      <c r="KR71" s="163"/>
      <c r="KS71" s="163"/>
      <c r="KT71" s="163"/>
      <c r="KU71" s="163"/>
      <c r="KV71" s="164"/>
      <c r="KW71" s="164"/>
      <c r="KX71" s="164"/>
      <c r="KY71" s="164"/>
      <c r="KZ71" s="164"/>
      <c r="LA71" s="164"/>
      <c r="LB71" s="164"/>
      <c r="LC71" s="164"/>
      <c r="LD71" s="164"/>
      <c r="LE71" s="164"/>
      <c r="LF71" s="164"/>
      <c r="LG71" s="74">
        <f t="shared" si="83"/>
        <v>0</v>
      </c>
      <c r="LI71" s="196"/>
      <c r="LK71" s="78"/>
      <c r="LL71" s="37"/>
      <c r="LM71" s="202">
        <f t="shared" ref="LM71:LT71" si="97">+LM10</f>
        <v>0.97</v>
      </c>
      <c r="LN71" s="202">
        <f t="shared" si="97"/>
        <v>1.915242200854701</v>
      </c>
      <c r="LO71" s="202">
        <f t="shared" si="97"/>
        <v>4.1330860576923074</v>
      </c>
      <c r="LP71" s="202">
        <f t="shared" si="97"/>
        <v>3.477325641025641</v>
      </c>
      <c r="LQ71" s="202">
        <f t="shared" si="97"/>
        <v>3.3300317628205125</v>
      </c>
      <c r="LR71" s="202">
        <f t="shared" si="97"/>
        <v>1.8943378273809526</v>
      </c>
      <c r="LS71" s="202">
        <f t="shared" si="97"/>
        <v>1.7160249791666666</v>
      </c>
      <c r="LT71" s="202">
        <f t="shared" si="97"/>
        <v>3.1491054811507939</v>
      </c>
      <c r="LU71" s="202"/>
      <c r="LV71" s="202"/>
      <c r="LW71" s="202"/>
      <c r="LX71" s="202"/>
      <c r="LY71" s="202"/>
      <c r="LZ71" s="202"/>
      <c r="MA71" s="202"/>
      <c r="MB71" s="202"/>
      <c r="MC71" s="202"/>
      <c r="MD71" s="202"/>
      <c r="ME71" s="202"/>
      <c r="MF71" s="74">
        <f t="shared" si="84"/>
        <v>0</v>
      </c>
      <c r="MH71" s="196"/>
      <c r="MJ71" s="78"/>
      <c r="MK71" s="37"/>
      <c r="ML71" s="202"/>
      <c r="MM71" s="202"/>
      <c r="MN71" s="202"/>
      <c r="MO71" s="202"/>
      <c r="MP71" s="202"/>
      <c r="MQ71" s="202"/>
      <c r="MR71" s="202"/>
      <c r="MS71" s="202"/>
      <c r="MT71" s="202"/>
      <c r="MU71" s="202"/>
      <c r="MV71" s="202"/>
      <c r="MW71" s="202"/>
      <c r="MX71" s="202"/>
      <c r="MY71" s="202"/>
      <c r="MZ71" s="202"/>
      <c r="NA71" s="202"/>
      <c r="NB71" s="202"/>
      <c r="NC71" s="202"/>
      <c r="ND71" s="202"/>
      <c r="NE71" s="74">
        <f t="shared" si="85"/>
        <v>0</v>
      </c>
      <c r="NG71" s="196"/>
      <c r="NI71" s="78"/>
      <c r="NJ71" s="37"/>
      <c r="NK71" s="202"/>
      <c r="NL71" s="163"/>
      <c r="NM71" s="163"/>
      <c r="NN71" s="163"/>
      <c r="NO71" s="163"/>
      <c r="NP71" s="163"/>
      <c r="NQ71" s="163"/>
      <c r="NR71" s="163"/>
      <c r="NS71" s="163"/>
      <c r="NT71" s="163"/>
      <c r="NU71" s="163"/>
      <c r="NV71" s="163"/>
      <c r="NW71" s="163"/>
      <c r="NX71" s="163"/>
      <c r="NY71" s="163"/>
      <c r="NZ71" s="163"/>
      <c r="OA71" s="164"/>
      <c r="OB71" s="163"/>
      <c r="OC71" s="164"/>
      <c r="OD71" s="74">
        <f t="shared" si="86"/>
        <v>0</v>
      </c>
      <c r="OF71" s="196"/>
      <c r="OH71" s="78"/>
      <c r="OI71" s="37"/>
      <c r="OJ71" s="202"/>
      <c r="OK71" s="163"/>
      <c r="OL71" s="163"/>
      <c r="OM71" s="163"/>
      <c r="ON71" s="163"/>
      <c r="OO71" s="163"/>
      <c r="OP71" s="163"/>
      <c r="OQ71" s="163"/>
      <c r="OR71" s="163"/>
      <c r="OS71" s="163"/>
      <c r="OT71" s="163"/>
      <c r="OU71" s="163"/>
      <c r="OV71" s="163"/>
      <c r="OW71" s="163"/>
      <c r="OX71" s="163"/>
      <c r="OY71" s="163"/>
      <c r="OZ71" s="164"/>
      <c r="PA71" s="163"/>
      <c r="PB71" s="164"/>
      <c r="PC71" s="74">
        <f t="shared" si="87"/>
        <v>0</v>
      </c>
      <c r="PE71" s="196"/>
      <c r="PG71" s="78"/>
      <c r="PH71" s="37"/>
      <c r="PI71" s="202"/>
      <c r="PJ71" s="163"/>
      <c r="PK71" s="163"/>
      <c r="PL71" s="163"/>
      <c r="PM71" s="163"/>
      <c r="PN71" s="163"/>
      <c r="PO71" s="163"/>
      <c r="PP71" s="163"/>
      <c r="PQ71" s="163"/>
      <c r="PR71" s="163"/>
      <c r="PS71" s="163"/>
      <c r="PT71" s="163"/>
      <c r="PU71" s="163"/>
      <c r="PV71" s="163"/>
      <c r="PW71" s="163"/>
      <c r="PX71" s="163"/>
      <c r="PY71" s="164"/>
      <c r="PZ71" s="163"/>
      <c r="QA71" s="164"/>
      <c r="QB71" s="74">
        <f t="shared" si="88"/>
        <v>0</v>
      </c>
      <c r="QD71" s="196"/>
      <c r="QF71" s="78"/>
      <c r="QG71" s="37"/>
      <c r="QH71" s="202"/>
      <c r="QI71" s="163"/>
      <c r="QJ71" s="163"/>
      <c r="QK71" s="163"/>
      <c r="QL71" s="163"/>
      <c r="QM71" s="163"/>
      <c r="QN71" s="163"/>
      <c r="QO71" s="163"/>
      <c r="QP71" s="163"/>
      <c r="QQ71" s="163"/>
      <c r="QR71" s="163"/>
      <c r="QS71" s="163"/>
      <c r="QT71" s="163"/>
      <c r="QU71" s="163"/>
      <c r="QV71" s="163"/>
      <c r="QW71" s="163"/>
      <c r="QX71" s="164"/>
      <c r="QY71" s="163"/>
      <c r="QZ71" s="164"/>
      <c r="RA71" s="74">
        <f t="shared" si="89"/>
        <v>0</v>
      </c>
      <c r="RC71" s="196"/>
      <c r="RE71" s="78"/>
      <c r="RF71" s="37"/>
      <c r="RG71" s="202"/>
      <c r="RH71" s="163"/>
      <c r="RI71" s="163"/>
      <c r="RJ71" s="163"/>
      <c r="RK71" s="163"/>
      <c r="RL71" s="163"/>
      <c r="RM71" s="163"/>
      <c r="RN71" s="163"/>
      <c r="RO71" s="163"/>
      <c r="RP71" s="163"/>
      <c r="RQ71" s="163"/>
      <c r="RR71" s="163"/>
      <c r="RS71" s="163"/>
      <c r="RT71" s="163"/>
      <c r="RU71" s="163"/>
      <c r="RV71" s="163"/>
      <c r="RW71" s="164"/>
      <c r="RX71" s="163"/>
      <c r="RY71" s="164"/>
      <c r="RZ71" s="74">
        <f t="shared" si="90"/>
        <v>0</v>
      </c>
      <c r="SB71" s="196"/>
      <c r="SD71" s="78"/>
      <c r="SE71" s="37"/>
      <c r="SF71" s="202"/>
      <c r="SG71" s="163"/>
      <c r="SH71" s="163"/>
      <c r="SI71" s="163"/>
      <c r="SJ71" s="163"/>
      <c r="SK71" s="163"/>
      <c r="SL71" s="163"/>
      <c r="SM71" s="163"/>
      <c r="SN71" s="163"/>
      <c r="SO71" s="163"/>
      <c r="SP71" s="163"/>
      <c r="SQ71" s="163"/>
      <c r="SR71" s="163"/>
      <c r="SS71" s="163"/>
      <c r="ST71" s="163"/>
      <c r="SU71" s="163"/>
      <c r="SV71" s="164"/>
      <c r="SW71" s="163"/>
      <c r="SX71" s="164">
        <v>2</v>
      </c>
      <c r="SY71" s="74">
        <f t="shared" si="91"/>
        <v>0</v>
      </c>
      <c r="TA71" s="196"/>
      <c r="TC71" s="78"/>
      <c r="TD71" s="37"/>
      <c r="TE71" s="202"/>
      <c r="TF71" s="163"/>
      <c r="TG71" s="163"/>
      <c r="TH71" s="163"/>
      <c r="TI71" s="163"/>
      <c r="TJ71" s="163"/>
      <c r="TK71" s="163"/>
      <c r="TL71" s="163"/>
      <c r="TM71" s="163"/>
      <c r="TN71" s="163"/>
      <c r="TO71" s="163"/>
      <c r="TP71" s="163"/>
      <c r="TQ71" s="163"/>
      <c r="TR71" s="163"/>
      <c r="TS71" s="163"/>
      <c r="TT71" s="163"/>
      <c r="TU71" s="164"/>
      <c r="TV71" s="163"/>
      <c r="TW71" s="164"/>
      <c r="TX71" s="74">
        <f t="shared" si="92"/>
        <v>0</v>
      </c>
      <c r="TZ71" s="196"/>
      <c r="UB71" s="78"/>
      <c r="UC71" s="37"/>
      <c r="UD71" s="202"/>
      <c r="UE71" s="163"/>
      <c r="UF71" s="163"/>
      <c r="UG71" s="163"/>
      <c r="UH71" s="163"/>
      <c r="UI71" s="163"/>
      <c r="UJ71" s="163"/>
      <c r="UK71" s="163"/>
      <c r="UL71" s="163"/>
      <c r="UM71" s="163"/>
      <c r="UN71" s="163"/>
      <c r="UO71" s="163"/>
      <c r="UP71" s="163"/>
      <c r="UQ71" s="163"/>
      <c r="UR71" s="163"/>
      <c r="US71" s="163"/>
      <c r="UT71" s="164"/>
      <c r="UU71" s="163"/>
      <c r="UV71" s="164"/>
      <c r="UW71" s="74">
        <f t="shared" si="93"/>
        <v>0</v>
      </c>
      <c r="UY71" s="196"/>
      <c r="VA71" s="78"/>
      <c r="VB71" s="37"/>
      <c r="VC71" s="202"/>
      <c r="VD71" s="163"/>
      <c r="VE71" s="163"/>
      <c r="VF71" s="163"/>
      <c r="VG71" s="163"/>
      <c r="VH71" s="163"/>
      <c r="VI71" s="163"/>
      <c r="VJ71" s="163"/>
      <c r="VK71" s="163"/>
      <c r="VL71" s="163"/>
      <c r="VM71" s="163"/>
      <c r="VN71" s="163"/>
      <c r="VO71" s="163"/>
      <c r="VP71" s="163"/>
      <c r="VQ71" s="163"/>
      <c r="VR71" s="163"/>
      <c r="VS71" s="164"/>
      <c r="VT71" s="163"/>
      <c r="VU71" s="164"/>
      <c r="VV71" s="74">
        <f t="shared" si="94"/>
        <v>0</v>
      </c>
    </row>
    <row r="72" spans="2:596" s="38" customFormat="1" ht="60" outlineLevel="1">
      <c r="B72" s="88"/>
      <c r="C72" s="89">
        <f>IF(ISERROR(I72+1)=TRUE,I72,IF(I72="","",MAX(C$15:C71)+1))</f>
        <v>44</v>
      </c>
      <c r="D72" s="89">
        <f t="shared" si="48"/>
        <v>1</v>
      </c>
      <c r="E72" s="3"/>
      <c r="G72" s="196"/>
      <c r="I72" s="95">
        <f t="shared" si="95"/>
        <v>51</v>
      </c>
      <c r="J72" s="94" t="s">
        <v>662</v>
      </c>
      <c r="K72" s="93"/>
      <c r="L72" s="93"/>
      <c r="M72" s="93"/>
      <c r="N72" s="93"/>
      <c r="O72" s="92"/>
      <c r="P72" s="91" t="s">
        <v>172</v>
      </c>
      <c r="Q72" s="297"/>
      <c r="R72" s="90" t="s">
        <v>172</v>
      </c>
      <c r="S72" s="298"/>
      <c r="U72" s="196"/>
      <c r="V72" s="42"/>
      <c r="W72" s="78"/>
      <c r="X72" s="37"/>
      <c r="Y72" s="202"/>
      <c r="Z72" s="163"/>
      <c r="AA72" s="203"/>
      <c r="AB72" s="163"/>
      <c r="AC72" s="203"/>
      <c r="AD72" s="163"/>
      <c r="AE72" s="163"/>
      <c r="AF72" s="163"/>
      <c r="AG72" s="163"/>
      <c r="AH72" s="163"/>
      <c r="AI72" s="163"/>
      <c r="AJ72" s="163"/>
      <c r="AK72" s="164"/>
      <c r="AL72" s="164"/>
      <c r="AM72" s="164"/>
      <c r="AN72" s="164"/>
      <c r="AO72" s="164"/>
      <c r="AP72" s="164"/>
      <c r="AQ72" s="164"/>
      <c r="AR72" s="74">
        <f t="shared" si="72"/>
        <v>0</v>
      </c>
      <c r="AT72" s="196"/>
      <c r="AV72" s="78"/>
      <c r="AW72" s="37"/>
      <c r="AX72" s="202"/>
      <c r="AY72" s="163"/>
      <c r="AZ72" s="163"/>
      <c r="BA72" s="163"/>
      <c r="BB72" s="163"/>
      <c r="BC72" s="163"/>
      <c r="BD72" s="163"/>
      <c r="BE72" s="163"/>
      <c r="BF72" s="163"/>
      <c r="BG72" s="163"/>
      <c r="BH72" s="163"/>
      <c r="BI72" s="163"/>
      <c r="BJ72" s="164"/>
      <c r="BK72" s="164"/>
      <c r="BL72" s="164"/>
      <c r="BM72" s="164"/>
      <c r="BN72" s="164"/>
      <c r="BO72" s="164"/>
      <c r="BP72" s="164"/>
      <c r="BQ72" s="74">
        <f t="shared" si="73"/>
        <v>0</v>
      </c>
      <c r="BS72" s="196"/>
      <c r="BU72" s="78"/>
      <c r="BV72" s="37"/>
      <c r="BW72" s="202"/>
      <c r="BX72" s="163"/>
      <c r="BY72" s="163"/>
      <c r="BZ72" s="163"/>
      <c r="CA72" s="163"/>
      <c r="CB72" s="163"/>
      <c r="CC72" s="163"/>
      <c r="CD72" s="163"/>
      <c r="CE72" s="163"/>
      <c r="CF72" s="163"/>
      <c r="CG72" s="163"/>
      <c r="CH72" s="163"/>
      <c r="CI72" s="164"/>
      <c r="CJ72" s="164"/>
      <c r="CK72" s="164"/>
      <c r="CL72" s="164"/>
      <c r="CM72" s="164"/>
      <c r="CN72" s="164"/>
      <c r="CO72" s="164"/>
      <c r="CP72" s="74">
        <f t="shared" si="74"/>
        <v>0</v>
      </c>
      <c r="CR72" s="196"/>
      <c r="CT72" s="78"/>
      <c r="CU72" s="37"/>
      <c r="CV72" s="202"/>
      <c r="CW72" s="163"/>
      <c r="CX72" s="163"/>
      <c r="CY72" s="163"/>
      <c r="CZ72" s="163"/>
      <c r="DA72" s="163"/>
      <c r="DB72" s="163"/>
      <c r="DC72" s="163"/>
      <c r="DD72" s="163"/>
      <c r="DE72" s="163"/>
      <c r="DF72" s="163"/>
      <c r="DG72" s="163"/>
      <c r="DH72" s="164"/>
      <c r="DI72" s="164"/>
      <c r="DJ72" s="164"/>
      <c r="DK72" s="164"/>
      <c r="DL72" s="164"/>
      <c r="DM72" s="164"/>
      <c r="DN72" s="164"/>
      <c r="DO72" s="74">
        <f t="shared" si="75"/>
        <v>0</v>
      </c>
      <c r="DQ72" s="196"/>
      <c r="DS72" s="78"/>
      <c r="DT72" s="37"/>
      <c r="DU72" s="202"/>
      <c r="DV72" s="163"/>
      <c r="DW72" s="163"/>
      <c r="DX72" s="163"/>
      <c r="DY72" s="163"/>
      <c r="DZ72" s="163"/>
      <c r="EA72" s="163"/>
      <c r="EB72" s="163"/>
      <c r="EC72" s="163"/>
      <c r="ED72" s="163"/>
      <c r="EE72" s="163"/>
      <c r="EF72" s="163"/>
      <c r="EG72" s="164"/>
      <c r="EH72" s="164"/>
      <c r="EI72" s="164"/>
      <c r="EJ72" s="164"/>
      <c r="EK72" s="164"/>
      <c r="EL72" s="164"/>
      <c r="EM72" s="164"/>
      <c r="EN72" s="74">
        <f t="shared" si="76"/>
        <v>0</v>
      </c>
      <c r="EP72" s="196"/>
      <c r="ER72" s="78"/>
      <c r="ES72" s="37"/>
      <c r="ET72" s="202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4"/>
      <c r="FI72" s="164"/>
      <c r="FJ72" s="164"/>
      <c r="FK72" s="164"/>
      <c r="FL72" s="164"/>
      <c r="FM72" s="74">
        <f t="shared" si="77"/>
        <v>0</v>
      </c>
      <c r="FO72" s="196"/>
      <c r="FQ72" s="78"/>
      <c r="FR72" s="37"/>
      <c r="FS72" s="202"/>
      <c r="FT72" s="163"/>
      <c r="FU72" s="163"/>
      <c r="FV72" s="163"/>
      <c r="FW72" s="163"/>
      <c r="FX72" s="163"/>
      <c r="FY72" s="163"/>
      <c r="FZ72" s="163"/>
      <c r="GA72" s="163"/>
      <c r="GB72" s="163"/>
      <c r="GC72" s="163"/>
      <c r="GD72" s="163"/>
      <c r="GE72" s="163"/>
      <c r="GF72" s="163"/>
      <c r="GG72" s="164"/>
      <c r="GH72" s="164"/>
      <c r="GI72" s="164"/>
      <c r="GJ72" s="164"/>
      <c r="GK72" s="164"/>
      <c r="GL72" s="74">
        <f t="shared" si="78"/>
        <v>0</v>
      </c>
      <c r="GN72" s="196"/>
      <c r="GP72" s="78"/>
      <c r="GQ72" s="37"/>
      <c r="GR72" s="202"/>
      <c r="GS72" s="163"/>
      <c r="GT72" s="163"/>
      <c r="GU72" s="163"/>
      <c r="GV72" s="163"/>
      <c r="GW72" s="163"/>
      <c r="GX72" s="163"/>
      <c r="GY72" s="163"/>
      <c r="GZ72" s="163"/>
      <c r="HA72" s="163"/>
      <c r="HB72" s="163"/>
      <c r="HC72" s="163"/>
      <c r="HD72" s="163"/>
      <c r="HE72" s="163"/>
      <c r="HF72" s="164"/>
      <c r="HG72" s="164"/>
      <c r="HH72" s="164"/>
      <c r="HI72" s="164"/>
      <c r="HJ72" s="164"/>
      <c r="HK72" s="74">
        <f t="shared" si="79"/>
        <v>0</v>
      </c>
      <c r="HM72" s="196"/>
      <c r="HO72" s="78"/>
      <c r="HP72" s="37"/>
      <c r="HQ72" s="202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4"/>
      <c r="IF72" s="164"/>
      <c r="IG72" s="164"/>
      <c r="IH72" s="164"/>
      <c r="II72" s="164"/>
      <c r="IJ72" s="74">
        <f t="shared" si="80"/>
        <v>0</v>
      </c>
      <c r="IL72" s="196"/>
      <c r="IN72" s="78"/>
      <c r="IO72" s="37"/>
      <c r="IP72" s="163"/>
      <c r="IQ72" s="163"/>
      <c r="IR72" s="163"/>
      <c r="IS72" s="163"/>
      <c r="IT72" s="163"/>
      <c r="IU72" s="163"/>
      <c r="IV72" s="163"/>
      <c r="IW72" s="163"/>
      <c r="IX72" s="163"/>
      <c r="IY72" s="163"/>
      <c r="IZ72" s="163"/>
      <c r="JA72" s="163"/>
      <c r="JB72" s="163"/>
      <c r="JC72" s="163"/>
      <c r="JD72" s="163"/>
      <c r="JE72" s="163"/>
      <c r="JF72" s="163"/>
      <c r="JG72" s="163"/>
      <c r="JH72" s="163"/>
      <c r="JI72" s="74">
        <f t="shared" si="81"/>
        <v>0</v>
      </c>
      <c r="JK72" s="196"/>
      <c r="JM72" s="78"/>
      <c r="JN72" s="37"/>
      <c r="JO72" s="202"/>
      <c r="JP72" s="211"/>
      <c r="JQ72" s="211"/>
      <c r="JR72" s="211"/>
      <c r="JS72" s="211"/>
      <c r="JT72" s="211"/>
      <c r="JU72" s="211"/>
      <c r="JV72" s="211"/>
      <c r="JW72" s="210"/>
      <c r="JX72" s="210"/>
      <c r="JY72" s="210"/>
      <c r="JZ72" s="210"/>
      <c r="KA72" s="210"/>
      <c r="KB72" s="210"/>
      <c r="KC72" s="210"/>
      <c r="KD72" s="210"/>
      <c r="KE72" s="210"/>
      <c r="KF72" s="210"/>
      <c r="KG72" s="210"/>
      <c r="KH72" s="74">
        <f t="shared" si="82"/>
        <v>0</v>
      </c>
      <c r="KJ72" s="196"/>
      <c r="KL72" s="78"/>
      <c r="KM72" s="37"/>
      <c r="KN72" s="202"/>
      <c r="KO72" s="211"/>
      <c r="KP72" s="211"/>
      <c r="KQ72" s="211"/>
      <c r="KR72" s="211"/>
      <c r="KS72" s="211"/>
      <c r="KT72" s="211"/>
      <c r="KU72" s="211"/>
      <c r="KV72" s="210"/>
      <c r="KW72" s="210"/>
      <c r="KX72" s="210"/>
      <c r="KY72" s="210"/>
      <c r="KZ72" s="210"/>
      <c r="LA72" s="210"/>
      <c r="LB72" s="210"/>
      <c r="LC72" s="210"/>
      <c r="LD72" s="210"/>
      <c r="LE72" s="210"/>
      <c r="LF72" s="210"/>
      <c r="LG72" s="74">
        <f t="shared" si="83"/>
        <v>0</v>
      </c>
      <c r="LI72" s="196"/>
      <c r="LK72" s="78"/>
      <c r="LL72" s="37"/>
      <c r="LM72" s="202"/>
      <c r="LN72" s="211"/>
      <c r="LO72" s="211"/>
      <c r="LP72" s="211"/>
      <c r="LQ72" s="211"/>
      <c r="LR72" s="211"/>
      <c r="LS72" s="211"/>
      <c r="LT72" s="211"/>
      <c r="LU72" s="210"/>
      <c r="LV72" s="210"/>
      <c r="LW72" s="210"/>
      <c r="LX72" s="210"/>
      <c r="LY72" s="210"/>
      <c r="LZ72" s="210"/>
      <c r="MA72" s="210"/>
      <c r="MB72" s="210"/>
      <c r="MC72" s="210"/>
      <c r="MD72" s="210"/>
      <c r="ME72" s="210"/>
      <c r="MF72" s="74">
        <f t="shared" si="84"/>
        <v>0</v>
      </c>
      <c r="MH72" s="196"/>
      <c r="MJ72" s="78"/>
      <c r="MK72" s="37"/>
      <c r="ML72" s="202">
        <f t="shared" ref="ML72:MS72" si="98">+ML10</f>
        <v>0.97</v>
      </c>
      <c r="MM72" s="202">
        <f t="shared" si="98"/>
        <v>1.7818672008547012</v>
      </c>
      <c r="MN72" s="202">
        <f t="shared" si="98"/>
        <v>4.2220027243589744</v>
      </c>
      <c r="MO72" s="202">
        <f t="shared" si="98"/>
        <v>3.3884089743589745</v>
      </c>
      <c r="MP72" s="202">
        <f t="shared" si="98"/>
        <v>3.6412400961538465</v>
      </c>
      <c r="MQ72" s="202">
        <f t="shared" si="98"/>
        <v>2.3053784067460321</v>
      </c>
      <c r="MR72" s="202">
        <f t="shared" si="98"/>
        <v>2.6885573720238098</v>
      </c>
      <c r="MS72" s="202">
        <f t="shared" si="98"/>
        <v>2.6572322420634924</v>
      </c>
      <c r="MT72" s="210"/>
      <c r="MU72" s="210"/>
      <c r="MV72" s="210"/>
      <c r="MW72" s="210"/>
      <c r="MX72" s="210"/>
      <c r="MY72" s="210"/>
      <c r="MZ72" s="210"/>
      <c r="NA72" s="210"/>
      <c r="NB72" s="210"/>
      <c r="NC72" s="210"/>
      <c r="ND72" s="210"/>
      <c r="NE72" s="74">
        <f t="shared" si="85"/>
        <v>0</v>
      </c>
      <c r="NG72" s="196"/>
      <c r="NI72" s="78"/>
      <c r="NJ72" s="37"/>
      <c r="NK72" s="202"/>
      <c r="NL72" s="163"/>
      <c r="NM72" s="163"/>
      <c r="NN72" s="163"/>
      <c r="NO72" s="163"/>
      <c r="NP72" s="163"/>
      <c r="NQ72" s="163"/>
      <c r="NR72" s="163"/>
      <c r="NS72" s="163"/>
      <c r="NT72" s="163"/>
      <c r="NU72" s="163"/>
      <c r="NV72" s="163"/>
      <c r="NW72" s="163"/>
      <c r="NX72" s="163"/>
      <c r="NY72" s="163"/>
      <c r="NZ72" s="163"/>
      <c r="OA72" s="164"/>
      <c r="OB72" s="163"/>
      <c r="OC72" s="164"/>
      <c r="OD72" s="74">
        <f t="shared" si="86"/>
        <v>0</v>
      </c>
      <c r="OF72" s="196"/>
      <c r="OH72" s="78"/>
      <c r="OI72" s="37"/>
      <c r="OJ72" s="202"/>
      <c r="OK72" s="163"/>
      <c r="OL72" s="163"/>
      <c r="OM72" s="163"/>
      <c r="ON72" s="163"/>
      <c r="OO72" s="163"/>
      <c r="OP72" s="163"/>
      <c r="OQ72" s="163"/>
      <c r="OR72" s="163"/>
      <c r="OS72" s="163"/>
      <c r="OT72" s="163"/>
      <c r="OU72" s="163"/>
      <c r="OV72" s="163"/>
      <c r="OW72" s="163"/>
      <c r="OX72" s="163"/>
      <c r="OY72" s="163"/>
      <c r="OZ72" s="164"/>
      <c r="PA72" s="163"/>
      <c r="PB72" s="164"/>
      <c r="PC72" s="74">
        <f t="shared" si="87"/>
        <v>0</v>
      </c>
      <c r="PE72" s="196"/>
      <c r="PG72" s="78"/>
      <c r="PH72" s="37"/>
      <c r="PI72" s="202"/>
      <c r="PJ72" s="163"/>
      <c r="PK72" s="163"/>
      <c r="PL72" s="163"/>
      <c r="PM72" s="163"/>
      <c r="PN72" s="163"/>
      <c r="PO72" s="163"/>
      <c r="PP72" s="163"/>
      <c r="PQ72" s="163"/>
      <c r="PR72" s="163"/>
      <c r="PS72" s="163"/>
      <c r="PT72" s="163"/>
      <c r="PU72" s="163"/>
      <c r="PV72" s="163"/>
      <c r="PW72" s="163"/>
      <c r="PX72" s="163"/>
      <c r="PY72" s="164"/>
      <c r="PZ72" s="163"/>
      <c r="QA72" s="164"/>
      <c r="QB72" s="74">
        <f t="shared" si="88"/>
        <v>0</v>
      </c>
      <c r="QD72" s="196"/>
      <c r="QF72" s="78"/>
      <c r="QG72" s="37"/>
      <c r="QH72" s="202"/>
      <c r="QI72" s="163"/>
      <c r="QJ72" s="163"/>
      <c r="QK72" s="163"/>
      <c r="QL72" s="163"/>
      <c r="QM72" s="163"/>
      <c r="QN72" s="163"/>
      <c r="QO72" s="163"/>
      <c r="QP72" s="163"/>
      <c r="QQ72" s="163"/>
      <c r="QR72" s="163"/>
      <c r="QS72" s="163"/>
      <c r="QT72" s="163"/>
      <c r="QU72" s="163"/>
      <c r="QV72" s="163"/>
      <c r="QW72" s="163"/>
      <c r="QX72" s="164"/>
      <c r="QY72" s="163"/>
      <c r="QZ72" s="164"/>
      <c r="RA72" s="74">
        <f t="shared" si="89"/>
        <v>0</v>
      </c>
      <c r="RC72" s="196"/>
      <c r="RE72" s="78"/>
      <c r="RF72" s="37"/>
      <c r="RG72" s="202"/>
      <c r="RH72" s="163"/>
      <c r="RI72" s="163"/>
      <c r="RJ72" s="163"/>
      <c r="RK72" s="163"/>
      <c r="RL72" s="163"/>
      <c r="RM72" s="163"/>
      <c r="RN72" s="163"/>
      <c r="RO72" s="163"/>
      <c r="RP72" s="163"/>
      <c r="RQ72" s="163"/>
      <c r="RR72" s="163"/>
      <c r="RS72" s="163"/>
      <c r="RT72" s="163"/>
      <c r="RU72" s="163"/>
      <c r="RV72" s="163"/>
      <c r="RW72" s="164"/>
      <c r="RX72" s="163"/>
      <c r="RY72" s="164"/>
      <c r="RZ72" s="74">
        <f t="shared" si="90"/>
        <v>0</v>
      </c>
      <c r="SB72" s="196"/>
      <c r="SD72" s="78"/>
      <c r="SE72" s="37"/>
      <c r="SF72" s="202"/>
      <c r="SG72" s="163"/>
      <c r="SH72" s="163"/>
      <c r="SI72" s="163"/>
      <c r="SJ72" s="163"/>
      <c r="SK72" s="163"/>
      <c r="SL72" s="163"/>
      <c r="SM72" s="163"/>
      <c r="SN72" s="163"/>
      <c r="SO72" s="163"/>
      <c r="SP72" s="163"/>
      <c r="SQ72" s="163"/>
      <c r="SR72" s="163"/>
      <c r="SS72" s="163"/>
      <c r="ST72" s="163"/>
      <c r="SU72" s="163"/>
      <c r="SV72" s="164"/>
      <c r="SW72" s="163"/>
      <c r="SX72" s="164"/>
      <c r="SY72" s="74">
        <f t="shared" si="91"/>
        <v>0</v>
      </c>
      <c r="TA72" s="196"/>
      <c r="TC72" s="78"/>
      <c r="TD72" s="37"/>
      <c r="TE72" s="202"/>
      <c r="TF72" s="163"/>
      <c r="TG72" s="163"/>
      <c r="TH72" s="163"/>
      <c r="TI72" s="163"/>
      <c r="TJ72" s="163"/>
      <c r="TK72" s="163"/>
      <c r="TL72" s="163"/>
      <c r="TM72" s="163"/>
      <c r="TN72" s="163"/>
      <c r="TO72" s="163"/>
      <c r="TP72" s="163"/>
      <c r="TQ72" s="163"/>
      <c r="TR72" s="163"/>
      <c r="TS72" s="163"/>
      <c r="TT72" s="163"/>
      <c r="TU72" s="164"/>
      <c r="TV72" s="163"/>
      <c r="TW72" s="164"/>
      <c r="TX72" s="74">
        <f t="shared" si="92"/>
        <v>0</v>
      </c>
      <c r="TZ72" s="196"/>
      <c r="UB72" s="78"/>
      <c r="UC72" s="37"/>
      <c r="UD72" s="202"/>
      <c r="UE72" s="163"/>
      <c r="UF72" s="163"/>
      <c r="UG72" s="163"/>
      <c r="UH72" s="163"/>
      <c r="UI72" s="163"/>
      <c r="UJ72" s="163"/>
      <c r="UK72" s="163"/>
      <c r="UL72" s="163"/>
      <c r="UM72" s="163"/>
      <c r="UN72" s="163"/>
      <c r="UO72" s="163"/>
      <c r="UP72" s="163"/>
      <c r="UQ72" s="163"/>
      <c r="UR72" s="163"/>
      <c r="US72" s="163"/>
      <c r="UT72" s="164"/>
      <c r="UU72" s="163"/>
      <c r="UV72" s="164"/>
      <c r="UW72" s="74">
        <f t="shared" si="93"/>
        <v>0</v>
      </c>
      <c r="UY72" s="196"/>
      <c r="VA72" s="78"/>
      <c r="VB72" s="37"/>
      <c r="VC72" s="202"/>
      <c r="VD72" s="163"/>
      <c r="VE72" s="163"/>
      <c r="VF72" s="163"/>
      <c r="VG72" s="163"/>
      <c r="VH72" s="163"/>
      <c r="VI72" s="163"/>
      <c r="VJ72" s="163"/>
      <c r="VK72" s="163"/>
      <c r="VL72" s="163"/>
      <c r="VM72" s="163"/>
      <c r="VN72" s="163"/>
      <c r="VO72" s="163"/>
      <c r="VP72" s="163"/>
      <c r="VQ72" s="163"/>
      <c r="VR72" s="163"/>
      <c r="VS72" s="164"/>
      <c r="VT72" s="163"/>
      <c r="VU72" s="164"/>
      <c r="VV72" s="74">
        <f t="shared" si="94"/>
        <v>0</v>
      </c>
    </row>
    <row r="73" spans="2:596" s="38" customFormat="1" ht="60" outlineLevel="1">
      <c r="B73" s="88"/>
      <c r="C73" s="89">
        <f>IF(ISERROR(I73+1)=TRUE,I73,IF(I73="","",MAX(C$15:C72)+1))</f>
        <v>45</v>
      </c>
      <c r="D73" s="89">
        <f t="shared" si="48"/>
        <v>1</v>
      </c>
      <c r="E73" s="3"/>
      <c r="G73" s="196"/>
      <c r="I73" s="95">
        <f t="shared" si="95"/>
        <v>52</v>
      </c>
      <c r="J73" s="94" t="s">
        <v>661</v>
      </c>
      <c r="K73" s="93"/>
      <c r="L73" s="93"/>
      <c r="M73" s="93"/>
      <c r="N73" s="93"/>
      <c r="O73" s="92"/>
      <c r="P73" s="91" t="s">
        <v>172</v>
      </c>
      <c r="Q73" s="297"/>
      <c r="R73" s="90" t="s">
        <v>172</v>
      </c>
      <c r="S73" s="298"/>
      <c r="U73" s="196"/>
      <c r="V73" s="42"/>
      <c r="W73" s="78"/>
      <c r="X73" s="37"/>
      <c r="Y73" s="202"/>
      <c r="Z73" s="163"/>
      <c r="AA73" s="203"/>
      <c r="AB73" s="163"/>
      <c r="AC73" s="203"/>
      <c r="AD73" s="163"/>
      <c r="AE73" s="163"/>
      <c r="AF73" s="163"/>
      <c r="AG73" s="163"/>
      <c r="AH73" s="163"/>
      <c r="AI73" s="163"/>
      <c r="AJ73" s="163"/>
      <c r="AK73" s="164"/>
      <c r="AL73" s="164"/>
      <c r="AM73" s="164"/>
      <c r="AN73" s="164"/>
      <c r="AO73" s="164"/>
      <c r="AP73" s="164"/>
      <c r="AQ73" s="164"/>
      <c r="AR73" s="74">
        <f t="shared" si="72"/>
        <v>0</v>
      </c>
      <c r="AT73" s="196"/>
      <c r="AV73" s="78"/>
      <c r="AW73" s="37"/>
      <c r="AX73" s="202"/>
      <c r="AY73" s="163"/>
      <c r="AZ73" s="163"/>
      <c r="BA73" s="163"/>
      <c r="BB73" s="163"/>
      <c r="BC73" s="163"/>
      <c r="BD73" s="163"/>
      <c r="BE73" s="163"/>
      <c r="BF73" s="163"/>
      <c r="BG73" s="163"/>
      <c r="BH73" s="163"/>
      <c r="BI73" s="163"/>
      <c r="BJ73" s="164"/>
      <c r="BK73" s="164"/>
      <c r="BL73" s="164"/>
      <c r="BM73" s="164"/>
      <c r="BN73" s="164"/>
      <c r="BO73" s="164"/>
      <c r="BP73" s="164"/>
      <c r="BQ73" s="74">
        <f t="shared" si="73"/>
        <v>0</v>
      </c>
      <c r="BS73" s="196"/>
      <c r="BU73" s="78"/>
      <c r="BV73" s="37"/>
      <c r="BW73" s="202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4"/>
      <c r="CJ73" s="164"/>
      <c r="CK73" s="164"/>
      <c r="CL73" s="164"/>
      <c r="CM73" s="164"/>
      <c r="CN73" s="164"/>
      <c r="CO73" s="164"/>
      <c r="CP73" s="74">
        <f t="shared" si="74"/>
        <v>0</v>
      </c>
      <c r="CR73" s="196"/>
      <c r="CT73" s="78"/>
      <c r="CU73" s="37"/>
      <c r="CV73" s="202"/>
      <c r="CW73" s="163"/>
      <c r="CX73" s="163"/>
      <c r="CY73" s="163"/>
      <c r="CZ73" s="163"/>
      <c r="DA73" s="163"/>
      <c r="DB73" s="163"/>
      <c r="DC73" s="163"/>
      <c r="DD73" s="163"/>
      <c r="DE73" s="163"/>
      <c r="DF73" s="163"/>
      <c r="DG73" s="163"/>
      <c r="DH73" s="164"/>
      <c r="DI73" s="164"/>
      <c r="DJ73" s="164"/>
      <c r="DK73" s="164"/>
      <c r="DL73" s="164"/>
      <c r="DM73" s="164"/>
      <c r="DN73" s="164"/>
      <c r="DO73" s="74">
        <f t="shared" si="75"/>
        <v>0</v>
      </c>
      <c r="DQ73" s="196"/>
      <c r="DS73" s="78"/>
      <c r="DT73" s="37"/>
      <c r="DU73" s="202"/>
      <c r="DV73" s="163"/>
      <c r="DW73" s="163"/>
      <c r="DX73" s="163"/>
      <c r="DY73" s="163"/>
      <c r="DZ73" s="163"/>
      <c r="EA73" s="163"/>
      <c r="EB73" s="163"/>
      <c r="EC73" s="163"/>
      <c r="ED73" s="163"/>
      <c r="EE73" s="163"/>
      <c r="EF73" s="163"/>
      <c r="EG73" s="164"/>
      <c r="EH73" s="164"/>
      <c r="EI73" s="164"/>
      <c r="EJ73" s="164"/>
      <c r="EK73" s="164"/>
      <c r="EL73" s="164"/>
      <c r="EM73" s="164"/>
      <c r="EN73" s="74">
        <f t="shared" si="76"/>
        <v>0</v>
      </c>
      <c r="EP73" s="196"/>
      <c r="ER73" s="78"/>
      <c r="ES73" s="37"/>
      <c r="ET73" s="202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4"/>
      <c r="FI73" s="164"/>
      <c r="FJ73" s="164"/>
      <c r="FK73" s="164"/>
      <c r="FL73" s="164"/>
      <c r="FM73" s="74">
        <f t="shared" si="77"/>
        <v>0</v>
      </c>
      <c r="FO73" s="196"/>
      <c r="FQ73" s="78"/>
      <c r="FR73" s="37"/>
      <c r="FS73" s="202"/>
      <c r="FT73" s="163"/>
      <c r="FU73" s="163"/>
      <c r="FV73" s="163"/>
      <c r="FW73" s="163"/>
      <c r="FX73" s="163"/>
      <c r="FY73" s="163"/>
      <c r="FZ73" s="163"/>
      <c r="GA73" s="163"/>
      <c r="GB73" s="163"/>
      <c r="GC73" s="163"/>
      <c r="GD73" s="163"/>
      <c r="GE73" s="163"/>
      <c r="GF73" s="163"/>
      <c r="GG73" s="164"/>
      <c r="GH73" s="164"/>
      <c r="GI73" s="164"/>
      <c r="GJ73" s="164"/>
      <c r="GK73" s="164"/>
      <c r="GL73" s="74">
        <f t="shared" si="78"/>
        <v>0</v>
      </c>
      <c r="GN73" s="196"/>
      <c r="GP73" s="78"/>
      <c r="GQ73" s="37"/>
      <c r="GR73" s="202"/>
      <c r="GS73" s="163"/>
      <c r="GT73" s="163"/>
      <c r="GU73" s="163"/>
      <c r="GV73" s="163"/>
      <c r="GW73" s="163"/>
      <c r="GX73" s="163"/>
      <c r="GY73" s="163"/>
      <c r="GZ73" s="163"/>
      <c r="HA73" s="163"/>
      <c r="HB73" s="163"/>
      <c r="HC73" s="163"/>
      <c r="HD73" s="163"/>
      <c r="HE73" s="163"/>
      <c r="HF73" s="164"/>
      <c r="HG73" s="164"/>
      <c r="HH73" s="164"/>
      <c r="HI73" s="164"/>
      <c r="HJ73" s="164"/>
      <c r="HK73" s="74">
        <f t="shared" si="79"/>
        <v>0</v>
      </c>
      <c r="HM73" s="196"/>
      <c r="HO73" s="78"/>
      <c r="HP73" s="37"/>
      <c r="HQ73" s="202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4"/>
      <c r="IF73" s="164"/>
      <c r="IG73" s="164"/>
      <c r="IH73" s="164"/>
      <c r="II73" s="164"/>
      <c r="IJ73" s="74">
        <f t="shared" si="80"/>
        <v>0</v>
      </c>
      <c r="IL73" s="196"/>
      <c r="IN73" s="78"/>
      <c r="IO73" s="37"/>
      <c r="IP73" s="163"/>
      <c r="IQ73" s="163"/>
      <c r="IR73" s="163"/>
      <c r="IS73" s="163"/>
      <c r="IT73" s="163"/>
      <c r="IU73" s="163"/>
      <c r="IV73" s="163"/>
      <c r="IW73" s="163"/>
      <c r="IX73" s="163"/>
      <c r="IY73" s="163"/>
      <c r="IZ73" s="163"/>
      <c r="JA73" s="163"/>
      <c r="JB73" s="163"/>
      <c r="JC73" s="163"/>
      <c r="JD73" s="163"/>
      <c r="JE73" s="163"/>
      <c r="JF73" s="163"/>
      <c r="JG73" s="163"/>
      <c r="JH73" s="163"/>
      <c r="JI73" s="74">
        <f t="shared" si="81"/>
        <v>0</v>
      </c>
      <c r="JK73" s="196"/>
      <c r="JM73" s="78"/>
      <c r="JN73" s="37"/>
      <c r="JO73" s="202">
        <f t="shared" ref="JO73:JV73" si="99">+JO10</f>
        <v>0.97</v>
      </c>
      <c r="JP73" s="202">
        <f t="shared" si="99"/>
        <v>1.915242200854701</v>
      </c>
      <c r="JQ73" s="202">
        <f t="shared" si="99"/>
        <v>4.3998360576923075</v>
      </c>
      <c r="JR73" s="202">
        <f t="shared" si="99"/>
        <v>3.6551589743589745</v>
      </c>
      <c r="JS73" s="202">
        <f t="shared" si="99"/>
        <v>1.1337319583333334</v>
      </c>
      <c r="JT73" s="202">
        <f t="shared" si="99"/>
        <v>1.3891038005952381</v>
      </c>
      <c r="JU73" s="202">
        <f t="shared" si="99"/>
        <v>1.8511073908730158</v>
      </c>
      <c r="JV73" s="202">
        <f t="shared" si="99"/>
        <v>2.8824789765211647</v>
      </c>
      <c r="JW73" s="202"/>
      <c r="JX73" s="202"/>
      <c r="JY73" s="202"/>
      <c r="JZ73" s="202"/>
      <c r="KA73" s="202"/>
      <c r="KB73" s="202"/>
      <c r="KC73" s="202"/>
      <c r="KD73" s="202"/>
      <c r="KE73" s="202"/>
      <c r="KF73" s="202"/>
      <c r="KG73" s="202"/>
      <c r="KH73" s="74">
        <f t="shared" si="82"/>
        <v>0</v>
      </c>
      <c r="KJ73" s="196"/>
      <c r="KL73" s="78"/>
      <c r="KM73" s="37"/>
      <c r="KN73" s="202"/>
      <c r="KO73" s="202"/>
      <c r="KP73" s="202"/>
      <c r="KQ73" s="202"/>
      <c r="KR73" s="202"/>
      <c r="KS73" s="202"/>
      <c r="KT73" s="202"/>
      <c r="KU73" s="202"/>
      <c r="KV73" s="202"/>
      <c r="KW73" s="202"/>
      <c r="KX73" s="202"/>
      <c r="KY73" s="202"/>
      <c r="KZ73" s="202"/>
      <c r="LA73" s="202"/>
      <c r="LB73" s="202"/>
      <c r="LC73" s="202"/>
      <c r="LD73" s="202"/>
      <c r="LE73" s="202"/>
      <c r="LF73" s="202"/>
      <c r="LG73" s="74">
        <f t="shared" si="83"/>
        <v>0</v>
      </c>
      <c r="LI73" s="196"/>
      <c r="LK73" s="78"/>
      <c r="LL73" s="37"/>
      <c r="LM73" s="202"/>
      <c r="LN73" s="163"/>
      <c r="LO73" s="163"/>
      <c r="LP73" s="163"/>
      <c r="LQ73" s="163"/>
      <c r="LR73" s="163"/>
      <c r="LS73" s="163"/>
      <c r="LT73" s="163"/>
      <c r="LU73" s="164"/>
      <c r="LV73" s="164"/>
      <c r="LW73" s="164"/>
      <c r="LX73" s="164"/>
      <c r="LY73" s="164"/>
      <c r="LZ73" s="164"/>
      <c r="MA73" s="164"/>
      <c r="MB73" s="164"/>
      <c r="MC73" s="164"/>
      <c r="MD73" s="164"/>
      <c r="ME73" s="164"/>
      <c r="MF73" s="74">
        <f t="shared" si="84"/>
        <v>0</v>
      </c>
      <c r="MH73" s="196"/>
      <c r="MJ73" s="78"/>
      <c r="MK73" s="37"/>
      <c r="ML73" s="202"/>
      <c r="MM73" s="163"/>
      <c r="MN73" s="163"/>
      <c r="MO73" s="163"/>
      <c r="MP73" s="163"/>
      <c r="MQ73" s="163"/>
      <c r="MR73" s="163"/>
      <c r="MS73" s="163"/>
      <c r="MT73" s="164"/>
      <c r="MU73" s="164"/>
      <c r="MV73" s="164"/>
      <c r="MW73" s="164"/>
      <c r="MX73" s="164"/>
      <c r="MY73" s="164"/>
      <c r="MZ73" s="164"/>
      <c r="NA73" s="164"/>
      <c r="NB73" s="164"/>
      <c r="NC73" s="164"/>
      <c r="ND73" s="164"/>
      <c r="NE73" s="74">
        <f t="shared" si="85"/>
        <v>0</v>
      </c>
      <c r="NG73" s="196"/>
      <c r="NI73" s="78"/>
      <c r="NJ73" s="37"/>
      <c r="NK73" s="202"/>
      <c r="NL73" s="163"/>
      <c r="NM73" s="163"/>
      <c r="NN73" s="163"/>
      <c r="NO73" s="163"/>
      <c r="NP73" s="163"/>
      <c r="NQ73" s="163"/>
      <c r="NR73" s="163"/>
      <c r="NS73" s="163"/>
      <c r="NT73" s="163"/>
      <c r="NU73" s="163"/>
      <c r="NV73" s="163"/>
      <c r="NW73" s="163"/>
      <c r="NX73" s="163"/>
      <c r="NY73" s="163"/>
      <c r="NZ73" s="163"/>
      <c r="OA73" s="164"/>
      <c r="OB73" s="163"/>
      <c r="OC73" s="164"/>
      <c r="OD73" s="74">
        <f t="shared" si="86"/>
        <v>0</v>
      </c>
      <c r="OF73" s="196"/>
      <c r="OH73" s="78"/>
      <c r="OI73" s="37"/>
      <c r="OJ73" s="202"/>
      <c r="OK73" s="163"/>
      <c r="OL73" s="163"/>
      <c r="OM73" s="163"/>
      <c r="ON73" s="163"/>
      <c r="OO73" s="163"/>
      <c r="OP73" s="163"/>
      <c r="OQ73" s="163"/>
      <c r="OR73" s="163"/>
      <c r="OS73" s="163"/>
      <c r="OT73" s="163"/>
      <c r="OU73" s="163"/>
      <c r="OV73" s="163"/>
      <c r="OW73" s="163"/>
      <c r="OX73" s="163"/>
      <c r="OY73" s="163"/>
      <c r="OZ73" s="164"/>
      <c r="PA73" s="163"/>
      <c r="PB73" s="164"/>
      <c r="PC73" s="74">
        <f t="shared" si="87"/>
        <v>0</v>
      </c>
      <c r="PE73" s="196"/>
      <c r="PG73" s="78"/>
      <c r="PH73" s="37"/>
      <c r="PI73" s="202"/>
      <c r="PJ73" s="163"/>
      <c r="PK73" s="163"/>
      <c r="PL73" s="163"/>
      <c r="PM73" s="163"/>
      <c r="PN73" s="163"/>
      <c r="PO73" s="163"/>
      <c r="PP73" s="163"/>
      <c r="PQ73" s="163"/>
      <c r="PR73" s="163"/>
      <c r="PS73" s="163"/>
      <c r="PT73" s="163"/>
      <c r="PU73" s="163"/>
      <c r="PV73" s="163"/>
      <c r="PW73" s="163"/>
      <c r="PX73" s="163"/>
      <c r="PY73" s="164"/>
      <c r="PZ73" s="163"/>
      <c r="QA73" s="164"/>
      <c r="QB73" s="74">
        <f t="shared" si="88"/>
        <v>0</v>
      </c>
      <c r="QD73" s="196"/>
      <c r="QF73" s="78"/>
      <c r="QG73" s="37"/>
      <c r="QH73" s="202"/>
      <c r="QI73" s="163"/>
      <c r="QJ73" s="163"/>
      <c r="QK73" s="163"/>
      <c r="QL73" s="163"/>
      <c r="QM73" s="163"/>
      <c r="QN73" s="163"/>
      <c r="QO73" s="163"/>
      <c r="QP73" s="163"/>
      <c r="QQ73" s="163"/>
      <c r="QR73" s="163"/>
      <c r="QS73" s="163"/>
      <c r="QT73" s="163"/>
      <c r="QU73" s="163"/>
      <c r="QV73" s="163"/>
      <c r="QW73" s="163"/>
      <c r="QX73" s="164"/>
      <c r="QY73" s="163"/>
      <c r="QZ73" s="164"/>
      <c r="RA73" s="74">
        <f t="shared" si="89"/>
        <v>0</v>
      </c>
      <c r="RC73" s="196"/>
      <c r="RE73" s="78"/>
      <c r="RF73" s="37"/>
      <c r="RG73" s="202"/>
      <c r="RH73" s="163"/>
      <c r="RI73" s="163"/>
      <c r="RJ73" s="163"/>
      <c r="RK73" s="163"/>
      <c r="RL73" s="163"/>
      <c r="RM73" s="163"/>
      <c r="RN73" s="163"/>
      <c r="RO73" s="163"/>
      <c r="RP73" s="163"/>
      <c r="RQ73" s="163"/>
      <c r="RR73" s="163"/>
      <c r="RS73" s="163"/>
      <c r="RT73" s="163"/>
      <c r="RU73" s="163"/>
      <c r="RV73" s="163"/>
      <c r="RW73" s="164"/>
      <c r="RX73" s="163"/>
      <c r="RY73" s="164"/>
      <c r="RZ73" s="74">
        <f t="shared" si="90"/>
        <v>0</v>
      </c>
      <c r="SB73" s="196"/>
      <c r="SD73" s="78"/>
      <c r="SE73" s="37"/>
      <c r="SF73" s="202"/>
      <c r="SG73" s="163"/>
      <c r="SH73" s="163"/>
      <c r="SI73" s="163"/>
      <c r="SJ73" s="163"/>
      <c r="SK73" s="163"/>
      <c r="SL73" s="163"/>
      <c r="SM73" s="163"/>
      <c r="SN73" s="163"/>
      <c r="SO73" s="163"/>
      <c r="SP73" s="163"/>
      <c r="SQ73" s="163"/>
      <c r="SR73" s="163"/>
      <c r="SS73" s="163"/>
      <c r="ST73" s="163"/>
      <c r="SU73" s="163"/>
      <c r="SV73" s="164"/>
      <c r="SW73" s="163"/>
      <c r="SX73" s="164"/>
      <c r="SY73" s="74">
        <f t="shared" si="91"/>
        <v>0</v>
      </c>
      <c r="TA73" s="196"/>
      <c r="TC73" s="78"/>
      <c r="TD73" s="37"/>
      <c r="TE73" s="202"/>
      <c r="TF73" s="163"/>
      <c r="TG73" s="163"/>
      <c r="TH73" s="163"/>
      <c r="TI73" s="163"/>
      <c r="TJ73" s="163"/>
      <c r="TK73" s="163"/>
      <c r="TL73" s="163"/>
      <c r="TM73" s="163"/>
      <c r="TN73" s="163"/>
      <c r="TO73" s="163"/>
      <c r="TP73" s="163"/>
      <c r="TQ73" s="163"/>
      <c r="TR73" s="163"/>
      <c r="TS73" s="163"/>
      <c r="TT73" s="163"/>
      <c r="TU73" s="164"/>
      <c r="TV73" s="163"/>
      <c r="TW73" s="164"/>
      <c r="TX73" s="74">
        <f t="shared" si="92"/>
        <v>0</v>
      </c>
      <c r="TZ73" s="196"/>
      <c r="UB73" s="78"/>
      <c r="UC73" s="37"/>
      <c r="UD73" s="202"/>
      <c r="UE73" s="163"/>
      <c r="UF73" s="163"/>
      <c r="UG73" s="163"/>
      <c r="UH73" s="163"/>
      <c r="UI73" s="163"/>
      <c r="UJ73" s="163"/>
      <c r="UK73" s="163"/>
      <c r="UL73" s="163"/>
      <c r="UM73" s="163"/>
      <c r="UN73" s="163"/>
      <c r="UO73" s="163"/>
      <c r="UP73" s="163"/>
      <c r="UQ73" s="163"/>
      <c r="UR73" s="163"/>
      <c r="US73" s="163"/>
      <c r="UT73" s="164"/>
      <c r="UU73" s="163"/>
      <c r="UV73" s="164"/>
      <c r="UW73" s="74">
        <f t="shared" si="93"/>
        <v>0</v>
      </c>
      <c r="UY73" s="196"/>
      <c r="VA73" s="78"/>
      <c r="VB73" s="37"/>
      <c r="VC73" s="202"/>
      <c r="VD73" s="163"/>
      <c r="VE73" s="163"/>
      <c r="VF73" s="163"/>
      <c r="VG73" s="163"/>
      <c r="VH73" s="163"/>
      <c r="VI73" s="163"/>
      <c r="VJ73" s="163"/>
      <c r="VK73" s="163"/>
      <c r="VL73" s="163"/>
      <c r="VM73" s="163"/>
      <c r="VN73" s="163"/>
      <c r="VO73" s="163"/>
      <c r="VP73" s="163"/>
      <c r="VQ73" s="163"/>
      <c r="VR73" s="163"/>
      <c r="VS73" s="164"/>
      <c r="VT73" s="163"/>
      <c r="VU73" s="164"/>
      <c r="VV73" s="74">
        <f t="shared" si="94"/>
        <v>0</v>
      </c>
    </row>
    <row r="74" spans="2:596" s="38" customFormat="1" ht="60" outlineLevel="1">
      <c r="B74" s="88"/>
      <c r="C74" s="89">
        <f>IF(ISERROR(I74+1)=TRUE,I74,IF(I74="","",MAX(C$15:C73)+1))</f>
        <v>46</v>
      </c>
      <c r="D74" s="89">
        <f t="shared" si="48"/>
        <v>1</v>
      </c>
      <c r="E74" s="3"/>
      <c r="G74" s="196"/>
      <c r="I74" s="95">
        <f t="shared" si="95"/>
        <v>53</v>
      </c>
      <c r="J74" s="94" t="s">
        <v>660</v>
      </c>
      <c r="K74" s="93"/>
      <c r="L74" s="93"/>
      <c r="M74" s="93"/>
      <c r="N74" s="93"/>
      <c r="O74" s="92"/>
      <c r="P74" s="91" t="s">
        <v>172</v>
      </c>
      <c r="Q74" s="297"/>
      <c r="R74" s="90" t="s">
        <v>172</v>
      </c>
      <c r="S74" s="298"/>
      <c r="U74" s="196"/>
      <c r="V74" s="42"/>
      <c r="W74" s="78"/>
      <c r="X74" s="37"/>
      <c r="Y74" s="202"/>
      <c r="Z74" s="163"/>
      <c r="AA74" s="203"/>
      <c r="AB74" s="163"/>
      <c r="AC74" s="203"/>
      <c r="AD74" s="163"/>
      <c r="AE74" s="163"/>
      <c r="AF74" s="163"/>
      <c r="AG74" s="163"/>
      <c r="AH74" s="163"/>
      <c r="AI74" s="163"/>
      <c r="AJ74" s="163"/>
      <c r="AK74" s="164"/>
      <c r="AL74" s="164"/>
      <c r="AM74" s="164"/>
      <c r="AN74" s="164"/>
      <c r="AO74" s="164"/>
      <c r="AP74" s="164"/>
      <c r="AQ74" s="164"/>
      <c r="AR74" s="74">
        <f t="shared" si="72"/>
        <v>0</v>
      </c>
      <c r="AT74" s="196"/>
      <c r="AV74" s="78"/>
      <c r="AW74" s="37"/>
      <c r="AX74" s="202"/>
      <c r="AY74" s="163"/>
      <c r="AZ74" s="163"/>
      <c r="BA74" s="163"/>
      <c r="BB74" s="163"/>
      <c r="BC74" s="163"/>
      <c r="BD74" s="163"/>
      <c r="BE74" s="163"/>
      <c r="BF74" s="163"/>
      <c r="BG74" s="163"/>
      <c r="BH74" s="163"/>
      <c r="BI74" s="163"/>
      <c r="BJ74" s="164"/>
      <c r="BK74" s="164"/>
      <c r="BL74" s="164"/>
      <c r="BM74" s="164"/>
      <c r="BN74" s="164"/>
      <c r="BO74" s="164"/>
      <c r="BP74" s="164"/>
      <c r="BQ74" s="74">
        <f t="shared" si="73"/>
        <v>0</v>
      </c>
      <c r="BS74" s="196"/>
      <c r="BU74" s="78"/>
      <c r="BV74" s="37"/>
      <c r="BW74" s="202"/>
      <c r="BX74" s="163"/>
      <c r="BY74" s="163"/>
      <c r="BZ74" s="163"/>
      <c r="CA74" s="163"/>
      <c r="CB74" s="163"/>
      <c r="CC74" s="163"/>
      <c r="CD74" s="163"/>
      <c r="CE74" s="163"/>
      <c r="CF74" s="163"/>
      <c r="CG74" s="163"/>
      <c r="CH74" s="163"/>
      <c r="CI74" s="164"/>
      <c r="CJ74" s="164"/>
      <c r="CK74" s="164"/>
      <c r="CL74" s="164"/>
      <c r="CM74" s="164"/>
      <c r="CN74" s="164"/>
      <c r="CO74" s="164"/>
      <c r="CP74" s="74">
        <f t="shared" si="74"/>
        <v>0</v>
      </c>
      <c r="CR74" s="196"/>
      <c r="CT74" s="78"/>
      <c r="CU74" s="37"/>
      <c r="CV74" s="202"/>
      <c r="CW74" s="163"/>
      <c r="CX74" s="163"/>
      <c r="CY74" s="163"/>
      <c r="CZ74" s="163"/>
      <c r="DA74" s="163"/>
      <c r="DB74" s="163"/>
      <c r="DC74" s="163"/>
      <c r="DD74" s="163"/>
      <c r="DE74" s="163"/>
      <c r="DF74" s="163"/>
      <c r="DG74" s="163"/>
      <c r="DH74" s="164"/>
      <c r="DI74" s="164"/>
      <c r="DJ74" s="164"/>
      <c r="DK74" s="164"/>
      <c r="DL74" s="164"/>
      <c r="DM74" s="164"/>
      <c r="DN74" s="164"/>
      <c r="DO74" s="74">
        <f t="shared" si="75"/>
        <v>0</v>
      </c>
      <c r="DQ74" s="196"/>
      <c r="DS74" s="78"/>
      <c r="DT74" s="37"/>
      <c r="DU74" s="202"/>
      <c r="DV74" s="163"/>
      <c r="DW74" s="163"/>
      <c r="DX74" s="163"/>
      <c r="DY74" s="163"/>
      <c r="DZ74" s="163"/>
      <c r="EA74" s="163"/>
      <c r="EB74" s="163"/>
      <c r="EC74" s="163"/>
      <c r="ED74" s="163"/>
      <c r="EE74" s="163"/>
      <c r="EF74" s="163"/>
      <c r="EG74" s="164"/>
      <c r="EH74" s="164"/>
      <c r="EI74" s="164"/>
      <c r="EJ74" s="164"/>
      <c r="EK74" s="164"/>
      <c r="EL74" s="164"/>
      <c r="EM74" s="164"/>
      <c r="EN74" s="74">
        <f t="shared" si="76"/>
        <v>0</v>
      </c>
      <c r="EP74" s="196"/>
      <c r="ER74" s="78"/>
      <c r="ES74" s="37"/>
      <c r="ET74" s="202"/>
      <c r="EU74" s="163"/>
      <c r="EV74" s="163"/>
      <c r="EW74" s="163"/>
      <c r="EX74" s="163"/>
      <c r="EY74" s="163"/>
      <c r="EZ74" s="163"/>
      <c r="FA74" s="163"/>
      <c r="FB74" s="163"/>
      <c r="FC74" s="163"/>
      <c r="FD74" s="163"/>
      <c r="FE74" s="163"/>
      <c r="FF74" s="163"/>
      <c r="FG74" s="163"/>
      <c r="FH74" s="164"/>
      <c r="FI74" s="164"/>
      <c r="FJ74" s="164"/>
      <c r="FK74" s="164"/>
      <c r="FL74" s="164"/>
      <c r="FM74" s="74">
        <f t="shared" si="77"/>
        <v>0</v>
      </c>
      <c r="FO74" s="196"/>
      <c r="FQ74" s="78"/>
      <c r="FR74" s="37"/>
      <c r="FS74" s="202"/>
      <c r="FT74" s="163"/>
      <c r="FU74" s="163"/>
      <c r="FV74" s="163"/>
      <c r="FW74" s="163"/>
      <c r="FX74" s="163"/>
      <c r="FY74" s="163"/>
      <c r="FZ74" s="163"/>
      <c r="GA74" s="163"/>
      <c r="GB74" s="163"/>
      <c r="GC74" s="163"/>
      <c r="GD74" s="163"/>
      <c r="GE74" s="163"/>
      <c r="GF74" s="163"/>
      <c r="GG74" s="164"/>
      <c r="GH74" s="164"/>
      <c r="GI74" s="164"/>
      <c r="GJ74" s="164"/>
      <c r="GK74" s="164"/>
      <c r="GL74" s="74">
        <f t="shared" si="78"/>
        <v>0</v>
      </c>
      <c r="GN74" s="196"/>
      <c r="GP74" s="78"/>
      <c r="GQ74" s="37"/>
      <c r="GR74" s="202"/>
      <c r="GS74" s="163"/>
      <c r="GT74" s="163"/>
      <c r="GU74" s="163"/>
      <c r="GV74" s="163"/>
      <c r="GW74" s="163"/>
      <c r="GX74" s="163"/>
      <c r="GY74" s="163"/>
      <c r="GZ74" s="163"/>
      <c r="HA74" s="163"/>
      <c r="HB74" s="163"/>
      <c r="HC74" s="163"/>
      <c r="HD74" s="163"/>
      <c r="HE74" s="163"/>
      <c r="HF74" s="164"/>
      <c r="HG74" s="164"/>
      <c r="HH74" s="164"/>
      <c r="HI74" s="164"/>
      <c r="HJ74" s="164"/>
      <c r="HK74" s="74">
        <f t="shared" si="79"/>
        <v>0</v>
      </c>
      <c r="HM74" s="196"/>
      <c r="HO74" s="78"/>
      <c r="HP74" s="37"/>
      <c r="HQ74" s="202"/>
      <c r="HR74" s="163"/>
      <c r="HS74" s="163"/>
      <c r="HT74" s="163"/>
      <c r="HU74" s="163"/>
      <c r="HV74" s="163"/>
      <c r="HW74" s="163"/>
      <c r="HX74" s="163"/>
      <c r="HY74" s="163"/>
      <c r="HZ74" s="163"/>
      <c r="IA74" s="163"/>
      <c r="IB74" s="163"/>
      <c r="IC74" s="163"/>
      <c r="ID74" s="163"/>
      <c r="IE74" s="164"/>
      <c r="IF74" s="164"/>
      <c r="IG74" s="164"/>
      <c r="IH74" s="164"/>
      <c r="II74" s="164"/>
      <c r="IJ74" s="74">
        <f t="shared" si="80"/>
        <v>0</v>
      </c>
      <c r="IL74" s="196"/>
      <c r="IN74" s="78"/>
      <c r="IO74" s="37"/>
      <c r="IP74" s="163"/>
      <c r="IQ74" s="163"/>
      <c r="IR74" s="163"/>
      <c r="IS74" s="163"/>
      <c r="IT74" s="163"/>
      <c r="IU74" s="163"/>
      <c r="IV74" s="163"/>
      <c r="IW74" s="163"/>
      <c r="IX74" s="163"/>
      <c r="IY74" s="163"/>
      <c r="IZ74" s="163"/>
      <c r="JA74" s="163"/>
      <c r="JB74" s="163"/>
      <c r="JC74" s="163"/>
      <c r="JD74" s="163"/>
      <c r="JE74" s="163"/>
      <c r="JF74" s="163"/>
      <c r="JG74" s="163"/>
      <c r="JH74" s="163"/>
      <c r="JI74" s="74">
        <f t="shared" si="81"/>
        <v>0</v>
      </c>
      <c r="JK74" s="196"/>
      <c r="JM74" s="78"/>
      <c r="JN74" s="37"/>
      <c r="JO74" s="202"/>
      <c r="JP74" s="211"/>
      <c r="JQ74" s="211"/>
      <c r="JR74" s="211"/>
      <c r="JS74" s="211"/>
      <c r="JT74" s="211"/>
      <c r="JU74" s="211"/>
      <c r="JV74" s="211"/>
      <c r="JW74" s="210"/>
      <c r="JX74" s="210"/>
      <c r="JY74" s="210"/>
      <c r="JZ74" s="210"/>
      <c r="KA74" s="210"/>
      <c r="KB74" s="210"/>
      <c r="KC74" s="210"/>
      <c r="KD74" s="210"/>
      <c r="KE74" s="210"/>
      <c r="KF74" s="210"/>
      <c r="KG74" s="210"/>
      <c r="KH74" s="74">
        <f t="shared" si="82"/>
        <v>0</v>
      </c>
      <c r="KJ74" s="196"/>
      <c r="KL74" s="78"/>
      <c r="KM74" s="37"/>
      <c r="KN74" s="202">
        <f t="shared" ref="KN74:KU74" si="100">+KN10</f>
        <v>0.97</v>
      </c>
      <c r="KO74" s="202">
        <f t="shared" si="100"/>
        <v>1.915242200854701</v>
      </c>
      <c r="KP74" s="202">
        <f t="shared" si="100"/>
        <v>4.3998360576923075</v>
      </c>
      <c r="KQ74" s="202">
        <f t="shared" si="100"/>
        <v>3.6551589743589745</v>
      </c>
      <c r="KR74" s="202">
        <f t="shared" si="100"/>
        <v>1.2751433313492064</v>
      </c>
      <c r="KS74" s="202">
        <f t="shared" si="100"/>
        <v>1.3315260248015874</v>
      </c>
      <c r="KT74" s="202">
        <f t="shared" si="100"/>
        <v>2.5271333978174608</v>
      </c>
      <c r="KU74" s="202">
        <f t="shared" si="100"/>
        <v>2.7288507357804233</v>
      </c>
      <c r="KV74" s="210"/>
      <c r="KW74" s="210"/>
      <c r="KX74" s="210"/>
      <c r="KY74" s="210"/>
      <c r="KZ74" s="210"/>
      <c r="LA74" s="210"/>
      <c r="LB74" s="210"/>
      <c r="LC74" s="210"/>
      <c r="LD74" s="210"/>
      <c r="LE74" s="210"/>
      <c r="LF74" s="210"/>
      <c r="LG74" s="74">
        <f t="shared" si="83"/>
        <v>0</v>
      </c>
      <c r="LI74" s="196"/>
      <c r="LK74" s="78"/>
      <c r="LL74" s="37"/>
      <c r="LM74" s="202"/>
      <c r="LN74" s="163"/>
      <c r="LO74" s="163"/>
      <c r="LP74" s="163"/>
      <c r="LQ74" s="163"/>
      <c r="LR74" s="163"/>
      <c r="LS74" s="163"/>
      <c r="LT74" s="163"/>
      <c r="LU74" s="164"/>
      <c r="LV74" s="164"/>
      <c r="LW74" s="164"/>
      <c r="LX74" s="164"/>
      <c r="LY74" s="164"/>
      <c r="LZ74" s="164"/>
      <c r="MA74" s="164"/>
      <c r="MB74" s="164"/>
      <c r="MC74" s="164"/>
      <c r="MD74" s="164"/>
      <c r="ME74" s="164"/>
      <c r="MF74" s="74">
        <f t="shared" si="84"/>
        <v>0</v>
      </c>
      <c r="MH74" s="196"/>
      <c r="MJ74" s="78"/>
      <c r="MK74" s="37"/>
      <c r="ML74" s="202"/>
      <c r="MM74" s="163"/>
      <c r="MN74" s="163"/>
      <c r="MO74" s="163"/>
      <c r="MP74" s="163"/>
      <c r="MQ74" s="163"/>
      <c r="MR74" s="163"/>
      <c r="MS74" s="163"/>
      <c r="MT74" s="164"/>
      <c r="MU74" s="164"/>
      <c r="MV74" s="164"/>
      <c r="MW74" s="164"/>
      <c r="MX74" s="164"/>
      <c r="MY74" s="164"/>
      <c r="MZ74" s="164"/>
      <c r="NA74" s="164"/>
      <c r="NB74" s="164"/>
      <c r="NC74" s="164"/>
      <c r="ND74" s="164"/>
      <c r="NE74" s="74">
        <f t="shared" si="85"/>
        <v>0</v>
      </c>
      <c r="NG74" s="196"/>
      <c r="NI74" s="78"/>
      <c r="NJ74" s="37"/>
      <c r="NK74" s="202"/>
      <c r="NL74" s="163"/>
      <c r="NM74" s="163"/>
      <c r="NN74" s="163"/>
      <c r="NO74" s="163"/>
      <c r="NP74" s="163"/>
      <c r="NQ74" s="163"/>
      <c r="NR74" s="163"/>
      <c r="NS74" s="163"/>
      <c r="NT74" s="163"/>
      <c r="NU74" s="163"/>
      <c r="NV74" s="163"/>
      <c r="NW74" s="163"/>
      <c r="NX74" s="163"/>
      <c r="NY74" s="163"/>
      <c r="NZ74" s="163"/>
      <c r="OA74" s="164"/>
      <c r="OB74" s="163"/>
      <c r="OC74" s="164"/>
      <c r="OD74" s="74">
        <f t="shared" si="86"/>
        <v>0</v>
      </c>
      <c r="OF74" s="196"/>
      <c r="OH74" s="78"/>
      <c r="OI74" s="37"/>
      <c r="OJ74" s="202"/>
      <c r="OK74" s="163"/>
      <c r="OL74" s="163"/>
      <c r="OM74" s="163"/>
      <c r="ON74" s="163"/>
      <c r="OO74" s="163"/>
      <c r="OP74" s="163"/>
      <c r="OQ74" s="163"/>
      <c r="OR74" s="163"/>
      <c r="OS74" s="163"/>
      <c r="OT74" s="163"/>
      <c r="OU74" s="163"/>
      <c r="OV74" s="163"/>
      <c r="OW74" s="163"/>
      <c r="OX74" s="163"/>
      <c r="OY74" s="163"/>
      <c r="OZ74" s="164"/>
      <c r="PA74" s="163"/>
      <c r="PB74" s="164"/>
      <c r="PC74" s="74">
        <f t="shared" si="87"/>
        <v>0</v>
      </c>
      <c r="PE74" s="196"/>
      <c r="PG74" s="78"/>
      <c r="PH74" s="37"/>
      <c r="PI74" s="202"/>
      <c r="PJ74" s="163"/>
      <c r="PK74" s="163"/>
      <c r="PL74" s="163"/>
      <c r="PM74" s="163"/>
      <c r="PN74" s="163"/>
      <c r="PO74" s="163"/>
      <c r="PP74" s="163"/>
      <c r="PQ74" s="163"/>
      <c r="PR74" s="163"/>
      <c r="PS74" s="163"/>
      <c r="PT74" s="163"/>
      <c r="PU74" s="163"/>
      <c r="PV74" s="163"/>
      <c r="PW74" s="163"/>
      <c r="PX74" s="163"/>
      <c r="PY74" s="164"/>
      <c r="PZ74" s="163"/>
      <c r="QA74" s="164"/>
      <c r="QB74" s="74">
        <f t="shared" si="88"/>
        <v>0</v>
      </c>
      <c r="QD74" s="196"/>
      <c r="QF74" s="78"/>
      <c r="QG74" s="37"/>
      <c r="QH74" s="202"/>
      <c r="QI74" s="163"/>
      <c r="QJ74" s="163"/>
      <c r="QK74" s="163"/>
      <c r="QL74" s="163"/>
      <c r="QM74" s="163"/>
      <c r="QN74" s="163"/>
      <c r="QO74" s="163"/>
      <c r="QP74" s="163"/>
      <c r="QQ74" s="163"/>
      <c r="QR74" s="163"/>
      <c r="QS74" s="163"/>
      <c r="QT74" s="163"/>
      <c r="QU74" s="163"/>
      <c r="QV74" s="163"/>
      <c r="QW74" s="163"/>
      <c r="QX74" s="164"/>
      <c r="QY74" s="163"/>
      <c r="QZ74" s="164"/>
      <c r="RA74" s="74">
        <f t="shared" si="89"/>
        <v>0</v>
      </c>
      <c r="RC74" s="196"/>
      <c r="RE74" s="78"/>
      <c r="RF74" s="37"/>
      <c r="RG74" s="202"/>
      <c r="RH74" s="163"/>
      <c r="RI74" s="163"/>
      <c r="RJ74" s="163"/>
      <c r="RK74" s="163"/>
      <c r="RL74" s="163"/>
      <c r="RM74" s="163"/>
      <c r="RN74" s="163"/>
      <c r="RO74" s="163"/>
      <c r="RP74" s="163"/>
      <c r="RQ74" s="163"/>
      <c r="RR74" s="163"/>
      <c r="RS74" s="163"/>
      <c r="RT74" s="163"/>
      <c r="RU74" s="163"/>
      <c r="RV74" s="163"/>
      <c r="RW74" s="164"/>
      <c r="RX74" s="163"/>
      <c r="RY74" s="164"/>
      <c r="RZ74" s="74">
        <f t="shared" si="90"/>
        <v>0</v>
      </c>
      <c r="SB74" s="196"/>
      <c r="SD74" s="78"/>
      <c r="SE74" s="37"/>
      <c r="SF74" s="202"/>
      <c r="SG74" s="163"/>
      <c r="SH74" s="163"/>
      <c r="SI74" s="163"/>
      <c r="SJ74" s="163"/>
      <c r="SK74" s="163"/>
      <c r="SL74" s="163"/>
      <c r="SM74" s="163"/>
      <c r="SN74" s="163"/>
      <c r="SO74" s="163"/>
      <c r="SP74" s="163"/>
      <c r="SQ74" s="163"/>
      <c r="SR74" s="163"/>
      <c r="SS74" s="163"/>
      <c r="ST74" s="163"/>
      <c r="SU74" s="163"/>
      <c r="SV74" s="164"/>
      <c r="SW74" s="163"/>
      <c r="SX74" s="164"/>
      <c r="SY74" s="74">
        <f t="shared" si="91"/>
        <v>0</v>
      </c>
      <c r="TA74" s="196"/>
      <c r="TC74" s="78"/>
      <c r="TD74" s="37"/>
      <c r="TE74" s="202"/>
      <c r="TF74" s="163"/>
      <c r="TG74" s="163"/>
      <c r="TH74" s="163"/>
      <c r="TI74" s="163"/>
      <c r="TJ74" s="163"/>
      <c r="TK74" s="163"/>
      <c r="TL74" s="163"/>
      <c r="TM74" s="163"/>
      <c r="TN74" s="163"/>
      <c r="TO74" s="163"/>
      <c r="TP74" s="163"/>
      <c r="TQ74" s="163"/>
      <c r="TR74" s="163"/>
      <c r="TS74" s="163"/>
      <c r="TT74" s="163"/>
      <c r="TU74" s="164"/>
      <c r="TV74" s="163"/>
      <c r="TW74" s="164"/>
      <c r="TX74" s="74">
        <f t="shared" si="92"/>
        <v>0</v>
      </c>
      <c r="TZ74" s="196"/>
      <c r="UB74" s="78"/>
      <c r="UC74" s="37"/>
      <c r="UD74" s="202"/>
      <c r="UE74" s="163"/>
      <c r="UF74" s="163"/>
      <c r="UG74" s="163"/>
      <c r="UH74" s="163"/>
      <c r="UI74" s="163"/>
      <c r="UJ74" s="163"/>
      <c r="UK74" s="163"/>
      <c r="UL74" s="163"/>
      <c r="UM74" s="163"/>
      <c r="UN74" s="163"/>
      <c r="UO74" s="163"/>
      <c r="UP74" s="163"/>
      <c r="UQ74" s="163"/>
      <c r="UR74" s="163"/>
      <c r="US74" s="163"/>
      <c r="UT74" s="164"/>
      <c r="UU74" s="163"/>
      <c r="UV74" s="164"/>
      <c r="UW74" s="74">
        <f t="shared" si="93"/>
        <v>0</v>
      </c>
      <c r="UY74" s="196"/>
      <c r="VA74" s="78"/>
      <c r="VB74" s="37"/>
      <c r="VC74" s="202"/>
      <c r="VD74" s="163"/>
      <c r="VE74" s="163"/>
      <c r="VF74" s="163"/>
      <c r="VG74" s="163"/>
      <c r="VH74" s="163"/>
      <c r="VI74" s="163"/>
      <c r="VJ74" s="163"/>
      <c r="VK74" s="163"/>
      <c r="VL74" s="163"/>
      <c r="VM74" s="163"/>
      <c r="VN74" s="163"/>
      <c r="VO74" s="163"/>
      <c r="VP74" s="163"/>
      <c r="VQ74" s="163"/>
      <c r="VR74" s="163"/>
      <c r="VS74" s="164"/>
      <c r="VT74" s="163"/>
      <c r="VU74" s="164"/>
      <c r="VV74" s="74">
        <f t="shared" si="94"/>
        <v>0</v>
      </c>
    </row>
    <row r="75" spans="2:596" s="38" customFormat="1" ht="30" outlineLevel="1">
      <c r="B75" s="88"/>
      <c r="C75" s="89">
        <f>IF(ISERROR(I75+1)=TRUE,I75,IF(I75="","",MAX(C$15:C74)+1))</f>
        <v>47</v>
      </c>
      <c r="D75" s="89">
        <f t="shared" si="48"/>
        <v>1</v>
      </c>
      <c r="E75" s="3"/>
      <c r="G75" s="196"/>
      <c r="I75" s="95">
        <f t="shared" si="95"/>
        <v>54</v>
      </c>
      <c r="J75" s="94" t="s">
        <v>659</v>
      </c>
      <c r="K75" s="93"/>
      <c r="L75" s="93"/>
      <c r="M75" s="93"/>
      <c r="N75" s="93"/>
      <c r="O75" s="92"/>
      <c r="P75" s="91" t="s">
        <v>172</v>
      </c>
      <c r="Q75" s="297"/>
      <c r="R75" s="90" t="s">
        <v>172</v>
      </c>
      <c r="S75" s="298"/>
      <c r="U75" s="196"/>
      <c r="V75" s="42"/>
      <c r="W75" s="78"/>
      <c r="X75" s="37"/>
      <c r="Y75" s="202"/>
      <c r="Z75" s="163"/>
      <c r="AA75" s="203"/>
      <c r="AB75" s="163"/>
      <c r="AC75" s="203"/>
      <c r="AD75" s="163"/>
      <c r="AE75" s="163"/>
      <c r="AF75" s="163"/>
      <c r="AG75" s="163"/>
      <c r="AH75" s="163"/>
      <c r="AI75" s="163"/>
      <c r="AJ75" s="163"/>
      <c r="AK75" s="164"/>
      <c r="AL75" s="164"/>
      <c r="AM75" s="164"/>
      <c r="AN75" s="164"/>
      <c r="AO75" s="164"/>
      <c r="AP75" s="164"/>
      <c r="AQ75" s="164"/>
      <c r="AR75" s="74">
        <f t="shared" si="72"/>
        <v>0</v>
      </c>
      <c r="AT75" s="196"/>
      <c r="AV75" s="78"/>
      <c r="AW75" s="37"/>
      <c r="AX75" s="202"/>
      <c r="AY75" s="163"/>
      <c r="AZ75" s="163"/>
      <c r="BA75" s="163"/>
      <c r="BB75" s="163"/>
      <c r="BC75" s="163"/>
      <c r="BD75" s="163"/>
      <c r="BE75" s="163"/>
      <c r="BF75" s="163"/>
      <c r="BG75" s="163"/>
      <c r="BH75" s="163"/>
      <c r="BI75" s="163"/>
      <c r="BJ75" s="164"/>
      <c r="BK75" s="164"/>
      <c r="BL75" s="164"/>
      <c r="BM75" s="164"/>
      <c r="BN75" s="164"/>
      <c r="BO75" s="164"/>
      <c r="BP75" s="164"/>
      <c r="BQ75" s="74">
        <f t="shared" si="73"/>
        <v>0</v>
      </c>
      <c r="BS75" s="196"/>
      <c r="BU75" s="78"/>
      <c r="BV75" s="37"/>
      <c r="BW75" s="202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4"/>
      <c r="CJ75" s="164"/>
      <c r="CK75" s="164"/>
      <c r="CL75" s="164"/>
      <c r="CM75" s="164"/>
      <c r="CN75" s="164"/>
      <c r="CO75" s="164"/>
      <c r="CP75" s="74">
        <f t="shared" si="74"/>
        <v>0</v>
      </c>
      <c r="CR75" s="196"/>
      <c r="CT75" s="78"/>
      <c r="CU75" s="37"/>
      <c r="CV75" s="202"/>
      <c r="CW75" s="163"/>
      <c r="CX75" s="163"/>
      <c r="CY75" s="163"/>
      <c r="CZ75" s="163"/>
      <c r="DA75" s="163"/>
      <c r="DB75" s="163"/>
      <c r="DC75" s="163"/>
      <c r="DD75" s="163"/>
      <c r="DE75" s="163"/>
      <c r="DF75" s="163"/>
      <c r="DG75" s="163"/>
      <c r="DH75" s="164"/>
      <c r="DI75" s="164"/>
      <c r="DJ75" s="164"/>
      <c r="DK75" s="164"/>
      <c r="DL75" s="164"/>
      <c r="DM75" s="164"/>
      <c r="DN75" s="164"/>
      <c r="DO75" s="74">
        <f t="shared" si="75"/>
        <v>0</v>
      </c>
      <c r="DQ75" s="196"/>
      <c r="DS75" s="78"/>
      <c r="DT75" s="37"/>
      <c r="DU75" s="202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4"/>
      <c r="EH75" s="164"/>
      <c r="EI75" s="164"/>
      <c r="EJ75" s="164"/>
      <c r="EK75" s="164"/>
      <c r="EL75" s="164"/>
      <c r="EM75" s="164"/>
      <c r="EN75" s="74">
        <f t="shared" si="76"/>
        <v>0</v>
      </c>
      <c r="EP75" s="196"/>
      <c r="ER75" s="78"/>
      <c r="ES75" s="37"/>
      <c r="ET75" s="202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4"/>
      <c r="FI75" s="164"/>
      <c r="FJ75" s="164"/>
      <c r="FK75" s="164"/>
      <c r="FL75" s="164"/>
      <c r="FM75" s="74">
        <f t="shared" si="77"/>
        <v>0</v>
      </c>
      <c r="FO75" s="196"/>
      <c r="FQ75" s="78"/>
      <c r="FR75" s="37"/>
      <c r="FS75" s="202"/>
      <c r="FT75" s="163"/>
      <c r="FU75" s="163"/>
      <c r="FV75" s="163"/>
      <c r="FW75" s="163"/>
      <c r="FX75" s="163"/>
      <c r="FY75" s="163"/>
      <c r="FZ75" s="163"/>
      <c r="GA75" s="163"/>
      <c r="GB75" s="163"/>
      <c r="GC75" s="163"/>
      <c r="GD75" s="163"/>
      <c r="GE75" s="163"/>
      <c r="GF75" s="163"/>
      <c r="GG75" s="164"/>
      <c r="GH75" s="164"/>
      <c r="GI75" s="164"/>
      <c r="GJ75" s="164"/>
      <c r="GK75" s="164"/>
      <c r="GL75" s="74">
        <f t="shared" si="78"/>
        <v>0</v>
      </c>
      <c r="GN75" s="196"/>
      <c r="GP75" s="78"/>
      <c r="GQ75" s="37"/>
      <c r="GR75" s="202"/>
      <c r="GS75" s="163"/>
      <c r="GT75" s="163"/>
      <c r="GU75" s="163"/>
      <c r="GV75" s="163"/>
      <c r="GW75" s="163"/>
      <c r="GX75" s="163"/>
      <c r="GY75" s="163"/>
      <c r="GZ75" s="163"/>
      <c r="HA75" s="163"/>
      <c r="HB75" s="163"/>
      <c r="HC75" s="163"/>
      <c r="HD75" s="163"/>
      <c r="HE75" s="163"/>
      <c r="HF75" s="164"/>
      <c r="HG75" s="164"/>
      <c r="HH75" s="164"/>
      <c r="HI75" s="164"/>
      <c r="HJ75" s="164"/>
      <c r="HK75" s="74">
        <f t="shared" si="79"/>
        <v>0</v>
      </c>
      <c r="HM75" s="196"/>
      <c r="HO75" s="78"/>
      <c r="HP75" s="37"/>
      <c r="HQ75" s="202"/>
      <c r="HR75" s="163"/>
      <c r="HS75" s="163"/>
      <c r="HT75" s="163"/>
      <c r="HU75" s="163"/>
      <c r="HV75" s="163"/>
      <c r="HW75" s="163"/>
      <c r="HX75" s="163"/>
      <c r="HY75" s="163"/>
      <c r="HZ75" s="163"/>
      <c r="IA75" s="163"/>
      <c r="IB75" s="163"/>
      <c r="IC75" s="163"/>
      <c r="ID75" s="163"/>
      <c r="IE75" s="164"/>
      <c r="IF75" s="164"/>
      <c r="IG75" s="164"/>
      <c r="IH75" s="164"/>
      <c r="II75" s="164"/>
      <c r="IJ75" s="74">
        <f t="shared" si="80"/>
        <v>0</v>
      </c>
      <c r="IL75" s="196"/>
      <c r="IN75" s="78"/>
      <c r="IO75" s="37"/>
      <c r="IP75" s="163"/>
      <c r="IQ75" s="163"/>
      <c r="IR75" s="163"/>
      <c r="IS75" s="163"/>
      <c r="IT75" s="163"/>
      <c r="IU75" s="163"/>
      <c r="IV75" s="163"/>
      <c r="IW75" s="163"/>
      <c r="IX75" s="163"/>
      <c r="IY75" s="163"/>
      <c r="IZ75" s="163"/>
      <c r="JA75" s="163"/>
      <c r="JB75" s="163"/>
      <c r="JC75" s="163"/>
      <c r="JD75" s="163"/>
      <c r="JE75" s="163"/>
      <c r="JF75" s="163"/>
      <c r="JG75" s="163"/>
      <c r="JH75" s="163"/>
      <c r="JI75" s="74">
        <f t="shared" si="81"/>
        <v>0</v>
      </c>
      <c r="JK75" s="196"/>
      <c r="JM75" s="78"/>
      <c r="JN75" s="37"/>
      <c r="JO75" s="202"/>
      <c r="JP75" s="163"/>
      <c r="JQ75" s="163"/>
      <c r="JR75" s="163"/>
      <c r="JS75" s="163"/>
      <c r="JT75" s="163"/>
      <c r="JU75" s="163"/>
      <c r="JV75" s="163"/>
      <c r="JW75" s="164"/>
      <c r="JX75" s="164"/>
      <c r="JY75" s="164"/>
      <c r="JZ75" s="164"/>
      <c r="KA75" s="164"/>
      <c r="KB75" s="164"/>
      <c r="KC75" s="164"/>
      <c r="KD75" s="164"/>
      <c r="KE75" s="164"/>
      <c r="KF75" s="164"/>
      <c r="KG75" s="164"/>
      <c r="KH75" s="74">
        <f t="shared" si="82"/>
        <v>0</v>
      </c>
      <c r="KJ75" s="196"/>
      <c r="KL75" s="78"/>
      <c r="KM75" s="37"/>
      <c r="KN75" s="202"/>
      <c r="KO75" s="163"/>
      <c r="KP75" s="163"/>
      <c r="KQ75" s="163"/>
      <c r="KR75" s="163"/>
      <c r="KS75" s="163"/>
      <c r="KT75" s="163"/>
      <c r="KU75" s="163"/>
      <c r="KV75" s="164"/>
      <c r="KW75" s="164"/>
      <c r="KX75" s="164"/>
      <c r="KY75" s="164"/>
      <c r="KZ75" s="164"/>
      <c r="LA75" s="164"/>
      <c r="LB75" s="164"/>
      <c r="LC75" s="164"/>
      <c r="LD75" s="164"/>
      <c r="LE75" s="164"/>
      <c r="LF75" s="164"/>
      <c r="LG75" s="74">
        <f t="shared" si="83"/>
        <v>0</v>
      </c>
      <c r="LI75" s="196"/>
      <c r="LK75" s="78"/>
      <c r="LL75" s="37"/>
      <c r="LM75" s="202"/>
      <c r="LN75" s="163"/>
      <c r="LO75" s="163"/>
      <c r="LP75" s="163"/>
      <c r="LQ75" s="163"/>
      <c r="LR75" s="163"/>
      <c r="LS75" s="163"/>
      <c r="LT75" s="163"/>
      <c r="LU75" s="164"/>
      <c r="LV75" s="164"/>
      <c r="LW75" s="164"/>
      <c r="LX75" s="164"/>
      <c r="LY75" s="164"/>
      <c r="LZ75" s="164"/>
      <c r="MA75" s="164"/>
      <c r="MB75" s="164"/>
      <c r="MC75" s="164"/>
      <c r="MD75" s="164"/>
      <c r="ME75" s="164"/>
      <c r="MF75" s="74">
        <f t="shared" si="84"/>
        <v>0</v>
      </c>
      <c r="MH75" s="196"/>
      <c r="MJ75" s="78"/>
      <c r="MK75" s="37"/>
      <c r="ML75" s="202"/>
      <c r="MM75" s="163"/>
      <c r="MN75" s="163"/>
      <c r="MO75" s="163"/>
      <c r="MP75" s="163"/>
      <c r="MQ75" s="163"/>
      <c r="MR75" s="163"/>
      <c r="MS75" s="163"/>
      <c r="MT75" s="164"/>
      <c r="MU75" s="164"/>
      <c r="MV75" s="164"/>
      <c r="MW75" s="164"/>
      <c r="MX75" s="164"/>
      <c r="MY75" s="164"/>
      <c r="MZ75" s="164"/>
      <c r="NA75" s="164"/>
      <c r="NB75" s="164"/>
      <c r="NC75" s="164"/>
      <c r="ND75" s="164"/>
      <c r="NE75" s="74">
        <f t="shared" si="85"/>
        <v>0</v>
      </c>
      <c r="NG75" s="196"/>
      <c r="NI75" s="78"/>
      <c r="NJ75" s="37"/>
      <c r="NK75" s="202"/>
      <c r="NL75" s="163"/>
      <c r="NM75" s="163"/>
      <c r="NN75" s="163"/>
      <c r="NO75" s="163"/>
      <c r="NP75" s="163"/>
      <c r="NQ75" s="163"/>
      <c r="NR75" s="163"/>
      <c r="NS75" s="163"/>
      <c r="NT75" s="163"/>
      <c r="NU75" s="163"/>
      <c r="NV75" s="163"/>
      <c r="NW75" s="163"/>
      <c r="NX75" s="163"/>
      <c r="NY75" s="163"/>
      <c r="NZ75" s="163"/>
      <c r="OA75" s="164"/>
      <c r="OB75" s="163"/>
      <c r="OC75" s="164"/>
      <c r="OD75" s="74">
        <f t="shared" si="86"/>
        <v>0</v>
      </c>
      <c r="OF75" s="196"/>
      <c r="OH75" s="78"/>
      <c r="OI75" s="37"/>
      <c r="OJ75" s="202"/>
      <c r="OK75" s="163"/>
      <c r="OL75" s="163"/>
      <c r="OM75" s="163"/>
      <c r="ON75" s="163"/>
      <c r="OO75" s="163"/>
      <c r="OP75" s="163"/>
      <c r="OQ75" s="163"/>
      <c r="OR75" s="163"/>
      <c r="OS75" s="163"/>
      <c r="OT75" s="163"/>
      <c r="OU75" s="163"/>
      <c r="OV75" s="163"/>
      <c r="OW75" s="163"/>
      <c r="OX75" s="163"/>
      <c r="OY75" s="163"/>
      <c r="OZ75" s="164"/>
      <c r="PA75" s="163"/>
      <c r="PB75" s="164"/>
      <c r="PC75" s="74">
        <f t="shared" si="87"/>
        <v>0</v>
      </c>
      <c r="PE75" s="196"/>
      <c r="PG75" s="78"/>
      <c r="PH75" s="37"/>
      <c r="PI75" s="202"/>
      <c r="PJ75" s="163"/>
      <c r="PK75" s="163"/>
      <c r="PL75" s="163"/>
      <c r="PM75" s="163"/>
      <c r="PN75" s="163"/>
      <c r="PO75" s="163"/>
      <c r="PP75" s="163"/>
      <c r="PQ75" s="163"/>
      <c r="PR75" s="163"/>
      <c r="PS75" s="163"/>
      <c r="PT75" s="163"/>
      <c r="PU75" s="163"/>
      <c r="PV75" s="163"/>
      <c r="PW75" s="163"/>
      <c r="PX75" s="163"/>
      <c r="PY75" s="164"/>
      <c r="PZ75" s="163"/>
      <c r="QA75" s="164"/>
      <c r="QB75" s="74">
        <f t="shared" si="88"/>
        <v>0</v>
      </c>
      <c r="QD75" s="196"/>
      <c r="QF75" s="78"/>
      <c r="QG75" s="37"/>
      <c r="QH75" s="202"/>
      <c r="QI75" s="163"/>
      <c r="QJ75" s="163"/>
      <c r="QK75" s="163"/>
      <c r="QL75" s="163"/>
      <c r="QM75" s="163"/>
      <c r="QN75" s="163"/>
      <c r="QO75" s="163"/>
      <c r="QP75" s="163"/>
      <c r="QQ75" s="163"/>
      <c r="QR75" s="163"/>
      <c r="QS75" s="163"/>
      <c r="QT75" s="163"/>
      <c r="QU75" s="163"/>
      <c r="QV75" s="163"/>
      <c r="QW75" s="163"/>
      <c r="QX75" s="164"/>
      <c r="QY75" s="163"/>
      <c r="QZ75" s="164"/>
      <c r="RA75" s="74">
        <f t="shared" si="89"/>
        <v>0</v>
      </c>
      <c r="RC75" s="196"/>
      <c r="RE75" s="78"/>
      <c r="RF75" s="37"/>
      <c r="RG75" s="202"/>
      <c r="RH75" s="163"/>
      <c r="RI75" s="163"/>
      <c r="RJ75" s="163"/>
      <c r="RK75" s="163"/>
      <c r="RL75" s="163"/>
      <c r="RM75" s="163"/>
      <c r="RN75" s="163"/>
      <c r="RO75" s="163"/>
      <c r="RP75" s="163"/>
      <c r="RQ75" s="163"/>
      <c r="RR75" s="163"/>
      <c r="RS75" s="163"/>
      <c r="RT75" s="163"/>
      <c r="RU75" s="163"/>
      <c r="RV75" s="163"/>
      <c r="RW75" s="164"/>
      <c r="RX75" s="163"/>
      <c r="RY75" s="164"/>
      <c r="RZ75" s="74">
        <f t="shared" si="90"/>
        <v>0</v>
      </c>
      <c r="SB75" s="196"/>
      <c r="SD75" s="78"/>
      <c r="SE75" s="37"/>
      <c r="SF75" s="202"/>
      <c r="SG75" s="163"/>
      <c r="SH75" s="163"/>
      <c r="SI75" s="163"/>
      <c r="SJ75" s="163"/>
      <c r="SK75" s="163"/>
      <c r="SL75" s="163"/>
      <c r="SM75" s="163"/>
      <c r="SN75" s="163"/>
      <c r="SO75" s="163"/>
      <c r="SP75" s="163"/>
      <c r="SQ75" s="163"/>
      <c r="SR75" s="163"/>
      <c r="SS75" s="163"/>
      <c r="ST75" s="163"/>
      <c r="SU75" s="163"/>
      <c r="SV75" s="164"/>
      <c r="SW75" s="163"/>
      <c r="SX75" s="164"/>
      <c r="SY75" s="74">
        <f t="shared" si="91"/>
        <v>0</v>
      </c>
      <c r="TA75" s="196"/>
      <c r="TC75" s="78"/>
      <c r="TD75" s="37"/>
      <c r="TE75" s="202"/>
      <c r="TF75" s="163"/>
      <c r="TG75" s="163"/>
      <c r="TH75" s="163"/>
      <c r="TI75" s="163"/>
      <c r="TJ75" s="163"/>
      <c r="TK75" s="163"/>
      <c r="TL75" s="163"/>
      <c r="TM75" s="163"/>
      <c r="TN75" s="163"/>
      <c r="TO75" s="163"/>
      <c r="TP75" s="163"/>
      <c r="TQ75" s="163"/>
      <c r="TR75" s="163"/>
      <c r="TS75" s="163"/>
      <c r="TT75" s="163"/>
      <c r="TU75" s="164"/>
      <c r="TV75" s="163"/>
      <c r="TW75" s="164"/>
      <c r="TX75" s="74">
        <f t="shared" si="92"/>
        <v>0</v>
      </c>
      <c r="TZ75" s="196"/>
      <c r="UB75" s="78"/>
      <c r="UC75" s="37"/>
      <c r="UD75" s="202"/>
      <c r="UE75" s="163"/>
      <c r="UF75" s="163"/>
      <c r="UG75" s="163"/>
      <c r="UH75" s="163"/>
      <c r="UI75" s="163"/>
      <c r="UJ75" s="163"/>
      <c r="UK75" s="163"/>
      <c r="UL75" s="163"/>
      <c r="UM75" s="163"/>
      <c r="UN75" s="163"/>
      <c r="UO75" s="163"/>
      <c r="UP75" s="163"/>
      <c r="UQ75" s="163"/>
      <c r="UR75" s="163"/>
      <c r="US75" s="163"/>
      <c r="UT75" s="164"/>
      <c r="UU75" s="163"/>
      <c r="UV75" s="164"/>
      <c r="UW75" s="74">
        <f t="shared" si="93"/>
        <v>0</v>
      </c>
      <c r="UY75" s="196"/>
      <c r="VA75" s="78"/>
      <c r="VB75" s="37"/>
      <c r="VC75" s="202"/>
      <c r="VD75" s="163"/>
      <c r="VE75" s="163"/>
      <c r="VF75" s="163"/>
      <c r="VG75" s="163"/>
      <c r="VH75" s="163"/>
      <c r="VI75" s="163"/>
      <c r="VJ75" s="163"/>
      <c r="VK75" s="163"/>
      <c r="VL75" s="163"/>
      <c r="VM75" s="163"/>
      <c r="VN75" s="163"/>
      <c r="VO75" s="163"/>
      <c r="VP75" s="163"/>
      <c r="VQ75" s="163"/>
      <c r="VR75" s="163"/>
      <c r="VS75" s="164"/>
      <c r="VT75" s="163"/>
      <c r="VU75" s="164"/>
      <c r="VV75" s="74">
        <f t="shared" si="94"/>
        <v>0</v>
      </c>
    </row>
    <row r="76" spans="2:596" s="38" customFormat="1" outlineLevel="1">
      <c r="B76" s="88"/>
      <c r="C76" s="89"/>
      <c r="D76" s="88"/>
      <c r="E76" s="3"/>
      <c r="G76" s="196"/>
      <c r="I76" s="95"/>
      <c r="J76" s="94"/>
      <c r="K76" s="93"/>
      <c r="L76" s="93"/>
      <c r="M76" s="93"/>
      <c r="N76" s="93"/>
      <c r="O76" s="92"/>
      <c r="P76" s="91"/>
      <c r="Q76" s="297"/>
      <c r="R76" s="90"/>
      <c r="S76" s="298"/>
      <c r="U76" s="196"/>
      <c r="V76" s="42"/>
      <c r="W76" s="192"/>
      <c r="X76" s="37"/>
      <c r="Y76" s="207"/>
      <c r="Z76" s="206"/>
      <c r="AA76" s="209"/>
      <c r="AB76" s="206"/>
      <c r="AC76" s="209"/>
      <c r="AD76" s="206"/>
      <c r="AE76" s="206"/>
      <c r="AF76" s="206"/>
      <c r="AG76" s="206"/>
      <c r="AH76" s="206"/>
      <c r="AI76" s="206"/>
      <c r="AJ76" s="206"/>
      <c r="AK76" s="205"/>
      <c r="AL76" s="205"/>
      <c r="AM76" s="205"/>
      <c r="AN76" s="205"/>
      <c r="AO76" s="205"/>
      <c r="AP76" s="205"/>
      <c r="AQ76" s="205"/>
      <c r="AR76" s="188">
        <f t="shared" si="72"/>
        <v>0</v>
      </c>
      <c r="AT76" s="196"/>
      <c r="AV76" s="192"/>
      <c r="AW76" s="37"/>
      <c r="AX76" s="207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5"/>
      <c r="BK76" s="205"/>
      <c r="BL76" s="205"/>
      <c r="BM76" s="205"/>
      <c r="BN76" s="205"/>
      <c r="BO76" s="205"/>
      <c r="BP76" s="205"/>
      <c r="BQ76" s="188">
        <f t="shared" si="73"/>
        <v>0</v>
      </c>
      <c r="BS76" s="196"/>
      <c r="BU76" s="192"/>
      <c r="BV76" s="37"/>
      <c r="BW76" s="207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5"/>
      <c r="CJ76" s="205"/>
      <c r="CK76" s="205"/>
      <c r="CL76" s="205"/>
      <c r="CM76" s="205"/>
      <c r="CN76" s="205"/>
      <c r="CO76" s="205"/>
      <c r="CP76" s="188">
        <f t="shared" si="74"/>
        <v>0</v>
      </c>
      <c r="CR76" s="196"/>
      <c r="CT76" s="192"/>
      <c r="CU76" s="37"/>
      <c r="CV76" s="207"/>
      <c r="CW76" s="206"/>
      <c r="CX76" s="206"/>
      <c r="CY76" s="206"/>
      <c r="CZ76" s="206"/>
      <c r="DA76" s="206"/>
      <c r="DB76" s="206"/>
      <c r="DC76" s="206"/>
      <c r="DD76" s="206"/>
      <c r="DE76" s="206"/>
      <c r="DF76" s="206"/>
      <c r="DG76" s="206"/>
      <c r="DH76" s="205"/>
      <c r="DI76" s="205"/>
      <c r="DJ76" s="205"/>
      <c r="DK76" s="205"/>
      <c r="DL76" s="205"/>
      <c r="DM76" s="205"/>
      <c r="DN76" s="205"/>
      <c r="DO76" s="188">
        <f t="shared" si="75"/>
        <v>0</v>
      </c>
      <c r="DQ76" s="196"/>
      <c r="DS76" s="192"/>
      <c r="DT76" s="37"/>
      <c r="DU76" s="207"/>
      <c r="DV76" s="206"/>
      <c r="DW76" s="206"/>
      <c r="DX76" s="206"/>
      <c r="DY76" s="206"/>
      <c r="DZ76" s="206"/>
      <c r="EA76" s="206"/>
      <c r="EB76" s="206"/>
      <c r="EC76" s="206"/>
      <c r="ED76" s="206"/>
      <c r="EE76" s="206"/>
      <c r="EF76" s="206"/>
      <c r="EG76" s="205"/>
      <c r="EH76" s="205"/>
      <c r="EI76" s="205"/>
      <c r="EJ76" s="205"/>
      <c r="EK76" s="205"/>
      <c r="EL76" s="205"/>
      <c r="EM76" s="205"/>
      <c r="EN76" s="188">
        <f t="shared" si="76"/>
        <v>0</v>
      </c>
      <c r="EP76" s="196"/>
      <c r="ER76" s="192"/>
      <c r="ES76" s="37"/>
      <c r="ET76" s="207"/>
      <c r="EU76" s="206"/>
      <c r="EV76" s="206"/>
      <c r="EW76" s="206"/>
      <c r="EX76" s="206"/>
      <c r="EY76" s="206"/>
      <c r="EZ76" s="206"/>
      <c r="FA76" s="206"/>
      <c r="FB76" s="206"/>
      <c r="FC76" s="206"/>
      <c r="FD76" s="206"/>
      <c r="FE76" s="206"/>
      <c r="FF76" s="206"/>
      <c r="FG76" s="206"/>
      <c r="FH76" s="205"/>
      <c r="FI76" s="205"/>
      <c r="FJ76" s="205"/>
      <c r="FK76" s="205"/>
      <c r="FL76" s="205"/>
      <c r="FM76" s="188">
        <f t="shared" si="77"/>
        <v>0</v>
      </c>
      <c r="FO76" s="196"/>
      <c r="FQ76" s="192"/>
      <c r="FR76" s="37"/>
      <c r="FS76" s="207"/>
      <c r="FT76" s="206"/>
      <c r="FU76" s="206"/>
      <c r="FV76" s="206"/>
      <c r="FW76" s="206"/>
      <c r="FX76" s="206"/>
      <c r="FY76" s="206"/>
      <c r="FZ76" s="206"/>
      <c r="GA76" s="206"/>
      <c r="GB76" s="206"/>
      <c r="GC76" s="206"/>
      <c r="GD76" s="206"/>
      <c r="GE76" s="206"/>
      <c r="GF76" s="206"/>
      <c r="GG76" s="205"/>
      <c r="GH76" s="205"/>
      <c r="GI76" s="205"/>
      <c r="GJ76" s="205"/>
      <c r="GK76" s="205"/>
      <c r="GL76" s="188">
        <f t="shared" si="78"/>
        <v>0</v>
      </c>
      <c r="GN76" s="196"/>
      <c r="GP76" s="192"/>
      <c r="GQ76" s="37"/>
      <c r="GR76" s="207"/>
      <c r="GS76" s="206"/>
      <c r="GT76" s="206"/>
      <c r="GU76" s="206"/>
      <c r="GV76" s="206"/>
      <c r="GW76" s="206"/>
      <c r="GX76" s="206"/>
      <c r="GY76" s="206"/>
      <c r="GZ76" s="206"/>
      <c r="HA76" s="206"/>
      <c r="HB76" s="206"/>
      <c r="HC76" s="206"/>
      <c r="HD76" s="206"/>
      <c r="HE76" s="206"/>
      <c r="HF76" s="205"/>
      <c r="HG76" s="205"/>
      <c r="HH76" s="205"/>
      <c r="HI76" s="205"/>
      <c r="HJ76" s="205"/>
      <c r="HK76" s="188">
        <f t="shared" si="79"/>
        <v>0</v>
      </c>
      <c r="HM76" s="196"/>
      <c r="HO76" s="192"/>
      <c r="HP76" s="37"/>
      <c r="HQ76" s="207"/>
      <c r="HR76" s="206"/>
      <c r="HS76" s="206"/>
      <c r="HT76" s="206"/>
      <c r="HU76" s="206"/>
      <c r="HV76" s="206"/>
      <c r="HW76" s="206"/>
      <c r="HX76" s="206"/>
      <c r="HY76" s="206"/>
      <c r="HZ76" s="206"/>
      <c r="IA76" s="206"/>
      <c r="IB76" s="206"/>
      <c r="IC76" s="206"/>
      <c r="ID76" s="206"/>
      <c r="IE76" s="205"/>
      <c r="IF76" s="205"/>
      <c r="IG76" s="205"/>
      <c r="IH76" s="205"/>
      <c r="II76" s="205"/>
      <c r="IJ76" s="188">
        <f t="shared" si="80"/>
        <v>0</v>
      </c>
      <c r="IL76" s="196"/>
      <c r="IN76" s="192"/>
      <c r="IO76" s="37"/>
      <c r="IP76" s="208"/>
      <c r="IQ76" s="206"/>
      <c r="IR76" s="206"/>
      <c r="IS76" s="206"/>
      <c r="IT76" s="206"/>
      <c r="IU76" s="206"/>
      <c r="IV76" s="206"/>
      <c r="IW76" s="206"/>
      <c r="IX76" s="206"/>
      <c r="IY76" s="206"/>
      <c r="IZ76" s="206"/>
      <c r="JA76" s="206"/>
      <c r="JB76" s="206"/>
      <c r="JC76" s="206"/>
      <c r="JD76" s="206"/>
      <c r="JE76" s="206"/>
      <c r="JF76" s="206"/>
      <c r="JG76" s="206"/>
      <c r="JH76" s="206"/>
      <c r="JI76" s="188">
        <f t="shared" si="81"/>
        <v>0</v>
      </c>
      <c r="JK76" s="196"/>
      <c r="JM76" s="192"/>
      <c r="JN76" s="37"/>
      <c r="JO76" s="207"/>
      <c r="JP76" s="206"/>
      <c r="JQ76" s="206"/>
      <c r="JR76" s="206"/>
      <c r="JS76" s="206"/>
      <c r="JT76" s="206"/>
      <c r="JU76" s="206"/>
      <c r="JV76" s="206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188">
        <f t="shared" si="82"/>
        <v>0</v>
      </c>
      <c r="KJ76" s="196"/>
      <c r="KL76" s="192"/>
      <c r="KM76" s="37"/>
      <c r="KN76" s="207"/>
      <c r="KO76" s="206"/>
      <c r="KP76" s="206"/>
      <c r="KQ76" s="206"/>
      <c r="KR76" s="206"/>
      <c r="KS76" s="206"/>
      <c r="KT76" s="206"/>
      <c r="KU76" s="206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188">
        <f t="shared" si="83"/>
        <v>0</v>
      </c>
      <c r="LI76" s="196"/>
      <c r="LK76" s="192"/>
      <c r="LL76" s="37"/>
      <c r="LM76" s="207"/>
      <c r="LN76" s="206"/>
      <c r="LO76" s="206"/>
      <c r="LP76" s="206"/>
      <c r="LQ76" s="206"/>
      <c r="LR76" s="206"/>
      <c r="LS76" s="206"/>
      <c r="LT76" s="206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188">
        <f t="shared" si="84"/>
        <v>0</v>
      </c>
      <c r="MH76" s="196"/>
      <c r="MJ76" s="192"/>
      <c r="MK76" s="37"/>
      <c r="ML76" s="207"/>
      <c r="MM76" s="206"/>
      <c r="MN76" s="206"/>
      <c r="MO76" s="206"/>
      <c r="MP76" s="206"/>
      <c r="MQ76" s="206"/>
      <c r="MR76" s="206"/>
      <c r="MS76" s="206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188">
        <f t="shared" si="85"/>
        <v>0</v>
      </c>
      <c r="NG76" s="196"/>
      <c r="NI76" s="192"/>
      <c r="NJ76" s="37"/>
      <c r="NK76" s="207"/>
      <c r="NL76" s="206"/>
      <c r="NM76" s="206"/>
      <c r="NN76" s="206"/>
      <c r="NO76" s="206"/>
      <c r="NP76" s="206"/>
      <c r="NQ76" s="206"/>
      <c r="NR76" s="206"/>
      <c r="NS76" s="206"/>
      <c r="NT76" s="206"/>
      <c r="NU76" s="206"/>
      <c r="NV76" s="206"/>
      <c r="NW76" s="206"/>
      <c r="NX76" s="206"/>
      <c r="NY76" s="206"/>
      <c r="NZ76" s="206"/>
      <c r="OA76" s="205"/>
      <c r="OB76" s="206"/>
      <c r="OC76" s="205"/>
      <c r="OD76" s="188">
        <f t="shared" si="86"/>
        <v>0</v>
      </c>
      <c r="OF76" s="196"/>
      <c r="OH76" s="192"/>
      <c r="OI76" s="37"/>
      <c r="OJ76" s="207"/>
      <c r="OK76" s="206"/>
      <c r="OL76" s="206"/>
      <c r="OM76" s="206"/>
      <c r="ON76" s="206"/>
      <c r="OO76" s="206"/>
      <c r="OP76" s="206"/>
      <c r="OQ76" s="206"/>
      <c r="OR76" s="206"/>
      <c r="OS76" s="206"/>
      <c r="OT76" s="206"/>
      <c r="OU76" s="206"/>
      <c r="OV76" s="206"/>
      <c r="OW76" s="206"/>
      <c r="OX76" s="206"/>
      <c r="OY76" s="206"/>
      <c r="OZ76" s="205"/>
      <c r="PA76" s="206"/>
      <c r="PB76" s="205"/>
      <c r="PC76" s="188">
        <f t="shared" si="87"/>
        <v>0</v>
      </c>
      <c r="PE76" s="196"/>
      <c r="PG76" s="192"/>
      <c r="PH76" s="37"/>
      <c r="PI76" s="207"/>
      <c r="PJ76" s="206"/>
      <c r="PK76" s="206"/>
      <c r="PL76" s="206"/>
      <c r="PM76" s="206"/>
      <c r="PN76" s="206"/>
      <c r="PO76" s="206"/>
      <c r="PP76" s="206"/>
      <c r="PQ76" s="206"/>
      <c r="PR76" s="206"/>
      <c r="PS76" s="206"/>
      <c r="PT76" s="206"/>
      <c r="PU76" s="206"/>
      <c r="PV76" s="206"/>
      <c r="PW76" s="206"/>
      <c r="PX76" s="206"/>
      <c r="PY76" s="205"/>
      <c r="PZ76" s="206"/>
      <c r="QA76" s="205"/>
      <c r="QB76" s="188">
        <f t="shared" si="88"/>
        <v>0</v>
      </c>
      <c r="QD76" s="196"/>
      <c r="QF76" s="192"/>
      <c r="QG76" s="37"/>
      <c r="QH76" s="207"/>
      <c r="QI76" s="206"/>
      <c r="QJ76" s="206"/>
      <c r="QK76" s="206"/>
      <c r="QL76" s="206"/>
      <c r="QM76" s="206"/>
      <c r="QN76" s="206"/>
      <c r="QO76" s="206"/>
      <c r="QP76" s="206"/>
      <c r="QQ76" s="206"/>
      <c r="QR76" s="206"/>
      <c r="QS76" s="206"/>
      <c r="QT76" s="206"/>
      <c r="QU76" s="206"/>
      <c r="QV76" s="206"/>
      <c r="QW76" s="206"/>
      <c r="QX76" s="205"/>
      <c r="QY76" s="206"/>
      <c r="QZ76" s="205"/>
      <c r="RA76" s="188">
        <f t="shared" si="89"/>
        <v>0</v>
      </c>
      <c r="RC76" s="196"/>
      <c r="RE76" s="192"/>
      <c r="RF76" s="37"/>
      <c r="RG76" s="207"/>
      <c r="RH76" s="206"/>
      <c r="RI76" s="206"/>
      <c r="RJ76" s="206"/>
      <c r="RK76" s="206"/>
      <c r="RL76" s="206"/>
      <c r="RM76" s="206"/>
      <c r="RN76" s="206"/>
      <c r="RO76" s="206"/>
      <c r="RP76" s="206"/>
      <c r="RQ76" s="206"/>
      <c r="RR76" s="206"/>
      <c r="RS76" s="206"/>
      <c r="RT76" s="206"/>
      <c r="RU76" s="206"/>
      <c r="RV76" s="206"/>
      <c r="RW76" s="205"/>
      <c r="RX76" s="206"/>
      <c r="RY76" s="205"/>
      <c r="RZ76" s="188">
        <f t="shared" si="90"/>
        <v>0</v>
      </c>
      <c r="SB76" s="196"/>
      <c r="SD76" s="192"/>
      <c r="SE76" s="37"/>
      <c r="SF76" s="207"/>
      <c r="SG76" s="206"/>
      <c r="SH76" s="206"/>
      <c r="SI76" s="206"/>
      <c r="SJ76" s="206"/>
      <c r="SK76" s="206"/>
      <c r="SL76" s="206"/>
      <c r="SM76" s="206"/>
      <c r="SN76" s="206"/>
      <c r="SO76" s="206"/>
      <c r="SP76" s="206"/>
      <c r="SQ76" s="206"/>
      <c r="SR76" s="206"/>
      <c r="SS76" s="206"/>
      <c r="ST76" s="206"/>
      <c r="SU76" s="206"/>
      <c r="SV76" s="205"/>
      <c r="SW76" s="206"/>
      <c r="SX76" s="205"/>
      <c r="SY76" s="188">
        <f t="shared" si="91"/>
        <v>0</v>
      </c>
      <c r="TA76" s="196"/>
      <c r="TC76" s="192"/>
      <c r="TD76" s="37"/>
      <c r="TE76" s="207"/>
      <c r="TF76" s="206"/>
      <c r="TG76" s="206"/>
      <c r="TH76" s="206"/>
      <c r="TI76" s="206"/>
      <c r="TJ76" s="206"/>
      <c r="TK76" s="206"/>
      <c r="TL76" s="206"/>
      <c r="TM76" s="206"/>
      <c r="TN76" s="206"/>
      <c r="TO76" s="206"/>
      <c r="TP76" s="206"/>
      <c r="TQ76" s="206"/>
      <c r="TR76" s="206"/>
      <c r="TS76" s="206"/>
      <c r="TT76" s="206"/>
      <c r="TU76" s="205"/>
      <c r="TV76" s="206"/>
      <c r="TW76" s="205"/>
      <c r="TX76" s="188">
        <f t="shared" si="92"/>
        <v>0</v>
      </c>
      <c r="TZ76" s="196"/>
      <c r="UB76" s="192"/>
      <c r="UC76" s="37"/>
      <c r="UD76" s="207"/>
      <c r="UE76" s="206"/>
      <c r="UF76" s="206"/>
      <c r="UG76" s="206"/>
      <c r="UH76" s="206"/>
      <c r="UI76" s="206"/>
      <c r="UJ76" s="206"/>
      <c r="UK76" s="206"/>
      <c r="UL76" s="206"/>
      <c r="UM76" s="206"/>
      <c r="UN76" s="206"/>
      <c r="UO76" s="206"/>
      <c r="UP76" s="206"/>
      <c r="UQ76" s="206"/>
      <c r="UR76" s="206"/>
      <c r="US76" s="206"/>
      <c r="UT76" s="205"/>
      <c r="UU76" s="206"/>
      <c r="UV76" s="205"/>
      <c r="UW76" s="188">
        <f t="shared" si="93"/>
        <v>0</v>
      </c>
      <c r="UY76" s="196"/>
      <c r="VA76" s="192"/>
      <c r="VB76" s="37"/>
      <c r="VC76" s="207"/>
      <c r="VD76" s="206"/>
      <c r="VE76" s="206"/>
      <c r="VF76" s="206"/>
      <c r="VG76" s="206"/>
      <c r="VH76" s="206"/>
      <c r="VI76" s="206"/>
      <c r="VJ76" s="206"/>
      <c r="VK76" s="206"/>
      <c r="VL76" s="206"/>
      <c r="VM76" s="206"/>
      <c r="VN76" s="206"/>
      <c r="VO76" s="206"/>
      <c r="VP76" s="206"/>
      <c r="VQ76" s="206"/>
      <c r="VR76" s="206"/>
      <c r="VS76" s="205"/>
      <c r="VT76" s="206"/>
      <c r="VU76" s="205"/>
      <c r="VV76" s="188">
        <f t="shared" si="94"/>
        <v>0</v>
      </c>
    </row>
    <row r="77" spans="2:596" s="38" customFormat="1" outlineLevel="1">
      <c r="B77" s="88"/>
      <c r="C77" s="89"/>
      <c r="D77" s="88"/>
      <c r="E77" s="3"/>
      <c r="G77" s="196"/>
      <c r="I77" s="95"/>
      <c r="J77" s="94"/>
      <c r="K77" s="93"/>
      <c r="L77" s="93"/>
      <c r="M77" s="93"/>
      <c r="N77" s="93"/>
      <c r="O77" s="92"/>
      <c r="P77" s="91"/>
      <c r="Q77" s="297"/>
      <c r="R77" s="90"/>
      <c r="S77" s="298"/>
      <c r="U77" s="196"/>
      <c r="V77" s="42"/>
      <c r="W77" s="192"/>
      <c r="X77" s="37"/>
      <c r="Y77" s="207"/>
      <c r="Z77" s="206"/>
      <c r="AA77" s="209"/>
      <c r="AB77" s="206"/>
      <c r="AC77" s="209"/>
      <c r="AD77" s="206"/>
      <c r="AE77" s="206"/>
      <c r="AF77" s="206"/>
      <c r="AG77" s="206"/>
      <c r="AH77" s="206"/>
      <c r="AI77" s="206"/>
      <c r="AJ77" s="206"/>
      <c r="AK77" s="205"/>
      <c r="AL77" s="205"/>
      <c r="AM77" s="205"/>
      <c r="AN77" s="205"/>
      <c r="AO77" s="205"/>
      <c r="AP77" s="205"/>
      <c r="AQ77" s="205"/>
      <c r="AR77" s="188">
        <f t="shared" si="72"/>
        <v>0</v>
      </c>
      <c r="AT77" s="196"/>
      <c r="AV77" s="192"/>
      <c r="AW77" s="37"/>
      <c r="AX77" s="207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5"/>
      <c r="BK77" s="205"/>
      <c r="BL77" s="205"/>
      <c r="BM77" s="205"/>
      <c r="BN77" s="205"/>
      <c r="BO77" s="205"/>
      <c r="BP77" s="205"/>
      <c r="BQ77" s="188">
        <f t="shared" si="73"/>
        <v>0</v>
      </c>
      <c r="BS77" s="196"/>
      <c r="BU77" s="192"/>
      <c r="BV77" s="37"/>
      <c r="BW77" s="207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5"/>
      <c r="CJ77" s="205"/>
      <c r="CK77" s="205"/>
      <c r="CL77" s="205"/>
      <c r="CM77" s="205"/>
      <c r="CN77" s="205"/>
      <c r="CO77" s="205"/>
      <c r="CP77" s="188">
        <f t="shared" si="74"/>
        <v>0</v>
      </c>
      <c r="CR77" s="196"/>
      <c r="CT77" s="192"/>
      <c r="CU77" s="37"/>
      <c r="CV77" s="207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5"/>
      <c r="DI77" s="205"/>
      <c r="DJ77" s="205"/>
      <c r="DK77" s="205"/>
      <c r="DL77" s="205"/>
      <c r="DM77" s="205"/>
      <c r="DN77" s="205"/>
      <c r="DO77" s="188">
        <f t="shared" si="75"/>
        <v>0</v>
      </c>
      <c r="DQ77" s="196"/>
      <c r="DS77" s="192"/>
      <c r="DT77" s="37"/>
      <c r="DU77" s="207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206"/>
      <c r="EG77" s="205"/>
      <c r="EH77" s="205"/>
      <c r="EI77" s="205"/>
      <c r="EJ77" s="205"/>
      <c r="EK77" s="205"/>
      <c r="EL77" s="205"/>
      <c r="EM77" s="205"/>
      <c r="EN77" s="188">
        <f t="shared" si="76"/>
        <v>0</v>
      </c>
      <c r="EP77" s="196"/>
      <c r="ER77" s="192"/>
      <c r="ES77" s="37"/>
      <c r="ET77" s="207"/>
      <c r="EU77" s="206"/>
      <c r="EV77" s="206"/>
      <c r="EW77" s="206"/>
      <c r="EX77" s="206"/>
      <c r="EY77" s="206"/>
      <c r="EZ77" s="206"/>
      <c r="FA77" s="206"/>
      <c r="FB77" s="206"/>
      <c r="FC77" s="206"/>
      <c r="FD77" s="206"/>
      <c r="FE77" s="206"/>
      <c r="FF77" s="206"/>
      <c r="FG77" s="206"/>
      <c r="FH77" s="205"/>
      <c r="FI77" s="205"/>
      <c r="FJ77" s="205"/>
      <c r="FK77" s="205"/>
      <c r="FL77" s="205"/>
      <c r="FM77" s="188">
        <f t="shared" si="77"/>
        <v>0</v>
      </c>
      <c r="FO77" s="196"/>
      <c r="FQ77" s="192"/>
      <c r="FR77" s="37"/>
      <c r="FS77" s="207"/>
      <c r="FT77" s="206"/>
      <c r="FU77" s="206"/>
      <c r="FV77" s="206"/>
      <c r="FW77" s="206"/>
      <c r="FX77" s="206"/>
      <c r="FY77" s="206"/>
      <c r="FZ77" s="206"/>
      <c r="GA77" s="206"/>
      <c r="GB77" s="206"/>
      <c r="GC77" s="206"/>
      <c r="GD77" s="206"/>
      <c r="GE77" s="206"/>
      <c r="GF77" s="206"/>
      <c r="GG77" s="205"/>
      <c r="GH77" s="205"/>
      <c r="GI77" s="205"/>
      <c r="GJ77" s="205"/>
      <c r="GK77" s="205"/>
      <c r="GL77" s="188">
        <f t="shared" si="78"/>
        <v>0</v>
      </c>
      <c r="GN77" s="196"/>
      <c r="GP77" s="192"/>
      <c r="GQ77" s="37"/>
      <c r="GR77" s="207"/>
      <c r="GS77" s="206"/>
      <c r="GT77" s="206"/>
      <c r="GU77" s="206"/>
      <c r="GV77" s="206"/>
      <c r="GW77" s="206"/>
      <c r="GX77" s="206"/>
      <c r="GY77" s="206"/>
      <c r="GZ77" s="206"/>
      <c r="HA77" s="206"/>
      <c r="HB77" s="206"/>
      <c r="HC77" s="206"/>
      <c r="HD77" s="206"/>
      <c r="HE77" s="206"/>
      <c r="HF77" s="205"/>
      <c r="HG77" s="205"/>
      <c r="HH77" s="205"/>
      <c r="HI77" s="205"/>
      <c r="HJ77" s="205"/>
      <c r="HK77" s="188">
        <f t="shared" si="79"/>
        <v>0</v>
      </c>
      <c r="HM77" s="196"/>
      <c r="HO77" s="192"/>
      <c r="HP77" s="37"/>
      <c r="HQ77" s="207"/>
      <c r="HR77" s="206"/>
      <c r="HS77" s="206"/>
      <c r="HT77" s="206"/>
      <c r="HU77" s="206"/>
      <c r="HV77" s="206"/>
      <c r="HW77" s="206"/>
      <c r="HX77" s="206"/>
      <c r="HY77" s="206"/>
      <c r="HZ77" s="206"/>
      <c r="IA77" s="206"/>
      <c r="IB77" s="206"/>
      <c r="IC77" s="206"/>
      <c r="ID77" s="206"/>
      <c r="IE77" s="205"/>
      <c r="IF77" s="205"/>
      <c r="IG77" s="205"/>
      <c r="IH77" s="205"/>
      <c r="II77" s="205"/>
      <c r="IJ77" s="188">
        <f t="shared" si="80"/>
        <v>0</v>
      </c>
      <c r="IL77" s="196"/>
      <c r="IN77" s="192"/>
      <c r="IO77" s="37"/>
      <c r="IP77" s="208"/>
      <c r="IQ77" s="206"/>
      <c r="IR77" s="206"/>
      <c r="IS77" s="206"/>
      <c r="IT77" s="206"/>
      <c r="IU77" s="206"/>
      <c r="IV77" s="206"/>
      <c r="IW77" s="206"/>
      <c r="IX77" s="206"/>
      <c r="IY77" s="206"/>
      <c r="IZ77" s="206"/>
      <c r="JA77" s="206"/>
      <c r="JB77" s="206"/>
      <c r="JC77" s="206"/>
      <c r="JD77" s="206"/>
      <c r="JE77" s="206"/>
      <c r="JF77" s="206"/>
      <c r="JG77" s="206"/>
      <c r="JH77" s="206"/>
      <c r="JI77" s="188">
        <f t="shared" si="81"/>
        <v>0</v>
      </c>
      <c r="JK77" s="196"/>
      <c r="JM77" s="192"/>
      <c r="JN77" s="37"/>
      <c r="JO77" s="207"/>
      <c r="JP77" s="206"/>
      <c r="JQ77" s="206"/>
      <c r="JR77" s="206"/>
      <c r="JS77" s="206"/>
      <c r="JT77" s="206"/>
      <c r="JU77" s="206"/>
      <c r="JV77" s="206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188">
        <f t="shared" si="82"/>
        <v>0</v>
      </c>
      <c r="KJ77" s="196"/>
      <c r="KL77" s="192"/>
      <c r="KM77" s="37"/>
      <c r="KN77" s="207"/>
      <c r="KO77" s="206"/>
      <c r="KP77" s="206"/>
      <c r="KQ77" s="206"/>
      <c r="KR77" s="206"/>
      <c r="KS77" s="206"/>
      <c r="KT77" s="206"/>
      <c r="KU77" s="206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188">
        <f t="shared" si="83"/>
        <v>0</v>
      </c>
      <c r="LI77" s="196"/>
      <c r="LK77" s="192"/>
      <c r="LL77" s="37"/>
      <c r="LM77" s="207"/>
      <c r="LN77" s="206"/>
      <c r="LO77" s="206"/>
      <c r="LP77" s="206"/>
      <c r="LQ77" s="206"/>
      <c r="LR77" s="206"/>
      <c r="LS77" s="206"/>
      <c r="LT77" s="206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188">
        <f t="shared" si="84"/>
        <v>0</v>
      </c>
      <c r="MH77" s="196"/>
      <c r="MJ77" s="192"/>
      <c r="MK77" s="37"/>
      <c r="ML77" s="207"/>
      <c r="MM77" s="206"/>
      <c r="MN77" s="206"/>
      <c r="MO77" s="206"/>
      <c r="MP77" s="206"/>
      <c r="MQ77" s="206"/>
      <c r="MR77" s="206"/>
      <c r="MS77" s="206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188">
        <f t="shared" si="85"/>
        <v>0</v>
      </c>
      <c r="NG77" s="196"/>
      <c r="NI77" s="192"/>
      <c r="NJ77" s="37"/>
      <c r="NK77" s="207"/>
      <c r="NL77" s="206"/>
      <c r="NM77" s="206"/>
      <c r="NN77" s="206"/>
      <c r="NO77" s="206"/>
      <c r="NP77" s="206"/>
      <c r="NQ77" s="206"/>
      <c r="NR77" s="206"/>
      <c r="NS77" s="206"/>
      <c r="NT77" s="206"/>
      <c r="NU77" s="206"/>
      <c r="NV77" s="206"/>
      <c r="NW77" s="206"/>
      <c r="NX77" s="206"/>
      <c r="NY77" s="206"/>
      <c r="NZ77" s="206"/>
      <c r="OA77" s="205"/>
      <c r="OB77" s="206"/>
      <c r="OC77" s="205"/>
      <c r="OD77" s="188">
        <f t="shared" si="86"/>
        <v>0</v>
      </c>
      <c r="OF77" s="196"/>
      <c r="OH77" s="192"/>
      <c r="OI77" s="37"/>
      <c r="OJ77" s="207"/>
      <c r="OK77" s="206"/>
      <c r="OL77" s="206"/>
      <c r="OM77" s="206"/>
      <c r="ON77" s="206"/>
      <c r="OO77" s="206"/>
      <c r="OP77" s="206"/>
      <c r="OQ77" s="206"/>
      <c r="OR77" s="206"/>
      <c r="OS77" s="206"/>
      <c r="OT77" s="206"/>
      <c r="OU77" s="206"/>
      <c r="OV77" s="206"/>
      <c r="OW77" s="206"/>
      <c r="OX77" s="206"/>
      <c r="OY77" s="206"/>
      <c r="OZ77" s="205"/>
      <c r="PA77" s="206"/>
      <c r="PB77" s="205"/>
      <c r="PC77" s="188">
        <f t="shared" si="87"/>
        <v>0</v>
      </c>
      <c r="PE77" s="196"/>
      <c r="PG77" s="192"/>
      <c r="PH77" s="37"/>
      <c r="PI77" s="207"/>
      <c r="PJ77" s="206"/>
      <c r="PK77" s="206"/>
      <c r="PL77" s="206"/>
      <c r="PM77" s="206"/>
      <c r="PN77" s="206"/>
      <c r="PO77" s="206"/>
      <c r="PP77" s="206"/>
      <c r="PQ77" s="206"/>
      <c r="PR77" s="206"/>
      <c r="PS77" s="206"/>
      <c r="PT77" s="206"/>
      <c r="PU77" s="206"/>
      <c r="PV77" s="206"/>
      <c r="PW77" s="206"/>
      <c r="PX77" s="206"/>
      <c r="PY77" s="205"/>
      <c r="PZ77" s="206"/>
      <c r="QA77" s="205"/>
      <c r="QB77" s="188">
        <f t="shared" si="88"/>
        <v>0</v>
      </c>
      <c r="QD77" s="196"/>
      <c r="QF77" s="192"/>
      <c r="QG77" s="37"/>
      <c r="QH77" s="207"/>
      <c r="QI77" s="206"/>
      <c r="QJ77" s="206"/>
      <c r="QK77" s="206"/>
      <c r="QL77" s="206"/>
      <c r="QM77" s="206"/>
      <c r="QN77" s="206"/>
      <c r="QO77" s="206"/>
      <c r="QP77" s="206"/>
      <c r="QQ77" s="206"/>
      <c r="QR77" s="206"/>
      <c r="QS77" s="206"/>
      <c r="QT77" s="206"/>
      <c r="QU77" s="206"/>
      <c r="QV77" s="206"/>
      <c r="QW77" s="206"/>
      <c r="QX77" s="205"/>
      <c r="QY77" s="206"/>
      <c r="QZ77" s="205"/>
      <c r="RA77" s="188">
        <f t="shared" si="89"/>
        <v>0</v>
      </c>
      <c r="RC77" s="196"/>
      <c r="RE77" s="192"/>
      <c r="RF77" s="37"/>
      <c r="RG77" s="207"/>
      <c r="RH77" s="206"/>
      <c r="RI77" s="206"/>
      <c r="RJ77" s="206"/>
      <c r="RK77" s="206"/>
      <c r="RL77" s="206"/>
      <c r="RM77" s="206"/>
      <c r="RN77" s="206"/>
      <c r="RO77" s="206"/>
      <c r="RP77" s="206"/>
      <c r="RQ77" s="206"/>
      <c r="RR77" s="206"/>
      <c r="RS77" s="206"/>
      <c r="RT77" s="206"/>
      <c r="RU77" s="206"/>
      <c r="RV77" s="206"/>
      <c r="RW77" s="205"/>
      <c r="RX77" s="206"/>
      <c r="RY77" s="205"/>
      <c r="RZ77" s="188">
        <f t="shared" si="90"/>
        <v>0</v>
      </c>
      <c r="SB77" s="196"/>
      <c r="SD77" s="192"/>
      <c r="SE77" s="37"/>
      <c r="SF77" s="207"/>
      <c r="SG77" s="206"/>
      <c r="SH77" s="206"/>
      <c r="SI77" s="206"/>
      <c r="SJ77" s="206"/>
      <c r="SK77" s="206"/>
      <c r="SL77" s="206"/>
      <c r="SM77" s="206"/>
      <c r="SN77" s="206"/>
      <c r="SO77" s="206"/>
      <c r="SP77" s="206"/>
      <c r="SQ77" s="206"/>
      <c r="SR77" s="206"/>
      <c r="SS77" s="206"/>
      <c r="ST77" s="206"/>
      <c r="SU77" s="206"/>
      <c r="SV77" s="205"/>
      <c r="SW77" s="206"/>
      <c r="SX77" s="205"/>
      <c r="SY77" s="188">
        <f t="shared" si="91"/>
        <v>0</v>
      </c>
      <c r="TA77" s="196"/>
      <c r="TC77" s="192"/>
      <c r="TD77" s="37"/>
      <c r="TE77" s="207"/>
      <c r="TF77" s="206"/>
      <c r="TG77" s="206"/>
      <c r="TH77" s="206"/>
      <c r="TI77" s="206"/>
      <c r="TJ77" s="206"/>
      <c r="TK77" s="206"/>
      <c r="TL77" s="206"/>
      <c r="TM77" s="206"/>
      <c r="TN77" s="206"/>
      <c r="TO77" s="206"/>
      <c r="TP77" s="206"/>
      <c r="TQ77" s="206"/>
      <c r="TR77" s="206"/>
      <c r="TS77" s="206"/>
      <c r="TT77" s="206"/>
      <c r="TU77" s="205"/>
      <c r="TV77" s="206"/>
      <c r="TW77" s="205"/>
      <c r="TX77" s="188">
        <f t="shared" si="92"/>
        <v>0</v>
      </c>
      <c r="TZ77" s="196"/>
      <c r="UB77" s="192"/>
      <c r="UC77" s="37"/>
      <c r="UD77" s="207"/>
      <c r="UE77" s="206"/>
      <c r="UF77" s="206"/>
      <c r="UG77" s="206"/>
      <c r="UH77" s="206"/>
      <c r="UI77" s="206"/>
      <c r="UJ77" s="206"/>
      <c r="UK77" s="206"/>
      <c r="UL77" s="206"/>
      <c r="UM77" s="206"/>
      <c r="UN77" s="206"/>
      <c r="UO77" s="206"/>
      <c r="UP77" s="206"/>
      <c r="UQ77" s="206"/>
      <c r="UR77" s="206"/>
      <c r="US77" s="206"/>
      <c r="UT77" s="205"/>
      <c r="UU77" s="206"/>
      <c r="UV77" s="205"/>
      <c r="UW77" s="188">
        <f t="shared" si="93"/>
        <v>0</v>
      </c>
      <c r="UY77" s="196"/>
      <c r="VA77" s="192"/>
      <c r="VB77" s="37"/>
      <c r="VC77" s="207"/>
      <c r="VD77" s="206"/>
      <c r="VE77" s="206"/>
      <c r="VF77" s="206"/>
      <c r="VG77" s="206"/>
      <c r="VH77" s="206"/>
      <c r="VI77" s="206"/>
      <c r="VJ77" s="206"/>
      <c r="VK77" s="206"/>
      <c r="VL77" s="206"/>
      <c r="VM77" s="206"/>
      <c r="VN77" s="206"/>
      <c r="VO77" s="206"/>
      <c r="VP77" s="206"/>
      <c r="VQ77" s="206"/>
      <c r="VR77" s="206"/>
      <c r="VS77" s="205"/>
      <c r="VT77" s="206"/>
      <c r="VU77" s="205"/>
      <c r="VV77" s="188">
        <f t="shared" si="94"/>
        <v>0</v>
      </c>
    </row>
    <row r="78" spans="2:596" s="38" customFormat="1" outlineLevel="1">
      <c r="B78" s="88"/>
      <c r="C78" s="89"/>
      <c r="D78" s="88"/>
      <c r="E78" s="3"/>
      <c r="G78" s="196"/>
      <c r="I78" s="95"/>
      <c r="J78" s="94"/>
      <c r="K78" s="93"/>
      <c r="L78" s="93"/>
      <c r="M78" s="93"/>
      <c r="N78" s="93"/>
      <c r="O78" s="92"/>
      <c r="P78" s="91"/>
      <c r="Q78" s="297"/>
      <c r="R78" s="90"/>
      <c r="S78" s="298"/>
      <c r="U78" s="196"/>
      <c r="V78" s="42"/>
      <c r="W78" s="192"/>
      <c r="X78" s="37"/>
      <c r="Y78" s="207"/>
      <c r="Z78" s="206"/>
      <c r="AA78" s="209"/>
      <c r="AB78" s="206"/>
      <c r="AC78" s="209"/>
      <c r="AD78" s="206"/>
      <c r="AE78" s="206"/>
      <c r="AF78" s="206"/>
      <c r="AG78" s="206"/>
      <c r="AH78" s="206"/>
      <c r="AI78" s="206"/>
      <c r="AJ78" s="206"/>
      <c r="AK78" s="205"/>
      <c r="AL78" s="205"/>
      <c r="AM78" s="205"/>
      <c r="AN78" s="205"/>
      <c r="AO78" s="205"/>
      <c r="AP78" s="205"/>
      <c r="AQ78" s="205"/>
      <c r="AR78" s="188">
        <f t="shared" si="72"/>
        <v>0</v>
      </c>
      <c r="AT78" s="196"/>
      <c r="AV78" s="192"/>
      <c r="AW78" s="37"/>
      <c r="AX78" s="207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5"/>
      <c r="BK78" s="205"/>
      <c r="BL78" s="205"/>
      <c r="BM78" s="205"/>
      <c r="BN78" s="205"/>
      <c r="BO78" s="205"/>
      <c r="BP78" s="205"/>
      <c r="BQ78" s="188">
        <f t="shared" si="73"/>
        <v>0</v>
      </c>
      <c r="BS78" s="196"/>
      <c r="BU78" s="192"/>
      <c r="BV78" s="37"/>
      <c r="BW78" s="207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5"/>
      <c r="CJ78" s="205"/>
      <c r="CK78" s="205"/>
      <c r="CL78" s="205"/>
      <c r="CM78" s="205"/>
      <c r="CN78" s="205"/>
      <c r="CO78" s="205"/>
      <c r="CP78" s="188">
        <f t="shared" si="74"/>
        <v>0</v>
      </c>
      <c r="CR78" s="196"/>
      <c r="CT78" s="192"/>
      <c r="CU78" s="37"/>
      <c r="CV78" s="207"/>
      <c r="CW78" s="206"/>
      <c r="CX78" s="206"/>
      <c r="CY78" s="206"/>
      <c r="CZ78" s="206"/>
      <c r="DA78" s="206"/>
      <c r="DB78" s="206"/>
      <c r="DC78" s="206"/>
      <c r="DD78" s="206"/>
      <c r="DE78" s="206"/>
      <c r="DF78" s="206"/>
      <c r="DG78" s="206"/>
      <c r="DH78" s="205"/>
      <c r="DI78" s="205"/>
      <c r="DJ78" s="205"/>
      <c r="DK78" s="205"/>
      <c r="DL78" s="205"/>
      <c r="DM78" s="205"/>
      <c r="DN78" s="205"/>
      <c r="DO78" s="188">
        <f t="shared" si="75"/>
        <v>0</v>
      </c>
      <c r="DQ78" s="196"/>
      <c r="DS78" s="192"/>
      <c r="DT78" s="37"/>
      <c r="DU78" s="207"/>
      <c r="DV78" s="206"/>
      <c r="DW78" s="206"/>
      <c r="DX78" s="206"/>
      <c r="DY78" s="206"/>
      <c r="DZ78" s="206"/>
      <c r="EA78" s="206"/>
      <c r="EB78" s="206"/>
      <c r="EC78" s="206"/>
      <c r="ED78" s="206"/>
      <c r="EE78" s="206"/>
      <c r="EF78" s="206"/>
      <c r="EG78" s="205"/>
      <c r="EH78" s="205"/>
      <c r="EI78" s="205"/>
      <c r="EJ78" s="205"/>
      <c r="EK78" s="205"/>
      <c r="EL78" s="205"/>
      <c r="EM78" s="205"/>
      <c r="EN78" s="188">
        <f t="shared" si="76"/>
        <v>0</v>
      </c>
      <c r="EP78" s="196"/>
      <c r="ER78" s="192"/>
      <c r="ES78" s="37"/>
      <c r="ET78" s="207"/>
      <c r="EU78" s="206"/>
      <c r="EV78" s="206"/>
      <c r="EW78" s="206"/>
      <c r="EX78" s="206"/>
      <c r="EY78" s="206"/>
      <c r="EZ78" s="206"/>
      <c r="FA78" s="206"/>
      <c r="FB78" s="206"/>
      <c r="FC78" s="206"/>
      <c r="FD78" s="206"/>
      <c r="FE78" s="206"/>
      <c r="FF78" s="206"/>
      <c r="FG78" s="206"/>
      <c r="FH78" s="205"/>
      <c r="FI78" s="205"/>
      <c r="FJ78" s="205"/>
      <c r="FK78" s="205"/>
      <c r="FL78" s="205"/>
      <c r="FM78" s="188">
        <f t="shared" si="77"/>
        <v>0</v>
      </c>
      <c r="FO78" s="196"/>
      <c r="FQ78" s="192"/>
      <c r="FR78" s="37"/>
      <c r="FS78" s="207"/>
      <c r="FT78" s="206"/>
      <c r="FU78" s="206"/>
      <c r="FV78" s="206"/>
      <c r="FW78" s="206"/>
      <c r="FX78" s="206"/>
      <c r="FY78" s="206"/>
      <c r="FZ78" s="206"/>
      <c r="GA78" s="206"/>
      <c r="GB78" s="206"/>
      <c r="GC78" s="206"/>
      <c r="GD78" s="206"/>
      <c r="GE78" s="206"/>
      <c r="GF78" s="206"/>
      <c r="GG78" s="205"/>
      <c r="GH78" s="205"/>
      <c r="GI78" s="205"/>
      <c r="GJ78" s="205"/>
      <c r="GK78" s="205"/>
      <c r="GL78" s="188">
        <f t="shared" si="78"/>
        <v>0</v>
      </c>
      <c r="GN78" s="196"/>
      <c r="GP78" s="192"/>
      <c r="GQ78" s="37"/>
      <c r="GR78" s="207"/>
      <c r="GS78" s="206"/>
      <c r="GT78" s="206"/>
      <c r="GU78" s="206"/>
      <c r="GV78" s="206"/>
      <c r="GW78" s="206"/>
      <c r="GX78" s="206"/>
      <c r="GY78" s="206"/>
      <c r="GZ78" s="206"/>
      <c r="HA78" s="206"/>
      <c r="HB78" s="206"/>
      <c r="HC78" s="206"/>
      <c r="HD78" s="206"/>
      <c r="HE78" s="206"/>
      <c r="HF78" s="205"/>
      <c r="HG78" s="205"/>
      <c r="HH78" s="205"/>
      <c r="HI78" s="205"/>
      <c r="HJ78" s="205"/>
      <c r="HK78" s="188">
        <f t="shared" si="79"/>
        <v>0</v>
      </c>
      <c r="HM78" s="196"/>
      <c r="HO78" s="192"/>
      <c r="HP78" s="37"/>
      <c r="HQ78" s="207"/>
      <c r="HR78" s="206"/>
      <c r="HS78" s="206"/>
      <c r="HT78" s="206"/>
      <c r="HU78" s="206"/>
      <c r="HV78" s="206"/>
      <c r="HW78" s="206"/>
      <c r="HX78" s="206"/>
      <c r="HY78" s="206"/>
      <c r="HZ78" s="206"/>
      <c r="IA78" s="206"/>
      <c r="IB78" s="206"/>
      <c r="IC78" s="206"/>
      <c r="ID78" s="206"/>
      <c r="IE78" s="205"/>
      <c r="IF78" s="205"/>
      <c r="IG78" s="205"/>
      <c r="IH78" s="205"/>
      <c r="II78" s="205"/>
      <c r="IJ78" s="188">
        <f t="shared" si="80"/>
        <v>0</v>
      </c>
      <c r="IL78" s="196"/>
      <c r="IN78" s="192"/>
      <c r="IO78" s="37"/>
      <c r="IP78" s="208"/>
      <c r="IQ78" s="206"/>
      <c r="IR78" s="206"/>
      <c r="IS78" s="206"/>
      <c r="IT78" s="206"/>
      <c r="IU78" s="206"/>
      <c r="IV78" s="206"/>
      <c r="IW78" s="206"/>
      <c r="IX78" s="206"/>
      <c r="IY78" s="206"/>
      <c r="IZ78" s="206"/>
      <c r="JA78" s="206"/>
      <c r="JB78" s="206"/>
      <c r="JC78" s="206"/>
      <c r="JD78" s="206"/>
      <c r="JE78" s="206"/>
      <c r="JF78" s="206"/>
      <c r="JG78" s="206"/>
      <c r="JH78" s="206"/>
      <c r="JI78" s="188">
        <f t="shared" si="81"/>
        <v>0</v>
      </c>
      <c r="JK78" s="196"/>
      <c r="JM78" s="192"/>
      <c r="JN78" s="37"/>
      <c r="JO78" s="207"/>
      <c r="JP78" s="206"/>
      <c r="JQ78" s="206"/>
      <c r="JR78" s="206"/>
      <c r="JS78" s="206"/>
      <c r="JT78" s="206"/>
      <c r="JU78" s="206"/>
      <c r="JV78" s="206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188">
        <f t="shared" si="82"/>
        <v>0</v>
      </c>
      <c r="KJ78" s="196"/>
      <c r="KL78" s="192"/>
      <c r="KM78" s="37"/>
      <c r="KN78" s="207"/>
      <c r="KO78" s="206"/>
      <c r="KP78" s="206"/>
      <c r="KQ78" s="206"/>
      <c r="KR78" s="206"/>
      <c r="KS78" s="206"/>
      <c r="KT78" s="206"/>
      <c r="KU78" s="206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188">
        <f t="shared" si="83"/>
        <v>0</v>
      </c>
      <c r="LI78" s="196"/>
      <c r="LK78" s="192"/>
      <c r="LL78" s="37"/>
      <c r="LM78" s="207"/>
      <c r="LN78" s="206"/>
      <c r="LO78" s="206"/>
      <c r="LP78" s="206"/>
      <c r="LQ78" s="206"/>
      <c r="LR78" s="206"/>
      <c r="LS78" s="206"/>
      <c r="LT78" s="206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188">
        <f t="shared" si="84"/>
        <v>0</v>
      </c>
      <c r="MH78" s="196"/>
      <c r="MJ78" s="192"/>
      <c r="MK78" s="37"/>
      <c r="ML78" s="207"/>
      <c r="MM78" s="206"/>
      <c r="MN78" s="206"/>
      <c r="MO78" s="206"/>
      <c r="MP78" s="206"/>
      <c r="MQ78" s="206"/>
      <c r="MR78" s="206"/>
      <c r="MS78" s="206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188">
        <f t="shared" si="85"/>
        <v>0</v>
      </c>
      <c r="NG78" s="196"/>
      <c r="NI78" s="192"/>
      <c r="NJ78" s="37"/>
      <c r="NK78" s="207"/>
      <c r="NL78" s="206"/>
      <c r="NM78" s="206"/>
      <c r="NN78" s="206"/>
      <c r="NO78" s="206"/>
      <c r="NP78" s="206"/>
      <c r="NQ78" s="206"/>
      <c r="NR78" s="206"/>
      <c r="NS78" s="206"/>
      <c r="NT78" s="206"/>
      <c r="NU78" s="206"/>
      <c r="NV78" s="206"/>
      <c r="NW78" s="206"/>
      <c r="NX78" s="206"/>
      <c r="NY78" s="206"/>
      <c r="NZ78" s="206"/>
      <c r="OA78" s="205"/>
      <c r="OB78" s="206"/>
      <c r="OC78" s="205"/>
      <c r="OD78" s="188">
        <f t="shared" si="86"/>
        <v>0</v>
      </c>
      <c r="OF78" s="196"/>
      <c r="OH78" s="192"/>
      <c r="OI78" s="37"/>
      <c r="OJ78" s="207"/>
      <c r="OK78" s="206"/>
      <c r="OL78" s="206"/>
      <c r="OM78" s="206"/>
      <c r="ON78" s="206"/>
      <c r="OO78" s="206"/>
      <c r="OP78" s="206"/>
      <c r="OQ78" s="206"/>
      <c r="OR78" s="206"/>
      <c r="OS78" s="206"/>
      <c r="OT78" s="206"/>
      <c r="OU78" s="206"/>
      <c r="OV78" s="206"/>
      <c r="OW78" s="206"/>
      <c r="OX78" s="206"/>
      <c r="OY78" s="206"/>
      <c r="OZ78" s="205"/>
      <c r="PA78" s="206"/>
      <c r="PB78" s="205"/>
      <c r="PC78" s="188">
        <f t="shared" si="87"/>
        <v>0</v>
      </c>
      <c r="PE78" s="196"/>
      <c r="PG78" s="192"/>
      <c r="PH78" s="37"/>
      <c r="PI78" s="207"/>
      <c r="PJ78" s="206"/>
      <c r="PK78" s="206"/>
      <c r="PL78" s="206"/>
      <c r="PM78" s="206"/>
      <c r="PN78" s="206"/>
      <c r="PO78" s="206"/>
      <c r="PP78" s="206"/>
      <c r="PQ78" s="206"/>
      <c r="PR78" s="206"/>
      <c r="PS78" s="206"/>
      <c r="PT78" s="206"/>
      <c r="PU78" s="206"/>
      <c r="PV78" s="206"/>
      <c r="PW78" s="206"/>
      <c r="PX78" s="206"/>
      <c r="PY78" s="205"/>
      <c r="PZ78" s="206"/>
      <c r="QA78" s="205"/>
      <c r="QB78" s="188">
        <f t="shared" si="88"/>
        <v>0</v>
      </c>
      <c r="QD78" s="196"/>
      <c r="QF78" s="192"/>
      <c r="QG78" s="37"/>
      <c r="QH78" s="207"/>
      <c r="QI78" s="206"/>
      <c r="QJ78" s="206"/>
      <c r="QK78" s="206"/>
      <c r="QL78" s="206"/>
      <c r="QM78" s="206"/>
      <c r="QN78" s="206"/>
      <c r="QO78" s="206"/>
      <c r="QP78" s="206"/>
      <c r="QQ78" s="206"/>
      <c r="QR78" s="206"/>
      <c r="QS78" s="206"/>
      <c r="QT78" s="206"/>
      <c r="QU78" s="206"/>
      <c r="QV78" s="206"/>
      <c r="QW78" s="206"/>
      <c r="QX78" s="205"/>
      <c r="QY78" s="206"/>
      <c r="QZ78" s="205"/>
      <c r="RA78" s="188">
        <f t="shared" si="89"/>
        <v>0</v>
      </c>
      <c r="RC78" s="196"/>
      <c r="RE78" s="192"/>
      <c r="RF78" s="37"/>
      <c r="RG78" s="207"/>
      <c r="RH78" s="206"/>
      <c r="RI78" s="206"/>
      <c r="RJ78" s="206"/>
      <c r="RK78" s="206"/>
      <c r="RL78" s="206"/>
      <c r="RM78" s="206"/>
      <c r="RN78" s="206"/>
      <c r="RO78" s="206"/>
      <c r="RP78" s="206"/>
      <c r="RQ78" s="206"/>
      <c r="RR78" s="206"/>
      <c r="RS78" s="206"/>
      <c r="RT78" s="206"/>
      <c r="RU78" s="206"/>
      <c r="RV78" s="206"/>
      <c r="RW78" s="205"/>
      <c r="RX78" s="206"/>
      <c r="RY78" s="205"/>
      <c r="RZ78" s="188">
        <f t="shared" si="90"/>
        <v>0</v>
      </c>
      <c r="SB78" s="196"/>
      <c r="SD78" s="192"/>
      <c r="SE78" s="37"/>
      <c r="SF78" s="207"/>
      <c r="SG78" s="206"/>
      <c r="SH78" s="206"/>
      <c r="SI78" s="206"/>
      <c r="SJ78" s="206"/>
      <c r="SK78" s="206"/>
      <c r="SL78" s="206"/>
      <c r="SM78" s="206"/>
      <c r="SN78" s="206"/>
      <c r="SO78" s="206"/>
      <c r="SP78" s="206"/>
      <c r="SQ78" s="206"/>
      <c r="SR78" s="206"/>
      <c r="SS78" s="206"/>
      <c r="ST78" s="206"/>
      <c r="SU78" s="206"/>
      <c r="SV78" s="205"/>
      <c r="SW78" s="206"/>
      <c r="SX78" s="205"/>
      <c r="SY78" s="188">
        <f t="shared" si="91"/>
        <v>0</v>
      </c>
      <c r="TA78" s="196"/>
      <c r="TC78" s="192"/>
      <c r="TD78" s="37"/>
      <c r="TE78" s="207"/>
      <c r="TF78" s="206"/>
      <c r="TG78" s="206"/>
      <c r="TH78" s="206"/>
      <c r="TI78" s="206"/>
      <c r="TJ78" s="206"/>
      <c r="TK78" s="206"/>
      <c r="TL78" s="206"/>
      <c r="TM78" s="206"/>
      <c r="TN78" s="206"/>
      <c r="TO78" s="206"/>
      <c r="TP78" s="206"/>
      <c r="TQ78" s="206"/>
      <c r="TR78" s="206"/>
      <c r="TS78" s="206"/>
      <c r="TT78" s="206"/>
      <c r="TU78" s="205"/>
      <c r="TV78" s="206"/>
      <c r="TW78" s="205"/>
      <c r="TX78" s="188">
        <f t="shared" si="92"/>
        <v>0</v>
      </c>
      <c r="TZ78" s="196"/>
      <c r="UB78" s="192"/>
      <c r="UC78" s="37"/>
      <c r="UD78" s="207"/>
      <c r="UE78" s="206"/>
      <c r="UF78" s="206"/>
      <c r="UG78" s="206"/>
      <c r="UH78" s="206"/>
      <c r="UI78" s="206"/>
      <c r="UJ78" s="206"/>
      <c r="UK78" s="206"/>
      <c r="UL78" s="206"/>
      <c r="UM78" s="206"/>
      <c r="UN78" s="206"/>
      <c r="UO78" s="206"/>
      <c r="UP78" s="206"/>
      <c r="UQ78" s="206"/>
      <c r="UR78" s="206"/>
      <c r="US78" s="206"/>
      <c r="UT78" s="205"/>
      <c r="UU78" s="206"/>
      <c r="UV78" s="205"/>
      <c r="UW78" s="188">
        <f t="shared" si="93"/>
        <v>0</v>
      </c>
      <c r="UY78" s="196"/>
      <c r="VA78" s="192"/>
      <c r="VB78" s="37"/>
      <c r="VC78" s="207"/>
      <c r="VD78" s="206"/>
      <c r="VE78" s="206"/>
      <c r="VF78" s="206"/>
      <c r="VG78" s="206"/>
      <c r="VH78" s="206"/>
      <c r="VI78" s="206"/>
      <c r="VJ78" s="206"/>
      <c r="VK78" s="206"/>
      <c r="VL78" s="206"/>
      <c r="VM78" s="206"/>
      <c r="VN78" s="206"/>
      <c r="VO78" s="206"/>
      <c r="VP78" s="206"/>
      <c r="VQ78" s="206"/>
      <c r="VR78" s="206"/>
      <c r="VS78" s="205"/>
      <c r="VT78" s="206"/>
      <c r="VU78" s="205"/>
      <c r="VV78" s="188">
        <f t="shared" si="94"/>
        <v>0</v>
      </c>
    </row>
    <row r="79" spans="2:596">
      <c r="B79" s="89" t="str">
        <f>I62</f>
        <v>1.2 | TARIFAS FASES PLANAS</v>
      </c>
      <c r="C79" s="89" t="str">
        <f>IF(ISERROR(I79+1)=TRUE,I79,IF(I79="","",MAX(C$15:C75)+1))</f>
        <v/>
      </c>
      <c r="D79" s="89" t="str">
        <f t="shared" ref="D79:D110" si="101">IF(I79="","",IF(ISERROR(I79+1)=TRUE,"",1))</f>
        <v/>
      </c>
      <c r="E79" s="3"/>
      <c r="G79" s="196"/>
      <c r="I79" s="87" t="s">
        <v>134</v>
      </c>
      <c r="J79" s="86"/>
      <c r="K79" s="85"/>
      <c r="L79" s="85"/>
      <c r="M79" s="85"/>
      <c r="N79" s="85"/>
      <c r="O79" s="84"/>
      <c r="P79" s="83"/>
      <c r="Q79" s="82"/>
      <c r="R79" s="81"/>
      <c r="S79" s="80"/>
      <c r="U79" s="196"/>
      <c r="V79" s="42"/>
      <c r="W79" s="70" t="str">
        <f>W$60</f>
        <v>Total [US$]</v>
      </c>
      <c r="X79" s="69"/>
      <c r="Y79" s="68">
        <f t="shared" ref="Y79:AQ79" si="102">SUMPRODUCT(Y$64:Y$75,$Q$64:$Q$75)</f>
        <v>0</v>
      </c>
      <c r="Z79" s="155">
        <f t="shared" si="102"/>
        <v>0</v>
      </c>
      <c r="AA79" s="156">
        <f t="shared" si="102"/>
        <v>0</v>
      </c>
      <c r="AB79" s="155">
        <f t="shared" si="102"/>
        <v>0</v>
      </c>
      <c r="AC79" s="156">
        <f t="shared" si="102"/>
        <v>0</v>
      </c>
      <c r="AD79" s="155">
        <f t="shared" si="102"/>
        <v>0</v>
      </c>
      <c r="AE79" s="155">
        <f t="shared" si="102"/>
        <v>0</v>
      </c>
      <c r="AF79" s="155">
        <f t="shared" si="102"/>
        <v>0</v>
      </c>
      <c r="AG79" s="155">
        <f t="shared" si="102"/>
        <v>0</v>
      </c>
      <c r="AH79" s="155">
        <f t="shared" si="102"/>
        <v>0</v>
      </c>
      <c r="AI79" s="155">
        <f t="shared" si="102"/>
        <v>0</v>
      </c>
      <c r="AJ79" s="155">
        <f t="shared" si="102"/>
        <v>0</v>
      </c>
      <c r="AK79" s="155">
        <f t="shared" si="102"/>
        <v>0</v>
      </c>
      <c r="AL79" s="155">
        <f t="shared" si="102"/>
        <v>0</v>
      </c>
      <c r="AM79" s="155">
        <f t="shared" si="102"/>
        <v>0</v>
      </c>
      <c r="AN79" s="155">
        <f t="shared" si="102"/>
        <v>0</v>
      </c>
      <c r="AO79" s="155">
        <f t="shared" si="102"/>
        <v>0</v>
      </c>
      <c r="AP79" s="155">
        <f t="shared" si="102"/>
        <v>0</v>
      </c>
      <c r="AQ79" s="155">
        <f t="shared" si="102"/>
        <v>0</v>
      </c>
      <c r="AR79" s="67">
        <f>SUM(Y79:AQ79)</f>
        <v>0</v>
      </c>
      <c r="AT79" s="196"/>
      <c r="AV79" s="70" t="str">
        <f>AV$60</f>
        <v>Total [US$]</v>
      </c>
      <c r="AW79" s="69"/>
      <c r="AX79" s="68">
        <f t="shared" ref="AX79:BP79" si="103">SUMPRODUCT(AX$64:AX$75,$Q$64:$Q$75)</f>
        <v>0</v>
      </c>
      <c r="AY79" s="155">
        <f t="shared" si="103"/>
        <v>0</v>
      </c>
      <c r="AZ79" s="156">
        <f t="shared" si="103"/>
        <v>0</v>
      </c>
      <c r="BA79" s="155">
        <f t="shared" si="103"/>
        <v>0</v>
      </c>
      <c r="BB79" s="156">
        <f t="shared" si="103"/>
        <v>0</v>
      </c>
      <c r="BC79" s="155">
        <f t="shared" si="103"/>
        <v>0</v>
      </c>
      <c r="BD79" s="155">
        <f t="shared" si="103"/>
        <v>0</v>
      </c>
      <c r="BE79" s="155">
        <f t="shared" si="103"/>
        <v>0</v>
      </c>
      <c r="BF79" s="155">
        <f t="shared" si="103"/>
        <v>0</v>
      </c>
      <c r="BG79" s="155">
        <f t="shared" si="103"/>
        <v>0</v>
      </c>
      <c r="BH79" s="155">
        <f t="shared" si="103"/>
        <v>0</v>
      </c>
      <c r="BI79" s="155">
        <f t="shared" si="103"/>
        <v>0</v>
      </c>
      <c r="BJ79" s="155">
        <f t="shared" si="103"/>
        <v>0</v>
      </c>
      <c r="BK79" s="155">
        <f t="shared" si="103"/>
        <v>0</v>
      </c>
      <c r="BL79" s="155">
        <f t="shared" si="103"/>
        <v>0</v>
      </c>
      <c r="BM79" s="155">
        <f t="shared" si="103"/>
        <v>0</v>
      </c>
      <c r="BN79" s="155">
        <f t="shared" si="103"/>
        <v>0</v>
      </c>
      <c r="BO79" s="155">
        <f t="shared" si="103"/>
        <v>0</v>
      </c>
      <c r="BP79" s="155">
        <f t="shared" si="103"/>
        <v>0</v>
      </c>
      <c r="BQ79" s="67">
        <f>SUM(AX79:BP79)</f>
        <v>0</v>
      </c>
      <c r="BS79" s="196"/>
      <c r="BU79" s="70" t="str">
        <f>BU$60</f>
        <v>Total [US$]</v>
      </c>
      <c r="BV79" s="69"/>
      <c r="BW79" s="68">
        <f t="shared" ref="BW79:CO79" si="104">SUMPRODUCT(BW$64:BW$75,$Q$64:$Q$75)</f>
        <v>0</v>
      </c>
      <c r="BX79" s="155">
        <f t="shared" si="104"/>
        <v>0</v>
      </c>
      <c r="BY79" s="156">
        <f t="shared" si="104"/>
        <v>0</v>
      </c>
      <c r="BZ79" s="155">
        <f t="shared" si="104"/>
        <v>0</v>
      </c>
      <c r="CA79" s="156">
        <f t="shared" si="104"/>
        <v>0</v>
      </c>
      <c r="CB79" s="155">
        <f t="shared" si="104"/>
        <v>0</v>
      </c>
      <c r="CC79" s="155">
        <f t="shared" si="104"/>
        <v>0</v>
      </c>
      <c r="CD79" s="155">
        <f t="shared" si="104"/>
        <v>0</v>
      </c>
      <c r="CE79" s="155">
        <f t="shared" si="104"/>
        <v>0</v>
      </c>
      <c r="CF79" s="155">
        <f t="shared" si="104"/>
        <v>0</v>
      </c>
      <c r="CG79" s="155">
        <f t="shared" si="104"/>
        <v>0</v>
      </c>
      <c r="CH79" s="155">
        <f t="shared" si="104"/>
        <v>0</v>
      </c>
      <c r="CI79" s="155">
        <f t="shared" si="104"/>
        <v>0</v>
      </c>
      <c r="CJ79" s="155">
        <f t="shared" si="104"/>
        <v>0</v>
      </c>
      <c r="CK79" s="155">
        <f t="shared" si="104"/>
        <v>0</v>
      </c>
      <c r="CL79" s="155">
        <f t="shared" si="104"/>
        <v>0</v>
      </c>
      <c r="CM79" s="155">
        <f t="shared" si="104"/>
        <v>0</v>
      </c>
      <c r="CN79" s="155">
        <f t="shared" si="104"/>
        <v>0</v>
      </c>
      <c r="CO79" s="155">
        <f t="shared" si="104"/>
        <v>0</v>
      </c>
      <c r="CP79" s="67">
        <f>SUM(BW79:CO79)</f>
        <v>0</v>
      </c>
      <c r="CR79" s="196"/>
      <c r="CT79" s="70" t="str">
        <f>CT$60</f>
        <v>Total [US$]</v>
      </c>
      <c r="CU79" s="69"/>
      <c r="CV79" s="68">
        <f t="shared" ref="CV79:DN79" si="105">SUMPRODUCT(CV$64:CV$75,$Q$64:$Q$75)</f>
        <v>0</v>
      </c>
      <c r="CW79" s="155">
        <f t="shared" si="105"/>
        <v>0</v>
      </c>
      <c r="CX79" s="156">
        <f t="shared" si="105"/>
        <v>0</v>
      </c>
      <c r="CY79" s="155">
        <f t="shared" si="105"/>
        <v>0</v>
      </c>
      <c r="CZ79" s="156">
        <f t="shared" si="105"/>
        <v>0</v>
      </c>
      <c r="DA79" s="155">
        <f t="shared" si="105"/>
        <v>0</v>
      </c>
      <c r="DB79" s="155">
        <f t="shared" si="105"/>
        <v>0</v>
      </c>
      <c r="DC79" s="155">
        <f t="shared" si="105"/>
        <v>0</v>
      </c>
      <c r="DD79" s="155">
        <f t="shared" si="105"/>
        <v>0</v>
      </c>
      <c r="DE79" s="155">
        <f t="shared" si="105"/>
        <v>0</v>
      </c>
      <c r="DF79" s="155">
        <f t="shared" si="105"/>
        <v>0</v>
      </c>
      <c r="DG79" s="155">
        <f t="shared" si="105"/>
        <v>0</v>
      </c>
      <c r="DH79" s="155">
        <f t="shared" si="105"/>
        <v>0</v>
      </c>
      <c r="DI79" s="155">
        <f t="shared" si="105"/>
        <v>0</v>
      </c>
      <c r="DJ79" s="155">
        <f t="shared" si="105"/>
        <v>0</v>
      </c>
      <c r="DK79" s="155">
        <f t="shared" si="105"/>
        <v>0</v>
      </c>
      <c r="DL79" s="155">
        <f t="shared" si="105"/>
        <v>0</v>
      </c>
      <c r="DM79" s="155">
        <f t="shared" si="105"/>
        <v>0</v>
      </c>
      <c r="DN79" s="155">
        <f t="shared" si="105"/>
        <v>0</v>
      </c>
      <c r="DO79" s="67">
        <f>SUM(CV79:DN79)</f>
        <v>0</v>
      </c>
      <c r="DQ79" s="196"/>
      <c r="DS79" s="70" t="str">
        <f>DS$60</f>
        <v>Total [US$]</v>
      </c>
      <c r="DT79" s="69"/>
      <c r="DU79" s="68">
        <f t="shared" ref="DU79:EM79" si="106">SUMPRODUCT(DU$64:DU$75,$Q$64:$Q$75)</f>
        <v>0</v>
      </c>
      <c r="DV79" s="155">
        <f t="shared" si="106"/>
        <v>0</v>
      </c>
      <c r="DW79" s="156">
        <f t="shared" si="106"/>
        <v>0</v>
      </c>
      <c r="DX79" s="155">
        <f t="shared" si="106"/>
        <v>0</v>
      </c>
      <c r="DY79" s="156">
        <f t="shared" si="106"/>
        <v>0</v>
      </c>
      <c r="DZ79" s="155">
        <f t="shared" si="106"/>
        <v>0</v>
      </c>
      <c r="EA79" s="155">
        <f t="shared" si="106"/>
        <v>0</v>
      </c>
      <c r="EB79" s="155">
        <f t="shared" si="106"/>
        <v>0</v>
      </c>
      <c r="EC79" s="155">
        <f t="shared" si="106"/>
        <v>0</v>
      </c>
      <c r="ED79" s="155">
        <f t="shared" si="106"/>
        <v>0</v>
      </c>
      <c r="EE79" s="155">
        <f t="shared" si="106"/>
        <v>0</v>
      </c>
      <c r="EF79" s="155">
        <f t="shared" si="106"/>
        <v>0</v>
      </c>
      <c r="EG79" s="155">
        <f t="shared" si="106"/>
        <v>0</v>
      </c>
      <c r="EH79" s="155">
        <f t="shared" si="106"/>
        <v>0</v>
      </c>
      <c r="EI79" s="155">
        <f t="shared" si="106"/>
        <v>0</v>
      </c>
      <c r="EJ79" s="155">
        <f t="shared" si="106"/>
        <v>0</v>
      </c>
      <c r="EK79" s="155">
        <f t="shared" si="106"/>
        <v>0</v>
      </c>
      <c r="EL79" s="155">
        <f t="shared" si="106"/>
        <v>0</v>
      </c>
      <c r="EM79" s="155">
        <f t="shared" si="106"/>
        <v>0</v>
      </c>
      <c r="EN79" s="67">
        <f>SUM(DU79:EM79)</f>
        <v>0</v>
      </c>
      <c r="EP79" s="196"/>
      <c r="ER79" s="70" t="str">
        <f>ER$60</f>
        <v>Total [US$]</v>
      </c>
      <c r="ES79" s="69"/>
      <c r="ET79" s="68">
        <f t="shared" ref="ET79:FL79" si="107">SUMPRODUCT(ET$64:ET$75,$Q$64:$Q$75)</f>
        <v>0</v>
      </c>
      <c r="EU79" s="155">
        <f t="shared" si="107"/>
        <v>0</v>
      </c>
      <c r="EV79" s="156">
        <f t="shared" si="107"/>
        <v>0</v>
      </c>
      <c r="EW79" s="155">
        <f t="shared" si="107"/>
        <v>0</v>
      </c>
      <c r="EX79" s="156">
        <f t="shared" si="107"/>
        <v>0</v>
      </c>
      <c r="EY79" s="155">
        <f t="shared" si="107"/>
        <v>0</v>
      </c>
      <c r="EZ79" s="155">
        <f t="shared" si="107"/>
        <v>0</v>
      </c>
      <c r="FA79" s="155">
        <f t="shared" si="107"/>
        <v>0</v>
      </c>
      <c r="FB79" s="155">
        <f t="shared" si="107"/>
        <v>0</v>
      </c>
      <c r="FC79" s="155">
        <f t="shared" si="107"/>
        <v>0</v>
      </c>
      <c r="FD79" s="155">
        <f t="shared" si="107"/>
        <v>0</v>
      </c>
      <c r="FE79" s="155">
        <f t="shared" si="107"/>
        <v>0</v>
      </c>
      <c r="FF79" s="155">
        <f t="shared" si="107"/>
        <v>0</v>
      </c>
      <c r="FG79" s="155">
        <f t="shared" si="107"/>
        <v>0</v>
      </c>
      <c r="FH79" s="155">
        <f t="shared" si="107"/>
        <v>0</v>
      </c>
      <c r="FI79" s="155">
        <f t="shared" si="107"/>
        <v>0</v>
      </c>
      <c r="FJ79" s="155">
        <f t="shared" si="107"/>
        <v>0</v>
      </c>
      <c r="FK79" s="155">
        <f t="shared" si="107"/>
        <v>0</v>
      </c>
      <c r="FL79" s="155">
        <f t="shared" si="107"/>
        <v>0</v>
      </c>
      <c r="FM79" s="67">
        <f>SUM(ET79:FL79)</f>
        <v>0</v>
      </c>
      <c r="FO79" s="196"/>
      <c r="FQ79" s="70" t="str">
        <f>FQ$60</f>
        <v>Total [US$]</v>
      </c>
      <c r="FR79" s="69"/>
      <c r="FS79" s="68">
        <f t="shared" ref="FS79:GK79" si="108">SUMPRODUCT(FS$64:FS$75,$Q$64:$Q$75)</f>
        <v>0</v>
      </c>
      <c r="FT79" s="155">
        <f t="shared" si="108"/>
        <v>0</v>
      </c>
      <c r="FU79" s="156">
        <f t="shared" si="108"/>
        <v>0</v>
      </c>
      <c r="FV79" s="155">
        <f t="shared" si="108"/>
        <v>0</v>
      </c>
      <c r="FW79" s="156">
        <f t="shared" si="108"/>
        <v>0</v>
      </c>
      <c r="FX79" s="155">
        <f t="shared" si="108"/>
        <v>0</v>
      </c>
      <c r="FY79" s="155">
        <f t="shared" si="108"/>
        <v>0</v>
      </c>
      <c r="FZ79" s="155">
        <f t="shared" si="108"/>
        <v>0</v>
      </c>
      <c r="GA79" s="155">
        <f t="shared" si="108"/>
        <v>0</v>
      </c>
      <c r="GB79" s="155">
        <f t="shared" si="108"/>
        <v>0</v>
      </c>
      <c r="GC79" s="155">
        <f t="shared" si="108"/>
        <v>0</v>
      </c>
      <c r="GD79" s="155">
        <f t="shared" si="108"/>
        <v>0</v>
      </c>
      <c r="GE79" s="155">
        <f t="shared" si="108"/>
        <v>0</v>
      </c>
      <c r="GF79" s="155">
        <f t="shared" si="108"/>
        <v>0</v>
      </c>
      <c r="GG79" s="155">
        <f t="shared" si="108"/>
        <v>0</v>
      </c>
      <c r="GH79" s="155">
        <f t="shared" si="108"/>
        <v>0</v>
      </c>
      <c r="GI79" s="155">
        <f t="shared" si="108"/>
        <v>0</v>
      </c>
      <c r="GJ79" s="155">
        <f t="shared" si="108"/>
        <v>0</v>
      </c>
      <c r="GK79" s="155">
        <f t="shared" si="108"/>
        <v>0</v>
      </c>
      <c r="GL79" s="67">
        <f>SUM(FS79:GK79)</f>
        <v>0</v>
      </c>
      <c r="GN79" s="196"/>
      <c r="GP79" s="70" t="str">
        <f>GP$60</f>
        <v>Total [US$]</v>
      </c>
      <c r="GQ79" s="69"/>
      <c r="GR79" s="68">
        <f t="shared" ref="GR79:HJ79" si="109">SUMPRODUCT(GR$64:GR$75,$Q$64:$Q$75)</f>
        <v>0</v>
      </c>
      <c r="GS79" s="155">
        <f t="shared" si="109"/>
        <v>0</v>
      </c>
      <c r="GT79" s="156">
        <f t="shared" si="109"/>
        <v>0</v>
      </c>
      <c r="GU79" s="155">
        <f t="shared" si="109"/>
        <v>0</v>
      </c>
      <c r="GV79" s="156">
        <f t="shared" si="109"/>
        <v>0</v>
      </c>
      <c r="GW79" s="155">
        <f t="shared" si="109"/>
        <v>0</v>
      </c>
      <c r="GX79" s="155">
        <f t="shared" si="109"/>
        <v>0</v>
      </c>
      <c r="GY79" s="155">
        <f t="shared" si="109"/>
        <v>0</v>
      </c>
      <c r="GZ79" s="155">
        <f t="shared" si="109"/>
        <v>0</v>
      </c>
      <c r="HA79" s="155">
        <f t="shared" si="109"/>
        <v>0</v>
      </c>
      <c r="HB79" s="155">
        <f t="shared" si="109"/>
        <v>0</v>
      </c>
      <c r="HC79" s="155">
        <f t="shared" si="109"/>
        <v>0</v>
      </c>
      <c r="HD79" s="155">
        <f t="shared" si="109"/>
        <v>0</v>
      </c>
      <c r="HE79" s="155">
        <f t="shared" si="109"/>
        <v>0</v>
      </c>
      <c r="HF79" s="155">
        <f t="shared" si="109"/>
        <v>0</v>
      </c>
      <c r="HG79" s="155">
        <f t="shared" si="109"/>
        <v>0</v>
      </c>
      <c r="HH79" s="155">
        <f t="shared" si="109"/>
        <v>0</v>
      </c>
      <c r="HI79" s="155">
        <f t="shared" si="109"/>
        <v>0</v>
      </c>
      <c r="HJ79" s="155">
        <f t="shared" si="109"/>
        <v>0</v>
      </c>
      <c r="HK79" s="67">
        <f>SUM(GR79:HJ79)</f>
        <v>0</v>
      </c>
      <c r="HM79" s="196"/>
      <c r="HO79" s="70" t="str">
        <f>HO$60</f>
        <v>Total [US$]</v>
      </c>
      <c r="HP79" s="69"/>
      <c r="HQ79" s="68">
        <f t="shared" ref="HQ79:II79" si="110">SUMPRODUCT(HQ$64:HQ$75,$Q$64:$Q$75)</f>
        <v>0</v>
      </c>
      <c r="HR79" s="155">
        <f t="shared" si="110"/>
        <v>0</v>
      </c>
      <c r="HS79" s="156">
        <f t="shared" si="110"/>
        <v>0</v>
      </c>
      <c r="HT79" s="155">
        <f t="shared" si="110"/>
        <v>0</v>
      </c>
      <c r="HU79" s="156">
        <f t="shared" si="110"/>
        <v>0</v>
      </c>
      <c r="HV79" s="155">
        <f t="shared" si="110"/>
        <v>0</v>
      </c>
      <c r="HW79" s="155">
        <f t="shared" si="110"/>
        <v>0</v>
      </c>
      <c r="HX79" s="155">
        <f t="shared" si="110"/>
        <v>0</v>
      </c>
      <c r="HY79" s="155">
        <f t="shared" si="110"/>
        <v>0</v>
      </c>
      <c r="HZ79" s="155">
        <f t="shared" si="110"/>
        <v>0</v>
      </c>
      <c r="IA79" s="155">
        <f t="shared" si="110"/>
        <v>0</v>
      </c>
      <c r="IB79" s="155">
        <f t="shared" si="110"/>
        <v>0</v>
      </c>
      <c r="IC79" s="155">
        <f t="shared" si="110"/>
        <v>0</v>
      </c>
      <c r="ID79" s="155">
        <f t="shared" si="110"/>
        <v>0</v>
      </c>
      <c r="IE79" s="155">
        <f t="shared" si="110"/>
        <v>0</v>
      </c>
      <c r="IF79" s="155">
        <f t="shared" si="110"/>
        <v>0</v>
      </c>
      <c r="IG79" s="155">
        <f t="shared" si="110"/>
        <v>0</v>
      </c>
      <c r="IH79" s="155">
        <f t="shared" si="110"/>
        <v>0</v>
      </c>
      <c r="II79" s="155">
        <f t="shared" si="110"/>
        <v>0</v>
      </c>
      <c r="IJ79" s="67">
        <f>SUM(HQ79:II79)</f>
        <v>0</v>
      </c>
      <c r="IL79" s="196"/>
      <c r="IN79" s="70" t="str">
        <f>IN$60</f>
        <v>Total [US$]</v>
      </c>
      <c r="IO79" s="69"/>
      <c r="IP79" s="68">
        <f t="shared" ref="IP79:JH79" si="111">SUMPRODUCT(IP$64:IP$75,$Q$64:$Q$75)</f>
        <v>0</v>
      </c>
      <c r="IQ79" s="155">
        <f t="shared" si="111"/>
        <v>0</v>
      </c>
      <c r="IR79" s="156">
        <f t="shared" si="111"/>
        <v>0</v>
      </c>
      <c r="IS79" s="155">
        <f t="shared" si="111"/>
        <v>0</v>
      </c>
      <c r="IT79" s="156">
        <f t="shared" si="111"/>
        <v>0</v>
      </c>
      <c r="IU79" s="155">
        <f t="shared" si="111"/>
        <v>0</v>
      </c>
      <c r="IV79" s="155">
        <f t="shared" si="111"/>
        <v>0</v>
      </c>
      <c r="IW79" s="155">
        <f t="shared" si="111"/>
        <v>0</v>
      </c>
      <c r="IX79" s="155">
        <f t="shared" si="111"/>
        <v>0</v>
      </c>
      <c r="IY79" s="155">
        <f t="shared" si="111"/>
        <v>0</v>
      </c>
      <c r="IZ79" s="155">
        <f t="shared" si="111"/>
        <v>0</v>
      </c>
      <c r="JA79" s="155">
        <f t="shared" si="111"/>
        <v>0</v>
      </c>
      <c r="JB79" s="155">
        <f t="shared" si="111"/>
        <v>0</v>
      </c>
      <c r="JC79" s="155">
        <f t="shared" si="111"/>
        <v>0</v>
      </c>
      <c r="JD79" s="155">
        <f t="shared" si="111"/>
        <v>0</v>
      </c>
      <c r="JE79" s="155">
        <f t="shared" si="111"/>
        <v>0</v>
      </c>
      <c r="JF79" s="155">
        <f t="shared" si="111"/>
        <v>0</v>
      </c>
      <c r="JG79" s="155">
        <f t="shared" si="111"/>
        <v>0</v>
      </c>
      <c r="JH79" s="155">
        <f t="shared" si="111"/>
        <v>0</v>
      </c>
      <c r="JI79" s="67">
        <f>SUM(IP79:JH79)</f>
        <v>0</v>
      </c>
      <c r="JK79" s="196"/>
      <c r="JM79" s="70" t="str">
        <f>JM$60</f>
        <v>Total [US$]</v>
      </c>
      <c r="JN79" s="69"/>
      <c r="JO79" s="68">
        <f t="shared" ref="JO79:KG79" si="112">SUMPRODUCT(JO$64:JO$75,$Q$64:$Q$75)</f>
        <v>0</v>
      </c>
      <c r="JP79" s="155">
        <f t="shared" si="112"/>
        <v>0</v>
      </c>
      <c r="JQ79" s="156">
        <f t="shared" si="112"/>
        <v>0</v>
      </c>
      <c r="JR79" s="155">
        <f t="shared" si="112"/>
        <v>0</v>
      </c>
      <c r="JS79" s="156">
        <f t="shared" si="112"/>
        <v>0</v>
      </c>
      <c r="JT79" s="155">
        <f t="shared" si="112"/>
        <v>0</v>
      </c>
      <c r="JU79" s="155">
        <f t="shared" si="112"/>
        <v>0</v>
      </c>
      <c r="JV79" s="155">
        <f t="shared" si="112"/>
        <v>0</v>
      </c>
      <c r="JW79" s="155">
        <f t="shared" si="112"/>
        <v>0</v>
      </c>
      <c r="JX79" s="155">
        <f t="shared" si="112"/>
        <v>0</v>
      </c>
      <c r="JY79" s="155">
        <f t="shared" si="112"/>
        <v>0</v>
      </c>
      <c r="JZ79" s="155">
        <f t="shared" si="112"/>
        <v>0</v>
      </c>
      <c r="KA79" s="155">
        <f t="shared" si="112"/>
        <v>0</v>
      </c>
      <c r="KB79" s="155">
        <f t="shared" si="112"/>
        <v>0</v>
      </c>
      <c r="KC79" s="155">
        <f t="shared" si="112"/>
        <v>0</v>
      </c>
      <c r="KD79" s="155">
        <f t="shared" si="112"/>
        <v>0</v>
      </c>
      <c r="KE79" s="155">
        <f t="shared" si="112"/>
        <v>0</v>
      </c>
      <c r="KF79" s="155">
        <f t="shared" si="112"/>
        <v>0</v>
      </c>
      <c r="KG79" s="155">
        <f t="shared" si="112"/>
        <v>0</v>
      </c>
      <c r="KH79" s="67">
        <f>SUM(JO79:KG79)</f>
        <v>0</v>
      </c>
      <c r="KJ79" s="196"/>
      <c r="KL79" s="70" t="str">
        <f>KL$60</f>
        <v>Total [US$]</v>
      </c>
      <c r="KM79" s="69"/>
      <c r="KN79" s="68">
        <f t="shared" ref="KN79:LF79" si="113">SUMPRODUCT(KN$64:KN$75,$Q$64:$Q$75)</f>
        <v>0</v>
      </c>
      <c r="KO79" s="155">
        <f t="shared" si="113"/>
        <v>0</v>
      </c>
      <c r="KP79" s="156">
        <f t="shared" si="113"/>
        <v>0</v>
      </c>
      <c r="KQ79" s="155">
        <f t="shared" si="113"/>
        <v>0</v>
      </c>
      <c r="KR79" s="156">
        <f t="shared" si="113"/>
        <v>0</v>
      </c>
      <c r="KS79" s="155">
        <f t="shared" si="113"/>
        <v>0</v>
      </c>
      <c r="KT79" s="155">
        <f t="shared" si="113"/>
        <v>0</v>
      </c>
      <c r="KU79" s="155">
        <f t="shared" si="113"/>
        <v>0</v>
      </c>
      <c r="KV79" s="155">
        <f t="shared" si="113"/>
        <v>0</v>
      </c>
      <c r="KW79" s="155">
        <f t="shared" si="113"/>
        <v>0</v>
      </c>
      <c r="KX79" s="155">
        <f t="shared" si="113"/>
        <v>0</v>
      </c>
      <c r="KY79" s="155">
        <f t="shared" si="113"/>
        <v>0</v>
      </c>
      <c r="KZ79" s="155">
        <f t="shared" si="113"/>
        <v>0</v>
      </c>
      <c r="LA79" s="155">
        <f t="shared" si="113"/>
        <v>0</v>
      </c>
      <c r="LB79" s="155">
        <f t="shared" si="113"/>
        <v>0</v>
      </c>
      <c r="LC79" s="155">
        <f t="shared" si="113"/>
        <v>0</v>
      </c>
      <c r="LD79" s="155">
        <f t="shared" si="113"/>
        <v>0</v>
      </c>
      <c r="LE79" s="155">
        <f t="shared" si="113"/>
        <v>0</v>
      </c>
      <c r="LF79" s="155">
        <f t="shared" si="113"/>
        <v>0</v>
      </c>
      <c r="LG79" s="67">
        <f>SUM(KN79:LF79)</f>
        <v>0</v>
      </c>
      <c r="LI79" s="196"/>
      <c r="LK79" s="70" t="str">
        <f>LK$60</f>
        <v>Total [US$]</v>
      </c>
      <c r="LL79" s="69"/>
      <c r="LM79" s="68">
        <f t="shared" ref="LM79:ME79" si="114">SUMPRODUCT(LM$64:LM$75,$Q$64:$Q$75)</f>
        <v>0</v>
      </c>
      <c r="LN79" s="155">
        <f t="shared" si="114"/>
        <v>0</v>
      </c>
      <c r="LO79" s="156">
        <f t="shared" si="114"/>
        <v>0</v>
      </c>
      <c r="LP79" s="155">
        <f t="shared" si="114"/>
        <v>0</v>
      </c>
      <c r="LQ79" s="156">
        <f t="shared" si="114"/>
        <v>0</v>
      </c>
      <c r="LR79" s="155">
        <f t="shared" si="114"/>
        <v>0</v>
      </c>
      <c r="LS79" s="155">
        <f t="shared" si="114"/>
        <v>0</v>
      </c>
      <c r="LT79" s="155">
        <f t="shared" si="114"/>
        <v>0</v>
      </c>
      <c r="LU79" s="155">
        <f t="shared" si="114"/>
        <v>0</v>
      </c>
      <c r="LV79" s="155">
        <f t="shared" si="114"/>
        <v>0</v>
      </c>
      <c r="LW79" s="155">
        <f t="shared" si="114"/>
        <v>0</v>
      </c>
      <c r="LX79" s="155">
        <f t="shared" si="114"/>
        <v>0</v>
      </c>
      <c r="LY79" s="155">
        <f t="shared" si="114"/>
        <v>0</v>
      </c>
      <c r="LZ79" s="155">
        <f t="shared" si="114"/>
        <v>0</v>
      </c>
      <c r="MA79" s="155">
        <f t="shared" si="114"/>
        <v>0</v>
      </c>
      <c r="MB79" s="155">
        <f t="shared" si="114"/>
        <v>0</v>
      </c>
      <c r="MC79" s="155">
        <f t="shared" si="114"/>
        <v>0</v>
      </c>
      <c r="MD79" s="155">
        <f t="shared" si="114"/>
        <v>0</v>
      </c>
      <c r="ME79" s="155">
        <f t="shared" si="114"/>
        <v>0</v>
      </c>
      <c r="MF79" s="67">
        <f>SUM(LM79:ME79)</f>
        <v>0</v>
      </c>
      <c r="MH79" s="196"/>
      <c r="MJ79" s="70" t="str">
        <f>MJ$60</f>
        <v>Total [US$]</v>
      </c>
      <c r="MK79" s="69"/>
      <c r="ML79" s="68">
        <f t="shared" ref="ML79:ND79" si="115">SUMPRODUCT(ML$64:ML$75,$Q$64:$Q$75)</f>
        <v>0</v>
      </c>
      <c r="MM79" s="155">
        <f t="shared" si="115"/>
        <v>0</v>
      </c>
      <c r="MN79" s="156">
        <f t="shared" si="115"/>
        <v>0</v>
      </c>
      <c r="MO79" s="155">
        <f t="shared" si="115"/>
        <v>0</v>
      </c>
      <c r="MP79" s="156">
        <f t="shared" si="115"/>
        <v>0</v>
      </c>
      <c r="MQ79" s="155">
        <f t="shared" si="115"/>
        <v>0</v>
      </c>
      <c r="MR79" s="155">
        <f t="shared" si="115"/>
        <v>0</v>
      </c>
      <c r="MS79" s="155">
        <f t="shared" si="115"/>
        <v>0</v>
      </c>
      <c r="MT79" s="155">
        <f t="shared" si="115"/>
        <v>0</v>
      </c>
      <c r="MU79" s="155">
        <f t="shared" si="115"/>
        <v>0</v>
      </c>
      <c r="MV79" s="155">
        <f t="shared" si="115"/>
        <v>0</v>
      </c>
      <c r="MW79" s="155">
        <f t="shared" si="115"/>
        <v>0</v>
      </c>
      <c r="MX79" s="155">
        <f t="shared" si="115"/>
        <v>0</v>
      </c>
      <c r="MY79" s="155">
        <f t="shared" si="115"/>
        <v>0</v>
      </c>
      <c r="MZ79" s="155">
        <f t="shared" si="115"/>
        <v>0</v>
      </c>
      <c r="NA79" s="155">
        <f t="shared" si="115"/>
        <v>0</v>
      </c>
      <c r="NB79" s="155">
        <f t="shared" si="115"/>
        <v>0</v>
      </c>
      <c r="NC79" s="155">
        <f t="shared" si="115"/>
        <v>0</v>
      </c>
      <c r="ND79" s="155">
        <f t="shared" si="115"/>
        <v>0</v>
      </c>
      <c r="NE79" s="67">
        <f>SUM(ML79:ND79)</f>
        <v>0</v>
      </c>
      <c r="NF79" s="37"/>
      <c r="NG79" s="196"/>
      <c r="NI79" s="70" t="str">
        <f>NI$60</f>
        <v>Total [US$]</v>
      </c>
      <c r="NJ79" s="69"/>
      <c r="NK79" s="68">
        <f t="shared" ref="NK79:OC79" si="116">SUMPRODUCT(NK$64:NK$75,$Q$64:$Q$75)</f>
        <v>0</v>
      </c>
      <c r="NL79" s="155">
        <f t="shared" si="116"/>
        <v>0</v>
      </c>
      <c r="NM79" s="156">
        <f t="shared" si="116"/>
        <v>0</v>
      </c>
      <c r="NN79" s="155">
        <f t="shared" si="116"/>
        <v>0</v>
      </c>
      <c r="NO79" s="156">
        <f t="shared" si="116"/>
        <v>0</v>
      </c>
      <c r="NP79" s="155">
        <f t="shared" si="116"/>
        <v>0</v>
      </c>
      <c r="NQ79" s="155">
        <f t="shared" si="116"/>
        <v>0</v>
      </c>
      <c r="NR79" s="155">
        <f t="shared" si="116"/>
        <v>0</v>
      </c>
      <c r="NS79" s="155">
        <f t="shared" si="116"/>
        <v>0</v>
      </c>
      <c r="NT79" s="155">
        <f t="shared" si="116"/>
        <v>0</v>
      </c>
      <c r="NU79" s="155">
        <f t="shared" si="116"/>
        <v>0</v>
      </c>
      <c r="NV79" s="155">
        <f t="shared" si="116"/>
        <v>0</v>
      </c>
      <c r="NW79" s="155">
        <f t="shared" si="116"/>
        <v>0</v>
      </c>
      <c r="NX79" s="155">
        <f t="shared" si="116"/>
        <v>0</v>
      </c>
      <c r="NY79" s="155">
        <f t="shared" si="116"/>
        <v>0</v>
      </c>
      <c r="NZ79" s="155">
        <f t="shared" si="116"/>
        <v>0</v>
      </c>
      <c r="OA79" s="155">
        <f t="shared" si="116"/>
        <v>0</v>
      </c>
      <c r="OB79" s="155">
        <f t="shared" si="116"/>
        <v>0</v>
      </c>
      <c r="OC79" s="155">
        <f t="shared" si="116"/>
        <v>0</v>
      </c>
      <c r="OD79" s="67">
        <f>SUM(NK79:OC79)</f>
        <v>0</v>
      </c>
      <c r="OF79" s="196"/>
      <c r="OH79" s="70" t="str">
        <f>OH$60</f>
        <v>Total [US$]</v>
      </c>
      <c r="OI79" s="69"/>
      <c r="OJ79" s="68">
        <f t="shared" ref="OJ79:PB79" si="117">SUMPRODUCT(OJ$64:OJ$75,$Q$64:$Q$75)</f>
        <v>0</v>
      </c>
      <c r="OK79" s="155">
        <f t="shared" si="117"/>
        <v>0</v>
      </c>
      <c r="OL79" s="156">
        <f t="shared" si="117"/>
        <v>0</v>
      </c>
      <c r="OM79" s="155">
        <f t="shared" si="117"/>
        <v>0</v>
      </c>
      <c r="ON79" s="156">
        <f t="shared" si="117"/>
        <v>0</v>
      </c>
      <c r="OO79" s="155">
        <f t="shared" si="117"/>
        <v>0</v>
      </c>
      <c r="OP79" s="155">
        <f t="shared" si="117"/>
        <v>0</v>
      </c>
      <c r="OQ79" s="155">
        <f t="shared" si="117"/>
        <v>0</v>
      </c>
      <c r="OR79" s="155">
        <f t="shared" si="117"/>
        <v>0</v>
      </c>
      <c r="OS79" s="155">
        <f t="shared" si="117"/>
        <v>0</v>
      </c>
      <c r="OT79" s="155">
        <f t="shared" si="117"/>
        <v>0</v>
      </c>
      <c r="OU79" s="155">
        <f t="shared" si="117"/>
        <v>0</v>
      </c>
      <c r="OV79" s="155">
        <f t="shared" si="117"/>
        <v>0</v>
      </c>
      <c r="OW79" s="155">
        <f t="shared" si="117"/>
        <v>0</v>
      </c>
      <c r="OX79" s="155">
        <f t="shared" si="117"/>
        <v>0</v>
      </c>
      <c r="OY79" s="155">
        <f t="shared" si="117"/>
        <v>0</v>
      </c>
      <c r="OZ79" s="155">
        <f t="shared" si="117"/>
        <v>0</v>
      </c>
      <c r="PA79" s="155">
        <f t="shared" si="117"/>
        <v>0</v>
      </c>
      <c r="PB79" s="155">
        <f t="shared" si="117"/>
        <v>0</v>
      </c>
      <c r="PC79" s="67">
        <f>SUM(OJ79:PB79)</f>
        <v>0</v>
      </c>
      <c r="PE79" s="196"/>
      <c r="PG79" s="70" t="str">
        <f>PG$60</f>
        <v>Total [US$]</v>
      </c>
      <c r="PH79" s="69"/>
      <c r="PI79" s="68">
        <f t="shared" ref="PI79:QA79" si="118">SUMPRODUCT(PI$64:PI$75,$Q$64:$Q$75)</f>
        <v>0</v>
      </c>
      <c r="PJ79" s="155">
        <f t="shared" si="118"/>
        <v>0</v>
      </c>
      <c r="PK79" s="156">
        <f t="shared" si="118"/>
        <v>0</v>
      </c>
      <c r="PL79" s="155">
        <f t="shared" si="118"/>
        <v>0</v>
      </c>
      <c r="PM79" s="156">
        <f t="shared" si="118"/>
        <v>0</v>
      </c>
      <c r="PN79" s="155">
        <f t="shared" si="118"/>
        <v>0</v>
      </c>
      <c r="PO79" s="155">
        <f t="shared" si="118"/>
        <v>0</v>
      </c>
      <c r="PP79" s="155">
        <f t="shared" si="118"/>
        <v>0</v>
      </c>
      <c r="PQ79" s="155">
        <f t="shared" si="118"/>
        <v>0</v>
      </c>
      <c r="PR79" s="155">
        <f t="shared" si="118"/>
        <v>0</v>
      </c>
      <c r="PS79" s="155">
        <f t="shared" si="118"/>
        <v>0</v>
      </c>
      <c r="PT79" s="155">
        <f t="shared" si="118"/>
        <v>0</v>
      </c>
      <c r="PU79" s="155">
        <f t="shared" si="118"/>
        <v>0</v>
      </c>
      <c r="PV79" s="155">
        <f t="shared" si="118"/>
        <v>0</v>
      </c>
      <c r="PW79" s="155">
        <f t="shared" si="118"/>
        <v>0</v>
      </c>
      <c r="PX79" s="155">
        <f t="shared" si="118"/>
        <v>0</v>
      </c>
      <c r="PY79" s="155">
        <f t="shared" si="118"/>
        <v>0</v>
      </c>
      <c r="PZ79" s="155">
        <f t="shared" si="118"/>
        <v>0</v>
      </c>
      <c r="QA79" s="155">
        <f t="shared" si="118"/>
        <v>0</v>
      </c>
      <c r="QB79" s="67">
        <f>SUM(PI79:QA79)</f>
        <v>0</v>
      </c>
      <c r="QD79" s="196"/>
      <c r="QF79" s="70" t="str">
        <f>QF$60</f>
        <v>Total [US$]</v>
      </c>
      <c r="QG79" s="69"/>
      <c r="QH79" s="68">
        <f t="shared" ref="QH79:QZ79" si="119">SUMPRODUCT(QH$64:QH$75,$Q$64:$Q$75)</f>
        <v>0</v>
      </c>
      <c r="QI79" s="155">
        <f t="shared" si="119"/>
        <v>0</v>
      </c>
      <c r="QJ79" s="156">
        <f t="shared" si="119"/>
        <v>0</v>
      </c>
      <c r="QK79" s="155">
        <f t="shared" si="119"/>
        <v>0</v>
      </c>
      <c r="QL79" s="156">
        <f t="shared" si="119"/>
        <v>0</v>
      </c>
      <c r="QM79" s="155">
        <f t="shared" si="119"/>
        <v>0</v>
      </c>
      <c r="QN79" s="155">
        <f t="shared" si="119"/>
        <v>0</v>
      </c>
      <c r="QO79" s="155">
        <f t="shared" si="119"/>
        <v>0</v>
      </c>
      <c r="QP79" s="155">
        <f t="shared" si="119"/>
        <v>0</v>
      </c>
      <c r="QQ79" s="155">
        <f t="shared" si="119"/>
        <v>0</v>
      </c>
      <c r="QR79" s="155">
        <f t="shared" si="119"/>
        <v>0</v>
      </c>
      <c r="QS79" s="155">
        <f t="shared" si="119"/>
        <v>0</v>
      </c>
      <c r="QT79" s="155">
        <f t="shared" si="119"/>
        <v>0</v>
      </c>
      <c r="QU79" s="155">
        <f t="shared" si="119"/>
        <v>0</v>
      </c>
      <c r="QV79" s="155">
        <f t="shared" si="119"/>
        <v>0</v>
      </c>
      <c r="QW79" s="155">
        <f t="shared" si="119"/>
        <v>0</v>
      </c>
      <c r="QX79" s="155">
        <f t="shared" si="119"/>
        <v>0</v>
      </c>
      <c r="QY79" s="155">
        <f t="shared" si="119"/>
        <v>0</v>
      </c>
      <c r="QZ79" s="155">
        <f t="shared" si="119"/>
        <v>0</v>
      </c>
      <c r="RA79" s="67">
        <f>SUM(QH79:QZ79)</f>
        <v>0</v>
      </c>
      <c r="RB79" s="37"/>
      <c r="RC79" s="196"/>
      <c r="RE79" s="70" t="str">
        <f>RE$60</f>
        <v>Total [US$]</v>
      </c>
      <c r="RF79" s="69"/>
      <c r="RG79" s="68">
        <f t="shared" ref="RG79:RY79" si="120">SUMPRODUCT(RG$64:RG$75,$Q$64:$Q$75)</f>
        <v>0</v>
      </c>
      <c r="RH79" s="155">
        <f t="shared" si="120"/>
        <v>0</v>
      </c>
      <c r="RI79" s="156">
        <f t="shared" si="120"/>
        <v>0</v>
      </c>
      <c r="RJ79" s="155">
        <f t="shared" si="120"/>
        <v>0</v>
      </c>
      <c r="RK79" s="156">
        <f t="shared" si="120"/>
        <v>0</v>
      </c>
      <c r="RL79" s="155">
        <f t="shared" si="120"/>
        <v>0</v>
      </c>
      <c r="RM79" s="155">
        <f t="shared" si="120"/>
        <v>0</v>
      </c>
      <c r="RN79" s="155">
        <f t="shared" si="120"/>
        <v>0</v>
      </c>
      <c r="RO79" s="155">
        <f t="shared" si="120"/>
        <v>0</v>
      </c>
      <c r="RP79" s="155">
        <f t="shared" si="120"/>
        <v>0</v>
      </c>
      <c r="RQ79" s="155">
        <f t="shared" si="120"/>
        <v>0</v>
      </c>
      <c r="RR79" s="155">
        <f t="shared" si="120"/>
        <v>0</v>
      </c>
      <c r="RS79" s="155">
        <f t="shared" si="120"/>
        <v>0</v>
      </c>
      <c r="RT79" s="155">
        <f t="shared" si="120"/>
        <v>0</v>
      </c>
      <c r="RU79" s="155">
        <f t="shared" si="120"/>
        <v>0</v>
      </c>
      <c r="RV79" s="155">
        <f t="shared" si="120"/>
        <v>0</v>
      </c>
      <c r="RW79" s="155">
        <f t="shared" si="120"/>
        <v>0</v>
      </c>
      <c r="RX79" s="155">
        <f t="shared" si="120"/>
        <v>0</v>
      </c>
      <c r="RY79" s="155">
        <f t="shared" si="120"/>
        <v>0</v>
      </c>
      <c r="RZ79" s="67">
        <f>SUM(RG79:RY79)</f>
        <v>0</v>
      </c>
      <c r="SA79" s="37"/>
      <c r="SB79" s="196"/>
      <c r="SD79" s="70" t="str">
        <f>SD$60</f>
        <v>Total [US$]</v>
      </c>
      <c r="SE79" s="69"/>
      <c r="SF79" s="68">
        <f t="shared" ref="SF79:SX79" si="121">SUMPRODUCT(SF$64:SF$75,$Q$64:$Q$75)</f>
        <v>0</v>
      </c>
      <c r="SG79" s="155">
        <f t="shared" si="121"/>
        <v>0</v>
      </c>
      <c r="SH79" s="156">
        <f t="shared" si="121"/>
        <v>0</v>
      </c>
      <c r="SI79" s="155">
        <f t="shared" si="121"/>
        <v>0</v>
      </c>
      <c r="SJ79" s="156">
        <f t="shared" si="121"/>
        <v>0</v>
      </c>
      <c r="SK79" s="155">
        <f t="shared" si="121"/>
        <v>0</v>
      </c>
      <c r="SL79" s="155">
        <f t="shared" si="121"/>
        <v>0</v>
      </c>
      <c r="SM79" s="155">
        <f t="shared" si="121"/>
        <v>0</v>
      </c>
      <c r="SN79" s="155">
        <f t="shared" si="121"/>
        <v>0</v>
      </c>
      <c r="SO79" s="155">
        <f t="shared" si="121"/>
        <v>0</v>
      </c>
      <c r="SP79" s="155">
        <f t="shared" si="121"/>
        <v>0</v>
      </c>
      <c r="SQ79" s="155">
        <f t="shared" si="121"/>
        <v>0</v>
      </c>
      <c r="SR79" s="155">
        <f t="shared" si="121"/>
        <v>0</v>
      </c>
      <c r="SS79" s="155">
        <f t="shared" si="121"/>
        <v>0</v>
      </c>
      <c r="ST79" s="155">
        <f t="shared" si="121"/>
        <v>0</v>
      </c>
      <c r="SU79" s="155">
        <f t="shared" si="121"/>
        <v>0</v>
      </c>
      <c r="SV79" s="155">
        <f t="shared" si="121"/>
        <v>0</v>
      </c>
      <c r="SW79" s="155">
        <f t="shared" si="121"/>
        <v>0</v>
      </c>
      <c r="SX79" s="155">
        <f t="shared" si="121"/>
        <v>0</v>
      </c>
      <c r="SY79" s="67">
        <f>SUM(SF79:SX79)</f>
        <v>0</v>
      </c>
      <c r="SZ79" s="37"/>
      <c r="TA79" s="196"/>
      <c r="TC79" s="70" t="str">
        <f>TC$60</f>
        <v>Total [US$]</v>
      </c>
      <c r="TD79" s="69"/>
      <c r="TE79" s="68">
        <f t="shared" ref="TE79:TW79" si="122">SUMPRODUCT(TE$64:TE$75,$Q$64:$Q$75)</f>
        <v>0</v>
      </c>
      <c r="TF79" s="155">
        <f t="shared" si="122"/>
        <v>0</v>
      </c>
      <c r="TG79" s="156">
        <f t="shared" si="122"/>
        <v>0</v>
      </c>
      <c r="TH79" s="155">
        <f t="shared" si="122"/>
        <v>0</v>
      </c>
      <c r="TI79" s="156">
        <f t="shared" si="122"/>
        <v>0</v>
      </c>
      <c r="TJ79" s="155">
        <f t="shared" si="122"/>
        <v>0</v>
      </c>
      <c r="TK79" s="155">
        <f t="shared" si="122"/>
        <v>0</v>
      </c>
      <c r="TL79" s="155">
        <f t="shared" si="122"/>
        <v>0</v>
      </c>
      <c r="TM79" s="155">
        <f t="shared" si="122"/>
        <v>0</v>
      </c>
      <c r="TN79" s="155">
        <f t="shared" si="122"/>
        <v>0</v>
      </c>
      <c r="TO79" s="155">
        <f t="shared" si="122"/>
        <v>0</v>
      </c>
      <c r="TP79" s="155">
        <f t="shared" si="122"/>
        <v>0</v>
      </c>
      <c r="TQ79" s="155">
        <f t="shared" si="122"/>
        <v>0</v>
      </c>
      <c r="TR79" s="155">
        <f t="shared" si="122"/>
        <v>0</v>
      </c>
      <c r="TS79" s="155">
        <f t="shared" si="122"/>
        <v>0</v>
      </c>
      <c r="TT79" s="155">
        <f t="shared" si="122"/>
        <v>0</v>
      </c>
      <c r="TU79" s="155">
        <f t="shared" si="122"/>
        <v>0</v>
      </c>
      <c r="TV79" s="155">
        <f t="shared" si="122"/>
        <v>0</v>
      </c>
      <c r="TW79" s="155">
        <f t="shared" si="122"/>
        <v>0</v>
      </c>
      <c r="TX79" s="67">
        <f>SUM(TE79:TW79)</f>
        <v>0</v>
      </c>
      <c r="TY79" s="37"/>
      <c r="TZ79" s="196"/>
      <c r="UB79" s="70" t="str">
        <f>UB$60</f>
        <v>Total [US$]</v>
      </c>
      <c r="UC79" s="69"/>
      <c r="UD79" s="68">
        <f t="shared" ref="UD79:UV79" si="123">SUMPRODUCT(UD$64:UD$75,$Q$64:$Q$75)</f>
        <v>0</v>
      </c>
      <c r="UE79" s="155">
        <f t="shared" si="123"/>
        <v>0</v>
      </c>
      <c r="UF79" s="156">
        <f t="shared" si="123"/>
        <v>0</v>
      </c>
      <c r="UG79" s="155">
        <f t="shared" si="123"/>
        <v>0</v>
      </c>
      <c r="UH79" s="156">
        <f t="shared" si="123"/>
        <v>0</v>
      </c>
      <c r="UI79" s="155">
        <f t="shared" si="123"/>
        <v>0</v>
      </c>
      <c r="UJ79" s="155">
        <f t="shared" si="123"/>
        <v>0</v>
      </c>
      <c r="UK79" s="155">
        <f t="shared" si="123"/>
        <v>0</v>
      </c>
      <c r="UL79" s="155">
        <f t="shared" si="123"/>
        <v>0</v>
      </c>
      <c r="UM79" s="155">
        <f t="shared" si="123"/>
        <v>0</v>
      </c>
      <c r="UN79" s="155">
        <f t="shared" si="123"/>
        <v>0</v>
      </c>
      <c r="UO79" s="155">
        <f t="shared" si="123"/>
        <v>0</v>
      </c>
      <c r="UP79" s="155">
        <f t="shared" si="123"/>
        <v>0</v>
      </c>
      <c r="UQ79" s="155">
        <f t="shared" si="123"/>
        <v>0</v>
      </c>
      <c r="UR79" s="155">
        <f t="shared" si="123"/>
        <v>0</v>
      </c>
      <c r="US79" s="155">
        <f t="shared" si="123"/>
        <v>0</v>
      </c>
      <c r="UT79" s="155">
        <f t="shared" si="123"/>
        <v>0</v>
      </c>
      <c r="UU79" s="155">
        <f t="shared" si="123"/>
        <v>0</v>
      </c>
      <c r="UV79" s="155">
        <f t="shared" si="123"/>
        <v>0</v>
      </c>
      <c r="UW79" s="67">
        <f>SUM(UD79:UV79)</f>
        <v>0</v>
      </c>
      <c r="UX79" s="37"/>
      <c r="UY79" s="196"/>
      <c r="VA79" s="70" t="str">
        <f>VA$60</f>
        <v>Total [US$]</v>
      </c>
      <c r="VB79" s="69"/>
      <c r="VC79" s="68">
        <f t="shared" ref="VC79:VU79" si="124">SUMPRODUCT(VC$64:VC$75,$Q$64:$Q$75)</f>
        <v>0</v>
      </c>
      <c r="VD79" s="155">
        <f t="shared" si="124"/>
        <v>0</v>
      </c>
      <c r="VE79" s="156">
        <f t="shared" si="124"/>
        <v>0</v>
      </c>
      <c r="VF79" s="155">
        <f t="shared" si="124"/>
        <v>0</v>
      </c>
      <c r="VG79" s="156">
        <f t="shared" si="124"/>
        <v>0</v>
      </c>
      <c r="VH79" s="155">
        <f t="shared" si="124"/>
        <v>0</v>
      </c>
      <c r="VI79" s="155">
        <f t="shared" si="124"/>
        <v>0</v>
      </c>
      <c r="VJ79" s="155">
        <f t="shared" si="124"/>
        <v>0</v>
      </c>
      <c r="VK79" s="155">
        <f t="shared" si="124"/>
        <v>0</v>
      </c>
      <c r="VL79" s="155">
        <f t="shared" si="124"/>
        <v>0</v>
      </c>
      <c r="VM79" s="155">
        <f t="shared" si="124"/>
        <v>0</v>
      </c>
      <c r="VN79" s="155">
        <f t="shared" si="124"/>
        <v>0</v>
      </c>
      <c r="VO79" s="155">
        <f t="shared" si="124"/>
        <v>0</v>
      </c>
      <c r="VP79" s="155">
        <f t="shared" si="124"/>
        <v>0</v>
      </c>
      <c r="VQ79" s="155">
        <f t="shared" si="124"/>
        <v>0</v>
      </c>
      <c r="VR79" s="155">
        <f t="shared" si="124"/>
        <v>0</v>
      </c>
      <c r="VS79" s="155">
        <f t="shared" si="124"/>
        <v>0</v>
      </c>
      <c r="VT79" s="155">
        <f t="shared" si="124"/>
        <v>0</v>
      </c>
      <c r="VU79" s="155">
        <f t="shared" si="124"/>
        <v>0</v>
      </c>
      <c r="VV79" s="67">
        <f>SUM(VC79:VU79)</f>
        <v>0</v>
      </c>
      <c r="VX79" s="196"/>
    </row>
    <row r="80" spans="2:596">
      <c r="B80" s="89"/>
      <c r="C80" s="89" t="str">
        <f>IF(ISERROR(I80+1)=TRUE,I80,IF(I80="","",MAX(C$15:C79)+1))</f>
        <v/>
      </c>
      <c r="D80" s="89" t="str">
        <f t="shared" si="101"/>
        <v/>
      </c>
      <c r="E80" s="3"/>
      <c r="G80" s="196"/>
      <c r="I80" s="204" t="s">
        <v>134</v>
      </c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U80" s="196"/>
      <c r="V80" s="42"/>
      <c r="W80" s="3"/>
      <c r="X80" s="3"/>
      <c r="Y80" s="3"/>
      <c r="Z80" s="3"/>
      <c r="AA80" s="110"/>
      <c r="AB80" s="3"/>
      <c r="AC80" s="110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T80" s="196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S80" s="196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R80" s="196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Q80" s="196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P80" s="196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O80" s="196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N80" s="196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M80" s="196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L80" s="196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K80" s="196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J80" s="196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I80" s="196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H80" s="196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G80" s="196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F80" s="196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E80" s="196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D80" s="196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C80" s="196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B80" s="196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TA80" s="196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Z80" s="196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Y80" s="196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</row>
    <row r="81" spans="2:596">
      <c r="B81" s="89"/>
      <c r="C81" s="89" t="str">
        <f>IF(ISERROR(I81+1)=TRUE,I81,IF(I81="","",MAX(C$15:C80)+1))</f>
        <v>1.3 | TARIFAS DE CONTINGENCIA -FASES PLANAS</v>
      </c>
      <c r="D81" s="89" t="str">
        <f t="shared" si="101"/>
        <v/>
      </c>
      <c r="E81" s="3"/>
      <c r="G81" s="196"/>
      <c r="I81" s="199" t="s">
        <v>88</v>
      </c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U81" s="196"/>
      <c r="V81" s="42"/>
      <c r="W81" s="199" t="str">
        <f>W$3</f>
        <v>POZO | Hokchi-7 | CANTIDADES Y MONTOS</v>
      </c>
      <c r="X81" s="199"/>
      <c r="Y81" s="199"/>
      <c r="Z81" s="199"/>
      <c r="AA81" s="200"/>
      <c r="AB81" s="199"/>
      <c r="AC81" s="200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T81" s="196"/>
      <c r="AV81" s="199" t="str">
        <f>AV$3</f>
        <v>POZO | Hokchi-15 | CANTIDADES Y MONTOS</v>
      </c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S81" s="196"/>
      <c r="BU81" s="199" t="str">
        <f>BU$3</f>
        <v>POZO | Hokchi-8H | CANTIDADES Y MONTOS</v>
      </c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R81" s="196"/>
      <c r="CT81" s="199" t="str">
        <f>CT$3</f>
        <v>POZO | Hokchi-12H | CANTIDADES Y MONTOS</v>
      </c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Q81" s="196"/>
      <c r="DS81" s="199" t="str">
        <f>DS$3</f>
        <v>POZO | Hokchi-9H | CANTIDADES Y MONTOS</v>
      </c>
      <c r="DT81" s="199"/>
      <c r="DU81" s="199"/>
      <c r="DV81" s="199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P81" s="196"/>
      <c r="ER81" s="199" t="str">
        <f>ER$3</f>
        <v>POZO | Hokchi-11 | CANTIDADES Y MONTOS</v>
      </c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O81" s="196"/>
      <c r="FQ81" s="199" t="str">
        <f>FQ$3</f>
        <v>POZO | Hokchi-13 | CANTIDADES Y MONTOS</v>
      </c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N81" s="196"/>
      <c r="GP81" s="199" t="str">
        <f>GP$3</f>
        <v>POZO | Hokchi-14 | CANTIDADES Y MONTOS</v>
      </c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M81" s="196"/>
      <c r="HO81" s="199" t="str">
        <f>HO$3</f>
        <v>POZO | Hokchi-10H | CANTIDADES Y MONTOS</v>
      </c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L81" s="196"/>
      <c r="IN81" s="199" t="str">
        <f>IN$3</f>
        <v>POZO | Hokchi-2DEL | CANTIDADES Y MONTOS</v>
      </c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K81" s="196"/>
      <c r="JM81" s="199" t="str">
        <f>JM$3</f>
        <v>POZO | Hokchi-3DEL | CANTIDADES Y MONTOS</v>
      </c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J81" s="196"/>
      <c r="KL81" s="199" t="str">
        <f>KL$3</f>
        <v>POZO | Hokchi-4DEL | CANTIDADES Y MONTOS</v>
      </c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I81" s="196"/>
      <c r="LK81" s="199" t="str">
        <f>LK$3</f>
        <v>POZO | Hokchi-5DEL | CANTIDADES Y MONTOS</v>
      </c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H81" s="196"/>
      <c r="MJ81" s="199" t="str">
        <f>MJ$3</f>
        <v>POZO | Hokchi-6DEL | CANTIDADES Y MONTOS</v>
      </c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G81" s="196"/>
      <c r="NI81" s="199" t="str">
        <f>NI$3</f>
        <v>POZO | Hokchi-7 Contingente | CANTIDADES Y MONTOS</v>
      </c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F81" s="196"/>
      <c r="OH81" s="199" t="str">
        <f>OH$3</f>
        <v>POZO | Hokchi-15 Contingente | CANTIDADES Y MONTOS</v>
      </c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E81" s="196"/>
      <c r="PG81" s="199" t="str">
        <f>PG$3</f>
        <v>POZO | Hokchi-8H Contingente | CANTIDADES Y MONTOS</v>
      </c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D81" s="196"/>
      <c r="QF81" s="199" t="str">
        <f>QF$3</f>
        <v>POZO | Hokchi-12H Contingente | CANTIDADES Y MONTOS</v>
      </c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C81" s="196"/>
      <c r="RE81" s="199" t="str">
        <f>RE$3</f>
        <v>POZO | Hokchi-9H Contingente | CANTIDADES Y MONTOS</v>
      </c>
      <c r="RF81" s="199"/>
      <c r="RG81" s="199"/>
      <c r="RH81" s="199"/>
      <c r="RI81" s="199"/>
      <c r="RJ81" s="199"/>
      <c r="RK81" s="199"/>
      <c r="RL81" s="199"/>
      <c r="RM81" s="199"/>
      <c r="RN81" s="199"/>
      <c r="RO81" s="199"/>
      <c r="RP81" s="199"/>
      <c r="RQ81" s="199"/>
      <c r="RR81" s="199"/>
      <c r="RS81" s="199"/>
      <c r="RT81" s="199"/>
      <c r="RU81" s="199"/>
      <c r="RV81" s="199"/>
      <c r="RW81" s="199"/>
      <c r="RX81" s="199"/>
      <c r="RY81" s="199"/>
      <c r="RZ81" s="199"/>
      <c r="SB81" s="196"/>
      <c r="SD81" s="199" t="str">
        <f>SD$3</f>
        <v>POZO | Hokchi-11 Contingente | CANTIDADES Y MONTOS</v>
      </c>
      <c r="SE81" s="199"/>
      <c r="SF81" s="199"/>
      <c r="SG81" s="199"/>
      <c r="SH81" s="199"/>
      <c r="SI81" s="199"/>
      <c r="SJ81" s="199"/>
      <c r="SK81" s="199"/>
      <c r="SL81" s="199"/>
      <c r="SM81" s="199"/>
      <c r="SN81" s="199"/>
      <c r="SO81" s="199"/>
      <c r="SP81" s="199"/>
      <c r="SQ81" s="199"/>
      <c r="SR81" s="199"/>
      <c r="SS81" s="199"/>
      <c r="ST81" s="199"/>
      <c r="SU81" s="199"/>
      <c r="SV81" s="199"/>
      <c r="SW81" s="199"/>
      <c r="SX81" s="199"/>
      <c r="SY81" s="199"/>
      <c r="TA81" s="196"/>
      <c r="TC81" s="199" t="str">
        <f>TC$3</f>
        <v>POZO | Hokchi-13 Contingente | CANTIDADES Y MONTOS</v>
      </c>
      <c r="TD81" s="199"/>
      <c r="TE81" s="199"/>
      <c r="TF81" s="199"/>
      <c r="TG81" s="199"/>
      <c r="TH81" s="199"/>
      <c r="TI81" s="199"/>
      <c r="TJ81" s="199"/>
      <c r="TK81" s="199"/>
      <c r="TL81" s="199"/>
      <c r="TM81" s="199"/>
      <c r="TN81" s="199"/>
      <c r="TO81" s="199"/>
      <c r="TP81" s="199"/>
      <c r="TQ81" s="199"/>
      <c r="TR81" s="199"/>
      <c r="TS81" s="199"/>
      <c r="TT81" s="199"/>
      <c r="TU81" s="199"/>
      <c r="TV81" s="199"/>
      <c r="TW81" s="199"/>
      <c r="TX81" s="199"/>
      <c r="TZ81" s="196"/>
      <c r="UB81" s="199" t="str">
        <f>UB$3</f>
        <v>POZO | Hokchi-14 Contingente | CANTIDADES Y MONTOS</v>
      </c>
      <c r="UC81" s="199"/>
      <c r="UD81" s="199"/>
      <c r="UE81" s="199"/>
      <c r="UF81" s="199"/>
      <c r="UG81" s="199"/>
      <c r="UH81" s="199"/>
      <c r="UI81" s="199"/>
      <c r="UJ81" s="199"/>
      <c r="UK81" s="199"/>
      <c r="UL81" s="199"/>
      <c r="UM81" s="199"/>
      <c r="UN81" s="199"/>
      <c r="UO81" s="199"/>
      <c r="UP81" s="199"/>
      <c r="UQ81" s="199"/>
      <c r="UR81" s="199"/>
      <c r="US81" s="199"/>
      <c r="UT81" s="199"/>
      <c r="UU81" s="199"/>
      <c r="UV81" s="199"/>
      <c r="UW81" s="199"/>
      <c r="UY81" s="196"/>
      <c r="VA81" s="199" t="str">
        <f>VA$3</f>
        <v>POZO | Hokchi-10H Contingente | CANTIDADES Y MONTOS</v>
      </c>
      <c r="VB81" s="199"/>
      <c r="VC81" s="199"/>
      <c r="VD81" s="199"/>
      <c r="VE81" s="199"/>
      <c r="VF81" s="199"/>
      <c r="VG81" s="199"/>
      <c r="VH81" s="199"/>
      <c r="VI81" s="199"/>
      <c r="VJ81" s="199"/>
      <c r="VK81" s="199"/>
      <c r="VL81" s="199"/>
      <c r="VM81" s="199"/>
      <c r="VN81" s="199"/>
      <c r="VO81" s="199"/>
      <c r="VP81" s="199"/>
      <c r="VQ81" s="199"/>
      <c r="VR81" s="199"/>
      <c r="VS81" s="199"/>
      <c r="VT81" s="199"/>
      <c r="VU81" s="199"/>
      <c r="VV81" s="199"/>
    </row>
    <row r="82" spans="2:596">
      <c r="B82" s="89"/>
      <c r="C82" s="89" t="str">
        <f>IF(ISERROR(I82+1)=TRUE,I82,IF(I82="","",MAX(C$15:C81)+1))</f>
        <v/>
      </c>
      <c r="D82" s="89" t="str">
        <f t="shared" si="101"/>
        <v/>
      </c>
      <c r="E82" s="3"/>
      <c r="G82" s="196"/>
      <c r="I82" s="37" t="s">
        <v>134</v>
      </c>
      <c r="U82" s="196"/>
      <c r="V82" s="42"/>
      <c r="AT82" s="196"/>
      <c r="BS82" s="196"/>
      <c r="CR82" s="196"/>
      <c r="DQ82" s="196"/>
      <c r="EP82" s="196"/>
      <c r="FO82" s="196"/>
      <c r="GN82" s="196"/>
      <c r="HM82" s="196"/>
      <c r="IL82" s="196"/>
      <c r="JK82" s="196"/>
      <c r="KJ82" s="196"/>
      <c r="LI82" s="196"/>
      <c r="MH82" s="196"/>
      <c r="NG82" s="196"/>
      <c r="OF82" s="196"/>
      <c r="PE82" s="196"/>
      <c r="QD82" s="196"/>
      <c r="RC82" s="196"/>
      <c r="SB82" s="196"/>
      <c r="TA82" s="196"/>
      <c r="TZ82" s="196"/>
      <c r="UY82" s="196"/>
    </row>
    <row r="83" spans="2:596" outlineLevel="1">
      <c r="B83" s="89"/>
      <c r="C83" s="89">
        <f>IF(ISERROR(I83+1)=TRUE,I83,IF(I83="","",MAX(C$15:C82)+1))</f>
        <v>48</v>
      </c>
      <c r="D83" s="89">
        <f t="shared" si="101"/>
        <v>1</v>
      </c>
      <c r="E83" s="3"/>
      <c r="G83" s="196"/>
      <c r="I83" s="108">
        <f>+I75+1</f>
        <v>55</v>
      </c>
      <c r="J83" s="299" t="s">
        <v>658</v>
      </c>
      <c r="K83" s="300"/>
      <c r="L83" s="300"/>
      <c r="M83" s="300"/>
      <c r="N83" s="300"/>
      <c r="O83" s="301"/>
      <c r="P83" s="302" t="s">
        <v>172</v>
      </c>
      <c r="Q83" s="297"/>
      <c r="R83" s="107" t="s">
        <v>172</v>
      </c>
      <c r="S83" s="298"/>
      <c r="U83" s="196"/>
      <c r="V83" s="42"/>
      <c r="W83" s="78"/>
      <c r="Y83" s="202"/>
      <c r="Z83" s="163"/>
      <c r="AA83" s="203"/>
      <c r="AB83" s="163"/>
      <c r="AC83" s="203"/>
      <c r="AD83" s="163"/>
      <c r="AE83" s="163"/>
      <c r="AF83" s="163"/>
      <c r="AG83" s="163"/>
      <c r="AH83" s="163"/>
      <c r="AI83" s="163"/>
      <c r="AJ83" s="163"/>
      <c r="AK83" s="164"/>
      <c r="AL83" s="164"/>
      <c r="AM83" s="164"/>
      <c r="AN83" s="164"/>
      <c r="AO83" s="164"/>
      <c r="AP83" s="164"/>
      <c r="AQ83" s="164"/>
      <c r="AR83" s="74">
        <f>SUM(Y83:AQ83)*$Q83</f>
        <v>0</v>
      </c>
      <c r="AT83" s="196"/>
      <c r="AV83" s="78"/>
      <c r="AX83" s="202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4"/>
      <c r="BK83" s="164"/>
      <c r="BL83" s="164"/>
      <c r="BM83" s="164"/>
      <c r="BN83" s="164"/>
      <c r="BO83" s="164"/>
      <c r="BP83" s="164"/>
      <c r="BQ83" s="74">
        <f>SUM(AX83:BP83)*$Q83</f>
        <v>0</v>
      </c>
      <c r="BS83" s="196"/>
      <c r="BU83" s="78"/>
      <c r="BW83" s="202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4"/>
      <c r="CJ83" s="164"/>
      <c r="CK83" s="164"/>
      <c r="CL83" s="164"/>
      <c r="CM83" s="164"/>
      <c r="CN83" s="164"/>
      <c r="CO83" s="164"/>
      <c r="CP83" s="74">
        <f>SUM(BW83:CO83)*$Q83</f>
        <v>0</v>
      </c>
      <c r="CR83" s="196"/>
      <c r="CT83" s="78"/>
      <c r="CV83" s="202"/>
      <c r="CW83" s="163"/>
      <c r="CX83" s="163"/>
      <c r="CY83" s="163"/>
      <c r="CZ83" s="163"/>
      <c r="DA83" s="163"/>
      <c r="DB83" s="163"/>
      <c r="DC83" s="163"/>
      <c r="DD83" s="163"/>
      <c r="DE83" s="163"/>
      <c r="DF83" s="163"/>
      <c r="DG83" s="163"/>
      <c r="DH83" s="164"/>
      <c r="DI83" s="164"/>
      <c r="DJ83" s="164"/>
      <c r="DK83" s="164"/>
      <c r="DL83" s="164"/>
      <c r="DM83" s="164"/>
      <c r="DN83" s="164"/>
      <c r="DO83" s="74">
        <f>SUM(CV83:DN83)*$Q83</f>
        <v>0</v>
      </c>
      <c r="DQ83" s="196"/>
      <c r="DS83" s="78"/>
      <c r="DU83" s="202"/>
      <c r="DV83" s="163"/>
      <c r="DW83" s="163"/>
      <c r="DX83" s="163"/>
      <c r="DY83" s="163"/>
      <c r="DZ83" s="163"/>
      <c r="EA83" s="163"/>
      <c r="EB83" s="163"/>
      <c r="EC83" s="163"/>
      <c r="ED83" s="163"/>
      <c r="EE83" s="163"/>
      <c r="EF83" s="163"/>
      <c r="EG83" s="164"/>
      <c r="EH83" s="164"/>
      <c r="EI83" s="164"/>
      <c r="EJ83" s="164"/>
      <c r="EK83" s="164"/>
      <c r="EL83" s="164"/>
      <c r="EM83" s="164"/>
      <c r="EN83" s="74">
        <f>SUM(DU83:EM83)*$Q83</f>
        <v>0</v>
      </c>
      <c r="EP83" s="196"/>
      <c r="ER83" s="78"/>
      <c r="ET83" s="202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4"/>
      <c r="FI83" s="164"/>
      <c r="FJ83" s="164"/>
      <c r="FK83" s="164"/>
      <c r="FL83" s="164"/>
      <c r="FM83" s="74">
        <f>SUM(ET83:FL83)*$Q83</f>
        <v>0</v>
      </c>
      <c r="FO83" s="196"/>
      <c r="FQ83" s="78"/>
      <c r="FS83" s="202"/>
      <c r="FT83" s="163"/>
      <c r="FU83" s="163"/>
      <c r="FV83" s="163"/>
      <c r="FW83" s="163"/>
      <c r="FX83" s="163"/>
      <c r="FY83" s="163"/>
      <c r="FZ83" s="163"/>
      <c r="GA83" s="163"/>
      <c r="GB83" s="163"/>
      <c r="GC83" s="163"/>
      <c r="GD83" s="163"/>
      <c r="GE83" s="163"/>
      <c r="GF83" s="163"/>
      <c r="GG83" s="164"/>
      <c r="GH83" s="164"/>
      <c r="GI83" s="164"/>
      <c r="GJ83" s="164"/>
      <c r="GK83" s="164"/>
      <c r="GL83" s="74">
        <f>SUM(FS83:GK83)*$Q83</f>
        <v>0</v>
      </c>
      <c r="GN83" s="196"/>
      <c r="GP83" s="78"/>
      <c r="GR83" s="202"/>
      <c r="GS83" s="163"/>
      <c r="GT83" s="163"/>
      <c r="GU83" s="163"/>
      <c r="GV83" s="163"/>
      <c r="GW83" s="163"/>
      <c r="GX83" s="163"/>
      <c r="GY83" s="163"/>
      <c r="GZ83" s="163"/>
      <c r="HA83" s="163"/>
      <c r="HB83" s="163"/>
      <c r="HC83" s="163"/>
      <c r="HD83" s="163"/>
      <c r="HE83" s="163"/>
      <c r="HF83" s="164"/>
      <c r="HG83" s="164"/>
      <c r="HH83" s="164"/>
      <c r="HI83" s="164"/>
      <c r="HJ83" s="164"/>
      <c r="HK83" s="74">
        <f>SUM(GR83:HJ83)*$Q83</f>
        <v>0</v>
      </c>
      <c r="HM83" s="196"/>
      <c r="HO83" s="78"/>
      <c r="HQ83" s="202"/>
      <c r="HR83" s="163"/>
      <c r="HS83" s="163"/>
      <c r="HT83" s="163"/>
      <c r="HU83" s="163"/>
      <c r="HV83" s="163"/>
      <c r="HW83" s="163"/>
      <c r="HX83" s="163"/>
      <c r="HY83" s="163"/>
      <c r="HZ83" s="163"/>
      <c r="IA83" s="163"/>
      <c r="IB83" s="163"/>
      <c r="IC83" s="163"/>
      <c r="ID83" s="163"/>
      <c r="IE83" s="164"/>
      <c r="IF83" s="164"/>
      <c r="IG83" s="164"/>
      <c r="IH83" s="164"/>
      <c r="II83" s="164"/>
      <c r="IJ83" s="74">
        <f>SUM(HQ83:II83)*$Q83</f>
        <v>0</v>
      </c>
      <c r="IL83" s="196"/>
      <c r="IN83" s="78"/>
      <c r="IP83" s="202"/>
      <c r="IQ83" s="163"/>
      <c r="IR83" s="163"/>
      <c r="IS83" s="163"/>
      <c r="IT83" s="163"/>
      <c r="IU83" s="163"/>
      <c r="IV83" s="163"/>
      <c r="IW83" s="163"/>
      <c r="IX83" s="164"/>
      <c r="IY83" s="164"/>
      <c r="IZ83" s="164"/>
      <c r="JA83" s="164"/>
      <c r="JB83" s="164"/>
      <c r="JC83" s="164"/>
      <c r="JD83" s="164"/>
      <c r="JE83" s="164"/>
      <c r="JF83" s="164"/>
      <c r="JG83" s="164"/>
      <c r="JH83" s="164"/>
      <c r="JI83" s="74">
        <f>SUM(IP83:JH83)*$Q83</f>
        <v>0</v>
      </c>
      <c r="JK83" s="196"/>
      <c r="JM83" s="78"/>
      <c r="JO83" s="202"/>
      <c r="JP83" s="163"/>
      <c r="JQ83" s="163"/>
      <c r="JR83" s="163"/>
      <c r="JS83" s="163"/>
      <c r="JT83" s="163"/>
      <c r="JU83" s="163"/>
      <c r="JV83" s="163"/>
      <c r="JW83" s="164"/>
      <c r="JX83" s="164"/>
      <c r="JY83" s="164"/>
      <c r="JZ83" s="164"/>
      <c r="KA83" s="164"/>
      <c r="KB83" s="164"/>
      <c r="KC83" s="164"/>
      <c r="KD83" s="164"/>
      <c r="KE83" s="164"/>
      <c r="KF83" s="164"/>
      <c r="KG83" s="164"/>
      <c r="KH83" s="74">
        <f>SUM(JO83:KG83)*$Q83</f>
        <v>0</v>
      </c>
      <c r="KJ83" s="196"/>
      <c r="KL83" s="78"/>
      <c r="KN83" s="202"/>
      <c r="KO83" s="163"/>
      <c r="KP83" s="163"/>
      <c r="KQ83" s="163"/>
      <c r="KR83" s="163"/>
      <c r="KS83" s="163"/>
      <c r="KT83" s="163"/>
      <c r="KU83" s="163"/>
      <c r="KV83" s="164"/>
      <c r="KW83" s="164"/>
      <c r="KX83" s="164"/>
      <c r="KY83" s="164"/>
      <c r="KZ83" s="164"/>
      <c r="LA83" s="164"/>
      <c r="LB83" s="164"/>
      <c r="LC83" s="164"/>
      <c r="LD83" s="164"/>
      <c r="LE83" s="164"/>
      <c r="LF83" s="164"/>
      <c r="LG83" s="74">
        <f>SUM(KN83:LF83)*$Q83</f>
        <v>0</v>
      </c>
      <c r="LI83" s="196"/>
      <c r="LK83" s="78"/>
      <c r="LM83" s="202"/>
      <c r="LN83" s="163"/>
      <c r="LO83" s="163"/>
      <c r="LP83" s="163"/>
      <c r="LQ83" s="163"/>
      <c r="LR83" s="163"/>
      <c r="LS83" s="163"/>
      <c r="LT83" s="163"/>
      <c r="LU83" s="164"/>
      <c r="LV83" s="164"/>
      <c r="LW83" s="164"/>
      <c r="LX83" s="164"/>
      <c r="LY83" s="164"/>
      <c r="LZ83" s="164"/>
      <c r="MA83" s="164"/>
      <c r="MB83" s="164"/>
      <c r="MC83" s="164"/>
      <c r="MD83" s="164"/>
      <c r="ME83" s="164"/>
      <c r="MF83" s="74">
        <f>SUM(LM83:ME83)*$Q83</f>
        <v>0</v>
      </c>
      <c r="MH83" s="196"/>
      <c r="MJ83" s="78"/>
      <c r="ML83" s="202"/>
      <c r="MM83" s="163"/>
      <c r="MN83" s="163"/>
      <c r="MO83" s="163"/>
      <c r="MP83" s="163"/>
      <c r="MQ83" s="163"/>
      <c r="MR83" s="163"/>
      <c r="MS83" s="163"/>
      <c r="MT83" s="164"/>
      <c r="MU83" s="164"/>
      <c r="MV83" s="164"/>
      <c r="MW83" s="164"/>
      <c r="MX83" s="164"/>
      <c r="MY83" s="164"/>
      <c r="MZ83" s="164"/>
      <c r="NA83" s="164"/>
      <c r="NB83" s="164"/>
      <c r="NC83" s="164"/>
      <c r="ND83" s="164"/>
      <c r="NE83" s="74">
        <f>SUM(ML83:ND83)*$Q83</f>
        <v>0</v>
      </c>
      <c r="NG83" s="196"/>
      <c r="NI83" s="78"/>
      <c r="NK83" s="202"/>
      <c r="NL83" s="163"/>
      <c r="NM83" s="163"/>
      <c r="NN83" s="163"/>
      <c r="NO83" s="163"/>
      <c r="NP83" s="163"/>
      <c r="NQ83" s="163">
        <f>+NQ10</f>
        <v>5.4</v>
      </c>
      <c r="NR83" s="163"/>
      <c r="NS83" s="163"/>
      <c r="NT83" s="163"/>
      <c r="NU83" s="163"/>
      <c r="NV83" s="163"/>
      <c r="NW83" s="163"/>
      <c r="NX83" s="163"/>
      <c r="NY83" s="163"/>
      <c r="NZ83" s="163"/>
      <c r="OA83" s="164"/>
      <c r="OB83" s="163"/>
      <c r="OC83" s="164"/>
      <c r="OD83" s="74">
        <f>SUM(NK83:OC83)*$Q83</f>
        <v>0</v>
      </c>
      <c r="OF83" s="196"/>
      <c r="OH83" s="78"/>
      <c r="OJ83" s="202"/>
      <c r="OK83" s="163"/>
      <c r="OL83" s="163"/>
      <c r="OM83" s="163"/>
      <c r="ON83" s="163"/>
      <c r="OO83" s="163"/>
      <c r="OP83" s="163">
        <f>+OP10</f>
        <v>5.4</v>
      </c>
      <c r="OQ83" s="163"/>
      <c r="OR83" s="163"/>
      <c r="OS83" s="163"/>
      <c r="OT83" s="163"/>
      <c r="OU83" s="163"/>
      <c r="OV83" s="163"/>
      <c r="OW83" s="163"/>
      <c r="OX83" s="163"/>
      <c r="OY83" s="163"/>
      <c r="OZ83" s="164"/>
      <c r="PA83" s="163"/>
      <c r="PB83" s="164"/>
      <c r="PC83" s="74">
        <f>SUM(OJ83:PB83)*$Q83</f>
        <v>0</v>
      </c>
      <c r="PE83" s="196"/>
      <c r="PG83" s="78"/>
      <c r="PI83" s="202"/>
      <c r="PJ83" s="163"/>
      <c r="PK83" s="163"/>
      <c r="PL83" s="163"/>
      <c r="PM83" s="163"/>
      <c r="PN83" s="163"/>
      <c r="PO83" s="163">
        <f>+PO10</f>
        <v>5.4</v>
      </c>
      <c r="PP83" s="163"/>
      <c r="PQ83" s="163"/>
      <c r="PR83" s="163"/>
      <c r="PS83" s="163"/>
      <c r="PT83" s="163"/>
      <c r="PU83" s="163"/>
      <c r="PV83" s="163"/>
      <c r="PW83" s="163"/>
      <c r="PX83" s="163"/>
      <c r="PY83" s="164"/>
      <c r="PZ83" s="163"/>
      <c r="QA83" s="164"/>
      <c r="QB83" s="74">
        <f>SUM(PI83:QA83)*$Q83</f>
        <v>0</v>
      </c>
      <c r="QD83" s="196"/>
      <c r="QF83" s="78"/>
      <c r="QH83" s="202"/>
      <c r="QI83" s="163"/>
      <c r="QJ83" s="163"/>
      <c r="QK83" s="163"/>
      <c r="QL83" s="163"/>
      <c r="QM83" s="163"/>
      <c r="QN83" s="163">
        <f>+QN10</f>
        <v>5.3</v>
      </c>
      <c r="QO83" s="163"/>
      <c r="QP83" s="163"/>
      <c r="QQ83" s="163"/>
      <c r="QR83" s="163"/>
      <c r="QS83" s="163"/>
      <c r="QT83" s="163"/>
      <c r="QU83" s="163"/>
      <c r="QV83" s="163"/>
      <c r="QW83" s="163"/>
      <c r="QX83" s="164"/>
      <c r="QY83" s="163"/>
      <c r="QZ83" s="164"/>
      <c r="RA83" s="74">
        <f>SUM(QH83:QZ83)*$Q83</f>
        <v>0</v>
      </c>
      <c r="RC83" s="196"/>
      <c r="RE83" s="78"/>
      <c r="RG83" s="202"/>
      <c r="RH83" s="163"/>
      <c r="RI83" s="163"/>
      <c r="RJ83" s="163"/>
      <c r="RK83" s="163"/>
      <c r="RL83" s="163"/>
      <c r="RM83" s="163">
        <f>+RM10</f>
        <v>5.3</v>
      </c>
      <c r="RN83" s="163"/>
      <c r="RO83" s="163"/>
      <c r="RP83" s="163"/>
      <c r="RQ83" s="163"/>
      <c r="RR83" s="163"/>
      <c r="RS83" s="163"/>
      <c r="RT83" s="163"/>
      <c r="RU83" s="163"/>
      <c r="RV83" s="163"/>
      <c r="RW83" s="164"/>
      <c r="RX83" s="163"/>
      <c r="RY83" s="164"/>
      <c r="RZ83" s="74">
        <f>SUM(RG83:RY83)*$Q83</f>
        <v>0</v>
      </c>
      <c r="SB83" s="196"/>
      <c r="SD83" s="78"/>
      <c r="SF83" s="202"/>
      <c r="SG83" s="163"/>
      <c r="SH83" s="163"/>
      <c r="SI83" s="163"/>
      <c r="SJ83" s="163"/>
      <c r="SK83" s="163"/>
      <c r="SL83" s="163">
        <f>+SL10</f>
        <v>5.4</v>
      </c>
      <c r="SM83" s="163"/>
      <c r="SN83" s="163"/>
      <c r="SO83" s="163"/>
      <c r="SP83" s="163"/>
      <c r="SQ83" s="163"/>
      <c r="SR83" s="163"/>
      <c r="SS83" s="163"/>
      <c r="ST83" s="163"/>
      <c r="SU83" s="163"/>
      <c r="SV83" s="164"/>
      <c r="SW83" s="163"/>
      <c r="SX83" s="164"/>
      <c r="SY83" s="74">
        <f>SUM(SF83:SX83)*$Q83</f>
        <v>0</v>
      </c>
      <c r="TA83" s="196"/>
      <c r="TC83" s="78"/>
      <c r="TE83" s="202"/>
      <c r="TF83" s="163"/>
      <c r="TG83" s="163"/>
      <c r="TH83" s="163"/>
      <c r="TI83" s="163"/>
      <c r="TJ83" s="163"/>
      <c r="TK83" s="163">
        <f>+TK10</f>
        <v>5.4</v>
      </c>
      <c r="TL83" s="163"/>
      <c r="TM83" s="163"/>
      <c r="TN83" s="163"/>
      <c r="TO83" s="163"/>
      <c r="TP83" s="163"/>
      <c r="TQ83" s="163"/>
      <c r="TR83" s="163"/>
      <c r="TS83" s="163"/>
      <c r="TT83" s="163"/>
      <c r="TU83" s="164"/>
      <c r="TV83" s="163"/>
      <c r="TW83" s="164"/>
      <c r="TX83" s="74">
        <f>SUM(TE83:TW83)*$Q83</f>
        <v>0</v>
      </c>
      <c r="TZ83" s="196"/>
      <c r="UB83" s="78"/>
      <c r="UD83" s="202"/>
      <c r="UE83" s="163"/>
      <c r="UF83" s="163"/>
      <c r="UG83" s="163"/>
      <c r="UH83" s="163"/>
      <c r="UI83" s="163"/>
      <c r="UJ83" s="163">
        <f>+UJ10</f>
        <v>5.3</v>
      </c>
      <c r="UK83" s="163"/>
      <c r="UL83" s="163"/>
      <c r="UM83" s="163"/>
      <c r="UN83" s="163"/>
      <c r="UO83" s="163"/>
      <c r="UP83" s="163"/>
      <c r="UQ83" s="163"/>
      <c r="UR83" s="163"/>
      <c r="US83" s="163"/>
      <c r="UT83" s="164"/>
      <c r="UU83" s="163"/>
      <c r="UV83" s="164"/>
      <c r="UW83" s="74">
        <f>SUM(UD83:UV83)*$Q83</f>
        <v>0</v>
      </c>
      <c r="UY83" s="196"/>
      <c r="VA83" s="78"/>
      <c r="VC83" s="202"/>
      <c r="VD83" s="163"/>
      <c r="VE83" s="163"/>
      <c r="VF83" s="163"/>
      <c r="VG83" s="163"/>
      <c r="VH83" s="163"/>
      <c r="VI83" s="163">
        <f>+VI10</f>
        <v>5.3187500000000005</v>
      </c>
      <c r="VJ83" s="163"/>
      <c r="VK83" s="163"/>
      <c r="VL83" s="163"/>
      <c r="VM83" s="163"/>
      <c r="VN83" s="163"/>
      <c r="VO83" s="163"/>
      <c r="VP83" s="163"/>
      <c r="VQ83" s="163"/>
      <c r="VR83" s="163"/>
      <c r="VS83" s="164"/>
      <c r="VT83" s="163"/>
      <c r="VU83" s="164"/>
      <c r="VV83" s="74">
        <f>SUM(VC83:VU83)*$Q83</f>
        <v>0</v>
      </c>
    </row>
    <row r="84" spans="2:596" s="38" customFormat="1" outlineLevel="1">
      <c r="B84" s="88"/>
      <c r="C84" s="89">
        <f>IF(ISERROR(I84+1)=TRUE,I84,IF(I84="","",MAX(C$15:C83)+1))</f>
        <v>49</v>
      </c>
      <c r="D84" s="88">
        <f t="shared" si="101"/>
        <v>1</v>
      </c>
      <c r="E84" s="3"/>
      <c r="G84" s="196"/>
      <c r="I84" s="95">
        <f>+I83+1</f>
        <v>56</v>
      </c>
      <c r="J84" s="94" t="s">
        <v>657</v>
      </c>
      <c r="K84" s="93"/>
      <c r="L84" s="93"/>
      <c r="M84" s="93"/>
      <c r="N84" s="93"/>
      <c r="O84" s="92"/>
      <c r="P84" s="91" t="s">
        <v>172</v>
      </c>
      <c r="Q84" s="297"/>
      <c r="R84" s="90" t="s">
        <v>172</v>
      </c>
      <c r="S84" s="298"/>
      <c r="U84" s="196"/>
      <c r="V84" s="42"/>
      <c r="W84" s="78"/>
      <c r="X84" s="37"/>
      <c r="Y84" s="77"/>
      <c r="Z84" s="76"/>
      <c r="AA84" s="79"/>
      <c r="AB84" s="76"/>
      <c r="AC84" s="79"/>
      <c r="AD84" s="76"/>
      <c r="AE84" s="76"/>
      <c r="AF84" s="76"/>
      <c r="AG84" s="76"/>
      <c r="AH84" s="76"/>
      <c r="AI84" s="76"/>
      <c r="AJ84" s="76"/>
      <c r="AK84" s="75"/>
      <c r="AL84" s="75"/>
      <c r="AM84" s="75"/>
      <c r="AN84" s="75"/>
      <c r="AO84" s="75"/>
      <c r="AP84" s="75"/>
      <c r="AQ84" s="75"/>
      <c r="AR84" s="74">
        <f>SUM(Y84:AQ84)*$Q84</f>
        <v>0</v>
      </c>
      <c r="AT84" s="196"/>
      <c r="AV84" s="78"/>
      <c r="AW84" s="37"/>
      <c r="AX84" s="77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5"/>
      <c r="BK84" s="75"/>
      <c r="BL84" s="75"/>
      <c r="BM84" s="75"/>
      <c r="BN84" s="75"/>
      <c r="BO84" s="75"/>
      <c r="BP84" s="75"/>
      <c r="BQ84" s="74">
        <f>SUM(AX84:BP84)*$Q84</f>
        <v>0</v>
      </c>
      <c r="BS84" s="196"/>
      <c r="BU84" s="78"/>
      <c r="BV84" s="37"/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5"/>
      <c r="CJ84" s="75"/>
      <c r="CK84" s="75"/>
      <c r="CL84" s="75"/>
      <c r="CM84" s="75"/>
      <c r="CN84" s="75"/>
      <c r="CO84" s="75"/>
      <c r="CP84" s="74">
        <f>SUM(BW84:CO84)*$Q84</f>
        <v>0</v>
      </c>
      <c r="CR84" s="196"/>
      <c r="CT84" s="78"/>
      <c r="CU84" s="37"/>
      <c r="CV84" s="77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5"/>
      <c r="DI84" s="75"/>
      <c r="DJ84" s="75"/>
      <c r="DK84" s="75"/>
      <c r="DL84" s="75"/>
      <c r="DM84" s="75"/>
      <c r="DN84" s="75"/>
      <c r="DO84" s="74">
        <f>SUM(CV84:DN84)*$Q84</f>
        <v>0</v>
      </c>
      <c r="DQ84" s="196"/>
      <c r="DS84" s="78"/>
      <c r="DT84" s="37"/>
      <c r="DU84" s="77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5"/>
      <c r="EH84" s="75"/>
      <c r="EI84" s="75"/>
      <c r="EJ84" s="75"/>
      <c r="EK84" s="75"/>
      <c r="EL84" s="75"/>
      <c r="EM84" s="75"/>
      <c r="EN84" s="74">
        <f>SUM(DU84:EM84)*$Q84</f>
        <v>0</v>
      </c>
      <c r="EP84" s="196"/>
      <c r="ER84" s="78"/>
      <c r="ES84" s="37"/>
      <c r="ET84" s="77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5"/>
      <c r="FI84" s="75"/>
      <c r="FJ84" s="75"/>
      <c r="FK84" s="75"/>
      <c r="FL84" s="75"/>
      <c r="FM84" s="74">
        <f>SUM(ET84:FL84)*$Q84</f>
        <v>0</v>
      </c>
      <c r="FO84" s="196"/>
      <c r="FQ84" s="78"/>
      <c r="FR84" s="37"/>
      <c r="FS84" s="77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5"/>
      <c r="GH84" s="75"/>
      <c r="GI84" s="75"/>
      <c r="GJ84" s="75"/>
      <c r="GK84" s="75"/>
      <c r="GL84" s="74">
        <f>SUM(FS84:GK84)*$Q84</f>
        <v>0</v>
      </c>
      <c r="GN84" s="196"/>
      <c r="GP84" s="78"/>
      <c r="GQ84" s="37"/>
      <c r="GR84" s="77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5"/>
      <c r="HG84" s="75"/>
      <c r="HH84" s="75"/>
      <c r="HI84" s="75"/>
      <c r="HJ84" s="75"/>
      <c r="HK84" s="74">
        <f>SUM(GR84:HJ84)*$Q84</f>
        <v>0</v>
      </c>
      <c r="HM84" s="196"/>
      <c r="HO84" s="78"/>
      <c r="HP84" s="37"/>
      <c r="HQ84" s="77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5"/>
      <c r="IF84" s="75"/>
      <c r="IG84" s="75"/>
      <c r="IH84" s="75"/>
      <c r="II84" s="75"/>
      <c r="IJ84" s="74">
        <f>SUM(HQ84:II84)*$Q84</f>
        <v>0</v>
      </c>
      <c r="IL84" s="196"/>
      <c r="IN84" s="78"/>
      <c r="IO84" s="37"/>
      <c r="IP84" s="77"/>
      <c r="IQ84" s="76"/>
      <c r="IR84" s="76"/>
      <c r="IS84" s="76"/>
      <c r="IT84" s="76"/>
      <c r="IU84" s="76"/>
      <c r="IV84" s="76"/>
      <c r="IW84" s="76"/>
      <c r="IX84" s="75"/>
      <c r="IY84" s="75"/>
      <c r="IZ84" s="75"/>
      <c r="JA84" s="75"/>
      <c r="JB84" s="75"/>
      <c r="JC84" s="75"/>
      <c r="JD84" s="75"/>
      <c r="JE84" s="75"/>
      <c r="JF84" s="75"/>
      <c r="JG84" s="75"/>
      <c r="JH84" s="75"/>
      <c r="JI84" s="74">
        <f>SUM(IP84:JH84)*$Q84</f>
        <v>0</v>
      </c>
      <c r="JK84" s="196"/>
      <c r="JM84" s="78"/>
      <c r="JN84" s="37"/>
      <c r="JO84" s="77"/>
      <c r="JP84" s="76"/>
      <c r="JQ84" s="76"/>
      <c r="JR84" s="76"/>
      <c r="JS84" s="76"/>
      <c r="JT84" s="76"/>
      <c r="JU84" s="76"/>
      <c r="JV84" s="76"/>
      <c r="JW84" s="75"/>
      <c r="JX84" s="75"/>
      <c r="JY84" s="75"/>
      <c r="JZ84" s="75"/>
      <c r="KA84" s="75"/>
      <c r="KB84" s="75"/>
      <c r="KC84" s="75"/>
      <c r="KD84" s="75"/>
      <c r="KE84" s="75"/>
      <c r="KF84" s="75"/>
      <c r="KG84" s="75"/>
      <c r="KH84" s="74">
        <f>SUM(JO84:KG84)*$Q84</f>
        <v>0</v>
      </c>
      <c r="KJ84" s="196"/>
      <c r="KL84" s="78"/>
      <c r="KM84" s="37"/>
      <c r="KN84" s="77"/>
      <c r="KO84" s="76"/>
      <c r="KP84" s="76"/>
      <c r="KQ84" s="76"/>
      <c r="KR84" s="76"/>
      <c r="KS84" s="76"/>
      <c r="KT84" s="76"/>
      <c r="KU84" s="76"/>
      <c r="KV84" s="75"/>
      <c r="KW84" s="75"/>
      <c r="KX84" s="75"/>
      <c r="KY84" s="75"/>
      <c r="KZ84" s="75"/>
      <c r="LA84" s="75"/>
      <c r="LB84" s="75"/>
      <c r="LC84" s="75"/>
      <c r="LD84" s="75"/>
      <c r="LE84" s="75"/>
      <c r="LF84" s="75"/>
      <c r="LG84" s="74">
        <f>SUM(KN84:LF84)*$Q84</f>
        <v>0</v>
      </c>
      <c r="LI84" s="196"/>
      <c r="LK84" s="78"/>
      <c r="LL84" s="37"/>
      <c r="LM84" s="77"/>
      <c r="LN84" s="76"/>
      <c r="LO84" s="76"/>
      <c r="LP84" s="76"/>
      <c r="LQ84" s="76"/>
      <c r="LR84" s="76"/>
      <c r="LS84" s="76"/>
      <c r="LT84" s="76"/>
      <c r="LU84" s="75"/>
      <c r="LV84" s="75"/>
      <c r="LW84" s="75"/>
      <c r="LX84" s="75"/>
      <c r="LY84" s="75"/>
      <c r="LZ84" s="75"/>
      <c r="MA84" s="75"/>
      <c r="MB84" s="75"/>
      <c r="MC84" s="75"/>
      <c r="MD84" s="75"/>
      <c r="ME84" s="75"/>
      <c r="MF84" s="74">
        <f>SUM(LM84:ME84)*$Q84</f>
        <v>0</v>
      </c>
      <c r="MH84" s="196"/>
      <c r="MJ84" s="78"/>
      <c r="MK84" s="37"/>
      <c r="ML84" s="77"/>
      <c r="MM84" s="76"/>
      <c r="MN84" s="76"/>
      <c r="MO84" s="76"/>
      <c r="MP84" s="76"/>
      <c r="MQ84" s="76"/>
      <c r="MR84" s="76"/>
      <c r="MS84" s="76"/>
      <c r="MT84" s="75"/>
      <c r="MU84" s="75"/>
      <c r="MV84" s="75"/>
      <c r="MW84" s="75"/>
      <c r="MX84" s="75"/>
      <c r="MY84" s="75"/>
      <c r="MZ84" s="75"/>
      <c r="NA84" s="75"/>
      <c r="NB84" s="75"/>
      <c r="NC84" s="75"/>
      <c r="ND84" s="75"/>
      <c r="NE84" s="74">
        <f>SUM(ML84:ND84)*$Q84</f>
        <v>0</v>
      </c>
      <c r="NG84" s="196"/>
      <c r="NI84" s="78"/>
      <c r="NJ84" s="37"/>
      <c r="NK84" s="77"/>
      <c r="NL84" s="76"/>
      <c r="NM84" s="76"/>
      <c r="NN84" s="76"/>
      <c r="NO84" s="76"/>
      <c r="NP84" s="76"/>
      <c r="NQ84" s="76"/>
      <c r="NR84" s="76"/>
      <c r="NS84" s="76"/>
      <c r="NT84" s="76"/>
      <c r="NU84" s="163">
        <f>+NU10</f>
        <v>4.4000000000000004</v>
      </c>
      <c r="NV84" s="76"/>
      <c r="NW84" s="76"/>
      <c r="NX84" s="76"/>
      <c r="NY84" s="76"/>
      <c r="NZ84" s="76"/>
      <c r="OA84" s="75"/>
      <c r="OB84" s="76"/>
      <c r="OC84" s="75"/>
      <c r="OD84" s="74">
        <f>SUM(NK84:OC84)*$Q84</f>
        <v>0</v>
      </c>
      <c r="OF84" s="196"/>
      <c r="OH84" s="78"/>
      <c r="OI84" s="37"/>
      <c r="OJ84" s="77"/>
      <c r="OK84" s="76"/>
      <c r="OL84" s="76"/>
      <c r="OM84" s="76"/>
      <c r="ON84" s="76"/>
      <c r="OO84" s="76"/>
      <c r="OP84" s="76"/>
      <c r="OQ84" s="76"/>
      <c r="OR84" s="76"/>
      <c r="OS84" s="76"/>
      <c r="OT84" s="163">
        <f>+OT10</f>
        <v>4.4000000000000004</v>
      </c>
      <c r="OU84" s="76"/>
      <c r="OV84" s="76"/>
      <c r="OW84" s="76"/>
      <c r="OX84" s="76"/>
      <c r="OY84" s="76"/>
      <c r="OZ84" s="75"/>
      <c r="PA84" s="76"/>
      <c r="PB84" s="75"/>
      <c r="PC84" s="74">
        <f>SUM(OJ84:PB84)*$Q84</f>
        <v>0</v>
      </c>
      <c r="PE84" s="196"/>
      <c r="PG84" s="78"/>
      <c r="PH84" s="37"/>
      <c r="PI84" s="77"/>
      <c r="PJ84" s="76"/>
      <c r="PK84" s="76"/>
      <c r="PL84" s="76"/>
      <c r="PM84" s="76"/>
      <c r="PN84" s="76"/>
      <c r="PO84" s="76"/>
      <c r="PP84" s="76"/>
      <c r="PQ84" s="76"/>
      <c r="PR84" s="76"/>
      <c r="PS84" s="163">
        <f>+PS10</f>
        <v>4.4000000000000004</v>
      </c>
      <c r="PT84" s="76"/>
      <c r="PU84" s="76"/>
      <c r="PV84" s="76"/>
      <c r="PW84" s="76"/>
      <c r="PX84" s="76"/>
      <c r="PY84" s="75"/>
      <c r="PZ84" s="76"/>
      <c r="QA84" s="75"/>
      <c r="QB84" s="74">
        <f>SUM(PI84:QA84)*$Q84</f>
        <v>0</v>
      </c>
      <c r="QD84" s="196"/>
      <c r="QF84" s="78"/>
      <c r="QG84" s="37"/>
      <c r="QH84" s="77"/>
      <c r="QI84" s="76"/>
      <c r="QJ84" s="76"/>
      <c r="QK84" s="76"/>
      <c r="QL84" s="76"/>
      <c r="QM84" s="76"/>
      <c r="QN84" s="76"/>
      <c r="QO84" s="76"/>
      <c r="QP84" s="76"/>
      <c r="QQ84" s="76"/>
      <c r="QR84" s="163">
        <f>+QR10</f>
        <v>4.4000000000000004</v>
      </c>
      <c r="QS84" s="76"/>
      <c r="QT84" s="76"/>
      <c r="QU84" s="76"/>
      <c r="QV84" s="76"/>
      <c r="QW84" s="76"/>
      <c r="QX84" s="75"/>
      <c r="QY84" s="76"/>
      <c r="QZ84" s="75"/>
      <c r="RA84" s="74">
        <f>SUM(QH84:QZ84)*$Q84</f>
        <v>0</v>
      </c>
      <c r="RC84" s="196"/>
      <c r="RE84" s="78"/>
      <c r="RF84" s="37"/>
      <c r="RG84" s="77"/>
      <c r="RH84" s="76"/>
      <c r="RI84" s="76"/>
      <c r="RJ84" s="76"/>
      <c r="RK84" s="76"/>
      <c r="RL84" s="76"/>
      <c r="RM84" s="76"/>
      <c r="RN84" s="76"/>
      <c r="RO84" s="76"/>
      <c r="RP84" s="76"/>
      <c r="RQ84" s="163">
        <f>+RQ10</f>
        <v>4.4000000000000004</v>
      </c>
      <c r="RR84" s="76"/>
      <c r="RS84" s="76"/>
      <c r="RT84" s="76"/>
      <c r="RU84" s="76"/>
      <c r="RV84" s="76"/>
      <c r="RW84" s="75"/>
      <c r="RX84" s="76"/>
      <c r="RY84" s="75"/>
      <c r="RZ84" s="74">
        <f>SUM(RG84:RY84)*$Q84</f>
        <v>0</v>
      </c>
      <c r="SB84" s="196"/>
      <c r="SD84" s="78"/>
      <c r="SE84" s="37"/>
      <c r="SF84" s="77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5"/>
      <c r="SW84" s="76"/>
      <c r="SX84" s="75"/>
      <c r="SY84" s="74">
        <f>SUM(SF84:SX84)*$Q84</f>
        <v>0</v>
      </c>
      <c r="TA84" s="196"/>
      <c r="TC84" s="78"/>
      <c r="TD84" s="37"/>
      <c r="TE84" s="77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5"/>
      <c r="TV84" s="76"/>
      <c r="TW84" s="75"/>
      <c r="TX84" s="74">
        <f>SUM(TE84:TW84)*$Q84</f>
        <v>0</v>
      </c>
      <c r="TZ84" s="196"/>
      <c r="UB84" s="78"/>
      <c r="UC84" s="37"/>
      <c r="UD84" s="77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5"/>
      <c r="UU84" s="76"/>
      <c r="UV84" s="75"/>
      <c r="UW84" s="74">
        <f>SUM(UD84:UV84)*$Q84</f>
        <v>0</v>
      </c>
      <c r="UY84" s="196"/>
      <c r="VA84" s="78"/>
      <c r="VB84" s="37"/>
      <c r="VC84" s="77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5"/>
      <c r="VT84" s="76"/>
      <c r="VU84" s="75"/>
      <c r="VV84" s="74">
        <f>SUM(VC84:VU84)*$Q84</f>
        <v>0</v>
      </c>
    </row>
    <row r="85" spans="2:596" s="38" customFormat="1" outlineLevel="1">
      <c r="B85" s="88"/>
      <c r="C85" s="89">
        <f>IF(ISERROR(I85+1)=TRUE,I85,IF(I85="","",MAX(C$15:C84)+1))</f>
        <v>50</v>
      </c>
      <c r="D85" s="88">
        <f t="shared" si="101"/>
        <v>1</v>
      </c>
      <c r="E85" s="3"/>
      <c r="G85" s="196"/>
      <c r="I85" s="87">
        <f>+I84+1</f>
        <v>57</v>
      </c>
      <c r="J85" s="86" t="s">
        <v>656</v>
      </c>
      <c r="K85" s="85"/>
      <c r="L85" s="85"/>
      <c r="M85" s="85"/>
      <c r="N85" s="85"/>
      <c r="O85" s="84"/>
      <c r="P85" s="83" t="s">
        <v>172</v>
      </c>
      <c r="Q85" s="82"/>
      <c r="R85" s="81" t="s">
        <v>172</v>
      </c>
      <c r="S85" s="80"/>
      <c r="U85" s="196"/>
      <c r="V85" s="42"/>
      <c r="W85" s="78"/>
      <c r="X85" s="37"/>
      <c r="Y85" s="77"/>
      <c r="Z85" s="76"/>
      <c r="AA85" s="79"/>
      <c r="AB85" s="76"/>
      <c r="AC85" s="79"/>
      <c r="AD85" s="76"/>
      <c r="AE85" s="76"/>
      <c r="AF85" s="76"/>
      <c r="AG85" s="76"/>
      <c r="AH85" s="76"/>
      <c r="AI85" s="76"/>
      <c r="AJ85" s="76"/>
      <c r="AK85" s="75"/>
      <c r="AL85" s="75"/>
      <c r="AM85" s="75"/>
      <c r="AN85" s="75"/>
      <c r="AO85" s="75"/>
      <c r="AP85" s="75"/>
      <c r="AQ85" s="75"/>
      <c r="AR85" s="74">
        <f>SUM(Y85:AQ85)*$Q85</f>
        <v>0</v>
      </c>
      <c r="AT85" s="196"/>
      <c r="AV85" s="78"/>
      <c r="AW85" s="37"/>
      <c r="AX85" s="77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5"/>
      <c r="BK85" s="75"/>
      <c r="BL85" s="75"/>
      <c r="BM85" s="75"/>
      <c r="BN85" s="75"/>
      <c r="BO85" s="75"/>
      <c r="BP85" s="75"/>
      <c r="BQ85" s="74">
        <f>SUM(AX85:BP85)*$Q85</f>
        <v>0</v>
      </c>
      <c r="BS85" s="196"/>
      <c r="BU85" s="78"/>
      <c r="BV85" s="37"/>
      <c r="BW85" s="77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5"/>
      <c r="CJ85" s="75"/>
      <c r="CK85" s="75"/>
      <c r="CL85" s="75"/>
      <c r="CM85" s="75"/>
      <c r="CN85" s="75"/>
      <c r="CO85" s="75"/>
      <c r="CP85" s="74">
        <f>SUM(BW85:CO85)*$Q85</f>
        <v>0</v>
      </c>
      <c r="CR85" s="196"/>
      <c r="CT85" s="78"/>
      <c r="CU85" s="37"/>
      <c r="CV85" s="77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5"/>
      <c r="DI85" s="75"/>
      <c r="DJ85" s="75"/>
      <c r="DK85" s="75"/>
      <c r="DL85" s="75"/>
      <c r="DM85" s="75"/>
      <c r="DN85" s="75"/>
      <c r="DO85" s="74">
        <f>SUM(CV85:DN85)*$Q85</f>
        <v>0</v>
      </c>
      <c r="DQ85" s="196"/>
      <c r="DS85" s="78"/>
      <c r="DT85" s="37"/>
      <c r="DU85" s="77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5"/>
      <c r="EH85" s="75"/>
      <c r="EI85" s="75"/>
      <c r="EJ85" s="75"/>
      <c r="EK85" s="75"/>
      <c r="EL85" s="75"/>
      <c r="EM85" s="75"/>
      <c r="EN85" s="74">
        <f>SUM(DU85:EM85)*$Q85</f>
        <v>0</v>
      </c>
      <c r="EP85" s="196"/>
      <c r="ER85" s="78"/>
      <c r="ES85" s="37"/>
      <c r="ET85" s="77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5"/>
      <c r="FI85" s="75"/>
      <c r="FJ85" s="75"/>
      <c r="FK85" s="75"/>
      <c r="FL85" s="75"/>
      <c r="FM85" s="74">
        <f>SUM(ET85:FL85)*$Q85</f>
        <v>0</v>
      </c>
      <c r="FO85" s="196"/>
      <c r="FQ85" s="78"/>
      <c r="FR85" s="37"/>
      <c r="FS85" s="77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5"/>
      <c r="GH85" s="75"/>
      <c r="GI85" s="75"/>
      <c r="GJ85" s="75"/>
      <c r="GK85" s="75"/>
      <c r="GL85" s="74">
        <f>SUM(FS85:GK85)*$Q85</f>
        <v>0</v>
      </c>
      <c r="GN85" s="196"/>
      <c r="GP85" s="78"/>
      <c r="GQ85" s="37"/>
      <c r="GR85" s="77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5"/>
      <c r="HG85" s="75"/>
      <c r="HH85" s="75"/>
      <c r="HI85" s="75"/>
      <c r="HJ85" s="75"/>
      <c r="HK85" s="74">
        <f>SUM(GR85:HJ85)*$Q85</f>
        <v>0</v>
      </c>
      <c r="HM85" s="196"/>
      <c r="HO85" s="78"/>
      <c r="HP85" s="37"/>
      <c r="HQ85" s="77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5"/>
      <c r="IF85" s="75"/>
      <c r="IG85" s="75"/>
      <c r="IH85" s="75"/>
      <c r="II85" s="75"/>
      <c r="IJ85" s="74">
        <f>SUM(HQ85:II85)*$Q85</f>
        <v>0</v>
      </c>
      <c r="IL85" s="196"/>
      <c r="IN85" s="78"/>
      <c r="IO85" s="37"/>
      <c r="IP85" s="77"/>
      <c r="IQ85" s="76"/>
      <c r="IR85" s="76"/>
      <c r="IS85" s="76"/>
      <c r="IT85" s="76"/>
      <c r="IU85" s="76"/>
      <c r="IV85" s="76"/>
      <c r="IW85" s="76"/>
      <c r="IX85" s="75"/>
      <c r="IY85" s="75"/>
      <c r="IZ85" s="75"/>
      <c r="JA85" s="75"/>
      <c r="JB85" s="75"/>
      <c r="JC85" s="75"/>
      <c r="JD85" s="75"/>
      <c r="JE85" s="75"/>
      <c r="JF85" s="75"/>
      <c r="JG85" s="75"/>
      <c r="JH85" s="75"/>
      <c r="JI85" s="74">
        <f>SUM(IP85:JH85)*$Q85</f>
        <v>0</v>
      </c>
      <c r="JK85" s="196"/>
      <c r="JM85" s="78"/>
      <c r="JN85" s="37"/>
      <c r="JO85" s="77"/>
      <c r="JP85" s="76"/>
      <c r="JQ85" s="76"/>
      <c r="JR85" s="76"/>
      <c r="JS85" s="76"/>
      <c r="JT85" s="76"/>
      <c r="JU85" s="76"/>
      <c r="JV85" s="76"/>
      <c r="JW85" s="75"/>
      <c r="JX85" s="75"/>
      <c r="JY85" s="75"/>
      <c r="JZ85" s="75"/>
      <c r="KA85" s="75"/>
      <c r="KB85" s="75"/>
      <c r="KC85" s="75"/>
      <c r="KD85" s="75"/>
      <c r="KE85" s="75"/>
      <c r="KF85" s="75"/>
      <c r="KG85" s="75"/>
      <c r="KH85" s="74">
        <f>SUM(JO85:KG85)*$Q85</f>
        <v>0</v>
      </c>
      <c r="KJ85" s="196"/>
      <c r="KL85" s="78"/>
      <c r="KM85" s="37"/>
      <c r="KN85" s="77"/>
      <c r="KO85" s="76"/>
      <c r="KP85" s="76"/>
      <c r="KQ85" s="76"/>
      <c r="KR85" s="76"/>
      <c r="KS85" s="76"/>
      <c r="KT85" s="76"/>
      <c r="KU85" s="76"/>
      <c r="KV85" s="75"/>
      <c r="KW85" s="75"/>
      <c r="KX85" s="75"/>
      <c r="KY85" s="75"/>
      <c r="KZ85" s="75"/>
      <c r="LA85" s="75"/>
      <c r="LB85" s="75"/>
      <c r="LC85" s="75"/>
      <c r="LD85" s="75"/>
      <c r="LE85" s="75"/>
      <c r="LF85" s="75"/>
      <c r="LG85" s="74">
        <f>SUM(KN85:LF85)*$Q85</f>
        <v>0</v>
      </c>
      <c r="LI85" s="196"/>
      <c r="LK85" s="78"/>
      <c r="LL85" s="37"/>
      <c r="LM85" s="77"/>
      <c r="LN85" s="76"/>
      <c r="LO85" s="76"/>
      <c r="LP85" s="76"/>
      <c r="LQ85" s="76"/>
      <c r="LR85" s="76"/>
      <c r="LS85" s="76"/>
      <c r="LT85" s="76"/>
      <c r="LU85" s="75"/>
      <c r="LV85" s="75"/>
      <c r="LW85" s="75"/>
      <c r="LX85" s="75"/>
      <c r="LY85" s="75"/>
      <c r="LZ85" s="75"/>
      <c r="MA85" s="75"/>
      <c r="MB85" s="75"/>
      <c r="MC85" s="75"/>
      <c r="MD85" s="75"/>
      <c r="ME85" s="75"/>
      <c r="MF85" s="74">
        <f>SUM(LM85:ME85)*$Q85</f>
        <v>0</v>
      </c>
      <c r="MH85" s="196"/>
      <c r="MJ85" s="78"/>
      <c r="MK85" s="37"/>
      <c r="ML85" s="77"/>
      <c r="MM85" s="76"/>
      <c r="MN85" s="76"/>
      <c r="MO85" s="76"/>
      <c r="MP85" s="76"/>
      <c r="MQ85" s="76"/>
      <c r="MR85" s="76"/>
      <c r="MS85" s="76"/>
      <c r="MT85" s="75"/>
      <c r="MU85" s="75"/>
      <c r="MV85" s="75"/>
      <c r="MW85" s="75"/>
      <c r="MX85" s="75"/>
      <c r="MY85" s="75"/>
      <c r="MZ85" s="75"/>
      <c r="NA85" s="75"/>
      <c r="NB85" s="75"/>
      <c r="NC85" s="75"/>
      <c r="ND85" s="75"/>
      <c r="NE85" s="74">
        <f>SUM(ML85:ND85)*$Q85</f>
        <v>0</v>
      </c>
      <c r="NG85" s="196"/>
      <c r="NI85" s="78"/>
      <c r="NJ85" s="37"/>
      <c r="NK85" s="77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164">
        <f>+OA10</f>
        <v>0</v>
      </c>
      <c r="OB85" s="76"/>
      <c r="OC85" s="75"/>
      <c r="OD85" s="74">
        <f>SUM(NK85:OC85)*$Q85</f>
        <v>0</v>
      </c>
      <c r="OF85" s="196"/>
      <c r="OH85" s="78"/>
      <c r="OI85" s="37"/>
      <c r="OJ85" s="77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164">
        <f>+OZ10</f>
        <v>0</v>
      </c>
      <c r="PA85" s="76"/>
      <c r="PB85" s="75"/>
      <c r="PC85" s="74">
        <f>SUM(OJ85:PB85)*$Q85</f>
        <v>0</v>
      </c>
      <c r="PE85" s="196"/>
      <c r="PG85" s="78"/>
      <c r="PH85" s="37"/>
      <c r="PI85" s="77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164">
        <f>+PY10</f>
        <v>0</v>
      </c>
      <c r="PZ85" s="76"/>
      <c r="QA85" s="75"/>
      <c r="QB85" s="74">
        <f>SUM(PI85:QA85)*$Q85</f>
        <v>0</v>
      </c>
      <c r="QD85" s="196"/>
      <c r="QF85" s="78"/>
      <c r="QG85" s="37"/>
      <c r="QH85" s="77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164">
        <f>+QX10</f>
        <v>0</v>
      </c>
      <c r="QY85" s="76"/>
      <c r="QZ85" s="75"/>
      <c r="RA85" s="74">
        <f>SUM(QH85:QZ85)*$Q85</f>
        <v>0</v>
      </c>
      <c r="RC85" s="196"/>
      <c r="RE85" s="78"/>
      <c r="RF85" s="37"/>
      <c r="RG85" s="77"/>
      <c r="RH85" s="76"/>
      <c r="RI85" s="76"/>
      <c r="RJ85" s="76"/>
      <c r="RK85" s="76"/>
      <c r="RL85" s="76"/>
      <c r="RM85" s="76"/>
      <c r="RN85" s="76"/>
      <c r="RO85" s="76"/>
      <c r="RP85" s="76"/>
      <c r="RQ85" s="76"/>
      <c r="RR85" s="76"/>
      <c r="RS85" s="76"/>
      <c r="RT85" s="76"/>
      <c r="RU85" s="76"/>
      <c r="RV85" s="76"/>
      <c r="RW85" s="164">
        <f>+RW10</f>
        <v>0</v>
      </c>
      <c r="RX85" s="76"/>
      <c r="RY85" s="75"/>
      <c r="RZ85" s="74">
        <f>SUM(RG85:RY85)*$Q85</f>
        <v>0</v>
      </c>
      <c r="SB85" s="196"/>
      <c r="SD85" s="78"/>
      <c r="SE85" s="37"/>
      <c r="SF85" s="77"/>
      <c r="SG85" s="76"/>
      <c r="SH85" s="76"/>
      <c r="SI85" s="76"/>
      <c r="SJ85" s="76"/>
      <c r="SK85" s="76"/>
      <c r="SL85" s="76"/>
      <c r="SM85" s="76"/>
      <c r="SN85" s="76"/>
      <c r="SO85" s="76"/>
      <c r="SP85" s="76"/>
      <c r="SQ85" s="76"/>
      <c r="SR85" s="76"/>
      <c r="SS85" s="76"/>
      <c r="ST85" s="76"/>
      <c r="SU85" s="76"/>
      <c r="SV85" s="164">
        <f>+SV10</f>
        <v>0</v>
      </c>
      <c r="SW85" s="76"/>
      <c r="SX85" s="75"/>
      <c r="SY85" s="74">
        <f>SUM(SF85:SX85)*$Q85</f>
        <v>0</v>
      </c>
      <c r="TA85" s="196"/>
      <c r="TC85" s="78"/>
      <c r="TD85" s="37"/>
      <c r="TE85" s="77"/>
      <c r="TF85" s="76"/>
      <c r="TG85" s="76"/>
      <c r="TH85" s="76"/>
      <c r="TI85" s="76"/>
      <c r="TJ85" s="76"/>
      <c r="TK85" s="76"/>
      <c r="TL85" s="76"/>
      <c r="TM85" s="76"/>
      <c r="TN85" s="76"/>
      <c r="TO85" s="76"/>
      <c r="TP85" s="76"/>
      <c r="TQ85" s="76"/>
      <c r="TR85" s="76"/>
      <c r="TS85" s="76"/>
      <c r="TT85" s="76"/>
      <c r="TU85" s="164">
        <f>+TU10</f>
        <v>0</v>
      </c>
      <c r="TV85" s="76"/>
      <c r="TW85" s="75"/>
      <c r="TX85" s="74">
        <f>SUM(TE85:TW85)*$Q85</f>
        <v>0</v>
      </c>
      <c r="TZ85" s="196"/>
      <c r="UB85" s="78"/>
      <c r="UC85" s="37"/>
      <c r="UD85" s="77"/>
      <c r="UE85" s="76"/>
      <c r="UF85" s="76"/>
      <c r="UG85" s="76"/>
      <c r="UH85" s="76"/>
      <c r="UI85" s="76"/>
      <c r="UJ85" s="76"/>
      <c r="UK85" s="76"/>
      <c r="UL85" s="76"/>
      <c r="UM85" s="76"/>
      <c r="UN85" s="76"/>
      <c r="UO85" s="76"/>
      <c r="UP85" s="76"/>
      <c r="UQ85" s="76"/>
      <c r="UR85" s="76"/>
      <c r="US85" s="76"/>
      <c r="UT85" s="164">
        <f>+UT10</f>
        <v>0</v>
      </c>
      <c r="UU85" s="76"/>
      <c r="UV85" s="75"/>
      <c r="UW85" s="74">
        <f>SUM(UD85:UV85)*$Q85</f>
        <v>0</v>
      </c>
      <c r="UY85" s="196"/>
      <c r="VA85" s="78"/>
      <c r="VB85" s="37"/>
      <c r="VC85" s="77"/>
      <c r="VD85" s="76"/>
      <c r="VE85" s="76"/>
      <c r="VF85" s="76"/>
      <c r="VG85" s="76"/>
      <c r="VH85" s="76"/>
      <c r="VI85" s="76"/>
      <c r="VJ85" s="76"/>
      <c r="VK85" s="76"/>
      <c r="VL85" s="76"/>
      <c r="VM85" s="76"/>
      <c r="VN85" s="76"/>
      <c r="VO85" s="76"/>
      <c r="VP85" s="76"/>
      <c r="VQ85" s="76"/>
      <c r="VR85" s="76"/>
      <c r="VS85" s="164">
        <f>+VS10</f>
        <v>0</v>
      </c>
      <c r="VT85" s="76"/>
      <c r="VU85" s="75"/>
      <c r="VV85" s="74">
        <f>SUM(VC85:VU85)*$Q85</f>
        <v>0</v>
      </c>
    </row>
    <row r="86" spans="2:596">
      <c r="B86" s="89" t="str">
        <f>I81</f>
        <v>1.3 | TARIFAS DE CONTINGENCIA -FASES PLANAS</v>
      </c>
      <c r="C86" s="89" t="str">
        <f>IF(ISERROR(I86+1)=TRUE,I86,IF(I86="","",MAX(C$15:C85)+1))</f>
        <v/>
      </c>
      <c r="D86" s="89" t="str">
        <f t="shared" si="101"/>
        <v/>
      </c>
      <c r="E86" s="3"/>
      <c r="G86" s="196"/>
      <c r="I86" s="157" t="s">
        <v>134</v>
      </c>
      <c r="J86" s="112"/>
      <c r="K86" s="112"/>
      <c r="L86" s="112"/>
      <c r="M86" s="112"/>
      <c r="N86" s="112"/>
      <c r="O86" s="112"/>
      <c r="P86" s="112"/>
      <c r="Q86" s="112"/>
      <c r="R86" s="112"/>
      <c r="S86" s="111"/>
      <c r="U86" s="196"/>
      <c r="V86" s="42"/>
      <c r="W86" s="70" t="str">
        <f>W$60</f>
        <v>Total [US$]</v>
      </c>
      <c r="X86" s="69"/>
      <c r="Y86" s="68">
        <f t="shared" ref="Y86:AQ86" si="125">SUMPRODUCT(Y$83:Y$85,$Q$83:$Q$85)</f>
        <v>0</v>
      </c>
      <c r="Z86" s="68">
        <f t="shared" si="125"/>
        <v>0</v>
      </c>
      <c r="AA86" s="201">
        <f t="shared" si="125"/>
        <v>0</v>
      </c>
      <c r="AB86" s="68">
        <f t="shared" si="125"/>
        <v>0</v>
      </c>
      <c r="AC86" s="201">
        <f t="shared" si="125"/>
        <v>0</v>
      </c>
      <c r="AD86" s="68">
        <f t="shared" si="125"/>
        <v>0</v>
      </c>
      <c r="AE86" s="68">
        <f t="shared" si="125"/>
        <v>0</v>
      </c>
      <c r="AF86" s="68">
        <f t="shared" si="125"/>
        <v>0</v>
      </c>
      <c r="AG86" s="68">
        <f t="shared" si="125"/>
        <v>0</v>
      </c>
      <c r="AH86" s="68">
        <f t="shared" si="125"/>
        <v>0</v>
      </c>
      <c r="AI86" s="68">
        <f t="shared" si="125"/>
        <v>0</v>
      </c>
      <c r="AJ86" s="68">
        <f t="shared" si="125"/>
        <v>0</v>
      </c>
      <c r="AK86" s="68">
        <f t="shared" si="125"/>
        <v>0</v>
      </c>
      <c r="AL86" s="68">
        <f t="shared" si="125"/>
        <v>0</v>
      </c>
      <c r="AM86" s="68">
        <f t="shared" si="125"/>
        <v>0</v>
      </c>
      <c r="AN86" s="68">
        <f t="shared" si="125"/>
        <v>0</v>
      </c>
      <c r="AO86" s="68">
        <f t="shared" si="125"/>
        <v>0</v>
      </c>
      <c r="AP86" s="68">
        <f t="shared" si="125"/>
        <v>0</v>
      </c>
      <c r="AQ86" s="68">
        <f t="shared" si="125"/>
        <v>0</v>
      </c>
      <c r="AR86" s="67">
        <f>SUM(Y86:AQ86)</f>
        <v>0</v>
      </c>
      <c r="AT86" s="196"/>
      <c r="AV86" s="70" t="str">
        <f>AV$60</f>
        <v>Total [US$]</v>
      </c>
      <c r="AW86" s="69"/>
      <c r="AX86" s="68">
        <f t="shared" ref="AX86:BP86" si="126">SUMPRODUCT(AX$83:AX$85,$Q$83:$Q$85)</f>
        <v>0</v>
      </c>
      <c r="AY86" s="68">
        <f t="shared" si="126"/>
        <v>0</v>
      </c>
      <c r="AZ86" s="201">
        <f t="shared" si="126"/>
        <v>0</v>
      </c>
      <c r="BA86" s="68">
        <f t="shared" si="126"/>
        <v>0</v>
      </c>
      <c r="BB86" s="201">
        <f t="shared" si="126"/>
        <v>0</v>
      </c>
      <c r="BC86" s="68">
        <f t="shared" si="126"/>
        <v>0</v>
      </c>
      <c r="BD86" s="68">
        <f t="shared" si="126"/>
        <v>0</v>
      </c>
      <c r="BE86" s="68">
        <f t="shared" si="126"/>
        <v>0</v>
      </c>
      <c r="BF86" s="68">
        <f t="shared" si="126"/>
        <v>0</v>
      </c>
      <c r="BG86" s="68">
        <f t="shared" si="126"/>
        <v>0</v>
      </c>
      <c r="BH86" s="68">
        <f t="shared" si="126"/>
        <v>0</v>
      </c>
      <c r="BI86" s="68">
        <f t="shared" si="126"/>
        <v>0</v>
      </c>
      <c r="BJ86" s="68">
        <f t="shared" si="126"/>
        <v>0</v>
      </c>
      <c r="BK86" s="68">
        <f t="shared" si="126"/>
        <v>0</v>
      </c>
      <c r="BL86" s="68">
        <f t="shared" si="126"/>
        <v>0</v>
      </c>
      <c r="BM86" s="68">
        <f t="shared" si="126"/>
        <v>0</v>
      </c>
      <c r="BN86" s="68">
        <f t="shared" si="126"/>
        <v>0</v>
      </c>
      <c r="BO86" s="68">
        <f t="shared" si="126"/>
        <v>0</v>
      </c>
      <c r="BP86" s="68">
        <f t="shared" si="126"/>
        <v>0</v>
      </c>
      <c r="BQ86" s="67">
        <f>SUM(AX86:BP86)</f>
        <v>0</v>
      </c>
      <c r="BS86" s="196"/>
      <c r="BU86" s="70" t="str">
        <f>BU$60</f>
        <v>Total [US$]</v>
      </c>
      <c r="BV86" s="69"/>
      <c r="BW86" s="68">
        <f t="shared" ref="BW86:CO86" si="127">SUMPRODUCT(BW$83:BW$85,$Q$83:$Q$85)</f>
        <v>0</v>
      </c>
      <c r="BX86" s="68">
        <f t="shared" si="127"/>
        <v>0</v>
      </c>
      <c r="BY86" s="201">
        <f t="shared" si="127"/>
        <v>0</v>
      </c>
      <c r="BZ86" s="68">
        <f t="shared" si="127"/>
        <v>0</v>
      </c>
      <c r="CA86" s="201">
        <f t="shared" si="127"/>
        <v>0</v>
      </c>
      <c r="CB86" s="68">
        <f t="shared" si="127"/>
        <v>0</v>
      </c>
      <c r="CC86" s="68">
        <f t="shared" si="127"/>
        <v>0</v>
      </c>
      <c r="CD86" s="68">
        <f t="shared" si="127"/>
        <v>0</v>
      </c>
      <c r="CE86" s="68">
        <f t="shared" si="127"/>
        <v>0</v>
      </c>
      <c r="CF86" s="68">
        <f t="shared" si="127"/>
        <v>0</v>
      </c>
      <c r="CG86" s="68">
        <f t="shared" si="127"/>
        <v>0</v>
      </c>
      <c r="CH86" s="68">
        <f t="shared" si="127"/>
        <v>0</v>
      </c>
      <c r="CI86" s="68">
        <f t="shared" si="127"/>
        <v>0</v>
      </c>
      <c r="CJ86" s="68">
        <f t="shared" si="127"/>
        <v>0</v>
      </c>
      <c r="CK86" s="68">
        <f t="shared" si="127"/>
        <v>0</v>
      </c>
      <c r="CL86" s="68">
        <f t="shared" si="127"/>
        <v>0</v>
      </c>
      <c r="CM86" s="68">
        <f t="shared" si="127"/>
        <v>0</v>
      </c>
      <c r="CN86" s="68">
        <f t="shared" si="127"/>
        <v>0</v>
      </c>
      <c r="CO86" s="68">
        <f t="shared" si="127"/>
        <v>0</v>
      </c>
      <c r="CP86" s="67">
        <f>SUM(BW86:CO86)</f>
        <v>0</v>
      </c>
      <c r="CR86" s="196"/>
      <c r="CT86" s="70" t="str">
        <f>CT$60</f>
        <v>Total [US$]</v>
      </c>
      <c r="CU86" s="69"/>
      <c r="CV86" s="68">
        <f t="shared" ref="CV86:DN86" si="128">SUMPRODUCT(CV$83:CV$85,$Q$83:$Q$85)</f>
        <v>0</v>
      </c>
      <c r="CW86" s="68">
        <f t="shared" si="128"/>
        <v>0</v>
      </c>
      <c r="CX86" s="201">
        <f t="shared" si="128"/>
        <v>0</v>
      </c>
      <c r="CY86" s="68">
        <f t="shared" si="128"/>
        <v>0</v>
      </c>
      <c r="CZ86" s="201">
        <f t="shared" si="128"/>
        <v>0</v>
      </c>
      <c r="DA86" s="68">
        <f t="shared" si="128"/>
        <v>0</v>
      </c>
      <c r="DB86" s="68">
        <f t="shared" si="128"/>
        <v>0</v>
      </c>
      <c r="DC86" s="68">
        <f t="shared" si="128"/>
        <v>0</v>
      </c>
      <c r="DD86" s="68">
        <f t="shared" si="128"/>
        <v>0</v>
      </c>
      <c r="DE86" s="68">
        <f t="shared" si="128"/>
        <v>0</v>
      </c>
      <c r="DF86" s="68">
        <f t="shared" si="128"/>
        <v>0</v>
      </c>
      <c r="DG86" s="68">
        <f t="shared" si="128"/>
        <v>0</v>
      </c>
      <c r="DH86" s="68">
        <f t="shared" si="128"/>
        <v>0</v>
      </c>
      <c r="DI86" s="68">
        <f t="shared" si="128"/>
        <v>0</v>
      </c>
      <c r="DJ86" s="68">
        <f t="shared" si="128"/>
        <v>0</v>
      </c>
      <c r="DK86" s="68">
        <f t="shared" si="128"/>
        <v>0</v>
      </c>
      <c r="DL86" s="68">
        <f t="shared" si="128"/>
        <v>0</v>
      </c>
      <c r="DM86" s="68">
        <f t="shared" si="128"/>
        <v>0</v>
      </c>
      <c r="DN86" s="68">
        <f t="shared" si="128"/>
        <v>0</v>
      </c>
      <c r="DO86" s="67">
        <f>SUM(CV86:DN86)</f>
        <v>0</v>
      </c>
      <c r="DQ86" s="196"/>
      <c r="DS86" s="70" t="str">
        <f>DS$60</f>
        <v>Total [US$]</v>
      </c>
      <c r="DT86" s="69"/>
      <c r="DU86" s="68">
        <f t="shared" ref="DU86:EM86" si="129">SUMPRODUCT(DU$83:DU$85,$Q$83:$Q$85)</f>
        <v>0</v>
      </c>
      <c r="DV86" s="68">
        <f t="shared" si="129"/>
        <v>0</v>
      </c>
      <c r="DW86" s="201">
        <f t="shared" si="129"/>
        <v>0</v>
      </c>
      <c r="DX86" s="68">
        <f t="shared" si="129"/>
        <v>0</v>
      </c>
      <c r="DY86" s="201">
        <f t="shared" si="129"/>
        <v>0</v>
      </c>
      <c r="DZ86" s="68">
        <f t="shared" si="129"/>
        <v>0</v>
      </c>
      <c r="EA86" s="68">
        <f t="shared" si="129"/>
        <v>0</v>
      </c>
      <c r="EB86" s="68">
        <f t="shared" si="129"/>
        <v>0</v>
      </c>
      <c r="EC86" s="68">
        <f t="shared" si="129"/>
        <v>0</v>
      </c>
      <c r="ED86" s="68">
        <f t="shared" si="129"/>
        <v>0</v>
      </c>
      <c r="EE86" s="68">
        <f t="shared" si="129"/>
        <v>0</v>
      </c>
      <c r="EF86" s="68">
        <f t="shared" si="129"/>
        <v>0</v>
      </c>
      <c r="EG86" s="68">
        <f t="shared" si="129"/>
        <v>0</v>
      </c>
      <c r="EH86" s="68">
        <f t="shared" si="129"/>
        <v>0</v>
      </c>
      <c r="EI86" s="68">
        <f t="shared" si="129"/>
        <v>0</v>
      </c>
      <c r="EJ86" s="68">
        <f t="shared" si="129"/>
        <v>0</v>
      </c>
      <c r="EK86" s="68">
        <f t="shared" si="129"/>
        <v>0</v>
      </c>
      <c r="EL86" s="68">
        <f t="shared" si="129"/>
        <v>0</v>
      </c>
      <c r="EM86" s="68">
        <f t="shared" si="129"/>
        <v>0</v>
      </c>
      <c r="EN86" s="67">
        <f>SUM(DU86:EM86)</f>
        <v>0</v>
      </c>
      <c r="EP86" s="196"/>
      <c r="ER86" s="70" t="str">
        <f>ER$60</f>
        <v>Total [US$]</v>
      </c>
      <c r="ES86" s="69"/>
      <c r="ET86" s="68">
        <f t="shared" ref="ET86:FL86" si="130">SUMPRODUCT(ET$83:ET$85,$Q$83:$Q$85)</f>
        <v>0</v>
      </c>
      <c r="EU86" s="68">
        <f t="shared" si="130"/>
        <v>0</v>
      </c>
      <c r="EV86" s="201">
        <f t="shared" si="130"/>
        <v>0</v>
      </c>
      <c r="EW86" s="68">
        <f t="shared" si="130"/>
        <v>0</v>
      </c>
      <c r="EX86" s="201">
        <f t="shared" si="130"/>
        <v>0</v>
      </c>
      <c r="EY86" s="68">
        <f t="shared" si="130"/>
        <v>0</v>
      </c>
      <c r="EZ86" s="68">
        <f t="shared" si="130"/>
        <v>0</v>
      </c>
      <c r="FA86" s="68">
        <f t="shared" si="130"/>
        <v>0</v>
      </c>
      <c r="FB86" s="68">
        <f t="shared" si="130"/>
        <v>0</v>
      </c>
      <c r="FC86" s="68">
        <f t="shared" si="130"/>
        <v>0</v>
      </c>
      <c r="FD86" s="68">
        <f t="shared" si="130"/>
        <v>0</v>
      </c>
      <c r="FE86" s="68">
        <f t="shared" si="130"/>
        <v>0</v>
      </c>
      <c r="FF86" s="68">
        <f t="shared" si="130"/>
        <v>0</v>
      </c>
      <c r="FG86" s="68">
        <f t="shared" si="130"/>
        <v>0</v>
      </c>
      <c r="FH86" s="68">
        <f t="shared" si="130"/>
        <v>0</v>
      </c>
      <c r="FI86" s="68">
        <f t="shared" si="130"/>
        <v>0</v>
      </c>
      <c r="FJ86" s="68">
        <f t="shared" si="130"/>
        <v>0</v>
      </c>
      <c r="FK86" s="68">
        <f t="shared" si="130"/>
        <v>0</v>
      </c>
      <c r="FL86" s="68">
        <f t="shared" si="130"/>
        <v>0</v>
      </c>
      <c r="FM86" s="67">
        <f>SUM(ET86:FL86)</f>
        <v>0</v>
      </c>
      <c r="FO86" s="196"/>
      <c r="FQ86" s="70" t="str">
        <f>FQ$60</f>
        <v>Total [US$]</v>
      </c>
      <c r="FR86" s="69"/>
      <c r="FS86" s="68">
        <f t="shared" ref="FS86:GK86" si="131">SUMPRODUCT(FS$83:FS$85,$Q$83:$Q$85)</f>
        <v>0</v>
      </c>
      <c r="FT86" s="68">
        <f t="shared" si="131"/>
        <v>0</v>
      </c>
      <c r="FU86" s="201">
        <f t="shared" si="131"/>
        <v>0</v>
      </c>
      <c r="FV86" s="68">
        <f t="shared" si="131"/>
        <v>0</v>
      </c>
      <c r="FW86" s="201">
        <f t="shared" si="131"/>
        <v>0</v>
      </c>
      <c r="FX86" s="68">
        <f t="shared" si="131"/>
        <v>0</v>
      </c>
      <c r="FY86" s="68">
        <f t="shared" si="131"/>
        <v>0</v>
      </c>
      <c r="FZ86" s="68">
        <f t="shared" si="131"/>
        <v>0</v>
      </c>
      <c r="GA86" s="68">
        <f t="shared" si="131"/>
        <v>0</v>
      </c>
      <c r="GB86" s="68">
        <f t="shared" si="131"/>
        <v>0</v>
      </c>
      <c r="GC86" s="68">
        <f t="shared" si="131"/>
        <v>0</v>
      </c>
      <c r="GD86" s="68">
        <f t="shared" si="131"/>
        <v>0</v>
      </c>
      <c r="GE86" s="68">
        <f t="shared" si="131"/>
        <v>0</v>
      </c>
      <c r="GF86" s="68">
        <f t="shared" si="131"/>
        <v>0</v>
      </c>
      <c r="GG86" s="68">
        <f t="shared" si="131"/>
        <v>0</v>
      </c>
      <c r="GH86" s="68">
        <f t="shared" si="131"/>
        <v>0</v>
      </c>
      <c r="GI86" s="68">
        <f t="shared" si="131"/>
        <v>0</v>
      </c>
      <c r="GJ86" s="68">
        <f t="shared" si="131"/>
        <v>0</v>
      </c>
      <c r="GK86" s="68">
        <f t="shared" si="131"/>
        <v>0</v>
      </c>
      <c r="GL86" s="67">
        <f>SUM(FS86:GK86)</f>
        <v>0</v>
      </c>
      <c r="GN86" s="196"/>
      <c r="GP86" s="70" t="str">
        <f>GP$60</f>
        <v>Total [US$]</v>
      </c>
      <c r="GQ86" s="69"/>
      <c r="GR86" s="68">
        <f t="shared" ref="GR86:HJ86" si="132">SUMPRODUCT(GR$83:GR$85,$Q$83:$Q$85)</f>
        <v>0</v>
      </c>
      <c r="GS86" s="68">
        <f t="shared" si="132"/>
        <v>0</v>
      </c>
      <c r="GT86" s="201">
        <f t="shared" si="132"/>
        <v>0</v>
      </c>
      <c r="GU86" s="68">
        <f t="shared" si="132"/>
        <v>0</v>
      </c>
      <c r="GV86" s="201">
        <f t="shared" si="132"/>
        <v>0</v>
      </c>
      <c r="GW86" s="68">
        <f t="shared" si="132"/>
        <v>0</v>
      </c>
      <c r="GX86" s="68">
        <f t="shared" si="132"/>
        <v>0</v>
      </c>
      <c r="GY86" s="68">
        <f t="shared" si="132"/>
        <v>0</v>
      </c>
      <c r="GZ86" s="68">
        <f t="shared" si="132"/>
        <v>0</v>
      </c>
      <c r="HA86" s="68">
        <f t="shared" si="132"/>
        <v>0</v>
      </c>
      <c r="HB86" s="68">
        <f t="shared" si="132"/>
        <v>0</v>
      </c>
      <c r="HC86" s="68">
        <f t="shared" si="132"/>
        <v>0</v>
      </c>
      <c r="HD86" s="68">
        <f t="shared" si="132"/>
        <v>0</v>
      </c>
      <c r="HE86" s="68">
        <f t="shared" si="132"/>
        <v>0</v>
      </c>
      <c r="HF86" s="68">
        <f t="shared" si="132"/>
        <v>0</v>
      </c>
      <c r="HG86" s="68">
        <f t="shared" si="132"/>
        <v>0</v>
      </c>
      <c r="HH86" s="68">
        <f t="shared" si="132"/>
        <v>0</v>
      </c>
      <c r="HI86" s="68">
        <f t="shared" si="132"/>
        <v>0</v>
      </c>
      <c r="HJ86" s="68">
        <f t="shared" si="132"/>
        <v>0</v>
      </c>
      <c r="HK86" s="67">
        <f>SUM(GR86:HJ86)</f>
        <v>0</v>
      </c>
      <c r="HM86" s="196"/>
      <c r="HO86" s="70" t="str">
        <f>HO$60</f>
        <v>Total [US$]</v>
      </c>
      <c r="HP86" s="69"/>
      <c r="HQ86" s="68">
        <f t="shared" ref="HQ86:II86" si="133">SUMPRODUCT(HQ$83:HQ$85,$Q$83:$Q$85)</f>
        <v>0</v>
      </c>
      <c r="HR86" s="68">
        <f t="shared" si="133"/>
        <v>0</v>
      </c>
      <c r="HS86" s="201">
        <f t="shared" si="133"/>
        <v>0</v>
      </c>
      <c r="HT86" s="68">
        <f t="shared" si="133"/>
        <v>0</v>
      </c>
      <c r="HU86" s="201">
        <f t="shared" si="133"/>
        <v>0</v>
      </c>
      <c r="HV86" s="68">
        <f t="shared" si="133"/>
        <v>0</v>
      </c>
      <c r="HW86" s="68">
        <f t="shared" si="133"/>
        <v>0</v>
      </c>
      <c r="HX86" s="68">
        <f t="shared" si="133"/>
        <v>0</v>
      </c>
      <c r="HY86" s="68">
        <f t="shared" si="133"/>
        <v>0</v>
      </c>
      <c r="HZ86" s="68">
        <f t="shared" si="133"/>
        <v>0</v>
      </c>
      <c r="IA86" s="68">
        <f t="shared" si="133"/>
        <v>0</v>
      </c>
      <c r="IB86" s="68">
        <f t="shared" si="133"/>
        <v>0</v>
      </c>
      <c r="IC86" s="68">
        <f t="shared" si="133"/>
        <v>0</v>
      </c>
      <c r="ID86" s="68">
        <f t="shared" si="133"/>
        <v>0</v>
      </c>
      <c r="IE86" s="68">
        <f t="shared" si="133"/>
        <v>0</v>
      </c>
      <c r="IF86" s="68">
        <f t="shared" si="133"/>
        <v>0</v>
      </c>
      <c r="IG86" s="68">
        <f t="shared" si="133"/>
        <v>0</v>
      </c>
      <c r="IH86" s="68">
        <f t="shared" si="133"/>
        <v>0</v>
      </c>
      <c r="II86" s="68">
        <f t="shared" si="133"/>
        <v>0</v>
      </c>
      <c r="IJ86" s="67">
        <f>SUM(HQ86:II86)</f>
        <v>0</v>
      </c>
      <c r="IL86" s="196"/>
      <c r="IN86" s="70" t="str">
        <f>IN$60</f>
        <v>Total [US$]</v>
      </c>
      <c r="IO86" s="69"/>
      <c r="IP86" s="68">
        <f t="shared" ref="IP86:JH86" si="134">SUMPRODUCT(IP$83:IP$85,$Q$83:$Q$85)</f>
        <v>0</v>
      </c>
      <c r="IQ86" s="68">
        <f t="shared" si="134"/>
        <v>0</v>
      </c>
      <c r="IR86" s="201">
        <f t="shared" si="134"/>
        <v>0</v>
      </c>
      <c r="IS86" s="68">
        <f t="shared" si="134"/>
        <v>0</v>
      </c>
      <c r="IT86" s="201">
        <f t="shared" si="134"/>
        <v>0</v>
      </c>
      <c r="IU86" s="68">
        <f t="shared" si="134"/>
        <v>0</v>
      </c>
      <c r="IV86" s="68">
        <f t="shared" si="134"/>
        <v>0</v>
      </c>
      <c r="IW86" s="68">
        <f t="shared" si="134"/>
        <v>0</v>
      </c>
      <c r="IX86" s="68">
        <f t="shared" si="134"/>
        <v>0</v>
      </c>
      <c r="IY86" s="68">
        <f t="shared" si="134"/>
        <v>0</v>
      </c>
      <c r="IZ86" s="68">
        <f t="shared" si="134"/>
        <v>0</v>
      </c>
      <c r="JA86" s="68">
        <f t="shared" si="134"/>
        <v>0</v>
      </c>
      <c r="JB86" s="68">
        <f t="shared" si="134"/>
        <v>0</v>
      </c>
      <c r="JC86" s="68">
        <f t="shared" si="134"/>
        <v>0</v>
      </c>
      <c r="JD86" s="68">
        <f t="shared" si="134"/>
        <v>0</v>
      </c>
      <c r="JE86" s="68">
        <f t="shared" si="134"/>
        <v>0</v>
      </c>
      <c r="JF86" s="68">
        <f t="shared" si="134"/>
        <v>0</v>
      </c>
      <c r="JG86" s="68">
        <f t="shared" si="134"/>
        <v>0</v>
      </c>
      <c r="JH86" s="68">
        <f t="shared" si="134"/>
        <v>0</v>
      </c>
      <c r="JI86" s="67">
        <f>SUM(IP86:JH86)</f>
        <v>0</v>
      </c>
      <c r="JK86" s="196"/>
      <c r="JM86" s="70" t="str">
        <f>JM$60</f>
        <v>Total [US$]</v>
      </c>
      <c r="JN86" s="69"/>
      <c r="JO86" s="68">
        <f t="shared" ref="JO86:KG86" si="135">SUMPRODUCT(JO$83:JO$85,$Q$83:$Q$85)</f>
        <v>0</v>
      </c>
      <c r="JP86" s="68">
        <f t="shared" si="135"/>
        <v>0</v>
      </c>
      <c r="JQ86" s="201">
        <f t="shared" si="135"/>
        <v>0</v>
      </c>
      <c r="JR86" s="68">
        <f t="shared" si="135"/>
        <v>0</v>
      </c>
      <c r="JS86" s="201">
        <f t="shared" si="135"/>
        <v>0</v>
      </c>
      <c r="JT86" s="68">
        <f t="shared" si="135"/>
        <v>0</v>
      </c>
      <c r="JU86" s="68">
        <f t="shared" si="135"/>
        <v>0</v>
      </c>
      <c r="JV86" s="68">
        <f t="shared" si="135"/>
        <v>0</v>
      </c>
      <c r="JW86" s="68">
        <f t="shared" si="135"/>
        <v>0</v>
      </c>
      <c r="JX86" s="68">
        <f t="shared" si="135"/>
        <v>0</v>
      </c>
      <c r="JY86" s="68">
        <f t="shared" si="135"/>
        <v>0</v>
      </c>
      <c r="JZ86" s="68">
        <f t="shared" si="135"/>
        <v>0</v>
      </c>
      <c r="KA86" s="68">
        <f t="shared" si="135"/>
        <v>0</v>
      </c>
      <c r="KB86" s="68">
        <f t="shared" si="135"/>
        <v>0</v>
      </c>
      <c r="KC86" s="68">
        <f t="shared" si="135"/>
        <v>0</v>
      </c>
      <c r="KD86" s="68">
        <f t="shared" si="135"/>
        <v>0</v>
      </c>
      <c r="KE86" s="68">
        <f t="shared" si="135"/>
        <v>0</v>
      </c>
      <c r="KF86" s="68">
        <f t="shared" si="135"/>
        <v>0</v>
      </c>
      <c r="KG86" s="68">
        <f t="shared" si="135"/>
        <v>0</v>
      </c>
      <c r="KH86" s="67">
        <f>SUM(JO86:KG86)</f>
        <v>0</v>
      </c>
      <c r="KJ86" s="196"/>
      <c r="KL86" s="70" t="str">
        <f>KL$60</f>
        <v>Total [US$]</v>
      </c>
      <c r="KM86" s="69"/>
      <c r="KN86" s="68">
        <f t="shared" ref="KN86:LF86" si="136">SUMPRODUCT(KN$83:KN$85,$Q$83:$Q$85)</f>
        <v>0</v>
      </c>
      <c r="KO86" s="68">
        <f t="shared" si="136"/>
        <v>0</v>
      </c>
      <c r="KP86" s="201">
        <f t="shared" si="136"/>
        <v>0</v>
      </c>
      <c r="KQ86" s="68">
        <f t="shared" si="136"/>
        <v>0</v>
      </c>
      <c r="KR86" s="201">
        <f t="shared" si="136"/>
        <v>0</v>
      </c>
      <c r="KS86" s="68">
        <f t="shared" si="136"/>
        <v>0</v>
      </c>
      <c r="KT86" s="68">
        <f t="shared" si="136"/>
        <v>0</v>
      </c>
      <c r="KU86" s="68">
        <f t="shared" si="136"/>
        <v>0</v>
      </c>
      <c r="KV86" s="68">
        <f t="shared" si="136"/>
        <v>0</v>
      </c>
      <c r="KW86" s="68">
        <f t="shared" si="136"/>
        <v>0</v>
      </c>
      <c r="KX86" s="68">
        <f t="shared" si="136"/>
        <v>0</v>
      </c>
      <c r="KY86" s="68">
        <f t="shared" si="136"/>
        <v>0</v>
      </c>
      <c r="KZ86" s="68">
        <f t="shared" si="136"/>
        <v>0</v>
      </c>
      <c r="LA86" s="68">
        <f t="shared" si="136"/>
        <v>0</v>
      </c>
      <c r="LB86" s="68">
        <f t="shared" si="136"/>
        <v>0</v>
      </c>
      <c r="LC86" s="68">
        <f t="shared" si="136"/>
        <v>0</v>
      </c>
      <c r="LD86" s="68">
        <f t="shared" si="136"/>
        <v>0</v>
      </c>
      <c r="LE86" s="68">
        <f t="shared" si="136"/>
        <v>0</v>
      </c>
      <c r="LF86" s="68">
        <f t="shared" si="136"/>
        <v>0</v>
      </c>
      <c r="LG86" s="67">
        <f>SUM(KN86:LF86)</f>
        <v>0</v>
      </c>
      <c r="LI86" s="196"/>
      <c r="LK86" s="70" t="str">
        <f>LK$60</f>
        <v>Total [US$]</v>
      </c>
      <c r="LL86" s="69"/>
      <c r="LM86" s="68">
        <f t="shared" ref="LM86:ME86" si="137">SUMPRODUCT(LM$83:LM$85,$Q$83:$Q$85)</f>
        <v>0</v>
      </c>
      <c r="LN86" s="68">
        <f t="shared" si="137"/>
        <v>0</v>
      </c>
      <c r="LO86" s="201">
        <f t="shared" si="137"/>
        <v>0</v>
      </c>
      <c r="LP86" s="68">
        <f t="shared" si="137"/>
        <v>0</v>
      </c>
      <c r="LQ86" s="201">
        <f t="shared" si="137"/>
        <v>0</v>
      </c>
      <c r="LR86" s="68">
        <f t="shared" si="137"/>
        <v>0</v>
      </c>
      <c r="LS86" s="68">
        <f t="shared" si="137"/>
        <v>0</v>
      </c>
      <c r="LT86" s="68">
        <f t="shared" si="137"/>
        <v>0</v>
      </c>
      <c r="LU86" s="68">
        <f t="shared" si="137"/>
        <v>0</v>
      </c>
      <c r="LV86" s="68">
        <f t="shared" si="137"/>
        <v>0</v>
      </c>
      <c r="LW86" s="68">
        <f t="shared" si="137"/>
        <v>0</v>
      </c>
      <c r="LX86" s="68">
        <f t="shared" si="137"/>
        <v>0</v>
      </c>
      <c r="LY86" s="68">
        <f t="shared" si="137"/>
        <v>0</v>
      </c>
      <c r="LZ86" s="68">
        <f t="shared" si="137"/>
        <v>0</v>
      </c>
      <c r="MA86" s="68">
        <f t="shared" si="137"/>
        <v>0</v>
      </c>
      <c r="MB86" s="68">
        <f t="shared" si="137"/>
        <v>0</v>
      </c>
      <c r="MC86" s="68">
        <f t="shared" si="137"/>
        <v>0</v>
      </c>
      <c r="MD86" s="68">
        <f t="shared" si="137"/>
        <v>0</v>
      </c>
      <c r="ME86" s="68">
        <f t="shared" si="137"/>
        <v>0</v>
      </c>
      <c r="MF86" s="67">
        <f>SUM(LM86:ME86)</f>
        <v>0</v>
      </c>
      <c r="MH86" s="196"/>
      <c r="MJ86" s="70" t="str">
        <f>MJ$60</f>
        <v>Total [US$]</v>
      </c>
      <c r="MK86" s="69"/>
      <c r="ML86" s="68">
        <f t="shared" ref="ML86:ND86" si="138">SUMPRODUCT(ML$83:ML$85,$Q$83:$Q$85)</f>
        <v>0</v>
      </c>
      <c r="MM86" s="68">
        <f t="shared" si="138"/>
        <v>0</v>
      </c>
      <c r="MN86" s="201">
        <f t="shared" si="138"/>
        <v>0</v>
      </c>
      <c r="MO86" s="68">
        <f t="shared" si="138"/>
        <v>0</v>
      </c>
      <c r="MP86" s="201">
        <f t="shared" si="138"/>
        <v>0</v>
      </c>
      <c r="MQ86" s="68">
        <f t="shared" si="138"/>
        <v>0</v>
      </c>
      <c r="MR86" s="68">
        <f t="shared" si="138"/>
        <v>0</v>
      </c>
      <c r="MS86" s="68">
        <f t="shared" si="138"/>
        <v>0</v>
      </c>
      <c r="MT86" s="68">
        <f t="shared" si="138"/>
        <v>0</v>
      </c>
      <c r="MU86" s="68">
        <f t="shared" si="138"/>
        <v>0</v>
      </c>
      <c r="MV86" s="68">
        <f t="shared" si="138"/>
        <v>0</v>
      </c>
      <c r="MW86" s="68">
        <f t="shared" si="138"/>
        <v>0</v>
      </c>
      <c r="MX86" s="68">
        <f t="shared" si="138"/>
        <v>0</v>
      </c>
      <c r="MY86" s="68">
        <f t="shared" si="138"/>
        <v>0</v>
      </c>
      <c r="MZ86" s="68">
        <f t="shared" si="138"/>
        <v>0</v>
      </c>
      <c r="NA86" s="68">
        <f t="shared" si="138"/>
        <v>0</v>
      </c>
      <c r="NB86" s="68">
        <f t="shared" si="138"/>
        <v>0</v>
      </c>
      <c r="NC86" s="68">
        <f t="shared" si="138"/>
        <v>0</v>
      </c>
      <c r="ND86" s="68">
        <f t="shared" si="138"/>
        <v>0</v>
      </c>
      <c r="NE86" s="67">
        <f>SUM(ML86:ND86)</f>
        <v>0</v>
      </c>
      <c r="NF86" s="37"/>
      <c r="NG86" s="196"/>
      <c r="NI86" s="70" t="str">
        <f>NI$60</f>
        <v>Total [US$]</v>
      </c>
      <c r="NJ86" s="69"/>
      <c r="NK86" s="68">
        <f t="shared" ref="NK86:OC86" si="139">SUMPRODUCT(NK$83:NK$85,$Q$83:$Q$85)</f>
        <v>0</v>
      </c>
      <c r="NL86" s="68">
        <f t="shared" si="139"/>
        <v>0</v>
      </c>
      <c r="NM86" s="201">
        <f t="shared" si="139"/>
        <v>0</v>
      </c>
      <c r="NN86" s="68">
        <f t="shared" si="139"/>
        <v>0</v>
      </c>
      <c r="NO86" s="201">
        <f t="shared" si="139"/>
        <v>0</v>
      </c>
      <c r="NP86" s="68">
        <f t="shared" si="139"/>
        <v>0</v>
      </c>
      <c r="NQ86" s="68">
        <f t="shared" si="139"/>
        <v>0</v>
      </c>
      <c r="NR86" s="68">
        <f t="shared" si="139"/>
        <v>0</v>
      </c>
      <c r="NS86" s="68">
        <f t="shared" si="139"/>
        <v>0</v>
      </c>
      <c r="NT86" s="68">
        <f t="shared" si="139"/>
        <v>0</v>
      </c>
      <c r="NU86" s="68">
        <f t="shared" si="139"/>
        <v>0</v>
      </c>
      <c r="NV86" s="68">
        <f t="shared" si="139"/>
        <v>0</v>
      </c>
      <c r="NW86" s="68">
        <f t="shared" si="139"/>
        <v>0</v>
      </c>
      <c r="NX86" s="68">
        <f t="shared" si="139"/>
        <v>0</v>
      </c>
      <c r="NY86" s="68">
        <f t="shared" si="139"/>
        <v>0</v>
      </c>
      <c r="NZ86" s="68">
        <f t="shared" si="139"/>
        <v>0</v>
      </c>
      <c r="OA86" s="68">
        <f t="shared" si="139"/>
        <v>0</v>
      </c>
      <c r="OB86" s="68">
        <f t="shared" si="139"/>
        <v>0</v>
      </c>
      <c r="OC86" s="68">
        <f t="shared" si="139"/>
        <v>0</v>
      </c>
      <c r="OD86" s="67">
        <f>SUM(NK86:OC86)</f>
        <v>0</v>
      </c>
      <c r="OF86" s="196"/>
      <c r="OH86" s="70" t="str">
        <f>OH$60</f>
        <v>Total [US$]</v>
      </c>
      <c r="OI86" s="69"/>
      <c r="OJ86" s="68">
        <f t="shared" ref="OJ86:PB86" si="140">SUMPRODUCT(OJ$83:OJ$85,$Q$83:$Q$85)</f>
        <v>0</v>
      </c>
      <c r="OK86" s="68">
        <f t="shared" si="140"/>
        <v>0</v>
      </c>
      <c r="OL86" s="201">
        <f t="shared" si="140"/>
        <v>0</v>
      </c>
      <c r="OM86" s="68">
        <f t="shared" si="140"/>
        <v>0</v>
      </c>
      <c r="ON86" s="201">
        <f t="shared" si="140"/>
        <v>0</v>
      </c>
      <c r="OO86" s="68">
        <f t="shared" si="140"/>
        <v>0</v>
      </c>
      <c r="OP86" s="68">
        <f t="shared" si="140"/>
        <v>0</v>
      </c>
      <c r="OQ86" s="68">
        <f t="shared" si="140"/>
        <v>0</v>
      </c>
      <c r="OR86" s="68">
        <f t="shared" si="140"/>
        <v>0</v>
      </c>
      <c r="OS86" s="68">
        <f t="shared" si="140"/>
        <v>0</v>
      </c>
      <c r="OT86" s="68">
        <f t="shared" si="140"/>
        <v>0</v>
      </c>
      <c r="OU86" s="68">
        <f t="shared" si="140"/>
        <v>0</v>
      </c>
      <c r="OV86" s="68">
        <f t="shared" si="140"/>
        <v>0</v>
      </c>
      <c r="OW86" s="68">
        <f t="shared" si="140"/>
        <v>0</v>
      </c>
      <c r="OX86" s="68">
        <f t="shared" si="140"/>
        <v>0</v>
      </c>
      <c r="OY86" s="68">
        <f t="shared" si="140"/>
        <v>0</v>
      </c>
      <c r="OZ86" s="68">
        <f t="shared" si="140"/>
        <v>0</v>
      </c>
      <c r="PA86" s="68">
        <f t="shared" si="140"/>
        <v>0</v>
      </c>
      <c r="PB86" s="68">
        <f t="shared" si="140"/>
        <v>0</v>
      </c>
      <c r="PC86" s="67">
        <f>SUM(OJ86:PB86)</f>
        <v>0</v>
      </c>
      <c r="PE86" s="196"/>
      <c r="PG86" s="70" t="str">
        <f>PG$60</f>
        <v>Total [US$]</v>
      </c>
      <c r="PH86" s="69"/>
      <c r="PI86" s="68">
        <f t="shared" ref="PI86:QA86" si="141">SUMPRODUCT(PI$83:PI$85,$Q$83:$Q$85)</f>
        <v>0</v>
      </c>
      <c r="PJ86" s="68">
        <f t="shared" si="141"/>
        <v>0</v>
      </c>
      <c r="PK86" s="201">
        <f t="shared" si="141"/>
        <v>0</v>
      </c>
      <c r="PL86" s="68">
        <f t="shared" si="141"/>
        <v>0</v>
      </c>
      <c r="PM86" s="201">
        <f t="shared" si="141"/>
        <v>0</v>
      </c>
      <c r="PN86" s="68">
        <f t="shared" si="141"/>
        <v>0</v>
      </c>
      <c r="PO86" s="68">
        <f t="shared" si="141"/>
        <v>0</v>
      </c>
      <c r="PP86" s="68">
        <f t="shared" si="141"/>
        <v>0</v>
      </c>
      <c r="PQ86" s="68">
        <f t="shared" si="141"/>
        <v>0</v>
      </c>
      <c r="PR86" s="68">
        <f t="shared" si="141"/>
        <v>0</v>
      </c>
      <c r="PS86" s="68">
        <f t="shared" si="141"/>
        <v>0</v>
      </c>
      <c r="PT86" s="68">
        <f t="shared" si="141"/>
        <v>0</v>
      </c>
      <c r="PU86" s="68">
        <f t="shared" si="141"/>
        <v>0</v>
      </c>
      <c r="PV86" s="68">
        <f t="shared" si="141"/>
        <v>0</v>
      </c>
      <c r="PW86" s="68">
        <f t="shared" si="141"/>
        <v>0</v>
      </c>
      <c r="PX86" s="68">
        <f t="shared" si="141"/>
        <v>0</v>
      </c>
      <c r="PY86" s="68">
        <f t="shared" si="141"/>
        <v>0</v>
      </c>
      <c r="PZ86" s="68">
        <f t="shared" si="141"/>
        <v>0</v>
      </c>
      <c r="QA86" s="68">
        <f t="shared" si="141"/>
        <v>0</v>
      </c>
      <c r="QB86" s="67">
        <f>SUM(PI86:QA86)</f>
        <v>0</v>
      </c>
      <c r="QD86" s="196"/>
      <c r="QF86" s="70" t="str">
        <f>QF$60</f>
        <v>Total [US$]</v>
      </c>
      <c r="QG86" s="69"/>
      <c r="QH86" s="68">
        <f t="shared" ref="QH86:QZ86" si="142">SUMPRODUCT(QH$83:QH$85,$Q$83:$Q$85)</f>
        <v>0</v>
      </c>
      <c r="QI86" s="68">
        <f t="shared" si="142"/>
        <v>0</v>
      </c>
      <c r="QJ86" s="201">
        <f t="shared" si="142"/>
        <v>0</v>
      </c>
      <c r="QK86" s="68">
        <f t="shared" si="142"/>
        <v>0</v>
      </c>
      <c r="QL86" s="201">
        <f t="shared" si="142"/>
        <v>0</v>
      </c>
      <c r="QM86" s="68">
        <f t="shared" si="142"/>
        <v>0</v>
      </c>
      <c r="QN86" s="68">
        <f t="shared" si="142"/>
        <v>0</v>
      </c>
      <c r="QO86" s="68">
        <f t="shared" si="142"/>
        <v>0</v>
      </c>
      <c r="QP86" s="68">
        <f t="shared" si="142"/>
        <v>0</v>
      </c>
      <c r="QQ86" s="68">
        <f t="shared" si="142"/>
        <v>0</v>
      </c>
      <c r="QR86" s="68">
        <f t="shared" si="142"/>
        <v>0</v>
      </c>
      <c r="QS86" s="68">
        <f t="shared" si="142"/>
        <v>0</v>
      </c>
      <c r="QT86" s="68">
        <f t="shared" si="142"/>
        <v>0</v>
      </c>
      <c r="QU86" s="68">
        <f t="shared" si="142"/>
        <v>0</v>
      </c>
      <c r="QV86" s="68">
        <f t="shared" si="142"/>
        <v>0</v>
      </c>
      <c r="QW86" s="68">
        <f t="shared" si="142"/>
        <v>0</v>
      </c>
      <c r="QX86" s="68">
        <f t="shared" si="142"/>
        <v>0</v>
      </c>
      <c r="QY86" s="68">
        <f t="shared" si="142"/>
        <v>0</v>
      </c>
      <c r="QZ86" s="68">
        <f t="shared" si="142"/>
        <v>0</v>
      </c>
      <c r="RA86" s="67">
        <f>SUM(QH86:QZ86)</f>
        <v>0</v>
      </c>
      <c r="RB86" s="37"/>
      <c r="RC86" s="196"/>
      <c r="RE86" s="70" t="str">
        <f>RE$60</f>
        <v>Total [US$]</v>
      </c>
      <c r="RF86" s="69"/>
      <c r="RG86" s="68">
        <f t="shared" ref="RG86:RY86" si="143">SUMPRODUCT(RG$83:RG$85,$Q$83:$Q$85)</f>
        <v>0</v>
      </c>
      <c r="RH86" s="68">
        <f t="shared" si="143"/>
        <v>0</v>
      </c>
      <c r="RI86" s="201">
        <f t="shared" si="143"/>
        <v>0</v>
      </c>
      <c r="RJ86" s="68">
        <f t="shared" si="143"/>
        <v>0</v>
      </c>
      <c r="RK86" s="201">
        <f t="shared" si="143"/>
        <v>0</v>
      </c>
      <c r="RL86" s="68">
        <f t="shared" si="143"/>
        <v>0</v>
      </c>
      <c r="RM86" s="68">
        <f t="shared" si="143"/>
        <v>0</v>
      </c>
      <c r="RN86" s="68">
        <f t="shared" si="143"/>
        <v>0</v>
      </c>
      <c r="RO86" s="68">
        <f t="shared" si="143"/>
        <v>0</v>
      </c>
      <c r="RP86" s="68">
        <f t="shared" si="143"/>
        <v>0</v>
      </c>
      <c r="RQ86" s="68">
        <f t="shared" si="143"/>
        <v>0</v>
      </c>
      <c r="RR86" s="68">
        <f t="shared" si="143"/>
        <v>0</v>
      </c>
      <c r="RS86" s="68">
        <f t="shared" si="143"/>
        <v>0</v>
      </c>
      <c r="RT86" s="68">
        <f t="shared" si="143"/>
        <v>0</v>
      </c>
      <c r="RU86" s="68">
        <f t="shared" si="143"/>
        <v>0</v>
      </c>
      <c r="RV86" s="68">
        <f t="shared" si="143"/>
        <v>0</v>
      </c>
      <c r="RW86" s="68">
        <f t="shared" si="143"/>
        <v>0</v>
      </c>
      <c r="RX86" s="68">
        <f t="shared" si="143"/>
        <v>0</v>
      </c>
      <c r="RY86" s="68">
        <f t="shared" si="143"/>
        <v>0</v>
      </c>
      <c r="RZ86" s="67">
        <f>SUM(RG86:RY86)</f>
        <v>0</v>
      </c>
      <c r="SA86" s="37"/>
      <c r="SB86" s="196"/>
      <c r="SD86" s="70" t="str">
        <f>SD$60</f>
        <v>Total [US$]</v>
      </c>
      <c r="SE86" s="69"/>
      <c r="SF86" s="68">
        <f t="shared" ref="SF86:SX86" si="144">SUMPRODUCT(SF$83:SF$85,$Q$83:$Q$85)</f>
        <v>0</v>
      </c>
      <c r="SG86" s="68">
        <f t="shared" si="144"/>
        <v>0</v>
      </c>
      <c r="SH86" s="201">
        <f t="shared" si="144"/>
        <v>0</v>
      </c>
      <c r="SI86" s="68">
        <f t="shared" si="144"/>
        <v>0</v>
      </c>
      <c r="SJ86" s="201">
        <f t="shared" si="144"/>
        <v>0</v>
      </c>
      <c r="SK86" s="68">
        <f t="shared" si="144"/>
        <v>0</v>
      </c>
      <c r="SL86" s="68">
        <f t="shared" si="144"/>
        <v>0</v>
      </c>
      <c r="SM86" s="68">
        <f t="shared" si="144"/>
        <v>0</v>
      </c>
      <c r="SN86" s="68">
        <f t="shared" si="144"/>
        <v>0</v>
      </c>
      <c r="SO86" s="68">
        <f t="shared" si="144"/>
        <v>0</v>
      </c>
      <c r="SP86" s="68">
        <f t="shared" si="144"/>
        <v>0</v>
      </c>
      <c r="SQ86" s="68">
        <f t="shared" si="144"/>
        <v>0</v>
      </c>
      <c r="SR86" s="68">
        <f t="shared" si="144"/>
        <v>0</v>
      </c>
      <c r="SS86" s="68">
        <f t="shared" si="144"/>
        <v>0</v>
      </c>
      <c r="ST86" s="68">
        <f t="shared" si="144"/>
        <v>0</v>
      </c>
      <c r="SU86" s="68">
        <f t="shared" si="144"/>
        <v>0</v>
      </c>
      <c r="SV86" s="68">
        <f t="shared" si="144"/>
        <v>0</v>
      </c>
      <c r="SW86" s="68">
        <f t="shared" si="144"/>
        <v>0</v>
      </c>
      <c r="SX86" s="68">
        <f t="shared" si="144"/>
        <v>0</v>
      </c>
      <c r="SY86" s="67">
        <f>SUM(SF86:SX86)</f>
        <v>0</v>
      </c>
      <c r="SZ86" s="37"/>
      <c r="TA86" s="196"/>
      <c r="TC86" s="70" t="str">
        <f>TC$60</f>
        <v>Total [US$]</v>
      </c>
      <c r="TD86" s="69"/>
      <c r="TE86" s="68">
        <f t="shared" ref="TE86:TW86" si="145">SUMPRODUCT(TE$83:TE$85,$Q$83:$Q$85)</f>
        <v>0</v>
      </c>
      <c r="TF86" s="68">
        <f t="shared" si="145"/>
        <v>0</v>
      </c>
      <c r="TG86" s="201">
        <f t="shared" si="145"/>
        <v>0</v>
      </c>
      <c r="TH86" s="68">
        <f t="shared" si="145"/>
        <v>0</v>
      </c>
      <c r="TI86" s="201">
        <f t="shared" si="145"/>
        <v>0</v>
      </c>
      <c r="TJ86" s="68">
        <f t="shared" si="145"/>
        <v>0</v>
      </c>
      <c r="TK86" s="68">
        <f t="shared" si="145"/>
        <v>0</v>
      </c>
      <c r="TL86" s="68">
        <f t="shared" si="145"/>
        <v>0</v>
      </c>
      <c r="TM86" s="68">
        <f t="shared" si="145"/>
        <v>0</v>
      </c>
      <c r="TN86" s="68">
        <f t="shared" si="145"/>
        <v>0</v>
      </c>
      <c r="TO86" s="68">
        <f t="shared" si="145"/>
        <v>0</v>
      </c>
      <c r="TP86" s="68">
        <f t="shared" si="145"/>
        <v>0</v>
      </c>
      <c r="TQ86" s="68">
        <f t="shared" si="145"/>
        <v>0</v>
      </c>
      <c r="TR86" s="68">
        <f t="shared" si="145"/>
        <v>0</v>
      </c>
      <c r="TS86" s="68">
        <f t="shared" si="145"/>
        <v>0</v>
      </c>
      <c r="TT86" s="68">
        <f t="shared" si="145"/>
        <v>0</v>
      </c>
      <c r="TU86" s="68">
        <f t="shared" si="145"/>
        <v>0</v>
      </c>
      <c r="TV86" s="68">
        <f t="shared" si="145"/>
        <v>0</v>
      </c>
      <c r="TW86" s="68">
        <f t="shared" si="145"/>
        <v>0</v>
      </c>
      <c r="TX86" s="67">
        <f>SUM(TE86:TW86)</f>
        <v>0</v>
      </c>
      <c r="TY86" s="37"/>
      <c r="TZ86" s="196"/>
      <c r="UB86" s="70" t="str">
        <f>UB$60</f>
        <v>Total [US$]</v>
      </c>
      <c r="UC86" s="69"/>
      <c r="UD86" s="68">
        <f t="shared" ref="UD86:UV86" si="146">SUMPRODUCT(UD$83:UD$85,$Q$83:$Q$85)</f>
        <v>0</v>
      </c>
      <c r="UE86" s="68">
        <f t="shared" si="146"/>
        <v>0</v>
      </c>
      <c r="UF86" s="201">
        <f t="shared" si="146"/>
        <v>0</v>
      </c>
      <c r="UG86" s="68">
        <f t="shared" si="146"/>
        <v>0</v>
      </c>
      <c r="UH86" s="201">
        <f t="shared" si="146"/>
        <v>0</v>
      </c>
      <c r="UI86" s="68">
        <f t="shared" si="146"/>
        <v>0</v>
      </c>
      <c r="UJ86" s="68">
        <f t="shared" si="146"/>
        <v>0</v>
      </c>
      <c r="UK86" s="68">
        <f t="shared" si="146"/>
        <v>0</v>
      </c>
      <c r="UL86" s="68">
        <f t="shared" si="146"/>
        <v>0</v>
      </c>
      <c r="UM86" s="68">
        <f t="shared" si="146"/>
        <v>0</v>
      </c>
      <c r="UN86" s="68">
        <f t="shared" si="146"/>
        <v>0</v>
      </c>
      <c r="UO86" s="68">
        <f t="shared" si="146"/>
        <v>0</v>
      </c>
      <c r="UP86" s="68">
        <f t="shared" si="146"/>
        <v>0</v>
      </c>
      <c r="UQ86" s="68">
        <f t="shared" si="146"/>
        <v>0</v>
      </c>
      <c r="UR86" s="68">
        <f t="shared" si="146"/>
        <v>0</v>
      </c>
      <c r="US86" s="68">
        <f t="shared" si="146"/>
        <v>0</v>
      </c>
      <c r="UT86" s="68">
        <f t="shared" si="146"/>
        <v>0</v>
      </c>
      <c r="UU86" s="68">
        <f t="shared" si="146"/>
        <v>0</v>
      </c>
      <c r="UV86" s="68">
        <f t="shared" si="146"/>
        <v>0</v>
      </c>
      <c r="UW86" s="67">
        <f>SUM(UD86:UV86)</f>
        <v>0</v>
      </c>
      <c r="UX86" s="37"/>
      <c r="UY86" s="196"/>
      <c r="VA86" s="70" t="str">
        <f>VA$60</f>
        <v>Total [US$]</v>
      </c>
      <c r="VB86" s="69"/>
      <c r="VC86" s="68">
        <f t="shared" ref="VC86:VU86" si="147">SUMPRODUCT(VC$83:VC$85,$Q$83:$Q$85)</f>
        <v>0</v>
      </c>
      <c r="VD86" s="68">
        <f t="shared" si="147"/>
        <v>0</v>
      </c>
      <c r="VE86" s="201">
        <f t="shared" si="147"/>
        <v>0</v>
      </c>
      <c r="VF86" s="68">
        <f t="shared" si="147"/>
        <v>0</v>
      </c>
      <c r="VG86" s="201">
        <f t="shared" si="147"/>
        <v>0</v>
      </c>
      <c r="VH86" s="68">
        <f t="shared" si="147"/>
        <v>0</v>
      </c>
      <c r="VI86" s="68">
        <f t="shared" si="147"/>
        <v>0</v>
      </c>
      <c r="VJ86" s="68">
        <f t="shared" si="147"/>
        <v>0</v>
      </c>
      <c r="VK86" s="68">
        <f t="shared" si="147"/>
        <v>0</v>
      </c>
      <c r="VL86" s="68">
        <f t="shared" si="147"/>
        <v>0</v>
      </c>
      <c r="VM86" s="68">
        <f t="shared" si="147"/>
        <v>0</v>
      </c>
      <c r="VN86" s="68">
        <f t="shared" si="147"/>
        <v>0</v>
      </c>
      <c r="VO86" s="68">
        <f t="shared" si="147"/>
        <v>0</v>
      </c>
      <c r="VP86" s="68">
        <f t="shared" si="147"/>
        <v>0</v>
      </c>
      <c r="VQ86" s="68">
        <f t="shared" si="147"/>
        <v>0</v>
      </c>
      <c r="VR86" s="68">
        <f t="shared" si="147"/>
        <v>0</v>
      </c>
      <c r="VS86" s="68">
        <f t="shared" si="147"/>
        <v>0</v>
      </c>
      <c r="VT86" s="68">
        <f t="shared" si="147"/>
        <v>0</v>
      </c>
      <c r="VU86" s="68">
        <f t="shared" si="147"/>
        <v>0</v>
      </c>
      <c r="VV86" s="67">
        <f>SUM(VC86:VU86)</f>
        <v>0</v>
      </c>
      <c r="VX86" s="196"/>
    </row>
    <row r="87" spans="2:596">
      <c r="B87" s="89"/>
      <c r="C87" s="89" t="str">
        <f>IF(ISERROR(I87+1)=TRUE,I87,IF(I87="","",MAX(C$15:C86)+1))</f>
        <v/>
      </c>
      <c r="D87" s="89" t="str">
        <f t="shared" si="101"/>
        <v/>
      </c>
      <c r="E87" s="3"/>
      <c r="G87" s="196"/>
      <c r="I87" s="37" t="s">
        <v>134</v>
      </c>
      <c r="U87" s="196"/>
      <c r="V87" s="42"/>
      <c r="W87" s="3"/>
      <c r="X87" s="3"/>
      <c r="Y87" s="3"/>
      <c r="Z87" s="3"/>
      <c r="AA87" s="110"/>
      <c r="AB87" s="3"/>
      <c r="AC87" s="110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T87" s="196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S87" s="196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R87" s="196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Q87" s="196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P87" s="196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O87" s="196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N87" s="196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M87" s="196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L87" s="196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K87" s="196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J87" s="196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I87" s="196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H87" s="196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G87" s="196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F87" s="196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E87" s="196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D87" s="196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C87" s="196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B87" s="196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TA87" s="196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Z87" s="196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Y87" s="196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</row>
    <row r="88" spans="2:596">
      <c r="B88" s="89"/>
      <c r="C88" s="89" t="str">
        <f>IF(ISERROR(I88+1)=TRUE,I88,IF(I88="","",MAX(C$15:C87)+1))</f>
        <v>1.4 | TARIFAS DE TARIFAS LWD</v>
      </c>
      <c r="D88" s="89" t="str">
        <f t="shared" si="101"/>
        <v/>
      </c>
      <c r="E88" s="3"/>
      <c r="G88" s="196"/>
      <c r="I88" s="199" t="s">
        <v>89</v>
      </c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U88" s="196"/>
      <c r="V88" s="42"/>
      <c r="W88" s="199" t="str">
        <f>W$3</f>
        <v>POZO | Hokchi-7 | CANTIDADES Y MONTOS</v>
      </c>
      <c r="X88" s="199"/>
      <c r="Y88" s="199"/>
      <c r="Z88" s="199"/>
      <c r="AA88" s="200"/>
      <c r="AB88" s="199"/>
      <c r="AC88" s="200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T88" s="196"/>
      <c r="AV88" s="199" t="str">
        <f>AV$3</f>
        <v>POZO | Hokchi-15 | CANTIDADES Y MONTOS</v>
      </c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S88" s="196"/>
      <c r="BU88" s="199" t="str">
        <f>BU$3</f>
        <v>POZO | Hokchi-8H | CANTIDADES Y MONTOS</v>
      </c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R88" s="196"/>
      <c r="CT88" s="199" t="str">
        <f>CT$3</f>
        <v>POZO | Hokchi-12H | CANTIDADES Y MONTOS</v>
      </c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Q88" s="196"/>
      <c r="DS88" s="199" t="str">
        <f>DS$3</f>
        <v>POZO | Hokchi-9H | CANTIDADES Y MONTOS</v>
      </c>
      <c r="DT88" s="199"/>
      <c r="DU88" s="199"/>
      <c r="DV88" s="199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P88" s="196"/>
      <c r="ER88" s="199" t="str">
        <f>ER$3</f>
        <v>POZO | Hokchi-11 | CANTIDADES Y MONTOS</v>
      </c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O88" s="196"/>
      <c r="FQ88" s="199" t="str">
        <f>FQ$3</f>
        <v>POZO | Hokchi-13 | CANTIDADES Y MONTOS</v>
      </c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N88" s="196"/>
      <c r="GP88" s="199" t="str">
        <f>GP$3</f>
        <v>POZO | Hokchi-14 | CANTIDADES Y MONTOS</v>
      </c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M88" s="196"/>
      <c r="HO88" s="199" t="str">
        <f>HO$3</f>
        <v>POZO | Hokchi-10H | CANTIDADES Y MONTOS</v>
      </c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L88" s="196"/>
      <c r="IN88" s="199" t="str">
        <f>IN$3</f>
        <v>POZO | Hokchi-2DEL | CANTIDADES Y MONTOS</v>
      </c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K88" s="196"/>
      <c r="JM88" s="199" t="str">
        <f>JM$3</f>
        <v>POZO | Hokchi-3DEL | CANTIDADES Y MONTOS</v>
      </c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J88" s="196"/>
      <c r="KL88" s="199" t="str">
        <f>KL$3</f>
        <v>POZO | Hokchi-4DEL | CANTIDADES Y MONTOS</v>
      </c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I88" s="196"/>
      <c r="LK88" s="199" t="str">
        <f>LK$3</f>
        <v>POZO | Hokchi-5DEL | CANTIDADES Y MONTOS</v>
      </c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H88" s="196"/>
      <c r="MJ88" s="199" t="str">
        <f>MJ$3</f>
        <v>POZO | Hokchi-6DEL | CANTIDADES Y MONTOS</v>
      </c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G88" s="196"/>
      <c r="NI88" s="199" t="str">
        <f>NI$3</f>
        <v>POZO | Hokchi-7 Contingente | CANTIDADES Y MONTOS</v>
      </c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F88" s="196"/>
      <c r="OH88" s="199" t="str">
        <f>OH$3</f>
        <v>POZO | Hokchi-15 Contingente | CANTIDADES Y MONTOS</v>
      </c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E88" s="196"/>
      <c r="PG88" s="199" t="str">
        <f>PG$3</f>
        <v>POZO | Hokchi-8H Contingente | CANTIDADES Y MONTOS</v>
      </c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D88" s="196"/>
      <c r="QF88" s="199" t="str">
        <f>QF$3</f>
        <v>POZO | Hokchi-12H Contingente | CANTIDADES Y MONTOS</v>
      </c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C88" s="196"/>
      <c r="RE88" s="199" t="str">
        <f>RE$3</f>
        <v>POZO | Hokchi-9H Contingente | CANTIDADES Y MONTOS</v>
      </c>
      <c r="RF88" s="199"/>
      <c r="RG88" s="199"/>
      <c r="RH88" s="199"/>
      <c r="RI88" s="199"/>
      <c r="RJ88" s="199"/>
      <c r="RK88" s="199"/>
      <c r="RL88" s="199"/>
      <c r="RM88" s="199"/>
      <c r="RN88" s="199"/>
      <c r="RO88" s="199"/>
      <c r="RP88" s="199"/>
      <c r="RQ88" s="199"/>
      <c r="RR88" s="199"/>
      <c r="RS88" s="199"/>
      <c r="RT88" s="199"/>
      <c r="RU88" s="199"/>
      <c r="RV88" s="199"/>
      <c r="RW88" s="199"/>
      <c r="RX88" s="199"/>
      <c r="RY88" s="199"/>
      <c r="RZ88" s="199"/>
      <c r="SB88" s="196"/>
      <c r="SD88" s="199" t="str">
        <f>SD$3</f>
        <v>POZO | Hokchi-11 Contingente | CANTIDADES Y MONTOS</v>
      </c>
      <c r="SE88" s="199"/>
      <c r="SF88" s="199"/>
      <c r="SG88" s="199"/>
      <c r="SH88" s="199"/>
      <c r="SI88" s="199"/>
      <c r="SJ88" s="199"/>
      <c r="SK88" s="199"/>
      <c r="SL88" s="199"/>
      <c r="SM88" s="199"/>
      <c r="SN88" s="199"/>
      <c r="SO88" s="199"/>
      <c r="SP88" s="199"/>
      <c r="SQ88" s="199"/>
      <c r="SR88" s="199"/>
      <c r="SS88" s="199"/>
      <c r="ST88" s="199"/>
      <c r="SU88" s="199"/>
      <c r="SV88" s="199"/>
      <c r="SW88" s="199"/>
      <c r="SX88" s="199"/>
      <c r="SY88" s="199"/>
      <c r="TA88" s="196"/>
      <c r="TC88" s="199" t="str">
        <f>TC$3</f>
        <v>POZO | Hokchi-13 Contingente | CANTIDADES Y MONTOS</v>
      </c>
      <c r="TD88" s="199"/>
      <c r="TE88" s="199"/>
      <c r="TF88" s="199"/>
      <c r="TG88" s="199"/>
      <c r="TH88" s="199"/>
      <c r="TI88" s="199"/>
      <c r="TJ88" s="199"/>
      <c r="TK88" s="199"/>
      <c r="TL88" s="199"/>
      <c r="TM88" s="199"/>
      <c r="TN88" s="199"/>
      <c r="TO88" s="199"/>
      <c r="TP88" s="199"/>
      <c r="TQ88" s="199"/>
      <c r="TR88" s="199"/>
      <c r="TS88" s="199"/>
      <c r="TT88" s="199"/>
      <c r="TU88" s="199"/>
      <c r="TV88" s="199"/>
      <c r="TW88" s="199"/>
      <c r="TX88" s="199"/>
      <c r="TZ88" s="196"/>
      <c r="UB88" s="199" t="str">
        <f>UB$3</f>
        <v>POZO | Hokchi-14 Contingente | CANTIDADES Y MONTOS</v>
      </c>
      <c r="UC88" s="199"/>
      <c r="UD88" s="199"/>
      <c r="UE88" s="199"/>
      <c r="UF88" s="199"/>
      <c r="UG88" s="199"/>
      <c r="UH88" s="199"/>
      <c r="UI88" s="199"/>
      <c r="UJ88" s="199"/>
      <c r="UK88" s="199"/>
      <c r="UL88" s="199"/>
      <c r="UM88" s="199"/>
      <c r="UN88" s="199"/>
      <c r="UO88" s="199"/>
      <c r="UP88" s="199"/>
      <c r="UQ88" s="199"/>
      <c r="UR88" s="199"/>
      <c r="US88" s="199"/>
      <c r="UT88" s="199"/>
      <c r="UU88" s="199"/>
      <c r="UV88" s="199"/>
      <c r="UW88" s="199"/>
      <c r="UY88" s="196"/>
      <c r="VA88" s="199" t="str">
        <f>VA$3</f>
        <v>POZO | Hokchi-10H Contingente | CANTIDADES Y MONTOS</v>
      </c>
      <c r="VB88" s="199"/>
      <c r="VC88" s="199"/>
      <c r="VD88" s="199"/>
      <c r="VE88" s="199"/>
      <c r="VF88" s="199"/>
      <c r="VG88" s="199"/>
      <c r="VH88" s="199"/>
      <c r="VI88" s="199"/>
      <c r="VJ88" s="199"/>
      <c r="VK88" s="199"/>
      <c r="VL88" s="199"/>
      <c r="VM88" s="199"/>
      <c r="VN88" s="199"/>
      <c r="VO88" s="199"/>
      <c r="VP88" s="199"/>
      <c r="VQ88" s="199"/>
      <c r="VR88" s="199"/>
      <c r="VS88" s="199"/>
      <c r="VT88" s="199"/>
      <c r="VU88" s="199"/>
      <c r="VV88" s="199"/>
    </row>
    <row r="89" spans="2:596">
      <c r="B89" s="89"/>
      <c r="C89" s="89" t="str">
        <f>IF(ISERROR(I89+1)=TRUE,I89,IF(I89="","",MAX(C$15:C88)+1))</f>
        <v/>
      </c>
      <c r="D89" s="89" t="str">
        <f t="shared" si="101"/>
        <v/>
      </c>
      <c r="E89" s="3"/>
      <c r="G89" s="196"/>
      <c r="I89" s="37" t="s">
        <v>134</v>
      </c>
      <c r="U89" s="196"/>
      <c r="V89" s="42"/>
      <c r="AT89" s="196"/>
      <c r="BS89" s="196"/>
      <c r="CR89" s="196"/>
      <c r="DQ89" s="196"/>
      <c r="EP89" s="196"/>
      <c r="FO89" s="196"/>
      <c r="GN89" s="196"/>
      <c r="HM89" s="196"/>
      <c r="IL89" s="196"/>
      <c r="JK89" s="196"/>
      <c r="KJ89" s="196"/>
      <c r="LI89" s="196"/>
      <c r="MH89" s="196"/>
      <c r="NG89" s="196"/>
      <c r="OF89" s="196"/>
      <c r="PE89" s="196"/>
      <c r="QD89" s="196"/>
      <c r="RC89" s="196"/>
      <c r="SB89" s="196"/>
      <c r="TA89" s="196"/>
      <c r="TZ89" s="196"/>
      <c r="UY89" s="196"/>
    </row>
    <row r="90" spans="2:596" s="38" customFormat="1" ht="30" customHeight="1" outlineLevel="1">
      <c r="B90" s="88"/>
      <c r="C90" s="89">
        <f>IF(ISERROR(I90+1)=TRUE,I90,IF(I90="","",MAX(C$15:C89)+1))</f>
        <v>51</v>
      </c>
      <c r="D90" s="88">
        <f t="shared" si="101"/>
        <v>1</v>
      </c>
      <c r="E90" s="3"/>
      <c r="G90" s="196"/>
      <c r="I90" s="108">
        <f>+I85+1</f>
        <v>58</v>
      </c>
      <c r="J90" s="299" t="s">
        <v>655</v>
      </c>
      <c r="K90" s="300"/>
      <c r="L90" s="300"/>
      <c r="M90" s="300"/>
      <c r="N90" s="300"/>
      <c r="O90" s="301"/>
      <c r="P90" s="302" t="s">
        <v>149</v>
      </c>
      <c r="Q90" s="297"/>
      <c r="R90" s="107" t="s">
        <v>141</v>
      </c>
      <c r="S90" s="298"/>
      <c r="U90" s="196"/>
      <c r="V90" s="42"/>
      <c r="W90" s="101"/>
      <c r="X90" s="37"/>
      <c r="Y90" s="100"/>
      <c r="Z90" s="99"/>
      <c r="AA90" s="102"/>
      <c r="AB90" s="143">
        <f>+AB9</f>
        <v>840</v>
      </c>
      <c r="AC90" s="102"/>
      <c r="AD90" s="99"/>
      <c r="AE90" s="99"/>
      <c r="AF90" s="99"/>
      <c r="AG90" s="99"/>
      <c r="AH90" s="99"/>
      <c r="AI90" s="99"/>
      <c r="AJ90" s="99"/>
      <c r="AK90" s="98"/>
      <c r="AL90" s="98"/>
      <c r="AM90" s="98"/>
      <c r="AN90" s="98"/>
      <c r="AO90" s="98"/>
      <c r="AP90" s="98"/>
      <c r="AQ90" s="98"/>
      <c r="AR90" s="97">
        <f t="shared" ref="AR90:AR121" si="148">SUM(Y90:AQ90)*$Q90</f>
        <v>0</v>
      </c>
      <c r="AT90" s="196"/>
      <c r="AV90" s="101"/>
      <c r="AW90" s="37"/>
      <c r="AX90" s="100"/>
      <c r="AY90" s="99"/>
      <c r="AZ90" s="99"/>
      <c r="BA90" s="143">
        <f>+BA9</f>
        <v>885</v>
      </c>
      <c r="BB90" s="102"/>
      <c r="BC90" s="99"/>
      <c r="BD90" s="99"/>
      <c r="BE90" s="99"/>
      <c r="BF90" s="99"/>
      <c r="BG90" s="99"/>
      <c r="BH90" s="99"/>
      <c r="BI90" s="99"/>
      <c r="BJ90" s="98"/>
      <c r="BK90" s="98"/>
      <c r="BL90" s="98"/>
      <c r="BM90" s="98"/>
      <c r="BN90" s="98"/>
      <c r="BO90" s="98"/>
      <c r="BP90" s="98"/>
      <c r="BQ90" s="97">
        <f t="shared" ref="BQ90:BQ121" si="149">SUM(AX90:BP90)*$Q90</f>
        <v>0</v>
      </c>
      <c r="BS90" s="196"/>
      <c r="BU90" s="101"/>
      <c r="BV90" s="37"/>
      <c r="BW90" s="100"/>
      <c r="BX90" s="99"/>
      <c r="BY90" s="99"/>
      <c r="BZ90" s="143">
        <f>+BZ9</f>
        <v>885</v>
      </c>
      <c r="CA90" s="102"/>
      <c r="CB90" s="99"/>
      <c r="CC90" s="99"/>
      <c r="CD90" s="99"/>
      <c r="CE90" s="99"/>
      <c r="CF90" s="99"/>
      <c r="CG90" s="99"/>
      <c r="CH90" s="99"/>
      <c r="CI90" s="98"/>
      <c r="CJ90" s="98"/>
      <c r="CK90" s="98"/>
      <c r="CL90" s="98"/>
      <c r="CM90" s="98"/>
      <c r="CN90" s="98"/>
      <c r="CO90" s="98"/>
      <c r="CP90" s="97">
        <f t="shared" ref="CP90:CP121" si="150">SUM(BW90:CO90)*$Q90</f>
        <v>0</v>
      </c>
      <c r="CR90" s="196"/>
      <c r="CT90" s="101"/>
      <c r="CU90" s="37"/>
      <c r="CV90" s="100"/>
      <c r="CW90" s="99"/>
      <c r="CX90" s="99"/>
      <c r="CY90" s="143">
        <f>+CY9</f>
        <v>885</v>
      </c>
      <c r="CZ90" s="102"/>
      <c r="DA90" s="99"/>
      <c r="DB90" s="99"/>
      <c r="DC90" s="99"/>
      <c r="DD90" s="99"/>
      <c r="DE90" s="99"/>
      <c r="DF90" s="99"/>
      <c r="DG90" s="99"/>
      <c r="DH90" s="98"/>
      <c r="DI90" s="98"/>
      <c r="DJ90" s="98"/>
      <c r="DK90" s="98"/>
      <c r="DL90" s="98"/>
      <c r="DM90" s="98"/>
      <c r="DN90" s="98"/>
      <c r="DO90" s="97">
        <f t="shared" ref="DO90:DO121" si="151">SUM(CV90:DN90)*$Q90</f>
        <v>0</v>
      </c>
      <c r="DQ90" s="196"/>
      <c r="DS90" s="101"/>
      <c r="DT90" s="37"/>
      <c r="DU90" s="100"/>
      <c r="DV90" s="99"/>
      <c r="DW90" s="99"/>
      <c r="DX90" s="143">
        <f>+DX9</f>
        <v>885</v>
      </c>
      <c r="DY90" s="102"/>
      <c r="DZ90" s="99"/>
      <c r="EA90" s="99"/>
      <c r="EB90" s="99"/>
      <c r="EC90" s="99"/>
      <c r="ED90" s="99"/>
      <c r="EE90" s="99"/>
      <c r="EF90" s="99"/>
      <c r="EG90" s="98"/>
      <c r="EH90" s="98"/>
      <c r="EI90" s="98"/>
      <c r="EJ90" s="98"/>
      <c r="EK90" s="98"/>
      <c r="EL90" s="98"/>
      <c r="EM90" s="98"/>
      <c r="EN90" s="97">
        <f t="shared" ref="EN90:EN121" si="152">SUM(DU90:EM90)*$Q90</f>
        <v>0</v>
      </c>
      <c r="EP90" s="196"/>
      <c r="ER90" s="101"/>
      <c r="ES90" s="37"/>
      <c r="ET90" s="100"/>
      <c r="EU90" s="99"/>
      <c r="EV90" s="99"/>
      <c r="EW90" s="143">
        <f>+EW9</f>
        <v>900</v>
      </c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8"/>
      <c r="FI90" s="98"/>
      <c r="FJ90" s="98"/>
      <c r="FK90" s="98"/>
      <c r="FL90" s="98"/>
      <c r="FM90" s="97">
        <f t="shared" ref="FM90:FM121" si="153">SUM(ET90:FL90)*$Q90</f>
        <v>0</v>
      </c>
      <c r="FO90" s="196"/>
      <c r="FQ90" s="101"/>
      <c r="FR90" s="37"/>
      <c r="FS90" s="100"/>
      <c r="FT90" s="99"/>
      <c r="FU90" s="99"/>
      <c r="FV90" s="143">
        <f>+FV9</f>
        <v>885</v>
      </c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8"/>
      <c r="GH90" s="98"/>
      <c r="GI90" s="98"/>
      <c r="GJ90" s="98"/>
      <c r="GK90" s="98"/>
      <c r="GL90" s="97">
        <f t="shared" ref="GL90:GL121" si="154">SUM(FS90:GK90)*$Q90</f>
        <v>0</v>
      </c>
      <c r="GN90" s="196"/>
      <c r="GP90" s="101"/>
      <c r="GQ90" s="37"/>
      <c r="GR90" s="100"/>
      <c r="GS90" s="99"/>
      <c r="GT90" s="99"/>
      <c r="GU90" s="143">
        <f>+GU9</f>
        <v>885</v>
      </c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8"/>
      <c r="HG90" s="98"/>
      <c r="HH90" s="98"/>
      <c r="HI90" s="98"/>
      <c r="HJ90" s="98"/>
      <c r="HK90" s="97">
        <f t="shared" ref="HK90:HK121" si="155">SUM(GR90:HJ90)*$Q90</f>
        <v>0</v>
      </c>
      <c r="HM90" s="196"/>
      <c r="HO90" s="101"/>
      <c r="HP90" s="37"/>
      <c r="HQ90" s="100"/>
      <c r="HR90" s="99"/>
      <c r="HS90" s="99"/>
      <c r="HT90" s="143">
        <f>+HT9</f>
        <v>885</v>
      </c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8"/>
      <c r="IF90" s="98"/>
      <c r="IG90" s="98"/>
      <c r="IH90" s="98"/>
      <c r="II90" s="98"/>
      <c r="IJ90" s="97">
        <f t="shared" ref="IJ90:IJ121" si="156">SUM(HQ90:II90)*$Q90</f>
        <v>0</v>
      </c>
      <c r="IL90" s="196"/>
      <c r="IN90" s="101"/>
      <c r="IO90" s="37"/>
      <c r="IP90" s="100"/>
      <c r="IQ90" s="99"/>
      <c r="IR90" s="99"/>
      <c r="IS90" s="99"/>
      <c r="IT90" s="99"/>
      <c r="IU90" s="99"/>
      <c r="IV90" s="99"/>
      <c r="IW90" s="99"/>
      <c r="IX90" s="98"/>
      <c r="IY90" s="98"/>
      <c r="IZ90" s="98"/>
      <c r="JA90" s="98"/>
      <c r="JB90" s="98"/>
      <c r="JC90" s="98"/>
      <c r="JD90" s="98"/>
      <c r="JE90" s="98"/>
      <c r="JF90" s="98"/>
      <c r="JG90" s="98"/>
      <c r="JH90" s="98"/>
      <c r="JI90" s="97">
        <f t="shared" ref="JI90:JI121" si="157">SUM(IP90:JH90)*$Q90</f>
        <v>0</v>
      </c>
      <c r="JK90" s="196"/>
      <c r="JM90" s="101"/>
      <c r="JN90" s="37"/>
      <c r="JO90" s="100"/>
      <c r="JP90" s="99"/>
      <c r="JQ90" s="99"/>
      <c r="JR90" s="99"/>
      <c r="JS90" s="99"/>
      <c r="JT90" s="99"/>
      <c r="JU90" s="99"/>
      <c r="JV90" s="99"/>
      <c r="JW90" s="98"/>
      <c r="JX90" s="98"/>
      <c r="JY90" s="98"/>
      <c r="JZ90" s="98"/>
      <c r="KA90" s="98"/>
      <c r="KB90" s="98"/>
      <c r="KC90" s="98"/>
      <c r="KD90" s="98"/>
      <c r="KE90" s="98"/>
      <c r="KF90" s="98"/>
      <c r="KG90" s="98"/>
      <c r="KH90" s="97">
        <f t="shared" ref="KH90:KH121" si="158">SUM(JO90:KG90)*$Q90</f>
        <v>0</v>
      </c>
      <c r="KJ90" s="196"/>
      <c r="KL90" s="101"/>
      <c r="KM90" s="37"/>
      <c r="KN90" s="100"/>
      <c r="KO90" s="99"/>
      <c r="KP90" s="99"/>
      <c r="KQ90" s="99"/>
      <c r="KR90" s="99"/>
      <c r="KS90" s="99"/>
      <c r="KT90" s="99"/>
      <c r="KU90" s="99"/>
      <c r="KV90" s="98"/>
      <c r="KW90" s="98"/>
      <c r="KX90" s="98"/>
      <c r="KY90" s="98"/>
      <c r="KZ90" s="98"/>
      <c r="LA90" s="98"/>
      <c r="LB90" s="98"/>
      <c r="LC90" s="98"/>
      <c r="LD90" s="98"/>
      <c r="LE90" s="98"/>
      <c r="LF90" s="98"/>
      <c r="LG90" s="97">
        <f t="shared" ref="LG90:LG121" si="159">SUM(KN90:LF90)*$Q90</f>
        <v>0</v>
      </c>
      <c r="LI90" s="196"/>
      <c r="LK90" s="101"/>
      <c r="LL90" s="37"/>
      <c r="LM90" s="100"/>
      <c r="LN90" s="99"/>
      <c r="LO90" s="99"/>
      <c r="LP90" s="99"/>
      <c r="LQ90" s="99"/>
      <c r="LR90" s="99"/>
      <c r="LS90" s="99"/>
      <c r="LT90" s="99"/>
      <c r="LU90" s="98"/>
      <c r="LV90" s="98"/>
      <c r="LW90" s="98"/>
      <c r="LX90" s="98"/>
      <c r="LY90" s="98"/>
      <c r="LZ90" s="98"/>
      <c r="MA90" s="98"/>
      <c r="MB90" s="98"/>
      <c r="MC90" s="98"/>
      <c r="MD90" s="98"/>
      <c r="ME90" s="98"/>
      <c r="MF90" s="97">
        <f t="shared" ref="MF90:MF121" si="160">SUM(LM90:ME90)*$Q90</f>
        <v>0</v>
      </c>
      <c r="MH90" s="196"/>
      <c r="MJ90" s="101"/>
      <c r="MK90" s="37"/>
      <c r="ML90" s="100"/>
      <c r="MM90" s="99"/>
      <c r="MN90" s="99"/>
      <c r="MO90" s="99"/>
      <c r="MP90" s="99"/>
      <c r="MQ90" s="99"/>
      <c r="MR90" s="99"/>
      <c r="MS90" s="99"/>
      <c r="MT90" s="98"/>
      <c r="MU90" s="98"/>
      <c r="MV90" s="98"/>
      <c r="MW90" s="98"/>
      <c r="MX90" s="98"/>
      <c r="MY90" s="98"/>
      <c r="MZ90" s="98"/>
      <c r="NA90" s="98"/>
      <c r="NB90" s="98"/>
      <c r="NC90" s="98"/>
      <c r="ND90" s="98"/>
      <c r="NE90" s="97">
        <f t="shared" ref="NE90:NE121" si="161">SUM(ML90:ND90)*$Q90</f>
        <v>0</v>
      </c>
      <c r="NG90" s="196"/>
      <c r="NI90" s="101"/>
      <c r="NJ90" s="37"/>
      <c r="NK90" s="100"/>
      <c r="NL90" s="143"/>
      <c r="NM90" s="99"/>
      <c r="NN90" s="143">
        <f>+NN9</f>
        <v>840</v>
      </c>
      <c r="NO90" s="99"/>
      <c r="NP90" s="99"/>
      <c r="NQ90" s="99"/>
      <c r="NR90" s="99"/>
      <c r="NS90" s="99"/>
      <c r="NT90" s="99"/>
      <c r="NU90" s="99"/>
      <c r="NV90" s="99"/>
      <c r="NW90" s="99"/>
      <c r="NX90" s="99"/>
      <c r="NY90" s="99"/>
      <c r="NZ90" s="99"/>
      <c r="OA90" s="98"/>
      <c r="OB90" s="99"/>
      <c r="OC90" s="98"/>
      <c r="OD90" s="97">
        <f t="shared" ref="OD90:OD121" si="162">SUM(NK90:OC90)*$Q90</f>
        <v>0</v>
      </c>
      <c r="OF90" s="196"/>
      <c r="OH90" s="101"/>
      <c r="OI90" s="37"/>
      <c r="OJ90" s="100"/>
      <c r="OK90" s="99"/>
      <c r="OL90" s="99"/>
      <c r="OM90" s="143">
        <f>+OM9</f>
        <v>885</v>
      </c>
      <c r="ON90" s="99"/>
      <c r="OO90" s="99"/>
      <c r="OP90" s="99"/>
      <c r="OQ90" s="99"/>
      <c r="OR90" s="99"/>
      <c r="OS90" s="99"/>
      <c r="OT90" s="99"/>
      <c r="OU90" s="99"/>
      <c r="OV90" s="99"/>
      <c r="OW90" s="99"/>
      <c r="OX90" s="99"/>
      <c r="OY90" s="99"/>
      <c r="OZ90" s="98"/>
      <c r="PA90" s="99"/>
      <c r="PB90" s="98"/>
      <c r="PC90" s="97">
        <f t="shared" ref="PC90:PC121" si="163">SUM(OJ90:PB90)*$Q90</f>
        <v>0</v>
      </c>
      <c r="PE90" s="196"/>
      <c r="PG90" s="101"/>
      <c r="PH90" s="37"/>
      <c r="PI90" s="100"/>
      <c r="PJ90" s="99"/>
      <c r="PK90" s="99"/>
      <c r="PL90" s="143">
        <f>+PL9</f>
        <v>885</v>
      </c>
      <c r="PM90" s="99"/>
      <c r="PN90" s="99"/>
      <c r="PO90" s="99"/>
      <c r="PP90" s="99"/>
      <c r="PQ90" s="99"/>
      <c r="PR90" s="99"/>
      <c r="PS90" s="99"/>
      <c r="PT90" s="99"/>
      <c r="PU90" s="99"/>
      <c r="PV90" s="99"/>
      <c r="PW90" s="99"/>
      <c r="PX90" s="99"/>
      <c r="PY90" s="98"/>
      <c r="PZ90" s="99"/>
      <c r="QA90" s="98"/>
      <c r="QB90" s="97">
        <f t="shared" ref="QB90:QB121" si="164">SUM(PI90:QA90)*$Q90</f>
        <v>0</v>
      </c>
      <c r="QD90" s="196"/>
      <c r="QF90" s="101"/>
      <c r="QG90" s="37"/>
      <c r="QH90" s="100"/>
      <c r="QI90" s="99"/>
      <c r="QJ90" s="99"/>
      <c r="QK90" s="143">
        <f>+QK9</f>
        <v>885</v>
      </c>
      <c r="QL90" s="99"/>
      <c r="QM90" s="99"/>
      <c r="QN90" s="99"/>
      <c r="QO90" s="99"/>
      <c r="QP90" s="99"/>
      <c r="QQ90" s="99"/>
      <c r="QR90" s="99"/>
      <c r="QS90" s="99"/>
      <c r="QT90" s="99"/>
      <c r="QU90" s="99"/>
      <c r="QV90" s="99"/>
      <c r="QW90" s="99"/>
      <c r="QX90" s="98"/>
      <c r="QY90" s="99"/>
      <c r="QZ90" s="98"/>
      <c r="RA90" s="97">
        <f t="shared" ref="RA90:RA121" si="165">SUM(QH90:QZ90)*$Q90</f>
        <v>0</v>
      </c>
      <c r="RC90" s="196"/>
      <c r="RE90" s="101"/>
      <c r="RF90" s="37"/>
      <c r="RG90" s="100"/>
      <c r="RH90" s="99"/>
      <c r="RI90" s="99"/>
      <c r="RJ90" s="143">
        <f>+RJ9</f>
        <v>885</v>
      </c>
      <c r="RK90" s="99"/>
      <c r="RL90" s="99"/>
      <c r="RM90" s="99"/>
      <c r="RN90" s="99"/>
      <c r="RO90" s="99"/>
      <c r="RP90" s="99"/>
      <c r="RQ90" s="99"/>
      <c r="RR90" s="99"/>
      <c r="RS90" s="99"/>
      <c r="RT90" s="99"/>
      <c r="RU90" s="99"/>
      <c r="RV90" s="99"/>
      <c r="RW90" s="98"/>
      <c r="RX90" s="99"/>
      <c r="RY90" s="98"/>
      <c r="RZ90" s="97">
        <f t="shared" ref="RZ90:RZ121" si="166">SUM(RG90:RY90)*$Q90</f>
        <v>0</v>
      </c>
      <c r="SB90" s="196"/>
      <c r="SD90" s="101"/>
      <c r="SE90" s="37"/>
      <c r="SF90" s="100"/>
      <c r="SG90" s="99"/>
      <c r="SH90" s="99"/>
      <c r="SI90" s="143">
        <f>+SI9</f>
        <v>900</v>
      </c>
      <c r="SJ90" s="99"/>
      <c r="SK90" s="99"/>
      <c r="SL90" s="99"/>
      <c r="SM90" s="99"/>
      <c r="SN90" s="99"/>
      <c r="SO90" s="99"/>
      <c r="SP90" s="99"/>
      <c r="SQ90" s="99"/>
      <c r="SR90" s="99"/>
      <c r="SS90" s="99"/>
      <c r="ST90" s="99"/>
      <c r="SU90" s="99"/>
      <c r="SV90" s="98"/>
      <c r="SW90" s="99"/>
      <c r="SX90" s="98"/>
      <c r="SY90" s="97">
        <f t="shared" ref="SY90:SY121" si="167">SUM(SF90:SX90)*$Q90</f>
        <v>0</v>
      </c>
      <c r="TA90" s="196"/>
      <c r="TC90" s="101"/>
      <c r="TD90" s="37"/>
      <c r="TE90" s="100"/>
      <c r="TF90" s="99"/>
      <c r="TG90" s="99"/>
      <c r="TH90" s="143">
        <f>+TH9</f>
        <v>885</v>
      </c>
      <c r="TI90" s="99"/>
      <c r="TJ90" s="99"/>
      <c r="TK90" s="99"/>
      <c r="TL90" s="99"/>
      <c r="TM90" s="99"/>
      <c r="TN90" s="99"/>
      <c r="TO90" s="99"/>
      <c r="TP90" s="99"/>
      <c r="TQ90" s="99"/>
      <c r="TR90" s="99"/>
      <c r="TS90" s="99"/>
      <c r="TT90" s="99"/>
      <c r="TU90" s="98"/>
      <c r="TV90" s="99"/>
      <c r="TW90" s="98"/>
      <c r="TX90" s="97">
        <f t="shared" ref="TX90:TX121" si="168">SUM(TE90:TW90)*$Q90</f>
        <v>0</v>
      </c>
      <c r="TZ90" s="196"/>
      <c r="UB90" s="101"/>
      <c r="UC90" s="37"/>
      <c r="UD90" s="100"/>
      <c r="UE90" s="99"/>
      <c r="UF90" s="99"/>
      <c r="UG90" s="143">
        <f>+UG9</f>
        <v>885</v>
      </c>
      <c r="UH90" s="99"/>
      <c r="UI90" s="99"/>
      <c r="UJ90" s="99"/>
      <c r="UK90" s="99"/>
      <c r="UL90" s="99"/>
      <c r="UM90" s="99"/>
      <c r="UN90" s="99"/>
      <c r="UO90" s="99"/>
      <c r="UP90" s="99"/>
      <c r="UQ90" s="99"/>
      <c r="UR90" s="99"/>
      <c r="US90" s="99"/>
      <c r="UT90" s="98"/>
      <c r="UU90" s="99"/>
      <c r="UV90" s="98"/>
      <c r="UW90" s="97">
        <f t="shared" ref="UW90:UW121" si="169">SUM(UD90:UV90)*$Q90</f>
        <v>0</v>
      </c>
      <c r="UY90" s="196"/>
      <c r="VA90" s="101"/>
      <c r="VB90" s="37"/>
      <c r="VC90" s="100"/>
      <c r="VD90" s="99"/>
      <c r="VE90" s="99"/>
      <c r="VF90" s="143">
        <f>+VF9</f>
        <v>885</v>
      </c>
      <c r="VG90" s="99"/>
      <c r="VH90" s="99"/>
      <c r="VI90" s="99"/>
      <c r="VJ90" s="99"/>
      <c r="VK90" s="99"/>
      <c r="VL90" s="99"/>
      <c r="VM90" s="99"/>
      <c r="VN90" s="99"/>
      <c r="VO90" s="99"/>
      <c r="VP90" s="99"/>
      <c r="VQ90" s="99"/>
      <c r="VR90" s="99"/>
      <c r="VS90" s="98"/>
      <c r="VT90" s="99"/>
      <c r="VU90" s="98"/>
      <c r="VV90" s="97">
        <f t="shared" ref="VV90:VV121" si="170">SUM(VC90:VU90)*$Q90</f>
        <v>0</v>
      </c>
    </row>
    <row r="91" spans="2:596" s="38" customFormat="1" ht="30" customHeight="1" outlineLevel="1">
      <c r="B91" s="88"/>
      <c r="C91" s="89">
        <f>IF(ISERROR(I91+1)=TRUE,I91,IF(I91="","",MAX(C$15:C90)+1))</f>
        <v>52</v>
      </c>
      <c r="D91" s="88">
        <f t="shared" si="101"/>
        <v>1</v>
      </c>
      <c r="E91" s="3"/>
      <c r="G91" s="196"/>
      <c r="I91" s="95">
        <f t="shared" ref="I91:I122" si="171">+I90+1</f>
        <v>59</v>
      </c>
      <c r="J91" s="94" t="s">
        <v>654</v>
      </c>
      <c r="K91" s="93"/>
      <c r="L91" s="93"/>
      <c r="M91" s="93"/>
      <c r="N91" s="93"/>
      <c r="O91" s="92"/>
      <c r="P91" s="91" t="s">
        <v>149</v>
      </c>
      <c r="Q91" s="297"/>
      <c r="R91" s="90" t="s">
        <v>141</v>
      </c>
      <c r="S91" s="298"/>
      <c r="U91" s="196"/>
      <c r="V91" s="42"/>
      <c r="W91" s="78"/>
      <c r="X91" s="37"/>
      <c r="Y91" s="77"/>
      <c r="Z91" s="76"/>
      <c r="AA91" s="79"/>
      <c r="AB91" s="117"/>
      <c r="AC91" s="79"/>
      <c r="AD91" s="76"/>
      <c r="AE91" s="76"/>
      <c r="AF91" s="76"/>
      <c r="AG91" s="76"/>
      <c r="AH91" s="76"/>
      <c r="AI91" s="76"/>
      <c r="AJ91" s="76"/>
      <c r="AK91" s="75"/>
      <c r="AL91" s="75"/>
      <c r="AM91" s="75"/>
      <c r="AN91" s="75"/>
      <c r="AO91" s="75"/>
      <c r="AP91" s="75"/>
      <c r="AQ91" s="75"/>
      <c r="AR91" s="74">
        <f t="shared" si="148"/>
        <v>0</v>
      </c>
      <c r="AT91" s="196"/>
      <c r="AV91" s="78"/>
      <c r="AW91" s="37"/>
      <c r="AX91" s="77"/>
      <c r="AY91" s="76"/>
      <c r="AZ91" s="76"/>
      <c r="BA91" s="117"/>
      <c r="BB91" s="79"/>
      <c r="BC91" s="76"/>
      <c r="BD91" s="76"/>
      <c r="BE91" s="76"/>
      <c r="BF91" s="76"/>
      <c r="BG91" s="76"/>
      <c r="BH91" s="76"/>
      <c r="BI91" s="76"/>
      <c r="BJ91" s="75"/>
      <c r="BK91" s="75"/>
      <c r="BL91" s="75"/>
      <c r="BM91" s="75"/>
      <c r="BN91" s="75"/>
      <c r="BO91" s="75"/>
      <c r="BP91" s="75"/>
      <c r="BQ91" s="74">
        <f t="shared" si="149"/>
        <v>0</v>
      </c>
      <c r="BS91" s="196"/>
      <c r="BU91" s="78"/>
      <c r="BV91" s="37"/>
      <c r="BW91" s="77"/>
      <c r="BX91" s="76"/>
      <c r="BY91" s="76"/>
      <c r="BZ91" s="117"/>
      <c r="CA91" s="79"/>
      <c r="CB91" s="76"/>
      <c r="CC91" s="76"/>
      <c r="CD91" s="76"/>
      <c r="CE91" s="76"/>
      <c r="CF91" s="76"/>
      <c r="CG91" s="76"/>
      <c r="CH91" s="76"/>
      <c r="CI91" s="75"/>
      <c r="CJ91" s="75"/>
      <c r="CK91" s="75"/>
      <c r="CL91" s="75"/>
      <c r="CM91" s="75"/>
      <c r="CN91" s="75"/>
      <c r="CO91" s="75"/>
      <c r="CP91" s="74">
        <f t="shared" si="150"/>
        <v>0</v>
      </c>
      <c r="CR91" s="196"/>
      <c r="CT91" s="78"/>
      <c r="CU91" s="37"/>
      <c r="CV91" s="77"/>
      <c r="CW91" s="76"/>
      <c r="CX91" s="76"/>
      <c r="CY91" s="117"/>
      <c r="CZ91" s="79"/>
      <c r="DA91" s="76"/>
      <c r="DB91" s="76"/>
      <c r="DC91" s="76"/>
      <c r="DD91" s="76"/>
      <c r="DE91" s="76"/>
      <c r="DF91" s="76"/>
      <c r="DG91" s="76"/>
      <c r="DH91" s="75"/>
      <c r="DI91" s="75"/>
      <c r="DJ91" s="75"/>
      <c r="DK91" s="75"/>
      <c r="DL91" s="75"/>
      <c r="DM91" s="75"/>
      <c r="DN91" s="75"/>
      <c r="DO91" s="74">
        <f t="shared" si="151"/>
        <v>0</v>
      </c>
      <c r="DQ91" s="196"/>
      <c r="DS91" s="78"/>
      <c r="DT91" s="37"/>
      <c r="DU91" s="77"/>
      <c r="DV91" s="76"/>
      <c r="DW91" s="76"/>
      <c r="DX91" s="117"/>
      <c r="DY91" s="79"/>
      <c r="DZ91" s="76"/>
      <c r="EA91" s="76"/>
      <c r="EB91" s="76"/>
      <c r="EC91" s="76"/>
      <c r="ED91" s="76"/>
      <c r="EE91" s="76"/>
      <c r="EF91" s="76"/>
      <c r="EG91" s="75"/>
      <c r="EH91" s="75"/>
      <c r="EI91" s="75"/>
      <c r="EJ91" s="75"/>
      <c r="EK91" s="75"/>
      <c r="EL91" s="75"/>
      <c r="EM91" s="75"/>
      <c r="EN91" s="74">
        <f t="shared" si="152"/>
        <v>0</v>
      </c>
      <c r="EP91" s="196"/>
      <c r="ER91" s="78"/>
      <c r="ES91" s="37"/>
      <c r="ET91" s="77"/>
      <c r="EU91" s="76"/>
      <c r="EV91" s="76"/>
      <c r="EW91" s="117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5"/>
      <c r="FI91" s="75"/>
      <c r="FJ91" s="75"/>
      <c r="FK91" s="75"/>
      <c r="FL91" s="75"/>
      <c r="FM91" s="74">
        <f t="shared" si="153"/>
        <v>0</v>
      </c>
      <c r="FO91" s="196"/>
      <c r="FQ91" s="78"/>
      <c r="FR91" s="37"/>
      <c r="FS91" s="77"/>
      <c r="FT91" s="76"/>
      <c r="FU91" s="76"/>
      <c r="FV91" s="117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5"/>
      <c r="GH91" s="75"/>
      <c r="GI91" s="75"/>
      <c r="GJ91" s="75"/>
      <c r="GK91" s="75"/>
      <c r="GL91" s="74">
        <f t="shared" si="154"/>
        <v>0</v>
      </c>
      <c r="GN91" s="196"/>
      <c r="GP91" s="78"/>
      <c r="GQ91" s="37"/>
      <c r="GR91" s="77"/>
      <c r="GS91" s="76"/>
      <c r="GT91" s="76"/>
      <c r="GU91" s="117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5"/>
      <c r="HG91" s="75"/>
      <c r="HH91" s="75"/>
      <c r="HI91" s="75"/>
      <c r="HJ91" s="75"/>
      <c r="HK91" s="74">
        <f t="shared" si="155"/>
        <v>0</v>
      </c>
      <c r="HM91" s="196"/>
      <c r="HO91" s="78"/>
      <c r="HP91" s="37"/>
      <c r="HQ91" s="77"/>
      <c r="HR91" s="76"/>
      <c r="HS91" s="76"/>
      <c r="HT91" s="117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5"/>
      <c r="IF91" s="75"/>
      <c r="IG91" s="75"/>
      <c r="IH91" s="75"/>
      <c r="II91" s="75"/>
      <c r="IJ91" s="74">
        <f t="shared" si="156"/>
        <v>0</v>
      </c>
      <c r="IL91" s="196"/>
      <c r="IN91" s="78"/>
      <c r="IO91" s="37"/>
      <c r="IP91" s="77"/>
      <c r="IQ91" s="76"/>
      <c r="IR91" s="76"/>
      <c r="IS91" s="76"/>
      <c r="IT91" s="76"/>
      <c r="IU91" s="76"/>
      <c r="IV91" s="76"/>
      <c r="IW91" s="76"/>
      <c r="IX91" s="75"/>
      <c r="IY91" s="75"/>
      <c r="IZ91" s="75"/>
      <c r="JA91" s="75"/>
      <c r="JB91" s="75"/>
      <c r="JC91" s="75"/>
      <c r="JD91" s="75"/>
      <c r="JE91" s="75"/>
      <c r="JF91" s="75"/>
      <c r="JG91" s="75"/>
      <c r="JH91" s="75"/>
      <c r="JI91" s="74">
        <f t="shared" si="157"/>
        <v>0</v>
      </c>
      <c r="JK91" s="196"/>
      <c r="JM91" s="78"/>
      <c r="JN91" s="37"/>
      <c r="JO91" s="77"/>
      <c r="JP91" s="76"/>
      <c r="JQ91" s="76"/>
      <c r="JR91" s="76"/>
      <c r="JS91" s="76"/>
      <c r="JT91" s="76"/>
      <c r="JU91" s="76"/>
      <c r="JV91" s="76"/>
      <c r="JW91" s="75"/>
      <c r="JX91" s="75"/>
      <c r="JY91" s="75"/>
      <c r="JZ91" s="75"/>
      <c r="KA91" s="75"/>
      <c r="KB91" s="75"/>
      <c r="KC91" s="75"/>
      <c r="KD91" s="75"/>
      <c r="KE91" s="75"/>
      <c r="KF91" s="75"/>
      <c r="KG91" s="75"/>
      <c r="KH91" s="74">
        <f t="shared" si="158"/>
        <v>0</v>
      </c>
      <c r="KJ91" s="196"/>
      <c r="KL91" s="78"/>
      <c r="KM91" s="37"/>
      <c r="KN91" s="77"/>
      <c r="KO91" s="76"/>
      <c r="KP91" s="76"/>
      <c r="KQ91" s="76"/>
      <c r="KR91" s="76"/>
      <c r="KS91" s="76"/>
      <c r="KT91" s="76"/>
      <c r="KU91" s="76"/>
      <c r="KV91" s="75"/>
      <c r="KW91" s="75"/>
      <c r="KX91" s="75"/>
      <c r="KY91" s="75"/>
      <c r="KZ91" s="75"/>
      <c r="LA91" s="75"/>
      <c r="LB91" s="75"/>
      <c r="LC91" s="75"/>
      <c r="LD91" s="75"/>
      <c r="LE91" s="75"/>
      <c r="LF91" s="75"/>
      <c r="LG91" s="74">
        <f t="shared" si="159"/>
        <v>0</v>
      </c>
      <c r="LI91" s="196"/>
      <c r="LK91" s="78"/>
      <c r="LL91" s="37"/>
      <c r="LM91" s="77"/>
      <c r="LN91" s="76"/>
      <c r="LO91" s="76"/>
      <c r="LP91" s="76"/>
      <c r="LQ91" s="76"/>
      <c r="LR91" s="76"/>
      <c r="LS91" s="76"/>
      <c r="LT91" s="76"/>
      <c r="LU91" s="75"/>
      <c r="LV91" s="75"/>
      <c r="LW91" s="75"/>
      <c r="LX91" s="75"/>
      <c r="LY91" s="75"/>
      <c r="LZ91" s="75"/>
      <c r="MA91" s="75"/>
      <c r="MB91" s="75"/>
      <c r="MC91" s="75"/>
      <c r="MD91" s="75"/>
      <c r="ME91" s="75"/>
      <c r="MF91" s="74">
        <f t="shared" si="160"/>
        <v>0</v>
      </c>
      <c r="MH91" s="196"/>
      <c r="MJ91" s="78"/>
      <c r="MK91" s="37"/>
      <c r="ML91" s="77"/>
      <c r="MM91" s="76"/>
      <c r="MN91" s="76"/>
      <c r="MO91" s="76"/>
      <c r="MP91" s="76"/>
      <c r="MQ91" s="76"/>
      <c r="MR91" s="76"/>
      <c r="MS91" s="76"/>
      <c r="MT91" s="75"/>
      <c r="MU91" s="75"/>
      <c r="MV91" s="75"/>
      <c r="MW91" s="75"/>
      <c r="MX91" s="75"/>
      <c r="MY91" s="75"/>
      <c r="MZ91" s="75"/>
      <c r="NA91" s="75"/>
      <c r="NB91" s="75"/>
      <c r="NC91" s="75"/>
      <c r="ND91" s="75"/>
      <c r="NE91" s="74">
        <f t="shared" si="161"/>
        <v>0</v>
      </c>
      <c r="NG91" s="196"/>
      <c r="NI91" s="78"/>
      <c r="NJ91" s="37"/>
      <c r="NK91" s="77"/>
      <c r="NL91" s="117"/>
      <c r="NM91" s="76"/>
      <c r="NN91" s="117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5"/>
      <c r="OB91" s="76"/>
      <c r="OC91" s="75"/>
      <c r="OD91" s="74">
        <f t="shared" si="162"/>
        <v>0</v>
      </c>
      <c r="OF91" s="196"/>
      <c r="OH91" s="78"/>
      <c r="OI91" s="37"/>
      <c r="OJ91" s="77"/>
      <c r="OK91" s="76"/>
      <c r="OL91" s="76"/>
      <c r="OM91" s="117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5"/>
      <c r="PA91" s="76"/>
      <c r="PB91" s="75"/>
      <c r="PC91" s="74">
        <f t="shared" si="163"/>
        <v>0</v>
      </c>
      <c r="PE91" s="196"/>
      <c r="PG91" s="78"/>
      <c r="PH91" s="37"/>
      <c r="PI91" s="77"/>
      <c r="PJ91" s="76"/>
      <c r="PK91" s="76"/>
      <c r="PL91" s="117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5"/>
      <c r="PZ91" s="76"/>
      <c r="QA91" s="75"/>
      <c r="QB91" s="74">
        <f t="shared" si="164"/>
        <v>0</v>
      </c>
      <c r="QD91" s="196"/>
      <c r="QF91" s="78"/>
      <c r="QG91" s="37"/>
      <c r="QH91" s="77"/>
      <c r="QI91" s="76"/>
      <c r="QJ91" s="76"/>
      <c r="QK91" s="117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5"/>
      <c r="QY91" s="76"/>
      <c r="QZ91" s="75"/>
      <c r="RA91" s="74">
        <f t="shared" si="165"/>
        <v>0</v>
      </c>
      <c r="RC91" s="196"/>
      <c r="RE91" s="78"/>
      <c r="RF91" s="37"/>
      <c r="RG91" s="77"/>
      <c r="RH91" s="76"/>
      <c r="RI91" s="76"/>
      <c r="RJ91" s="117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5"/>
      <c r="RX91" s="76"/>
      <c r="RY91" s="75"/>
      <c r="RZ91" s="74">
        <f t="shared" si="166"/>
        <v>0</v>
      </c>
      <c r="SB91" s="196"/>
      <c r="SD91" s="78"/>
      <c r="SE91" s="37"/>
      <c r="SF91" s="77"/>
      <c r="SG91" s="76"/>
      <c r="SH91" s="76"/>
      <c r="SI91" s="117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5"/>
      <c r="SW91" s="76"/>
      <c r="SX91" s="75"/>
      <c r="SY91" s="74">
        <f t="shared" si="167"/>
        <v>0</v>
      </c>
      <c r="TA91" s="196"/>
      <c r="TC91" s="78"/>
      <c r="TD91" s="37"/>
      <c r="TE91" s="77"/>
      <c r="TF91" s="76"/>
      <c r="TG91" s="76"/>
      <c r="TH91" s="117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5"/>
      <c r="TV91" s="76"/>
      <c r="TW91" s="75"/>
      <c r="TX91" s="74">
        <f t="shared" si="168"/>
        <v>0</v>
      </c>
      <c r="TZ91" s="196"/>
      <c r="UB91" s="78"/>
      <c r="UC91" s="37"/>
      <c r="UD91" s="77"/>
      <c r="UE91" s="76"/>
      <c r="UF91" s="76"/>
      <c r="UG91" s="117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5"/>
      <c r="UU91" s="76"/>
      <c r="UV91" s="75"/>
      <c r="UW91" s="74">
        <f t="shared" si="169"/>
        <v>0</v>
      </c>
      <c r="UY91" s="196"/>
      <c r="VA91" s="78"/>
      <c r="VB91" s="37"/>
      <c r="VC91" s="77"/>
      <c r="VD91" s="76"/>
      <c r="VE91" s="76"/>
      <c r="VF91" s="117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5"/>
      <c r="VT91" s="76"/>
      <c r="VU91" s="75"/>
      <c r="VV91" s="74">
        <f t="shared" si="170"/>
        <v>0</v>
      </c>
    </row>
    <row r="92" spans="2:596" s="38" customFormat="1" ht="30" customHeight="1" outlineLevel="1">
      <c r="B92" s="88"/>
      <c r="C92" s="89">
        <f>IF(ISERROR(I92+1)=TRUE,I92,IF(I92="","",MAX(C$15:C91)+1))</f>
        <v>53</v>
      </c>
      <c r="D92" s="88">
        <f t="shared" si="101"/>
        <v>1</v>
      </c>
      <c r="E92" s="3"/>
      <c r="G92" s="196"/>
      <c r="I92" s="95">
        <f t="shared" si="171"/>
        <v>60</v>
      </c>
      <c r="J92" s="94" t="s">
        <v>653</v>
      </c>
      <c r="K92" s="93"/>
      <c r="L92" s="93"/>
      <c r="M92" s="93"/>
      <c r="N92" s="93"/>
      <c r="O92" s="92"/>
      <c r="P92" s="91" t="s">
        <v>149</v>
      </c>
      <c r="Q92" s="297"/>
      <c r="R92" s="90" t="s">
        <v>141</v>
      </c>
      <c r="S92" s="298"/>
      <c r="U92" s="196"/>
      <c r="V92" s="42"/>
      <c r="W92" s="78"/>
      <c r="X92" s="37"/>
      <c r="Y92" s="77"/>
      <c r="Z92" s="76"/>
      <c r="AA92" s="79"/>
      <c r="AB92" s="76"/>
      <c r="AC92" s="79"/>
      <c r="AD92" s="117">
        <f>+AD9</f>
        <v>335</v>
      </c>
      <c r="AE92" s="76"/>
      <c r="AF92" s="76"/>
      <c r="AG92" s="76"/>
      <c r="AH92" s="76"/>
      <c r="AI92" s="76"/>
      <c r="AJ92" s="76"/>
      <c r="AK92" s="75"/>
      <c r="AL92" s="75"/>
      <c r="AM92" s="75"/>
      <c r="AN92" s="75"/>
      <c r="AO92" s="75"/>
      <c r="AP92" s="75"/>
      <c r="AQ92" s="75"/>
      <c r="AR92" s="74">
        <f t="shared" si="148"/>
        <v>0</v>
      </c>
      <c r="AT92" s="196"/>
      <c r="AV92" s="78"/>
      <c r="AW92" s="37"/>
      <c r="AX92" s="77"/>
      <c r="AY92" s="76"/>
      <c r="AZ92" s="76"/>
      <c r="BA92" s="76"/>
      <c r="BB92" s="79"/>
      <c r="BC92" s="117">
        <f>+BC9</f>
        <v>322</v>
      </c>
      <c r="BD92" s="76"/>
      <c r="BE92" s="76"/>
      <c r="BF92" s="76"/>
      <c r="BG92" s="76"/>
      <c r="BH92" s="76"/>
      <c r="BI92" s="76"/>
      <c r="BJ92" s="75"/>
      <c r="BK92" s="75"/>
      <c r="BL92" s="75"/>
      <c r="BM92" s="75"/>
      <c r="BN92" s="75"/>
      <c r="BO92" s="75"/>
      <c r="BP92" s="75"/>
      <c r="BQ92" s="74">
        <f t="shared" si="149"/>
        <v>0</v>
      </c>
      <c r="BS92" s="196"/>
      <c r="BU92" s="78"/>
      <c r="BV92" s="37"/>
      <c r="BW92" s="77"/>
      <c r="BX92" s="76"/>
      <c r="BY92" s="76"/>
      <c r="BZ92" s="76"/>
      <c r="CA92" s="79"/>
      <c r="CB92" s="117">
        <f>+CB9</f>
        <v>328</v>
      </c>
      <c r="CC92" s="76"/>
      <c r="CD92" s="76"/>
      <c r="CE92" s="76"/>
      <c r="CF92" s="76"/>
      <c r="CG92" s="76"/>
      <c r="CH92" s="76"/>
      <c r="CI92" s="75"/>
      <c r="CJ92" s="75"/>
      <c r="CK92" s="75"/>
      <c r="CL92" s="75"/>
      <c r="CM92" s="75"/>
      <c r="CN92" s="75"/>
      <c r="CO92" s="75"/>
      <c r="CP92" s="74">
        <f t="shared" si="150"/>
        <v>0</v>
      </c>
      <c r="CR92" s="196"/>
      <c r="CT92" s="78"/>
      <c r="CU92" s="37"/>
      <c r="CV92" s="77"/>
      <c r="CW92" s="76"/>
      <c r="CX92" s="76"/>
      <c r="CY92" s="76"/>
      <c r="CZ92" s="79"/>
      <c r="DA92" s="117">
        <f>+DA9</f>
        <v>320</v>
      </c>
      <c r="DB92" s="76"/>
      <c r="DC92" s="76"/>
      <c r="DD92" s="76"/>
      <c r="DE92" s="76"/>
      <c r="DF92" s="76"/>
      <c r="DG92" s="76"/>
      <c r="DH92" s="75"/>
      <c r="DI92" s="75"/>
      <c r="DJ92" s="75"/>
      <c r="DK92" s="75"/>
      <c r="DL92" s="75"/>
      <c r="DM92" s="75"/>
      <c r="DN92" s="75"/>
      <c r="DO92" s="74">
        <f t="shared" si="151"/>
        <v>0</v>
      </c>
      <c r="DQ92" s="196"/>
      <c r="DS92" s="78"/>
      <c r="DT92" s="37"/>
      <c r="DU92" s="77"/>
      <c r="DV92" s="76"/>
      <c r="DW92" s="76"/>
      <c r="DX92" s="76"/>
      <c r="DY92" s="79"/>
      <c r="DZ92" s="117">
        <f>+DZ9</f>
        <v>334</v>
      </c>
      <c r="EA92" s="76"/>
      <c r="EB92" s="76"/>
      <c r="EC92" s="76"/>
      <c r="ED92" s="76"/>
      <c r="EE92" s="76"/>
      <c r="EF92" s="76"/>
      <c r="EG92" s="75"/>
      <c r="EH92" s="75"/>
      <c r="EI92" s="75"/>
      <c r="EJ92" s="75"/>
      <c r="EK92" s="75"/>
      <c r="EL92" s="75"/>
      <c r="EM92" s="75"/>
      <c r="EN92" s="74">
        <f t="shared" si="152"/>
        <v>0</v>
      </c>
      <c r="EP92" s="196"/>
      <c r="ER92" s="78"/>
      <c r="ES92" s="37"/>
      <c r="ET92" s="77"/>
      <c r="EU92" s="76"/>
      <c r="EV92" s="76"/>
      <c r="EW92" s="76"/>
      <c r="EX92" s="76"/>
      <c r="EY92" s="117">
        <f>+EY9</f>
        <v>316</v>
      </c>
      <c r="EZ92" s="76"/>
      <c r="FA92" s="76"/>
      <c r="FB92" s="76"/>
      <c r="FC92" s="76"/>
      <c r="FD92" s="76"/>
      <c r="FE92" s="76"/>
      <c r="FF92" s="76"/>
      <c r="FG92" s="76"/>
      <c r="FH92" s="75"/>
      <c r="FI92" s="75"/>
      <c r="FJ92" s="75"/>
      <c r="FK92" s="75"/>
      <c r="FL92" s="75"/>
      <c r="FM92" s="74">
        <f t="shared" si="153"/>
        <v>0</v>
      </c>
      <c r="FO92" s="196"/>
      <c r="FQ92" s="78"/>
      <c r="FR92" s="37"/>
      <c r="FS92" s="77"/>
      <c r="FT92" s="76"/>
      <c r="FU92" s="76"/>
      <c r="FV92" s="76"/>
      <c r="FW92" s="76"/>
      <c r="FX92" s="117">
        <f>+FX9</f>
        <v>320</v>
      </c>
      <c r="FY92" s="76"/>
      <c r="FZ92" s="76"/>
      <c r="GA92" s="76"/>
      <c r="GB92" s="76"/>
      <c r="GC92" s="76"/>
      <c r="GD92" s="76"/>
      <c r="GE92" s="76"/>
      <c r="GF92" s="76"/>
      <c r="GG92" s="75"/>
      <c r="GH92" s="75"/>
      <c r="GI92" s="75"/>
      <c r="GJ92" s="75"/>
      <c r="GK92" s="75"/>
      <c r="GL92" s="74">
        <f t="shared" si="154"/>
        <v>0</v>
      </c>
      <c r="GN92" s="196"/>
      <c r="GP92" s="78"/>
      <c r="GQ92" s="37"/>
      <c r="GR92" s="77"/>
      <c r="GS92" s="76"/>
      <c r="GT92" s="76"/>
      <c r="GU92" s="76"/>
      <c r="GV92" s="76"/>
      <c r="GW92" s="117">
        <f>+GW9</f>
        <v>316</v>
      </c>
      <c r="GX92" s="76"/>
      <c r="GY92" s="76"/>
      <c r="GZ92" s="76"/>
      <c r="HA92" s="76"/>
      <c r="HB92" s="76"/>
      <c r="HC92" s="76"/>
      <c r="HD92" s="76"/>
      <c r="HE92" s="76"/>
      <c r="HF92" s="75"/>
      <c r="HG92" s="75"/>
      <c r="HH92" s="75"/>
      <c r="HI92" s="75"/>
      <c r="HJ92" s="75"/>
      <c r="HK92" s="74">
        <f t="shared" si="155"/>
        <v>0</v>
      </c>
      <c r="HM92" s="196"/>
      <c r="HO92" s="78"/>
      <c r="HP92" s="37"/>
      <c r="HQ92" s="77"/>
      <c r="HR92" s="76"/>
      <c r="HS92" s="76"/>
      <c r="HT92" s="76"/>
      <c r="HU92" s="76"/>
      <c r="HV92" s="117">
        <f>+HV9</f>
        <v>322</v>
      </c>
      <c r="HW92" s="76"/>
      <c r="HX92" s="76"/>
      <c r="HY92" s="76"/>
      <c r="HZ92" s="76"/>
      <c r="IA92" s="76"/>
      <c r="IB92" s="76"/>
      <c r="IC92" s="76"/>
      <c r="ID92" s="76"/>
      <c r="IE92" s="75"/>
      <c r="IF92" s="75"/>
      <c r="IG92" s="75"/>
      <c r="IH92" s="75"/>
      <c r="II92" s="75"/>
      <c r="IJ92" s="74">
        <f t="shared" si="156"/>
        <v>0</v>
      </c>
      <c r="IL92" s="196"/>
      <c r="IN92" s="78"/>
      <c r="IO92" s="37"/>
      <c r="IP92" s="77"/>
      <c r="IQ92" s="76"/>
      <c r="IR92" s="76"/>
      <c r="IS92" s="76"/>
      <c r="IT92" s="76"/>
      <c r="IU92" s="117"/>
      <c r="IV92" s="76"/>
      <c r="IW92" s="76"/>
      <c r="IX92" s="75"/>
      <c r="IY92" s="75"/>
      <c r="IZ92" s="75"/>
      <c r="JA92" s="75"/>
      <c r="JB92" s="75"/>
      <c r="JC92" s="75"/>
      <c r="JD92" s="75"/>
      <c r="JE92" s="75"/>
      <c r="JF92" s="75"/>
      <c r="JG92" s="75"/>
      <c r="JH92" s="75"/>
      <c r="JI92" s="74">
        <f t="shared" si="157"/>
        <v>0</v>
      </c>
      <c r="JK92" s="196"/>
      <c r="JM92" s="78"/>
      <c r="JN92" s="37"/>
      <c r="JO92" s="77"/>
      <c r="JP92" s="76"/>
      <c r="JQ92" s="76"/>
      <c r="JR92" s="76"/>
      <c r="JS92" s="76"/>
      <c r="JT92" s="117"/>
      <c r="JU92" s="76"/>
      <c r="JV92" s="76"/>
      <c r="JW92" s="75"/>
      <c r="JX92" s="75"/>
      <c r="JY92" s="75"/>
      <c r="JZ92" s="75"/>
      <c r="KA92" s="75"/>
      <c r="KB92" s="75"/>
      <c r="KC92" s="75"/>
      <c r="KD92" s="75"/>
      <c r="KE92" s="75"/>
      <c r="KF92" s="75"/>
      <c r="KG92" s="75"/>
      <c r="KH92" s="74">
        <f t="shared" si="158"/>
        <v>0</v>
      </c>
      <c r="KJ92" s="196"/>
      <c r="KL92" s="78"/>
      <c r="KM92" s="37"/>
      <c r="KN92" s="77"/>
      <c r="KO92" s="76"/>
      <c r="KP92" s="76"/>
      <c r="KQ92" s="76"/>
      <c r="KR92" s="76"/>
      <c r="KS92" s="117"/>
      <c r="KT92" s="76"/>
      <c r="KU92" s="76"/>
      <c r="KV92" s="75"/>
      <c r="KW92" s="75"/>
      <c r="KX92" s="75"/>
      <c r="KY92" s="75"/>
      <c r="KZ92" s="75"/>
      <c r="LA92" s="75"/>
      <c r="LB92" s="75"/>
      <c r="LC92" s="75"/>
      <c r="LD92" s="75"/>
      <c r="LE92" s="75"/>
      <c r="LF92" s="75"/>
      <c r="LG92" s="74">
        <f t="shared" si="159"/>
        <v>0</v>
      </c>
      <c r="LI92" s="196"/>
      <c r="LK92" s="78"/>
      <c r="LL92" s="37"/>
      <c r="LM92" s="77"/>
      <c r="LN92" s="76"/>
      <c r="LO92" s="76"/>
      <c r="LP92" s="76"/>
      <c r="LQ92" s="76"/>
      <c r="LR92" s="117"/>
      <c r="LS92" s="76"/>
      <c r="LT92" s="76"/>
      <c r="LU92" s="75"/>
      <c r="LV92" s="75"/>
      <c r="LW92" s="75"/>
      <c r="LX92" s="75"/>
      <c r="LY92" s="75"/>
      <c r="LZ92" s="75"/>
      <c r="MA92" s="75"/>
      <c r="MB92" s="75"/>
      <c r="MC92" s="75"/>
      <c r="MD92" s="75"/>
      <c r="ME92" s="75"/>
      <c r="MF92" s="74">
        <f t="shared" si="160"/>
        <v>0</v>
      </c>
      <c r="MH92" s="196"/>
      <c r="MJ92" s="78"/>
      <c r="MK92" s="37"/>
      <c r="ML92" s="77"/>
      <c r="MM92" s="76"/>
      <c r="MN92" s="76"/>
      <c r="MO92" s="76"/>
      <c r="MP92" s="76"/>
      <c r="MQ92" s="117"/>
      <c r="MR92" s="76"/>
      <c r="MS92" s="76"/>
      <c r="MT92" s="75"/>
      <c r="MU92" s="75"/>
      <c r="MV92" s="75"/>
      <c r="MW92" s="75"/>
      <c r="MX92" s="75"/>
      <c r="MY92" s="75"/>
      <c r="MZ92" s="75"/>
      <c r="NA92" s="75"/>
      <c r="NB92" s="75"/>
      <c r="NC92" s="75"/>
      <c r="ND92" s="75"/>
      <c r="NE92" s="74">
        <f t="shared" si="161"/>
        <v>0</v>
      </c>
      <c r="NG92" s="196"/>
      <c r="NI92" s="78"/>
      <c r="NJ92" s="37"/>
      <c r="NK92" s="77"/>
      <c r="NL92" s="76"/>
      <c r="NM92" s="76"/>
      <c r="NN92" s="76"/>
      <c r="NO92" s="76"/>
      <c r="NP92" s="117">
        <f>+NP9</f>
        <v>240</v>
      </c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5"/>
      <c r="OB92" s="76"/>
      <c r="OC92" s="75"/>
      <c r="OD92" s="74">
        <f t="shared" si="162"/>
        <v>0</v>
      </c>
      <c r="OF92" s="196"/>
      <c r="OH92" s="78"/>
      <c r="OI92" s="37"/>
      <c r="OJ92" s="77"/>
      <c r="OK92" s="76"/>
      <c r="OL92" s="76"/>
      <c r="OM92" s="76"/>
      <c r="ON92" s="76"/>
      <c r="OO92" s="117">
        <f>+OO9</f>
        <v>200</v>
      </c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5"/>
      <c r="PA92" s="76"/>
      <c r="PB92" s="75"/>
      <c r="PC92" s="74">
        <f t="shared" si="163"/>
        <v>0</v>
      </c>
      <c r="PE92" s="196"/>
      <c r="PG92" s="78"/>
      <c r="PH92" s="37"/>
      <c r="PI92" s="77"/>
      <c r="PJ92" s="76"/>
      <c r="PK92" s="76"/>
      <c r="PL92" s="76"/>
      <c r="PM92" s="76"/>
      <c r="PN92" s="117">
        <f>+PN9</f>
        <v>300</v>
      </c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5"/>
      <c r="PZ92" s="76"/>
      <c r="QA92" s="75"/>
      <c r="QB92" s="74">
        <f t="shared" si="164"/>
        <v>0</v>
      </c>
      <c r="QD92" s="196"/>
      <c r="QF92" s="78"/>
      <c r="QG92" s="37"/>
      <c r="QH92" s="77"/>
      <c r="QI92" s="76"/>
      <c r="QJ92" s="76"/>
      <c r="QK92" s="76"/>
      <c r="QL92" s="76"/>
      <c r="QM92" s="117">
        <f>+QM9</f>
        <v>200</v>
      </c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5"/>
      <c r="QY92" s="76"/>
      <c r="QZ92" s="75"/>
      <c r="RA92" s="74">
        <f t="shared" si="165"/>
        <v>0</v>
      </c>
      <c r="RC92" s="196"/>
      <c r="RE92" s="78"/>
      <c r="RF92" s="37"/>
      <c r="RG92" s="77"/>
      <c r="RH92" s="76"/>
      <c r="RI92" s="76"/>
      <c r="RJ92" s="76"/>
      <c r="RK92" s="76"/>
      <c r="RL92" s="117">
        <f>+RL9</f>
        <v>300</v>
      </c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5"/>
      <c r="RX92" s="76"/>
      <c r="RY92" s="75"/>
      <c r="RZ92" s="74">
        <f t="shared" si="166"/>
        <v>0</v>
      </c>
      <c r="SB92" s="196"/>
      <c r="SD92" s="78"/>
      <c r="SE92" s="37"/>
      <c r="SF92" s="77"/>
      <c r="SG92" s="76"/>
      <c r="SH92" s="76"/>
      <c r="SI92" s="76"/>
      <c r="SJ92" s="76"/>
      <c r="SK92" s="117">
        <f>+SK9</f>
        <v>200</v>
      </c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5"/>
      <c r="SW92" s="76"/>
      <c r="SX92" s="75"/>
      <c r="SY92" s="74">
        <f t="shared" si="167"/>
        <v>0</v>
      </c>
      <c r="TA92" s="196"/>
      <c r="TC92" s="78"/>
      <c r="TD92" s="37"/>
      <c r="TE92" s="77"/>
      <c r="TF92" s="76"/>
      <c r="TG92" s="76"/>
      <c r="TH92" s="76"/>
      <c r="TI92" s="76"/>
      <c r="TJ92" s="117">
        <f>+TJ9</f>
        <v>200</v>
      </c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5"/>
      <c r="TV92" s="76"/>
      <c r="TW92" s="75"/>
      <c r="TX92" s="74">
        <f t="shared" si="168"/>
        <v>0</v>
      </c>
      <c r="TZ92" s="196"/>
      <c r="UB92" s="78"/>
      <c r="UC92" s="37"/>
      <c r="UD92" s="77"/>
      <c r="UE92" s="76"/>
      <c r="UF92" s="76"/>
      <c r="UG92" s="76"/>
      <c r="UH92" s="76"/>
      <c r="UI92" s="117">
        <f>+UI9</f>
        <v>200</v>
      </c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5"/>
      <c r="UU92" s="76"/>
      <c r="UV92" s="75"/>
      <c r="UW92" s="74">
        <f t="shared" si="169"/>
        <v>0</v>
      </c>
      <c r="UY92" s="196"/>
      <c r="VA92" s="78"/>
      <c r="VB92" s="37"/>
      <c r="VC92" s="77"/>
      <c r="VD92" s="76"/>
      <c r="VE92" s="76"/>
      <c r="VF92" s="76"/>
      <c r="VG92" s="76"/>
      <c r="VH92" s="117">
        <f>+VH9</f>
        <v>200</v>
      </c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5"/>
      <c r="VT92" s="76"/>
      <c r="VU92" s="75"/>
      <c r="VV92" s="74">
        <f t="shared" si="170"/>
        <v>0</v>
      </c>
    </row>
    <row r="93" spans="2:596" s="38" customFormat="1" ht="30" customHeight="1" outlineLevel="1">
      <c r="B93" s="88"/>
      <c r="C93" s="89">
        <f>IF(ISERROR(I93+1)=TRUE,I93,IF(I93="","",MAX(C$15:C92)+1))</f>
        <v>54</v>
      </c>
      <c r="D93" s="88">
        <f t="shared" si="101"/>
        <v>1</v>
      </c>
      <c r="E93" s="3"/>
      <c r="G93" s="196"/>
      <c r="I93" s="95">
        <f t="shared" si="171"/>
        <v>61</v>
      </c>
      <c r="J93" s="94" t="s">
        <v>652</v>
      </c>
      <c r="K93" s="93"/>
      <c r="L93" s="93"/>
      <c r="M93" s="93"/>
      <c r="N93" s="93"/>
      <c r="O93" s="92"/>
      <c r="P93" s="91" t="s">
        <v>149</v>
      </c>
      <c r="Q93" s="297"/>
      <c r="R93" s="90" t="s">
        <v>141</v>
      </c>
      <c r="S93" s="298"/>
      <c r="U93" s="196"/>
      <c r="V93" s="42"/>
      <c r="W93" s="78"/>
      <c r="X93" s="37"/>
      <c r="Y93" s="77"/>
      <c r="Z93" s="76"/>
      <c r="AA93" s="79"/>
      <c r="AB93" s="76"/>
      <c r="AC93" s="79"/>
      <c r="AD93" s="117"/>
      <c r="AE93" s="76"/>
      <c r="AF93" s="76"/>
      <c r="AG93" s="76"/>
      <c r="AH93" s="76"/>
      <c r="AI93" s="76"/>
      <c r="AJ93" s="76"/>
      <c r="AK93" s="75"/>
      <c r="AL93" s="75"/>
      <c r="AM93" s="75"/>
      <c r="AN93" s="75"/>
      <c r="AO93" s="75"/>
      <c r="AP93" s="75"/>
      <c r="AQ93" s="75"/>
      <c r="AR93" s="74">
        <f t="shared" si="148"/>
        <v>0</v>
      </c>
      <c r="AT93" s="196"/>
      <c r="AV93" s="78"/>
      <c r="AW93" s="37"/>
      <c r="AX93" s="77"/>
      <c r="AY93" s="76"/>
      <c r="AZ93" s="76"/>
      <c r="BA93" s="76"/>
      <c r="BB93" s="79"/>
      <c r="BC93" s="117"/>
      <c r="BD93" s="76"/>
      <c r="BE93" s="76"/>
      <c r="BF93" s="76"/>
      <c r="BG93" s="76"/>
      <c r="BH93" s="76"/>
      <c r="BI93" s="76"/>
      <c r="BJ93" s="75"/>
      <c r="BK93" s="75"/>
      <c r="BL93" s="75"/>
      <c r="BM93" s="75"/>
      <c r="BN93" s="75"/>
      <c r="BO93" s="75"/>
      <c r="BP93" s="75"/>
      <c r="BQ93" s="74">
        <f t="shared" si="149"/>
        <v>0</v>
      </c>
      <c r="BS93" s="196"/>
      <c r="BU93" s="78"/>
      <c r="BV93" s="37"/>
      <c r="BW93" s="77"/>
      <c r="BX93" s="76"/>
      <c r="BY93" s="76"/>
      <c r="BZ93" s="76"/>
      <c r="CA93" s="79"/>
      <c r="CB93" s="117"/>
      <c r="CC93" s="76"/>
      <c r="CD93" s="76"/>
      <c r="CE93" s="76"/>
      <c r="CF93" s="76"/>
      <c r="CG93" s="76"/>
      <c r="CH93" s="76"/>
      <c r="CI93" s="75"/>
      <c r="CJ93" s="75"/>
      <c r="CK93" s="75"/>
      <c r="CL93" s="75"/>
      <c r="CM93" s="75"/>
      <c r="CN93" s="75"/>
      <c r="CO93" s="75"/>
      <c r="CP93" s="74">
        <f t="shared" si="150"/>
        <v>0</v>
      </c>
      <c r="CR93" s="196"/>
      <c r="CT93" s="78"/>
      <c r="CU93" s="37"/>
      <c r="CV93" s="77"/>
      <c r="CW93" s="76"/>
      <c r="CX93" s="76"/>
      <c r="CY93" s="76"/>
      <c r="CZ93" s="79"/>
      <c r="DA93" s="117"/>
      <c r="DB93" s="76"/>
      <c r="DC93" s="76"/>
      <c r="DD93" s="76"/>
      <c r="DE93" s="76"/>
      <c r="DF93" s="76"/>
      <c r="DG93" s="76"/>
      <c r="DH93" s="75"/>
      <c r="DI93" s="75"/>
      <c r="DJ93" s="75"/>
      <c r="DK93" s="75"/>
      <c r="DL93" s="75"/>
      <c r="DM93" s="75"/>
      <c r="DN93" s="75"/>
      <c r="DO93" s="74">
        <f t="shared" si="151"/>
        <v>0</v>
      </c>
      <c r="DQ93" s="196"/>
      <c r="DS93" s="78"/>
      <c r="DT93" s="37"/>
      <c r="DU93" s="77"/>
      <c r="DV93" s="76"/>
      <c r="DW93" s="76"/>
      <c r="DX93" s="76"/>
      <c r="DY93" s="79"/>
      <c r="DZ93" s="117"/>
      <c r="EA93" s="76"/>
      <c r="EB93" s="76"/>
      <c r="EC93" s="76"/>
      <c r="ED93" s="76"/>
      <c r="EE93" s="76"/>
      <c r="EF93" s="76"/>
      <c r="EG93" s="75"/>
      <c r="EH93" s="75"/>
      <c r="EI93" s="75"/>
      <c r="EJ93" s="75"/>
      <c r="EK93" s="75"/>
      <c r="EL93" s="75"/>
      <c r="EM93" s="75"/>
      <c r="EN93" s="74">
        <f t="shared" si="152"/>
        <v>0</v>
      </c>
      <c r="EP93" s="196"/>
      <c r="ER93" s="78"/>
      <c r="ES93" s="37"/>
      <c r="ET93" s="77"/>
      <c r="EU93" s="76"/>
      <c r="EV93" s="76"/>
      <c r="EW93" s="76"/>
      <c r="EX93" s="76"/>
      <c r="EY93" s="117"/>
      <c r="EZ93" s="76"/>
      <c r="FA93" s="76"/>
      <c r="FB93" s="76"/>
      <c r="FC93" s="76"/>
      <c r="FD93" s="76"/>
      <c r="FE93" s="76"/>
      <c r="FF93" s="76"/>
      <c r="FG93" s="76"/>
      <c r="FH93" s="75"/>
      <c r="FI93" s="75"/>
      <c r="FJ93" s="75"/>
      <c r="FK93" s="75"/>
      <c r="FL93" s="75"/>
      <c r="FM93" s="74">
        <f t="shared" si="153"/>
        <v>0</v>
      </c>
      <c r="FO93" s="196"/>
      <c r="FQ93" s="78"/>
      <c r="FR93" s="37"/>
      <c r="FS93" s="77"/>
      <c r="FT93" s="76"/>
      <c r="FU93" s="76"/>
      <c r="FV93" s="76"/>
      <c r="FW93" s="76"/>
      <c r="FX93" s="117"/>
      <c r="FY93" s="76"/>
      <c r="FZ93" s="76"/>
      <c r="GA93" s="76"/>
      <c r="GB93" s="76"/>
      <c r="GC93" s="76"/>
      <c r="GD93" s="76"/>
      <c r="GE93" s="76"/>
      <c r="GF93" s="76"/>
      <c r="GG93" s="75"/>
      <c r="GH93" s="75"/>
      <c r="GI93" s="75"/>
      <c r="GJ93" s="75"/>
      <c r="GK93" s="75"/>
      <c r="GL93" s="74">
        <f t="shared" si="154"/>
        <v>0</v>
      </c>
      <c r="GN93" s="196"/>
      <c r="GP93" s="78"/>
      <c r="GQ93" s="37"/>
      <c r="GR93" s="77"/>
      <c r="GS93" s="76"/>
      <c r="GT93" s="76"/>
      <c r="GU93" s="76"/>
      <c r="GV93" s="76"/>
      <c r="GW93" s="117"/>
      <c r="GX93" s="76"/>
      <c r="GY93" s="76"/>
      <c r="GZ93" s="76"/>
      <c r="HA93" s="76"/>
      <c r="HB93" s="76"/>
      <c r="HC93" s="76"/>
      <c r="HD93" s="76"/>
      <c r="HE93" s="76"/>
      <c r="HF93" s="75"/>
      <c r="HG93" s="75"/>
      <c r="HH93" s="75"/>
      <c r="HI93" s="75"/>
      <c r="HJ93" s="75"/>
      <c r="HK93" s="74">
        <f t="shared" si="155"/>
        <v>0</v>
      </c>
      <c r="HM93" s="196"/>
      <c r="HO93" s="78"/>
      <c r="HP93" s="37"/>
      <c r="HQ93" s="77"/>
      <c r="HR93" s="76"/>
      <c r="HS93" s="76"/>
      <c r="HT93" s="76"/>
      <c r="HU93" s="76"/>
      <c r="HV93" s="117"/>
      <c r="HW93" s="76"/>
      <c r="HX93" s="76"/>
      <c r="HY93" s="76"/>
      <c r="HZ93" s="76"/>
      <c r="IA93" s="76"/>
      <c r="IB93" s="76"/>
      <c r="IC93" s="76"/>
      <c r="ID93" s="76"/>
      <c r="IE93" s="75"/>
      <c r="IF93" s="75"/>
      <c r="IG93" s="75"/>
      <c r="IH93" s="75"/>
      <c r="II93" s="75"/>
      <c r="IJ93" s="74">
        <f t="shared" si="156"/>
        <v>0</v>
      </c>
      <c r="IL93" s="196"/>
      <c r="IN93" s="78"/>
      <c r="IO93" s="37"/>
      <c r="IP93" s="77"/>
      <c r="IQ93" s="76"/>
      <c r="IR93" s="76"/>
      <c r="IS93" s="76"/>
      <c r="IT93" s="76"/>
      <c r="IU93" s="76"/>
      <c r="IV93" s="76"/>
      <c r="IW93" s="76"/>
      <c r="IX93" s="75"/>
      <c r="IY93" s="75"/>
      <c r="IZ93" s="75"/>
      <c r="JA93" s="75"/>
      <c r="JB93" s="75"/>
      <c r="JC93" s="75"/>
      <c r="JD93" s="75"/>
      <c r="JE93" s="75"/>
      <c r="JF93" s="75"/>
      <c r="JG93" s="75"/>
      <c r="JH93" s="75"/>
      <c r="JI93" s="74">
        <f t="shared" si="157"/>
        <v>0</v>
      </c>
      <c r="JK93" s="196"/>
      <c r="JM93" s="78"/>
      <c r="JN93" s="37"/>
      <c r="JO93" s="77"/>
      <c r="JP93" s="76"/>
      <c r="JQ93" s="76"/>
      <c r="JR93" s="76"/>
      <c r="JS93" s="76"/>
      <c r="JT93" s="76"/>
      <c r="JU93" s="76"/>
      <c r="JV93" s="76"/>
      <c r="JW93" s="75"/>
      <c r="JX93" s="75"/>
      <c r="JY93" s="75"/>
      <c r="JZ93" s="75"/>
      <c r="KA93" s="75"/>
      <c r="KB93" s="75"/>
      <c r="KC93" s="75"/>
      <c r="KD93" s="75"/>
      <c r="KE93" s="75"/>
      <c r="KF93" s="75"/>
      <c r="KG93" s="75"/>
      <c r="KH93" s="74">
        <f t="shared" si="158"/>
        <v>0</v>
      </c>
      <c r="KJ93" s="196"/>
      <c r="KL93" s="78"/>
      <c r="KM93" s="37"/>
      <c r="KN93" s="77"/>
      <c r="KO93" s="76"/>
      <c r="KP93" s="76"/>
      <c r="KQ93" s="76"/>
      <c r="KR93" s="76"/>
      <c r="KS93" s="76"/>
      <c r="KT93" s="76"/>
      <c r="KU93" s="76"/>
      <c r="KV93" s="75"/>
      <c r="KW93" s="75"/>
      <c r="KX93" s="75"/>
      <c r="KY93" s="75"/>
      <c r="KZ93" s="75"/>
      <c r="LA93" s="75"/>
      <c r="LB93" s="75"/>
      <c r="LC93" s="75"/>
      <c r="LD93" s="75"/>
      <c r="LE93" s="75"/>
      <c r="LF93" s="75"/>
      <c r="LG93" s="74">
        <f t="shared" si="159"/>
        <v>0</v>
      </c>
      <c r="LI93" s="196"/>
      <c r="LK93" s="78"/>
      <c r="LL93" s="37"/>
      <c r="LM93" s="77"/>
      <c r="LN93" s="76"/>
      <c r="LO93" s="76"/>
      <c r="LP93" s="76"/>
      <c r="LQ93" s="76"/>
      <c r="LR93" s="76"/>
      <c r="LS93" s="76"/>
      <c r="LT93" s="76"/>
      <c r="LU93" s="75"/>
      <c r="LV93" s="75"/>
      <c r="LW93" s="75"/>
      <c r="LX93" s="75"/>
      <c r="LY93" s="75"/>
      <c r="LZ93" s="75"/>
      <c r="MA93" s="75"/>
      <c r="MB93" s="75"/>
      <c r="MC93" s="75"/>
      <c r="MD93" s="75"/>
      <c r="ME93" s="75"/>
      <c r="MF93" s="74">
        <f t="shared" si="160"/>
        <v>0</v>
      </c>
      <c r="MH93" s="196"/>
      <c r="MJ93" s="78"/>
      <c r="MK93" s="37"/>
      <c r="ML93" s="77"/>
      <c r="MM93" s="76"/>
      <c r="MN93" s="76"/>
      <c r="MO93" s="76"/>
      <c r="MP93" s="76"/>
      <c r="MQ93" s="76"/>
      <c r="MR93" s="76"/>
      <c r="MS93" s="76"/>
      <c r="MT93" s="75"/>
      <c r="MU93" s="75"/>
      <c r="MV93" s="75"/>
      <c r="MW93" s="75"/>
      <c r="MX93" s="75"/>
      <c r="MY93" s="75"/>
      <c r="MZ93" s="75"/>
      <c r="NA93" s="75"/>
      <c r="NB93" s="75"/>
      <c r="NC93" s="75"/>
      <c r="ND93" s="75"/>
      <c r="NE93" s="74">
        <f t="shared" si="161"/>
        <v>0</v>
      </c>
      <c r="NG93" s="196"/>
      <c r="NI93" s="78"/>
      <c r="NJ93" s="37"/>
      <c r="NK93" s="77"/>
      <c r="NL93" s="76"/>
      <c r="NM93" s="76"/>
      <c r="NN93" s="76"/>
      <c r="NO93" s="76"/>
      <c r="NP93" s="117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5"/>
      <c r="OB93" s="76"/>
      <c r="OC93" s="75"/>
      <c r="OD93" s="74">
        <f t="shared" si="162"/>
        <v>0</v>
      </c>
      <c r="OF93" s="196"/>
      <c r="OH93" s="78"/>
      <c r="OI93" s="37"/>
      <c r="OJ93" s="77"/>
      <c r="OK93" s="76"/>
      <c r="OL93" s="76"/>
      <c r="OM93" s="76"/>
      <c r="ON93" s="76"/>
      <c r="OO93" s="117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5"/>
      <c r="PA93" s="76"/>
      <c r="PB93" s="75"/>
      <c r="PC93" s="74">
        <f t="shared" si="163"/>
        <v>0</v>
      </c>
      <c r="PE93" s="196"/>
      <c r="PG93" s="78"/>
      <c r="PH93" s="37"/>
      <c r="PI93" s="77"/>
      <c r="PJ93" s="76"/>
      <c r="PK93" s="76"/>
      <c r="PL93" s="76"/>
      <c r="PM93" s="76"/>
      <c r="PN93" s="117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5"/>
      <c r="PZ93" s="76"/>
      <c r="QA93" s="75"/>
      <c r="QB93" s="74">
        <f t="shared" si="164"/>
        <v>0</v>
      </c>
      <c r="QD93" s="196"/>
      <c r="QF93" s="78"/>
      <c r="QG93" s="37"/>
      <c r="QH93" s="77"/>
      <c r="QI93" s="76"/>
      <c r="QJ93" s="76"/>
      <c r="QK93" s="76"/>
      <c r="QL93" s="76"/>
      <c r="QM93" s="117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5"/>
      <c r="QY93" s="76"/>
      <c r="QZ93" s="75"/>
      <c r="RA93" s="74">
        <f t="shared" si="165"/>
        <v>0</v>
      </c>
      <c r="RC93" s="196"/>
      <c r="RE93" s="78"/>
      <c r="RF93" s="37"/>
      <c r="RG93" s="77"/>
      <c r="RH93" s="76"/>
      <c r="RI93" s="76"/>
      <c r="RJ93" s="76"/>
      <c r="RK93" s="76"/>
      <c r="RL93" s="117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5"/>
      <c r="RX93" s="76"/>
      <c r="RY93" s="75"/>
      <c r="RZ93" s="74">
        <f t="shared" si="166"/>
        <v>0</v>
      </c>
      <c r="SB93" s="196"/>
      <c r="SD93" s="78"/>
      <c r="SE93" s="37"/>
      <c r="SF93" s="77"/>
      <c r="SG93" s="76"/>
      <c r="SH93" s="76"/>
      <c r="SI93" s="76"/>
      <c r="SJ93" s="76"/>
      <c r="SK93" s="117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5"/>
      <c r="SW93" s="76"/>
      <c r="SX93" s="75"/>
      <c r="SY93" s="74">
        <f t="shared" si="167"/>
        <v>0</v>
      </c>
      <c r="TA93" s="196"/>
      <c r="TC93" s="78"/>
      <c r="TD93" s="37"/>
      <c r="TE93" s="77"/>
      <c r="TF93" s="76"/>
      <c r="TG93" s="76"/>
      <c r="TH93" s="76"/>
      <c r="TI93" s="76"/>
      <c r="TJ93" s="117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5"/>
      <c r="TV93" s="76"/>
      <c r="TW93" s="75"/>
      <c r="TX93" s="74">
        <f t="shared" si="168"/>
        <v>0</v>
      </c>
      <c r="TZ93" s="196"/>
      <c r="UB93" s="78"/>
      <c r="UC93" s="37"/>
      <c r="UD93" s="77"/>
      <c r="UE93" s="76"/>
      <c r="UF93" s="76"/>
      <c r="UG93" s="76"/>
      <c r="UH93" s="76"/>
      <c r="UI93" s="117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5"/>
      <c r="UU93" s="76"/>
      <c r="UV93" s="75"/>
      <c r="UW93" s="74">
        <f t="shared" si="169"/>
        <v>0</v>
      </c>
      <c r="UY93" s="196"/>
      <c r="VA93" s="78"/>
      <c r="VB93" s="37"/>
      <c r="VC93" s="77"/>
      <c r="VD93" s="76"/>
      <c r="VE93" s="76"/>
      <c r="VF93" s="76"/>
      <c r="VG93" s="76"/>
      <c r="VH93" s="117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5"/>
      <c r="VT93" s="76"/>
      <c r="VU93" s="75"/>
      <c r="VV93" s="74">
        <f t="shared" si="170"/>
        <v>0</v>
      </c>
    </row>
    <row r="94" spans="2:596" s="38" customFormat="1" ht="30" customHeight="1" outlineLevel="1">
      <c r="B94" s="88"/>
      <c r="C94" s="89">
        <f>IF(ISERROR(I94+1)=TRUE,I94,IF(I94="","",MAX(C$15:C93)+1))</f>
        <v>55</v>
      </c>
      <c r="D94" s="88">
        <f t="shared" si="101"/>
        <v>1</v>
      </c>
      <c r="E94" s="3"/>
      <c r="G94" s="196"/>
      <c r="I94" s="95">
        <f t="shared" si="171"/>
        <v>62</v>
      </c>
      <c r="J94" s="94" t="s">
        <v>651</v>
      </c>
      <c r="K94" s="93"/>
      <c r="L94" s="93"/>
      <c r="M94" s="93"/>
      <c r="N94" s="93"/>
      <c r="O94" s="92"/>
      <c r="P94" s="91" t="s">
        <v>149</v>
      </c>
      <c r="Q94" s="297"/>
      <c r="R94" s="90" t="s">
        <v>141</v>
      </c>
      <c r="S94" s="298"/>
      <c r="U94" s="196"/>
      <c r="V94" s="42"/>
      <c r="W94" s="78"/>
      <c r="X94" s="37"/>
      <c r="Y94" s="77"/>
      <c r="Z94" s="76"/>
      <c r="AA94" s="79"/>
      <c r="AB94" s="76"/>
      <c r="AC94" s="79"/>
      <c r="AD94" s="76"/>
      <c r="AE94" s="76"/>
      <c r="AF94" s="76"/>
      <c r="AG94" s="76"/>
      <c r="AH94" s="76"/>
      <c r="AI94" s="76"/>
      <c r="AJ94" s="76"/>
      <c r="AK94" s="75"/>
      <c r="AL94" s="75"/>
      <c r="AM94" s="75"/>
      <c r="AN94" s="75"/>
      <c r="AO94" s="75"/>
      <c r="AP94" s="75"/>
      <c r="AQ94" s="75"/>
      <c r="AR94" s="74">
        <f t="shared" si="148"/>
        <v>0</v>
      </c>
      <c r="AT94" s="196"/>
      <c r="AV94" s="78"/>
      <c r="AW94" s="37"/>
      <c r="AX94" s="77"/>
      <c r="AY94" s="76"/>
      <c r="AZ94" s="76"/>
      <c r="BA94" s="76"/>
      <c r="BB94" s="79"/>
      <c r="BC94" s="76"/>
      <c r="BD94" s="76"/>
      <c r="BE94" s="76"/>
      <c r="BF94" s="76"/>
      <c r="BG94" s="76"/>
      <c r="BH94" s="76"/>
      <c r="BI94" s="76"/>
      <c r="BJ94" s="75"/>
      <c r="BK94" s="75"/>
      <c r="BL94" s="75"/>
      <c r="BM94" s="75"/>
      <c r="BN94" s="75"/>
      <c r="BO94" s="75"/>
      <c r="BP94" s="75"/>
      <c r="BQ94" s="74">
        <f t="shared" si="149"/>
        <v>0</v>
      </c>
      <c r="BS94" s="196"/>
      <c r="BU94" s="78"/>
      <c r="BV94" s="37"/>
      <c r="BW94" s="77"/>
      <c r="BX94" s="76"/>
      <c r="BY94" s="76"/>
      <c r="BZ94" s="76"/>
      <c r="CA94" s="79"/>
      <c r="CB94" s="76"/>
      <c r="CC94" s="76"/>
      <c r="CD94" s="76"/>
      <c r="CE94" s="76"/>
      <c r="CF94" s="76"/>
      <c r="CG94" s="76"/>
      <c r="CH94" s="76"/>
      <c r="CI94" s="75"/>
      <c r="CJ94" s="75"/>
      <c r="CK94" s="75"/>
      <c r="CL94" s="75"/>
      <c r="CM94" s="75"/>
      <c r="CN94" s="75"/>
      <c r="CO94" s="75"/>
      <c r="CP94" s="74">
        <f t="shared" si="150"/>
        <v>0</v>
      </c>
      <c r="CR94" s="196"/>
      <c r="CT94" s="78"/>
      <c r="CU94" s="37"/>
      <c r="CV94" s="77"/>
      <c r="CW94" s="76"/>
      <c r="CX94" s="76"/>
      <c r="CY94" s="76"/>
      <c r="CZ94" s="79"/>
      <c r="DA94" s="76"/>
      <c r="DB94" s="76"/>
      <c r="DC94" s="76"/>
      <c r="DD94" s="76"/>
      <c r="DE94" s="76"/>
      <c r="DF94" s="76"/>
      <c r="DG94" s="76"/>
      <c r="DH94" s="75"/>
      <c r="DI94" s="75"/>
      <c r="DJ94" s="75"/>
      <c r="DK94" s="75"/>
      <c r="DL94" s="75"/>
      <c r="DM94" s="75"/>
      <c r="DN94" s="75"/>
      <c r="DO94" s="74">
        <f t="shared" si="151"/>
        <v>0</v>
      </c>
      <c r="DQ94" s="196"/>
      <c r="DS94" s="78"/>
      <c r="DT94" s="37"/>
      <c r="DU94" s="77"/>
      <c r="DV94" s="76"/>
      <c r="DW94" s="76"/>
      <c r="DX94" s="76"/>
      <c r="DY94" s="79"/>
      <c r="DZ94" s="76"/>
      <c r="EA94" s="76"/>
      <c r="EB94" s="76"/>
      <c r="EC94" s="76"/>
      <c r="ED94" s="76"/>
      <c r="EE94" s="76"/>
      <c r="EF94" s="76"/>
      <c r="EG94" s="75"/>
      <c r="EH94" s="75"/>
      <c r="EI94" s="75"/>
      <c r="EJ94" s="75"/>
      <c r="EK94" s="75"/>
      <c r="EL94" s="75"/>
      <c r="EM94" s="75"/>
      <c r="EN94" s="74">
        <f t="shared" si="152"/>
        <v>0</v>
      </c>
      <c r="EP94" s="196"/>
      <c r="ER94" s="78"/>
      <c r="ES94" s="37"/>
      <c r="ET94" s="77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5"/>
      <c r="FI94" s="75"/>
      <c r="FJ94" s="75"/>
      <c r="FK94" s="75"/>
      <c r="FL94" s="75"/>
      <c r="FM94" s="74">
        <f t="shared" si="153"/>
        <v>0</v>
      </c>
      <c r="FO94" s="196"/>
      <c r="FQ94" s="78"/>
      <c r="FR94" s="37"/>
      <c r="FS94" s="77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5"/>
      <c r="GH94" s="75"/>
      <c r="GI94" s="75"/>
      <c r="GJ94" s="75"/>
      <c r="GK94" s="75"/>
      <c r="GL94" s="74">
        <f t="shared" si="154"/>
        <v>0</v>
      </c>
      <c r="GN94" s="196"/>
      <c r="GP94" s="78"/>
      <c r="GQ94" s="37"/>
      <c r="GR94" s="77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5"/>
      <c r="HG94" s="75"/>
      <c r="HH94" s="75"/>
      <c r="HI94" s="75"/>
      <c r="HJ94" s="75"/>
      <c r="HK94" s="74">
        <f t="shared" si="155"/>
        <v>0</v>
      </c>
      <c r="HM94" s="196"/>
      <c r="HO94" s="78"/>
      <c r="HP94" s="37"/>
      <c r="HQ94" s="77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5"/>
      <c r="IF94" s="75"/>
      <c r="IG94" s="75"/>
      <c r="IH94" s="75"/>
      <c r="II94" s="75"/>
      <c r="IJ94" s="74">
        <f t="shared" si="156"/>
        <v>0</v>
      </c>
      <c r="IL94" s="196"/>
      <c r="IN94" s="78"/>
      <c r="IO94" s="37"/>
      <c r="IP94" s="77"/>
      <c r="IQ94" s="76"/>
      <c r="IR94" s="76"/>
      <c r="IS94" s="76"/>
      <c r="IT94" s="76"/>
      <c r="IU94" s="76"/>
      <c r="IV94" s="76"/>
      <c r="IW94" s="76"/>
      <c r="IX94" s="75"/>
      <c r="IY94" s="75"/>
      <c r="IZ94" s="75"/>
      <c r="JA94" s="75"/>
      <c r="JB94" s="75"/>
      <c r="JC94" s="75"/>
      <c r="JD94" s="75"/>
      <c r="JE94" s="75"/>
      <c r="JF94" s="75"/>
      <c r="JG94" s="75"/>
      <c r="JH94" s="75"/>
      <c r="JI94" s="74">
        <f t="shared" si="157"/>
        <v>0</v>
      </c>
      <c r="JK94" s="196"/>
      <c r="JM94" s="78"/>
      <c r="JN94" s="37"/>
      <c r="JO94" s="77"/>
      <c r="JP94" s="76"/>
      <c r="JQ94" s="76"/>
      <c r="JR94" s="76"/>
      <c r="JS94" s="76"/>
      <c r="JT94" s="76"/>
      <c r="JU94" s="76"/>
      <c r="JV94" s="76"/>
      <c r="JW94" s="75"/>
      <c r="JX94" s="75"/>
      <c r="JY94" s="75"/>
      <c r="JZ94" s="75"/>
      <c r="KA94" s="75"/>
      <c r="KB94" s="75"/>
      <c r="KC94" s="75"/>
      <c r="KD94" s="75"/>
      <c r="KE94" s="75"/>
      <c r="KF94" s="75"/>
      <c r="KG94" s="75"/>
      <c r="KH94" s="74">
        <f t="shared" si="158"/>
        <v>0</v>
      </c>
      <c r="KJ94" s="196"/>
      <c r="KL94" s="78"/>
      <c r="KM94" s="37"/>
      <c r="KN94" s="77"/>
      <c r="KO94" s="76"/>
      <c r="KP94" s="76"/>
      <c r="KQ94" s="76"/>
      <c r="KR94" s="76"/>
      <c r="KS94" s="76"/>
      <c r="KT94" s="76"/>
      <c r="KU94" s="76"/>
      <c r="KV94" s="75"/>
      <c r="KW94" s="75"/>
      <c r="KX94" s="75"/>
      <c r="KY94" s="75"/>
      <c r="KZ94" s="75"/>
      <c r="LA94" s="75"/>
      <c r="LB94" s="75"/>
      <c r="LC94" s="75"/>
      <c r="LD94" s="75"/>
      <c r="LE94" s="75"/>
      <c r="LF94" s="75"/>
      <c r="LG94" s="74">
        <f t="shared" si="159"/>
        <v>0</v>
      </c>
      <c r="LI94" s="196"/>
      <c r="LK94" s="78"/>
      <c r="LL94" s="37"/>
      <c r="LM94" s="77"/>
      <c r="LN94" s="76"/>
      <c r="LO94" s="76"/>
      <c r="LP94" s="76"/>
      <c r="LQ94" s="76"/>
      <c r="LR94" s="76"/>
      <c r="LS94" s="76"/>
      <c r="LT94" s="76"/>
      <c r="LU94" s="75"/>
      <c r="LV94" s="75"/>
      <c r="LW94" s="75"/>
      <c r="LX94" s="75"/>
      <c r="LY94" s="75"/>
      <c r="LZ94" s="75"/>
      <c r="MA94" s="75"/>
      <c r="MB94" s="75"/>
      <c r="MC94" s="75"/>
      <c r="MD94" s="75"/>
      <c r="ME94" s="75"/>
      <c r="MF94" s="74">
        <f t="shared" si="160"/>
        <v>0</v>
      </c>
      <c r="MH94" s="196"/>
      <c r="MJ94" s="78"/>
      <c r="MK94" s="37"/>
      <c r="ML94" s="77"/>
      <c r="MM94" s="76"/>
      <c r="MN94" s="76"/>
      <c r="MO94" s="76"/>
      <c r="MP94" s="76"/>
      <c r="MQ94" s="76"/>
      <c r="MR94" s="76"/>
      <c r="MS94" s="76"/>
      <c r="MT94" s="75"/>
      <c r="MU94" s="75"/>
      <c r="MV94" s="75"/>
      <c r="MW94" s="75"/>
      <c r="MX94" s="75"/>
      <c r="MY94" s="75"/>
      <c r="MZ94" s="75"/>
      <c r="NA94" s="75"/>
      <c r="NB94" s="75"/>
      <c r="NC94" s="75"/>
      <c r="ND94" s="75"/>
      <c r="NE94" s="74">
        <f t="shared" si="161"/>
        <v>0</v>
      </c>
      <c r="NG94" s="196"/>
      <c r="NI94" s="78"/>
      <c r="NJ94" s="37"/>
      <c r="NK94" s="77"/>
      <c r="NL94" s="76"/>
      <c r="NM94" s="76"/>
      <c r="NN94" s="76"/>
      <c r="NO94" s="76"/>
      <c r="NP94" s="76"/>
      <c r="NQ94" s="76"/>
      <c r="NR94" s="117">
        <f>+NR9</f>
        <v>335</v>
      </c>
      <c r="NS94" s="76"/>
      <c r="NT94" s="76"/>
      <c r="NU94" s="76"/>
      <c r="NV94" s="76"/>
      <c r="NW94" s="76"/>
      <c r="NX94" s="76"/>
      <c r="NY94" s="76"/>
      <c r="NZ94" s="76"/>
      <c r="OA94" s="75"/>
      <c r="OB94" s="76"/>
      <c r="OC94" s="75"/>
      <c r="OD94" s="74">
        <f t="shared" si="162"/>
        <v>0</v>
      </c>
      <c r="OF94" s="196"/>
      <c r="OH94" s="78"/>
      <c r="OI94" s="37"/>
      <c r="OJ94" s="77"/>
      <c r="OK94" s="76"/>
      <c r="OL94" s="76"/>
      <c r="OM94" s="76"/>
      <c r="ON94" s="76"/>
      <c r="OO94" s="76"/>
      <c r="OP94" s="76"/>
      <c r="OQ94" s="117">
        <f>+OQ9</f>
        <v>322</v>
      </c>
      <c r="OR94" s="76"/>
      <c r="OS94" s="76"/>
      <c r="OT94" s="76"/>
      <c r="OU94" s="76"/>
      <c r="OV94" s="76"/>
      <c r="OW94" s="76"/>
      <c r="OX94" s="76"/>
      <c r="OY94" s="76"/>
      <c r="OZ94" s="75"/>
      <c r="PA94" s="76"/>
      <c r="PB94" s="75"/>
      <c r="PC94" s="74">
        <f t="shared" si="163"/>
        <v>0</v>
      </c>
      <c r="PE94" s="196"/>
      <c r="PG94" s="78"/>
      <c r="PH94" s="37"/>
      <c r="PI94" s="77"/>
      <c r="PJ94" s="76"/>
      <c r="PK94" s="76"/>
      <c r="PL94" s="76"/>
      <c r="PM94" s="76"/>
      <c r="PN94" s="76"/>
      <c r="PO94" s="76"/>
      <c r="PP94" s="117">
        <f>+PP9</f>
        <v>328</v>
      </c>
      <c r="PQ94" s="76"/>
      <c r="PR94" s="76"/>
      <c r="PS94" s="76"/>
      <c r="PT94" s="76"/>
      <c r="PU94" s="76"/>
      <c r="PV94" s="76"/>
      <c r="PW94" s="76"/>
      <c r="PX94" s="76"/>
      <c r="PY94" s="75"/>
      <c r="PZ94" s="76"/>
      <c r="QA94" s="75"/>
      <c r="QB94" s="74">
        <f t="shared" si="164"/>
        <v>0</v>
      </c>
      <c r="QD94" s="196"/>
      <c r="QF94" s="78"/>
      <c r="QG94" s="37"/>
      <c r="QH94" s="77"/>
      <c r="QI94" s="76"/>
      <c r="QJ94" s="76"/>
      <c r="QK94" s="76"/>
      <c r="QL94" s="76"/>
      <c r="QM94" s="76"/>
      <c r="QN94" s="76"/>
      <c r="QO94" s="117">
        <f>+QO9</f>
        <v>320</v>
      </c>
      <c r="QP94" s="76"/>
      <c r="QQ94" s="76"/>
      <c r="QR94" s="76"/>
      <c r="QS94" s="76"/>
      <c r="QT94" s="76"/>
      <c r="QU94" s="76"/>
      <c r="QV94" s="76"/>
      <c r="QW94" s="76"/>
      <c r="QX94" s="75"/>
      <c r="QY94" s="76"/>
      <c r="QZ94" s="75"/>
      <c r="RA94" s="74">
        <f t="shared" si="165"/>
        <v>0</v>
      </c>
      <c r="RC94" s="196"/>
      <c r="RE94" s="78"/>
      <c r="RF94" s="37"/>
      <c r="RG94" s="77"/>
      <c r="RH94" s="76"/>
      <c r="RI94" s="76"/>
      <c r="RJ94" s="76"/>
      <c r="RK94" s="76"/>
      <c r="RL94" s="76"/>
      <c r="RM94" s="76"/>
      <c r="RN94" s="117">
        <f>+RN9</f>
        <v>334</v>
      </c>
      <c r="RO94" s="76"/>
      <c r="RP94" s="76"/>
      <c r="RQ94" s="76"/>
      <c r="RR94" s="76"/>
      <c r="RS94" s="76"/>
      <c r="RT94" s="76"/>
      <c r="RU94" s="76"/>
      <c r="RV94" s="76"/>
      <c r="RW94" s="75"/>
      <c r="RX94" s="76"/>
      <c r="RY94" s="75"/>
      <c r="RZ94" s="74">
        <f t="shared" si="166"/>
        <v>0</v>
      </c>
      <c r="SB94" s="196"/>
      <c r="SD94" s="78"/>
      <c r="SE94" s="37"/>
      <c r="SF94" s="77"/>
      <c r="SG94" s="76"/>
      <c r="SH94" s="76"/>
      <c r="SI94" s="76"/>
      <c r="SJ94" s="76"/>
      <c r="SK94" s="76"/>
      <c r="SL94" s="76"/>
      <c r="SM94" s="117">
        <f>+SM9</f>
        <v>316</v>
      </c>
      <c r="SN94" s="76"/>
      <c r="SO94" s="76"/>
      <c r="SP94" s="76"/>
      <c r="SQ94" s="76"/>
      <c r="SR94" s="76"/>
      <c r="SS94" s="76"/>
      <c r="ST94" s="76"/>
      <c r="SU94" s="76"/>
      <c r="SV94" s="75"/>
      <c r="SW94" s="76"/>
      <c r="SX94" s="75"/>
      <c r="SY94" s="74">
        <f t="shared" si="167"/>
        <v>0</v>
      </c>
      <c r="TA94" s="196"/>
      <c r="TC94" s="78"/>
      <c r="TD94" s="37"/>
      <c r="TE94" s="77"/>
      <c r="TF94" s="76"/>
      <c r="TG94" s="76"/>
      <c r="TH94" s="76"/>
      <c r="TI94" s="76"/>
      <c r="TJ94" s="76"/>
      <c r="TK94" s="76"/>
      <c r="TL94" s="117">
        <f>+TL9</f>
        <v>320</v>
      </c>
      <c r="TM94" s="76"/>
      <c r="TN94" s="76"/>
      <c r="TO94" s="76"/>
      <c r="TP94" s="76"/>
      <c r="TQ94" s="76"/>
      <c r="TR94" s="76"/>
      <c r="TS94" s="76"/>
      <c r="TT94" s="76"/>
      <c r="TU94" s="75"/>
      <c r="TV94" s="76"/>
      <c r="TW94" s="75"/>
      <c r="TX94" s="74">
        <f t="shared" si="168"/>
        <v>0</v>
      </c>
      <c r="TZ94" s="196"/>
      <c r="UB94" s="78"/>
      <c r="UC94" s="37"/>
      <c r="UD94" s="77"/>
      <c r="UE94" s="76"/>
      <c r="UF94" s="76"/>
      <c r="UG94" s="76"/>
      <c r="UH94" s="76"/>
      <c r="UI94" s="76"/>
      <c r="UJ94" s="76"/>
      <c r="UK94" s="117">
        <f>+UK9</f>
        <v>316</v>
      </c>
      <c r="UL94" s="76"/>
      <c r="UM94" s="76"/>
      <c r="UN94" s="76"/>
      <c r="UO94" s="76"/>
      <c r="UP94" s="76"/>
      <c r="UQ94" s="76"/>
      <c r="UR94" s="76"/>
      <c r="US94" s="76"/>
      <c r="UT94" s="75"/>
      <c r="UU94" s="76"/>
      <c r="UV94" s="75"/>
      <c r="UW94" s="74">
        <f t="shared" si="169"/>
        <v>0</v>
      </c>
      <c r="UY94" s="196"/>
      <c r="VA94" s="78"/>
      <c r="VB94" s="37"/>
      <c r="VC94" s="77"/>
      <c r="VD94" s="76"/>
      <c r="VE94" s="76"/>
      <c r="VF94" s="76"/>
      <c r="VG94" s="76"/>
      <c r="VH94" s="76"/>
      <c r="VI94" s="76"/>
      <c r="VJ94" s="117">
        <f>+VJ9</f>
        <v>322</v>
      </c>
      <c r="VK94" s="76"/>
      <c r="VL94" s="76"/>
      <c r="VM94" s="76"/>
      <c r="VN94" s="76"/>
      <c r="VO94" s="76"/>
      <c r="VP94" s="76"/>
      <c r="VQ94" s="76"/>
      <c r="VR94" s="76"/>
      <c r="VS94" s="75"/>
      <c r="VT94" s="76"/>
      <c r="VU94" s="75"/>
      <c r="VV94" s="74">
        <f t="shared" si="170"/>
        <v>0</v>
      </c>
    </row>
    <row r="95" spans="2:596" s="38" customFormat="1" ht="30" customHeight="1" outlineLevel="1">
      <c r="B95" s="88"/>
      <c r="C95" s="89">
        <f>IF(ISERROR(I95+1)=TRUE,I95,IF(I95="","",MAX(C$15:C94)+1))</f>
        <v>56</v>
      </c>
      <c r="D95" s="88">
        <f t="shared" si="101"/>
        <v>1</v>
      </c>
      <c r="E95" s="3"/>
      <c r="G95" s="196"/>
      <c r="I95" s="95">
        <f t="shared" si="171"/>
        <v>63</v>
      </c>
      <c r="J95" s="94" t="s">
        <v>650</v>
      </c>
      <c r="K95" s="93"/>
      <c r="L95" s="93"/>
      <c r="M95" s="93"/>
      <c r="N95" s="93"/>
      <c r="O95" s="92"/>
      <c r="P95" s="91" t="s">
        <v>149</v>
      </c>
      <c r="Q95" s="297"/>
      <c r="R95" s="90" t="s">
        <v>141</v>
      </c>
      <c r="S95" s="298"/>
      <c r="U95" s="196"/>
      <c r="V95" s="42"/>
      <c r="W95" s="78"/>
      <c r="X95" s="37"/>
      <c r="Y95" s="77"/>
      <c r="Z95" s="76"/>
      <c r="AA95" s="79"/>
      <c r="AB95" s="76"/>
      <c r="AC95" s="79"/>
      <c r="AD95" s="76"/>
      <c r="AE95" s="76"/>
      <c r="AF95" s="76"/>
      <c r="AG95" s="76"/>
      <c r="AH95" s="76"/>
      <c r="AI95" s="76"/>
      <c r="AJ95" s="76"/>
      <c r="AK95" s="75"/>
      <c r="AL95" s="75"/>
      <c r="AM95" s="75"/>
      <c r="AN95" s="75"/>
      <c r="AO95" s="75"/>
      <c r="AP95" s="75"/>
      <c r="AQ95" s="75"/>
      <c r="AR95" s="74">
        <f t="shared" si="148"/>
        <v>0</v>
      </c>
      <c r="AT95" s="196"/>
      <c r="AV95" s="78"/>
      <c r="AW95" s="37"/>
      <c r="AX95" s="77"/>
      <c r="AY95" s="76"/>
      <c r="AZ95" s="76"/>
      <c r="BA95" s="76"/>
      <c r="BB95" s="79"/>
      <c r="BC95" s="76"/>
      <c r="BD95" s="76"/>
      <c r="BE95" s="76"/>
      <c r="BF95" s="76"/>
      <c r="BG95" s="76"/>
      <c r="BH95" s="76"/>
      <c r="BI95" s="76"/>
      <c r="BJ95" s="75"/>
      <c r="BK95" s="75"/>
      <c r="BL95" s="75"/>
      <c r="BM95" s="75"/>
      <c r="BN95" s="75"/>
      <c r="BO95" s="75"/>
      <c r="BP95" s="75"/>
      <c r="BQ95" s="74">
        <f t="shared" si="149"/>
        <v>0</v>
      </c>
      <c r="BS95" s="196"/>
      <c r="BU95" s="78"/>
      <c r="BV95" s="37"/>
      <c r="BW95" s="77"/>
      <c r="BX95" s="76"/>
      <c r="BY95" s="76"/>
      <c r="BZ95" s="76"/>
      <c r="CA95" s="79"/>
      <c r="CB95" s="76"/>
      <c r="CC95" s="76"/>
      <c r="CD95" s="76"/>
      <c r="CE95" s="76"/>
      <c r="CF95" s="76"/>
      <c r="CG95" s="76"/>
      <c r="CH95" s="76"/>
      <c r="CI95" s="75"/>
      <c r="CJ95" s="75"/>
      <c r="CK95" s="75"/>
      <c r="CL95" s="75"/>
      <c r="CM95" s="75"/>
      <c r="CN95" s="75"/>
      <c r="CO95" s="75"/>
      <c r="CP95" s="74">
        <f t="shared" si="150"/>
        <v>0</v>
      </c>
      <c r="CR95" s="196"/>
      <c r="CT95" s="78"/>
      <c r="CU95" s="37"/>
      <c r="CV95" s="77"/>
      <c r="CW95" s="76"/>
      <c r="CX95" s="76"/>
      <c r="CY95" s="76"/>
      <c r="CZ95" s="79"/>
      <c r="DA95" s="76"/>
      <c r="DB95" s="76"/>
      <c r="DC95" s="76"/>
      <c r="DD95" s="76"/>
      <c r="DE95" s="76"/>
      <c r="DF95" s="76"/>
      <c r="DG95" s="76"/>
      <c r="DH95" s="75"/>
      <c r="DI95" s="75"/>
      <c r="DJ95" s="75"/>
      <c r="DK95" s="75"/>
      <c r="DL95" s="75"/>
      <c r="DM95" s="75"/>
      <c r="DN95" s="75"/>
      <c r="DO95" s="74">
        <f t="shared" si="151"/>
        <v>0</v>
      </c>
      <c r="DQ95" s="196"/>
      <c r="DS95" s="78"/>
      <c r="DT95" s="37"/>
      <c r="DU95" s="77"/>
      <c r="DV95" s="76"/>
      <c r="DW95" s="76"/>
      <c r="DX95" s="76"/>
      <c r="DY95" s="79"/>
      <c r="DZ95" s="76"/>
      <c r="EA95" s="76"/>
      <c r="EB95" s="76"/>
      <c r="EC95" s="76"/>
      <c r="ED95" s="76"/>
      <c r="EE95" s="76"/>
      <c r="EF95" s="76"/>
      <c r="EG95" s="75"/>
      <c r="EH95" s="75"/>
      <c r="EI95" s="75"/>
      <c r="EJ95" s="75"/>
      <c r="EK95" s="75"/>
      <c r="EL95" s="75"/>
      <c r="EM95" s="75"/>
      <c r="EN95" s="74">
        <f t="shared" si="152"/>
        <v>0</v>
      </c>
      <c r="EP95" s="196"/>
      <c r="ER95" s="78"/>
      <c r="ES95" s="37"/>
      <c r="ET95" s="77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5"/>
      <c r="FI95" s="75"/>
      <c r="FJ95" s="75"/>
      <c r="FK95" s="75"/>
      <c r="FL95" s="75"/>
      <c r="FM95" s="74">
        <f t="shared" si="153"/>
        <v>0</v>
      </c>
      <c r="FO95" s="196"/>
      <c r="FQ95" s="78"/>
      <c r="FR95" s="37"/>
      <c r="FS95" s="77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5"/>
      <c r="GH95" s="75"/>
      <c r="GI95" s="75"/>
      <c r="GJ95" s="75"/>
      <c r="GK95" s="75"/>
      <c r="GL95" s="74">
        <f t="shared" si="154"/>
        <v>0</v>
      </c>
      <c r="GN95" s="196"/>
      <c r="GP95" s="78"/>
      <c r="GQ95" s="37"/>
      <c r="GR95" s="77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5"/>
      <c r="HG95" s="75"/>
      <c r="HH95" s="75"/>
      <c r="HI95" s="75"/>
      <c r="HJ95" s="75"/>
      <c r="HK95" s="74">
        <f t="shared" si="155"/>
        <v>0</v>
      </c>
      <c r="HM95" s="196"/>
      <c r="HO95" s="78"/>
      <c r="HP95" s="37"/>
      <c r="HQ95" s="77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5"/>
      <c r="IF95" s="75"/>
      <c r="IG95" s="75"/>
      <c r="IH95" s="75"/>
      <c r="II95" s="75"/>
      <c r="IJ95" s="74">
        <f t="shared" si="156"/>
        <v>0</v>
      </c>
      <c r="IL95" s="196"/>
      <c r="IN95" s="78"/>
      <c r="IO95" s="37"/>
      <c r="IP95" s="77"/>
      <c r="IQ95" s="76"/>
      <c r="IR95" s="76"/>
      <c r="IS95" s="76"/>
      <c r="IT95" s="76"/>
      <c r="IU95" s="76"/>
      <c r="IV95" s="76"/>
      <c r="IW95" s="76"/>
      <c r="IX95" s="75"/>
      <c r="IY95" s="75"/>
      <c r="IZ95" s="75"/>
      <c r="JA95" s="75"/>
      <c r="JB95" s="75"/>
      <c r="JC95" s="75"/>
      <c r="JD95" s="75"/>
      <c r="JE95" s="75"/>
      <c r="JF95" s="75"/>
      <c r="JG95" s="75"/>
      <c r="JH95" s="75"/>
      <c r="JI95" s="74">
        <f t="shared" si="157"/>
        <v>0</v>
      </c>
      <c r="JK95" s="196"/>
      <c r="JM95" s="78"/>
      <c r="JN95" s="37"/>
      <c r="JO95" s="77"/>
      <c r="JP95" s="76"/>
      <c r="JQ95" s="76"/>
      <c r="JR95" s="76"/>
      <c r="JS95" s="76"/>
      <c r="JT95" s="76"/>
      <c r="JU95" s="76"/>
      <c r="JV95" s="76"/>
      <c r="JW95" s="75"/>
      <c r="JX95" s="75"/>
      <c r="JY95" s="75"/>
      <c r="JZ95" s="75"/>
      <c r="KA95" s="75"/>
      <c r="KB95" s="75"/>
      <c r="KC95" s="75"/>
      <c r="KD95" s="75"/>
      <c r="KE95" s="75"/>
      <c r="KF95" s="75"/>
      <c r="KG95" s="75"/>
      <c r="KH95" s="74">
        <f t="shared" si="158"/>
        <v>0</v>
      </c>
      <c r="KJ95" s="196"/>
      <c r="KL95" s="78"/>
      <c r="KM95" s="37"/>
      <c r="KN95" s="77"/>
      <c r="KO95" s="76"/>
      <c r="KP95" s="76"/>
      <c r="KQ95" s="76"/>
      <c r="KR95" s="76"/>
      <c r="KS95" s="76"/>
      <c r="KT95" s="76"/>
      <c r="KU95" s="76"/>
      <c r="KV95" s="75"/>
      <c r="KW95" s="75"/>
      <c r="KX95" s="75"/>
      <c r="KY95" s="75"/>
      <c r="KZ95" s="75"/>
      <c r="LA95" s="75"/>
      <c r="LB95" s="75"/>
      <c r="LC95" s="75"/>
      <c r="LD95" s="75"/>
      <c r="LE95" s="75"/>
      <c r="LF95" s="75"/>
      <c r="LG95" s="74">
        <f t="shared" si="159"/>
        <v>0</v>
      </c>
      <c r="LI95" s="196"/>
      <c r="LK95" s="78"/>
      <c r="LL95" s="37"/>
      <c r="LM95" s="77"/>
      <c r="LN95" s="76"/>
      <c r="LO95" s="76"/>
      <c r="LP95" s="76"/>
      <c r="LQ95" s="76"/>
      <c r="LR95" s="76"/>
      <c r="LS95" s="76"/>
      <c r="LT95" s="76"/>
      <c r="LU95" s="75"/>
      <c r="LV95" s="75"/>
      <c r="LW95" s="75"/>
      <c r="LX95" s="75"/>
      <c r="LY95" s="75"/>
      <c r="LZ95" s="75"/>
      <c r="MA95" s="75"/>
      <c r="MB95" s="75"/>
      <c r="MC95" s="75"/>
      <c r="MD95" s="75"/>
      <c r="ME95" s="75"/>
      <c r="MF95" s="74">
        <f t="shared" si="160"/>
        <v>0</v>
      </c>
      <c r="MH95" s="196"/>
      <c r="MJ95" s="78"/>
      <c r="MK95" s="37"/>
      <c r="ML95" s="77"/>
      <c r="MM95" s="76"/>
      <c r="MN95" s="76"/>
      <c r="MO95" s="76"/>
      <c r="MP95" s="76"/>
      <c r="MQ95" s="76"/>
      <c r="MR95" s="76"/>
      <c r="MS95" s="76"/>
      <c r="MT95" s="75"/>
      <c r="MU95" s="75"/>
      <c r="MV95" s="75"/>
      <c r="MW95" s="75"/>
      <c r="MX95" s="75"/>
      <c r="MY95" s="75"/>
      <c r="MZ95" s="75"/>
      <c r="NA95" s="75"/>
      <c r="NB95" s="75"/>
      <c r="NC95" s="75"/>
      <c r="ND95" s="75"/>
      <c r="NE95" s="74">
        <f t="shared" si="161"/>
        <v>0</v>
      </c>
      <c r="NG95" s="196"/>
      <c r="NI95" s="78"/>
      <c r="NJ95" s="37"/>
      <c r="NK95" s="77"/>
      <c r="NL95" s="76"/>
      <c r="NM95" s="76"/>
      <c r="NN95" s="76"/>
      <c r="NO95" s="76"/>
      <c r="NP95" s="76"/>
      <c r="NQ95" s="76"/>
      <c r="NR95" s="117"/>
      <c r="NS95" s="76"/>
      <c r="NT95" s="76"/>
      <c r="NU95" s="76"/>
      <c r="NV95" s="76"/>
      <c r="NW95" s="76"/>
      <c r="NX95" s="76"/>
      <c r="NY95" s="76"/>
      <c r="NZ95" s="76"/>
      <c r="OA95" s="75"/>
      <c r="OB95" s="76"/>
      <c r="OC95" s="75"/>
      <c r="OD95" s="74">
        <f t="shared" si="162"/>
        <v>0</v>
      </c>
      <c r="OF95" s="196"/>
      <c r="OH95" s="78"/>
      <c r="OI95" s="37"/>
      <c r="OJ95" s="77"/>
      <c r="OK95" s="76"/>
      <c r="OL95" s="76"/>
      <c r="OM95" s="76"/>
      <c r="ON95" s="76"/>
      <c r="OO95" s="76"/>
      <c r="OP95" s="76"/>
      <c r="OQ95" s="117"/>
      <c r="OR95" s="76"/>
      <c r="OS95" s="76"/>
      <c r="OT95" s="76"/>
      <c r="OU95" s="76"/>
      <c r="OV95" s="76"/>
      <c r="OW95" s="76"/>
      <c r="OX95" s="76"/>
      <c r="OY95" s="76"/>
      <c r="OZ95" s="75"/>
      <c r="PA95" s="76"/>
      <c r="PB95" s="75"/>
      <c r="PC95" s="74">
        <f t="shared" si="163"/>
        <v>0</v>
      </c>
      <c r="PE95" s="196"/>
      <c r="PG95" s="78"/>
      <c r="PH95" s="37"/>
      <c r="PI95" s="77"/>
      <c r="PJ95" s="76"/>
      <c r="PK95" s="76"/>
      <c r="PL95" s="76"/>
      <c r="PM95" s="76"/>
      <c r="PN95" s="76"/>
      <c r="PO95" s="76"/>
      <c r="PP95" s="117"/>
      <c r="PQ95" s="76"/>
      <c r="PR95" s="76"/>
      <c r="PS95" s="76"/>
      <c r="PT95" s="76"/>
      <c r="PU95" s="76"/>
      <c r="PV95" s="76"/>
      <c r="PW95" s="76"/>
      <c r="PX95" s="76"/>
      <c r="PY95" s="75"/>
      <c r="PZ95" s="76"/>
      <c r="QA95" s="75"/>
      <c r="QB95" s="74">
        <f t="shared" si="164"/>
        <v>0</v>
      </c>
      <c r="QD95" s="196"/>
      <c r="QF95" s="78"/>
      <c r="QG95" s="37"/>
      <c r="QH95" s="77"/>
      <c r="QI95" s="76"/>
      <c r="QJ95" s="76"/>
      <c r="QK95" s="76"/>
      <c r="QL95" s="76"/>
      <c r="QM95" s="76"/>
      <c r="QN95" s="76"/>
      <c r="QO95" s="117"/>
      <c r="QP95" s="76"/>
      <c r="QQ95" s="76"/>
      <c r="QR95" s="76"/>
      <c r="QS95" s="76"/>
      <c r="QT95" s="76"/>
      <c r="QU95" s="76"/>
      <c r="QV95" s="76"/>
      <c r="QW95" s="76"/>
      <c r="QX95" s="75"/>
      <c r="QY95" s="76"/>
      <c r="QZ95" s="75"/>
      <c r="RA95" s="74">
        <f t="shared" si="165"/>
        <v>0</v>
      </c>
      <c r="RC95" s="196"/>
      <c r="RE95" s="78"/>
      <c r="RF95" s="37"/>
      <c r="RG95" s="77"/>
      <c r="RH95" s="76"/>
      <c r="RI95" s="76"/>
      <c r="RJ95" s="76"/>
      <c r="RK95" s="76"/>
      <c r="RL95" s="76"/>
      <c r="RM95" s="76"/>
      <c r="RN95" s="117"/>
      <c r="RO95" s="76"/>
      <c r="RP95" s="76"/>
      <c r="RQ95" s="76"/>
      <c r="RR95" s="76"/>
      <c r="RS95" s="76"/>
      <c r="RT95" s="76"/>
      <c r="RU95" s="76"/>
      <c r="RV95" s="76"/>
      <c r="RW95" s="75"/>
      <c r="RX95" s="76"/>
      <c r="RY95" s="75"/>
      <c r="RZ95" s="74">
        <f t="shared" si="166"/>
        <v>0</v>
      </c>
      <c r="SB95" s="196"/>
      <c r="SD95" s="78"/>
      <c r="SE95" s="37"/>
      <c r="SF95" s="77"/>
      <c r="SG95" s="76"/>
      <c r="SH95" s="76"/>
      <c r="SI95" s="76"/>
      <c r="SJ95" s="76"/>
      <c r="SK95" s="76"/>
      <c r="SL95" s="76"/>
      <c r="SM95" s="117"/>
      <c r="SN95" s="76"/>
      <c r="SO95" s="76"/>
      <c r="SP95" s="76"/>
      <c r="SQ95" s="76"/>
      <c r="SR95" s="76"/>
      <c r="SS95" s="76"/>
      <c r="ST95" s="76"/>
      <c r="SU95" s="76"/>
      <c r="SV95" s="75"/>
      <c r="SW95" s="76"/>
      <c r="SX95" s="75"/>
      <c r="SY95" s="74">
        <f t="shared" si="167"/>
        <v>0</v>
      </c>
      <c r="TA95" s="196"/>
      <c r="TC95" s="78"/>
      <c r="TD95" s="37"/>
      <c r="TE95" s="77"/>
      <c r="TF95" s="76"/>
      <c r="TG95" s="76"/>
      <c r="TH95" s="76"/>
      <c r="TI95" s="76"/>
      <c r="TJ95" s="76"/>
      <c r="TK95" s="76"/>
      <c r="TL95" s="117"/>
      <c r="TM95" s="76"/>
      <c r="TN95" s="76"/>
      <c r="TO95" s="76"/>
      <c r="TP95" s="76"/>
      <c r="TQ95" s="76"/>
      <c r="TR95" s="76"/>
      <c r="TS95" s="76"/>
      <c r="TT95" s="76"/>
      <c r="TU95" s="75"/>
      <c r="TV95" s="76"/>
      <c r="TW95" s="75"/>
      <c r="TX95" s="74">
        <f t="shared" si="168"/>
        <v>0</v>
      </c>
      <c r="TZ95" s="196"/>
      <c r="UB95" s="78"/>
      <c r="UC95" s="37"/>
      <c r="UD95" s="77"/>
      <c r="UE95" s="76"/>
      <c r="UF95" s="76"/>
      <c r="UG95" s="76"/>
      <c r="UH95" s="76"/>
      <c r="UI95" s="76"/>
      <c r="UJ95" s="76"/>
      <c r="UK95" s="117"/>
      <c r="UL95" s="76"/>
      <c r="UM95" s="76"/>
      <c r="UN95" s="76"/>
      <c r="UO95" s="76"/>
      <c r="UP95" s="76"/>
      <c r="UQ95" s="76"/>
      <c r="UR95" s="76"/>
      <c r="US95" s="76"/>
      <c r="UT95" s="75"/>
      <c r="UU95" s="76"/>
      <c r="UV95" s="75"/>
      <c r="UW95" s="74">
        <f t="shared" si="169"/>
        <v>0</v>
      </c>
      <c r="UY95" s="196"/>
      <c r="VA95" s="78"/>
      <c r="VB95" s="37"/>
      <c r="VC95" s="77"/>
      <c r="VD95" s="76"/>
      <c r="VE95" s="76"/>
      <c r="VF95" s="76"/>
      <c r="VG95" s="76"/>
      <c r="VH95" s="76"/>
      <c r="VI95" s="76"/>
      <c r="VJ95" s="117"/>
      <c r="VK95" s="76"/>
      <c r="VL95" s="76"/>
      <c r="VM95" s="76"/>
      <c r="VN95" s="76"/>
      <c r="VO95" s="76"/>
      <c r="VP95" s="76"/>
      <c r="VQ95" s="76"/>
      <c r="VR95" s="76"/>
      <c r="VS95" s="75"/>
      <c r="VT95" s="76"/>
      <c r="VU95" s="75"/>
      <c r="VV95" s="74">
        <f t="shared" si="170"/>
        <v>0</v>
      </c>
    </row>
    <row r="96" spans="2:596" s="38" customFormat="1" ht="30" customHeight="1" outlineLevel="1">
      <c r="B96" s="88"/>
      <c r="C96" s="89">
        <f>IF(ISERROR(I96+1)=TRUE,I96,IF(I96="","",MAX(C$15:C95)+1))</f>
        <v>57</v>
      </c>
      <c r="D96" s="88">
        <f t="shared" si="101"/>
        <v>1</v>
      </c>
      <c r="E96" s="3"/>
      <c r="G96" s="196"/>
      <c r="I96" s="95">
        <f t="shared" si="171"/>
        <v>64</v>
      </c>
      <c r="J96" s="94" t="s">
        <v>649</v>
      </c>
      <c r="K96" s="93"/>
      <c r="L96" s="93"/>
      <c r="M96" s="93"/>
      <c r="N96" s="93"/>
      <c r="O96" s="92"/>
      <c r="P96" s="91" t="s">
        <v>149</v>
      </c>
      <c r="Q96" s="297"/>
      <c r="R96" s="90" t="s">
        <v>141</v>
      </c>
      <c r="S96" s="298"/>
      <c r="U96" s="196"/>
      <c r="V96" s="42"/>
      <c r="W96" s="78"/>
      <c r="X96" s="37"/>
      <c r="Y96" s="77"/>
      <c r="Z96" s="76"/>
      <c r="AA96" s="79"/>
      <c r="AB96" s="76"/>
      <c r="AC96" s="79"/>
      <c r="AD96" s="76"/>
      <c r="AE96" s="76"/>
      <c r="AF96" s="117">
        <f>+AF9</f>
        <v>1902</v>
      </c>
      <c r="AG96" s="76"/>
      <c r="AH96" s="76"/>
      <c r="AI96" s="76"/>
      <c r="AJ96" s="76"/>
      <c r="AK96" s="75"/>
      <c r="AL96" s="75"/>
      <c r="AM96" s="75"/>
      <c r="AN96" s="75"/>
      <c r="AO96" s="75"/>
      <c r="AP96" s="75"/>
      <c r="AQ96" s="75"/>
      <c r="AR96" s="74">
        <f t="shared" si="148"/>
        <v>0</v>
      </c>
      <c r="AT96" s="196"/>
      <c r="AV96" s="78"/>
      <c r="AW96" s="37"/>
      <c r="AX96" s="77"/>
      <c r="AY96" s="76"/>
      <c r="AZ96" s="76"/>
      <c r="BA96" s="76"/>
      <c r="BB96" s="79"/>
      <c r="BC96" s="76"/>
      <c r="BD96" s="76"/>
      <c r="BE96" s="117">
        <f>+BE9</f>
        <v>1455</v>
      </c>
      <c r="BF96" s="76"/>
      <c r="BG96" s="76"/>
      <c r="BH96" s="76"/>
      <c r="BI96" s="76"/>
      <c r="BJ96" s="75"/>
      <c r="BK96" s="75"/>
      <c r="BL96" s="75"/>
      <c r="BM96" s="75"/>
      <c r="BN96" s="75"/>
      <c r="BO96" s="75"/>
      <c r="BP96" s="75"/>
      <c r="BQ96" s="74">
        <f t="shared" si="149"/>
        <v>0</v>
      </c>
      <c r="BS96" s="196"/>
      <c r="BU96" s="78"/>
      <c r="BV96" s="37"/>
      <c r="BW96" s="77"/>
      <c r="BX96" s="76"/>
      <c r="BY96" s="76"/>
      <c r="BZ96" s="76"/>
      <c r="CA96" s="79"/>
      <c r="CB96" s="76"/>
      <c r="CC96" s="76"/>
      <c r="CD96" s="117">
        <f>+CD9</f>
        <v>1656</v>
      </c>
      <c r="CE96" s="76"/>
      <c r="CF96" s="76"/>
      <c r="CG96" s="76"/>
      <c r="CH96" s="76"/>
      <c r="CI96" s="75"/>
      <c r="CJ96" s="75"/>
      <c r="CK96" s="75"/>
      <c r="CL96" s="75"/>
      <c r="CM96" s="75"/>
      <c r="CN96" s="75"/>
      <c r="CO96" s="75"/>
      <c r="CP96" s="74">
        <f t="shared" si="150"/>
        <v>0</v>
      </c>
      <c r="CR96" s="196"/>
      <c r="CT96" s="78"/>
      <c r="CU96" s="37"/>
      <c r="CV96" s="77"/>
      <c r="CW96" s="76"/>
      <c r="CX96" s="76"/>
      <c r="CY96" s="76"/>
      <c r="CZ96" s="79"/>
      <c r="DA96" s="76"/>
      <c r="DB96" s="76"/>
      <c r="DC96" s="117">
        <f>+DC9</f>
        <v>1515</v>
      </c>
      <c r="DD96" s="76"/>
      <c r="DE96" s="76"/>
      <c r="DF96" s="76"/>
      <c r="DG96" s="76"/>
      <c r="DH96" s="75"/>
      <c r="DI96" s="75"/>
      <c r="DJ96" s="75"/>
      <c r="DK96" s="75"/>
      <c r="DL96" s="75"/>
      <c r="DM96" s="75"/>
      <c r="DN96" s="75"/>
      <c r="DO96" s="74">
        <f t="shared" si="151"/>
        <v>0</v>
      </c>
      <c r="DQ96" s="196"/>
      <c r="DS96" s="78"/>
      <c r="DT96" s="37"/>
      <c r="DU96" s="77"/>
      <c r="DV96" s="76"/>
      <c r="DW96" s="76"/>
      <c r="DX96" s="76"/>
      <c r="DY96" s="79"/>
      <c r="DZ96" s="76"/>
      <c r="EA96" s="76"/>
      <c r="EB96" s="117">
        <f>+EB9</f>
        <v>1568</v>
      </c>
      <c r="EC96" s="76"/>
      <c r="ED96" s="76"/>
      <c r="EE96" s="76"/>
      <c r="EF96" s="76"/>
      <c r="EG96" s="75"/>
      <c r="EH96" s="75"/>
      <c r="EI96" s="75"/>
      <c r="EJ96" s="75"/>
      <c r="EK96" s="75"/>
      <c r="EL96" s="75"/>
      <c r="EM96" s="75"/>
      <c r="EN96" s="74">
        <f t="shared" si="152"/>
        <v>0</v>
      </c>
      <c r="EP96" s="196"/>
      <c r="ER96" s="78"/>
      <c r="ES96" s="37"/>
      <c r="ET96" s="77"/>
      <c r="EU96" s="76"/>
      <c r="EV96" s="76"/>
      <c r="EW96" s="76"/>
      <c r="EX96" s="76"/>
      <c r="EY96" s="76"/>
      <c r="EZ96" s="76"/>
      <c r="FA96" s="117">
        <f>+FA9</f>
        <v>1377</v>
      </c>
      <c r="FB96" s="76"/>
      <c r="FC96" s="76"/>
      <c r="FD96" s="76"/>
      <c r="FE96" s="76"/>
      <c r="FF96" s="76"/>
      <c r="FG96" s="76"/>
      <c r="FH96" s="75"/>
      <c r="FI96" s="75"/>
      <c r="FJ96" s="75"/>
      <c r="FK96" s="75"/>
      <c r="FL96" s="75"/>
      <c r="FM96" s="74">
        <f t="shared" si="153"/>
        <v>0</v>
      </c>
      <c r="FO96" s="196"/>
      <c r="FQ96" s="78"/>
      <c r="FR96" s="37"/>
      <c r="FS96" s="77"/>
      <c r="FT96" s="76"/>
      <c r="FU96" s="76"/>
      <c r="FV96" s="76"/>
      <c r="FW96" s="76"/>
      <c r="FX96" s="76"/>
      <c r="FY96" s="76"/>
      <c r="FZ96" s="117">
        <f>+FZ9</f>
        <v>1095</v>
      </c>
      <c r="GA96" s="76"/>
      <c r="GB96" s="76"/>
      <c r="GC96" s="76"/>
      <c r="GD96" s="76"/>
      <c r="GE96" s="76"/>
      <c r="GF96" s="76"/>
      <c r="GG96" s="75"/>
      <c r="GH96" s="75"/>
      <c r="GI96" s="75"/>
      <c r="GJ96" s="75"/>
      <c r="GK96" s="75"/>
      <c r="GL96" s="74">
        <f t="shared" si="154"/>
        <v>0</v>
      </c>
      <c r="GN96" s="196"/>
      <c r="GP96" s="78"/>
      <c r="GQ96" s="37"/>
      <c r="GR96" s="77"/>
      <c r="GS96" s="76"/>
      <c r="GT96" s="76"/>
      <c r="GU96" s="76"/>
      <c r="GV96" s="76"/>
      <c r="GW96" s="76"/>
      <c r="GX96" s="76"/>
      <c r="GY96" s="117">
        <f>+GY9</f>
        <v>1199</v>
      </c>
      <c r="GZ96" s="76"/>
      <c r="HA96" s="76"/>
      <c r="HB96" s="76"/>
      <c r="HC96" s="76"/>
      <c r="HD96" s="76"/>
      <c r="HE96" s="76"/>
      <c r="HF96" s="75"/>
      <c r="HG96" s="75"/>
      <c r="HH96" s="75"/>
      <c r="HI96" s="75"/>
      <c r="HJ96" s="75"/>
      <c r="HK96" s="74">
        <f t="shared" si="155"/>
        <v>0</v>
      </c>
      <c r="HM96" s="196"/>
      <c r="HO96" s="78"/>
      <c r="HP96" s="37"/>
      <c r="HQ96" s="77"/>
      <c r="HR96" s="76"/>
      <c r="HS96" s="76"/>
      <c r="HT96" s="76"/>
      <c r="HU96" s="76"/>
      <c r="HV96" s="76"/>
      <c r="HW96" s="76"/>
      <c r="HX96" s="117">
        <f>+HX9</f>
        <v>1035</v>
      </c>
      <c r="HY96" s="76"/>
      <c r="HZ96" s="76"/>
      <c r="IA96" s="76"/>
      <c r="IB96" s="76"/>
      <c r="IC96" s="76"/>
      <c r="ID96" s="76"/>
      <c r="IE96" s="75"/>
      <c r="IF96" s="75"/>
      <c r="IG96" s="75"/>
      <c r="IH96" s="75"/>
      <c r="II96" s="75"/>
      <c r="IJ96" s="74">
        <f t="shared" si="156"/>
        <v>0</v>
      </c>
      <c r="IL96" s="196"/>
      <c r="IN96" s="78"/>
      <c r="IO96" s="37"/>
      <c r="IP96" s="77"/>
      <c r="IQ96" s="76"/>
      <c r="IR96" s="76"/>
      <c r="IS96" s="76"/>
      <c r="IT96" s="76"/>
      <c r="IU96" s="76"/>
      <c r="IV96" s="76"/>
      <c r="IW96" s="76"/>
      <c r="IX96" s="75"/>
      <c r="IY96" s="75"/>
      <c r="IZ96" s="75"/>
      <c r="JA96" s="75"/>
      <c r="JB96" s="75"/>
      <c r="JC96" s="75"/>
      <c r="JD96" s="75"/>
      <c r="JE96" s="75"/>
      <c r="JF96" s="75"/>
      <c r="JG96" s="75"/>
      <c r="JH96" s="75"/>
      <c r="JI96" s="74">
        <f t="shared" si="157"/>
        <v>0</v>
      </c>
      <c r="JK96" s="196"/>
      <c r="JM96" s="78"/>
      <c r="JN96" s="37"/>
      <c r="JO96" s="77"/>
      <c r="JP96" s="76"/>
      <c r="JQ96" s="76"/>
      <c r="JR96" s="76"/>
      <c r="JS96" s="76"/>
      <c r="JT96" s="76"/>
      <c r="JU96" s="76"/>
      <c r="JV96" s="76"/>
      <c r="JW96" s="75"/>
      <c r="JX96" s="75"/>
      <c r="JY96" s="75"/>
      <c r="JZ96" s="75"/>
      <c r="KA96" s="75"/>
      <c r="KB96" s="75"/>
      <c r="KC96" s="75"/>
      <c r="KD96" s="75"/>
      <c r="KE96" s="75"/>
      <c r="KF96" s="75"/>
      <c r="KG96" s="75"/>
      <c r="KH96" s="74">
        <f t="shared" si="158"/>
        <v>0</v>
      </c>
      <c r="KJ96" s="196"/>
      <c r="KL96" s="78"/>
      <c r="KM96" s="37"/>
      <c r="KN96" s="77"/>
      <c r="KO96" s="76"/>
      <c r="KP96" s="76"/>
      <c r="KQ96" s="76"/>
      <c r="KR96" s="76"/>
      <c r="KS96" s="76"/>
      <c r="KT96" s="76"/>
      <c r="KU96" s="76"/>
      <c r="KV96" s="75"/>
      <c r="KW96" s="75"/>
      <c r="KX96" s="75"/>
      <c r="KY96" s="75"/>
      <c r="KZ96" s="75"/>
      <c r="LA96" s="75"/>
      <c r="LB96" s="75"/>
      <c r="LC96" s="75"/>
      <c r="LD96" s="75"/>
      <c r="LE96" s="75"/>
      <c r="LF96" s="75"/>
      <c r="LG96" s="74">
        <f t="shared" si="159"/>
        <v>0</v>
      </c>
      <c r="LI96" s="196"/>
      <c r="LK96" s="78"/>
      <c r="LL96" s="37"/>
      <c r="LM96" s="77"/>
      <c r="LN96" s="76"/>
      <c r="LO96" s="76"/>
      <c r="LP96" s="76"/>
      <c r="LQ96" s="76"/>
      <c r="LR96" s="76"/>
      <c r="LS96" s="76"/>
      <c r="LT96" s="76"/>
      <c r="LU96" s="75"/>
      <c r="LV96" s="75"/>
      <c r="LW96" s="75"/>
      <c r="LX96" s="75"/>
      <c r="LY96" s="75"/>
      <c r="LZ96" s="75"/>
      <c r="MA96" s="75"/>
      <c r="MB96" s="75"/>
      <c r="MC96" s="75"/>
      <c r="MD96" s="75"/>
      <c r="ME96" s="75"/>
      <c r="MF96" s="74">
        <f t="shared" si="160"/>
        <v>0</v>
      </c>
      <c r="MH96" s="196"/>
      <c r="MJ96" s="78"/>
      <c r="MK96" s="37"/>
      <c r="ML96" s="77"/>
      <c r="MM96" s="76"/>
      <c r="MN96" s="76"/>
      <c r="MO96" s="76"/>
      <c r="MP96" s="76"/>
      <c r="MQ96" s="76"/>
      <c r="MR96" s="76"/>
      <c r="MS96" s="76"/>
      <c r="MT96" s="75"/>
      <c r="MU96" s="75"/>
      <c r="MV96" s="75"/>
      <c r="MW96" s="75"/>
      <c r="MX96" s="75"/>
      <c r="MY96" s="75"/>
      <c r="MZ96" s="75"/>
      <c r="NA96" s="75"/>
      <c r="NB96" s="75"/>
      <c r="NC96" s="75"/>
      <c r="ND96" s="75"/>
      <c r="NE96" s="74">
        <f t="shared" si="161"/>
        <v>0</v>
      </c>
      <c r="NG96" s="196"/>
      <c r="NI96" s="78"/>
      <c r="NJ96" s="37"/>
      <c r="NK96" s="77"/>
      <c r="NL96" s="76"/>
      <c r="NM96" s="76"/>
      <c r="NN96" s="76"/>
      <c r="NO96" s="76"/>
      <c r="NP96" s="76"/>
      <c r="NQ96" s="76"/>
      <c r="NR96" s="117"/>
      <c r="NS96" s="76"/>
      <c r="NT96" s="117">
        <f>+NT9</f>
        <v>200</v>
      </c>
      <c r="NU96" s="76"/>
      <c r="NV96" s="76"/>
      <c r="NW96" s="76"/>
      <c r="NX96" s="76"/>
      <c r="NY96" s="76"/>
      <c r="NZ96" s="76"/>
      <c r="OA96" s="75"/>
      <c r="OB96" s="76"/>
      <c r="OC96" s="75"/>
      <c r="OD96" s="74">
        <f t="shared" si="162"/>
        <v>0</v>
      </c>
      <c r="OF96" s="196"/>
      <c r="OH96" s="78"/>
      <c r="OI96" s="37"/>
      <c r="OJ96" s="77"/>
      <c r="OK96" s="76"/>
      <c r="OL96" s="76"/>
      <c r="OM96" s="76"/>
      <c r="ON96" s="76"/>
      <c r="OO96" s="76"/>
      <c r="OP96" s="76"/>
      <c r="OQ96" s="117"/>
      <c r="OR96" s="76"/>
      <c r="OS96" s="117">
        <f>+OS9</f>
        <v>200</v>
      </c>
      <c r="OT96" s="76"/>
      <c r="OU96" s="76"/>
      <c r="OV96" s="76"/>
      <c r="OW96" s="76"/>
      <c r="OX96" s="76"/>
      <c r="OY96" s="76"/>
      <c r="OZ96" s="75"/>
      <c r="PA96" s="76"/>
      <c r="PB96" s="75"/>
      <c r="PC96" s="74">
        <f t="shared" si="163"/>
        <v>0</v>
      </c>
      <c r="PE96" s="196"/>
      <c r="PG96" s="78"/>
      <c r="PH96" s="37"/>
      <c r="PI96" s="77"/>
      <c r="PJ96" s="76"/>
      <c r="PK96" s="76"/>
      <c r="PL96" s="76"/>
      <c r="PM96" s="76"/>
      <c r="PN96" s="76"/>
      <c r="PO96" s="76"/>
      <c r="PP96" s="117"/>
      <c r="PQ96" s="76"/>
      <c r="PR96" s="117">
        <f>+PR9</f>
        <v>200</v>
      </c>
      <c r="PS96" s="76"/>
      <c r="PT96" s="76"/>
      <c r="PU96" s="76"/>
      <c r="PV96" s="76"/>
      <c r="PW96" s="76"/>
      <c r="PX96" s="76"/>
      <c r="PY96" s="75"/>
      <c r="PZ96" s="76"/>
      <c r="QA96" s="75"/>
      <c r="QB96" s="74">
        <f t="shared" si="164"/>
        <v>0</v>
      </c>
      <c r="QD96" s="196"/>
      <c r="QF96" s="78"/>
      <c r="QG96" s="37"/>
      <c r="QH96" s="77"/>
      <c r="QI96" s="76"/>
      <c r="QJ96" s="76"/>
      <c r="QK96" s="76"/>
      <c r="QL96" s="76"/>
      <c r="QM96" s="76"/>
      <c r="QN96" s="76"/>
      <c r="QO96" s="117"/>
      <c r="QP96" s="76"/>
      <c r="QQ96" s="117">
        <f>+QQ9</f>
        <v>200</v>
      </c>
      <c r="QR96" s="76"/>
      <c r="QS96" s="76"/>
      <c r="QT96" s="76"/>
      <c r="QU96" s="76"/>
      <c r="QV96" s="76"/>
      <c r="QW96" s="76"/>
      <c r="QX96" s="75"/>
      <c r="QY96" s="76"/>
      <c r="QZ96" s="75"/>
      <c r="RA96" s="74">
        <f t="shared" si="165"/>
        <v>0</v>
      </c>
      <c r="RC96" s="196"/>
      <c r="RE96" s="78"/>
      <c r="RF96" s="37"/>
      <c r="RG96" s="77"/>
      <c r="RH96" s="76"/>
      <c r="RI96" s="76"/>
      <c r="RJ96" s="76"/>
      <c r="RK96" s="76"/>
      <c r="RL96" s="76"/>
      <c r="RM96" s="76"/>
      <c r="RN96" s="117"/>
      <c r="RO96" s="76"/>
      <c r="RP96" s="117">
        <f>+RP9</f>
        <v>200</v>
      </c>
      <c r="RQ96" s="76"/>
      <c r="RR96" s="76"/>
      <c r="RS96" s="76"/>
      <c r="RT96" s="76"/>
      <c r="RU96" s="76"/>
      <c r="RV96" s="76"/>
      <c r="RW96" s="75"/>
      <c r="RX96" s="76"/>
      <c r="RY96" s="75"/>
      <c r="RZ96" s="74">
        <f t="shared" si="166"/>
        <v>0</v>
      </c>
      <c r="SB96" s="196"/>
      <c r="SD96" s="78"/>
      <c r="SE96" s="37"/>
      <c r="SF96" s="77"/>
      <c r="SG96" s="76"/>
      <c r="SH96" s="76"/>
      <c r="SI96" s="76"/>
      <c r="SJ96" s="76"/>
      <c r="SK96" s="76"/>
      <c r="SL96" s="76"/>
      <c r="SM96" s="117"/>
      <c r="SN96" s="76"/>
      <c r="SO96" s="117">
        <f>+SO9</f>
        <v>1377</v>
      </c>
      <c r="SP96" s="76"/>
      <c r="SQ96" s="76"/>
      <c r="SR96" s="76"/>
      <c r="SS96" s="76"/>
      <c r="ST96" s="76"/>
      <c r="SU96" s="76"/>
      <c r="SV96" s="75"/>
      <c r="SW96" s="76"/>
      <c r="SX96" s="75"/>
      <c r="SY96" s="74">
        <f t="shared" si="167"/>
        <v>0</v>
      </c>
      <c r="TA96" s="196"/>
      <c r="TC96" s="78"/>
      <c r="TD96" s="37"/>
      <c r="TE96" s="77"/>
      <c r="TF96" s="76"/>
      <c r="TG96" s="76"/>
      <c r="TH96" s="76"/>
      <c r="TI96" s="76"/>
      <c r="TJ96" s="76"/>
      <c r="TK96" s="76"/>
      <c r="TL96" s="117"/>
      <c r="TM96" s="76"/>
      <c r="TN96" s="117">
        <f>+TN9</f>
        <v>1095</v>
      </c>
      <c r="TO96" s="76"/>
      <c r="TP96" s="76"/>
      <c r="TQ96" s="76"/>
      <c r="TR96" s="76"/>
      <c r="TS96" s="76"/>
      <c r="TT96" s="76"/>
      <c r="TU96" s="75"/>
      <c r="TV96" s="76"/>
      <c r="TW96" s="75"/>
      <c r="TX96" s="74">
        <f t="shared" si="168"/>
        <v>0</v>
      </c>
      <c r="TZ96" s="196"/>
      <c r="UB96" s="78"/>
      <c r="UC96" s="37"/>
      <c r="UD96" s="77"/>
      <c r="UE96" s="76"/>
      <c r="UF96" s="76"/>
      <c r="UG96" s="76"/>
      <c r="UH96" s="76"/>
      <c r="UI96" s="76"/>
      <c r="UJ96" s="76"/>
      <c r="UK96" s="117"/>
      <c r="UL96" s="76"/>
      <c r="UM96" s="117">
        <f>+UM9</f>
        <v>1199</v>
      </c>
      <c r="UN96" s="76"/>
      <c r="UO96" s="76"/>
      <c r="UP96" s="76"/>
      <c r="UQ96" s="76"/>
      <c r="UR96" s="76"/>
      <c r="US96" s="76"/>
      <c r="UT96" s="75"/>
      <c r="UU96" s="76"/>
      <c r="UV96" s="75"/>
      <c r="UW96" s="74">
        <f t="shared" si="169"/>
        <v>0</v>
      </c>
      <c r="UY96" s="196"/>
      <c r="VA96" s="78"/>
      <c r="VB96" s="37"/>
      <c r="VC96" s="77"/>
      <c r="VD96" s="76"/>
      <c r="VE96" s="76"/>
      <c r="VF96" s="76"/>
      <c r="VG96" s="76"/>
      <c r="VH96" s="76"/>
      <c r="VI96" s="76"/>
      <c r="VJ96" s="117"/>
      <c r="VK96" s="76"/>
      <c r="VL96" s="117">
        <f>+VL9</f>
        <v>1035</v>
      </c>
      <c r="VM96" s="76"/>
      <c r="VN96" s="76"/>
      <c r="VO96" s="76"/>
      <c r="VP96" s="76"/>
      <c r="VQ96" s="76"/>
      <c r="VR96" s="76"/>
      <c r="VS96" s="75"/>
      <c r="VT96" s="76"/>
      <c r="VU96" s="75"/>
      <c r="VV96" s="74">
        <f t="shared" si="170"/>
        <v>0</v>
      </c>
    </row>
    <row r="97" spans="2:594" s="38" customFormat="1" ht="30" customHeight="1" outlineLevel="1">
      <c r="B97" s="88"/>
      <c r="C97" s="89">
        <f>IF(ISERROR(I97+1)=TRUE,I97,IF(I97="","",MAX(C$15:C96)+1))</f>
        <v>58</v>
      </c>
      <c r="D97" s="88">
        <f t="shared" si="101"/>
        <v>1</v>
      </c>
      <c r="E97" s="3"/>
      <c r="G97" s="196"/>
      <c r="I97" s="95">
        <f t="shared" si="171"/>
        <v>65</v>
      </c>
      <c r="J97" s="94" t="s">
        <v>648</v>
      </c>
      <c r="K97" s="93"/>
      <c r="L97" s="93"/>
      <c r="M97" s="93"/>
      <c r="N97" s="93"/>
      <c r="O97" s="92"/>
      <c r="P97" s="91" t="s">
        <v>149</v>
      </c>
      <c r="Q97" s="297"/>
      <c r="R97" s="90" t="s">
        <v>141</v>
      </c>
      <c r="S97" s="298"/>
      <c r="U97" s="196"/>
      <c r="V97" s="42"/>
      <c r="W97" s="78"/>
      <c r="X97" s="37"/>
      <c r="Y97" s="77"/>
      <c r="Z97" s="76"/>
      <c r="AA97" s="79"/>
      <c r="AB97" s="76"/>
      <c r="AC97" s="79"/>
      <c r="AD97" s="76"/>
      <c r="AE97" s="76"/>
      <c r="AF97" s="117"/>
      <c r="AG97" s="76"/>
      <c r="AH97" s="76"/>
      <c r="AI97" s="76"/>
      <c r="AJ97" s="76"/>
      <c r="AK97" s="75"/>
      <c r="AL97" s="75"/>
      <c r="AM97" s="75"/>
      <c r="AN97" s="75"/>
      <c r="AO97" s="75"/>
      <c r="AP97" s="75"/>
      <c r="AQ97" s="75"/>
      <c r="AR97" s="74">
        <f t="shared" si="148"/>
        <v>0</v>
      </c>
      <c r="AT97" s="196"/>
      <c r="AV97" s="78"/>
      <c r="AW97" s="37"/>
      <c r="AX97" s="77"/>
      <c r="AY97" s="76"/>
      <c r="AZ97" s="76"/>
      <c r="BA97" s="76"/>
      <c r="BB97" s="79"/>
      <c r="BC97" s="76"/>
      <c r="BD97" s="76"/>
      <c r="BE97" s="117"/>
      <c r="BF97" s="76"/>
      <c r="BG97" s="76"/>
      <c r="BH97" s="76"/>
      <c r="BI97" s="76"/>
      <c r="BJ97" s="75"/>
      <c r="BK97" s="75"/>
      <c r="BL97" s="75"/>
      <c r="BM97" s="75"/>
      <c r="BN97" s="75"/>
      <c r="BO97" s="75"/>
      <c r="BP97" s="75"/>
      <c r="BQ97" s="74">
        <f t="shared" si="149"/>
        <v>0</v>
      </c>
      <c r="BS97" s="196"/>
      <c r="BU97" s="78"/>
      <c r="BV97" s="37"/>
      <c r="BW97" s="77"/>
      <c r="BX97" s="76"/>
      <c r="BY97" s="76"/>
      <c r="BZ97" s="76"/>
      <c r="CA97" s="79"/>
      <c r="CB97" s="76"/>
      <c r="CC97" s="76"/>
      <c r="CD97" s="117"/>
      <c r="CE97" s="76"/>
      <c r="CF97" s="76"/>
      <c r="CG97" s="76"/>
      <c r="CH97" s="76"/>
      <c r="CI97" s="75"/>
      <c r="CJ97" s="75"/>
      <c r="CK97" s="75"/>
      <c r="CL97" s="75"/>
      <c r="CM97" s="75"/>
      <c r="CN97" s="75"/>
      <c r="CO97" s="75"/>
      <c r="CP97" s="74">
        <f t="shared" si="150"/>
        <v>0</v>
      </c>
      <c r="CR97" s="196"/>
      <c r="CT97" s="78"/>
      <c r="CU97" s="37"/>
      <c r="CV97" s="77"/>
      <c r="CW97" s="76"/>
      <c r="CX97" s="76"/>
      <c r="CY97" s="76"/>
      <c r="CZ97" s="79"/>
      <c r="DA97" s="76"/>
      <c r="DB97" s="76"/>
      <c r="DC97" s="117"/>
      <c r="DD97" s="76"/>
      <c r="DE97" s="76"/>
      <c r="DF97" s="76"/>
      <c r="DG97" s="76"/>
      <c r="DH97" s="75"/>
      <c r="DI97" s="75"/>
      <c r="DJ97" s="75"/>
      <c r="DK97" s="75"/>
      <c r="DL97" s="75"/>
      <c r="DM97" s="75"/>
      <c r="DN97" s="75"/>
      <c r="DO97" s="74">
        <f t="shared" si="151"/>
        <v>0</v>
      </c>
      <c r="DQ97" s="196"/>
      <c r="DS97" s="78"/>
      <c r="DT97" s="37"/>
      <c r="DU97" s="77"/>
      <c r="DV97" s="76"/>
      <c r="DW97" s="76"/>
      <c r="DX97" s="76"/>
      <c r="DY97" s="79"/>
      <c r="DZ97" s="76"/>
      <c r="EA97" s="76"/>
      <c r="EB97" s="117"/>
      <c r="EC97" s="76"/>
      <c r="ED97" s="76"/>
      <c r="EE97" s="76"/>
      <c r="EF97" s="76"/>
      <c r="EG97" s="75"/>
      <c r="EH97" s="75"/>
      <c r="EI97" s="75"/>
      <c r="EJ97" s="75"/>
      <c r="EK97" s="75"/>
      <c r="EL97" s="75"/>
      <c r="EM97" s="75"/>
      <c r="EN97" s="74">
        <f t="shared" si="152"/>
        <v>0</v>
      </c>
      <c r="EP97" s="196"/>
      <c r="ER97" s="78"/>
      <c r="ES97" s="37"/>
      <c r="ET97" s="77"/>
      <c r="EU97" s="76"/>
      <c r="EV97" s="76"/>
      <c r="EW97" s="76"/>
      <c r="EX97" s="76"/>
      <c r="EY97" s="76"/>
      <c r="EZ97" s="76"/>
      <c r="FA97" s="117"/>
      <c r="FB97" s="76"/>
      <c r="FC97" s="76"/>
      <c r="FD97" s="76"/>
      <c r="FE97" s="76"/>
      <c r="FF97" s="76"/>
      <c r="FG97" s="76"/>
      <c r="FH97" s="75"/>
      <c r="FI97" s="75"/>
      <c r="FJ97" s="75"/>
      <c r="FK97" s="75"/>
      <c r="FL97" s="75"/>
      <c r="FM97" s="74">
        <f t="shared" si="153"/>
        <v>0</v>
      </c>
      <c r="FO97" s="196"/>
      <c r="FQ97" s="78"/>
      <c r="FR97" s="37"/>
      <c r="FS97" s="77"/>
      <c r="FT97" s="76"/>
      <c r="FU97" s="76"/>
      <c r="FV97" s="76"/>
      <c r="FW97" s="76"/>
      <c r="FX97" s="76"/>
      <c r="FY97" s="76"/>
      <c r="FZ97" s="117"/>
      <c r="GA97" s="76"/>
      <c r="GB97" s="76"/>
      <c r="GC97" s="76"/>
      <c r="GD97" s="76"/>
      <c r="GE97" s="76"/>
      <c r="GF97" s="76"/>
      <c r="GG97" s="75"/>
      <c r="GH97" s="75"/>
      <c r="GI97" s="75"/>
      <c r="GJ97" s="75"/>
      <c r="GK97" s="75"/>
      <c r="GL97" s="74">
        <f t="shared" si="154"/>
        <v>0</v>
      </c>
      <c r="GN97" s="196"/>
      <c r="GP97" s="78"/>
      <c r="GQ97" s="37"/>
      <c r="GR97" s="77"/>
      <c r="GS97" s="76"/>
      <c r="GT97" s="76"/>
      <c r="GU97" s="76"/>
      <c r="GV97" s="76"/>
      <c r="GW97" s="76"/>
      <c r="GX97" s="76"/>
      <c r="GY97" s="117"/>
      <c r="GZ97" s="76"/>
      <c r="HA97" s="76"/>
      <c r="HB97" s="76"/>
      <c r="HC97" s="76"/>
      <c r="HD97" s="76"/>
      <c r="HE97" s="76"/>
      <c r="HF97" s="75"/>
      <c r="HG97" s="75"/>
      <c r="HH97" s="75"/>
      <c r="HI97" s="75"/>
      <c r="HJ97" s="75"/>
      <c r="HK97" s="74">
        <f t="shared" si="155"/>
        <v>0</v>
      </c>
      <c r="HM97" s="196"/>
      <c r="HO97" s="78"/>
      <c r="HP97" s="37"/>
      <c r="HQ97" s="77"/>
      <c r="HR97" s="76"/>
      <c r="HS97" s="76"/>
      <c r="HT97" s="76"/>
      <c r="HU97" s="76"/>
      <c r="HV97" s="76"/>
      <c r="HW97" s="76"/>
      <c r="HX97" s="117"/>
      <c r="HY97" s="76"/>
      <c r="HZ97" s="76"/>
      <c r="IA97" s="76"/>
      <c r="IB97" s="76"/>
      <c r="IC97" s="76"/>
      <c r="ID97" s="76"/>
      <c r="IE97" s="75"/>
      <c r="IF97" s="75"/>
      <c r="IG97" s="75"/>
      <c r="IH97" s="75"/>
      <c r="II97" s="75"/>
      <c r="IJ97" s="74">
        <f t="shared" si="156"/>
        <v>0</v>
      </c>
      <c r="IL97" s="196"/>
      <c r="IN97" s="78"/>
      <c r="IO97" s="37"/>
      <c r="IP97" s="77"/>
      <c r="IQ97" s="76"/>
      <c r="IR97" s="76"/>
      <c r="IS97" s="76"/>
      <c r="IT97" s="76"/>
      <c r="IU97" s="76"/>
      <c r="IV97" s="76"/>
      <c r="IW97" s="76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4">
        <f t="shared" si="157"/>
        <v>0</v>
      </c>
      <c r="JK97" s="196"/>
      <c r="JM97" s="78"/>
      <c r="JN97" s="37"/>
      <c r="JO97" s="77"/>
      <c r="JP97" s="76"/>
      <c r="JQ97" s="76"/>
      <c r="JR97" s="76"/>
      <c r="JS97" s="76"/>
      <c r="JT97" s="76"/>
      <c r="JU97" s="76"/>
      <c r="JV97" s="76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4">
        <f t="shared" si="158"/>
        <v>0</v>
      </c>
      <c r="KJ97" s="196"/>
      <c r="KL97" s="78"/>
      <c r="KM97" s="37"/>
      <c r="KN97" s="77"/>
      <c r="KO97" s="76"/>
      <c r="KP97" s="76"/>
      <c r="KQ97" s="76"/>
      <c r="KR97" s="76"/>
      <c r="KS97" s="76"/>
      <c r="KT97" s="76"/>
      <c r="KU97" s="76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4">
        <f t="shared" si="159"/>
        <v>0</v>
      </c>
      <c r="LI97" s="196"/>
      <c r="LK97" s="78"/>
      <c r="LL97" s="37"/>
      <c r="LM97" s="77"/>
      <c r="LN97" s="76"/>
      <c r="LO97" s="76"/>
      <c r="LP97" s="76"/>
      <c r="LQ97" s="76"/>
      <c r="LR97" s="76"/>
      <c r="LS97" s="76"/>
      <c r="LT97" s="76"/>
      <c r="LU97" s="75"/>
      <c r="LV97" s="75"/>
      <c r="LW97" s="75"/>
      <c r="LX97" s="75"/>
      <c r="LY97" s="75"/>
      <c r="LZ97" s="75"/>
      <c r="MA97" s="75"/>
      <c r="MB97" s="75"/>
      <c r="MC97" s="75"/>
      <c r="MD97" s="75"/>
      <c r="ME97" s="75"/>
      <c r="MF97" s="74">
        <f t="shared" si="160"/>
        <v>0</v>
      </c>
      <c r="MH97" s="196"/>
      <c r="MJ97" s="78"/>
      <c r="MK97" s="37"/>
      <c r="ML97" s="77"/>
      <c r="MM97" s="76"/>
      <c r="MN97" s="76"/>
      <c r="MO97" s="76"/>
      <c r="MP97" s="76"/>
      <c r="MQ97" s="76"/>
      <c r="MR97" s="76"/>
      <c r="MS97" s="76"/>
      <c r="MT97" s="75"/>
      <c r="MU97" s="75"/>
      <c r="MV97" s="75"/>
      <c r="MW97" s="75"/>
      <c r="MX97" s="75"/>
      <c r="MY97" s="75"/>
      <c r="MZ97" s="75"/>
      <c r="NA97" s="75"/>
      <c r="NB97" s="75"/>
      <c r="NC97" s="75"/>
      <c r="ND97" s="75"/>
      <c r="NE97" s="74">
        <f t="shared" si="161"/>
        <v>0</v>
      </c>
      <c r="NG97" s="196"/>
      <c r="NI97" s="78"/>
      <c r="NJ97" s="37"/>
      <c r="NK97" s="77"/>
      <c r="NL97" s="76"/>
      <c r="NM97" s="76"/>
      <c r="NN97" s="76"/>
      <c r="NO97" s="76"/>
      <c r="NP97" s="76"/>
      <c r="NQ97" s="76"/>
      <c r="NR97" s="117"/>
      <c r="NS97" s="76"/>
      <c r="NT97" s="76"/>
      <c r="NU97" s="76"/>
      <c r="NV97" s="76"/>
      <c r="NW97" s="76"/>
      <c r="NX97" s="76"/>
      <c r="NY97" s="76"/>
      <c r="NZ97" s="76"/>
      <c r="OA97" s="75"/>
      <c r="OB97" s="76"/>
      <c r="OC97" s="75"/>
      <c r="OD97" s="74">
        <f t="shared" si="162"/>
        <v>0</v>
      </c>
      <c r="OF97" s="196"/>
      <c r="OH97" s="78"/>
      <c r="OI97" s="37"/>
      <c r="OJ97" s="77"/>
      <c r="OK97" s="76"/>
      <c r="OL97" s="76"/>
      <c r="OM97" s="76"/>
      <c r="ON97" s="76"/>
      <c r="OO97" s="76"/>
      <c r="OP97" s="76"/>
      <c r="OQ97" s="117"/>
      <c r="OR97" s="76"/>
      <c r="OS97" s="76"/>
      <c r="OT97" s="76"/>
      <c r="OU97" s="76"/>
      <c r="OV97" s="76"/>
      <c r="OW97" s="76"/>
      <c r="OX97" s="76"/>
      <c r="OY97" s="76"/>
      <c r="OZ97" s="75"/>
      <c r="PA97" s="76"/>
      <c r="PB97" s="75"/>
      <c r="PC97" s="74">
        <f t="shared" si="163"/>
        <v>0</v>
      </c>
      <c r="PE97" s="196"/>
      <c r="PG97" s="78"/>
      <c r="PH97" s="37"/>
      <c r="PI97" s="77"/>
      <c r="PJ97" s="76"/>
      <c r="PK97" s="76"/>
      <c r="PL97" s="76"/>
      <c r="PM97" s="76"/>
      <c r="PN97" s="76"/>
      <c r="PO97" s="76"/>
      <c r="PP97" s="117"/>
      <c r="PQ97" s="76"/>
      <c r="PR97" s="76"/>
      <c r="PS97" s="76"/>
      <c r="PT97" s="76"/>
      <c r="PU97" s="76"/>
      <c r="PV97" s="76"/>
      <c r="PW97" s="76"/>
      <c r="PX97" s="76"/>
      <c r="PY97" s="75"/>
      <c r="PZ97" s="76"/>
      <c r="QA97" s="75"/>
      <c r="QB97" s="74">
        <f t="shared" si="164"/>
        <v>0</v>
      </c>
      <c r="QD97" s="196"/>
      <c r="QF97" s="78"/>
      <c r="QG97" s="37"/>
      <c r="QH97" s="77"/>
      <c r="QI97" s="76"/>
      <c r="QJ97" s="76"/>
      <c r="QK97" s="76"/>
      <c r="QL97" s="76"/>
      <c r="QM97" s="76"/>
      <c r="QN97" s="76"/>
      <c r="QO97" s="117"/>
      <c r="QP97" s="76"/>
      <c r="QQ97" s="76"/>
      <c r="QR97" s="76"/>
      <c r="QS97" s="76"/>
      <c r="QT97" s="76"/>
      <c r="QU97" s="76"/>
      <c r="QV97" s="76"/>
      <c r="QW97" s="76"/>
      <c r="QX97" s="75"/>
      <c r="QY97" s="76"/>
      <c r="QZ97" s="75"/>
      <c r="RA97" s="74">
        <f t="shared" si="165"/>
        <v>0</v>
      </c>
      <c r="RC97" s="196"/>
      <c r="RE97" s="78"/>
      <c r="RF97" s="37"/>
      <c r="RG97" s="77"/>
      <c r="RH97" s="76"/>
      <c r="RI97" s="76"/>
      <c r="RJ97" s="76"/>
      <c r="RK97" s="76"/>
      <c r="RL97" s="76"/>
      <c r="RM97" s="76"/>
      <c r="RN97" s="117"/>
      <c r="RO97" s="76"/>
      <c r="RP97" s="76"/>
      <c r="RQ97" s="76"/>
      <c r="RR97" s="76"/>
      <c r="RS97" s="76"/>
      <c r="RT97" s="76"/>
      <c r="RU97" s="76"/>
      <c r="RV97" s="76"/>
      <c r="RW97" s="75"/>
      <c r="RX97" s="76"/>
      <c r="RY97" s="75"/>
      <c r="RZ97" s="74">
        <f t="shared" si="166"/>
        <v>0</v>
      </c>
      <c r="SB97" s="196"/>
      <c r="SD97" s="78"/>
      <c r="SE97" s="37"/>
      <c r="SF97" s="77"/>
      <c r="SG97" s="76"/>
      <c r="SH97" s="76"/>
      <c r="SI97" s="76"/>
      <c r="SJ97" s="76"/>
      <c r="SK97" s="76"/>
      <c r="SL97" s="76"/>
      <c r="SM97" s="117"/>
      <c r="SN97" s="76"/>
      <c r="SO97" s="76"/>
      <c r="SP97" s="76"/>
      <c r="SQ97" s="76"/>
      <c r="SR97" s="76"/>
      <c r="SS97" s="76"/>
      <c r="ST97" s="76"/>
      <c r="SU97" s="76"/>
      <c r="SV97" s="75"/>
      <c r="SW97" s="76"/>
      <c r="SX97" s="75"/>
      <c r="SY97" s="74">
        <f t="shared" si="167"/>
        <v>0</v>
      </c>
      <c r="TA97" s="196"/>
      <c r="TC97" s="78"/>
      <c r="TD97" s="37"/>
      <c r="TE97" s="77"/>
      <c r="TF97" s="76"/>
      <c r="TG97" s="76"/>
      <c r="TH97" s="76"/>
      <c r="TI97" s="76"/>
      <c r="TJ97" s="76"/>
      <c r="TK97" s="76"/>
      <c r="TL97" s="117"/>
      <c r="TM97" s="76"/>
      <c r="TN97" s="76"/>
      <c r="TO97" s="76"/>
      <c r="TP97" s="76"/>
      <c r="TQ97" s="76"/>
      <c r="TR97" s="76"/>
      <c r="TS97" s="76"/>
      <c r="TT97" s="76"/>
      <c r="TU97" s="75"/>
      <c r="TV97" s="76"/>
      <c r="TW97" s="75"/>
      <c r="TX97" s="74">
        <f t="shared" si="168"/>
        <v>0</v>
      </c>
      <c r="TZ97" s="196"/>
      <c r="UB97" s="78"/>
      <c r="UC97" s="37"/>
      <c r="UD97" s="77"/>
      <c r="UE97" s="76"/>
      <c r="UF97" s="76"/>
      <c r="UG97" s="76"/>
      <c r="UH97" s="76"/>
      <c r="UI97" s="76"/>
      <c r="UJ97" s="76"/>
      <c r="UK97" s="117"/>
      <c r="UL97" s="76"/>
      <c r="UM97" s="76"/>
      <c r="UN97" s="76"/>
      <c r="UO97" s="76"/>
      <c r="UP97" s="76"/>
      <c r="UQ97" s="76"/>
      <c r="UR97" s="76"/>
      <c r="US97" s="76"/>
      <c r="UT97" s="75"/>
      <c r="UU97" s="76"/>
      <c r="UV97" s="75"/>
      <c r="UW97" s="74">
        <f t="shared" si="169"/>
        <v>0</v>
      </c>
      <c r="UY97" s="196"/>
      <c r="VA97" s="78"/>
      <c r="VB97" s="37"/>
      <c r="VC97" s="77"/>
      <c r="VD97" s="76"/>
      <c r="VE97" s="76"/>
      <c r="VF97" s="76"/>
      <c r="VG97" s="76"/>
      <c r="VH97" s="76"/>
      <c r="VI97" s="76"/>
      <c r="VJ97" s="117"/>
      <c r="VK97" s="76"/>
      <c r="VL97" s="76"/>
      <c r="VM97" s="76"/>
      <c r="VN97" s="76"/>
      <c r="VO97" s="76"/>
      <c r="VP97" s="76"/>
      <c r="VQ97" s="76"/>
      <c r="VR97" s="76"/>
      <c r="VS97" s="75"/>
      <c r="VT97" s="76"/>
      <c r="VU97" s="75"/>
      <c r="VV97" s="74">
        <f t="shared" si="170"/>
        <v>0</v>
      </c>
    </row>
    <row r="98" spans="2:594" s="38" customFormat="1" ht="30" customHeight="1" outlineLevel="1">
      <c r="B98" s="88"/>
      <c r="C98" s="89">
        <f>IF(ISERROR(I98+1)=TRUE,I98,IF(I98="","",MAX(C$15:C97)+1))</f>
        <v>59</v>
      </c>
      <c r="D98" s="88">
        <f t="shared" si="101"/>
        <v>1</v>
      </c>
      <c r="E98" s="3"/>
      <c r="G98" s="196"/>
      <c r="I98" s="95">
        <f t="shared" si="171"/>
        <v>66</v>
      </c>
      <c r="J98" s="94" t="s">
        <v>647</v>
      </c>
      <c r="K98" s="93"/>
      <c r="L98" s="93"/>
      <c r="M98" s="93"/>
      <c r="N98" s="93"/>
      <c r="O98" s="92"/>
      <c r="P98" s="91" t="s">
        <v>149</v>
      </c>
      <c r="Q98" s="297"/>
      <c r="R98" s="90" t="s">
        <v>141</v>
      </c>
      <c r="S98" s="298"/>
      <c r="U98" s="196"/>
      <c r="V98" s="42"/>
      <c r="W98" s="78"/>
      <c r="X98" s="37"/>
      <c r="Y98" s="77"/>
      <c r="Z98" s="76"/>
      <c r="AA98" s="79"/>
      <c r="AB98" s="76"/>
      <c r="AC98" s="79"/>
      <c r="AD98" s="76"/>
      <c r="AE98" s="76"/>
      <c r="AF98" s="76"/>
      <c r="AG98" s="76"/>
      <c r="AH98" s="76"/>
      <c r="AI98" s="76"/>
      <c r="AJ98" s="76"/>
      <c r="AK98" s="75"/>
      <c r="AL98" s="75"/>
      <c r="AM98" s="75"/>
      <c r="AN98" s="75"/>
      <c r="AO98" s="75"/>
      <c r="AP98" s="75"/>
      <c r="AQ98" s="75"/>
      <c r="AR98" s="74">
        <f t="shared" si="148"/>
        <v>0</v>
      </c>
      <c r="AT98" s="196"/>
      <c r="AV98" s="78"/>
      <c r="AW98" s="37"/>
      <c r="AX98" s="77"/>
      <c r="AY98" s="76"/>
      <c r="AZ98" s="76"/>
      <c r="BA98" s="76"/>
      <c r="BB98" s="79"/>
      <c r="BC98" s="76"/>
      <c r="BD98" s="76"/>
      <c r="BE98" s="76"/>
      <c r="BF98" s="76"/>
      <c r="BG98" s="76"/>
      <c r="BH98" s="76"/>
      <c r="BI98" s="76"/>
      <c r="BJ98" s="75"/>
      <c r="BK98" s="75"/>
      <c r="BL98" s="75"/>
      <c r="BM98" s="75"/>
      <c r="BN98" s="75"/>
      <c r="BO98" s="75"/>
      <c r="BP98" s="75"/>
      <c r="BQ98" s="74">
        <f t="shared" si="149"/>
        <v>0</v>
      </c>
      <c r="BS98" s="196"/>
      <c r="BU98" s="78"/>
      <c r="BV98" s="37"/>
      <c r="BW98" s="77"/>
      <c r="BX98" s="76"/>
      <c r="BY98" s="76"/>
      <c r="BZ98" s="76"/>
      <c r="CA98" s="79"/>
      <c r="CB98" s="76"/>
      <c r="CC98" s="76"/>
      <c r="CD98" s="76"/>
      <c r="CE98" s="76"/>
      <c r="CF98" s="76"/>
      <c r="CG98" s="76"/>
      <c r="CH98" s="76"/>
      <c r="CI98" s="75"/>
      <c r="CJ98" s="75"/>
      <c r="CK98" s="75"/>
      <c r="CL98" s="75"/>
      <c r="CM98" s="75"/>
      <c r="CN98" s="75"/>
      <c r="CO98" s="75"/>
      <c r="CP98" s="74">
        <f t="shared" si="150"/>
        <v>0</v>
      </c>
      <c r="CR98" s="196"/>
      <c r="CT98" s="78"/>
      <c r="CU98" s="37"/>
      <c r="CV98" s="77"/>
      <c r="CW98" s="76"/>
      <c r="CX98" s="76"/>
      <c r="CY98" s="76"/>
      <c r="CZ98" s="79"/>
      <c r="DA98" s="76"/>
      <c r="DB98" s="76"/>
      <c r="DC98" s="76"/>
      <c r="DD98" s="76"/>
      <c r="DE98" s="76"/>
      <c r="DF98" s="76"/>
      <c r="DG98" s="76"/>
      <c r="DH98" s="75"/>
      <c r="DI98" s="75"/>
      <c r="DJ98" s="75"/>
      <c r="DK98" s="75"/>
      <c r="DL98" s="75"/>
      <c r="DM98" s="75"/>
      <c r="DN98" s="75"/>
      <c r="DO98" s="74">
        <f t="shared" si="151"/>
        <v>0</v>
      </c>
      <c r="DQ98" s="196"/>
      <c r="DS98" s="78"/>
      <c r="DT98" s="37"/>
      <c r="DU98" s="77"/>
      <c r="DV98" s="76"/>
      <c r="DW98" s="76"/>
      <c r="DX98" s="76"/>
      <c r="DY98" s="79"/>
      <c r="DZ98" s="76"/>
      <c r="EA98" s="76"/>
      <c r="EB98" s="76"/>
      <c r="EC98" s="76"/>
      <c r="ED98" s="76"/>
      <c r="EE98" s="76"/>
      <c r="EF98" s="76"/>
      <c r="EG98" s="75"/>
      <c r="EH98" s="75"/>
      <c r="EI98" s="75"/>
      <c r="EJ98" s="75"/>
      <c r="EK98" s="75"/>
      <c r="EL98" s="75"/>
      <c r="EM98" s="75"/>
      <c r="EN98" s="74">
        <f t="shared" si="152"/>
        <v>0</v>
      </c>
      <c r="EP98" s="196"/>
      <c r="ER98" s="78"/>
      <c r="ES98" s="37"/>
      <c r="ET98" s="77"/>
      <c r="EU98" s="76"/>
      <c r="EV98" s="76"/>
      <c r="EW98" s="76"/>
      <c r="EX98" s="76"/>
      <c r="EY98" s="76"/>
      <c r="EZ98" s="76"/>
      <c r="FA98" s="76"/>
      <c r="FB98" s="76"/>
      <c r="FC98" s="117">
        <f>+FC9</f>
        <v>1285</v>
      </c>
      <c r="FD98" s="76"/>
      <c r="FE98" s="76"/>
      <c r="FF98" s="76"/>
      <c r="FG98" s="76"/>
      <c r="FH98" s="75"/>
      <c r="FI98" s="75"/>
      <c r="FJ98" s="75"/>
      <c r="FK98" s="75"/>
      <c r="FL98" s="75"/>
      <c r="FM98" s="74">
        <f t="shared" si="153"/>
        <v>0</v>
      </c>
      <c r="FO98" s="196"/>
      <c r="FQ98" s="78"/>
      <c r="FR98" s="37"/>
      <c r="FS98" s="77"/>
      <c r="FT98" s="76"/>
      <c r="FU98" s="76"/>
      <c r="FV98" s="76"/>
      <c r="FW98" s="76"/>
      <c r="FX98" s="76"/>
      <c r="FY98" s="76"/>
      <c r="FZ98" s="76"/>
      <c r="GA98" s="76"/>
      <c r="GB98" s="117">
        <f>+GB9</f>
        <v>1063</v>
      </c>
      <c r="GC98" s="76"/>
      <c r="GD98" s="76"/>
      <c r="GE98" s="76"/>
      <c r="GF98" s="76"/>
      <c r="GG98" s="75"/>
      <c r="GH98" s="75"/>
      <c r="GI98" s="75"/>
      <c r="GJ98" s="75"/>
      <c r="GK98" s="75"/>
      <c r="GL98" s="74">
        <f t="shared" si="154"/>
        <v>0</v>
      </c>
      <c r="GN98" s="196"/>
      <c r="GP98" s="78"/>
      <c r="GQ98" s="37"/>
      <c r="GR98" s="77"/>
      <c r="GS98" s="76"/>
      <c r="GT98" s="76"/>
      <c r="GU98" s="76"/>
      <c r="GV98" s="76"/>
      <c r="GW98" s="76"/>
      <c r="GX98" s="76"/>
      <c r="GY98" s="76"/>
      <c r="GZ98" s="76"/>
      <c r="HA98" s="117">
        <f>+HA9</f>
        <v>1213</v>
      </c>
      <c r="HB98" s="76"/>
      <c r="HC98" s="76"/>
      <c r="HD98" s="76"/>
      <c r="HE98" s="76"/>
      <c r="HF98" s="75"/>
      <c r="HG98" s="75"/>
      <c r="HH98" s="75"/>
      <c r="HI98" s="75"/>
      <c r="HJ98" s="75"/>
      <c r="HK98" s="74">
        <f t="shared" si="155"/>
        <v>0</v>
      </c>
      <c r="HM98" s="196"/>
      <c r="HO98" s="78"/>
      <c r="HP98" s="37"/>
      <c r="HQ98" s="77"/>
      <c r="HR98" s="76"/>
      <c r="HS98" s="76"/>
      <c r="HT98" s="76"/>
      <c r="HU98" s="76"/>
      <c r="HV98" s="76"/>
      <c r="HW98" s="76"/>
      <c r="HX98" s="76"/>
      <c r="HY98" s="76"/>
      <c r="HZ98" s="117">
        <f>+HZ9</f>
        <v>909</v>
      </c>
      <c r="IA98" s="76"/>
      <c r="IB98" s="76"/>
      <c r="IC98" s="76"/>
      <c r="ID98" s="76"/>
      <c r="IE98" s="75"/>
      <c r="IF98" s="75"/>
      <c r="IG98" s="75"/>
      <c r="IH98" s="75"/>
      <c r="II98" s="75"/>
      <c r="IJ98" s="74">
        <f t="shared" si="156"/>
        <v>0</v>
      </c>
      <c r="IL98" s="196"/>
      <c r="IN98" s="78"/>
      <c r="IO98" s="37"/>
      <c r="IP98" s="77"/>
      <c r="IQ98" s="76"/>
      <c r="IR98" s="76"/>
      <c r="IS98" s="76"/>
      <c r="IT98" s="76"/>
      <c r="IU98" s="76"/>
      <c r="IV98" s="76"/>
      <c r="IW98" s="76"/>
      <c r="IX98" s="75"/>
      <c r="IY98" s="75"/>
      <c r="IZ98" s="75"/>
      <c r="JA98" s="75"/>
      <c r="JB98" s="75"/>
      <c r="JC98" s="75"/>
      <c r="JD98" s="75"/>
      <c r="JE98" s="75"/>
      <c r="JF98" s="75"/>
      <c r="JG98" s="75"/>
      <c r="JH98" s="75"/>
      <c r="JI98" s="74">
        <f t="shared" si="157"/>
        <v>0</v>
      </c>
      <c r="JK98" s="196"/>
      <c r="JM98" s="78"/>
      <c r="JN98" s="37"/>
      <c r="JO98" s="77"/>
      <c r="JP98" s="76"/>
      <c r="JQ98" s="76"/>
      <c r="JR98" s="76"/>
      <c r="JS98" s="76"/>
      <c r="JT98" s="76"/>
      <c r="JU98" s="76"/>
      <c r="JV98" s="76"/>
      <c r="JW98" s="75"/>
      <c r="JX98" s="75"/>
      <c r="JY98" s="75"/>
      <c r="JZ98" s="75"/>
      <c r="KA98" s="75"/>
      <c r="KB98" s="75"/>
      <c r="KC98" s="75"/>
      <c r="KD98" s="75"/>
      <c r="KE98" s="75"/>
      <c r="KF98" s="75"/>
      <c r="KG98" s="75"/>
      <c r="KH98" s="74">
        <f t="shared" si="158"/>
        <v>0</v>
      </c>
      <c r="KJ98" s="196"/>
      <c r="KL98" s="78"/>
      <c r="KM98" s="37"/>
      <c r="KN98" s="77"/>
      <c r="KO98" s="76"/>
      <c r="KP98" s="76"/>
      <c r="KQ98" s="76"/>
      <c r="KR98" s="76"/>
      <c r="KS98" s="76"/>
      <c r="KT98" s="76"/>
      <c r="KU98" s="76"/>
      <c r="KV98" s="75"/>
      <c r="KW98" s="75"/>
      <c r="KX98" s="75"/>
      <c r="KY98" s="75"/>
      <c r="KZ98" s="75"/>
      <c r="LA98" s="75"/>
      <c r="LB98" s="75"/>
      <c r="LC98" s="75"/>
      <c r="LD98" s="75"/>
      <c r="LE98" s="75"/>
      <c r="LF98" s="75"/>
      <c r="LG98" s="74">
        <f t="shared" si="159"/>
        <v>0</v>
      </c>
      <c r="LI98" s="196"/>
      <c r="LK98" s="78"/>
      <c r="LL98" s="37"/>
      <c r="LM98" s="77"/>
      <c r="LN98" s="76"/>
      <c r="LO98" s="76"/>
      <c r="LP98" s="76"/>
      <c r="LQ98" s="76"/>
      <c r="LR98" s="76"/>
      <c r="LS98" s="76"/>
      <c r="LT98" s="76"/>
      <c r="LU98" s="75"/>
      <c r="LV98" s="75"/>
      <c r="LW98" s="75"/>
      <c r="LX98" s="75"/>
      <c r="LY98" s="75"/>
      <c r="LZ98" s="75"/>
      <c r="MA98" s="75"/>
      <c r="MB98" s="75"/>
      <c r="MC98" s="75"/>
      <c r="MD98" s="75"/>
      <c r="ME98" s="75"/>
      <c r="MF98" s="74">
        <f t="shared" si="160"/>
        <v>0</v>
      </c>
      <c r="MH98" s="196"/>
      <c r="MJ98" s="78"/>
      <c r="MK98" s="37"/>
      <c r="ML98" s="77"/>
      <c r="MM98" s="76"/>
      <c r="MN98" s="76"/>
      <c r="MO98" s="76"/>
      <c r="MP98" s="76"/>
      <c r="MQ98" s="76"/>
      <c r="MR98" s="76"/>
      <c r="MS98" s="76"/>
      <c r="MT98" s="75"/>
      <c r="MU98" s="75"/>
      <c r="MV98" s="75"/>
      <c r="MW98" s="75"/>
      <c r="MX98" s="75"/>
      <c r="MY98" s="75"/>
      <c r="MZ98" s="75"/>
      <c r="NA98" s="75"/>
      <c r="NB98" s="75"/>
      <c r="NC98" s="75"/>
      <c r="ND98" s="75"/>
      <c r="NE98" s="74">
        <f t="shared" si="161"/>
        <v>0</v>
      </c>
      <c r="NG98" s="196"/>
      <c r="NI98" s="78"/>
      <c r="NJ98" s="37"/>
      <c r="NK98" s="77"/>
      <c r="NL98" s="76"/>
      <c r="NM98" s="76"/>
      <c r="NN98" s="76"/>
      <c r="NO98" s="76"/>
      <c r="NP98" s="76"/>
      <c r="NQ98" s="76"/>
      <c r="NR98" s="76"/>
      <c r="NS98" s="76"/>
      <c r="NT98" s="117"/>
      <c r="NU98" s="76"/>
      <c r="NV98" s="117">
        <f>+NV9</f>
        <v>1902</v>
      </c>
      <c r="NW98" s="76"/>
      <c r="NX98" s="76"/>
      <c r="NY98" s="76"/>
      <c r="NZ98" s="76"/>
      <c r="OA98" s="75"/>
      <c r="OB98" s="76"/>
      <c r="OC98" s="75"/>
      <c r="OD98" s="74">
        <f t="shared" si="162"/>
        <v>0</v>
      </c>
      <c r="OF98" s="196"/>
      <c r="OH98" s="78"/>
      <c r="OI98" s="37"/>
      <c r="OJ98" s="77"/>
      <c r="OK98" s="76"/>
      <c r="OL98" s="76"/>
      <c r="OM98" s="76"/>
      <c r="ON98" s="76"/>
      <c r="OO98" s="76"/>
      <c r="OP98" s="76"/>
      <c r="OQ98" s="76"/>
      <c r="OR98" s="76"/>
      <c r="OS98" s="117"/>
      <c r="OT98" s="76"/>
      <c r="OU98" s="117">
        <f>+OU9</f>
        <v>1455</v>
      </c>
      <c r="OV98" s="76"/>
      <c r="OW98" s="76"/>
      <c r="OX98" s="76"/>
      <c r="OY98" s="76"/>
      <c r="OZ98" s="75"/>
      <c r="PA98" s="76"/>
      <c r="PB98" s="75"/>
      <c r="PC98" s="74">
        <f t="shared" si="163"/>
        <v>0</v>
      </c>
      <c r="PE98" s="196"/>
      <c r="PG98" s="78"/>
      <c r="PH98" s="37"/>
      <c r="PI98" s="77"/>
      <c r="PJ98" s="76"/>
      <c r="PK98" s="76"/>
      <c r="PL98" s="76"/>
      <c r="PM98" s="76"/>
      <c r="PN98" s="76"/>
      <c r="PO98" s="76"/>
      <c r="PP98" s="76"/>
      <c r="PQ98" s="76"/>
      <c r="PR98" s="117"/>
      <c r="PS98" s="76"/>
      <c r="PT98" s="117">
        <f>+PT9</f>
        <v>1656</v>
      </c>
      <c r="PU98" s="76"/>
      <c r="PV98" s="76"/>
      <c r="PW98" s="76"/>
      <c r="PX98" s="76"/>
      <c r="PY98" s="75"/>
      <c r="PZ98" s="76"/>
      <c r="QA98" s="75"/>
      <c r="QB98" s="74">
        <f t="shared" si="164"/>
        <v>0</v>
      </c>
      <c r="QD98" s="196"/>
      <c r="QF98" s="78"/>
      <c r="QG98" s="37"/>
      <c r="QH98" s="77"/>
      <c r="QI98" s="76"/>
      <c r="QJ98" s="76"/>
      <c r="QK98" s="76"/>
      <c r="QL98" s="76"/>
      <c r="QM98" s="76"/>
      <c r="QN98" s="76"/>
      <c r="QO98" s="76"/>
      <c r="QP98" s="76"/>
      <c r="QQ98" s="117"/>
      <c r="QR98" s="76"/>
      <c r="QS98" s="117">
        <f>+QS9</f>
        <v>1515</v>
      </c>
      <c r="QT98" s="76"/>
      <c r="QU98" s="76"/>
      <c r="QV98" s="76"/>
      <c r="QW98" s="76"/>
      <c r="QX98" s="75"/>
      <c r="QY98" s="76"/>
      <c r="QZ98" s="75"/>
      <c r="RA98" s="74">
        <f t="shared" si="165"/>
        <v>0</v>
      </c>
      <c r="RC98" s="196"/>
      <c r="RE98" s="78"/>
      <c r="RF98" s="37"/>
      <c r="RG98" s="77"/>
      <c r="RH98" s="76"/>
      <c r="RI98" s="76"/>
      <c r="RJ98" s="76"/>
      <c r="RK98" s="76"/>
      <c r="RL98" s="76"/>
      <c r="RM98" s="76"/>
      <c r="RN98" s="76"/>
      <c r="RO98" s="76"/>
      <c r="RP98" s="117"/>
      <c r="RQ98" s="76"/>
      <c r="RR98" s="117">
        <f>+RR9</f>
        <v>1568</v>
      </c>
      <c r="RS98" s="76"/>
      <c r="RT98" s="76"/>
      <c r="RU98" s="76"/>
      <c r="RV98" s="76"/>
      <c r="RW98" s="75"/>
      <c r="RX98" s="76"/>
      <c r="RY98" s="75"/>
      <c r="RZ98" s="74">
        <f t="shared" si="166"/>
        <v>0</v>
      </c>
      <c r="SB98" s="196"/>
      <c r="SD98" s="78"/>
      <c r="SE98" s="37"/>
      <c r="SF98" s="77"/>
      <c r="SG98" s="76"/>
      <c r="SH98" s="76"/>
      <c r="SI98" s="76"/>
      <c r="SJ98" s="76"/>
      <c r="SK98" s="76"/>
      <c r="SL98" s="76"/>
      <c r="SM98" s="76"/>
      <c r="SN98" s="76"/>
      <c r="SO98" s="117"/>
      <c r="SP98" s="76"/>
      <c r="SQ98" s="117">
        <f>+SQ9</f>
        <v>1285</v>
      </c>
      <c r="SR98" s="76"/>
      <c r="SS98" s="76"/>
      <c r="ST98" s="76"/>
      <c r="SU98" s="76"/>
      <c r="SV98" s="75"/>
      <c r="SW98" s="76"/>
      <c r="SX98" s="75"/>
      <c r="SY98" s="74">
        <f t="shared" si="167"/>
        <v>0</v>
      </c>
      <c r="TA98" s="196"/>
      <c r="TC98" s="78"/>
      <c r="TD98" s="37"/>
      <c r="TE98" s="77"/>
      <c r="TF98" s="76"/>
      <c r="TG98" s="76"/>
      <c r="TH98" s="76"/>
      <c r="TI98" s="76"/>
      <c r="TJ98" s="76"/>
      <c r="TK98" s="76"/>
      <c r="TL98" s="76"/>
      <c r="TM98" s="76"/>
      <c r="TN98" s="117"/>
      <c r="TO98" s="76"/>
      <c r="TP98" s="117">
        <f>+TP9</f>
        <v>1063</v>
      </c>
      <c r="TQ98" s="76"/>
      <c r="TR98" s="76"/>
      <c r="TS98" s="76"/>
      <c r="TT98" s="76"/>
      <c r="TU98" s="75"/>
      <c r="TV98" s="76"/>
      <c r="TW98" s="75"/>
      <c r="TX98" s="74">
        <f t="shared" si="168"/>
        <v>0</v>
      </c>
      <c r="TZ98" s="196"/>
      <c r="UB98" s="78"/>
      <c r="UC98" s="37"/>
      <c r="UD98" s="77"/>
      <c r="UE98" s="76"/>
      <c r="UF98" s="76"/>
      <c r="UG98" s="76"/>
      <c r="UH98" s="76"/>
      <c r="UI98" s="76"/>
      <c r="UJ98" s="76"/>
      <c r="UK98" s="76"/>
      <c r="UL98" s="76"/>
      <c r="UM98" s="117"/>
      <c r="UN98" s="76"/>
      <c r="UO98" s="117">
        <f>+UO9</f>
        <v>1213</v>
      </c>
      <c r="UP98" s="76"/>
      <c r="UQ98" s="76"/>
      <c r="UR98" s="76"/>
      <c r="US98" s="76"/>
      <c r="UT98" s="75"/>
      <c r="UU98" s="76"/>
      <c r="UV98" s="75"/>
      <c r="UW98" s="74">
        <f t="shared" si="169"/>
        <v>0</v>
      </c>
      <c r="UY98" s="196"/>
      <c r="VA98" s="78"/>
      <c r="VB98" s="37"/>
      <c r="VC98" s="77"/>
      <c r="VD98" s="76"/>
      <c r="VE98" s="76"/>
      <c r="VF98" s="76"/>
      <c r="VG98" s="76"/>
      <c r="VH98" s="76"/>
      <c r="VI98" s="76"/>
      <c r="VJ98" s="76"/>
      <c r="VK98" s="76"/>
      <c r="VL98" s="117"/>
      <c r="VM98" s="76"/>
      <c r="VN98" s="117">
        <f>+VN9</f>
        <v>1409</v>
      </c>
      <c r="VO98" s="76"/>
      <c r="VP98" s="76"/>
      <c r="VQ98" s="76"/>
      <c r="VR98" s="76"/>
      <c r="VS98" s="75"/>
      <c r="VT98" s="76"/>
      <c r="VU98" s="75"/>
      <c r="VV98" s="74">
        <f t="shared" si="170"/>
        <v>0</v>
      </c>
    </row>
    <row r="99" spans="2:594" s="38" customFormat="1" ht="30" customHeight="1" outlineLevel="1">
      <c r="B99" s="88"/>
      <c r="C99" s="89">
        <f>IF(ISERROR(I99+1)=TRUE,I99,IF(I99="","",MAX(C$15:C98)+1))</f>
        <v>60</v>
      </c>
      <c r="D99" s="88">
        <f t="shared" si="101"/>
        <v>1</v>
      </c>
      <c r="E99" s="3"/>
      <c r="G99" s="196"/>
      <c r="I99" s="95">
        <f t="shared" si="171"/>
        <v>67</v>
      </c>
      <c r="J99" s="94" t="s">
        <v>646</v>
      </c>
      <c r="K99" s="93"/>
      <c r="L99" s="93"/>
      <c r="M99" s="93"/>
      <c r="N99" s="93"/>
      <c r="O99" s="92"/>
      <c r="P99" s="91" t="s">
        <v>149</v>
      </c>
      <c r="Q99" s="297"/>
      <c r="R99" s="90" t="s">
        <v>141</v>
      </c>
      <c r="S99" s="298"/>
      <c r="U99" s="196"/>
      <c r="V99" s="42"/>
      <c r="W99" s="78"/>
      <c r="X99" s="37"/>
      <c r="Y99" s="77"/>
      <c r="Z99" s="76"/>
      <c r="AA99" s="79"/>
      <c r="AB99" s="76"/>
      <c r="AC99" s="79"/>
      <c r="AD99" s="76"/>
      <c r="AE99" s="76"/>
      <c r="AF99" s="76"/>
      <c r="AG99" s="76"/>
      <c r="AH99" s="76"/>
      <c r="AI99" s="76"/>
      <c r="AJ99" s="76"/>
      <c r="AK99" s="75"/>
      <c r="AL99" s="75"/>
      <c r="AM99" s="75"/>
      <c r="AN99" s="75"/>
      <c r="AO99" s="75"/>
      <c r="AP99" s="75"/>
      <c r="AQ99" s="75"/>
      <c r="AR99" s="74">
        <f t="shared" si="148"/>
        <v>0</v>
      </c>
      <c r="AT99" s="196"/>
      <c r="AV99" s="78"/>
      <c r="AW99" s="37"/>
      <c r="AX99" s="77"/>
      <c r="AY99" s="76"/>
      <c r="AZ99" s="76"/>
      <c r="BA99" s="76"/>
      <c r="BB99" s="79"/>
      <c r="BC99" s="76"/>
      <c r="BD99" s="76"/>
      <c r="BE99" s="76"/>
      <c r="BF99" s="76"/>
      <c r="BG99" s="76"/>
      <c r="BH99" s="76"/>
      <c r="BI99" s="76"/>
      <c r="BJ99" s="75"/>
      <c r="BK99" s="75"/>
      <c r="BL99" s="75"/>
      <c r="BM99" s="75"/>
      <c r="BN99" s="75"/>
      <c r="BO99" s="75"/>
      <c r="BP99" s="75"/>
      <c r="BQ99" s="74">
        <f t="shared" si="149"/>
        <v>0</v>
      </c>
      <c r="BS99" s="196"/>
      <c r="BU99" s="78"/>
      <c r="BV99" s="37"/>
      <c r="BW99" s="77"/>
      <c r="BX99" s="76"/>
      <c r="BY99" s="76"/>
      <c r="BZ99" s="76"/>
      <c r="CA99" s="79"/>
      <c r="CB99" s="76"/>
      <c r="CC99" s="76"/>
      <c r="CD99" s="76"/>
      <c r="CE99" s="76"/>
      <c r="CF99" s="76"/>
      <c r="CG99" s="76"/>
      <c r="CH99" s="76"/>
      <c r="CI99" s="75"/>
      <c r="CJ99" s="75"/>
      <c r="CK99" s="75"/>
      <c r="CL99" s="75"/>
      <c r="CM99" s="75"/>
      <c r="CN99" s="75"/>
      <c r="CO99" s="75"/>
      <c r="CP99" s="74">
        <f t="shared" si="150"/>
        <v>0</v>
      </c>
      <c r="CR99" s="196"/>
      <c r="CT99" s="78"/>
      <c r="CU99" s="37"/>
      <c r="CV99" s="77"/>
      <c r="CW99" s="76"/>
      <c r="CX99" s="76"/>
      <c r="CY99" s="76"/>
      <c r="CZ99" s="79"/>
      <c r="DA99" s="76"/>
      <c r="DB99" s="76"/>
      <c r="DC99" s="76"/>
      <c r="DD99" s="76"/>
      <c r="DE99" s="76"/>
      <c r="DF99" s="76"/>
      <c r="DG99" s="76"/>
      <c r="DH99" s="75"/>
      <c r="DI99" s="75"/>
      <c r="DJ99" s="75"/>
      <c r="DK99" s="75"/>
      <c r="DL99" s="75"/>
      <c r="DM99" s="75"/>
      <c r="DN99" s="75"/>
      <c r="DO99" s="74">
        <f t="shared" si="151"/>
        <v>0</v>
      </c>
      <c r="DQ99" s="196"/>
      <c r="DS99" s="78"/>
      <c r="DT99" s="37"/>
      <c r="DU99" s="77"/>
      <c r="DV99" s="76"/>
      <c r="DW99" s="76"/>
      <c r="DX99" s="76"/>
      <c r="DY99" s="79"/>
      <c r="DZ99" s="76"/>
      <c r="EA99" s="76"/>
      <c r="EB99" s="76"/>
      <c r="EC99" s="76"/>
      <c r="ED99" s="76"/>
      <c r="EE99" s="76"/>
      <c r="EF99" s="76"/>
      <c r="EG99" s="75"/>
      <c r="EH99" s="75"/>
      <c r="EI99" s="75"/>
      <c r="EJ99" s="75"/>
      <c r="EK99" s="75"/>
      <c r="EL99" s="75"/>
      <c r="EM99" s="75"/>
      <c r="EN99" s="74">
        <f t="shared" si="152"/>
        <v>0</v>
      </c>
      <c r="EP99" s="196"/>
      <c r="ER99" s="78"/>
      <c r="ES99" s="37"/>
      <c r="ET99" s="77"/>
      <c r="EU99" s="76"/>
      <c r="EV99" s="76"/>
      <c r="EW99" s="76"/>
      <c r="EX99" s="76"/>
      <c r="EY99" s="76"/>
      <c r="EZ99" s="76"/>
      <c r="FA99" s="76"/>
      <c r="FB99" s="76"/>
      <c r="FC99" s="117"/>
      <c r="FD99" s="76"/>
      <c r="FE99" s="76"/>
      <c r="FF99" s="76"/>
      <c r="FG99" s="76"/>
      <c r="FH99" s="75"/>
      <c r="FI99" s="75"/>
      <c r="FJ99" s="75"/>
      <c r="FK99" s="75"/>
      <c r="FL99" s="75"/>
      <c r="FM99" s="74">
        <f t="shared" si="153"/>
        <v>0</v>
      </c>
      <c r="FO99" s="196"/>
      <c r="FQ99" s="78"/>
      <c r="FR99" s="37"/>
      <c r="FS99" s="77"/>
      <c r="FT99" s="76"/>
      <c r="FU99" s="76"/>
      <c r="FV99" s="76"/>
      <c r="FW99" s="76"/>
      <c r="FX99" s="76"/>
      <c r="FY99" s="76"/>
      <c r="FZ99" s="76"/>
      <c r="GA99" s="76"/>
      <c r="GB99" s="117"/>
      <c r="GC99" s="76"/>
      <c r="GD99" s="76"/>
      <c r="GE99" s="76"/>
      <c r="GF99" s="76"/>
      <c r="GG99" s="75"/>
      <c r="GH99" s="75"/>
      <c r="GI99" s="75"/>
      <c r="GJ99" s="75"/>
      <c r="GK99" s="75"/>
      <c r="GL99" s="74">
        <f t="shared" si="154"/>
        <v>0</v>
      </c>
      <c r="GN99" s="196"/>
      <c r="GP99" s="78"/>
      <c r="GQ99" s="37"/>
      <c r="GR99" s="77"/>
      <c r="GS99" s="76"/>
      <c r="GT99" s="76"/>
      <c r="GU99" s="76"/>
      <c r="GV99" s="76"/>
      <c r="GW99" s="76"/>
      <c r="GX99" s="76"/>
      <c r="GY99" s="76"/>
      <c r="GZ99" s="76"/>
      <c r="HA99" s="117"/>
      <c r="HB99" s="76"/>
      <c r="HC99" s="76"/>
      <c r="HD99" s="76"/>
      <c r="HE99" s="76"/>
      <c r="HF99" s="75"/>
      <c r="HG99" s="75"/>
      <c r="HH99" s="75"/>
      <c r="HI99" s="75"/>
      <c r="HJ99" s="75"/>
      <c r="HK99" s="74">
        <f t="shared" si="155"/>
        <v>0</v>
      </c>
      <c r="HM99" s="196"/>
      <c r="HO99" s="78"/>
      <c r="HP99" s="37"/>
      <c r="HQ99" s="77"/>
      <c r="HR99" s="76"/>
      <c r="HS99" s="76"/>
      <c r="HT99" s="76"/>
      <c r="HU99" s="76"/>
      <c r="HV99" s="76"/>
      <c r="HW99" s="76"/>
      <c r="HX99" s="76"/>
      <c r="HY99" s="76"/>
      <c r="HZ99" s="117"/>
      <c r="IA99" s="76"/>
      <c r="IB99" s="76"/>
      <c r="IC99" s="76"/>
      <c r="ID99" s="76"/>
      <c r="IE99" s="75"/>
      <c r="IF99" s="75"/>
      <c r="IG99" s="75"/>
      <c r="IH99" s="75"/>
      <c r="II99" s="75"/>
      <c r="IJ99" s="74">
        <f t="shared" si="156"/>
        <v>0</v>
      </c>
      <c r="IL99" s="196"/>
      <c r="IN99" s="78"/>
      <c r="IO99" s="37"/>
      <c r="IP99" s="77"/>
      <c r="IQ99" s="76"/>
      <c r="IR99" s="76"/>
      <c r="IS99" s="76"/>
      <c r="IT99" s="76"/>
      <c r="IU99" s="76"/>
      <c r="IV99" s="76"/>
      <c r="IW99" s="76"/>
      <c r="IX99" s="75"/>
      <c r="IY99" s="75"/>
      <c r="IZ99" s="75"/>
      <c r="JA99" s="75"/>
      <c r="JB99" s="75"/>
      <c r="JC99" s="75"/>
      <c r="JD99" s="75"/>
      <c r="JE99" s="75"/>
      <c r="JF99" s="75"/>
      <c r="JG99" s="75"/>
      <c r="JH99" s="75"/>
      <c r="JI99" s="74">
        <f t="shared" si="157"/>
        <v>0</v>
      </c>
      <c r="JK99" s="196"/>
      <c r="JM99" s="78"/>
      <c r="JN99" s="37"/>
      <c r="JO99" s="77"/>
      <c r="JP99" s="76"/>
      <c r="JQ99" s="76"/>
      <c r="JR99" s="76"/>
      <c r="JS99" s="76"/>
      <c r="JT99" s="76"/>
      <c r="JU99" s="76"/>
      <c r="JV99" s="76"/>
      <c r="JW99" s="75"/>
      <c r="JX99" s="75"/>
      <c r="JY99" s="75"/>
      <c r="JZ99" s="75"/>
      <c r="KA99" s="75"/>
      <c r="KB99" s="75"/>
      <c r="KC99" s="75"/>
      <c r="KD99" s="75"/>
      <c r="KE99" s="75"/>
      <c r="KF99" s="75"/>
      <c r="KG99" s="75"/>
      <c r="KH99" s="74">
        <f t="shared" si="158"/>
        <v>0</v>
      </c>
      <c r="KJ99" s="196"/>
      <c r="KL99" s="78"/>
      <c r="KM99" s="37"/>
      <c r="KN99" s="77"/>
      <c r="KO99" s="76"/>
      <c r="KP99" s="76"/>
      <c r="KQ99" s="76"/>
      <c r="KR99" s="76"/>
      <c r="KS99" s="76"/>
      <c r="KT99" s="76"/>
      <c r="KU99" s="76"/>
      <c r="KV99" s="75"/>
      <c r="KW99" s="75"/>
      <c r="KX99" s="75"/>
      <c r="KY99" s="75"/>
      <c r="KZ99" s="75"/>
      <c r="LA99" s="75"/>
      <c r="LB99" s="75"/>
      <c r="LC99" s="75"/>
      <c r="LD99" s="75"/>
      <c r="LE99" s="75"/>
      <c r="LF99" s="75"/>
      <c r="LG99" s="74">
        <f t="shared" si="159"/>
        <v>0</v>
      </c>
      <c r="LI99" s="196"/>
      <c r="LK99" s="78"/>
      <c r="LL99" s="37"/>
      <c r="LM99" s="77"/>
      <c r="LN99" s="76"/>
      <c r="LO99" s="76"/>
      <c r="LP99" s="76"/>
      <c r="LQ99" s="76"/>
      <c r="LR99" s="76"/>
      <c r="LS99" s="76"/>
      <c r="LT99" s="76"/>
      <c r="LU99" s="75"/>
      <c r="LV99" s="75"/>
      <c r="LW99" s="75"/>
      <c r="LX99" s="75"/>
      <c r="LY99" s="75"/>
      <c r="LZ99" s="75"/>
      <c r="MA99" s="75"/>
      <c r="MB99" s="75"/>
      <c r="MC99" s="75"/>
      <c r="MD99" s="75"/>
      <c r="ME99" s="75"/>
      <c r="MF99" s="74">
        <f t="shared" si="160"/>
        <v>0</v>
      </c>
      <c r="MH99" s="196"/>
      <c r="MJ99" s="78"/>
      <c r="MK99" s="37"/>
      <c r="ML99" s="77"/>
      <c r="MM99" s="76"/>
      <c r="MN99" s="76"/>
      <c r="MO99" s="76"/>
      <c r="MP99" s="76"/>
      <c r="MQ99" s="76"/>
      <c r="MR99" s="76"/>
      <c r="MS99" s="76"/>
      <c r="MT99" s="75"/>
      <c r="MU99" s="75"/>
      <c r="MV99" s="75"/>
      <c r="MW99" s="75"/>
      <c r="MX99" s="75"/>
      <c r="MY99" s="75"/>
      <c r="MZ99" s="75"/>
      <c r="NA99" s="75"/>
      <c r="NB99" s="75"/>
      <c r="NC99" s="75"/>
      <c r="ND99" s="75"/>
      <c r="NE99" s="74">
        <f t="shared" si="161"/>
        <v>0</v>
      </c>
      <c r="NG99" s="196"/>
      <c r="NI99" s="78"/>
      <c r="NJ99" s="37"/>
      <c r="NK99" s="77"/>
      <c r="NL99" s="76"/>
      <c r="NM99" s="76"/>
      <c r="NN99" s="76"/>
      <c r="NO99" s="76"/>
      <c r="NP99" s="76"/>
      <c r="NQ99" s="76"/>
      <c r="NR99" s="76"/>
      <c r="NS99" s="76"/>
      <c r="NT99" s="117"/>
      <c r="NU99" s="76"/>
      <c r="NV99" s="76"/>
      <c r="NW99" s="76"/>
      <c r="NX99" s="76"/>
      <c r="NY99" s="76"/>
      <c r="NZ99" s="76"/>
      <c r="OA99" s="75"/>
      <c r="OB99" s="76"/>
      <c r="OC99" s="75"/>
      <c r="OD99" s="74">
        <f t="shared" si="162"/>
        <v>0</v>
      </c>
      <c r="OF99" s="196"/>
      <c r="OH99" s="78"/>
      <c r="OI99" s="37"/>
      <c r="OJ99" s="77"/>
      <c r="OK99" s="76"/>
      <c r="OL99" s="76"/>
      <c r="OM99" s="76"/>
      <c r="ON99" s="76"/>
      <c r="OO99" s="76"/>
      <c r="OP99" s="76"/>
      <c r="OQ99" s="76"/>
      <c r="OR99" s="76"/>
      <c r="OS99" s="117"/>
      <c r="OT99" s="76"/>
      <c r="OU99" s="76"/>
      <c r="OV99" s="76"/>
      <c r="OW99" s="76"/>
      <c r="OX99" s="76"/>
      <c r="OY99" s="76"/>
      <c r="OZ99" s="75"/>
      <c r="PA99" s="76"/>
      <c r="PB99" s="75"/>
      <c r="PC99" s="74">
        <f t="shared" si="163"/>
        <v>0</v>
      </c>
      <c r="PE99" s="196"/>
      <c r="PG99" s="78"/>
      <c r="PH99" s="37"/>
      <c r="PI99" s="77"/>
      <c r="PJ99" s="76"/>
      <c r="PK99" s="76"/>
      <c r="PL99" s="76"/>
      <c r="PM99" s="76"/>
      <c r="PN99" s="76"/>
      <c r="PO99" s="76"/>
      <c r="PP99" s="76"/>
      <c r="PQ99" s="76"/>
      <c r="PR99" s="117"/>
      <c r="PS99" s="76"/>
      <c r="PT99" s="76"/>
      <c r="PU99" s="76"/>
      <c r="PV99" s="76"/>
      <c r="PW99" s="76"/>
      <c r="PX99" s="76"/>
      <c r="PY99" s="75"/>
      <c r="PZ99" s="76"/>
      <c r="QA99" s="75"/>
      <c r="QB99" s="74">
        <f t="shared" si="164"/>
        <v>0</v>
      </c>
      <c r="QD99" s="196"/>
      <c r="QF99" s="78"/>
      <c r="QG99" s="37"/>
      <c r="QH99" s="77"/>
      <c r="QI99" s="76"/>
      <c r="QJ99" s="76"/>
      <c r="QK99" s="76"/>
      <c r="QL99" s="76"/>
      <c r="QM99" s="76"/>
      <c r="QN99" s="76"/>
      <c r="QO99" s="76"/>
      <c r="QP99" s="76"/>
      <c r="QQ99" s="117"/>
      <c r="QR99" s="76"/>
      <c r="QS99" s="76"/>
      <c r="QT99" s="76"/>
      <c r="QU99" s="76"/>
      <c r="QV99" s="76"/>
      <c r="QW99" s="76"/>
      <c r="QX99" s="75"/>
      <c r="QY99" s="76"/>
      <c r="QZ99" s="75"/>
      <c r="RA99" s="74">
        <f t="shared" si="165"/>
        <v>0</v>
      </c>
      <c r="RC99" s="196"/>
      <c r="RE99" s="78"/>
      <c r="RF99" s="37"/>
      <c r="RG99" s="77"/>
      <c r="RH99" s="76"/>
      <c r="RI99" s="76"/>
      <c r="RJ99" s="76"/>
      <c r="RK99" s="76"/>
      <c r="RL99" s="76"/>
      <c r="RM99" s="76"/>
      <c r="RN99" s="76"/>
      <c r="RO99" s="76"/>
      <c r="RP99" s="117"/>
      <c r="RQ99" s="76"/>
      <c r="RR99" s="76"/>
      <c r="RS99" s="76"/>
      <c r="RT99" s="76"/>
      <c r="RU99" s="76"/>
      <c r="RV99" s="76"/>
      <c r="RW99" s="75"/>
      <c r="RX99" s="76"/>
      <c r="RY99" s="75"/>
      <c r="RZ99" s="74">
        <f t="shared" si="166"/>
        <v>0</v>
      </c>
      <c r="SB99" s="196"/>
      <c r="SD99" s="78"/>
      <c r="SE99" s="37"/>
      <c r="SF99" s="77"/>
      <c r="SG99" s="76"/>
      <c r="SH99" s="76"/>
      <c r="SI99" s="76"/>
      <c r="SJ99" s="76"/>
      <c r="SK99" s="76"/>
      <c r="SL99" s="76"/>
      <c r="SM99" s="76"/>
      <c r="SN99" s="76"/>
      <c r="SO99" s="117"/>
      <c r="SP99" s="76"/>
      <c r="SQ99" s="76"/>
      <c r="SR99" s="76"/>
      <c r="SS99" s="76"/>
      <c r="ST99" s="76"/>
      <c r="SU99" s="76"/>
      <c r="SV99" s="75"/>
      <c r="SW99" s="76"/>
      <c r="SX99" s="75"/>
      <c r="SY99" s="74">
        <f t="shared" si="167"/>
        <v>0</v>
      </c>
      <c r="TA99" s="196"/>
      <c r="TC99" s="78"/>
      <c r="TD99" s="37"/>
      <c r="TE99" s="77"/>
      <c r="TF99" s="76"/>
      <c r="TG99" s="76"/>
      <c r="TH99" s="76"/>
      <c r="TI99" s="76"/>
      <c r="TJ99" s="76"/>
      <c r="TK99" s="76"/>
      <c r="TL99" s="76"/>
      <c r="TM99" s="76"/>
      <c r="TN99" s="117"/>
      <c r="TO99" s="76"/>
      <c r="TP99" s="76"/>
      <c r="TQ99" s="76"/>
      <c r="TR99" s="76"/>
      <c r="TS99" s="76"/>
      <c r="TT99" s="76"/>
      <c r="TU99" s="75"/>
      <c r="TV99" s="76"/>
      <c r="TW99" s="75"/>
      <c r="TX99" s="74">
        <f t="shared" si="168"/>
        <v>0</v>
      </c>
      <c r="TZ99" s="196"/>
      <c r="UB99" s="78"/>
      <c r="UC99" s="37"/>
      <c r="UD99" s="77"/>
      <c r="UE99" s="76"/>
      <c r="UF99" s="76"/>
      <c r="UG99" s="76"/>
      <c r="UH99" s="76"/>
      <c r="UI99" s="76"/>
      <c r="UJ99" s="76"/>
      <c r="UK99" s="76"/>
      <c r="UL99" s="76"/>
      <c r="UM99" s="117"/>
      <c r="UN99" s="76"/>
      <c r="UO99" s="76"/>
      <c r="UP99" s="76"/>
      <c r="UQ99" s="76"/>
      <c r="UR99" s="76"/>
      <c r="US99" s="76"/>
      <c r="UT99" s="75"/>
      <c r="UU99" s="76"/>
      <c r="UV99" s="75"/>
      <c r="UW99" s="74">
        <f t="shared" si="169"/>
        <v>0</v>
      </c>
      <c r="UY99" s="196"/>
      <c r="VA99" s="78"/>
      <c r="VB99" s="37"/>
      <c r="VC99" s="77"/>
      <c r="VD99" s="76"/>
      <c r="VE99" s="76"/>
      <c r="VF99" s="76"/>
      <c r="VG99" s="76"/>
      <c r="VH99" s="76"/>
      <c r="VI99" s="76"/>
      <c r="VJ99" s="76"/>
      <c r="VK99" s="76"/>
      <c r="VL99" s="117"/>
      <c r="VM99" s="76"/>
      <c r="VN99" s="76"/>
      <c r="VO99" s="76"/>
      <c r="VP99" s="76"/>
      <c r="VQ99" s="76"/>
      <c r="VR99" s="76"/>
      <c r="VS99" s="75"/>
      <c r="VT99" s="76"/>
      <c r="VU99" s="75"/>
      <c r="VV99" s="74">
        <f t="shared" si="170"/>
        <v>0</v>
      </c>
    </row>
    <row r="100" spans="2:594" s="38" customFormat="1" ht="30" customHeight="1" outlineLevel="1">
      <c r="B100" s="88"/>
      <c r="C100" s="89">
        <f>IF(ISERROR(I100+1)=TRUE,I100,IF(I100="","",MAX(C$15:C99)+1))</f>
        <v>61</v>
      </c>
      <c r="D100" s="88">
        <f t="shared" si="101"/>
        <v>1</v>
      </c>
      <c r="E100" s="3"/>
      <c r="G100" s="196"/>
      <c r="I100" s="95">
        <f t="shared" si="171"/>
        <v>68</v>
      </c>
      <c r="J100" s="94" t="s">
        <v>645</v>
      </c>
      <c r="K100" s="93"/>
      <c r="L100" s="93"/>
      <c r="M100" s="93"/>
      <c r="N100" s="93"/>
      <c r="O100" s="92"/>
      <c r="P100" s="91" t="s">
        <v>149</v>
      </c>
      <c r="Q100" s="297"/>
      <c r="R100" s="90" t="s">
        <v>141</v>
      </c>
      <c r="S100" s="298"/>
      <c r="U100" s="196"/>
      <c r="V100" s="42"/>
      <c r="W100" s="78"/>
      <c r="X100" s="37"/>
      <c r="Y100" s="77"/>
      <c r="Z100" s="76"/>
      <c r="AA100" s="79"/>
      <c r="AB100" s="76"/>
      <c r="AC100" s="79"/>
      <c r="AD100" s="76"/>
      <c r="AE100" s="76"/>
      <c r="AF100" s="76"/>
      <c r="AG100" s="76"/>
      <c r="AH100" s="76"/>
      <c r="AI100" s="76"/>
      <c r="AJ100" s="76"/>
      <c r="AK100" s="75"/>
      <c r="AL100" s="75"/>
      <c r="AM100" s="75"/>
      <c r="AN100" s="75"/>
      <c r="AO100" s="75"/>
      <c r="AP100" s="75"/>
      <c r="AQ100" s="75"/>
      <c r="AR100" s="74">
        <f t="shared" si="148"/>
        <v>0</v>
      </c>
      <c r="AT100" s="196"/>
      <c r="AV100" s="78"/>
      <c r="AW100" s="37"/>
      <c r="AX100" s="77"/>
      <c r="AY100" s="76"/>
      <c r="AZ100" s="76"/>
      <c r="BA100" s="76"/>
      <c r="BB100" s="79"/>
      <c r="BC100" s="76"/>
      <c r="BD100" s="76"/>
      <c r="BE100" s="76"/>
      <c r="BF100" s="76"/>
      <c r="BG100" s="76"/>
      <c r="BH100" s="76"/>
      <c r="BI100" s="76"/>
      <c r="BJ100" s="75"/>
      <c r="BK100" s="75"/>
      <c r="BL100" s="75"/>
      <c r="BM100" s="75"/>
      <c r="BN100" s="75"/>
      <c r="BO100" s="75"/>
      <c r="BP100" s="75"/>
      <c r="BQ100" s="74">
        <f t="shared" si="149"/>
        <v>0</v>
      </c>
      <c r="BS100" s="196"/>
      <c r="BU100" s="78"/>
      <c r="BV100" s="37"/>
      <c r="BW100" s="77"/>
      <c r="BX100" s="76"/>
      <c r="BY100" s="76"/>
      <c r="BZ100" s="76"/>
      <c r="CA100" s="79"/>
      <c r="CB100" s="76"/>
      <c r="CC100" s="76"/>
      <c r="CD100" s="76"/>
      <c r="CE100" s="76"/>
      <c r="CF100" s="76"/>
      <c r="CG100" s="76"/>
      <c r="CH100" s="76"/>
      <c r="CI100" s="75"/>
      <c r="CJ100" s="75"/>
      <c r="CK100" s="75"/>
      <c r="CL100" s="75"/>
      <c r="CM100" s="75"/>
      <c r="CN100" s="75"/>
      <c r="CO100" s="75"/>
      <c r="CP100" s="74">
        <f t="shared" si="150"/>
        <v>0</v>
      </c>
      <c r="CR100" s="196"/>
      <c r="CT100" s="78"/>
      <c r="CU100" s="37"/>
      <c r="CV100" s="77"/>
      <c r="CW100" s="76"/>
      <c r="CX100" s="76"/>
      <c r="CY100" s="76"/>
      <c r="CZ100" s="79"/>
      <c r="DA100" s="76"/>
      <c r="DB100" s="76"/>
      <c r="DC100" s="76"/>
      <c r="DD100" s="76"/>
      <c r="DE100" s="76"/>
      <c r="DF100" s="76"/>
      <c r="DG100" s="76"/>
      <c r="DH100" s="75"/>
      <c r="DI100" s="75"/>
      <c r="DJ100" s="75"/>
      <c r="DK100" s="75"/>
      <c r="DL100" s="75"/>
      <c r="DM100" s="75"/>
      <c r="DN100" s="75"/>
      <c r="DO100" s="74">
        <f t="shared" si="151"/>
        <v>0</v>
      </c>
      <c r="DQ100" s="196"/>
      <c r="DS100" s="78"/>
      <c r="DT100" s="37"/>
      <c r="DU100" s="77"/>
      <c r="DV100" s="76"/>
      <c r="DW100" s="76"/>
      <c r="DX100" s="76"/>
      <c r="DY100" s="79"/>
      <c r="DZ100" s="76"/>
      <c r="EA100" s="76"/>
      <c r="EB100" s="76"/>
      <c r="EC100" s="76"/>
      <c r="ED100" s="76"/>
      <c r="EE100" s="76"/>
      <c r="EF100" s="76"/>
      <c r="EG100" s="75"/>
      <c r="EH100" s="75"/>
      <c r="EI100" s="75"/>
      <c r="EJ100" s="75"/>
      <c r="EK100" s="75"/>
      <c r="EL100" s="75"/>
      <c r="EM100" s="75"/>
      <c r="EN100" s="74">
        <f t="shared" si="152"/>
        <v>0</v>
      </c>
      <c r="EP100" s="196"/>
      <c r="ER100" s="78"/>
      <c r="ES100" s="37"/>
      <c r="ET100" s="77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117"/>
      <c r="FF100" s="76"/>
      <c r="FG100" s="76"/>
      <c r="FH100" s="75"/>
      <c r="FI100" s="75"/>
      <c r="FJ100" s="75"/>
      <c r="FK100" s="75"/>
      <c r="FL100" s="75"/>
      <c r="FM100" s="74">
        <f t="shared" si="153"/>
        <v>0</v>
      </c>
      <c r="FO100" s="196"/>
      <c r="FQ100" s="78"/>
      <c r="FR100" s="37"/>
      <c r="FS100" s="77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117"/>
      <c r="GE100" s="76"/>
      <c r="GF100" s="76"/>
      <c r="GG100" s="75"/>
      <c r="GH100" s="75"/>
      <c r="GI100" s="75"/>
      <c r="GJ100" s="75"/>
      <c r="GK100" s="75"/>
      <c r="GL100" s="74">
        <f t="shared" si="154"/>
        <v>0</v>
      </c>
      <c r="GN100" s="196"/>
      <c r="GP100" s="78"/>
      <c r="GQ100" s="37"/>
      <c r="GR100" s="77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117"/>
      <c r="HD100" s="76"/>
      <c r="HE100" s="76"/>
      <c r="HF100" s="75"/>
      <c r="HG100" s="75"/>
      <c r="HH100" s="75"/>
      <c r="HI100" s="75"/>
      <c r="HJ100" s="75"/>
      <c r="HK100" s="74">
        <f t="shared" si="155"/>
        <v>0</v>
      </c>
      <c r="HM100" s="196"/>
      <c r="HO100" s="78"/>
      <c r="HP100" s="37"/>
      <c r="HQ100" s="77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117"/>
      <c r="IC100" s="76"/>
      <c r="ID100" s="76"/>
      <c r="IE100" s="75"/>
      <c r="IF100" s="75"/>
      <c r="IG100" s="75"/>
      <c r="IH100" s="75"/>
      <c r="II100" s="75"/>
      <c r="IJ100" s="74">
        <f t="shared" si="156"/>
        <v>0</v>
      </c>
      <c r="IL100" s="196"/>
      <c r="IN100" s="78"/>
      <c r="IO100" s="37"/>
      <c r="IP100" s="77"/>
      <c r="IQ100" s="76"/>
      <c r="IR100" s="76"/>
      <c r="IS100" s="76"/>
      <c r="IT100" s="76"/>
      <c r="IU100" s="76"/>
      <c r="IV100" s="76"/>
      <c r="IW100" s="76"/>
      <c r="IX100" s="75"/>
      <c r="IY100" s="75"/>
      <c r="IZ100" s="75"/>
      <c r="JA100" s="75"/>
      <c r="JB100" s="75"/>
      <c r="JC100" s="75"/>
      <c r="JD100" s="75"/>
      <c r="JE100" s="75"/>
      <c r="JF100" s="75"/>
      <c r="JG100" s="75"/>
      <c r="JH100" s="75"/>
      <c r="JI100" s="74">
        <f t="shared" si="157"/>
        <v>0</v>
      </c>
      <c r="JK100" s="196"/>
      <c r="JM100" s="78"/>
      <c r="JN100" s="37"/>
      <c r="JO100" s="77"/>
      <c r="JP100" s="76"/>
      <c r="JQ100" s="76"/>
      <c r="JR100" s="76"/>
      <c r="JS100" s="76"/>
      <c r="JT100" s="76"/>
      <c r="JU100" s="76"/>
      <c r="JV100" s="76"/>
      <c r="JW100" s="75"/>
      <c r="JX100" s="75"/>
      <c r="JY100" s="75"/>
      <c r="JZ100" s="75"/>
      <c r="KA100" s="75"/>
      <c r="KB100" s="75"/>
      <c r="KC100" s="75"/>
      <c r="KD100" s="75"/>
      <c r="KE100" s="75"/>
      <c r="KF100" s="75"/>
      <c r="KG100" s="75"/>
      <c r="KH100" s="74">
        <f t="shared" si="158"/>
        <v>0</v>
      </c>
      <c r="KJ100" s="196"/>
      <c r="KL100" s="78"/>
      <c r="KM100" s="37"/>
      <c r="KN100" s="77"/>
      <c r="KO100" s="76"/>
      <c r="KP100" s="76"/>
      <c r="KQ100" s="76"/>
      <c r="KR100" s="76"/>
      <c r="KS100" s="76"/>
      <c r="KT100" s="76"/>
      <c r="KU100" s="76"/>
      <c r="KV100" s="75"/>
      <c r="KW100" s="75"/>
      <c r="KX100" s="75"/>
      <c r="KY100" s="75"/>
      <c r="KZ100" s="75"/>
      <c r="LA100" s="75"/>
      <c r="LB100" s="75"/>
      <c r="LC100" s="75"/>
      <c r="LD100" s="75"/>
      <c r="LE100" s="75"/>
      <c r="LF100" s="75"/>
      <c r="LG100" s="74">
        <f t="shared" si="159"/>
        <v>0</v>
      </c>
      <c r="LI100" s="196"/>
      <c r="LK100" s="78"/>
      <c r="LL100" s="37"/>
      <c r="LM100" s="77"/>
      <c r="LN100" s="76"/>
      <c r="LO100" s="76"/>
      <c r="LP100" s="76"/>
      <c r="LQ100" s="76"/>
      <c r="LR100" s="76"/>
      <c r="LS100" s="76"/>
      <c r="LT100" s="76"/>
      <c r="LU100" s="75"/>
      <c r="LV100" s="75"/>
      <c r="LW100" s="75"/>
      <c r="LX100" s="75"/>
      <c r="LY100" s="75"/>
      <c r="LZ100" s="75"/>
      <c r="MA100" s="75"/>
      <c r="MB100" s="75"/>
      <c r="MC100" s="75"/>
      <c r="MD100" s="75"/>
      <c r="ME100" s="75"/>
      <c r="MF100" s="74">
        <f t="shared" si="160"/>
        <v>0</v>
      </c>
      <c r="MH100" s="196"/>
      <c r="MJ100" s="78"/>
      <c r="MK100" s="37"/>
      <c r="ML100" s="77"/>
      <c r="MM100" s="76"/>
      <c r="MN100" s="76"/>
      <c r="MO100" s="76"/>
      <c r="MP100" s="76"/>
      <c r="MQ100" s="76"/>
      <c r="MR100" s="76"/>
      <c r="MS100" s="76"/>
      <c r="MT100" s="75"/>
      <c r="MU100" s="75"/>
      <c r="MV100" s="75"/>
      <c r="MW100" s="75"/>
      <c r="MX100" s="75"/>
      <c r="MY100" s="75"/>
      <c r="MZ100" s="75"/>
      <c r="NA100" s="75"/>
      <c r="NB100" s="75"/>
      <c r="NC100" s="75"/>
      <c r="ND100" s="75"/>
      <c r="NE100" s="74">
        <f t="shared" si="161"/>
        <v>0</v>
      </c>
      <c r="NG100" s="196"/>
      <c r="NI100" s="78"/>
      <c r="NJ100" s="37"/>
      <c r="NK100" s="77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117"/>
      <c r="NW100" s="76"/>
      <c r="NX100" s="76"/>
      <c r="NY100" s="76"/>
      <c r="NZ100" s="76"/>
      <c r="OA100" s="75"/>
      <c r="OB100" s="76"/>
      <c r="OC100" s="75"/>
      <c r="OD100" s="74">
        <f t="shared" si="162"/>
        <v>0</v>
      </c>
      <c r="OF100" s="196"/>
      <c r="OH100" s="78"/>
      <c r="OI100" s="37"/>
      <c r="OJ100" s="77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117"/>
      <c r="OV100" s="76"/>
      <c r="OW100" s="76"/>
      <c r="OX100" s="76"/>
      <c r="OY100" s="76"/>
      <c r="OZ100" s="75"/>
      <c r="PA100" s="76"/>
      <c r="PB100" s="75"/>
      <c r="PC100" s="74">
        <f t="shared" si="163"/>
        <v>0</v>
      </c>
      <c r="PE100" s="196"/>
      <c r="PG100" s="78"/>
      <c r="PH100" s="37"/>
      <c r="PI100" s="77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117"/>
      <c r="PU100" s="76"/>
      <c r="PV100" s="76"/>
      <c r="PW100" s="76"/>
      <c r="PX100" s="76"/>
      <c r="PY100" s="75"/>
      <c r="PZ100" s="76"/>
      <c r="QA100" s="75"/>
      <c r="QB100" s="74">
        <f t="shared" si="164"/>
        <v>0</v>
      </c>
      <c r="QD100" s="196"/>
      <c r="QF100" s="78"/>
      <c r="QG100" s="37"/>
      <c r="QH100" s="77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117"/>
      <c r="QT100" s="76"/>
      <c r="QU100" s="76"/>
      <c r="QV100" s="76"/>
      <c r="QW100" s="76"/>
      <c r="QX100" s="75"/>
      <c r="QY100" s="76"/>
      <c r="QZ100" s="75"/>
      <c r="RA100" s="74">
        <f t="shared" si="165"/>
        <v>0</v>
      </c>
      <c r="RC100" s="196"/>
      <c r="RE100" s="78"/>
      <c r="RF100" s="37"/>
      <c r="RG100" s="77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117"/>
      <c r="RS100" s="76"/>
      <c r="RT100" s="76"/>
      <c r="RU100" s="76"/>
      <c r="RV100" s="76"/>
      <c r="RW100" s="75"/>
      <c r="RX100" s="76"/>
      <c r="RY100" s="75"/>
      <c r="RZ100" s="74">
        <f t="shared" si="166"/>
        <v>0</v>
      </c>
      <c r="SB100" s="196"/>
      <c r="SD100" s="78"/>
      <c r="SE100" s="37"/>
      <c r="SF100" s="77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117"/>
      <c r="SR100" s="76"/>
      <c r="SS100" s="76"/>
      <c r="ST100" s="76"/>
      <c r="SU100" s="76"/>
      <c r="SV100" s="75"/>
      <c r="SW100" s="76"/>
      <c r="SX100" s="75"/>
      <c r="SY100" s="74">
        <f t="shared" si="167"/>
        <v>0</v>
      </c>
      <c r="TA100" s="196"/>
      <c r="TC100" s="78"/>
      <c r="TD100" s="37"/>
      <c r="TE100" s="77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117"/>
      <c r="TQ100" s="76"/>
      <c r="TR100" s="76"/>
      <c r="TS100" s="76"/>
      <c r="TT100" s="76"/>
      <c r="TU100" s="75"/>
      <c r="TV100" s="76"/>
      <c r="TW100" s="75"/>
      <c r="TX100" s="74">
        <f t="shared" si="168"/>
        <v>0</v>
      </c>
      <c r="TZ100" s="196"/>
      <c r="UB100" s="78"/>
      <c r="UC100" s="37"/>
      <c r="UD100" s="77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117"/>
      <c r="UP100" s="76"/>
      <c r="UQ100" s="76"/>
      <c r="UR100" s="76"/>
      <c r="US100" s="76"/>
      <c r="UT100" s="75"/>
      <c r="UU100" s="76"/>
      <c r="UV100" s="75"/>
      <c r="UW100" s="74">
        <f t="shared" si="169"/>
        <v>0</v>
      </c>
      <c r="UY100" s="196"/>
      <c r="VA100" s="78"/>
      <c r="VB100" s="37"/>
      <c r="VC100" s="77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117"/>
      <c r="VO100" s="76"/>
      <c r="VP100" s="76"/>
      <c r="VQ100" s="76"/>
      <c r="VR100" s="76"/>
      <c r="VS100" s="75"/>
      <c r="VT100" s="76"/>
      <c r="VU100" s="75"/>
      <c r="VV100" s="74">
        <f t="shared" si="170"/>
        <v>0</v>
      </c>
    </row>
    <row r="101" spans="2:594" s="38" customFormat="1" ht="30" customHeight="1" outlineLevel="1">
      <c r="B101" s="88"/>
      <c r="C101" s="89">
        <f>IF(ISERROR(I101+1)=TRUE,I101,IF(I101="","",MAX(C$15:C100)+1))</f>
        <v>62</v>
      </c>
      <c r="D101" s="88">
        <f t="shared" si="101"/>
        <v>1</v>
      </c>
      <c r="E101" s="3"/>
      <c r="G101" s="196"/>
      <c r="I101" s="95">
        <f t="shared" si="171"/>
        <v>69</v>
      </c>
      <c r="J101" s="94" t="s">
        <v>644</v>
      </c>
      <c r="K101" s="93"/>
      <c r="L101" s="93"/>
      <c r="M101" s="93"/>
      <c r="N101" s="93"/>
      <c r="O101" s="92"/>
      <c r="P101" s="91" t="s">
        <v>149</v>
      </c>
      <c r="Q101" s="297"/>
      <c r="R101" s="90" t="s">
        <v>637</v>
      </c>
      <c r="S101" s="298"/>
      <c r="U101" s="196"/>
      <c r="V101" s="42"/>
      <c r="W101" s="78"/>
      <c r="X101" s="37"/>
      <c r="Y101" s="77"/>
      <c r="Z101" s="76"/>
      <c r="AA101" s="79"/>
      <c r="AB101" s="76"/>
      <c r="AC101" s="79"/>
      <c r="AD101" s="76"/>
      <c r="AE101" s="76"/>
      <c r="AF101" s="76"/>
      <c r="AG101" s="76"/>
      <c r="AH101" s="76"/>
      <c r="AI101" s="76"/>
      <c r="AJ101" s="76"/>
      <c r="AK101" s="75"/>
      <c r="AL101" s="75"/>
      <c r="AM101" s="75"/>
      <c r="AN101" s="75"/>
      <c r="AO101" s="75"/>
      <c r="AP101" s="75"/>
      <c r="AQ101" s="75"/>
      <c r="AR101" s="74">
        <f t="shared" si="148"/>
        <v>0</v>
      </c>
      <c r="AT101" s="196"/>
      <c r="AV101" s="78"/>
      <c r="AW101" s="37"/>
      <c r="AX101" s="77"/>
      <c r="AY101" s="76"/>
      <c r="AZ101" s="76"/>
      <c r="BA101" s="76"/>
      <c r="BB101" s="79"/>
      <c r="BC101" s="76"/>
      <c r="BD101" s="76"/>
      <c r="BE101" s="76"/>
      <c r="BF101" s="76"/>
      <c r="BG101" s="76"/>
      <c r="BH101" s="76"/>
      <c r="BI101" s="76"/>
      <c r="BJ101" s="75"/>
      <c r="BK101" s="75"/>
      <c r="BL101" s="75"/>
      <c r="BM101" s="75"/>
      <c r="BN101" s="75"/>
      <c r="BO101" s="75"/>
      <c r="BP101" s="75"/>
      <c r="BQ101" s="74">
        <f t="shared" si="149"/>
        <v>0</v>
      </c>
      <c r="BS101" s="196"/>
      <c r="BU101" s="78"/>
      <c r="BV101" s="37"/>
      <c r="BW101" s="77"/>
      <c r="BX101" s="76"/>
      <c r="BY101" s="76"/>
      <c r="BZ101" s="76"/>
      <c r="CA101" s="79"/>
      <c r="CB101" s="76"/>
      <c r="CC101" s="76"/>
      <c r="CD101" s="76"/>
      <c r="CE101" s="76"/>
      <c r="CF101" s="76"/>
      <c r="CG101" s="76"/>
      <c r="CH101" s="76"/>
      <c r="CI101" s="75"/>
      <c r="CJ101" s="75"/>
      <c r="CK101" s="75"/>
      <c r="CL101" s="75"/>
      <c r="CM101" s="75"/>
      <c r="CN101" s="75"/>
      <c r="CO101" s="75"/>
      <c r="CP101" s="74">
        <f t="shared" si="150"/>
        <v>0</v>
      </c>
      <c r="CR101" s="196"/>
      <c r="CT101" s="78"/>
      <c r="CU101" s="37"/>
      <c r="CV101" s="77"/>
      <c r="CW101" s="76"/>
      <c r="CX101" s="76"/>
      <c r="CY101" s="76"/>
      <c r="CZ101" s="79"/>
      <c r="DA101" s="76"/>
      <c r="DB101" s="76"/>
      <c r="DC101" s="76"/>
      <c r="DD101" s="76"/>
      <c r="DE101" s="76"/>
      <c r="DF101" s="76"/>
      <c r="DG101" s="76"/>
      <c r="DH101" s="75"/>
      <c r="DI101" s="75"/>
      <c r="DJ101" s="75"/>
      <c r="DK101" s="75"/>
      <c r="DL101" s="75"/>
      <c r="DM101" s="75"/>
      <c r="DN101" s="75"/>
      <c r="DO101" s="74">
        <f t="shared" si="151"/>
        <v>0</v>
      </c>
      <c r="DQ101" s="196"/>
      <c r="DS101" s="78"/>
      <c r="DT101" s="37"/>
      <c r="DU101" s="77"/>
      <c r="DV101" s="76"/>
      <c r="DW101" s="76"/>
      <c r="DX101" s="76"/>
      <c r="DY101" s="79"/>
      <c r="DZ101" s="76"/>
      <c r="EA101" s="76"/>
      <c r="EB101" s="76"/>
      <c r="EC101" s="76"/>
      <c r="ED101" s="76"/>
      <c r="EE101" s="76"/>
      <c r="EF101" s="76"/>
      <c r="EG101" s="75"/>
      <c r="EH101" s="75"/>
      <c r="EI101" s="75"/>
      <c r="EJ101" s="75"/>
      <c r="EK101" s="75"/>
      <c r="EL101" s="75"/>
      <c r="EM101" s="75"/>
      <c r="EN101" s="74">
        <f t="shared" si="152"/>
        <v>0</v>
      </c>
      <c r="EP101" s="196"/>
      <c r="ER101" s="78"/>
      <c r="ES101" s="37"/>
      <c r="ET101" s="77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117"/>
      <c r="FF101" s="76"/>
      <c r="FG101" s="76"/>
      <c r="FH101" s="75"/>
      <c r="FI101" s="75"/>
      <c r="FJ101" s="75"/>
      <c r="FK101" s="75"/>
      <c r="FL101" s="75"/>
      <c r="FM101" s="74">
        <f t="shared" si="153"/>
        <v>0</v>
      </c>
      <c r="FO101" s="196"/>
      <c r="FQ101" s="78"/>
      <c r="FR101" s="37"/>
      <c r="FS101" s="77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117"/>
      <c r="GE101" s="76"/>
      <c r="GF101" s="76"/>
      <c r="GG101" s="75"/>
      <c r="GH101" s="75"/>
      <c r="GI101" s="75"/>
      <c r="GJ101" s="75"/>
      <c r="GK101" s="75"/>
      <c r="GL101" s="74">
        <f t="shared" si="154"/>
        <v>0</v>
      </c>
      <c r="GN101" s="196"/>
      <c r="GP101" s="78"/>
      <c r="GQ101" s="37"/>
      <c r="GR101" s="77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117"/>
      <c r="HD101" s="76"/>
      <c r="HE101" s="76"/>
      <c r="HF101" s="75"/>
      <c r="HG101" s="75"/>
      <c r="HH101" s="75"/>
      <c r="HI101" s="75"/>
      <c r="HJ101" s="75"/>
      <c r="HK101" s="74">
        <f t="shared" si="155"/>
        <v>0</v>
      </c>
      <c r="HM101" s="196"/>
      <c r="HO101" s="78"/>
      <c r="HP101" s="37"/>
      <c r="HQ101" s="77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117"/>
      <c r="IC101" s="76"/>
      <c r="ID101" s="76"/>
      <c r="IE101" s="75"/>
      <c r="IF101" s="75"/>
      <c r="IG101" s="75"/>
      <c r="IH101" s="75"/>
      <c r="II101" s="75"/>
      <c r="IJ101" s="74">
        <f t="shared" si="156"/>
        <v>0</v>
      </c>
      <c r="IL101" s="196"/>
      <c r="IN101" s="78"/>
      <c r="IO101" s="37"/>
      <c r="IP101" s="77"/>
      <c r="IQ101" s="76"/>
      <c r="IR101" s="76"/>
      <c r="IS101" s="76"/>
      <c r="IT101" s="76"/>
      <c r="IU101" s="76"/>
      <c r="IV101" s="76"/>
      <c r="IW101" s="76"/>
      <c r="IX101" s="75"/>
      <c r="IY101" s="75"/>
      <c r="IZ101" s="75"/>
      <c r="JA101" s="75"/>
      <c r="JB101" s="75"/>
      <c r="JC101" s="75"/>
      <c r="JD101" s="75"/>
      <c r="JE101" s="75"/>
      <c r="JF101" s="75"/>
      <c r="JG101" s="75"/>
      <c r="JH101" s="75"/>
      <c r="JI101" s="74">
        <f t="shared" si="157"/>
        <v>0</v>
      </c>
      <c r="JK101" s="196"/>
      <c r="JM101" s="78"/>
      <c r="JN101" s="37"/>
      <c r="JO101" s="77"/>
      <c r="JP101" s="76"/>
      <c r="JQ101" s="76"/>
      <c r="JR101" s="76"/>
      <c r="JS101" s="76"/>
      <c r="JT101" s="76"/>
      <c r="JU101" s="76"/>
      <c r="JV101" s="76"/>
      <c r="JW101" s="75"/>
      <c r="JX101" s="75"/>
      <c r="JY101" s="75"/>
      <c r="JZ101" s="75"/>
      <c r="KA101" s="75"/>
      <c r="KB101" s="75"/>
      <c r="KC101" s="75"/>
      <c r="KD101" s="75"/>
      <c r="KE101" s="75"/>
      <c r="KF101" s="75"/>
      <c r="KG101" s="75"/>
      <c r="KH101" s="74">
        <f t="shared" si="158"/>
        <v>0</v>
      </c>
      <c r="KJ101" s="196"/>
      <c r="KL101" s="78"/>
      <c r="KM101" s="37"/>
      <c r="KN101" s="77"/>
      <c r="KO101" s="76"/>
      <c r="KP101" s="76"/>
      <c r="KQ101" s="76"/>
      <c r="KR101" s="76"/>
      <c r="KS101" s="76"/>
      <c r="KT101" s="76"/>
      <c r="KU101" s="76"/>
      <c r="KV101" s="75"/>
      <c r="KW101" s="75"/>
      <c r="KX101" s="75"/>
      <c r="KY101" s="75"/>
      <c r="KZ101" s="75"/>
      <c r="LA101" s="75"/>
      <c r="LB101" s="75"/>
      <c r="LC101" s="75"/>
      <c r="LD101" s="75"/>
      <c r="LE101" s="75"/>
      <c r="LF101" s="75"/>
      <c r="LG101" s="74">
        <f t="shared" si="159"/>
        <v>0</v>
      </c>
      <c r="LI101" s="196"/>
      <c r="LK101" s="78"/>
      <c r="LL101" s="37"/>
      <c r="LM101" s="77"/>
      <c r="LN101" s="76"/>
      <c r="LO101" s="76"/>
      <c r="LP101" s="76"/>
      <c r="LQ101" s="76"/>
      <c r="LR101" s="76"/>
      <c r="LS101" s="76"/>
      <c r="LT101" s="76"/>
      <c r="LU101" s="75"/>
      <c r="LV101" s="75"/>
      <c r="LW101" s="75"/>
      <c r="LX101" s="75"/>
      <c r="LY101" s="75"/>
      <c r="LZ101" s="75"/>
      <c r="MA101" s="75"/>
      <c r="MB101" s="75"/>
      <c r="MC101" s="75"/>
      <c r="MD101" s="75"/>
      <c r="ME101" s="75"/>
      <c r="MF101" s="74">
        <f t="shared" si="160"/>
        <v>0</v>
      </c>
      <c r="MH101" s="196"/>
      <c r="MJ101" s="78"/>
      <c r="MK101" s="37"/>
      <c r="ML101" s="77"/>
      <c r="MM101" s="76"/>
      <c r="MN101" s="76"/>
      <c r="MO101" s="76"/>
      <c r="MP101" s="76"/>
      <c r="MQ101" s="76"/>
      <c r="MR101" s="76"/>
      <c r="MS101" s="76"/>
      <c r="MT101" s="75"/>
      <c r="MU101" s="75"/>
      <c r="MV101" s="75"/>
      <c r="MW101" s="75"/>
      <c r="MX101" s="75"/>
      <c r="MY101" s="75"/>
      <c r="MZ101" s="75"/>
      <c r="NA101" s="75"/>
      <c r="NB101" s="75"/>
      <c r="NC101" s="75"/>
      <c r="ND101" s="75"/>
      <c r="NE101" s="74">
        <f t="shared" si="161"/>
        <v>0</v>
      </c>
      <c r="NG101" s="196"/>
      <c r="NI101" s="78"/>
      <c r="NJ101" s="37"/>
      <c r="NK101" s="77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117"/>
      <c r="NW101" s="76"/>
      <c r="NX101" s="76"/>
      <c r="NY101" s="76"/>
      <c r="NZ101" s="76"/>
      <c r="OA101" s="75"/>
      <c r="OB101" s="76"/>
      <c r="OC101" s="75"/>
      <c r="OD101" s="74">
        <f t="shared" si="162"/>
        <v>0</v>
      </c>
      <c r="OF101" s="196"/>
      <c r="OH101" s="78"/>
      <c r="OI101" s="37"/>
      <c r="OJ101" s="77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117"/>
      <c r="OV101" s="76"/>
      <c r="OW101" s="76"/>
      <c r="OX101" s="76"/>
      <c r="OY101" s="76"/>
      <c r="OZ101" s="75"/>
      <c r="PA101" s="76"/>
      <c r="PB101" s="75"/>
      <c r="PC101" s="74">
        <f t="shared" si="163"/>
        <v>0</v>
      </c>
      <c r="PE101" s="196"/>
      <c r="PG101" s="78"/>
      <c r="PH101" s="37"/>
      <c r="PI101" s="77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117"/>
      <c r="PU101" s="76"/>
      <c r="PV101" s="76"/>
      <c r="PW101" s="76"/>
      <c r="PX101" s="76"/>
      <c r="PY101" s="75"/>
      <c r="PZ101" s="76"/>
      <c r="QA101" s="75"/>
      <c r="QB101" s="74">
        <f t="shared" si="164"/>
        <v>0</v>
      </c>
      <c r="QD101" s="196"/>
      <c r="QF101" s="78"/>
      <c r="QG101" s="37"/>
      <c r="QH101" s="77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117"/>
      <c r="QT101" s="76"/>
      <c r="QU101" s="76"/>
      <c r="QV101" s="76"/>
      <c r="QW101" s="76"/>
      <c r="QX101" s="75"/>
      <c r="QY101" s="76"/>
      <c r="QZ101" s="75"/>
      <c r="RA101" s="74">
        <f t="shared" si="165"/>
        <v>0</v>
      </c>
      <c r="RC101" s="196"/>
      <c r="RE101" s="78"/>
      <c r="RF101" s="37"/>
      <c r="RG101" s="77"/>
      <c r="RH101" s="76"/>
      <c r="RI101" s="76"/>
      <c r="RJ101" s="76"/>
      <c r="RK101" s="76"/>
      <c r="RL101" s="76"/>
      <c r="RM101" s="76"/>
      <c r="RN101" s="76"/>
      <c r="RO101" s="76"/>
      <c r="RP101" s="76"/>
      <c r="RQ101" s="76"/>
      <c r="RR101" s="117"/>
      <c r="RS101" s="76"/>
      <c r="RT101" s="76"/>
      <c r="RU101" s="76"/>
      <c r="RV101" s="76"/>
      <c r="RW101" s="75"/>
      <c r="RX101" s="76"/>
      <c r="RY101" s="75"/>
      <c r="RZ101" s="74">
        <f t="shared" si="166"/>
        <v>0</v>
      </c>
      <c r="SB101" s="196"/>
      <c r="SD101" s="78"/>
      <c r="SE101" s="37"/>
      <c r="SF101" s="77"/>
      <c r="SG101" s="76"/>
      <c r="SH101" s="76"/>
      <c r="SI101" s="76"/>
      <c r="SJ101" s="76"/>
      <c r="SK101" s="76"/>
      <c r="SL101" s="76"/>
      <c r="SM101" s="76"/>
      <c r="SN101" s="76"/>
      <c r="SO101" s="76"/>
      <c r="SP101" s="76"/>
      <c r="SQ101" s="117"/>
      <c r="SR101" s="76"/>
      <c r="SS101" s="76"/>
      <c r="ST101" s="76"/>
      <c r="SU101" s="76"/>
      <c r="SV101" s="75"/>
      <c r="SW101" s="76"/>
      <c r="SX101" s="75"/>
      <c r="SY101" s="74">
        <f t="shared" si="167"/>
        <v>0</v>
      </c>
      <c r="TA101" s="196"/>
      <c r="TC101" s="78"/>
      <c r="TD101" s="37"/>
      <c r="TE101" s="77"/>
      <c r="TF101" s="76"/>
      <c r="TG101" s="76"/>
      <c r="TH101" s="76"/>
      <c r="TI101" s="76"/>
      <c r="TJ101" s="76"/>
      <c r="TK101" s="76"/>
      <c r="TL101" s="76"/>
      <c r="TM101" s="76"/>
      <c r="TN101" s="76"/>
      <c r="TO101" s="76"/>
      <c r="TP101" s="117"/>
      <c r="TQ101" s="76"/>
      <c r="TR101" s="76"/>
      <c r="TS101" s="76"/>
      <c r="TT101" s="76"/>
      <c r="TU101" s="75"/>
      <c r="TV101" s="76"/>
      <c r="TW101" s="75"/>
      <c r="TX101" s="74">
        <f t="shared" si="168"/>
        <v>0</v>
      </c>
      <c r="TZ101" s="196"/>
      <c r="UB101" s="78"/>
      <c r="UC101" s="37"/>
      <c r="UD101" s="77"/>
      <c r="UE101" s="76"/>
      <c r="UF101" s="76"/>
      <c r="UG101" s="76"/>
      <c r="UH101" s="76"/>
      <c r="UI101" s="76"/>
      <c r="UJ101" s="76"/>
      <c r="UK101" s="76"/>
      <c r="UL101" s="76"/>
      <c r="UM101" s="76"/>
      <c r="UN101" s="76"/>
      <c r="UO101" s="117"/>
      <c r="UP101" s="76"/>
      <c r="UQ101" s="76"/>
      <c r="UR101" s="76"/>
      <c r="US101" s="76"/>
      <c r="UT101" s="75"/>
      <c r="UU101" s="76"/>
      <c r="UV101" s="75"/>
      <c r="UW101" s="74">
        <f t="shared" si="169"/>
        <v>0</v>
      </c>
      <c r="UY101" s="196"/>
      <c r="VA101" s="78"/>
      <c r="VB101" s="37"/>
      <c r="VC101" s="77"/>
      <c r="VD101" s="76"/>
      <c r="VE101" s="76"/>
      <c r="VF101" s="76"/>
      <c r="VG101" s="76"/>
      <c r="VH101" s="76"/>
      <c r="VI101" s="76"/>
      <c r="VJ101" s="76"/>
      <c r="VK101" s="76"/>
      <c r="VL101" s="76"/>
      <c r="VM101" s="76"/>
      <c r="VN101" s="117"/>
      <c r="VO101" s="76"/>
      <c r="VP101" s="76"/>
      <c r="VQ101" s="76"/>
      <c r="VR101" s="76"/>
      <c r="VS101" s="75"/>
      <c r="VT101" s="76"/>
      <c r="VU101" s="75"/>
      <c r="VV101" s="74">
        <f t="shared" si="170"/>
        <v>0</v>
      </c>
    </row>
    <row r="102" spans="2:594" s="38" customFormat="1" ht="30" customHeight="1" outlineLevel="1">
      <c r="B102" s="88"/>
      <c r="C102" s="89">
        <f>IF(ISERROR(I102+1)=TRUE,I102,IF(I102="","",MAX(C$15:C101)+1))</f>
        <v>63</v>
      </c>
      <c r="D102" s="88">
        <f t="shared" si="101"/>
        <v>1</v>
      </c>
      <c r="E102" s="3"/>
      <c r="G102" s="196"/>
      <c r="I102" s="95">
        <f t="shared" si="171"/>
        <v>70</v>
      </c>
      <c r="J102" s="94" t="s">
        <v>643</v>
      </c>
      <c r="K102" s="93"/>
      <c r="L102" s="93"/>
      <c r="M102" s="93"/>
      <c r="N102" s="93"/>
      <c r="O102" s="92"/>
      <c r="P102" s="91" t="s">
        <v>637</v>
      </c>
      <c r="Q102" s="297"/>
      <c r="R102" s="90" t="s">
        <v>637</v>
      </c>
      <c r="S102" s="298"/>
      <c r="U102" s="196"/>
      <c r="V102" s="42"/>
      <c r="W102" s="78"/>
      <c r="X102" s="37"/>
      <c r="Y102" s="77"/>
      <c r="Z102" s="76"/>
      <c r="AA102" s="79"/>
      <c r="AB102" s="76"/>
      <c r="AC102" s="79"/>
      <c r="AD102" s="76"/>
      <c r="AE102" s="76"/>
      <c r="AF102" s="76"/>
      <c r="AG102" s="76"/>
      <c r="AH102" s="117">
        <f>+AH9</f>
        <v>223</v>
      </c>
      <c r="AI102" s="117"/>
      <c r="AJ102" s="76"/>
      <c r="AK102" s="75"/>
      <c r="AL102" s="75"/>
      <c r="AM102" s="75"/>
      <c r="AN102" s="75"/>
      <c r="AO102" s="75"/>
      <c r="AP102" s="75"/>
      <c r="AQ102" s="75"/>
      <c r="AR102" s="74">
        <f t="shared" si="148"/>
        <v>0</v>
      </c>
      <c r="AT102" s="196"/>
      <c r="AV102" s="78"/>
      <c r="AW102" s="37"/>
      <c r="AX102" s="77"/>
      <c r="AY102" s="76"/>
      <c r="AZ102" s="76"/>
      <c r="BA102" s="76"/>
      <c r="BB102" s="79"/>
      <c r="BC102" s="76"/>
      <c r="BD102" s="76"/>
      <c r="BE102" s="76"/>
      <c r="BF102" s="76"/>
      <c r="BG102" s="117">
        <f>+BG9</f>
        <v>238</v>
      </c>
      <c r="BH102" s="117"/>
      <c r="BI102" s="76"/>
      <c r="BJ102" s="75"/>
      <c r="BK102" s="75"/>
      <c r="BL102" s="75"/>
      <c r="BM102" s="75"/>
      <c r="BN102" s="75"/>
      <c r="BO102" s="75"/>
      <c r="BP102" s="75"/>
      <c r="BQ102" s="74">
        <f t="shared" si="149"/>
        <v>0</v>
      </c>
      <c r="BS102" s="196"/>
      <c r="BU102" s="78"/>
      <c r="BV102" s="37"/>
      <c r="BW102" s="77"/>
      <c r="BX102" s="76"/>
      <c r="BY102" s="76"/>
      <c r="BZ102" s="76"/>
      <c r="CA102" s="79"/>
      <c r="CB102" s="76"/>
      <c r="CC102" s="76"/>
      <c r="CD102" s="76"/>
      <c r="CE102" s="76"/>
      <c r="CF102" s="117">
        <f>+CF9</f>
        <v>914</v>
      </c>
      <c r="CG102" s="117"/>
      <c r="CH102" s="76"/>
      <c r="CI102" s="75"/>
      <c r="CJ102" s="75"/>
      <c r="CK102" s="75"/>
      <c r="CL102" s="75"/>
      <c r="CM102" s="75"/>
      <c r="CN102" s="75"/>
      <c r="CO102" s="75"/>
      <c r="CP102" s="74">
        <f t="shared" si="150"/>
        <v>0</v>
      </c>
      <c r="CR102" s="196"/>
      <c r="CT102" s="78"/>
      <c r="CU102" s="37"/>
      <c r="CV102" s="77"/>
      <c r="CW102" s="76"/>
      <c r="CX102" s="76"/>
      <c r="CY102" s="76"/>
      <c r="CZ102" s="79"/>
      <c r="DA102" s="76"/>
      <c r="DB102" s="76"/>
      <c r="DC102" s="76"/>
      <c r="DD102" s="76"/>
      <c r="DE102" s="117">
        <f>+DE9</f>
        <v>857</v>
      </c>
      <c r="DF102" s="117"/>
      <c r="DG102" s="76"/>
      <c r="DH102" s="75"/>
      <c r="DI102" s="75"/>
      <c r="DJ102" s="75"/>
      <c r="DK102" s="75"/>
      <c r="DL102" s="75"/>
      <c r="DM102" s="75"/>
      <c r="DN102" s="75"/>
      <c r="DO102" s="74">
        <f t="shared" si="151"/>
        <v>0</v>
      </c>
      <c r="DQ102" s="196"/>
      <c r="DS102" s="78"/>
      <c r="DT102" s="37"/>
      <c r="DU102" s="77"/>
      <c r="DV102" s="76"/>
      <c r="DW102" s="76"/>
      <c r="DX102" s="76"/>
      <c r="DY102" s="79"/>
      <c r="DZ102" s="76"/>
      <c r="EA102" s="76"/>
      <c r="EB102" s="76"/>
      <c r="EC102" s="76"/>
      <c r="ED102" s="117">
        <f>+ED9</f>
        <v>704</v>
      </c>
      <c r="EE102" s="117"/>
      <c r="EF102" s="76"/>
      <c r="EG102" s="75"/>
      <c r="EH102" s="75"/>
      <c r="EI102" s="75"/>
      <c r="EJ102" s="75"/>
      <c r="EK102" s="75"/>
      <c r="EL102" s="75"/>
      <c r="EM102" s="75"/>
      <c r="EN102" s="74">
        <f t="shared" si="152"/>
        <v>0</v>
      </c>
      <c r="EP102" s="196"/>
      <c r="ER102" s="78"/>
      <c r="ES102" s="37"/>
      <c r="ET102" s="77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117">
        <f>+FE9</f>
        <v>344</v>
      </c>
      <c r="FF102" s="76"/>
      <c r="FG102" s="76"/>
      <c r="FH102" s="75"/>
      <c r="FI102" s="75"/>
      <c r="FJ102" s="75"/>
      <c r="FK102" s="75"/>
      <c r="FL102" s="75"/>
      <c r="FM102" s="74">
        <f t="shared" si="153"/>
        <v>0</v>
      </c>
      <c r="FO102" s="196"/>
      <c r="FQ102" s="78"/>
      <c r="FR102" s="37"/>
      <c r="FS102" s="77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117">
        <f>+GD9</f>
        <v>252</v>
      </c>
      <c r="GE102" s="76"/>
      <c r="GF102" s="76"/>
      <c r="GG102" s="75"/>
      <c r="GH102" s="75"/>
      <c r="GI102" s="75"/>
      <c r="GJ102" s="75"/>
      <c r="GK102" s="75"/>
      <c r="GL102" s="74">
        <f t="shared" si="154"/>
        <v>0</v>
      </c>
      <c r="GN102" s="196"/>
      <c r="GP102" s="78"/>
      <c r="GQ102" s="37"/>
      <c r="GR102" s="77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117">
        <f>+HC9</f>
        <v>272</v>
      </c>
      <c r="HD102" s="76"/>
      <c r="HE102" s="76"/>
      <c r="HF102" s="75"/>
      <c r="HG102" s="75"/>
      <c r="HH102" s="75"/>
      <c r="HI102" s="75"/>
      <c r="HJ102" s="75"/>
      <c r="HK102" s="74">
        <f t="shared" si="155"/>
        <v>0</v>
      </c>
      <c r="HM102" s="196"/>
      <c r="HO102" s="78"/>
      <c r="HP102" s="37"/>
      <c r="HQ102" s="77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117">
        <f>+IB9</f>
        <v>783</v>
      </c>
      <c r="IC102" s="76"/>
      <c r="ID102" s="76"/>
      <c r="IE102" s="75"/>
      <c r="IF102" s="75"/>
      <c r="IG102" s="75"/>
      <c r="IH102" s="75"/>
      <c r="II102" s="75"/>
      <c r="IJ102" s="74">
        <f t="shared" si="156"/>
        <v>0</v>
      </c>
      <c r="IL102" s="196"/>
      <c r="IN102" s="78"/>
      <c r="IO102" s="37"/>
      <c r="IP102" s="77"/>
      <c r="IQ102" s="76"/>
      <c r="IR102" s="76"/>
      <c r="IS102" s="76"/>
      <c r="IT102" s="76"/>
      <c r="IU102" s="76"/>
      <c r="IV102" s="76"/>
      <c r="IW102" s="76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4">
        <f t="shared" si="157"/>
        <v>0</v>
      </c>
      <c r="JK102" s="196"/>
      <c r="JM102" s="78"/>
      <c r="JN102" s="37"/>
      <c r="JO102" s="77"/>
      <c r="JP102" s="76"/>
      <c r="JQ102" s="76"/>
      <c r="JR102" s="76"/>
      <c r="JS102" s="76"/>
      <c r="JT102" s="76"/>
      <c r="JU102" s="76"/>
      <c r="JV102" s="76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4">
        <f t="shared" si="158"/>
        <v>0</v>
      </c>
      <c r="KJ102" s="196"/>
      <c r="KL102" s="78"/>
      <c r="KM102" s="37"/>
      <c r="KN102" s="77"/>
      <c r="KO102" s="76"/>
      <c r="KP102" s="76"/>
      <c r="KQ102" s="76"/>
      <c r="KR102" s="76"/>
      <c r="KS102" s="76"/>
      <c r="KT102" s="76"/>
      <c r="KU102" s="76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4">
        <f t="shared" si="159"/>
        <v>0</v>
      </c>
      <c r="LI102" s="196"/>
      <c r="LK102" s="78"/>
      <c r="LL102" s="37"/>
      <c r="LM102" s="77"/>
      <c r="LN102" s="76"/>
      <c r="LO102" s="76"/>
      <c r="LP102" s="76"/>
      <c r="LQ102" s="76"/>
      <c r="LR102" s="76"/>
      <c r="LS102" s="76"/>
      <c r="LT102" s="76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4">
        <f t="shared" si="160"/>
        <v>0</v>
      </c>
      <c r="MH102" s="196"/>
      <c r="MJ102" s="78"/>
      <c r="MK102" s="37"/>
      <c r="ML102" s="77"/>
      <c r="MM102" s="76"/>
      <c r="MN102" s="76"/>
      <c r="MO102" s="76"/>
      <c r="MP102" s="76"/>
      <c r="MQ102" s="76"/>
      <c r="MR102" s="76"/>
      <c r="MS102" s="76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4">
        <f t="shared" si="161"/>
        <v>0</v>
      </c>
      <c r="NG102" s="196"/>
      <c r="NI102" s="78"/>
      <c r="NJ102" s="37"/>
      <c r="NK102" s="77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117"/>
      <c r="NW102" s="76"/>
      <c r="NX102" s="117">
        <f>+NX9</f>
        <v>200</v>
      </c>
      <c r="NY102" s="76"/>
      <c r="NZ102" s="76"/>
      <c r="OA102" s="116"/>
      <c r="OB102" s="117"/>
      <c r="OC102" s="75"/>
      <c r="OD102" s="74">
        <f t="shared" si="162"/>
        <v>0</v>
      </c>
      <c r="OF102" s="196"/>
      <c r="OH102" s="78"/>
      <c r="OI102" s="37"/>
      <c r="OJ102" s="77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117"/>
      <c r="OV102" s="76"/>
      <c r="OW102" s="117">
        <f>+OW9</f>
        <v>200</v>
      </c>
      <c r="OX102" s="76"/>
      <c r="OY102" s="76"/>
      <c r="OZ102" s="116"/>
      <c r="PA102" s="117"/>
      <c r="PB102" s="75"/>
      <c r="PC102" s="74">
        <f t="shared" si="163"/>
        <v>0</v>
      </c>
      <c r="PE102" s="196"/>
      <c r="PG102" s="78"/>
      <c r="PH102" s="37"/>
      <c r="PI102" s="77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117"/>
      <c r="PU102" s="76"/>
      <c r="PV102" s="117">
        <f>+PV9</f>
        <v>200</v>
      </c>
      <c r="PW102" s="76"/>
      <c r="PX102" s="76"/>
      <c r="PY102" s="116"/>
      <c r="PZ102" s="117"/>
      <c r="QA102" s="75"/>
      <c r="QB102" s="74">
        <f t="shared" si="164"/>
        <v>0</v>
      </c>
      <c r="QD102" s="196"/>
      <c r="QF102" s="78"/>
      <c r="QG102" s="37"/>
      <c r="QH102" s="77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117"/>
      <c r="QT102" s="76"/>
      <c r="QU102" s="117">
        <f>+QU9</f>
        <v>200</v>
      </c>
      <c r="QV102" s="76"/>
      <c r="QW102" s="76"/>
      <c r="QX102" s="116"/>
      <c r="QY102" s="117"/>
      <c r="QZ102" s="75"/>
      <c r="RA102" s="74">
        <f t="shared" si="165"/>
        <v>0</v>
      </c>
      <c r="RC102" s="196"/>
      <c r="RE102" s="78"/>
      <c r="RF102" s="37"/>
      <c r="RG102" s="77"/>
      <c r="RH102" s="76"/>
      <c r="RI102" s="76"/>
      <c r="RJ102" s="76"/>
      <c r="RK102" s="76"/>
      <c r="RL102" s="76"/>
      <c r="RM102" s="76"/>
      <c r="RN102" s="76"/>
      <c r="RO102" s="76"/>
      <c r="RP102" s="76"/>
      <c r="RQ102" s="76"/>
      <c r="RR102" s="117"/>
      <c r="RS102" s="76"/>
      <c r="RT102" s="117">
        <f>+RT9</f>
        <v>200</v>
      </c>
      <c r="RU102" s="76"/>
      <c r="RV102" s="76"/>
      <c r="RW102" s="116"/>
      <c r="RX102" s="117"/>
      <c r="RY102" s="75"/>
      <c r="RZ102" s="74">
        <f t="shared" si="166"/>
        <v>0</v>
      </c>
      <c r="SB102" s="196"/>
      <c r="SD102" s="78"/>
      <c r="SE102" s="37"/>
      <c r="SF102" s="77"/>
      <c r="SG102" s="76"/>
      <c r="SH102" s="76"/>
      <c r="SI102" s="76"/>
      <c r="SJ102" s="76"/>
      <c r="SK102" s="76"/>
      <c r="SL102" s="76"/>
      <c r="SM102" s="76"/>
      <c r="SN102" s="76"/>
      <c r="SO102" s="76"/>
      <c r="SP102" s="76"/>
      <c r="SQ102" s="117"/>
      <c r="SR102" s="76"/>
      <c r="SS102" s="117">
        <f>+SS9</f>
        <v>200</v>
      </c>
      <c r="ST102" s="76"/>
      <c r="SU102" s="76"/>
      <c r="SV102" s="116"/>
      <c r="SW102" s="117"/>
      <c r="SX102" s="75"/>
      <c r="SY102" s="74">
        <f t="shared" si="167"/>
        <v>0</v>
      </c>
      <c r="TA102" s="196"/>
      <c r="TC102" s="78"/>
      <c r="TD102" s="37"/>
      <c r="TE102" s="77"/>
      <c r="TF102" s="76"/>
      <c r="TG102" s="76"/>
      <c r="TH102" s="76"/>
      <c r="TI102" s="76"/>
      <c r="TJ102" s="76"/>
      <c r="TK102" s="76"/>
      <c r="TL102" s="76"/>
      <c r="TM102" s="76"/>
      <c r="TN102" s="76"/>
      <c r="TO102" s="76"/>
      <c r="TP102" s="117"/>
      <c r="TQ102" s="76"/>
      <c r="TR102" s="117">
        <f>+TR9</f>
        <v>200</v>
      </c>
      <c r="TS102" s="76"/>
      <c r="TT102" s="76"/>
      <c r="TU102" s="116"/>
      <c r="TV102" s="117"/>
      <c r="TW102" s="75"/>
      <c r="TX102" s="74">
        <f t="shared" si="168"/>
        <v>0</v>
      </c>
      <c r="TZ102" s="196"/>
      <c r="UB102" s="78"/>
      <c r="UC102" s="37"/>
      <c r="UD102" s="77"/>
      <c r="UE102" s="76"/>
      <c r="UF102" s="76"/>
      <c r="UG102" s="76"/>
      <c r="UH102" s="76"/>
      <c r="UI102" s="76"/>
      <c r="UJ102" s="76"/>
      <c r="UK102" s="76"/>
      <c r="UL102" s="76"/>
      <c r="UM102" s="76"/>
      <c r="UN102" s="76"/>
      <c r="UO102" s="117"/>
      <c r="UP102" s="76"/>
      <c r="UQ102" s="117">
        <f>+UQ9</f>
        <v>200</v>
      </c>
      <c r="UR102" s="76"/>
      <c r="US102" s="76"/>
      <c r="UT102" s="116"/>
      <c r="UU102" s="117"/>
      <c r="UV102" s="75"/>
      <c r="UW102" s="74">
        <f t="shared" si="169"/>
        <v>0</v>
      </c>
      <c r="UY102" s="196"/>
      <c r="VA102" s="78"/>
      <c r="VB102" s="37"/>
      <c r="VC102" s="77"/>
      <c r="VD102" s="76"/>
      <c r="VE102" s="76"/>
      <c r="VF102" s="76"/>
      <c r="VG102" s="76"/>
      <c r="VH102" s="76"/>
      <c r="VI102" s="76"/>
      <c r="VJ102" s="76"/>
      <c r="VK102" s="76"/>
      <c r="VL102" s="76"/>
      <c r="VM102" s="76"/>
      <c r="VN102" s="117"/>
      <c r="VO102" s="76"/>
      <c r="VP102" s="117">
        <f>+VP9</f>
        <v>200</v>
      </c>
      <c r="VQ102" s="76"/>
      <c r="VR102" s="76"/>
      <c r="VS102" s="116"/>
      <c r="VT102" s="117"/>
      <c r="VU102" s="75"/>
      <c r="VV102" s="74">
        <f t="shared" si="170"/>
        <v>0</v>
      </c>
    </row>
    <row r="103" spans="2:594" s="38" customFormat="1" ht="30" customHeight="1" outlineLevel="1">
      <c r="B103" s="88"/>
      <c r="C103" s="89">
        <f>IF(ISERROR(I103+1)=TRUE,I103,IF(I103="","",MAX(C$15:C102)+1))</f>
        <v>64</v>
      </c>
      <c r="D103" s="88">
        <f t="shared" si="101"/>
        <v>1</v>
      </c>
      <c r="E103" s="3"/>
      <c r="G103" s="196"/>
      <c r="I103" s="95">
        <f t="shared" si="171"/>
        <v>71</v>
      </c>
      <c r="J103" s="94" t="s">
        <v>642</v>
      </c>
      <c r="K103" s="93"/>
      <c r="L103" s="93"/>
      <c r="M103" s="93"/>
      <c r="N103" s="93"/>
      <c r="O103" s="92"/>
      <c r="P103" s="91" t="s">
        <v>149</v>
      </c>
      <c r="Q103" s="297"/>
      <c r="R103" s="90" t="s">
        <v>141</v>
      </c>
      <c r="S103" s="298"/>
      <c r="U103" s="196"/>
      <c r="V103" s="42"/>
      <c r="W103" s="78"/>
      <c r="X103" s="37"/>
      <c r="Y103" s="77"/>
      <c r="Z103" s="76"/>
      <c r="AA103" s="79"/>
      <c r="AB103" s="76"/>
      <c r="AC103" s="79"/>
      <c r="AD103" s="76"/>
      <c r="AE103" s="76"/>
      <c r="AF103" s="76"/>
      <c r="AG103" s="76"/>
      <c r="AH103" s="117"/>
      <c r="AI103" s="117"/>
      <c r="AJ103" s="76"/>
      <c r="AK103" s="75"/>
      <c r="AL103" s="75"/>
      <c r="AM103" s="75"/>
      <c r="AN103" s="75"/>
      <c r="AO103" s="75"/>
      <c r="AP103" s="75"/>
      <c r="AQ103" s="75"/>
      <c r="AR103" s="74">
        <f t="shared" si="148"/>
        <v>0</v>
      </c>
      <c r="AT103" s="196"/>
      <c r="AV103" s="78"/>
      <c r="AW103" s="37"/>
      <c r="AX103" s="77"/>
      <c r="AY103" s="76"/>
      <c r="AZ103" s="76"/>
      <c r="BA103" s="76"/>
      <c r="BB103" s="79"/>
      <c r="BC103" s="76"/>
      <c r="BD103" s="76"/>
      <c r="BE103" s="76"/>
      <c r="BF103" s="76"/>
      <c r="BG103" s="117"/>
      <c r="BH103" s="117"/>
      <c r="BI103" s="76"/>
      <c r="BJ103" s="75"/>
      <c r="BK103" s="75"/>
      <c r="BL103" s="75"/>
      <c r="BM103" s="75"/>
      <c r="BN103" s="75"/>
      <c r="BO103" s="75"/>
      <c r="BP103" s="75"/>
      <c r="BQ103" s="74">
        <f t="shared" si="149"/>
        <v>0</v>
      </c>
      <c r="BS103" s="196"/>
      <c r="BU103" s="78"/>
      <c r="BV103" s="37"/>
      <c r="BW103" s="77"/>
      <c r="BX103" s="76"/>
      <c r="BY103" s="76"/>
      <c r="BZ103" s="76"/>
      <c r="CA103" s="79"/>
      <c r="CB103" s="76"/>
      <c r="CC103" s="76"/>
      <c r="CD103" s="76"/>
      <c r="CE103" s="76"/>
      <c r="CF103" s="117"/>
      <c r="CG103" s="117"/>
      <c r="CH103" s="76"/>
      <c r="CI103" s="75"/>
      <c r="CJ103" s="75"/>
      <c r="CK103" s="75"/>
      <c r="CL103" s="75"/>
      <c r="CM103" s="75"/>
      <c r="CN103" s="75"/>
      <c r="CO103" s="75"/>
      <c r="CP103" s="74">
        <f t="shared" si="150"/>
        <v>0</v>
      </c>
      <c r="CR103" s="196"/>
      <c r="CT103" s="78"/>
      <c r="CU103" s="37"/>
      <c r="CV103" s="77"/>
      <c r="CW103" s="76"/>
      <c r="CX103" s="76"/>
      <c r="CY103" s="76"/>
      <c r="CZ103" s="79"/>
      <c r="DA103" s="76"/>
      <c r="DB103" s="76"/>
      <c r="DC103" s="76"/>
      <c r="DD103" s="76"/>
      <c r="DE103" s="117"/>
      <c r="DF103" s="117"/>
      <c r="DG103" s="76"/>
      <c r="DH103" s="75"/>
      <c r="DI103" s="75"/>
      <c r="DJ103" s="75"/>
      <c r="DK103" s="75"/>
      <c r="DL103" s="75"/>
      <c r="DM103" s="75"/>
      <c r="DN103" s="75"/>
      <c r="DO103" s="74">
        <f t="shared" si="151"/>
        <v>0</v>
      </c>
      <c r="DQ103" s="196"/>
      <c r="DS103" s="78"/>
      <c r="DT103" s="37"/>
      <c r="DU103" s="77"/>
      <c r="DV103" s="76"/>
      <c r="DW103" s="76"/>
      <c r="DX103" s="76"/>
      <c r="DY103" s="79"/>
      <c r="DZ103" s="76"/>
      <c r="EA103" s="76"/>
      <c r="EB103" s="76"/>
      <c r="EC103" s="76"/>
      <c r="ED103" s="117"/>
      <c r="EE103" s="117"/>
      <c r="EF103" s="76"/>
      <c r="EG103" s="75"/>
      <c r="EH103" s="75"/>
      <c r="EI103" s="75"/>
      <c r="EJ103" s="75"/>
      <c r="EK103" s="75"/>
      <c r="EL103" s="75"/>
      <c r="EM103" s="75"/>
      <c r="EN103" s="74">
        <f t="shared" si="152"/>
        <v>0</v>
      </c>
      <c r="EP103" s="196"/>
      <c r="ER103" s="78"/>
      <c r="ES103" s="37"/>
      <c r="ET103" s="77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117"/>
      <c r="FF103" s="76"/>
      <c r="FG103" s="76"/>
      <c r="FH103" s="75"/>
      <c r="FI103" s="75"/>
      <c r="FJ103" s="75"/>
      <c r="FK103" s="75"/>
      <c r="FL103" s="75"/>
      <c r="FM103" s="74">
        <f t="shared" si="153"/>
        <v>0</v>
      </c>
      <c r="FO103" s="196"/>
      <c r="FQ103" s="78"/>
      <c r="FR103" s="37"/>
      <c r="FS103" s="77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117"/>
      <c r="GE103" s="76"/>
      <c r="GF103" s="76"/>
      <c r="GG103" s="75"/>
      <c r="GH103" s="75"/>
      <c r="GI103" s="75"/>
      <c r="GJ103" s="75"/>
      <c r="GK103" s="75"/>
      <c r="GL103" s="74">
        <f t="shared" si="154"/>
        <v>0</v>
      </c>
      <c r="GN103" s="196"/>
      <c r="GP103" s="78"/>
      <c r="GQ103" s="37"/>
      <c r="GR103" s="77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117"/>
      <c r="HD103" s="76"/>
      <c r="HE103" s="76"/>
      <c r="HF103" s="75"/>
      <c r="HG103" s="75"/>
      <c r="HH103" s="75"/>
      <c r="HI103" s="75"/>
      <c r="HJ103" s="75"/>
      <c r="HK103" s="74">
        <f t="shared" si="155"/>
        <v>0</v>
      </c>
      <c r="HM103" s="196"/>
      <c r="HO103" s="78"/>
      <c r="HP103" s="37"/>
      <c r="HQ103" s="77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117"/>
      <c r="IC103" s="76"/>
      <c r="ID103" s="76"/>
      <c r="IE103" s="75"/>
      <c r="IF103" s="75"/>
      <c r="IG103" s="75"/>
      <c r="IH103" s="75"/>
      <c r="II103" s="75"/>
      <c r="IJ103" s="74">
        <f t="shared" si="156"/>
        <v>0</v>
      </c>
      <c r="IL103" s="196"/>
      <c r="IN103" s="78"/>
      <c r="IO103" s="37"/>
      <c r="IP103" s="77"/>
      <c r="IQ103" s="76"/>
      <c r="IR103" s="76"/>
      <c r="IS103" s="76"/>
      <c r="IT103" s="76"/>
      <c r="IU103" s="76"/>
      <c r="IV103" s="76"/>
      <c r="IW103" s="76"/>
      <c r="IX103" s="75"/>
      <c r="IY103" s="75"/>
      <c r="IZ103" s="75"/>
      <c r="JA103" s="75"/>
      <c r="JB103" s="75"/>
      <c r="JC103" s="75"/>
      <c r="JD103" s="75"/>
      <c r="JE103" s="75"/>
      <c r="JF103" s="75"/>
      <c r="JG103" s="75"/>
      <c r="JH103" s="75"/>
      <c r="JI103" s="74">
        <f t="shared" si="157"/>
        <v>0</v>
      </c>
      <c r="JK103" s="196"/>
      <c r="JM103" s="78"/>
      <c r="JN103" s="37"/>
      <c r="JO103" s="77"/>
      <c r="JP103" s="76"/>
      <c r="JQ103" s="76"/>
      <c r="JR103" s="76"/>
      <c r="JS103" s="76"/>
      <c r="JT103" s="76"/>
      <c r="JU103" s="76"/>
      <c r="JV103" s="76"/>
      <c r="JW103" s="75"/>
      <c r="JX103" s="75"/>
      <c r="JY103" s="75"/>
      <c r="JZ103" s="75"/>
      <c r="KA103" s="75"/>
      <c r="KB103" s="75"/>
      <c r="KC103" s="75"/>
      <c r="KD103" s="75"/>
      <c r="KE103" s="75"/>
      <c r="KF103" s="75"/>
      <c r="KG103" s="75"/>
      <c r="KH103" s="74">
        <f t="shared" si="158"/>
        <v>0</v>
      </c>
      <c r="KJ103" s="196"/>
      <c r="KL103" s="78"/>
      <c r="KM103" s="37"/>
      <c r="KN103" s="77"/>
      <c r="KO103" s="76"/>
      <c r="KP103" s="76"/>
      <c r="KQ103" s="76"/>
      <c r="KR103" s="76"/>
      <c r="KS103" s="76"/>
      <c r="KT103" s="76"/>
      <c r="KU103" s="76"/>
      <c r="KV103" s="75"/>
      <c r="KW103" s="75"/>
      <c r="KX103" s="75"/>
      <c r="KY103" s="75"/>
      <c r="KZ103" s="75"/>
      <c r="LA103" s="75"/>
      <c r="LB103" s="75"/>
      <c r="LC103" s="75"/>
      <c r="LD103" s="75"/>
      <c r="LE103" s="75"/>
      <c r="LF103" s="75"/>
      <c r="LG103" s="74">
        <f t="shared" si="159"/>
        <v>0</v>
      </c>
      <c r="LI103" s="196"/>
      <c r="LK103" s="78"/>
      <c r="LL103" s="37"/>
      <c r="LM103" s="77"/>
      <c r="LN103" s="76"/>
      <c r="LO103" s="76"/>
      <c r="LP103" s="76"/>
      <c r="LQ103" s="76"/>
      <c r="LR103" s="76"/>
      <c r="LS103" s="76"/>
      <c r="LT103" s="76"/>
      <c r="LU103" s="75"/>
      <c r="LV103" s="75"/>
      <c r="LW103" s="75"/>
      <c r="LX103" s="75"/>
      <c r="LY103" s="75"/>
      <c r="LZ103" s="75"/>
      <c r="MA103" s="75"/>
      <c r="MB103" s="75"/>
      <c r="MC103" s="75"/>
      <c r="MD103" s="75"/>
      <c r="ME103" s="75"/>
      <c r="MF103" s="74">
        <f t="shared" si="160"/>
        <v>0</v>
      </c>
      <c r="MH103" s="196"/>
      <c r="MJ103" s="78"/>
      <c r="MK103" s="37"/>
      <c r="ML103" s="77"/>
      <c r="MM103" s="76"/>
      <c r="MN103" s="76"/>
      <c r="MO103" s="76"/>
      <c r="MP103" s="76"/>
      <c r="MQ103" s="76"/>
      <c r="MR103" s="76"/>
      <c r="MS103" s="76"/>
      <c r="MT103" s="75"/>
      <c r="MU103" s="75"/>
      <c r="MV103" s="75"/>
      <c r="MW103" s="75"/>
      <c r="MX103" s="75"/>
      <c r="MY103" s="75"/>
      <c r="MZ103" s="75"/>
      <c r="NA103" s="75"/>
      <c r="NB103" s="75"/>
      <c r="NC103" s="75"/>
      <c r="ND103" s="75"/>
      <c r="NE103" s="74">
        <f t="shared" si="161"/>
        <v>0</v>
      </c>
      <c r="NG103" s="196"/>
      <c r="NI103" s="78"/>
      <c r="NJ103" s="37"/>
      <c r="NK103" s="77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117"/>
      <c r="NW103" s="76"/>
      <c r="NX103" s="76"/>
      <c r="NY103" s="76"/>
      <c r="NZ103" s="76"/>
      <c r="OA103" s="116"/>
      <c r="OB103" s="117"/>
      <c r="OC103" s="75"/>
      <c r="OD103" s="74">
        <f t="shared" si="162"/>
        <v>0</v>
      </c>
      <c r="OF103" s="196"/>
      <c r="OH103" s="78"/>
      <c r="OI103" s="37"/>
      <c r="OJ103" s="77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117"/>
      <c r="OV103" s="76"/>
      <c r="OW103" s="76"/>
      <c r="OX103" s="76"/>
      <c r="OY103" s="76"/>
      <c r="OZ103" s="116"/>
      <c r="PA103" s="117"/>
      <c r="PB103" s="75"/>
      <c r="PC103" s="74">
        <f t="shared" si="163"/>
        <v>0</v>
      </c>
      <c r="PE103" s="196"/>
      <c r="PG103" s="78"/>
      <c r="PH103" s="37"/>
      <c r="PI103" s="77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117"/>
      <c r="PU103" s="76"/>
      <c r="PV103" s="76"/>
      <c r="PW103" s="76"/>
      <c r="PX103" s="76"/>
      <c r="PY103" s="116"/>
      <c r="PZ103" s="117"/>
      <c r="QA103" s="75"/>
      <c r="QB103" s="74">
        <f t="shared" si="164"/>
        <v>0</v>
      </c>
      <c r="QD103" s="196"/>
      <c r="QF103" s="78"/>
      <c r="QG103" s="37"/>
      <c r="QH103" s="77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117"/>
      <c r="QT103" s="76"/>
      <c r="QU103" s="76"/>
      <c r="QV103" s="76"/>
      <c r="QW103" s="76"/>
      <c r="QX103" s="116"/>
      <c r="QY103" s="117"/>
      <c r="QZ103" s="75"/>
      <c r="RA103" s="74">
        <f t="shared" si="165"/>
        <v>0</v>
      </c>
      <c r="RC103" s="196"/>
      <c r="RE103" s="78"/>
      <c r="RF103" s="37"/>
      <c r="RG103" s="77"/>
      <c r="RH103" s="76"/>
      <c r="RI103" s="76"/>
      <c r="RJ103" s="76"/>
      <c r="RK103" s="76"/>
      <c r="RL103" s="76"/>
      <c r="RM103" s="76"/>
      <c r="RN103" s="76"/>
      <c r="RO103" s="76"/>
      <c r="RP103" s="76"/>
      <c r="RQ103" s="76"/>
      <c r="RR103" s="117"/>
      <c r="RS103" s="76"/>
      <c r="RT103" s="76"/>
      <c r="RU103" s="76"/>
      <c r="RV103" s="76"/>
      <c r="RW103" s="116"/>
      <c r="RX103" s="117"/>
      <c r="RY103" s="75"/>
      <c r="RZ103" s="74">
        <f t="shared" si="166"/>
        <v>0</v>
      </c>
      <c r="SB103" s="196"/>
      <c r="SD103" s="78"/>
      <c r="SE103" s="37"/>
      <c r="SF103" s="77"/>
      <c r="SG103" s="76"/>
      <c r="SH103" s="76"/>
      <c r="SI103" s="76"/>
      <c r="SJ103" s="76"/>
      <c r="SK103" s="76"/>
      <c r="SL103" s="76"/>
      <c r="SM103" s="76"/>
      <c r="SN103" s="76"/>
      <c r="SO103" s="76"/>
      <c r="SP103" s="76"/>
      <c r="SQ103" s="117"/>
      <c r="SR103" s="76"/>
      <c r="SS103" s="76"/>
      <c r="ST103" s="76"/>
      <c r="SU103" s="76"/>
      <c r="SV103" s="116"/>
      <c r="SW103" s="117"/>
      <c r="SX103" s="75"/>
      <c r="SY103" s="74">
        <f t="shared" si="167"/>
        <v>0</v>
      </c>
      <c r="TA103" s="196"/>
      <c r="TC103" s="78"/>
      <c r="TD103" s="37"/>
      <c r="TE103" s="77"/>
      <c r="TF103" s="76"/>
      <c r="TG103" s="76"/>
      <c r="TH103" s="76"/>
      <c r="TI103" s="76"/>
      <c r="TJ103" s="76"/>
      <c r="TK103" s="76"/>
      <c r="TL103" s="76"/>
      <c r="TM103" s="76"/>
      <c r="TN103" s="76"/>
      <c r="TO103" s="76"/>
      <c r="TP103" s="117"/>
      <c r="TQ103" s="76"/>
      <c r="TR103" s="76"/>
      <c r="TS103" s="76"/>
      <c r="TT103" s="76"/>
      <c r="TU103" s="116"/>
      <c r="TV103" s="117"/>
      <c r="TW103" s="75"/>
      <c r="TX103" s="74">
        <f t="shared" si="168"/>
        <v>0</v>
      </c>
      <c r="TZ103" s="196"/>
      <c r="UB103" s="78"/>
      <c r="UC103" s="37"/>
      <c r="UD103" s="77"/>
      <c r="UE103" s="76"/>
      <c r="UF103" s="76"/>
      <c r="UG103" s="76"/>
      <c r="UH103" s="76"/>
      <c r="UI103" s="76"/>
      <c r="UJ103" s="76"/>
      <c r="UK103" s="76"/>
      <c r="UL103" s="76"/>
      <c r="UM103" s="76"/>
      <c r="UN103" s="76"/>
      <c r="UO103" s="117"/>
      <c r="UP103" s="76"/>
      <c r="UQ103" s="76"/>
      <c r="UR103" s="76"/>
      <c r="US103" s="76"/>
      <c r="UT103" s="116"/>
      <c r="UU103" s="117"/>
      <c r="UV103" s="75"/>
      <c r="UW103" s="74">
        <f t="shared" si="169"/>
        <v>0</v>
      </c>
      <c r="UY103" s="196"/>
      <c r="VA103" s="78"/>
      <c r="VB103" s="37"/>
      <c r="VC103" s="77"/>
      <c r="VD103" s="76"/>
      <c r="VE103" s="76"/>
      <c r="VF103" s="76"/>
      <c r="VG103" s="76"/>
      <c r="VH103" s="76"/>
      <c r="VI103" s="76"/>
      <c r="VJ103" s="76"/>
      <c r="VK103" s="76"/>
      <c r="VL103" s="76"/>
      <c r="VM103" s="76"/>
      <c r="VN103" s="117"/>
      <c r="VO103" s="76"/>
      <c r="VP103" s="76"/>
      <c r="VQ103" s="76"/>
      <c r="VR103" s="76"/>
      <c r="VS103" s="116"/>
      <c r="VT103" s="117"/>
      <c r="VU103" s="75"/>
      <c r="VV103" s="74">
        <f t="shared" si="170"/>
        <v>0</v>
      </c>
    </row>
    <row r="104" spans="2:594" s="38" customFormat="1" ht="30" customHeight="1" outlineLevel="1">
      <c r="B104" s="88"/>
      <c r="C104" s="89">
        <f>IF(ISERROR(I104+1)=TRUE,I104,IF(I104="","",MAX(C$15:C103)+1))</f>
        <v>65</v>
      </c>
      <c r="D104" s="88">
        <f t="shared" si="101"/>
        <v>1</v>
      </c>
      <c r="E104" s="3"/>
      <c r="G104" s="196"/>
      <c r="I104" s="95">
        <f t="shared" si="171"/>
        <v>72</v>
      </c>
      <c r="J104" s="94" t="s">
        <v>641</v>
      </c>
      <c r="K104" s="93"/>
      <c r="L104" s="93"/>
      <c r="M104" s="93"/>
      <c r="N104" s="93"/>
      <c r="O104" s="92"/>
      <c r="P104" s="91" t="s">
        <v>149</v>
      </c>
      <c r="Q104" s="297"/>
      <c r="R104" s="90" t="s">
        <v>141</v>
      </c>
      <c r="S104" s="298"/>
      <c r="U104" s="196"/>
      <c r="V104" s="42"/>
      <c r="W104" s="78"/>
      <c r="X104" s="37"/>
      <c r="Y104" s="77"/>
      <c r="Z104" s="76"/>
      <c r="AA104" s="79"/>
      <c r="AB104" s="76"/>
      <c r="AC104" s="79"/>
      <c r="AD104" s="76"/>
      <c r="AE104" s="76"/>
      <c r="AF104" s="76"/>
      <c r="AG104" s="76"/>
      <c r="AH104" s="76"/>
      <c r="AI104" s="76"/>
      <c r="AJ104" s="76"/>
      <c r="AK104" s="75"/>
      <c r="AL104" s="75"/>
      <c r="AM104" s="75"/>
      <c r="AN104" s="75"/>
      <c r="AO104" s="75"/>
      <c r="AP104" s="75"/>
      <c r="AQ104" s="75"/>
      <c r="AR104" s="74">
        <f t="shared" si="148"/>
        <v>0</v>
      </c>
      <c r="AT104" s="196"/>
      <c r="AV104" s="78"/>
      <c r="AW104" s="37"/>
      <c r="AX104" s="77"/>
      <c r="AY104" s="76"/>
      <c r="AZ104" s="76"/>
      <c r="BA104" s="76"/>
      <c r="BB104" s="79"/>
      <c r="BC104" s="76"/>
      <c r="BD104" s="76"/>
      <c r="BE104" s="76"/>
      <c r="BF104" s="76"/>
      <c r="BG104" s="76"/>
      <c r="BH104" s="76"/>
      <c r="BI104" s="76"/>
      <c r="BJ104" s="75"/>
      <c r="BK104" s="75"/>
      <c r="BL104" s="75"/>
      <c r="BM104" s="75"/>
      <c r="BN104" s="75"/>
      <c r="BO104" s="75"/>
      <c r="BP104" s="75"/>
      <c r="BQ104" s="74">
        <f t="shared" si="149"/>
        <v>0</v>
      </c>
      <c r="BS104" s="196"/>
      <c r="BU104" s="78"/>
      <c r="BV104" s="37"/>
      <c r="BW104" s="77"/>
      <c r="BX104" s="76"/>
      <c r="BY104" s="76"/>
      <c r="BZ104" s="76"/>
      <c r="CA104" s="79"/>
      <c r="CB104" s="76"/>
      <c r="CC104" s="76"/>
      <c r="CD104" s="76"/>
      <c r="CE104" s="76"/>
      <c r="CF104" s="76"/>
      <c r="CG104" s="76"/>
      <c r="CH104" s="76"/>
      <c r="CI104" s="75"/>
      <c r="CJ104" s="75"/>
      <c r="CK104" s="75"/>
      <c r="CL104" s="75"/>
      <c r="CM104" s="75"/>
      <c r="CN104" s="75"/>
      <c r="CO104" s="75"/>
      <c r="CP104" s="74">
        <f t="shared" si="150"/>
        <v>0</v>
      </c>
      <c r="CR104" s="196"/>
      <c r="CT104" s="78"/>
      <c r="CU104" s="37"/>
      <c r="CV104" s="77"/>
      <c r="CW104" s="76"/>
      <c r="CX104" s="76"/>
      <c r="CY104" s="76"/>
      <c r="CZ104" s="79"/>
      <c r="DA104" s="76"/>
      <c r="DB104" s="76"/>
      <c r="DC104" s="76"/>
      <c r="DD104" s="76"/>
      <c r="DE104" s="76"/>
      <c r="DF104" s="76"/>
      <c r="DG104" s="76"/>
      <c r="DH104" s="75"/>
      <c r="DI104" s="75"/>
      <c r="DJ104" s="75"/>
      <c r="DK104" s="75"/>
      <c r="DL104" s="75"/>
      <c r="DM104" s="75"/>
      <c r="DN104" s="75"/>
      <c r="DO104" s="74">
        <f t="shared" si="151"/>
        <v>0</v>
      </c>
      <c r="DQ104" s="196"/>
      <c r="DS104" s="78"/>
      <c r="DT104" s="37"/>
      <c r="DU104" s="77"/>
      <c r="DV104" s="76"/>
      <c r="DW104" s="76"/>
      <c r="DX104" s="76"/>
      <c r="DY104" s="79"/>
      <c r="DZ104" s="76"/>
      <c r="EA104" s="76"/>
      <c r="EB104" s="76"/>
      <c r="EC104" s="76"/>
      <c r="ED104" s="76"/>
      <c r="EE104" s="76"/>
      <c r="EF104" s="76"/>
      <c r="EG104" s="75"/>
      <c r="EH104" s="75"/>
      <c r="EI104" s="75"/>
      <c r="EJ104" s="75"/>
      <c r="EK104" s="75"/>
      <c r="EL104" s="75"/>
      <c r="EM104" s="75"/>
      <c r="EN104" s="74">
        <f t="shared" si="152"/>
        <v>0</v>
      </c>
      <c r="EP104" s="196"/>
      <c r="ER104" s="78"/>
      <c r="ES104" s="37"/>
      <c r="ET104" s="77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5"/>
      <c r="FI104" s="75"/>
      <c r="FJ104" s="75"/>
      <c r="FK104" s="75"/>
      <c r="FL104" s="75"/>
      <c r="FM104" s="74">
        <f t="shared" si="153"/>
        <v>0</v>
      </c>
      <c r="FO104" s="196"/>
      <c r="FQ104" s="78"/>
      <c r="FR104" s="37"/>
      <c r="FS104" s="77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5"/>
      <c r="GH104" s="75"/>
      <c r="GI104" s="75"/>
      <c r="GJ104" s="75"/>
      <c r="GK104" s="75"/>
      <c r="GL104" s="74">
        <f t="shared" si="154"/>
        <v>0</v>
      </c>
      <c r="GN104" s="196"/>
      <c r="GP104" s="78"/>
      <c r="GQ104" s="37"/>
      <c r="GR104" s="77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5"/>
      <c r="HG104" s="75"/>
      <c r="HH104" s="75"/>
      <c r="HI104" s="75"/>
      <c r="HJ104" s="75"/>
      <c r="HK104" s="74">
        <f t="shared" si="155"/>
        <v>0</v>
      </c>
      <c r="HM104" s="196"/>
      <c r="HO104" s="78"/>
      <c r="HP104" s="37"/>
      <c r="HQ104" s="77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5"/>
      <c r="IF104" s="75"/>
      <c r="IG104" s="75"/>
      <c r="IH104" s="75"/>
      <c r="II104" s="75"/>
      <c r="IJ104" s="74">
        <f t="shared" si="156"/>
        <v>0</v>
      </c>
      <c r="IL104" s="196"/>
      <c r="IN104" s="78"/>
      <c r="IO104" s="37"/>
      <c r="IP104" s="77"/>
      <c r="IQ104" s="76"/>
      <c r="IR104" s="76"/>
      <c r="IS104" s="76"/>
      <c r="IT104" s="76"/>
      <c r="IU104" s="76"/>
      <c r="IV104" s="76"/>
      <c r="IW104" s="76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4">
        <f t="shared" si="157"/>
        <v>0</v>
      </c>
      <c r="JK104" s="196"/>
      <c r="JM104" s="78"/>
      <c r="JN104" s="37"/>
      <c r="JO104" s="77"/>
      <c r="JP104" s="76"/>
      <c r="JQ104" s="76"/>
      <c r="JR104" s="76"/>
      <c r="JS104" s="76"/>
      <c r="JT104" s="76"/>
      <c r="JU104" s="76"/>
      <c r="JV104" s="76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4">
        <f t="shared" si="158"/>
        <v>0</v>
      </c>
      <c r="KJ104" s="196"/>
      <c r="KL104" s="78"/>
      <c r="KM104" s="37"/>
      <c r="KN104" s="77"/>
      <c r="KO104" s="76"/>
      <c r="KP104" s="76"/>
      <c r="KQ104" s="76"/>
      <c r="KR104" s="76"/>
      <c r="KS104" s="76"/>
      <c r="KT104" s="76"/>
      <c r="KU104" s="76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4">
        <f t="shared" si="159"/>
        <v>0</v>
      </c>
      <c r="LI104" s="196"/>
      <c r="LK104" s="78"/>
      <c r="LL104" s="37"/>
      <c r="LM104" s="77"/>
      <c r="LN104" s="76"/>
      <c r="LO104" s="76"/>
      <c r="LP104" s="76"/>
      <c r="LQ104" s="76"/>
      <c r="LR104" s="76"/>
      <c r="LS104" s="76"/>
      <c r="LT104" s="76"/>
      <c r="LU104" s="75"/>
      <c r="LV104" s="75"/>
      <c r="LW104" s="75"/>
      <c r="LX104" s="75"/>
      <c r="LY104" s="75"/>
      <c r="LZ104" s="75"/>
      <c r="MA104" s="75"/>
      <c r="MB104" s="75"/>
      <c r="MC104" s="75"/>
      <c r="MD104" s="75"/>
      <c r="ME104" s="75"/>
      <c r="MF104" s="74">
        <f t="shared" si="160"/>
        <v>0</v>
      </c>
      <c r="MH104" s="196"/>
      <c r="MJ104" s="78"/>
      <c r="MK104" s="37"/>
      <c r="ML104" s="77"/>
      <c r="MM104" s="76"/>
      <c r="MN104" s="76"/>
      <c r="MO104" s="76"/>
      <c r="MP104" s="76"/>
      <c r="MQ104" s="76"/>
      <c r="MR104" s="76"/>
      <c r="MS104" s="76"/>
      <c r="MT104" s="75"/>
      <c r="MU104" s="75"/>
      <c r="MV104" s="75"/>
      <c r="MW104" s="75"/>
      <c r="MX104" s="75"/>
      <c r="MY104" s="75"/>
      <c r="MZ104" s="75"/>
      <c r="NA104" s="75"/>
      <c r="NB104" s="75"/>
      <c r="NC104" s="75"/>
      <c r="ND104" s="75"/>
      <c r="NE104" s="74">
        <f t="shared" si="161"/>
        <v>0</v>
      </c>
      <c r="NG104" s="196"/>
      <c r="NI104" s="78"/>
      <c r="NJ104" s="37"/>
      <c r="NK104" s="77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117">
        <f>+NZ9</f>
        <v>223</v>
      </c>
      <c r="OA104" s="75"/>
      <c r="OB104" s="76"/>
      <c r="OC104" s="75"/>
      <c r="OD104" s="74">
        <f t="shared" si="162"/>
        <v>0</v>
      </c>
      <c r="OF104" s="196"/>
      <c r="OH104" s="78"/>
      <c r="OI104" s="37"/>
      <c r="OJ104" s="77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117">
        <f>+OY9</f>
        <v>238</v>
      </c>
      <c r="OZ104" s="75"/>
      <c r="PA104" s="76"/>
      <c r="PB104" s="75"/>
      <c r="PC104" s="74">
        <f t="shared" si="163"/>
        <v>0</v>
      </c>
      <c r="PE104" s="196"/>
      <c r="PG104" s="78"/>
      <c r="PH104" s="37"/>
      <c r="PI104" s="77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117">
        <f>+PX9</f>
        <v>914</v>
      </c>
      <c r="PY104" s="75"/>
      <c r="PZ104" s="76"/>
      <c r="QA104" s="75"/>
      <c r="QB104" s="74">
        <f t="shared" si="164"/>
        <v>0</v>
      </c>
      <c r="QD104" s="196"/>
      <c r="QF104" s="78"/>
      <c r="QG104" s="37"/>
      <c r="QH104" s="77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117">
        <f>+QW9</f>
        <v>857</v>
      </c>
      <c r="QX104" s="75"/>
      <c r="QY104" s="76"/>
      <c r="QZ104" s="75"/>
      <c r="RA104" s="74">
        <f t="shared" si="165"/>
        <v>0</v>
      </c>
      <c r="RC104" s="196"/>
      <c r="RE104" s="78"/>
      <c r="RF104" s="37"/>
      <c r="RG104" s="77"/>
      <c r="RH104" s="76"/>
      <c r="RI104" s="76"/>
      <c r="RJ104" s="76"/>
      <c r="RK104" s="76"/>
      <c r="RL104" s="76"/>
      <c r="RM104" s="76"/>
      <c r="RN104" s="76"/>
      <c r="RO104" s="76"/>
      <c r="RP104" s="76"/>
      <c r="RQ104" s="76"/>
      <c r="RR104" s="76"/>
      <c r="RS104" s="76"/>
      <c r="RT104" s="76"/>
      <c r="RU104" s="76"/>
      <c r="RV104" s="117">
        <f>+RV9</f>
        <v>704</v>
      </c>
      <c r="RW104" s="75"/>
      <c r="RX104" s="76"/>
      <c r="RY104" s="75"/>
      <c r="RZ104" s="74">
        <f t="shared" si="166"/>
        <v>0</v>
      </c>
      <c r="SB104" s="196"/>
      <c r="SD104" s="78"/>
      <c r="SE104" s="37"/>
      <c r="SF104" s="77"/>
      <c r="SG104" s="76"/>
      <c r="SH104" s="76"/>
      <c r="SI104" s="76"/>
      <c r="SJ104" s="76"/>
      <c r="SK104" s="76"/>
      <c r="SL104" s="76"/>
      <c r="SM104" s="76"/>
      <c r="SN104" s="76"/>
      <c r="SO104" s="76"/>
      <c r="SP104" s="76"/>
      <c r="SQ104" s="76"/>
      <c r="SR104" s="76"/>
      <c r="SS104" s="76"/>
      <c r="ST104" s="76"/>
      <c r="SU104" s="117">
        <f>+SU9</f>
        <v>344</v>
      </c>
      <c r="SV104" s="75"/>
      <c r="SW104" s="76"/>
      <c r="SX104" s="75"/>
      <c r="SY104" s="74">
        <f t="shared" si="167"/>
        <v>0</v>
      </c>
      <c r="TA104" s="196"/>
      <c r="TC104" s="78"/>
      <c r="TD104" s="37"/>
      <c r="TE104" s="77"/>
      <c r="TF104" s="76"/>
      <c r="TG104" s="76"/>
      <c r="TH104" s="76"/>
      <c r="TI104" s="76"/>
      <c r="TJ104" s="76"/>
      <c r="TK104" s="76"/>
      <c r="TL104" s="76"/>
      <c r="TM104" s="76"/>
      <c r="TN104" s="76"/>
      <c r="TO104" s="76"/>
      <c r="TP104" s="76"/>
      <c r="TQ104" s="76"/>
      <c r="TR104" s="76"/>
      <c r="TS104" s="76"/>
      <c r="TT104" s="117">
        <f>+TT9</f>
        <v>252</v>
      </c>
      <c r="TU104" s="75"/>
      <c r="TV104" s="76"/>
      <c r="TW104" s="75"/>
      <c r="TX104" s="74">
        <f t="shared" si="168"/>
        <v>0</v>
      </c>
      <c r="TZ104" s="196"/>
      <c r="UB104" s="78"/>
      <c r="UC104" s="37"/>
      <c r="UD104" s="77"/>
      <c r="UE104" s="76"/>
      <c r="UF104" s="76"/>
      <c r="UG104" s="76"/>
      <c r="UH104" s="76"/>
      <c r="UI104" s="76"/>
      <c r="UJ104" s="76"/>
      <c r="UK104" s="76"/>
      <c r="UL104" s="76"/>
      <c r="UM104" s="76"/>
      <c r="UN104" s="76"/>
      <c r="UO104" s="76"/>
      <c r="UP104" s="76"/>
      <c r="UQ104" s="76"/>
      <c r="UR104" s="76"/>
      <c r="US104" s="117">
        <f>+US9</f>
        <v>272</v>
      </c>
      <c r="UT104" s="75"/>
      <c r="UU104" s="76"/>
      <c r="UV104" s="75"/>
      <c r="UW104" s="74">
        <f t="shared" si="169"/>
        <v>0</v>
      </c>
      <c r="UY104" s="196"/>
      <c r="VA104" s="78"/>
      <c r="VB104" s="37"/>
      <c r="VC104" s="77"/>
      <c r="VD104" s="76"/>
      <c r="VE104" s="76"/>
      <c r="VF104" s="76"/>
      <c r="VG104" s="76"/>
      <c r="VH104" s="76"/>
      <c r="VI104" s="76"/>
      <c r="VJ104" s="76"/>
      <c r="VK104" s="76"/>
      <c r="VL104" s="76"/>
      <c r="VM104" s="76"/>
      <c r="VN104" s="76"/>
      <c r="VO104" s="76"/>
      <c r="VP104" s="76"/>
      <c r="VQ104" s="76"/>
      <c r="VR104" s="117">
        <f>+VR9</f>
        <v>283</v>
      </c>
      <c r="VS104" s="75"/>
      <c r="VT104" s="76"/>
      <c r="VU104" s="75"/>
      <c r="VV104" s="74">
        <f t="shared" si="170"/>
        <v>0</v>
      </c>
    </row>
    <row r="105" spans="2:594" s="38" customFormat="1" ht="30" customHeight="1" outlineLevel="1">
      <c r="B105" s="88"/>
      <c r="C105" s="89">
        <f>IF(ISERROR(I105+1)=TRUE,I105,IF(I105="","",MAX(C$15:C104)+1))</f>
        <v>66</v>
      </c>
      <c r="D105" s="88">
        <f t="shared" si="101"/>
        <v>1</v>
      </c>
      <c r="E105" s="3"/>
      <c r="G105" s="196"/>
      <c r="I105" s="95">
        <f t="shared" si="171"/>
        <v>73</v>
      </c>
      <c r="J105" s="94" t="s">
        <v>640</v>
      </c>
      <c r="K105" s="93"/>
      <c r="L105" s="93"/>
      <c r="M105" s="93"/>
      <c r="N105" s="93"/>
      <c r="O105" s="92"/>
      <c r="P105" s="91" t="s">
        <v>149</v>
      </c>
      <c r="Q105" s="297"/>
      <c r="R105" s="90" t="s">
        <v>141</v>
      </c>
      <c r="S105" s="298"/>
      <c r="U105" s="196"/>
      <c r="V105" s="42"/>
      <c r="W105" s="78"/>
      <c r="X105" s="37"/>
      <c r="Y105" s="77"/>
      <c r="Z105" s="76"/>
      <c r="AA105" s="79"/>
      <c r="AB105" s="76"/>
      <c r="AC105" s="79"/>
      <c r="AD105" s="76"/>
      <c r="AE105" s="76"/>
      <c r="AF105" s="76"/>
      <c r="AG105" s="76"/>
      <c r="AH105" s="76"/>
      <c r="AI105" s="76"/>
      <c r="AJ105" s="76"/>
      <c r="AK105" s="75"/>
      <c r="AL105" s="75"/>
      <c r="AM105" s="75"/>
      <c r="AN105" s="75"/>
      <c r="AO105" s="75"/>
      <c r="AP105" s="75"/>
      <c r="AQ105" s="75"/>
      <c r="AR105" s="74">
        <f t="shared" si="148"/>
        <v>0</v>
      </c>
      <c r="AT105" s="196"/>
      <c r="AV105" s="78"/>
      <c r="AW105" s="37"/>
      <c r="AX105" s="77"/>
      <c r="AY105" s="76"/>
      <c r="AZ105" s="76"/>
      <c r="BA105" s="76"/>
      <c r="BB105" s="79"/>
      <c r="BC105" s="76"/>
      <c r="BD105" s="76"/>
      <c r="BE105" s="76"/>
      <c r="BF105" s="76"/>
      <c r="BG105" s="76"/>
      <c r="BH105" s="76"/>
      <c r="BI105" s="76"/>
      <c r="BJ105" s="75"/>
      <c r="BK105" s="75"/>
      <c r="BL105" s="75"/>
      <c r="BM105" s="75"/>
      <c r="BN105" s="75"/>
      <c r="BO105" s="75"/>
      <c r="BP105" s="75"/>
      <c r="BQ105" s="74">
        <f t="shared" si="149"/>
        <v>0</v>
      </c>
      <c r="BS105" s="196"/>
      <c r="BU105" s="78"/>
      <c r="BV105" s="37"/>
      <c r="BW105" s="77"/>
      <c r="BX105" s="76"/>
      <c r="BY105" s="76"/>
      <c r="BZ105" s="76"/>
      <c r="CA105" s="79"/>
      <c r="CB105" s="76"/>
      <c r="CC105" s="76"/>
      <c r="CD105" s="76"/>
      <c r="CE105" s="76"/>
      <c r="CF105" s="76"/>
      <c r="CG105" s="76"/>
      <c r="CH105" s="76"/>
      <c r="CI105" s="75"/>
      <c r="CJ105" s="75"/>
      <c r="CK105" s="75"/>
      <c r="CL105" s="75"/>
      <c r="CM105" s="75"/>
      <c r="CN105" s="75"/>
      <c r="CO105" s="75"/>
      <c r="CP105" s="74">
        <f t="shared" si="150"/>
        <v>0</v>
      </c>
      <c r="CR105" s="196"/>
      <c r="CT105" s="78"/>
      <c r="CU105" s="37"/>
      <c r="CV105" s="77"/>
      <c r="CW105" s="76"/>
      <c r="CX105" s="76"/>
      <c r="CY105" s="76"/>
      <c r="CZ105" s="79"/>
      <c r="DA105" s="76"/>
      <c r="DB105" s="76"/>
      <c r="DC105" s="76"/>
      <c r="DD105" s="76"/>
      <c r="DE105" s="76"/>
      <c r="DF105" s="76"/>
      <c r="DG105" s="76"/>
      <c r="DH105" s="75"/>
      <c r="DI105" s="75"/>
      <c r="DJ105" s="75"/>
      <c r="DK105" s="75"/>
      <c r="DL105" s="75"/>
      <c r="DM105" s="75"/>
      <c r="DN105" s="75"/>
      <c r="DO105" s="74">
        <f t="shared" si="151"/>
        <v>0</v>
      </c>
      <c r="DQ105" s="196"/>
      <c r="DS105" s="78"/>
      <c r="DT105" s="37"/>
      <c r="DU105" s="77"/>
      <c r="DV105" s="76"/>
      <c r="DW105" s="76"/>
      <c r="DX105" s="76"/>
      <c r="DY105" s="79"/>
      <c r="DZ105" s="76"/>
      <c r="EA105" s="76"/>
      <c r="EB105" s="76"/>
      <c r="EC105" s="76"/>
      <c r="ED105" s="76"/>
      <c r="EE105" s="76"/>
      <c r="EF105" s="76"/>
      <c r="EG105" s="75"/>
      <c r="EH105" s="75"/>
      <c r="EI105" s="75"/>
      <c r="EJ105" s="75"/>
      <c r="EK105" s="75"/>
      <c r="EL105" s="75"/>
      <c r="EM105" s="75"/>
      <c r="EN105" s="74">
        <f t="shared" si="152"/>
        <v>0</v>
      </c>
      <c r="EP105" s="196"/>
      <c r="ER105" s="78"/>
      <c r="ES105" s="37"/>
      <c r="ET105" s="77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5"/>
      <c r="FI105" s="75"/>
      <c r="FJ105" s="75"/>
      <c r="FK105" s="75"/>
      <c r="FL105" s="75"/>
      <c r="FM105" s="74">
        <f t="shared" si="153"/>
        <v>0</v>
      </c>
      <c r="FO105" s="196"/>
      <c r="FQ105" s="78"/>
      <c r="FR105" s="37"/>
      <c r="FS105" s="77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5"/>
      <c r="GH105" s="75"/>
      <c r="GI105" s="75"/>
      <c r="GJ105" s="75"/>
      <c r="GK105" s="75"/>
      <c r="GL105" s="74">
        <f t="shared" si="154"/>
        <v>0</v>
      </c>
      <c r="GN105" s="196"/>
      <c r="GP105" s="78"/>
      <c r="GQ105" s="37"/>
      <c r="GR105" s="77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5"/>
      <c r="HG105" s="75"/>
      <c r="HH105" s="75"/>
      <c r="HI105" s="75"/>
      <c r="HJ105" s="75"/>
      <c r="HK105" s="74">
        <f t="shared" si="155"/>
        <v>0</v>
      </c>
      <c r="HM105" s="196"/>
      <c r="HO105" s="78"/>
      <c r="HP105" s="37"/>
      <c r="HQ105" s="77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5"/>
      <c r="IF105" s="75"/>
      <c r="IG105" s="75"/>
      <c r="IH105" s="75"/>
      <c r="II105" s="75"/>
      <c r="IJ105" s="74">
        <f t="shared" si="156"/>
        <v>0</v>
      </c>
      <c r="IL105" s="196"/>
      <c r="IN105" s="78"/>
      <c r="IO105" s="37"/>
      <c r="IP105" s="77"/>
      <c r="IQ105" s="76"/>
      <c r="IR105" s="76"/>
      <c r="IS105" s="76"/>
      <c r="IT105" s="76"/>
      <c r="IU105" s="76"/>
      <c r="IV105" s="76"/>
      <c r="IW105" s="76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4">
        <f t="shared" si="157"/>
        <v>0</v>
      </c>
      <c r="JK105" s="196"/>
      <c r="JM105" s="78"/>
      <c r="JN105" s="37"/>
      <c r="JO105" s="77"/>
      <c r="JP105" s="76"/>
      <c r="JQ105" s="76"/>
      <c r="JR105" s="76"/>
      <c r="JS105" s="76"/>
      <c r="JT105" s="76"/>
      <c r="JU105" s="76"/>
      <c r="JV105" s="76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4">
        <f t="shared" si="158"/>
        <v>0</v>
      </c>
      <c r="KJ105" s="196"/>
      <c r="KL105" s="78"/>
      <c r="KM105" s="37"/>
      <c r="KN105" s="77"/>
      <c r="KO105" s="76"/>
      <c r="KP105" s="76"/>
      <c r="KQ105" s="76"/>
      <c r="KR105" s="76"/>
      <c r="KS105" s="76"/>
      <c r="KT105" s="76"/>
      <c r="KU105" s="76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4">
        <f t="shared" si="159"/>
        <v>0</v>
      </c>
      <c r="LI105" s="196"/>
      <c r="LK105" s="78"/>
      <c r="LL105" s="37"/>
      <c r="LM105" s="77"/>
      <c r="LN105" s="76"/>
      <c r="LO105" s="76"/>
      <c r="LP105" s="76"/>
      <c r="LQ105" s="76"/>
      <c r="LR105" s="76"/>
      <c r="LS105" s="76"/>
      <c r="LT105" s="76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4">
        <f t="shared" si="160"/>
        <v>0</v>
      </c>
      <c r="MH105" s="196"/>
      <c r="MJ105" s="78"/>
      <c r="MK105" s="37"/>
      <c r="ML105" s="77"/>
      <c r="MM105" s="76"/>
      <c r="MN105" s="76"/>
      <c r="MO105" s="76"/>
      <c r="MP105" s="76"/>
      <c r="MQ105" s="76"/>
      <c r="MR105" s="76"/>
      <c r="MS105" s="76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4">
        <f t="shared" si="161"/>
        <v>0</v>
      </c>
      <c r="NG105" s="196"/>
      <c r="NI105" s="78"/>
      <c r="NJ105" s="37"/>
      <c r="NK105" s="77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117"/>
      <c r="OA105" s="75"/>
      <c r="OB105" s="76"/>
      <c r="OC105" s="75"/>
      <c r="OD105" s="74">
        <f t="shared" si="162"/>
        <v>0</v>
      </c>
      <c r="OF105" s="196"/>
      <c r="OH105" s="78"/>
      <c r="OI105" s="37"/>
      <c r="OJ105" s="77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117"/>
      <c r="OZ105" s="75"/>
      <c r="PA105" s="76"/>
      <c r="PB105" s="75"/>
      <c r="PC105" s="74">
        <f t="shared" si="163"/>
        <v>0</v>
      </c>
      <c r="PE105" s="196"/>
      <c r="PG105" s="78"/>
      <c r="PH105" s="37"/>
      <c r="PI105" s="77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117"/>
      <c r="PY105" s="75"/>
      <c r="PZ105" s="76"/>
      <c r="QA105" s="75"/>
      <c r="QB105" s="74">
        <f t="shared" si="164"/>
        <v>0</v>
      </c>
      <c r="QD105" s="196"/>
      <c r="QF105" s="78"/>
      <c r="QG105" s="37"/>
      <c r="QH105" s="77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117"/>
      <c r="QX105" s="75"/>
      <c r="QY105" s="76"/>
      <c r="QZ105" s="75"/>
      <c r="RA105" s="74">
        <f t="shared" si="165"/>
        <v>0</v>
      </c>
      <c r="RC105" s="196"/>
      <c r="RE105" s="78"/>
      <c r="RF105" s="37"/>
      <c r="RG105" s="77"/>
      <c r="RH105" s="76"/>
      <c r="RI105" s="76"/>
      <c r="RJ105" s="76"/>
      <c r="RK105" s="76"/>
      <c r="RL105" s="76"/>
      <c r="RM105" s="76"/>
      <c r="RN105" s="76"/>
      <c r="RO105" s="76"/>
      <c r="RP105" s="76"/>
      <c r="RQ105" s="76"/>
      <c r="RR105" s="76"/>
      <c r="RS105" s="76"/>
      <c r="RT105" s="76"/>
      <c r="RU105" s="76"/>
      <c r="RV105" s="117"/>
      <c r="RW105" s="75"/>
      <c r="RX105" s="76"/>
      <c r="RY105" s="75"/>
      <c r="RZ105" s="74">
        <f t="shared" si="166"/>
        <v>0</v>
      </c>
      <c r="SB105" s="196"/>
      <c r="SD105" s="78"/>
      <c r="SE105" s="37"/>
      <c r="SF105" s="77"/>
      <c r="SG105" s="76"/>
      <c r="SH105" s="76"/>
      <c r="SI105" s="76"/>
      <c r="SJ105" s="76"/>
      <c r="SK105" s="76"/>
      <c r="SL105" s="76"/>
      <c r="SM105" s="76"/>
      <c r="SN105" s="76"/>
      <c r="SO105" s="76"/>
      <c r="SP105" s="76"/>
      <c r="SQ105" s="76"/>
      <c r="SR105" s="76"/>
      <c r="SS105" s="76"/>
      <c r="ST105" s="76"/>
      <c r="SU105" s="117"/>
      <c r="SV105" s="75"/>
      <c r="SW105" s="76"/>
      <c r="SX105" s="75"/>
      <c r="SY105" s="74">
        <f t="shared" si="167"/>
        <v>0</v>
      </c>
      <c r="TA105" s="196"/>
      <c r="TC105" s="78"/>
      <c r="TD105" s="37"/>
      <c r="TE105" s="77"/>
      <c r="TF105" s="76"/>
      <c r="TG105" s="76"/>
      <c r="TH105" s="76"/>
      <c r="TI105" s="76"/>
      <c r="TJ105" s="76"/>
      <c r="TK105" s="76"/>
      <c r="TL105" s="76"/>
      <c r="TM105" s="76"/>
      <c r="TN105" s="76"/>
      <c r="TO105" s="76"/>
      <c r="TP105" s="76"/>
      <c r="TQ105" s="76"/>
      <c r="TR105" s="76"/>
      <c r="TS105" s="76"/>
      <c r="TT105" s="117"/>
      <c r="TU105" s="75"/>
      <c r="TV105" s="76"/>
      <c r="TW105" s="75"/>
      <c r="TX105" s="74">
        <f t="shared" si="168"/>
        <v>0</v>
      </c>
      <c r="TZ105" s="196"/>
      <c r="UB105" s="78"/>
      <c r="UC105" s="37"/>
      <c r="UD105" s="77"/>
      <c r="UE105" s="76"/>
      <c r="UF105" s="76"/>
      <c r="UG105" s="76"/>
      <c r="UH105" s="76"/>
      <c r="UI105" s="76"/>
      <c r="UJ105" s="76"/>
      <c r="UK105" s="76"/>
      <c r="UL105" s="76"/>
      <c r="UM105" s="76"/>
      <c r="UN105" s="76"/>
      <c r="UO105" s="76"/>
      <c r="UP105" s="76"/>
      <c r="UQ105" s="76"/>
      <c r="UR105" s="76"/>
      <c r="US105" s="117"/>
      <c r="UT105" s="75"/>
      <c r="UU105" s="76"/>
      <c r="UV105" s="75"/>
      <c r="UW105" s="74">
        <f t="shared" si="169"/>
        <v>0</v>
      </c>
      <c r="UY105" s="196"/>
      <c r="VA105" s="78"/>
      <c r="VB105" s="37"/>
      <c r="VC105" s="77"/>
      <c r="VD105" s="76"/>
      <c r="VE105" s="76"/>
      <c r="VF105" s="76"/>
      <c r="VG105" s="76"/>
      <c r="VH105" s="76"/>
      <c r="VI105" s="76"/>
      <c r="VJ105" s="76"/>
      <c r="VK105" s="76"/>
      <c r="VL105" s="76"/>
      <c r="VM105" s="76"/>
      <c r="VN105" s="76"/>
      <c r="VO105" s="76"/>
      <c r="VP105" s="76"/>
      <c r="VQ105" s="76"/>
      <c r="VR105" s="117"/>
      <c r="VS105" s="75"/>
      <c r="VT105" s="76"/>
      <c r="VU105" s="75"/>
      <c r="VV105" s="74">
        <f t="shared" si="170"/>
        <v>0</v>
      </c>
    </row>
    <row r="106" spans="2:594" s="38" customFormat="1" ht="30" customHeight="1" outlineLevel="1">
      <c r="B106" s="88"/>
      <c r="C106" s="89">
        <f>IF(ISERROR(I106+1)=TRUE,I106,IF(I106="","",MAX(C$15:C105)+1))</f>
        <v>67</v>
      </c>
      <c r="D106" s="88">
        <f t="shared" si="101"/>
        <v>1</v>
      </c>
      <c r="E106" s="3"/>
      <c r="G106" s="196"/>
      <c r="I106" s="95">
        <f t="shared" si="171"/>
        <v>74</v>
      </c>
      <c r="J106" s="94" t="s">
        <v>639</v>
      </c>
      <c r="K106" s="93"/>
      <c r="L106" s="93"/>
      <c r="M106" s="93"/>
      <c r="N106" s="93"/>
      <c r="O106" s="92"/>
      <c r="P106" s="91" t="s">
        <v>149</v>
      </c>
      <c r="Q106" s="297"/>
      <c r="R106" s="90" t="s">
        <v>141</v>
      </c>
      <c r="S106" s="298"/>
      <c r="U106" s="196"/>
      <c r="V106" s="42"/>
      <c r="W106" s="78"/>
      <c r="X106" s="37"/>
      <c r="Y106" s="77"/>
      <c r="Z106" s="76"/>
      <c r="AA106" s="79"/>
      <c r="AB106" s="76"/>
      <c r="AC106" s="79"/>
      <c r="AD106" s="76"/>
      <c r="AE106" s="76"/>
      <c r="AF106" s="76"/>
      <c r="AG106" s="76"/>
      <c r="AH106" s="76"/>
      <c r="AI106" s="76"/>
      <c r="AJ106" s="76"/>
      <c r="AK106" s="75"/>
      <c r="AL106" s="75"/>
      <c r="AM106" s="75"/>
      <c r="AN106" s="75"/>
      <c r="AO106" s="75"/>
      <c r="AP106" s="75"/>
      <c r="AQ106" s="75"/>
      <c r="AR106" s="74">
        <f t="shared" si="148"/>
        <v>0</v>
      </c>
      <c r="AT106" s="196"/>
      <c r="AV106" s="78"/>
      <c r="AW106" s="37"/>
      <c r="AX106" s="77"/>
      <c r="AY106" s="76"/>
      <c r="AZ106" s="76"/>
      <c r="BA106" s="76"/>
      <c r="BB106" s="79"/>
      <c r="BC106" s="76"/>
      <c r="BD106" s="76"/>
      <c r="BE106" s="76"/>
      <c r="BF106" s="76"/>
      <c r="BG106" s="76"/>
      <c r="BH106" s="76"/>
      <c r="BI106" s="76"/>
      <c r="BJ106" s="75"/>
      <c r="BK106" s="75"/>
      <c r="BL106" s="75"/>
      <c r="BM106" s="75"/>
      <c r="BN106" s="75"/>
      <c r="BO106" s="75"/>
      <c r="BP106" s="75"/>
      <c r="BQ106" s="74">
        <f t="shared" si="149"/>
        <v>0</v>
      </c>
      <c r="BS106" s="196"/>
      <c r="BU106" s="78"/>
      <c r="BV106" s="37"/>
      <c r="BW106" s="77"/>
      <c r="BX106" s="76"/>
      <c r="BY106" s="76"/>
      <c r="BZ106" s="76"/>
      <c r="CA106" s="79"/>
      <c r="CB106" s="76"/>
      <c r="CC106" s="76"/>
      <c r="CD106" s="76"/>
      <c r="CE106" s="76"/>
      <c r="CF106" s="76"/>
      <c r="CG106" s="76"/>
      <c r="CH106" s="76"/>
      <c r="CI106" s="75"/>
      <c r="CJ106" s="75"/>
      <c r="CK106" s="75"/>
      <c r="CL106" s="75"/>
      <c r="CM106" s="75"/>
      <c r="CN106" s="75"/>
      <c r="CO106" s="75"/>
      <c r="CP106" s="74">
        <f t="shared" si="150"/>
        <v>0</v>
      </c>
      <c r="CR106" s="196"/>
      <c r="CT106" s="78"/>
      <c r="CU106" s="37"/>
      <c r="CV106" s="77"/>
      <c r="CW106" s="76"/>
      <c r="CX106" s="76"/>
      <c r="CY106" s="76"/>
      <c r="CZ106" s="79"/>
      <c r="DA106" s="76"/>
      <c r="DB106" s="76"/>
      <c r="DC106" s="76"/>
      <c r="DD106" s="76"/>
      <c r="DE106" s="76"/>
      <c r="DF106" s="76"/>
      <c r="DG106" s="76"/>
      <c r="DH106" s="75"/>
      <c r="DI106" s="75"/>
      <c r="DJ106" s="75"/>
      <c r="DK106" s="75"/>
      <c r="DL106" s="75"/>
      <c r="DM106" s="75"/>
      <c r="DN106" s="75"/>
      <c r="DO106" s="74">
        <f t="shared" si="151"/>
        <v>0</v>
      </c>
      <c r="DQ106" s="196"/>
      <c r="DS106" s="78"/>
      <c r="DT106" s="37"/>
      <c r="DU106" s="77"/>
      <c r="DV106" s="76"/>
      <c r="DW106" s="76"/>
      <c r="DX106" s="76"/>
      <c r="DY106" s="79"/>
      <c r="DZ106" s="76"/>
      <c r="EA106" s="76"/>
      <c r="EB106" s="76"/>
      <c r="EC106" s="76"/>
      <c r="ED106" s="76"/>
      <c r="EE106" s="76"/>
      <c r="EF106" s="76"/>
      <c r="EG106" s="75"/>
      <c r="EH106" s="75"/>
      <c r="EI106" s="75"/>
      <c r="EJ106" s="75"/>
      <c r="EK106" s="75"/>
      <c r="EL106" s="75"/>
      <c r="EM106" s="75"/>
      <c r="EN106" s="74">
        <f t="shared" si="152"/>
        <v>0</v>
      </c>
      <c r="EP106" s="196"/>
      <c r="ER106" s="78"/>
      <c r="ES106" s="37"/>
      <c r="ET106" s="77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5"/>
      <c r="FI106" s="75"/>
      <c r="FJ106" s="75"/>
      <c r="FK106" s="75"/>
      <c r="FL106" s="75"/>
      <c r="FM106" s="74">
        <f t="shared" si="153"/>
        <v>0</v>
      </c>
      <c r="FO106" s="196"/>
      <c r="FQ106" s="78"/>
      <c r="FR106" s="37"/>
      <c r="FS106" s="77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5"/>
      <c r="GH106" s="75"/>
      <c r="GI106" s="75"/>
      <c r="GJ106" s="75"/>
      <c r="GK106" s="75"/>
      <c r="GL106" s="74">
        <f t="shared" si="154"/>
        <v>0</v>
      </c>
      <c r="GN106" s="196"/>
      <c r="GP106" s="78"/>
      <c r="GQ106" s="37"/>
      <c r="GR106" s="77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5"/>
      <c r="HG106" s="75"/>
      <c r="HH106" s="75"/>
      <c r="HI106" s="75"/>
      <c r="HJ106" s="75"/>
      <c r="HK106" s="74">
        <f t="shared" si="155"/>
        <v>0</v>
      </c>
      <c r="HM106" s="196"/>
      <c r="HO106" s="78"/>
      <c r="HP106" s="37"/>
      <c r="HQ106" s="77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5"/>
      <c r="IF106" s="75"/>
      <c r="IG106" s="75"/>
      <c r="IH106" s="75"/>
      <c r="II106" s="75"/>
      <c r="IJ106" s="74">
        <f t="shared" si="156"/>
        <v>0</v>
      </c>
      <c r="IL106" s="196"/>
      <c r="IN106" s="78"/>
      <c r="IO106" s="37"/>
      <c r="IP106" s="77"/>
      <c r="IQ106" s="76"/>
      <c r="IR106" s="76"/>
      <c r="IS106" s="76"/>
      <c r="IT106" s="76"/>
      <c r="IU106" s="76"/>
      <c r="IV106" s="76"/>
      <c r="IW106" s="76"/>
      <c r="IX106" s="75"/>
      <c r="IY106" s="75"/>
      <c r="IZ106" s="75"/>
      <c r="JA106" s="75"/>
      <c r="JB106" s="75"/>
      <c r="JC106" s="75"/>
      <c r="JD106" s="75"/>
      <c r="JE106" s="75"/>
      <c r="JF106" s="75"/>
      <c r="JG106" s="75"/>
      <c r="JH106" s="75"/>
      <c r="JI106" s="74">
        <f t="shared" si="157"/>
        <v>0</v>
      </c>
      <c r="JK106" s="196"/>
      <c r="JM106" s="78"/>
      <c r="JN106" s="37"/>
      <c r="JO106" s="77"/>
      <c r="JP106" s="76"/>
      <c r="JQ106" s="76"/>
      <c r="JR106" s="76"/>
      <c r="JS106" s="76"/>
      <c r="JT106" s="76"/>
      <c r="JU106" s="76"/>
      <c r="JV106" s="76"/>
      <c r="JW106" s="75"/>
      <c r="JX106" s="75"/>
      <c r="JY106" s="75"/>
      <c r="JZ106" s="75"/>
      <c r="KA106" s="75"/>
      <c r="KB106" s="75"/>
      <c r="KC106" s="75"/>
      <c r="KD106" s="75"/>
      <c r="KE106" s="75"/>
      <c r="KF106" s="75"/>
      <c r="KG106" s="75"/>
      <c r="KH106" s="74">
        <f t="shared" si="158"/>
        <v>0</v>
      </c>
      <c r="KJ106" s="196"/>
      <c r="KL106" s="78"/>
      <c r="KM106" s="37"/>
      <c r="KN106" s="77"/>
      <c r="KO106" s="76"/>
      <c r="KP106" s="76"/>
      <c r="KQ106" s="76"/>
      <c r="KR106" s="76"/>
      <c r="KS106" s="76"/>
      <c r="KT106" s="76"/>
      <c r="KU106" s="76"/>
      <c r="KV106" s="75"/>
      <c r="KW106" s="75"/>
      <c r="KX106" s="75"/>
      <c r="KY106" s="75"/>
      <c r="KZ106" s="75"/>
      <c r="LA106" s="75"/>
      <c r="LB106" s="75"/>
      <c r="LC106" s="75"/>
      <c r="LD106" s="75"/>
      <c r="LE106" s="75"/>
      <c r="LF106" s="75"/>
      <c r="LG106" s="74">
        <f t="shared" si="159"/>
        <v>0</v>
      </c>
      <c r="LI106" s="196"/>
      <c r="LK106" s="78"/>
      <c r="LL106" s="37"/>
      <c r="LM106" s="77"/>
      <c r="LN106" s="76"/>
      <c r="LO106" s="76"/>
      <c r="LP106" s="76"/>
      <c r="LQ106" s="76"/>
      <c r="LR106" s="76"/>
      <c r="LS106" s="76"/>
      <c r="LT106" s="76"/>
      <c r="LU106" s="75"/>
      <c r="LV106" s="75"/>
      <c r="LW106" s="75"/>
      <c r="LX106" s="75"/>
      <c r="LY106" s="75"/>
      <c r="LZ106" s="75"/>
      <c r="MA106" s="75"/>
      <c r="MB106" s="75"/>
      <c r="MC106" s="75"/>
      <c r="MD106" s="75"/>
      <c r="ME106" s="75"/>
      <c r="MF106" s="74">
        <f t="shared" si="160"/>
        <v>0</v>
      </c>
      <c r="MH106" s="196"/>
      <c r="MJ106" s="78"/>
      <c r="MK106" s="37"/>
      <c r="ML106" s="77"/>
      <c r="MM106" s="76"/>
      <c r="MN106" s="76"/>
      <c r="MO106" s="76"/>
      <c r="MP106" s="76"/>
      <c r="MQ106" s="76"/>
      <c r="MR106" s="76"/>
      <c r="MS106" s="76"/>
      <c r="MT106" s="75"/>
      <c r="MU106" s="75"/>
      <c r="MV106" s="75"/>
      <c r="MW106" s="75"/>
      <c r="MX106" s="75"/>
      <c r="MY106" s="75"/>
      <c r="MZ106" s="75"/>
      <c r="NA106" s="75"/>
      <c r="NB106" s="75"/>
      <c r="NC106" s="75"/>
      <c r="ND106" s="75"/>
      <c r="NE106" s="74">
        <f t="shared" si="161"/>
        <v>0</v>
      </c>
      <c r="NG106" s="196"/>
      <c r="NI106" s="78"/>
      <c r="NJ106" s="37"/>
      <c r="NK106" s="77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5"/>
      <c r="OB106" s="76"/>
      <c r="OC106" s="75"/>
      <c r="OD106" s="74">
        <f t="shared" si="162"/>
        <v>0</v>
      </c>
      <c r="OF106" s="196"/>
      <c r="OH106" s="78"/>
      <c r="OI106" s="37"/>
      <c r="OJ106" s="77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5"/>
      <c r="PA106" s="76"/>
      <c r="PB106" s="75"/>
      <c r="PC106" s="74">
        <f t="shared" si="163"/>
        <v>0</v>
      </c>
      <c r="PE106" s="196"/>
      <c r="PG106" s="78"/>
      <c r="PH106" s="37"/>
      <c r="PI106" s="77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5"/>
      <c r="PZ106" s="76"/>
      <c r="QA106" s="75"/>
      <c r="QB106" s="74">
        <f t="shared" si="164"/>
        <v>0</v>
      </c>
      <c r="QD106" s="196"/>
      <c r="QF106" s="78"/>
      <c r="QG106" s="37"/>
      <c r="QH106" s="77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5"/>
      <c r="QY106" s="76"/>
      <c r="QZ106" s="75"/>
      <c r="RA106" s="74">
        <f t="shared" si="165"/>
        <v>0</v>
      </c>
      <c r="RC106" s="196"/>
      <c r="RE106" s="78"/>
      <c r="RF106" s="37"/>
      <c r="RG106" s="77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5"/>
      <c r="RX106" s="76"/>
      <c r="RY106" s="75"/>
      <c r="RZ106" s="74">
        <f t="shared" si="166"/>
        <v>0</v>
      </c>
      <c r="SB106" s="196"/>
      <c r="SD106" s="78"/>
      <c r="SE106" s="37"/>
      <c r="SF106" s="77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5"/>
      <c r="SW106" s="76"/>
      <c r="SX106" s="75"/>
      <c r="SY106" s="74">
        <f t="shared" si="167"/>
        <v>0</v>
      </c>
      <c r="TA106" s="196"/>
      <c r="TC106" s="78"/>
      <c r="TD106" s="37"/>
      <c r="TE106" s="77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5"/>
      <c r="TV106" s="76"/>
      <c r="TW106" s="75"/>
      <c r="TX106" s="74">
        <f t="shared" si="168"/>
        <v>0</v>
      </c>
      <c r="TZ106" s="196"/>
      <c r="UB106" s="78"/>
      <c r="UC106" s="37"/>
      <c r="UD106" s="77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5"/>
      <c r="UU106" s="76"/>
      <c r="UV106" s="75"/>
      <c r="UW106" s="74">
        <f t="shared" si="169"/>
        <v>0</v>
      </c>
      <c r="UY106" s="196"/>
      <c r="VA106" s="78"/>
      <c r="VB106" s="37"/>
      <c r="VC106" s="77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5"/>
      <c r="VT106" s="76"/>
      <c r="VU106" s="75"/>
      <c r="VV106" s="74">
        <f t="shared" si="170"/>
        <v>0</v>
      </c>
    </row>
    <row r="107" spans="2:594" s="38" customFormat="1" ht="30" customHeight="1" outlineLevel="1">
      <c r="B107" s="88"/>
      <c r="C107" s="89">
        <f>IF(ISERROR(I107+1)=TRUE,I107,IF(I107="","",MAX(C$15:C106)+1))</f>
        <v>68</v>
      </c>
      <c r="D107" s="88">
        <f t="shared" si="101"/>
        <v>1</v>
      </c>
      <c r="E107" s="3"/>
      <c r="G107" s="196"/>
      <c r="I107" s="95">
        <f t="shared" si="171"/>
        <v>75</v>
      </c>
      <c r="J107" s="94" t="s">
        <v>638</v>
      </c>
      <c r="K107" s="93"/>
      <c r="L107" s="93"/>
      <c r="M107" s="93"/>
      <c r="N107" s="93"/>
      <c r="O107" s="92"/>
      <c r="P107" s="91" t="s">
        <v>149</v>
      </c>
      <c r="Q107" s="297"/>
      <c r="R107" s="90" t="s">
        <v>637</v>
      </c>
      <c r="S107" s="298"/>
      <c r="U107" s="196"/>
      <c r="V107" s="42"/>
      <c r="W107" s="78"/>
      <c r="X107" s="37"/>
      <c r="Y107" s="77"/>
      <c r="Z107" s="76"/>
      <c r="AA107" s="79"/>
      <c r="AB107" s="76"/>
      <c r="AC107" s="79"/>
      <c r="AD107" s="76"/>
      <c r="AE107" s="76"/>
      <c r="AF107" s="76"/>
      <c r="AG107" s="76"/>
      <c r="AH107" s="76"/>
      <c r="AI107" s="76"/>
      <c r="AJ107" s="76"/>
      <c r="AK107" s="75"/>
      <c r="AL107" s="75"/>
      <c r="AM107" s="75"/>
      <c r="AN107" s="75"/>
      <c r="AO107" s="75"/>
      <c r="AP107" s="75"/>
      <c r="AQ107" s="75"/>
      <c r="AR107" s="74">
        <f t="shared" si="148"/>
        <v>0</v>
      </c>
      <c r="AT107" s="196"/>
      <c r="AV107" s="78"/>
      <c r="AW107" s="37"/>
      <c r="AX107" s="77"/>
      <c r="AY107" s="76"/>
      <c r="AZ107" s="76"/>
      <c r="BA107" s="76"/>
      <c r="BB107" s="79"/>
      <c r="BC107" s="76"/>
      <c r="BD107" s="76"/>
      <c r="BE107" s="76"/>
      <c r="BF107" s="76"/>
      <c r="BG107" s="76"/>
      <c r="BH107" s="76"/>
      <c r="BI107" s="76"/>
      <c r="BJ107" s="75"/>
      <c r="BK107" s="75"/>
      <c r="BL107" s="75"/>
      <c r="BM107" s="75"/>
      <c r="BN107" s="75"/>
      <c r="BO107" s="75"/>
      <c r="BP107" s="75"/>
      <c r="BQ107" s="74">
        <f t="shared" si="149"/>
        <v>0</v>
      </c>
      <c r="BS107" s="196"/>
      <c r="BU107" s="78"/>
      <c r="BV107" s="37"/>
      <c r="BW107" s="77"/>
      <c r="BX107" s="76"/>
      <c r="BY107" s="76"/>
      <c r="BZ107" s="76"/>
      <c r="CA107" s="79"/>
      <c r="CB107" s="76"/>
      <c r="CC107" s="76"/>
      <c r="CD107" s="76"/>
      <c r="CE107" s="76"/>
      <c r="CF107" s="76"/>
      <c r="CG107" s="76"/>
      <c r="CH107" s="76"/>
      <c r="CI107" s="75"/>
      <c r="CJ107" s="75"/>
      <c r="CK107" s="75"/>
      <c r="CL107" s="75"/>
      <c r="CM107" s="75"/>
      <c r="CN107" s="75"/>
      <c r="CO107" s="75"/>
      <c r="CP107" s="74">
        <f t="shared" si="150"/>
        <v>0</v>
      </c>
      <c r="CR107" s="196"/>
      <c r="CT107" s="78"/>
      <c r="CU107" s="37"/>
      <c r="CV107" s="77"/>
      <c r="CW107" s="76"/>
      <c r="CX107" s="76"/>
      <c r="CY107" s="76"/>
      <c r="CZ107" s="79"/>
      <c r="DA107" s="76"/>
      <c r="DB107" s="76"/>
      <c r="DC107" s="76"/>
      <c r="DD107" s="76"/>
      <c r="DE107" s="76"/>
      <c r="DF107" s="76"/>
      <c r="DG107" s="76"/>
      <c r="DH107" s="75"/>
      <c r="DI107" s="75"/>
      <c r="DJ107" s="75"/>
      <c r="DK107" s="75"/>
      <c r="DL107" s="75"/>
      <c r="DM107" s="75"/>
      <c r="DN107" s="75"/>
      <c r="DO107" s="74">
        <f t="shared" si="151"/>
        <v>0</v>
      </c>
      <c r="DQ107" s="196"/>
      <c r="DS107" s="78"/>
      <c r="DT107" s="37"/>
      <c r="DU107" s="77"/>
      <c r="DV107" s="76"/>
      <c r="DW107" s="76"/>
      <c r="DX107" s="76"/>
      <c r="DY107" s="79"/>
      <c r="DZ107" s="76"/>
      <c r="EA107" s="76"/>
      <c r="EB107" s="76"/>
      <c r="EC107" s="76"/>
      <c r="ED107" s="76"/>
      <c r="EE107" s="76"/>
      <c r="EF107" s="76"/>
      <c r="EG107" s="75"/>
      <c r="EH107" s="75"/>
      <c r="EI107" s="75"/>
      <c r="EJ107" s="75"/>
      <c r="EK107" s="75"/>
      <c r="EL107" s="75"/>
      <c r="EM107" s="75"/>
      <c r="EN107" s="74">
        <f t="shared" si="152"/>
        <v>0</v>
      </c>
      <c r="EP107" s="196"/>
      <c r="ER107" s="78"/>
      <c r="ES107" s="37"/>
      <c r="ET107" s="77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5"/>
      <c r="FI107" s="75"/>
      <c r="FJ107" s="75"/>
      <c r="FK107" s="75"/>
      <c r="FL107" s="75"/>
      <c r="FM107" s="74">
        <f t="shared" si="153"/>
        <v>0</v>
      </c>
      <c r="FO107" s="196"/>
      <c r="FQ107" s="78"/>
      <c r="FR107" s="37"/>
      <c r="FS107" s="77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5"/>
      <c r="GH107" s="75"/>
      <c r="GI107" s="75"/>
      <c r="GJ107" s="75"/>
      <c r="GK107" s="75"/>
      <c r="GL107" s="74">
        <f t="shared" si="154"/>
        <v>0</v>
      </c>
      <c r="GN107" s="196"/>
      <c r="GP107" s="78"/>
      <c r="GQ107" s="37"/>
      <c r="GR107" s="77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5"/>
      <c r="HG107" s="75"/>
      <c r="HH107" s="75"/>
      <c r="HI107" s="75"/>
      <c r="HJ107" s="75"/>
      <c r="HK107" s="74">
        <f t="shared" si="155"/>
        <v>0</v>
      </c>
      <c r="HM107" s="196"/>
      <c r="HO107" s="78"/>
      <c r="HP107" s="37"/>
      <c r="HQ107" s="77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5"/>
      <c r="IF107" s="75"/>
      <c r="IG107" s="75"/>
      <c r="IH107" s="75"/>
      <c r="II107" s="75"/>
      <c r="IJ107" s="74">
        <f t="shared" si="156"/>
        <v>0</v>
      </c>
      <c r="IL107" s="196"/>
      <c r="IN107" s="78"/>
      <c r="IO107" s="37"/>
      <c r="IP107" s="77"/>
      <c r="IQ107" s="76"/>
      <c r="IR107" s="76"/>
      <c r="IS107" s="76"/>
      <c r="IT107" s="76"/>
      <c r="IU107" s="76"/>
      <c r="IV107" s="76"/>
      <c r="IW107" s="76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4">
        <f t="shared" si="157"/>
        <v>0</v>
      </c>
      <c r="JK107" s="196"/>
      <c r="JM107" s="78"/>
      <c r="JN107" s="37"/>
      <c r="JO107" s="77"/>
      <c r="JP107" s="76"/>
      <c r="JQ107" s="76"/>
      <c r="JR107" s="76"/>
      <c r="JS107" s="76"/>
      <c r="JT107" s="76"/>
      <c r="JU107" s="76"/>
      <c r="JV107" s="76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4">
        <f t="shared" si="158"/>
        <v>0</v>
      </c>
      <c r="KJ107" s="196"/>
      <c r="KL107" s="78"/>
      <c r="KM107" s="37"/>
      <c r="KN107" s="77"/>
      <c r="KO107" s="76"/>
      <c r="KP107" s="76"/>
      <c r="KQ107" s="76"/>
      <c r="KR107" s="76"/>
      <c r="KS107" s="76"/>
      <c r="KT107" s="76"/>
      <c r="KU107" s="76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4">
        <f t="shared" si="159"/>
        <v>0</v>
      </c>
      <c r="LI107" s="196"/>
      <c r="LK107" s="78"/>
      <c r="LL107" s="37"/>
      <c r="LM107" s="77"/>
      <c r="LN107" s="76"/>
      <c r="LO107" s="76"/>
      <c r="LP107" s="76"/>
      <c r="LQ107" s="76"/>
      <c r="LR107" s="76"/>
      <c r="LS107" s="76"/>
      <c r="LT107" s="76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4">
        <f t="shared" si="160"/>
        <v>0</v>
      </c>
      <c r="MH107" s="196"/>
      <c r="MJ107" s="78"/>
      <c r="MK107" s="37"/>
      <c r="ML107" s="77"/>
      <c r="MM107" s="76"/>
      <c r="MN107" s="76"/>
      <c r="MO107" s="76"/>
      <c r="MP107" s="76"/>
      <c r="MQ107" s="76"/>
      <c r="MR107" s="76"/>
      <c r="MS107" s="76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4">
        <f t="shared" si="161"/>
        <v>0</v>
      </c>
      <c r="NG107" s="196"/>
      <c r="NI107" s="78"/>
      <c r="NJ107" s="37"/>
      <c r="NK107" s="77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5"/>
      <c r="OB107" s="76"/>
      <c r="OC107" s="75"/>
      <c r="OD107" s="74">
        <f t="shared" si="162"/>
        <v>0</v>
      </c>
      <c r="OF107" s="196"/>
      <c r="OH107" s="78"/>
      <c r="OI107" s="37"/>
      <c r="OJ107" s="77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5"/>
      <c r="PA107" s="76"/>
      <c r="PB107" s="75"/>
      <c r="PC107" s="74">
        <f t="shared" si="163"/>
        <v>0</v>
      </c>
      <c r="PE107" s="196"/>
      <c r="PG107" s="78"/>
      <c r="PH107" s="37"/>
      <c r="PI107" s="77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5"/>
      <c r="PZ107" s="76"/>
      <c r="QA107" s="75"/>
      <c r="QB107" s="74">
        <f t="shared" si="164"/>
        <v>0</v>
      </c>
      <c r="QD107" s="196"/>
      <c r="QF107" s="78"/>
      <c r="QG107" s="37"/>
      <c r="QH107" s="77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5"/>
      <c r="QY107" s="76"/>
      <c r="QZ107" s="75"/>
      <c r="RA107" s="74">
        <f t="shared" si="165"/>
        <v>0</v>
      </c>
      <c r="RC107" s="196"/>
      <c r="RE107" s="78"/>
      <c r="RF107" s="37"/>
      <c r="RG107" s="77"/>
      <c r="RH107" s="76"/>
      <c r="RI107" s="76"/>
      <c r="RJ107" s="76"/>
      <c r="RK107" s="76"/>
      <c r="RL107" s="76"/>
      <c r="RM107" s="76"/>
      <c r="RN107" s="76"/>
      <c r="RO107" s="76"/>
      <c r="RP107" s="76"/>
      <c r="RQ107" s="76"/>
      <c r="RR107" s="76"/>
      <c r="RS107" s="76"/>
      <c r="RT107" s="76"/>
      <c r="RU107" s="76"/>
      <c r="RV107" s="76"/>
      <c r="RW107" s="75"/>
      <c r="RX107" s="76"/>
      <c r="RY107" s="75"/>
      <c r="RZ107" s="74">
        <f t="shared" si="166"/>
        <v>0</v>
      </c>
      <c r="SB107" s="196"/>
      <c r="SD107" s="78"/>
      <c r="SE107" s="37"/>
      <c r="SF107" s="77"/>
      <c r="SG107" s="76"/>
      <c r="SH107" s="76"/>
      <c r="SI107" s="76"/>
      <c r="SJ107" s="76"/>
      <c r="SK107" s="76"/>
      <c r="SL107" s="76"/>
      <c r="SM107" s="76"/>
      <c r="SN107" s="76"/>
      <c r="SO107" s="76"/>
      <c r="SP107" s="76"/>
      <c r="SQ107" s="76"/>
      <c r="SR107" s="76"/>
      <c r="SS107" s="76"/>
      <c r="ST107" s="76"/>
      <c r="SU107" s="76"/>
      <c r="SV107" s="75"/>
      <c r="SW107" s="76"/>
      <c r="SX107" s="75"/>
      <c r="SY107" s="74">
        <f t="shared" si="167"/>
        <v>0</v>
      </c>
      <c r="TA107" s="196"/>
      <c r="TC107" s="78"/>
      <c r="TD107" s="37"/>
      <c r="TE107" s="77"/>
      <c r="TF107" s="76"/>
      <c r="TG107" s="76"/>
      <c r="TH107" s="76"/>
      <c r="TI107" s="76"/>
      <c r="TJ107" s="76"/>
      <c r="TK107" s="76"/>
      <c r="TL107" s="76"/>
      <c r="TM107" s="76"/>
      <c r="TN107" s="76"/>
      <c r="TO107" s="76"/>
      <c r="TP107" s="76"/>
      <c r="TQ107" s="76"/>
      <c r="TR107" s="76"/>
      <c r="TS107" s="76"/>
      <c r="TT107" s="76"/>
      <c r="TU107" s="75"/>
      <c r="TV107" s="76"/>
      <c r="TW107" s="75"/>
      <c r="TX107" s="74">
        <f t="shared" si="168"/>
        <v>0</v>
      </c>
      <c r="TZ107" s="196"/>
      <c r="UB107" s="78"/>
      <c r="UC107" s="37"/>
      <c r="UD107" s="77"/>
      <c r="UE107" s="76"/>
      <c r="UF107" s="76"/>
      <c r="UG107" s="76"/>
      <c r="UH107" s="76"/>
      <c r="UI107" s="76"/>
      <c r="UJ107" s="76"/>
      <c r="UK107" s="76"/>
      <c r="UL107" s="76"/>
      <c r="UM107" s="76"/>
      <c r="UN107" s="76"/>
      <c r="UO107" s="76"/>
      <c r="UP107" s="76"/>
      <c r="UQ107" s="76"/>
      <c r="UR107" s="76"/>
      <c r="US107" s="76"/>
      <c r="UT107" s="75"/>
      <c r="UU107" s="76"/>
      <c r="UV107" s="75"/>
      <c r="UW107" s="74">
        <f t="shared" si="169"/>
        <v>0</v>
      </c>
      <c r="UY107" s="196"/>
      <c r="VA107" s="78"/>
      <c r="VB107" s="37"/>
      <c r="VC107" s="77"/>
      <c r="VD107" s="76"/>
      <c r="VE107" s="76"/>
      <c r="VF107" s="76"/>
      <c r="VG107" s="76"/>
      <c r="VH107" s="76"/>
      <c r="VI107" s="76"/>
      <c r="VJ107" s="76"/>
      <c r="VK107" s="76"/>
      <c r="VL107" s="76"/>
      <c r="VM107" s="76"/>
      <c r="VN107" s="76"/>
      <c r="VO107" s="76"/>
      <c r="VP107" s="76"/>
      <c r="VQ107" s="76"/>
      <c r="VR107" s="76"/>
      <c r="VS107" s="75"/>
      <c r="VT107" s="76"/>
      <c r="VU107" s="75"/>
      <c r="VV107" s="74">
        <f t="shared" si="170"/>
        <v>0</v>
      </c>
    </row>
    <row r="108" spans="2:594" s="38" customFormat="1" ht="15" customHeight="1" outlineLevel="1">
      <c r="B108" s="88"/>
      <c r="C108" s="89">
        <f>IF(ISERROR(I108+1)=TRUE,I108,IF(I108="","",MAX(C$15:C107)+1))</f>
        <v>69</v>
      </c>
      <c r="D108" s="88">
        <f t="shared" si="101"/>
        <v>1</v>
      </c>
      <c r="E108" s="3"/>
      <c r="G108" s="196"/>
      <c r="I108" s="95">
        <f t="shared" si="171"/>
        <v>76</v>
      </c>
      <c r="J108" s="94" t="s">
        <v>636</v>
      </c>
      <c r="K108" s="93"/>
      <c r="L108" s="93"/>
      <c r="M108" s="93"/>
      <c r="N108" s="93"/>
      <c r="O108" s="92"/>
      <c r="P108" s="91" t="s">
        <v>149</v>
      </c>
      <c r="Q108" s="297"/>
      <c r="R108" s="90" t="s">
        <v>141</v>
      </c>
      <c r="S108" s="298"/>
      <c r="U108" s="196"/>
      <c r="V108" s="42"/>
      <c r="W108" s="78"/>
      <c r="X108" s="37"/>
      <c r="Y108" s="77"/>
      <c r="Z108" s="76"/>
      <c r="AA108" s="79"/>
      <c r="AB108" s="76"/>
      <c r="AC108" s="79"/>
      <c r="AD108" s="76"/>
      <c r="AE108" s="76"/>
      <c r="AF108" s="76"/>
      <c r="AG108" s="76"/>
      <c r="AH108" s="76"/>
      <c r="AI108" s="76"/>
      <c r="AJ108" s="76"/>
      <c r="AK108" s="75"/>
      <c r="AL108" s="75"/>
      <c r="AM108" s="75"/>
      <c r="AN108" s="75"/>
      <c r="AO108" s="75"/>
      <c r="AP108" s="75"/>
      <c r="AQ108" s="75"/>
      <c r="AR108" s="74">
        <f t="shared" si="148"/>
        <v>0</v>
      </c>
      <c r="AT108" s="196"/>
      <c r="AV108" s="78"/>
      <c r="AW108" s="37"/>
      <c r="AX108" s="77"/>
      <c r="AY108" s="76"/>
      <c r="AZ108" s="76"/>
      <c r="BA108" s="76"/>
      <c r="BB108" s="79"/>
      <c r="BC108" s="76"/>
      <c r="BD108" s="76"/>
      <c r="BE108" s="76"/>
      <c r="BF108" s="76"/>
      <c r="BG108" s="76"/>
      <c r="BH108" s="76"/>
      <c r="BI108" s="76"/>
      <c r="BJ108" s="75"/>
      <c r="BK108" s="75"/>
      <c r="BL108" s="75"/>
      <c r="BM108" s="75"/>
      <c r="BN108" s="75"/>
      <c r="BO108" s="75"/>
      <c r="BP108" s="75"/>
      <c r="BQ108" s="74">
        <f t="shared" si="149"/>
        <v>0</v>
      </c>
      <c r="BS108" s="196"/>
      <c r="BU108" s="78"/>
      <c r="BV108" s="37"/>
      <c r="BW108" s="77"/>
      <c r="BX108" s="76"/>
      <c r="BY108" s="76"/>
      <c r="BZ108" s="76"/>
      <c r="CA108" s="79"/>
      <c r="CB108" s="76"/>
      <c r="CC108" s="76"/>
      <c r="CD108" s="76"/>
      <c r="CE108" s="76"/>
      <c r="CF108" s="76"/>
      <c r="CG108" s="76"/>
      <c r="CH108" s="76"/>
      <c r="CI108" s="75"/>
      <c r="CJ108" s="75"/>
      <c r="CK108" s="75"/>
      <c r="CL108" s="75"/>
      <c r="CM108" s="75"/>
      <c r="CN108" s="75"/>
      <c r="CO108" s="75"/>
      <c r="CP108" s="74">
        <f t="shared" si="150"/>
        <v>0</v>
      </c>
      <c r="CR108" s="196"/>
      <c r="CT108" s="78"/>
      <c r="CU108" s="37"/>
      <c r="CV108" s="77"/>
      <c r="CW108" s="76"/>
      <c r="CX108" s="76"/>
      <c r="CY108" s="76"/>
      <c r="CZ108" s="79"/>
      <c r="DA108" s="76"/>
      <c r="DB108" s="76"/>
      <c r="DC108" s="76"/>
      <c r="DD108" s="76"/>
      <c r="DE108" s="76"/>
      <c r="DF108" s="76"/>
      <c r="DG108" s="76"/>
      <c r="DH108" s="75"/>
      <c r="DI108" s="75"/>
      <c r="DJ108" s="75"/>
      <c r="DK108" s="75"/>
      <c r="DL108" s="75"/>
      <c r="DM108" s="75"/>
      <c r="DN108" s="75"/>
      <c r="DO108" s="74">
        <f t="shared" si="151"/>
        <v>0</v>
      </c>
      <c r="DQ108" s="196"/>
      <c r="DS108" s="78"/>
      <c r="DT108" s="37"/>
      <c r="DU108" s="77"/>
      <c r="DV108" s="76"/>
      <c r="DW108" s="76"/>
      <c r="DX108" s="76"/>
      <c r="DY108" s="79"/>
      <c r="DZ108" s="76"/>
      <c r="EA108" s="76"/>
      <c r="EB108" s="76"/>
      <c r="EC108" s="76"/>
      <c r="ED108" s="76"/>
      <c r="EE108" s="76"/>
      <c r="EF108" s="76"/>
      <c r="EG108" s="75"/>
      <c r="EH108" s="75"/>
      <c r="EI108" s="75"/>
      <c r="EJ108" s="75"/>
      <c r="EK108" s="75"/>
      <c r="EL108" s="75"/>
      <c r="EM108" s="75"/>
      <c r="EN108" s="74">
        <f t="shared" si="152"/>
        <v>0</v>
      </c>
      <c r="EP108" s="196"/>
      <c r="ER108" s="78"/>
      <c r="ES108" s="37"/>
      <c r="ET108" s="77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5"/>
      <c r="FI108" s="75"/>
      <c r="FJ108" s="75"/>
      <c r="FK108" s="75"/>
      <c r="FL108" s="75"/>
      <c r="FM108" s="74">
        <f t="shared" si="153"/>
        <v>0</v>
      </c>
      <c r="FO108" s="196"/>
      <c r="FQ108" s="78"/>
      <c r="FR108" s="37"/>
      <c r="FS108" s="77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5"/>
      <c r="GH108" s="75"/>
      <c r="GI108" s="75"/>
      <c r="GJ108" s="75"/>
      <c r="GK108" s="75"/>
      <c r="GL108" s="74">
        <f t="shared" si="154"/>
        <v>0</v>
      </c>
      <c r="GN108" s="196"/>
      <c r="GP108" s="78"/>
      <c r="GQ108" s="37"/>
      <c r="GR108" s="77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5"/>
      <c r="HG108" s="75"/>
      <c r="HH108" s="75"/>
      <c r="HI108" s="75"/>
      <c r="HJ108" s="75"/>
      <c r="HK108" s="74">
        <f t="shared" si="155"/>
        <v>0</v>
      </c>
      <c r="HM108" s="196"/>
      <c r="HO108" s="78"/>
      <c r="HP108" s="37"/>
      <c r="HQ108" s="77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5"/>
      <c r="IF108" s="75"/>
      <c r="IG108" s="75"/>
      <c r="IH108" s="75"/>
      <c r="II108" s="75"/>
      <c r="IJ108" s="74">
        <f t="shared" si="156"/>
        <v>0</v>
      </c>
      <c r="IL108" s="196"/>
      <c r="IN108" s="78"/>
      <c r="IO108" s="37"/>
      <c r="IP108" s="77"/>
      <c r="IQ108" s="76"/>
      <c r="IR108" s="76"/>
      <c r="IS108" s="76"/>
      <c r="IT108" s="76"/>
      <c r="IU108" s="76"/>
      <c r="IV108" s="76"/>
      <c r="IW108" s="76"/>
      <c r="IX108" s="75"/>
      <c r="IY108" s="75"/>
      <c r="IZ108" s="75"/>
      <c r="JA108" s="75"/>
      <c r="JB108" s="75"/>
      <c r="JC108" s="75"/>
      <c r="JD108" s="75"/>
      <c r="JE108" s="75"/>
      <c r="JF108" s="75"/>
      <c r="JG108" s="75"/>
      <c r="JH108" s="75"/>
      <c r="JI108" s="74">
        <f t="shared" si="157"/>
        <v>0</v>
      </c>
      <c r="JK108" s="196"/>
      <c r="JM108" s="78"/>
      <c r="JN108" s="37"/>
      <c r="JO108" s="77"/>
      <c r="JP108" s="76"/>
      <c r="JQ108" s="76"/>
      <c r="JR108" s="76"/>
      <c r="JS108" s="76"/>
      <c r="JT108" s="76"/>
      <c r="JU108" s="76"/>
      <c r="JV108" s="76"/>
      <c r="JW108" s="75"/>
      <c r="JX108" s="75"/>
      <c r="JY108" s="75"/>
      <c r="JZ108" s="75"/>
      <c r="KA108" s="75"/>
      <c r="KB108" s="75"/>
      <c r="KC108" s="75"/>
      <c r="KD108" s="75"/>
      <c r="KE108" s="75"/>
      <c r="KF108" s="75"/>
      <c r="KG108" s="75"/>
      <c r="KH108" s="74">
        <f t="shared" si="158"/>
        <v>0</v>
      </c>
      <c r="KJ108" s="196"/>
      <c r="KL108" s="78"/>
      <c r="KM108" s="37"/>
      <c r="KN108" s="77"/>
      <c r="KO108" s="76"/>
      <c r="KP108" s="76"/>
      <c r="KQ108" s="76"/>
      <c r="KR108" s="76"/>
      <c r="KS108" s="76"/>
      <c r="KT108" s="76"/>
      <c r="KU108" s="76"/>
      <c r="KV108" s="75"/>
      <c r="KW108" s="75"/>
      <c r="KX108" s="75"/>
      <c r="KY108" s="75"/>
      <c r="KZ108" s="75"/>
      <c r="LA108" s="75"/>
      <c r="LB108" s="75"/>
      <c r="LC108" s="75"/>
      <c r="LD108" s="75"/>
      <c r="LE108" s="75"/>
      <c r="LF108" s="75"/>
      <c r="LG108" s="74">
        <f t="shared" si="159"/>
        <v>0</v>
      </c>
      <c r="LI108" s="196"/>
      <c r="LK108" s="78"/>
      <c r="LL108" s="37"/>
      <c r="LM108" s="77"/>
      <c r="LN108" s="76"/>
      <c r="LO108" s="76"/>
      <c r="LP108" s="76"/>
      <c r="LQ108" s="76"/>
      <c r="LR108" s="76"/>
      <c r="LS108" s="76"/>
      <c r="LT108" s="76"/>
      <c r="LU108" s="75"/>
      <c r="LV108" s="75"/>
      <c r="LW108" s="75"/>
      <c r="LX108" s="75"/>
      <c r="LY108" s="75"/>
      <c r="LZ108" s="75"/>
      <c r="MA108" s="75"/>
      <c r="MB108" s="75"/>
      <c r="MC108" s="75"/>
      <c r="MD108" s="75"/>
      <c r="ME108" s="75"/>
      <c r="MF108" s="74">
        <f t="shared" si="160"/>
        <v>0</v>
      </c>
      <c r="MH108" s="196"/>
      <c r="MJ108" s="78"/>
      <c r="MK108" s="37"/>
      <c r="ML108" s="77"/>
      <c r="MM108" s="76"/>
      <c r="MN108" s="76"/>
      <c r="MO108" s="76"/>
      <c r="MP108" s="76"/>
      <c r="MQ108" s="76"/>
      <c r="MR108" s="76"/>
      <c r="MS108" s="76"/>
      <c r="MT108" s="75"/>
      <c r="MU108" s="75"/>
      <c r="MV108" s="75"/>
      <c r="MW108" s="75"/>
      <c r="MX108" s="75"/>
      <c r="MY108" s="75"/>
      <c r="MZ108" s="75"/>
      <c r="NA108" s="75"/>
      <c r="NB108" s="75"/>
      <c r="NC108" s="75"/>
      <c r="ND108" s="75"/>
      <c r="NE108" s="74">
        <f t="shared" si="161"/>
        <v>0</v>
      </c>
      <c r="NG108" s="196"/>
      <c r="NI108" s="78"/>
      <c r="NJ108" s="37"/>
      <c r="NK108" s="77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5"/>
      <c r="OB108" s="76"/>
      <c r="OC108" s="75"/>
      <c r="OD108" s="74">
        <f t="shared" si="162"/>
        <v>0</v>
      </c>
      <c r="OF108" s="196"/>
      <c r="OH108" s="78"/>
      <c r="OI108" s="37"/>
      <c r="OJ108" s="77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5"/>
      <c r="PA108" s="76"/>
      <c r="PB108" s="75"/>
      <c r="PC108" s="74">
        <f t="shared" si="163"/>
        <v>0</v>
      </c>
      <c r="PE108" s="196"/>
      <c r="PG108" s="78"/>
      <c r="PH108" s="37"/>
      <c r="PI108" s="77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5"/>
      <c r="PZ108" s="76"/>
      <c r="QA108" s="75"/>
      <c r="QB108" s="74">
        <f t="shared" si="164"/>
        <v>0</v>
      </c>
      <c r="QD108" s="196"/>
      <c r="QF108" s="78"/>
      <c r="QG108" s="37"/>
      <c r="QH108" s="77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5"/>
      <c r="QY108" s="76"/>
      <c r="QZ108" s="75"/>
      <c r="RA108" s="74">
        <f t="shared" si="165"/>
        <v>0</v>
      </c>
      <c r="RC108" s="196"/>
      <c r="RE108" s="78"/>
      <c r="RF108" s="37"/>
      <c r="RG108" s="77"/>
      <c r="RH108" s="76"/>
      <c r="RI108" s="76"/>
      <c r="RJ108" s="76"/>
      <c r="RK108" s="76"/>
      <c r="RL108" s="76"/>
      <c r="RM108" s="76"/>
      <c r="RN108" s="76"/>
      <c r="RO108" s="76"/>
      <c r="RP108" s="76"/>
      <c r="RQ108" s="76"/>
      <c r="RR108" s="76"/>
      <c r="RS108" s="76"/>
      <c r="RT108" s="76"/>
      <c r="RU108" s="76"/>
      <c r="RV108" s="76"/>
      <c r="RW108" s="75"/>
      <c r="RX108" s="76"/>
      <c r="RY108" s="75"/>
      <c r="RZ108" s="74">
        <f t="shared" si="166"/>
        <v>0</v>
      </c>
      <c r="SB108" s="196"/>
      <c r="SD108" s="78"/>
      <c r="SE108" s="37"/>
      <c r="SF108" s="77"/>
      <c r="SG108" s="76"/>
      <c r="SH108" s="76"/>
      <c r="SI108" s="76"/>
      <c r="SJ108" s="76"/>
      <c r="SK108" s="76"/>
      <c r="SL108" s="76"/>
      <c r="SM108" s="76"/>
      <c r="SN108" s="76"/>
      <c r="SO108" s="76"/>
      <c r="SP108" s="76"/>
      <c r="SQ108" s="76"/>
      <c r="SR108" s="76"/>
      <c r="SS108" s="76"/>
      <c r="ST108" s="76"/>
      <c r="SU108" s="76"/>
      <c r="SV108" s="75"/>
      <c r="SW108" s="76"/>
      <c r="SX108" s="75"/>
      <c r="SY108" s="74">
        <f t="shared" si="167"/>
        <v>0</v>
      </c>
      <c r="TA108" s="196"/>
      <c r="TC108" s="78"/>
      <c r="TD108" s="37"/>
      <c r="TE108" s="77"/>
      <c r="TF108" s="76"/>
      <c r="TG108" s="76"/>
      <c r="TH108" s="76"/>
      <c r="TI108" s="76"/>
      <c r="TJ108" s="76"/>
      <c r="TK108" s="76"/>
      <c r="TL108" s="76"/>
      <c r="TM108" s="76"/>
      <c r="TN108" s="76"/>
      <c r="TO108" s="76"/>
      <c r="TP108" s="76"/>
      <c r="TQ108" s="76"/>
      <c r="TR108" s="76"/>
      <c r="TS108" s="76"/>
      <c r="TT108" s="76"/>
      <c r="TU108" s="75"/>
      <c r="TV108" s="76"/>
      <c r="TW108" s="75"/>
      <c r="TX108" s="74">
        <f t="shared" si="168"/>
        <v>0</v>
      </c>
      <c r="TZ108" s="196"/>
      <c r="UB108" s="78"/>
      <c r="UC108" s="37"/>
      <c r="UD108" s="77"/>
      <c r="UE108" s="76"/>
      <c r="UF108" s="76"/>
      <c r="UG108" s="76"/>
      <c r="UH108" s="76"/>
      <c r="UI108" s="76"/>
      <c r="UJ108" s="76"/>
      <c r="UK108" s="76"/>
      <c r="UL108" s="76"/>
      <c r="UM108" s="76"/>
      <c r="UN108" s="76"/>
      <c r="UO108" s="76"/>
      <c r="UP108" s="76"/>
      <c r="UQ108" s="76"/>
      <c r="UR108" s="76"/>
      <c r="US108" s="76"/>
      <c r="UT108" s="75"/>
      <c r="UU108" s="76"/>
      <c r="UV108" s="75"/>
      <c r="UW108" s="74">
        <f t="shared" si="169"/>
        <v>0</v>
      </c>
      <c r="UY108" s="196"/>
      <c r="VA108" s="78"/>
      <c r="VB108" s="37"/>
      <c r="VC108" s="77"/>
      <c r="VD108" s="76"/>
      <c r="VE108" s="76"/>
      <c r="VF108" s="76"/>
      <c r="VG108" s="76"/>
      <c r="VH108" s="76"/>
      <c r="VI108" s="76"/>
      <c r="VJ108" s="76"/>
      <c r="VK108" s="76"/>
      <c r="VL108" s="76"/>
      <c r="VM108" s="76"/>
      <c r="VN108" s="76"/>
      <c r="VO108" s="76"/>
      <c r="VP108" s="76"/>
      <c r="VQ108" s="76"/>
      <c r="VR108" s="76"/>
      <c r="VS108" s="75"/>
      <c r="VT108" s="76"/>
      <c r="VU108" s="75"/>
      <c r="VV108" s="74">
        <f t="shared" si="170"/>
        <v>0</v>
      </c>
    </row>
    <row r="109" spans="2:594" s="38" customFormat="1" ht="30" customHeight="1" outlineLevel="1">
      <c r="B109" s="88"/>
      <c r="C109" s="89">
        <f>IF(ISERROR(I109+1)=TRUE,I109,IF(I109="","",MAX(C$15:C108)+1))</f>
        <v>70</v>
      </c>
      <c r="D109" s="88">
        <f t="shared" si="101"/>
        <v>1</v>
      </c>
      <c r="E109" s="3"/>
      <c r="G109" s="196"/>
      <c r="I109" s="95">
        <f t="shared" si="171"/>
        <v>77</v>
      </c>
      <c r="J109" s="94" t="s">
        <v>635</v>
      </c>
      <c r="K109" s="93"/>
      <c r="L109" s="93"/>
      <c r="M109" s="93"/>
      <c r="N109" s="93"/>
      <c r="O109" s="92"/>
      <c r="P109" s="91" t="s">
        <v>149</v>
      </c>
      <c r="Q109" s="297"/>
      <c r="R109" s="90" t="s">
        <v>141</v>
      </c>
      <c r="S109" s="298"/>
      <c r="U109" s="196"/>
      <c r="V109" s="42"/>
      <c r="W109" s="78"/>
      <c r="X109" s="37"/>
      <c r="Y109" s="77"/>
      <c r="Z109" s="76"/>
      <c r="AA109" s="79"/>
      <c r="AB109" s="76"/>
      <c r="AC109" s="79"/>
      <c r="AD109" s="76"/>
      <c r="AE109" s="76"/>
      <c r="AF109" s="76"/>
      <c r="AG109" s="76"/>
      <c r="AH109" s="76"/>
      <c r="AI109" s="76"/>
      <c r="AJ109" s="76"/>
      <c r="AK109" s="75"/>
      <c r="AL109" s="75"/>
      <c r="AM109" s="75"/>
      <c r="AN109" s="75"/>
      <c r="AO109" s="75"/>
      <c r="AP109" s="75"/>
      <c r="AQ109" s="75"/>
      <c r="AR109" s="74">
        <f t="shared" si="148"/>
        <v>0</v>
      </c>
      <c r="AT109" s="196"/>
      <c r="AV109" s="78"/>
      <c r="AW109" s="37"/>
      <c r="AX109" s="77"/>
      <c r="AY109" s="76"/>
      <c r="AZ109" s="76"/>
      <c r="BA109" s="76"/>
      <c r="BB109" s="79"/>
      <c r="BC109" s="76"/>
      <c r="BD109" s="76"/>
      <c r="BE109" s="76"/>
      <c r="BF109" s="76"/>
      <c r="BG109" s="76"/>
      <c r="BH109" s="76"/>
      <c r="BI109" s="76"/>
      <c r="BJ109" s="75"/>
      <c r="BK109" s="75"/>
      <c r="BL109" s="75"/>
      <c r="BM109" s="75"/>
      <c r="BN109" s="75"/>
      <c r="BO109" s="75"/>
      <c r="BP109" s="75"/>
      <c r="BQ109" s="74">
        <f t="shared" si="149"/>
        <v>0</v>
      </c>
      <c r="BS109" s="196"/>
      <c r="BU109" s="78"/>
      <c r="BV109" s="37"/>
      <c r="BW109" s="77"/>
      <c r="BX109" s="76"/>
      <c r="BY109" s="76"/>
      <c r="BZ109" s="76"/>
      <c r="CA109" s="79"/>
      <c r="CB109" s="76"/>
      <c r="CC109" s="76"/>
      <c r="CD109" s="76"/>
      <c r="CE109" s="76"/>
      <c r="CF109" s="76"/>
      <c r="CG109" s="76"/>
      <c r="CH109" s="76"/>
      <c r="CI109" s="75"/>
      <c r="CJ109" s="75"/>
      <c r="CK109" s="75"/>
      <c r="CL109" s="75"/>
      <c r="CM109" s="75"/>
      <c r="CN109" s="75"/>
      <c r="CO109" s="75"/>
      <c r="CP109" s="74">
        <f t="shared" si="150"/>
        <v>0</v>
      </c>
      <c r="CR109" s="196"/>
      <c r="CT109" s="78"/>
      <c r="CU109" s="37"/>
      <c r="CV109" s="77"/>
      <c r="CW109" s="76"/>
      <c r="CX109" s="76"/>
      <c r="CY109" s="76"/>
      <c r="CZ109" s="79"/>
      <c r="DA109" s="76"/>
      <c r="DB109" s="76"/>
      <c r="DC109" s="76"/>
      <c r="DD109" s="76"/>
      <c r="DE109" s="76"/>
      <c r="DF109" s="76"/>
      <c r="DG109" s="76"/>
      <c r="DH109" s="75"/>
      <c r="DI109" s="75"/>
      <c r="DJ109" s="75"/>
      <c r="DK109" s="75"/>
      <c r="DL109" s="75"/>
      <c r="DM109" s="75"/>
      <c r="DN109" s="75"/>
      <c r="DO109" s="74">
        <f t="shared" si="151"/>
        <v>0</v>
      </c>
      <c r="DQ109" s="196"/>
      <c r="DS109" s="78"/>
      <c r="DT109" s="37"/>
      <c r="DU109" s="77"/>
      <c r="DV109" s="76"/>
      <c r="DW109" s="76"/>
      <c r="DX109" s="76"/>
      <c r="DY109" s="79"/>
      <c r="DZ109" s="76"/>
      <c r="EA109" s="76"/>
      <c r="EB109" s="76"/>
      <c r="EC109" s="76"/>
      <c r="ED109" s="76"/>
      <c r="EE109" s="76"/>
      <c r="EF109" s="76"/>
      <c r="EG109" s="75"/>
      <c r="EH109" s="75"/>
      <c r="EI109" s="75"/>
      <c r="EJ109" s="75"/>
      <c r="EK109" s="75"/>
      <c r="EL109" s="75"/>
      <c r="EM109" s="75"/>
      <c r="EN109" s="74">
        <f t="shared" si="152"/>
        <v>0</v>
      </c>
      <c r="EP109" s="196"/>
      <c r="ER109" s="78"/>
      <c r="ES109" s="37"/>
      <c r="ET109" s="77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5"/>
      <c r="FI109" s="75"/>
      <c r="FJ109" s="75"/>
      <c r="FK109" s="75"/>
      <c r="FL109" s="75"/>
      <c r="FM109" s="74">
        <f t="shared" si="153"/>
        <v>0</v>
      </c>
      <c r="FO109" s="196"/>
      <c r="FQ109" s="78"/>
      <c r="FR109" s="37"/>
      <c r="FS109" s="77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5"/>
      <c r="GH109" s="75"/>
      <c r="GI109" s="75"/>
      <c r="GJ109" s="75"/>
      <c r="GK109" s="75"/>
      <c r="GL109" s="74">
        <f t="shared" si="154"/>
        <v>0</v>
      </c>
      <c r="GN109" s="196"/>
      <c r="GP109" s="78"/>
      <c r="GQ109" s="37"/>
      <c r="GR109" s="77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5"/>
      <c r="HG109" s="75"/>
      <c r="HH109" s="75"/>
      <c r="HI109" s="75"/>
      <c r="HJ109" s="75"/>
      <c r="HK109" s="74">
        <f t="shared" si="155"/>
        <v>0</v>
      </c>
      <c r="HM109" s="196"/>
      <c r="HO109" s="78"/>
      <c r="HP109" s="37"/>
      <c r="HQ109" s="77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5"/>
      <c r="IF109" s="75"/>
      <c r="IG109" s="75"/>
      <c r="IH109" s="75"/>
      <c r="II109" s="75"/>
      <c r="IJ109" s="74">
        <f t="shared" si="156"/>
        <v>0</v>
      </c>
      <c r="IL109" s="196"/>
      <c r="IN109" s="78"/>
      <c r="IO109" s="37"/>
      <c r="IP109" s="77"/>
      <c r="IQ109" s="76"/>
      <c r="IR109" s="76"/>
      <c r="IS109" s="76"/>
      <c r="IT109" s="76"/>
      <c r="IU109" s="76"/>
      <c r="IV109" s="76"/>
      <c r="IW109" s="76"/>
      <c r="IX109" s="75"/>
      <c r="IY109" s="75"/>
      <c r="IZ109" s="75"/>
      <c r="JA109" s="75"/>
      <c r="JB109" s="75"/>
      <c r="JC109" s="75"/>
      <c r="JD109" s="75"/>
      <c r="JE109" s="75"/>
      <c r="JF109" s="75"/>
      <c r="JG109" s="75"/>
      <c r="JH109" s="75"/>
      <c r="JI109" s="74">
        <f t="shared" si="157"/>
        <v>0</v>
      </c>
      <c r="JK109" s="196"/>
      <c r="JM109" s="78"/>
      <c r="JN109" s="37"/>
      <c r="JO109" s="77"/>
      <c r="JP109" s="76"/>
      <c r="JQ109" s="76"/>
      <c r="JR109" s="76"/>
      <c r="JS109" s="76"/>
      <c r="JT109" s="76"/>
      <c r="JU109" s="76"/>
      <c r="JV109" s="76"/>
      <c r="JW109" s="75"/>
      <c r="JX109" s="75"/>
      <c r="JY109" s="75"/>
      <c r="JZ109" s="75"/>
      <c r="KA109" s="75"/>
      <c r="KB109" s="75"/>
      <c r="KC109" s="75"/>
      <c r="KD109" s="75"/>
      <c r="KE109" s="75"/>
      <c r="KF109" s="75"/>
      <c r="KG109" s="75"/>
      <c r="KH109" s="74">
        <f t="shared" si="158"/>
        <v>0</v>
      </c>
      <c r="KJ109" s="196"/>
      <c r="KL109" s="78"/>
      <c r="KM109" s="37"/>
      <c r="KN109" s="77"/>
      <c r="KO109" s="76"/>
      <c r="KP109" s="76"/>
      <c r="KQ109" s="76"/>
      <c r="KR109" s="76"/>
      <c r="KS109" s="76"/>
      <c r="KT109" s="76"/>
      <c r="KU109" s="76"/>
      <c r="KV109" s="75"/>
      <c r="KW109" s="75"/>
      <c r="KX109" s="75"/>
      <c r="KY109" s="75"/>
      <c r="KZ109" s="75"/>
      <c r="LA109" s="75"/>
      <c r="LB109" s="75"/>
      <c r="LC109" s="75"/>
      <c r="LD109" s="75"/>
      <c r="LE109" s="75"/>
      <c r="LF109" s="75"/>
      <c r="LG109" s="74">
        <f t="shared" si="159"/>
        <v>0</v>
      </c>
      <c r="LI109" s="196"/>
      <c r="LK109" s="78"/>
      <c r="LL109" s="37"/>
      <c r="LM109" s="77"/>
      <c r="LN109" s="76"/>
      <c r="LO109" s="76"/>
      <c r="LP109" s="76"/>
      <c r="LQ109" s="76"/>
      <c r="LR109" s="76"/>
      <c r="LS109" s="76"/>
      <c r="LT109" s="76"/>
      <c r="LU109" s="75"/>
      <c r="LV109" s="75"/>
      <c r="LW109" s="75"/>
      <c r="LX109" s="75"/>
      <c r="LY109" s="75"/>
      <c r="LZ109" s="75"/>
      <c r="MA109" s="75"/>
      <c r="MB109" s="75"/>
      <c r="MC109" s="75"/>
      <c r="MD109" s="75"/>
      <c r="ME109" s="75"/>
      <c r="MF109" s="74">
        <f t="shared" si="160"/>
        <v>0</v>
      </c>
      <c r="MH109" s="196"/>
      <c r="MJ109" s="78"/>
      <c r="MK109" s="37"/>
      <c r="ML109" s="77"/>
      <c r="MM109" s="76"/>
      <c r="MN109" s="76"/>
      <c r="MO109" s="76"/>
      <c r="MP109" s="76"/>
      <c r="MQ109" s="76"/>
      <c r="MR109" s="76"/>
      <c r="MS109" s="76"/>
      <c r="MT109" s="75"/>
      <c r="MU109" s="75"/>
      <c r="MV109" s="75"/>
      <c r="MW109" s="75"/>
      <c r="MX109" s="75"/>
      <c r="MY109" s="75"/>
      <c r="MZ109" s="75"/>
      <c r="NA109" s="75"/>
      <c r="NB109" s="75"/>
      <c r="NC109" s="75"/>
      <c r="ND109" s="75"/>
      <c r="NE109" s="74">
        <f t="shared" si="161"/>
        <v>0</v>
      </c>
      <c r="NG109" s="196"/>
      <c r="NI109" s="78"/>
      <c r="NJ109" s="37"/>
      <c r="NK109" s="77"/>
      <c r="NL109" s="76"/>
      <c r="NM109" s="76"/>
      <c r="NN109" s="76"/>
      <c r="NO109" s="76"/>
      <c r="NP109" s="76"/>
      <c r="NQ109" s="76"/>
      <c r="NR109" s="76"/>
      <c r="NS109" s="76"/>
      <c r="NT109" s="76"/>
      <c r="NU109" s="76"/>
      <c r="NV109" s="76"/>
      <c r="NW109" s="76"/>
      <c r="NX109" s="76"/>
      <c r="NY109" s="76"/>
      <c r="NZ109" s="76"/>
      <c r="OA109" s="75"/>
      <c r="OB109" s="76"/>
      <c r="OC109" s="75"/>
      <c r="OD109" s="74">
        <f t="shared" si="162"/>
        <v>0</v>
      </c>
      <c r="OF109" s="196"/>
      <c r="OH109" s="78"/>
      <c r="OI109" s="37"/>
      <c r="OJ109" s="77"/>
      <c r="OK109" s="76"/>
      <c r="OL109" s="76"/>
      <c r="OM109" s="76"/>
      <c r="ON109" s="76"/>
      <c r="OO109" s="76"/>
      <c r="OP109" s="76"/>
      <c r="OQ109" s="76"/>
      <c r="OR109" s="76"/>
      <c r="OS109" s="76"/>
      <c r="OT109" s="76"/>
      <c r="OU109" s="76"/>
      <c r="OV109" s="76"/>
      <c r="OW109" s="76"/>
      <c r="OX109" s="76"/>
      <c r="OY109" s="76"/>
      <c r="OZ109" s="75"/>
      <c r="PA109" s="76"/>
      <c r="PB109" s="75"/>
      <c r="PC109" s="74">
        <f t="shared" si="163"/>
        <v>0</v>
      </c>
      <c r="PE109" s="196"/>
      <c r="PG109" s="78"/>
      <c r="PH109" s="37"/>
      <c r="PI109" s="77"/>
      <c r="PJ109" s="76"/>
      <c r="PK109" s="76"/>
      <c r="PL109" s="76"/>
      <c r="PM109" s="76"/>
      <c r="PN109" s="76"/>
      <c r="PO109" s="76"/>
      <c r="PP109" s="76"/>
      <c r="PQ109" s="76"/>
      <c r="PR109" s="76"/>
      <c r="PS109" s="76"/>
      <c r="PT109" s="76"/>
      <c r="PU109" s="76"/>
      <c r="PV109" s="76"/>
      <c r="PW109" s="76"/>
      <c r="PX109" s="76"/>
      <c r="PY109" s="75"/>
      <c r="PZ109" s="76"/>
      <c r="QA109" s="75"/>
      <c r="QB109" s="74">
        <f t="shared" si="164"/>
        <v>0</v>
      </c>
      <c r="QD109" s="196"/>
      <c r="QF109" s="78"/>
      <c r="QG109" s="37"/>
      <c r="QH109" s="77"/>
      <c r="QI109" s="76"/>
      <c r="QJ109" s="76"/>
      <c r="QK109" s="76"/>
      <c r="QL109" s="76"/>
      <c r="QM109" s="76"/>
      <c r="QN109" s="76"/>
      <c r="QO109" s="76"/>
      <c r="QP109" s="76"/>
      <c r="QQ109" s="76"/>
      <c r="QR109" s="76"/>
      <c r="QS109" s="76"/>
      <c r="QT109" s="76"/>
      <c r="QU109" s="76"/>
      <c r="QV109" s="76"/>
      <c r="QW109" s="76"/>
      <c r="QX109" s="75"/>
      <c r="QY109" s="76"/>
      <c r="QZ109" s="75"/>
      <c r="RA109" s="74">
        <f t="shared" si="165"/>
        <v>0</v>
      </c>
      <c r="RC109" s="196"/>
      <c r="RE109" s="78"/>
      <c r="RF109" s="37"/>
      <c r="RG109" s="77"/>
      <c r="RH109" s="76"/>
      <c r="RI109" s="76"/>
      <c r="RJ109" s="76"/>
      <c r="RK109" s="76"/>
      <c r="RL109" s="76"/>
      <c r="RM109" s="76"/>
      <c r="RN109" s="76"/>
      <c r="RO109" s="76"/>
      <c r="RP109" s="76"/>
      <c r="RQ109" s="76"/>
      <c r="RR109" s="76"/>
      <c r="RS109" s="76"/>
      <c r="RT109" s="76"/>
      <c r="RU109" s="76"/>
      <c r="RV109" s="76"/>
      <c r="RW109" s="75"/>
      <c r="RX109" s="76"/>
      <c r="RY109" s="75"/>
      <c r="RZ109" s="74">
        <f t="shared" si="166"/>
        <v>0</v>
      </c>
      <c r="SB109" s="196"/>
      <c r="SD109" s="78"/>
      <c r="SE109" s="37"/>
      <c r="SF109" s="77"/>
      <c r="SG109" s="76"/>
      <c r="SH109" s="76"/>
      <c r="SI109" s="76"/>
      <c r="SJ109" s="76"/>
      <c r="SK109" s="76"/>
      <c r="SL109" s="76"/>
      <c r="SM109" s="76"/>
      <c r="SN109" s="76"/>
      <c r="SO109" s="76"/>
      <c r="SP109" s="76"/>
      <c r="SQ109" s="76"/>
      <c r="SR109" s="76"/>
      <c r="SS109" s="76"/>
      <c r="ST109" s="76"/>
      <c r="SU109" s="76"/>
      <c r="SV109" s="75"/>
      <c r="SW109" s="76"/>
      <c r="SX109" s="75"/>
      <c r="SY109" s="74">
        <f t="shared" si="167"/>
        <v>0</v>
      </c>
      <c r="TA109" s="196"/>
      <c r="TC109" s="78"/>
      <c r="TD109" s="37"/>
      <c r="TE109" s="77"/>
      <c r="TF109" s="76"/>
      <c r="TG109" s="76"/>
      <c r="TH109" s="76"/>
      <c r="TI109" s="76"/>
      <c r="TJ109" s="76"/>
      <c r="TK109" s="76"/>
      <c r="TL109" s="76"/>
      <c r="TM109" s="76"/>
      <c r="TN109" s="76"/>
      <c r="TO109" s="76"/>
      <c r="TP109" s="76"/>
      <c r="TQ109" s="76"/>
      <c r="TR109" s="76"/>
      <c r="TS109" s="76"/>
      <c r="TT109" s="76"/>
      <c r="TU109" s="75"/>
      <c r="TV109" s="76"/>
      <c r="TW109" s="75"/>
      <c r="TX109" s="74">
        <f t="shared" si="168"/>
        <v>0</v>
      </c>
      <c r="TZ109" s="196"/>
      <c r="UB109" s="78"/>
      <c r="UC109" s="37"/>
      <c r="UD109" s="77"/>
      <c r="UE109" s="76"/>
      <c r="UF109" s="76"/>
      <c r="UG109" s="76"/>
      <c r="UH109" s="76"/>
      <c r="UI109" s="76"/>
      <c r="UJ109" s="76"/>
      <c r="UK109" s="76"/>
      <c r="UL109" s="76"/>
      <c r="UM109" s="76"/>
      <c r="UN109" s="76"/>
      <c r="UO109" s="76"/>
      <c r="UP109" s="76"/>
      <c r="UQ109" s="76"/>
      <c r="UR109" s="76"/>
      <c r="US109" s="76"/>
      <c r="UT109" s="75"/>
      <c r="UU109" s="76"/>
      <c r="UV109" s="75"/>
      <c r="UW109" s="74">
        <f t="shared" si="169"/>
        <v>0</v>
      </c>
      <c r="UY109" s="196"/>
      <c r="VA109" s="78"/>
      <c r="VB109" s="37"/>
      <c r="VC109" s="77"/>
      <c r="VD109" s="76"/>
      <c r="VE109" s="76"/>
      <c r="VF109" s="76"/>
      <c r="VG109" s="76"/>
      <c r="VH109" s="76"/>
      <c r="VI109" s="76"/>
      <c r="VJ109" s="76"/>
      <c r="VK109" s="76"/>
      <c r="VL109" s="76"/>
      <c r="VM109" s="76"/>
      <c r="VN109" s="76"/>
      <c r="VO109" s="76"/>
      <c r="VP109" s="76"/>
      <c r="VQ109" s="76"/>
      <c r="VR109" s="76"/>
      <c r="VS109" s="75"/>
      <c r="VT109" s="76"/>
      <c r="VU109" s="75"/>
      <c r="VV109" s="74">
        <f t="shared" si="170"/>
        <v>0</v>
      </c>
    </row>
    <row r="110" spans="2:594" s="38" customFormat="1" ht="30" customHeight="1" outlineLevel="1">
      <c r="B110" s="88"/>
      <c r="C110" s="89">
        <f>IF(ISERROR(I110+1)=TRUE,I110,IF(I110="","",MAX(C$15:C109)+1))</f>
        <v>71</v>
      </c>
      <c r="D110" s="88">
        <f t="shared" si="101"/>
        <v>1</v>
      </c>
      <c r="E110" s="3"/>
      <c r="G110" s="196"/>
      <c r="I110" s="95">
        <f t="shared" si="171"/>
        <v>78</v>
      </c>
      <c r="J110" s="94" t="s">
        <v>634</v>
      </c>
      <c r="K110" s="93"/>
      <c r="L110" s="93"/>
      <c r="M110" s="93"/>
      <c r="N110" s="93"/>
      <c r="O110" s="92"/>
      <c r="P110" s="91" t="s">
        <v>149</v>
      </c>
      <c r="Q110" s="297"/>
      <c r="R110" s="90" t="s">
        <v>141</v>
      </c>
      <c r="S110" s="298"/>
      <c r="U110" s="196"/>
      <c r="V110" s="42"/>
      <c r="W110" s="78"/>
      <c r="X110" s="37"/>
      <c r="Y110" s="77"/>
      <c r="Z110" s="76"/>
      <c r="AA110" s="79"/>
      <c r="AB110" s="76"/>
      <c r="AC110" s="79"/>
      <c r="AD110" s="76"/>
      <c r="AE110" s="76"/>
      <c r="AF110" s="76"/>
      <c r="AG110" s="76"/>
      <c r="AH110" s="76"/>
      <c r="AI110" s="76"/>
      <c r="AJ110" s="76"/>
      <c r="AK110" s="75"/>
      <c r="AL110" s="75"/>
      <c r="AM110" s="75"/>
      <c r="AN110" s="75"/>
      <c r="AO110" s="75"/>
      <c r="AP110" s="75"/>
      <c r="AQ110" s="75"/>
      <c r="AR110" s="74">
        <f t="shared" si="148"/>
        <v>0</v>
      </c>
      <c r="AT110" s="196"/>
      <c r="AV110" s="78"/>
      <c r="AW110" s="37"/>
      <c r="AX110" s="77"/>
      <c r="AY110" s="76"/>
      <c r="AZ110" s="76"/>
      <c r="BA110" s="76"/>
      <c r="BB110" s="79"/>
      <c r="BC110" s="76"/>
      <c r="BD110" s="76"/>
      <c r="BE110" s="76"/>
      <c r="BF110" s="76"/>
      <c r="BG110" s="76"/>
      <c r="BH110" s="76"/>
      <c r="BI110" s="76"/>
      <c r="BJ110" s="75"/>
      <c r="BK110" s="75"/>
      <c r="BL110" s="75"/>
      <c r="BM110" s="75"/>
      <c r="BN110" s="75"/>
      <c r="BO110" s="75"/>
      <c r="BP110" s="75"/>
      <c r="BQ110" s="74">
        <f t="shared" si="149"/>
        <v>0</v>
      </c>
      <c r="BS110" s="196"/>
      <c r="BU110" s="78"/>
      <c r="BV110" s="37"/>
      <c r="BW110" s="77"/>
      <c r="BX110" s="76"/>
      <c r="BY110" s="76"/>
      <c r="BZ110" s="76"/>
      <c r="CA110" s="79"/>
      <c r="CB110" s="76"/>
      <c r="CC110" s="76"/>
      <c r="CD110" s="76"/>
      <c r="CE110" s="76"/>
      <c r="CF110" s="76"/>
      <c r="CG110" s="76"/>
      <c r="CH110" s="76"/>
      <c r="CI110" s="75"/>
      <c r="CJ110" s="75"/>
      <c r="CK110" s="75"/>
      <c r="CL110" s="75"/>
      <c r="CM110" s="75"/>
      <c r="CN110" s="75"/>
      <c r="CO110" s="75"/>
      <c r="CP110" s="74">
        <f t="shared" si="150"/>
        <v>0</v>
      </c>
      <c r="CR110" s="196"/>
      <c r="CT110" s="78"/>
      <c r="CU110" s="37"/>
      <c r="CV110" s="77"/>
      <c r="CW110" s="76"/>
      <c r="CX110" s="76"/>
      <c r="CY110" s="76"/>
      <c r="CZ110" s="79"/>
      <c r="DA110" s="76"/>
      <c r="DB110" s="76"/>
      <c r="DC110" s="76"/>
      <c r="DD110" s="76"/>
      <c r="DE110" s="76"/>
      <c r="DF110" s="76"/>
      <c r="DG110" s="76"/>
      <c r="DH110" s="75"/>
      <c r="DI110" s="75"/>
      <c r="DJ110" s="75"/>
      <c r="DK110" s="75"/>
      <c r="DL110" s="75"/>
      <c r="DM110" s="75"/>
      <c r="DN110" s="75"/>
      <c r="DO110" s="74">
        <f t="shared" si="151"/>
        <v>0</v>
      </c>
      <c r="DQ110" s="196"/>
      <c r="DS110" s="78"/>
      <c r="DT110" s="37"/>
      <c r="DU110" s="77"/>
      <c r="DV110" s="76"/>
      <c r="DW110" s="76"/>
      <c r="DX110" s="76"/>
      <c r="DY110" s="79"/>
      <c r="DZ110" s="76"/>
      <c r="EA110" s="76"/>
      <c r="EB110" s="76"/>
      <c r="EC110" s="76"/>
      <c r="ED110" s="76"/>
      <c r="EE110" s="76"/>
      <c r="EF110" s="76"/>
      <c r="EG110" s="75"/>
      <c r="EH110" s="75"/>
      <c r="EI110" s="75"/>
      <c r="EJ110" s="75"/>
      <c r="EK110" s="75"/>
      <c r="EL110" s="75"/>
      <c r="EM110" s="75"/>
      <c r="EN110" s="74">
        <f t="shared" si="152"/>
        <v>0</v>
      </c>
      <c r="EP110" s="196"/>
      <c r="ER110" s="78"/>
      <c r="ES110" s="37"/>
      <c r="ET110" s="77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5"/>
      <c r="FI110" s="75"/>
      <c r="FJ110" s="75"/>
      <c r="FK110" s="75"/>
      <c r="FL110" s="75"/>
      <c r="FM110" s="74">
        <f t="shared" si="153"/>
        <v>0</v>
      </c>
      <c r="FO110" s="196"/>
      <c r="FQ110" s="78"/>
      <c r="FR110" s="37"/>
      <c r="FS110" s="77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5"/>
      <c r="GH110" s="75"/>
      <c r="GI110" s="75"/>
      <c r="GJ110" s="75"/>
      <c r="GK110" s="75"/>
      <c r="GL110" s="74">
        <f t="shared" si="154"/>
        <v>0</v>
      </c>
      <c r="GN110" s="196"/>
      <c r="GP110" s="78"/>
      <c r="GQ110" s="37"/>
      <c r="GR110" s="77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5"/>
      <c r="HG110" s="75"/>
      <c r="HH110" s="75"/>
      <c r="HI110" s="75"/>
      <c r="HJ110" s="75"/>
      <c r="HK110" s="74">
        <f t="shared" si="155"/>
        <v>0</v>
      </c>
      <c r="HM110" s="196"/>
      <c r="HO110" s="78"/>
      <c r="HP110" s="37"/>
      <c r="HQ110" s="77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5"/>
      <c r="IF110" s="75"/>
      <c r="IG110" s="75"/>
      <c r="IH110" s="75"/>
      <c r="II110" s="75"/>
      <c r="IJ110" s="74">
        <f t="shared" si="156"/>
        <v>0</v>
      </c>
      <c r="IL110" s="196"/>
      <c r="IN110" s="78"/>
      <c r="IO110" s="37"/>
      <c r="IP110" s="77"/>
      <c r="IQ110" s="76"/>
      <c r="IR110" s="76"/>
      <c r="IS110" s="76"/>
      <c r="IT110" s="76"/>
      <c r="IU110" s="76"/>
      <c r="IV110" s="76"/>
      <c r="IW110" s="76"/>
      <c r="IX110" s="75"/>
      <c r="IY110" s="75"/>
      <c r="IZ110" s="75"/>
      <c r="JA110" s="75"/>
      <c r="JB110" s="75"/>
      <c r="JC110" s="75"/>
      <c r="JD110" s="75"/>
      <c r="JE110" s="75"/>
      <c r="JF110" s="75"/>
      <c r="JG110" s="75"/>
      <c r="JH110" s="75"/>
      <c r="JI110" s="74">
        <f t="shared" si="157"/>
        <v>0</v>
      </c>
      <c r="JK110" s="196"/>
      <c r="JM110" s="78"/>
      <c r="JN110" s="37"/>
      <c r="JO110" s="77"/>
      <c r="JP110" s="76"/>
      <c r="JQ110" s="76"/>
      <c r="JR110" s="76"/>
      <c r="JS110" s="76"/>
      <c r="JT110" s="76"/>
      <c r="JU110" s="76"/>
      <c r="JV110" s="76"/>
      <c r="JW110" s="75"/>
      <c r="JX110" s="75"/>
      <c r="JY110" s="75"/>
      <c r="JZ110" s="75"/>
      <c r="KA110" s="75"/>
      <c r="KB110" s="75"/>
      <c r="KC110" s="75"/>
      <c r="KD110" s="75"/>
      <c r="KE110" s="75"/>
      <c r="KF110" s="75"/>
      <c r="KG110" s="75"/>
      <c r="KH110" s="74">
        <f t="shared" si="158"/>
        <v>0</v>
      </c>
      <c r="KJ110" s="196"/>
      <c r="KL110" s="78"/>
      <c r="KM110" s="37"/>
      <c r="KN110" s="77"/>
      <c r="KO110" s="76"/>
      <c r="KP110" s="76"/>
      <c r="KQ110" s="76"/>
      <c r="KR110" s="76"/>
      <c r="KS110" s="76"/>
      <c r="KT110" s="76"/>
      <c r="KU110" s="76"/>
      <c r="KV110" s="75"/>
      <c r="KW110" s="75"/>
      <c r="KX110" s="75"/>
      <c r="KY110" s="75"/>
      <c r="KZ110" s="75"/>
      <c r="LA110" s="75"/>
      <c r="LB110" s="75"/>
      <c r="LC110" s="75"/>
      <c r="LD110" s="75"/>
      <c r="LE110" s="75"/>
      <c r="LF110" s="75"/>
      <c r="LG110" s="74">
        <f t="shared" si="159"/>
        <v>0</v>
      </c>
      <c r="LI110" s="196"/>
      <c r="LK110" s="78"/>
      <c r="LL110" s="37"/>
      <c r="LM110" s="77"/>
      <c r="LN110" s="76"/>
      <c r="LO110" s="76"/>
      <c r="LP110" s="76"/>
      <c r="LQ110" s="76"/>
      <c r="LR110" s="76"/>
      <c r="LS110" s="76"/>
      <c r="LT110" s="76"/>
      <c r="LU110" s="75"/>
      <c r="LV110" s="75"/>
      <c r="LW110" s="75"/>
      <c r="LX110" s="75"/>
      <c r="LY110" s="75"/>
      <c r="LZ110" s="75"/>
      <c r="MA110" s="75"/>
      <c r="MB110" s="75"/>
      <c r="MC110" s="75"/>
      <c r="MD110" s="75"/>
      <c r="ME110" s="75"/>
      <c r="MF110" s="74">
        <f t="shared" si="160"/>
        <v>0</v>
      </c>
      <c r="MH110" s="196"/>
      <c r="MJ110" s="78"/>
      <c r="MK110" s="37"/>
      <c r="ML110" s="77"/>
      <c r="MM110" s="76"/>
      <c r="MN110" s="76"/>
      <c r="MO110" s="76"/>
      <c r="MP110" s="76"/>
      <c r="MQ110" s="76"/>
      <c r="MR110" s="76"/>
      <c r="MS110" s="76"/>
      <c r="MT110" s="75"/>
      <c r="MU110" s="75"/>
      <c r="MV110" s="75"/>
      <c r="MW110" s="75"/>
      <c r="MX110" s="75"/>
      <c r="MY110" s="75"/>
      <c r="MZ110" s="75"/>
      <c r="NA110" s="75"/>
      <c r="NB110" s="75"/>
      <c r="NC110" s="75"/>
      <c r="ND110" s="75"/>
      <c r="NE110" s="74">
        <f t="shared" si="161"/>
        <v>0</v>
      </c>
      <c r="NG110" s="196"/>
      <c r="NI110" s="78"/>
      <c r="NJ110" s="37"/>
      <c r="NK110" s="77"/>
      <c r="NL110" s="76"/>
      <c r="NM110" s="76"/>
      <c r="NN110" s="76"/>
      <c r="NO110" s="76"/>
      <c r="NP110" s="76"/>
      <c r="NQ110" s="76"/>
      <c r="NR110" s="76"/>
      <c r="NS110" s="76"/>
      <c r="NT110" s="76"/>
      <c r="NU110" s="76"/>
      <c r="NV110" s="76"/>
      <c r="NW110" s="76"/>
      <c r="NX110" s="76"/>
      <c r="NY110" s="76"/>
      <c r="NZ110" s="76"/>
      <c r="OA110" s="75"/>
      <c r="OB110" s="76"/>
      <c r="OC110" s="75"/>
      <c r="OD110" s="74">
        <f t="shared" si="162"/>
        <v>0</v>
      </c>
      <c r="OF110" s="196"/>
      <c r="OH110" s="78"/>
      <c r="OI110" s="37"/>
      <c r="OJ110" s="77"/>
      <c r="OK110" s="76"/>
      <c r="OL110" s="76"/>
      <c r="OM110" s="76"/>
      <c r="ON110" s="76"/>
      <c r="OO110" s="76"/>
      <c r="OP110" s="76"/>
      <c r="OQ110" s="76"/>
      <c r="OR110" s="76"/>
      <c r="OS110" s="76"/>
      <c r="OT110" s="76"/>
      <c r="OU110" s="76"/>
      <c r="OV110" s="76"/>
      <c r="OW110" s="76"/>
      <c r="OX110" s="76"/>
      <c r="OY110" s="76"/>
      <c r="OZ110" s="75"/>
      <c r="PA110" s="76"/>
      <c r="PB110" s="75"/>
      <c r="PC110" s="74">
        <f t="shared" si="163"/>
        <v>0</v>
      </c>
      <c r="PE110" s="196"/>
      <c r="PG110" s="78"/>
      <c r="PH110" s="37"/>
      <c r="PI110" s="77"/>
      <c r="PJ110" s="76"/>
      <c r="PK110" s="76"/>
      <c r="PL110" s="76"/>
      <c r="PM110" s="76"/>
      <c r="PN110" s="76"/>
      <c r="PO110" s="76"/>
      <c r="PP110" s="76"/>
      <c r="PQ110" s="76"/>
      <c r="PR110" s="76"/>
      <c r="PS110" s="76"/>
      <c r="PT110" s="76"/>
      <c r="PU110" s="76"/>
      <c r="PV110" s="76"/>
      <c r="PW110" s="76"/>
      <c r="PX110" s="76"/>
      <c r="PY110" s="75"/>
      <c r="PZ110" s="76"/>
      <c r="QA110" s="75"/>
      <c r="QB110" s="74">
        <f t="shared" si="164"/>
        <v>0</v>
      </c>
      <c r="QD110" s="196"/>
      <c r="QF110" s="78"/>
      <c r="QG110" s="37"/>
      <c r="QH110" s="77"/>
      <c r="QI110" s="76"/>
      <c r="QJ110" s="76"/>
      <c r="QK110" s="76"/>
      <c r="QL110" s="76"/>
      <c r="QM110" s="76"/>
      <c r="QN110" s="76"/>
      <c r="QO110" s="76"/>
      <c r="QP110" s="76"/>
      <c r="QQ110" s="76"/>
      <c r="QR110" s="76"/>
      <c r="QS110" s="76"/>
      <c r="QT110" s="76"/>
      <c r="QU110" s="76"/>
      <c r="QV110" s="76"/>
      <c r="QW110" s="76"/>
      <c r="QX110" s="75"/>
      <c r="QY110" s="76"/>
      <c r="QZ110" s="75"/>
      <c r="RA110" s="74">
        <f t="shared" si="165"/>
        <v>0</v>
      </c>
      <c r="RC110" s="196"/>
      <c r="RE110" s="78"/>
      <c r="RF110" s="37"/>
      <c r="RG110" s="77"/>
      <c r="RH110" s="76"/>
      <c r="RI110" s="76"/>
      <c r="RJ110" s="76"/>
      <c r="RK110" s="76"/>
      <c r="RL110" s="76"/>
      <c r="RM110" s="76"/>
      <c r="RN110" s="76"/>
      <c r="RO110" s="76"/>
      <c r="RP110" s="76"/>
      <c r="RQ110" s="76"/>
      <c r="RR110" s="76"/>
      <c r="RS110" s="76"/>
      <c r="RT110" s="76"/>
      <c r="RU110" s="76"/>
      <c r="RV110" s="76"/>
      <c r="RW110" s="75"/>
      <c r="RX110" s="76"/>
      <c r="RY110" s="75"/>
      <c r="RZ110" s="74">
        <f t="shared" si="166"/>
        <v>0</v>
      </c>
      <c r="SB110" s="196"/>
      <c r="SD110" s="78"/>
      <c r="SE110" s="37"/>
      <c r="SF110" s="77"/>
      <c r="SG110" s="76"/>
      <c r="SH110" s="76"/>
      <c r="SI110" s="76"/>
      <c r="SJ110" s="76"/>
      <c r="SK110" s="76"/>
      <c r="SL110" s="76"/>
      <c r="SM110" s="76"/>
      <c r="SN110" s="76"/>
      <c r="SO110" s="76"/>
      <c r="SP110" s="76"/>
      <c r="SQ110" s="76"/>
      <c r="SR110" s="76"/>
      <c r="SS110" s="76"/>
      <c r="ST110" s="76"/>
      <c r="SU110" s="76"/>
      <c r="SV110" s="75"/>
      <c r="SW110" s="76"/>
      <c r="SX110" s="75"/>
      <c r="SY110" s="74">
        <f t="shared" si="167"/>
        <v>0</v>
      </c>
      <c r="TA110" s="196"/>
      <c r="TC110" s="78"/>
      <c r="TD110" s="37"/>
      <c r="TE110" s="77"/>
      <c r="TF110" s="76"/>
      <c r="TG110" s="76"/>
      <c r="TH110" s="76"/>
      <c r="TI110" s="76"/>
      <c r="TJ110" s="76"/>
      <c r="TK110" s="76"/>
      <c r="TL110" s="76"/>
      <c r="TM110" s="76"/>
      <c r="TN110" s="76"/>
      <c r="TO110" s="76"/>
      <c r="TP110" s="76"/>
      <c r="TQ110" s="76"/>
      <c r="TR110" s="76"/>
      <c r="TS110" s="76"/>
      <c r="TT110" s="76"/>
      <c r="TU110" s="75"/>
      <c r="TV110" s="76"/>
      <c r="TW110" s="75"/>
      <c r="TX110" s="74">
        <f t="shared" si="168"/>
        <v>0</v>
      </c>
      <c r="TZ110" s="196"/>
      <c r="UB110" s="78"/>
      <c r="UC110" s="37"/>
      <c r="UD110" s="77"/>
      <c r="UE110" s="76"/>
      <c r="UF110" s="76"/>
      <c r="UG110" s="76"/>
      <c r="UH110" s="76"/>
      <c r="UI110" s="76"/>
      <c r="UJ110" s="76"/>
      <c r="UK110" s="76"/>
      <c r="UL110" s="76"/>
      <c r="UM110" s="76"/>
      <c r="UN110" s="76"/>
      <c r="UO110" s="76"/>
      <c r="UP110" s="76"/>
      <c r="UQ110" s="76"/>
      <c r="UR110" s="76"/>
      <c r="US110" s="76"/>
      <c r="UT110" s="75"/>
      <c r="UU110" s="76"/>
      <c r="UV110" s="75"/>
      <c r="UW110" s="74">
        <f t="shared" si="169"/>
        <v>0</v>
      </c>
      <c r="UY110" s="196"/>
      <c r="VA110" s="78"/>
      <c r="VB110" s="37"/>
      <c r="VC110" s="77"/>
      <c r="VD110" s="76"/>
      <c r="VE110" s="76"/>
      <c r="VF110" s="76"/>
      <c r="VG110" s="76"/>
      <c r="VH110" s="76"/>
      <c r="VI110" s="76"/>
      <c r="VJ110" s="76"/>
      <c r="VK110" s="76"/>
      <c r="VL110" s="76"/>
      <c r="VM110" s="76"/>
      <c r="VN110" s="76"/>
      <c r="VO110" s="76"/>
      <c r="VP110" s="76"/>
      <c r="VQ110" s="76"/>
      <c r="VR110" s="76"/>
      <c r="VS110" s="75"/>
      <c r="VT110" s="76"/>
      <c r="VU110" s="75"/>
      <c r="VV110" s="74">
        <f t="shared" si="170"/>
        <v>0</v>
      </c>
    </row>
    <row r="111" spans="2:594" s="38" customFormat="1" ht="30" customHeight="1" outlineLevel="1">
      <c r="B111" s="88"/>
      <c r="C111" s="89">
        <f>IF(ISERROR(I111+1)=TRUE,I111,IF(I111="","",MAX(C$15:C110)+1))</f>
        <v>72</v>
      </c>
      <c r="D111" s="88">
        <f t="shared" ref="D111:D145" si="172">IF(I111="","",IF(ISERROR(I111+1)=TRUE,"",1))</f>
        <v>1</v>
      </c>
      <c r="E111" s="3"/>
      <c r="G111" s="196"/>
      <c r="I111" s="95">
        <f t="shared" si="171"/>
        <v>79</v>
      </c>
      <c r="J111" s="94" t="s">
        <v>633</v>
      </c>
      <c r="K111" s="93"/>
      <c r="L111" s="93"/>
      <c r="M111" s="93"/>
      <c r="N111" s="93"/>
      <c r="O111" s="92"/>
      <c r="P111" s="91" t="s">
        <v>149</v>
      </c>
      <c r="Q111" s="297"/>
      <c r="R111" s="90" t="s">
        <v>141</v>
      </c>
      <c r="S111" s="298"/>
      <c r="U111" s="196"/>
      <c r="V111" s="42"/>
      <c r="W111" s="78"/>
      <c r="X111" s="37"/>
      <c r="Y111" s="77"/>
      <c r="Z111" s="76"/>
      <c r="AA111" s="79"/>
      <c r="AB111" s="76"/>
      <c r="AC111" s="79"/>
      <c r="AD111" s="76"/>
      <c r="AE111" s="76"/>
      <c r="AF111" s="76"/>
      <c r="AG111" s="76"/>
      <c r="AH111" s="76"/>
      <c r="AI111" s="76"/>
      <c r="AJ111" s="76"/>
      <c r="AK111" s="75"/>
      <c r="AL111" s="75"/>
      <c r="AM111" s="75"/>
      <c r="AN111" s="75"/>
      <c r="AO111" s="75"/>
      <c r="AP111" s="75"/>
      <c r="AQ111" s="75"/>
      <c r="AR111" s="74">
        <f t="shared" si="148"/>
        <v>0</v>
      </c>
      <c r="AT111" s="196"/>
      <c r="AV111" s="78"/>
      <c r="AW111" s="37"/>
      <c r="AX111" s="77"/>
      <c r="AY111" s="76"/>
      <c r="AZ111" s="76"/>
      <c r="BA111" s="76"/>
      <c r="BB111" s="79"/>
      <c r="BC111" s="76"/>
      <c r="BD111" s="76"/>
      <c r="BE111" s="76"/>
      <c r="BF111" s="76"/>
      <c r="BG111" s="76"/>
      <c r="BH111" s="76"/>
      <c r="BI111" s="76"/>
      <c r="BJ111" s="75"/>
      <c r="BK111" s="75"/>
      <c r="BL111" s="75"/>
      <c r="BM111" s="75"/>
      <c r="BN111" s="75"/>
      <c r="BO111" s="75"/>
      <c r="BP111" s="75"/>
      <c r="BQ111" s="74">
        <f t="shared" si="149"/>
        <v>0</v>
      </c>
      <c r="BS111" s="196"/>
      <c r="BU111" s="78"/>
      <c r="BV111" s="37"/>
      <c r="BW111" s="77"/>
      <c r="BX111" s="76"/>
      <c r="BY111" s="76"/>
      <c r="BZ111" s="76"/>
      <c r="CA111" s="79"/>
      <c r="CB111" s="76"/>
      <c r="CC111" s="76"/>
      <c r="CD111" s="76"/>
      <c r="CE111" s="76"/>
      <c r="CF111" s="76"/>
      <c r="CG111" s="76"/>
      <c r="CH111" s="76"/>
      <c r="CI111" s="75"/>
      <c r="CJ111" s="75"/>
      <c r="CK111" s="75"/>
      <c r="CL111" s="75"/>
      <c r="CM111" s="75"/>
      <c r="CN111" s="75"/>
      <c r="CO111" s="75"/>
      <c r="CP111" s="74">
        <f t="shared" si="150"/>
        <v>0</v>
      </c>
      <c r="CR111" s="196"/>
      <c r="CT111" s="78"/>
      <c r="CU111" s="37"/>
      <c r="CV111" s="77"/>
      <c r="CW111" s="76"/>
      <c r="CX111" s="76"/>
      <c r="CY111" s="76"/>
      <c r="CZ111" s="79"/>
      <c r="DA111" s="76"/>
      <c r="DB111" s="76"/>
      <c r="DC111" s="76"/>
      <c r="DD111" s="76"/>
      <c r="DE111" s="76"/>
      <c r="DF111" s="76"/>
      <c r="DG111" s="76"/>
      <c r="DH111" s="75"/>
      <c r="DI111" s="75"/>
      <c r="DJ111" s="75"/>
      <c r="DK111" s="75"/>
      <c r="DL111" s="75"/>
      <c r="DM111" s="75"/>
      <c r="DN111" s="75"/>
      <c r="DO111" s="74">
        <f t="shared" si="151"/>
        <v>0</v>
      </c>
      <c r="DQ111" s="196"/>
      <c r="DS111" s="78"/>
      <c r="DT111" s="37"/>
      <c r="DU111" s="77"/>
      <c r="DV111" s="76"/>
      <c r="DW111" s="76"/>
      <c r="DX111" s="76"/>
      <c r="DY111" s="79"/>
      <c r="DZ111" s="76"/>
      <c r="EA111" s="76"/>
      <c r="EB111" s="76"/>
      <c r="EC111" s="76"/>
      <c r="ED111" s="76"/>
      <c r="EE111" s="76"/>
      <c r="EF111" s="76"/>
      <c r="EG111" s="75"/>
      <c r="EH111" s="75"/>
      <c r="EI111" s="75"/>
      <c r="EJ111" s="75"/>
      <c r="EK111" s="75"/>
      <c r="EL111" s="75"/>
      <c r="EM111" s="75"/>
      <c r="EN111" s="74">
        <f t="shared" si="152"/>
        <v>0</v>
      </c>
      <c r="EP111" s="196"/>
      <c r="ER111" s="78"/>
      <c r="ES111" s="37"/>
      <c r="ET111" s="77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5"/>
      <c r="FI111" s="75"/>
      <c r="FJ111" s="75"/>
      <c r="FK111" s="75"/>
      <c r="FL111" s="75"/>
      <c r="FM111" s="74">
        <f t="shared" si="153"/>
        <v>0</v>
      </c>
      <c r="FO111" s="196"/>
      <c r="FQ111" s="78"/>
      <c r="FR111" s="37"/>
      <c r="FS111" s="77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5"/>
      <c r="GH111" s="75"/>
      <c r="GI111" s="75"/>
      <c r="GJ111" s="75"/>
      <c r="GK111" s="75"/>
      <c r="GL111" s="74">
        <f t="shared" si="154"/>
        <v>0</v>
      </c>
      <c r="GN111" s="196"/>
      <c r="GP111" s="78"/>
      <c r="GQ111" s="37"/>
      <c r="GR111" s="77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5"/>
      <c r="HG111" s="75"/>
      <c r="HH111" s="75"/>
      <c r="HI111" s="75"/>
      <c r="HJ111" s="75"/>
      <c r="HK111" s="74">
        <f t="shared" si="155"/>
        <v>0</v>
      </c>
      <c r="HM111" s="196"/>
      <c r="HO111" s="78"/>
      <c r="HP111" s="37"/>
      <c r="HQ111" s="77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5"/>
      <c r="IF111" s="75"/>
      <c r="IG111" s="75"/>
      <c r="IH111" s="75"/>
      <c r="II111" s="75"/>
      <c r="IJ111" s="74">
        <f t="shared" si="156"/>
        <v>0</v>
      </c>
      <c r="IL111" s="196"/>
      <c r="IN111" s="78"/>
      <c r="IO111" s="37"/>
      <c r="IP111" s="77"/>
      <c r="IQ111" s="76"/>
      <c r="IR111" s="76"/>
      <c r="IS111" s="76"/>
      <c r="IT111" s="76"/>
      <c r="IU111" s="76"/>
      <c r="IV111" s="76"/>
      <c r="IW111" s="76"/>
      <c r="IX111" s="75"/>
      <c r="IY111" s="75"/>
      <c r="IZ111" s="75"/>
      <c r="JA111" s="75"/>
      <c r="JB111" s="75"/>
      <c r="JC111" s="75"/>
      <c r="JD111" s="75"/>
      <c r="JE111" s="75"/>
      <c r="JF111" s="75"/>
      <c r="JG111" s="75"/>
      <c r="JH111" s="75"/>
      <c r="JI111" s="74">
        <f t="shared" si="157"/>
        <v>0</v>
      </c>
      <c r="JK111" s="196"/>
      <c r="JM111" s="78"/>
      <c r="JN111" s="37"/>
      <c r="JO111" s="77"/>
      <c r="JP111" s="76"/>
      <c r="JQ111" s="76"/>
      <c r="JR111" s="76"/>
      <c r="JS111" s="76"/>
      <c r="JT111" s="76"/>
      <c r="JU111" s="76"/>
      <c r="JV111" s="76"/>
      <c r="JW111" s="75"/>
      <c r="JX111" s="75"/>
      <c r="JY111" s="75"/>
      <c r="JZ111" s="75"/>
      <c r="KA111" s="75"/>
      <c r="KB111" s="75"/>
      <c r="KC111" s="75"/>
      <c r="KD111" s="75"/>
      <c r="KE111" s="75"/>
      <c r="KF111" s="75"/>
      <c r="KG111" s="75"/>
      <c r="KH111" s="74">
        <f t="shared" si="158"/>
        <v>0</v>
      </c>
      <c r="KJ111" s="196"/>
      <c r="KL111" s="78"/>
      <c r="KM111" s="37"/>
      <c r="KN111" s="77"/>
      <c r="KO111" s="76"/>
      <c r="KP111" s="76"/>
      <c r="KQ111" s="76"/>
      <c r="KR111" s="76"/>
      <c r="KS111" s="76"/>
      <c r="KT111" s="76"/>
      <c r="KU111" s="76"/>
      <c r="KV111" s="75"/>
      <c r="KW111" s="75"/>
      <c r="KX111" s="75"/>
      <c r="KY111" s="75"/>
      <c r="KZ111" s="75"/>
      <c r="LA111" s="75"/>
      <c r="LB111" s="75"/>
      <c r="LC111" s="75"/>
      <c r="LD111" s="75"/>
      <c r="LE111" s="75"/>
      <c r="LF111" s="75"/>
      <c r="LG111" s="74">
        <f t="shared" si="159"/>
        <v>0</v>
      </c>
      <c r="LI111" s="196"/>
      <c r="LK111" s="78"/>
      <c r="LL111" s="37"/>
      <c r="LM111" s="77"/>
      <c r="LN111" s="76"/>
      <c r="LO111" s="76"/>
      <c r="LP111" s="76"/>
      <c r="LQ111" s="76"/>
      <c r="LR111" s="76"/>
      <c r="LS111" s="76"/>
      <c r="LT111" s="76"/>
      <c r="LU111" s="75"/>
      <c r="LV111" s="75"/>
      <c r="LW111" s="75"/>
      <c r="LX111" s="75"/>
      <c r="LY111" s="75"/>
      <c r="LZ111" s="75"/>
      <c r="MA111" s="75"/>
      <c r="MB111" s="75"/>
      <c r="MC111" s="75"/>
      <c r="MD111" s="75"/>
      <c r="ME111" s="75"/>
      <c r="MF111" s="74">
        <f t="shared" si="160"/>
        <v>0</v>
      </c>
      <c r="MH111" s="196"/>
      <c r="MJ111" s="78"/>
      <c r="MK111" s="37"/>
      <c r="ML111" s="77"/>
      <c r="MM111" s="76"/>
      <c r="MN111" s="76"/>
      <c r="MO111" s="76"/>
      <c r="MP111" s="76"/>
      <c r="MQ111" s="76"/>
      <c r="MR111" s="76"/>
      <c r="MS111" s="76"/>
      <c r="MT111" s="75"/>
      <c r="MU111" s="75"/>
      <c r="MV111" s="75"/>
      <c r="MW111" s="75"/>
      <c r="MX111" s="75"/>
      <c r="MY111" s="75"/>
      <c r="MZ111" s="75"/>
      <c r="NA111" s="75"/>
      <c r="NB111" s="75"/>
      <c r="NC111" s="75"/>
      <c r="ND111" s="75"/>
      <c r="NE111" s="74">
        <f t="shared" si="161"/>
        <v>0</v>
      </c>
      <c r="NG111" s="196"/>
      <c r="NI111" s="78"/>
      <c r="NJ111" s="37"/>
      <c r="NK111" s="77"/>
      <c r="NL111" s="76"/>
      <c r="NM111" s="76"/>
      <c r="NN111" s="76"/>
      <c r="NO111" s="76"/>
      <c r="NP111" s="76"/>
      <c r="NQ111" s="76"/>
      <c r="NR111" s="76"/>
      <c r="NS111" s="76"/>
      <c r="NT111" s="76"/>
      <c r="NU111" s="76"/>
      <c r="NV111" s="76"/>
      <c r="NW111" s="76"/>
      <c r="NX111" s="76"/>
      <c r="NY111" s="76"/>
      <c r="NZ111" s="76"/>
      <c r="OA111" s="75"/>
      <c r="OB111" s="76"/>
      <c r="OC111" s="75"/>
      <c r="OD111" s="74">
        <f t="shared" si="162"/>
        <v>0</v>
      </c>
      <c r="OF111" s="196"/>
      <c r="OH111" s="78"/>
      <c r="OI111" s="37"/>
      <c r="OJ111" s="77"/>
      <c r="OK111" s="76"/>
      <c r="OL111" s="76"/>
      <c r="OM111" s="76"/>
      <c r="ON111" s="76"/>
      <c r="OO111" s="76"/>
      <c r="OP111" s="76"/>
      <c r="OQ111" s="76"/>
      <c r="OR111" s="76"/>
      <c r="OS111" s="76"/>
      <c r="OT111" s="76"/>
      <c r="OU111" s="76"/>
      <c r="OV111" s="76"/>
      <c r="OW111" s="76"/>
      <c r="OX111" s="76"/>
      <c r="OY111" s="76"/>
      <c r="OZ111" s="75"/>
      <c r="PA111" s="76"/>
      <c r="PB111" s="75"/>
      <c r="PC111" s="74">
        <f t="shared" si="163"/>
        <v>0</v>
      </c>
      <c r="PE111" s="196"/>
      <c r="PG111" s="78"/>
      <c r="PH111" s="37"/>
      <c r="PI111" s="77"/>
      <c r="PJ111" s="76"/>
      <c r="PK111" s="76"/>
      <c r="PL111" s="76"/>
      <c r="PM111" s="76"/>
      <c r="PN111" s="76"/>
      <c r="PO111" s="76"/>
      <c r="PP111" s="76"/>
      <c r="PQ111" s="76"/>
      <c r="PR111" s="76"/>
      <c r="PS111" s="76"/>
      <c r="PT111" s="76"/>
      <c r="PU111" s="76"/>
      <c r="PV111" s="76"/>
      <c r="PW111" s="76"/>
      <c r="PX111" s="76"/>
      <c r="PY111" s="75"/>
      <c r="PZ111" s="76"/>
      <c r="QA111" s="75"/>
      <c r="QB111" s="74">
        <f t="shared" si="164"/>
        <v>0</v>
      </c>
      <c r="QD111" s="196"/>
      <c r="QF111" s="78"/>
      <c r="QG111" s="37"/>
      <c r="QH111" s="77"/>
      <c r="QI111" s="76"/>
      <c r="QJ111" s="76"/>
      <c r="QK111" s="76"/>
      <c r="QL111" s="76"/>
      <c r="QM111" s="76"/>
      <c r="QN111" s="76"/>
      <c r="QO111" s="76"/>
      <c r="QP111" s="76"/>
      <c r="QQ111" s="76"/>
      <c r="QR111" s="76"/>
      <c r="QS111" s="76"/>
      <c r="QT111" s="76"/>
      <c r="QU111" s="76"/>
      <c r="QV111" s="76"/>
      <c r="QW111" s="76"/>
      <c r="QX111" s="75"/>
      <c r="QY111" s="76"/>
      <c r="QZ111" s="75"/>
      <c r="RA111" s="74">
        <f t="shared" si="165"/>
        <v>0</v>
      </c>
      <c r="RC111" s="196"/>
      <c r="RE111" s="78"/>
      <c r="RF111" s="37"/>
      <c r="RG111" s="77"/>
      <c r="RH111" s="76"/>
      <c r="RI111" s="76"/>
      <c r="RJ111" s="76"/>
      <c r="RK111" s="76"/>
      <c r="RL111" s="76"/>
      <c r="RM111" s="76"/>
      <c r="RN111" s="76"/>
      <c r="RO111" s="76"/>
      <c r="RP111" s="76"/>
      <c r="RQ111" s="76"/>
      <c r="RR111" s="76"/>
      <c r="RS111" s="76"/>
      <c r="RT111" s="76"/>
      <c r="RU111" s="76"/>
      <c r="RV111" s="76"/>
      <c r="RW111" s="75"/>
      <c r="RX111" s="76"/>
      <c r="RY111" s="75"/>
      <c r="RZ111" s="74">
        <f t="shared" si="166"/>
        <v>0</v>
      </c>
      <c r="SB111" s="196"/>
      <c r="SD111" s="78"/>
      <c r="SE111" s="37"/>
      <c r="SF111" s="77"/>
      <c r="SG111" s="76"/>
      <c r="SH111" s="76"/>
      <c r="SI111" s="76"/>
      <c r="SJ111" s="76"/>
      <c r="SK111" s="76"/>
      <c r="SL111" s="76"/>
      <c r="SM111" s="76"/>
      <c r="SN111" s="76"/>
      <c r="SO111" s="76"/>
      <c r="SP111" s="76"/>
      <c r="SQ111" s="76"/>
      <c r="SR111" s="76"/>
      <c r="SS111" s="76"/>
      <c r="ST111" s="76"/>
      <c r="SU111" s="76"/>
      <c r="SV111" s="75"/>
      <c r="SW111" s="76"/>
      <c r="SX111" s="75"/>
      <c r="SY111" s="74">
        <f t="shared" si="167"/>
        <v>0</v>
      </c>
      <c r="TA111" s="196"/>
      <c r="TC111" s="78"/>
      <c r="TD111" s="37"/>
      <c r="TE111" s="77"/>
      <c r="TF111" s="76"/>
      <c r="TG111" s="76"/>
      <c r="TH111" s="76"/>
      <c r="TI111" s="76"/>
      <c r="TJ111" s="76"/>
      <c r="TK111" s="76"/>
      <c r="TL111" s="76"/>
      <c r="TM111" s="76"/>
      <c r="TN111" s="76"/>
      <c r="TO111" s="76"/>
      <c r="TP111" s="76"/>
      <c r="TQ111" s="76"/>
      <c r="TR111" s="76"/>
      <c r="TS111" s="76"/>
      <c r="TT111" s="76"/>
      <c r="TU111" s="75"/>
      <c r="TV111" s="76"/>
      <c r="TW111" s="75"/>
      <c r="TX111" s="74">
        <f t="shared" si="168"/>
        <v>0</v>
      </c>
      <c r="TZ111" s="196"/>
      <c r="UB111" s="78"/>
      <c r="UC111" s="37"/>
      <c r="UD111" s="77"/>
      <c r="UE111" s="76"/>
      <c r="UF111" s="76"/>
      <c r="UG111" s="76"/>
      <c r="UH111" s="76"/>
      <c r="UI111" s="76"/>
      <c r="UJ111" s="76"/>
      <c r="UK111" s="76"/>
      <c r="UL111" s="76"/>
      <c r="UM111" s="76"/>
      <c r="UN111" s="76"/>
      <c r="UO111" s="76"/>
      <c r="UP111" s="76"/>
      <c r="UQ111" s="76"/>
      <c r="UR111" s="76"/>
      <c r="US111" s="76"/>
      <c r="UT111" s="75"/>
      <c r="UU111" s="76"/>
      <c r="UV111" s="75"/>
      <c r="UW111" s="74">
        <f t="shared" si="169"/>
        <v>0</v>
      </c>
      <c r="UY111" s="196"/>
      <c r="VA111" s="78"/>
      <c r="VB111" s="37"/>
      <c r="VC111" s="77"/>
      <c r="VD111" s="76"/>
      <c r="VE111" s="76"/>
      <c r="VF111" s="76"/>
      <c r="VG111" s="76"/>
      <c r="VH111" s="76"/>
      <c r="VI111" s="76"/>
      <c r="VJ111" s="76"/>
      <c r="VK111" s="76"/>
      <c r="VL111" s="76"/>
      <c r="VM111" s="76"/>
      <c r="VN111" s="76"/>
      <c r="VO111" s="76"/>
      <c r="VP111" s="76"/>
      <c r="VQ111" s="76"/>
      <c r="VR111" s="76"/>
      <c r="VS111" s="75"/>
      <c r="VT111" s="76"/>
      <c r="VU111" s="75"/>
      <c r="VV111" s="74">
        <f t="shared" si="170"/>
        <v>0</v>
      </c>
    </row>
    <row r="112" spans="2:594" s="38" customFormat="1" ht="30" customHeight="1" outlineLevel="1">
      <c r="B112" s="88"/>
      <c r="C112" s="89">
        <f>IF(ISERROR(I112+1)=TRUE,I112,IF(I112="","",MAX(C$15:C111)+1))</f>
        <v>73</v>
      </c>
      <c r="D112" s="88">
        <f t="shared" si="172"/>
        <v>1</v>
      </c>
      <c r="E112" s="3"/>
      <c r="G112" s="196"/>
      <c r="I112" s="95">
        <f t="shared" si="171"/>
        <v>80</v>
      </c>
      <c r="J112" s="94" t="s">
        <v>632</v>
      </c>
      <c r="K112" s="93"/>
      <c r="L112" s="93"/>
      <c r="M112" s="93"/>
      <c r="N112" s="93"/>
      <c r="O112" s="92"/>
      <c r="P112" s="91" t="s">
        <v>149</v>
      </c>
      <c r="Q112" s="297"/>
      <c r="R112" s="90" t="s">
        <v>141</v>
      </c>
      <c r="S112" s="298"/>
      <c r="U112" s="196"/>
      <c r="V112" s="42"/>
      <c r="W112" s="78"/>
      <c r="X112" s="37"/>
      <c r="Y112" s="77"/>
      <c r="Z112" s="76"/>
      <c r="AA112" s="79"/>
      <c r="AB112" s="76"/>
      <c r="AC112" s="79"/>
      <c r="AD112" s="76"/>
      <c r="AE112" s="76"/>
      <c r="AF112" s="76"/>
      <c r="AG112" s="76"/>
      <c r="AH112" s="76"/>
      <c r="AI112" s="76"/>
      <c r="AJ112" s="76"/>
      <c r="AK112" s="75"/>
      <c r="AL112" s="75"/>
      <c r="AM112" s="75"/>
      <c r="AN112" s="75"/>
      <c r="AO112" s="75"/>
      <c r="AP112" s="75"/>
      <c r="AQ112" s="75"/>
      <c r="AR112" s="74">
        <f t="shared" si="148"/>
        <v>0</v>
      </c>
      <c r="AT112" s="196"/>
      <c r="AV112" s="78"/>
      <c r="AW112" s="37"/>
      <c r="AX112" s="77"/>
      <c r="AY112" s="76"/>
      <c r="AZ112" s="76"/>
      <c r="BA112" s="76"/>
      <c r="BB112" s="79"/>
      <c r="BC112" s="76"/>
      <c r="BD112" s="76"/>
      <c r="BE112" s="76"/>
      <c r="BF112" s="76"/>
      <c r="BG112" s="76"/>
      <c r="BH112" s="76"/>
      <c r="BI112" s="76"/>
      <c r="BJ112" s="75"/>
      <c r="BK112" s="75"/>
      <c r="BL112" s="75"/>
      <c r="BM112" s="75"/>
      <c r="BN112" s="75"/>
      <c r="BO112" s="75"/>
      <c r="BP112" s="75"/>
      <c r="BQ112" s="74">
        <f t="shared" si="149"/>
        <v>0</v>
      </c>
      <c r="BS112" s="196"/>
      <c r="BU112" s="78"/>
      <c r="BV112" s="37"/>
      <c r="BW112" s="77"/>
      <c r="BX112" s="76"/>
      <c r="BY112" s="76"/>
      <c r="BZ112" s="76"/>
      <c r="CA112" s="79"/>
      <c r="CB112" s="76"/>
      <c r="CC112" s="76"/>
      <c r="CD112" s="76"/>
      <c r="CE112" s="76"/>
      <c r="CF112" s="76"/>
      <c r="CG112" s="76"/>
      <c r="CH112" s="76"/>
      <c r="CI112" s="75"/>
      <c r="CJ112" s="75"/>
      <c r="CK112" s="75"/>
      <c r="CL112" s="75"/>
      <c r="CM112" s="75"/>
      <c r="CN112" s="75"/>
      <c r="CO112" s="75"/>
      <c r="CP112" s="74">
        <f t="shared" si="150"/>
        <v>0</v>
      </c>
      <c r="CR112" s="196"/>
      <c r="CT112" s="78"/>
      <c r="CU112" s="37"/>
      <c r="CV112" s="77"/>
      <c r="CW112" s="76"/>
      <c r="CX112" s="76"/>
      <c r="CY112" s="76"/>
      <c r="CZ112" s="79"/>
      <c r="DA112" s="76"/>
      <c r="DB112" s="76"/>
      <c r="DC112" s="76"/>
      <c r="DD112" s="76"/>
      <c r="DE112" s="76"/>
      <c r="DF112" s="76"/>
      <c r="DG112" s="76"/>
      <c r="DH112" s="75"/>
      <c r="DI112" s="75"/>
      <c r="DJ112" s="75"/>
      <c r="DK112" s="75"/>
      <c r="DL112" s="75"/>
      <c r="DM112" s="75"/>
      <c r="DN112" s="75"/>
      <c r="DO112" s="74">
        <f t="shared" si="151"/>
        <v>0</v>
      </c>
      <c r="DQ112" s="196"/>
      <c r="DS112" s="78"/>
      <c r="DT112" s="37"/>
      <c r="DU112" s="77"/>
      <c r="DV112" s="76"/>
      <c r="DW112" s="76"/>
      <c r="DX112" s="76"/>
      <c r="DY112" s="79"/>
      <c r="DZ112" s="76"/>
      <c r="EA112" s="76"/>
      <c r="EB112" s="76"/>
      <c r="EC112" s="76"/>
      <c r="ED112" s="76"/>
      <c r="EE112" s="76"/>
      <c r="EF112" s="76"/>
      <c r="EG112" s="75"/>
      <c r="EH112" s="75"/>
      <c r="EI112" s="75"/>
      <c r="EJ112" s="75"/>
      <c r="EK112" s="75"/>
      <c r="EL112" s="75"/>
      <c r="EM112" s="75"/>
      <c r="EN112" s="74">
        <f t="shared" si="152"/>
        <v>0</v>
      </c>
      <c r="EP112" s="196"/>
      <c r="ER112" s="78"/>
      <c r="ES112" s="37"/>
      <c r="ET112" s="77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5"/>
      <c r="FI112" s="75"/>
      <c r="FJ112" s="75"/>
      <c r="FK112" s="75"/>
      <c r="FL112" s="75"/>
      <c r="FM112" s="74">
        <f t="shared" si="153"/>
        <v>0</v>
      </c>
      <c r="FO112" s="196"/>
      <c r="FQ112" s="78"/>
      <c r="FR112" s="37"/>
      <c r="FS112" s="77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5"/>
      <c r="GH112" s="75"/>
      <c r="GI112" s="75"/>
      <c r="GJ112" s="75"/>
      <c r="GK112" s="75"/>
      <c r="GL112" s="74">
        <f t="shared" si="154"/>
        <v>0</v>
      </c>
      <c r="GN112" s="196"/>
      <c r="GP112" s="78"/>
      <c r="GQ112" s="37"/>
      <c r="GR112" s="77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5"/>
      <c r="HG112" s="75"/>
      <c r="HH112" s="75"/>
      <c r="HI112" s="75"/>
      <c r="HJ112" s="75"/>
      <c r="HK112" s="74">
        <f t="shared" si="155"/>
        <v>0</v>
      </c>
      <c r="HM112" s="196"/>
      <c r="HO112" s="78"/>
      <c r="HP112" s="37"/>
      <c r="HQ112" s="77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5"/>
      <c r="IF112" s="75"/>
      <c r="IG112" s="75"/>
      <c r="IH112" s="75"/>
      <c r="II112" s="75"/>
      <c r="IJ112" s="74">
        <f t="shared" si="156"/>
        <v>0</v>
      </c>
      <c r="IL112" s="196"/>
      <c r="IN112" s="78"/>
      <c r="IO112" s="37"/>
      <c r="IP112" s="77"/>
      <c r="IQ112" s="76"/>
      <c r="IR112" s="76"/>
      <c r="IS112" s="76"/>
      <c r="IT112" s="76"/>
      <c r="IU112" s="76"/>
      <c r="IV112" s="76"/>
      <c r="IW112" s="76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4">
        <f t="shared" si="157"/>
        <v>0</v>
      </c>
      <c r="JK112" s="196"/>
      <c r="JM112" s="78"/>
      <c r="JN112" s="37"/>
      <c r="JO112" s="77"/>
      <c r="JP112" s="76"/>
      <c r="JQ112" s="76"/>
      <c r="JR112" s="76"/>
      <c r="JS112" s="76"/>
      <c r="JT112" s="76"/>
      <c r="JU112" s="76"/>
      <c r="JV112" s="76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4">
        <f t="shared" si="158"/>
        <v>0</v>
      </c>
      <c r="KJ112" s="196"/>
      <c r="KL112" s="78"/>
      <c r="KM112" s="37"/>
      <c r="KN112" s="77"/>
      <c r="KO112" s="76"/>
      <c r="KP112" s="76"/>
      <c r="KQ112" s="76"/>
      <c r="KR112" s="76"/>
      <c r="KS112" s="76"/>
      <c r="KT112" s="76"/>
      <c r="KU112" s="76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4">
        <f t="shared" si="159"/>
        <v>0</v>
      </c>
      <c r="LI112" s="196"/>
      <c r="LK112" s="78"/>
      <c r="LL112" s="37"/>
      <c r="LM112" s="77"/>
      <c r="LN112" s="76"/>
      <c r="LO112" s="76"/>
      <c r="LP112" s="76"/>
      <c r="LQ112" s="76"/>
      <c r="LR112" s="76"/>
      <c r="LS112" s="76"/>
      <c r="LT112" s="76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4">
        <f t="shared" si="160"/>
        <v>0</v>
      </c>
      <c r="MH112" s="196"/>
      <c r="MJ112" s="78"/>
      <c r="MK112" s="37"/>
      <c r="ML112" s="77"/>
      <c r="MM112" s="76"/>
      <c r="MN112" s="76"/>
      <c r="MO112" s="76"/>
      <c r="MP112" s="76"/>
      <c r="MQ112" s="76"/>
      <c r="MR112" s="76"/>
      <c r="MS112" s="76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4">
        <f t="shared" si="161"/>
        <v>0</v>
      </c>
      <c r="NG112" s="196"/>
      <c r="NI112" s="78"/>
      <c r="NJ112" s="37"/>
      <c r="NK112" s="77"/>
      <c r="NL112" s="76"/>
      <c r="NM112" s="76"/>
      <c r="NN112" s="76"/>
      <c r="NO112" s="76"/>
      <c r="NP112" s="76"/>
      <c r="NQ112" s="76"/>
      <c r="NR112" s="76"/>
      <c r="NS112" s="76"/>
      <c r="NT112" s="76"/>
      <c r="NU112" s="76"/>
      <c r="NV112" s="76"/>
      <c r="NW112" s="76"/>
      <c r="NX112" s="76"/>
      <c r="NY112" s="76"/>
      <c r="NZ112" s="76"/>
      <c r="OA112" s="75"/>
      <c r="OB112" s="76"/>
      <c r="OC112" s="75"/>
      <c r="OD112" s="74">
        <f t="shared" si="162"/>
        <v>0</v>
      </c>
      <c r="OF112" s="196"/>
      <c r="OH112" s="78"/>
      <c r="OI112" s="37"/>
      <c r="OJ112" s="77"/>
      <c r="OK112" s="76"/>
      <c r="OL112" s="76"/>
      <c r="OM112" s="76"/>
      <c r="ON112" s="76"/>
      <c r="OO112" s="76"/>
      <c r="OP112" s="76"/>
      <c r="OQ112" s="76"/>
      <c r="OR112" s="76"/>
      <c r="OS112" s="76"/>
      <c r="OT112" s="76"/>
      <c r="OU112" s="76"/>
      <c r="OV112" s="76"/>
      <c r="OW112" s="76"/>
      <c r="OX112" s="76"/>
      <c r="OY112" s="76"/>
      <c r="OZ112" s="75"/>
      <c r="PA112" s="76"/>
      <c r="PB112" s="75"/>
      <c r="PC112" s="74">
        <f t="shared" si="163"/>
        <v>0</v>
      </c>
      <c r="PE112" s="196"/>
      <c r="PG112" s="78"/>
      <c r="PH112" s="37"/>
      <c r="PI112" s="77"/>
      <c r="PJ112" s="76"/>
      <c r="PK112" s="76"/>
      <c r="PL112" s="76"/>
      <c r="PM112" s="76"/>
      <c r="PN112" s="76"/>
      <c r="PO112" s="76"/>
      <c r="PP112" s="76"/>
      <c r="PQ112" s="76"/>
      <c r="PR112" s="76"/>
      <c r="PS112" s="76"/>
      <c r="PT112" s="76"/>
      <c r="PU112" s="76"/>
      <c r="PV112" s="76"/>
      <c r="PW112" s="76"/>
      <c r="PX112" s="76"/>
      <c r="PY112" s="75"/>
      <c r="PZ112" s="76"/>
      <c r="QA112" s="75"/>
      <c r="QB112" s="74">
        <f t="shared" si="164"/>
        <v>0</v>
      </c>
      <c r="QD112" s="196"/>
      <c r="QF112" s="78"/>
      <c r="QG112" s="37"/>
      <c r="QH112" s="77"/>
      <c r="QI112" s="76"/>
      <c r="QJ112" s="76"/>
      <c r="QK112" s="76"/>
      <c r="QL112" s="76"/>
      <c r="QM112" s="76"/>
      <c r="QN112" s="76"/>
      <c r="QO112" s="76"/>
      <c r="QP112" s="76"/>
      <c r="QQ112" s="76"/>
      <c r="QR112" s="76"/>
      <c r="QS112" s="76"/>
      <c r="QT112" s="76"/>
      <c r="QU112" s="76"/>
      <c r="QV112" s="76"/>
      <c r="QW112" s="76"/>
      <c r="QX112" s="75"/>
      <c r="QY112" s="76"/>
      <c r="QZ112" s="75"/>
      <c r="RA112" s="74">
        <f t="shared" si="165"/>
        <v>0</v>
      </c>
      <c r="RC112" s="196"/>
      <c r="RE112" s="78"/>
      <c r="RF112" s="37"/>
      <c r="RG112" s="77"/>
      <c r="RH112" s="76"/>
      <c r="RI112" s="76"/>
      <c r="RJ112" s="76"/>
      <c r="RK112" s="76"/>
      <c r="RL112" s="76"/>
      <c r="RM112" s="76"/>
      <c r="RN112" s="76"/>
      <c r="RO112" s="76"/>
      <c r="RP112" s="76"/>
      <c r="RQ112" s="76"/>
      <c r="RR112" s="76"/>
      <c r="RS112" s="76"/>
      <c r="RT112" s="76"/>
      <c r="RU112" s="76"/>
      <c r="RV112" s="76"/>
      <c r="RW112" s="75"/>
      <c r="RX112" s="76"/>
      <c r="RY112" s="75"/>
      <c r="RZ112" s="74">
        <f t="shared" si="166"/>
        <v>0</v>
      </c>
      <c r="SB112" s="196"/>
      <c r="SD112" s="78"/>
      <c r="SE112" s="37"/>
      <c r="SF112" s="77"/>
      <c r="SG112" s="76"/>
      <c r="SH112" s="76"/>
      <c r="SI112" s="76"/>
      <c r="SJ112" s="76"/>
      <c r="SK112" s="76"/>
      <c r="SL112" s="76"/>
      <c r="SM112" s="76"/>
      <c r="SN112" s="76"/>
      <c r="SO112" s="76"/>
      <c r="SP112" s="76"/>
      <c r="SQ112" s="76"/>
      <c r="SR112" s="76"/>
      <c r="SS112" s="76"/>
      <c r="ST112" s="76"/>
      <c r="SU112" s="76"/>
      <c r="SV112" s="75"/>
      <c r="SW112" s="76"/>
      <c r="SX112" s="75"/>
      <c r="SY112" s="74">
        <f t="shared" si="167"/>
        <v>0</v>
      </c>
      <c r="TA112" s="196"/>
      <c r="TC112" s="78"/>
      <c r="TD112" s="37"/>
      <c r="TE112" s="77"/>
      <c r="TF112" s="76"/>
      <c r="TG112" s="76"/>
      <c r="TH112" s="76"/>
      <c r="TI112" s="76"/>
      <c r="TJ112" s="76"/>
      <c r="TK112" s="76"/>
      <c r="TL112" s="76"/>
      <c r="TM112" s="76"/>
      <c r="TN112" s="76"/>
      <c r="TO112" s="76"/>
      <c r="TP112" s="76"/>
      <c r="TQ112" s="76"/>
      <c r="TR112" s="76"/>
      <c r="TS112" s="76"/>
      <c r="TT112" s="76"/>
      <c r="TU112" s="75"/>
      <c r="TV112" s="76"/>
      <c r="TW112" s="75"/>
      <c r="TX112" s="74">
        <f t="shared" si="168"/>
        <v>0</v>
      </c>
      <c r="TZ112" s="196"/>
      <c r="UB112" s="78"/>
      <c r="UC112" s="37"/>
      <c r="UD112" s="77"/>
      <c r="UE112" s="76"/>
      <c r="UF112" s="76"/>
      <c r="UG112" s="76"/>
      <c r="UH112" s="76"/>
      <c r="UI112" s="76"/>
      <c r="UJ112" s="76"/>
      <c r="UK112" s="76"/>
      <c r="UL112" s="76"/>
      <c r="UM112" s="76"/>
      <c r="UN112" s="76"/>
      <c r="UO112" s="76"/>
      <c r="UP112" s="76"/>
      <c r="UQ112" s="76"/>
      <c r="UR112" s="76"/>
      <c r="US112" s="76"/>
      <c r="UT112" s="75"/>
      <c r="UU112" s="76"/>
      <c r="UV112" s="75"/>
      <c r="UW112" s="74">
        <f t="shared" si="169"/>
        <v>0</v>
      </c>
      <c r="UY112" s="196"/>
      <c r="VA112" s="78"/>
      <c r="VB112" s="37"/>
      <c r="VC112" s="77"/>
      <c r="VD112" s="76"/>
      <c r="VE112" s="76"/>
      <c r="VF112" s="76"/>
      <c r="VG112" s="76"/>
      <c r="VH112" s="76"/>
      <c r="VI112" s="76"/>
      <c r="VJ112" s="76"/>
      <c r="VK112" s="76"/>
      <c r="VL112" s="76"/>
      <c r="VM112" s="76"/>
      <c r="VN112" s="76"/>
      <c r="VO112" s="76"/>
      <c r="VP112" s="76"/>
      <c r="VQ112" s="76"/>
      <c r="VR112" s="76"/>
      <c r="VS112" s="75"/>
      <c r="VT112" s="76"/>
      <c r="VU112" s="75"/>
      <c r="VV112" s="74">
        <f t="shared" si="170"/>
        <v>0</v>
      </c>
    </row>
    <row r="113" spans="2:594" s="38" customFormat="1" ht="30" customHeight="1" outlineLevel="1">
      <c r="B113" s="88"/>
      <c r="C113" s="89">
        <f>IF(ISERROR(I113+1)=TRUE,I113,IF(I113="","",MAX(C$15:C112)+1))</f>
        <v>74</v>
      </c>
      <c r="D113" s="88">
        <f t="shared" si="172"/>
        <v>1</v>
      </c>
      <c r="E113" s="3"/>
      <c r="G113" s="196"/>
      <c r="I113" s="95">
        <f t="shared" si="171"/>
        <v>81</v>
      </c>
      <c r="J113" s="94" t="s">
        <v>631</v>
      </c>
      <c r="K113" s="93"/>
      <c r="L113" s="93"/>
      <c r="M113" s="93"/>
      <c r="N113" s="93"/>
      <c r="O113" s="92"/>
      <c r="P113" s="91" t="s">
        <v>149</v>
      </c>
      <c r="Q113" s="297"/>
      <c r="R113" s="90" t="s">
        <v>141</v>
      </c>
      <c r="S113" s="298"/>
      <c r="U113" s="196"/>
      <c r="V113" s="42"/>
      <c r="W113" s="78"/>
      <c r="X113" s="37"/>
      <c r="Y113" s="77"/>
      <c r="Z113" s="76"/>
      <c r="AA113" s="79"/>
      <c r="AB113" s="76"/>
      <c r="AC113" s="79"/>
      <c r="AD113" s="76"/>
      <c r="AE113" s="76"/>
      <c r="AF113" s="76"/>
      <c r="AG113" s="76"/>
      <c r="AH113" s="76"/>
      <c r="AI113" s="76"/>
      <c r="AJ113" s="76"/>
      <c r="AK113" s="75"/>
      <c r="AL113" s="75"/>
      <c r="AM113" s="75"/>
      <c r="AN113" s="75"/>
      <c r="AO113" s="75"/>
      <c r="AP113" s="75"/>
      <c r="AQ113" s="75"/>
      <c r="AR113" s="74">
        <f t="shared" si="148"/>
        <v>0</v>
      </c>
      <c r="AT113" s="196"/>
      <c r="AV113" s="78"/>
      <c r="AW113" s="37"/>
      <c r="AX113" s="77"/>
      <c r="AY113" s="76"/>
      <c r="AZ113" s="76"/>
      <c r="BA113" s="76"/>
      <c r="BB113" s="79"/>
      <c r="BC113" s="76"/>
      <c r="BD113" s="76"/>
      <c r="BE113" s="76"/>
      <c r="BF113" s="76"/>
      <c r="BG113" s="76"/>
      <c r="BH113" s="76"/>
      <c r="BI113" s="76"/>
      <c r="BJ113" s="75"/>
      <c r="BK113" s="75"/>
      <c r="BL113" s="75"/>
      <c r="BM113" s="75"/>
      <c r="BN113" s="75"/>
      <c r="BO113" s="75"/>
      <c r="BP113" s="75"/>
      <c r="BQ113" s="74">
        <f t="shared" si="149"/>
        <v>0</v>
      </c>
      <c r="BS113" s="196"/>
      <c r="BU113" s="78"/>
      <c r="BV113" s="37"/>
      <c r="BW113" s="77"/>
      <c r="BX113" s="76"/>
      <c r="BY113" s="76"/>
      <c r="BZ113" s="76"/>
      <c r="CA113" s="79"/>
      <c r="CB113" s="76"/>
      <c r="CC113" s="76"/>
      <c r="CD113" s="76"/>
      <c r="CE113" s="76"/>
      <c r="CF113" s="76"/>
      <c r="CG113" s="76"/>
      <c r="CH113" s="76"/>
      <c r="CI113" s="75"/>
      <c r="CJ113" s="75"/>
      <c r="CK113" s="75"/>
      <c r="CL113" s="75"/>
      <c r="CM113" s="75"/>
      <c r="CN113" s="75"/>
      <c r="CO113" s="75"/>
      <c r="CP113" s="74">
        <f t="shared" si="150"/>
        <v>0</v>
      </c>
      <c r="CR113" s="196"/>
      <c r="CT113" s="78"/>
      <c r="CU113" s="37"/>
      <c r="CV113" s="77"/>
      <c r="CW113" s="76"/>
      <c r="CX113" s="76"/>
      <c r="CY113" s="76"/>
      <c r="CZ113" s="79"/>
      <c r="DA113" s="76"/>
      <c r="DB113" s="76"/>
      <c r="DC113" s="76"/>
      <c r="DD113" s="76"/>
      <c r="DE113" s="76"/>
      <c r="DF113" s="76"/>
      <c r="DG113" s="76"/>
      <c r="DH113" s="75"/>
      <c r="DI113" s="75"/>
      <c r="DJ113" s="75"/>
      <c r="DK113" s="75"/>
      <c r="DL113" s="75"/>
      <c r="DM113" s="75"/>
      <c r="DN113" s="75"/>
      <c r="DO113" s="74">
        <f t="shared" si="151"/>
        <v>0</v>
      </c>
      <c r="DQ113" s="196"/>
      <c r="DS113" s="78"/>
      <c r="DT113" s="37"/>
      <c r="DU113" s="77"/>
      <c r="DV113" s="76"/>
      <c r="DW113" s="76"/>
      <c r="DX113" s="76"/>
      <c r="DY113" s="79"/>
      <c r="DZ113" s="76"/>
      <c r="EA113" s="76"/>
      <c r="EB113" s="76"/>
      <c r="EC113" s="76"/>
      <c r="ED113" s="76"/>
      <c r="EE113" s="76"/>
      <c r="EF113" s="76"/>
      <c r="EG113" s="75"/>
      <c r="EH113" s="75"/>
      <c r="EI113" s="75"/>
      <c r="EJ113" s="75"/>
      <c r="EK113" s="75"/>
      <c r="EL113" s="75"/>
      <c r="EM113" s="75"/>
      <c r="EN113" s="74">
        <f t="shared" si="152"/>
        <v>0</v>
      </c>
      <c r="EP113" s="196"/>
      <c r="ER113" s="78"/>
      <c r="ES113" s="37"/>
      <c r="ET113" s="77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5"/>
      <c r="FI113" s="75"/>
      <c r="FJ113" s="75"/>
      <c r="FK113" s="75"/>
      <c r="FL113" s="75"/>
      <c r="FM113" s="74">
        <f t="shared" si="153"/>
        <v>0</v>
      </c>
      <c r="FO113" s="196"/>
      <c r="FQ113" s="78"/>
      <c r="FR113" s="37"/>
      <c r="FS113" s="77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5"/>
      <c r="GH113" s="75"/>
      <c r="GI113" s="75"/>
      <c r="GJ113" s="75"/>
      <c r="GK113" s="75"/>
      <c r="GL113" s="74">
        <f t="shared" si="154"/>
        <v>0</v>
      </c>
      <c r="GN113" s="196"/>
      <c r="GP113" s="78"/>
      <c r="GQ113" s="37"/>
      <c r="GR113" s="77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5"/>
      <c r="HG113" s="75"/>
      <c r="HH113" s="75"/>
      <c r="HI113" s="75"/>
      <c r="HJ113" s="75"/>
      <c r="HK113" s="74">
        <f t="shared" si="155"/>
        <v>0</v>
      </c>
      <c r="HM113" s="196"/>
      <c r="HO113" s="78"/>
      <c r="HP113" s="37"/>
      <c r="HQ113" s="77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5"/>
      <c r="IF113" s="75"/>
      <c r="IG113" s="75"/>
      <c r="IH113" s="75"/>
      <c r="II113" s="75"/>
      <c r="IJ113" s="74">
        <f t="shared" si="156"/>
        <v>0</v>
      </c>
      <c r="IL113" s="196"/>
      <c r="IN113" s="78"/>
      <c r="IO113" s="37"/>
      <c r="IP113" s="77"/>
      <c r="IQ113" s="76"/>
      <c r="IR113" s="76"/>
      <c r="IS113" s="76"/>
      <c r="IT113" s="76"/>
      <c r="IU113" s="76"/>
      <c r="IV113" s="76"/>
      <c r="IW113" s="76"/>
      <c r="IX113" s="75"/>
      <c r="IY113" s="75"/>
      <c r="IZ113" s="75"/>
      <c r="JA113" s="75"/>
      <c r="JB113" s="75"/>
      <c r="JC113" s="75"/>
      <c r="JD113" s="75"/>
      <c r="JE113" s="75"/>
      <c r="JF113" s="75"/>
      <c r="JG113" s="75"/>
      <c r="JH113" s="75"/>
      <c r="JI113" s="74">
        <f t="shared" si="157"/>
        <v>0</v>
      </c>
      <c r="JK113" s="196"/>
      <c r="JM113" s="78"/>
      <c r="JN113" s="37"/>
      <c r="JO113" s="77"/>
      <c r="JP113" s="76"/>
      <c r="JQ113" s="76"/>
      <c r="JR113" s="76"/>
      <c r="JS113" s="76"/>
      <c r="JT113" s="76"/>
      <c r="JU113" s="76"/>
      <c r="JV113" s="76"/>
      <c r="JW113" s="75"/>
      <c r="JX113" s="75"/>
      <c r="JY113" s="75"/>
      <c r="JZ113" s="75"/>
      <c r="KA113" s="75"/>
      <c r="KB113" s="75"/>
      <c r="KC113" s="75"/>
      <c r="KD113" s="75"/>
      <c r="KE113" s="75"/>
      <c r="KF113" s="75"/>
      <c r="KG113" s="75"/>
      <c r="KH113" s="74">
        <f t="shared" si="158"/>
        <v>0</v>
      </c>
      <c r="KJ113" s="196"/>
      <c r="KL113" s="78"/>
      <c r="KM113" s="37"/>
      <c r="KN113" s="77"/>
      <c r="KO113" s="76"/>
      <c r="KP113" s="76"/>
      <c r="KQ113" s="76"/>
      <c r="KR113" s="76"/>
      <c r="KS113" s="76"/>
      <c r="KT113" s="76"/>
      <c r="KU113" s="76"/>
      <c r="KV113" s="75"/>
      <c r="KW113" s="75"/>
      <c r="KX113" s="75"/>
      <c r="KY113" s="75"/>
      <c r="KZ113" s="75"/>
      <c r="LA113" s="75"/>
      <c r="LB113" s="75"/>
      <c r="LC113" s="75"/>
      <c r="LD113" s="75"/>
      <c r="LE113" s="75"/>
      <c r="LF113" s="75"/>
      <c r="LG113" s="74">
        <f t="shared" si="159"/>
        <v>0</v>
      </c>
      <c r="LI113" s="196"/>
      <c r="LK113" s="78"/>
      <c r="LL113" s="37"/>
      <c r="LM113" s="77"/>
      <c r="LN113" s="76"/>
      <c r="LO113" s="76"/>
      <c r="LP113" s="76"/>
      <c r="LQ113" s="76"/>
      <c r="LR113" s="76"/>
      <c r="LS113" s="76"/>
      <c r="LT113" s="76"/>
      <c r="LU113" s="75"/>
      <c r="LV113" s="75"/>
      <c r="LW113" s="75"/>
      <c r="LX113" s="75"/>
      <c r="LY113" s="75"/>
      <c r="LZ113" s="75"/>
      <c r="MA113" s="75"/>
      <c r="MB113" s="75"/>
      <c r="MC113" s="75"/>
      <c r="MD113" s="75"/>
      <c r="ME113" s="75"/>
      <c r="MF113" s="74">
        <f t="shared" si="160"/>
        <v>0</v>
      </c>
      <c r="MH113" s="196"/>
      <c r="MJ113" s="78"/>
      <c r="MK113" s="37"/>
      <c r="ML113" s="77"/>
      <c r="MM113" s="76"/>
      <c r="MN113" s="76"/>
      <c r="MO113" s="76"/>
      <c r="MP113" s="76"/>
      <c r="MQ113" s="76"/>
      <c r="MR113" s="76"/>
      <c r="MS113" s="76"/>
      <c r="MT113" s="75"/>
      <c r="MU113" s="75"/>
      <c r="MV113" s="75"/>
      <c r="MW113" s="75"/>
      <c r="MX113" s="75"/>
      <c r="MY113" s="75"/>
      <c r="MZ113" s="75"/>
      <c r="NA113" s="75"/>
      <c r="NB113" s="75"/>
      <c r="NC113" s="75"/>
      <c r="ND113" s="75"/>
      <c r="NE113" s="74">
        <f t="shared" si="161"/>
        <v>0</v>
      </c>
      <c r="NG113" s="196"/>
      <c r="NI113" s="78"/>
      <c r="NJ113" s="37"/>
      <c r="NK113" s="77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5"/>
      <c r="OB113" s="76"/>
      <c r="OC113" s="75"/>
      <c r="OD113" s="74">
        <f t="shared" si="162"/>
        <v>0</v>
      </c>
      <c r="OF113" s="196"/>
      <c r="OH113" s="78"/>
      <c r="OI113" s="37"/>
      <c r="OJ113" s="77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5"/>
      <c r="PA113" s="76"/>
      <c r="PB113" s="75"/>
      <c r="PC113" s="74">
        <f t="shared" si="163"/>
        <v>0</v>
      </c>
      <c r="PE113" s="196"/>
      <c r="PG113" s="78"/>
      <c r="PH113" s="37"/>
      <c r="PI113" s="77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5"/>
      <c r="PZ113" s="76"/>
      <c r="QA113" s="75"/>
      <c r="QB113" s="74">
        <f t="shared" si="164"/>
        <v>0</v>
      </c>
      <c r="QD113" s="196"/>
      <c r="QF113" s="78"/>
      <c r="QG113" s="37"/>
      <c r="QH113" s="77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5"/>
      <c r="QY113" s="76"/>
      <c r="QZ113" s="75"/>
      <c r="RA113" s="74">
        <f t="shared" si="165"/>
        <v>0</v>
      </c>
      <c r="RC113" s="196"/>
      <c r="RE113" s="78"/>
      <c r="RF113" s="37"/>
      <c r="RG113" s="77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  <c r="RV113" s="76"/>
      <c r="RW113" s="75"/>
      <c r="RX113" s="76"/>
      <c r="RY113" s="75"/>
      <c r="RZ113" s="74">
        <f t="shared" si="166"/>
        <v>0</v>
      </c>
      <c r="SB113" s="196"/>
      <c r="SD113" s="78"/>
      <c r="SE113" s="37"/>
      <c r="SF113" s="77"/>
      <c r="SG113" s="76"/>
      <c r="SH113" s="76"/>
      <c r="SI113" s="76"/>
      <c r="SJ113" s="76"/>
      <c r="SK113" s="76"/>
      <c r="SL113" s="76"/>
      <c r="SM113" s="76"/>
      <c r="SN113" s="76"/>
      <c r="SO113" s="76"/>
      <c r="SP113" s="76"/>
      <c r="SQ113" s="76"/>
      <c r="SR113" s="76"/>
      <c r="SS113" s="76"/>
      <c r="ST113" s="76"/>
      <c r="SU113" s="76"/>
      <c r="SV113" s="75"/>
      <c r="SW113" s="76"/>
      <c r="SX113" s="75"/>
      <c r="SY113" s="74">
        <f t="shared" si="167"/>
        <v>0</v>
      </c>
      <c r="TA113" s="196"/>
      <c r="TC113" s="78"/>
      <c r="TD113" s="37"/>
      <c r="TE113" s="77"/>
      <c r="TF113" s="76"/>
      <c r="TG113" s="76"/>
      <c r="TH113" s="76"/>
      <c r="TI113" s="76"/>
      <c r="TJ113" s="76"/>
      <c r="TK113" s="76"/>
      <c r="TL113" s="76"/>
      <c r="TM113" s="76"/>
      <c r="TN113" s="76"/>
      <c r="TO113" s="76"/>
      <c r="TP113" s="76"/>
      <c r="TQ113" s="76"/>
      <c r="TR113" s="76"/>
      <c r="TS113" s="76"/>
      <c r="TT113" s="76"/>
      <c r="TU113" s="75"/>
      <c r="TV113" s="76"/>
      <c r="TW113" s="75"/>
      <c r="TX113" s="74">
        <f t="shared" si="168"/>
        <v>0</v>
      </c>
      <c r="TZ113" s="196"/>
      <c r="UB113" s="78"/>
      <c r="UC113" s="37"/>
      <c r="UD113" s="77"/>
      <c r="UE113" s="76"/>
      <c r="UF113" s="76"/>
      <c r="UG113" s="76"/>
      <c r="UH113" s="76"/>
      <c r="UI113" s="76"/>
      <c r="UJ113" s="76"/>
      <c r="UK113" s="76"/>
      <c r="UL113" s="76"/>
      <c r="UM113" s="76"/>
      <c r="UN113" s="76"/>
      <c r="UO113" s="76"/>
      <c r="UP113" s="76"/>
      <c r="UQ113" s="76"/>
      <c r="UR113" s="76"/>
      <c r="US113" s="76"/>
      <c r="UT113" s="75"/>
      <c r="UU113" s="76"/>
      <c r="UV113" s="75"/>
      <c r="UW113" s="74">
        <f t="shared" si="169"/>
        <v>0</v>
      </c>
      <c r="UY113" s="196"/>
      <c r="VA113" s="78"/>
      <c r="VB113" s="37"/>
      <c r="VC113" s="77"/>
      <c r="VD113" s="76"/>
      <c r="VE113" s="76"/>
      <c r="VF113" s="76"/>
      <c r="VG113" s="76"/>
      <c r="VH113" s="76"/>
      <c r="VI113" s="76"/>
      <c r="VJ113" s="76"/>
      <c r="VK113" s="76"/>
      <c r="VL113" s="76"/>
      <c r="VM113" s="76"/>
      <c r="VN113" s="76"/>
      <c r="VO113" s="76"/>
      <c r="VP113" s="76"/>
      <c r="VQ113" s="76"/>
      <c r="VR113" s="76"/>
      <c r="VS113" s="75"/>
      <c r="VT113" s="76"/>
      <c r="VU113" s="75"/>
      <c r="VV113" s="74">
        <f t="shared" si="170"/>
        <v>0</v>
      </c>
    </row>
    <row r="114" spans="2:594" s="38" customFormat="1" ht="30" customHeight="1" outlineLevel="1">
      <c r="B114" s="88"/>
      <c r="C114" s="89">
        <f>IF(ISERROR(I114+1)=TRUE,I114,IF(I114="","",MAX(C$15:C113)+1))</f>
        <v>75</v>
      </c>
      <c r="D114" s="88">
        <f t="shared" si="172"/>
        <v>1</v>
      </c>
      <c r="E114" s="3"/>
      <c r="G114" s="196"/>
      <c r="I114" s="95">
        <f t="shared" si="171"/>
        <v>82</v>
      </c>
      <c r="J114" s="94" t="s">
        <v>630</v>
      </c>
      <c r="K114" s="93"/>
      <c r="L114" s="93"/>
      <c r="M114" s="93"/>
      <c r="N114" s="93"/>
      <c r="O114" s="92"/>
      <c r="P114" s="91" t="s">
        <v>149</v>
      </c>
      <c r="Q114" s="297"/>
      <c r="R114" s="90" t="s">
        <v>141</v>
      </c>
      <c r="S114" s="298"/>
      <c r="U114" s="196"/>
      <c r="V114" s="42"/>
      <c r="W114" s="78"/>
      <c r="X114" s="37"/>
      <c r="Y114" s="77"/>
      <c r="Z114" s="76"/>
      <c r="AA114" s="79"/>
      <c r="AB114" s="76"/>
      <c r="AC114" s="79"/>
      <c r="AD114" s="76"/>
      <c r="AE114" s="76"/>
      <c r="AF114" s="76"/>
      <c r="AG114" s="76"/>
      <c r="AH114" s="76"/>
      <c r="AI114" s="76"/>
      <c r="AJ114" s="76"/>
      <c r="AK114" s="75"/>
      <c r="AL114" s="75"/>
      <c r="AM114" s="75"/>
      <c r="AN114" s="75"/>
      <c r="AO114" s="75"/>
      <c r="AP114" s="75"/>
      <c r="AQ114" s="75"/>
      <c r="AR114" s="74">
        <f t="shared" si="148"/>
        <v>0</v>
      </c>
      <c r="AT114" s="196"/>
      <c r="AV114" s="78"/>
      <c r="AW114" s="37"/>
      <c r="AX114" s="77"/>
      <c r="AY114" s="76"/>
      <c r="AZ114" s="76"/>
      <c r="BA114" s="76"/>
      <c r="BB114" s="79"/>
      <c r="BC114" s="76"/>
      <c r="BD114" s="76"/>
      <c r="BE114" s="76"/>
      <c r="BF114" s="76"/>
      <c r="BG114" s="76"/>
      <c r="BH114" s="76"/>
      <c r="BI114" s="76"/>
      <c r="BJ114" s="75"/>
      <c r="BK114" s="75"/>
      <c r="BL114" s="75"/>
      <c r="BM114" s="75"/>
      <c r="BN114" s="75"/>
      <c r="BO114" s="75"/>
      <c r="BP114" s="75"/>
      <c r="BQ114" s="74">
        <f t="shared" si="149"/>
        <v>0</v>
      </c>
      <c r="BS114" s="196"/>
      <c r="BU114" s="78"/>
      <c r="BV114" s="37"/>
      <c r="BW114" s="77"/>
      <c r="BX114" s="76"/>
      <c r="BY114" s="76"/>
      <c r="BZ114" s="76"/>
      <c r="CA114" s="79"/>
      <c r="CB114" s="76"/>
      <c r="CC114" s="76"/>
      <c r="CD114" s="76"/>
      <c r="CE114" s="76"/>
      <c r="CF114" s="76"/>
      <c r="CG114" s="76"/>
      <c r="CH114" s="76"/>
      <c r="CI114" s="75"/>
      <c r="CJ114" s="75"/>
      <c r="CK114" s="75"/>
      <c r="CL114" s="75"/>
      <c r="CM114" s="75"/>
      <c r="CN114" s="75"/>
      <c r="CO114" s="75"/>
      <c r="CP114" s="74">
        <f t="shared" si="150"/>
        <v>0</v>
      </c>
      <c r="CR114" s="196"/>
      <c r="CT114" s="78"/>
      <c r="CU114" s="37"/>
      <c r="CV114" s="77"/>
      <c r="CW114" s="76"/>
      <c r="CX114" s="76"/>
      <c r="CY114" s="76"/>
      <c r="CZ114" s="79"/>
      <c r="DA114" s="76"/>
      <c r="DB114" s="76"/>
      <c r="DC114" s="76"/>
      <c r="DD114" s="76"/>
      <c r="DE114" s="76"/>
      <c r="DF114" s="76"/>
      <c r="DG114" s="76"/>
      <c r="DH114" s="75"/>
      <c r="DI114" s="75"/>
      <c r="DJ114" s="75"/>
      <c r="DK114" s="75"/>
      <c r="DL114" s="75"/>
      <c r="DM114" s="75"/>
      <c r="DN114" s="75"/>
      <c r="DO114" s="74">
        <f t="shared" si="151"/>
        <v>0</v>
      </c>
      <c r="DQ114" s="196"/>
      <c r="DS114" s="78"/>
      <c r="DT114" s="37"/>
      <c r="DU114" s="77"/>
      <c r="DV114" s="76"/>
      <c r="DW114" s="76"/>
      <c r="DX114" s="76"/>
      <c r="DY114" s="79"/>
      <c r="DZ114" s="76"/>
      <c r="EA114" s="76"/>
      <c r="EB114" s="76"/>
      <c r="EC114" s="76"/>
      <c r="ED114" s="76"/>
      <c r="EE114" s="76"/>
      <c r="EF114" s="76"/>
      <c r="EG114" s="75"/>
      <c r="EH114" s="75"/>
      <c r="EI114" s="75"/>
      <c r="EJ114" s="75"/>
      <c r="EK114" s="75"/>
      <c r="EL114" s="75"/>
      <c r="EM114" s="75"/>
      <c r="EN114" s="74">
        <f t="shared" si="152"/>
        <v>0</v>
      </c>
      <c r="EP114" s="196"/>
      <c r="ER114" s="78"/>
      <c r="ES114" s="37"/>
      <c r="ET114" s="77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5"/>
      <c r="FI114" s="75"/>
      <c r="FJ114" s="75"/>
      <c r="FK114" s="75"/>
      <c r="FL114" s="75"/>
      <c r="FM114" s="74">
        <f t="shared" si="153"/>
        <v>0</v>
      </c>
      <c r="FO114" s="196"/>
      <c r="FQ114" s="78"/>
      <c r="FR114" s="37"/>
      <c r="FS114" s="77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5"/>
      <c r="GH114" s="75"/>
      <c r="GI114" s="75"/>
      <c r="GJ114" s="75"/>
      <c r="GK114" s="75"/>
      <c r="GL114" s="74">
        <f t="shared" si="154"/>
        <v>0</v>
      </c>
      <c r="GN114" s="196"/>
      <c r="GP114" s="78"/>
      <c r="GQ114" s="37"/>
      <c r="GR114" s="77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5"/>
      <c r="HG114" s="75"/>
      <c r="HH114" s="75"/>
      <c r="HI114" s="75"/>
      <c r="HJ114" s="75"/>
      <c r="HK114" s="74">
        <f t="shared" si="155"/>
        <v>0</v>
      </c>
      <c r="HM114" s="196"/>
      <c r="HO114" s="78"/>
      <c r="HP114" s="37"/>
      <c r="HQ114" s="77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5"/>
      <c r="IF114" s="75"/>
      <c r="IG114" s="75"/>
      <c r="IH114" s="75"/>
      <c r="II114" s="75"/>
      <c r="IJ114" s="74">
        <f t="shared" si="156"/>
        <v>0</v>
      </c>
      <c r="IL114" s="196"/>
      <c r="IN114" s="78"/>
      <c r="IO114" s="37"/>
      <c r="IP114" s="77"/>
      <c r="IQ114" s="76"/>
      <c r="IR114" s="76"/>
      <c r="IS114" s="76"/>
      <c r="IT114" s="76"/>
      <c r="IU114" s="76"/>
      <c r="IV114" s="76"/>
      <c r="IW114" s="76"/>
      <c r="IX114" s="75"/>
      <c r="IY114" s="75"/>
      <c r="IZ114" s="75"/>
      <c r="JA114" s="75"/>
      <c r="JB114" s="75"/>
      <c r="JC114" s="75"/>
      <c r="JD114" s="75"/>
      <c r="JE114" s="75"/>
      <c r="JF114" s="75"/>
      <c r="JG114" s="75"/>
      <c r="JH114" s="75"/>
      <c r="JI114" s="74">
        <f t="shared" si="157"/>
        <v>0</v>
      </c>
      <c r="JK114" s="196"/>
      <c r="JM114" s="78"/>
      <c r="JN114" s="37"/>
      <c r="JO114" s="77"/>
      <c r="JP114" s="76"/>
      <c r="JQ114" s="76"/>
      <c r="JR114" s="76"/>
      <c r="JS114" s="76"/>
      <c r="JT114" s="76"/>
      <c r="JU114" s="76"/>
      <c r="JV114" s="76"/>
      <c r="JW114" s="75"/>
      <c r="JX114" s="75"/>
      <c r="JY114" s="75"/>
      <c r="JZ114" s="75"/>
      <c r="KA114" s="75"/>
      <c r="KB114" s="75"/>
      <c r="KC114" s="75"/>
      <c r="KD114" s="75"/>
      <c r="KE114" s="75"/>
      <c r="KF114" s="75"/>
      <c r="KG114" s="75"/>
      <c r="KH114" s="74">
        <f t="shared" si="158"/>
        <v>0</v>
      </c>
      <c r="KJ114" s="196"/>
      <c r="KL114" s="78"/>
      <c r="KM114" s="37"/>
      <c r="KN114" s="77"/>
      <c r="KO114" s="76"/>
      <c r="KP114" s="76"/>
      <c r="KQ114" s="76"/>
      <c r="KR114" s="76"/>
      <c r="KS114" s="76"/>
      <c r="KT114" s="76"/>
      <c r="KU114" s="76"/>
      <c r="KV114" s="75"/>
      <c r="KW114" s="75"/>
      <c r="KX114" s="75"/>
      <c r="KY114" s="75"/>
      <c r="KZ114" s="75"/>
      <c r="LA114" s="75"/>
      <c r="LB114" s="75"/>
      <c r="LC114" s="75"/>
      <c r="LD114" s="75"/>
      <c r="LE114" s="75"/>
      <c r="LF114" s="75"/>
      <c r="LG114" s="74">
        <f t="shared" si="159"/>
        <v>0</v>
      </c>
      <c r="LI114" s="196"/>
      <c r="LK114" s="78"/>
      <c r="LL114" s="37"/>
      <c r="LM114" s="77"/>
      <c r="LN114" s="76"/>
      <c r="LO114" s="76"/>
      <c r="LP114" s="76"/>
      <c r="LQ114" s="76"/>
      <c r="LR114" s="76"/>
      <c r="LS114" s="76"/>
      <c r="LT114" s="76"/>
      <c r="LU114" s="75"/>
      <c r="LV114" s="75"/>
      <c r="LW114" s="75"/>
      <c r="LX114" s="75"/>
      <c r="LY114" s="75"/>
      <c r="LZ114" s="75"/>
      <c r="MA114" s="75"/>
      <c r="MB114" s="75"/>
      <c r="MC114" s="75"/>
      <c r="MD114" s="75"/>
      <c r="ME114" s="75"/>
      <c r="MF114" s="74">
        <f t="shared" si="160"/>
        <v>0</v>
      </c>
      <c r="MH114" s="196"/>
      <c r="MJ114" s="78"/>
      <c r="MK114" s="37"/>
      <c r="ML114" s="77"/>
      <c r="MM114" s="76"/>
      <c r="MN114" s="76"/>
      <c r="MO114" s="76"/>
      <c r="MP114" s="76"/>
      <c r="MQ114" s="76"/>
      <c r="MR114" s="76"/>
      <c r="MS114" s="76"/>
      <c r="MT114" s="75"/>
      <c r="MU114" s="75"/>
      <c r="MV114" s="75"/>
      <c r="MW114" s="75"/>
      <c r="MX114" s="75"/>
      <c r="MY114" s="75"/>
      <c r="MZ114" s="75"/>
      <c r="NA114" s="75"/>
      <c r="NB114" s="75"/>
      <c r="NC114" s="75"/>
      <c r="ND114" s="75"/>
      <c r="NE114" s="74">
        <f t="shared" si="161"/>
        <v>0</v>
      </c>
      <c r="NG114" s="196"/>
      <c r="NI114" s="78"/>
      <c r="NJ114" s="37"/>
      <c r="NK114" s="77"/>
      <c r="NL114" s="76"/>
      <c r="NM114" s="76"/>
      <c r="NN114" s="76"/>
      <c r="NO114" s="76"/>
      <c r="NP114" s="76"/>
      <c r="NQ114" s="76"/>
      <c r="NR114" s="76"/>
      <c r="NS114" s="76"/>
      <c r="NT114" s="76"/>
      <c r="NU114" s="76"/>
      <c r="NV114" s="76"/>
      <c r="NW114" s="76"/>
      <c r="NX114" s="76"/>
      <c r="NY114" s="76"/>
      <c r="NZ114" s="76"/>
      <c r="OA114" s="75"/>
      <c r="OB114" s="76"/>
      <c r="OC114" s="75"/>
      <c r="OD114" s="74">
        <f t="shared" si="162"/>
        <v>0</v>
      </c>
      <c r="OF114" s="196"/>
      <c r="OH114" s="78"/>
      <c r="OI114" s="37"/>
      <c r="OJ114" s="77"/>
      <c r="OK114" s="76"/>
      <c r="OL114" s="76"/>
      <c r="OM114" s="76"/>
      <c r="ON114" s="76"/>
      <c r="OO114" s="76"/>
      <c r="OP114" s="76"/>
      <c r="OQ114" s="76"/>
      <c r="OR114" s="76"/>
      <c r="OS114" s="76"/>
      <c r="OT114" s="76"/>
      <c r="OU114" s="76"/>
      <c r="OV114" s="76"/>
      <c r="OW114" s="76"/>
      <c r="OX114" s="76"/>
      <c r="OY114" s="76"/>
      <c r="OZ114" s="75"/>
      <c r="PA114" s="76"/>
      <c r="PB114" s="75"/>
      <c r="PC114" s="74">
        <f t="shared" si="163"/>
        <v>0</v>
      </c>
      <c r="PE114" s="196"/>
      <c r="PG114" s="78"/>
      <c r="PH114" s="37"/>
      <c r="PI114" s="77"/>
      <c r="PJ114" s="76"/>
      <c r="PK114" s="76"/>
      <c r="PL114" s="76"/>
      <c r="PM114" s="76"/>
      <c r="PN114" s="76"/>
      <c r="PO114" s="76"/>
      <c r="PP114" s="76"/>
      <c r="PQ114" s="76"/>
      <c r="PR114" s="76"/>
      <c r="PS114" s="76"/>
      <c r="PT114" s="76"/>
      <c r="PU114" s="76"/>
      <c r="PV114" s="76"/>
      <c r="PW114" s="76"/>
      <c r="PX114" s="76"/>
      <c r="PY114" s="75"/>
      <c r="PZ114" s="76"/>
      <c r="QA114" s="75"/>
      <c r="QB114" s="74">
        <f t="shared" si="164"/>
        <v>0</v>
      </c>
      <c r="QD114" s="196"/>
      <c r="QF114" s="78"/>
      <c r="QG114" s="37"/>
      <c r="QH114" s="77"/>
      <c r="QI114" s="76"/>
      <c r="QJ114" s="76"/>
      <c r="QK114" s="76"/>
      <c r="QL114" s="76"/>
      <c r="QM114" s="76"/>
      <c r="QN114" s="76"/>
      <c r="QO114" s="76"/>
      <c r="QP114" s="76"/>
      <c r="QQ114" s="76"/>
      <c r="QR114" s="76"/>
      <c r="QS114" s="76"/>
      <c r="QT114" s="76"/>
      <c r="QU114" s="76"/>
      <c r="QV114" s="76"/>
      <c r="QW114" s="76"/>
      <c r="QX114" s="75"/>
      <c r="QY114" s="76"/>
      <c r="QZ114" s="75"/>
      <c r="RA114" s="74">
        <f t="shared" si="165"/>
        <v>0</v>
      </c>
      <c r="RC114" s="196"/>
      <c r="RE114" s="78"/>
      <c r="RF114" s="37"/>
      <c r="RG114" s="77"/>
      <c r="RH114" s="76"/>
      <c r="RI114" s="76"/>
      <c r="RJ114" s="76"/>
      <c r="RK114" s="76"/>
      <c r="RL114" s="76"/>
      <c r="RM114" s="76"/>
      <c r="RN114" s="76"/>
      <c r="RO114" s="76"/>
      <c r="RP114" s="76"/>
      <c r="RQ114" s="76"/>
      <c r="RR114" s="76"/>
      <c r="RS114" s="76"/>
      <c r="RT114" s="76"/>
      <c r="RU114" s="76"/>
      <c r="RV114" s="76"/>
      <c r="RW114" s="75"/>
      <c r="RX114" s="76"/>
      <c r="RY114" s="75"/>
      <c r="RZ114" s="74">
        <f t="shared" si="166"/>
        <v>0</v>
      </c>
      <c r="SB114" s="196"/>
      <c r="SD114" s="78"/>
      <c r="SE114" s="37"/>
      <c r="SF114" s="77"/>
      <c r="SG114" s="76"/>
      <c r="SH114" s="76"/>
      <c r="SI114" s="76"/>
      <c r="SJ114" s="76"/>
      <c r="SK114" s="76"/>
      <c r="SL114" s="76"/>
      <c r="SM114" s="76"/>
      <c r="SN114" s="76"/>
      <c r="SO114" s="76"/>
      <c r="SP114" s="76"/>
      <c r="SQ114" s="76"/>
      <c r="SR114" s="76"/>
      <c r="SS114" s="76"/>
      <c r="ST114" s="76"/>
      <c r="SU114" s="76"/>
      <c r="SV114" s="75"/>
      <c r="SW114" s="76"/>
      <c r="SX114" s="75"/>
      <c r="SY114" s="74">
        <f t="shared" si="167"/>
        <v>0</v>
      </c>
      <c r="TA114" s="196"/>
      <c r="TC114" s="78"/>
      <c r="TD114" s="37"/>
      <c r="TE114" s="77"/>
      <c r="TF114" s="76"/>
      <c r="TG114" s="76"/>
      <c r="TH114" s="76"/>
      <c r="TI114" s="76"/>
      <c r="TJ114" s="76"/>
      <c r="TK114" s="76"/>
      <c r="TL114" s="76"/>
      <c r="TM114" s="76"/>
      <c r="TN114" s="76"/>
      <c r="TO114" s="76"/>
      <c r="TP114" s="76"/>
      <c r="TQ114" s="76"/>
      <c r="TR114" s="76"/>
      <c r="TS114" s="76"/>
      <c r="TT114" s="76"/>
      <c r="TU114" s="75"/>
      <c r="TV114" s="76"/>
      <c r="TW114" s="75"/>
      <c r="TX114" s="74">
        <f t="shared" si="168"/>
        <v>0</v>
      </c>
      <c r="TZ114" s="196"/>
      <c r="UB114" s="78"/>
      <c r="UC114" s="37"/>
      <c r="UD114" s="77"/>
      <c r="UE114" s="76"/>
      <c r="UF114" s="76"/>
      <c r="UG114" s="76"/>
      <c r="UH114" s="76"/>
      <c r="UI114" s="76"/>
      <c r="UJ114" s="76"/>
      <c r="UK114" s="76"/>
      <c r="UL114" s="76"/>
      <c r="UM114" s="76"/>
      <c r="UN114" s="76"/>
      <c r="UO114" s="76"/>
      <c r="UP114" s="76"/>
      <c r="UQ114" s="76"/>
      <c r="UR114" s="76"/>
      <c r="US114" s="76"/>
      <c r="UT114" s="75"/>
      <c r="UU114" s="76"/>
      <c r="UV114" s="75"/>
      <c r="UW114" s="74">
        <f t="shared" si="169"/>
        <v>0</v>
      </c>
      <c r="UY114" s="196"/>
      <c r="VA114" s="78"/>
      <c r="VB114" s="37"/>
      <c r="VC114" s="77"/>
      <c r="VD114" s="76"/>
      <c r="VE114" s="76"/>
      <c r="VF114" s="76"/>
      <c r="VG114" s="76"/>
      <c r="VH114" s="76"/>
      <c r="VI114" s="76"/>
      <c r="VJ114" s="76"/>
      <c r="VK114" s="76"/>
      <c r="VL114" s="76"/>
      <c r="VM114" s="76"/>
      <c r="VN114" s="76"/>
      <c r="VO114" s="76"/>
      <c r="VP114" s="76"/>
      <c r="VQ114" s="76"/>
      <c r="VR114" s="76"/>
      <c r="VS114" s="75"/>
      <c r="VT114" s="76"/>
      <c r="VU114" s="75"/>
      <c r="VV114" s="74">
        <f t="shared" si="170"/>
        <v>0</v>
      </c>
    </row>
    <row r="115" spans="2:594" s="38" customFormat="1" ht="30" customHeight="1" outlineLevel="1">
      <c r="B115" s="88"/>
      <c r="C115" s="89">
        <f>IF(ISERROR(I115+1)=TRUE,I115,IF(I115="","",MAX(C$15:C114)+1))</f>
        <v>76</v>
      </c>
      <c r="D115" s="88">
        <f t="shared" si="172"/>
        <v>1</v>
      </c>
      <c r="E115" s="3"/>
      <c r="G115" s="196"/>
      <c r="I115" s="95">
        <f t="shared" si="171"/>
        <v>83</v>
      </c>
      <c r="J115" s="94" t="s">
        <v>629</v>
      </c>
      <c r="K115" s="93"/>
      <c r="L115" s="93"/>
      <c r="M115" s="93"/>
      <c r="N115" s="93"/>
      <c r="O115" s="92"/>
      <c r="P115" s="91" t="s">
        <v>149</v>
      </c>
      <c r="Q115" s="297"/>
      <c r="R115" s="90" t="s">
        <v>141</v>
      </c>
      <c r="S115" s="298"/>
      <c r="U115" s="196"/>
      <c r="V115" s="42"/>
      <c r="W115" s="78"/>
      <c r="X115" s="37"/>
      <c r="Y115" s="77"/>
      <c r="Z115" s="76"/>
      <c r="AA115" s="79"/>
      <c r="AB115" s="76"/>
      <c r="AC115" s="79"/>
      <c r="AD115" s="76"/>
      <c r="AE115" s="76"/>
      <c r="AF115" s="76"/>
      <c r="AG115" s="76"/>
      <c r="AH115" s="76"/>
      <c r="AI115" s="76"/>
      <c r="AJ115" s="76"/>
      <c r="AK115" s="75"/>
      <c r="AL115" s="75"/>
      <c r="AM115" s="75"/>
      <c r="AN115" s="75"/>
      <c r="AO115" s="75"/>
      <c r="AP115" s="75"/>
      <c r="AQ115" s="75"/>
      <c r="AR115" s="74">
        <f t="shared" si="148"/>
        <v>0</v>
      </c>
      <c r="AT115" s="196"/>
      <c r="AV115" s="78"/>
      <c r="AW115" s="37"/>
      <c r="AX115" s="77"/>
      <c r="AY115" s="76"/>
      <c r="AZ115" s="76"/>
      <c r="BA115" s="76"/>
      <c r="BB115" s="79"/>
      <c r="BC115" s="76"/>
      <c r="BD115" s="76"/>
      <c r="BE115" s="76"/>
      <c r="BF115" s="76"/>
      <c r="BG115" s="76"/>
      <c r="BH115" s="76"/>
      <c r="BI115" s="76"/>
      <c r="BJ115" s="75"/>
      <c r="BK115" s="75"/>
      <c r="BL115" s="75"/>
      <c r="BM115" s="75"/>
      <c r="BN115" s="75"/>
      <c r="BO115" s="75"/>
      <c r="BP115" s="75"/>
      <c r="BQ115" s="74">
        <f t="shared" si="149"/>
        <v>0</v>
      </c>
      <c r="BS115" s="196"/>
      <c r="BU115" s="78"/>
      <c r="BV115" s="37"/>
      <c r="BW115" s="77"/>
      <c r="BX115" s="76"/>
      <c r="BY115" s="76"/>
      <c r="BZ115" s="76"/>
      <c r="CA115" s="79"/>
      <c r="CB115" s="76"/>
      <c r="CC115" s="76"/>
      <c r="CD115" s="76"/>
      <c r="CE115" s="76"/>
      <c r="CF115" s="76"/>
      <c r="CG115" s="76"/>
      <c r="CH115" s="76"/>
      <c r="CI115" s="75"/>
      <c r="CJ115" s="75"/>
      <c r="CK115" s="75"/>
      <c r="CL115" s="75"/>
      <c r="CM115" s="75"/>
      <c r="CN115" s="75"/>
      <c r="CO115" s="75"/>
      <c r="CP115" s="74">
        <f t="shared" si="150"/>
        <v>0</v>
      </c>
      <c r="CR115" s="196"/>
      <c r="CT115" s="78"/>
      <c r="CU115" s="37"/>
      <c r="CV115" s="77"/>
      <c r="CW115" s="76"/>
      <c r="CX115" s="76"/>
      <c r="CY115" s="76"/>
      <c r="CZ115" s="79"/>
      <c r="DA115" s="76"/>
      <c r="DB115" s="76"/>
      <c r="DC115" s="76"/>
      <c r="DD115" s="76"/>
      <c r="DE115" s="76"/>
      <c r="DF115" s="76"/>
      <c r="DG115" s="76"/>
      <c r="DH115" s="75"/>
      <c r="DI115" s="75"/>
      <c r="DJ115" s="75"/>
      <c r="DK115" s="75"/>
      <c r="DL115" s="75"/>
      <c r="DM115" s="75"/>
      <c r="DN115" s="75"/>
      <c r="DO115" s="74">
        <f t="shared" si="151"/>
        <v>0</v>
      </c>
      <c r="DQ115" s="196"/>
      <c r="DS115" s="78"/>
      <c r="DT115" s="37"/>
      <c r="DU115" s="77"/>
      <c r="DV115" s="76"/>
      <c r="DW115" s="76"/>
      <c r="DX115" s="76"/>
      <c r="DY115" s="79"/>
      <c r="DZ115" s="76"/>
      <c r="EA115" s="76"/>
      <c r="EB115" s="76"/>
      <c r="EC115" s="76"/>
      <c r="ED115" s="76"/>
      <c r="EE115" s="76"/>
      <c r="EF115" s="76"/>
      <c r="EG115" s="75"/>
      <c r="EH115" s="75"/>
      <c r="EI115" s="75"/>
      <c r="EJ115" s="75"/>
      <c r="EK115" s="75"/>
      <c r="EL115" s="75"/>
      <c r="EM115" s="75"/>
      <c r="EN115" s="74">
        <f t="shared" si="152"/>
        <v>0</v>
      </c>
      <c r="EP115" s="196"/>
      <c r="ER115" s="78"/>
      <c r="ES115" s="37"/>
      <c r="ET115" s="77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5"/>
      <c r="FI115" s="75"/>
      <c r="FJ115" s="75"/>
      <c r="FK115" s="75"/>
      <c r="FL115" s="75"/>
      <c r="FM115" s="74">
        <f t="shared" si="153"/>
        <v>0</v>
      </c>
      <c r="FO115" s="196"/>
      <c r="FQ115" s="78"/>
      <c r="FR115" s="37"/>
      <c r="FS115" s="77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5"/>
      <c r="GH115" s="75"/>
      <c r="GI115" s="75"/>
      <c r="GJ115" s="75"/>
      <c r="GK115" s="75"/>
      <c r="GL115" s="74">
        <f t="shared" si="154"/>
        <v>0</v>
      </c>
      <c r="GN115" s="196"/>
      <c r="GP115" s="78"/>
      <c r="GQ115" s="37"/>
      <c r="GR115" s="77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5"/>
      <c r="HG115" s="75"/>
      <c r="HH115" s="75"/>
      <c r="HI115" s="75"/>
      <c r="HJ115" s="75"/>
      <c r="HK115" s="74">
        <f t="shared" si="155"/>
        <v>0</v>
      </c>
      <c r="HM115" s="196"/>
      <c r="HO115" s="78"/>
      <c r="HP115" s="37"/>
      <c r="HQ115" s="77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5"/>
      <c r="IF115" s="75"/>
      <c r="IG115" s="75"/>
      <c r="IH115" s="75"/>
      <c r="II115" s="75"/>
      <c r="IJ115" s="74">
        <f t="shared" si="156"/>
        <v>0</v>
      </c>
      <c r="IL115" s="196"/>
      <c r="IN115" s="78"/>
      <c r="IO115" s="37"/>
      <c r="IP115" s="77"/>
      <c r="IQ115" s="76"/>
      <c r="IR115" s="76"/>
      <c r="IS115" s="76"/>
      <c r="IT115" s="76"/>
      <c r="IU115" s="76"/>
      <c r="IV115" s="76"/>
      <c r="IW115" s="76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4">
        <f t="shared" si="157"/>
        <v>0</v>
      </c>
      <c r="JK115" s="196"/>
      <c r="JM115" s="78"/>
      <c r="JN115" s="37"/>
      <c r="JO115" s="77"/>
      <c r="JP115" s="76"/>
      <c r="JQ115" s="76"/>
      <c r="JR115" s="76"/>
      <c r="JS115" s="76"/>
      <c r="JT115" s="76"/>
      <c r="JU115" s="76"/>
      <c r="JV115" s="76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4">
        <f t="shared" si="158"/>
        <v>0</v>
      </c>
      <c r="KJ115" s="196"/>
      <c r="KL115" s="78"/>
      <c r="KM115" s="37"/>
      <c r="KN115" s="77"/>
      <c r="KO115" s="76"/>
      <c r="KP115" s="76"/>
      <c r="KQ115" s="76"/>
      <c r="KR115" s="76"/>
      <c r="KS115" s="76"/>
      <c r="KT115" s="76"/>
      <c r="KU115" s="76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4">
        <f t="shared" si="159"/>
        <v>0</v>
      </c>
      <c r="LI115" s="196"/>
      <c r="LK115" s="78"/>
      <c r="LL115" s="37"/>
      <c r="LM115" s="77"/>
      <c r="LN115" s="76"/>
      <c r="LO115" s="76"/>
      <c r="LP115" s="76"/>
      <c r="LQ115" s="76"/>
      <c r="LR115" s="76"/>
      <c r="LS115" s="76"/>
      <c r="LT115" s="76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4">
        <f t="shared" si="160"/>
        <v>0</v>
      </c>
      <c r="MH115" s="196"/>
      <c r="MJ115" s="78"/>
      <c r="MK115" s="37"/>
      <c r="ML115" s="77"/>
      <c r="MM115" s="76"/>
      <c r="MN115" s="76"/>
      <c r="MO115" s="76"/>
      <c r="MP115" s="76"/>
      <c r="MQ115" s="76"/>
      <c r="MR115" s="76"/>
      <c r="MS115" s="76"/>
      <c r="MT115" s="75"/>
      <c r="MU115" s="75"/>
      <c r="MV115" s="75"/>
      <c r="MW115" s="75"/>
      <c r="MX115" s="75"/>
      <c r="MY115" s="75"/>
      <c r="MZ115" s="75"/>
      <c r="NA115" s="75"/>
      <c r="NB115" s="75"/>
      <c r="NC115" s="75"/>
      <c r="ND115" s="75"/>
      <c r="NE115" s="74">
        <f t="shared" si="161"/>
        <v>0</v>
      </c>
      <c r="NG115" s="196"/>
      <c r="NI115" s="78"/>
      <c r="NJ115" s="37"/>
      <c r="NK115" s="77"/>
      <c r="NL115" s="76"/>
      <c r="NM115" s="76"/>
      <c r="NN115" s="76"/>
      <c r="NO115" s="76"/>
      <c r="NP115" s="76"/>
      <c r="NQ115" s="76"/>
      <c r="NR115" s="76"/>
      <c r="NS115" s="76"/>
      <c r="NT115" s="76"/>
      <c r="NU115" s="76"/>
      <c r="NV115" s="76"/>
      <c r="NW115" s="76"/>
      <c r="NX115" s="76"/>
      <c r="NY115" s="76"/>
      <c r="NZ115" s="76"/>
      <c r="OA115" s="75"/>
      <c r="OB115" s="76"/>
      <c r="OC115" s="75"/>
      <c r="OD115" s="74">
        <f t="shared" si="162"/>
        <v>0</v>
      </c>
      <c r="OF115" s="196"/>
      <c r="OH115" s="78"/>
      <c r="OI115" s="37"/>
      <c r="OJ115" s="77"/>
      <c r="OK115" s="76"/>
      <c r="OL115" s="76"/>
      <c r="OM115" s="76"/>
      <c r="ON115" s="76"/>
      <c r="OO115" s="76"/>
      <c r="OP115" s="76"/>
      <c r="OQ115" s="76"/>
      <c r="OR115" s="76"/>
      <c r="OS115" s="76"/>
      <c r="OT115" s="76"/>
      <c r="OU115" s="76"/>
      <c r="OV115" s="76"/>
      <c r="OW115" s="76"/>
      <c r="OX115" s="76"/>
      <c r="OY115" s="76"/>
      <c r="OZ115" s="75"/>
      <c r="PA115" s="76"/>
      <c r="PB115" s="75"/>
      <c r="PC115" s="74">
        <f t="shared" si="163"/>
        <v>0</v>
      </c>
      <c r="PE115" s="196"/>
      <c r="PG115" s="78"/>
      <c r="PH115" s="37"/>
      <c r="PI115" s="77"/>
      <c r="PJ115" s="76"/>
      <c r="PK115" s="76"/>
      <c r="PL115" s="76"/>
      <c r="PM115" s="76"/>
      <c r="PN115" s="76"/>
      <c r="PO115" s="76"/>
      <c r="PP115" s="76"/>
      <c r="PQ115" s="76"/>
      <c r="PR115" s="76"/>
      <c r="PS115" s="76"/>
      <c r="PT115" s="76"/>
      <c r="PU115" s="76"/>
      <c r="PV115" s="76"/>
      <c r="PW115" s="76"/>
      <c r="PX115" s="76"/>
      <c r="PY115" s="75"/>
      <c r="PZ115" s="76"/>
      <c r="QA115" s="75"/>
      <c r="QB115" s="74">
        <f t="shared" si="164"/>
        <v>0</v>
      </c>
      <c r="QD115" s="196"/>
      <c r="QF115" s="78"/>
      <c r="QG115" s="37"/>
      <c r="QH115" s="77"/>
      <c r="QI115" s="76"/>
      <c r="QJ115" s="76"/>
      <c r="QK115" s="76"/>
      <c r="QL115" s="76"/>
      <c r="QM115" s="76"/>
      <c r="QN115" s="76"/>
      <c r="QO115" s="76"/>
      <c r="QP115" s="76"/>
      <c r="QQ115" s="76"/>
      <c r="QR115" s="76"/>
      <c r="QS115" s="76"/>
      <c r="QT115" s="76"/>
      <c r="QU115" s="76"/>
      <c r="QV115" s="76"/>
      <c r="QW115" s="76"/>
      <c r="QX115" s="75"/>
      <c r="QY115" s="76"/>
      <c r="QZ115" s="75"/>
      <c r="RA115" s="74">
        <f t="shared" si="165"/>
        <v>0</v>
      </c>
      <c r="RC115" s="196"/>
      <c r="RE115" s="78"/>
      <c r="RF115" s="37"/>
      <c r="RG115" s="77"/>
      <c r="RH115" s="76"/>
      <c r="RI115" s="76"/>
      <c r="RJ115" s="76"/>
      <c r="RK115" s="76"/>
      <c r="RL115" s="76"/>
      <c r="RM115" s="76"/>
      <c r="RN115" s="76"/>
      <c r="RO115" s="76"/>
      <c r="RP115" s="76"/>
      <c r="RQ115" s="76"/>
      <c r="RR115" s="76"/>
      <c r="RS115" s="76"/>
      <c r="RT115" s="76"/>
      <c r="RU115" s="76"/>
      <c r="RV115" s="76"/>
      <c r="RW115" s="75"/>
      <c r="RX115" s="76"/>
      <c r="RY115" s="75"/>
      <c r="RZ115" s="74">
        <f t="shared" si="166"/>
        <v>0</v>
      </c>
      <c r="SB115" s="196"/>
      <c r="SD115" s="78"/>
      <c r="SE115" s="37"/>
      <c r="SF115" s="77"/>
      <c r="SG115" s="76"/>
      <c r="SH115" s="76"/>
      <c r="SI115" s="76"/>
      <c r="SJ115" s="76"/>
      <c r="SK115" s="76"/>
      <c r="SL115" s="76"/>
      <c r="SM115" s="76"/>
      <c r="SN115" s="76"/>
      <c r="SO115" s="76"/>
      <c r="SP115" s="76"/>
      <c r="SQ115" s="76"/>
      <c r="SR115" s="76"/>
      <c r="SS115" s="76"/>
      <c r="ST115" s="76"/>
      <c r="SU115" s="76"/>
      <c r="SV115" s="75"/>
      <c r="SW115" s="76"/>
      <c r="SX115" s="75"/>
      <c r="SY115" s="74">
        <f t="shared" si="167"/>
        <v>0</v>
      </c>
      <c r="TA115" s="196"/>
      <c r="TC115" s="78"/>
      <c r="TD115" s="37"/>
      <c r="TE115" s="77"/>
      <c r="TF115" s="76"/>
      <c r="TG115" s="76"/>
      <c r="TH115" s="76"/>
      <c r="TI115" s="76"/>
      <c r="TJ115" s="76"/>
      <c r="TK115" s="76"/>
      <c r="TL115" s="76"/>
      <c r="TM115" s="76"/>
      <c r="TN115" s="76"/>
      <c r="TO115" s="76"/>
      <c r="TP115" s="76"/>
      <c r="TQ115" s="76"/>
      <c r="TR115" s="76"/>
      <c r="TS115" s="76"/>
      <c r="TT115" s="76"/>
      <c r="TU115" s="75"/>
      <c r="TV115" s="76"/>
      <c r="TW115" s="75"/>
      <c r="TX115" s="74">
        <f t="shared" si="168"/>
        <v>0</v>
      </c>
      <c r="TZ115" s="196"/>
      <c r="UB115" s="78"/>
      <c r="UC115" s="37"/>
      <c r="UD115" s="77"/>
      <c r="UE115" s="76"/>
      <c r="UF115" s="76"/>
      <c r="UG115" s="76"/>
      <c r="UH115" s="76"/>
      <c r="UI115" s="76"/>
      <c r="UJ115" s="76"/>
      <c r="UK115" s="76"/>
      <c r="UL115" s="76"/>
      <c r="UM115" s="76"/>
      <c r="UN115" s="76"/>
      <c r="UO115" s="76"/>
      <c r="UP115" s="76"/>
      <c r="UQ115" s="76"/>
      <c r="UR115" s="76"/>
      <c r="US115" s="76"/>
      <c r="UT115" s="75"/>
      <c r="UU115" s="76"/>
      <c r="UV115" s="75"/>
      <c r="UW115" s="74">
        <f t="shared" si="169"/>
        <v>0</v>
      </c>
      <c r="UY115" s="196"/>
      <c r="VA115" s="78"/>
      <c r="VB115" s="37"/>
      <c r="VC115" s="77"/>
      <c r="VD115" s="76"/>
      <c r="VE115" s="76"/>
      <c r="VF115" s="76"/>
      <c r="VG115" s="76"/>
      <c r="VH115" s="76"/>
      <c r="VI115" s="76"/>
      <c r="VJ115" s="76"/>
      <c r="VK115" s="76"/>
      <c r="VL115" s="76"/>
      <c r="VM115" s="76"/>
      <c r="VN115" s="76"/>
      <c r="VO115" s="76"/>
      <c r="VP115" s="76"/>
      <c r="VQ115" s="76"/>
      <c r="VR115" s="76"/>
      <c r="VS115" s="75"/>
      <c r="VT115" s="76"/>
      <c r="VU115" s="75"/>
      <c r="VV115" s="74">
        <f t="shared" si="170"/>
        <v>0</v>
      </c>
    </row>
    <row r="116" spans="2:594" s="38" customFormat="1" ht="30" customHeight="1" outlineLevel="1">
      <c r="B116" s="88"/>
      <c r="C116" s="89">
        <f>IF(ISERROR(I116+1)=TRUE,I116,IF(I116="","",MAX(C$15:C115)+1))</f>
        <v>77</v>
      </c>
      <c r="D116" s="88">
        <f t="shared" si="172"/>
        <v>1</v>
      </c>
      <c r="E116" s="3"/>
      <c r="G116" s="196"/>
      <c r="I116" s="95">
        <f t="shared" si="171"/>
        <v>84</v>
      </c>
      <c r="J116" s="94" t="s">
        <v>628</v>
      </c>
      <c r="K116" s="93"/>
      <c r="L116" s="93"/>
      <c r="M116" s="93"/>
      <c r="N116" s="93"/>
      <c r="O116" s="92"/>
      <c r="P116" s="91" t="s">
        <v>149</v>
      </c>
      <c r="Q116" s="297"/>
      <c r="R116" s="90" t="s">
        <v>141</v>
      </c>
      <c r="S116" s="298"/>
      <c r="U116" s="196"/>
      <c r="V116" s="42"/>
      <c r="W116" s="78"/>
      <c r="X116" s="37"/>
      <c r="Y116" s="77"/>
      <c r="Z116" s="76"/>
      <c r="AA116" s="79"/>
      <c r="AB116" s="76"/>
      <c r="AC116" s="79"/>
      <c r="AD116" s="76"/>
      <c r="AE116" s="76"/>
      <c r="AF116" s="76"/>
      <c r="AG116" s="76"/>
      <c r="AH116" s="76"/>
      <c r="AI116" s="76"/>
      <c r="AJ116" s="76"/>
      <c r="AK116" s="75"/>
      <c r="AL116" s="75"/>
      <c r="AM116" s="75"/>
      <c r="AN116" s="75"/>
      <c r="AO116" s="75"/>
      <c r="AP116" s="75"/>
      <c r="AQ116" s="75"/>
      <c r="AR116" s="74">
        <f t="shared" si="148"/>
        <v>0</v>
      </c>
      <c r="AT116" s="196"/>
      <c r="AV116" s="78"/>
      <c r="AW116" s="37"/>
      <c r="AX116" s="77"/>
      <c r="AY116" s="76"/>
      <c r="AZ116" s="76"/>
      <c r="BA116" s="76"/>
      <c r="BB116" s="79"/>
      <c r="BC116" s="76"/>
      <c r="BD116" s="76"/>
      <c r="BE116" s="76"/>
      <c r="BF116" s="76"/>
      <c r="BG116" s="76"/>
      <c r="BH116" s="76"/>
      <c r="BI116" s="76"/>
      <c r="BJ116" s="75"/>
      <c r="BK116" s="75"/>
      <c r="BL116" s="75"/>
      <c r="BM116" s="75"/>
      <c r="BN116" s="75"/>
      <c r="BO116" s="75"/>
      <c r="BP116" s="75"/>
      <c r="BQ116" s="74">
        <f t="shared" si="149"/>
        <v>0</v>
      </c>
      <c r="BS116" s="196"/>
      <c r="BU116" s="78"/>
      <c r="BV116" s="37"/>
      <c r="BW116" s="77"/>
      <c r="BX116" s="76"/>
      <c r="BY116" s="76"/>
      <c r="BZ116" s="76"/>
      <c r="CA116" s="79"/>
      <c r="CB116" s="76"/>
      <c r="CC116" s="76"/>
      <c r="CD116" s="76"/>
      <c r="CE116" s="76"/>
      <c r="CF116" s="76"/>
      <c r="CG116" s="76"/>
      <c r="CH116" s="76"/>
      <c r="CI116" s="75"/>
      <c r="CJ116" s="75"/>
      <c r="CK116" s="75"/>
      <c r="CL116" s="75"/>
      <c r="CM116" s="75"/>
      <c r="CN116" s="75"/>
      <c r="CO116" s="75"/>
      <c r="CP116" s="74">
        <f t="shared" si="150"/>
        <v>0</v>
      </c>
      <c r="CR116" s="196"/>
      <c r="CT116" s="78"/>
      <c r="CU116" s="37"/>
      <c r="CV116" s="77"/>
      <c r="CW116" s="76"/>
      <c r="CX116" s="76"/>
      <c r="CY116" s="76"/>
      <c r="CZ116" s="79"/>
      <c r="DA116" s="76"/>
      <c r="DB116" s="76"/>
      <c r="DC116" s="76"/>
      <c r="DD116" s="76"/>
      <c r="DE116" s="76"/>
      <c r="DF116" s="76"/>
      <c r="DG116" s="76"/>
      <c r="DH116" s="75"/>
      <c r="DI116" s="75"/>
      <c r="DJ116" s="75"/>
      <c r="DK116" s="75"/>
      <c r="DL116" s="75"/>
      <c r="DM116" s="75"/>
      <c r="DN116" s="75"/>
      <c r="DO116" s="74">
        <f t="shared" si="151"/>
        <v>0</v>
      </c>
      <c r="DQ116" s="196"/>
      <c r="DS116" s="78"/>
      <c r="DT116" s="37"/>
      <c r="DU116" s="77"/>
      <c r="DV116" s="76"/>
      <c r="DW116" s="76"/>
      <c r="DX116" s="76"/>
      <c r="DY116" s="79"/>
      <c r="DZ116" s="76"/>
      <c r="EA116" s="76"/>
      <c r="EB116" s="76"/>
      <c r="EC116" s="76"/>
      <c r="ED116" s="76"/>
      <c r="EE116" s="76"/>
      <c r="EF116" s="76"/>
      <c r="EG116" s="75"/>
      <c r="EH116" s="75"/>
      <c r="EI116" s="75"/>
      <c r="EJ116" s="75"/>
      <c r="EK116" s="75"/>
      <c r="EL116" s="75"/>
      <c r="EM116" s="75"/>
      <c r="EN116" s="74">
        <f t="shared" si="152"/>
        <v>0</v>
      </c>
      <c r="EP116" s="196"/>
      <c r="ER116" s="78"/>
      <c r="ES116" s="37"/>
      <c r="ET116" s="77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5"/>
      <c r="FI116" s="75"/>
      <c r="FJ116" s="75"/>
      <c r="FK116" s="75"/>
      <c r="FL116" s="75"/>
      <c r="FM116" s="74">
        <f t="shared" si="153"/>
        <v>0</v>
      </c>
      <c r="FO116" s="196"/>
      <c r="FQ116" s="78"/>
      <c r="FR116" s="37"/>
      <c r="FS116" s="77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5"/>
      <c r="GH116" s="75"/>
      <c r="GI116" s="75"/>
      <c r="GJ116" s="75"/>
      <c r="GK116" s="75"/>
      <c r="GL116" s="74">
        <f t="shared" si="154"/>
        <v>0</v>
      </c>
      <c r="GN116" s="196"/>
      <c r="GP116" s="78"/>
      <c r="GQ116" s="37"/>
      <c r="GR116" s="77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5"/>
      <c r="HG116" s="75"/>
      <c r="HH116" s="75"/>
      <c r="HI116" s="75"/>
      <c r="HJ116" s="75"/>
      <c r="HK116" s="74">
        <f t="shared" si="155"/>
        <v>0</v>
      </c>
      <c r="HM116" s="196"/>
      <c r="HO116" s="78"/>
      <c r="HP116" s="37"/>
      <c r="HQ116" s="77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5"/>
      <c r="IF116" s="75"/>
      <c r="IG116" s="75"/>
      <c r="IH116" s="75"/>
      <c r="II116" s="75"/>
      <c r="IJ116" s="74">
        <f t="shared" si="156"/>
        <v>0</v>
      </c>
      <c r="IL116" s="196"/>
      <c r="IN116" s="78"/>
      <c r="IO116" s="37"/>
      <c r="IP116" s="77"/>
      <c r="IQ116" s="76"/>
      <c r="IR116" s="76"/>
      <c r="IS116" s="76"/>
      <c r="IT116" s="76"/>
      <c r="IU116" s="76"/>
      <c r="IV116" s="76"/>
      <c r="IW116" s="76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4">
        <f t="shared" si="157"/>
        <v>0</v>
      </c>
      <c r="JK116" s="196"/>
      <c r="JM116" s="78"/>
      <c r="JN116" s="37"/>
      <c r="JO116" s="77"/>
      <c r="JP116" s="76"/>
      <c r="JQ116" s="76"/>
      <c r="JR116" s="76"/>
      <c r="JS116" s="76"/>
      <c r="JT116" s="76"/>
      <c r="JU116" s="76"/>
      <c r="JV116" s="76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4">
        <f t="shared" si="158"/>
        <v>0</v>
      </c>
      <c r="KJ116" s="196"/>
      <c r="KL116" s="78"/>
      <c r="KM116" s="37"/>
      <c r="KN116" s="77"/>
      <c r="KO116" s="76"/>
      <c r="KP116" s="76"/>
      <c r="KQ116" s="76"/>
      <c r="KR116" s="76"/>
      <c r="KS116" s="76"/>
      <c r="KT116" s="76"/>
      <c r="KU116" s="76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4">
        <f t="shared" si="159"/>
        <v>0</v>
      </c>
      <c r="LI116" s="196"/>
      <c r="LK116" s="78"/>
      <c r="LL116" s="37"/>
      <c r="LM116" s="77"/>
      <c r="LN116" s="76"/>
      <c r="LO116" s="76"/>
      <c r="LP116" s="76"/>
      <c r="LQ116" s="76"/>
      <c r="LR116" s="76"/>
      <c r="LS116" s="76"/>
      <c r="LT116" s="76"/>
      <c r="LU116" s="75"/>
      <c r="LV116" s="75"/>
      <c r="LW116" s="75"/>
      <c r="LX116" s="75"/>
      <c r="LY116" s="75"/>
      <c r="LZ116" s="75"/>
      <c r="MA116" s="75"/>
      <c r="MB116" s="75"/>
      <c r="MC116" s="75"/>
      <c r="MD116" s="75"/>
      <c r="ME116" s="75"/>
      <c r="MF116" s="74">
        <f t="shared" si="160"/>
        <v>0</v>
      </c>
      <c r="MH116" s="196"/>
      <c r="MJ116" s="78"/>
      <c r="MK116" s="37"/>
      <c r="ML116" s="77"/>
      <c r="MM116" s="76"/>
      <c r="MN116" s="76"/>
      <c r="MO116" s="76"/>
      <c r="MP116" s="76"/>
      <c r="MQ116" s="76"/>
      <c r="MR116" s="76"/>
      <c r="MS116" s="76"/>
      <c r="MT116" s="75"/>
      <c r="MU116" s="75"/>
      <c r="MV116" s="75"/>
      <c r="MW116" s="75"/>
      <c r="MX116" s="75"/>
      <c r="MY116" s="75"/>
      <c r="MZ116" s="75"/>
      <c r="NA116" s="75"/>
      <c r="NB116" s="75"/>
      <c r="NC116" s="75"/>
      <c r="ND116" s="75"/>
      <c r="NE116" s="74">
        <f t="shared" si="161"/>
        <v>0</v>
      </c>
      <c r="NG116" s="196"/>
      <c r="NI116" s="78"/>
      <c r="NJ116" s="37"/>
      <c r="NK116" s="77"/>
      <c r="NL116" s="76"/>
      <c r="NM116" s="76"/>
      <c r="NN116" s="76"/>
      <c r="NO116" s="76"/>
      <c r="NP116" s="76"/>
      <c r="NQ116" s="76"/>
      <c r="NR116" s="76"/>
      <c r="NS116" s="76"/>
      <c r="NT116" s="76"/>
      <c r="NU116" s="76"/>
      <c r="NV116" s="76"/>
      <c r="NW116" s="76"/>
      <c r="NX116" s="76"/>
      <c r="NY116" s="76"/>
      <c r="NZ116" s="76"/>
      <c r="OA116" s="75"/>
      <c r="OB116" s="76"/>
      <c r="OC116" s="75"/>
      <c r="OD116" s="74">
        <f t="shared" si="162"/>
        <v>0</v>
      </c>
      <c r="OF116" s="196"/>
      <c r="OH116" s="78"/>
      <c r="OI116" s="37"/>
      <c r="OJ116" s="77"/>
      <c r="OK116" s="76"/>
      <c r="OL116" s="76"/>
      <c r="OM116" s="76"/>
      <c r="ON116" s="76"/>
      <c r="OO116" s="76"/>
      <c r="OP116" s="76"/>
      <c r="OQ116" s="76"/>
      <c r="OR116" s="76"/>
      <c r="OS116" s="76"/>
      <c r="OT116" s="76"/>
      <c r="OU116" s="76"/>
      <c r="OV116" s="76"/>
      <c r="OW116" s="76"/>
      <c r="OX116" s="76"/>
      <c r="OY116" s="76"/>
      <c r="OZ116" s="75"/>
      <c r="PA116" s="76"/>
      <c r="PB116" s="75"/>
      <c r="PC116" s="74">
        <f t="shared" si="163"/>
        <v>0</v>
      </c>
      <c r="PE116" s="196"/>
      <c r="PG116" s="78"/>
      <c r="PH116" s="37"/>
      <c r="PI116" s="77"/>
      <c r="PJ116" s="76"/>
      <c r="PK116" s="76"/>
      <c r="PL116" s="76"/>
      <c r="PM116" s="76"/>
      <c r="PN116" s="76"/>
      <c r="PO116" s="76"/>
      <c r="PP116" s="76"/>
      <c r="PQ116" s="76"/>
      <c r="PR116" s="76"/>
      <c r="PS116" s="76"/>
      <c r="PT116" s="76"/>
      <c r="PU116" s="76"/>
      <c r="PV116" s="76"/>
      <c r="PW116" s="76"/>
      <c r="PX116" s="76"/>
      <c r="PY116" s="75"/>
      <c r="PZ116" s="76"/>
      <c r="QA116" s="75"/>
      <c r="QB116" s="74">
        <f t="shared" si="164"/>
        <v>0</v>
      </c>
      <c r="QD116" s="196"/>
      <c r="QF116" s="78"/>
      <c r="QG116" s="37"/>
      <c r="QH116" s="77"/>
      <c r="QI116" s="76"/>
      <c r="QJ116" s="76"/>
      <c r="QK116" s="76"/>
      <c r="QL116" s="76"/>
      <c r="QM116" s="76"/>
      <c r="QN116" s="76"/>
      <c r="QO116" s="76"/>
      <c r="QP116" s="76"/>
      <c r="QQ116" s="76"/>
      <c r="QR116" s="76"/>
      <c r="QS116" s="76"/>
      <c r="QT116" s="76"/>
      <c r="QU116" s="76"/>
      <c r="QV116" s="76"/>
      <c r="QW116" s="76"/>
      <c r="QX116" s="75"/>
      <c r="QY116" s="76"/>
      <c r="QZ116" s="75"/>
      <c r="RA116" s="74">
        <f t="shared" si="165"/>
        <v>0</v>
      </c>
      <c r="RC116" s="196"/>
      <c r="RE116" s="78"/>
      <c r="RF116" s="37"/>
      <c r="RG116" s="77"/>
      <c r="RH116" s="76"/>
      <c r="RI116" s="76"/>
      <c r="RJ116" s="76"/>
      <c r="RK116" s="76"/>
      <c r="RL116" s="76"/>
      <c r="RM116" s="76"/>
      <c r="RN116" s="76"/>
      <c r="RO116" s="76"/>
      <c r="RP116" s="76"/>
      <c r="RQ116" s="76"/>
      <c r="RR116" s="76"/>
      <c r="RS116" s="76"/>
      <c r="RT116" s="76"/>
      <c r="RU116" s="76"/>
      <c r="RV116" s="76"/>
      <c r="RW116" s="75"/>
      <c r="RX116" s="76"/>
      <c r="RY116" s="75"/>
      <c r="RZ116" s="74">
        <f t="shared" si="166"/>
        <v>0</v>
      </c>
      <c r="SB116" s="196"/>
      <c r="SD116" s="78"/>
      <c r="SE116" s="37"/>
      <c r="SF116" s="77"/>
      <c r="SG116" s="76"/>
      <c r="SH116" s="76"/>
      <c r="SI116" s="76"/>
      <c r="SJ116" s="76"/>
      <c r="SK116" s="76"/>
      <c r="SL116" s="76"/>
      <c r="SM116" s="76"/>
      <c r="SN116" s="76"/>
      <c r="SO116" s="76"/>
      <c r="SP116" s="76"/>
      <c r="SQ116" s="76"/>
      <c r="SR116" s="76"/>
      <c r="SS116" s="76"/>
      <c r="ST116" s="76"/>
      <c r="SU116" s="76"/>
      <c r="SV116" s="75"/>
      <c r="SW116" s="76"/>
      <c r="SX116" s="75"/>
      <c r="SY116" s="74">
        <f t="shared" si="167"/>
        <v>0</v>
      </c>
      <c r="TA116" s="196"/>
      <c r="TC116" s="78"/>
      <c r="TD116" s="37"/>
      <c r="TE116" s="77"/>
      <c r="TF116" s="76"/>
      <c r="TG116" s="76"/>
      <c r="TH116" s="76"/>
      <c r="TI116" s="76"/>
      <c r="TJ116" s="76"/>
      <c r="TK116" s="76"/>
      <c r="TL116" s="76"/>
      <c r="TM116" s="76"/>
      <c r="TN116" s="76"/>
      <c r="TO116" s="76"/>
      <c r="TP116" s="76"/>
      <c r="TQ116" s="76"/>
      <c r="TR116" s="76"/>
      <c r="TS116" s="76"/>
      <c r="TT116" s="76"/>
      <c r="TU116" s="75"/>
      <c r="TV116" s="76"/>
      <c r="TW116" s="75"/>
      <c r="TX116" s="74">
        <f t="shared" si="168"/>
        <v>0</v>
      </c>
      <c r="TZ116" s="196"/>
      <c r="UB116" s="78"/>
      <c r="UC116" s="37"/>
      <c r="UD116" s="77"/>
      <c r="UE116" s="76"/>
      <c r="UF116" s="76"/>
      <c r="UG116" s="76"/>
      <c r="UH116" s="76"/>
      <c r="UI116" s="76"/>
      <c r="UJ116" s="76"/>
      <c r="UK116" s="76"/>
      <c r="UL116" s="76"/>
      <c r="UM116" s="76"/>
      <c r="UN116" s="76"/>
      <c r="UO116" s="76"/>
      <c r="UP116" s="76"/>
      <c r="UQ116" s="76"/>
      <c r="UR116" s="76"/>
      <c r="US116" s="76"/>
      <c r="UT116" s="75"/>
      <c r="UU116" s="76"/>
      <c r="UV116" s="75"/>
      <c r="UW116" s="74">
        <f t="shared" si="169"/>
        <v>0</v>
      </c>
      <c r="UY116" s="196"/>
      <c r="VA116" s="78"/>
      <c r="VB116" s="37"/>
      <c r="VC116" s="77"/>
      <c r="VD116" s="76"/>
      <c r="VE116" s="76"/>
      <c r="VF116" s="76"/>
      <c r="VG116" s="76"/>
      <c r="VH116" s="76"/>
      <c r="VI116" s="76"/>
      <c r="VJ116" s="76"/>
      <c r="VK116" s="76"/>
      <c r="VL116" s="76"/>
      <c r="VM116" s="76"/>
      <c r="VN116" s="76"/>
      <c r="VO116" s="76"/>
      <c r="VP116" s="76"/>
      <c r="VQ116" s="76"/>
      <c r="VR116" s="76"/>
      <c r="VS116" s="75"/>
      <c r="VT116" s="76"/>
      <c r="VU116" s="75"/>
      <c r="VV116" s="74">
        <f t="shared" si="170"/>
        <v>0</v>
      </c>
    </row>
    <row r="117" spans="2:594" s="38" customFormat="1" ht="30" customHeight="1" outlineLevel="1">
      <c r="B117" s="88"/>
      <c r="C117" s="89">
        <f>IF(ISERROR(I117+1)=TRUE,I117,IF(I117="","",MAX(C$15:C116)+1))</f>
        <v>78</v>
      </c>
      <c r="D117" s="88">
        <f t="shared" si="172"/>
        <v>1</v>
      </c>
      <c r="E117" s="3"/>
      <c r="G117" s="196"/>
      <c r="I117" s="95">
        <f t="shared" si="171"/>
        <v>85</v>
      </c>
      <c r="J117" s="94" t="s">
        <v>627</v>
      </c>
      <c r="K117" s="93"/>
      <c r="L117" s="93"/>
      <c r="M117" s="93"/>
      <c r="N117" s="93"/>
      <c r="O117" s="92"/>
      <c r="P117" s="91" t="s">
        <v>149</v>
      </c>
      <c r="Q117" s="297"/>
      <c r="R117" s="90" t="s">
        <v>141</v>
      </c>
      <c r="S117" s="298"/>
      <c r="U117" s="196"/>
      <c r="V117" s="42"/>
      <c r="W117" s="78"/>
      <c r="X117" s="37"/>
      <c r="Y117" s="77"/>
      <c r="Z117" s="76"/>
      <c r="AA117" s="79"/>
      <c r="AB117" s="76"/>
      <c r="AC117" s="79"/>
      <c r="AD117" s="76"/>
      <c r="AE117" s="76"/>
      <c r="AF117" s="76"/>
      <c r="AG117" s="76"/>
      <c r="AH117" s="117">
        <f>+AH9</f>
        <v>223</v>
      </c>
      <c r="AI117" s="117"/>
      <c r="AJ117" s="76"/>
      <c r="AK117" s="75"/>
      <c r="AL117" s="75"/>
      <c r="AM117" s="75"/>
      <c r="AN117" s="75"/>
      <c r="AO117" s="75"/>
      <c r="AP117" s="75"/>
      <c r="AQ117" s="75"/>
      <c r="AR117" s="74">
        <f t="shared" si="148"/>
        <v>0</v>
      </c>
      <c r="AT117" s="196"/>
      <c r="AV117" s="78"/>
      <c r="AW117" s="37"/>
      <c r="AX117" s="77"/>
      <c r="AY117" s="76"/>
      <c r="AZ117" s="76"/>
      <c r="BA117" s="76"/>
      <c r="BB117" s="79"/>
      <c r="BC117" s="76"/>
      <c r="BD117" s="76"/>
      <c r="BE117" s="76"/>
      <c r="BF117" s="76"/>
      <c r="BG117" s="117">
        <f>+BG9</f>
        <v>238</v>
      </c>
      <c r="BH117" s="117"/>
      <c r="BI117" s="76"/>
      <c r="BJ117" s="75"/>
      <c r="BK117" s="75"/>
      <c r="BL117" s="75"/>
      <c r="BM117" s="75"/>
      <c r="BN117" s="75"/>
      <c r="BO117" s="75"/>
      <c r="BP117" s="75"/>
      <c r="BQ117" s="74">
        <f t="shared" si="149"/>
        <v>0</v>
      </c>
      <c r="BS117" s="196"/>
      <c r="BU117" s="78"/>
      <c r="BV117" s="37"/>
      <c r="BW117" s="77"/>
      <c r="BX117" s="76"/>
      <c r="BY117" s="76"/>
      <c r="BZ117" s="76"/>
      <c r="CA117" s="79"/>
      <c r="CB117" s="76"/>
      <c r="CC117" s="76"/>
      <c r="CD117" s="76"/>
      <c r="CE117" s="76"/>
      <c r="CF117" s="117">
        <f>+CF9</f>
        <v>914</v>
      </c>
      <c r="CG117" s="117"/>
      <c r="CH117" s="76"/>
      <c r="CI117" s="75"/>
      <c r="CJ117" s="75"/>
      <c r="CK117" s="75"/>
      <c r="CL117" s="75"/>
      <c r="CM117" s="75"/>
      <c r="CN117" s="75"/>
      <c r="CO117" s="75"/>
      <c r="CP117" s="74">
        <f t="shared" si="150"/>
        <v>0</v>
      </c>
      <c r="CR117" s="196"/>
      <c r="CT117" s="78"/>
      <c r="CU117" s="37"/>
      <c r="CV117" s="77"/>
      <c r="CW117" s="76"/>
      <c r="CX117" s="76"/>
      <c r="CY117" s="76"/>
      <c r="CZ117" s="79"/>
      <c r="DA117" s="76"/>
      <c r="DB117" s="76"/>
      <c r="DC117" s="76"/>
      <c r="DD117" s="76"/>
      <c r="DE117" s="117">
        <f>+DE9</f>
        <v>857</v>
      </c>
      <c r="DF117" s="117"/>
      <c r="DG117" s="76"/>
      <c r="DH117" s="75"/>
      <c r="DI117" s="75"/>
      <c r="DJ117" s="75"/>
      <c r="DK117" s="75"/>
      <c r="DL117" s="75"/>
      <c r="DM117" s="75"/>
      <c r="DN117" s="75"/>
      <c r="DO117" s="74">
        <f t="shared" si="151"/>
        <v>0</v>
      </c>
      <c r="DQ117" s="196"/>
      <c r="DS117" s="78"/>
      <c r="DT117" s="37"/>
      <c r="DU117" s="77"/>
      <c r="DV117" s="76"/>
      <c r="DW117" s="76"/>
      <c r="DX117" s="76"/>
      <c r="DY117" s="79"/>
      <c r="DZ117" s="76"/>
      <c r="EA117" s="76"/>
      <c r="EB117" s="76"/>
      <c r="EC117" s="76"/>
      <c r="ED117" s="117">
        <f>+ED9</f>
        <v>704</v>
      </c>
      <c r="EE117" s="117"/>
      <c r="EF117" s="76"/>
      <c r="EG117" s="75"/>
      <c r="EH117" s="75"/>
      <c r="EI117" s="75"/>
      <c r="EJ117" s="75"/>
      <c r="EK117" s="75"/>
      <c r="EL117" s="75"/>
      <c r="EM117" s="75"/>
      <c r="EN117" s="74">
        <f t="shared" si="152"/>
        <v>0</v>
      </c>
      <c r="EP117" s="196"/>
      <c r="ER117" s="78"/>
      <c r="ES117" s="37"/>
      <c r="ET117" s="77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117">
        <f>+FE9</f>
        <v>344</v>
      </c>
      <c r="FF117" s="76"/>
      <c r="FG117" s="76"/>
      <c r="FH117" s="75"/>
      <c r="FI117" s="75"/>
      <c r="FJ117" s="75"/>
      <c r="FK117" s="75"/>
      <c r="FL117" s="75"/>
      <c r="FM117" s="74">
        <f t="shared" si="153"/>
        <v>0</v>
      </c>
      <c r="FO117" s="196"/>
      <c r="FQ117" s="78"/>
      <c r="FR117" s="37"/>
      <c r="FS117" s="77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117">
        <f>+GD9</f>
        <v>252</v>
      </c>
      <c r="GE117" s="76"/>
      <c r="GF117" s="76"/>
      <c r="GG117" s="75"/>
      <c r="GH117" s="75"/>
      <c r="GI117" s="75"/>
      <c r="GJ117" s="75"/>
      <c r="GK117" s="75"/>
      <c r="GL117" s="74">
        <f t="shared" si="154"/>
        <v>0</v>
      </c>
      <c r="GN117" s="196"/>
      <c r="GP117" s="78"/>
      <c r="GQ117" s="37"/>
      <c r="GR117" s="77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117">
        <f>+HC9</f>
        <v>272</v>
      </c>
      <c r="HD117" s="76"/>
      <c r="HE117" s="76"/>
      <c r="HF117" s="75"/>
      <c r="HG117" s="75"/>
      <c r="HH117" s="75"/>
      <c r="HI117" s="75"/>
      <c r="HJ117" s="75"/>
      <c r="HK117" s="74">
        <f t="shared" si="155"/>
        <v>0</v>
      </c>
      <c r="HM117" s="196"/>
      <c r="HO117" s="78"/>
      <c r="HP117" s="37"/>
      <c r="HQ117" s="77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117">
        <f>+IB9</f>
        <v>783</v>
      </c>
      <c r="IC117" s="76"/>
      <c r="ID117" s="76"/>
      <c r="IE117" s="75"/>
      <c r="IF117" s="75"/>
      <c r="IG117" s="75"/>
      <c r="IH117" s="75"/>
      <c r="II117" s="75"/>
      <c r="IJ117" s="74">
        <f t="shared" si="156"/>
        <v>0</v>
      </c>
      <c r="IL117" s="196"/>
      <c r="IN117" s="78"/>
      <c r="IO117" s="37"/>
      <c r="IP117" s="77"/>
      <c r="IQ117" s="76"/>
      <c r="IR117" s="76"/>
      <c r="IS117" s="76"/>
      <c r="IT117" s="76"/>
      <c r="IU117" s="76"/>
      <c r="IV117" s="76"/>
      <c r="IW117" s="76"/>
      <c r="IX117" s="75"/>
      <c r="IY117" s="75"/>
      <c r="IZ117" s="75"/>
      <c r="JA117" s="75"/>
      <c r="JB117" s="75"/>
      <c r="JC117" s="75"/>
      <c r="JD117" s="75"/>
      <c r="JE117" s="75"/>
      <c r="JF117" s="75"/>
      <c r="JG117" s="75"/>
      <c r="JH117" s="75"/>
      <c r="JI117" s="74">
        <f t="shared" si="157"/>
        <v>0</v>
      </c>
      <c r="JK117" s="196"/>
      <c r="JM117" s="78"/>
      <c r="JN117" s="37"/>
      <c r="JO117" s="77"/>
      <c r="JP117" s="76"/>
      <c r="JQ117" s="76"/>
      <c r="JR117" s="76"/>
      <c r="JS117" s="76"/>
      <c r="JT117" s="76"/>
      <c r="JU117" s="76"/>
      <c r="JV117" s="76"/>
      <c r="JW117" s="75"/>
      <c r="JX117" s="75"/>
      <c r="JY117" s="75"/>
      <c r="JZ117" s="75"/>
      <c r="KA117" s="75"/>
      <c r="KB117" s="75"/>
      <c r="KC117" s="75"/>
      <c r="KD117" s="75"/>
      <c r="KE117" s="75"/>
      <c r="KF117" s="75"/>
      <c r="KG117" s="75"/>
      <c r="KH117" s="74">
        <f t="shared" si="158"/>
        <v>0</v>
      </c>
      <c r="KJ117" s="196"/>
      <c r="KL117" s="78"/>
      <c r="KM117" s="37"/>
      <c r="KN117" s="77"/>
      <c r="KO117" s="76"/>
      <c r="KP117" s="76"/>
      <c r="KQ117" s="76"/>
      <c r="KR117" s="76"/>
      <c r="KS117" s="76"/>
      <c r="KT117" s="76"/>
      <c r="KU117" s="76"/>
      <c r="KV117" s="75"/>
      <c r="KW117" s="75"/>
      <c r="KX117" s="75"/>
      <c r="KY117" s="75"/>
      <c r="KZ117" s="75"/>
      <c r="LA117" s="75"/>
      <c r="LB117" s="75"/>
      <c r="LC117" s="75"/>
      <c r="LD117" s="75"/>
      <c r="LE117" s="75"/>
      <c r="LF117" s="75"/>
      <c r="LG117" s="74">
        <f t="shared" si="159"/>
        <v>0</v>
      </c>
      <c r="LI117" s="196"/>
      <c r="LK117" s="78"/>
      <c r="LL117" s="37"/>
      <c r="LM117" s="77"/>
      <c r="LN117" s="76"/>
      <c r="LO117" s="76"/>
      <c r="LP117" s="76"/>
      <c r="LQ117" s="76"/>
      <c r="LR117" s="76"/>
      <c r="LS117" s="76"/>
      <c r="LT117" s="76"/>
      <c r="LU117" s="75"/>
      <c r="LV117" s="75"/>
      <c r="LW117" s="75"/>
      <c r="LX117" s="75"/>
      <c r="LY117" s="75"/>
      <c r="LZ117" s="75"/>
      <c r="MA117" s="75"/>
      <c r="MB117" s="75"/>
      <c r="MC117" s="75"/>
      <c r="MD117" s="75"/>
      <c r="ME117" s="75"/>
      <c r="MF117" s="74">
        <f t="shared" si="160"/>
        <v>0</v>
      </c>
      <c r="MH117" s="196"/>
      <c r="MJ117" s="78"/>
      <c r="MK117" s="37"/>
      <c r="ML117" s="77"/>
      <c r="MM117" s="76"/>
      <c r="MN117" s="76"/>
      <c r="MO117" s="76"/>
      <c r="MP117" s="76"/>
      <c r="MQ117" s="76"/>
      <c r="MR117" s="76"/>
      <c r="MS117" s="76"/>
      <c r="MT117" s="75"/>
      <c r="MU117" s="75"/>
      <c r="MV117" s="75"/>
      <c r="MW117" s="75"/>
      <c r="MX117" s="75"/>
      <c r="MY117" s="75"/>
      <c r="MZ117" s="75"/>
      <c r="NA117" s="75"/>
      <c r="NB117" s="75"/>
      <c r="NC117" s="75"/>
      <c r="ND117" s="75"/>
      <c r="NE117" s="74">
        <f t="shared" si="161"/>
        <v>0</v>
      </c>
      <c r="NG117" s="196"/>
      <c r="NI117" s="78"/>
      <c r="NJ117" s="37"/>
      <c r="NK117" s="77"/>
      <c r="NL117" s="76"/>
      <c r="NM117" s="76"/>
      <c r="NN117" s="76"/>
      <c r="NO117" s="76"/>
      <c r="NP117" s="76"/>
      <c r="NQ117" s="76"/>
      <c r="NR117" s="76"/>
      <c r="NS117" s="76"/>
      <c r="NT117" s="76"/>
      <c r="NU117" s="76"/>
      <c r="NV117" s="117"/>
      <c r="NW117" s="76"/>
      <c r="NX117" s="117">
        <f>+NX9</f>
        <v>200</v>
      </c>
      <c r="NY117" s="76"/>
      <c r="NZ117" s="76"/>
      <c r="OA117" s="75"/>
      <c r="OB117" s="76"/>
      <c r="OC117" s="75"/>
      <c r="OD117" s="74">
        <f t="shared" si="162"/>
        <v>0</v>
      </c>
      <c r="OF117" s="196"/>
      <c r="OH117" s="78"/>
      <c r="OI117" s="37"/>
      <c r="OJ117" s="77"/>
      <c r="OK117" s="76"/>
      <c r="OL117" s="76"/>
      <c r="OM117" s="76"/>
      <c r="ON117" s="76"/>
      <c r="OO117" s="76"/>
      <c r="OP117" s="76"/>
      <c r="OQ117" s="76"/>
      <c r="OR117" s="76"/>
      <c r="OS117" s="76"/>
      <c r="OT117" s="76"/>
      <c r="OU117" s="117"/>
      <c r="OV117" s="76"/>
      <c r="OW117" s="117">
        <f>+OW9</f>
        <v>200</v>
      </c>
      <c r="OX117" s="76"/>
      <c r="OY117" s="76"/>
      <c r="OZ117" s="75"/>
      <c r="PA117" s="76"/>
      <c r="PB117" s="75"/>
      <c r="PC117" s="74">
        <f t="shared" si="163"/>
        <v>0</v>
      </c>
      <c r="PE117" s="196"/>
      <c r="PG117" s="78"/>
      <c r="PH117" s="37"/>
      <c r="PI117" s="77"/>
      <c r="PJ117" s="76"/>
      <c r="PK117" s="76"/>
      <c r="PL117" s="76"/>
      <c r="PM117" s="76"/>
      <c r="PN117" s="76"/>
      <c r="PO117" s="76"/>
      <c r="PP117" s="76"/>
      <c r="PQ117" s="76"/>
      <c r="PR117" s="76"/>
      <c r="PS117" s="76"/>
      <c r="PT117" s="117"/>
      <c r="PU117" s="76"/>
      <c r="PV117" s="117">
        <f>+PV9</f>
        <v>200</v>
      </c>
      <c r="PW117" s="76"/>
      <c r="PX117" s="76"/>
      <c r="PY117" s="75"/>
      <c r="PZ117" s="76"/>
      <c r="QA117" s="75"/>
      <c r="QB117" s="74">
        <f t="shared" si="164"/>
        <v>0</v>
      </c>
      <c r="QD117" s="196"/>
      <c r="QF117" s="78"/>
      <c r="QG117" s="37"/>
      <c r="QH117" s="77"/>
      <c r="QI117" s="76"/>
      <c r="QJ117" s="76"/>
      <c r="QK117" s="76"/>
      <c r="QL117" s="76"/>
      <c r="QM117" s="76"/>
      <c r="QN117" s="76"/>
      <c r="QO117" s="76"/>
      <c r="QP117" s="76"/>
      <c r="QQ117" s="76"/>
      <c r="QR117" s="76"/>
      <c r="QS117" s="117"/>
      <c r="QT117" s="76"/>
      <c r="QU117" s="117">
        <f>+QU9</f>
        <v>200</v>
      </c>
      <c r="QV117" s="76"/>
      <c r="QW117" s="76"/>
      <c r="QX117" s="75"/>
      <c r="QY117" s="76"/>
      <c r="QZ117" s="75"/>
      <c r="RA117" s="74">
        <f t="shared" si="165"/>
        <v>0</v>
      </c>
      <c r="RC117" s="196"/>
      <c r="RE117" s="78"/>
      <c r="RF117" s="37"/>
      <c r="RG117" s="77"/>
      <c r="RH117" s="76"/>
      <c r="RI117" s="76"/>
      <c r="RJ117" s="76"/>
      <c r="RK117" s="76"/>
      <c r="RL117" s="76"/>
      <c r="RM117" s="76"/>
      <c r="RN117" s="76"/>
      <c r="RO117" s="76"/>
      <c r="RP117" s="76"/>
      <c r="RQ117" s="76"/>
      <c r="RR117" s="117"/>
      <c r="RS117" s="76"/>
      <c r="RT117" s="117">
        <f>+RT9</f>
        <v>200</v>
      </c>
      <c r="RU117" s="76"/>
      <c r="RV117" s="76"/>
      <c r="RW117" s="75"/>
      <c r="RX117" s="76"/>
      <c r="RY117" s="75"/>
      <c r="RZ117" s="74">
        <f t="shared" si="166"/>
        <v>0</v>
      </c>
      <c r="SB117" s="196"/>
      <c r="SD117" s="78"/>
      <c r="SE117" s="37"/>
      <c r="SF117" s="77"/>
      <c r="SG117" s="76"/>
      <c r="SH117" s="76"/>
      <c r="SI117" s="76"/>
      <c r="SJ117" s="76"/>
      <c r="SK117" s="76"/>
      <c r="SL117" s="76"/>
      <c r="SM117" s="76"/>
      <c r="SN117" s="76"/>
      <c r="SO117" s="76"/>
      <c r="SP117" s="76"/>
      <c r="SQ117" s="117"/>
      <c r="SR117" s="76"/>
      <c r="SS117" s="117">
        <f>+SS9</f>
        <v>200</v>
      </c>
      <c r="ST117" s="76"/>
      <c r="SU117" s="76"/>
      <c r="SV117" s="75"/>
      <c r="SW117" s="76"/>
      <c r="SX117" s="75"/>
      <c r="SY117" s="74">
        <f t="shared" si="167"/>
        <v>0</v>
      </c>
      <c r="TA117" s="196"/>
      <c r="TC117" s="78"/>
      <c r="TD117" s="37"/>
      <c r="TE117" s="77"/>
      <c r="TF117" s="76"/>
      <c r="TG117" s="76"/>
      <c r="TH117" s="76"/>
      <c r="TI117" s="76"/>
      <c r="TJ117" s="76"/>
      <c r="TK117" s="76"/>
      <c r="TL117" s="76"/>
      <c r="TM117" s="76"/>
      <c r="TN117" s="76"/>
      <c r="TO117" s="76"/>
      <c r="TP117" s="117"/>
      <c r="TQ117" s="76"/>
      <c r="TR117" s="117">
        <f>+TR9</f>
        <v>200</v>
      </c>
      <c r="TS117" s="76"/>
      <c r="TT117" s="76"/>
      <c r="TU117" s="75"/>
      <c r="TV117" s="76"/>
      <c r="TW117" s="75"/>
      <c r="TX117" s="74">
        <f t="shared" si="168"/>
        <v>0</v>
      </c>
      <c r="TZ117" s="196"/>
      <c r="UB117" s="78"/>
      <c r="UC117" s="37"/>
      <c r="UD117" s="77"/>
      <c r="UE117" s="76"/>
      <c r="UF117" s="76"/>
      <c r="UG117" s="76"/>
      <c r="UH117" s="76"/>
      <c r="UI117" s="76"/>
      <c r="UJ117" s="76"/>
      <c r="UK117" s="76"/>
      <c r="UL117" s="76"/>
      <c r="UM117" s="76"/>
      <c r="UN117" s="76"/>
      <c r="UO117" s="117"/>
      <c r="UP117" s="76"/>
      <c r="UQ117" s="117">
        <f>+UQ9</f>
        <v>200</v>
      </c>
      <c r="UR117" s="76"/>
      <c r="US117" s="76"/>
      <c r="UT117" s="75"/>
      <c r="UU117" s="76"/>
      <c r="UV117" s="75"/>
      <c r="UW117" s="74">
        <f t="shared" si="169"/>
        <v>0</v>
      </c>
      <c r="UY117" s="196"/>
      <c r="VA117" s="78"/>
      <c r="VB117" s="37"/>
      <c r="VC117" s="77"/>
      <c r="VD117" s="76"/>
      <c r="VE117" s="76"/>
      <c r="VF117" s="76"/>
      <c r="VG117" s="76"/>
      <c r="VH117" s="76"/>
      <c r="VI117" s="76"/>
      <c r="VJ117" s="76"/>
      <c r="VK117" s="76"/>
      <c r="VL117" s="76"/>
      <c r="VM117" s="76"/>
      <c r="VN117" s="117"/>
      <c r="VO117" s="76"/>
      <c r="VP117" s="117">
        <f>+VP9</f>
        <v>200</v>
      </c>
      <c r="VQ117" s="76"/>
      <c r="VR117" s="76"/>
      <c r="VS117" s="75"/>
      <c r="VT117" s="76"/>
      <c r="VU117" s="75"/>
      <c r="VV117" s="74">
        <f t="shared" si="170"/>
        <v>0</v>
      </c>
    </row>
    <row r="118" spans="2:594" s="38" customFormat="1" ht="30" customHeight="1" outlineLevel="1">
      <c r="B118" s="88"/>
      <c r="C118" s="89">
        <f>IF(ISERROR(I118+1)=TRUE,I118,IF(I118="","",MAX(C$15:C117)+1))</f>
        <v>79</v>
      </c>
      <c r="D118" s="88">
        <f t="shared" si="172"/>
        <v>1</v>
      </c>
      <c r="E118" s="3"/>
      <c r="G118" s="196"/>
      <c r="I118" s="95">
        <f t="shared" si="171"/>
        <v>86</v>
      </c>
      <c r="J118" s="94" t="s">
        <v>626</v>
      </c>
      <c r="K118" s="93"/>
      <c r="L118" s="93"/>
      <c r="M118" s="93"/>
      <c r="N118" s="93"/>
      <c r="O118" s="92"/>
      <c r="P118" s="91" t="s">
        <v>149</v>
      </c>
      <c r="Q118" s="297"/>
      <c r="R118" s="90" t="s">
        <v>141</v>
      </c>
      <c r="S118" s="298"/>
      <c r="U118" s="196"/>
      <c r="V118" s="42"/>
      <c r="W118" s="78"/>
      <c r="X118" s="37"/>
      <c r="Y118" s="77"/>
      <c r="Z118" s="76"/>
      <c r="AA118" s="79"/>
      <c r="AB118" s="76"/>
      <c r="AC118" s="79"/>
      <c r="AD118" s="76"/>
      <c r="AE118" s="76"/>
      <c r="AF118" s="76"/>
      <c r="AG118" s="76"/>
      <c r="AH118" s="117"/>
      <c r="AI118" s="117"/>
      <c r="AJ118" s="76"/>
      <c r="AK118" s="75"/>
      <c r="AL118" s="75"/>
      <c r="AM118" s="75"/>
      <c r="AN118" s="75"/>
      <c r="AO118" s="75"/>
      <c r="AP118" s="75"/>
      <c r="AQ118" s="75"/>
      <c r="AR118" s="74">
        <f t="shared" si="148"/>
        <v>0</v>
      </c>
      <c r="AT118" s="196"/>
      <c r="AV118" s="78"/>
      <c r="AW118" s="37"/>
      <c r="AX118" s="77"/>
      <c r="AY118" s="76"/>
      <c r="AZ118" s="76"/>
      <c r="BA118" s="76"/>
      <c r="BB118" s="79"/>
      <c r="BC118" s="76"/>
      <c r="BD118" s="76"/>
      <c r="BE118" s="76"/>
      <c r="BF118" s="76"/>
      <c r="BG118" s="117"/>
      <c r="BH118" s="117"/>
      <c r="BI118" s="76"/>
      <c r="BJ118" s="75"/>
      <c r="BK118" s="75"/>
      <c r="BL118" s="75"/>
      <c r="BM118" s="75"/>
      <c r="BN118" s="75"/>
      <c r="BO118" s="75"/>
      <c r="BP118" s="75"/>
      <c r="BQ118" s="74">
        <f t="shared" si="149"/>
        <v>0</v>
      </c>
      <c r="BS118" s="196"/>
      <c r="BU118" s="78"/>
      <c r="BV118" s="37"/>
      <c r="BW118" s="77"/>
      <c r="BX118" s="76"/>
      <c r="BY118" s="76"/>
      <c r="BZ118" s="76"/>
      <c r="CA118" s="79"/>
      <c r="CB118" s="76"/>
      <c r="CC118" s="76"/>
      <c r="CD118" s="76"/>
      <c r="CE118" s="76"/>
      <c r="CF118" s="117"/>
      <c r="CG118" s="117"/>
      <c r="CH118" s="76"/>
      <c r="CI118" s="75"/>
      <c r="CJ118" s="75"/>
      <c r="CK118" s="75"/>
      <c r="CL118" s="75"/>
      <c r="CM118" s="75"/>
      <c r="CN118" s="75"/>
      <c r="CO118" s="75"/>
      <c r="CP118" s="74">
        <f t="shared" si="150"/>
        <v>0</v>
      </c>
      <c r="CR118" s="196"/>
      <c r="CT118" s="78"/>
      <c r="CU118" s="37"/>
      <c r="CV118" s="77"/>
      <c r="CW118" s="76"/>
      <c r="CX118" s="76"/>
      <c r="CY118" s="76"/>
      <c r="CZ118" s="79"/>
      <c r="DA118" s="76"/>
      <c r="DB118" s="76"/>
      <c r="DC118" s="76"/>
      <c r="DD118" s="76"/>
      <c r="DE118" s="117"/>
      <c r="DF118" s="117"/>
      <c r="DG118" s="76"/>
      <c r="DH118" s="75"/>
      <c r="DI118" s="75"/>
      <c r="DJ118" s="75"/>
      <c r="DK118" s="75"/>
      <c r="DL118" s="75"/>
      <c r="DM118" s="75"/>
      <c r="DN118" s="75"/>
      <c r="DO118" s="74">
        <f t="shared" si="151"/>
        <v>0</v>
      </c>
      <c r="DQ118" s="196"/>
      <c r="DS118" s="78"/>
      <c r="DT118" s="37"/>
      <c r="DU118" s="77"/>
      <c r="DV118" s="76"/>
      <c r="DW118" s="76"/>
      <c r="DX118" s="76"/>
      <c r="DY118" s="79"/>
      <c r="DZ118" s="76"/>
      <c r="EA118" s="76"/>
      <c r="EB118" s="76"/>
      <c r="EC118" s="76"/>
      <c r="ED118" s="117"/>
      <c r="EE118" s="117"/>
      <c r="EF118" s="76"/>
      <c r="EG118" s="75"/>
      <c r="EH118" s="75"/>
      <c r="EI118" s="75"/>
      <c r="EJ118" s="75"/>
      <c r="EK118" s="75"/>
      <c r="EL118" s="75"/>
      <c r="EM118" s="75"/>
      <c r="EN118" s="74">
        <f t="shared" si="152"/>
        <v>0</v>
      </c>
      <c r="EP118" s="196"/>
      <c r="ER118" s="78"/>
      <c r="ES118" s="37"/>
      <c r="ET118" s="77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117"/>
      <c r="FF118" s="76"/>
      <c r="FG118" s="76"/>
      <c r="FH118" s="75"/>
      <c r="FI118" s="75"/>
      <c r="FJ118" s="75"/>
      <c r="FK118" s="75"/>
      <c r="FL118" s="75"/>
      <c r="FM118" s="74">
        <f t="shared" si="153"/>
        <v>0</v>
      </c>
      <c r="FO118" s="196"/>
      <c r="FQ118" s="78"/>
      <c r="FR118" s="37"/>
      <c r="FS118" s="77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117"/>
      <c r="GE118" s="76"/>
      <c r="GF118" s="76"/>
      <c r="GG118" s="75"/>
      <c r="GH118" s="75"/>
      <c r="GI118" s="75"/>
      <c r="GJ118" s="75"/>
      <c r="GK118" s="75"/>
      <c r="GL118" s="74">
        <f t="shared" si="154"/>
        <v>0</v>
      </c>
      <c r="GN118" s="196"/>
      <c r="GP118" s="78"/>
      <c r="GQ118" s="37"/>
      <c r="GR118" s="77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117"/>
      <c r="HD118" s="76"/>
      <c r="HE118" s="76"/>
      <c r="HF118" s="75"/>
      <c r="HG118" s="75"/>
      <c r="HH118" s="75"/>
      <c r="HI118" s="75"/>
      <c r="HJ118" s="75"/>
      <c r="HK118" s="74">
        <f t="shared" si="155"/>
        <v>0</v>
      </c>
      <c r="HM118" s="196"/>
      <c r="HO118" s="78"/>
      <c r="HP118" s="37"/>
      <c r="HQ118" s="77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117"/>
      <c r="IC118" s="76"/>
      <c r="ID118" s="76"/>
      <c r="IE118" s="75"/>
      <c r="IF118" s="75"/>
      <c r="IG118" s="75"/>
      <c r="IH118" s="75"/>
      <c r="II118" s="75"/>
      <c r="IJ118" s="74">
        <f t="shared" si="156"/>
        <v>0</v>
      </c>
      <c r="IL118" s="196"/>
      <c r="IN118" s="78"/>
      <c r="IO118" s="37"/>
      <c r="IP118" s="77"/>
      <c r="IQ118" s="76"/>
      <c r="IR118" s="76"/>
      <c r="IS118" s="76"/>
      <c r="IT118" s="76"/>
      <c r="IU118" s="76"/>
      <c r="IV118" s="76"/>
      <c r="IW118" s="76"/>
      <c r="IX118" s="75"/>
      <c r="IY118" s="75"/>
      <c r="IZ118" s="75"/>
      <c r="JA118" s="75"/>
      <c r="JB118" s="75"/>
      <c r="JC118" s="75"/>
      <c r="JD118" s="75"/>
      <c r="JE118" s="75"/>
      <c r="JF118" s="75"/>
      <c r="JG118" s="75"/>
      <c r="JH118" s="75"/>
      <c r="JI118" s="74">
        <f t="shared" si="157"/>
        <v>0</v>
      </c>
      <c r="JK118" s="196"/>
      <c r="JM118" s="78"/>
      <c r="JN118" s="37"/>
      <c r="JO118" s="77"/>
      <c r="JP118" s="76"/>
      <c r="JQ118" s="76"/>
      <c r="JR118" s="76"/>
      <c r="JS118" s="76"/>
      <c r="JT118" s="76"/>
      <c r="JU118" s="76"/>
      <c r="JV118" s="76"/>
      <c r="JW118" s="75"/>
      <c r="JX118" s="75"/>
      <c r="JY118" s="75"/>
      <c r="JZ118" s="75"/>
      <c r="KA118" s="75"/>
      <c r="KB118" s="75"/>
      <c r="KC118" s="75"/>
      <c r="KD118" s="75"/>
      <c r="KE118" s="75"/>
      <c r="KF118" s="75"/>
      <c r="KG118" s="75"/>
      <c r="KH118" s="74">
        <f t="shared" si="158"/>
        <v>0</v>
      </c>
      <c r="KJ118" s="196"/>
      <c r="KL118" s="78"/>
      <c r="KM118" s="37"/>
      <c r="KN118" s="77"/>
      <c r="KO118" s="76"/>
      <c r="KP118" s="76"/>
      <c r="KQ118" s="76"/>
      <c r="KR118" s="76"/>
      <c r="KS118" s="76"/>
      <c r="KT118" s="76"/>
      <c r="KU118" s="76"/>
      <c r="KV118" s="75"/>
      <c r="KW118" s="75"/>
      <c r="KX118" s="75"/>
      <c r="KY118" s="75"/>
      <c r="KZ118" s="75"/>
      <c r="LA118" s="75"/>
      <c r="LB118" s="75"/>
      <c r="LC118" s="75"/>
      <c r="LD118" s="75"/>
      <c r="LE118" s="75"/>
      <c r="LF118" s="75"/>
      <c r="LG118" s="74">
        <f t="shared" si="159"/>
        <v>0</v>
      </c>
      <c r="LI118" s="196"/>
      <c r="LK118" s="78"/>
      <c r="LL118" s="37"/>
      <c r="LM118" s="77"/>
      <c r="LN118" s="76"/>
      <c r="LO118" s="76"/>
      <c r="LP118" s="76"/>
      <c r="LQ118" s="76"/>
      <c r="LR118" s="76"/>
      <c r="LS118" s="76"/>
      <c r="LT118" s="76"/>
      <c r="LU118" s="75"/>
      <c r="LV118" s="75"/>
      <c r="LW118" s="75"/>
      <c r="LX118" s="75"/>
      <c r="LY118" s="75"/>
      <c r="LZ118" s="75"/>
      <c r="MA118" s="75"/>
      <c r="MB118" s="75"/>
      <c r="MC118" s="75"/>
      <c r="MD118" s="75"/>
      <c r="ME118" s="75"/>
      <c r="MF118" s="74">
        <f t="shared" si="160"/>
        <v>0</v>
      </c>
      <c r="MH118" s="196"/>
      <c r="MJ118" s="78"/>
      <c r="MK118" s="37"/>
      <c r="ML118" s="77"/>
      <c r="MM118" s="76"/>
      <c r="MN118" s="76"/>
      <c r="MO118" s="76"/>
      <c r="MP118" s="76"/>
      <c r="MQ118" s="76"/>
      <c r="MR118" s="76"/>
      <c r="MS118" s="76"/>
      <c r="MT118" s="75"/>
      <c r="MU118" s="75"/>
      <c r="MV118" s="75"/>
      <c r="MW118" s="75"/>
      <c r="MX118" s="75"/>
      <c r="MY118" s="75"/>
      <c r="MZ118" s="75"/>
      <c r="NA118" s="75"/>
      <c r="NB118" s="75"/>
      <c r="NC118" s="75"/>
      <c r="ND118" s="75"/>
      <c r="NE118" s="74">
        <f t="shared" si="161"/>
        <v>0</v>
      </c>
      <c r="NG118" s="196"/>
      <c r="NI118" s="78"/>
      <c r="NJ118" s="37"/>
      <c r="NK118" s="77"/>
      <c r="NL118" s="76"/>
      <c r="NM118" s="76"/>
      <c r="NN118" s="76"/>
      <c r="NO118" s="76"/>
      <c r="NP118" s="76"/>
      <c r="NQ118" s="76"/>
      <c r="NR118" s="76"/>
      <c r="NS118" s="76"/>
      <c r="NT118" s="76"/>
      <c r="NU118" s="76"/>
      <c r="NV118" s="117"/>
      <c r="NW118" s="76"/>
      <c r="NX118" s="76"/>
      <c r="NY118" s="76"/>
      <c r="NZ118" s="76"/>
      <c r="OA118" s="75"/>
      <c r="OB118" s="76"/>
      <c r="OC118" s="75"/>
      <c r="OD118" s="74">
        <f t="shared" si="162"/>
        <v>0</v>
      </c>
      <c r="OF118" s="196"/>
      <c r="OH118" s="78"/>
      <c r="OI118" s="37"/>
      <c r="OJ118" s="77"/>
      <c r="OK118" s="76"/>
      <c r="OL118" s="76"/>
      <c r="OM118" s="76"/>
      <c r="ON118" s="76"/>
      <c r="OO118" s="76"/>
      <c r="OP118" s="76"/>
      <c r="OQ118" s="76"/>
      <c r="OR118" s="76"/>
      <c r="OS118" s="76"/>
      <c r="OT118" s="76"/>
      <c r="OU118" s="117"/>
      <c r="OV118" s="76"/>
      <c r="OW118" s="76"/>
      <c r="OX118" s="76"/>
      <c r="OY118" s="76"/>
      <c r="OZ118" s="75"/>
      <c r="PA118" s="76"/>
      <c r="PB118" s="75"/>
      <c r="PC118" s="74">
        <f t="shared" si="163"/>
        <v>0</v>
      </c>
      <c r="PE118" s="196"/>
      <c r="PG118" s="78"/>
      <c r="PH118" s="37"/>
      <c r="PI118" s="77"/>
      <c r="PJ118" s="76"/>
      <c r="PK118" s="76"/>
      <c r="PL118" s="76"/>
      <c r="PM118" s="76"/>
      <c r="PN118" s="76"/>
      <c r="PO118" s="76"/>
      <c r="PP118" s="76"/>
      <c r="PQ118" s="76"/>
      <c r="PR118" s="76"/>
      <c r="PS118" s="76"/>
      <c r="PT118" s="117"/>
      <c r="PU118" s="76"/>
      <c r="PV118" s="76"/>
      <c r="PW118" s="76"/>
      <c r="PX118" s="76"/>
      <c r="PY118" s="75"/>
      <c r="PZ118" s="76"/>
      <c r="QA118" s="75"/>
      <c r="QB118" s="74">
        <f t="shared" si="164"/>
        <v>0</v>
      </c>
      <c r="QD118" s="196"/>
      <c r="QF118" s="78"/>
      <c r="QG118" s="37"/>
      <c r="QH118" s="77"/>
      <c r="QI118" s="76"/>
      <c r="QJ118" s="76"/>
      <c r="QK118" s="76"/>
      <c r="QL118" s="76"/>
      <c r="QM118" s="76"/>
      <c r="QN118" s="76"/>
      <c r="QO118" s="76"/>
      <c r="QP118" s="76"/>
      <c r="QQ118" s="76"/>
      <c r="QR118" s="76"/>
      <c r="QS118" s="117"/>
      <c r="QT118" s="76"/>
      <c r="QU118" s="76"/>
      <c r="QV118" s="76"/>
      <c r="QW118" s="76"/>
      <c r="QX118" s="75"/>
      <c r="QY118" s="76"/>
      <c r="QZ118" s="75"/>
      <c r="RA118" s="74">
        <f t="shared" si="165"/>
        <v>0</v>
      </c>
      <c r="RC118" s="196"/>
      <c r="RE118" s="78"/>
      <c r="RF118" s="37"/>
      <c r="RG118" s="77"/>
      <c r="RH118" s="76"/>
      <c r="RI118" s="76"/>
      <c r="RJ118" s="76"/>
      <c r="RK118" s="76"/>
      <c r="RL118" s="76"/>
      <c r="RM118" s="76"/>
      <c r="RN118" s="76"/>
      <c r="RO118" s="76"/>
      <c r="RP118" s="76"/>
      <c r="RQ118" s="76"/>
      <c r="RR118" s="117"/>
      <c r="RS118" s="76"/>
      <c r="RT118" s="76"/>
      <c r="RU118" s="76"/>
      <c r="RV118" s="76"/>
      <c r="RW118" s="75"/>
      <c r="RX118" s="76"/>
      <c r="RY118" s="75"/>
      <c r="RZ118" s="74">
        <f t="shared" si="166"/>
        <v>0</v>
      </c>
      <c r="SB118" s="196"/>
      <c r="SD118" s="78"/>
      <c r="SE118" s="37"/>
      <c r="SF118" s="77"/>
      <c r="SG118" s="76"/>
      <c r="SH118" s="76"/>
      <c r="SI118" s="76"/>
      <c r="SJ118" s="76"/>
      <c r="SK118" s="76"/>
      <c r="SL118" s="76"/>
      <c r="SM118" s="76"/>
      <c r="SN118" s="76"/>
      <c r="SO118" s="76"/>
      <c r="SP118" s="76"/>
      <c r="SQ118" s="117"/>
      <c r="SR118" s="76"/>
      <c r="SS118" s="76"/>
      <c r="ST118" s="76"/>
      <c r="SU118" s="76"/>
      <c r="SV118" s="75"/>
      <c r="SW118" s="76"/>
      <c r="SX118" s="75"/>
      <c r="SY118" s="74">
        <f t="shared" si="167"/>
        <v>0</v>
      </c>
      <c r="TA118" s="196"/>
      <c r="TC118" s="78"/>
      <c r="TD118" s="37"/>
      <c r="TE118" s="77"/>
      <c r="TF118" s="76"/>
      <c r="TG118" s="76"/>
      <c r="TH118" s="76"/>
      <c r="TI118" s="76"/>
      <c r="TJ118" s="76"/>
      <c r="TK118" s="76"/>
      <c r="TL118" s="76"/>
      <c r="TM118" s="76"/>
      <c r="TN118" s="76"/>
      <c r="TO118" s="76"/>
      <c r="TP118" s="117"/>
      <c r="TQ118" s="76"/>
      <c r="TR118" s="76"/>
      <c r="TS118" s="76"/>
      <c r="TT118" s="76"/>
      <c r="TU118" s="75"/>
      <c r="TV118" s="76"/>
      <c r="TW118" s="75"/>
      <c r="TX118" s="74">
        <f t="shared" si="168"/>
        <v>0</v>
      </c>
      <c r="TZ118" s="196"/>
      <c r="UB118" s="78"/>
      <c r="UC118" s="37"/>
      <c r="UD118" s="77"/>
      <c r="UE118" s="76"/>
      <c r="UF118" s="76"/>
      <c r="UG118" s="76"/>
      <c r="UH118" s="76"/>
      <c r="UI118" s="76"/>
      <c r="UJ118" s="76"/>
      <c r="UK118" s="76"/>
      <c r="UL118" s="76"/>
      <c r="UM118" s="76"/>
      <c r="UN118" s="76"/>
      <c r="UO118" s="117"/>
      <c r="UP118" s="76"/>
      <c r="UQ118" s="76"/>
      <c r="UR118" s="76"/>
      <c r="US118" s="76"/>
      <c r="UT118" s="75"/>
      <c r="UU118" s="76"/>
      <c r="UV118" s="75"/>
      <c r="UW118" s="74">
        <f t="shared" si="169"/>
        <v>0</v>
      </c>
      <c r="UY118" s="196"/>
      <c r="VA118" s="78"/>
      <c r="VB118" s="37"/>
      <c r="VC118" s="77"/>
      <c r="VD118" s="76"/>
      <c r="VE118" s="76"/>
      <c r="VF118" s="76"/>
      <c r="VG118" s="76"/>
      <c r="VH118" s="76"/>
      <c r="VI118" s="76"/>
      <c r="VJ118" s="76"/>
      <c r="VK118" s="76"/>
      <c r="VL118" s="76"/>
      <c r="VM118" s="76"/>
      <c r="VN118" s="117"/>
      <c r="VO118" s="76"/>
      <c r="VP118" s="76"/>
      <c r="VQ118" s="76"/>
      <c r="VR118" s="76"/>
      <c r="VS118" s="75"/>
      <c r="VT118" s="76"/>
      <c r="VU118" s="75"/>
      <c r="VV118" s="74">
        <f t="shared" si="170"/>
        <v>0</v>
      </c>
    </row>
    <row r="119" spans="2:594" s="38" customFormat="1" ht="30" customHeight="1" outlineLevel="1">
      <c r="B119" s="88"/>
      <c r="C119" s="89">
        <f>IF(ISERROR(I119+1)=TRUE,I119,IF(I119="","",MAX(C$15:C118)+1))</f>
        <v>80</v>
      </c>
      <c r="D119" s="88">
        <f t="shared" si="172"/>
        <v>1</v>
      </c>
      <c r="E119" s="3"/>
      <c r="G119" s="196"/>
      <c r="I119" s="95">
        <f t="shared" si="171"/>
        <v>87</v>
      </c>
      <c r="J119" s="94" t="s">
        <v>625</v>
      </c>
      <c r="K119" s="93"/>
      <c r="L119" s="93"/>
      <c r="M119" s="93"/>
      <c r="N119" s="93"/>
      <c r="O119" s="92"/>
      <c r="P119" s="91" t="s">
        <v>149</v>
      </c>
      <c r="Q119" s="297"/>
      <c r="R119" s="90" t="s">
        <v>141</v>
      </c>
      <c r="S119" s="298"/>
      <c r="U119" s="196"/>
      <c r="V119" s="42"/>
      <c r="W119" s="78"/>
      <c r="X119" s="37"/>
      <c r="Y119" s="77"/>
      <c r="Z119" s="76"/>
      <c r="AA119" s="79"/>
      <c r="AB119" s="76"/>
      <c r="AC119" s="79"/>
      <c r="AD119" s="76"/>
      <c r="AE119" s="76"/>
      <c r="AF119" s="76"/>
      <c r="AG119" s="76"/>
      <c r="AH119" s="76"/>
      <c r="AI119" s="76"/>
      <c r="AJ119" s="76"/>
      <c r="AK119" s="75"/>
      <c r="AL119" s="75"/>
      <c r="AM119" s="75"/>
      <c r="AN119" s="75"/>
      <c r="AO119" s="75"/>
      <c r="AP119" s="75"/>
      <c r="AQ119" s="75"/>
      <c r="AR119" s="74">
        <f t="shared" si="148"/>
        <v>0</v>
      </c>
      <c r="AT119" s="196"/>
      <c r="AV119" s="78"/>
      <c r="AW119" s="37"/>
      <c r="AX119" s="77"/>
      <c r="AY119" s="76"/>
      <c r="AZ119" s="76"/>
      <c r="BA119" s="76"/>
      <c r="BB119" s="79"/>
      <c r="BC119" s="76"/>
      <c r="BD119" s="76"/>
      <c r="BE119" s="76"/>
      <c r="BF119" s="76"/>
      <c r="BG119" s="76"/>
      <c r="BH119" s="76"/>
      <c r="BI119" s="76"/>
      <c r="BJ119" s="75"/>
      <c r="BK119" s="75"/>
      <c r="BL119" s="75"/>
      <c r="BM119" s="75"/>
      <c r="BN119" s="75"/>
      <c r="BO119" s="75"/>
      <c r="BP119" s="75"/>
      <c r="BQ119" s="74">
        <f t="shared" si="149"/>
        <v>0</v>
      </c>
      <c r="BS119" s="196"/>
      <c r="BU119" s="78"/>
      <c r="BV119" s="37"/>
      <c r="BW119" s="77"/>
      <c r="BX119" s="76"/>
      <c r="BY119" s="76"/>
      <c r="BZ119" s="76"/>
      <c r="CA119" s="79"/>
      <c r="CB119" s="76"/>
      <c r="CC119" s="76"/>
      <c r="CD119" s="76"/>
      <c r="CE119" s="76"/>
      <c r="CF119" s="76"/>
      <c r="CG119" s="76"/>
      <c r="CH119" s="76"/>
      <c r="CI119" s="75"/>
      <c r="CJ119" s="75"/>
      <c r="CK119" s="75"/>
      <c r="CL119" s="75"/>
      <c r="CM119" s="75"/>
      <c r="CN119" s="75"/>
      <c r="CO119" s="75"/>
      <c r="CP119" s="74">
        <f t="shared" si="150"/>
        <v>0</v>
      </c>
      <c r="CR119" s="196"/>
      <c r="CT119" s="78"/>
      <c r="CU119" s="37"/>
      <c r="CV119" s="77"/>
      <c r="CW119" s="76"/>
      <c r="CX119" s="76"/>
      <c r="CY119" s="76"/>
      <c r="CZ119" s="79"/>
      <c r="DA119" s="76"/>
      <c r="DB119" s="76"/>
      <c r="DC119" s="76"/>
      <c r="DD119" s="76"/>
      <c r="DE119" s="76"/>
      <c r="DF119" s="76"/>
      <c r="DG119" s="76"/>
      <c r="DH119" s="75"/>
      <c r="DI119" s="75"/>
      <c r="DJ119" s="75"/>
      <c r="DK119" s="75"/>
      <c r="DL119" s="75"/>
      <c r="DM119" s="75"/>
      <c r="DN119" s="75"/>
      <c r="DO119" s="74">
        <f t="shared" si="151"/>
        <v>0</v>
      </c>
      <c r="DQ119" s="196"/>
      <c r="DS119" s="78"/>
      <c r="DT119" s="37"/>
      <c r="DU119" s="77"/>
      <c r="DV119" s="76"/>
      <c r="DW119" s="76"/>
      <c r="DX119" s="76"/>
      <c r="DY119" s="79"/>
      <c r="DZ119" s="76"/>
      <c r="EA119" s="76"/>
      <c r="EB119" s="76"/>
      <c r="EC119" s="76"/>
      <c r="ED119" s="76"/>
      <c r="EE119" s="76"/>
      <c r="EF119" s="76"/>
      <c r="EG119" s="75"/>
      <c r="EH119" s="75"/>
      <c r="EI119" s="75"/>
      <c r="EJ119" s="75"/>
      <c r="EK119" s="75"/>
      <c r="EL119" s="75"/>
      <c r="EM119" s="75"/>
      <c r="EN119" s="74">
        <f t="shared" si="152"/>
        <v>0</v>
      </c>
      <c r="EP119" s="196"/>
      <c r="ER119" s="78"/>
      <c r="ES119" s="37"/>
      <c r="ET119" s="77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5"/>
      <c r="FI119" s="75"/>
      <c r="FJ119" s="75"/>
      <c r="FK119" s="75"/>
      <c r="FL119" s="75"/>
      <c r="FM119" s="74">
        <f t="shared" si="153"/>
        <v>0</v>
      </c>
      <c r="FO119" s="196"/>
      <c r="FQ119" s="78"/>
      <c r="FR119" s="37"/>
      <c r="FS119" s="77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5"/>
      <c r="GH119" s="75"/>
      <c r="GI119" s="75"/>
      <c r="GJ119" s="75"/>
      <c r="GK119" s="75"/>
      <c r="GL119" s="74">
        <f t="shared" si="154"/>
        <v>0</v>
      </c>
      <c r="GN119" s="196"/>
      <c r="GP119" s="78"/>
      <c r="GQ119" s="37"/>
      <c r="GR119" s="77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5"/>
      <c r="HG119" s="75"/>
      <c r="HH119" s="75"/>
      <c r="HI119" s="75"/>
      <c r="HJ119" s="75"/>
      <c r="HK119" s="74">
        <f t="shared" si="155"/>
        <v>0</v>
      </c>
      <c r="HM119" s="196"/>
      <c r="HO119" s="78"/>
      <c r="HP119" s="37"/>
      <c r="HQ119" s="77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5"/>
      <c r="IF119" s="75"/>
      <c r="IG119" s="75"/>
      <c r="IH119" s="75"/>
      <c r="II119" s="75"/>
      <c r="IJ119" s="74">
        <f t="shared" si="156"/>
        <v>0</v>
      </c>
      <c r="IL119" s="196"/>
      <c r="IN119" s="78"/>
      <c r="IO119" s="37"/>
      <c r="IP119" s="77"/>
      <c r="IQ119" s="76"/>
      <c r="IR119" s="76"/>
      <c r="IS119" s="76"/>
      <c r="IT119" s="76"/>
      <c r="IU119" s="76"/>
      <c r="IV119" s="76"/>
      <c r="IW119" s="76"/>
      <c r="IX119" s="75"/>
      <c r="IY119" s="75"/>
      <c r="IZ119" s="75"/>
      <c r="JA119" s="75"/>
      <c r="JB119" s="75"/>
      <c r="JC119" s="75"/>
      <c r="JD119" s="75"/>
      <c r="JE119" s="75"/>
      <c r="JF119" s="75"/>
      <c r="JG119" s="75"/>
      <c r="JH119" s="75"/>
      <c r="JI119" s="74">
        <f t="shared" si="157"/>
        <v>0</v>
      </c>
      <c r="JK119" s="196"/>
      <c r="JM119" s="78"/>
      <c r="JN119" s="37"/>
      <c r="JO119" s="77"/>
      <c r="JP119" s="76"/>
      <c r="JQ119" s="76"/>
      <c r="JR119" s="76"/>
      <c r="JS119" s="76"/>
      <c r="JT119" s="76"/>
      <c r="JU119" s="76"/>
      <c r="JV119" s="76"/>
      <c r="JW119" s="75"/>
      <c r="JX119" s="75"/>
      <c r="JY119" s="75"/>
      <c r="JZ119" s="75"/>
      <c r="KA119" s="75"/>
      <c r="KB119" s="75"/>
      <c r="KC119" s="75"/>
      <c r="KD119" s="75"/>
      <c r="KE119" s="75"/>
      <c r="KF119" s="75"/>
      <c r="KG119" s="75"/>
      <c r="KH119" s="74">
        <f t="shared" si="158"/>
        <v>0</v>
      </c>
      <c r="KJ119" s="196"/>
      <c r="KL119" s="78"/>
      <c r="KM119" s="37"/>
      <c r="KN119" s="77"/>
      <c r="KO119" s="76"/>
      <c r="KP119" s="76"/>
      <c r="KQ119" s="76"/>
      <c r="KR119" s="76"/>
      <c r="KS119" s="76"/>
      <c r="KT119" s="76"/>
      <c r="KU119" s="76"/>
      <c r="KV119" s="75"/>
      <c r="KW119" s="75"/>
      <c r="KX119" s="75"/>
      <c r="KY119" s="75"/>
      <c r="KZ119" s="75"/>
      <c r="LA119" s="75"/>
      <c r="LB119" s="75"/>
      <c r="LC119" s="75"/>
      <c r="LD119" s="75"/>
      <c r="LE119" s="75"/>
      <c r="LF119" s="75"/>
      <c r="LG119" s="74">
        <f t="shared" si="159"/>
        <v>0</v>
      </c>
      <c r="LI119" s="196"/>
      <c r="LK119" s="78"/>
      <c r="LL119" s="37"/>
      <c r="LM119" s="77"/>
      <c r="LN119" s="76"/>
      <c r="LO119" s="76"/>
      <c r="LP119" s="76"/>
      <c r="LQ119" s="76"/>
      <c r="LR119" s="76"/>
      <c r="LS119" s="76"/>
      <c r="LT119" s="76"/>
      <c r="LU119" s="75"/>
      <c r="LV119" s="75"/>
      <c r="LW119" s="75"/>
      <c r="LX119" s="75"/>
      <c r="LY119" s="75"/>
      <c r="LZ119" s="75"/>
      <c r="MA119" s="75"/>
      <c r="MB119" s="75"/>
      <c r="MC119" s="75"/>
      <c r="MD119" s="75"/>
      <c r="ME119" s="75"/>
      <c r="MF119" s="74">
        <f t="shared" si="160"/>
        <v>0</v>
      </c>
      <c r="MH119" s="196"/>
      <c r="MJ119" s="78"/>
      <c r="MK119" s="37"/>
      <c r="ML119" s="77"/>
      <c r="MM119" s="76"/>
      <c r="MN119" s="76"/>
      <c r="MO119" s="76"/>
      <c r="MP119" s="76"/>
      <c r="MQ119" s="76"/>
      <c r="MR119" s="76"/>
      <c r="MS119" s="76"/>
      <c r="MT119" s="75"/>
      <c r="MU119" s="75"/>
      <c r="MV119" s="75"/>
      <c r="MW119" s="75"/>
      <c r="MX119" s="75"/>
      <c r="MY119" s="75"/>
      <c r="MZ119" s="75"/>
      <c r="NA119" s="75"/>
      <c r="NB119" s="75"/>
      <c r="NC119" s="75"/>
      <c r="ND119" s="75"/>
      <c r="NE119" s="74">
        <f t="shared" si="161"/>
        <v>0</v>
      </c>
      <c r="NG119" s="196"/>
      <c r="NI119" s="78"/>
      <c r="NJ119" s="37"/>
      <c r="NK119" s="77"/>
      <c r="NL119" s="76"/>
      <c r="NM119" s="76"/>
      <c r="NN119" s="76"/>
      <c r="NO119" s="76"/>
      <c r="NP119" s="76"/>
      <c r="NQ119" s="76"/>
      <c r="NR119" s="76"/>
      <c r="NS119" s="76"/>
      <c r="NT119" s="76"/>
      <c r="NU119" s="76"/>
      <c r="NV119" s="76"/>
      <c r="NW119" s="76"/>
      <c r="NX119" s="76"/>
      <c r="NY119" s="76"/>
      <c r="NZ119" s="117">
        <f>+NZ9</f>
        <v>223</v>
      </c>
      <c r="OA119" s="75"/>
      <c r="OB119" s="76"/>
      <c r="OC119" s="75"/>
      <c r="OD119" s="74">
        <f t="shared" si="162"/>
        <v>0</v>
      </c>
      <c r="OF119" s="196"/>
      <c r="OH119" s="78"/>
      <c r="OI119" s="37"/>
      <c r="OJ119" s="77"/>
      <c r="OK119" s="76"/>
      <c r="OL119" s="76"/>
      <c r="OM119" s="76"/>
      <c r="ON119" s="76"/>
      <c r="OO119" s="76"/>
      <c r="OP119" s="76"/>
      <c r="OQ119" s="76"/>
      <c r="OR119" s="76"/>
      <c r="OS119" s="76"/>
      <c r="OT119" s="76"/>
      <c r="OU119" s="76"/>
      <c r="OV119" s="76"/>
      <c r="OW119" s="76"/>
      <c r="OX119" s="76"/>
      <c r="OY119" s="117">
        <f>+OY9</f>
        <v>238</v>
      </c>
      <c r="OZ119" s="75"/>
      <c r="PA119" s="76"/>
      <c r="PB119" s="75"/>
      <c r="PC119" s="74">
        <f t="shared" si="163"/>
        <v>0</v>
      </c>
      <c r="PE119" s="196"/>
      <c r="PG119" s="78"/>
      <c r="PH119" s="37"/>
      <c r="PI119" s="77"/>
      <c r="PJ119" s="76"/>
      <c r="PK119" s="76"/>
      <c r="PL119" s="76"/>
      <c r="PM119" s="76"/>
      <c r="PN119" s="76"/>
      <c r="PO119" s="76"/>
      <c r="PP119" s="76"/>
      <c r="PQ119" s="76"/>
      <c r="PR119" s="76"/>
      <c r="PS119" s="76"/>
      <c r="PT119" s="76"/>
      <c r="PU119" s="76"/>
      <c r="PV119" s="76"/>
      <c r="PW119" s="76"/>
      <c r="PX119" s="117">
        <f>+PX9</f>
        <v>914</v>
      </c>
      <c r="PY119" s="75"/>
      <c r="PZ119" s="76"/>
      <c r="QA119" s="75"/>
      <c r="QB119" s="74">
        <f t="shared" si="164"/>
        <v>0</v>
      </c>
      <c r="QD119" s="196"/>
      <c r="QF119" s="78"/>
      <c r="QG119" s="37"/>
      <c r="QH119" s="77"/>
      <c r="QI119" s="76"/>
      <c r="QJ119" s="76"/>
      <c r="QK119" s="76"/>
      <c r="QL119" s="76"/>
      <c r="QM119" s="76"/>
      <c r="QN119" s="76"/>
      <c r="QO119" s="76"/>
      <c r="QP119" s="76"/>
      <c r="QQ119" s="76"/>
      <c r="QR119" s="76"/>
      <c r="QS119" s="76"/>
      <c r="QT119" s="76"/>
      <c r="QU119" s="76"/>
      <c r="QV119" s="76"/>
      <c r="QW119" s="117">
        <f>+QW9</f>
        <v>857</v>
      </c>
      <c r="QX119" s="75"/>
      <c r="QY119" s="76"/>
      <c r="QZ119" s="75"/>
      <c r="RA119" s="74">
        <f t="shared" si="165"/>
        <v>0</v>
      </c>
      <c r="RC119" s="196"/>
      <c r="RE119" s="78"/>
      <c r="RF119" s="37"/>
      <c r="RG119" s="77"/>
      <c r="RH119" s="76"/>
      <c r="RI119" s="76"/>
      <c r="RJ119" s="76"/>
      <c r="RK119" s="76"/>
      <c r="RL119" s="76"/>
      <c r="RM119" s="76"/>
      <c r="RN119" s="76"/>
      <c r="RO119" s="76"/>
      <c r="RP119" s="76"/>
      <c r="RQ119" s="76"/>
      <c r="RR119" s="76"/>
      <c r="RS119" s="76"/>
      <c r="RT119" s="76"/>
      <c r="RU119" s="76"/>
      <c r="RV119" s="117">
        <f>+RV9</f>
        <v>704</v>
      </c>
      <c r="RW119" s="75"/>
      <c r="RX119" s="76"/>
      <c r="RY119" s="75"/>
      <c r="RZ119" s="74">
        <f t="shared" si="166"/>
        <v>0</v>
      </c>
      <c r="SB119" s="196"/>
      <c r="SD119" s="78"/>
      <c r="SE119" s="37"/>
      <c r="SF119" s="77"/>
      <c r="SG119" s="76"/>
      <c r="SH119" s="76"/>
      <c r="SI119" s="76"/>
      <c r="SJ119" s="76"/>
      <c r="SK119" s="76"/>
      <c r="SL119" s="76"/>
      <c r="SM119" s="76"/>
      <c r="SN119" s="76"/>
      <c r="SO119" s="76"/>
      <c r="SP119" s="76"/>
      <c r="SQ119" s="76"/>
      <c r="SR119" s="76"/>
      <c r="SS119" s="76"/>
      <c r="ST119" s="76"/>
      <c r="SU119" s="117">
        <f>+SU9</f>
        <v>344</v>
      </c>
      <c r="SV119" s="75"/>
      <c r="SW119" s="76"/>
      <c r="SX119" s="75"/>
      <c r="SY119" s="74">
        <f t="shared" si="167"/>
        <v>0</v>
      </c>
      <c r="TA119" s="196"/>
      <c r="TC119" s="78"/>
      <c r="TD119" s="37"/>
      <c r="TE119" s="77"/>
      <c r="TF119" s="76"/>
      <c r="TG119" s="76"/>
      <c r="TH119" s="76"/>
      <c r="TI119" s="76"/>
      <c r="TJ119" s="76"/>
      <c r="TK119" s="76"/>
      <c r="TL119" s="76"/>
      <c r="TM119" s="76"/>
      <c r="TN119" s="76"/>
      <c r="TO119" s="76"/>
      <c r="TP119" s="76"/>
      <c r="TQ119" s="76"/>
      <c r="TR119" s="76"/>
      <c r="TS119" s="76"/>
      <c r="TT119" s="117">
        <f>+TT9</f>
        <v>252</v>
      </c>
      <c r="TU119" s="75"/>
      <c r="TV119" s="76"/>
      <c r="TW119" s="75"/>
      <c r="TX119" s="74">
        <f t="shared" si="168"/>
        <v>0</v>
      </c>
      <c r="TZ119" s="196"/>
      <c r="UB119" s="78"/>
      <c r="UC119" s="37"/>
      <c r="UD119" s="77"/>
      <c r="UE119" s="76"/>
      <c r="UF119" s="76"/>
      <c r="UG119" s="76"/>
      <c r="UH119" s="76"/>
      <c r="UI119" s="76"/>
      <c r="UJ119" s="76"/>
      <c r="UK119" s="76"/>
      <c r="UL119" s="76"/>
      <c r="UM119" s="76"/>
      <c r="UN119" s="76"/>
      <c r="UO119" s="76"/>
      <c r="UP119" s="76"/>
      <c r="UQ119" s="76"/>
      <c r="UR119" s="76"/>
      <c r="US119" s="117">
        <f>+US9</f>
        <v>272</v>
      </c>
      <c r="UT119" s="75"/>
      <c r="UU119" s="76"/>
      <c r="UV119" s="75"/>
      <c r="UW119" s="74">
        <f t="shared" si="169"/>
        <v>0</v>
      </c>
      <c r="UY119" s="196"/>
      <c r="VA119" s="78"/>
      <c r="VB119" s="37"/>
      <c r="VC119" s="77"/>
      <c r="VD119" s="76"/>
      <c r="VE119" s="76"/>
      <c r="VF119" s="76"/>
      <c r="VG119" s="76"/>
      <c r="VH119" s="76"/>
      <c r="VI119" s="76"/>
      <c r="VJ119" s="76"/>
      <c r="VK119" s="76"/>
      <c r="VL119" s="76"/>
      <c r="VM119" s="76"/>
      <c r="VN119" s="76"/>
      <c r="VO119" s="76"/>
      <c r="VP119" s="76"/>
      <c r="VQ119" s="76"/>
      <c r="VR119" s="117">
        <f>+VR9</f>
        <v>283</v>
      </c>
      <c r="VS119" s="75"/>
      <c r="VT119" s="76"/>
      <c r="VU119" s="75"/>
      <c r="VV119" s="74">
        <f t="shared" si="170"/>
        <v>0</v>
      </c>
    </row>
    <row r="120" spans="2:594" s="38" customFormat="1" ht="30" customHeight="1" outlineLevel="1">
      <c r="B120" s="88"/>
      <c r="C120" s="89">
        <f>IF(ISERROR(I120+1)=TRUE,I120,IF(I120="","",MAX(C$15:C119)+1))</f>
        <v>81</v>
      </c>
      <c r="D120" s="88">
        <f t="shared" si="172"/>
        <v>1</v>
      </c>
      <c r="E120" s="3"/>
      <c r="G120" s="196"/>
      <c r="I120" s="95">
        <f t="shared" si="171"/>
        <v>88</v>
      </c>
      <c r="J120" s="94" t="s">
        <v>624</v>
      </c>
      <c r="K120" s="93"/>
      <c r="L120" s="93"/>
      <c r="M120" s="93"/>
      <c r="N120" s="93"/>
      <c r="O120" s="92"/>
      <c r="P120" s="91" t="s">
        <v>149</v>
      </c>
      <c r="Q120" s="297"/>
      <c r="R120" s="90" t="s">
        <v>141</v>
      </c>
      <c r="S120" s="298"/>
      <c r="U120" s="196"/>
      <c r="V120" s="42"/>
      <c r="W120" s="78"/>
      <c r="X120" s="37"/>
      <c r="Y120" s="77"/>
      <c r="Z120" s="76"/>
      <c r="AA120" s="79"/>
      <c r="AB120" s="76"/>
      <c r="AC120" s="79"/>
      <c r="AD120" s="76"/>
      <c r="AE120" s="76"/>
      <c r="AF120" s="76"/>
      <c r="AG120" s="76"/>
      <c r="AH120" s="76"/>
      <c r="AI120" s="76"/>
      <c r="AJ120" s="76"/>
      <c r="AK120" s="75"/>
      <c r="AL120" s="75"/>
      <c r="AM120" s="75"/>
      <c r="AN120" s="75"/>
      <c r="AO120" s="75"/>
      <c r="AP120" s="75"/>
      <c r="AQ120" s="75"/>
      <c r="AR120" s="74">
        <f t="shared" si="148"/>
        <v>0</v>
      </c>
      <c r="AT120" s="196"/>
      <c r="AV120" s="78"/>
      <c r="AW120" s="37"/>
      <c r="AX120" s="77"/>
      <c r="AY120" s="76"/>
      <c r="AZ120" s="76"/>
      <c r="BA120" s="76"/>
      <c r="BB120" s="79"/>
      <c r="BC120" s="76"/>
      <c r="BD120" s="76"/>
      <c r="BE120" s="76"/>
      <c r="BF120" s="76"/>
      <c r="BG120" s="76"/>
      <c r="BH120" s="76"/>
      <c r="BI120" s="76"/>
      <c r="BJ120" s="75"/>
      <c r="BK120" s="75"/>
      <c r="BL120" s="75"/>
      <c r="BM120" s="75"/>
      <c r="BN120" s="75"/>
      <c r="BO120" s="75"/>
      <c r="BP120" s="75"/>
      <c r="BQ120" s="74">
        <f t="shared" si="149"/>
        <v>0</v>
      </c>
      <c r="BS120" s="196"/>
      <c r="BU120" s="78"/>
      <c r="BV120" s="37"/>
      <c r="BW120" s="77"/>
      <c r="BX120" s="76"/>
      <c r="BY120" s="76"/>
      <c r="BZ120" s="76"/>
      <c r="CA120" s="79"/>
      <c r="CB120" s="76"/>
      <c r="CC120" s="76"/>
      <c r="CD120" s="76"/>
      <c r="CE120" s="76"/>
      <c r="CF120" s="76"/>
      <c r="CG120" s="76"/>
      <c r="CH120" s="76"/>
      <c r="CI120" s="75"/>
      <c r="CJ120" s="75"/>
      <c r="CK120" s="75"/>
      <c r="CL120" s="75"/>
      <c r="CM120" s="75"/>
      <c r="CN120" s="75"/>
      <c r="CO120" s="75"/>
      <c r="CP120" s="74">
        <f t="shared" si="150"/>
        <v>0</v>
      </c>
      <c r="CR120" s="196"/>
      <c r="CT120" s="78"/>
      <c r="CU120" s="37"/>
      <c r="CV120" s="77"/>
      <c r="CW120" s="76"/>
      <c r="CX120" s="76"/>
      <c r="CY120" s="76"/>
      <c r="CZ120" s="79"/>
      <c r="DA120" s="76"/>
      <c r="DB120" s="76"/>
      <c r="DC120" s="76"/>
      <c r="DD120" s="76"/>
      <c r="DE120" s="76"/>
      <c r="DF120" s="76"/>
      <c r="DG120" s="76"/>
      <c r="DH120" s="75"/>
      <c r="DI120" s="75"/>
      <c r="DJ120" s="75"/>
      <c r="DK120" s="75"/>
      <c r="DL120" s="75"/>
      <c r="DM120" s="75"/>
      <c r="DN120" s="75"/>
      <c r="DO120" s="74">
        <f t="shared" si="151"/>
        <v>0</v>
      </c>
      <c r="DQ120" s="196"/>
      <c r="DS120" s="78"/>
      <c r="DT120" s="37"/>
      <c r="DU120" s="77"/>
      <c r="DV120" s="76"/>
      <c r="DW120" s="76"/>
      <c r="DX120" s="76"/>
      <c r="DY120" s="79"/>
      <c r="DZ120" s="76"/>
      <c r="EA120" s="76"/>
      <c r="EB120" s="76"/>
      <c r="EC120" s="76"/>
      <c r="ED120" s="76"/>
      <c r="EE120" s="76"/>
      <c r="EF120" s="76"/>
      <c r="EG120" s="75"/>
      <c r="EH120" s="75"/>
      <c r="EI120" s="75"/>
      <c r="EJ120" s="75"/>
      <c r="EK120" s="75"/>
      <c r="EL120" s="75"/>
      <c r="EM120" s="75"/>
      <c r="EN120" s="74">
        <f t="shared" si="152"/>
        <v>0</v>
      </c>
      <c r="EP120" s="196"/>
      <c r="ER120" s="78"/>
      <c r="ES120" s="37"/>
      <c r="ET120" s="77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5"/>
      <c r="FI120" s="75"/>
      <c r="FJ120" s="75"/>
      <c r="FK120" s="75"/>
      <c r="FL120" s="75"/>
      <c r="FM120" s="74">
        <f t="shared" si="153"/>
        <v>0</v>
      </c>
      <c r="FO120" s="196"/>
      <c r="FQ120" s="78"/>
      <c r="FR120" s="37"/>
      <c r="FS120" s="77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5"/>
      <c r="GH120" s="75"/>
      <c r="GI120" s="75"/>
      <c r="GJ120" s="75"/>
      <c r="GK120" s="75"/>
      <c r="GL120" s="74">
        <f t="shared" si="154"/>
        <v>0</v>
      </c>
      <c r="GN120" s="196"/>
      <c r="GP120" s="78"/>
      <c r="GQ120" s="37"/>
      <c r="GR120" s="77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5"/>
      <c r="HG120" s="75"/>
      <c r="HH120" s="75"/>
      <c r="HI120" s="75"/>
      <c r="HJ120" s="75"/>
      <c r="HK120" s="74">
        <f t="shared" si="155"/>
        <v>0</v>
      </c>
      <c r="HM120" s="196"/>
      <c r="HO120" s="78"/>
      <c r="HP120" s="37"/>
      <c r="HQ120" s="77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5"/>
      <c r="IF120" s="75"/>
      <c r="IG120" s="75"/>
      <c r="IH120" s="75"/>
      <c r="II120" s="75"/>
      <c r="IJ120" s="74">
        <f t="shared" si="156"/>
        <v>0</v>
      </c>
      <c r="IL120" s="196"/>
      <c r="IN120" s="78"/>
      <c r="IO120" s="37"/>
      <c r="IP120" s="77"/>
      <c r="IQ120" s="76"/>
      <c r="IR120" s="76"/>
      <c r="IS120" s="76"/>
      <c r="IT120" s="76"/>
      <c r="IU120" s="76"/>
      <c r="IV120" s="76"/>
      <c r="IW120" s="76"/>
      <c r="IX120" s="75"/>
      <c r="IY120" s="75"/>
      <c r="IZ120" s="75"/>
      <c r="JA120" s="75"/>
      <c r="JB120" s="75"/>
      <c r="JC120" s="75"/>
      <c r="JD120" s="75"/>
      <c r="JE120" s="75"/>
      <c r="JF120" s="75"/>
      <c r="JG120" s="75"/>
      <c r="JH120" s="75"/>
      <c r="JI120" s="74">
        <f t="shared" si="157"/>
        <v>0</v>
      </c>
      <c r="JK120" s="196"/>
      <c r="JM120" s="78"/>
      <c r="JN120" s="37"/>
      <c r="JO120" s="77"/>
      <c r="JP120" s="76"/>
      <c r="JQ120" s="76"/>
      <c r="JR120" s="76"/>
      <c r="JS120" s="76"/>
      <c r="JT120" s="76"/>
      <c r="JU120" s="76"/>
      <c r="JV120" s="76"/>
      <c r="JW120" s="75"/>
      <c r="JX120" s="75"/>
      <c r="JY120" s="75"/>
      <c r="JZ120" s="75"/>
      <c r="KA120" s="75"/>
      <c r="KB120" s="75"/>
      <c r="KC120" s="75"/>
      <c r="KD120" s="75"/>
      <c r="KE120" s="75"/>
      <c r="KF120" s="75"/>
      <c r="KG120" s="75"/>
      <c r="KH120" s="74">
        <f t="shared" si="158"/>
        <v>0</v>
      </c>
      <c r="KJ120" s="196"/>
      <c r="KL120" s="78"/>
      <c r="KM120" s="37"/>
      <c r="KN120" s="77"/>
      <c r="KO120" s="76"/>
      <c r="KP120" s="76"/>
      <c r="KQ120" s="76"/>
      <c r="KR120" s="76"/>
      <c r="KS120" s="76"/>
      <c r="KT120" s="76"/>
      <c r="KU120" s="76"/>
      <c r="KV120" s="75"/>
      <c r="KW120" s="75"/>
      <c r="KX120" s="75"/>
      <c r="KY120" s="75"/>
      <c r="KZ120" s="75"/>
      <c r="LA120" s="75"/>
      <c r="LB120" s="75"/>
      <c r="LC120" s="75"/>
      <c r="LD120" s="75"/>
      <c r="LE120" s="75"/>
      <c r="LF120" s="75"/>
      <c r="LG120" s="74">
        <f t="shared" si="159"/>
        <v>0</v>
      </c>
      <c r="LI120" s="196"/>
      <c r="LK120" s="78"/>
      <c r="LL120" s="37"/>
      <c r="LM120" s="77"/>
      <c r="LN120" s="76"/>
      <c r="LO120" s="76"/>
      <c r="LP120" s="76"/>
      <c r="LQ120" s="76"/>
      <c r="LR120" s="76"/>
      <c r="LS120" s="76"/>
      <c r="LT120" s="76"/>
      <c r="LU120" s="75"/>
      <c r="LV120" s="75"/>
      <c r="LW120" s="75"/>
      <c r="LX120" s="75"/>
      <c r="LY120" s="75"/>
      <c r="LZ120" s="75"/>
      <c r="MA120" s="75"/>
      <c r="MB120" s="75"/>
      <c r="MC120" s="75"/>
      <c r="MD120" s="75"/>
      <c r="ME120" s="75"/>
      <c r="MF120" s="74">
        <f t="shared" si="160"/>
        <v>0</v>
      </c>
      <c r="MH120" s="196"/>
      <c r="MJ120" s="78"/>
      <c r="MK120" s="37"/>
      <c r="ML120" s="77"/>
      <c r="MM120" s="76"/>
      <c r="MN120" s="76"/>
      <c r="MO120" s="76"/>
      <c r="MP120" s="76"/>
      <c r="MQ120" s="76"/>
      <c r="MR120" s="76"/>
      <c r="MS120" s="76"/>
      <c r="MT120" s="75"/>
      <c r="MU120" s="75"/>
      <c r="MV120" s="75"/>
      <c r="MW120" s="75"/>
      <c r="MX120" s="75"/>
      <c r="MY120" s="75"/>
      <c r="MZ120" s="75"/>
      <c r="NA120" s="75"/>
      <c r="NB120" s="75"/>
      <c r="NC120" s="75"/>
      <c r="ND120" s="75"/>
      <c r="NE120" s="74">
        <f t="shared" si="161"/>
        <v>0</v>
      </c>
      <c r="NG120" s="196"/>
      <c r="NI120" s="78"/>
      <c r="NJ120" s="37"/>
      <c r="NK120" s="77"/>
      <c r="NL120" s="76"/>
      <c r="NM120" s="76"/>
      <c r="NN120" s="76"/>
      <c r="NO120" s="76"/>
      <c r="NP120" s="76"/>
      <c r="NQ120" s="76"/>
      <c r="NR120" s="76"/>
      <c r="NS120" s="76"/>
      <c r="NT120" s="76"/>
      <c r="NU120" s="76"/>
      <c r="NV120" s="76"/>
      <c r="NW120" s="76"/>
      <c r="NX120" s="76"/>
      <c r="NY120" s="76"/>
      <c r="NZ120" s="117"/>
      <c r="OA120" s="75"/>
      <c r="OB120" s="76"/>
      <c r="OC120" s="75"/>
      <c r="OD120" s="74">
        <f t="shared" si="162"/>
        <v>0</v>
      </c>
      <c r="OF120" s="196"/>
      <c r="OH120" s="78"/>
      <c r="OI120" s="37"/>
      <c r="OJ120" s="77"/>
      <c r="OK120" s="76"/>
      <c r="OL120" s="76"/>
      <c r="OM120" s="76"/>
      <c r="ON120" s="76"/>
      <c r="OO120" s="76"/>
      <c r="OP120" s="76"/>
      <c r="OQ120" s="76"/>
      <c r="OR120" s="76"/>
      <c r="OS120" s="76"/>
      <c r="OT120" s="76"/>
      <c r="OU120" s="76"/>
      <c r="OV120" s="76"/>
      <c r="OW120" s="76"/>
      <c r="OX120" s="76"/>
      <c r="OY120" s="117"/>
      <c r="OZ120" s="75"/>
      <c r="PA120" s="76"/>
      <c r="PB120" s="75"/>
      <c r="PC120" s="74">
        <f t="shared" si="163"/>
        <v>0</v>
      </c>
      <c r="PE120" s="196"/>
      <c r="PG120" s="78"/>
      <c r="PH120" s="37"/>
      <c r="PI120" s="77"/>
      <c r="PJ120" s="76"/>
      <c r="PK120" s="76"/>
      <c r="PL120" s="76"/>
      <c r="PM120" s="76"/>
      <c r="PN120" s="76"/>
      <c r="PO120" s="76"/>
      <c r="PP120" s="76"/>
      <c r="PQ120" s="76"/>
      <c r="PR120" s="76"/>
      <c r="PS120" s="76"/>
      <c r="PT120" s="76"/>
      <c r="PU120" s="76"/>
      <c r="PV120" s="76"/>
      <c r="PW120" s="76"/>
      <c r="PX120" s="117"/>
      <c r="PY120" s="75"/>
      <c r="PZ120" s="76"/>
      <c r="QA120" s="75"/>
      <c r="QB120" s="74">
        <f t="shared" si="164"/>
        <v>0</v>
      </c>
      <c r="QD120" s="196"/>
      <c r="QF120" s="78"/>
      <c r="QG120" s="37"/>
      <c r="QH120" s="77"/>
      <c r="QI120" s="76"/>
      <c r="QJ120" s="76"/>
      <c r="QK120" s="76"/>
      <c r="QL120" s="76"/>
      <c r="QM120" s="76"/>
      <c r="QN120" s="76"/>
      <c r="QO120" s="76"/>
      <c r="QP120" s="76"/>
      <c r="QQ120" s="76"/>
      <c r="QR120" s="76"/>
      <c r="QS120" s="76"/>
      <c r="QT120" s="76"/>
      <c r="QU120" s="76"/>
      <c r="QV120" s="76"/>
      <c r="QW120" s="117"/>
      <c r="QX120" s="75"/>
      <c r="QY120" s="76"/>
      <c r="QZ120" s="75"/>
      <c r="RA120" s="74">
        <f t="shared" si="165"/>
        <v>0</v>
      </c>
      <c r="RC120" s="196"/>
      <c r="RE120" s="78"/>
      <c r="RF120" s="37"/>
      <c r="RG120" s="77"/>
      <c r="RH120" s="76"/>
      <c r="RI120" s="76"/>
      <c r="RJ120" s="76"/>
      <c r="RK120" s="76"/>
      <c r="RL120" s="76"/>
      <c r="RM120" s="76"/>
      <c r="RN120" s="76"/>
      <c r="RO120" s="76"/>
      <c r="RP120" s="76"/>
      <c r="RQ120" s="76"/>
      <c r="RR120" s="76"/>
      <c r="RS120" s="76"/>
      <c r="RT120" s="76"/>
      <c r="RU120" s="76"/>
      <c r="RV120" s="117"/>
      <c r="RW120" s="75"/>
      <c r="RX120" s="76"/>
      <c r="RY120" s="75"/>
      <c r="RZ120" s="74">
        <f t="shared" si="166"/>
        <v>0</v>
      </c>
      <c r="SB120" s="196"/>
      <c r="SD120" s="78"/>
      <c r="SE120" s="37"/>
      <c r="SF120" s="77"/>
      <c r="SG120" s="76"/>
      <c r="SH120" s="76"/>
      <c r="SI120" s="76"/>
      <c r="SJ120" s="76"/>
      <c r="SK120" s="76"/>
      <c r="SL120" s="76"/>
      <c r="SM120" s="76"/>
      <c r="SN120" s="76"/>
      <c r="SO120" s="76"/>
      <c r="SP120" s="76"/>
      <c r="SQ120" s="76"/>
      <c r="SR120" s="76"/>
      <c r="SS120" s="76"/>
      <c r="ST120" s="76"/>
      <c r="SU120" s="117"/>
      <c r="SV120" s="75"/>
      <c r="SW120" s="76"/>
      <c r="SX120" s="75"/>
      <c r="SY120" s="74">
        <f t="shared" si="167"/>
        <v>0</v>
      </c>
      <c r="TA120" s="196"/>
      <c r="TC120" s="78"/>
      <c r="TD120" s="37"/>
      <c r="TE120" s="77"/>
      <c r="TF120" s="76"/>
      <c r="TG120" s="76"/>
      <c r="TH120" s="76"/>
      <c r="TI120" s="76"/>
      <c r="TJ120" s="76"/>
      <c r="TK120" s="76"/>
      <c r="TL120" s="76"/>
      <c r="TM120" s="76"/>
      <c r="TN120" s="76"/>
      <c r="TO120" s="76"/>
      <c r="TP120" s="76"/>
      <c r="TQ120" s="76"/>
      <c r="TR120" s="76"/>
      <c r="TS120" s="76"/>
      <c r="TT120" s="117"/>
      <c r="TU120" s="75"/>
      <c r="TV120" s="76"/>
      <c r="TW120" s="75"/>
      <c r="TX120" s="74">
        <f t="shared" si="168"/>
        <v>0</v>
      </c>
      <c r="TZ120" s="196"/>
      <c r="UB120" s="78"/>
      <c r="UC120" s="37"/>
      <c r="UD120" s="77"/>
      <c r="UE120" s="76"/>
      <c r="UF120" s="76"/>
      <c r="UG120" s="76"/>
      <c r="UH120" s="76"/>
      <c r="UI120" s="76"/>
      <c r="UJ120" s="76"/>
      <c r="UK120" s="76"/>
      <c r="UL120" s="76"/>
      <c r="UM120" s="76"/>
      <c r="UN120" s="76"/>
      <c r="UO120" s="76"/>
      <c r="UP120" s="76"/>
      <c r="UQ120" s="76"/>
      <c r="UR120" s="76"/>
      <c r="US120" s="117"/>
      <c r="UT120" s="75"/>
      <c r="UU120" s="76"/>
      <c r="UV120" s="75"/>
      <c r="UW120" s="74">
        <f t="shared" si="169"/>
        <v>0</v>
      </c>
      <c r="UY120" s="196"/>
      <c r="VA120" s="78"/>
      <c r="VB120" s="37"/>
      <c r="VC120" s="77"/>
      <c r="VD120" s="76"/>
      <c r="VE120" s="76"/>
      <c r="VF120" s="76"/>
      <c r="VG120" s="76"/>
      <c r="VH120" s="76"/>
      <c r="VI120" s="76"/>
      <c r="VJ120" s="76"/>
      <c r="VK120" s="76"/>
      <c r="VL120" s="76"/>
      <c r="VM120" s="76"/>
      <c r="VN120" s="76"/>
      <c r="VO120" s="76"/>
      <c r="VP120" s="76"/>
      <c r="VQ120" s="76"/>
      <c r="VR120" s="117"/>
      <c r="VS120" s="75"/>
      <c r="VT120" s="76"/>
      <c r="VU120" s="75"/>
      <c r="VV120" s="74">
        <f t="shared" si="170"/>
        <v>0</v>
      </c>
    </row>
    <row r="121" spans="2:594" s="38" customFormat="1" ht="30" customHeight="1" outlineLevel="1">
      <c r="B121" s="88"/>
      <c r="C121" s="89">
        <f>IF(ISERROR(I121+1)=TRUE,I121,IF(I121="","",MAX(C$15:C120)+1))</f>
        <v>82</v>
      </c>
      <c r="D121" s="88">
        <f t="shared" si="172"/>
        <v>1</v>
      </c>
      <c r="E121" s="3"/>
      <c r="G121" s="196"/>
      <c r="I121" s="95">
        <f t="shared" si="171"/>
        <v>89</v>
      </c>
      <c r="J121" s="94" t="s">
        <v>623</v>
      </c>
      <c r="K121" s="93"/>
      <c r="L121" s="93"/>
      <c r="M121" s="93"/>
      <c r="N121" s="93"/>
      <c r="O121" s="92"/>
      <c r="P121" s="91" t="s">
        <v>149</v>
      </c>
      <c r="Q121" s="297"/>
      <c r="R121" s="90" t="s">
        <v>141</v>
      </c>
      <c r="S121" s="298"/>
      <c r="U121" s="196"/>
      <c r="V121" s="42"/>
      <c r="W121" s="78"/>
      <c r="X121" s="37"/>
      <c r="Y121" s="77"/>
      <c r="Z121" s="76"/>
      <c r="AA121" s="79"/>
      <c r="AB121" s="76"/>
      <c r="AC121" s="79"/>
      <c r="AD121" s="76"/>
      <c r="AE121" s="76"/>
      <c r="AF121" s="76"/>
      <c r="AG121" s="76"/>
      <c r="AH121" s="76"/>
      <c r="AI121" s="76"/>
      <c r="AJ121" s="76"/>
      <c r="AK121" s="75"/>
      <c r="AL121" s="75"/>
      <c r="AM121" s="75"/>
      <c r="AN121" s="75"/>
      <c r="AO121" s="75"/>
      <c r="AP121" s="75"/>
      <c r="AQ121" s="75"/>
      <c r="AR121" s="74">
        <f t="shared" si="148"/>
        <v>0</v>
      </c>
      <c r="AT121" s="196"/>
      <c r="AV121" s="78"/>
      <c r="AW121" s="37"/>
      <c r="AX121" s="77"/>
      <c r="AY121" s="76"/>
      <c r="AZ121" s="76"/>
      <c r="BA121" s="76"/>
      <c r="BB121" s="79"/>
      <c r="BC121" s="76"/>
      <c r="BD121" s="76"/>
      <c r="BE121" s="76"/>
      <c r="BF121" s="76"/>
      <c r="BG121" s="76"/>
      <c r="BH121" s="76"/>
      <c r="BI121" s="76"/>
      <c r="BJ121" s="75"/>
      <c r="BK121" s="75"/>
      <c r="BL121" s="75"/>
      <c r="BM121" s="75"/>
      <c r="BN121" s="75"/>
      <c r="BO121" s="75"/>
      <c r="BP121" s="75"/>
      <c r="BQ121" s="74">
        <f t="shared" si="149"/>
        <v>0</v>
      </c>
      <c r="BS121" s="196"/>
      <c r="BU121" s="78"/>
      <c r="BV121" s="37"/>
      <c r="BW121" s="77"/>
      <c r="BX121" s="76"/>
      <c r="BY121" s="76"/>
      <c r="BZ121" s="76"/>
      <c r="CA121" s="79"/>
      <c r="CB121" s="76"/>
      <c r="CC121" s="76"/>
      <c r="CD121" s="76"/>
      <c r="CE121" s="76"/>
      <c r="CF121" s="76"/>
      <c r="CG121" s="76"/>
      <c r="CH121" s="76"/>
      <c r="CI121" s="75"/>
      <c r="CJ121" s="75"/>
      <c r="CK121" s="75"/>
      <c r="CL121" s="75"/>
      <c r="CM121" s="75"/>
      <c r="CN121" s="75"/>
      <c r="CO121" s="75"/>
      <c r="CP121" s="74">
        <f t="shared" si="150"/>
        <v>0</v>
      </c>
      <c r="CR121" s="196"/>
      <c r="CT121" s="78"/>
      <c r="CU121" s="37"/>
      <c r="CV121" s="77"/>
      <c r="CW121" s="76"/>
      <c r="CX121" s="76"/>
      <c r="CY121" s="76"/>
      <c r="CZ121" s="79"/>
      <c r="DA121" s="76"/>
      <c r="DB121" s="76"/>
      <c r="DC121" s="76"/>
      <c r="DD121" s="76"/>
      <c r="DE121" s="76"/>
      <c r="DF121" s="76"/>
      <c r="DG121" s="76"/>
      <c r="DH121" s="75"/>
      <c r="DI121" s="75"/>
      <c r="DJ121" s="75"/>
      <c r="DK121" s="75"/>
      <c r="DL121" s="75"/>
      <c r="DM121" s="75"/>
      <c r="DN121" s="75"/>
      <c r="DO121" s="74">
        <f t="shared" si="151"/>
        <v>0</v>
      </c>
      <c r="DQ121" s="196"/>
      <c r="DS121" s="78"/>
      <c r="DT121" s="37"/>
      <c r="DU121" s="77"/>
      <c r="DV121" s="76"/>
      <c r="DW121" s="76"/>
      <c r="DX121" s="76"/>
      <c r="DY121" s="79"/>
      <c r="DZ121" s="76"/>
      <c r="EA121" s="76"/>
      <c r="EB121" s="76"/>
      <c r="EC121" s="76"/>
      <c r="ED121" s="76"/>
      <c r="EE121" s="76"/>
      <c r="EF121" s="76"/>
      <c r="EG121" s="75"/>
      <c r="EH121" s="75"/>
      <c r="EI121" s="75"/>
      <c r="EJ121" s="75"/>
      <c r="EK121" s="75"/>
      <c r="EL121" s="75"/>
      <c r="EM121" s="75"/>
      <c r="EN121" s="74">
        <f t="shared" si="152"/>
        <v>0</v>
      </c>
      <c r="EP121" s="196"/>
      <c r="ER121" s="78"/>
      <c r="ES121" s="37"/>
      <c r="ET121" s="77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5"/>
      <c r="FI121" s="75"/>
      <c r="FJ121" s="75"/>
      <c r="FK121" s="75"/>
      <c r="FL121" s="75"/>
      <c r="FM121" s="74">
        <f t="shared" si="153"/>
        <v>0</v>
      </c>
      <c r="FO121" s="196"/>
      <c r="FQ121" s="78"/>
      <c r="FR121" s="37"/>
      <c r="FS121" s="77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5"/>
      <c r="GH121" s="75"/>
      <c r="GI121" s="75"/>
      <c r="GJ121" s="75"/>
      <c r="GK121" s="75"/>
      <c r="GL121" s="74">
        <f t="shared" si="154"/>
        <v>0</v>
      </c>
      <c r="GN121" s="196"/>
      <c r="GP121" s="78"/>
      <c r="GQ121" s="37"/>
      <c r="GR121" s="77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5"/>
      <c r="HG121" s="75"/>
      <c r="HH121" s="75"/>
      <c r="HI121" s="75"/>
      <c r="HJ121" s="75"/>
      <c r="HK121" s="74">
        <f t="shared" si="155"/>
        <v>0</v>
      </c>
      <c r="HM121" s="196"/>
      <c r="HO121" s="78"/>
      <c r="HP121" s="37"/>
      <c r="HQ121" s="77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5"/>
      <c r="IF121" s="75"/>
      <c r="IG121" s="75"/>
      <c r="IH121" s="75"/>
      <c r="II121" s="75"/>
      <c r="IJ121" s="74">
        <f t="shared" si="156"/>
        <v>0</v>
      </c>
      <c r="IL121" s="196"/>
      <c r="IN121" s="78"/>
      <c r="IO121" s="37"/>
      <c r="IP121" s="77"/>
      <c r="IQ121" s="76"/>
      <c r="IR121" s="76"/>
      <c r="IS121" s="76"/>
      <c r="IT121" s="76"/>
      <c r="IU121" s="76"/>
      <c r="IV121" s="76"/>
      <c r="IW121" s="76"/>
      <c r="IX121" s="75"/>
      <c r="IY121" s="75"/>
      <c r="IZ121" s="75"/>
      <c r="JA121" s="75"/>
      <c r="JB121" s="75"/>
      <c r="JC121" s="75"/>
      <c r="JD121" s="75"/>
      <c r="JE121" s="75"/>
      <c r="JF121" s="75"/>
      <c r="JG121" s="75"/>
      <c r="JH121" s="75"/>
      <c r="JI121" s="74">
        <f t="shared" si="157"/>
        <v>0</v>
      </c>
      <c r="JK121" s="196"/>
      <c r="JM121" s="78"/>
      <c r="JN121" s="37"/>
      <c r="JO121" s="77"/>
      <c r="JP121" s="76"/>
      <c r="JQ121" s="76"/>
      <c r="JR121" s="76"/>
      <c r="JS121" s="76"/>
      <c r="JT121" s="76"/>
      <c r="JU121" s="76"/>
      <c r="JV121" s="76"/>
      <c r="JW121" s="75"/>
      <c r="JX121" s="75"/>
      <c r="JY121" s="75"/>
      <c r="JZ121" s="75"/>
      <c r="KA121" s="75"/>
      <c r="KB121" s="75"/>
      <c r="KC121" s="75"/>
      <c r="KD121" s="75"/>
      <c r="KE121" s="75"/>
      <c r="KF121" s="75"/>
      <c r="KG121" s="75"/>
      <c r="KH121" s="74">
        <f t="shared" si="158"/>
        <v>0</v>
      </c>
      <c r="KJ121" s="196"/>
      <c r="KL121" s="78"/>
      <c r="KM121" s="37"/>
      <c r="KN121" s="77"/>
      <c r="KO121" s="76"/>
      <c r="KP121" s="76"/>
      <c r="KQ121" s="76"/>
      <c r="KR121" s="76"/>
      <c r="KS121" s="76"/>
      <c r="KT121" s="76"/>
      <c r="KU121" s="76"/>
      <c r="KV121" s="75"/>
      <c r="KW121" s="75"/>
      <c r="KX121" s="75"/>
      <c r="KY121" s="75"/>
      <c r="KZ121" s="75"/>
      <c r="LA121" s="75"/>
      <c r="LB121" s="75"/>
      <c r="LC121" s="75"/>
      <c r="LD121" s="75"/>
      <c r="LE121" s="75"/>
      <c r="LF121" s="75"/>
      <c r="LG121" s="74">
        <f t="shared" si="159"/>
        <v>0</v>
      </c>
      <c r="LI121" s="196"/>
      <c r="LK121" s="78"/>
      <c r="LL121" s="37"/>
      <c r="LM121" s="77"/>
      <c r="LN121" s="76"/>
      <c r="LO121" s="76"/>
      <c r="LP121" s="76"/>
      <c r="LQ121" s="76"/>
      <c r="LR121" s="76"/>
      <c r="LS121" s="76"/>
      <c r="LT121" s="76"/>
      <c r="LU121" s="75"/>
      <c r="LV121" s="75"/>
      <c r="LW121" s="75"/>
      <c r="LX121" s="75"/>
      <c r="LY121" s="75"/>
      <c r="LZ121" s="75"/>
      <c r="MA121" s="75"/>
      <c r="MB121" s="75"/>
      <c r="MC121" s="75"/>
      <c r="MD121" s="75"/>
      <c r="ME121" s="75"/>
      <c r="MF121" s="74">
        <f t="shared" si="160"/>
        <v>0</v>
      </c>
      <c r="MH121" s="196"/>
      <c r="MJ121" s="78"/>
      <c r="MK121" s="37"/>
      <c r="ML121" s="77"/>
      <c r="MM121" s="76"/>
      <c r="MN121" s="76"/>
      <c r="MO121" s="76"/>
      <c r="MP121" s="76"/>
      <c r="MQ121" s="76"/>
      <c r="MR121" s="76"/>
      <c r="MS121" s="76"/>
      <c r="MT121" s="75"/>
      <c r="MU121" s="75"/>
      <c r="MV121" s="75"/>
      <c r="MW121" s="75"/>
      <c r="MX121" s="75"/>
      <c r="MY121" s="75"/>
      <c r="MZ121" s="75"/>
      <c r="NA121" s="75"/>
      <c r="NB121" s="75"/>
      <c r="NC121" s="75"/>
      <c r="ND121" s="75"/>
      <c r="NE121" s="74">
        <f t="shared" si="161"/>
        <v>0</v>
      </c>
      <c r="NG121" s="196"/>
      <c r="NI121" s="78"/>
      <c r="NJ121" s="37"/>
      <c r="NK121" s="77"/>
      <c r="NL121" s="76"/>
      <c r="NM121" s="76"/>
      <c r="NN121" s="76"/>
      <c r="NO121" s="76"/>
      <c r="NP121" s="76"/>
      <c r="NQ121" s="76"/>
      <c r="NR121" s="76"/>
      <c r="NS121" s="76"/>
      <c r="NT121" s="76"/>
      <c r="NU121" s="76"/>
      <c r="NV121" s="76"/>
      <c r="NW121" s="76"/>
      <c r="NX121" s="76"/>
      <c r="NY121" s="76"/>
      <c r="NZ121" s="76"/>
      <c r="OA121" s="75"/>
      <c r="OB121" s="76"/>
      <c r="OC121" s="75"/>
      <c r="OD121" s="74">
        <f t="shared" si="162"/>
        <v>0</v>
      </c>
      <c r="OF121" s="196"/>
      <c r="OH121" s="78"/>
      <c r="OI121" s="37"/>
      <c r="OJ121" s="77"/>
      <c r="OK121" s="76"/>
      <c r="OL121" s="76"/>
      <c r="OM121" s="76"/>
      <c r="ON121" s="76"/>
      <c r="OO121" s="76"/>
      <c r="OP121" s="76"/>
      <c r="OQ121" s="76"/>
      <c r="OR121" s="76"/>
      <c r="OS121" s="76"/>
      <c r="OT121" s="76"/>
      <c r="OU121" s="76"/>
      <c r="OV121" s="76"/>
      <c r="OW121" s="76"/>
      <c r="OX121" s="76"/>
      <c r="OY121" s="76"/>
      <c r="OZ121" s="75"/>
      <c r="PA121" s="76"/>
      <c r="PB121" s="75"/>
      <c r="PC121" s="74">
        <f t="shared" si="163"/>
        <v>0</v>
      </c>
      <c r="PE121" s="196"/>
      <c r="PG121" s="78"/>
      <c r="PH121" s="37"/>
      <c r="PI121" s="77"/>
      <c r="PJ121" s="76"/>
      <c r="PK121" s="76"/>
      <c r="PL121" s="76"/>
      <c r="PM121" s="76"/>
      <c r="PN121" s="76"/>
      <c r="PO121" s="76"/>
      <c r="PP121" s="76"/>
      <c r="PQ121" s="76"/>
      <c r="PR121" s="76"/>
      <c r="PS121" s="76"/>
      <c r="PT121" s="76"/>
      <c r="PU121" s="76"/>
      <c r="PV121" s="76"/>
      <c r="PW121" s="76"/>
      <c r="PX121" s="76"/>
      <c r="PY121" s="75"/>
      <c r="PZ121" s="76"/>
      <c r="QA121" s="75"/>
      <c r="QB121" s="74">
        <f t="shared" si="164"/>
        <v>0</v>
      </c>
      <c r="QD121" s="196"/>
      <c r="QF121" s="78"/>
      <c r="QG121" s="37"/>
      <c r="QH121" s="77"/>
      <c r="QI121" s="76"/>
      <c r="QJ121" s="76"/>
      <c r="QK121" s="76"/>
      <c r="QL121" s="76"/>
      <c r="QM121" s="76"/>
      <c r="QN121" s="76"/>
      <c r="QO121" s="76"/>
      <c r="QP121" s="76"/>
      <c r="QQ121" s="76"/>
      <c r="QR121" s="76"/>
      <c r="QS121" s="76"/>
      <c r="QT121" s="76"/>
      <c r="QU121" s="76"/>
      <c r="QV121" s="76"/>
      <c r="QW121" s="76"/>
      <c r="QX121" s="75"/>
      <c r="QY121" s="76"/>
      <c r="QZ121" s="75"/>
      <c r="RA121" s="74">
        <f t="shared" si="165"/>
        <v>0</v>
      </c>
      <c r="RC121" s="196"/>
      <c r="RE121" s="78"/>
      <c r="RF121" s="37"/>
      <c r="RG121" s="77"/>
      <c r="RH121" s="76"/>
      <c r="RI121" s="76"/>
      <c r="RJ121" s="76"/>
      <c r="RK121" s="76"/>
      <c r="RL121" s="76"/>
      <c r="RM121" s="76"/>
      <c r="RN121" s="76"/>
      <c r="RO121" s="76"/>
      <c r="RP121" s="76"/>
      <c r="RQ121" s="76"/>
      <c r="RR121" s="76"/>
      <c r="RS121" s="76"/>
      <c r="RT121" s="76"/>
      <c r="RU121" s="76"/>
      <c r="RV121" s="76"/>
      <c r="RW121" s="75"/>
      <c r="RX121" s="76"/>
      <c r="RY121" s="75"/>
      <c r="RZ121" s="74">
        <f t="shared" si="166"/>
        <v>0</v>
      </c>
      <c r="SB121" s="196"/>
      <c r="SD121" s="78"/>
      <c r="SE121" s="37"/>
      <c r="SF121" s="77"/>
      <c r="SG121" s="76"/>
      <c r="SH121" s="76"/>
      <c r="SI121" s="76"/>
      <c r="SJ121" s="76"/>
      <c r="SK121" s="76"/>
      <c r="SL121" s="76"/>
      <c r="SM121" s="76"/>
      <c r="SN121" s="76"/>
      <c r="SO121" s="76"/>
      <c r="SP121" s="76"/>
      <c r="SQ121" s="76"/>
      <c r="SR121" s="76"/>
      <c r="SS121" s="76"/>
      <c r="ST121" s="76"/>
      <c r="SU121" s="76"/>
      <c r="SV121" s="75"/>
      <c r="SW121" s="76"/>
      <c r="SX121" s="75"/>
      <c r="SY121" s="74">
        <f t="shared" si="167"/>
        <v>0</v>
      </c>
      <c r="TA121" s="196"/>
      <c r="TC121" s="78"/>
      <c r="TD121" s="37"/>
      <c r="TE121" s="77"/>
      <c r="TF121" s="76"/>
      <c r="TG121" s="76"/>
      <c r="TH121" s="76"/>
      <c r="TI121" s="76"/>
      <c r="TJ121" s="76"/>
      <c r="TK121" s="76"/>
      <c r="TL121" s="76"/>
      <c r="TM121" s="76"/>
      <c r="TN121" s="76"/>
      <c r="TO121" s="76"/>
      <c r="TP121" s="76"/>
      <c r="TQ121" s="76"/>
      <c r="TR121" s="76"/>
      <c r="TS121" s="76"/>
      <c r="TT121" s="76"/>
      <c r="TU121" s="75"/>
      <c r="TV121" s="76"/>
      <c r="TW121" s="75"/>
      <c r="TX121" s="74">
        <f t="shared" si="168"/>
        <v>0</v>
      </c>
      <c r="TZ121" s="196"/>
      <c r="UB121" s="78"/>
      <c r="UC121" s="37"/>
      <c r="UD121" s="77"/>
      <c r="UE121" s="76"/>
      <c r="UF121" s="76"/>
      <c r="UG121" s="76"/>
      <c r="UH121" s="76"/>
      <c r="UI121" s="76"/>
      <c r="UJ121" s="76"/>
      <c r="UK121" s="76"/>
      <c r="UL121" s="76"/>
      <c r="UM121" s="76"/>
      <c r="UN121" s="76"/>
      <c r="UO121" s="76"/>
      <c r="UP121" s="76"/>
      <c r="UQ121" s="76"/>
      <c r="UR121" s="76"/>
      <c r="US121" s="76"/>
      <c r="UT121" s="75"/>
      <c r="UU121" s="76"/>
      <c r="UV121" s="75"/>
      <c r="UW121" s="74">
        <f t="shared" si="169"/>
        <v>0</v>
      </c>
      <c r="UY121" s="196"/>
      <c r="VA121" s="78"/>
      <c r="VB121" s="37"/>
      <c r="VC121" s="77"/>
      <c r="VD121" s="76"/>
      <c r="VE121" s="76"/>
      <c r="VF121" s="76"/>
      <c r="VG121" s="76"/>
      <c r="VH121" s="76"/>
      <c r="VI121" s="76"/>
      <c r="VJ121" s="76"/>
      <c r="VK121" s="76"/>
      <c r="VL121" s="76"/>
      <c r="VM121" s="76"/>
      <c r="VN121" s="76"/>
      <c r="VO121" s="76"/>
      <c r="VP121" s="76"/>
      <c r="VQ121" s="76"/>
      <c r="VR121" s="76"/>
      <c r="VS121" s="75"/>
      <c r="VT121" s="76"/>
      <c r="VU121" s="75"/>
      <c r="VV121" s="74">
        <f t="shared" si="170"/>
        <v>0</v>
      </c>
    </row>
    <row r="122" spans="2:594" s="38" customFormat="1" ht="30" customHeight="1" outlineLevel="1">
      <c r="B122" s="88"/>
      <c r="C122" s="89">
        <f>IF(ISERROR(I122+1)=TRUE,I122,IF(I122="","",MAX(C$15:C121)+1))</f>
        <v>83</v>
      </c>
      <c r="D122" s="88">
        <f t="shared" si="172"/>
        <v>1</v>
      </c>
      <c r="E122" s="3"/>
      <c r="G122" s="196"/>
      <c r="I122" s="95">
        <f t="shared" si="171"/>
        <v>90</v>
      </c>
      <c r="J122" s="94" t="s">
        <v>622</v>
      </c>
      <c r="K122" s="93"/>
      <c r="L122" s="93"/>
      <c r="M122" s="93"/>
      <c r="N122" s="93"/>
      <c r="O122" s="92"/>
      <c r="P122" s="91" t="s">
        <v>149</v>
      </c>
      <c r="Q122" s="297"/>
      <c r="R122" s="90" t="s">
        <v>141</v>
      </c>
      <c r="S122" s="298"/>
      <c r="U122" s="196"/>
      <c r="V122" s="42"/>
      <c r="W122" s="78"/>
      <c r="X122" s="37"/>
      <c r="Y122" s="77"/>
      <c r="Z122" s="76"/>
      <c r="AA122" s="79"/>
      <c r="AB122" s="76"/>
      <c r="AC122" s="79"/>
      <c r="AD122" s="76"/>
      <c r="AE122" s="76"/>
      <c r="AF122" s="76"/>
      <c r="AG122" s="76"/>
      <c r="AH122" s="76"/>
      <c r="AI122" s="76"/>
      <c r="AJ122" s="76"/>
      <c r="AK122" s="75"/>
      <c r="AL122" s="75"/>
      <c r="AM122" s="75"/>
      <c r="AN122" s="75"/>
      <c r="AO122" s="75"/>
      <c r="AP122" s="75"/>
      <c r="AQ122" s="75"/>
      <c r="AR122" s="74">
        <f t="shared" ref="AR122:AR153" si="173">SUM(Y122:AQ122)*$Q122</f>
        <v>0</v>
      </c>
      <c r="AT122" s="196"/>
      <c r="AV122" s="78"/>
      <c r="AW122" s="37"/>
      <c r="AX122" s="77"/>
      <c r="AY122" s="76"/>
      <c r="AZ122" s="76"/>
      <c r="BA122" s="76"/>
      <c r="BB122" s="79"/>
      <c r="BC122" s="76"/>
      <c r="BD122" s="76"/>
      <c r="BE122" s="76"/>
      <c r="BF122" s="76"/>
      <c r="BG122" s="76"/>
      <c r="BH122" s="76"/>
      <c r="BI122" s="76"/>
      <c r="BJ122" s="75"/>
      <c r="BK122" s="75"/>
      <c r="BL122" s="75"/>
      <c r="BM122" s="75"/>
      <c r="BN122" s="75"/>
      <c r="BO122" s="75"/>
      <c r="BP122" s="75"/>
      <c r="BQ122" s="74">
        <f t="shared" ref="BQ122:BQ153" si="174">SUM(AX122:BP122)*$Q122</f>
        <v>0</v>
      </c>
      <c r="BS122" s="196"/>
      <c r="BU122" s="78"/>
      <c r="BV122" s="37"/>
      <c r="BW122" s="77"/>
      <c r="BX122" s="76"/>
      <c r="BY122" s="76"/>
      <c r="BZ122" s="76"/>
      <c r="CA122" s="79"/>
      <c r="CB122" s="76"/>
      <c r="CC122" s="76"/>
      <c r="CD122" s="76"/>
      <c r="CE122" s="76"/>
      <c r="CF122" s="76"/>
      <c r="CG122" s="76"/>
      <c r="CH122" s="76"/>
      <c r="CI122" s="75"/>
      <c r="CJ122" s="75"/>
      <c r="CK122" s="75"/>
      <c r="CL122" s="75"/>
      <c r="CM122" s="75"/>
      <c r="CN122" s="75"/>
      <c r="CO122" s="75"/>
      <c r="CP122" s="74">
        <f t="shared" ref="CP122:CP153" si="175">SUM(BW122:CO122)*$Q122</f>
        <v>0</v>
      </c>
      <c r="CR122" s="196"/>
      <c r="CT122" s="78"/>
      <c r="CU122" s="37"/>
      <c r="CV122" s="77"/>
      <c r="CW122" s="76"/>
      <c r="CX122" s="76"/>
      <c r="CY122" s="76"/>
      <c r="CZ122" s="79"/>
      <c r="DA122" s="76"/>
      <c r="DB122" s="76"/>
      <c r="DC122" s="76"/>
      <c r="DD122" s="76"/>
      <c r="DE122" s="76"/>
      <c r="DF122" s="76"/>
      <c r="DG122" s="76"/>
      <c r="DH122" s="75"/>
      <c r="DI122" s="75"/>
      <c r="DJ122" s="75"/>
      <c r="DK122" s="75"/>
      <c r="DL122" s="75"/>
      <c r="DM122" s="75"/>
      <c r="DN122" s="75"/>
      <c r="DO122" s="74">
        <f t="shared" ref="DO122:DO153" si="176">SUM(CV122:DN122)*$Q122</f>
        <v>0</v>
      </c>
      <c r="DQ122" s="196"/>
      <c r="DS122" s="78"/>
      <c r="DT122" s="37"/>
      <c r="DU122" s="77"/>
      <c r="DV122" s="76"/>
      <c r="DW122" s="76"/>
      <c r="DX122" s="76"/>
      <c r="DY122" s="79"/>
      <c r="DZ122" s="76"/>
      <c r="EA122" s="76"/>
      <c r="EB122" s="76"/>
      <c r="EC122" s="76"/>
      <c r="ED122" s="76"/>
      <c r="EE122" s="76"/>
      <c r="EF122" s="76"/>
      <c r="EG122" s="75"/>
      <c r="EH122" s="75"/>
      <c r="EI122" s="75"/>
      <c r="EJ122" s="75"/>
      <c r="EK122" s="75"/>
      <c r="EL122" s="75"/>
      <c r="EM122" s="75"/>
      <c r="EN122" s="74">
        <f t="shared" ref="EN122:EN153" si="177">SUM(DU122:EM122)*$Q122</f>
        <v>0</v>
      </c>
      <c r="EP122" s="196"/>
      <c r="ER122" s="78"/>
      <c r="ES122" s="37"/>
      <c r="ET122" s="77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5"/>
      <c r="FI122" s="75"/>
      <c r="FJ122" s="75"/>
      <c r="FK122" s="75"/>
      <c r="FL122" s="75"/>
      <c r="FM122" s="74">
        <f t="shared" ref="FM122:FM153" si="178">SUM(ET122:FL122)*$Q122</f>
        <v>0</v>
      </c>
      <c r="FO122" s="196"/>
      <c r="FQ122" s="78"/>
      <c r="FR122" s="37"/>
      <c r="FS122" s="77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5"/>
      <c r="GH122" s="75"/>
      <c r="GI122" s="75"/>
      <c r="GJ122" s="75"/>
      <c r="GK122" s="75"/>
      <c r="GL122" s="74">
        <f t="shared" ref="GL122:GL153" si="179">SUM(FS122:GK122)*$Q122</f>
        <v>0</v>
      </c>
      <c r="GN122" s="196"/>
      <c r="GP122" s="78"/>
      <c r="GQ122" s="37"/>
      <c r="GR122" s="77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5"/>
      <c r="HG122" s="75"/>
      <c r="HH122" s="75"/>
      <c r="HI122" s="75"/>
      <c r="HJ122" s="75"/>
      <c r="HK122" s="74">
        <f t="shared" ref="HK122:HK153" si="180">SUM(GR122:HJ122)*$Q122</f>
        <v>0</v>
      </c>
      <c r="HM122" s="196"/>
      <c r="HO122" s="78"/>
      <c r="HP122" s="37"/>
      <c r="HQ122" s="77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5"/>
      <c r="IF122" s="75"/>
      <c r="IG122" s="75"/>
      <c r="IH122" s="75"/>
      <c r="II122" s="75"/>
      <c r="IJ122" s="74">
        <f t="shared" ref="IJ122:IJ153" si="181">SUM(HQ122:II122)*$Q122</f>
        <v>0</v>
      </c>
      <c r="IL122" s="196"/>
      <c r="IN122" s="78"/>
      <c r="IO122" s="37"/>
      <c r="IP122" s="77"/>
      <c r="IQ122" s="76"/>
      <c r="IR122" s="76"/>
      <c r="IS122" s="76"/>
      <c r="IT122" s="76"/>
      <c r="IU122" s="76"/>
      <c r="IV122" s="76"/>
      <c r="IW122" s="76"/>
      <c r="IX122" s="75"/>
      <c r="IY122" s="75"/>
      <c r="IZ122" s="75"/>
      <c r="JA122" s="75"/>
      <c r="JB122" s="75"/>
      <c r="JC122" s="75"/>
      <c r="JD122" s="75"/>
      <c r="JE122" s="75"/>
      <c r="JF122" s="75"/>
      <c r="JG122" s="75"/>
      <c r="JH122" s="75"/>
      <c r="JI122" s="74">
        <f t="shared" ref="JI122:JI153" si="182">SUM(IP122:JH122)*$Q122</f>
        <v>0</v>
      </c>
      <c r="JK122" s="196"/>
      <c r="JM122" s="78"/>
      <c r="JN122" s="37"/>
      <c r="JO122" s="77"/>
      <c r="JP122" s="76"/>
      <c r="JQ122" s="76"/>
      <c r="JR122" s="76"/>
      <c r="JS122" s="76"/>
      <c r="JT122" s="76"/>
      <c r="JU122" s="76"/>
      <c r="JV122" s="76"/>
      <c r="JW122" s="75"/>
      <c r="JX122" s="75"/>
      <c r="JY122" s="75"/>
      <c r="JZ122" s="75"/>
      <c r="KA122" s="75"/>
      <c r="KB122" s="75"/>
      <c r="KC122" s="75"/>
      <c r="KD122" s="75"/>
      <c r="KE122" s="75"/>
      <c r="KF122" s="75"/>
      <c r="KG122" s="75"/>
      <c r="KH122" s="74">
        <f t="shared" ref="KH122:KH153" si="183">SUM(JO122:KG122)*$Q122</f>
        <v>0</v>
      </c>
      <c r="KJ122" s="196"/>
      <c r="KL122" s="78"/>
      <c r="KM122" s="37"/>
      <c r="KN122" s="77"/>
      <c r="KO122" s="76"/>
      <c r="KP122" s="76"/>
      <c r="KQ122" s="76"/>
      <c r="KR122" s="76"/>
      <c r="KS122" s="76"/>
      <c r="KT122" s="76"/>
      <c r="KU122" s="76"/>
      <c r="KV122" s="75"/>
      <c r="KW122" s="75"/>
      <c r="KX122" s="75"/>
      <c r="KY122" s="75"/>
      <c r="KZ122" s="75"/>
      <c r="LA122" s="75"/>
      <c r="LB122" s="75"/>
      <c r="LC122" s="75"/>
      <c r="LD122" s="75"/>
      <c r="LE122" s="75"/>
      <c r="LF122" s="75"/>
      <c r="LG122" s="74">
        <f t="shared" ref="LG122:LG153" si="184">SUM(KN122:LF122)*$Q122</f>
        <v>0</v>
      </c>
      <c r="LI122" s="196"/>
      <c r="LK122" s="78"/>
      <c r="LL122" s="37"/>
      <c r="LM122" s="77"/>
      <c r="LN122" s="76"/>
      <c r="LO122" s="76"/>
      <c r="LP122" s="76"/>
      <c r="LQ122" s="76"/>
      <c r="LR122" s="76"/>
      <c r="LS122" s="76"/>
      <c r="LT122" s="76"/>
      <c r="LU122" s="75"/>
      <c r="LV122" s="75"/>
      <c r="LW122" s="75"/>
      <c r="LX122" s="75"/>
      <c r="LY122" s="75"/>
      <c r="LZ122" s="75"/>
      <c r="MA122" s="75"/>
      <c r="MB122" s="75"/>
      <c r="MC122" s="75"/>
      <c r="MD122" s="75"/>
      <c r="ME122" s="75"/>
      <c r="MF122" s="74">
        <f t="shared" ref="MF122:MF153" si="185">SUM(LM122:ME122)*$Q122</f>
        <v>0</v>
      </c>
      <c r="MH122" s="196"/>
      <c r="MJ122" s="78"/>
      <c r="MK122" s="37"/>
      <c r="ML122" s="77"/>
      <c r="MM122" s="76"/>
      <c r="MN122" s="76"/>
      <c r="MO122" s="76"/>
      <c r="MP122" s="76"/>
      <c r="MQ122" s="76"/>
      <c r="MR122" s="76"/>
      <c r="MS122" s="76"/>
      <c r="MT122" s="75"/>
      <c r="MU122" s="75"/>
      <c r="MV122" s="75"/>
      <c r="MW122" s="75"/>
      <c r="MX122" s="75"/>
      <c r="MY122" s="75"/>
      <c r="MZ122" s="75"/>
      <c r="NA122" s="75"/>
      <c r="NB122" s="75"/>
      <c r="NC122" s="75"/>
      <c r="ND122" s="75"/>
      <c r="NE122" s="74">
        <f t="shared" ref="NE122:NE153" si="186">SUM(ML122:ND122)*$Q122</f>
        <v>0</v>
      </c>
      <c r="NG122" s="196"/>
      <c r="NI122" s="78"/>
      <c r="NJ122" s="37"/>
      <c r="NK122" s="77"/>
      <c r="NL122" s="76"/>
      <c r="NM122" s="76"/>
      <c r="NN122" s="76"/>
      <c r="NO122" s="76"/>
      <c r="NP122" s="76"/>
      <c r="NQ122" s="76"/>
      <c r="NR122" s="76"/>
      <c r="NS122" s="76"/>
      <c r="NT122" s="76"/>
      <c r="NU122" s="76"/>
      <c r="NV122" s="76"/>
      <c r="NW122" s="76"/>
      <c r="NX122" s="76"/>
      <c r="NY122" s="76"/>
      <c r="NZ122" s="76"/>
      <c r="OA122" s="75"/>
      <c r="OB122" s="76"/>
      <c r="OC122" s="75"/>
      <c r="OD122" s="74">
        <f t="shared" ref="OD122:OD153" si="187">SUM(NK122:OC122)*$Q122</f>
        <v>0</v>
      </c>
      <c r="OF122" s="196"/>
      <c r="OH122" s="78"/>
      <c r="OI122" s="37"/>
      <c r="OJ122" s="77"/>
      <c r="OK122" s="76"/>
      <c r="OL122" s="76"/>
      <c r="OM122" s="76"/>
      <c r="ON122" s="76"/>
      <c r="OO122" s="76"/>
      <c r="OP122" s="76"/>
      <c r="OQ122" s="76"/>
      <c r="OR122" s="76"/>
      <c r="OS122" s="76"/>
      <c r="OT122" s="76"/>
      <c r="OU122" s="76"/>
      <c r="OV122" s="76"/>
      <c r="OW122" s="76"/>
      <c r="OX122" s="76"/>
      <c r="OY122" s="76"/>
      <c r="OZ122" s="75"/>
      <c r="PA122" s="76"/>
      <c r="PB122" s="75"/>
      <c r="PC122" s="74">
        <f t="shared" ref="PC122:PC153" si="188">SUM(OJ122:PB122)*$Q122</f>
        <v>0</v>
      </c>
      <c r="PE122" s="196"/>
      <c r="PG122" s="78"/>
      <c r="PH122" s="37"/>
      <c r="PI122" s="77"/>
      <c r="PJ122" s="76"/>
      <c r="PK122" s="76"/>
      <c r="PL122" s="76"/>
      <c r="PM122" s="76"/>
      <c r="PN122" s="76"/>
      <c r="PO122" s="76"/>
      <c r="PP122" s="76"/>
      <c r="PQ122" s="76"/>
      <c r="PR122" s="76"/>
      <c r="PS122" s="76"/>
      <c r="PT122" s="76"/>
      <c r="PU122" s="76"/>
      <c r="PV122" s="76"/>
      <c r="PW122" s="76"/>
      <c r="PX122" s="76"/>
      <c r="PY122" s="75"/>
      <c r="PZ122" s="76"/>
      <c r="QA122" s="75"/>
      <c r="QB122" s="74">
        <f t="shared" ref="QB122:QB153" si="189">SUM(PI122:QA122)*$Q122</f>
        <v>0</v>
      </c>
      <c r="QD122" s="196"/>
      <c r="QF122" s="78"/>
      <c r="QG122" s="37"/>
      <c r="QH122" s="77"/>
      <c r="QI122" s="76"/>
      <c r="QJ122" s="76"/>
      <c r="QK122" s="76"/>
      <c r="QL122" s="76"/>
      <c r="QM122" s="76"/>
      <c r="QN122" s="76"/>
      <c r="QO122" s="76"/>
      <c r="QP122" s="76"/>
      <c r="QQ122" s="76"/>
      <c r="QR122" s="76"/>
      <c r="QS122" s="76"/>
      <c r="QT122" s="76"/>
      <c r="QU122" s="76"/>
      <c r="QV122" s="76"/>
      <c r="QW122" s="76"/>
      <c r="QX122" s="75"/>
      <c r="QY122" s="76"/>
      <c r="QZ122" s="75"/>
      <c r="RA122" s="74">
        <f t="shared" ref="RA122:RA153" si="190">SUM(QH122:QZ122)*$Q122</f>
        <v>0</v>
      </c>
      <c r="RC122" s="196"/>
      <c r="RE122" s="78"/>
      <c r="RF122" s="37"/>
      <c r="RG122" s="77"/>
      <c r="RH122" s="76"/>
      <c r="RI122" s="76"/>
      <c r="RJ122" s="76"/>
      <c r="RK122" s="76"/>
      <c r="RL122" s="76"/>
      <c r="RM122" s="76"/>
      <c r="RN122" s="76"/>
      <c r="RO122" s="76"/>
      <c r="RP122" s="76"/>
      <c r="RQ122" s="76"/>
      <c r="RR122" s="76"/>
      <c r="RS122" s="76"/>
      <c r="RT122" s="76"/>
      <c r="RU122" s="76"/>
      <c r="RV122" s="76"/>
      <c r="RW122" s="75"/>
      <c r="RX122" s="76"/>
      <c r="RY122" s="75"/>
      <c r="RZ122" s="74">
        <f t="shared" ref="RZ122:RZ153" si="191">SUM(RG122:RY122)*$Q122</f>
        <v>0</v>
      </c>
      <c r="SB122" s="196"/>
      <c r="SD122" s="78"/>
      <c r="SE122" s="37"/>
      <c r="SF122" s="77"/>
      <c r="SG122" s="76"/>
      <c r="SH122" s="76"/>
      <c r="SI122" s="76"/>
      <c r="SJ122" s="76"/>
      <c r="SK122" s="76"/>
      <c r="SL122" s="76"/>
      <c r="SM122" s="76"/>
      <c r="SN122" s="76"/>
      <c r="SO122" s="76"/>
      <c r="SP122" s="76"/>
      <c r="SQ122" s="76"/>
      <c r="SR122" s="76"/>
      <c r="SS122" s="76"/>
      <c r="ST122" s="76"/>
      <c r="SU122" s="76"/>
      <c r="SV122" s="75"/>
      <c r="SW122" s="76"/>
      <c r="SX122" s="75"/>
      <c r="SY122" s="74">
        <f t="shared" ref="SY122:SY153" si="192">SUM(SF122:SX122)*$Q122</f>
        <v>0</v>
      </c>
      <c r="TA122" s="196"/>
      <c r="TC122" s="78"/>
      <c r="TD122" s="37"/>
      <c r="TE122" s="77"/>
      <c r="TF122" s="76"/>
      <c r="TG122" s="76"/>
      <c r="TH122" s="76"/>
      <c r="TI122" s="76"/>
      <c r="TJ122" s="76"/>
      <c r="TK122" s="76"/>
      <c r="TL122" s="76"/>
      <c r="TM122" s="76"/>
      <c r="TN122" s="76"/>
      <c r="TO122" s="76"/>
      <c r="TP122" s="76"/>
      <c r="TQ122" s="76"/>
      <c r="TR122" s="76"/>
      <c r="TS122" s="76"/>
      <c r="TT122" s="76"/>
      <c r="TU122" s="75"/>
      <c r="TV122" s="76"/>
      <c r="TW122" s="75"/>
      <c r="TX122" s="74">
        <f t="shared" ref="TX122:TX153" si="193">SUM(TE122:TW122)*$Q122</f>
        <v>0</v>
      </c>
      <c r="TZ122" s="196"/>
      <c r="UB122" s="78"/>
      <c r="UC122" s="37"/>
      <c r="UD122" s="77"/>
      <c r="UE122" s="76"/>
      <c r="UF122" s="76"/>
      <c r="UG122" s="76"/>
      <c r="UH122" s="76"/>
      <c r="UI122" s="76"/>
      <c r="UJ122" s="76"/>
      <c r="UK122" s="76"/>
      <c r="UL122" s="76"/>
      <c r="UM122" s="76"/>
      <c r="UN122" s="76"/>
      <c r="UO122" s="76"/>
      <c r="UP122" s="76"/>
      <c r="UQ122" s="76"/>
      <c r="UR122" s="76"/>
      <c r="US122" s="76"/>
      <c r="UT122" s="75"/>
      <c r="UU122" s="76"/>
      <c r="UV122" s="75"/>
      <c r="UW122" s="74">
        <f t="shared" ref="UW122:UW153" si="194">SUM(UD122:UV122)*$Q122</f>
        <v>0</v>
      </c>
      <c r="UY122" s="196"/>
      <c r="VA122" s="78"/>
      <c r="VB122" s="37"/>
      <c r="VC122" s="77"/>
      <c r="VD122" s="76"/>
      <c r="VE122" s="76"/>
      <c r="VF122" s="76"/>
      <c r="VG122" s="76"/>
      <c r="VH122" s="76"/>
      <c r="VI122" s="76"/>
      <c r="VJ122" s="76"/>
      <c r="VK122" s="76"/>
      <c r="VL122" s="76"/>
      <c r="VM122" s="76"/>
      <c r="VN122" s="76"/>
      <c r="VO122" s="76"/>
      <c r="VP122" s="76"/>
      <c r="VQ122" s="76"/>
      <c r="VR122" s="76"/>
      <c r="VS122" s="75"/>
      <c r="VT122" s="76"/>
      <c r="VU122" s="75"/>
      <c r="VV122" s="74">
        <f t="shared" ref="VV122:VV153" si="195">SUM(VC122:VU122)*$Q122</f>
        <v>0</v>
      </c>
    </row>
    <row r="123" spans="2:594" s="38" customFormat="1" ht="30" customHeight="1" outlineLevel="1">
      <c r="B123" s="88"/>
      <c r="C123" s="89">
        <f>IF(ISERROR(I123+1)=TRUE,I123,IF(I123="","",MAX(C$15:C122)+1))</f>
        <v>84</v>
      </c>
      <c r="D123" s="88">
        <f t="shared" si="172"/>
        <v>1</v>
      </c>
      <c r="E123" s="3"/>
      <c r="G123" s="196"/>
      <c r="I123" s="95">
        <f t="shared" ref="I123:I145" si="196">+I122+1</f>
        <v>91</v>
      </c>
      <c r="J123" s="94" t="s">
        <v>621</v>
      </c>
      <c r="K123" s="93"/>
      <c r="L123" s="93"/>
      <c r="M123" s="93"/>
      <c r="N123" s="93"/>
      <c r="O123" s="92"/>
      <c r="P123" s="91" t="s">
        <v>149</v>
      </c>
      <c r="Q123" s="297"/>
      <c r="R123" s="90" t="s">
        <v>141</v>
      </c>
      <c r="S123" s="298"/>
      <c r="U123" s="196"/>
      <c r="V123" s="42"/>
      <c r="W123" s="78"/>
      <c r="X123" s="37"/>
      <c r="Y123" s="77"/>
      <c r="Z123" s="76"/>
      <c r="AA123" s="79"/>
      <c r="AB123" s="76"/>
      <c r="AC123" s="79"/>
      <c r="AD123" s="76"/>
      <c r="AE123" s="76"/>
      <c r="AF123" s="76"/>
      <c r="AG123" s="76"/>
      <c r="AH123" s="76"/>
      <c r="AI123" s="76"/>
      <c r="AJ123" s="76"/>
      <c r="AK123" s="75"/>
      <c r="AL123" s="75"/>
      <c r="AM123" s="75"/>
      <c r="AN123" s="75"/>
      <c r="AO123" s="75"/>
      <c r="AP123" s="75"/>
      <c r="AQ123" s="75"/>
      <c r="AR123" s="74">
        <f t="shared" si="173"/>
        <v>0</v>
      </c>
      <c r="AT123" s="196"/>
      <c r="AV123" s="78"/>
      <c r="AW123" s="37"/>
      <c r="AX123" s="77"/>
      <c r="AY123" s="76"/>
      <c r="AZ123" s="76"/>
      <c r="BA123" s="76"/>
      <c r="BB123" s="79"/>
      <c r="BC123" s="76"/>
      <c r="BD123" s="76"/>
      <c r="BE123" s="76"/>
      <c r="BF123" s="76"/>
      <c r="BG123" s="76"/>
      <c r="BH123" s="76"/>
      <c r="BI123" s="76"/>
      <c r="BJ123" s="75"/>
      <c r="BK123" s="75"/>
      <c r="BL123" s="75"/>
      <c r="BM123" s="75"/>
      <c r="BN123" s="75"/>
      <c r="BO123" s="75"/>
      <c r="BP123" s="75"/>
      <c r="BQ123" s="74">
        <f t="shared" si="174"/>
        <v>0</v>
      </c>
      <c r="BS123" s="196"/>
      <c r="BU123" s="78"/>
      <c r="BV123" s="37"/>
      <c r="BW123" s="77"/>
      <c r="BX123" s="76"/>
      <c r="BY123" s="76"/>
      <c r="BZ123" s="76"/>
      <c r="CA123" s="79"/>
      <c r="CB123" s="76"/>
      <c r="CC123" s="76"/>
      <c r="CD123" s="76"/>
      <c r="CE123" s="76"/>
      <c r="CF123" s="76"/>
      <c r="CG123" s="76"/>
      <c r="CH123" s="76"/>
      <c r="CI123" s="75"/>
      <c r="CJ123" s="75"/>
      <c r="CK123" s="75"/>
      <c r="CL123" s="75"/>
      <c r="CM123" s="75"/>
      <c r="CN123" s="75"/>
      <c r="CO123" s="75"/>
      <c r="CP123" s="74">
        <f t="shared" si="175"/>
        <v>0</v>
      </c>
      <c r="CR123" s="196"/>
      <c r="CT123" s="78"/>
      <c r="CU123" s="37"/>
      <c r="CV123" s="77"/>
      <c r="CW123" s="76"/>
      <c r="CX123" s="76"/>
      <c r="CY123" s="76"/>
      <c r="CZ123" s="79"/>
      <c r="DA123" s="76"/>
      <c r="DB123" s="76"/>
      <c r="DC123" s="76"/>
      <c r="DD123" s="76"/>
      <c r="DE123" s="76"/>
      <c r="DF123" s="76"/>
      <c r="DG123" s="76"/>
      <c r="DH123" s="75"/>
      <c r="DI123" s="75"/>
      <c r="DJ123" s="75"/>
      <c r="DK123" s="75"/>
      <c r="DL123" s="75"/>
      <c r="DM123" s="75"/>
      <c r="DN123" s="75"/>
      <c r="DO123" s="74">
        <f t="shared" si="176"/>
        <v>0</v>
      </c>
      <c r="DQ123" s="196"/>
      <c r="DS123" s="78"/>
      <c r="DT123" s="37"/>
      <c r="DU123" s="77"/>
      <c r="DV123" s="76"/>
      <c r="DW123" s="76"/>
      <c r="DX123" s="76"/>
      <c r="DY123" s="79"/>
      <c r="DZ123" s="76"/>
      <c r="EA123" s="76"/>
      <c r="EB123" s="76"/>
      <c r="EC123" s="76"/>
      <c r="ED123" s="76"/>
      <c r="EE123" s="76"/>
      <c r="EF123" s="76"/>
      <c r="EG123" s="75"/>
      <c r="EH123" s="75"/>
      <c r="EI123" s="75"/>
      <c r="EJ123" s="75"/>
      <c r="EK123" s="75"/>
      <c r="EL123" s="75"/>
      <c r="EM123" s="75"/>
      <c r="EN123" s="74">
        <f t="shared" si="177"/>
        <v>0</v>
      </c>
      <c r="EP123" s="196"/>
      <c r="ER123" s="78"/>
      <c r="ES123" s="37"/>
      <c r="ET123" s="77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5"/>
      <c r="FI123" s="75"/>
      <c r="FJ123" s="75"/>
      <c r="FK123" s="75"/>
      <c r="FL123" s="75"/>
      <c r="FM123" s="74">
        <f t="shared" si="178"/>
        <v>0</v>
      </c>
      <c r="FO123" s="196"/>
      <c r="FQ123" s="78"/>
      <c r="FR123" s="37"/>
      <c r="FS123" s="77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5"/>
      <c r="GH123" s="75"/>
      <c r="GI123" s="75"/>
      <c r="GJ123" s="75"/>
      <c r="GK123" s="75"/>
      <c r="GL123" s="74">
        <f t="shared" si="179"/>
        <v>0</v>
      </c>
      <c r="GN123" s="196"/>
      <c r="GP123" s="78"/>
      <c r="GQ123" s="37"/>
      <c r="GR123" s="77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5"/>
      <c r="HG123" s="75"/>
      <c r="HH123" s="75"/>
      <c r="HI123" s="75"/>
      <c r="HJ123" s="75"/>
      <c r="HK123" s="74">
        <f t="shared" si="180"/>
        <v>0</v>
      </c>
      <c r="HM123" s="196"/>
      <c r="HO123" s="78"/>
      <c r="HP123" s="37"/>
      <c r="HQ123" s="77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5"/>
      <c r="IF123" s="75"/>
      <c r="IG123" s="75"/>
      <c r="IH123" s="75"/>
      <c r="II123" s="75"/>
      <c r="IJ123" s="74">
        <f t="shared" si="181"/>
        <v>0</v>
      </c>
      <c r="IL123" s="196"/>
      <c r="IN123" s="78"/>
      <c r="IO123" s="37"/>
      <c r="IP123" s="77"/>
      <c r="IQ123" s="76"/>
      <c r="IR123" s="76"/>
      <c r="IS123" s="76"/>
      <c r="IT123" s="76"/>
      <c r="IU123" s="76"/>
      <c r="IV123" s="76"/>
      <c r="IW123" s="76"/>
      <c r="IX123" s="75"/>
      <c r="IY123" s="75"/>
      <c r="IZ123" s="75"/>
      <c r="JA123" s="75"/>
      <c r="JB123" s="75"/>
      <c r="JC123" s="75"/>
      <c r="JD123" s="75"/>
      <c r="JE123" s="75"/>
      <c r="JF123" s="75"/>
      <c r="JG123" s="75"/>
      <c r="JH123" s="75"/>
      <c r="JI123" s="74">
        <f t="shared" si="182"/>
        <v>0</v>
      </c>
      <c r="JK123" s="196"/>
      <c r="JM123" s="78"/>
      <c r="JN123" s="37"/>
      <c r="JO123" s="77"/>
      <c r="JP123" s="76"/>
      <c r="JQ123" s="76"/>
      <c r="JR123" s="76"/>
      <c r="JS123" s="76"/>
      <c r="JT123" s="76"/>
      <c r="JU123" s="76"/>
      <c r="JV123" s="76"/>
      <c r="JW123" s="75"/>
      <c r="JX123" s="75"/>
      <c r="JY123" s="75"/>
      <c r="JZ123" s="75"/>
      <c r="KA123" s="75"/>
      <c r="KB123" s="75"/>
      <c r="KC123" s="75"/>
      <c r="KD123" s="75"/>
      <c r="KE123" s="75"/>
      <c r="KF123" s="75"/>
      <c r="KG123" s="75"/>
      <c r="KH123" s="74">
        <f t="shared" si="183"/>
        <v>0</v>
      </c>
      <c r="KJ123" s="196"/>
      <c r="KL123" s="78"/>
      <c r="KM123" s="37"/>
      <c r="KN123" s="77"/>
      <c r="KO123" s="76"/>
      <c r="KP123" s="76"/>
      <c r="KQ123" s="76"/>
      <c r="KR123" s="76"/>
      <c r="KS123" s="76"/>
      <c r="KT123" s="76"/>
      <c r="KU123" s="76"/>
      <c r="KV123" s="75"/>
      <c r="KW123" s="75"/>
      <c r="KX123" s="75"/>
      <c r="KY123" s="75"/>
      <c r="KZ123" s="75"/>
      <c r="LA123" s="75"/>
      <c r="LB123" s="75"/>
      <c r="LC123" s="75"/>
      <c r="LD123" s="75"/>
      <c r="LE123" s="75"/>
      <c r="LF123" s="75"/>
      <c r="LG123" s="74">
        <f t="shared" si="184"/>
        <v>0</v>
      </c>
      <c r="LI123" s="196"/>
      <c r="LK123" s="78"/>
      <c r="LL123" s="37"/>
      <c r="LM123" s="77"/>
      <c r="LN123" s="76"/>
      <c r="LO123" s="76"/>
      <c r="LP123" s="76"/>
      <c r="LQ123" s="76"/>
      <c r="LR123" s="76"/>
      <c r="LS123" s="76"/>
      <c r="LT123" s="76"/>
      <c r="LU123" s="75"/>
      <c r="LV123" s="75"/>
      <c r="LW123" s="75"/>
      <c r="LX123" s="75"/>
      <c r="LY123" s="75"/>
      <c r="LZ123" s="75"/>
      <c r="MA123" s="75"/>
      <c r="MB123" s="75"/>
      <c r="MC123" s="75"/>
      <c r="MD123" s="75"/>
      <c r="ME123" s="75"/>
      <c r="MF123" s="74">
        <f t="shared" si="185"/>
        <v>0</v>
      </c>
      <c r="MH123" s="196"/>
      <c r="MJ123" s="78"/>
      <c r="MK123" s="37"/>
      <c r="ML123" s="77"/>
      <c r="MM123" s="76"/>
      <c r="MN123" s="76"/>
      <c r="MO123" s="76"/>
      <c r="MP123" s="76"/>
      <c r="MQ123" s="76"/>
      <c r="MR123" s="76"/>
      <c r="MS123" s="76"/>
      <c r="MT123" s="75"/>
      <c r="MU123" s="75"/>
      <c r="MV123" s="75"/>
      <c r="MW123" s="75"/>
      <c r="MX123" s="75"/>
      <c r="MY123" s="75"/>
      <c r="MZ123" s="75"/>
      <c r="NA123" s="75"/>
      <c r="NB123" s="75"/>
      <c r="NC123" s="75"/>
      <c r="ND123" s="75"/>
      <c r="NE123" s="74">
        <f t="shared" si="186"/>
        <v>0</v>
      </c>
      <c r="NG123" s="196"/>
      <c r="NI123" s="78"/>
      <c r="NJ123" s="37"/>
      <c r="NK123" s="77"/>
      <c r="NL123" s="76"/>
      <c r="NM123" s="76"/>
      <c r="NN123" s="76"/>
      <c r="NO123" s="76"/>
      <c r="NP123" s="76"/>
      <c r="NQ123" s="76"/>
      <c r="NR123" s="76"/>
      <c r="NS123" s="76"/>
      <c r="NT123" s="76"/>
      <c r="NU123" s="76"/>
      <c r="NV123" s="76"/>
      <c r="NW123" s="76"/>
      <c r="NX123" s="76"/>
      <c r="NY123" s="76"/>
      <c r="NZ123" s="76"/>
      <c r="OA123" s="75"/>
      <c r="OB123" s="76"/>
      <c r="OC123" s="75"/>
      <c r="OD123" s="74">
        <f t="shared" si="187"/>
        <v>0</v>
      </c>
      <c r="OF123" s="196"/>
      <c r="OH123" s="78"/>
      <c r="OI123" s="37"/>
      <c r="OJ123" s="77"/>
      <c r="OK123" s="76"/>
      <c r="OL123" s="76"/>
      <c r="OM123" s="76"/>
      <c r="ON123" s="76"/>
      <c r="OO123" s="76"/>
      <c r="OP123" s="76"/>
      <c r="OQ123" s="76"/>
      <c r="OR123" s="76"/>
      <c r="OS123" s="76"/>
      <c r="OT123" s="76"/>
      <c r="OU123" s="76"/>
      <c r="OV123" s="76"/>
      <c r="OW123" s="76"/>
      <c r="OX123" s="76"/>
      <c r="OY123" s="76"/>
      <c r="OZ123" s="75"/>
      <c r="PA123" s="76"/>
      <c r="PB123" s="75"/>
      <c r="PC123" s="74">
        <f t="shared" si="188"/>
        <v>0</v>
      </c>
      <c r="PE123" s="196"/>
      <c r="PG123" s="78"/>
      <c r="PH123" s="37"/>
      <c r="PI123" s="77"/>
      <c r="PJ123" s="76"/>
      <c r="PK123" s="76"/>
      <c r="PL123" s="76"/>
      <c r="PM123" s="76"/>
      <c r="PN123" s="76"/>
      <c r="PO123" s="76"/>
      <c r="PP123" s="76"/>
      <c r="PQ123" s="76"/>
      <c r="PR123" s="76"/>
      <c r="PS123" s="76"/>
      <c r="PT123" s="76"/>
      <c r="PU123" s="76"/>
      <c r="PV123" s="76"/>
      <c r="PW123" s="76"/>
      <c r="PX123" s="76"/>
      <c r="PY123" s="75"/>
      <c r="PZ123" s="76"/>
      <c r="QA123" s="75"/>
      <c r="QB123" s="74">
        <f t="shared" si="189"/>
        <v>0</v>
      </c>
      <c r="QD123" s="196"/>
      <c r="QF123" s="78"/>
      <c r="QG123" s="37"/>
      <c r="QH123" s="77"/>
      <c r="QI123" s="76"/>
      <c r="QJ123" s="76"/>
      <c r="QK123" s="76"/>
      <c r="QL123" s="76"/>
      <c r="QM123" s="76"/>
      <c r="QN123" s="76"/>
      <c r="QO123" s="76"/>
      <c r="QP123" s="76"/>
      <c r="QQ123" s="76"/>
      <c r="QR123" s="76"/>
      <c r="QS123" s="76"/>
      <c r="QT123" s="76"/>
      <c r="QU123" s="76"/>
      <c r="QV123" s="76"/>
      <c r="QW123" s="76"/>
      <c r="QX123" s="75"/>
      <c r="QY123" s="76"/>
      <c r="QZ123" s="75"/>
      <c r="RA123" s="74">
        <f t="shared" si="190"/>
        <v>0</v>
      </c>
      <c r="RC123" s="196"/>
      <c r="RE123" s="78"/>
      <c r="RF123" s="37"/>
      <c r="RG123" s="77"/>
      <c r="RH123" s="76"/>
      <c r="RI123" s="76"/>
      <c r="RJ123" s="76"/>
      <c r="RK123" s="76"/>
      <c r="RL123" s="76"/>
      <c r="RM123" s="76"/>
      <c r="RN123" s="76"/>
      <c r="RO123" s="76"/>
      <c r="RP123" s="76"/>
      <c r="RQ123" s="76"/>
      <c r="RR123" s="76"/>
      <c r="RS123" s="76"/>
      <c r="RT123" s="76"/>
      <c r="RU123" s="76"/>
      <c r="RV123" s="76"/>
      <c r="RW123" s="75"/>
      <c r="RX123" s="76"/>
      <c r="RY123" s="75"/>
      <c r="RZ123" s="74">
        <f t="shared" si="191"/>
        <v>0</v>
      </c>
      <c r="SB123" s="196"/>
      <c r="SD123" s="78"/>
      <c r="SE123" s="37"/>
      <c r="SF123" s="77"/>
      <c r="SG123" s="76"/>
      <c r="SH123" s="76"/>
      <c r="SI123" s="76"/>
      <c r="SJ123" s="76"/>
      <c r="SK123" s="76"/>
      <c r="SL123" s="76"/>
      <c r="SM123" s="76"/>
      <c r="SN123" s="76"/>
      <c r="SO123" s="76"/>
      <c r="SP123" s="76"/>
      <c r="SQ123" s="76"/>
      <c r="SR123" s="76"/>
      <c r="SS123" s="76"/>
      <c r="ST123" s="76"/>
      <c r="SU123" s="76"/>
      <c r="SV123" s="75"/>
      <c r="SW123" s="76"/>
      <c r="SX123" s="75"/>
      <c r="SY123" s="74">
        <f t="shared" si="192"/>
        <v>0</v>
      </c>
      <c r="TA123" s="196"/>
      <c r="TC123" s="78"/>
      <c r="TD123" s="37"/>
      <c r="TE123" s="77"/>
      <c r="TF123" s="76"/>
      <c r="TG123" s="76"/>
      <c r="TH123" s="76"/>
      <c r="TI123" s="76"/>
      <c r="TJ123" s="76"/>
      <c r="TK123" s="76"/>
      <c r="TL123" s="76"/>
      <c r="TM123" s="76"/>
      <c r="TN123" s="76"/>
      <c r="TO123" s="76"/>
      <c r="TP123" s="76"/>
      <c r="TQ123" s="76"/>
      <c r="TR123" s="76"/>
      <c r="TS123" s="76"/>
      <c r="TT123" s="76"/>
      <c r="TU123" s="75"/>
      <c r="TV123" s="76"/>
      <c r="TW123" s="75"/>
      <c r="TX123" s="74">
        <f t="shared" si="193"/>
        <v>0</v>
      </c>
      <c r="TZ123" s="196"/>
      <c r="UB123" s="78"/>
      <c r="UC123" s="37"/>
      <c r="UD123" s="77"/>
      <c r="UE123" s="76"/>
      <c r="UF123" s="76"/>
      <c r="UG123" s="76"/>
      <c r="UH123" s="76"/>
      <c r="UI123" s="76"/>
      <c r="UJ123" s="76"/>
      <c r="UK123" s="76"/>
      <c r="UL123" s="76"/>
      <c r="UM123" s="76"/>
      <c r="UN123" s="76"/>
      <c r="UO123" s="76"/>
      <c r="UP123" s="76"/>
      <c r="UQ123" s="76"/>
      <c r="UR123" s="76"/>
      <c r="US123" s="76"/>
      <c r="UT123" s="75"/>
      <c r="UU123" s="76"/>
      <c r="UV123" s="75"/>
      <c r="UW123" s="74">
        <f t="shared" si="194"/>
        <v>0</v>
      </c>
      <c r="UY123" s="196"/>
      <c r="VA123" s="78"/>
      <c r="VB123" s="37"/>
      <c r="VC123" s="77"/>
      <c r="VD123" s="76"/>
      <c r="VE123" s="76"/>
      <c r="VF123" s="76"/>
      <c r="VG123" s="76"/>
      <c r="VH123" s="76"/>
      <c r="VI123" s="76"/>
      <c r="VJ123" s="76"/>
      <c r="VK123" s="76"/>
      <c r="VL123" s="76"/>
      <c r="VM123" s="76"/>
      <c r="VN123" s="76"/>
      <c r="VO123" s="76"/>
      <c r="VP123" s="76"/>
      <c r="VQ123" s="76"/>
      <c r="VR123" s="76"/>
      <c r="VS123" s="75"/>
      <c r="VT123" s="76"/>
      <c r="VU123" s="75"/>
      <c r="VV123" s="74">
        <f t="shared" si="195"/>
        <v>0</v>
      </c>
    </row>
    <row r="124" spans="2:594" s="38" customFormat="1" ht="30" customHeight="1" outlineLevel="1">
      <c r="B124" s="88"/>
      <c r="C124" s="89">
        <f>IF(ISERROR(I124+1)=TRUE,I124,IF(I124="","",MAX(C$15:C123)+1))</f>
        <v>85</v>
      </c>
      <c r="D124" s="88">
        <f t="shared" si="172"/>
        <v>1</v>
      </c>
      <c r="E124" s="3"/>
      <c r="G124" s="196"/>
      <c r="I124" s="95">
        <f t="shared" si="196"/>
        <v>92</v>
      </c>
      <c r="J124" s="94" t="s">
        <v>620</v>
      </c>
      <c r="K124" s="93"/>
      <c r="L124" s="93"/>
      <c r="M124" s="93"/>
      <c r="N124" s="93"/>
      <c r="O124" s="92"/>
      <c r="P124" s="91" t="s">
        <v>149</v>
      </c>
      <c r="Q124" s="297"/>
      <c r="R124" s="90" t="s">
        <v>141</v>
      </c>
      <c r="S124" s="298"/>
      <c r="U124" s="196"/>
      <c r="V124" s="42"/>
      <c r="W124" s="78"/>
      <c r="X124" s="37"/>
      <c r="Y124" s="77"/>
      <c r="Z124" s="76"/>
      <c r="AA124" s="79"/>
      <c r="AB124" s="76"/>
      <c r="AC124" s="79"/>
      <c r="AD124" s="76"/>
      <c r="AE124" s="76"/>
      <c r="AF124" s="76"/>
      <c r="AG124" s="76"/>
      <c r="AH124" s="76"/>
      <c r="AI124" s="76"/>
      <c r="AJ124" s="76"/>
      <c r="AK124" s="75"/>
      <c r="AL124" s="75"/>
      <c r="AM124" s="75"/>
      <c r="AN124" s="75"/>
      <c r="AO124" s="75"/>
      <c r="AP124" s="75"/>
      <c r="AQ124" s="75"/>
      <c r="AR124" s="74">
        <f t="shared" si="173"/>
        <v>0</v>
      </c>
      <c r="AT124" s="196"/>
      <c r="AV124" s="78"/>
      <c r="AW124" s="37"/>
      <c r="AX124" s="77"/>
      <c r="AY124" s="76"/>
      <c r="AZ124" s="76"/>
      <c r="BA124" s="76"/>
      <c r="BB124" s="79"/>
      <c r="BC124" s="76"/>
      <c r="BD124" s="76"/>
      <c r="BE124" s="76"/>
      <c r="BF124" s="76"/>
      <c r="BG124" s="76"/>
      <c r="BH124" s="76"/>
      <c r="BI124" s="76"/>
      <c r="BJ124" s="75"/>
      <c r="BK124" s="75"/>
      <c r="BL124" s="75"/>
      <c r="BM124" s="75"/>
      <c r="BN124" s="75"/>
      <c r="BO124" s="75"/>
      <c r="BP124" s="75"/>
      <c r="BQ124" s="74">
        <f t="shared" si="174"/>
        <v>0</v>
      </c>
      <c r="BS124" s="196"/>
      <c r="BU124" s="78"/>
      <c r="BV124" s="37"/>
      <c r="BW124" s="77"/>
      <c r="BX124" s="76"/>
      <c r="BY124" s="76"/>
      <c r="BZ124" s="76"/>
      <c r="CA124" s="79"/>
      <c r="CB124" s="76"/>
      <c r="CC124" s="76"/>
      <c r="CD124" s="76"/>
      <c r="CE124" s="76"/>
      <c r="CF124" s="76"/>
      <c r="CG124" s="76"/>
      <c r="CH124" s="76"/>
      <c r="CI124" s="75"/>
      <c r="CJ124" s="75"/>
      <c r="CK124" s="75"/>
      <c r="CL124" s="75"/>
      <c r="CM124" s="75"/>
      <c r="CN124" s="75"/>
      <c r="CO124" s="75"/>
      <c r="CP124" s="74">
        <f t="shared" si="175"/>
        <v>0</v>
      </c>
      <c r="CR124" s="196"/>
      <c r="CT124" s="78"/>
      <c r="CU124" s="37"/>
      <c r="CV124" s="77"/>
      <c r="CW124" s="76"/>
      <c r="CX124" s="76"/>
      <c r="CY124" s="76"/>
      <c r="CZ124" s="79"/>
      <c r="DA124" s="76"/>
      <c r="DB124" s="76"/>
      <c r="DC124" s="76"/>
      <c r="DD124" s="76"/>
      <c r="DE124" s="76"/>
      <c r="DF124" s="76"/>
      <c r="DG124" s="76"/>
      <c r="DH124" s="75"/>
      <c r="DI124" s="75"/>
      <c r="DJ124" s="75"/>
      <c r="DK124" s="75"/>
      <c r="DL124" s="75"/>
      <c r="DM124" s="75"/>
      <c r="DN124" s="75"/>
      <c r="DO124" s="74">
        <f t="shared" si="176"/>
        <v>0</v>
      </c>
      <c r="DQ124" s="196"/>
      <c r="DS124" s="78"/>
      <c r="DT124" s="37"/>
      <c r="DU124" s="77"/>
      <c r="DV124" s="76"/>
      <c r="DW124" s="76"/>
      <c r="DX124" s="76"/>
      <c r="DY124" s="79"/>
      <c r="DZ124" s="76"/>
      <c r="EA124" s="76"/>
      <c r="EB124" s="76"/>
      <c r="EC124" s="76"/>
      <c r="ED124" s="76"/>
      <c r="EE124" s="76"/>
      <c r="EF124" s="76"/>
      <c r="EG124" s="75"/>
      <c r="EH124" s="75"/>
      <c r="EI124" s="75"/>
      <c r="EJ124" s="75"/>
      <c r="EK124" s="75"/>
      <c r="EL124" s="75"/>
      <c r="EM124" s="75"/>
      <c r="EN124" s="74">
        <f t="shared" si="177"/>
        <v>0</v>
      </c>
      <c r="EP124" s="196"/>
      <c r="ER124" s="78"/>
      <c r="ES124" s="37"/>
      <c r="ET124" s="77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5"/>
      <c r="FI124" s="75"/>
      <c r="FJ124" s="75"/>
      <c r="FK124" s="75"/>
      <c r="FL124" s="75"/>
      <c r="FM124" s="74">
        <f t="shared" si="178"/>
        <v>0</v>
      </c>
      <c r="FO124" s="196"/>
      <c r="FQ124" s="78"/>
      <c r="FR124" s="37"/>
      <c r="FS124" s="77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5"/>
      <c r="GH124" s="75"/>
      <c r="GI124" s="75"/>
      <c r="GJ124" s="75"/>
      <c r="GK124" s="75"/>
      <c r="GL124" s="74">
        <f t="shared" si="179"/>
        <v>0</v>
      </c>
      <c r="GN124" s="196"/>
      <c r="GP124" s="78"/>
      <c r="GQ124" s="37"/>
      <c r="GR124" s="77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5"/>
      <c r="HG124" s="75"/>
      <c r="HH124" s="75"/>
      <c r="HI124" s="75"/>
      <c r="HJ124" s="75"/>
      <c r="HK124" s="74">
        <f t="shared" si="180"/>
        <v>0</v>
      </c>
      <c r="HM124" s="196"/>
      <c r="HO124" s="78"/>
      <c r="HP124" s="37"/>
      <c r="HQ124" s="77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5"/>
      <c r="IF124" s="75"/>
      <c r="IG124" s="75"/>
      <c r="IH124" s="75"/>
      <c r="II124" s="75"/>
      <c r="IJ124" s="74">
        <f t="shared" si="181"/>
        <v>0</v>
      </c>
      <c r="IL124" s="196"/>
      <c r="IN124" s="78"/>
      <c r="IO124" s="37"/>
      <c r="IP124" s="77"/>
      <c r="IQ124" s="76"/>
      <c r="IR124" s="76"/>
      <c r="IS124" s="76"/>
      <c r="IT124" s="76"/>
      <c r="IU124" s="76"/>
      <c r="IV124" s="76"/>
      <c r="IW124" s="76"/>
      <c r="IX124" s="75"/>
      <c r="IY124" s="75"/>
      <c r="IZ124" s="75"/>
      <c r="JA124" s="75"/>
      <c r="JB124" s="75"/>
      <c r="JC124" s="75"/>
      <c r="JD124" s="75"/>
      <c r="JE124" s="75"/>
      <c r="JF124" s="75"/>
      <c r="JG124" s="75"/>
      <c r="JH124" s="75"/>
      <c r="JI124" s="74">
        <f t="shared" si="182"/>
        <v>0</v>
      </c>
      <c r="JK124" s="196"/>
      <c r="JM124" s="78"/>
      <c r="JN124" s="37"/>
      <c r="JO124" s="77"/>
      <c r="JP124" s="76"/>
      <c r="JQ124" s="76"/>
      <c r="JR124" s="76"/>
      <c r="JS124" s="76"/>
      <c r="JT124" s="76"/>
      <c r="JU124" s="76"/>
      <c r="JV124" s="76"/>
      <c r="JW124" s="75"/>
      <c r="JX124" s="75"/>
      <c r="JY124" s="75"/>
      <c r="JZ124" s="75"/>
      <c r="KA124" s="75"/>
      <c r="KB124" s="75"/>
      <c r="KC124" s="75"/>
      <c r="KD124" s="75"/>
      <c r="KE124" s="75"/>
      <c r="KF124" s="75"/>
      <c r="KG124" s="75"/>
      <c r="KH124" s="74">
        <f t="shared" si="183"/>
        <v>0</v>
      </c>
      <c r="KJ124" s="196"/>
      <c r="KL124" s="78"/>
      <c r="KM124" s="37"/>
      <c r="KN124" s="77"/>
      <c r="KO124" s="76"/>
      <c r="KP124" s="76"/>
      <c r="KQ124" s="76"/>
      <c r="KR124" s="76"/>
      <c r="KS124" s="76"/>
      <c r="KT124" s="76"/>
      <c r="KU124" s="76"/>
      <c r="KV124" s="75"/>
      <c r="KW124" s="75"/>
      <c r="KX124" s="75"/>
      <c r="KY124" s="75"/>
      <c r="KZ124" s="75"/>
      <c r="LA124" s="75"/>
      <c r="LB124" s="75"/>
      <c r="LC124" s="75"/>
      <c r="LD124" s="75"/>
      <c r="LE124" s="75"/>
      <c r="LF124" s="75"/>
      <c r="LG124" s="74">
        <f t="shared" si="184"/>
        <v>0</v>
      </c>
      <c r="LI124" s="196"/>
      <c r="LK124" s="78"/>
      <c r="LL124" s="37"/>
      <c r="LM124" s="77"/>
      <c r="LN124" s="76"/>
      <c r="LO124" s="76"/>
      <c r="LP124" s="76"/>
      <c r="LQ124" s="76"/>
      <c r="LR124" s="76"/>
      <c r="LS124" s="76"/>
      <c r="LT124" s="76"/>
      <c r="LU124" s="75"/>
      <c r="LV124" s="75"/>
      <c r="LW124" s="75"/>
      <c r="LX124" s="75"/>
      <c r="LY124" s="75"/>
      <c r="LZ124" s="75"/>
      <c r="MA124" s="75"/>
      <c r="MB124" s="75"/>
      <c r="MC124" s="75"/>
      <c r="MD124" s="75"/>
      <c r="ME124" s="75"/>
      <c r="MF124" s="74">
        <f t="shared" si="185"/>
        <v>0</v>
      </c>
      <c r="MH124" s="196"/>
      <c r="MJ124" s="78"/>
      <c r="MK124" s="37"/>
      <c r="ML124" s="77"/>
      <c r="MM124" s="76"/>
      <c r="MN124" s="76"/>
      <c r="MO124" s="76"/>
      <c r="MP124" s="76"/>
      <c r="MQ124" s="76"/>
      <c r="MR124" s="76"/>
      <c r="MS124" s="76"/>
      <c r="MT124" s="75"/>
      <c r="MU124" s="75"/>
      <c r="MV124" s="75"/>
      <c r="MW124" s="75"/>
      <c r="MX124" s="75"/>
      <c r="MY124" s="75"/>
      <c r="MZ124" s="75"/>
      <c r="NA124" s="75"/>
      <c r="NB124" s="75"/>
      <c r="NC124" s="75"/>
      <c r="ND124" s="75"/>
      <c r="NE124" s="74">
        <f t="shared" si="186"/>
        <v>0</v>
      </c>
      <c r="NG124" s="196"/>
      <c r="NI124" s="78"/>
      <c r="NJ124" s="37"/>
      <c r="NK124" s="77"/>
      <c r="NL124" s="76"/>
      <c r="NM124" s="76"/>
      <c r="NN124" s="76"/>
      <c r="NO124" s="76"/>
      <c r="NP124" s="76"/>
      <c r="NQ124" s="76"/>
      <c r="NR124" s="76"/>
      <c r="NS124" s="76"/>
      <c r="NT124" s="76"/>
      <c r="NU124" s="76"/>
      <c r="NV124" s="76"/>
      <c r="NW124" s="76"/>
      <c r="NX124" s="76"/>
      <c r="NY124" s="76"/>
      <c r="NZ124" s="76"/>
      <c r="OA124" s="75"/>
      <c r="OB124" s="76"/>
      <c r="OC124" s="75"/>
      <c r="OD124" s="74">
        <f t="shared" si="187"/>
        <v>0</v>
      </c>
      <c r="OF124" s="196"/>
      <c r="OH124" s="78"/>
      <c r="OI124" s="37"/>
      <c r="OJ124" s="77"/>
      <c r="OK124" s="76"/>
      <c r="OL124" s="76"/>
      <c r="OM124" s="76"/>
      <c r="ON124" s="76"/>
      <c r="OO124" s="76"/>
      <c r="OP124" s="76"/>
      <c r="OQ124" s="76"/>
      <c r="OR124" s="76"/>
      <c r="OS124" s="76"/>
      <c r="OT124" s="76"/>
      <c r="OU124" s="76"/>
      <c r="OV124" s="76"/>
      <c r="OW124" s="76"/>
      <c r="OX124" s="76"/>
      <c r="OY124" s="76"/>
      <c r="OZ124" s="75"/>
      <c r="PA124" s="76"/>
      <c r="PB124" s="75"/>
      <c r="PC124" s="74">
        <f t="shared" si="188"/>
        <v>0</v>
      </c>
      <c r="PE124" s="196"/>
      <c r="PG124" s="78"/>
      <c r="PH124" s="37"/>
      <c r="PI124" s="77"/>
      <c r="PJ124" s="76"/>
      <c r="PK124" s="76"/>
      <c r="PL124" s="76"/>
      <c r="PM124" s="76"/>
      <c r="PN124" s="76"/>
      <c r="PO124" s="76"/>
      <c r="PP124" s="76"/>
      <c r="PQ124" s="76"/>
      <c r="PR124" s="76"/>
      <c r="PS124" s="76"/>
      <c r="PT124" s="76"/>
      <c r="PU124" s="76"/>
      <c r="PV124" s="76"/>
      <c r="PW124" s="76"/>
      <c r="PX124" s="76"/>
      <c r="PY124" s="75"/>
      <c r="PZ124" s="76"/>
      <c r="QA124" s="75"/>
      <c r="QB124" s="74">
        <f t="shared" si="189"/>
        <v>0</v>
      </c>
      <c r="QD124" s="196"/>
      <c r="QF124" s="78"/>
      <c r="QG124" s="37"/>
      <c r="QH124" s="77"/>
      <c r="QI124" s="76"/>
      <c r="QJ124" s="76"/>
      <c r="QK124" s="76"/>
      <c r="QL124" s="76"/>
      <c r="QM124" s="76"/>
      <c r="QN124" s="76"/>
      <c r="QO124" s="76"/>
      <c r="QP124" s="76"/>
      <c r="QQ124" s="76"/>
      <c r="QR124" s="76"/>
      <c r="QS124" s="76"/>
      <c r="QT124" s="76"/>
      <c r="QU124" s="76"/>
      <c r="QV124" s="76"/>
      <c r="QW124" s="76"/>
      <c r="QX124" s="75"/>
      <c r="QY124" s="76"/>
      <c r="QZ124" s="75"/>
      <c r="RA124" s="74">
        <f t="shared" si="190"/>
        <v>0</v>
      </c>
      <c r="RC124" s="196"/>
      <c r="RE124" s="78"/>
      <c r="RF124" s="37"/>
      <c r="RG124" s="77"/>
      <c r="RH124" s="76"/>
      <c r="RI124" s="76"/>
      <c r="RJ124" s="76"/>
      <c r="RK124" s="76"/>
      <c r="RL124" s="76"/>
      <c r="RM124" s="76"/>
      <c r="RN124" s="76"/>
      <c r="RO124" s="76"/>
      <c r="RP124" s="76"/>
      <c r="RQ124" s="76"/>
      <c r="RR124" s="76"/>
      <c r="RS124" s="76"/>
      <c r="RT124" s="76"/>
      <c r="RU124" s="76"/>
      <c r="RV124" s="76"/>
      <c r="RW124" s="75"/>
      <c r="RX124" s="76"/>
      <c r="RY124" s="75"/>
      <c r="RZ124" s="74">
        <f t="shared" si="191"/>
        <v>0</v>
      </c>
      <c r="SB124" s="196"/>
      <c r="SD124" s="78"/>
      <c r="SE124" s="37"/>
      <c r="SF124" s="77"/>
      <c r="SG124" s="76"/>
      <c r="SH124" s="76"/>
      <c r="SI124" s="76"/>
      <c r="SJ124" s="76"/>
      <c r="SK124" s="76"/>
      <c r="SL124" s="76"/>
      <c r="SM124" s="76"/>
      <c r="SN124" s="76"/>
      <c r="SO124" s="76"/>
      <c r="SP124" s="76"/>
      <c r="SQ124" s="76"/>
      <c r="SR124" s="76"/>
      <c r="SS124" s="76"/>
      <c r="ST124" s="76"/>
      <c r="SU124" s="76"/>
      <c r="SV124" s="75"/>
      <c r="SW124" s="76"/>
      <c r="SX124" s="75"/>
      <c r="SY124" s="74">
        <f t="shared" si="192"/>
        <v>0</v>
      </c>
      <c r="TA124" s="196"/>
      <c r="TC124" s="78"/>
      <c r="TD124" s="37"/>
      <c r="TE124" s="77"/>
      <c r="TF124" s="76"/>
      <c r="TG124" s="76"/>
      <c r="TH124" s="76"/>
      <c r="TI124" s="76"/>
      <c r="TJ124" s="76"/>
      <c r="TK124" s="76"/>
      <c r="TL124" s="76"/>
      <c r="TM124" s="76"/>
      <c r="TN124" s="76"/>
      <c r="TO124" s="76"/>
      <c r="TP124" s="76"/>
      <c r="TQ124" s="76"/>
      <c r="TR124" s="76"/>
      <c r="TS124" s="76"/>
      <c r="TT124" s="76"/>
      <c r="TU124" s="75"/>
      <c r="TV124" s="76"/>
      <c r="TW124" s="75"/>
      <c r="TX124" s="74">
        <f t="shared" si="193"/>
        <v>0</v>
      </c>
      <c r="TZ124" s="196"/>
      <c r="UB124" s="78"/>
      <c r="UC124" s="37"/>
      <c r="UD124" s="77"/>
      <c r="UE124" s="76"/>
      <c r="UF124" s="76"/>
      <c r="UG124" s="76"/>
      <c r="UH124" s="76"/>
      <c r="UI124" s="76"/>
      <c r="UJ124" s="76"/>
      <c r="UK124" s="76"/>
      <c r="UL124" s="76"/>
      <c r="UM124" s="76"/>
      <c r="UN124" s="76"/>
      <c r="UO124" s="76"/>
      <c r="UP124" s="76"/>
      <c r="UQ124" s="76"/>
      <c r="UR124" s="76"/>
      <c r="US124" s="76"/>
      <c r="UT124" s="75"/>
      <c r="UU124" s="76"/>
      <c r="UV124" s="75"/>
      <c r="UW124" s="74">
        <f t="shared" si="194"/>
        <v>0</v>
      </c>
      <c r="UY124" s="196"/>
      <c r="VA124" s="78"/>
      <c r="VB124" s="37"/>
      <c r="VC124" s="77"/>
      <c r="VD124" s="76"/>
      <c r="VE124" s="76"/>
      <c r="VF124" s="76"/>
      <c r="VG124" s="76"/>
      <c r="VH124" s="76"/>
      <c r="VI124" s="76"/>
      <c r="VJ124" s="76"/>
      <c r="VK124" s="76"/>
      <c r="VL124" s="76"/>
      <c r="VM124" s="76"/>
      <c r="VN124" s="76"/>
      <c r="VO124" s="76"/>
      <c r="VP124" s="76"/>
      <c r="VQ124" s="76"/>
      <c r="VR124" s="76"/>
      <c r="VS124" s="75"/>
      <c r="VT124" s="76"/>
      <c r="VU124" s="75"/>
      <c r="VV124" s="74">
        <f t="shared" si="195"/>
        <v>0</v>
      </c>
    </row>
    <row r="125" spans="2:594" s="38" customFormat="1" ht="30" customHeight="1" outlineLevel="1">
      <c r="B125" s="88"/>
      <c r="C125" s="89">
        <f>IF(ISERROR(I125+1)=TRUE,I125,IF(I125="","",MAX(C$15:C124)+1))</f>
        <v>86</v>
      </c>
      <c r="D125" s="88">
        <f t="shared" si="172"/>
        <v>1</v>
      </c>
      <c r="E125" s="3"/>
      <c r="G125" s="196"/>
      <c r="I125" s="95">
        <f t="shared" si="196"/>
        <v>93</v>
      </c>
      <c r="J125" s="94" t="s">
        <v>619</v>
      </c>
      <c r="K125" s="93"/>
      <c r="L125" s="93"/>
      <c r="M125" s="93"/>
      <c r="N125" s="93"/>
      <c r="O125" s="92"/>
      <c r="P125" s="91" t="s">
        <v>149</v>
      </c>
      <c r="Q125" s="297"/>
      <c r="R125" s="90" t="s">
        <v>141</v>
      </c>
      <c r="S125" s="298"/>
      <c r="U125" s="196"/>
      <c r="V125" s="42"/>
      <c r="W125" s="78"/>
      <c r="X125" s="37"/>
      <c r="Y125" s="77"/>
      <c r="Z125" s="76"/>
      <c r="AA125" s="79"/>
      <c r="AB125" s="76"/>
      <c r="AC125" s="79"/>
      <c r="AD125" s="76"/>
      <c r="AE125" s="76"/>
      <c r="AF125" s="76"/>
      <c r="AG125" s="76"/>
      <c r="AH125" s="76"/>
      <c r="AI125" s="76"/>
      <c r="AJ125" s="76"/>
      <c r="AK125" s="75"/>
      <c r="AL125" s="75"/>
      <c r="AM125" s="75"/>
      <c r="AN125" s="75"/>
      <c r="AO125" s="75"/>
      <c r="AP125" s="75"/>
      <c r="AQ125" s="75"/>
      <c r="AR125" s="74">
        <f t="shared" si="173"/>
        <v>0</v>
      </c>
      <c r="AT125" s="196"/>
      <c r="AV125" s="78"/>
      <c r="AW125" s="37"/>
      <c r="AX125" s="77"/>
      <c r="AY125" s="76"/>
      <c r="AZ125" s="76"/>
      <c r="BA125" s="76"/>
      <c r="BB125" s="79"/>
      <c r="BC125" s="76"/>
      <c r="BD125" s="76"/>
      <c r="BE125" s="76"/>
      <c r="BF125" s="76"/>
      <c r="BG125" s="76"/>
      <c r="BH125" s="76"/>
      <c r="BI125" s="76"/>
      <c r="BJ125" s="75"/>
      <c r="BK125" s="75"/>
      <c r="BL125" s="75"/>
      <c r="BM125" s="75"/>
      <c r="BN125" s="75"/>
      <c r="BO125" s="75"/>
      <c r="BP125" s="75"/>
      <c r="BQ125" s="74">
        <f t="shared" si="174"/>
        <v>0</v>
      </c>
      <c r="BS125" s="196"/>
      <c r="BU125" s="78"/>
      <c r="BV125" s="37"/>
      <c r="BW125" s="77"/>
      <c r="BX125" s="76"/>
      <c r="BY125" s="76"/>
      <c r="BZ125" s="76"/>
      <c r="CA125" s="79"/>
      <c r="CB125" s="76"/>
      <c r="CC125" s="76"/>
      <c r="CD125" s="76"/>
      <c r="CE125" s="76"/>
      <c r="CF125" s="76"/>
      <c r="CG125" s="76"/>
      <c r="CH125" s="76"/>
      <c r="CI125" s="75"/>
      <c r="CJ125" s="75"/>
      <c r="CK125" s="75"/>
      <c r="CL125" s="75"/>
      <c r="CM125" s="75"/>
      <c r="CN125" s="75"/>
      <c r="CO125" s="75"/>
      <c r="CP125" s="74">
        <f t="shared" si="175"/>
        <v>0</v>
      </c>
      <c r="CR125" s="196"/>
      <c r="CT125" s="78"/>
      <c r="CU125" s="37"/>
      <c r="CV125" s="77"/>
      <c r="CW125" s="76"/>
      <c r="CX125" s="76"/>
      <c r="CY125" s="76"/>
      <c r="CZ125" s="79"/>
      <c r="DA125" s="76"/>
      <c r="DB125" s="76"/>
      <c r="DC125" s="76"/>
      <c r="DD125" s="76"/>
      <c r="DE125" s="76"/>
      <c r="DF125" s="76"/>
      <c r="DG125" s="76"/>
      <c r="DH125" s="75"/>
      <c r="DI125" s="75"/>
      <c r="DJ125" s="75"/>
      <c r="DK125" s="75"/>
      <c r="DL125" s="75"/>
      <c r="DM125" s="75"/>
      <c r="DN125" s="75"/>
      <c r="DO125" s="74">
        <f t="shared" si="176"/>
        <v>0</v>
      </c>
      <c r="DQ125" s="196"/>
      <c r="DS125" s="78"/>
      <c r="DT125" s="37"/>
      <c r="DU125" s="77"/>
      <c r="DV125" s="76"/>
      <c r="DW125" s="76"/>
      <c r="DX125" s="76"/>
      <c r="DY125" s="79"/>
      <c r="DZ125" s="76"/>
      <c r="EA125" s="76"/>
      <c r="EB125" s="76"/>
      <c r="EC125" s="76"/>
      <c r="ED125" s="76"/>
      <c r="EE125" s="76"/>
      <c r="EF125" s="76"/>
      <c r="EG125" s="75"/>
      <c r="EH125" s="75"/>
      <c r="EI125" s="75"/>
      <c r="EJ125" s="75"/>
      <c r="EK125" s="75"/>
      <c r="EL125" s="75"/>
      <c r="EM125" s="75"/>
      <c r="EN125" s="74">
        <f t="shared" si="177"/>
        <v>0</v>
      </c>
      <c r="EP125" s="196"/>
      <c r="ER125" s="78"/>
      <c r="ES125" s="37"/>
      <c r="ET125" s="77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5"/>
      <c r="FI125" s="75"/>
      <c r="FJ125" s="75"/>
      <c r="FK125" s="75"/>
      <c r="FL125" s="75"/>
      <c r="FM125" s="74">
        <f t="shared" si="178"/>
        <v>0</v>
      </c>
      <c r="FO125" s="196"/>
      <c r="FQ125" s="78"/>
      <c r="FR125" s="37"/>
      <c r="FS125" s="77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5"/>
      <c r="GH125" s="75"/>
      <c r="GI125" s="75"/>
      <c r="GJ125" s="75"/>
      <c r="GK125" s="75"/>
      <c r="GL125" s="74">
        <f t="shared" si="179"/>
        <v>0</v>
      </c>
      <c r="GN125" s="196"/>
      <c r="GP125" s="78"/>
      <c r="GQ125" s="37"/>
      <c r="GR125" s="77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5"/>
      <c r="HG125" s="75"/>
      <c r="HH125" s="75"/>
      <c r="HI125" s="75"/>
      <c r="HJ125" s="75"/>
      <c r="HK125" s="74">
        <f t="shared" si="180"/>
        <v>0</v>
      </c>
      <c r="HM125" s="196"/>
      <c r="HO125" s="78"/>
      <c r="HP125" s="37"/>
      <c r="HQ125" s="77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5"/>
      <c r="IF125" s="75"/>
      <c r="IG125" s="75"/>
      <c r="IH125" s="75"/>
      <c r="II125" s="75"/>
      <c r="IJ125" s="74">
        <f t="shared" si="181"/>
        <v>0</v>
      </c>
      <c r="IL125" s="196"/>
      <c r="IN125" s="78"/>
      <c r="IO125" s="37"/>
      <c r="IP125" s="77"/>
      <c r="IQ125" s="76"/>
      <c r="IR125" s="76"/>
      <c r="IS125" s="76"/>
      <c r="IT125" s="76"/>
      <c r="IU125" s="76"/>
      <c r="IV125" s="76"/>
      <c r="IW125" s="76"/>
      <c r="IX125" s="75"/>
      <c r="IY125" s="75"/>
      <c r="IZ125" s="75"/>
      <c r="JA125" s="75"/>
      <c r="JB125" s="75"/>
      <c r="JC125" s="75"/>
      <c r="JD125" s="75"/>
      <c r="JE125" s="75"/>
      <c r="JF125" s="75"/>
      <c r="JG125" s="75"/>
      <c r="JH125" s="75"/>
      <c r="JI125" s="74">
        <f t="shared" si="182"/>
        <v>0</v>
      </c>
      <c r="JK125" s="196"/>
      <c r="JM125" s="78"/>
      <c r="JN125" s="37"/>
      <c r="JO125" s="77"/>
      <c r="JP125" s="76"/>
      <c r="JQ125" s="76"/>
      <c r="JR125" s="76"/>
      <c r="JS125" s="76"/>
      <c r="JT125" s="76"/>
      <c r="JU125" s="76"/>
      <c r="JV125" s="76"/>
      <c r="JW125" s="75"/>
      <c r="JX125" s="75"/>
      <c r="JY125" s="75"/>
      <c r="JZ125" s="75"/>
      <c r="KA125" s="75"/>
      <c r="KB125" s="75"/>
      <c r="KC125" s="75"/>
      <c r="KD125" s="75"/>
      <c r="KE125" s="75"/>
      <c r="KF125" s="75"/>
      <c r="KG125" s="75"/>
      <c r="KH125" s="74">
        <f t="shared" si="183"/>
        <v>0</v>
      </c>
      <c r="KJ125" s="196"/>
      <c r="KL125" s="78"/>
      <c r="KM125" s="37"/>
      <c r="KN125" s="77"/>
      <c r="KO125" s="76"/>
      <c r="KP125" s="76"/>
      <c r="KQ125" s="76"/>
      <c r="KR125" s="76"/>
      <c r="KS125" s="76"/>
      <c r="KT125" s="76"/>
      <c r="KU125" s="76"/>
      <c r="KV125" s="75"/>
      <c r="KW125" s="75"/>
      <c r="KX125" s="75"/>
      <c r="KY125" s="75"/>
      <c r="KZ125" s="75"/>
      <c r="LA125" s="75"/>
      <c r="LB125" s="75"/>
      <c r="LC125" s="75"/>
      <c r="LD125" s="75"/>
      <c r="LE125" s="75"/>
      <c r="LF125" s="75"/>
      <c r="LG125" s="74">
        <f t="shared" si="184"/>
        <v>0</v>
      </c>
      <c r="LI125" s="196"/>
      <c r="LK125" s="78"/>
      <c r="LL125" s="37"/>
      <c r="LM125" s="77"/>
      <c r="LN125" s="76"/>
      <c r="LO125" s="76"/>
      <c r="LP125" s="76"/>
      <c r="LQ125" s="76"/>
      <c r="LR125" s="76"/>
      <c r="LS125" s="76"/>
      <c r="LT125" s="76"/>
      <c r="LU125" s="75"/>
      <c r="LV125" s="75"/>
      <c r="LW125" s="75"/>
      <c r="LX125" s="75"/>
      <c r="LY125" s="75"/>
      <c r="LZ125" s="75"/>
      <c r="MA125" s="75"/>
      <c r="MB125" s="75"/>
      <c r="MC125" s="75"/>
      <c r="MD125" s="75"/>
      <c r="ME125" s="75"/>
      <c r="MF125" s="74">
        <f t="shared" si="185"/>
        <v>0</v>
      </c>
      <c r="MH125" s="196"/>
      <c r="MJ125" s="78"/>
      <c r="MK125" s="37"/>
      <c r="ML125" s="77"/>
      <c r="MM125" s="76"/>
      <c r="MN125" s="76"/>
      <c r="MO125" s="76"/>
      <c r="MP125" s="76"/>
      <c r="MQ125" s="76"/>
      <c r="MR125" s="76"/>
      <c r="MS125" s="76"/>
      <c r="MT125" s="75"/>
      <c r="MU125" s="75"/>
      <c r="MV125" s="75"/>
      <c r="MW125" s="75"/>
      <c r="MX125" s="75"/>
      <c r="MY125" s="75"/>
      <c r="MZ125" s="75"/>
      <c r="NA125" s="75"/>
      <c r="NB125" s="75"/>
      <c r="NC125" s="75"/>
      <c r="ND125" s="75"/>
      <c r="NE125" s="74">
        <f t="shared" si="186"/>
        <v>0</v>
      </c>
      <c r="NG125" s="196"/>
      <c r="NI125" s="78"/>
      <c r="NJ125" s="37"/>
      <c r="NK125" s="77"/>
      <c r="NL125" s="76"/>
      <c r="NM125" s="76"/>
      <c r="NN125" s="76"/>
      <c r="NO125" s="76"/>
      <c r="NP125" s="76"/>
      <c r="NQ125" s="76"/>
      <c r="NR125" s="76"/>
      <c r="NS125" s="76"/>
      <c r="NT125" s="76"/>
      <c r="NU125" s="76"/>
      <c r="NV125" s="76"/>
      <c r="NW125" s="76"/>
      <c r="NX125" s="76"/>
      <c r="NY125" s="76"/>
      <c r="NZ125" s="76"/>
      <c r="OA125" s="75"/>
      <c r="OB125" s="76"/>
      <c r="OC125" s="75"/>
      <c r="OD125" s="74">
        <f t="shared" si="187"/>
        <v>0</v>
      </c>
      <c r="OF125" s="196"/>
      <c r="OH125" s="78"/>
      <c r="OI125" s="37"/>
      <c r="OJ125" s="77"/>
      <c r="OK125" s="76"/>
      <c r="OL125" s="76"/>
      <c r="OM125" s="76"/>
      <c r="ON125" s="76"/>
      <c r="OO125" s="76"/>
      <c r="OP125" s="76"/>
      <c r="OQ125" s="76"/>
      <c r="OR125" s="76"/>
      <c r="OS125" s="76"/>
      <c r="OT125" s="76"/>
      <c r="OU125" s="76"/>
      <c r="OV125" s="76"/>
      <c r="OW125" s="76"/>
      <c r="OX125" s="76"/>
      <c r="OY125" s="76"/>
      <c r="OZ125" s="75"/>
      <c r="PA125" s="76"/>
      <c r="PB125" s="75"/>
      <c r="PC125" s="74">
        <f t="shared" si="188"/>
        <v>0</v>
      </c>
      <c r="PE125" s="196"/>
      <c r="PG125" s="78"/>
      <c r="PH125" s="37"/>
      <c r="PI125" s="77"/>
      <c r="PJ125" s="76"/>
      <c r="PK125" s="76"/>
      <c r="PL125" s="76"/>
      <c r="PM125" s="76"/>
      <c r="PN125" s="76"/>
      <c r="PO125" s="76"/>
      <c r="PP125" s="76"/>
      <c r="PQ125" s="76"/>
      <c r="PR125" s="76"/>
      <c r="PS125" s="76"/>
      <c r="PT125" s="76"/>
      <c r="PU125" s="76"/>
      <c r="PV125" s="76"/>
      <c r="PW125" s="76"/>
      <c r="PX125" s="76"/>
      <c r="PY125" s="75"/>
      <c r="PZ125" s="76"/>
      <c r="QA125" s="75"/>
      <c r="QB125" s="74">
        <f t="shared" si="189"/>
        <v>0</v>
      </c>
      <c r="QD125" s="196"/>
      <c r="QF125" s="78"/>
      <c r="QG125" s="37"/>
      <c r="QH125" s="77"/>
      <c r="QI125" s="76"/>
      <c r="QJ125" s="76"/>
      <c r="QK125" s="76"/>
      <c r="QL125" s="76"/>
      <c r="QM125" s="76"/>
      <c r="QN125" s="76"/>
      <c r="QO125" s="76"/>
      <c r="QP125" s="76"/>
      <c r="QQ125" s="76"/>
      <c r="QR125" s="76"/>
      <c r="QS125" s="76"/>
      <c r="QT125" s="76"/>
      <c r="QU125" s="76"/>
      <c r="QV125" s="76"/>
      <c r="QW125" s="76"/>
      <c r="QX125" s="75"/>
      <c r="QY125" s="76"/>
      <c r="QZ125" s="75"/>
      <c r="RA125" s="74">
        <f t="shared" si="190"/>
        <v>0</v>
      </c>
      <c r="RC125" s="196"/>
      <c r="RE125" s="78"/>
      <c r="RF125" s="37"/>
      <c r="RG125" s="77"/>
      <c r="RH125" s="76"/>
      <c r="RI125" s="76"/>
      <c r="RJ125" s="76"/>
      <c r="RK125" s="76"/>
      <c r="RL125" s="76"/>
      <c r="RM125" s="76"/>
      <c r="RN125" s="76"/>
      <c r="RO125" s="76"/>
      <c r="RP125" s="76"/>
      <c r="RQ125" s="76"/>
      <c r="RR125" s="76"/>
      <c r="RS125" s="76"/>
      <c r="RT125" s="76"/>
      <c r="RU125" s="76"/>
      <c r="RV125" s="76"/>
      <c r="RW125" s="75"/>
      <c r="RX125" s="76"/>
      <c r="RY125" s="75"/>
      <c r="RZ125" s="74">
        <f t="shared" si="191"/>
        <v>0</v>
      </c>
      <c r="SB125" s="196"/>
      <c r="SD125" s="78"/>
      <c r="SE125" s="37"/>
      <c r="SF125" s="77"/>
      <c r="SG125" s="76"/>
      <c r="SH125" s="76"/>
      <c r="SI125" s="76"/>
      <c r="SJ125" s="76"/>
      <c r="SK125" s="76"/>
      <c r="SL125" s="76"/>
      <c r="SM125" s="76"/>
      <c r="SN125" s="76"/>
      <c r="SO125" s="76"/>
      <c r="SP125" s="76"/>
      <c r="SQ125" s="76"/>
      <c r="SR125" s="76"/>
      <c r="SS125" s="76"/>
      <c r="ST125" s="76"/>
      <c r="SU125" s="76"/>
      <c r="SV125" s="75"/>
      <c r="SW125" s="76"/>
      <c r="SX125" s="75"/>
      <c r="SY125" s="74">
        <f t="shared" si="192"/>
        <v>0</v>
      </c>
      <c r="TA125" s="196"/>
      <c r="TC125" s="78"/>
      <c r="TD125" s="37"/>
      <c r="TE125" s="77"/>
      <c r="TF125" s="76"/>
      <c r="TG125" s="76"/>
      <c r="TH125" s="76"/>
      <c r="TI125" s="76"/>
      <c r="TJ125" s="76"/>
      <c r="TK125" s="76"/>
      <c r="TL125" s="76"/>
      <c r="TM125" s="76"/>
      <c r="TN125" s="76"/>
      <c r="TO125" s="76"/>
      <c r="TP125" s="76"/>
      <c r="TQ125" s="76"/>
      <c r="TR125" s="76"/>
      <c r="TS125" s="76"/>
      <c r="TT125" s="76"/>
      <c r="TU125" s="75"/>
      <c r="TV125" s="76"/>
      <c r="TW125" s="75"/>
      <c r="TX125" s="74">
        <f t="shared" si="193"/>
        <v>0</v>
      </c>
      <c r="TZ125" s="196"/>
      <c r="UB125" s="78"/>
      <c r="UC125" s="37"/>
      <c r="UD125" s="77"/>
      <c r="UE125" s="76"/>
      <c r="UF125" s="76"/>
      <c r="UG125" s="76"/>
      <c r="UH125" s="76"/>
      <c r="UI125" s="76"/>
      <c r="UJ125" s="76"/>
      <c r="UK125" s="76"/>
      <c r="UL125" s="76"/>
      <c r="UM125" s="76"/>
      <c r="UN125" s="76"/>
      <c r="UO125" s="76"/>
      <c r="UP125" s="76"/>
      <c r="UQ125" s="76"/>
      <c r="UR125" s="76"/>
      <c r="US125" s="76"/>
      <c r="UT125" s="75"/>
      <c r="UU125" s="76"/>
      <c r="UV125" s="75"/>
      <c r="UW125" s="74">
        <f t="shared" si="194"/>
        <v>0</v>
      </c>
      <c r="UY125" s="196"/>
      <c r="VA125" s="78"/>
      <c r="VB125" s="37"/>
      <c r="VC125" s="77"/>
      <c r="VD125" s="76"/>
      <c r="VE125" s="76"/>
      <c r="VF125" s="76"/>
      <c r="VG125" s="76"/>
      <c r="VH125" s="76"/>
      <c r="VI125" s="76"/>
      <c r="VJ125" s="76"/>
      <c r="VK125" s="76"/>
      <c r="VL125" s="76"/>
      <c r="VM125" s="76"/>
      <c r="VN125" s="76"/>
      <c r="VO125" s="76"/>
      <c r="VP125" s="76"/>
      <c r="VQ125" s="76"/>
      <c r="VR125" s="76"/>
      <c r="VS125" s="75"/>
      <c r="VT125" s="76"/>
      <c r="VU125" s="75"/>
      <c r="VV125" s="74">
        <f t="shared" si="195"/>
        <v>0</v>
      </c>
    </row>
    <row r="126" spans="2:594" s="38" customFormat="1" ht="30" customHeight="1" outlineLevel="1">
      <c r="B126" s="88"/>
      <c r="C126" s="89">
        <f>IF(ISERROR(I126+1)=TRUE,I126,IF(I126="","",MAX(C$15:C125)+1))</f>
        <v>87</v>
      </c>
      <c r="D126" s="88">
        <f t="shared" si="172"/>
        <v>1</v>
      </c>
      <c r="E126" s="3"/>
      <c r="G126" s="196"/>
      <c r="I126" s="95">
        <f t="shared" si="196"/>
        <v>94</v>
      </c>
      <c r="J126" s="94" t="s">
        <v>618</v>
      </c>
      <c r="K126" s="93"/>
      <c r="L126" s="93"/>
      <c r="M126" s="93"/>
      <c r="N126" s="93"/>
      <c r="O126" s="92"/>
      <c r="P126" s="91" t="s">
        <v>149</v>
      </c>
      <c r="Q126" s="297"/>
      <c r="R126" s="90" t="s">
        <v>141</v>
      </c>
      <c r="S126" s="298"/>
      <c r="U126" s="196"/>
      <c r="V126" s="42"/>
      <c r="W126" s="78"/>
      <c r="X126" s="37"/>
      <c r="Y126" s="77"/>
      <c r="Z126" s="76"/>
      <c r="AA126" s="79"/>
      <c r="AB126" s="76"/>
      <c r="AC126" s="79"/>
      <c r="AD126" s="76"/>
      <c r="AE126" s="76"/>
      <c r="AF126" s="76"/>
      <c r="AG126" s="76"/>
      <c r="AH126" s="76"/>
      <c r="AI126" s="76"/>
      <c r="AJ126" s="76"/>
      <c r="AK126" s="75"/>
      <c r="AL126" s="75"/>
      <c r="AM126" s="75"/>
      <c r="AN126" s="75"/>
      <c r="AO126" s="75"/>
      <c r="AP126" s="75"/>
      <c r="AQ126" s="75"/>
      <c r="AR126" s="74">
        <f t="shared" si="173"/>
        <v>0</v>
      </c>
      <c r="AT126" s="196"/>
      <c r="AV126" s="78"/>
      <c r="AW126" s="37"/>
      <c r="AX126" s="77"/>
      <c r="AY126" s="76"/>
      <c r="AZ126" s="76"/>
      <c r="BA126" s="76"/>
      <c r="BB126" s="79"/>
      <c r="BC126" s="76"/>
      <c r="BD126" s="76"/>
      <c r="BE126" s="76"/>
      <c r="BF126" s="76"/>
      <c r="BG126" s="76"/>
      <c r="BH126" s="76"/>
      <c r="BI126" s="76"/>
      <c r="BJ126" s="75"/>
      <c r="BK126" s="75"/>
      <c r="BL126" s="75"/>
      <c r="BM126" s="75"/>
      <c r="BN126" s="75"/>
      <c r="BO126" s="75"/>
      <c r="BP126" s="75"/>
      <c r="BQ126" s="74">
        <f t="shared" si="174"/>
        <v>0</v>
      </c>
      <c r="BS126" s="196"/>
      <c r="BU126" s="78"/>
      <c r="BV126" s="37"/>
      <c r="BW126" s="77"/>
      <c r="BX126" s="76"/>
      <c r="BY126" s="76"/>
      <c r="BZ126" s="76"/>
      <c r="CA126" s="79"/>
      <c r="CB126" s="76"/>
      <c r="CC126" s="76"/>
      <c r="CD126" s="76"/>
      <c r="CE126" s="76"/>
      <c r="CF126" s="76"/>
      <c r="CG126" s="76"/>
      <c r="CH126" s="76"/>
      <c r="CI126" s="75"/>
      <c r="CJ126" s="75"/>
      <c r="CK126" s="75"/>
      <c r="CL126" s="75"/>
      <c r="CM126" s="75"/>
      <c r="CN126" s="75"/>
      <c r="CO126" s="75"/>
      <c r="CP126" s="74">
        <f t="shared" si="175"/>
        <v>0</v>
      </c>
      <c r="CR126" s="196"/>
      <c r="CT126" s="78"/>
      <c r="CU126" s="37"/>
      <c r="CV126" s="77"/>
      <c r="CW126" s="76"/>
      <c r="CX126" s="76"/>
      <c r="CY126" s="76"/>
      <c r="CZ126" s="79"/>
      <c r="DA126" s="76"/>
      <c r="DB126" s="76"/>
      <c r="DC126" s="76"/>
      <c r="DD126" s="76"/>
      <c r="DE126" s="76"/>
      <c r="DF126" s="76"/>
      <c r="DG126" s="76"/>
      <c r="DH126" s="75"/>
      <c r="DI126" s="75"/>
      <c r="DJ126" s="75"/>
      <c r="DK126" s="75"/>
      <c r="DL126" s="75"/>
      <c r="DM126" s="75"/>
      <c r="DN126" s="75"/>
      <c r="DO126" s="74">
        <f t="shared" si="176"/>
        <v>0</v>
      </c>
      <c r="DQ126" s="196"/>
      <c r="DS126" s="78"/>
      <c r="DT126" s="37"/>
      <c r="DU126" s="77"/>
      <c r="DV126" s="76"/>
      <c r="DW126" s="76"/>
      <c r="DX126" s="76"/>
      <c r="DY126" s="79"/>
      <c r="DZ126" s="76"/>
      <c r="EA126" s="76"/>
      <c r="EB126" s="76"/>
      <c r="EC126" s="76"/>
      <c r="ED126" s="76"/>
      <c r="EE126" s="76"/>
      <c r="EF126" s="76"/>
      <c r="EG126" s="75"/>
      <c r="EH126" s="75"/>
      <c r="EI126" s="75"/>
      <c r="EJ126" s="75"/>
      <c r="EK126" s="75"/>
      <c r="EL126" s="75"/>
      <c r="EM126" s="75"/>
      <c r="EN126" s="74">
        <f t="shared" si="177"/>
        <v>0</v>
      </c>
      <c r="EP126" s="196"/>
      <c r="ER126" s="78"/>
      <c r="ES126" s="37"/>
      <c r="ET126" s="77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5"/>
      <c r="FI126" s="75"/>
      <c r="FJ126" s="75"/>
      <c r="FK126" s="75"/>
      <c r="FL126" s="75"/>
      <c r="FM126" s="74">
        <f t="shared" si="178"/>
        <v>0</v>
      </c>
      <c r="FO126" s="196"/>
      <c r="FQ126" s="78"/>
      <c r="FR126" s="37"/>
      <c r="FS126" s="77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5"/>
      <c r="GH126" s="75"/>
      <c r="GI126" s="75"/>
      <c r="GJ126" s="75"/>
      <c r="GK126" s="75"/>
      <c r="GL126" s="74">
        <f t="shared" si="179"/>
        <v>0</v>
      </c>
      <c r="GN126" s="196"/>
      <c r="GP126" s="78"/>
      <c r="GQ126" s="37"/>
      <c r="GR126" s="77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5"/>
      <c r="HG126" s="75"/>
      <c r="HH126" s="75"/>
      <c r="HI126" s="75"/>
      <c r="HJ126" s="75"/>
      <c r="HK126" s="74">
        <f t="shared" si="180"/>
        <v>0</v>
      </c>
      <c r="HM126" s="196"/>
      <c r="HO126" s="78"/>
      <c r="HP126" s="37"/>
      <c r="HQ126" s="77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5"/>
      <c r="IF126" s="75"/>
      <c r="IG126" s="75"/>
      <c r="IH126" s="75"/>
      <c r="II126" s="75"/>
      <c r="IJ126" s="74">
        <f t="shared" si="181"/>
        <v>0</v>
      </c>
      <c r="IL126" s="196"/>
      <c r="IN126" s="78"/>
      <c r="IO126" s="37"/>
      <c r="IP126" s="77"/>
      <c r="IQ126" s="76"/>
      <c r="IR126" s="76"/>
      <c r="IS126" s="76"/>
      <c r="IT126" s="76"/>
      <c r="IU126" s="76"/>
      <c r="IV126" s="76"/>
      <c r="IW126" s="76"/>
      <c r="IX126" s="75"/>
      <c r="IY126" s="75"/>
      <c r="IZ126" s="75"/>
      <c r="JA126" s="75"/>
      <c r="JB126" s="75"/>
      <c r="JC126" s="75"/>
      <c r="JD126" s="75"/>
      <c r="JE126" s="75"/>
      <c r="JF126" s="75"/>
      <c r="JG126" s="75"/>
      <c r="JH126" s="75"/>
      <c r="JI126" s="74">
        <f t="shared" si="182"/>
        <v>0</v>
      </c>
      <c r="JK126" s="196"/>
      <c r="JM126" s="78"/>
      <c r="JN126" s="37"/>
      <c r="JO126" s="77"/>
      <c r="JP126" s="76"/>
      <c r="JQ126" s="76"/>
      <c r="JR126" s="76"/>
      <c r="JS126" s="76"/>
      <c r="JT126" s="76"/>
      <c r="JU126" s="76"/>
      <c r="JV126" s="76"/>
      <c r="JW126" s="75"/>
      <c r="JX126" s="75"/>
      <c r="JY126" s="75"/>
      <c r="JZ126" s="75"/>
      <c r="KA126" s="75"/>
      <c r="KB126" s="75"/>
      <c r="KC126" s="75"/>
      <c r="KD126" s="75"/>
      <c r="KE126" s="75"/>
      <c r="KF126" s="75"/>
      <c r="KG126" s="75"/>
      <c r="KH126" s="74">
        <f t="shared" si="183"/>
        <v>0</v>
      </c>
      <c r="KJ126" s="196"/>
      <c r="KL126" s="78"/>
      <c r="KM126" s="37"/>
      <c r="KN126" s="77"/>
      <c r="KO126" s="76"/>
      <c r="KP126" s="76"/>
      <c r="KQ126" s="76"/>
      <c r="KR126" s="76"/>
      <c r="KS126" s="76"/>
      <c r="KT126" s="76"/>
      <c r="KU126" s="76"/>
      <c r="KV126" s="75"/>
      <c r="KW126" s="75"/>
      <c r="KX126" s="75"/>
      <c r="KY126" s="75"/>
      <c r="KZ126" s="75"/>
      <c r="LA126" s="75"/>
      <c r="LB126" s="75"/>
      <c r="LC126" s="75"/>
      <c r="LD126" s="75"/>
      <c r="LE126" s="75"/>
      <c r="LF126" s="75"/>
      <c r="LG126" s="74">
        <f t="shared" si="184"/>
        <v>0</v>
      </c>
      <c r="LI126" s="196"/>
      <c r="LK126" s="78"/>
      <c r="LL126" s="37"/>
      <c r="LM126" s="77"/>
      <c r="LN126" s="76"/>
      <c r="LO126" s="76"/>
      <c r="LP126" s="76"/>
      <c r="LQ126" s="76"/>
      <c r="LR126" s="76"/>
      <c r="LS126" s="76"/>
      <c r="LT126" s="76"/>
      <c r="LU126" s="75"/>
      <c r="LV126" s="75"/>
      <c r="LW126" s="75"/>
      <c r="LX126" s="75"/>
      <c r="LY126" s="75"/>
      <c r="LZ126" s="75"/>
      <c r="MA126" s="75"/>
      <c r="MB126" s="75"/>
      <c r="MC126" s="75"/>
      <c r="MD126" s="75"/>
      <c r="ME126" s="75"/>
      <c r="MF126" s="74">
        <f t="shared" si="185"/>
        <v>0</v>
      </c>
      <c r="MH126" s="196"/>
      <c r="MJ126" s="78"/>
      <c r="MK126" s="37"/>
      <c r="ML126" s="77"/>
      <c r="MM126" s="76"/>
      <c r="MN126" s="76"/>
      <c r="MO126" s="76"/>
      <c r="MP126" s="76"/>
      <c r="MQ126" s="76"/>
      <c r="MR126" s="76"/>
      <c r="MS126" s="76"/>
      <c r="MT126" s="75"/>
      <c r="MU126" s="75"/>
      <c r="MV126" s="75"/>
      <c r="MW126" s="75"/>
      <c r="MX126" s="75"/>
      <c r="MY126" s="75"/>
      <c r="MZ126" s="75"/>
      <c r="NA126" s="75"/>
      <c r="NB126" s="75"/>
      <c r="NC126" s="75"/>
      <c r="ND126" s="75"/>
      <c r="NE126" s="74">
        <f t="shared" si="186"/>
        <v>0</v>
      </c>
      <c r="NG126" s="196"/>
      <c r="NI126" s="78"/>
      <c r="NJ126" s="37"/>
      <c r="NK126" s="77"/>
      <c r="NL126" s="76"/>
      <c r="NM126" s="76"/>
      <c r="NN126" s="76"/>
      <c r="NO126" s="76"/>
      <c r="NP126" s="76"/>
      <c r="NQ126" s="76"/>
      <c r="NR126" s="76"/>
      <c r="NS126" s="76"/>
      <c r="NT126" s="76"/>
      <c r="NU126" s="76"/>
      <c r="NV126" s="76"/>
      <c r="NW126" s="76"/>
      <c r="NX126" s="76"/>
      <c r="NY126" s="76"/>
      <c r="NZ126" s="76"/>
      <c r="OA126" s="75"/>
      <c r="OB126" s="76"/>
      <c r="OC126" s="75"/>
      <c r="OD126" s="74">
        <f t="shared" si="187"/>
        <v>0</v>
      </c>
      <c r="OF126" s="196"/>
      <c r="OH126" s="78"/>
      <c r="OI126" s="37"/>
      <c r="OJ126" s="77"/>
      <c r="OK126" s="76"/>
      <c r="OL126" s="76"/>
      <c r="OM126" s="76"/>
      <c r="ON126" s="76"/>
      <c r="OO126" s="76"/>
      <c r="OP126" s="76"/>
      <c r="OQ126" s="76"/>
      <c r="OR126" s="76"/>
      <c r="OS126" s="76"/>
      <c r="OT126" s="76"/>
      <c r="OU126" s="76"/>
      <c r="OV126" s="76"/>
      <c r="OW126" s="76"/>
      <c r="OX126" s="76"/>
      <c r="OY126" s="76"/>
      <c r="OZ126" s="75"/>
      <c r="PA126" s="76"/>
      <c r="PB126" s="75"/>
      <c r="PC126" s="74">
        <f t="shared" si="188"/>
        <v>0</v>
      </c>
      <c r="PE126" s="196"/>
      <c r="PG126" s="78"/>
      <c r="PH126" s="37"/>
      <c r="PI126" s="77"/>
      <c r="PJ126" s="76"/>
      <c r="PK126" s="76"/>
      <c r="PL126" s="76"/>
      <c r="PM126" s="76"/>
      <c r="PN126" s="76"/>
      <c r="PO126" s="76"/>
      <c r="PP126" s="76"/>
      <c r="PQ126" s="76"/>
      <c r="PR126" s="76"/>
      <c r="PS126" s="76"/>
      <c r="PT126" s="76"/>
      <c r="PU126" s="76"/>
      <c r="PV126" s="76"/>
      <c r="PW126" s="76"/>
      <c r="PX126" s="76"/>
      <c r="PY126" s="75"/>
      <c r="PZ126" s="76"/>
      <c r="QA126" s="75"/>
      <c r="QB126" s="74">
        <f t="shared" si="189"/>
        <v>0</v>
      </c>
      <c r="QD126" s="196"/>
      <c r="QF126" s="78"/>
      <c r="QG126" s="37"/>
      <c r="QH126" s="77"/>
      <c r="QI126" s="76"/>
      <c r="QJ126" s="76"/>
      <c r="QK126" s="76"/>
      <c r="QL126" s="76"/>
      <c r="QM126" s="76"/>
      <c r="QN126" s="76"/>
      <c r="QO126" s="76"/>
      <c r="QP126" s="76"/>
      <c r="QQ126" s="76"/>
      <c r="QR126" s="76"/>
      <c r="QS126" s="76"/>
      <c r="QT126" s="76"/>
      <c r="QU126" s="76"/>
      <c r="QV126" s="76"/>
      <c r="QW126" s="76"/>
      <c r="QX126" s="75"/>
      <c r="QY126" s="76"/>
      <c r="QZ126" s="75"/>
      <c r="RA126" s="74">
        <f t="shared" si="190"/>
        <v>0</v>
      </c>
      <c r="RC126" s="196"/>
      <c r="RE126" s="78"/>
      <c r="RF126" s="37"/>
      <c r="RG126" s="77"/>
      <c r="RH126" s="76"/>
      <c r="RI126" s="76"/>
      <c r="RJ126" s="76"/>
      <c r="RK126" s="76"/>
      <c r="RL126" s="76"/>
      <c r="RM126" s="76"/>
      <c r="RN126" s="76"/>
      <c r="RO126" s="76"/>
      <c r="RP126" s="76"/>
      <c r="RQ126" s="76"/>
      <c r="RR126" s="76"/>
      <c r="RS126" s="76"/>
      <c r="RT126" s="76"/>
      <c r="RU126" s="76"/>
      <c r="RV126" s="76"/>
      <c r="RW126" s="75"/>
      <c r="RX126" s="76"/>
      <c r="RY126" s="75"/>
      <c r="RZ126" s="74">
        <f t="shared" si="191"/>
        <v>0</v>
      </c>
      <c r="SB126" s="196"/>
      <c r="SD126" s="78"/>
      <c r="SE126" s="37"/>
      <c r="SF126" s="77"/>
      <c r="SG126" s="76"/>
      <c r="SH126" s="76"/>
      <c r="SI126" s="76"/>
      <c r="SJ126" s="76"/>
      <c r="SK126" s="76"/>
      <c r="SL126" s="76"/>
      <c r="SM126" s="76"/>
      <c r="SN126" s="76"/>
      <c r="SO126" s="76"/>
      <c r="SP126" s="76"/>
      <c r="SQ126" s="76"/>
      <c r="SR126" s="76"/>
      <c r="SS126" s="76"/>
      <c r="ST126" s="76"/>
      <c r="SU126" s="76"/>
      <c r="SV126" s="75"/>
      <c r="SW126" s="76"/>
      <c r="SX126" s="75"/>
      <c r="SY126" s="74">
        <f t="shared" si="192"/>
        <v>0</v>
      </c>
      <c r="TA126" s="196"/>
      <c r="TC126" s="78"/>
      <c r="TD126" s="37"/>
      <c r="TE126" s="77"/>
      <c r="TF126" s="76"/>
      <c r="TG126" s="76"/>
      <c r="TH126" s="76"/>
      <c r="TI126" s="76"/>
      <c r="TJ126" s="76"/>
      <c r="TK126" s="76"/>
      <c r="TL126" s="76"/>
      <c r="TM126" s="76"/>
      <c r="TN126" s="76"/>
      <c r="TO126" s="76"/>
      <c r="TP126" s="76"/>
      <c r="TQ126" s="76"/>
      <c r="TR126" s="76"/>
      <c r="TS126" s="76"/>
      <c r="TT126" s="76"/>
      <c r="TU126" s="75"/>
      <c r="TV126" s="76"/>
      <c r="TW126" s="75"/>
      <c r="TX126" s="74">
        <f t="shared" si="193"/>
        <v>0</v>
      </c>
      <c r="TZ126" s="196"/>
      <c r="UB126" s="78"/>
      <c r="UC126" s="37"/>
      <c r="UD126" s="77"/>
      <c r="UE126" s="76"/>
      <c r="UF126" s="76"/>
      <c r="UG126" s="76"/>
      <c r="UH126" s="76"/>
      <c r="UI126" s="76"/>
      <c r="UJ126" s="76"/>
      <c r="UK126" s="76"/>
      <c r="UL126" s="76"/>
      <c r="UM126" s="76"/>
      <c r="UN126" s="76"/>
      <c r="UO126" s="76"/>
      <c r="UP126" s="76"/>
      <c r="UQ126" s="76"/>
      <c r="UR126" s="76"/>
      <c r="US126" s="76"/>
      <c r="UT126" s="75"/>
      <c r="UU126" s="76"/>
      <c r="UV126" s="75"/>
      <c r="UW126" s="74">
        <f t="shared" si="194"/>
        <v>0</v>
      </c>
      <c r="UY126" s="196"/>
      <c r="VA126" s="78"/>
      <c r="VB126" s="37"/>
      <c r="VC126" s="77"/>
      <c r="VD126" s="76"/>
      <c r="VE126" s="76"/>
      <c r="VF126" s="76"/>
      <c r="VG126" s="76"/>
      <c r="VH126" s="76"/>
      <c r="VI126" s="76"/>
      <c r="VJ126" s="76"/>
      <c r="VK126" s="76"/>
      <c r="VL126" s="76"/>
      <c r="VM126" s="76"/>
      <c r="VN126" s="76"/>
      <c r="VO126" s="76"/>
      <c r="VP126" s="76"/>
      <c r="VQ126" s="76"/>
      <c r="VR126" s="76"/>
      <c r="VS126" s="75"/>
      <c r="VT126" s="76"/>
      <c r="VU126" s="75"/>
      <c r="VV126" s="74">
        <f t="shared" si="195"/>
        <v>0</v>
      </c>
    </row>
    <row r="127" spans="2:594" s="38" customFormat="1" ht="30" customHeight="1" outlineLevel="1">
      <c r="B127" s="88"/>
      <c r="C127" s="89">
        <f>IF(ISERROR(I127+1)=TRUE,I127,IF(I127="","",MAX(C$15:C126)+1))</f>
        <v>88</v>
      </c>
      <c r="D127" s="88">
        <f t="shared" si="172"/>
        <v>1</v>
      </c>
      <c r="E127" s="3"/>
      <c r="G127" s="196"/>
      <c r="I127" s="95">
        <f t="shared" si="196"/>
        <v>95</v>
      </c>
      <c r="J127" s="94" t="s">
        <v>617</v>
      </c>
      <c r="K127" s="93"/>
      <c r="L127" s="93"/>
      <c r="M127" s="93"/>
      <c r="N127" s="93"/>
      <c r="O127" s="92"/>
      <c r="P127" s="91" t="s">
        <v>149</v>
      </c>
      <c r="Q127" s="297"/>
      <c r="R127" s="90" t="s">
        <v>141</v>
      </c>
      <c r="S127" s="298"/>
      <c r="U127" s="196"/>
      <c r="V127" s="42"/>
      <c r="W127" s="78"/>
      <c r="X127" s="37"/>
      <c r="Y127" s="77"/>
      <c r="Z127" s="76"/>
      <c r="AA127" s="79"/>
      <c r="AB127" s="76"/>
      <c r="AC127" s="79"/>
      <c r="AD127" s="76"/>
      <c r="AE127" s="76"/>
      <c r="AF127" s="76"/>
      <c r="AG127" s="76"/>
      <c r="AH127" s="76"/>
      <c r="AI127" s="76"/>
      <c r="AJ127" s="76"/>
      <c r="AK127" s="75"/>
      <c r="AL127" s="75"/>
      <c r="AM127" s="75"/>
      <c r="AN127" s="75"/>
      <c r="AO127" s="75"/>
      <c r="AP127" s="75"/>
      <c r="AQ127" s="75"/>
      <c r="AR127" s="74">
        <f t="shared" si="173"/>
        <v>0</v>
      </c>
      <c r="AT127" s="196"/>
      <c r="AV127" s="78"/>
      <c r="AW127" s="37"/>
      <c r="AX127" s="77"/>
      <c r="AY127" s="76"/>
      <c r="AZ127" s="76"/>
      <c r="BA127" s="76"/>
      <c r="BB127" s="79"/>
      <c r="BC127" s="76"/>
      <c r="BD127" s="76"/>
      <c r="BE127" s="76"/>
      <c r="BF127" s="76"/>
      <c r="BG127" s="76"/>
      <c r="BH127" s="76"/>
      <c r="BI127" s="76"/>
      <c r="BJ127" s="75"/>
      <c r="BK127" s="75"/>
      <c r="BL127" s="75"/>
      <c r="BM127" s="75"/>
      <c r="BN127" s="75"/>
      <c r="BO127" s="75"/>
      <c r="BP127" s="75"/>
      <c r="BQ127" s="74">
        <f t="shared" si="174"/>
        <v>0</v>
      </c>
      <c r="BS127" s="196"/>
      <c r="BU127" s="78"/>
      <c r="BV127" s="37"/>
      <c r="BW127" s="77"/>
      <c r="BX127" s="76"/>
      <c r="BY127" s="76"/>
      <c r="BZ127" s="76"/>
      <c r="CA127" s="79"/>
      <c r="CB127" s="76"/>
      <c r="CC127" s="76"/>
      <c r="CD127" s="76"/>
      <c r="CE127" s="76"/>
      <c r="CF127" s="76"/>
      <c r="CG127" s="76"/>
      <c r="CH127" s="76"/>
      <c r="CI127" s="75"/>
      <c r="CJ127" s="75"/>
      <c r="CK127" s="75"/>
      <c r="CL127" s="75"/>
      <c r="CM127" s="75"/>
      <c r="CN127" s="75"/>
      <c r="CO127" s="75"/>
      <c r="CP127" s="74">
        <f t="shared" si="175"/>
        <v>0</v>
      </c>
      <c r="CR127" s="196"/>
      <c r="CT127" s="78"/>
      <c r="CU127" s="37"/>
      <c r="CV127" s="77"/>
      <c r="CW127" s="76"/>
      <c r="CX127" s="76"/>
      <c r="CY127" s="76"/>
      <c r="CZ127" s="79"/>
      <c r="DA127" s="76"/>
      <c r="DB127" s="76"/>
      <c r="DC127" s="76"/>
      <c r="DD127" s="76"/>
      <c r="DE127" s="76"/>
      <c r="DF127" s="76"/>
      <c r="DG127" s="76"/>
      <c r="DH127" s="75"/>
      <c r="DI127" s="75"/>
      <c r="DJ127" s="75"/>
      <c r="DK127" s="75"/>
      <c r="DL127" s="75"/>
      <c r="DM127" s="75"/>
      <c r="DN127" s="75"/>
      <c r="DO127" s="74">
        <f t="shared" si="176"/>
        <v>0</v>
      </c>
      <c r="DQ127" s="196"/>
      <c r="DS127" s="78"/>
      <c r="DT127" s="37"/>
      <c r="DU127" s="77"/>
      <c r="DV127" s="76"/>
      <c r="DW127" s="76"/>
      <c r="DX127" s="76"/>
      <c r="DY127" s="79"/>
      <c r="DZ127" s="76"/>
      <c r="EA127" s="76"/>
      <c r="EB127" s="76"/>
      <c r="EC127" s="76"/>
      <c r="ED127" s="76"/>
      <c r="EE127" s="76"/>
      <c r="EF127" s="76"/>
      <c r="EG127" s="75"/>
      <c r="EH127" s="75"/>
      <c r="EI127" s="75"/>
      <c r="EJ127" s="75"/>
      <c r="EK127" s="75"/>
      <c r="EL127" s="75"/>
      <c r="EM127" s="75"/>
      <c r="EN127" s="74">
        <f t="shared" si="177"/>
        <v>0</v>
      </c>
      <c r="EP127" s="196"/>
      <c r="ER127" s="78"/>
      <c r="ES127" s="37"/>
      <c r="ET127" s="77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5"/>
      <c r="FI127" s="75"/>
      <c r="FJ127" s="75"/>
      <c r="FK127" s="75"/>
      <c r="FL127" s="75"/>
      <c r="FM127" s="74">
        <f t="shared" si="178"/>
        <v>0</v>
      </c>
      <c r="FO127" s="196"/>
      <c r="FQ127" s="78"/>
      <c r="FR127" s="37"/>
      <c r="FS127" s="77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5"/>
      <c r="GH127" s="75"/>
      <c r="GI127" s="75"/>
      <c r="GJ127" s="75"/>
      <c r="GK127" s="75"/>
      <c r="GL127" s="74">
        <f t="shared" si="179"/>
        <v>0</v>
      </c>
      <c r="GN127" s="196"/>
      <c r="GP127" s="78"/>
      <c r="GQ127" s="37"/>
      <c r="GR127" s="77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5"/>
      <c r="HG127" s="75"/>
      <c r="HH127" s="75"/>
      <c r="HI127" s="75"/>
      <c r="HJ127" s="75"/>
      <c r="HK127" s="74">
        <f t="shared" si="180"/>
        <v>0</v>
      </c>
      <c r="HM127" s="196"/>
      <c r="HO127" s="78"/>
      <c r="HP127" s="37"/>
      <c r="HQ127" s="77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5"/>
      <c r="IF127" s="75"/>
      <c r="IG127" s="75"/>
      <c r="IH127" s="75"/>
      <c r="II127" s="75"/>
      <c r="IJ127" s="74">
        <f t="shared" si="181"/>
        <v>0</v>
      </c>
      <c r="IL127" s="196"/>
      <c r="IN127" s="78"/>
      <c r="IO127" s="37"/>
      <c r="IP127" s="77"/>
      <c r="IQ127" s="76"/>
      <c r="IR127" s="76"/>
      <c r="IS127" s="76"/>
      <c r="IT127" s="76"/>
      <c r="IU127" s="76"/>
      <c r="IV127" s="76"/>
      <c r="IW127" s="76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4">
        <f t="shared" si="182"/>
        <v>0</v>
      </c>
      <c r="JK127" s="196"/>
      <c r="JM127" s="78"/>
      <c r="JN127" s="37"/>
      <c r="JO127" s="77"/>
      <c r="JP127" s="76"/>
      <c r="JQ127" s="76"/>
      <c r="JR127" s="76"/>
      <c r="JS127" s="76"/>
      <c r="JT127" s="76"/>
      <c r="JU127" s="76"/>
      <c r="JV127" s="76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4">
        <f t="shared" si="183"/>
        <v>0</v>
      </c>
      <c r="KJ127" s="196"/>
      <c r="KL127" s="78"/>
      <c r="KM127" s="37"/>
      <c r="KN127" s="77"/>
      <c r="KO127" s="76"/>
      <c r="KP127" s="76"/>
      <c r="KQ127" s="76"/>
      <c r="KR127" s="76"/>
      <c r="KS127" s="76"/>
      <c r="KT127" s="76"/>
      <c r="KU127" s="76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4">
        <f t="shared" si="184"/>
        <v>0</v>
      </c>
      <c r="LI127" s="196"/>
      <c r="LK127" s="78"/>
      <c r="LL127" s="37"/>
      <c r="LM127" s="77"/>
      <c r="LN127" s="76"/>
      <c r="LO127" s="76"/>
      <c r="LP127" s="76"/>
      <c r="LQ127" s="76"/>
      <c r="LR127" s="76"/>
      <c r="LS127" s="76"/>
      <c r="LT127" s="76"/>
      <c r="LU127" s="75"/>
      <c r="LV127" s="75"/>
      <c r="LW127" s="75"/>
      <c r="LX127" s="75"/>
      <c r="LY127" s="75"/>
      <c r="LZ127" s="75"/>
      <c r="MA127" s="75"/>
      <c r="MB127" s="75"/>
      <c r="MC127" s="75"/>
      <c r="MD127" s="75"/>
      <c r="ME127" s="75"/>
      <c r="MF127" s="74">
        <f t="shared" si="185"/>
        <v>0</v>
      </c>
      <c r="MH127" s="196"/>
      <c r="MJ127" s="78"/>
      <c r="MK127" s="37"/>
      <c r="ML127" s="77"/>
      <c r="MM127" s="76"/>
      <c r="MN127" s="76"/>
      <c r="MO127" s="76"/>
      <c r="MP127" s="76"/>
      <c r="MQ127" s="76"/>
      <c r="MR127" s="76"/>
      <c r="MS127" s="76"/>
      <c r="MT127" s="75"/>
      <c r="MU127" s="75"/>
      <c r="MV127" s="75"/>
      <c r="MW127" s="75"/>
      <c r="MX127" s="75"/>
      <c r="MY127" s="75"/>
      <c r="MZ127" s="75"/>
      <c r="NA127" s="75"/>
      <c r="NB127" s="75"/>
      <c r="NC127" s="75"/>
      <c r="ND127" s="75"/>
      <c r="NE127" s="74">
        <f t="shared" si="186"/>
        <v>0</v>
      </c>
      <c r="NG127" s="196"/>
      <c r="NI127" s="78"/>
      <c r="NJ127" s="37"/>
      <c r="NK127" s="77"/>
      <c r="NL127" s="76"/>
      <c r="NM127" s="76"/>
      <c r="NN127" s="76"/>
      <c r="NO127" s="76"/>
      <c r="NP127" s="76"/>
      <c r="NQ127" s="76"/>
      <c r="NR127" s="76"/>
      <c r="NS127" s="76"/>
      <c r="NT127" s="76"/>
      <c r="NU127" s="76"/>
      <c r="NV127" s="76"/>
      <c r="NW127" s="76"/>
      <c r="NX127" s="76"/>
      <c r="NY127" s="76"/>
      <c r="NZ127" s="76"/>
      <c r="OA127" s="75"/>
      <c r="OB127" s="76"/>
      <c r="OC127" s="75"/>
      <c r="OD127" s="74">
        <f t="shared" si="187"/>
        <v>0</v>
      </c>
      <c r="OF127" s="196"/>
      <c r="OH127" s="78"/>
      <c r="OI127" s="37"/>
      <c r="OJ127" s="77"/>
      <c r="OK127" s="76"/>
      <c r="OL127" s="76"/>
      <c r="OM127" s="76"/>
      <c r="ON127" s="76"/>
      <c r="OO127" s="76"/>
      <c r="OP127" s="76"/>
      <c r="OQ127" s="76"/>
      <c r="OR127" s="76"/>
      <c r="OS127" s="76"/>
      <c r="OT127" s="76"/>
      <c r="OU127" s="76"/>
      <c r="OV127" s="76"/>
      <c r="OW127" s="76"/>
      <c r="OX127" s="76"/>
      <c r="OY127" s="76"/>
      <c r="OZ127" s="75"/>
      <c r="PA127" s="76"/>
      <c r="PB127" s="75"/>
      <c r="PC127" s="74">
        <f t="shared" si="188"/>
        <v>0</v>
      </c>
      <c r="PE127" s="196"/>
      <c r="PG127" s="78"/>
      <c r="PH127" s="37"/>
      <c r="PI127" s="77"/>
      <c r="PJ127" s="76"/>
      <c r="PK127" s="76"/>
      <c r="PL127" s="76"/>
      <c r="PM127" s="76"/>
      <c r="PN127" s="76"/>
      <c r="PO127" s="76"/>
      <c r="PP127" s="76"/>
      <c r="PQ127" s="76"/>
      <c r="PR127" s="76"/>
      <c r="PS127" s="76"/>
      <c r="PT127" s="76"/>
      <c r="PU127" s="76"/>
      <c r="PV127" s="76"/>
      <c r="PW127" s="76"/>
      <c r="PX127" s="76"/>
      <c r="PY127" s="75"/>
      <c r="PZ127" s="76"/>
      <c r="QA127" s="75"/>
      <c r="QB127" s="74">
        <f t="shared" si="189"/>
        <v>0</v>
      </c>
      <c r="QD127" s="196"/>
      <c r="QF127" s="78"/>
      <c r="QG127" s="37"/>
      <c r="QH127" s="77"/>
      <c r="QI127" s="76"/>
      <c r="QJ127" s="76"/>
      <c r="QK127" s="76"/>
      <c r="QL127" s="76"/>
      <c r="QM127" s="76"/>
      <c r="QN127" s="76"/>
      <c r="QO127" s="76"/>
      <c r="QP127" s="76"/>
      <c r="QQ127" s="76"/>
      <c r="QR127" s="76"/>
      <c r="QS127" s="76"/>
      <c r="QT127" s="76"/>
      <c r="QU127" s="76"/>
      <c r="QV127" s="76"/>
      <c r="QW127" s="76"/>
      <c r="QX127" s="75"/>
      <c r="QY127" s="76"/>
      <c r="QZ127" s="75"/>
      <c r="RA127" s="74">
        <f t="shared" si="190"/>
        <v>0</v>
      </c>
      <c r="RC127" s="196"/>
      <c r="RE127" s="78"/>
      <c r="RF127" s="37"/>
      <c r="RG127" s="77"/>
      <c r="RH127" s="76"/>
      <c r="RI127" s="76"/>
      <c r="RJ127" s="76"/>
      <c r="RK127" s="76"/>
      <c r="RL127" s="76"/>
      <c r="RM127" s="76"/>
      <c r="RN127" s="76"/>
      <c r="RO127" s="76"/>
      <c r="RP127" s="76"/>
      <c r="RQ127" s="76"/>
      <c r="RR127" s="76"/>
      <c r="RS127" s="76"/>
      <c r="RT127" s="76"/>
      <c r="RU127" s="76"/>
      <c r="RV127" s="76"/>
      <c r="RW127" s="75"/>
      <c r="RX127" s="76"/>
      <c r="RY127" s="75"/>
      <c r="RZ127" s="74">
        <f t="shared" si="191"/>
        <v>0</v>
      </c>
      <c r="SB127" s="196"/>
      <c r="SD127" s="78"/>
      <c r="SE127" s="37"/>
      <c r="SF127" s="77"/>
      <c r="SG127" s="76"/>
      <c r="SH127" s="76"/>
      <c r="SI127" s="76"/>
      <c r="SJ127" s="76"/>
      <c r="SK127" s="76"/>
      <c r="SL127" s="76"/>
      <c r="SM127" s="76"/>
      <c r="SN127" s="76"/>
      <c r="SO127" s="76"/>
      <c r="SP127" s="76"/>
      <c r="SQ127" s="76"/>
      <c r="SR127" s="76"/>
      <c r="SS127" s="76"/>
      <c r="ST127" s="76"/>
      <c r="SU127" s="76"/>
      <c r="SV127" s="75"/>
      <c r="SW127" s="76"/>
      <c r="SX127" s="75"/>
      <c r="SY127" s="74">
        <f t="shared" si="192"/>
        <v>0</v>
      </c>
      <c r="TA127" s="196"/>
      <c r="TC127" s="78"/>
      <c r="TD127" s="37"/>
      <c r="TE127" s="77"/>
      <c r="TF127" s="76"/>
      <c r="TG127" s="76"/>
      <c r="TH127" s="76"/>
      <c r="TI127" s="76"/>
      <c r="TJ127" s="76"/>
      <c r="TK127" s="76"/>
      <c r="TL127" s="76"/>
      <c r="TM127" s="76"/>
      <c r="TN127" s="76"/>
      <c r="TO127" s="76"/>
      <c r="TP127" s="76"/>
      <c r="TQ127" s="76"/>
      <c r="TR127" s="76"/>
      <c r="TS127" s="76"/>
      <c r="TT127" s="76"/>
      <c r="TU127" s="75"/>
      <c r="TV127" s="76"/>
      <c r="TW127" s="75"/>
      <c r="TX127" s="74">
        <f t="shared" si="193"/>
        <v>0</v>
      </c>
      <c r="TZ127" s="196"/>
      <c r="UB127" s="78"/>
      <c r="UC127" s="37"/>
      <c r="UD127" s="77"/>
      <c r="UE127" s="76"/>
      <c r="UF127" s="76"/>
      <c r="UG127" s="76"/>
      <c r="UH127" s="76"/>
      <c r="UI127" s="76"/>
      <c r="UJ127" s="76"/>
      <c r="UK127" s="76"/>
      <c r="UL127" s="76"/>
      <c r="UM127" s="76"/>
      <c r="UN127" s="76"/>
      <c r="UO127" s="76"/>
      <c r="UP127" s="76"/>
      <c r="UQ127" s="76"/>
      <c r="UR127" s="76"/>
      <c r="US127" s="76"/>
      <c r="UT127" s="75"/>
      <c r="UU127" s="76"/>
      <c r="UV127" s="75"/>
      <c r="UW127" s="74">
        <f t="shared" si="194"/>
        <v>0</v>
      </c>
      <c r="UY127" s="196"/>
      <c r="VA127" s="78"/>
      <c r="VB127" s="37"/>
      <c r="VC127" s="77"/>
      <c r="VD127" s="76"/>
      <c r="VE127" s="76"/>
      <c r="VF127" s="76"/>
      <c r="VG127" s="76"/>
      <c r="VH127" s="76"/>
      <c r="VI127" s="76"/>
      <c r="VJ127" s="76"/>
      <c r="VK127" s="76"/>
      <c r="VL127" s="76"/>
      <c r="VM127" s="76"/>
      <c r="VN127" s="76"/>
      <c r="VO127" s="76"/>
      <c r="VP127" s="76"/>
      <c r="VQ127" s="76"/>
      <c r="VR127" s="76"/>
      <c r="VS127" s="75"/>
      <c r="VT127" s="76"/>
      <c r="VU127" s="75"/>
      <c r="VV127" s="74">
        <f t="shared" si="195"/>
        <v>0</v>
      </c>
    </row>
    <row r="128" spans="2:594" s="38" customFormat="1" ht="30" customHeight="1" outlineLevel="1">
      <c r="B128" s="88"/>
      <c r="C128" s="89">
        <f>IF(ISERROR(I128+1)=TRUE,I128,IF(I128="","",MAX(C$15:C127)+1))</f>
        <v>89</v>
      </c>
      <c r="D128" s="88">
        <f t="shared" si="172"/>
        <v>1</v>
      </c>
      <c r="E128" s="3"/>
      <c r="G128" s="196"/>
      <c r="I128" s="95">
        <f t="shared" si="196"/>
        <v>96</v>
      </c>
      <c r="J128" s="94" t="s">
        <v>616</v>
      </c>
      <c r="K128" s="93"/>
      <c r="L128" s="93"/>
      <c r="M128" s="93"/>
      <c r="N128" s="93"/>
      <c r="O128" s="92"/>
      <c r="P128" s="91" t="s">
        <v>149</v>
      </c>
      <c r="Q128" s="297"/>
      <c r="R128" s="90" t="s">
        <v>141</v>
      </c>
      <c r="S128" s="298"/>
      <c r="U128" s="196"/>
      <c r="V128" s="42"/>
      <c r="W128" s="78"/>
      <c r="X128" s="37"/>
      <c r="Y128" s="77"/>
      <c r="Z128" s="76"/>
      <c r="AA128" s="79"/>
      <c r="AB128" s="76"/>
      <c r="AC128" s="79"/>
      <c r="AD128" s="76"/>
      <c r="AE128" s="76"/>
      <c r="AF128" s="76"/>
      <c r="AG128" s="76"/>
      <c r="AH128" s="76"/>
      <c r="AI128" s="76"/>
      <c r="AJ128" s="76"/>
      <c r="AK128" s="75"/>
      <c r="AL128" s="75"/>
      <c r="AM128" s="75"/>
      <c r="AN128" s="75"/>
      <c r="AO128" s="75"/>
      <c r="AP128" s="75"/>
      <c r="AQ128" s="75"/>
      <c r="AR128" s="74">
        <f t="shared" si="173"/>
        <v>0</v>
      </c>
      <c r="AT128" s="196"/>
      <c r="AV128" s="78"/>
      <c r="AW128" s="37"/>
      <c r="AX128" s="77"/>
      <c r="AY128" s="76"/>
      <c r="AZ128" s="76"/>
      <c r="BA128" s="76"/>
      <c r="BB128" s="79"/>
      <c r="BC128" s="76"/>
      <c r="BD128" s="76"/>
      <c r="BE128" s="76"/>
      <c r="BF128" s="76"/>
      <c r="BG128" s="76"/>
      <c r="BH128" s="76"/>
      <c r="BI128" s="76"/>
      <c r="BJ128" s="75"/>
      <c r="BK128" s="75"/>
      <c r="BL128" s="75"/>
      <c r="BM128" s="75"/>
      <c r="BN128" s="75"/>
      <c r="BO128" s="75"/>
      <c r="BP128" s="75"/>
      <c r="BQ128" s="74">
        <f t="shared" si="174"/>
        <v>0</v>
      </c>
      <c r="BS128" s="196"/>
      <c r="BU128" s="78"/>
      <c r="BV128" s="37"/>
      <c r="BW128" s="77"/>
      <c r="BX128" s="76"/>
      <c r="BY128" s="76"/>
      <c r="BZ128" s="76"/>
      <c r="CA128" s="79"/>
      <c r="CB128" s="76"/>
      <c r="CC128" s="76"/>
      <c r="CD128" s="76"/>
      <c r="CE128" s="76"/>
      <c r="CF128" s="76"/>
      <c r="CG128" s="76"/>
      <c r="CH128" s="76"/>
      <c r="CI128" s="75"/>
      <c r="CJ128" s="75"/>
      <c r="CK128" s="75"/>
      <c r="CL128" s="75"/>
      <c r="CM128" s="75"/>
      <c r="CN128" s="75"/>
      <c r="CO128" s="75"/>
      <c r="CP128" s="74">
        <f t="shared" si="175"/>
        <v>0</v>
      </c>
      <c r="CR128" s="196"/>
      <c r="CT128" s="78"/>
      <c r="CU128" s="37"/>
      <c r="CV128" s="77"/>
      <c r="CW128" s="76"/>
      <c r="CX128" s="76"/>
      <c r="CY128" s="76"/>
      <c r="CZ128" s="79"/>
      <c r="DA128" s="76"/>
      <c r="DB128" s="76"/>
      <c r="DC128" s="76"/>
      <c r="DD128" s="76"/>
      <c r="DE128" s="76"/>
      <c r="DF128" s="76"/>
      <c r="DG128" s="76"/>
      <c r="DH128" s="75"/>
      <c r="DI128" s="75"/>
      <c r="DJ128" s="75"/>
      <c r="DK128" s="75"/>
      <c r="DL128" s="75"/>
      <c r="DM128" s="75"/>
      <c r="DN128" s="75"/>
      <c r="DO128" s="74">
        <f t="shared" si="176"/>
        <v>0</v>
      </c>
      <c r="DQ128" s="196"/>
      <c r="DS128" s="78"/>
      <c r="DT128" s="37"/>
      <c r="DU128" s="77"/>
      <c r="DV128" s="76"/>
      <c r="DW128" s="76"/>
      <c r="DX128" s="76"/>
      <c r="DY128" s="79"/>
      <c r="DZ128" s="76"/>
      <c r="EA128" s="76"/>
      <c r="EB128" s="76"/>
      <c r="EC128" s="76"/>
      <c r="ED128" s="76"/>
      <c r="EE128" s="76"/>
      <c r="EF128" s="76"/>
      <c r="EG128" s="75"/>
      <c r="EH128" s="75"/>
      <c r="EI128" s="75"/>
      <c r="EJ128" s="75"/>
      <c r="EK128" s="75"/>
      <c r="EL128" s="75"/>
      <c r="EM128" s="75"/>
      <c r="EN128" s="74">
        <f t="shared" si="177"/>
        <v>0</v>
      </c>
      <c r="EP128" s="196"/>
      <c r="ER128" s="78"/>
      <c r="ES128" s="37"/>
      <c r="ET128" s="77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5"/>
      <c r="FI128" s="75"/>
      <c r="FJ128" s="75"/>
      <c r="FK128" s="75"/>
      <c r="FL128" s="75"/>
      <c r="FM128" s="74">
        <f t="shared" si="178"/>
        <v>0</v>
      </c>
      <c r="FO128" s="196"/>
      <c r="FQ128" s="78"/>
      <c r="FR128" s="37"/>
      <c r="FS128" s="77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5"/>
      <c r="GH128" s="75"/>
      <c r="GI128" s="75"/>
      <c r="GJ128" s="75"/>
      <c r="GK128" s="75"/>
      <c r="GL128" s="74">
        <f t="shared" si="179"/>
        <v>0</v>
      </c>
      <c r="GN128" s="196"/>
      <c r="GP128" s="78"/>
      <c r="GQ128" s="37"/>
      <c r="GR128" s="77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5"/>
      <c r="HG128" s="75"/>
      <c r="HH128" s="75"/>
      <c r="HI128" s="75"/>
      <c r="HJ128" s="75"/>
      <c r="HK128" s="74">
        <f t="shared" si="180"/>
        <v>0</v>
      </c>
      <c r="HM128" s="196"/>
      <c r="HO128" s="78"/>
      <c r="HP128" s="37"/>
      <c r="HQ128" s="77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5"/>
      <c r="IF128" s="75"/>
      <c r="IG128" s="75"/>
      <c r="IH128" s="75"/>
      <c r="II128" s="75"/>
      <c r="IJ128" s="74">
        <f t="shared" si="181"/>
        <v>0</v>
      </c>
      <c r="IL128" s="196"/>
      <c r="IN128" s="78"/>
      <c r="IO128" s="37"/>
      <c r="IP128" s="77"/>
      <c r="IQ128" s="76"/>
      <c r="IR128" s="76"/>
      <c r="IS128" s="76"/>
      <c r="IT128" s="76"/>
      <c r="IU128" s="76"/>
      <c r="IV128" s="76"/>
      <c r="IW128" s="76"/>
      <c r="IX128" s="75"/>
      <c r="IY128" s="75"/>
      <c r="IZ128" s="75"/>
      <c r="JA128" s="75"/>
      <c r="JB128" s="75"/>
      <c r="JC128" s="75"/>
      <c r="JD128" s="75"/>
      <c r="JE128" s="75"/>
      <c r="JF128" s="75"/>
      <c r="JG128" s="75"/>
      <c r="JH128" s="75"/>
      <c r="JI128" s="74">
        <f t="shared" si="182"/>
        <v>0</v>
      </c>
      <c r="JK128" s="196"/>
      <c r="JM128" s="78"/>
      <c r="JN128" s="37"/>
      <c r="JO128" s="77"/>
      <c r="JP128" s="76"/>
      <c r="JQ128" s="76"/>
      <c r="JR128" s="76"/>
      <c r="JS128" s="76"/>
      <c r="JT128" s="76"/>
      <c r="JU128" s="76"/>
      <c r="JV128" s="76"/>
      <c r="JW128" s="75"/>
      <c r="JX128" s="75"/>
      <c r="JY128" s="75"/>
      <c r="JZ128" s="75"/>
      <c r="KA128" s="75"/>
      <c r="KB128" s="75"/>
      <c r="KC128" s="75"/>
      <c r="KD128" s="75"/>
      <c r="KE128" s="75"/>
      <c r="KF128" s="75"/>
      <c r="KG128" s="75"/>
      <c r="KH128" s="74">
        <f t="shared" si="183"/>
        <v>0</v>
      </c>
      <c r="KJ128" s="196"/>
      <c r="KL128" s="78"/>
      <c r="KM128" s="37"/>
      <c r="KN128" s="77"/>
      <c r="KO128" s="76"/>
      <c r="KP128" s="76"/>
      <c r="KQ128" s="76"/>
      <c r="KR128" s="76"/>
      <c r="KS128" s="76"/>
      <c r="KT128" s="76"/>
      <c r="KU128" s="76"/>
      <c r="KV128" s="75"/>
      <c r="KW128" s="75"/>
      <c r="KX128" s="75"/>
      <c r="KY128" s="75"/>
      <c r="KZ128" s="75"/>
      <c r="LA128" s="75"/>
      <c r="LB128" s="75"/>
      <c r="LC128" s="75"/>
      <c r="LD128" s="75"/>
      <c r="LE128" s="75"/>
      <c r="LF128" s="75"/>
      <c r="LG128" s="74">
        <f t="shared" si="184"/>
        <v>0</v>
      </c>
      <c r="LI128" s="196"/>
      <c r="LK128" s="78"/>
      <c r="LL128" s="37"/>
      <c r="LM128" s="77"/>
      <c r="LN128" s="76"/>
      <c r="LO128" s="76"/>
      <c r="LP128" s="76"/>
      <c r="LQ128" s="76"/>
      <c r="LR128" s="76"/>
      <c r="LS128" s="76"/>
      <c r="LT128" s="76"/>
      <c r="LU128" s="75"/>
      <c r="LV128" s="75"/>
      <c r="LW128" s="75"/>
      <c r="LX128" s="75"/>
      <c r="LY128" s="75"/>
      <c r="LZ128" s="75"/>
      <c r="MA128" s="75"/>
      <c r="MB128" s="75"/>
      <c r="MC128" s="75"/>
      <c r="MD128" s="75"/>
      <c r="ME128" s="75"/>
      <c r="MF128" s="74">
        <f t="shared" si="185"/>
        <v>0</v>
      </c>
      <c r="MH128" s="196"/>
      <c r="MJ128" s="78"/>
      <c r="MK128" s="37"/>
      <c r="ML128" s="77"/>
      <c r="MM128" s="76"/>
      <c r="MN128" s="76"/>
      <c r="MO128" s="76"/>
      <c r="MP128" s="76"/>
      <c r="MQ128" s="76"/>
      <c r="MR128" s="76"/>
      <c r="MS128" s="76"/>
      <c r="MT128" s="75"/>
      <c r="MU128" s="75"/>
      <c r="MV128" s="75"/>
      <c r="MW128" s="75"/>
      <c r="MX128" s="75"/>
      <c r="MY128" s="75"/>
      <c r="MZ128" s="75"/>
      <c r="NA128" s="75"/>
      <c r="NB128" s="75"/>
      <c r="NC128" s="75"/>
      <c r="ND128" s="75"/>
      <c r="NE128" s="74">
        <f t="shared" si="186"/>
        <v>0</v>
      </c>
      <c r="NG128" s="196"/>
      <c r="NI128" s="78"/>
      <c r="NJ128" s="37"/>
      <c r="NK128" s="77"/>
      <c r="NL128" s="76"/>
      <c r="NM128" s="76"/>
      <c r="NN128" s="76"/>
      <c r="NO128" s="76"/>
      <c r="NP128" s="76"/>
      <c r="NQ128" s="76"/>
      <c r="NR128" s="76"/>
      <c r="NS128" s="76"/>
      <c r="NT128" s="76"/>
      <c r="NU128" s="76"/>
      <c r="NV128" s="76"/>
      <c r="NW128" s="76"/>
      <c r="NX128" s="76"/>
      <c r="NY128" s="76"/>
      <c r="NZ128" s="76"/>
      <c r="OA128" s="75"/>
      <c r="OB128" s="76"/>
      <c r="OC128" s="75"/>
      <c r="OD128" s="74">
        <f t="shared" si="187"/>
        <v>0</v>
      </c>
      <c r="OF128" s="196"/>
      <c r="OH128" s="78"/>
      <c r="OI128" s="37"/>
      <c r="OJ128" s="77"/>
      <c r="OK128" s="76"/>
      <c r="OL128" s="76"/>
      <c r="OM128" s="76"/>
      <c r="ON128" s="76"/>
      <c r="OO128" s="76"/>
      <c r="OP128" s="76"/>
      <c r="OQ128" s="76"/>
      <c r="OR128" s="76"/>
      <c r="OS128" s="76"/>
      <c r="OT128" s="76"/>
      <c r="OU128" s="76"/>
      <c r="OV128" s="76"/>
      <c r="OW128" s="76"/>
      <c r="OX128" s="76"/>
      <c r="OY128" s="76"/>
      <c r="OZ128" s="75"/>
      <c r="PA128" s="76"/>
      <c r="PB128" s="75"/>
      <c r="PC128" s="74">
        <f t="shared" si="188"/>
        <v>0</v>
      </c>
      <c r="PE128" s="196"/>
      <c r="PG128" s="78"/>
      <c r="PH128" s="37"/>
      <c r="PI128" s="77"/>
      <c r="PJ128" s="76"/>
      <c r="PK128" s="76"/>
      <c r="PL128" s="76"/>
      <c r="PM128" s="76"/>
      <c r="PN128" s="76"/>
      <c r="PO128" s="76"/>
      <c r="PP128" s="76"/>
      <c r="PQ128" s="76"/>
      <c r="PR128" s="76"/>
      <c r="PS128" s="76"/>
      <c r="PT128" s="76"/>
      <c r="PU128" s="76"/>
      <c r="PV128" s="76"/>
      <c r="PW128" s="76"/>
      <c r="PX128" s="76"/>
      <c r="PY128" s="75"/>
      <c r="PZ128" s="76"/>
      <c r="QA128" s="75"/>
      <c r="QB128" s="74">
        <f t="shared" si="189"/>
        <v>0</v>
      </c>
      <c r="QD128" s="196"/>
      <c r="QF128" s="78"/>
      <c r="QG128" s="37"/>
      <c r="QH128" s="77"/>
      <c r="QI128" s="76"/>
      <c r="QJ128" s="76"/>
      <c r="QK128" s="76"/>
      <c r="QL128" s="76"/>
      <c r="QM128" s="76"/>
      <c r="QN128" s="76"/>
      <c r="QO128" s="76"/>
      <c r="QP128" s="76"/>
      <c r="QQ128" s="76"/>
      <c r="QR128" s="76"/>
      <c r="QS128" s="76"/>
      <c r="QT128" s="76"/>
      <c r="QU128" s="76"/>
      <c r="QV128" s="76"/>
      <c r="QW128" s="76"/>
      <c r="QX128" s="75"/>
      <c r="QY128" s="76"/>
      <c r="QZ128" s="75"/>
      <c r="RA128" s="74">
        <f t="shared" si="190"/>
        <v>0</v>
      </c>
      <c r="RC128" s="196"/>
      <c r="RE128" s="78"/>
      <c r="RF128" s="37"/>
      <c r="RG128" s="77"/>
      <c r="RH128" s="76"/>
      <c r="RI128" s="76"/>
      <c r="RJ128" s="76"/>
      <c r="RK128" s="76"/>
      <c r="RL128" s="76"/>
      <c r="RM128" s="76"/>
      <c r="RN128" s="76"/>
      <c r="RO128" s="76"/>
      <c r="RP128" s="76"/>
      <c r="RQ128" s="76"/>
      <c r="RR128" s="76"/>
      <c r="RS128" s="76"/>
      <c r="RT128" s="76"/>
      <c r="RU128" s="76"/>
      <c r="RV128" s="76"/>
      <c r="RW128" s="75"/>
      <c r="RX128" s="76"/>
      <c r="RY128" s="75"/>
      <c r="RZ128" s="74">
        <f t="shared" si="191"/>
        <v>0</v>
      </c>
      <c r="SB128" s="196"/>
      <c r="SD128" s="78"/>
      <c r="SE128" s="37"/>
      <c r="SF128" s="77"/>
      <c r="SG128" s="76"/>
      <c r="SH128" s="76"/>
      <c r="SI128" s="76"/>
      <c r="SJ128" s="76"/>
      <c r="SK128" s="76"/>
      <c r="SL128" s="76"/>
      <c r="SM128" s="76"/>
      <c r="SN128" s="76"/>
      <c r="SO128" s="76"/>
      <c r="SP128" s="76"/>
      <c r="SQ128" s="76"/>
      <c r="SR128" s="76"/>
      <c r="SS128" s="76"/>
      <c r="ST128" s="76"/>
      <c r="SU128" s="76"/>
      <c r="SV128" s="75"/>
      <c r="SW128" s="76"/>
      <c r="SX128" s="75"/>
      <c r="SY128" s="74">
        <f t="shared" si="192"/>
        <v>0</v>
      </c>
      <c r="TA128" s="196"/>
      <c r="TC128" s="78"/>
      <c r="TD128" s="37"/>
      <c r="TE128" s="77"/>
      <c r="TF128" s="76"/>
      <c r="TG128" s="76"/>
      <c r="TH128" s="76"/>
      <c r="TI128" s="76"/>
      <c r="TJ128" s="76"/>
      <c r="TK128" s="76"/>
      <c r="TL128" s="76"/>
      <c r="TM128" s="76"/>
      <c r="TN128" s="76"/>
      <c r="TO128" s="76"/>
      <c r="TP128" s="76"/>
      <c r="TQ128" s="76"/>
      <c r="TR128" s="76"/>
      <c r="TS128" s="76"/>
      <c r="TT128" s="76"/>
      <c r="TU128" s="75"/>
      <c r="TV128" s="76"/>
      <c r="TW128" s="75"/>
      <c r="TX128" s="74">
        <f t="shared" si="193"/>
        <v>0</v>
      </c>
      <c r="TZ128" s="196"/>
      <c r="UB128" s="78"/>
      <c r="UC128" s="37"/>
      <c r="UD128" s="77"/>
      <c r="UE128" s="76"/>
      <c r="UF128" s="76"/>
      <c r="UG128" s="76"/>
      <c r="UH128" s="76"/>
      <c r="UI128" s="76"/>
      <c r="UJ128" s="76"/>
      <c r="UK128" s="76"/>
      <c r="UL128" s="76"/>
      <c r="UM128" s="76"/>
      <c r="UN128" s="76"/>
      <c r="UO128" s="76"/>
      <c r="UP128" s="76"/>
      <c r="UQ128" s="76"/>
      <c r="UR128" s="76"/>
      <c r="US128" s="76"/>
      <c r="UT128" s="75"/>
      <c r="UU128" s="76"/>
      <c r="UV128" s="75"/>
      <c r="UW128" s="74">
        <f t="shared" si="194"/>
        <v>0</v>
      </c>
      <c r="UY128" s="196"/>
      <c r="VA128" s="78"/>
      <c r="VB128" s="37"/>
      <c r="VC128" s="77"/>
      <c r="VD128" s="76"/>
      <c r="VE128" s="76"/>
      <c r="VF128" s="76"/>
      <c r="VG128" s="76"/>
      <c r="VH128" s="76"/>
      <c r="VI128" s="76"/>
      <c r="VJ128" s="76"/>
      <c r="VK128" s="76"/>
      <c r="VL128" s="76"/>
      <c r="VM128" s="76"/>
      <c r="VN128" s="76"/>
      <c r="VO128" s="76"/>
      <c r="VP128" s="76"/>
      <c r="VQ128" s="76"/>
      <c r="VR128" s="76"/>
      <c r="VS128" s="75"/>
      <c r="VT128" s="76"/>
      <c r="VU128" s="75"/>
      <c r="VV128" s="74">
        <f t="shared" si="195"/>
        <v>0</v>
      </c>
    </row>
    <row r="129" spans="2:594" s="38" customFormat="1" ht="30" customHeight="1" outlineLevel="1">
      <c r="B129" s="88"/>
      <c r="C129" s="89">
        <f>IF(ISERROR(I129+1)=TRUE,I129,IF(I129="","",MAX(C$15:C128)+1))</f>
        <v>90</v>
      </c>
      <c r="D129" s="88">
        <f t="shared" si="172"/>
        <v>1</v>
      </c>
      <c r="E129" s="3"/>
      <c r="G129" s="196"/>
      <c r="I129" s="95">
        <f t="shared" si="196"/>
        <v>97</v>
      </c>
      <c r="J129" s="94" t="s">
        <v>615</v>
      </c>
      <c r="K129" s="93"/>
      <c r="L129" s="93"/>
      <c r="M129" s="93"/>
      <c r="N129" s="93"/>
      <c r="O129" s="92"/>
      <c r="P129" s="91" t="s">
        <v>149</v>
      </c>
      <c r="Q129" s="297"/>
      <c r="R129" s="90" t="s">
        <v>141</v>
      </c>
      <c r="S129" s="298"/>
      <c r="U129" s="196"/>
      <c r="V129" s="42"/>
      <c r="W129" s="78"/>
      <c r="X129" s="37"/>
      <c r="Y129" s="77"/>
      <c r="Z129" s="76"/>
      <c r="AA129" s="79"/>
      <c r="AB129" s="76"/>
      <c r="AC129" s="79"/>
      <c r="AD129" s="76"/>
      <c r="AE129" s="76"/>
      <c r="AF129" s="76"/>
      <c r="AG129" s="76"/>
      <c r="AH129" s="76"/>
      <c r="AI129" s="76"/>
      <c r="AJ129" s="76"/>
      <c r="AK129" s="75"/>
      <c r="AL129" s="75"/>
      <c r="AM129" s="75"/>
      <c r="AN129" s="75"/>
      <c r="AO129" s="75"/>
      <c r="AP129" s="75"/>
      <c r="AQ129" s="75"/>
      <c r="AR129" s="74">
        <f t="shared" si="173"/>
        <v>0</v>
      </c>
      <c r="AT129" s="196"/>
      <c r="AV129" s="78"/>
      <c r="AW129" s="37"/>
      <c r="AX129" s="77"/>
      <c r="AY129" s="76"/>
      <c r="AZ129" s="76"/>
      <c r="BA129" s="76"/>
      <c r="BB129" s="79"/>
      <c r="BC129" s="76"/>
      <c r="BD129" s="76"/>
      <c r="BE129" s="76"/>
      <c r="BF129" s="76"/>
      <c r="BG129" s="76"/>
      <c r="BH129" s="76"/>
      <c r="BI129" s="76"/>
      <c r="BJ129" s="75"/>
      <c r="BK129" s="75"/>
      <c r="BL129" s="75"/>
      <c r="BM129" s="75"/>
      <c r="BN129" s="75"/>
      <c r="BO129" s="75"/>
      <c r="BP129" s="75"/>
      <c r="BQ129" s="74">
        <f t="shared" si="174"/>
        <v>0</v>
      </c>
      <c r="BS129" s="196"/>
      <c r="BU129" s="78"/>
      <c r="BV129" s="37"/>
      <c r="BW129" s="77"/>
      <c r="BX129" s="76"/>
      <c r="BY129" s="76"/>
      <c r="BZ129" s="76"/>
      <c r="CA129" s="79"/>
      <c r="CB129" s="76"/>
      <c r="CC129" s="76"/>
      <c r="CD129" s="76"/>
      <c r="CE129" s="76"/>
      <c r="CF129" s="76"/>
      <c r="CG129" s="76"/>
      <c r="CH129" s="76"/>
      <c r="CI129" s="75"/>
      <c r="CJ129" s="75"/>
      <c r="CK129" s="75"/>
      <c r="CL129" s="75"/>
      <c r="CM129" s="75"/>
      <c r="CN129" s="75"/>
      <c r="CO129" s="75"/>
      <c r="CP129" s="74">
        <f t="shared" si="175"/>
        <v>0</v>
      </c>
      <c r="CR129" s="196"/>
      <c r="CT129" s="78"/>
      <c r="CU129" s="37"/>
      <c r="CV129" s="77"/>
      <c r="CW129" s="76"/>
      <c r="CX129" s="76"/>
      <c r="CY129" s="76"/>
      <c r="CZ129" s="79"/>
      <c r="DA129" s="76"/>
      <c r="DB129" s="76"/>
      <c r="DC129" s="76"/>
      <c r="DD129" s="76"/>
      <c r="DE129" s="76"/>
      <c r="DF129" s="76"/>
      <c r="DG129" s="76"/>
      <c r="DH129" s="75"/>
      <c r="DI129" s="75"/>
      <c r="DJ129" s="75"/>
      <c r="DK129" s="75"/>
      <c r="DL129" s="75"/>
      <c r="DM129" s="75"/>
      <c r="DN129" s="75"/>
      <c r="DO129" s="74">
        <f t="shared" si="176"/>
        <v>0</v>
      </c>
      <c r="DQ129" s="196"/>
      <c r="DS129" s="78"/>
      <c r="DT129" s="37"/>
      <c r="DU129" s="77"/>
      <c r="DV129" s="76"/>
      <c r="DW129" s="76"/>
      <c r="DX129" s="76"/>
      <c r="DY129" s="79"/>
      <c r="DZ129" s="76"/>
      <c r="EA129" s="76"/>
      <c r="EB129" s="76"/>
      <c r="EC129" s="76"/>
      <c r="ED129" s="76"/>
      <c r="EE129" s="76"/>
      <c r="EF129" s="76"/>
      <c r="EG129" s="75"/>
      <c r="EH129" s="75"/>
      <c r="EI129" s="75"/>
      <c r="EJ129" s="75"/>
      <c r="EK129" s="75"/>
      <c r="EL129" s="75"/>
      <c r="EM129" s="75"/>
      <c r="EN129" s="74">
        <f t="shared" si="177"/>
        <v>0</v>
      </c>
      <c r="EP129" s="196"/>
      <c r="ER129" s="78"/>
      <c r="ES129" s="37"/>
      <c r="ET129" s="77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5"/>
      <c r="FI129" s="75"/>
      <c r="FJ129" s="75"/>
      <c r="FK129" s="75"/>
      <c r="FL129" s="75"/>
      <c r="FM129" s="74">
        <f t="shared" si="178"/>
        <v>0</v>
      </c>
      <c r="FO129" s="196"/>
      <c r="FQ129" s="78"/>
      <c r="FR129" s="37"/>
      <c r="FS129" s="77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5"/>
      <c r="GH129" s="75"/>
      <c r="GI129" s="75"/>
      <c r="GJ129" s="75"/>
      <c r="GK129" s="75"/>
      <c r="GL129" s="74">
        <f t="shared" si="179"/>
        <v>0</v>
      </c>
      <c r="GN129" s="196"/>
      <c r="GP129" s="78"/>
      <c r="GQ129" s="37"/>
      <c r="GR129" s="77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5"/>
      <c r="HG129" s="75"/>
      <c r="HH129" s="75"/>
      <c r="HI129" s="75"/>
      <c r="HJ129" s="75"/>
      <c r="HK129" s="74">
        <f t="shared" si="180"/>
        <v>0</v>
      </c>
      <c r="HM129" s="196"/>
      <c r="HO129" s="78"/>
      <c r="HP129" s="37"/>
      <c r="HQ129" s="77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5"/>
      <c r="IF129" s="75"/>
      <c r="IG129" s="75"/>
      <c r="IH129" s="75"/>
      <c r="II129" s="75"/>
      <c r="IJ129" s="74">
        <f t="shared" si="181"/>
        <v>0</v>
      </c>
      <c r="IL129" s="196"/>
      <c r="IN129" s="78"/>
      <c r="IO129" s="37"/>
      <c r="IP129" s="77"/>
      <c r="IQ129" s="76"/>
      <c r="IR129" s="76"/>
      <c r="IS129" s="76"/>
      <c r="IT129" s="76"/>
      <c r="IU129" s="76"/>
      <c r="IV129" s="76"/>
      <c r="IW129" s="76"/>
      <c r="IX129" s="75"/>
      <c r="IY129" s="75"/>
      <c r="IZ129" s="75"/>
      <c r="JA129" s="75"/>
      <c r="JB129" s="75"/>
      <c r="JC129" s="75"/>
      <c r="JD129" s="75"/>
      <c r="JE129" s="75"/>
      <c r="JF129" s="75"/>
      <c r="JG129" s="75"/>
      <c r="JH129" s="75"/>
      <c r="JI129" s="74">
        <f t="shared" si="182"/>
        <v>0</v>
      </c>
      <c r="JK129" s="196"/>
      <c r="JM129" s="78"/>
      <c r="JN129" s="37"/>
      <c r="JO129" s="77"/>
      <c r="JP129" s="76"/>
      <c r="JQ129" s="76"/>
      <c r="JR129" s="76"/>
      <c r="JS129" s="76"/>
      <c r="JT129" s="76"/>
      <c r="JU129" s="76"/>
      <c r="JV129" s="76"/>
      <c r="JW129" s="75"/>
      <c r="JX129" s="75"/>
      <c r="JY129" s="75"/>
      <c r="JZ129" s="75"/>
      <c r="KA129" s="75"/>
      <c r="KB129" s="75"/>
      <c r="KC129" s="75"/>
      <c r="KD129" s="75"/>
      <c r="KE129" s="75"/>
      <c r="KF129" s="75"/>
      <c r="KG129" s="75"/>
      <c r="KH129" s="74">
        <f t="shared" si="183"/>
        <v>0</v>
      </c>
      <c r="KJ129" s="196"/>
      <c r="KL129" s="78"/>
      <c r="KM129" s="37"/>
      <c r="KN129" s="77"/>
      <c r="KO129" s="76"/>
      <c r="KP129" s="76"/>
      <c r="KQ129" s="76"/>
      <c r="KR129" s="76"/>
      <c r="KS129" s="76"/>
      <c r="KT129" s="76"/>
      <c r="KU129" s="76"/>
      <c r="KV129" s="75"/>
      <c r="KW129" s="75"/>
      <c r="KX129" s="75"/>
      <c r="KY129" s="75"/>
      <c r="KZ129" s="75"/>
      <c r="LA129" s="75"/>
      <c r="LB129" s="75"/>
      <c r="LC129" s="75"/>
      <c r="LD129" s="75"/>
      <c r="LE129" s="75"/>
      <c r="LF129" s="75"/>
      <c r="LG129" s="74">
        <f t="shared" si="184"/>
        <v>0</v>
      </c>
      <c r="LI129" s="196"/>
      <c r="LK129" s="78"/>
      <c r="LL129" s="37"/>
      <c r="LM129" s="77"/>
      <c r="LN129" s="76"/>
      <c r="LO129" s="76"/>
      <c r="LP129" s="76"/>
      <c r="LQ129" s="76"/>
      <c r="LR129" s="76"/>
      <c r="LS129" s="76"/>
      <c r="LT129" s="76"/>
      <c r="LU129" s="75"/>
      <c r="LV129" s="75"/>
      <c r="LW129" s="75"/>
      <c r="LX129" s="75"/>
      <c r="LY129" s="75"/>
      <c r="LZ129" s="75"/>
      <c r="MA129" s="75"/>
      <c r="MB129" s="75"/>
      <c r="MC129" s="75"/>
      <c r="MD129" s="75"/>
      <c r="ME129" s="75"/>
      <c r="MF129" s="74">
        <f t="shared" si="185"/>
        <v>0</v>
      </c>
      <c r="MH129" s="196"/>
      <c r="MJ129" s="78"/>
      <c r="MK129" s="37"/>
      <c r="ML129" s="77"/>
      <c r="MM129" s="76"/>
      <c r="MN129" s="76"/>
      <c r="MO129" s="76"/>
      <c r="MP129" s="76"/>
      <c r="MQ129" s="76"/>
      <c r="MR129" s="76"/>
      <c r="MS129" s="76"/>
      <c r="MT129" s="75"/>
      <c r="MU129" s="75"/>
      <c r="MV129" s="75"/>
      <c r="MW129" s="75"/>
      <c r="MX129" s="75"/>
      <c r="MY129" s="75"/>
      <c r="MZ129" s="75"/>
      <c r="NA129" s="75"/>
      <c r="NB129" s="75"/>
      <c r="NC129" s="75"/>
      <c r="ND129" s="75"/>
      <c r="NE129" s="74">
        <f t="shared" si="186"/>
        <v>0</v>
      </c>
      <c r="NG129" s="196"/>
      <c r="NI129" s="78"/>
      <c r="NJ129" s="37"/>
      <c r="NK129" s="77"/>
      <c r="NL129" s="76"/>
      <c r="NM129" s="76"/>
      <c r="NN129" s="76"/>
      <c r="NO129" s="76"/>
      <c r="NP129" s="76"/>
      <c r="NQ129" s="76"/>
      <c r="NR129" s="76"/>
      <c r="NS129" s="76"/>
      <c r="NT129" s="76"/>
      <c r="NU129" s="76"/>
      <c r="NV129" s="76"/>
      <c r="NW129" s="76"/>
      <c r="NX129" s="76"/>
      <c r="NY129" s="76"/>
      <c r="NZ129" s="76"/>
      <c r="OA129" s="75"/>
      <c r="OB129" s="76"/>
      <c r="OC129" s="75"/>
      <c r="OD129" s="74">
        <f t="shared" si="187"/>
        <v>0</v>
      </c>
      <c r="OF129" s="196"/>
      <c r="OH129" s="78"/>
      <c r="OI129" s="37"/>
      <c r="OJ129" s="77"/>
      <c r="OK129" s="76"/>
      <c r="OL129" s="76"/>
      <c r="OM129" s="76"/>
      <c r="ON129" s="76"/>
      <c r="OO129" s="76"/>
      <c r="OP129" s="76"/>
      <c r="OQ129" s="76"/>
      <c r="OR129" s="76"/>
      <c r="OS129" s="76"/>
      <c r="OT129" s="76"/>
      <c r="OU129" s="76"/>
      <c r="OV129" s="76"/>
      <c r="OW129" s="76"/>
      <c r="OX129" s="76"/>
      <c r="OY129" s="76"/>
      <c r="OZ129" s="75"/>
      <c r="PA129" s="76"/>
      <c r="PB129" s="75"/>
      <c r="PC129" s="74">
        <f t="shared" si="188"/>
        <v>0</v>
      </c>
      <c r="PE129" s="196"/>
      <c r="PG129" s="78"/>
      <c r="PH129" s="37"/>
      <c r="PI129" s="77"/>
      <c r="PJ129" s="76"/>
      <c r="PK129" s="76"/>
      <c r="PL129" s="76"/>
      <c r="PM129" s="76"/>
      <c r="PN129" s="76"/>
      <c r="PO129" s="76"/>
      <c r="PP129" s="76"/>
      <c r="PQ129" s="76"/>
      <c r="PR129" s="76"/>
      <c r="PS129" s="76"/>
      <c r="PT129" s="76"/>
      <c r="PU129" s="76"/>
      <c r="PV129" s="76"/>
      <c r="PW129" s="76"/>
      <c r="PX129" s="76"/>
      <c r="PY129" s="75"/>
      <c r="PZ129" s="76"/>
      <c r="QA129" s="75"/>
      <c r="QB129" s="74">
        <f t="shared" si="189"/>
        <v>0</v>
      </c>
      <c r="QD129" s="196"/>
      <c r="QF129" s="78"/>
      <c r="QG129" s="37"/>
      <c r="QH129" s="77"/>
      <c r="QI129" s="76"/>
      <c r="QJ129" s="76"/>
      <c r="QK129" s="76"/>
      <c r="QL129" s="76"/>
      <c r="QM129" s="76"/>
      <c r="QN129" s="76"/>
      <c r="QO129" s="76"/>
      <c r="QP129" s="76"/>
      <c r="QQ129" s="76"/>
      <c r="QR129" s="76"/>
      <c r="QS129" s="76"/>
      <c r="QT129" s="76"/>
      <c r="QU129" s="76"/>
      <c r="QV129" s="76"/>
      <c r="QW129" s="76"/>
      <c r="QX129" s="75"/>
      <c r="QY129" s="76"/>
      <c r="QZ129" s="75"/>
      <c r="RA129" s="74">
        <f t="shared" si="190"/>
        <v>0</v>
      </c>
      <c r="RC129" s="196"/>
      <c r="RE129" s="78"/>
      <c r="RF129" s="37"/>
      <c r="RG129" s="77"/>
      <c r="RH129" s="76"/>
      <c r="RI129" s="76"/>
      <c r="RJ129" s="76"/>
      <c r="RK129" s="76"/>
      <c r="RL129" s="76"/>
      <c r="RM129" s="76"/>
      <c r="RN129" s="76"/>
      <c r="RO129" s="76"/>
      <c r="RP129" s="76"/>
      <c r="RQ129" s="76"/>
      <c r="RR129" s="76"/>
      <c r="RS129" s="76"/>
      <c r="RT129" s="76"/>
      <c r="RU129" s="76"/>
      <c r="RV129" s="76"/>
      <c r="RW129" s="75"/>
      <c r="RX129" s="76"/>
      <c r="RY129" s="75"/>
      <c r="RZ129" s="74">
        <f t="shared" si="191"/>
        <v>0</v>
      </c>
      <c r="SB129" s="196"/>
      <c r="SD129" s="78"/>
      <c r="SE129" s="37"/>
      <c r="SF129" s="77"/>
      <c r="SG129" s="76"/>
      <c r="SH129" s="76"/>
      <c r="SI129" s="76"/>
      <c r="SJ129" s="76"/>
      <c r="SK129" s="76"/>
      <c r="SL129" s="76"/>
      <c r="SM129" s="76"/>
      <c r="SN129" s="76"/>
      <c r="SO129" s="76"/>
      <c r="SP129" s="76"/>
      <c r="SQ129" s="76"/>
      <c r="SR129" s="76"/>
      <c r="SS129" s="76"/>
      <c r="ST129" s="76"/>
      <c r="SU129" s="76"/>
      <c r="SV129" s="75"/>
      <c r="SW129" s="76"/>
      <c r="SX129" s="75"/>
      <c r="SY129" s="74">
        <f t="shared" si="192"/>
        <v>0</v>
      </c>
      <c r="TA129" s="196"/>
      <c r="TC129" s="78"/>
      <c r="TD129" s="37"/>
      <c r="TE129" s="77"/>
      <c r="TF129" s="76"/>
      <c r="TG129" s="76"/>
      <c r="TH129" s="76"/>
      <c r="TI129" s="76"/>
      <c r="TJ129" s="76"/>
      <c r="TK129" s="76"/>
      <c r="TL129" s="76"/>
      <c r="TM129" s="76"/>
      <c r="TN129" s="76"/>
      <c r="TO129" s="76"/>
      <c r="TP129" s="76"/>
      <c r="TQ129" s="76"/>
      <c r="TR129" s="76"/>
      <c r="TS129" s="76"/>
      <c r="TT129" s="76"/>
      <c r="TU129" s="75"/>
      <c r="TV129" s="76"/>
      <c r="TW129" s="75"/>
      <c r="TX129" s="74">
        <f t="shared" si="193"/>
        <v>0</v>
      </c>
      <c r="TZ129" s="196"/>
      <c r="UB129" s="78"/>
      <c r="UC129" s="37"/>
      <c r="UD129" s="77"/>
      <c r="UE129" s="76"/>
      <c r="UF129" s="76"/>
      <c r="UG129" s="76"/>
      <c r="UH129" s="76"/>
      <c r="UI129" s="76"/>
      <c r="UJ129" s="76"/>
      <c r="UK129" s="76"/>
      <c r="UL129" s="76"/>
      <c r="UM129" s="76"/>
      <c r="UN129" s="76"/>
      <c r="UO129" s="76"/>
      <c r="UP129" s="76"/>
      <c r="UQ129" s="76"/>
      <c r="UR129" s="76"/>
      <c r="US129" s="76"/>
      <c r="UT129" s="75"/>
      <c r="UU129" s="76"/>
      <c r="UV129" s="75"/>
      <c r="UW129" s="74">
        <f t="shared" si="194"/>
        <v>0</v>
      </c>
      <c r="UY129" s="196"/>
      <c r="VA129" s="78"/>
      <c r="VB129" s="37"/>
      <c r="VC129" s="77"/>
      <c r="VD129" s="76"/>
      <c r="VE129" s="76"/>
      <c r="VF129" s="76"/>
      <c r="VG129" s="76"/>
      <c r="VH129" s="76"/>
      <c r="VI129" s="76"/>
      <c r="VJ129" s="76"/>
      <c r="VK129" s="76"/>
      <c r="VL129" s="76"/>
      <c r="VM129" s="76"/>
      <c r="VN129" s="76"/>
      <c r="VO129" s="76"/>
      <c r="VP129" s="76"/>
      <c r="VQ129" s="76"/>
      <c r="VR129" s="76"/>
      <c r="VS129" s="75"/>
      <c r="VT129" s="76"/>
      <c r="VU129" s="75"/>
      <c r="VV129" s="74">
        <f t="shared" si="195"/>
        <v>0</v>
      </c>
    </row>
    <row r="130" spans="2:594" s="38" customFormat="1" ht="30" customHeight="1" outlineLevel="1">
      <c r="B130" s="88"/>
      <c r="C130" s="89">
        <f>IF(ISERROR(I130+1)=TRUE,I130,IF(I130="","",MAX(C$15:C129)+1))</f>
        <v>91</v>
      </c>
      <c r="D130" s="88">
        <f t="shared" si="172"/>
        <v>1</v>
      </c>
      <c r="E130" s="3"/>
      <c r="G130" s="196"/>
      <c r="I130" s="95">
        <f t="shared" si="196"/>
        <v>98</v>
      </c>
      <c r="J130" s="94" t="s">
        <v>614</v>
      </c>
      <c r="K130" s="93"/>
      <c r="L130" s="93"/>
      <c r="M130" s="93"/>
      <c r="N130" s="93"/>
      <c r="O130" s="92"/>
      <c r="P130" s="91" t="s">
        <v>149</v>
      </c>
      <c r="Q130" s="297"/>
      <c r="R130" s="90" t="s">
        <v>141</v>
      </c>
      <c r="S130" s="298"/>
      <c r="U130" s="196"/>
      <c r="V130" s="42"/>
      <c r="W130" s="78"/>
      <c r="X130" s="37"/>
      <c r="Y130" s="77"/>
      <c r="Z130" s="76"/>
      <c r="AA130" s="79"/>
      <c r="AB130" s="76"/>
      <c r="AC130" s="79"/>
      <c r="AD130" s="76"/>
      <c r="AE130" s="76"/>
      <c r="AF130" s="76"/>
      <c r="AG130" s="76"/>
      <c r="AH130" s="76"/>
      <c r="AI130" s="76"/>
      <c r="AJ130" s="76"/>
      <c r="AK130" s="75"/>
      <c r="AL130" s="75"/>
      <c r="AM130" s="75"/>
      <c r="AN130" s="75"/>
      <c r="AO130" s="75"/>
      <c r="AP130" s="75"/>
      <c r="AQ130" s="75"/>
      <c r="AR130" s="74">
        <f t="shared" si="173"/>
        <v>0</v>
      </c>
      <c r="AT130" s="196"/>
      <c r="AV130" s="78"/>
      <c r="AW130" s="37"/>
      <c r="AX130" s="77"/>
      <c r="AY130" s="76"/>
      <c r="AZ130" s="76"/>
      <c r="BA130" s="76"/>
      <c r="BB130" s="79"/>
      <c r="BC130" s="76"/>
      <c r="BD130" s="76"/>
      <c r="BE130" s="76"/>
      <c r="BF130" s="76"/>
      <c r="BG130" s="76"/>
      <c r="BH130" s="76"/>
      <c r="BI130" s="76"/>
      <c r="BJ130" s="75"/>
      <c r="BK130" s="75"/>
      <c r="BL130" s="75"/>
      <c r="BM130" s="75"/>
      <c r="BN130" s="75"/>
      <c r="BO130" s="75"/>
      <c r="BP130" s="75"/>
      <c r="BQ130" s="74">
        <f t="shared" si="174"/>
        <v>0</v>
      </c>
      <c r="BS130" s="196"/>
      <c r="BU130" s="78"/>
      <c r="BV130" s="37"/>
      <c r="BW130" s="77"/>
      <c r="BX130" s="76"/>
      <c r="BY130" s="76"/>
      <c r="BZ130" s="76"/>
      <c r="CA130" s="79"/>
      <c r="CB130" s="76"/>
      <c r="CC130" s="76"/>
      <c r="CD130" s="76"/>
      <c r="CE130" s="76"/>
      <c r="CF130" s="76"/>
      <c r="CG130" s="76"/>
      <c r="CH130" s="76"/>
      <c r="CI130" s="75"/>
      <c r="CJ130" s="75"/>
      <c r="CK130" s="75"/>
      <c r="CL130" s="75"/>
      <c r="CM130" s="75"/>
      <c r="CN130" s="75"/>
      <c r="CO130" s="75"/>
      <c r="CP130" s="74">
        <f t="shared" si="175"/>
        <v>0</v>
      </c>
      <c r="CR130" s="196"/>
      <c r="CT130" s="78"/>
      <c r="CU130" s="37"/>
      <c r="CV130" s="77"/>
      <c r="CW130" s="76"/>
      <c r="CX130" s="76"/>
      <c r="CY130" s="76"/>
      <c r="CZ130" s="79"/>
      <c r="DA130" s="76"/>
      <c r="DB130" s="76"/>
      <c r="DC130" s="76"/>
      <c r="DD130" s="76"/>
      <c r="DE130" s="76"/>
      <c r="DF130" s="76"/>
      <c r="DG130" s="76"/>
      <c r="DH130" s="75"/>
      <c r="DI130" s="75"/>
      <c r="DJ130" s="75"/>
      <c r="DK130" s="75"/>
      <c r="DL130" s="75"/>
      <c r="DM130" s="75"/>
      <c r="DN130" s="75"/>
      <c r="DO130" s="74">
        <f t="shared" si="176"/>
        <v>0</v>
      </c>
      <c r="DQ130" s="196"/>
      <c r="DS130" s="78"/>
      <c r="DT130" s="37"/>
      <c r="DU130" s="77"/>
      <c r="DV130" s="76"/>
      <c r="DW130" s="76"/>
      <c r="DX130" s="76"/>
      <c r="DY130" s="79"/>
      <c r="DZ130" s="76"/>
      <c r="EA130" s="76"/>
      <c r="EB130" s="76"/>
      <c r="EC130" s="76"/>
      <c r="ED130" s="76"/>
      <c r="EE130" s="76"/>
      <c r="EF130" s="76"/>
      <c r="EG130" s="75"/>
      <c r="EH130" s="75"/>
      <c r="EI130" s="75"/>
      <c r="EJ130" s="75"/>
      <c r="EK130" s="75"/>
      <c r="EL130" s="75"/>
      <c r="EM130" s="75"/>
      <c r="EN130" s="74">
        <f t="shared" si="177"/>
        <v>0</v>
      </c>
      <c r="EP130" s="196"/>
      <c r="ER130" s="78"/>
      <c r="ES130" s="37"/>
      <c r="ET130" s="77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5"/>
      <c r="FI130" s="75"/>
      <c r="FJ130" s="75"/>
      <c r="FK130" s="75"/>
      <c r="FL130" s="75"/>
      <c r="FM130" s="74">
        <f t="shared" si="178"/>
        <v>0</v>
      </c>
      <c r="FO130" s="196"/>
      <c r="FQ130" s="78"/>
      <c r="FR130" s="37"/>
      <c r="FS130" s="77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5"/>
      <c r="GH130" s="75"/>
      <c r="GI130" s="75"/>
      <c r="GJ130" s="75"/>
      <c r="GK130" s="75"/>
      <c r="GL130" s="74">
        <f t="shared" si="179"/>
        <v>0</v>
      </c>
      <c r="GN130" s="196"/>
      <c r="GP130" s="78"/>
      <c r="GQ130" s="37"/>
      <c r="GR130" s="77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5"/>
      <c r="HG130" s="75"/>
      <c r="HH130" s="75"/>
      <c r="HI130" s="75"/>
      <c r="HJ130" s="75"/>
      <c r="HK130" s="74">
        <f t="shared" si="180"/>
        <v>0</v>
      </c>
      <c r="HM130" s="196"/>
      <c r="HO130" s="78"/>
      <c r="HP130" s="37"/>
      <c r="HQ130" s="77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5"/>
      <c r="IF130" s="75"/>
      <c r="IG130" s="75"/>
      <c r="IH130" s="75"/>
      <c r="II130" s="75"/>
      <c r="IJ130" s="74">
        <f t="shared" si="181"/>
        <v>0</v>
      </c>
      <c r="IL130" s="196"/>
      <c r="IN130" s="78"/>
      <c r="IO130" s="37"/>
      <c r="IP130" s="77"/>
      <c r="IQ130" s="76"/>
      <c r="IR130" s="76"/>
      <c r="IS130" s="76"/>
      <c r="IT130" s="76"/>
      <c r="IU130" s="76"/>
      <c r="IV130" s="76"/>
      <c r="IW130" s="76"/>
      <c r="IX130" s="75"/>
      <c r="IY130" s="75"/>
      <c r="IZ130" s="75"/>
      <c r="JA130" s="75"/>
      <c r="JB130" s="75"/>
      <c r="JC130" s="75"/>
      <c r="JD130" s="75"/>
      <c r="JE130" s="75"/>
      <c r="JF130" s="75"/>
      <c r="JG130" s="75"/>
      <c r="JH130" s="75"/>
      <c r="JI130" s="74">
        <f t="shared" si="182"/>
        <v>0</v>
      </c>
      <c r="JK130" s="196"/>
      <c r="JM130" s="78"/>
      <c r="JN130" s="37"/>
      <c r="JO130" s="77"/>
      <c r="JP130" s="76"/>
      <c r="JQ130" s="76"/>
      <c r="JR130" s="76"/>
      <c r="JS130" s="76"/>
      <c r="JT130" s="76"/>
      <c r="JU130" s="76"/>
      <c r="JV130" s="76"/>
      <c r="JW130" s="75"/>
      <c r="JX130" s="75"/>
      <c r="JY130" s="75"/>
      <c r="JZ130" s="75"/>
      <c r="KA130" s="75"/>
      <c r="KB130" s="75"/>
      <c r="KC130" s="75"/>
      <c r="KD130" s="75"/>
      <c r="KE130" s="75"/>
      <c r="KF130" s="75"/>
      <c r="KG130" s="75"/>
      <c r="KH130" s="74">
        <f t="shared" si="183"/>
        <v>0</v>
      </c>
      <c r="KJ130" s="196"/>
      <c r="KL130" s="78"/>
      <c r="KM130" s="37"/>
      <c r="KN130" s="77"/>
      <c r="KO130" s="76"/>
      <c r="KP130" s="76"/>
      <c r="KQ130" s="76"/>
      <c r="KR130" s="76"/>
      <c r="KS130" s="76"/>
      <c r="KT130" s="76"/>
      <c r="KU130" s="76"/>
      <c r="KV130" s="75"/>
      <c r="KW130" s="75"/>
      <c r="KX130" s="75"/>
      <c r="KY130" s="75"/>
      <c r="KZ130" s="75"/>
      <c r="LA130" s="75"/>
      <c r="LB130" s="75"/>
      <c r="LC130" s="75"/>
      <c r="LD130" s="75"/>
      <c r="LE130" s="75"/>
      <c r="LF130" s="75"/>
      <c r="LG130" s="74">
        <f t="shared" si="184"/>
        <v>0</v>
      </c>
      <c r="LI130" s="196"/>
      <c r="LK130" s="78"/>
      <c r="LL130" s="37"/>
      <c r="LM130" s="77"/>
      <c r="LN130" s="76"/>
      <c r="LO130" s="76"/>
      <c r="LP130" s="76"/>
      <c r="LQ130" s="76"/>
      <c r="LR130" s="76"/>
      <c r="LS130" s="76"/>
      <c r="LT130" s="76"/>
      <c r="LU130" s="75"/>
      <c r="LV130" s="75"/>
      <c r="LW130" s="75"/>
      <c r="LX130" s="75"/>
      <c r="LY130" s="75"/>
      <c r="LZ130" s="75"/>
      <c r="MA130" s="75"/>
      <c r="MB130" s="75"/>
      <c r="MC130" s="75"/>
      <c r="MD130" s="75"/>
      <c r="ME130" s="75"/>
      <c r="MF130" s="74">
        <f t="shared" si="185"/>
        <v>0</v>
      </c>
      <c r="MH130" s="196"/>
      <c r="MJ130" s="78"/>
      <c r="MK130" s="37"/>
      <c r="ML130" s="77"/>
      <c r="MM130" s="76"/>
      <c r="MN130" s="76"/>
      <c r="MO130" s="76"/>
      <c r="MP130" s="76"/>
      <c r="MQ130" s="76"/>
      <c r="MR130" s="76"/>
      <c r="MS130" s="76"/>
      <c r="MT130" s="75"/>
      <c r="MU130" s="75"/>
      <c r="MV130" s="75"/>
      <c r="MW130" s="75"/>
      <c r="MX130" s="75"/>
      <c r="MY130" s="75"/>
      <c r="MZ130" s="75"/>
      <c r="NA130" s="75"/>
      <c r="NB130" s="75"/>
      <c r="NC130" s="75"/>
      <c r="ND130" s="75"/>
      <c r="NE130" s="74">
        <f t="shared" si="186"/>
        <v>0</v>
      </c>
      <c r="NG130" s="196"/>
      <c r="NI130" s="78"/>
      <c r="NJ130" s="37"/>
      <c r="NK130" s="77"/>
      <c r="NL130" s="76"/>
      <c r="NM130" s="76"/>
      <c r="NN130" s="76"/>
      <c r="NO130" s="76"/>
      <c r="NP130" s="76"/>
      <c r="NQ130" s="76"/>
      <c r="NR130" s="76"/>
      <c r="NS130" s="76"/>
      <c r="NT130" s="76"/>
      <c r="NU130" s="76"/>
      <c r="NV130" s="76"/>
      <c r="NW130" s="76"/>
      <c r="NX130" s="76"/>
      <c r="NY130" s="76"/>
      <c r="NZ130" s="76"/>
      <c r="OA130" s="75"/>
      <c r="OB130" s="76"/>
      <c r="OC130" s="75"/>
      <c r="OD130" s="74">
        <f t="shared" si="187"/>
        <v>0</v>
      </c>
      <c r="OF130" s="196"/>
      <c r="OH130" s="78"/>
      <c r="OI130" s="37"/>
      <c r="OJ130" s="77"/>
      <c r="OK130" s="76"/>
      <c r="OL130" s="76"/>
      <c r="OM130" s="76"/>
      <c r="ON130" s="76"/>
      <c r="OO130" s="76"/>
      <c r="OP130" s="76"/>
      <c r="OQ130" s="76"/>
      <c r="OR130" s="76"/>
      <c r="OS130" s="76"/>
      <c r="OT130" s="76"/>
      <c r="OU130" s="76"/>
      <c r="OV130" s="76"/>
      <c r="OW130" s="76"/>
      <c r="OX130" s="76"/>
      <c r="OY130" s="76"/>
      <c r="OZ130" s="75"/>
      <c r="PA130" s="76"/>
      <c r="PB130" s="75"/>
      <c r="PC130" s="74">
        <f t="shared" si="188"/>
        <v>0</v>
      </c>
      <c r="PE130" s="196"/>
      <c r="PG130" s="78"/>
      <c r="PH130" s="37"/>
      <c r="PI130" s="77"/>
      <c r="PJ130" s="76"/>
      <c r="PK130" s="76"/>
      <c r="PL130" s="76"/>
      <c r="PM130" s="76"/>
      <c r="PN130" s="76"/>
      <c r="PO130" s="76"/>
      <c r="PP130" s="76"/>
      <c r="PQ130" s="76"/>
      <c r="PR130" s="76"/>
      <c r="PS130" s="76"/>
      <c r="PT130" s="76"/>
      <c r="PU130" s="76"/>
      <c r="PV130" s="76"/>
      <c r="PW130" s="76"/>
      <c r="PX130" s="76"/>
      <c r="PY130" s="75"/>
      <c r="PZ130" s="76"/>
      <c r="QA130" s="75"/>
      <c r="QB130" s="74">
        <f t="shared" si="189"/>
        <v>0</v>
      </c>
      <c r="QD130" s="196"/>
      <c r="QF130" s="78"/>
      <c r="QG130" s="37"/>
      <c r="QH130" s="77"/>
      <c r="QI130" s="76"/>
      <c r="QJ130" s="76"/>
      <c r="QK130" s="76"/>
      <c r="QL130" s="76"/>
      <c r="QM130" s="76"/>
      <c r="QN130" s="76"/>
      <c r="QO130" s="76"/>
      <c r="QP130" s="76"/>
      <c r="QQ130" s="76"/>
      <c r="QR130" s="76"/>
      <c r="QS130" s="76"/>
      <c r="QT130" s="76"/>
      <c r="QU130" s="76"/>
      <c r="QV130" s="76"/>
      <c r="QW130" s="76"/>
      <c r="QX130" s="75"/>
      <c r="QY130" s="76"/>
      <c r="QZ130" s="75"/>
      <c r="RA130" s="74">
        <f t="shared" si="190"/>
        <v>0</v>
      </c>
      <c r="RC130" s="196"/>
      <c r="RE130" s="78"/>
      <c r="RF130" s="37"/>
      <c r="RG130" s="77"/>
      <c r="RH130" s="76"/>
      <c r="RI130" s="76"/>
      <c r="RJ130" s="76"/>
      <c r="RK130" s="76"/>
      <c r="RL130" s="76"/>
      <c r="RM130" s="76"/>
      <c r="RN130" s="76"/>
      <c r="RO130" s="76"/>
      <c r="RP130" s="76"/>
      <c r="RQ130" s="76"/>
      <c r="RR130" s="76"/>
      <c r="RS130" s="76"/>
      <c r="RT130" s="76"/>
      <c r="RU130" s="76"/>
      <c r="RV130" s="76"/>
      <c r="RW130" s="75"/>
      <c r="RX130" s="76"/>
      <c r="RY130" s="75"/>
      <c r="RZ130" s="74">
        <f t="shared" si="191"/>
        <v>0</v>
      </c>
      <c r="SB130" s="196"/>
      <c r="SD130" s="78"/>
      <c r="SE130" s="37"/>
      <c r="SF130" s="77"/>
      <c r="SG130" s="76"/>
      <c r="SH130" s="76"/>
      <c r="SI130" s="76"/>
      <c r="SJ130" s="76"/>
      <c r="SK130" s="76"/>
      <c r="SL130" s="76"/>
      <c r="SM130" s="76"/>
      <c r="SN130" s="76"/>
      <c r="SO130" s="76"/>
      <c r="SP130" s="76"/>
      <c r="SQ130" s="76"/>
      <c r="SR130" s="76"/>
      <c r="SS130" s="76"/>
      <c r="ST130" s="76"/>
      <c r="SU130" s="76"/>
      <c r="SV130" s="75"/>
      <c r="SW130" s="76"/>
      <c r="SX130" s="75"/>
      <c r="SY130" s="74">
        <f t="shared" si="192"/>
        <v>0</v>
      </c>
      <c r="TA130" s="196"/>
      <c r="TC130" s="78"/>
      <c r="TD130" s="37"/>
      <c r="TE130" s="77"/>
      <c r="TF130" s="76"/>
      <c r="TG130" s="76"/>
      <c r="TH130" s="76"/>
      <c r="TI130" s="76"/>
      <c r="TJ130" s="76"/>
      <c r="TK130" s="76"/>
      <c r="TL130" s="76"/>
      <c r="TM130" s="76"/>
      <c r="TN130" s="76"/>
      <c r="TO130" s="76"/>
      <c r="TP130" s="76"/>
      <c r="TQ130" s="76"/>
      <c r="TR130" s="76"/>
      <c r="TS130" s="76"/>
      <c r="TT130" s="76"/>
      <c r="TU130" s="75"/>
      <c r="TV130" s="76"/>
      <c r="TW130" s="75"/>
      <c r="TX130" s="74">
        <f t="shared" si="193"/>
        <v>0</v>
      </c>
      <c r="TZ130" s="196"/>
      <c r="UB130" s="78"/>
      <c r="UC130" s="37"/>
      <c r="UD130" s="77"/>
      <c r="UE130" s="76"/>
      <c r="UF130" s="76"/>
      <c r="UG130" s="76"/>
      <c r="UH130" s="76"/>
      <c r="UI130" s="76"/>
      <c r="UJ130" s="76"/>
      <c r="UK130" s="76"/>
      <c r="UL130" s="76"/>
      <c r="UM130" s="76"/>
      <c r="UN130" s="76"/>
      <c r="UO130" s="76"/>
      <c r="UP130" s="76"/>
      <c r="UQ130" s="76"/>
      <c r="UR130" s="76"/>
      <c r="US130" s="76"/>
      <c r="UT130" s="75"/>
      <c r="UU130" s="76"/>
      <c r="UV130" s="75"/>
      <c r="UW130" s="74">
        <f t="shared" si="194"/>
        <v>0</v>
      </c>
      <c r="UY130" s="196"/>
      <c r="VA130" s="78"/>
      <c r="VB130" s="37"/>
      <c r="VC130" s="77"/>
      <c r="VD130" s="76"/>
      <c r="VE130" s="76"/>
      <c r="VF130" s="76"/>
      <c r="VG130" s="76"/>
      <c r="VH130" s="76"/>
      <c r="VI130" s="76"/>
      <c r="VJ130" s="76"/>
      <c r="VK130" s="76"/>
      <c r="VL130" s="76"/>
      <c r="VM130" s="76"/>
      <c r="VN130" s="76"/>
      <c r="VO130" s="76"/>
      <c r="VP130" s="76"/>
      <c r="VQ130" s="76"/>
      <c r="VR130" s="76"/>
      <c r="VS130" s="75"/>
      <c r="VT130" s="76"/>
      <c r="VU130" s="75"/>
      <c r="VV130" s="74">
        <f t="shared" si="195"/>
        <v>0</v>
      </c>
    </row>
    <row r="131" spans="2:594" s="38" customFormat="1" ht="30" customHeight="1" outlineLevel="1">
      <c r="B131" s="88"/>
      <c r="C131" s="89">
        <f>IF(ISERROR(I131+1)=TRUE,I131,IF(I131="","",MAX(C$15:C130)+1))</f>
        <v>92</v>
      </c>
      <c r="D131" s="88">
        <f t="shared" si="172"/>
        <v>1</v>
      </c>
      <c r="E131" s="3"/>
      <c r="G131" s="196"/>
      <c r="I131" s="95">
        <f t="shared" si="196"/>
        <v>99</v>
      </c>
      <c r="J131" s="94" t="s">
        <v>613</v>
      </c>
      <c r="K131" s="93"/>
      <c r="L131" s="93"/>
      <c r="M131" s="93"/>
      <c r="N131" s="93"/>
      <c r="O131" s="92"/>
      <c r="P131" s="91" t="s">
        <v>149</v>
      </c>
      <c r="Q131" s="297"/>
      <c r="R131" s="90" t="s">
        <v>141</v>
      </c>
      <c r="S131" s="298"/>
      <c r="U131" s="196"/>
      <c r="V131" s="42"/>
      <c r="W131" s="78"/>
      <c r="X131" s="37"/>
      <c r="Y131" s="77"/>
      <c r="Z131" s="76"/>
      <c r="AA131" s="79"/>
      <c r="AB131" s="76"/>
      <c r="AC131" s="79"/>
      <c r="AD131" s="76"/>
      <c r="AE131" s="76"/>
      <c r="AF131" s="76"/>
      <c r="AG131" s="76"/>
      <c r="AH131" s="76"/>
      <c r="AI131" s="76"/>
      <c r="AJ131" s="76"/>
      <c r="AK131" s="75"/>
      <c r="AL131" s="75"/>
      <c r="AM131" s="75"/>
      <c r="AN131" s="75"/>
      <c r="AO131" s="75"/>
      <c r="AP131" s="75"/>
      <c r="AQ131" s="75"/>
      <c r="AR131" s="74">
        <f t="shared" si="173"/>
        <v>0</v>
      </c>
      <c r="AT131" s="196"/>
      <c r="AV131" s="78"/>
      <c r="AW131" s="37"/>
      <c r="AX131" s="77"/>
      <c r="AY131" s="76"/>
      <c r="AZ131" s="76"/>
      <c r="BA131" s="76"/>
      <c r="BB131" s="79"/>
      <c r="BC131" s="76"/>
      <c r="BD131" s="76"/>
      <c r="BE131" s="76"/>
      <c r="BF131" s="76"/>
      <c r="BG131" s="76"/>
      <c r="BH131" s="76"/>
      <c r="BI131" s="76"/>
      <c r="BJ131" s="75"/>
      <c r="BK131" s="75"/>
      <c r="BL131" s="75"/>
      <c r="BM131" s="75"/>
      <c r="BN131" s="75"/>
      <c r="BO131" s="75"/>
      <c r="BP131" s="75"/>
      <c r="BQ131" s="74">
        <f t="shared" si="174"/>
        <v>0</v>
      </c>
      <c r="BS131" s="196"/>
      <c r="BU131" s="78"/>
      <c r="BV131" s="37"/>
      <c r="BW131" s="77"/>
      <c r="BX131" s="76"/>
      <c r="BY131" s="76"/>
      <c r="BZ131" s="76"/>
      <c r="CA131" s="79"/>
      <c r="CB131" s="76"/>
      <c r="CC131" s="76"/>
      <c r="CD131" s="76"/>
      <c r="CE131" s="76"/>
      <c r="CF131" s="76"/>
      <c r="CG131" s="76"/>
      <c r="CH131" s="76"/>
      <c r="CI131" s="75"/>
      <c r="CJ131" s="75"/>
      <c r="CK131" s="75"/>
      <c r="CL131" s="75"/>
      <c r="CM131" s="75"/>
      <c r="CN131" s="75"/>
      <c r="CO131" s="75"/>
      <c r="CP131" s="74">
        <f t="shared" si="175"/>
        <v>0</v>
      </c>
      <c r="CR131" s="196"/>
      <c r="CT131" s="78"/>
      <c r="CU131" s="37"/>
      <c r="CV131" s="77"/>
      <c r="CW131" s="76"/>
      <c r="CX131" s="76"/>
      <c r="CY131" s="76"/>
      <c r="CZ131" s="79"/>
      <c r="DA131" s="76"/>
      <c r="DB131" s="76"/>
      <c r="DC131" s="76"/>
      <c r="DD131" s="76"/>
      <c r="DE131" s="76"/>
      <c r="DF131" s="76"/>
      <c r="DG131" s="76"/>
      <c r="DH131" s="75"/>
      <c r="DI131" s="75"/>
      <c r="DJ131" s="75"/>
      <c r="DK131" s="75"/>
      <c r="DL131" s="75"/>
      <c r="DM131" s="75"/>
      <c r="DN131" s="75"/>
      <c r="DO131" s="74">
        <f t="shared" si="176"/>
        <v>0</v>
      </c>
      <c r="DQ131" s="196"/>
      <c r="DS131" s="78"/>
      <c r="DT131" s="37"/>
      <c r="DU131" s="77"/>
      <c r="DV131" s="76"/>
      <c r="DW131" s="76"/>
      <c r="DX131" s="76"/>
      <c r="DY131" s="79"/>
      <c r="DZ131" s="76"/>
      <c r="EA131" s="76"/>
      <c r="EB131" s="76"/>
      <c r="EC131" s="76"/>
      <c r="ED131" s="76"/>
      <c r="EE131" s="76"/>
      <c r="EF131" s="76"/>
      <c r="EG131" s="75"/>
      <c r="EH131" s="75"/>
      <c r="EI131" s="75"/>
      <c r="EJ131" s="75"/>
      <c r="EK131" s="75"/>
      <c r="EL131" s="75"/>
      <c r="EM131" s="75"/>
      <c r="EN131" s="74">
        <f t="shared" si="177"/>
        <v>0</v>
      </c>
      <c r="EP131" s="196"/>
      <c r="ER131" s="78"/>
      <c r="ES131" s="37"/>
      <c r="ET131" s="77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5"/>
      <c r="FI131" s="75"/>
      <c r="FJ131" s="75"/>
      <c r="FK131" s="75"/>
      <c r="FL131" s="75"/>
      <c r="FM131" s="74">
        <f t="shared" si="178"/>
        <v>0</v>
      </c>
      <c r="FO131" s="196"/>
      <c r="FQ131" s="78"/>
      <c r="FR131" s="37"/>
      <c r="FS131" s="77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5"/>
      <c r="GH131" s="75"/>
      <c r="GI131" s="75"/>
      <c r="GJ131" s="75"/>
      <c r="GK131" s="75"/>
      <c r="GL131" s="74">
        <f t="shared" si="179"/>
        <v>0</v>
      </c>
      <c r="GN131" s="196"/>
      <c r="GP131" s="78"/>
      <c r="GQ131" s="37"/>
      <c r="GR131" s="77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5"/>
      <c r="HG131" s="75"/>
      <c r="HH131" s="75"/>
      <c r="HI131" s="75"/>
      <c r="HJ131" s="75"/>
      <c r="HK131" s="74">
        <f t="shared" si="180"/>
        <v>0</v>
      </c>
      <c r="HM131" s="196"/>
      <c r="HO131" s="78"/>
      <c r="HP131" s="37"/>
      <c r="HQ131" s="77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5"/>
      <c r="IF131" s="75"/>
      <c r="IG131" s="75"/>
      <c r="IH131" s="75"/>
      <c r="II131" s="75"/>
      <c r="IJ131" s="74">
        <f t="shared" si="181"/>
        <v>0</v>
      </c>
      <c r="IL131" s="196"/>
      <c r="IN131" s="78"/>
      <c r="IO131" s="37"/>
      <c r="IP131" s="77"/>
      <c r="IQ131" s="76"/>
      <c r="IR131" s="76"/>
      <c r="IS131" s="76"/>
      <c r="IT131" s="76"/>
      <c r="IU131" s="76"/>
      <c r="IV131" s="76"/>
      <c r="IW131" s="76"/>
      <c r="IX131" s="75"/>
      <c r="IY131" s="75"/>
      <c r="IZ131" s="75"/>
      <c r="JA131" s="75"/>
      <c r="JB131" s="75"/>
      <c r="JC131" s="75"/>
      <c r="JD131" s="75"/>
      <c r="JE131" s="75"/>
      <c r="JF131" s="75"/>
      <c r="JG131" s="75"/>
      <c r="JH131" s="75"/>
      <c r="JI131" s="74">
        <f t="shared" si="182"/>
        <v>0</v>
      </c>
      <c r="JK131" s="196"/>
      <c r="JM131" s="78"/>
      <c r="JN131" s="37"/>
      <c r="JO131" s="77"/>
      <c r="JP131" s="76"/>
      <c r="JQ131" s="76"/>
      <c r="JR131" s="76"/>
      <c r="JS131" s="76"/>
      <c r="JT131" s="76"/>
      <c r="JU131" s="76"/>
      <c r="JV131" s="76"/>
      <c r="JW131" s="75"/>
      <c r="JX131" s="75"/>
      <c r="JY131" s="75"/>
      <c r="JZ131" s="75"/>
      <c r="KA131" s="75"/>
      <c r="KB131" s="75"/>
      <c r="KC131" s="75"/>
      <c r="KD131" s="75"/>
      <c r="KE131" s="75"/>
      <c r="KF131" s="75"/>
      <c r="KG131" s="75"/>
      <c r="KH131" s="74">
        <f t="shared" si="183"/>
        <v>0</v>
      </c>
      <c r="KJ131" s="196"/>
      <c r="KL131" s="78"/>
      <c r="KM131" s="37"/>
      <c r="KN131" s="77"/>
      <c r="KO131" s="76"/>
      <c r="KP131" s="76"/>
      <c r="KQ131" s="76"/>
      <c r="KR131" s="76"/>
      <c r="KS131" s="76"/>
      <c r="KT131" s="76"/>
      <c r="KU131" s="76"/>
      <c r="KV131" s="75"/>
      <c r="KW131" s="75"/>
      <c r="KX131" s="75"/>
      <c r="KY131" s="75"/>
      <c r="KZ131" s="75"/>
      <c r="LA131" s="75"/>
      <c r="LB131" s="75"/>
      <c r="LC131" s="75"/>
      <c r="LD131" s="75"/>
      <c r="LE131" s="75"/>
      <c r="LF131" s="75"/>
      <c r="LG131" s="74">
        <f t="shared" si="184"/>
        <v>0</v>
      </c>
      <c r="LI131" s="196"/>
      <c r="LK131" s="78"/>
      <c r="LL131" s="37"/>
      <c r="LM131" s="77"/>
      <c r="LN131" s="76"/>
      <c r="LO131" s="76"/>
      <c r="LP131" s="76"/>
      <c r="LQ131" s="76"/>
      <c r="LR131" s="76"/>
      <c r="LS131" s="76"/>
      <c r="LT131" s="76"/>
      <c r="LU131" s="75"/>
      <c r="LV131" s="75"/>
      <c r="LW131" s="75"/>
      <c r="LX131" s="75"/>
      <c r="LY131" s="75"/>
      <c r="LZ131" s="75"/>
      <c r="MA131" s="75"/>
      <c r="MB131" s="75"/>
      <c r="MC131" s="75"/>
      <c r="MD131" s="75"/>
      <c r="ME131" s="75"/>
      <c r="MF131" s="74">
        <f t="shared" si="185"/>
        <v>0</v>
      </c>
      <c r="MH131" s="196"/>
      <c r="MJ131" s="78"/>
      <c r="MK131" s="37"/>
      <c r="ML131" s="77"/>
      <c r="MM131" s="76"/>
      <c r="MN131" s="76"/>
      <c r="MO131" s="76"/>
      <c r="MP131" s="76"/>
      <c r="MQ131" s="76"/>
      <c r="MR131" s="76"/>
      <c r="MS131" s="76"/>
      <c r="MT131" s="75"/>
      <c r="MU131" s="75"/>
      <c r="MV131" s="75"/>
      <c r="MW131" s="75"/>
      <c r="MX131" s="75"/>
      <c r="MY131" s="75"/>
      <c r="MZ131" s="75"/>
      <c r="NA131" s="75"/>
      <c r="NB131" s="75"/>
      <c r="NC131" s="75"/>
      <c r="ND131" s="75"/>
      <c r="NE131" s="74">
        <f t="shared" si="186"/>
        <v>0</v>
      </c>
      <c r="NG131" s="196"/>
      <c r="NI131" s="78"/>
      <c r="NJ131" s="37"/>
      <c r="NK131" s="77"/>
      <c r="NL131" s="76"/>
      <c r="NM131" s="76"/>
      <c r="NN131" s="76"/>
      <c r="NO131" s="76"/>
      <c r="NP131" s="76"/>
      <c r="NQ131" s="76"/>
      <c r="NR131" s="76"/>
      <c r="NS131" s="76"/>
      <c r="NT131" s="76"/>
      <c r="NU131" s="76"/>
      <c r="NV131" s="76"/>
      <c r="NW131" s="76"/>
      <c r="NX131" s="76"/>
      <c r="NY131" s="76"/>
      <c r="NZ131" s="76"/>
      <c r="OA131" s="75"/>
      <c r="OB131" s="76"/>
      <c r="OC131" s="75"/>
      <c r="OD131" s="74">
        <f t="shared" si="187"/>
        <v>0</v>
      </c>
      <c r="OF131" s="196"/>
      <c r="OH131" s="78"/>
      <c r="OI131" s="37"/>
      <c r="OJ131" s="77"/>
      <c r="OK131" s="76"/>
      <c r="OL131" s="76"/>
      <c r="OM131" s="76"/>
      <c r="ON131" s="76"/>
      <c r="OO131" s="76"/>
      <c r="OP131" s="76"/>
      <c r="OQ131" s="76"/>
      <c r="OR131" s="76"/>
      <c r="OS131" s="76"/>
      <c r="OT131" s="76"/>
      <c r="OU131" s="76"/>
      <c r="OV131" s="76"/>
      <c r="OW131" s="76"/>
      <c r="OX131" s="76"/>
      <c r="OY131" s="76"/>
      <c r="OZ131" s="75"/>
      <c r="PA131" s="76"/>
      <c r="PB131" s="75"/>
      <c r="PC131" s="74">
        <f t="shared" si="188"/>
        <v>0</v>
      </c>
      <c r="PE131" s="196"/>
      <c r="PG131" s="78"/>
      <c r="PH131" s="37"/>
      <c r="PI131" s="77"/>
      <c r="PJ131" s="76"/>
      <c r="PK131" s="76"/>
      <c r="PL131" s="76"/>
      <c r="PM131" s="76"/>
      <c r="PN131" s="76"/>
      <c r="PO131" s="76"/>
      <c r="PP131" s="76"/>
      <c r="PQ131" s="76"/>
      <c r="PR131" s="76"/>
      <c r="PS131" s="76"/>
      <c r="PT131" s="76"/>
      <c r="PU131" s="76"/>
      <c r="PV131" s="76"/>
      <c r="PW131" s="76"/>
      <c r="PX131" s="76"/>
      <c r="PY131" s="75"/>
      <c r="PZ131" s="76"/>
      <c r="QA131" s="75"/>
      <c r="QB131" s="74">
        <f t="shared" si="189"/>
        <v>0</v>
      </c>
      <c r="QD131" s="196"/>
      <c r="QF131" s="78"/>
      <c r="QG131" s="37"/>
      <c r="QH131" s="77"/>
      <c r="QI131" s="76"/>
      <c r="QJ131" s="76"/>
      <c r="QK131" s="76"/>
      <c r="QL131" s="76"/>
      <c r="QM131" s="76"/>
      <c r="QN131" s="76"/>
      <c r="QO131" s="76"/>
      <c r="QP131" s="76"/>
      <c r="QQ131" s="76"/>
      <c r="QR131" s="76"/>
      <c r="QS131" s="76"/>
      <c r="QT131" s="76"/>
      <c r="QU131" s="76"/>
      <c r="QV131" s="76"/>
      <c r="QW131" s="76"/>
      <c r="QX131" s="75"/>
      <c r="QY131" s="76"/>
      <c r="QZ131" s="75"/>
      <c r="RA131" s="74">
        <f t="shared" si="190"/>
        <v>0</v>
      </c>
      <c r="RC131" s="196"/>
      <c r="RE131" s="78"/>
      <c r="RF131" s="37"/>
      <c r="RG131" s="77"/>
      <c r="RH131" s="76"/>
      <c r="RI131" s="76"/>
      <c r="RJ131" s="76"/>
      <c r="RK131" s="76"/>
      <c r="RL131" s="76"/>
      <c r="RM131" s="76"/>
      <c r="RN131" s="76"/>
      <c r="RO131" s="76"/>
      <c r="RP131" s="76"/>
      <c r="RQ131" s="76"/>
      <c r="RR131" s="76"/>
      <c r="RS131" s="76"/>
      <c r="RT131" s="76"/>
      <c r="RU131" s="76"/>
      <c r="RV131" s="76"/>
      <c r="RW131" s="75"/>
      <c r="RX131" s="76"/>
      <c r="RY131" s="75"/>
      <c r="RZ131" s="74">
        <f t="shared" si="191"/>
        <v>0</v>
      </c>
      <c r="SB131" s="196"/>
      <c r="SD131" s="78"/>
      <c r="SE131" s="37"/>
      <c r="SF131" s="77"/>
      <c r="SG131" s="76"/>
      <c r="SH131" s="76"/>
      <c r="SI131" s="76"/>
      <c r="SJ131" s="76"/>
      <c r="SK131" s="76"/>
      <c r="SL131" s="76"/>
      <c r="SM131" s="76"/>
      <c r="SN131" s="76"/>
      <c r="SO131" s="76"/>
      <c r="SP131" s="76"/>
      <c r="SQ131" s="76"/>
      <c r="SR131" s="76"/>
      <c r="SS131" s="76"/>
      <c r="ST131" s="76"/>
      <c r="SU131" s="76"/>
      <c r="SV131" s="75"/>
      <c r="SW131" s="76"/>
      <c r="SX131" s="75"/>
      <c r="SY131" s="74">
        <f t="shared" si="192"/>
        <v>0</v>
      </c>
      <c r="TA131" s="196"/>
      <c r="TC131" s="78"/>
      <c r="TD131" s="37"/>
      <c r="TE131" s="77"/>
      <c r="TF131" s="76"/>
      <c r="TG131" s="76"/>
      <c r="TH131" s="76"/>
      <c r="TI131" s="76"/>
      <c r="TJ131" s="76"/>
      <c r="TK131" s="76"/>
      <c r="TL131" s="76"/>
      <c r="TM131" s="76"/>
      <c r="TN131" s="76"/>
      <c r="TO131" s="76"/>
      <c r="TP131" s="76"/>
      <c r="TQ131" s="76"/>
      <c r="TR131" s="76"/>
      <c r="TS131" s="76"/>
      <c r="TT131" s="76"/>
      <c r="TU131" s="75"/>
      <c r="TV131" s="76"/>
      <c r="TW131" s="75"/>
      <c r="TX131" s="74">
        <f t="shared" si="193"/>
        <v>0</v>
      </c>
      <c r="TZ131" s="196"/>
      <c r="UB131" s="78"/>
      <c r="UC131" s="37"/>
      <c r="UD131" s="77"/>
      <c r="UE131" s="76"/>
      <c r="UF131" s="76"/>
      <c r="UG131" s="76"/>
      <c r="UH131" s="76"/>
      <c r="UI131" s="76"/>
      <c r="UJ131" s="76"/>
      <c r="UK131" s="76"/>
      <c r="UL131" s="76"/>
      <c r="UM131" s="76"/>
      <c r="UN131" s="76"/>
      <c r="UO131" s="76"/>
      <c r="UP131" s="76"/>
      <c r="UQ131" s="76"/>
      <c r="UR131" s="76"/>
      <c r="US131" s="76"/>
      <c r="UT131" s="75"/>
      <c r="UU131" s="76"/>
      <c r="UV131" s="75"/>
      <c r="UW131" s="74">
        <f t="shared" si="194"/>
        <v>0</v>
      </c>
      <c r="UY131" s="196"/>
      <c r="VA131" s="78"/>
      <c r="VB131" s="37"/>
      <c r="VC131" s="77"/>
      <c r="VD131" s="76"/>
      <c r="VE131" s="76"/>
      <c r="VF131" s="76"/>
      <c r="VG131" s="76"/>
      <c r="VH131" s="76"/>
      <c r="VI131" s="76"/>
      <c r="VJ131" s="76"/>
      <c r="VK131" s="76"/>
      <c r="VL131" s="76"/>
      <c r="VM131" s="76"/>
      <c r="VN131" s="76"/>
      <c r="VO131" s="76"/>
      <c r="VP131" s="76"/>
      <c r="VQ131" s="76"/>
      <c r="VR131" s="76"/>
      <c r="VS131" s="75"/>
      <c r="VT131" s="76"/>
      <c r="VU131" s="75"/>
      <c r="VV131" s="74">
        <f t="shared" si="195"/>
        <v>0</v>
      </c>
    </row>
    <row r="132" spans="2:594" s="38" customFormat="1" ht="30" customHeight="1" outlineLevel="1">
      <c r="B132" s="88"/>
      <c r="C132" s="89">
        <f>IF(ISERROR(I132+1)=TRUE,I132,IF(I132="","",MAX(C$15:C131)+1))</f>
        <v>93</v>
      </c>
      <c r="D132" s="88">
        <f t="shared" si="172"/>
        <v>1</v>
      </c>
      <c r="E132" s="3"/>
      <c r="G132" s="196"/>
      <c r="I132" s="95">
        <f t="shared" si="196"/>
        <v>100</v>
      </c>
      <c r="J132" s="94" t="s">
        <v>612</v>
      </c>
      <c r="K132" s="93"/>
      <c r="L132" s="93"/>
      <c r="M132" s="93"/>
      <c r="N132" s="93"/>
      <c r="O132" s="92"/>
      <c r="P132" s="91" t="s">
        <v>149</v>
      </c>
      <c r="Q132" s="297"/>
      <c r="R132" s="90" t="s">
        <v>141</v>
      </c>
      <c r="S132" s="298"/>
      <c r="U132" s="196"/>
      <c r="V132" s="42"/>
      <c r="W132" s="78"/>
      <c r="X132" s="37"/>
      <c r="Y132" s="77"/>
      <c r="Z132" s="76"/>
      <c r="AA132" s="79"/>
      <c r="AB132" s="76"/>
      <c r="AC132" s="79"/>
      <c r="AD132" s="76"/>
      <c r="AE132" s="76"/>
      <c r="AF132" s="76"/>
      <c r="AG132" s="76"/>
      <c r="AH132" s="76"/>
      <c r="AI132" s="76"/>
      <c r="AJ132" s="76"/>
      <c r="AK132" s="75"/>
      <c r="AL132" s="75"/>
      <c r="AM132" s="75"/>
      <c r="AN132" s="75"/>
      <c r="AO132" s="75"/>
      <c r="AP132" s="75"/>
      <c r="AQ132" s="75"/>
      <c r="AR132" s="74">
        <f t="shared" si="173"/>
        <v>0</v>
      </c>
      <c r="AT132" s="196"/>
      <c r="AV132" s="78"/>
      <c r="AW132" s="37"/>
      <c r="AX132" s="77"/>
      <c r="AY132" s="76"/>
      <c r="AZ132" s="76"/>
      <c r="BA132" s="76"/>
      <c r="BB132" s="79"/>
      <c r="BC132" s="76"/>
      <c r="BD132" s="76"/>
      <c r="BE132" s="76"/>
      <c r="BF132" s="76"/>
      <c r="BG132" s="76"/>
      <c r="BH132" s="76"/>
      <c r="BI132" s="76"/>
      <c r="BJ132" s="75"/>
      <c r="BK132" s="75"/>
      <c r="BL132" s="75"/>
      <c r="BM132" s="75"/>
      <c r="BN132" s="75"/>
      <c r="BO132" s="75"/>
      <c r="BP132" s="75"/>
      <c r="BQ132" s="74">
        <f t="shared" si="174"/>
        <v>0</v>
      </c>
      <c r="BS132" s="196"/>
      <c r="BU132" s="78"/>
      <c r="BV132" s="37"/>
      <c r="BW132" s="77"/>
      <c r="BX132" s="76"/>
      <c r="BY132" s="76"/>
      <c r="BZ132" s="76"/>
      <c r="CA132" s="79"/>
      <c r="CB132" s="76"/>
      <c r="CC132" s="76"/>
      <c r="CD132" s="76"/>
      <c r="CE132" s="76"/>
      <c r="CF132" s="76"/>
      <c r="CG132" s="76"/>
      <c r="CH132" s="76"/>
      <c r="CI132" s="75"/>
      <c r="CJ132" s="75"/>
      <c r="CK132" s="75"/>
      <c r="CL132" s="75"/>
      <c r="CM132" s="75"/>
      <c r="CN132" s="75"/>
      <c r="CO132" s="75"/>
      <c r="CP132" s="74">
        <f t="shared" si="175"/>
        <v>0</v>
      </c>
      <c r="CR132" s="196"/>
      <c r="CT132" s="78"/>
      <c r="CU132" s="37"/>
      <c r="CV132" s="77"/>
      <c r="CW132" s="76"/>
      <c r="CX132" s="76"/>
      <c r="CY132" s="76"/>
      <c r="CZ132" s="79"/>
      <c r="DA132" s="76"/>
      <c r="DB132" s="76"/>
      <c r="DC132" s="76"/>
      <c r="DD132" s="76"/>
      <c r="DE132" s="76"/>
      <c r="DF132" s="76"/>
      <c r="DG132" s="76"/>
      <c r="DH132" s="75"/>
      <c r="DI132" s="75"/>
      <c r="DJ132" s="75"/>
      <c r="DK132" s="75"/>
      <c r="DL132" s="75"/>
      <c r="DM132" s="75"/>
      <c r="DN132" s="75"/>
      <c r="DO132" s="74">
        <f t="shared" si="176"/>
        <v>0</v>
      </c>
      <c r="DQ132" s="196"/>
      <c r="DS132" s="78"/>
      <c r="DT132" s="37"/>
      <c r="DU132" s="77"/>
      <c r="DV132" s="76"/>
      <c r="DW132" s="76"/>
      <c r="DX132" s="76"/>
      <c r="DY132" s="79"/>
      <c r="DZ132" s="76"/>
      <c r="EA132" s="76"/>
      <c r="EB132" s="76"/>
      <c r="EC132" s="76"/>
      <c r="ED132" s="76"/>
      <c r="EE132" s="76"/>
      <c r="EF132" s="76"/>
      <c r="EG132" s="75"/>
      <c r="EH132" s="75"/>
      <c r="EI132" s="75"/>
      <c r="EJ132" s="75"/>
      <c r="EK132" s="75"/>
      <c r="EL132" s="75"/>
      <c r="EM132" s="75"/>
      <c r="EN132" s="74">
        <f t="shared" si="177"/>
        <v>0</v>
      </c>
      <c r="EP132" s="196"/>
      <c r="ER132" s="78"/>
      <c r="ES132" s="37"/>
      <c r="ET132" s="77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5"/>
      <c r="FI132" s="75"/>
      <c r="FJ132" s="75"/>
      <c r="FK132" s="75"/>
      <c r="FL132" s="75"/>
      <c r="FM132" s="74">
        <f t="shared" si="178"/>
        <v>0</v>
      </c>
      <c r="FO132" s="196"/>
      <c r="FQ132" s="78"/>
      <c r="FR132" s="37"/>
      <c r="FS132" s="77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5"/>
      <c r="GH132" s="75"/>
      <c r="GI132" s="75"/>
      <c r="GJ132" s="75"/>
      <c r="GK132" s="75"/>
      <c r="GL132" s="74">
        <f t="shared" si="179"/>
        <v>0</v>
      </c>
      <c r="GN132" s="196"/>
      <c r="GP132" s="78"/>
      <c r="GQ132" s="37"/>
      <c r="GR132" s="77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5"/>
      <c r="HG132" s="75"/>
      <c r="HH132" s="75"/>
      <c r="HI132" s="75"/>
      <c r="HJ132" s="75"/>
      <c r="HK132" s="74">
        <f t="shared" si="180"/>
        <v>0</v>
      </c>
      <c r="HM132" s="196"/>
      <c r="HO132" s="78"/>
      <c r="HP132" s="37"/>
      <c r="HQ132" s="77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5"/>
      <c r="IF132" s="75"/>
      <c r="IG132" s="75"/>
      <c r="IH132" s="75"/>
      <c r="II132" s="75"/>
      <c r="IJ132" s="74">
        <f t="shared" si="181"/>
        <v>0</v>
      </c>
      <c r="IL132" s="196"/>
      <c r="IN132" s="78"/>
      <c r="IO132" s="37"/>
      <c r="IP132" s="77"/>
      <c r="IQ132" s="76"/>
      <c r="IR132" s="76"/>
      <c r="IS132" s="76"/>
      <c r="IT132" s="76"/>
      <c r="IU132" s="76"/>
      <c r="IV132" s="76"/>
      <c r="IW132" s="76"/>
      <c r="IX132" s="75"/>
      <c r="IY132" s="75"/>
      <c r="IZ132" s="75"/>
      <c r="JA132" s="75"/>
      <c r="JB132" s="75"/>
      <c r="JC132" s="75"/>
      <c r="JD132" s="75"/>
      <c r="JE132" s="75"/>
      <c r="JF132" s="75"/>
      <c r="JG132" s="75"/>
      <c r="JH132" s="75"/>
      <c r="JI132" s="74">
        <f t="shared" si="182"/>
        <v>0</v>
      </c>
      <c r="JK132" s="196"/>
      <c r="JM132" s="78"/>
      <c r="JN132" s="37"/>
      <c r="JO132" s="77"/>
      <c r="JP132" s="76"/>
      <c r="JQ132" s="76"/>
      <c r="JR132" s="76"/>
      <c r="JS132" s="76"/>
      <c r="JT132" s="76"/>
      <c r="JU132" s="76"/>
      <c r="JV132" s="76"/>
      <c r="JW132" s="75"/>
      <c r="JX132" s="75"/>
      <c r="JY132" s="75"/>
      <c r="JZ132" s="75"/>
      <c r="KA132" s="75"/>
      <c r="KB132" s="75"/>
      <c r="KC132" s="75"/>
      <c r="KD132" s="75"/>
      <c r="KE132" s="75"/>
      <c r="KF132" s="75"/>
      <c r="KG132" s="75"/>
      <c r="KH132" s="74">
        <f t="shared" si="183"/>
        <v>0</v>
      </c>
      <c r="KJ132" s="196"/>
      <c r="KL132" s="78"/>
      <c r="KM132" s="37"/>
      <c r="KN132" s="77"/>
      <c r="KO132" s="76"/>
      <c r="KP132" s="76"/>
      <c r="KQ132" s="76"/>
      <c r="KR132" s="76"/>
      <c r="KS132" s="76"/>
      <c r="KT132" s="76"/>
      <c r="KU132" s="76"/>
      <c r="KV132" s="75"/>
      <c r="KW132" s="75"/>
      <c r="KX132" s="75"/>
      <c r="KY132" s="75"/>
      <c r="KZ132" s="75"/>
      <c r="LA132" s="75"/>
      <c r="LB132" s="75"/>
      <c r="LC132" s="75"/>
      <c r="LD132" s="75"/>
      <c r="LE132" s="75"/>
      <c r="LF132" s="75"/>
      <c r="LG132" s="74">
        <f t="shared" si="184"/>
        <v>0</v>
      </c>
      <c r="LI132" s="196"/>
      <c r="LK132" s="78"/>
      <c r="LL132" s="37"/>
      <c r="LM132" s="77"/>
      <c r="LN132" s="76"/>
      <c r="LO132" s="76"/>
      <c r="LP132" s="76"/>
      <c r="LQ132" s="76"/>
      <c r="LR132" s="76"/>
      <c r="LS132" s="76"/>
      <c r="LT132" s="76"/>
      <c r="LU132" s="75"/>
      <c r="LV132" s="75"/>
      <c r="LW132" s="75"/>
      <c r="LX132" s="75"/>
      <c r="LY132" s="75"/>
      <c r="LZ132" s="75"/>
      <c r="MA132" s="75"/>
      <c r="MB132" s="75"/>
      <c r="MC132" s="75"/>
      <c r="MD132" s="75"/>
      <c r="ME132" s="75"/>
      <c r="MF132" s="74">
        <f t="shared" si="185"/>
        <v>0</v>
      </c>
      <c r="MH132" s="196"/>
      <c r="MJ132" s="78"/>
      <c r="MK132" s="37"/>
      <c r="ML132" s="77"/>
      <c r="MM132" s="76"/>
      <c r="MN132" s="76"/>
      <c r="MO132" s="76"/>
      <c r="MP132" s="76"/>
      <c r="MQ132" s="76"/>
      <c r="MR132" s="76"/>
      <c r="MS132" s="76"/>
      <c r="MT132" s="75"/>
      <c r="MU132" s="75"/>
      <c r="MV132" s="75"/>
      <c r="MW132" s="75"/>
      <c r="MX132" s="75"/>
      <c r="MY132" s="75"/>
      <c r="MZ132" s="75"/>
      <c r="NA132" s="75"/>
      <c r="NB132" s="75"/>
      <c r="NC132" s="75"/>
      <c r="ND132" s="75"/>
      <c r="NE132" s="74">
        <f t="shared" si="186"/>
        <v>0</v>
      </c>
      <c r="NG132" s="196"/>
      <c r="NI132" s="78"/>
      <c r="NJ132" s="37"/>
      <c r="NK132" s="77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5"/>
      <c r="OB132" s="76"/>
      <c r="OC132" s="75"/>
      <c r="OD132" s="74">
        <f t="shared" si="187"/>
        <v>0</v>
      </c>
      <c r="OF132" s="196"/>
      <c r="OH132" s="78"/>
      <c r="OI132" s="37"/>
      <c r="OJ132" s="77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5"/>
      <c r="PA132" s="76"/>
      <c r="PB132" s="75"/>
      <c r="PC132" s="74">
        <f t="shared" si="188"/>
        <v>0</v>
      </c>
      <c r="PE132" s="196"/>
      <c r="PG132" s="78"/>
      <c r="PH132" s="37"/>
      <c r="PI132" s="77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5"/>
      <c r="PZ132" s="76"/>
      <c r="QA132" s="75"/>
      <c r="QB132" s="74">
        <f t="shared" si="189"/>
        <v>0</v>
      </c>
      <c r="QD132" s="196"/>
      <c r="QF132" s="78"/>
      <c r="QG132" s="37"/>
      <c r="QH132" s="77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5"/>
      <c r="QY132" s="76"/>
      <c r="QZ132" s="75"/>
      <c r="RA132" s="74">
        <f t="shared" si="190"/>
        <v>0</v>
      </c>
      <c r="RC132" s="196"/>
      <c r="RE132" s="78"/>
      <c r="RF132" s="37"/>
      <c r="RG132" s="77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  <c r="RV132" s="76"/>
      <c r="RW132" s="75"/>
      <c r="RX132" s="76"/>
      <c r="RY132" s="75"/>
      <c r="RZ132" s="74">
        <f t="shared" si="191"/>
        <v>0</v>
      </c>
      <c r="SB132" s="196"/>
      <c r="SD132" s="78"/>
      <c r="SE132" s="37"/>
      <c r="SF132" s="77"/>
      <c r="SG132" s="76"/>
      <c r="SH132" s="76"/>
      <c r="SI132" s="76"/>
      <c r="SJ132" s="76"/>
      <c r="SK132" s="76"/>
      <c r="SL132" s="76"/>
      <c r="SM132" s="76"/>
      <c r="SN132" s="76"/>
      <c r="SO132" s="76"/>
      <c r="SP132" s="76"/>
      <c r="SQ132" s="76"/>
      <c r="SR132" s="76"/>
      <c r="SS132" s="76"/>
      <c r="ST132" s="76"/>
      <c r="SU132" s="76"/>
      <c r="SV132" s="75"/>
      <c r="SW132" s="76"/>
      <c r="SX132" s="75"/>
      <c r="SY132" s="74">
        <f t="shared" si="192"/>
        <v>0</v>
      </c>
      <c r="TA132" s="196"/>
      <c r="TC132" s="78"/>
      <c r="TD132" s="37"/>
      <c r="TE132" s="77"/>
      <c r="TF132" s="76"/>
      <c r="TG132" s="76"/>
      <c r="TH132" s="76"/>
      <c r="TI132" s="76"/>
      <c r="TJ132" s="76"/>
      <c r="TK132" s="76"/>
      <c r="TL132" s="76"/>
      <c r="TM132" s="76"/>
      <c r="TN132" s="76"/>
      <c r="TO132" s="76"/>
      <c r="TP132" s="76"/>
      <c r="TQ132" s="76"/>
      <c r="TR132" s="76"/>
      <c r="TS132" s="76"/>
      <c r="TT132" s="76"/>
      <c r="TU132" s="75"/>
      <c r="TV132" s="76"/>
      <c r="TW132" s="75"/>
      <c r="TX132" s="74">
        <f t="shared" si="193"/>
        <v>0</v>
      </c>
      <c r="TZ132" s="196"/>
      <c r="UB132" s="78"/>
      <c r="UC132" s="37"/>
      <c r="UD132" s="77"/>
      <c r="UE132" s="76"/>
      <c r="UF132" s="76"/>
      <c r="UG132" s="76"/>
      <c r="UH132" s="76"/>
      <c r="UI132" s="76"/>
      <c r="UJ132" s="76"/>
      <c r="UK132" s="76"/>
      <c r="UL132" s="76"/>
      <c r="UM132" s="76"/>
      <c r="UN132" s="76"/>
      <c r="UO132" s="76"/>
      <c r="UP132" s="76"/>
      <c r="UQ132" s="76"/>
      <c r="UR132" s="76"/>
      <c r="US132" s="76"/>
      <c r="UT132" s="75"/>
      <c r="UU132" s="76"/>
      <c r="UV132" s="75"/>
      <c r="UW132" s="74">
        <f t="shared" si="194"/>
        <v>0</v>
      </c>
      <c r="UY132" s="196"/>
      <c r="VA132" s="78"/>
      <c r="VB132" s="37"/>
      <c r="VC132" s="77"/>
      <c r="VD132" s="76"/>
      <c r="VE132" s="76"/>
      <c r="VF132" s="76"/>
      <c r="VG132" s="76"/>
      <c r="VH132" s="76"/>
      <c r="VI132" s="76"/>
      <c r="VJ132" s="76"/>
      <c r="VK132" s="76"/>
      <c r="VL132" s="76"/>
      <c r="VM132" s="76"/>
      <c r="VN132" s="76"/>
      <c r="VO132" s="76"/>
      <c r="VP132" s="76"/>
      <c r="VQ132" s="76"/>
      <c r="VR132" s="76"/>
      <c r="VS132" s="75"/>
      <c r="VT132" s="76"/>
      <c r="VU132" s="75"/>
      <c r="VV132" s="74">
        <f t="shared" si="195"/>
        <v>0</v>
      </c>
    </row>
    <row r="133" spans="2:594" s="38" customFormat="1" ht="30" customHeight="1" outlineLevel="1">
      <c r="B133" s="88"/>
      <c r="C133" s="89">
        <f>IF(ISERROR(I133+1)=TRUE,I133,IF(I133="","",MAX(C$15:C132)+1))</f>
        <v>94</v>
      </c>
      <c r="D133" s="88">
        <f t="shared" si="172"/>
        <v>1</v>
      </c>
      <c r="E133" s="3"/>
      <c r="G133" s="196"/>
      <c r="I133" s="95">
        <f t="shared" si="196"/>
        <v>101</v>
      </c>
      <c r="J133" s="94" t="s">
        <v>611</v>
      </c>
      <c r="K133" s="93"/>
      <c r="L133" s="93"/>
      <c r="M133" s="93"/>
      <c r="N133" s="93"/>
      <c r="O133" s="92"/>
      <c r="P133" s="91" t="s">
        <v>149</v>
      </c>
      <c r="Q133" s="297"/>
      <c r="R133" s="90" t="s">
        <v>141</v>
      </c>
      <c r="S133" s="298"/>
      <c r="U133" s="196"/>
      <c r="V133" s="42"/>
      <c r="W133" s="78"/>
      <c r="X133" s="37"/>
      <c r="Y133" s="77"/>
      <c r="Z133" s="76"/>
      <c r="AA133" s="79"/>
      <c r="AB133" s="76"/>
      <c r="AC133" s="79"/>
      <c r="AD133" s="76"/>
      <c r="AE133" s="76"/>
      <c r="AF133" s="76"/>
      <c r="AG133" s="76"/>
      <c r="AH133" s="76"/>
      <c r="AI133" s="76"/>
      <c r="AJ133" s="76"/>
      <c r="AK133" s="75"/>
      <c r="AL133" s="75"/>
      <c r="AM133" s="75"/>
      <c r="AN133" s="75"/>
      <c r="AO133" s="75"/>
      <c r="AP133" s="75"/>
      <c r="AQ133" s="75"/>
      <c r="AR133" s="74">
        <f t="shared" si="173"/>
        <v>0</v>
      </c>
      <c r="AT133" s="196"/>
      <c r="AV133" s="78"/>
      <c r="AW133" s="37"/>
      <c r="AX133" s="77"/>
      <c r="AY133" s="76"/>
      <c r="AZ133" s="76"/>
      <c r="BA133" s="76"/>
      <c r="BB133" s="79"/>
      <c r="BC133" s="76"/>
      <c r="BD133" s="76"/>
      <c r="BE133" s="76"/>
      <c r="BF133" s="76"/>
      <c r="BG133" s="76"/>
      <c r="BH133" s="76"/>
      <c r="BI133" s="76"/>
      <c r="BJ133" s="75"/>
      <c r="BK133" s="75"/>
      <c r="BL133" s="75"/>
      <c r="BM133" s="75"/>
      <c r="BN133" s="75"/>
      <c r="BO133" s="75"/>
      <c r="BP133" s="75"/>
      <c r="BQ133" s="74">
        <f t="shared" si="174"/>
        <v>0</v>
      </c>
      <c r="BS133" s="196"/>
      <c r="BU133" s="78"/>
      <c r="BV133" s="37"/>
      <c r="BW133" s="77"/>
      <c r="BX133" s="76"/>
      <c r="BY133" s="76"/>
      <c r="BZ133" s="76"/>
      <c r="CA133" s="79"/>
      <c r="CB133" s="76"/>
      <c r="CC133" s="76"/>
      <c r="CD133" s="76"/>
      <c r="CE133" s="76"/>
      <c r="CF133" s="76"/>
      <c r="CG133" s="76"/>
      <c r="CH133" s="76"/>
      <c r="CI133" s="75"/>
      <c r="CJ133" s="75"/>
      <c r="CK133" s="75"/>
      <c r="CL133" s="75"/>
      <c r="CM133" s="75"/>
      <c r="CN133" s="75"/>
      <c r="CO133" s="75"/>
      <c r="CP133" s="74">
        <f t="shared" si="175"/>
        <v>0</v>
      </c>
      <c r="CR133" s="196"/>
      <c r="CT133" s="78"/>
      <c r="CU133" s="37"/>
      <c r="CV133" s="77"/>
      <c r="CW133" s="76"/>
      <c r="CX133" s="76"/>
      <c r="CY133" s="76"/>
      <c r="CZ133" s="79"/>
      <c r="DA133" s="76"/>
      <c r="DB133" s="76"/>
      <c r="DC133" s="76"/>
      <c r="DD133" s="76"/>
      <c r="DE133" s="76"/>
      <c r="DF133" s="76"/>
      <c r="DG133" s="76"/>
      <c r="DH133" s="75"/>
      <c r="DI133" s="75"/>
      <c r="DJ133" s="75"/>
      <c r="DK133" s="75"/>
      <c r="DL133" s="75"/>
      <c r="DM133" s="75"/>
      <c r="DN133" s="75"/>
      <c r="DO133" s="74">
        <f t="shared" si="176"/>
        <v>0</v>
      </c>
      <c r="DQ133" s="196"/>
      <c r="DS133" s="78"/>
      <c r="DT133" s="37"/>
      <c r="DU133" s="77"/>
      <c r="DV133" s="76"/>
      <c r="DW133" s="76"/>
      <c r="DX133" s="76"/>
      <c r="DY133" s="79"/>
      <c r="DZ133" s="76"/>
      <c r="EA133" s="76"/>
      <c r="EB133" s="76"/>
      <c r="EC133" s="76"/>
      <c r="ED133" s="76"/>
      <c r="EE133" s="76"/>
      <c r="EF133" s="76"/>
      <c r="EG133" s="75"/>
      <c r="EH133" s="75"/>
      <c r="EI133" s="75"/>
      <c r="EJ133" s="75"/>
      <c r="EK133" s="75"/>
      <c r="EL133" s="75"/>
      <c r="EM133" s="75"/>
      <c r="EN133" s="74">
        <f t="shared" si="177"/>
        <v>0</v>
      </c>
      <c r="EP133" s="196"/>
      <c r="ER133" s="78"/>
      <c r="ES133" s="37"/>
      <c r="ET133" s="77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5"/>
      <c r="FI133" s="75"/>
      <c r="FJ133" s="75"/>
      <c r="FK133" s="75"/>
      <c r="FL133" s="75"/>
      <c r="FM133" s="74">
        <f t="shared" si="178"/>
        <v>0</v>
      </c>
      <c r="FO133" s="196"/>
      <c r="FQ133" s="78"/>
      <c r="FR133" s="37"/>
      <c r="FS133" s="77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5"/>
      <c r="GH133" s="75"/>
      <c r="GI133" s="75"/>
      <c r="GJ133" s="75"/>
      <c r="GK133" s="75"/>
      <c r="GL133" s="74">
        <f t="shared" si="179"/>
        <v>0</v>
      </c>
      <c r="GN133" s="196"/>
      <c r="GP133" s="78"/>
      <c r="GQ133" s="37"/>
      <c r="GR133" s="77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5"/>
      <c r="HG133" s="75"/>
      <c r="HH133" s="75"/>
      <c r="HI133" s="75"/>
      <c r="HJ133" s="75"/>
      <c r="HK133" s="74">
        <f t="shared" si="180"/>
        <v>0</v>
      </c>
      <c r="HM133" s="196"/>
      <c r="HO133" s="78"/>
      <c r="HP133" s="37"/>
      <c r="HQ133" s="77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5"/>
      <c r="IF133" s="75"/>
      <c r="IG133" s="75"/>
      <c r="IH133" s="75"/>
      <c r="II133" s="75"/>
      <c r="IJ133" s="74">
        <f t="shared" si="181"/>
        <v>0</v>
      </c>
      <c r="IL133" s="196"/>
      <c r="IN133" s="78"/>
      <c r="IO133" s="37"/>
      <c r="IP133" s="77"/>
      <c r="IQ133" s="76"/>
      <c r="IR133" s="76"/>
      <c r="IS133" s="76"/>
      <c r="IT133" s="76"/>
      <c r="IU133" s="76"/>
      <c r="IV133" s="76"/>
      <c r="IW133" s="76"/>
      <c r="IX133" s="75"/>
      <c r="IY133" s="75"/>
      <c r="IZ133" s="75"/>
      <c r="JA133" s="75"/>
      <c r="JB133" s="75"/>
      <c r="JC133" s="75"/>
      <c r="JD133" s="75"/>
      <c r="JE133" s="75"/>
      <c r="JF133" s="75"/>
      <c r="JG133" s="75"/>
      <c r="JH133" s="75"/>
      <c r="JI133" s="74">
        <f t="shared" si="182"/>
        <v>0</v>
      </c>
      <c r="JK133" s="196"/>
      <c r="JM133" s="78"/>
      <c r="JN133" s="37"/>
      <c r="JO133" s="77"/>
      <c r="JP133" s="76"/>
      <c r="JQ133" s="76"/>
      <c r="JR133" s="76"/>
      <c r="JS133" s="76"/>
      <c r="JT133" s="76"/>
      <c r="JU133" s="76"/>
      <c r="JV133" s="76"/>
      <c r="JW133" s="75"/>
      <c r="JX133" s="75"/>
      <c r="JY133" s="75"/>
      <c r="JZ133" s="75"/>
      <c r="KA133" s="75"/>
      <c r="KB133" s="75"/>
      <c r="KC133" s="75"/>
      <c r="KD133" s="75"/>
      <c r="KE133" s="75"/>
      <c r="KF133" s="75"/>
      <c r="KG133" s="75"/>
      <c r="KH133" s="74">
        <f t="shared" si="183"/>
        <v>0</v>
      </c>
      <c r="KJ133" s="196"/>
      <c r="KL133" s="78"/>
      <c r="KM133" s="37"/>
      <c r="KN133" s="77"/>
      <c r="KO133" s="76"/>
      <c r="KP133" s="76"/>
      <c r="KQ133" s="76"/>
      <c r="KR133" s="76"/>
      <c r="KS133" s="76"/>
      <c r="KT133" s="76"/>
      <c r="KU133" s="76"/>
      <c r="KV133" s="75"/>
      <c r="KW133" s="75"/>
      <c r="KX133" s="75"/>
      <c r="KY133" s="75"/>
      <c r="KZ133" s="75"/>
      <c r="LA133" s="75"/>
      <c r="LB133" s="75"/>
      <c r="LC133" s="75"/>
      <c r="LD133" s="75"/>
      <c r="LE133" s="75"/>
      <c r="LF133" s="75"/>
      <c r="LG133" s="74">
        <f t="shared" si="184"/>
        <v>0</v>
      </c>
      <c r="LI133" s="196"/>
      <c r="LK133" s="78"/>
      <c r="LL133" s="37"/>
      <c r="LM133" s="77"/>
      <c r="LN133" s="76"/>
      <c r="LO133" s="76"/>
      <c r="LP133" s="76"/>
      <c r="LQ133" s="76"/>
      <c r="LR133" s="76"/>
      <c r="LS133" s="76"/>
      <c r="LT133" s="76"/>
      <c r="LU133" s="75"/>
      <c r="LV133" s="75"/>
      <c r="LW133" s="75"/>
      <c r="LX133" s="75"/>
      <c r="LY133" s="75"/>
      <c r="LZ133" s="75"/>
      <c r="MA133" s="75"/>
      <c r="MB133" s="75"/>
      <c r="MC133" s="75"/>
      <c r="MD133" s="75"/>
      <c r="ME133" s="75"/>
      <c r="MF133" s="74">
        <f t="shared" si="185"/>
        <v>0</v>
      </c>
      <c r="MH133" s="196"/>
      <c r="MJ133" s="78"/>
      <c r="MK133" s="37"/>
      <c r="ML133" s="77"/>
      <c r="MM133" s="76"/>
      <c r="MN133" s="76"/>
      <c r="MO133" s="76"/>
      <c r="MP133" s="76"/>
      <c r="MQ133" s="76"/>
      <c r="MR133" s="76"/>
      <c r="MS133" s="76"/>
      <c r="MT133" s="75"/>
      <c r="MU133" s="75"/>
      <c r="MV133" s="75"/>
      <c r="MW133" s="75"/>
      <c r="MX133" s="75"/>
      <c r="MY133" s="75"/>
      <c r="MZ133" s="75"/>
      <c r="NA133" s="75"/>
      <c r="NB133" s="75"/>
      <c r="NC133" s="75"/>
      <c r="ND133" s="75"/>
      <c r="NE133" s="74">
        <f t="shared" si="186"/>
        <v>0</v>
      </c>
      <c r="NG133" s="196"/>
      <c r="NI133" s="78"/>
      <c r="NJ133" s="37"/>
      <c r="NK133" s="77"/>
      <c r="NL133" s="76"/>
      <c r="NM133" s="76"/>
      <c r="NN133" s="76"/>
      <c r="NO133" s="76"/>
      <c r="NP133" s="76"/>
      <c r="NQ133" s="76"/>
      <c r="NR133" s="76"/>
      <c r="NS133" s="76"/>
      <c r="NT133" s="76"/>
      <c r="NU133" s="76"/>
      <c r="NV133" s="76"/>
      <c r="NW133" s="76"/>
      <c r="NX133" s="76"/>
      <c r="NY133" s="76"/>
      <c r="NZ133" s="76"/>
      <c r="OA133" s="75"/>
      <c r="OB133" s="76"/>
      <c r="OC133" s="75"/>
      <c r="OD133" s="74">
        <f t="shared" si="187"/>
        <v>0</v>
      </c>
      <c r="OF133" s="196"/>
      <c r="OH133" s="78"/>
      <c r="OI133" s="37"/>
      <c r="OJ133" s="77"/>
      <c r="OK133" s="76"/>
      <c r="OL133" s="76"/>
      <c r="OM133" s="76"/>
      <c r="ON133" s="76"/>
      <c r="OO133" s="76"/>
      <c r="OP133" s="76"/>
      <c r="OQ133" s="76"/>
      <c r="OR133" s="76"/>
      <c r="OS133" s="76"/>
      <c r="OT133" s="76"/>
      <c r="OU133" s="76"/>
      <c r="OV133" s="76"/>
      <c r="OW133" s="76"/>
      <c r="OX133" s="76"/>
      <c r="OY133" s="76"/>
      <c r="OZ133" s="75"/>
      <c r="PA133" s="76"/>
      <c r="PB133" s="75"/>
      <c r="PC133" s="74">
        <f t="shared" si="188"/>
        <v>0</v>
      </c>
      <c r="PE133" s="196"/>
      <c r="PG133" s="78"/>
      <c r="PH133" s="37"/>
      <c r="PI133" s="77"/>
      <c r="PJ133" s="76"/>
      <c r="PK133" s="76"/>
      <c r="PL133" s="76"/>
      <c r="PM133" s="76"/>
      <c r="PN133" s="76"/>
      <c r="PO133" s="76"/>
      <c r="PP133" s="76"/>
      <c r="PQ133" s="76"/>
      <c r="PR133" s="76"/>
      <c r="PS133" s="76"/>
      <c r="PT133" s="76"/>
      <c r="PU133" s="76"/>
      <c r="PV133" s="76"/>
      <c r="PW133" s="76"/>
      <c r="PX133" s="76"/>
      <c r="PY133" s="75"/>
      <c r="PZ133" s="76"/>
      <c r="QA133" s="75"/>
      <c r="QB133" s="74">
        <f t="shared" si="189"/>
        <v>0</v>
      </c>
      <c r="QD133" s="196"/>
      <c r="QF133" s="78"/>
      <c r="QG133" s="37"/>
      <c r="QH133" s="77"/>
      <c r="QI133" s="76"/>
      <c r="QJ133" s="76"/>
      <c r="QK133" s="76"/>
      <c r="QL133" s="76"/>
      <c r="QM133" s="76"/>
      <c r="QN133" s="76"/>
      <c r="QO133" s="76"/>
      <c r="QP133" s="76"/>
      <c r="QQ133" s="76"/>
      <c r="QR133" s="76"/>
      <c r="QS133" s="76"/>
      <c r="QT133" s="76"/>
      <c r="QU133" s="76"/>
      <c r="QV133" s="76"/>
      <c r="QW133" s="76"/>
      <c r="QX133" s="75"/>
      <c r="QY133" s="76"/>
      <c r="QZ133" s="75"/>
      <c r="RA133" s="74">
        <f t="shared" si="190"/>
        <v>0</v>
      </c>
      <c r="RC133" s="196"/>
      <c r="RE133" s="78"/>
      <c r="RF133" s="37"/>
      <c r="RG133" s="77"/>
      <c r="RH133" s="76"/>
      <c r="RI133" s="76"/>
      <c r="RJ133" s="76"/>
      <c r="RK133" s="76"/>
      <c r="RL133" s="76"/>
      <c r="RM133" s="76"/>
      <c r="RN133" s="76"/>
      <c r="RO133" s="76"/>
      <c r="RP133" s="76"/>
      <c r="RQ133" s="76"/>
      <c r="RR133" s="76"/>
      <c r="RS133" s="76"/>
      <c r="RT133" s="76"/>
      <c r="RU133" s="76"/>
      <c r="RV133" s="76"/>
      <c r="RW133" s="75"/>
      <c r="RX133" s="76"/>
      <c r="RY133" s="75"/>
      <c r="RZ133" s="74">
        <f t="shared" si="191"/>
        <v>0</v>
      </c>
      <c r="SB133" s="196"/>
      <c r="SD133" s="78"/>
      <c r="SE133" s="37"/>
      <c r="SF133" s="77"/>
      <c r="SG133" s="76"/>
      <c r="SH133" s="76"/>
      <c r="SI133" s="76"/>
      <c r="SJ133" s="76"/>
      <c r="SK133" s="76"/>
      <c r="SL133" s="76"/>
      <c r="SM133" s="76"/>
      <c r="SN133" s="76"/>
      <c r="SO133" s="76"/>
      <c r="SP133" s="76"/>
      <c r="SQ133" s="76"/>
      <c r="SR133" s="76"/>
      <c r="SS133" s="76"/>
      <c r="ST133" s="76"/>
      <c r="SU133" s="76"/>
      <c r="SV133" s="75"/>
      <c r="SW133" s="76"/>
      <c r="SX133" s="75"/>
      <c r="SY133" s="74">
        <f t="shared" si="192"/>
        <v>0</v>
      </c>
      <c r="TA133" s="196"/>
      <c r="TC133" s="78"/>
      <c r="TD133" s="37"/>
      <c r="TE133" s="77"/>
      <c r="TF133" s="76"/>
      <c r="TG133" s="76"/>
      <c r="TH133" s="76"/>
      <c r="TI133" s="76"/>
      <c r="TJ133" s="76"/>
      <c r="TK133" s="76"/>
      <c r="TL133" s="76"/>
      <c r="TM133" s="76"/>
      <c r="TN133" s="76"/>
      <c r="TO133" s="76"/>
      <c r="TP133" s="76"/>
      <c r="TQ133" s="76"/>
      <c r="TR133" s="76"/>
      <c r="TS133" s="76"/>
      <c r="TT133" s="76"/>
      <c r="TU133" s="75"/>
      <c r="TV133" s="76"/>
      <c r="TW133" s="75"/>
      <c r="TX133" s="74">
        <f t="shared" si="193"/>
        <v>0</v>
      </c>
      <c r="TZ133" s="196"/>
      <c r="UB133" s="78"/>
      <c r="UC133" s="37"/>
      <c r="UD133" s="77"/>
      <c r="UE133" s="76"/>
      <c r="UF133" s="76"/>
      <c r="UG133" s="76"/>
      <c r="UH133" s="76"/>
      <c r="UI133" s="76"/>
      <c r="UJ133" s="76"/>
      <c r="UK133" s="76"/>
      <c r="UL133" s="76"/>
      <c r="UM133" s="76"/>
      <c r="UN133" s="76"/>
      <c r="UO133" s="76"/>
      <c r="UP133" s="76"/>
      <c r="UQ133" s="76"/>
      <c r="UR133" s="76"/>
      <c r="US133" s="76"/>
      <c r="UT133" s="75"/>
      <c r="UU133" s="76"/>
      <c r="UV133" s="75"/>
      <c r="UW133" s="74">
        <f t="shared" si="194"/>
        <v>0</v>
      </c>
      <c r="UY133" s="196"/>
      <c r="VA133" s="78"/>
      <c r="VB133" s="37"/>
      <c r="VC133" s="77"/>
      <c r="VD133" s="76"/>
      <c r="VE133" s="76"/>
      <c r="VF133" s="76"/>
      <c r="VG133" s="76"/>
      <c r="VH133" s="76"/>
      <c r="VI133" s="76"/>
      <c r="VJ133" s="76"/>
      <c r="VK133" s="76"/>
      <c r="VL133" s="76"/>
      <c r="VM133" s="76"/>
      <c r="VN133" s="76"/>
      <c r="VO133" s="76"/>
      <c r="VP133" s="76"/>
      <c r="VQ133" s="76"/>
      <c r="VR133" s="76"/>
      <c r="VS133" s="75"/>
      <c r="VT133" s="76"/>
      <c r="VU133" s="75"/>
      <c r="VV133" s="74">
        <f t="shared" si="195"/>
        <v>0</v>
      </c>
    </row>
    <row r="134" spans="2:594" s="38" customFormat="1" ht="30" customHeight="1" outlineLevel="1">
      <c r="B134" s="88"/>
      <c r="C134" s="89">
        <f>IF(ISERROR(I134+1)=TRUE,I134,IF(I134="","",MAX(C$15:C133)+1))</f>
        <v>95</v>
      </c>
      <c r="D134" s="88">
        <f t="shared" si="172"/>
        <v>1</v>
      </c>
      <c r="E134" s="3"/>
      <c r="G134" s="196"/>
      <c r="I134" s="95">
        <f t="shared" si="196"/>
        <v>102</v>
      </c>
      <c r="J134" s="94" t="s">
        <v>610</v>
      </c>
      <c r="K134" s="93"/>
      <c r="L134" s="93"/>
      <c r="M134" s="93"/>
      <c r="N134" s="93"/>
      <c r="O134" s="92"/>
      <c r="P134" s="91" t="s">
        <v>149</v>
      </c>
      <c r="Q134" s="297"/>
      <c r="R134" s="90" t="s">
        <v>141</v>
      </c>
      <c r="S134" s="298"/>
      <c r="U134" s="196"/>
      <c r="V134" s="42"/>
      <c r="W134" s="78"/>
      <c r="X134" s="37"/>
      <c r="Y134" s="77"/>
      <c r="Z134" s="76"/>
      <c r="AA134" s="79"/>
      <c r="AB134" s="76"/>
      <c r="AC134" s="79"/>
      <c r="AD134" s="76"/>
      <c r="AE134" s="76"/>
      <c r="AF134" s="76"/>
      <c r="AG134" s="76"/>
      <c r="AH134" s="76"/>
      <c r="AI134" s="76"/>
      <c r="AJ134" s="76"/>
      <c r="AK134" s="75"/>
      <c r="AL134" s="75"/>
      <c r="AM134" s="75"/>
      <c r="AN134" s="75"/>
      <c r="AO134" s="75"/>
      <c r="AP134" s="75"/>
      <c r="AQ134" s="75"/>
      <c r="AR134" s="74">
        <f t="shared" si="173"/>
        <v>0</v>
      </c>
      <c r="AT134" s="196"/>
      <c r="AV134" s="78"/>
      <c r="AW134" s="37"/>
      <c r="AX134" s="77"/>
      <c r="AY134" s="76"/>
      <c r="AZ134" s="76"/>
      <c r="BA134" s="76"/>
      <c r="BB134" s="79"/>
      <c r="BC134" s="76"/>
      <c r="BD134" s="76"/>
      <c r="BE134" s="76"/>
      <c r="BF134" s="76"/>
      <c r="BG134" s="76"/>
      <c r="BH134" s="76"/>
      <c r="BI134" s="76"/>
      <c r="BJ134" s="75"/>
      <c r="BK134" s="75"/>
      <c r="BL134" s="75"/>
      <c r="BM134" s="75"/>
      <c r="BN134" s="75"/>
      <c r="BO134" s="75"/>
      <c r="BP134" s="75"/>
      <c r="BQ134" s="74">
        <f t="shared" si="174"/>
        <v>0</v>
      </c>
      <c r="BS134" s="196"/>
      <c r="BU134" s="78"/>
      <c r="BV134" s="37"/>
      <c r="BW134" s="77"/>
      <c r="BX134" s="76"/>
      <c r="BY134" s="76"/>
      <c r="BZ134" s="76"/>
      <c r="CA134" s="79"/>
      <c r="CB134" s="76"/>
      <c r="CC134" s="76"/>
      <c r="CD134" s="76"/>
      <c r="CE134" s="76"/>
      <c r="CF134" s="76"/>
      <c r="CG134" s="76"/>
      <c r="CH134" s="76"/>
      <c r="CI134" s="75"/>
      <c r="CJ134" s="75"/>
      <c r="CK134" s="75"/>
      <c r="CL134" s="75"/>
      <c r="CM134" s="75"/>
      <c r="CN134" s="75"/>
      <c r="CO134" s="75"/>
      <c r="CP134" s="74">
        <f t="shared" si="175"/>
        <v>0</v>
      </c>
      <c r="CR134" s="196"/>
      <c r="CT134" s="78"/>
      <c r="CU134" s="37"/>
      <c r="CV134" s="77"/>
      <c r="CW134" s="76"/>
      <c r="CX134" s="76"/>
      <c r="CY134" s="76"/>
      <c r="CZ134" s="79"/>
      <c r="DA134" s="76"/>
      <c r="DB134" s="76"/>
      <c r="DC134" s="76"/>
      <c r="DD134" s="76"/>
      <c r="DE134" s="76"/>
      <c r="DF134" s="76"/>
      <c r="DG134" s="76"/>
      <c r="DH134" s="75"/>
      <c r="DI134" s="75"/>
      <c r="DJ134" s="75"/>
      <c r="DK134" s="75"/>
      <c r="DL134" s="75"/>
      <c r="DM134" s="75"/>
      <c r="DN134" s="75"/>
      <c r="DO134" s="74">
        <f t="shared" si="176"/>
        <v>0</v>
      </c>
      <c r="DQ134" s="196"/>
      <c r="DS134" s="78"/>
      <c r="DT134" s="37"/>
      <c r="DU134" s="77"/>
      <c r="DV134" s="76"/>
      <c r="DW134" s="76"/>
      <c r="DX134" s="76"/>
      <c r="DY134" s="79"/>
      <c r="DZ134" s="76"/>
      <c r="EA134" s="76"/>
      <c r="EB134" s="76"/>
      <c r="EC134" s="76"/>
      <c r="ED134" s="76"/>
      <c r="EE134" s="76"/>
      <c r="EF134" s="76"/>
      <c r="EG134" s="75"/>
      <c r="EH134" s="75"/>
      <c r="EI134" s="75"/>
      <c r="EJ134" s="75"/>
      <c r="EK134" s="75"/>
      <c r="EL134" s="75"/>
      <c r="EM134" s="75"/>
      <c r="EN134" s="74">
        <f t="shared" si="177"/>
        <v>0</v>
      </c>
      <c r="EP134" s="196"/>
      <c r="ER134" s="78"/>
      <c r="ES134" s="37"/>
      <c r="ET134" s="77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5"/>
      <c r="FI134" s="75"/>
      <c r="FJ134" s="75"/>
      <c r="FK134" s="75"/>
      <c r="FL134" s="75"/>
      <c r="FM134" s="74">
        <f t="shared" si="178"/>
        <v>0</v>
      </c>
      <c r="FO134" s="196"/>
      <c r="FQ134" s="78"/>
      <c r="FR134" s="37"/>
      <c r="FS134" s="77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5"/>
      <c r="GH134" s="75"/>
      <c r="GI134" s="75"/>
      <c r="GJ134" s="75"/>
      <c r="GK134" s="75"/>
      <c r="GL134" s="74">
        <f t="shared" si="179"/>
        <v>0</v>
      </c>
      <c r="GN134" s="196"/>
      <c r="GP134" s="78"/>
      <c r="GQ134" s="37"/>
      <c r="GR134" s="77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5"/>
      <c r="HG134" s="75"/>
      <c r="HH134" s="75"/>
      <c r="HI134" s="75"/>
      <c r="HJ134" s="75"/>
      <c r="HK134" s="74">
        <f t="shared" si="180"/>
        <v>0</v>
      </c>
      <c r="HM134" s="196"/>
      <c r="HO134" s="78"/>
      <c r="HP134" s="37"/>
      <c r="HQ134" s="77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5"/>
      <c r="IF134" s="75"/>
      <c r="IG134" s="75"/>
      <c r="IH134" s="75"/>
      <c r="II134" s="75"/>
      <c r="IJ134" s="74">
        <f t="shared" si="181"/>
        <v>0</v>
      </c>
      <c r="IL134" s="196"/>
      <c r="IN134" s="78"/>
      <c r="IO134" s="37"/>
      <c r="IP134" s="77"/>
      <c r="IQ134" s="76"/>
      <c r="IR134" s="76"/>
      <c r="IS134" s="76"/>
      <c r="IT134" s="76"/>
      <c r="IU134" s="76"/>
      <c r="IV134" s="76"/>
      <c r="IW134" s="76"/>
      <c r="IX134" s="75"/>
      <c r="IY134" s="75"/>
      <c r="IZ134" s="75"/>
      <c r="JA134" s="75"/>
      <c r="JB134" s="75"/>
      <c r="JC134" s="75"/>
      <c r="JD134" s="75"/>
      <c r="JE134" s="75"/>
      <c r="JF134" s="75"/>
      <c r="JG134" s="75"/>
      <c r="JH134" s="75"/>
      <c r="JI134" s="74">
        <f t="shared" si="182"/>
        <v>0</v>
      </c>
      <c r="JK134" s="196"/>
      <c r="JM134" s="78"/>
      <c r="JN134" s="37"/>
      <c r="JO134" s="77"/>
      <c r="JP134" s="76"/>
      <c r="JQ134" s="76"/>
      <c r="JR134" s="76"/>
      <c r="JS134" s="76"/>
      <c r="JT134" s="76"/>
      <c r="JU134" s="76"/>
      <c r="JV134" s="76"/>
      <c r="JW134" s="75"/>
      <c r="JX134" s="75"/>
      <c r="JY134" s="75"/>
      <c r="JZ134" s="75"/>
      <c r="KA134" s="75"/>
      <c r="KB134" s="75"/>
      <c r="KC134" s="75"/>
      <c r="KD134" s="75"/>
      <c r="KE134" s="75"/>
      <c r="KF134" s="75"/>
      <c r="KG134" s="75"/>
      <c r="KH134" s="74">
        <f t="shared" si="183"/>
        <v>0</v>
      </c>
      <c r="KJ134" s="196"/>
      <c r="KL134" s="78"/>
      <c r="KM134" s="37"/>
      <c r="KN134" s="77"/>
      <c r="KO134" s="76"/>
      <c r="KP134" s="76"/>
      <c r="KQ134" s="76"/>
      <c r="KR134" s="76"/>
      <c r="KS134" s="76"/>
      <c r="KT134" s="76"/>
      <c r="KU134" s="76"/>
      <c r="KV134" s="75"/>
      <c r="KW134" s="75"/>
      <c r="KX134" s="75"/>
      <c r="KY134" s="75"/>
      <c r="KZ134" s="75"/>
      <c r="LA134" s="75"/>
      <c r="LB134" s="75"/>
      <c r="LC134" s="75"/>
      <c r="LD134" s="75"/>
      <c r="LE134" s="75"/>
      <c r="LF134" s="75"/>
      <c r="LG134" s="74">
        <f t="shared" si="184"/>
        <v>0</v>
      </c>
      <c r="LI134" s="196"/>
      <c r="LK134" s="78"/>
      <c r="LL134" s="37"/>
      <c r="LM134" s="77"/>
      <c r="LN134" s="76"/>
      <c r="LO134" s="76"/>
      <c r="LP134" s="76"/>
      <c r="LQ134" s="76"/>
      <c r="LR134" s="76"/>
      <c r="LS134" s="76"/>
      <c r="LT134" s="76"/>
      <c r="LU134" s="75"/>
      <c r="LV134" s="75"/>
      <c r="LW134" s="75"/>
      <c r="LX134" s="75"/>
      <c r="LY134" s="75"/>
      <c r="LZ134" s="75"/>
      <c r="MA134" s="75"/>
      <c r="MB134" s="75"/>
      <c r="MC134" s="75"/>
      <c r="MD134" s="75"/>
      <c r="ME134" s="75"/>
      <c r="MF134" s="74">
        <f t="shared" si="185"/>
        <v>0</v>
      </c>
      <c r="MH134" s="196"/>
      <c r="MJ134" s="78"/>
      <c r="MK134" s="37"/>
      <c r="ML134" s="77"/>
      <c r="MM134" s="76"/>
      <c r="MN134" s="76"/>
      <c r="MO134" s="76"/>
      <c r="MP134" s="76"/>
      <c r="MQ134" s="76"/>
      <c r="MR134" s="76"/>
      <c r="MS134" s="76"/>
      <c r="MT134" s="75"/>
      <c r="MU134" s="75"/>
      <c r="MV134" s="75"/>
      <c r="MW134" s="75"/>
      <c r="MX134" s="75"/>
      <c r="MY134" s="75"/>
      <c r="MZ134" s="75"/>
      <c r="NA134" s="75"/>
      <c r="NB134" s="75"/>
      <c r="NC134" s="75"/>
      <c r="ND134" s="75"/>
      <c r="NE134" s="74">
        <f t="shared" si="186"/>
        <v>0</v>
      </c>
      <c r="NG134" s="196"/>
      <c r="NI134" s="78"/>
      <c r="NJ134" s="37"/>
      <c r="NK134" s="77"/>
      <c r="NL134" s="76"/>
      <c r="NM134" s="76"/>
      <c r="NN134" s="76"/>
      <c r="NO134" s="76"/>
      <c r="NP134" s="76"/>
      <c r="NQ134" s="76"/>
      <c r="NR134" s="76"/>
      <c r="NS134" s="76"/>
      <c r="NT134" s="76"/>
      <c r="NU134" s="76"/>
      <c r="NV134" s="76"/>
      <c r="NW134" s="76"/>
      <c r="NX134" s="76"/>
      <c r="NY134" s="76"/>
      <c r="NZ134" s="76"/>
      <c r="OA134" s="75"/>
      <c r="OB134" s="76"/>
      <c r="OC134" s="75"/>
      <c r="OD134" s="74">
        <f t="shared" si="187"/>
        <v>0</v>
      </c>
      <c r="OF134" s="196"/>
      <c r="OH134" s="78"/>
      <c r="OI134" s="37"/>
      <c r="OJ134" s="77"/>
      <c r="OK134" s="76"/>
      <c r="OL134" s="76"/>
      <c r="OM134" s="76"/>
      <c r="ON134" s="76"/>
      <c r="OO134" s="76"/>
      <c r="OP134" s="76"/>
      <c r="OQ134" s="76"/>
      <c r="OR134" s="76"/>
      <c r="OS134" s="76"/>
      <c r="OT134" s="76"/>
      <c r="OU134" s="76"/>
      <c r="OV134" s="76"/>
      <c r="OW134" s="76"/>
      <c r="OX134" s="76"/>
      <c r="OY134" s="76"/>
      <c r="OZ134" s="75"/>
      <c r="PA134" s="76"/>
      <c r="PB134" s="75"/>
      <c r="PC134" s="74">
        <f t="shared" si="188"/>
        <v>0</v>
      </c>
      <c r="PE134" s="196"/>
      <c r="PG134" s="78"/>
      <c r="PH134" s="37"/>
      <c r="PI134" s="77"/>
      <c r="PJ134" s="76"/>
      <c r="PK134" s="76"/>
      <c r="PL134" s="76"/>
      <c r="PM134" s="76"/>
      <c r="PN134" s="76"/>
      <c r="PO134" s="76"/>
      <c r="PP134" s="76"/>
      <c r="PQ134" s="76"/>
      <c r="PR134" s="76"/>
      <c r="PS134" s="76"/>
      <c r="PT134" s="76"/>
      <c r="PU134" s="76"/>
      <c r="PV134" s="76"/>
      <c r="PW134" s="76"/>
      <c r="PX134" s="76"/>
      <c r="PY134" s="75"/>
      <c r="PZ134" s="76"/>
      <c r="QA134" s="75"/>
      <c r="QB134" s="74">
        <f t="shared" si="189"/>
        <v>0</v>
      </c>
      <c r="QD134" s="196"/>
      <c r="QF134" s="78"/>
      <c r="QG134" s="37"/>
      <c r="QH134" s="77"/>
      <c r="QI134" s="76"/>
      <c r="QJ134" s="76"/>
      <c r="QK134" s="76"/>
      <c r="QL134" s="76"/>
      <c r="QM134" s="76"/>
      <c r="QN134" s="76"/>
      <c r="QO134" s="76"/>
      <c r="QP134" s="76"/>
      <c r="QQ134" s="76"/>
      <c r="QR134" s="76"/>
      <c r="QS134" s="76"/>
      <c r="QT134" s="76"/>
      <c r="QU134" s="76"/>
      <c r="QV134" s="76"/>
      <c r="QW134" s="76"/>
      <c r="QX134" s="75"/>
      <c r="QY134" s="76"/>
      <c r="QZ134" s="75"/>
      <c r="RA134" s="74">
        <f t="shared" si="190"/>
        <v>0</v>
      </c>
      <c r="RC134" s="196"/>
      <c r="RE134" s="78"/>
      <c r="RF134" s="37"/>
      <c r="RG134" s="77"/>
      <c r="RH134" s="76"/>
      <c r="RI134" s="76"/>
      <c r="RJ134" s="76"/>
      <c r="RK134" s="76"/>
      <c r="RL134" s="76"/>
      <c r="RM134" s="76"/>
      <c r="RN134" s="76"/>
      <c r="RO134" s="76"/>
      <c r="RP134" s="76"/>
      <c r="RQ134" s="76"/>
      <c r="RR134" s="76"/>
      <c r="RS134" s="76"/>
      <c r="RT134" s="76"/>
      <c r="RU134" s="76"/>
      <c r="RV134" s="76"/>
      <c r="RW134" s="75"/>
      <c r="RX134" s="76"/>
      <c r="RY134" s="75"/>
      <c r="RZ134" s="74">
        <f t="shared" si="191"/>
        <v>0</v>
      </c>
      <c r="SB134" s="196"/>
      <c r="SD134" s="78"/>
      <c r="SE134" s="37"/>
      <c r="SF134" s="77"/>
      <c r="SG134" s="76"/>
      <c r="SH134" s="76"/>
      <c r="SI134" s="76"/>
      <c r="SJ134" s="76"/>
      <c r="SK134" s="76"/>
      <c r="SL134" s="76"/>
      <c r="SM134" s="76"/>
      <c r="SN134" s="76"/>
      <c r="SO134" s="76"/>
      <c r="SP134" s="76"/>
      <c r="SQ134" s="76"/>
      <c r="SR134" s="76"/>
      <c r="SS134" s="76"/>
      <c r="ST134" s="76"/>
      <c r="SU134" s="76"/>
      <c r="SV134" s="75"/>
      <c r="SW134" s="76"/>
      <c r="SX134" s="75"/>
      <c r="SY134" s="74">
        <f t="shared" si="192"/>
        <v>0</v>
      </c>
      <c r="TA134" s="196"/>
      <c r="TC134" s="78"/>
      <c r="TD134" s="37"/>
      <c r="TE134" s="77"/>
      <c r="TF134" s="76"/>
      <c r="TG134" s="76"/>
      <c r="TH134" s="76"/>
      <c r="TI134" s="76"/>
      <c r="TJ134" s="76"/>
      <c r="TK134" s="76"/>
      <c r="TL134" s="76"/>
      <c r="TM134" s="76"/>
      <c r="TN134" s="76"/>
      <c r="TO134" s="76"/>
      <c r="TP134" s="76"/>
      <c r="TQ134" s="76"/>
      <c r="TR134" s="76"/>
      <c r="TS134" s="76"/>
      <c r="TT134" s="76"/>
      <c r="TU134" s="75"/>
      <c r="TV134" s="76"/>
      <c r="TW134" s="75"/>
      <c r="TX134" s="74">
        <f t="shared" si="193"/>
        <v>0</v>
      </c>
      <c r="TZ134" s="196"/>
      <c r="UB134" s="78"/>
      <c r="UC134" s="37"/>
      <c r="UD134" s="77"/>
      <c r="UE134" s="76"/>
      <c r="UF134" s="76"/>
      <c r="UG134" s="76"/>
      <c r="UH134" s="76"/>
      <c r="UI134" s="76"/>
      <c r="UJ134" s="76"/>
      <c r="UK134" s="76"/>
      <c r="UL134" s="76"/>
      <c r="UM134" s="76"/>
      <c r="UN134" s="76"/>
      <c r="UO134" s="76"/>
      <c r="UP134" s="76"/>
      <c r="UQ134" s="76"/>
      <c r="UR134" s="76"/>
      <c r="US134" s="76"/>
      <c r="UT134" s="75"/>
      <c r="UU134" s="76"/>
      <c r="UV134" s="75"/>
      <c r="UW134" s="74">
        <f t="shared" si="194"/>
        <v>0</v>
      </c>
      <c r="UY134" s="196"/>
      <c r="VA134" s="78"/>
      <c r="VB134" s="37"/>
      <c r="VC134" s="77"/>
      <c r="VD134" s="76"/>
      <c r="VE134" s="76"/>
      <c r="VF134" s="76"/>
      <c r="VG134" s="76"/>
      <c r="VH134" s="76"/>
      <c r="VI134" s="76"/>
      <c r="VJ134" s="76"/>
      <c r="VK134" s="76"/>
      <c r="VL134" s="76"/>
      <c r="VM134" s="76"/>
      <c r="VN134" s="76"/>
      <c r="VO134" s="76"/>
      <c r="VP134" s="76"/>
      <c r="VQ134" s="76"/>
      <c r="VR134" s="76"/>
      <c r="VS134" s="75"/>
      <c r="VT134" s="76"/>
      <c r="VU134" s="75"/>
      <c r="VV134" s="74">
        <f t="shared" si="195"/>
        <v>0</v>
      </c>
    </row>
    <row r="135" spans="2:594" s="38" customFormat="1" ht="15" customHeight="1" outlineLevel="1">
      <c r="B135" s="88"/>
      <c r="C135" s="89">
        <f>IF(ISERROR(I135+1)=TRUE,I135,IF(I135="","",MAX(C$15:C134)+1))</f>
        <v>96</v>
      </c>
      <c r="D135" s="88">
        <f t="shared" si="172"/>
        <v>1</v>
      </c>
      <c r="E135" s="3"/>
      <c r="G135" s="196"/>
      <c r="I135" s="95">
        <f t="shared" si="196"/>
        <v>103</v>
      </c>
      <c r="J135" s="94" t="s">
        <v>609</v>
      </c>
      <c r="K135" s="93"/>
      <c r="L135" s="93"/>
      <c r="M135" s="93"/>
      <c r="N135" s="93"/>
      <c r="O135" s="92"/>
      <c r="P135" s="91" t="s">
        <v>149</v>
      </c>
      <c r="Q135" s="297"/>
      <c r="R135" s="90" t="s">
        <v>141</v>
      </c>
      <c r="S135" s="298"/>
      <c r="U135" s="196"/>
      <c r="V135" s="42"/>
      <c r="W135" s="78"/>
      <c r="X135" s="37"/>
      <c r="Y135" s="77"/>
      <c r="Z135" s="76"/>
      <c r="AA135" s="79"/>
      <c r="AB135" s="76"/>
      <c r="AC135" s="79"/>
      <c r="AD135" s="76"/>
      <c r="AE135" s="76"/>
      <c r="AF135" s="76"/>
      <c r="AG135" s="76"/>
      <c r="AH135" s="117">
        <f>+AH9</f>
        <v>223</v>
      </c>
      <c r="AI135" s="117"/>
      <c r="AJ135" s="76"/>
      <c r="AK135" s="75"/>
      <c r="AL135" s="75"/>
      <c r="AM135" s="75"/>
      <c r="AN135" s="75"/>
      <c r="AO135" s="75"/>
      <c r="AP135" s="75"/>
      <c r="AQ135" s="75"/>
      <c r="AR135" s="74">
        <f t="shared" si="173"/>
        <v>0</v>
      </c>
      <c r="AT135" s="196"/>
      <c r="AV135" s="78"/>
      <c r="AW135" s="37"/>
      <c r="AX135" s="77"/>
      <c r="AY135" s="76"/>
      <c r="AZ135" s="76"/>
      <c r="BA135" s="76"/>
      <c r="BB135" s="79"/>
      <c r="BC135" s="76"/>
      <c r="BD135" s="76"/>
      <c r="BE135" s="76"/>
      <c r="BF135" s="76"/>
      <c r="BG135" s="117">
        <f>+BG9</f>
        <v>238</v>
      </c>
      <c r="BH135" s="117"/>
      <c r="BI135" s="76"/>
      <c r="BJ135" s="75"/>
      <c r="BK135" s="75"/>
      <c r="BL135" s="75"/>
      <c r="BM135" s="75"/>
      <c r="BN135" s="75"/>
      <c r="BO135" s="75"/>
      <c r="BP135" s="75"/>
      <c r="BQ135" s="74">
        <f t="shared" si="174"/>
        <v>0</v>
      </c>
      <c r="BS135" s="196"/>
      <c r="BU135" s="78"/>
      <c r="BV135" s="37"/>
      <c r="BW135" s="77"/>
      <c r="BX135" s="76"/>
      <c r="BY135" s="76"/>
      <c r="BZ135" s="76"/>
      <c r="CA135" s="79"/>
      <c r="CB135" s="76"/>
      <c r="CC135" s="76"/>
      <c r="CD135" s="76"/>
      <c r="CE135" s="76"/>
      <c r="CF135" s="117">
        <f>+CF9</f>
        <v>914</v>
      </c>
      <c r="CG135" s="117"/>
      <c r="CH135" s="76"/>
      <c r="CI135" s="75"/>
      <c r="CJ135" s="75"/>
      <c r="CK135" s="75"/>
      <c r="CL135" s="75"/>
      <c r="CM135" s="75"/>
      <c r="CN135" s="75"/>
      <c r="CO135" s="75"/>
      <c r="CP135" s="74">
        <f t="shared" si="175"/>
        <v>0</v>
      </c>
      <c r="CR135" s="196"/>
      <c r="CT135" s="78"/>
      <c r="CU135" s="37"/>
      <c r="CV135" s="77"/>
      <c r="CW135" s="76"/>
      <c r="CX135" s="76"/>
      <c r="CY135" s="76"/>
      <c r="CZ135" s="79"/>
      <c r="DA135" s="76"/>
      <c r="DB135" s="76"/>
      <c r="DC135" s="76"/>
      <c r="DD135" s="76"/>
      <c r="DE135" s="117">
        <f>+DE9</f>
        <v>857</v>
      </c>
      <c r="DF135" s="117"/>
      <c r="DG135" s="76"/>
      <c r="DH135" s="75"/>
      <c r="DI135" s="75"/>
      <c r="DJ135" s="75"/>
      <c r="DK135" s="75"/>
      <c r="DL135" s="75"/>
      <c r="DM135" s="75"/>
      <c r="DN135" s="75"/>
      <c r="DO135" s="74">
        <f t="shared" si="176"/>
        <v>0</v>
      </c>
      <c r="DQ135" s="196"/>
      <c r="DS135" s="78"/>
      <c r="DT135" s="37"/>
      <c r="DU135" s="77"/>
      <c r="DV135" s="76"/>
      <c r="DW135" s="76"/>
      <c r="DX135" s="76"/>
      <c r="DY135" s="79"/>
      <c r="DZ135" s="76"/>
      <c r="EA135" s="76"/>
      <c r="EB135" s="76"/>
      <c r="EC135" s="76"/>
      <c r="ED135" s="117">
        <f>+ED9</f>
        <v>704</v>
      </c>
      <c r="EE135" s="117"/>
      <c r="EF135" s="76"/>
      <c r="EG135" s="75"/>
      <c r="EH135" s="75"/>
      <c r="EI135" s="75"/>
      <c r="EJ135" s="75"/>
      <c r="EK135" s="75"/>
      <c r="EL135" s="75"/>
      <c r="EM135" s="75"/>
      <c r="EN135" s="74">
        <f t="shared" si="177"/>
        <v>0</v>
      </c>
      <c r="EP135" s="196"/>
      <c r="ER135" s="78"/>
      <c r="ES135" s="37"/>
      <c r="ET135" s="77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117">
        <f>+FE9</f>
        <v>344</v>
      </c>
      <c r="FF135" s="76"/>
      <c r="FG135" s="76"/>
      <c r="FH135" s="75"/>
      <c r="FI135" s="75"/>
      <c r="FJ135" s="75"/>
      <c r="FK135" s="75"/>
      <c r="FL135" s="75"/>
      <c r="FM135" s="74">
        <f t="shared" si="178"/>
        <v>0</v>
      </c>
      <c r="FO135" s="196"/>
      <c r="FQ135" s="78"/>
      <c r="FR135" s="37"/>
      <c r="FS135" s="77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117">
        <f>+GD9</f>
        <v>252</v>
      </c>
      <c r="GE135" s="76"/>
      <c r="GF135" s="76"/>
      <c r="GG135" s="75"/>
      <c r="GH135" s="75"/>
      <c r="GI135" s="75"/>
      <c r="GJ135" s="75"/>
      <c r="GK135" s="75"/>
      <c r="GL135" s="74">
        <f t="shared" si="179"/>
        <v>0</v>
      </c>
      <c r="GN135" s="196"/>
      <c r="GP135" s="78"/>
      <c r="GQ135" s="37"/>
      <c r="GR135" s="77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117">
        <f>+HC9</f>
        <v>272</v>
      </c>
      <c r="HD135" s="76"/>
      <c r="HE135" s="76"/>
      <c r="HF135" s="75"/>
      <c r="HG135" s="75"/>
      <c r="HH135" s="75"/>
      <c r="HI135" s="75"/>
      <c r="HJ135" s="75"/>
      <c r="HK135" s="74">
        <f t="shared" si="180"/>
        <v>0</v>
      </c>
      <c r="HM135" s="196"/>
      <c r="HO135" s="78"/>
      <c r="HP135" s="37"/>
      <c r="HQ135" s="77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117">
        <f>+IB9</f>
        <v>783</v>
      </c>
      <c r="IC135" s="76"/>
      <c r="ID135" s="76"/>
      <c r="IE135" s="75"/>
      <c r="IF135" s="75"/>
      <c r="IG135" s="75"/>
      <c r="IH135" s="75"/>
      <c r="II135" s="75"/>
      <c r="IJ135" s="74">
        <f t="shared" si="181"/>
        <v>0</v>
      </c>
      <c r="IL135" s="196"/>
      <c r="IN135" s="78"/>
      <c r="IO135" s="37"/>
      <c r="IP135" s="77"/>
      <c r="IQ135" s="76"/>
      <c r="IR135" s="76"/>
      <c r="IS135" s="76"/>
      <c r="IT135" s="76"/>
      <c r="IU135" s="76"/>
      <c r="IV135" s="76"/>
      <c r="IW135" s="76"/>
      <c r="IX135" s="75"/>
      <c r="IY135" s="75"/>
      <c r="IZ135" s="75"/>
      <c r="JA135" s="75"/>
      <c r="JB135" s="75"/>
      <c r="JC135" s="75"/>
      <c r="JD135" s="75"/>
      <c r="JE135" s="75"/>
      <c r="JF135" s="75"/>
      <c r="JG135" s="75"/>
      <c r="JH135" s="75"/>
      <c r="JI135" s="74">
        <f t="shared" si="182"/>
        <v>0</v>
      </c>
      <c r="JK135" s="196"/>
      <c r="JM135" s="78"/>
      <c r="JN135" s="37"/>
      <c r="JO135" s="77"/>
      <c r="JP135" s="76"/>
      <c r="JQ135" s="76"/>
      <c r="JR135" s="76"/>
      <c r="JS135" s="76"/>
      <c r="JT135" s="76"/>
      <c r="JU135" s="76"/>
      <c r="JV135" s="76"/>
      <c r="JW135" s="75"/>
      <c r="JX135" s="75"/>
      <c r="JY135" s="75"/>
      <c r="JZ135" s="75"/>
      <c r="KA135" s="75"/>
      <c r="KB135" s="75"/>
      <c r="KC135" s="75"/>
      <c r="KD135" s="75"/>
      <c r="KE135" s="75"/>
      <c r="KF135" s="75"/>
      <c r="KG135" s="75"/>
      <c r="KH135" s="74">
        <f t="shared" si="183"/>
        <v>0</v>
      </c>
      <c r="KJ135" s="196"/>
      <c r="KL135" s="78"/>
      <c r="KM135" s="37"/>
      <c r="KN135" s="77"/>
      <c r="KO135" s="76"/>
      <c r="KP135" s="76"/>
      <c r="KQ135" s="76"/>
      <c r="KR135" s="76"/>
      <c r="KS135" s="76"/>
      <c r="KT135" s="76"/>
      <c r="KU135" s="76"/>
      <c r="KV135" s="75"/>
      <c r="KW135" s="75"/>
      <c r="KX135" s="75"/>
      <c r="KY135" s="75"/>
      <c r="KZ135" s="75"/>
      <c r="LA135" s="75"/>
      <c r="LB135" s="75"/>
      <c r="LC135" s="75"/>
      <c r="LD135" s="75"/>
      <c r="LE135" s="75"/>
      <c r="LF135" s="75"/>
      <c r="LG135" s="74">
        <f t="shared" si="184"/>
        <v>0</v>
      </c>
      <c r="LI135" s="196"/>
      <c r="LK135" s="78"/>
      <c r="LL135" s="37"/>
      <c r="LM135" s="77"/>
      <c r="LN135" s="76"/>
      <c r="LO135" s="76"/>
      <c r="LP135" s="76"/>
      <c r="LQ135" s="76"/>
      <c r="LR135" s="76"/>
      <c r="LS135" s="76"/>
      <c r="LT135" s="76"/>
      <c r="LU135" s="75"/>
      <c r="LV135" s="75"/>
      <c r="LW135" s="75"/>
      <c r="LX135" s="75"/>
      <c r="LY135" s="75"/>
      <c r="LZ135" s="75"/>
      <c r="MA135" s="75"/>
      <c r="MB135" s="75"/>
      <c r="MC135" s="75"/>
      <c r="MD135" s="75"/>
      <c r="ME135" s="75"/>
      <c r="MF135" s="74">
        <f t="shared" si="185"/>
        <v>0</v>
      </c>
      <c r="MH135" s="196"/>
      <c r="MJ135" s="78"/>
      <c r="MK135" s="37"/>
      <c r="ML135" s="77"/>
      <c r="MM135" s="76"/>
      <c r="MN135" s="76"/>
      <c r="MO135" s="76"/>
      <c r="MP135" s="76"/>
      <c r="MQ135" s="76"/>
      <c r="MR135" s="76"/>
      <c r="MS135" s="76"/>
      <c r="MT135" s="75"/>
      <c r="MU135" s="75"/>
      <c r="MV135" s="75"/>
      <c r="MW135" s="75"/>
      <c r="MX135" s="75"/>
      <c r="MY135" s="75"/>
      <c r="MZ135" s="75"/>
      <c r="NA135" s="75"/>
      <c r="NB135" s="75"/>
      <c r="NC135" s="75"/>
      <c r="ND135" s="75"/>
      <c r="NE135" s="74">
        <f t="shared" si="186"/>
        <v>0</v>
      </c>
      <c r="NG135" s="196"/>
      <c r="NI135" s="78"/>
      <c r="NJ135" s="37"/>
      <c r="NK135" s="77"/>
      <c r="NL135" s="76"/>
      <c r="NM135" s="76"/>
      <c r="NN135" s="76"/>
      <c r="NO135" s="76"/>
      <c r="NP135" s="76"/>
      <c r="NQ135" s="76"/>
      <c r="NR135" s="76"/>
      <c r="NS135" s="76"/>
      <c r="NT135" s="76"/>
      <c r="NU135" s="76"/>
      <c r="NV135" s="117"/>
      <c r="NW135" s="76"/>
      <c r="NX135" s="117">
        <f>+NX9</f>
        <v>200</v>
      </c>
      <c r="NY135" s="76"/>
      <c r="NZ135" s="76"/>
      <c r="OA135" s="116"/>
      <c r="OB135" s="117"/>
      <c r="OC135" s="75"/>
      <c r="OD135" s="74">
        <f t="shared" si="187"/>
        <v>0</v>
      </c>
      <c r="OF135" s="196"/>
      <c r="OH135" s="78"/>
      <c r="OI135" s="37"/>
      <c r="OJ135" s="77"/>
      <c r="OK135" s="76"/>
      <c r="OL135" s="76"/>
      <c r="OM135" s="76"/>
      <c r="ON135" s="76"/>
      <c r="OO135" s="76"/>
      <c r="OP135" s="76"/>
      <c r="OQ135" s="76"/>
      <c r="OR135" s="76"/>
      <c r="OS135" s="76"/>
      <c r="OT135" s="76"/>
      <c r="OU135" s="117"/>
      <c r="OV135" s="76"/>
      <c r="OW135" s="117">
        <f>+OW9</f>
        <v>200</v>
      </c>
      <c r="OX135" s="76"/>
      <c r="OY135" s="76"/>
      <c r="OZ135" s="116"/>
      <c r="PA135" s="117"/>
      <c r="PB135" s="75"/>
      <c r="PC135" s="74">
        <f t="shared" si="188"/>
        <v>0</v>
      </c>
      <c r="PE135" s="196"/>
      <c r="PG135" s="78"/>
      <c r="PH135" s="37"/>
      <c r="PI135" s="77"/>
      <c r="PJ135" s="76"/>
      <c r="PK135" s="76"/>
      <c r="PL135" s="76"/>
      <c r="PM135" s="76"/>
      <c r="PN135" s="76"/>
      <c r="PO135" s="76"/>
      <c r="PP135" s="76"/>
      <c r="PQ135" s="76"/>
      <c r="PR135" s="76"/>
      <c r="PS135" s="76"/>
      <c r="PT135" s="117"/>
      <c r="PU135" s="76"/>
      <c r="PV135" s="117">
        <f>+PV9</f>
        <v>200</v>
      </c>
      <c r="PW135" s="76"/>
      <c r="PX135" s="76"/>
      <c r="PY135" s="116"/>
      <c r="PZ135" s="117"/>
      <c r="QA135" s="75"/>
      <c r="QB135" s="74">
        <f t="shared" si="189"/>
        <v>0</v>
      </c>
      <c r="QD135" s="196"/>
      <c r="QF135" s="78"/>
      <c r="QG135" s="37"/>
      <c r="QH135" s="77"/>
      <c r="QI135" s="76"/>
      <c r="QJ135" s="76"/>
      <c r="QK135" s="76"/>
      <c r="QL135" s="76"/>
      <c r="QM135" s="76"/>
      <c r="QN135" s="76"/>
      <c r="QO135" s="76"/>
      <c r="QP135" s="76"/>
      <c r="QQ135" s="76"/>
      <c r="QR135" s="76"/>
      <c r="QS135" s="117"/>
      <c r="QT135" s="76"/>
      <c r="QU135" s="117">
        <f>+QU9</f>
        <v>200</v>
      </c>
      <c r="QV135" s="76"/>
      <c r="QW135" s="76"/>
      <c r="QX135" s="116"/>
      <c r="QY135" s="117"/>
      <c r="QZ135" s="75"/>
      <c r="RA135" s="74">
        <f t="shared" si="190"/>
        <v>0</v>
      </c>
      <c r="RC135" s="196"/>
      <c r="RE135" s="78"/>
      <c r="RF135" s="37"/>
      <c r="RG135" s="77"/>
      <c r="RH135" s="76"/>
      <c r="RI135" s="76"/>
      <c r="RJ135" s="76"/>
      <c r="RK135" s="76"/>
      <c r="RL135" s="76"/>
      <c r="RM135" s="76"/>
      <c r="RN135" s="76"/>
      <c r="RO135" s="76"/>
      <c r="RP135" s="76"/>
      <c r="RQ135" s="76"/>
      <c r="RR135" s="117"/>
      <c r="RS135" s="76"/>
      <c r="RT135" s="117">
        <f>+RT9</f>
        <v>200</v>
      </c>
      <c r="RU135" s="76"/>
      <c r="RV135" s="76"/>
      <c r="RW135" s="116"/>
      <c r="RX135" s="117"/>
      <c r="RY135" s="75"/>
      <c r="RZ135" s="74">
        <f t="shared" si="191"/>
        <v>0</v>
      </c>
      <c r="SB135" s="196"/>
      <c r="SD135" s="78"/>
      <c r="SE135" s="37"/>
      <c r="SF135" s="77"/>
      <c r="SG135" s="76"/>
      <c r="SH135" s="76"/>
      <c r="SI135" s="76"/>
      <c r="SJ135" s="76"/>
      <c r="SK135" s="76"/>
      <c r="SL135" s="76"/>
      <c r="SM135" s="76"/>
      <c r="SN135" s="76"/>
      <c r="SO135" s="76"/>
      <c r="SP135" s="76"/>
      <c r="SQ135" s="117"/>
      <c r="SR135" s="76"/>
      <c r="SS135" s="117">
        <f>+SS9</f>
        <v>200</v>
      </c>
      <c r="ST135" s="76"/>
      <c r="SU135" s="76"/>
      <c r="SV135" s="116"/>
      <c r="SW135" s="117"/>
      <c r="SX135" s="75"/>
      <c r="SY135" s="74">
        <f t="shared" si="192"/>
        <v>0</v>
      </c>
      <c r="TA135" s="196"/>
      <c r="TC135" s="78"/>
      <c r="TD135" s="37"/>
      <c r="TE135" s="77"/>
      <c r="TF135" s="76"/>
      <c r="TG135" s="76"/>
      <c r="TH135" s="76"/>
      <c r="TI135" s="76"/>
      <c r="TJ135" s="76"/>
      <c r="TK135" s="76"/>
      <c r="TL135" s="76"/>
      <c r="TM135" s="76"/>
      <c r="TN135" s="76"/>
      <c r="TO135" s="76"/>
      <c r="TP135" s="117"/>
      <c r="TQ135" s="76"/>
      <c r="TR135" s="117">
        <f>+TR9</f>
        <v>200</v>
      </c>
      <c r="TS135" s="76"/>
      <c r="TT135" s="76"/>
      <c r="TU135" s="116"/>
      <c r="TV135" s="117"/>
      <c r="TW135" s="75"/>
      <c r="TX135" s="74">
        <f t="shared" si="193"/>
        <v>0</v>
      </c>
      <c r="TZ135" s="196"/>
      <c r="UB135" s="78"/>
      <c r="UC135" s="37"/>
      <c r="UD135" s="77"/>
      <c r="UE135" s="76"/>
      <c r="UF135" s="76"/>
      <c r="UG135" s="76"/>
      <c r="UH135" s="76"/>
      <c r="UI135" s="76"/>
      <c r="UJ135" s="76"/>
      <c r="UK135" s="76"/>
      <c r="UL135" s="76"/>
      <c r="UM135" s="76"/>
      <c r="UN135" s="76"/>
      <c r="UO135" s="117"/>
      <c r="UP135" s="76"/>
      <c r="UQ135" s="117">
        <f>+UQ9</f>
        <v>200</v>
      </c>
      <c r="UR135" s="76"/>
      <c r="US135" s="76"/>
      <c r="UT135" s="116"/>
      <c r="UU135" s="117"/>
      <c r="UV135" s="75"/>
      <c r="UW135" s="74">
        <f t="shared" si="194"/>
        <v>0</v>
      </c>
      <c r="UY135" s="196"/>
      <c r="VA135" s="78"/>
      <c r="VB135" s="37"/>
      <c r="VC135" s="77"/>
      <c r="VD135" s="76"/>
      <c r="VE135" s="76"/>
      <c r="VF135" s="76"/>
      <c r="VG135" s="76"/>
      <c r="VH135" s="76"/>
      <c r="VI135" s="76"/>
      <c r="VJ135" s="76"/>
      <c r="VK135" s="76"/>
      <c r="VL135" s="76"/>
      <c r="VM135" s="76"/>
      <c r="VN135" s="117"/>
      <c r="VO135" s="76"/>
      <c r="VP135" s="117">
        <f>+VP9</f>
        <v>200</v>
      </c>
      <c r="VQ135" s="76"/>
      <c r="VR135" s="76"/>
      <c r="VS135" s="116"/>
      <c r="VT135" s="117"/>
      <c r="VU135" s="75"/>
      <c r="VV135" s="74">
        <f t="shared" si="195"/>
        <v>0</v>
      </c>
    </row>
    <row r="136" spans="2:594" s="38" customFormat="1" ht="30" customHeight="1" outlineLevel="1">
      <c r="B136" s="88"/>
      <c r="C136" s="89">
        <f>IF(ISERROR(I136+1)=TRUE,I136,IF(I136="","",MAX(C$15:C135)+1))</f>
        <v>97</v>
      </c>
      <c r="D136" s="88">
        <f t="shared" si="172"/>
        <v>1</v>
      </c>
      <c r="E136" s="3"/>
      <c r="G136" s="196"/>
      <c r="I136" s="95">
        <f t="shared" si="196"/>
        <v>104</v>
      </c>
      <c r="J136" s="94" t="s">
        <v>608</v>
      </c>
      <c r="K136" s="93"/>
      <c r="L136" s="93"/>
      <c r="M136" s="93"/>
      <c r="N136" s="93"/>
      <c r="O136" s="92"/>
      <c r="P136" s="91" t="s">
        <v>149</v>
      </c>
      <c r="Q136" s="297"/>
      <c r="R136" s="90" t="s">
        <v>141</v>
      </c>
      <c r="S136" s="298"/>
      <c r="U136" s="196"/>
      <c r="V136" s="42"/>
      <c r="W136" s="78"/>
      <c r="X136" s="37"/>
      <c r="Y136" s="77"/>
      <c r="Z136" s="76"/>
      <c r="AA136" s="79"/>
      <c r="AB136" s="76"/>
      <c r="AC136" s="79"/>
      <c r="AD136" s="76"/>
      <c r="AE136" s="76"/>
      <c r="AF136" s="76"/>
      <c r="AG136" s="76"/>
      <c r="AH136" s="117"/>
      <c r="AI136" s="117"/>
      <c r="AJ136" s="76"/>
      <c r="AK136" s="75"/>
      <c r="AL136" s="75"/>
      <c r="AM136" s="75"/>
      <c r="AN136" s="75"/>
      <c r="AO136" s="75"/>
      <c r="AP136" s="75"/>
      <c r="AQ136" s="75"/>
      <c r="AR136" s="74">
        <f t="shared" si="173"/>
        <v>0</v>
      </c>
      <c r="AT136" s="196"/>
      <c r="AV136" s="78"/>
      <c r="AW136" s="37"/>
      <c r="AX136" s="77"/>
      <c r="AY136" s="76"/>
      <c r="AZ136" s="76"/>
      <c r="BA136" s="76"/>
      <c r="BB136" s="79"/>
      <c r="BC136" s="76"/>
      <c r="BD136" s="76"/>
      <c r="BE136" s="76"/>
      <c r="BF136" s="76"/>
      <c r="BG136" s="117"/>
      <c r="BH136" s="117"/>
      <c r="BI136" s="76"/>
      <c r="BJ136" s="75"/>
      <c r="BK136" s="75"/>
      <c r="BL136" s="75"/>
      <c r="BM136" s="75"/>
      <c r="BN136" s="75"/>
      <c r="BO136" s="75"/>
      <c r="BP136" s="75"/>
      <c r="BQ136" s="74">
        <f t="shared" si="174"/>
        <v>0</v>
      </c>
      <c r="BS136" s="196"/>
      <c r="BU136" s="78"/>
      <c r="BV136" s="37"/>
      <c r="BW136" s="77"/>
      <c r="BX136" s="76"/>
      <c r="BY136" s="76"/>
      <c r="BZ136" s="76"/>
      <c r="CA136" s="79"/>
      <c r="CB136" s="76"/>
      <c r="CC136" s="76"/>
      <c r="CD136" s="76"/>
      <c r="CE136" s="76"/>
      <c r="CF136" s="117"/>
      <c r="CG136" s="117"/>
      <c r="CH136" s="76"/>
      <c r="CI136" s="75"/>
      <c r="CJ136" s="75"/>
      <c r="CK136" s="75"/>
      <c r="CL136" s="75"/>
      <c r="CM136" s="75"/>
      <c r="CN136" s="75"/>
      <c r="CO136" s="75"/>
      <c r="CP136" s="74">
        <f t="shared" si="175"/>
        <v>0</v>
      </c>
      <c r="CR136" s="196"/>
      <c r="CT136" s="78"/>
      <c r="CU136" s="37"/>
      <c r="CV136" s="77"/>
      <c r="CW136" s="76"/>
      <c r="CX136" s="76"/>
      <c r="CY136" s="76"/>
      <c r="CZ136" s="79"/>
      <c r="DA136" s="76"/>
      <c r="DB136" s="76"/>
      <c r="DC136" s="76"/>
      <c r="DD136" s="76"/>
      <c r="DE136" s="117"/>
      <c r="DF136" s="117"/>
      <c r="DG136" s="76"/>
      <c r="DH136" s="75"/>
      <c r="DI136" s="75"/>
      <c r="DJ136" s="75"/>
      <c r="DK136" s="75"/>
      <c r="DL136" s="75"/>
      <c r="DM136" s="75"/>
      <c r="DN136" s="75"/>
      <c r="DO136" s="74">
        <f t="shared" si="176"/>
        <v>0</v>
      </c>
      <c r="DQ136" s="196"/>
      <c r="DS136" s="78"/>
      <c r="DT136" s="37"/>
      <c r="DU136" s="77"/>
      <c r="DV136" s="76"/>
      <c r="DW136" s="76"/>
      <c r="DX136" s="76"/>
      <c r="DY136" s="79"/>
      <c r="DZ136" s="76"/>
      <c r="EA136" s="76"/>
      <c r="EB136" s="76"/>
      <c r="EC136" s="76"/>
      <c r="ED136" s="117"/>
      <c r="EE136" s="117"/>
      <c r="EF136" s="76"/>
      <c r="EG136" s="75"/>
      <c r="EH136" s="75"/>
      <c r="EI136" s="75"/>
      <c r="EJ136" s="75"/>
      <c r="EK136" s="75"/>
      <c r="EL136" s="75"/>
      <c r="EM136" s="75"/>
      <c r="EN136" s="74">
        <f t="shared" si="177"/>
        <v>0</v>
      </c>
      <c r="EP136" s="196"/>
      <c r="ER136" s="78"/>
      <c r="ES136" s="37"/>
      <c r="ET136" s="77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117"/>
      <c r="FF136" s="76"/>
      <c r="FG136" s="76"/>
      <c r="FH136" s="75"/>
      <c r="FI136" s="75"/>
      <c r="FJ136" s="75"/>
      <c r="FK136" s="75"/>
      <c r="FL136" s="75"/>
      <c r="FM136" s="74">
        <f t="shared" si="178"/>
        <v>0</v>
      </c>
      <c r="FO136" s="196"/>
      <c r="FQ136" s="78"/>
      <c r="FR136" s="37"/>
      <c r="FS136" s="77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117"/>
      <c r="GE136" s="76"/>
      <c r="GF136" s="76"/>
      <c r="GG136" s="75"/>
      <c r="GH136" s="75"/>
      <c r="GI136" s="75"/>
      <c r="GJ136" s="75"/>
      <c r="GK136" s="75"/>
      <c r="GL136" s="74">
        <f t="shared" si="179"/>
        <v>0</v>
      </c>
      <c r="GN136" s="196"/>
      <c r="GP136" s="78"/>
      <c r="GQ136" s="37"/>
      <c r="GR136" s="77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117"/>
      <c r="HD136" s="76"/>
      <c r="HE136" s="76"/>
      <c r="HF136" s="75"/>
      <c r="HG136" s="75"/>
      <c r="HH136" s="75"/>
      <c r="HI136" s="75"/>
      <c r="HJ136" s="75"/>
      <c r="HK136" s="74">
        <f t="shared" si="180"/>
        <v>0</v>
      </c>
      <c r="HM136" s="196"/>
      <c r="HO136" s="78"/>
      <c r="HP136" s="37"/>
      <c r="HQ136" s="77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117"/>
      <c r="IC136" s="76"/>
      <c r="ID136" s="76"/>
      <c r="IE136" s="75"/>
      <c r="IF136" s="75"/>
      <c r="IG136" s="75"/>
      <c r="IH136" s="75"/>
      <c r="II136" s="75"/>
      <c r="IJ136" s="74">
        <f t="shared" si="181"/>
        <v>0</v>
      </c>
      <c r="IL136" s="196"/>
      <c r="IN136" s="78"/>
      <c r="IO136" s="37"/>
      <c r="IP136" s="77"/>
      <c r="IQ136" s="76"/>
      <c r="IR136" s="76"/>
      <c r="IS136" s="76"/>
      <c r="IT136" s="76"/>
      <c r="IU136" s="76"/>
      <c r="IV136" s="76"/>
      <c r="IW136" s="76"/>
      <c r="IX136" s="75"/>
      <c r="IY136" s="75"/>
      <c r="IZ136" s="75"/>
      <c r="JA136" s="75"/>
      <c r="JB136" s="75"/>
      <c r="JC136" s="75"/>
      <c r="JD136" s="75"/>
      <c r="JE136" s="75"/>
      <c r="JF136" s="75"/>
      <c r="JG136" s="75"/>
      <c r="JH136" s="75"/>
      <c r="JI136" s="74">
        <f t="shared" si="182"/>
        <v>0</v>
      </c>
      <c r="JK136" s="196"/>
      <c r="JM136" s="78"/>
      <c r="JN136" s="37"/>
      <c r="JO136" s="77"/>
      <c r="JP136" s="76"/>
      <c r="JQ136" s="76"/>
      <c r="JR136" s="76"/>
      <c r="JS136" s="76"/>
      <c r="JT136" s="76"/>
      <c r="JU136" s="76"/>
      <c r="JV136" s="76"/>
      <c r="JW136" s="75"/>
      <c r="JX136" s="75"/>
      <c r="JY136" s="75"/>
      <c r="JZ136" s="75"/>
      <c r="KA136" s="75"/>
      <c r="KB136" s="75"/>
      <c r="KC136" s="75"/>
      <c r="KD136" s="75"/>
      <c r="KE136" s="75"/>
      <c r="KF136" s="75"/>
      <c r="KG136" s="75"/>
      <c r="KH136" s="74">
        <f t="shared" si="183"/>
        <v>0</v>
      </c>
      <c r="KJ136" s="196"/>
      <c r="KL136" s="78"/>
      <c r="KM136" s="37"/>
      <c r="KN136" s="77"/>
      <c r="KO136" s="76"/>
      <c r="KP136" s="76"/>
      <c r="KQ136" s="76"/>
      <c r="KR136" s="76"/>
      <c r="KS136" s="76"/>
      <c r="KT136" s="76"/>
      <c r="KU136" s="76"/>
      <c r="KV136" s="75"/>
      <c r="KW136" s="75"/>
      <c r="KX136" s="75"/>
      <c r="KY136" s="75"/>
      <c r="KZ136" s="75"/>
      <c r="LA136" s="75"/>
      <c r="LB136" s="75"/>
      <c r="LC136" s="75"/>
      <c r="LD136" s="75"/>
      <c r="LE136" s="75"/>
      <c r="LF136" s="75"/>
      <c r="LG136" s="74">
        <f t="shared" si="184"/>
        <v>0</v>
      </c>
      <c r="LI136" s="196"/>
      <c r="LK136" s="78"/>
      <c r="LL136" s="37"/>
      <c r="LM136" s="77"/>
      <c r="LN136" s="76"/>
      <c r="LO136" s="76"/>
      <c r="LP136" s="76"/>
      <c r="LQ136" s="76"/>
      <c r="LR136" s="76"/>
      <c r="LS136" s="76"/>
      <c r="LT136" s="76"/>
      <c r="LU136" s="75"/>
      <c r="LV136" s="75"/>
      <c r="LW136" s="75"/>
      <c r="LX136" s="75"/>
      <c r="LY136" s="75"/>
      <c r="LZ136" s="75"/>
      <c r="MA136" s="75"/>
      <c r="MB136" s="75"/>
      <c r="MC136" s="75"/>
      <c r="MD136" s="75"/>
      <c r="ME136" s="75"/>
      <c r="MF136" s="74">
        <f t="shared" si="185"/>
        <v>0</v>
      </c>
      <c r="MH136" s="196"/>
      <c r="MJ136" s="78"/>
      <c r="MK136" s="37"/>
      <c r="ML136" s="77"/>
      <c r="MM136" s="76"/>
      <c r="MN136" s="76"/>
      <c r="MO136" s="76"/>
      <c r="MP136" s="76"/>
      <c r="MQ136" s="76"/>
      <c r="MR136" s="76"/>
      <c r="MS136" s="76"/>
      <c r="MT136" s="75"/>
      <c r="MU136" s="75"/>
      <c r="MV136" s="75"/>
      <c r="MW136" s="75"/>
      <c r="MX136" s="75"/>
      <c r="MY136" s="75"/>
      <c r="MZ136" s="75"/>
      <c r="NA136" s="75"/>
      <c r="NB136" s="75"/>
      <c r="NC136" s="75"/>
      <c r="ND136" s="75"/>
      <c r="NE136" s="74">
        <f t="shared" si="186"/>
        <v>0</v>
      </c>
      <c r="NG136" s="196"/>
      <c r="NI136" s="78"/>
      <c r="NJ136" s="37"/>
      <c r="NK136" s="77"/>
      <c r="NL136" s="76"/>
      <c r="NM136" s="76"/>
      <c r="NN136" s="76"/>
      <c r="NO136" s="76"/>
      <c r="NP136" s="76"/>
      <c r="NQ136" s="76"/>
      <c r="NR136" s="76"/>
      <c r="NS136" s="76"/>
      <c r="NT136" s="76"/>
      <c r="NU136" s="76"/>
      <c r="NV136" s="117"/>
      <c r="NW136" s="76"/>
      <c r="NX136" s="76"/>
      <c r="NY136" s="76"/>
      <c r="NZ136" s="76"/>
      <c r="OA136" s="116"/>
      <c r="OB136" s="117"/>
      <c r="OC136" s="75"/>
      <c r="OD136" s="74">
        <f t="shared" si="187"/>
        <v>0</v>
      </c>
      <c r="OF136" s="196"/>
      <c r="OH136" s="78"/>
      <c r="OI136" s="37"/>
      <c r="OJ136" s="77"/>
      <c r="OK136" s="76"/>
      <c r="OL136" s="76"/>
      <c r="OM136" s="76"/>
      <c r="ON136" s="76"/>
      <c r="OO136" s="76"/>
      <c r="OP136" s="76"/>
      <c r="OQ136" s="76"/>
      <c r="OR136" s="76"/>
      <c r="OS136" s="76"/>
      <c r="OT136" s="76"/>
      <c r="OU136" s="117"/>
      <c r="OV136" s="76"/>
      <c r="OW136" s="76"/>
      <c r="OX136" s="76"/>
      <c r="OY136" s="76"/>
      <c r="OZ136" s="116"/>
      <c r="PA136" s="117"/>
      <c r="PB136" s="75"/>
      <c r="PC136" s="74">
        <f t="shared" si="188"/>
        <v>0</v>
      </c>
      <c r="PE136" s="196"/>
      <c r="PG136" s="78"/>
      <c r="PH136" s="37"/>
      <c r="PI136" s="77"/>
      <c r="PJ136" s="76"/>
      <c r="PK136" s="76"/>
      <c r="PL136" s="76"/>
      <c r="PM136" s="76"/>
      <c r="PN136" s="76"/>
      <c r="PO136" s="76"/>
      <c r="PP136" s="76"/>
      <c r="PQ136" s="76"/>
      <c r="PR136" s="76"/>
      <c r="PS136" s="76"/>
      <c r="PT136" s="117"/>
      <c r="PU136" s="76"/>
      <c r="PV136" s="76"/>
      <c r="PW136" s="76"/>
      <c r="PX136" s="76"/>
      <c r="PY136" s="116"/>
      <c r="PZ136" s="117"/>
      <c r="QA136" s="75"/>
      <c r="QB136" s="74">
        <f t="shared" si="189"/>
        <v>0</v>
      </c>
      <c r="QD136" s="196"/>
      <c r="QF136" s="78"/>
      <c r="QG136" s="37"/>
      <c r="QH136" s="77"/>
      <c r="QI136" s="76"/>
      <c r="QJ136" s="76"/>
      <c r="QK136" s="76"/>
      <c r="QL136" s="76"/>
      <c r="QM136" s="76"/>
      <c r="QN136" s="76"/>
      <c r="QO136" s="76"/>
      <c r="QP136" s="76"/>
      <c r="QQ136" s="76"/>
      <c r="QR136" s="76"/>
      <c r="QS136" s="117"/>
      <c r="QT136" s="76"/>
      <c r="QU136" s="76"/>
      <c r="QV136" s="76"/>
      <c r="QW136" s="76"/>
      <c r="QX136" s="116"/>
      <c r="QY136" s="117"/>
      <c r="QZ136" s="75"/>
      <c r="RA136" s="74">
        <f t="shared" si="190"/>
        <v>0</v>
      </c>
      <c r="RC136" s="196"/>
      <c r="RE136" s="78"/>
      <c r="RF136" s="37"/>
      <c r="RG136" s="77"/>
      <c r="RH136" s="76"/>
      <c r="RI136" s="76"/>
      <c r="RJ136" s="76"/>
      <c r="RK136" s="76"/>
      <c r="RL136" s="76"/>
      <c r="RM136" s="76"/>
      <c r="RN136" s="76"/>
      <c r="RO136" s="76"/>
      <c r="RP136" s="76"/>
      <c r="RQ136" s="76"/>
      <c r="RR136" s="117"/>
      <c r="RS136" s="76"/>
      <c r="RT136" s="76"/>
      <c r="RU136" s="76"/>
      <c r="RV136" s="76"/>
      <c r="RW136" s="116"/>
      <c r="RX136" s="117"/>
      <c r="RY136" s="75"/>
      <c r="RZ136" s="74">
        <f t="shared" si="191"/>
        <v>0</v>
      </c>
      <c r="SB136" s="196"/>
      <c r="SD136" s="78"/>
      <c r="SE136" s="37"/>
      <c r="SF136" s="77"/>
      <c r="SG136" s="76"/>
      <c r="SH136" s="76"/>
      <c r="SI136" s="76"/>
      <c r="SJ136" s="76"/>
      <c r="SK136" s="76"/>
      <c r="SL136" s="76"/>
      <c r="SM136" s="76"/>
      <c r="SN136" s="76"/>
      <c r="SO136" s="76"/>
      <c r="SP136" s="76"/>
      <c r="SQ136" s="117"/>
      <c r="SR136" s="76"/>
      <c r="SS136" s="76"/>
      <c r="ST136" s="76"/>
      <c r="SU136" s="76"/>
      <c r="SV136" s="116"/>
      <c r="SW136" s="117"/>
      <c r="SX136" s="75"/>
      <c r="SY136" s="74">
        <f t="shared" si="192"/>
        <v>0</v>
      </c>
      <c r="TA136" s="196"/>
      <c r="TC136" s="78"/>
      <c r="TD136" s="37"/>
      <c r="TE136" s="77"/>
      <c r="TF136" s="76"/>
      <c r="TG136" s="76"/>
      <c r="TH136" s="76"/>
      <c r="TI136" s="76"/>
      <c r="TJ136" s="76"/>
      <c r="TK136" s="76"/>
      <c r="TL136" s="76"/>
      <c r="TM136" s="76"/>
      <c r="TN136" s="76"/>
      <c r="TO136" s="76"/>
      <c r="TP136" s="117"/>
      <c r="TQ136" s="76"/>
      <c r="TR136" s="76"/>
      <c r="TS136" s="76"/>
      <c r="TT136" s="76"/>
      <c r="TU136" s="116"/>
      <c r="TV136" s="117"/>
      <c r="TW136" s="75"/>
      <c r="TX136" s="74">
        <f t="shared" si="193"/>
        <v>0</v>
      </c>
      <c r="TZ136" s="196"/>
      <c r="UB136" s="78"/>
      <c r="UC136" s="37"/>
      <c r="UD136" s="77"/>
      <c r="UE136" s="76"/>
      <c r="UF136" s="76"/>
      <c r="UG136" s="76"/>
      <c r="UH136" s="76"/>
      <c r="UI136" s="76"/>
      <c r="UJ136" s="76"/>
      <c r="UK136" s="76"/>
      <c r="UL136" s="76"/>
      <c r="UM136" s="76"/>
      <c r="UN136" s="76"/>
      <c r="UO136" s="117"/>
      <c r="UP136" s="76"/>
      <c r="UQ136" s="76"/>
      <c r="UR136" s="76"/>
      <c r="US136" s="76"/>
      <c r="UT136" s="116"/>
      <c r="UU136" s="117"/>
      <c r="UV136" s="75"/>
      <c r="UW136" s="74">
        <f t="shared" si="194"/>
        <v>0</v>
      </c>
      <c r="UY136" s="196"/>
      <c r="VA136" s="78"/>
      <c r="VB136" s="37"/>
      <c r="VC136" s="77"/>
      <c r="VD136" s="76"/>
      <c r="VE136" s="76"/>
      <c r="VF136" s="76"/>
      <c r="VG136" s="76"/>
      <c r="VH136" s="76"/>
      <c r="VI136" s="76"/>
      <c r="VJ136" s="76"/>
      <c r="VK136" s="76"/>
      <c r="VL136" s="76"/>
      <c r="VM136" s="76"/>
      <c r="VN136" s="117"/>
      <c r="VO136" s="76"/>
      <c r="VP136" s="76"/>
      <c r="VQ136" s="76"/>
      <c r="VR136" s="76"/>
      <c r="VS136" s="116"/>
      <c r="VT136" s="117"/>
      <c r="VU136" s="75"/>
      <c r="VV136" s="74">
        <f t="shared" si="195"/>
        <v>0</v>
      </c>
    </row>
    <row r="137" spans="2:594" s="38" customFormat="1" ht="15" customHeight="1" outlineLevel="1">
      <c r="B137" s="88"/>
      <c r="C137" s="89">
        <f>IF(ISERROR(I137+1)=TRUE,I137,IF(I137="","",MAX(C$15:C136)+1))</f>
        <v>98</v>
      </c>
      <c r="D137" s="88">
        <f t="shared" si="172"/>
        <v>1</v>
      </c>
      <c r="E137" s="3"/>
      <c r="G137" s="196"/>
      <c r="I137" s="95">
        <f t="shared" si="196"/>
        <v>105</v>
      </c>
      <c r="J137" s="94" t="s">
        <v>607</v>
      </c>
      <c r="K137" s="93"/>
      <c r="L137" s="93"/>
      <c r="M137" s="93"/>
      <c r="N137" s="93"/>
      <c r="O137" s="92"/>
      <c r="P137" s="91" t="s">
        <v>149</v>
      </c>
      <c r="Q137" s="297"/>
      <c r="R137" s="90" t="s">
        <v>141</v>
      </c>
      <c r="S137" s="298"/>
      <c r="U137" s="196"/>
      <c r="V137" s="42"/>
      <c r="W137" s="78"/>
      <c r="X137" s="37"/>
      <c r="Y137" s="77"/>
      <c r="Z137" s="76"/>
      <c r="AA137" s="79"/>
      <c r="AB137" s="76"/>
      <c r="AC137" s="79"/>
      <c r="AD137" s="76"/>
      <c r="AE137" s="76"/>
      <c r="AF137" s="76"/>
      <c r="AG137" s="76"/>
      <c r="AH137" s="76"/>
      <c r="AI137" s="76"/>
      <c r="AJ137" s="76"/>
      <c r="AK137" s="75"/>
      <c r="AL137" s="75"/>
      <c r="AM137" s="75"/>
      <c r="AN137" s="75"/>
      <c r="AO137" s="75"/>
      <c r="AP137" s="75"/>
      <c r="AQ137" s="75"/>
      <c r="AR137" s="74">
        <f t="shared" si="173"/>
        <v>0</v>
      </c>
      <c r="AT137" s="196"/>
      <c r="AV137" s="78"/>
      <c r="AW137" s="37"/>
      <c r="AX137" s="77"/>
      <c r="AY137" s="76"/>
      <c r="AZ137" s="76"/>
      <c r="BA137" s="76"/>
      <c r="BB137" s="79"/>
      <c r="BC137" s="76"/>
      <c r="BD137" s="76"/>
      <c r="BE137" s="76"/>
      <c r="BF137" s="76"/>
      <c r="BG137" s="76"/>
      <c r="BH137" s="76"/>
      <c r="BI137" s="76"/>
      <c r="BJ137" s="75"/>
      <c r="BK137" s="75"/>
      <c r="BL137" s="75"/>
      <c r="BM137" s="75"/>
      <c r="BN137" s="75"/>
      <c r="BO137" s="75"/>
      <c r="BP137" s="75"/>
      <c r="BQ137" s="74">
        <f t="shared" si="174"/>
        <v>0</v>
      </c>
      <c r="BS137" s="196"/>
      <c r="BU137" s="78"/>
      <c r="BV137" s="37"/>
      <c r="BW137" s="77"/>
      <c r="BX137" s="76"/>
      <c r="BY137" s="76"/>
      <c r="BZ137" s="76"/>
      <c r="CA137" s="79"/>
      <c r="CB137" s="76"/>
      <c r="CC137" s="76"/>
      <c r="CD137" s="76"/>
      <c r="CE137" s="76"/>
      <c r="CF137" s="76"/>
      <c r="CG137" s="76"/>
      <c r="CH137" s="76"/>
      <c r="CI137" s="75"/>
      <c r="CJ137" s="75"/>
      <c r="CK137" s="75"/>
      <c r="CL137" s="75"/>
      <c r="CM137" s="75"/>
      <c r="CN137" s="75"/>
      <c r="CO137" s="75"/>
      <c r="CP137" s="74">
        <f t="shared" si="175"/>
        <v>0</v>
      </c>
      <c r="CR137" s="196"/>
      <c r="CT137" s="78"/>
      <c r="CU137" s="37"/>
      <c r="CV137" s="77"/>
      <c r="CW137" s="76"/>
      <c r="CX137" s="76"/>
      <c r="CY137" s="76"/>
      <c r="CZ137" s="79"/>
      <c r="DA137" s="76"/>
      <c r="DB137" s="76"/>
      <c r="DC137" s="76"/>
      <c r="DD137" s="76"/>
      <c r="DE137" s="76"/>
      <c r="DF137" s="76"/>
      <c r="DG137" s="76"/>
      <c r="DH137" s="75"/>
      <c r="DI137" s="75"/>
      <c r="DJ137" s="75"/>
      <c r="DK137" s="75"/>
      <c r="DL137" s="75"/>
      <c r="DM137" s="75"/>
      <c r="DN137" s="75"/>
      <c r="DO137" s="74">
        <f t="shared" si="176"/>
        <v>0</v>
      </c>
      <c r="DQ137" s="196"/>
      <c r="DS137" s="78"/>
      <c r="DT137" s="37"/>
      <c r="DU137" s="77"/>
      <c r="DV137" s="76"/>
      <c r="DW137" s="76"/>
      <c r="DX137" s="76"/>
      <c r="DY137" s="79"/>
      <c r="DZ137" s="76"/>
      <c r="EA137" s="76"/>
      <c r="EB137" s="76"/>
      <c r="EC137" s="76"/>
      <c r="ED137" s="76"/>
      <c r="EE137" s="76"/>
      <c r="EF137" s="76"/>
      <c r="EG137" s="75"/>
      <c r="EH137" s="75"/>
      <c r="EI137" s="75"/>
      <c r="EJ137" s="75"/>
      <c r="EK137" s="75"/>
      <c r="EL137" s="75"/>
      <c r="EM137" s="75"/>
      <c r="EN137" s="74">
        <f t="shared" si="177"/>
        <v>0</v>
      </c>
      <c r="EP137" s="196"/>
      <c r="ER137" s="78"/>
      <c r="ES137" s="37"/>
      <c r="ET137" s="77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5"/>
      <c r="FI137" s="75"/>
      <c r="FJ137" s="75"/>
      <c r="FK137" s="75"/>
      <c r="FL137" s="75"/>
      <c r="FM137" s="74">
        <f t="shared" si="178"/>
        <v>0</v>
      </c>
      <c r="FO137" s="196"/>
      <c r="FQ137" s="78"/>
      <c r="FR137" s="37"/>
      <c r="FS137" s="77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5"/>
      <c r="GH137" s="75"/>
      <c r="GI137" s="75"/>
      <c r="GJ137" s="75"/>
      <c r="GK137" s="75"/>
      <c r="GL137" s="74">
        <f t="shared" si="179"/>
        <v>0</v>
      </c>
      <c r="GN137" s="196"/>
      <c r="GP137" s="78"/>
      <c r="GQ137" s="37"/>
      <c r="GR137" s="77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5"/>
      <c r="HG137" s="75"/>
      <c r="HH137" s="75"/>
      <c r="HI137" s="75"/>
      <c r="HJ137" s="75"/>
      <c r="HK137" s="74">
        <f t="shared" si="180"/>
        <v>0</v>
      </c>
      <c r="HM137" s="196"/>
      <c r="HO137" s="78"/>
      <c r="HP137" s="37"/>
      <c r="HQ137" s="77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5"/>
      <c r="IF137" s="75"/>
      <c r="IG137" s="75"/>
      <c r="IH137" s="75"/>
      <c r="II137" s="75"/>
      <c r="IJ137" s="74">
        <f t="shared" si="181"/>
        <v>0</v>
      </c>
      <c r="IL137" s="196"/>
      <c r="IN137" s="78"/>
      <c r="IO137" s="37"/>
      <c r="IP137" s="77"/>
      <c r="IQ137" s="76"/>
      <c r="IR137" s="76"/>
      <c r="IS137" s="76"/>
      <c r="IT137" s="76"/>
      <c r="IU137" s="76"/>
      <c r="IV137" s="76"/>
      <c r="IW137" s="76"/>
      <c r="IX137" s="75"/>
      <c r="IY137" s="75"/>
      <c r="IZ137" s="75"/>
      <c r="JA137" s="75"/>
      <c r="JB137" s="75"/>
      <c r="JC137" s="75"/>
      <c r="JD137" s="75"/>
      <c r="JE137" s="75"/>
      <c r="JF137" s="75"/>
      <c r="JG137" s="75"/>
      <c r="JH137" s="75"/>
      <c r="JI137" s="74">
        <f t="shared" si="182"/>
        <v>0</v>
      </c>
      <c r="JK137" s="196"/>
      <c r="JM137" s="78"/>
      <c r="JN137" s="37"/>
      <c r="JO137" s="77"/>
      <c r="JP137" s="76"/>
      <c r="JQ137" s="76"/>
      <c r="JR137" s="76"/>
      <c r="JS137" s="76"/>
      <c r="JT137" s="76"/>
      <c r="JU137" s="76"/>
      <c r="JV137" s="76"/>
      <c r="JW137" s="75"/>
      <c r="JX137" s="75"/>
      <c r="JY137" s="75"/>
      <c r="JZ137" s="75"/>
      <c r="KA137" s="75"/>
      <c r="KB137" s="75"/>
      <c r="KC137" s="75"/>
      <c r="KD137" s="75"/>
      <c r="KE137" s="75"/>
      <c r="KF137" s="75"/>
      <c r="KG137" s="75"/>
      <c r="KH137" s="74">
        <f t="shared" si="183"/>
        <v>0</v>
      </c>
      <c r="KJ137" s="196"/>
      <c r="KL137" s="78"/>
      <c r="KM137" s="37"/>
      <c r="KN137" s="77"/>
      <c r="KO137" s="76"/>
      <c r="KP137" s="76"/>
      <c r="KQ137" s="76"/>
      <c r="KR137" s="76"/>
      <c r="KS137" s="76"/>
      <c r="KT137" s="76"/>
      <c r="KU137" s="76"/>
      <c r="KV137" s="75"/>
      <c r="KW137" s="75"/>
      <c r="KX137" s="75"/>
      <c r="KY137" s="75"/>
      <c r="KZ137" s="75"/>
      <c r="LA137" s="75"/>
      <c r="LB137" s="75"/>
      <c r="LC137" s="75"/>
      <c r="LD137" s="75"/>
      <c r="LE137" s="75"/>
      <c r="LF137" s="75"/>
      <c r="LG137" s="74">
        <f t="shared" si="184"/>
        <v>0</v>
      </c>
      <c r="LI137" s="196"/>
      <c r="LK137" s="78"/>
      <c r="LL137" s="37"/>
      <c r="LM137" s="77"/>
      <c r="LN137" s="76"/>
      <c r="LO137" s="76"/>
      <c r="LP137" s="76"/>
      <c r="LQ137" s="76"/>
      <c r="LR137" s="76"/>
      <c r="LS137" s="76"/>
      <c r="LT137" s="76"/>
      <c r="LU137" s="75"/>
      <c r="LV137" s="75"/>
      <c r="LW137" s="75"/>
      <c r="LX137" s="75"/>
      <c r="LY137" s="75"/>
      <c r="LZ137" s="75"/>
      <c r="MA137" s="75"/>
      <c r="MB137" s="75"/>
      <c r="MC137" s="75"/>
      <c r="MD137" s="75"/>
      <c r="ME137" s="75"/>
      <c r="MF137" s="74">
        <f t="shared" si="185"/>
        <v>0</v>
      </c>
      <c r="MH137" s="196"/>
      <c r="MJ137" s="78"/>
      <c r="MK137" s="37"/>
      <c r="ML137" s="77"/>
      <c r="MM137" s="76"/>
      <c r="MN137" s="76"/>
      <c r="MO137" s="76"/>
      <c r="MP137" s="76"/>
      <c r="MQ137" s="76"/>
      <c r="MR137" s="76"/>
      <c r="MS137" s="76"/>
      <c r="MT137" s="75"/>
      <c r="MU137" s="75"/>
      <c r="MV137" s="75"/>
      <c r="MW137" s="75"/>
      <c r="MX137" s="75"/>
      <c r="MY137" s="75"/>
      <c r="MZ137" s="75"/>
      <c r="NA137" s="75"/>
      <c r="NB137" s="75"/>
      <c r="NC137" s="75"/>
      <c r="ND137" s="75"/>
      <c r="NE137" s="74">
        <f t="shared" si="186"/>
        <v>0</v>
      </c>
      <c r="NG137" s="196"/>
      <c r="NI137" s="78"/>
      <c r="NJ137" s="37"/>
      <c r="NK137" s="77"/>
      <c r="NL137" s="76"/>
      <c r="NM137" s="76"/>
      <c r="NN137" s="76"/>
      <c r="NO137" s="76"/>
      <c r="NP137" s="76"/>
      <c r="NQ137" s="76"/>
      <c r="NR137" s="76"/>
      <c r="NS137" s="76"/>
      <c r="NT137" s="76"/>
      <c r="NU137" s="76"/>
      <c r="NV137" s="76"/>
      <c r="NW137" s="76"/>
      <c r="NX137" s="76"/>
      <c r="NY137" s="76"/>
      <c r="NZ137" s="117">
        <f>+NZ9</f>
        <v>223</v>
      </c>
      <c r="OA137" s="75"/>
      <c r="OB137" s="76"/>
      <c r="OC137" s="75"/>
      <c r="OD137" s="74">
        <f t="shared" si="187"/>
        <v>0</v>
      </c>
      <c r="OF137" s="196"/>
      <c r="OH137" s="78"/>
      <c r="OI137" s="37"/>
      <c r="OJ137" s="77"/>
      <c r="OK137" s="76"/>
      <c r="OL137" s="76"/>
      <c r="OM137" s="76"/>
      <c r="ON137" s="76"/>
      <c r="OO137" s="76"/>
      <c r="OP137" s="76"/>
      <c r="OQ137" s="76"/>
      <c r="OR137" s="76"/>
      <c r="OS137" s="76"/>
      <c r="OT137" s="76"/>
      <c r="OU137" s="76"/>
      <c r="OV137" s="76"/>
      <c r="OW137" s="76"/>
      <c r="OX137" s="76"/>
      <c r="OY137" s="117">
        <f>+OY9</f>
        <v>238</v>
      </c>
      <c r="OZ137" s="75"/>
      <c r="PA137" s="76"/>
      <c r="PB137" s="75"/>
      <c r="PC137" s="74">
        <f t="shared" si="188"/>
        <v>0</v>
      </c>
      <c r="PE137" s="196"/>
      <c r="PG137" s="78"/>
      <c r="PH137" s="37"/>
      <c r="PI137" s="77"/>
      <c r="PJ137" s="76"/>
      <c r="PK137" s="76"/>
      <c r="PL137" s="76"/>
      <c r="PM137" s="76"/>
      <c r="PN137" s="76"/>
      <c r="PO137" s="76"/>
      <c r="PP137" s="76"/>
      <c r="PQ137" s="76"/>
      <c r="PR137" s="76"/>
      <c r="PS137" s="76"/>
      <c r="PT137" s="76"/>
      <c r="PU137" s="76"/>
      <c r="PV137" s="76"/>
      <c r="PW137" s="76"/>
      <c r="PX137" s="117">
        <f>+PX9</f>
        <v>914</v>
      </c>
      <c r="PY137" s="75"/>
      <c r="PZ137" s="76"/>
      <c r="QA137" s="75"/>
      <c r="QB137" s="74">
        <f t="shared" si="189"/>
        <v>0</v>
      </c>
      <c r="QD137" s="196"/>
      <c r="QF137" s="78"/>
      <c r="QG137" s="37"/>
      <c r="QH137" s="77"/>
      <c r="QI137" s="76"/>
      <c r="QJ137" s="76"/>
      <c r="QK137" s="76"/>
      <c r="QL137" s="76"/>
      <c r="QM137" s="76"/>
      <c r="QN137" s="76"/>
      <c r="QO137" s="76"/>
      <c r="QP137" s="76"/>
      <c r="QQ137" s="76"/>
      <c r="QR137" s="76"/>
      <c r="QS137" s="76"/>
      <c r="QT137" s="76"/>
      <c r="QU137" s="76"/>
      <c r="QV137" s="76"/>
      <c r="QW137" s="117">
        <f>+QW9</f>
        <v>857</v>
      </c>
      <c r="QX137" s="75"/>
      <c r="QY137" s="76"/>
      <c r="QZ137" s="75"/>
      <c r="RA137" s="74">
        <f t="shared" si="190"/>
        <v>0</v>
      </c>
      <c r="RC137" s="196"/>
      <c r="RE137" s="78"/>
      <c r="RF137" s="37"/>
      <c r="RG137" s="77"/>
      <c r="RH137" s="76"/>
      <c r="RI137" s="76"/>
      <c r="RJ137" s="76"/>
      <c r="RK137" s="76"/>
      <c r="RL137" s="76"/>
      <c r="RM137" s="76"/>
      <c r="RN137" s="76"/>
      <c r="RO137" s="76"/>
      <c r="RP137" s="76"/>
      <c r="RQ137" s="76"/>
      <c r="RR137" s="76"/>
      <c r="RS137" s="76"/>
      <c r="RT137" s="76"/>
      <c r="RU137" s="76"/>
      <c r="RV137" s="117">
        <f>+RV9</f>
        <v>704</v>
      </c>
      <c r="RW137" s="75"/>
      <c r="RX137" s="76"/>
      <c r="RY137" s="75"/>
      <c r="RZ137" s="74">
        <f t="shared" si="191"/>
        <v>0</v>
      </c>
      <c r="SB137" s="196"/>
      <c r="SD137" s="78"/>
      <c r="SE137" s="37"/>
      <c r="SF137" s="77"/>
      <c r="SG137" s="76"/>
      <c r="SH137" s="76"/>
      <c r="SI137" s="76"/>
      <c r="SJ137" s="76"/>
      <c r="SK137" s="76"/>
      <c r="SL137" s="76"/>
      <c r="SM137" s="76"/>
      <c r="SN137" s="76"/>
      <c r="SO137" s="76"/>
      <c r="SP137" s="76"/>
      <c r="SQ137" s="76"/>
      <c r="SR137" s="76"/>
      <c r="SS137" s="76"/>
      <c r="ST137" s="76"/>
      <c r="SU137" s="117">
        <f>+SU9</f>
        <v>344</v>
      </c>
      <c r="SV137" s="75"/>
      <c r="SW137" s="76"/>
      <c r="SX137" s="75"/>
      <c r="SY137" s="74">
        <f t="shared" si="192"/>
        <v>0</v>
      </c>
      <c r="TA137" s="196"/>
      <c r="TC137" s="78"/>
      <c r="TD137" s="37"/>
      <c r="TE137" s="77"/>
      <c r="TF137" s="76"/>
      <c r="TG137" s="76"/>
      <c r="TH137" s="76"/>
      <c r="TI137" s="76"/>
      <c r="TJ137" s="76"/>
      <c r="TK137" s="76"/>
      <c r="TL137" s="76"/>
      <c r="TM137" s="76"/>
      <c r="TN137" s="76"/>
      <c r="TO137" s="76"/>
      <c r="TP137" s="76"/>
      <c r="TQ137" s="76"/>
      <c r="TR137" s="76"/>
      <c r="TS137" s="76"/>
      <c r="TT137" s="117">
        <f>+TT9</f>
        <v>252</v>
      </c>
      <c r="TU137" s="75"/>
      <c r="TV137" s="76"/>
      <c r="TW137" s="75"/>
      <c r="TX137" s="74">
        <f t="shared" si="193"/>
        <v>0</v>
      </c>
      <c r="TZ137" s="196"/>
      <c r="UB137" s="78"/>
      <c r="UC137" s="37"/>
      <c r="UD137" s="77"/>
      <c r="UE137" s="76"/>
      <c r="UF137" s="76"/>
      <c r="UG137" s="76"/>
      <c r="UH137" s="76"/>
      <c r="UI137" s="76"/>
      <c r="UJ137" s="76"/>
      <c r="UK137" s="76"/>
      <c r="UL137" s="76"/>
      <c r="UM137" s="76"/>
      <c r="UN137" s="76"/>
      <c r="UO137" s="76"/>
      <c r="UP137" s="76"/>
      <c r="UQ137" s="76"/>
      <c r="UR137" s="76"/>
      <c r="US137" s="117">
        <f>+US9</f>
        <v>272</v>
      </c>
      <c r="UT137" s="75"/>
      <c r="UU137" s="76"/>
      <c r="UV137" s="75"/>
      <c r="UW137" s="74">
        <f t="shared" si="194"/>
        <v>0</v>
      </c>
      <c r="UY137" s="196"/>
      <c r="VA137" s="78"/>
      <c r="VB137" s="37"/>
      <c r="VC137" s="77"/>
      <c r="VD137" s="76"/>
      <c r="VE137" s="76"/>
      <c r="VF137" s="76"/>
      <c r="VG137" s="76"/>
      <c r="VH137" s="76"/>
      <c r="VI137" s="76"/>
      <c r="VJ137" s="76"/>
      <c r="VK137" s="76"/>
      <c r="VL137" s="76"/>
      <c r="VM137" s="76"/>
      <c r="VN137" s="76"/>
      <c r="VO137" s="76"/>
      <c r="VP137" s="76"/>
      <c r="VQ137" s="76"/>
      <c r="VR137" s="117">
        <f>+VR9</f>
        <v>283</v>
      </c>
      <c r="VS137" s="75"/>
      <c r="VT137" s="76"/>
      <c r="VU137" s="75"/>
      <c r="VV137" s="74">
        <f t="shared" si="195"/>
        <v>0</v>
      </c>
    </row>
    <row r="138" spans="2:594" s="38" customFormat="1" ht="30" customHeight="1" outlineLevel="1">
      <c r="B138" s="88"/>
      <c r="C138" s="89">
        <f>IF(ISERROR(I138+1)=TRUE,I138,IF(I138="","",MAX(C$15:C137)+1))</f>
        <v>99</v>
      </c>
      <c r="D138" s="88">
        <f t="shared" si="172"/>
        <v>1</v>
      </c>
      <c r="E138" s="3"/>
      <c r="G138" s="196"/>
      <c r="I138" s="95">
        <f t="shared" si="196"/>
        <v>106</v>
      </c>
      <c r="J138" s="94" t="s">
        <v>606</v>
      </c>
      <c r="K138" s="93"/>
      <c r="L138" s="93"/>
      <c r="M138" s="93"/>
      <c r="N138" s="93"/>
      <c r="O138" s="92"/>
      <c r="P138" s="91" t="s">
        <v>149</v>
      </c>
      <c r="Q138" s="297"/>
      <c r="R138" s="90" t="s">
        <v>141</v>
      </c>
      <c r="S138" s="298"/>
      <c r="U138" s="196"/>
      <c r="V138" s="42"/>
      <c r="W138" s="78"/>
      <c r="X138" s="37"/>
      <c r="Y138" s="77"/>
      <c r="Z138" s="76"/>
      <c r="AA138" s="79"/>
      <c r="AB138" s="76"/>
      <c r="AC138" s="79"/>
      <c r="AD138" s="76"/>
      <c r="AE138" s="76"/>
      <c r="AF138" s="76"/>
      <c r="AG138" s="76"/>
      <c r="AH138" s="76"/>
      <c r="AI138" s="76"/>
      <c r="AJ138" s="76"/>
      <c r="AK138" s="75"/>
      <c r="AL138" s="75"/>
      <c r="AM138" s="75"/>
      <c r="AN138" s="75"/>
      <c r="AO138" s="75"/>
      <c r="AP138" s="75"/>
      <c r="AQ138" s="75"/>
      <c r="AR138" s="74">
        <f t="shared" si="173"/>
        <v>0</v>
      </c>
      <c r="AT138" s="196"/>
      <c r="AV138" s="78"/>
      <c r="AW138" s="37"/>
      <c r="AX138" s="77"/>
      <c r="AY138" s="76"/>
      <c r="AZ138" s="76"/>
      <c r="BA138" s="76"/>
      <c r="BB138" s="79"/>
      <c r="BC138" s="76"/>
      <c r="BD138" s="76"/>
      <c r="BE138" s="76"/>
      <c r="BF138" s="76"/>
      <c r="BG138" s="76"/>
      <c r="BH138" s="76"/>
      <c r="BI138" s="76"/>
      <c r="BJ138" s="75"/>
      <c r="BK138" s="75"/>
      <c r="BL138" s="75"/>
      <c r="BM138" s="75"/>
      <c r="BN138" s="75"/>
      <c r="BO138" s="75"/>
      <c r="BP138" s="75"/>
      <c r="BQ138" s="74">
        <f t="shared" si="174"/>
        <v>0</v>
      </c>
      <c r="BS138" s="196"/>
      <c r="BU138" s="78"/>
      <c r="BV138" s="37"/>
      <c r="BW138" s="77"/>
      <c r="BX138" s="76"/>
      <c r="BY138" s="76"/>
      <c r="BZ138" s="76"/>
      <c r="CA138" s="79"/>
      <c r="CB138" s="76"/>
      <c r="CC138" s="76"/>
      <c r="CD138" s="76"/>
      <c r="CE138" s="76"/>
      <c r="CF138" s="76"/>
      <c r="CG138" s="76"/>
      <c r="CH138" s="76"/>
      <c r="CI138" s="75"/>
      <c r="CJ138" s="75"/>
      <c r="CK138" s="75"/>
      <c r="CL138" s="75"/>
      <c r="CM138" s="75"/>
      <c r="CN138" s="75"/>
      <c r="CO138" s="75"/>
      <c r="CP138" s="74">
        <f t="shared" si="175"/>
        <v>0</v>
      </c>
      <c r="CR138" s="196"/>
      <c r="CT138" s="78"/>
      <c r="CU138" s="37"/>
      <c r="CV138" s="77"/>
      <c r="CW138" s="76"/>
      <c r="CX138" s="76"/>
      <c r="CY138" s="76"/>
      <c r="CZ138" s="79"/>
      <c r="DA138" s="76"/>
      <c r="DB138" s="76"/>
      <c r="DC138" s="76"/>
      <c r="DD138" s="76"/>
      <c r="DE138" s="76"/>
      <c r="DF138" s="76"/>
      <c r="DG138" s="76"/>
      <c r="DH138" s="75"/>
      <c r="DI138" s="75"/>
      <c r="DJ138" s="75"/>
      <c r="DK138" s="75"/>
      <c r="DL138" s="75"/>
      <c r="DM138" s="75"/>
      <c r="DN138" s="75"/>
      <c r="DO138" s="74">
        <f t="shared" si="176"/>
        <v>0</v>
      </c>
      <c r="DQ138" s="196"/>
      <c r="DS138" s="78"/>
      <c r="DT138" s="37"/>
      <c r="DU138" s="77"/>
      <c r="DV138" s="76"/>
      <c r="DW138" s="76"/>
      <c r="DX138" s="76"/>
      <c r="DY138" s="79"/>
      <c r="DZ138" s="76"/>
      <c r="EA138" s="76"/>
      <c r="EB138" s="76"/>
      <c r="EC138" s="76"/>
      <c r="ED138" s="76"/>
      <c r="EE138" s="76"/>
      <c r="EF138" s="76"/>
      <c r="EG138" s="75"/>
      <c r="EH138" s="75"/>
      <c r="EI138" s="75"/>
      <c r="EJ138" s="75"/>
      <c r="EK138" s="75"/>
      <c r="EL138" s="75"/>
      <c r="EM138" s="75"/>
      <c r="EN138" s="74">
        <f t="shared" si="177"/>
        <v>0</v>
      </c>
      <c r="EP138" s="196"/>
      <c r="ER138" s="78"/>
      <c r="ES138" s="37"/>
      <c r="ET138" s="77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5"/>
      <c r="FI138" s="75"/>
      <c r="FJ138" s="75"/>
      <c r="FK138" s="75"/>
      <c r="FL138" s="75"/>
      <c r="FM138" s="74">
        <f t="shared" si="178"/>
        <v>0</v>
      </c>
      <c r="FO138" s="196"/>
      <c r="FQ138" s="78"/>
      <c r="FR138" s="37"/>
      <c r="FS138" s="77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5"/>
      <c r="GH138" s="75"/>
      <c r="GI138" s="75"/>
      <c r="GJ138" s="75"/>
      <c r="GK138" s="75"/>
      <c r="GL138" s="74">
        <f t="shared" si="179"/>
        <v>0</v>
      </c>
      <c r="GN138" s="196"/>
      <c r="GP138" s="78"/>
      <c r="GQ138" s="37"/>
      <c r="GR138" s="77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5"/>
      <c r="HG138" s="75"/>
      <c r="HH138" s="75"/>
      <c r="HI138" s="75"/>
      <c r="HJ138" s="75"/>
      <c r="HK138" s="74">
        <f t="shared" si="180"/>
        <v>0</v>
      </c>
      <c r="HM138" s="196"/>
      <c r="HO138" s="78"/>
      <c r="HP138" s="37"/>
      <c r="HQ138" s="77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5"/>
      <c r="IF138" s="75"/>
      <c r="IG138" s="75"/>
      <c r="IH138" s="75"/>
      <c r="II138" s="75"/>
      <c r="IJ138" s="74">
        <f t="shared" si="181"/>
        <v>0</v>
      </c>
      <c r="IL138" s="196"/>
      <c r="IN138" s="78"/>
      <c r="IO138" s="37"/>
      <c r="IP138" s="77"/>
      <c r="IQ138" s="76"/>
      <c r="IR138" s="76"/>
      <c r="IS138" s="76"/>
      <c r="IT138" s="76"/>
      <c r="IU138" s="76"/>
      <c r="IV138" s="76"/>
      <c r="IW138" s="76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4">
        <f t="shared" si="182"/>
        <v>0</v>
      </c>
      <c r="JK138" s="196"/>
      <c r="JM138" s="78"/>
      <c r="JN138" s="37"/>
      <c r="JO138" s="77"/>
      <c r="JP138" s="76"/>
      <c r="JQ138" s="76"/>
      <c r="JR138" s="76"/>
      <c r="JS138" s="76"/>
      <c r="JT138" s="76"/>
      <c r="JU138" s="76"/>
      <c r="JV138" s="76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4">
        <f t="shared" si="183"/>
        <v>0</v>
      </c>
      <c r="KJ138" s="196"/>
      <c r="KL138" s="78"/>
      <c r="KM138" s="37"/>
      <c r="KN138" s="77"/>
      <c r="KO138" s="76"/>
      <c r="KP138" s="76"/>
      <c r="KQ138" s="76"/>
      <c r="KR138" s="76"/>
      <c r="KS138" s="76"/>
      <c r="KT138" s="76"/>
      <c r="KU138" s="76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4">
        <f t="shared" si="184"/>
        <v>0</v>
      </c>
      <c r="LI138" s="196"/>
      <c r="LK138" s="78"/>
      <c r="LL138" s="37"/>
      <c r="LM138" s="77"/>
      <c r="LN138" s="76"/>
      <c r="LO138" s="76"/>
      <c r="LP138" s="76"/>
      <c r="LQ138" s="76"/>
      <c r="LR138" s="76"/>
      <c r="LS138" s="76"/>
      <c r="LT138" s="76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4">
        <f t="shared" si="185"/>
        <v>0</v>
      </c>
      <c r="MH138" s="196"/>
      <c r="MJ138" s="78"/>
      <c r="MK138" s="37"/>
      <c r="ML138" s="77"/>
      <c r="MM138" s="76"/>
      <c r="MN138" s="76"/>
      <c r="MO138" s="76"/>
      <c r="MP138" s="76"/>
      <c r="MQ138" s="76"/>
      <c r="MR138" s="76"/>
      <c r="MS138" s="76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4">
        <f t="shared" si="186"/>
        <v>0</v>
      </c>
      <c r="NG138" s="196"/>
      <c r="NI138" s="78"/>
      <c r="NJ138" s="37"/>
      <c r="NK138" s="77"/>
      <c r="NL138" s="76"/>
      <c r="NM138" s="76"/>
      <c r="NN138" s="76"/>
      <c r="NO138" s="76"/>
      <c r="NP138" s="76"/>
      <c r="NQ138" s="76"/>
      <c r="NR138" s="76"/>
      <c r="NS138" s="76"/>
      <c r="NT138" s="76"/>
      <c r="NU138" s="76"/>
      <c r="NV138" s="76"/>
      <c r="NW138" s="76"/>
      <c r="NX138" s="76"/>
      <c r="NY138" s="76"/>
      <c r="NZ138" s="117"/>
      <c r="OA138" s="75"/>
      <c r="OB138" s="76"/>
      <c r="OC138" s="75"/>
      <c r="OD138" s="74">
        <f t="shared" si="187"/>
        <v>0</v>
      </c>
      <c r="OF138" s="196"/>
      <c r="OH138" s="78"/>
      <c r="OI138" s="37"/>
      <c r="OJ138" s="77"/>
      <c r="OK138" s="76"/>
      <c r="OL138" s="76"/>
      <c r="OM138" s="76"/>
      <c r="ON138" s="76"/>
      <c r="OO138" s="76"/>
      <c r="OP138" s="76"/>
      <c r="OQ138" s="76"/>
      <c r="OR138" s="76"/>
      <c r="OS138" s="76"/>
      <c r="OT138" s="76"/>
      <c r="OU138" s="76"/>
      <c r="OV138" s="76"/>
      <c r="OW138" s="76"/>
      <c r="OX138" s="76"/>
      <c r="OY138" s="117"/>
      <c r="OZ138" s="75"/>
      <c r="PA138" s="76"/>
      <c r="PB138" s="75"/>
      <c r="PC138" s="74">
        <f t="shared" si="188"/>
        <v>0</v>
      </c>
      <c r="PE138" s="196"/>
      <c r="PG138" s="78"/>
      <c r="PH138" s="37"/>
      <c r="PI138" s="77"/>
      <c r="PJ138" s="76"/>
      <c r="PK138" s="76"/>
      <c r="PL138" s="76"/>
      <c r="PM138" s="76"/>
      <c r="PN138" s="76"/>
      <c r="PO138" s="76"/>
      <c r="PP138" s="76"/>
      <c r="PQ138" s="76"/>
      <c r="PR138" s="76"/>
      <c r="PS138" s="76"/>
      <c r="PT138" s="76"/>
      <c r="PU138" s="76"/>
      <c r="PV138" s="76"/>
      <c r="PW138" s="76"/>
      <c r="PX138" s="117"/>
      <c r="PY138" s="75"/>
      <c r="PZ138" s="76"/>
      <c r="QA138" s="75"/>
      <c r="QB138" s="74">
        <f t="shared" si="189"/>
        <v>0</v>
      </c>
      <c r="QD138" s="196"/>
      <c r="QF138" s="78"/>
      <c r="QG138" s="37"/>
      <c r="QH138" s="77"/>
      <c r="QI138" s="76"/>
      <c r="QJ138" s="76"/>
      <c r="QK138" s="76"/>
      <c r="QL138" s="76"/>
      <c r="QM138" s="76"/>
      <c r="QN138" s="76"/>
      <c r="QO138" s="76"/>
      <c r="QP138" s="76"/>
      <c r="QQ138" s="76"/>
      <c r="QR138" s="76"/>
      <c r="QS138" s="76"/>
      <c r="QT138" s="76"/>
      <c r="QU138" s="76"/>
      <c r="QV138" s="76"/>
      <c r="QW138" s="117"/>
      <c r="QX138" s="75"/>
      <c r="QY138" s="76"/>
      <c r="QZ138" s="75"/>
      <c r="RA138" s="74">
        <f t="shared" si="190"/>
        <v>0</v>
      </c>
      <c r="RC138" s="196"/>
      <c r="RE138" s="78"/>
      <c r="RF138" s="37"/>
      <c r="RG138" s="77"/>
      <c r="RH138" s="76"/>
      <c r="RI138" s="76"/>
      <c r="RJ138" s="76"/>
      <c r="RK138" s="76"/>
      <c r="RL138" s="76"/>
      <c r="RM138" s="76"/>
      <c r="RN138" s="76"/>
      <c r="RO138" s="76"/>
      <c r="RP138" s="76"/>
      <c r="RQ138" s="76"/>
      <c r="RR138" s="76"/>
      <c r="RS138" s="76"/>
      <c r="RT138" s="76"/>
      <c r="RU138" s="76"/>
      <c r="RV138" s="117"/>
      <c r="RW138" s="75"/>
      <c r="RX138" s="76"/>
      <c r="RY138" s="75"/>
      <c r="RZ138" s="74">
        <f t="shared" si="191"/>
        <v>0</v>
      </c>
      <c r="SB138" s="196"/>
      <c r="SD138" s="78"/>
      <c r="SE138" s="37"/>
      <c r="SF138" s="77"/>
      <c r="SG138" s="76"/>
      <c r="SH138" s="76"/>
      <c r="SI138" s="76"/>
      <c r="SJ138" s="76"/>
      <c r="SK138" s="76"/>
      <c r="SL138" s="76"/>
      <c r="SM138" s="76"/>
      <c r="SN138" s="76"/>
      <c r="SO138" s="76"/>
      <c r="SP138" s="76"/>
      <c r="SQ138" s="76"/>
      <c r="SR138" s="76"/>
      <c r="SS138" s="76"/>
      <c r="ST138" s="76"/>
      <c r="SU138" s="117"/>
      <c r="SV138" s="75"/>
      <c r="SW138" s="76"/>
      <c r="SX138" s="75"/>
      <c r="SY138" s="74">
        <f t="shared" si="192"/>
        <v>0</v>
      </c>
      <c r="TA138" s="196"/>
      <c r="TC138" s="78"/>
      <c r="TD138" s="37"/>
      <c r="TE138" s="77"/>
      <c r="TF138" s="76"/>
      <c r="TG138" s="76"/>
      <c r="TH138" s="76"/>
      <c r="TI138" s="76"/>
      <c r="TJ138" s="76"/>
      <c r="TK138" s="76"/>
      <c r="TL138" s="76"/>
      <c r="TM138" s="76"/>
      <c r="TN138" s="76"/>
      <c r="TO138" s="76"/>
      <c r="TP138" s="76"/>
      <c r="TQ138" s="76"/>
      <c r="TR138" s="76"/>
      <c r="TS138" s="76"/>
      <c r="TT138" s="117"/>
      <c r="TU138" s="75"/>
      <c r="TV138" s="76"/>
      <c r="TW138" s="75"/>
      <c r="TX138" s="74">
        <f t="shared" si="193"/>
        <v>0</v>
      </c>
      <c r="TZ138" s="196"/>
      <c r="UB138" s="78"/>
      <c r="UC138" s="37"/>
      <c r="UD138" s="77"/>
      <c r="UE138" s="76"/>
      <c r="UF138" s="76"/>
      <c r="UG138" s="76"/>
      <c r="UH138" s="76"/>
      <c r="UI138" s="76"/>
      <c r="UJ138" s="76"/>
      <c r="UK138" s="76"/>
      <c r="UL138" s="76"/>
      <c r="UM138" s="76"/>
      <c r="UN138" s="76"/>
      <c r="UO138" s="76"/>
      <c r="UP138" s="76"/>
      <c r="UQ138" s="76"/>
      <c r="UR138" s="76"/>
      <c r="US138" s="117"/>
      <c r="UT138" s="75"/>
      <c r="UU138" s="76"/>
      <c r="UV138" s="75"/>
      <c r="UW138" s="74">
        <f t="shared" si="194"/>
        <v>0</v>
      </c>
      <c r="UY138" s="196"/>
      <c r="VA138" s="78"/>
      <c r="VB138" s="37"/>
      <c r="VC138" s="77"/>
      <c r="VD138" s="76"/>
      <c r="VE138" s="76"/>
      <c r="VF138" s="76"/>
      <c r="VG138" s="76"/>
      <c r="VH138" s="76"/>
      <c r="VI138" s="76"/>
      <c r="VJ138" s="76"/>
      <c r="VK138" s="76"/>
      <c r="VL138" s="76"/>
      <c r="VM138" s="76"/>
      <c r="VN138" s="76"/>
      <c r="VO138" s="76"/>
      <c r="VP138" s="76"/>
      <c r="VQ138" s="76"/>
      <c r="VR138" s="117"/>
      <c r="VS138" s="75"/>
      <c r="VT138" s="76"/>
      <c r="VU138" s="75"/>
      <c r="VV138" s="74">
        <f t="shared" si="195"/>
        <v>0</v>
      </c>
    </row>
    <row r="139" spans="2:594" s="38" customFormat="1" ht="30" customHeight="1" outlineLevel="1">
      <c r="B139" s="88"/>
      <c r="C139" s="89">
        <f>IF(ISERROR(I139+1)=TRUE,I139,IF(I139="","",MAX(C$15:C138)+1))</f>
        <v>100</v>
      </c>
      <c r="D139" s="88">
        <f t="shared" si="172"/>
        <v>1</v>
      </c>
      <c r="E139" s="3"/>
      <c r="G139" s="196"/>
      <c r="I139" s="95">
        <f t="shared" si="196"/>
        <v>107</v>
      </c>
      <c r="J139" s="94" t="s">
        <v>605</v>
      </c>
      <c r="K139" s="93"/>
      <c r="L139" s="93"/>
      <c r="M139" s="93"/>
      <c r="N139" s="93"/>
      <c r="O139" s="92"/>
      <c r="P139" s="91" t="s">
        <v>149</v>
      </c>
      <c r="Q139" s="297"/>
      <c r="R139" s="90" t="s">
        <v>141</v>
      </c>
      <c r="S139" s="298"/>
      <c r="U139" s="196"/>
      <c r="V139" s="42"/>
      <c r="W139" s="78"/>
      <c r="X139" s="37"/>
      <c r="Y139" s="77"/>
      <c r="Z139" s="76"/>
      <c r="AA139" s="79"/>
      <c r="AB139" s="76"/>
      <c r="AC139" s="79"/>
      <c r="AD139" s="76"/>
      <c r="AE139" s="76"/>
      <c r="AF139" s="76"/>
      <c r="AG139" s="76"/>
      <c r="AH139" s="76"/>
      <c r="AI139" s="76"/>
      <c r="AJ139" s="76"/>
      <c r="AK139" s="75"/>
      <c r="AL139" s="75"/>
      <c r="AM139" s="75"/>
      <c r="AN139" s="75"/>
      <c r="AO139" s="75"/>
      <c r="AP139" s="75"/>
      <c r="AQ139" s="75"/>
      <c r="AR139" s="74">
        <f t="shared" si="173"/>
        <v>0</v>
      </c>
      <c r="AT139" s="196"/>
      <c r="AV139" s="78"/>
      <c r="AW139" s="37"/>
      <c r="AX139" s="77"/>
      <c r="AY139" s="76"/>
      <c r="AZ139" s="76"/>
      <c r="BA139" s="76"/>
      <c r="BB139" s="79"/>
      <c r="BC139" s="76"/>
      <c r="BD139" s="76"/>
      <c r="BE139" s="76"/>
      <c r="BF139" s="76"/>
      <c r="BG139" s="76"/>
      <c r="BH139" s="76"/>
      <c r="BI139" s="76"/>
      <c r="BJ139" s="75"/>
      <c r="BK139" s="75"/>
      <c r="BL139" s="75"/>
      <c r="BM139" s="75"/>
      <c r="BN139" s="75"/>
      <c r="BO139" s="75"/>
      <c r="BP139" s="75"/>
      <c r="BQ139" s="74">
        <f t="shared" si="174"/>
        <v>0</v>
      </c>
      <c r="BS139" s="196"/>
      <c r="BU139" s="78"/>
      <c r="BV139" s="37"/>
      <c r="BW139" s="77"/>
      <c r="BX139" s="76"/>
      <c r="BY139" s="76"/>
      <c r="BZ139" s="76"/>
      <c r="CA139" s="79"/>
      <c r="CB139" s="76"/>
      <c r="CC139" s="76"/>
      <c r="CD139" s="76"/>
      <c r="CE139" s="76"/>
      <c r="CF139" s="76"/>
      <c r="CG139" s="76"/>
      <c r="CH139" s="76"/>
      <c r="CI139" s="75"/>
      <c r="CJ139" s="75"/>
      <c r="CK139" s="75"/>
      <c r="CL139" s="75"/>
      <c r="CM139" s="75"/>
      <c r="CN139" s="75"/>
      <c r="CO139" s="75"/>
      <c r="CP139" s="74">
        <f t="shared" si="175"/>
        <v>0</v>
      </c>
      <c r="CR139" s="196"/>
      <c r="CT139" s="78"/>
      <c r="CU139" s="37"/>
      <c r="CV139" s="77"/>
      <c r="CW139" s="76"/>
      <c r="CX139" s="76"/>
      <c r="CY139" s="76"/>
      <c r="CZ139" s="79"/>
      <c r="DA139" s="76"/>
      <c r="DB139" s="76"/>
      <c r="DC139" s="76"/>
      <c r="DD139" s="76"/>
      <c r="DE139" s="76"/>
      <c r="DF139" s="76"/>
      <c r="DG139" s="76"/>
      <c r="DH139" s="75"/>
      <c r="DI139" s="75"/>
      <c r="DJ139" s="75"/>
      <c r="DK139" s="75"/>
      <c r="DL139" s="75"/>
      <c r="DM139" s="75"/>
      <c r="DN139" s="75"/>
      <c r="DO139" s="74">
        <f t="shared" si="176"/>
        <v>0</v>
      </c>
      <c r="DQ139" s="196"/>
      <c r="DS139" s="78"/>
      <c r="DT139" s="37"/>
      <c r="DU139" s="77"/>
      <c r="DV139" s="76"/>
      <c r="DW139" s="76"/>
      <c r="DX139" s="76"/>
      <c r="DY139" s="79"/>
      <c r="DZ139" s="76"/>
      <c r="EA139" s="76"/>
      <c r="EB139" s="76"/>
      <c r="EC139" s="76"/>
      <c r="ED139" s="76"/>
      <c r="EE139" s="76"/>
      <c r="EF139" s="76"/>
      <c r="EG139" s="75"/>
      <c r="EH139" s="75"/>
      <c r="EI139" s="75"/>
      <c r="EJ139" s="75"/>
      <c r="EK139" s="75"/>
      <c r="EL139" s="75"/>
      <c r="EM139" s="75"/>
      <c r="EN139" s="74">
        <f t="shared" si="177"/>
        <v>0</v>
      </c>
      <c r="EP139" s="196"/>
      <c r="ER139" s="78"/>
      <c r="ES139" s="37"/>
      <c r="ET139" s="77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5"/>
      <c r="FI139" s="75"/>
      <c r="FJ139" s="75"/>
      <c r="FK139" s="75"/>
      <c r="FL139" s="75"/>
      <c r="FM139" s="74">
        <f t="shared" si="178"/>
        <v>0</v>
      </c>
      <c r="FO139" s="196"/>
      <c r="FQ139" s="78"/>
      <c r="FR139" s="37"/>
      <c r="FS139" s="77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5"/>
      <c r="GH139" s="75"/>
      <c r="GI139" s="75"/>
      <c r="GJ139" s="75"/>
      <c r="GK139" s="75"/>
      <c r="GL139" s="74">
        <f t="shared" si="179"/>
        <v>0</v>
      </c>
      <c r="GN139" s="196"/>
      <c r="GP139" s="78"/>
      <c r="GQ139" s="37"/>
      <c r="GR139" s="77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5"/>
      <c r="HG139" s="75"/>
      <c r="HH139" s="75"/>
      <c r="HI139" s="75"/>
      <c r="HJ139" s="75"/>
      <c r="HK139" s="74">
        <f t="shared" si="180"/>
        <v>0</v>
      </c>
      <c r="HM139" s="196"/>
      <c r="HO139" s="78"/>
      <c r="HP139" s="37"/>
      <c r="HQ139" s="77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5"/>
      <c r="IF139" s="75"/>
      <c r="IG139" s="75"/>
      <c r="IH139" s="75"/>
      <c r="II139" s="75"/>
      <c r="IJ139" s="74">
        <f t="shared" si="181"/>
        <v>0</v>
      </c>
      <c r="IL139" s="196"/>
      <c r="IN139" s="78"/>
      <c r="IO139" s="37"/>
      <c r="IP139" s="77"/>
      <c r="IQ139" s="76"/>
      <c r="IR139" s="76"/>
      <c r="IS139" s="76"/>
      <c r="IT139" s="76"/>
      <c r="IU139" s="76"/>
      <c r="IV139" s="76"/>
      <c r="IW139" s="76"/>
      <c r="IX139" s="75"/>
      <c r="IY139" s="75"/>
      <c r="IZ139" s="75"/>
      <c r="JA139" s="75"/>
      <c r="JB139" s="75"/>
      <c r="JC139" s="75"/>
      <c r="JD139" s="75"/>
      <c r="JE139" s="75"/>
      <c r="JF139" s="75"/>
      <c r="JG139" s="75"/>
      <c r="JH139" s="75"/>
      <c r="JI139" s="74">
        <f t="shared" si="182"/>
        <v>0</v>
      </c>
      <c r="JK139" s="196"/>
      <c r="JM139" s="78"/>
      <c r="JN139" s="37"/>
      <c r="JO139" s="77"/>
      <c r="JP139" s="76"/>
      <c r="JQ139" s="76"/>
      <c r="JR139" s="76"/>
      <c r="JS139" s="76"/>
      <c r="JT139" s="76"/>
      <c r="JU139" s="76"/>
      <c r="JV139" s="76"/>
      <c r="JW139" s="75"/>
      <c r="JX139" s="75"/>
      <c r="JY139" s="75"/>
      <c r="JZ139" s="75"/>
      <c r="KA139" s="75"/>
      <c r="KB139" s="75"/>
      <c r="KC139" s="75"/>
      <c r="KD139" s="75"/>
      <c r="KE139" s="75"/>
      <c r="KF139" s="75"/>
      <c r="KG139" s="75"/>
      <c r="KH139" s="74">
        <f t="shared" si="183"/>
        <v>0</v>
      </c>
      <c r="KJ139" s="196"/>
      <c r="KL139" s="78"/>
      <c r="KM139" s="37"/>
      <c r="KN139" s="77"/>
      <c r="KO139" s="76"/>
      <c r="KP139" s="76"/>
      <c r="KQ139" s="76"/>
      <c r="KR139" s="76"/>
      <c r="KS139" s="76"/>
      <c r="KT139" s="76"/>
      <c r="KU139" s="76"/>
      <c r="KV139" s="75"/>
      <c r="KW139" s="75"/>
      <c r="KX139" s="75"/>
      <c r="KY139" s="75"/>
      <c r="KZ139" s="75"/>
      <c r="LA139" s="75"/>
      <c r="LB139" s="75"/>
      <c r="LC139" s="75"/>
      <c r="LD139" s="75"/>
      <c r="LE139" s="75"/>
      <c r="LF139" s="75"/>
      <c r="LG139" s="74">
        <f t="shared" si="184"/>
        <v>0</v>
      </c>
      <c r="LI139" s="196"/>
      <c r="LK139" s="78"/>
      <c r="LL139" s="37"/>
      <c r="LM139" s="77"/>
      <c r="LN139" s="76"/>
      <c r="LO139" s="76"/>
      <c r="LP139" s="76"/>
      <c r="LQ139" s="76"/>
      <c r="LR139" s="76"/>
      <c r="LS139" s="76"/>
      <c r="LT139" s="76"/>
      <c r="LU139" s="75"/>
      <c r="LV139" s="75"/>
      <c r="LW139" s="75"/>
      <c r="LX139" s="75"/>
      <c r="LY139" s="75"/>
      <c r="LZ139" s="75"/>
      <c r="MA139" s="75"/>
      <c r="MB139" s="75"/>
      <c r="MC139" s="75"/>
      <c r="MD139" s="75"/>
      <c r="ME139" s="75"/>
      <c r="MF139" s="74">
        <f t="shared" si="185"/>
        <v>0</v>
      </c>
      <c r="MH139" s="196"/>
      <c r="MJ139" s="78"/>
      <c r="MK139" s="37"/>
      <c r="ML139" s="77"/>
      <c r="MM139" s="76"/>
      <c r="MN139" s="76"/>
      <c r="MO139" s="76"/>
      <c r="MP139" s="76"/>
      <c r="MQ139" s="76"/>
      <c r="MR139" s="76"/>
      <c r="MS139" s="76"/>
      <c r="MT139" s="75"/>
      <c r="MU139" s="75"/>
      <c r="MV139" s="75"/>
      <c r="MW139" s="75"/>
      <c r="MX139" s="75"/>
      <c r="MY139" s="75"/>
      <c r="MZ139" s="75"/>
      <c r="NA139" s="75"/>
      <c r="NB139" s="75"/>
      <c r="NC139" s="75"/>
      <c r="ND139" s="75"/>
      <c r="NE139" s="74">
        <f t="shared" si="186"/>
        <v>0</v>
      </c>
      <c r="NG139" s="196"/>
      <c r="NI139" s="78"/>
      <c r="NJ139" s="37"/>
      <c r="NK139" s="77"/>
      <c r="NL139" s="76"/>
      <c r="NM139" s="76"/>
      <c r="NN139" s="76"/>
      <c r="NO139" s="76"/>
      <c r="NP139" s="76"/>
      <c r="NQ139" s="76"/>
      <c r="NR139" s="76"/>
      <c r="NS139" s="76"/>
      <c r="NT139" s="76"/>
      <c r="NU139" s="76"/>
      <c r="NV139" s="76"/>
      <c r="NW139" s="76"/>
      <c r="NX139" s="76"/>
      <c r="NY139" s="76"/>
      <c r="NZ139" s="76"/>
      <c r="OA139" s="75"/>
      <c r="OB139" s="76"/>
      <c r="OC139" s="75"/>
      <c r="OD139" s="74">
        <f t="shared" si="187"/>
        <v>0</v>
      </c>
      <c r="OF139" s="196"/>
      <c r="OH139" s="78"/>
      <c r="OI139" s="37"/>
      <c r="OJ139" s="77"/>
      <c r="OK139" s="76"/>
      <c r="OL139" s="76"/>
      <c r="OM139" s="76"/>
      <c r="ON139" s="76"/>
      <c r="OO139" s="76"/>
      <c r="OP139" s="76"/>
      <c r="OQ139" s="76"/>
      <c r="OR139" s="76"/>
      <c r="OS139" s="76"/>
      <c r="OT139" s="76"/>
      <c r="OU139" s="76"/>
      <c r="OV139" s="76"/>
      <c r="OW139" s="76"/>
      <c r="OX139" s="76"/>
      <c r="OY139" s="76"/>
      <c r="OZ139" s="75"/>
      <c r="PA139" s="76"/>
      <c r="PB139" s="75"/>
      <c r="PC139" s="74">
        <f t="shared" si="188"/>
        <v>0</v>
      </c>
      <c r="PE139" s="196"/>
      <c r="PG139" s="78"/>
      <c r="PH139" s="37"/>
      <c r="PI139" s="77"/>
      <c r="PJ139" s="76"/>
      <c r="PK139" s="76"/>
      <c r="PL139" s="76"/>
      <c r="PM139" s="76"/>
      <c r="PN139" s="76"/>
      <c r="PO139" s="76"/>
      <c r="PP139" s="76"/>
      <c r="PQ139" s="76"/>
      <c r="PR139" s="76"/>
      <c r="PS139" s="76"/>
      <c r="PT139" s="76"/>
      <c r="PU139" s="76"/>
      <c r="PV139" s="76"/>
      <c r="PW139" s="76"/>
      <c r="PX139" s="76"/>
      <c r="PY139" s="75"/>
      <c r="PZ139" s="76"/>
      <c r="QA139" s="75"/>
      <c r="QB139" s="74">
        <f t="shared" si="189"/>
        <v>0</v>
      </c>
      <c r="QD139" s="196"/>
      <c r="QF139" s="78"/>
      <c r="QG139" s="37"/>
      <c r="QH139" s="77"/>
      <c r="QI139" s="76"/>
      <c r="QJ139" s="76"/>
      <c r="QK139" s="76"/>
      <c r="QL139" s="76"/>
      <c r="QM139" s="76"/>
      <c r="QN139" s="76"/>
      <c r="QO139" s="76"/>
      <c r="QP139" s="76"/>
      <c r="QQ139" s="76"/>
      <c r="QR139" s="76"/>
      <c r="QS139" s="76"/>
      <c r="QT139" s="76"/>
      <c r="QU139" s="76"/>
      <c r="QV139" s="76"/>
      <c r="QW139" s="76"/>
      <c r="QX139" s="75"/>
      <c r="QY139" s="76"/>
      <c r="QZ139" s="75"/>
      <c r="RA139" s="74">
        <f t="shared" si="190"/>
        <v>0</v>
      </c>
      <c r="RC139" s="196"/>
      <c r="RE139" s="78"/>
      <c r="RF139" s="37"/>
      <c r="RG139" s="77"/>
      <c r="RH139" s="76"/>
      <c r="RI139" s="76"/>
      <c r="RJ139" s="76"/>
      <c r="RK139" s="76"/>
      <c r="RL139" s="76"/>
      <c r="RM139" s="76"/>
      <c r="RN139" s="76"/>
      <c r="RO139" s="76"/>
      <c r="RP139" s="76"/>
      <c r="RQ139" s="76"/>
      <c r="RR139" s="76"/>
      <c r="RS139" s="76"/>
      <c r="RT139" s="76"/>
      <c r="RU139" s="76"/>
      <c r="RV139" s="76"/>
      <c r="RW139" s="75"/>
      <c r="RX139" s="76"/>
      <c r="RY139" s="75"/>
      <c r="RZ139" s="74">
        <f t="shared" si="191"/>
        <v>0</v>
      </c>
      <c r="SB139" s="196"/>
      <c r="SD139" s="78"/>
      <c r="SE139" s="37"/>
      <c r="SF139" s="77"/>
      <c r="SG139" s="76"/>
      <c r="SH139" s="76"/>
      <c r="SI139" s="76"/>
      <c r="SJ139" s="76"/>
      <c r="SK139" s="76"/>
      <c r="SL139" s="76"/>
      <c r="SM139" s="76"/>
      <c r="SN139" s="76"/>
      <c r="SO139" s="76"/>
      <c r="SP139" s="76"/>
      <c r="SQ139" s="76"/>
      <c r="SR139" s="76"/>
      <c r="SS139" s="76"/>
      <c r="ST139" s="76"/>
      <c r="SU139" s="76"/>
      <c r="SV139" s="75"/>
      <c r="SW139" s="76"/>
      <c r="SX139" s="75"/>
      <c r="SY139" s="74">
        <f t="shared" si="192"/>
        <v>0</v>
      </c>
      <c r="TA139" s="196"/>
      <c r="TC139" s="78"/>
      <c r="TD139" s="37"/>
      <c r="TE139" s="77"/>
      <c r="TF139" s="76"/>
      <c r="TG139" s="76"/>
      <c r="TH139" s="76"/>
      <c r="TI139" s="76"/>
      <c r="TJ139" s="76"/>
      <c r="TK139" s="76"/>
      <c r="TL139" s="76"/>
      <c r="TM139" s="76"/>
      <c r="TN139" s="76"/>
      <c r="TO139" s="76"/>
      <c r="TP139" s="76"/>
      <c r="TQ139" s="76"/>
      <c r="TR139" s="76"/>
      <c r="TS139" s="76"/>
      <c r="TT139" s="76"/>
      <c r="TU139" s="75"/>
      <c r="TV139" s="76"/>
      <c r="TW139" s="75"/>
      <c r="TX139" s="74">
        <f t="shared" si="193"/>
        <v>0</v>
      </c>
      <c r="TZ139" s="196"/>
      <c r="UB139" s="78"/>
      <c r="UC139" s="37"/>
      <c r="UD139" s="77"/>
      <c r="UE139" s="76"/>
      <c r="UF139" s="76"/>
      <c r="UG139" s="76"/>
      <c r="UH139" s="76"/>
      <c r="UI139" s="76"/>
      <c r="UJ139" s="76"/>
      <c r="UK139" s="76"/>
      <c r="UL139" s="76"/>
      <c r="UM139" s="76"/>
      <c r="UN139" s="76"/>
      <c r="UO139" s="76"/>
      <c r="UP139" s="76"/>
      <c r="UQ139" s="76"/>
      <c r="UR139" s="76"/>
      <c r="US139" s="76"/>
      <c r="UT139" s="75"/>
      <c r="UU139" s="76"/>
      <c r="UV139" s="75"/>
      <c r="UW139" s="74">
        <f t="shared" si="194"/>
        <v>0</v>
      </c>
      <c r="UY139" s="196"/>
      <c r="VA139" s="78"/>
      <c r="VB139" s="37"/>
      <c r="VC139" s="77"/>
      <c r="VD139" s="76"/>
      <c r="VE139" s="76"/>
      <c r="VF139" s="76"/>
      <c r="VG139" s="76"/>
      <c r="VH139" s="76"/>
      <c r="VI139" s="76"/>
      <c r="VJ139" s="76"/>
      <c r="VK139" s="76"/>
      <c r="VL139" s="76"/>
      <c r="VM139" s="76"/>
      <c r="VN139" s="76"/>
      <c r="VO139" s="76"/>
      <c r="VP139" s="76"/>
      <c r="VQ139" s="76"/>
      <c r="VR139" s="76"/>
      <c r="VS139" s="75"/>
      <c r="VT139" s="76"/>
      <c r="VU139" s="75"/>
      <c r="VV139" s="74">
        <f t="shared" si="195"/>
        <v>0</v>
      </c>
    </row>
    <row r="140" spans="2:594" s="38" customFormat="1" ht="15" customHeight="1" outlineLevel="1">
      <c r="B140" s="88"/>
      <c r="C140" s="89">
        <f>IF(ISERROR(I140+1)=TRUE,I140,IF(I140="","",MAX(C$15:C139)+1))</f>
        <v>101</v>
      </c>
      <c r="D140" s="88">
        <f t="shared" si="172"/>
        <v>1</v>
      </c>
      <c r="E140" s="3"/>
      <c r="G140" s="196"/>
      <c r="I140" s="95">
        <f t="shared" si="196"/>
        <v>108</v>
      </c>
      <c r="J140" s="94" t="s">
        <v>604</v>
      </c>
      <c r="K140" s="93"/>
      <c r="L140" s="93"/>
      <c r="M140" s="93"/>
      <c r="N140" s="93"/>
      <c r="O140" s="92"/>
      <c r="P140" s="91" t="s">
        <v>172</v>
      </c>
      <c r="Q140" s="297"/>
      <c r="R140" s="90" t="s">
        <v>141</v>
      </c>
      <c r="S140" s="298"/>
      <c r="U140" s="196"/>
      <c r="V140" s="42"/>
      <c r="W140" s="78"/>
      <c r="X140" s="37"/>
      <c r="Y140" s="77"/>
      <c r="Z140" s="76"/>
      <c r="AA140" s="79"/>
      <c r="AB140" s="76"/>
      <c r="AC140" s="79"/>
      <c r="AD140" s="76"/>
      <c r="AE140" s="76"/>
      <c r="AF140" s="76"/>
      <c r="AG140" s="76"/>
      <c r="AH140" s="76"/>
      <c r="AI140" s="76"/>
      <c r="AJ140" s="76"/>
      <c r="AK140" s="75"/>
      <c r="AL140" s="75"/>
      <c r="AM140" s="75"/>
      <c r="AN140" s="75"/>
      <c r="AO140" s="75"/>
      <c r="AP140" s="75"/>
      <c r="AQ140" s="75"/>
      <c r="AR140" s="74">
        <f t="shared" si="173"/>
        <v>0</v>
      </c>
      <c r="AT140" s="196"/>
      <c r="AV140" s="78"/>
      <c r="AW140" s="37"/>
      <c r="AX140" s="77"/>
      <c r="AY140" s="76"/>
      <c r="AZ140" s="76"/>
      <c r="BA140" s="76"/>
      <c r="BB140" s="79"/>
      <c r="BC140" s="76"/>
      <c r="BD140" s="76"/>
      <c r="BE140" s="76"/>
      <c r="BF140" s="76"/>
      <c r="BG140" s="76"/>
      <c r="BH140" s="76"/>
      <c r="BI140" s="76"/>
      <c r="BJ140" s="75"/>
      <c r="BK140" s="75"/>
      <c r="BL140" s="75"/>
      <c r="BM140" s="75"/>
      <c r="BN140" s="75"/>
      <c r="BO140" s="75"/>
      <c r="BP140" s="75"/>
      <c r="BQ140" s="74">
        <f t="shared" si="174"/>
        <v>0</v>
      </c>
      <c r="BS140" s="196"/>
      <c r="BU140" s="78"/>
      <c r="BV140" s="37"/>
      <c r="BW140" s="77"/>
      <c r="BX140" s="76"/>
      <c r="BY140" s="76"/>
      <c r="BZ140" s="76"/>
      <c r="CA140" s="79"/>
      <c r="CB140" s="76"/>
      <c r="CC140" s="76"/>
      <c r="CD140" s="76"/>
      <c r="CE140" s="76"/>
      <c r="CF140" s="76"/>
      <c r="CG140" s="76"/>
      <c r="CH140" s="76"/>
      <c r="CI140" s="75"/>
      <c r="CJ140" s="75"/>
      <c r="CK140" s="75"/>
      <c r="CL140" s="75"/>
      <c r="CM140" s="75"/>
      <c r="CN140" s="75"/>
      <c r="CO140" s="75"/>
      <c r="CP140" s="74">
        <f t="shared" si="175"/>
        <v>0</v>
      </c>
      <c r="CR140" s="196"/>
      <c r="CT140" s="78"/>
      <c r="CU140" s="37"/>
      <c r="CV140" s="77"/>
      <c r="CW140" s="76"/>
      <c r="CX140" s="76"/>
      <c r="CY140" s="76"/>
      <c r="CZ140" s="79"/>
      <c r="DA140" s="76"/>
      <c r="DB140" s="76"/>
      <c r="DC140" s="76"/>
      <c r="DD140" s="76"/>
      <c r="DE140" s="76"/>
      <c r="DF140" s="76"/>
      <c r="DG140" s="76"/>
      <c r="DH140" s="75"/>
      <c r="DI140" s="75"/>
      <c r="DJ140" s="75"/>
      <c r="DK140" s="75"/>
      <c r="DL140" s="75"/>
      <c r="DM140" s="75"/>
      <c r="DN140" s="75"/>
      <c r="DO140" s="74">
        <f t="shared" si="176"/>
        <v>0</v>
      </c>
      <c r="DQ140" s="196"/>
      <c r="DS140" s="78"/>
      <c r="DT140" s="37"/>
      <c r="DU140" s="77"/>
      <c r="DV140" s="76"/>
      <c r="DW140" s="76"/>
      <c r="DX140" s="76"/>
      <c r="DY140" s="79"/>
      <c r="DZ140" s="76"/>
      <c r="EA140" s="76"/>
      <c r="EB140" s="76"/>
      <c r="EC140" s="76"/>
      <c r="ED140" s="76"/>
      <c r="EE140" s="76"/>
      <c r="EF140" s="76"/>
      <c r="EG140" s="75"/>
      <c r="EH140" s="75"/>
      <c r="EI140" s="75"/>
      <c r="EJ140" s="75"/>
      <c r="EK140" s="75"/>
      <c r="EL140" s="75"/>
      <c r="EM140" s="75"/>
      <c r="EN140" s="74">
        <f t="shared" si="177"/>
        <v>0</v>
      </c>
      <c r="EP140" s="196"/>
      <c r="ER140" s="78"/>
      <c r="ES140" s="37"/>
      <c r="ET140" s="77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5"/>
      <c r="FI140" s="75"/>
      <c r="FJ140" s="75"/>
      <c r="FK140" s="75"/>
      <c r="FL140" s="75"/>
      <c r="FM140" s="74">
        <f t="shared" si="178"/>
        <v>0</v>
      </c>
      <c r="FO140" s="196"/>
      <c r="FQ140" s="78"/>
      <c r="FR140" s="37"/>
      <c r="FS140" s="77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5"/>
      <c r="GH140" s="75"/>
      <c r="GI140" s="75"/>
      <c r="GJ140" s="75"/>
      <c r="GK140" s="75"/>
      <c r="GL140" s="74">
        <f t="shared" si="179"/>
        <v>0</v>
      </c>
      <c r="GN140" s="196"/>
      <c r="GP140" s="78"/>
      <c r="GQ140" s="37"/>
      <c r="GR140" s="77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5"/>
      <c r="HG140" s="75"/>
      <c r="HH140" s="75"/>
      <c r="HI140" s="75"/>
      <c r="HJ140" s="75"/>
      <c r="HK140" s="74">
        <f t="shared" si="180"/>
        <v>0</v>
      </c>
      <c r="HM140" s="196"/>
      <c r="HO140" s="78"/>
      <c r="HP140" s="37"/>
      <c r="HQ140" s="77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5"/>
      <c r="IF140" s="75"/>
      <c r="IG140" s="75"/>
      <c r="IH140" s="75"/>
      <c r="II140" s="75"/>
      <c r="IJ140" s="74">
        <f t="shared" si="181"/>
        <v>0</v>
      </c>
      <c r="IL140" s="196"/>
      <c r="IN140" s="78"/>
      <c r="IO140" s="37"/>
      <c r="IP140" s="77"/>
      <c r="IQ140" s="76"/>
      <c r="IR140" s="76"/>
      <c r="IS140" s="76"/>
      <c r="IT140" s="76"/>
      <c r="IU140" s="76"/>
      <c r="IV140" s="76"/>
      <c r="IW140" s="76"/>
      <c r="IX140" s="75"/>
      <c r="IY140" s="75"/>
      <c r="IZ140" s="75"/>
      <c r="JA140" s="75"/>
      <c r="JB140" s="75"/>
      <c r="JC140" s="75"/>
      <c r="JD140" s="75"/>
      <c r="JE140" s="75"/>
      <c r="JF140" s="75"/>
      <c r="JG140" s="75"/>
      <c r="JH140" s="75"/>
      <c r="JI140" s="74">
        <f t="shared" si="182"/>
        <v>0</v>
      </c>
      <c r="JK140" s="196"/>
      <c r="JM140" s="78"/>
      <c r="JN140" s="37"/>
      <c r="JO140" s="77"/>
      <c r="JP140" s="76"/>
      <c r="JQ140" s="76"/>
      <c r="JR140" s="76"/>
      <c r="JS140" s="76"/>
      <c r="JT140" s="76"/>
      <c r="JU140" s="76"/>
      <c r="JV140" s="76"/>
      <c r="JW140" s="75"/>
      <c r="JX140" s="75"/>
      <c r="JY140" s="75"/>
      <c r="JZ140" s="75"/>
      <c r="KA140" s="75"/>
      <c r="KB140" s="75"/>
      <c r="KC140" s="75"/>
      <c r="KD140" s="75"/>
      <c r="KE140" s="75"/>
      <c r="KF140" s="75"/>
      <c r="KG140" s="75"/>
      <c r="KH140" s="74">
        <f t="shared" si="183"/>
        <v>0</v>
      </c>
      <c r="KJ140" s="196"/>
      <c r="KL140" s="78"/>
      <c r="KM140" s="37"/>
      <c r="KN140" s="77"/>
      <c r="KO140" s="76"/>
      <c r="KP140" s="76"/>
      <c r="KQ140" s="76"/>
      <c r="KR140" s="76"/>
      <c r="KS140" s="76"/>
      <c r="KT140" s="76"/>
      <c r="KU140" s="76"/>
      <c r="KV140" s="75"/>
      <c r="KW140" s="75"/>
      <c r="KX140" s="75"/>
      <c r="KY140" s="75"/>
      <c r="KZ140" s="75"/>
      <c r="LA140" s="75"/>
      <c r="LB140" s="75"/>
      <c r="LC140" s="75"/>
      <c r="LD140" s="75"/>
      <c r="LE140" s="75"/>
      <c r="LF140" s="75"/>
      <c r="LG140" s="74">
        <f t="shared" si="184"/>
        <v>0</v>
      </c>
      <c r="LI140" s="196"/>
      <c r="LK140" s="78"/>
      <c r="LL140" s="37"/>
      <c r="LM140" s="77"/>
      <c r="LN140" s="76"/>
      <c r="LO140" s="76"/>
      <c r="LP140" s="76"/>
      <c r="LQ140" s="76"/>
      <c r="LR140" s="76"/>
      <c r="LS140" s="76"/>
      <c r="LT140" s="76"/>
      <c r="LU140" s="75"/>
      <c r="LV140" s="75"/>
      <c r="LW140" s="75"/>
      <c r="LX140" s="75"/>
      <c r="LY140" s="75"/>
      <c r="LZ140" s="75"/>
      <c r="MA140" s="75"/>
      <c r="MB140" s="75"/>
      <c r="MC140" s="75"/>
      <c r="MD140" s="75"/>
      <c r="ME140" s="75"/>
      <c r="MF140" s="74">
        <f t="shared" si="185"/>
        <v>0</v>
      </c>
      <c r="MH140" s="196"/>
      <c r="MJ140" s="78"/>
      <c r="MK140" s="37"/>
      <c r="ML140" s="77"/>
      <c r="MM140" s="76"/>
      <c r="MN140" s="76"/>
      <c r="MO140" s="76"/>
      <c r="MP140" s="76"/>
      <c r="MQ140" s="76"/>
      <c r="MR140" s="76"/>
      <c r="MS140" s="76"/>
      <c r="MT140" s="75"/>
      <c r="MU140" s="75"/>
      <c r="MV140" s="75"/>
      <c r="MW140" s="75"/>
      <c r="MX140" s="75"/>
      <c r="MY140" s="75"/>
      <c r="MZ140" s="75"/>
      <c r="NA140" s="75"/>
      <c r="NB140" s="75"/>
      <c r="NC140" s="75"/>
      <c r="ND140" s="75"/>
      <c r="NE140" s="74">
        <f t="shared" si="186"/>
        <v>0</v>
      </c>
      <c r="NG140" s="196"/>
      <c r="NI140" s="78"/>
      <c r="NJ140" s="37"/>
      <c r="NK140" s="77"/>
      <c r="NL140" s="76"/>
      <c r="NM140" s="76"/>
      <c r="NN140" s="76"/>
      <c r="NO140" s="76"/>
      <c r="NP140" s="76"/>
      <c r="NQ140" s="76"/>
      <c r="NR140" s="76"/>
      <c r="NS140" s="76"/>
      <c r="NT140" s="76"/>
      <c r="NU140" s="76"/>
      <c r="NV140" s="76"/>
      <c r="NW140" s="76"/>
      <c r="NX140" s="76"/>
      <c r="NY140" s="76"/>
      <c r="NZ140" s="76"/>
      <c r="OA140" s="75"/>
      <c r="OB140" s="76"/>
      <c r="OC140" s="75"/>
      <c r="OD140" s="74">
        <f t="shared" si="187"/>
        <v>0</v>
      </c>
      <c r="OF140" s="196"/>
      <c r="OH140" s="78"/>
      <c r="OI140" s="37"/>
      <c r="OJ140" s="77"/>
      <c r="OK140" s="76"/>
      <c r="OL140" s="76"/>
      <c r="OM140" s="76"/>
      <c r="ON140" s="76"/>
      <c r="OO140" s="76"/>
      <c r="OP140" s="76"/>
      <c r="OQ140" s="76"/>
      <c r="OR140" s="76"/>
      <c r="OS140" s="76"/>
      <c r="OT140" s="76"/>
      <c r="OU140" s="76"/>
      <c r="OV140" s="76"/>
      <c r="OW140" s="76"/>
      <c r="OX140" s="76"/>
      <c r="OY140" s="76"/>
      <c r="OZ140" s="75"/>
      <c r="PA140" s="76"/>
      <c r="PB140" s="75"/>
      <c r="PC140" s="74">
        <f t="shared" si="188"/>
        <v>0</v>
      </c>
      <c r="PE140" s="196"/>
      <c r="PG140" s="78"/>
      <c r="PH140" s="37"/>
      <c r="PI140" s="77"/>
      <c r="PJ140" s="76"/>
      <c r="PK140" s="76"/>
      <c r="PL140" s="76"/>
      <c r="PM140" s="76"/>
      <c r="PN140" s="76"/>
      <c r="PO140" s="76"/>
      <c r="PP140" s="76"/>
      <c r="PQ140" s="76"/>
      <c r="PR140" s="76"/>
      <c r="PS140" s="76"/>
      <c r="PT140" s="76"/>
      <c r="PU140" s="76"/>
      <c r="PV140" s="76"/>
      <c r="PW140" s="76"/>
      <c r="PX140" s="76"/>
      <c r="PY140" s="75"/>
      <c r="PZ140" s="76"/>
      <c r="QA140" s="75"/>
      <c r="QB140" s="74">
        <f t="shared" si="189"/>
        <v>0</v>
      </c>
      <c r="QD140" s="196"/>
      <c r="QF140" s="78"/>
      <c r="QG140" s="37"/>
      <c r="QH140" s="77"/>
      <c r="QI140" s="76"/>
      <c r="QJ140" s="76"/>
      <c r="QK140" s="76"/>
      <c r="QL140" s="76"/>
      <c r="QM140" s="76"/>
      <c r="QN140" s="76"/>
      <c r="QO140" s="76"/>
      <c r="QP140" s="76"/>
      <c r="QQ140" s="76"/>
      <c r="QR140" s="76"/>
      <c r="QS140" s="76"/>
      <c r="QT140" s="76"/>
      <c r="QU140" s="76"/>
      <c r="QV140" s="76"/>
      <c r="QW140" s="76"/>
      <c r="QX140" s="75"/>
      <c r="QY140" s="76"/>
      <c r="QZ140" s="75"/>
      <c r="RA140" s="74">
        <f t="shared" si="190"/>
        <v>0</v>
      </c>
      <c r="RC140" s="196"/>
      <c r="RE140" s="78"/>
      <c r="RF140" s="37"/>
      <c r="RG140" s="77"/>
      <c r="RH140" s="76"/>
      <c r="RI140" s="76"/>
      <c r="RJ140" s="76"/>
      <c r="RK140" s="76"/>
      <c r="RL140" s="76"/>
      <c r="RM140" s="76"/>
      <c r="RN140" s="76"/>
      <c r="RO140" s="76"/>
      <c r="RP140" s="76"/>
      <c r="RQ140" s="76"/>
      <c r="RR140" s="76"/>
      <c r="RS140" s="76"/>
      <c r="RT140" s="76"/>
      <c r="RU140" s="76"/>
      <c r="RV140" s="76"/>
      <c r="RW140" s="75"/>
      <c r="RX140" s="76"/>
      <c r="RY140" s="75"/>
      <c r="RZ140" s="74">
        <f t="shared" si="191"/>
        <v>0</v>
      </c>
      <c r="SB140" s="196"/>
      <c r="SD140" s="78"/>
      <c r="SE140" s="37"/>
      <c r="SF140" s="77"/>
      <c r="SG140" s="76"/>
      <c r="SH140" s="76"/>
      <c r="SI140" s="76"/>
      <c r="SJ140" s="76"/>
      <c r="SK140" s="76"/>
      <c r="SL140" s="76"/>
      <c r="SM140" s="76"/>
      <c r="SN140" s="76"/>
      <c r="SO140" s="76"/>
      <c r="SP140" s="76"/>
      <c r="SQ140" s="76"/>
      <c r="SR140" s="76"/>
      <c r="SS140" s="76"/>
      <c r="ST140" s="76"/>
      <c r="SU140" s="76"/>
      <c r="SV140" s="75"/>
      <c r="SW140" s="76"/>
      <c r="SX140" s="75"/>
      <c r="SY140" s="74">
        <f t="shared" si="192"/>
        <v>0</v>
      </c>
      <c r="TA140" s="196"/>
      <c r="TC140" s="78"/>
      <c r="TD140" s="37"/>
      <c r="TE140" s="77"/>
      <c r="TF140" s="76"/>
      <c r="TG140" s="76"/>
      <c r="TH140" s="76"/>
      <c r="TI140" s="76"/>
      <c r="TJ140" s="76"/>
      <c r="TK140" s="76"/>
      <c r="TL140" s="76"/>
      <c r="TM140" s="76"/>
      <c r="TN140" s="76"/>
      <c r="TO140" s="76"/>
      <c r="TP140" s="76"/>
      <c r="TQ140" s="76"/>
      <c r="TR140" s="76"/>
      <c r="TS140" s="76"/>
      <c r="TT140" s="76"/>
      <c r="TU140" s="75"/>
      <c r="TV140" s="76"/>
      <c r="TW140" s="75"/>
      <c r="TX140" s="74">
        <f t="shared" si="193"/>
        <v>0</v>
      </c>
      <c r="TZ140" s="196"/>
      <c r="UB140" s="78"/>
      <c r="UC140" s="37"/>
      <c r="UD140" s="77"/>
      <c r="UE140" s="76"/>
      <c r="UF140" s="76"/>
      <c r="UG140" s="76"/>
      <c r="UH140" s="76"/>
      <c r="UI140" s="76"/>
      <c r="UJ140" s="76"/>
      <c r="UK140" s="76"/>
      <c r="UL140" s="76"/>
      <c r="UM140" s="76"/>
      <c r="UN140" s="76"/>
      <c r="UO140" s="76"/>
      <c r="UP140" s="76"/>
      <c r="UQ140" s="76"/>
      <c r="UR140" s="76"/>
      <c r="US140" s="76"/>
      <c r="UT140" s="75"/>
      <c r="UU140" s="76"/>
      <c r="UV140" s="75"/>
      <c r="UW140" s="74">
        <f t="shared" si="194"/>
        <v>0</v>
      </c>
      <c r="UY140" s="196"/>
      <c r="VA140" s="78"/>
      <c r="VB140" s="37"/>
      <c r="VC140" s="77"/>
      <c r="VD140" s="76"/>
      <c r="VE140" s="76"/>
      <c r="VF140" s="76"/>
      <c r="VG140" s="76"/>
      <c r="VH140" s="76"/>
      <c r="VI140" s="76"/>
      <c r="VJ140" s="76"/>
      <c r="VK140" s="76"/>
      <c r="VL140" s="76"/>
      <c r="VM140" s="76"/>
      <c r="VN140" s="76"/>
      <c r="VO140" s="76"/>
      <c r="VP140" s="76"/>
      <c r="VQ140" s="76"/>
      <c r="VR140" s="76"/>
      <c r="VS140" s="75"/>
      <c r="VT140" s="76"/>
      <c r="VU140" s="75"/>
      <c r="VV140" s="74">
        <f t="shared" si="195"/>
        <v>0</v>
      </c>
    </row>
    <row r="141" spans="2:594" s="38" customFormat="1" ht="15" customHeight="1" outlineLevel="1">
      <c r="B141" s="88"/>
      <c r="C141" s="89">
        <f>IF(ISERROR(I141+1)=TRUE,I141,IF(I141="","",MAX(C$15:C140)+1))</f>
        <v>102</v>
      </c>
      <c r="D141" s="88">
        <f t="shared" si="172"/>
        <v>1</v>
      </c>
      <c r="E141" s="3"/>
      <c r="G141" s="196"/>
      <c r="I141" s="95">
        <f t="shared" si="196"/>
        <v>109</v>
      </c>
      <c r="J141" s="94" t="s">
        <v>603</v>
      </c>
      <c r="K141" s="93"/>
      <c r="L141" s="93"/>
      <c r="M141" s="93"/>
      <c r="N141" s="93"/>
      <c r="O141" s="92"/>
      <c r="P141" s="91" t="s">
        <v>172</v>
      </c>
      <c r="Q141" s="297"/>
      <c r="R141" s="90" t="s">
        <v>141</v>
      </c>
      <c r="S141" s="298"/>
      <c r="U141" s="196"/>
      <c r="V141" s="42"/>
      <c r="W141" s="78"/>
      <c r="X141" s="37"/>
      <c r="Y141" s="77"/>
      <c r="Z141" s="76"/>
      <c r="AA141" s="79"/>
      <c r="AB141" s="76"/>
      <c r="AC141" s="79"/>
      <c r="AD141" s="76"/>
      <c r="AE141" s="76"/>
      <c r="AF141" s="76"/>
      <c r="AG141" s="76"/>
      <c r="AH141" s="76"/>
      <c r="AI141" s="76"/>
      <c r="AJ141" s="76"/>
      <c r="AK141" s="75"/>
      <c r="AL141" s="75"/>
      <c r="AM141" s="75"/>
      <c r="AN141" s="75"/>
      <c r="AO141" s="75"/>
      <c r="AP141" s="75"/>
      <c r="AQ141" s="75"/>
      <c r="AR141" s="74">
        <f t="shared" si="173"/>
        <v>0</v>
      </c>
      <c r="AT141" s="196"/>
      <c r="AV141" s="78"/>
      <c r="AW141" s="37"/>
      <c r="AX141" s="77"/>
      <c r="AY141" s="76"/>
      <c r="AZ141" s="76"/>
      <c r="BA141" s="76"/>
      <c r="BB141" s="79"/>
      <c r="BC141" s="76"/>
      <c r="BD141" s="76"/>
      <c r="BE141" s="76"/>
      <c r="BF141" s="76"/>
      <c r="BG141" s="76"/>
      <c r="BH141" s="76"/>
      <c r="BI141" s="76"/>
      <c r="BJ141" s="75"/>
      <c r="BK141" s="75"/>
      <c r="BL141" s="75"/>
      <c r="BM141" s="75"/>
      <c r="BN141" s="75"/>
      <c r="BO141" s="75"/>
      <c r="BP141" s="75"/>
      <c r="BQ141" s="74">
        <f t="shared" si="174"/>
        <v>0</v>
      </c>
      <c r="BS141" s="196"/>
      <c r="BU141" s="78"/>
      <c r="BV141" s="37"/>
      <c r="BW141" s="77"/>
      <c r="BX141" s="76"/>
      <c r="BY141" s="76"/>
      <c r="BZ141" s="76"/>
      <c r="CA141" s="79"/>
      <c r="CB141" s="76"/>
      <c r="CC141" s="76"/>
      <c r="CD141" s="76"/>
      <c r="CE141" s="76"/>
      <c r="CF141" s="76"/>
      <c r="CG141" s="76"/>
      <c r="CH141" s="76"/>
      <c r="CI141" s="75"/>
      <c r="CJ141" s="75"/>
      <c r="CK141" s="75"/>
      <c r="CL141" s="75"/>
      <c r="CM141" s="75"/>
      <c r="CN141" s="75"/>
      <c r="CO141" s="75"/>
      <c r="CP141" s="74">
        <f t="shared" si="175"/>
        <v>0</v>
      </c>
      <c r="CR141" s="196"/>
      <c r="CT141" s="78"/>
      <c r="CU141" s="37"/>
      <c r="CV141" s="77"/>
      <c r="CW141" s="76"/>
      <c r="CX141" s="76"/>
      <c r="CY141" s="76"/>
      <c r="CZ141" s="79"/>
      <c r="DA141" s="76"/>
      <c r="DB141" s="76"/>
      <c r="DC141" s="76"/>
      <c r="DD141" s="76"/>
      <c r="DE141" s="76"/>
      <c r="DF141" s="76"/>
      <c r="DG141" s="76"/>
      <c r="DH141" s="75"/>
      <c r="DI141" s="75"/>
      <c r="DJ141" s="75"/>
      <c r="DK141" s="75"/>
      <c r="DL141" s="75"/>
      <c r="DM141" s="75"/>
      <c r="DN141" s="75"/>
      <c r="DO141" s="74">
        <f t="shared" si="176"/>
        <v>0</v>
      </c>
      <c r="DQ141" s="196"/>
      <c r="DS141" s="78"/>
      <c r="DT141" s="37"/>
      <c r="DU141" s="77"/>
      <c r="DV141" s="76"/>
      <c r="DW141" s="76"/>
      <c r="DX141" s="76"/>
      <c r="DY141" s="79"/>
      <c r="DZ141" s="76"/>
      <c r="EA141" s="76"/>
      <c r="EB141" s="76"/>
      <c r="EC141" s="76"/>
      <c r="ED141" s="76"/>
      <c r="EE141" s="76"/>
      <c r="EF141" s="76"/>
      <c r="EG141" s="75"/>
      <c r="EH141" s="75"/>
      <c r="EI141" s="75"/>
      <c r="EJ141" s="75"/>
      <c r="EK141" s="75"/>
      <c r="EL141" s="75"/>
      <c r="EM141" s="75"/>
      <c r="EN141" s="74">
        <f t="shared" si="177"/>
        <v>0</v>
      </c>
      <c r="EP141" s="196"/>
      <c r="ER141" s="78"/>
      <c r="ES141" s="37"/>
      <c r="ET141" s="77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5"/>
      <c r="FI141" s="75"/>
      <c r="FJ141" s="75"/>
      <c r="FK141" s="75"/>
      <c r="FL141" s="75"/>
      <c r="FM141" s="74">
        <f t="shared" si="178"/>
        <v>0</v>
      </c>
      <c r="FO141" s="196"/>
      <c r="FQ141" s="78"/>
      <c r="FR141" s="37"/>
      <c r="FS141" s="77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5"/>
      <c r="GH141" s="75"/>
      <c r="GI141" s="75"/>
      <c r="GJ141" s="75"/>
      <c r="GK141" s="75"/>
      <c r="GL141" s="74">
        <f t="shared" si="179"/>
        <v>0</v>
      </c>
      <c r="GN141" s="196"/>
      <c r="GP141" s="78"/>
      <c r="GQ141" s="37"/>
      <c r="GR141" s="77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5"/>
      <c r="HG141" s="75"/>
      <c r="HH141" s="75"/>
      <c r="HI141" s="75"/>
      <c r="HJ141" s="75"/>
      <c r="HK141" s="74">
        <f t="shared" si="180"/>
        <v>0</v>
      </c>
      <c r="HM141" s="196"/>
      <c r="HO141" s="78"/>
      <c r="HP141" s="37"/>
      <c r="HQ141" s="77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5"/>
      <c r="IF141" s="75"/>
      <c r="IG141" s="75"/>
      <c r="IH141" s="75"/>
      <c r="II141" s="75"/>
      <c r="IJ141" s="74">
        <f t="shared" si="181"/>
        <v>0</v>
      </c>
      <c r="IL141" s="196"/>
      <c r="IN141" s="78"/>
      <c r="IO141" s="37"/>
      <c r="IP141" s="77"/>
      <c r="IQ141" s="76"/>
      <c r="IR141" s="76"/>
      <c r="IS141" s="76"/>
      <c r="IT141" s="76"/>
      <c r="IU141" s="76"/>
      <c r="IV141" s="76"/>
      <c r="IW141" s="76"/>
      <c r="IX141" s="75"/>
      <c r="IY141" s="75"/>
      <c r="IZ141" s="75"/>
      <c r="JA141" s="75"/>
      <c r="JB141" s="75"/>
      <c r="JC141" s="75"/>
      <c r="JD141" s="75"/>
      <c r="JE141" s="75"/>
      <c r="JF141" s="75"/>
      <c r="JG141" s="75"/>
      <c r="JH141" s="75"/>
      <c r="JI141" s="74">
        <f t="shared" si="182"/>
        <v>0</v>
      </c>
      <c r="JK141" s="196"/>
      <c r="JM141" s="78"/>
      <c r="JN141" s="37"/>
      <c r="JO141" s="77"/>
      <c r="JP141" s="76"/>
      <c r="JQ141" s="76"/>
      <c r="JR141" s="76"/>
      <c r="JS141" s="76"/>
      <c r="JT141" s="76"/>
      <c r="JU141" s="76"/>
      <c r="JV141" s="76"/>
      <c r="JW141" s="75"/>
      <c r="JX141" s="75"/>
      <c r="JY141" s="75"/>
      <c r="JZ141" s="75"/>
      <c r="KA141" s="75"/>
      <c r="KB141" s="75"/>
      <c r="KC141" s="75"/>
      <c r="KD141" s="75"/>
      <c r="KE141" s="75"/>
      <c r="KF141" s="75"/>
      <c r="KG141" s="75"/>
      <c r="KH141" s="74">
        <f t="shared" si="183"/>
        <v>0</v>
      </c>
      <c r="KJ141" s="196"/>
      <c r="KL141" s="78"/>
      <c r="KM141" s="37"/>
      <c r="KN141" s="77"/>
      <c r="KO141" s="76"/>
      <c r="KP141" s="76"/>
      <c r="KQ141" s="76"/>
      <c r="KR141" s="76"/>
      <c r="KS141" s="76"/>
      <c r="KT141" s="76"/>
      <c r="KU141" s="76"/>
      <c r="KV141" s="75"/>
      <c r="KW141" s="75"/>
      <c r="KX141" s="75"/>
      <c r="KY141" s="75"/>
      <c r="KZ141" s="75"/>
      <c r="LA141" s="75"/>
      <c r="LB141" s="75"/>
      <c r="LC141" s="75"/>
      <c r="LD141" s="75"/>
      <c r="LE141" s="75"/>
      <c r="LF141" s="75"/>
      <c r="LG141" s="74">
        <f t="shared" si="184"/>
        <v>0</v>
      </c>
      <c r="LI141" s="196"/>
      <c r="LK141" s="78"/>
      <c r="LL141" s="37"/>
      <c r="LM141" s="77"/>
      <c r="LN141" s="76"/>
      <c r="LO141" s="76"/>
      <c r="LP141" s="76"/>
      <c r="LQ141" s="76"/>
      <c r="LR141" s="76"/>
      <c r="LS141" s="76"/>
      <c r="LT141" s="76"/>
      <c r="LU141" s="75"/>
      <c r="LV141" s="75"/>
      <c r="LW141" s="75"/>
      <c r="LX141" s="75"/>
      <c r="LY141" s="75"/>
      <c r="LZ141" s="75"/>
      <c r="MA141" s="75"/>
      <c r="MB141" s="75"/>
      <c r="MC141" s="75"/>
      <c r="MD141" s="75"/>
      <c r="ME141" s="75"/>
      <c r="MF141" s="74">
        <f t="shared" si="185"/>
        <v>0</v>
      </c>
      <c r="MH141" s="196"/>
      <c r="MJ141" s="78"/>
      <c r="MK141" s="37"/>
      <c r="ML141" s="77"/>
      <c r="MM141" s="76"/>
      <c r="MN141" s="76"/>
      <c r="MO141" s="76"/>
      <c r="MP141" s="76"/>
      <c r="MQ141" s="76"/>
      <c r="MR141" s="76"/>
      <c r="MS141" s="76"/>
      <c r="MT141" s="75"/>
      <c r="MU141" s="75"/>
      <c r="MV141" s="75"/>
      <c r="MW141" s="75"/>
      <c r="MX141" s="75"/>
      <c r="MY141" s="75"/>
      <c r="MZ141" s="75"/>
      <c r="NA141" s="75"/>
      <c r="NB141" s="75"/>
      <c r="NC141" s="75"/>
      <c r="ND141" s="75"/>
      <c r="NE141" s="74">
        <f t="shared" si="186"/>
        <v>0</v>
      </c>
      <c r="NG141" s="196"/>
      <c r="NI141" s="78"/>
      <c r="NJ141" s="37"/>
      <c r="NK141" s="77"/>
      <c r="NL141" s="76"/>
      <c r="NM141" s="76"/>
      <c r="NN141" s="76"/>
      <c r="NO141" s="76"/>
      <c r="NP141" s="76"/>
      <c r="NQ141" s="76"/>
      <c r="NR141" s="76"/>
      <c r="NS141" s="76"/>
      <c r="NT141" s="76"/>
      <c r="NU141" s="76"/>
      <c r="NV141" s="76"/>
      <c r="NW141" s="76"/>
      <c r="NX141" s="76"/>
      <c r="NY141" s="76"/>
      <c r="NZ141" s="76"/>
      <c r="OA141" s="75"/>
      <c r="OB141" s="76"/>
      <c r="OC141" s="75"/>
      <c r="OD141" s="74">
        <f t="shared" si="187"/>
        <v>0</v>
      </c>
      <c r="OF141" s="196"/>
      <c r="OH141" s="78"/>
      <c r="OI141" s="37"/>
      <c r="OJ141" s="77"/>
      <c r="OK141" s="76"/>
      <c r="OL141" s="76"/>
      <c r="OM141" s="76"/>
      <c r="ON141" s="76"/>
      <c r="OO141" s="76"/>
      <c r="OP141" s="76"/>
      <c r="OQ141" s="76"/>
      <c r="OR141" s="76"/>
      <c r="OS141" s="76"/>
      <c r="OT141" s="76"/>
      <c r="OU141" s="76"/>
      <c r="OV141" s="76"/>
      <c r="OW141" s="76"/>
      <c r="OX141" s="76"/>
      <c r="OY141" s="76"/>
      <c r="OZ141" s="75"/>
      <c r="PA141" s="76"/>
      <c r="PB141" s="75"/>
      <c r="PC141" s="74">
        <f t="shared" si="188"/>
        <v>0</v>
      </c>
      <c r="PE141" s="196"/>
      <c r="PG141" s="78"/>
      <c r="PH141" s="37"/>
      <c r="PI141" s="77"/>
      <c r="PJ141" s="76"/>
      <c r="PK141" s="76"/>
      <c r="PL141" s="76"/>
      <c r="PM141" s="76"/>
      <c r="PN141" s="76"/>
      <c r="PO141" s="76"/>
      <c r="PP141" s="76"/>
      <c r="PQ141" s="76"/>
      <c r="PR141" s="76"/>
      <c r="PS141" s="76"/>
      <c r="PT141" s="76"/>
      <c r="PU141" s="76"/>
      <c r="PV141" s="76"/>
      <c r="PW141" s="76"/>
      <c r="PX141" s="76"/>
      <c r="PY141" s="75"/>
      <c r="PZ141" s="76"/>
      <c r="QA141" s="75"/>
      <c r="QB141" s="74">
        <f t="shared" si="189"/>
        <v>0</v>
      </c>
      <c r="QD141" s="196"/>
      <c r="QF141" s="78"/>
      <c r="QG141" s="37"/>
      <c r="QH141" s="77"/>
      <c r="QI141" s="76"/>
      <c r="QJ141" s="76"/>
      <c r="QK141" s="76"/>
      <c r="QL141" s="76"/>
      <c r="QM141" s="76"/>
      <c r="QN141" s="76"/>
      <c r="QO141" s="76"/>
      <c r="QP141" s="76"/>
      <c r="QQ141" s="76"/>
      <c r="QR141" s="76"/>
      <c r="QS141" s="76"/>
      <c r="QT141" s="76"/>
      <c r="QU141" s="76"/>
      <c r="QV141" s="76"/>
      <c r="QW141" s="76"/>
      <c r="QX141" s="75"/>
      <c r="QY141" s="76"/>
      <c r="QZ141" s="75"/>
      <c r="RA141" s="74">
        <f t="shared" si="190"/>
        <v>0</v>
      </c>
      <c r="RC141" s="196"/>
      <c r="RE141" s="78"/>
      <c r="RF141" s="37"/>
      <c r="RG141" s="77"/>
      <c r="RH141" s="76"/>
      <c r="RI141" s="76"/>
      <c r="RJ141" s="76"/>
      <c r="RK141" s="76"/>
      <c r="RL141" s="76"/>
      <c r="RM141" s="76"/>
      <c r="RN141" s="76"/>
      <c r="RO141" s="76"/>
      <c r="RP141" s="76"/>
      <c r="RQ141" s="76"/>
      <c r="RR141" s="76"/>
      <c r="RS141" s="76"/>
      <c r="RT141" s="76"/>
      <c r="RU141" s="76"/>
      <c r="RV141" s="76"/>
      <c r="RW141" s="75"/>
      <c r="RX141" s="76"/>
      <c r="RY141" s="75"/>
      <c r="RZ141" s="74">
        <f t="shared" si="191"/>
        <v>0</v>
      </c>
      <c r="SB141" s="196"/>
      <c r="SD141" s="78"/>
      <c r="SE141" s="37"/>
      <c r="SF141" s="77"/>
      <c r="SG141" s="76"/>
      <c r="SH141" s="76"/>
      <c r="SI141" s="76"/>
      <c r="SJ141" s="76"/>
      <c r="SK141" s="76"/>
      <c r="SL141" s="76"/>
      <c r="SM141" s="76"/>
      <c r="SN141" s="76"/>
      <c r="SO141" s="76"/>
      <c r="SP141" s="76"/>
      <c r="SQ141" s="76"/>
      <c r="SR141" s="76"/>
      <c r="SS141" s="76"/>
      <c r="ST141" s="76"/>
      <c r="SU141" s="76"/>
      <c r="SV141" s="75"/>
      <c r="SW141" s="76"/>
      <c r="SX141" s="75"/>
      <c r="SY141" s="74">
        <f t="shared" si="192"/>
        <v>0</v>
      </c>
      <c r="TA141" s="196"/>
      <c r="TC141" s="78"/>
      <c r="TD141" s="37"/>
      <c r="TE141" s="77"/>
      <c r="TF141" s="76"/>
      <c r="TG141" s="76"/>
      <c r="TH141" s="76"/>
      <c r="TI141" s="76"/>
      <c r="TJ141" s="76"/>
      <c r="TK141" s="76"/>
      <c r="TL141" s="76"/>
      <c r="TM141" s="76"/>
      <c r="TN141" s="76"/>
      <c r="TO141" s="76"/>
      <c r="TP141" s="76"/>
      <c r="TQ141" s="76"/>
      <c r="TR141" s="76"/>
      <c r="TS141" s="76"/>
      <c r="TT141" s="76"/>
      <c r="TU141" s="75"/>
      <c r="TV141" s="76"/>
      <c r="TW141" s="75"/>
      <c r="TX141" s="74">
        <f t="shared" si="193"/>
        <v>0</v>
      </c>
      <c r="TZ141" s="196"/>
      <c r="UB141" s="78"/>
      <c r="UC141" s="37"/>
      <c r="UD141" s="77"/>
      <c r="UE141" s="76"/>
      <c r="UF141" s="76"/>
      <c r="UG141" s="76"/>
      <c r="UH141" s="76"/>
      <c r="UI141" s="76"/>
      <c r="UJ141" s="76"/>
      <c r="UK141" s="76"/>
      <c r="UL141" s="76"/>
      <c r="UM141" s="76"/>
      <c r="UN141" s="76"/>
      <c r="UO141" s="76"/>
      <c r="UP141" s="76"/>
      <c r="UQ141" s="76"/>
      <c r="UR141" s="76"/>
      <c r="US141" s="76"/>
      <c r="UT141" s="75"/>
      <c r="UU141" s="76"/>
      <c r="UV141" s="75"/>
      <c r="UW141" s="74">
        <f t="shared" si="194"/>
        <v>0</v>
      </c>
      <c r="UY141" s="196"/>
      <c r="VA141" s="78"/>
      <c r="VB141" s="37"/>
      <c r="VC141" s="77"/>
      <c r="VD141" s="76"/>
      <c r="VE141" s="76"/>
      <c r="VF141" s="76"/>
      <c r="VG141" s="76"/>
      <c r="VH141" s="76"/>
      <c r="VI141" s="76"/>
      <c r="VJ141" s="76"/>
      <c r="VK141" s="76"/>
      <c r="VL141" s="76"/>
      <c r="VM141" s="76"/>
      <c r="VN141" s="76"/>
      <c r="VO141" s="76"/>
      <c r="VP141" s="76"/>
      <c r="VQ141" s="76"/>
      <c r="VR141" s="76"/>
      <c r="VS141" s="75"/>
      <c r="VT141" s="76"/>
      <c r="VU141" s="75"/>
      <c r="VV141" s="74">
        <f t="shared" si="195"/>
        <v>0</v>
      </c>
    </row>
    <row r="142" spans="2:594" s="38" customFormat="1" ht="15" customHeight="1" outlineLevel="1">
      <c r="B142" s="88"/>
      <c r="C142" s="89">
        <f>IF(ISERROR(I142+1)=TRUE,I142,IF(I142="","",MAX(C$15:C141)+1))</f>
        <v>103</v>
      </c>
      <c r="D142" s="88">
        <f t="shared" si="172"/>
        <v>1</v>
      </c>
      <c r="E142" s="3"/>
      <c r="G142" s="196"/>
      <c r="I142" s="95">
        <f t="shared" si="196"/>
        <v>110</v>
      </c>
      <c r="J142" s="94" t="s">
        <v>602</v>
      </c>
      <c r="K142" s="93"/>
      <c r="L142" s="93"/>
      <c r="M142" s="93"/>
      <c r="N142" s="93"/>
      <c r="O142" s="92"/>
      <c r="P142" s="91" t="s">
        <v>172</v>
      </c>
      <c r="Q142" s="297"/>
      <c r="R142" s="90" t="s">
        <v>141</v>
      </c>
      <c r="S142" s="298"/>
      <c r="U142" s="196"/>
      <c r="V142" s="42"/>
      <c r="W142" s="78"/>
      <c r="X142" s="37"/>
      <c r="Y142" s="77"/>
      <c r="Z142" s="76"/>
      <c r="AA142" s="79"/>
      <c r="AB142" s="76"/>
      <c r="AC142" s="79"/>
      <c r="AD142" s="76"/>
      <c r="AE142" s="76"/>
      <c r="AF142" s="76"/>
      <c r="AG142" s="76"/>
      <c r="AH142" s="163"/>
      <c r="AI142" s="163"/>
      <c r="AJ142" s="76"/>
      <c r="AK142" s="75"/>
      <c r="AL142" s="75"/>
      <c r="AM142" s="75"/>
      <c r="AN142" s="75"/>
      <c r="AO142" s="75"/>
      <c r="AP142" s="75"/>
      <c r="AQ142" s="75"/>
      <c r="AR142" s="74">
        <f t="shared" si="173"/>
        <v>0</v>
      </c>
      <c r="AT142" s="196"/>
      <c r="AV142" s="78"/>
      <c r="AW142" s="37"/>
      <c r="AX142" s="77"/>
      <c r="AY142" s="76"/>
      <c r="AZ142" s="76"/>
      <c r="BA142" s="76"/>
      <c r="BB142" s="79"/>
      <c r="BC142" s="76"/>
      <c r="BD142" s="76"/>
      <c r="BE142" s="76"/>
      <c r="BF142" s="76"/>
      <c r="BG142" s="163"/>
      <c r="BH142" s="163"/>
      <c r="BI142" s="76"/>
      <c r="BJ142" s="75"/>
      <c r="BK142" s="75"/>
      <c r="BL142" s="75"/>
      <c r="BM142" s="75"/>
      <c r="BN142" s="75"/>
      <c r="BO142" s="75"/>
      <c r="BP142" s="75"/>
      <c r="BQ142" s="74">
        <f t="shared" si="174"/>
        <v>0</v>
      </c>
      <c r="BS142" s="196"/>
      <c r="BU142" s="78"/>
      <c r="BV142" s="37"/>
      <c r="BW142" s="77"/>
      <c r="BX142" s="76"/>
      <c r="BY142" s="76"/>
      <c r="BZ142" s="76"/>
      <c r="CA142" s="79"/>
      <c r="CB142" s="76"/>
      <c r="CC142" s="76"/>
      <c r="CD142" s="76"/>
      <c r="CE142" s="76"/>
      <c r="CF142" s="163"/>
      <c r="CG142" s="163"/>
      <c r="CH142" s="76"/>
      <c r="CI142" s="75"/>
      <c r="CJ142" s="75"/>
      <c r="CK142" s="75"/>
      <c r="CL142" s="75"/>
      <c r="CM142" s="75"/>
      <c r="CN142" s="75"/>
      <c r="CO142" s="75"/>
      <c r="CP142" s="74">
        <f t="shared" si="175"/>
        <v>0</v>
      </c>
      <c r="CR142" s="196"/>
      <c r="CT142" s="78"/>
      <c r="CU142" s="37"/>
      <c r="CV142" s="77"/>
      <c r="CW142" s="76"/>
      <c r="CX142" s="76"/>
      <c r="CY142" s="76"/>
      <c r="CZ142" s="79"/>
      <c r="DA142" s="76"/>
      <c r="DB142" s="76"/>
      <c r="DC142" s="76"/>
      <c r="DD142" s="76"/>
      <c r="DE142" s="163"/>
      <c r="DF142" s="163"/>
      <c r="DG142" s="76"/>
      <c r="DH142" s="75"/>
      <c r="DI142" s="75"/>
      <c r="DJ142" s="75"/>
      <c r="DK142" s="75"/>
      <c r="DL142" s="75"/>
      <c r="DM142" s="75"/>
      <c r="DN142" s="75"/>
      <c r="DO142" s="74">
        <f t="shared" si="176"/>
        <v>0</v>
      </c>
      <c r="DQ142" s="196"/>
      <c r="DS142" s="78"/>
      <c r="DT142" s="37"/>
      <c r="DU142" s="77"/>
      <c r="DV142" s="76"/>
      <c r="DW142" s="76"/>
      <c r="DX142" s="76"/>
      <c r="DY142" s="79"/>
      <c r="DZ142" s="76"/>
      <c r="EA142" s="76"/>
      <c r="EB142" s="76"/>
      <c r="EC142" s="76"/>
      <c r="ED142" s="163"/>
      <c r="EE142" s="163"/>
      <c r="EF142" s="76"/>
      <c r="EG142" s="75"/>
      <c r="EH142" s="75"/>
      <c r="EI142" s="75"/>
      <c r="EJ142" s="75"/>
      <c r="EK142" s="75"/>
      <c r="EL142" s="75"/>
      <c r="EM142" s="75"/>
      <c r="EN142" s="74">
        <f t="shared" si="177"/>
        <v>0</v>
      </c>
      <c r="EP142" s="196"/>
      <c r="ER142" s="78"/>
      <c r="ES142" s="37"/>
      <c r="ET142" s="77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163"/>
      <c r="FF142" s="76"/>
      <c r="FG142" s="76"/>
      <c r="FH142" s="75"/>
      <c r="FI142" s="75"/>
      <c r="FJ142" s="75"/>
      <c r="FK142" s="75"/>
      <c r="FL142" s="75"/>
      <c r="FM142" s="74">
        <f t="shared" si="178"/>
        <v>0</v>
      </c>
      <c r="FO142" s="196"/>
      <c r="FQ142" s="78"/>
      <c r="FR142" s="37"/>
      <c r="FS142" s="77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163"/>
      <c r="GE142" s="76"/>
      <c r="GF142" s="76"/>
      <c r="GG142" s="75"/>
      <c r="GH142" s="75"/>
      <c r="GI142" s="75"/>
      <c r="GJ142" s="75"/>
      <c r="GK142" s="75"/>
      <c r="GL142" s="74">
        <f t="shared" si="179"/>
        <v>0</v>
      </c>
      <c r="GN142" s="196"/>
      <c r="GP142" s="78"/>
      <c r="GQ142" s="37"/>
      <c r="GR142" s="77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163"/>
      <c r="HD142" s="76"/>
      <c r="HE142" s="76"/>
      <c r="HF142" s="75"/>
      <c r="HG142" s="75"/>
      <c r="HH142" s="75"/>
      <c r="HI142" s="75"/>
      <c r="HJ142" s="75"/>
      <c r="HK142" s="74">
        <f t="shared" si="180"/>
        <v>0</v>
      </c>
      <c r="HM142" s="196"/>
      <c r="HO142" s="78"/>
      <c r="HP142" s="37"/>
      <c r="HQ142" s="77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163"/>
      <c r="IC142" s="76"/>
      <c r="ID142" s="76"/>
      <c r="IE142" s="75"/>
      <c r="IF142" s="75"/>
      <c r="IG142" s="75"/>
      <c r="IH142" s="75"/>
      <c r="II142" s="75"/>
      <c r="IJ142" s="74">
        <f t="shared" si="181"/>
        <v>0</v>
      </c>
      <c r="IL142" s="196"/>
      <c r="IN142" s="78"/>
      <c r="IO142" s="37"/>
      <c r="IP142" s="77"/>
      <c r="IQ142" s="76"/>
      <c r="IR142" s="76"/>
      <c r="IS142" s="76"/>
      <c r="IT142" s="76"/>
      <c r="IU142" s="76"/>
      <c r="IV142" s="76"/>
      <c r="IW142" s="76"/>
      <c r="IX142" s="75"/>
      <c r="IY142" s="75"/>
      <c r="IZ142" s="75"/>
      <c r="JA142" s="75"/>
      <c r="JB142" s="75"/>
      <c r="JC142" s="75"/>
      <c r="JD142" s="75"/>
      <c r="JE142" s="75"/>
      <c r="JF142" s="75"/>
      <c r="JG142" s="75"/>
      <c r="JH142" s="75"/>
      <c r="JI142" s="74">
        <f t="shared" si="182"/>
        <v>0</v>
      </c>
      <c r="JK142" s="196"/>
      <c r="JM142" s="78"/>
      <c r="JN142" s="37"/>
      <c r="JO142" s="77"/>
      <c r="JP142" s="76"/>
      <c r="JQ142" s="76"/>
      <c r="JR142" s="76"/>
      <c r="JS142" s="76"/>
      <c r="JT142" s="76"/>
      <c r="JU142" s="76"/>
      <c r="JV142" s="76"/>
      <c r="JW142" s="75"/>
      <c r="JX142" s="75"/>
      <c r="JY142" s="75"/>
      <c r="JZ142" s="75"/>
      <c r="KA142" s="75"/>
      <c r="KB142" s="75"/>
      <c r="KC142" s="75"/>
      <c r="KD142" s="75"/>
      <c r="KE142" s="75"/>
      <c r="KF142" s="75"/>
      <c r="KG142" s="75"/>
      <c r="KH142" s="74">
        <f t="shared" si="183"/>
        <v>0</v>
      </c>
      <c r="KJ142" s="196"/>
      <c r="KL142" s="78"/>
      <c r="KM142" s="37"/>
      <c r="KN142" s="77"/>
      <c r="KO142" s="76"/>
      <c r="KP142" s="76"/>
      <c r="KQ142" s="76"/>
      <c r="KR142" s="76"/>
      <c r="KS142" s="76"/>
      <c r="KT142" s="76"/>
      <c r="KU142" s="76"/>
      <c r="KV142" s="75"/>
      <c r="KW142" s="75"/>
      <c r="KX142" s="75"/>
      <c r="KY142" s="75"/>
      <c r="KZ142" s="75"/>
      <c r="LA142" s="75"/>
      <c r="LB142" s="75"/>
      <c r="LC142" s="75"/>
      <c r="LD142" s="75"/>
      <c r="LE142" s="75"/>
      <c r="LF142" s="75"/>
      <c r="LG142" s="74">
        <f t="shared" si="184"/>
        <v>0</v>
      </c>
      <c r="LI142" s="196"/>
      <c r="LK142" s="78"/>
      <c r="LL142" s="37"/>
      <c r="LM142" s="77"/>
      <c r="LN142" s="76"/>
      <c r="LO142" s="76"/>
      <c r="LP142" s="76"/>
      <c r="LQ142" s="76"/>
      <c r="LR142" s="76"/>
      <c r="LS142" s="76"/>
      <c r="LT142" s="76"/>
      <c r="LU142" s="75"/>
      <c r="LV142" s="75"/>
      <c r="LW142" s="75"/>
      <c r="LX142" s="75"/>
      <c r="LY142" s="75"/>
      <c r="LZ142" s="75"/>
      <c r="MA142" s="75"/>
      <c r="MB142" s="75"/>
      <c r="MC142" s="75"/>
      <c r="MD142" s="75"/>
      <c r="ME142" s="75"/>
      <c r="MF142" s="74">
        <f t="shared" si="185"/>
        <v>0</v>
      </c>
      <c r="MH142" s="196"/>
      <c r="MJ142" s="78"/>
      <c r="MK142" s="37"/>
      <c r="ML142" s="77"/>
      <c r="MM142" s="76"/>
      <c r="MN142" s="76"/>
      <c r="MO142" s="76"/>
      <c r="MP142" s="76"/>
      <c r="MQ142" s="76"/>
      <c r="MR142" s="76"/>
      <c r="MS142" s="76"/>
      <c r="MT142" s="75"/>
      <c r="MU142" s="75"/>
      <c r="MV142" s="75"/>
      <c r="MW142" s="75"/>
      <c r="MX142" s="75"/>
      <c r="MY142" s="75"/>
      <c r="MZ142" s="75"/>
      <c r="NA142" s="75"/>
      <c r="NB142" s="75"/>
      <c r="NC142" s="75"/>
      <c r="ND142" s="75"/>
      <c r="NE142" s="74">
        <f t="shared" si="186"/>
        <v>0</v>
      </c>
      <c r="NG142" s="196"/>
      <c r="NI142" s="78"/>
      <c r="NJ142" s="37"/>
      <c r="NK142" s="77"/>
      <c r="NL142" s="76"/>
      <c r="NM142" s="76"/>
      <c r="NN142" s="76"/>
      <c r="NO142" s="76"/>
      <c r="NP142" s="76"/>
      <c r="NQ142" s="76"/>
      <c r="NR142" s="76"/>
      <c r="NS142" s="76"/>
      <c r="NT142" s="76"/>
      <c r="NU142" s="76"/>
      <c r="NV142" s="163"/>
      <c r="NW142" s="76"/>
      <c r="NX142" s="76"/>
      <c r="NY142" s="76"/>
      <c r="NZ142" s="163"/>
      <c r="OA142" s="164"/>
      <c r="OB142" s="163"/>
      <c r="OC142" s="75"/>
      <c r="OD142" s="74">
        <f t="shared" si="187"/>
        <v>0</v>
      </c>
      <c r="OF142" s="196"/>
      <c r="OH142" s="78"/>
      <c r="OI142" s="37"/>
      <c r="OJ142" s="77"/>
      <c r="OK142" s="76"/>
      <c r="OL142" s="76"/>
      <c r="OM142" s="76"/>
      <c r="ON142" s="76"/>
      <c r="OO142" s="76"/>
      <c r="OP142" s="76"/>
      <c r="OQ142" s="76"/>
      <c r="OR142" s="76"/>
      <c r="OS142" s="76"/>
      <c r="OT142" s="76"/>
      <c r="OU142" s="163"/>
      <c r="OV142" s="76"/>
      <c r="OW142" s="76"/>
      <c r="OX142" s="76"/>
      <c r="OY142" s="163"/>
      <c r="OZ142" s="164"/>
      <c r="PA142" s="163"/>
      <c r="PB142" s="75"/>
      <c r="PC142" s="74">
        <f t="shared" si="188"/>
        <v>0</v>
      </c>
      <c r="PE142" s="196"/>
      <c r="PG142" s="78"/>
      <c r="PH142" s="37"/>
      <c r="PI142" s="77"/>
      <c r="PJ142" s="76"/>
      <c r="PK142" s="76"/>
      <c r="PL142" s="76"/>
      <c r="PM142" s="76"/>
      <c r="PN142" s="76"/>
      <c r="PO142" s="76"/>
      <c r="PP142" s="76"/>
      <c r="PQ142" s="76"/>
      <c r="PR142" s="76"/>
      <c r="PS142" s="76"/>
      <c r="PT142" s="163"/>
      <c r="PU142" s="76"/>
      <c r="PV142" s="76"/>
      <c r="PW142" s="76"/>
      <c r="PX142" s="163"/>
      <c r="PY142" s="164"/>
      <c r="PZ142" s="163"/>
      <c r="QA142" s="75"/>
      <c r="QB142" s="74">
        <f t="shared" si="189"/>
        <v>0</v>
      </c>
      <c r="QD142" s="196"/>
      <c r="QF142" s="78"/>
      <c r="QG142" s="37"/>
      <c r="QH142" s="77"/>
      <c r="QI142" s="76"/>
      <c r="QJ142" s="76"/>
      <c r="QK142" s="76"/>
      <c r="QL142" s="76"/>
      <c r="QM142" s="76"/>
      <c r="QN142" s="76"/>
      <c r="QO142" s="76"/>
      <c r="QP142" s="76"/>
      <c r="QQ142" s="76"/>
      <c r="QR142" s="76"/>
      <c r="QS142" s="163"/>
      <c r="QT142" s="76"/>
      <c r="QU142" s="76"/>
      <c r="QV142" s="76"/>
      <c r="QW142" s="163"/>
      <c r="QX142" s="164"/>
      <c r="QY142" s="163"/>
      <c r="QZ142" s="75"/>
      <c r="RA142" s="74">
        <f t="shared" si="190"/>
        <v>0</v>
      </c>
      <c r="RC142" s="196"/>
      <c r="RE142" s="78"/>
      <c r="RF142" s="37"/>
      <c r="RG142" s="77"/>
      <c r="RH142" s="76"/>
      <c r="RI142" s="76"/>
      <c r="RJ142" s="76"/>
      <c r="RK142" s="76"/>
      <c r="RL142" s="76"/>
      <c r="RM142" s="76"/>
      <c r="RN142" s="76"/>
      <c r="RO142" s="76"/>
      <c r="RP142" s="76"/>
      <c r="RQ142" s="76"/>
      <c r="RR142" s="163"/>
      <c r="RS142" s="76"/>
      <c r="RT142" s="76"/>
      <c r="RU142" s="76"/>
      <c r="RV142" s="163"/>
      <c r="RW142" s="164"/>
      <c r="RX142" s="163"/>
      <c r="RY142" s="75"/>
      <c r="RZ142" s="74">
        <f t="shared" si="191"/>
        <v>0</v>
      </c>
      <c r="SB142" s="196"/>
      <c r="SD142" s="78"/>
      <c r="SE142" s="37"/>
      <c r="SF142" s="77"/>
      <c r="SG142" s="76"/>
      <c r="SH142" s="76"/>
      <c r="SI142" s="76"/>
      <c r="SJ142" s="76"/>
      <c r="SK142" s="76"/>
      <c r="SL142" s="76"/>
      <c r="SM142" s="76"/>
      <c r="SN142" s="76"/>
      <c r="SO142" s="76"/>
      <c r="SP142" s="76"/>
      <c r="SQ142" s="163"/>
      <c r="SR142" s="76"/>
      <c r="SS142" s="76"/>
      <c r="ST142" s="76"/>
      <c r="SU142" s="163"/>
      <c r="SV142" s="164"/>
      <c r="SW142" s="163"/>
      <c r="SX142" s="75"/>
      <c r="SY142" s="74">
        <f t="shared" si="192"/>
        <v>0</v>
      </c>
      <c r="TA142" s="196"/>
      <c r="TC142" s="78"/>
      <c r="TD142" s="37"/>
      <c r="TE142" s="77"/>
      <c r="TF142" s="76"/>
      <c r="TG142" s="76"/>
      <c r="TH142" s="76"/>
      <c r="TI142" s="76"/>
      <c r="TJ142" s="76"/>
      <c r="TK142" s="76"/>
      <c r="TL142" s="76"/>
      <c r="TM142" s="76"/>
      <c r="TN142" s="76"/>
      <c r="TO142" s="76"/>
      <c r="TP142" s="163"/>
      <c r="TQ142" s="76"/>
      <c r="TR142" s="76"/>
      <c r="TS142" s="76"/>
      <c r="TT142" s="163"/>
      <c r="TU142" s="164"/>
      <c r="TV142" s="163"/>
      <c r="TW142" s="75"/>
      <c r="TX142" s="74">
        <f t="shared" si="193"/>
        <v>0</v>
      </c>
      <c r="TZ142" s="196"/>
      <c r="UB142" s="78"/>
      <c r="UC142" s="37"/>
      <c r="UD142" s="77"/>
      <c r="UE142" s="76"/>
      <c r="UF142" s="76"/>
      <c r="UG142" s="76"/>
      <c r="UH142" s="76"/>
      <c r="UI142" s="76"/>
      <c r="UJ142" s="76"/>
      <c r="UK142" s="76"/>
      <c r="UL142" s="76"/>
      <c r="UM142" s="76"/>
      <c r="UN142" s="76"/>
      <c r="UO142" s="163"/>
      <c r="UP142" s="76"/>
      <c r="UQ142" s="76"/>
      <c r="UR142" s="76"/>
      <c r="US142" s="163"/>
      <c r="UT142" s="164"/>
      <c r="UU142" s="163"/>
      <c r="UV142" s="75"/>
      <c r="UW142" s="74">
        <f t="shared" si="194"/>
        <v>0</v>
      </c>
      <c r="UY142" s="196"/>
      <c r="VA142" s="78"/>
      <c r="VB142" s="37"/>
      <c r="VC142" s="77"/>
      <c r="VD142" s="76"/>
      <c r="VE142" s="76"/>
      <c r="VF142" s="76"/>
      <c r="VG142" s="76"/>
      <c r="VH142" s="76"/>
      <c r="VI142" s="76"/>
      <c r="VJ142" s="76"/>
      <c r="VK142" s="76"/>
      <c r="VL142" s="76"/>
      <c r="VM142" s="76"/>
      <c r="VN142" s="163"/>
      <c r="VO142" s="76"/>
      <c r="VP142" s="76"/>
      <c r="VQ142" s="76"/>
      <c r="VR142" s="163"/>
      <c r="VS142" s="164"/>
      <c r="VT142" s="163"/>
      <c r="VU142" s="75"/>
      <c r="VV142" s="74">
        <f t="shared" si="195"/>
        <v>0</v>
      </c>
    </row>
    <row r="143" spans="2:594" s="38" customFormat="1" ht="15" customHeight="1" outlineLevel="1">
      <c r="B143" s="88"/>
      <c r="C143" s="89">
        <f>IF(ISERROR(I143+1)=TRUE,I143,IF(I143="","",MAX(C$15:C142)+1))</f>
        <v>104</v>
      </c>
      <c r="D143" s="88">
        <f t="shared" si="172"/>
        <v>1</v>
      </c>
      <c r="E143" s="3"/>
      <c r="G143" s="196"/>
      <c r="I143" s="95">
        <f t="shared" si="196"/>
        <v>111</v>
      </c>
      <c r="J143" s="94" t="s">
        <v>601</v>
      </c>
      <c r="K143" s="93"/>
      <c r="L143" s="93"/>
      <c r="M143" s="93"/>
      <c r="N143" s="93"/>
      <c r="O143" s="92"/>
      <c r="P143" s="91" t="s">
        <v>172</v>
      </c>
      <c r="Q143" s="297"/>
      <c r="R143" s="90" t="s">
        <v>141</v>
      </c>
      <c r="S143" s="298"/>
      <c r="U143" s="196"/>
      <c r="V143" s="42"/>
      <c r="W143" s="78"/>
      <c r="X143" s="37"/>
      <c r="Y143" s="77"/>
      <c r="Z143" s="76"/>
      <c r="AA143" s="79"/>
      <c r="AB143" s="76"/>
      <c r="AC143" s="79"/>
      <c r="AD143" s="76"/>
      <c r="AE143" s="76"/>
      <c r="AF143" s="76"/>
      <c r="AG143" s="76"/>
      <c r="AH143" s="163">
        <f>+AI10</f>
        <v>1.9485885416666675</v>
      </c>
      <c r="AI143" s="163"/>
      <c r="AJ143" s="76"/>
      <c r="AK143" s="75"/>
      <c r="AL143" s="75"/>
      <c r="AM143" s="75"/>
      <c r="AN143" s="75"/>
      <c r="AO143" s="75"/>
      <c r="AP143" s="75"/>
      <c r="AQ143" s="75"/>
      <c r="AR143" s="74">
        <f t="shared" si="173"/>
        <v>0</v>
      </c>
      <c r="AT143" s="196"/>
      <c r="AV143" s="78"/>
      <c r="AW143" s="37"/>
      <c r="AX143" s="77"/>
      <c r="AY143" s="76"/>
      <c r="AZ143" s="76"/>
      <c r="BA143" s="76"/>
      <c r="BB143" s="79"/>
      <c r="BC143" s="76"/>
      <c r="BD143" s="76"/>
      <c r="BE143" s="76"/>
      <c r="BF143" s="76"/>
      <c r="BG143" s="163">
        <f>+BH10</f>
        <v>1.9435364583333334</v>
      </c>
      <c r="BH143" s="163"/>
      <c r="BI143" s="76"/>
      <c r="BJ143" s="75"/>
      <c r="BK143" s="75"/>
      <c r="BL143" s="75"/>
      <c r="BM143" s="75"/>
      <c r="BN143" s="75"/>
      <c r="BO143" s="75"/>
      <c r="BP143" s="75"/>
      <c r="BQ143" s="74">
        <f t="shared" si="174"/>
        <v>0</v>
      </c>
      <c r="BS143" s="196"/>
      <c r="BU143" s="78"/>
      <c r="BV143" s="37"/>
      <c r="BW143" s="77"/>
      <c r="BX143" s="76"/>
      <c r="BY143" s="76"/>
      <c r="BZ143" s="76"/>
      <c r="CA143" s="79"/>
      <c r="CB143" s="76"/>
      <c r="CC143" s="76"/>
      <c r="CD143" s="76"/>
      <c r="CE143" s="76"/>
      <c r="CF143" s="163">
        <f>+CF10</f>
        <v>2.7425075075075047</v>
      </c>
      <c r="CG143" s="163"/>
      <c r="CH143" s="76"/>
      <c r="CI143" s="75"/>
      <c r="CJ143" s="75"/>
      <c r="CK143" s="75"/>
      <c r="CL143" s="75"/>
      <c r="CM143" s="75"/>
      <c r="CN143" s="75"/>
      <c r="CO143" s="75"/>
      <c r="CP143" s="74">
        <f t="shared" si="175"/>
        <v>0</v>
      </c>
      <c r="CR143" s="196"/>
      <c r="CT143" s="78"/>
      <c r="CU143" s="37"/>
      <c r="CV143" s="77"/>
      <c r="CW143" s="76"/>
      <c r="CX143" s="76"/>
      <c r="CY143" s="76"/>
      <c r="CZ143" s="79"/>
      <c r="DA143" s="76"/>
      <c r="DB143" s="76"/>
      <c r="DC143" s="76"/>
      <c r="DD143" s="76"/>
      <c r="DE143" s="163">
        <f>+DF10</f>
        <v>1.9157499999999996</v>
      </c>
      <c r="DF143" s="163"/>
      <c r="DG143" s="76"/>
      <c r="DH143" s="75"/>
      <c r="DI143" s="75"/>
      <c r="DJ143" s="75"/>
      <c r="DK143" s="75"/>
      <c r="DL143" s="75"/>
      <c r="DM143" s="75"/>
      <c r="DN143" s="75"/>
      <c r="DO143" s="74">
        <f t="shared" si="176"/>
        <v>0</v>
      </c>
      <c r="DQ143" s="196"/>
      <c r="DS143" s="78"/>
      <c r="DT143" s="37"/>
      <c r="DU143" s="77"/>
      <c r="DV143" s="76"/>
      <c r="DW143" s="76"/>
      <c r="DX143" s="76"/>
      <c r="DY143" s="79"/>
      <c r="DZ143" s="76"/>
      <c r="EA143" s="76"/>
      <c r="EB143" s="76"/>
      <c r="EC143" s="76"/>
      <c r="ED143" s="163">
        <f>+ED10</f>
        <v>2.4259071643071688</v>
      </c>
      <c r="EE143" s="163"/>
      <c r="EF143" s="76"/>
      <c r="EG143" s="75"/>
      <c r="EH143" s="75"/>
      <c r="EI143" s="75"/>
      <c r="EJ143" s="75"/>
      <c r="EK143" s="75"/>
      <c r="EL143" s="75"/>
      <c r="EM143" s="75"/>
      <c r="EN143" s="74">
        <f t="shared" si="177"/>
        <v>0</v>
      </c>
      <c r="EP143" s="196"/>
      <c r="ER143" s="78"/>
      <c r="ES143" s="37"/>
      <c r="ET143" s="77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163">
        <f>+FF10</f>
        <v>1.9435364583333334</v>
      </c>
      <c r="FF143" s="76"/>
      <c r="FG143" s="76"/>
      <c r="FH143" s="75"/>
      <c r="FI143" s="75"/>
      <c r="FJ143" s="75"/>
      <c r="FK143" s="75"/>
      <c r="FL143" s="75"/>
      <c r="FM143" s="74">
        <f t="shared" si="178"/>
        <v>0</v>
      </c>
      <c r="FO143" s="196"/>
      <c r="FQ143" s="78"/>
      <c r="FR143" s="37"/>
      <c r="FS143" s="77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163">
        <f>+GE10</f>
        <v>1.9435364583333334</v>
      </c>
      <c r="GE143" s="76"/>
      <c r="GF143" s="76"/>
      <c r="GG143" s="75"/>
      <c r="GH143" s="75"/>
      <c r="GI143" s="75"/>
      <c r="GJ143" s="75"/>
      <c r="GK143" s="75"/>
      <c r="GL143" s="74">
        <f t="shared" si="179"/>
        <v>0</v>
      </c>
      <c r="GN143" s="196"/>
      <c r="GP143" s="78"/>
      <c r="GQ143" s="37"/>
      <c r="GR143" s="77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163">
        <f>+HD10</f>
        <v>1.9435364583333334</v>
      </c>
      <c r="HD143" s="76"/>
      <c r="HE143" s="76"/>
      <c r="HF143" s="75"/>
      <c r="HG143" s="75"/>
      <c r="HH143" s="75"/>
      <c r="HI143" s="75"/>
      <c r="HJ143" s="75"/>
      <c r="HK143" s="74">
        <f t="shared" si="180"/>
        <v>0</v>
      </c>
      <c r="HM143" s="196"/>
      <c r="HO143" s="78"/>
      <c r="HP143" s="37"/>
      <c r="HQ143" s="77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163">
        <f>+IB10</f>
        <v>4.760740025740029</v>
      </c>
      <c r="IC143" s="76"/>
      <c r="ID143" s="76"/>
      <c r="IE143" s="75"/>
      <c r="IF143" s="75"/>
      <c r="IG143" s="75"/>
      <c r="IH143" s="75"/>
      <c r="II143" s="75"/>
      <c r="IJ143" s="74">
        <f t="shared" si="181"/>
        <v>0</v>
      </c>
      <c r="IL143" s="196"/>
      <c r="IN143" s="78"/>
      <c r="IO143" s="37"/>
      <c r="IP143" s="77"/>
      <c r="IQ143" s="76"/>
      <c r="IR143" s="76"/>
      <c r="IS143" s="76"/>
      <c r="IT143" s="76"/>
      <c r="IU143" s="76"/>
      <c r="IV143" s="76"/>
      <c r="IW143" s="76"/>
      <c r="IX143" s="75"/>
      <c r="IY143" s="75"/>
      <c r="IZ143" s="75"/>
      <c r="JA143" s="75"/>
      <c r="JB143" s="75"/>
      <c r="JC143" s="75"/>
      <c r="JD143" s="75"/>
      <c r="JE143" s="75"/>
      <c r="JF143" s="75"/>
      <c r="JG143" s="75"/>
      <c r="JH143" s="75"/>
      <c r="JI143" s="74">
        <f t="shared" si="182"/>
        <v>0</v>
      </c>
      <c r="JK143" s="196"/>
      <c r="JM143" s="78"/>
      <c r="JN143" s="37"/>
      <c r="JO143" s="77"/>
      <c r="JP143" s="76"/>
      <c r="JQ143" s="76"/>
      <c r="JR143" s="76"/>
      <c r="JS143" s="76"/>
      <c r="JT143" s="76"/>
      <c r="JU143" s="76"/>
      <c r="JV143" s="76"/>
      <c r="JW143" s="75"/>
      <c r="JX143" s="75"/>
      <c r="JY143" s="75"/>
      <c r="JZ143" s="75"/>
      <c r="KA143" s="75"/>
      <c r="KB143" s="75"/>
      <c r="KC143" s="75"/>
      <c r="KD143" s="75"/>
      <c r="KE143" s="75"/>
      <c r="KF143" s="75"/>
      <c r="KG143" s="75"/>
      <c r="KH143" s="74">
        <f t="shared" si="183"/>
        <v>0</v>
      </c>
      <c r="KJ143" s="196"/>
      <c r="KL143" s="78"/>
      <c r="KM143" s="37"/>
      <c r="KN143" s="77"/>
      <c r="KO143" s="76"/>
      <c r="KP143" s="76"/>
      <c r="KQ143" s="76"/>
      <c r="KR143" s="76"/>
      <c r="KS143" s="76"/>
      <c r="KT143" s="76"/>
      <c r="KU143" s="76"/>
      <c r="KV143" s="75"/>
      <c r="KW143" s="75"/>
      <c r="KX143" s="75"/>
      <c r="KY143" s="75"/>
      <c r="KZ143" s="75"/>
      <c r="LA143" s="75"/>
      <c r="LB143" s="75"/>
      <c r="LC143" s="75"/>
      <c r="LD143" s="75"/>
      <c r="LE143" s="75"/>
      <c r="LF143" s="75"/>
      <c r="LG143" s="74">
        <f t="shared" si="184"/>
        <v>0</v>
      </c>
      <c r="LI143" s="196"/>
      <c r="LK143" s="78"/>
      <c r="LL143" s="37"/>
      <c r="LM143" s="77"/>
      <c r="LN143" s="76"/>
      <c r="LO143" s="76"/>
      <c r="LP143" s="76"/>
      <c r="LQ143" s="76"/>
      <c r="LR143" s="76"/>
      <c r="LS143" s="76"/>
      <c r="LT143" s="76"/>
      <c r="LU143" s="75"/>
      <c r="LV143" s="75"/>
      <c r="LW143" s="75"/>
      <c r="LX143" s="75"/>
      <c r="LY143" s="75"/>
      <c r="LZ143" s="75"/>
      <c r="MA143" s="75"/>
      <c r="MB143" s="75"/>
      <c r="MC143" s="75"/>
      <c r="MD143" s="75"/>
      <c r="ME143" s="75"/>
      <c r="MF143" s="74">
        <f t="shared" si="185"/>
        <v>0</v>
      </c>
      <c r="MH143" s="196"/>
      <c r="MJ143" s="78"/>
      <c r="MK143" s="37"/>
      <c r="ML143" s="77"/>
      <c r="MM143" s="76"/>
      <c r="MN143" s="76"/>
      <c r="MO143" s="76"/>
      <c r="MP143" s="76"/>
      <c r="MQ143" s="76"/>
      <c r="MR143" s="76"/>
      <c r="MS143" s="76"/>
      <c r="MT143" s="75"/>
      <c r="MU143" s="75"/>
      <c r="MV143" s="75"/>
      <c r="MW143" s="75"/>
      <c r="MX143" s="75"/>
      <c r="MY143" s="75"/>
      <c r="MZ143" s="75"/>
      <c r="NA143" s="75"/>
      <c r="NB143" s="75"/>
      <c r="NC143" s="75"/>
      <c r="ND143" s="75"/>
      <c r="NE143" s="74">
        <f t="shared" si="186"/>
        <v>0</v>
      </c>
      <c r="NG143" s="196"/>
      <c r="NI143" s="78"/>
      <c r="NJ143" s="37"/>
      <c r="NK143" s="77"/>
      <c r="NL143" s="76"/>
      <c r="NM143" s="76"/>
      <c r="NN143" s="76"/>
      <c r="NO143" s="76"/>
      <c r="NP143" s="76"/>
      <c r="NQ143" s="76"/>
      <c r="NR143" s="76"/>
      <c r="NS143" s="76"/>
      <c r="NT143" s="76"/>
      <c r="NU143" s="76"/>
      <c r="NV143" s="163"/>
      <c r="NW143" s="76"/>
      <c r="NX143" s="163">
        <f>+NX10</f>
        <v>1.3</v>
      </c>
      <c r="NY143" s="76"/>
      <c r="NZ143" s="163"/>
      <c r="OA143" s="164"/>
      <c r="OB143" s="163"/>
      <c r="OC143" s="75"/>
      <c r="OD143" s="74">
        <f t="shared" si="187"/>
        <v>0</v>
      </c>
      <c r="OF143" s="196"/>
      <c r="OH143" s="78"/>
      <c r="OI143" s="37"/>
      <c r="OJ143" s="77"/>
      <c r="OK143" s="76"/>
      <c r="OL143" s="76"/>
      <c r="OM143" s="76"/>
      <c r="ON143" s="76"/>
      <c r="OO143" s="76"/>
      <c r="OP143" s="76"/>
      <c r="OQ143" s="76"/>
      <c r="OR143" s="76"/>
      <c r="OS143" s="76"/>
      <c r="OT143" s="76"/>
      <c r="OU143" s="163"/>
      <c r="OV143" s="76"/>
      <c r="OW143" s="163">
        <f>+OW10</f>
        <v>1.3</v>
      </c>
      <c r="OX143" s="76"/>
      <c r="OY143" s="163"/>
      <c r="OZ143" s="164"/>
      <c r="PA143" s="163"/>
      <c r="PB143" s="75"/>
      <c r="PC143" s="74">
        <f t="shared" si="188"/>
        <v>0</v>
      </c>
      <c r="PE143" s="196"/>
      <c r="PG143" s="78"/>
      <c r="PH143" s="37"/>
      <c r="PI143" s="77"/>
      <c r="PJ143" s="76"/>
      <c r="PK143" s="76"/>
      <c r="PL143" s="76"/>
      <c r="PM143" s="76"/>
      <c r="PN143" s="76"/>
      <c r="PO143" s="76"/>
      <c r="PP143" s="76"/>
      <c r="PQ143" s="76"/>
      <c r="PR143" s="76"/>
      <c r="PS143" s="76"/>
      <c r="PT143" s="163"/>
      <c r="PU143" s="76"/>
      <c r="PV143" s="163">
        <f>+PV10</f>
        <v>1.3</v>
      </c>
      <c r="PW143" s="76"/>
      <c r="PX143" s="163"/>
      <c r="PY143" s="164"/>
      <c r="PZ143" s="163"/>
      <c r="QA143" s="75"/>
      <c r="QB143" s="74">
        <f t="shared" si="189"/>
        <v>0</v>
      </c>
      <c r="QD143" s="196"/>
      <c r="QF143" s="78"/>
      <c r="QG143" s="37"/>
      <c r="QH143" s="77"/>
      <c r="QI143" s="76"/>
      <c r="QJ143" s="76"/>
      <c r="QK143" s="76"/>
      <c r="QL143" s="76"/>
      <c r="QM143" s="76"/>
      <c r="QN143" s="76"/>
      <c r="QO143" s="76"/>
      <c r="QP143" s="76"/>
      <c r="QQ143" s="76"/>
      <c r="QR143" s="76"/>
      <c r="QS143" s="163"/>
      <c r="QT143" s="76"/>
      <c r="QU143" s="163">
        <f>+QU10</f>
        <v>1.3</v>
      </c>
      <c r="QV143" s="76"/>
      <c r="QW143" s="163"/>
      <c r="QX143" s="164"/>
      <c r="QY143" s="163"/>
      <c r="QZ143" s="75"/>
      <c r="RA143" s="74">
        <f t="shared" si="190"/>
        <v>0</v>
      </c>
      <c r="RC143" s="196"/>
      <c r="RE143" s="78"/>
      <c r="RF143" s="37"/>
      <c r="RG143" s="77"/>
      <c r="RH143" s="76"/>
      <c r="RI143" s="76"/>
      <c r="RJ143" s="76"/>
      <c r="RK143" s="76"/>
      <c r="RL143" s="76"/>
      <c r="RM143" s="76"/>
      <c r="RN143" s="76"/>
      <c r="RO143" s="76"/>
      <c r="RP143" s="76"/>
      <c r="RQ143" s="76"/>
      <c r="RR143" s="163"/>
      <c r="RS143" s="76"/>
      <c r="RT143" s="163">
        <f>+RT10</f>
        <v>1.3</v>
      </c>
      <c r="RU143" s="76"/>
      <c r="RV143" s="163"/>
      <c r="RW143" s="164"/>
      <c r="RX143" s="163"/>
      <c r="RY143" s="75"/>
      <c r="RZ143" s="74">
        <f t="shared" si="191"/>
        <v>0</v>
      </c>
      <c r="SB143" s="196"/>
      <c r="SD143" s="78"/>
      <c r="SE143" s="37"/>
      <c r="SF143" s="77"/>
      <c r="SG143" s="76"/>
      <c r="SH143" s="76"/>
      <c r="SI143" s="76"/>
      <c r="SJ143" s="76"/>
      <c r="SK143" s="76"/>
      <c r="SL143" s="76"/>
      <c r="SM143" s="76"/>
      <c r="SN143" s="76"/>
      <c r="SO143" s="76"/>
      <c r="SP143" s="76"/>
      <c r="SQ143" s="163"/>
      <c r="SR143" s="76"/>
      <c r="SS143" s="163">
        <f>+SS10</f>
        <v>1.7</v>
      </c>
      <c r="ST143" s="76"/>
      <c r="SU143" s="163"/>
      <c r="SV143" s="164"/>
      <c r="SW143" s="163"/>
      <c r="SX143" s="75"/>
      <c r="SY143" s="74">
        <f t="shared" si="192"/>
        <v>0</v>
      </c>
      <c r="TA143" s="196"/>
      <c r="TC143" s="78"/>
      <c r="TD143" s="37"/>
      <c r="TE143" s="77"/>
      <c r="TF143" s="76"/>
      <c r="TG143" s="76"/>
      <c r="TH143" s="76"/>
      <c r="TI143" s="76"/>
      <c r="TJ143" s="76"/>
      <c r="TK143" s="76"/>
      <c r="TL143" s="76"/>
      <c r="TM143" s="76"/>
      <c r="TN143" s="76"/>
      <c r="TO143" s="76"/>
      <c r="TP143" s="163"/>
      <c r="TQ143" s="76"/>
      <c r="TR143" s="163">
        <f>+TR10</f>
        <v>1.7</v>
      </c>
      <c r="TS143" s="76"/>
      <c r="TT143" s="163"/>
      <c r="TU143" s="164"/>
      <c r="TV143" s="163"/>
      <c r="TW143" s="75"/>
      <c r="TX143" s="74">
        <f t="shared" si="193"/>
        <v>0</v>
      </c>
      <c r="TZ143" s="196"/>
      <c r="UB143" s="78"/>
      <c r="UC143" s="37"/>
      <c r="UD143" s="77"/>
      <c r="UE143" s="76"/>
      <c r="UF143" s="76"/>
      <c r="UG143" s="76"/>
      <c r="UH143" s="76"/>
      <c r="UI143" s="76"/>
      <c r="UJ143" s="76"/>
      <c r="UK143" s="76"/>
      <c r="UL143" s="76"/>
      <c r="UM143" s="76"/>
      <c r="UN143" s="76"/>
      <c r="UO143" s="163"/>
      <c r="UP143" s="76"/>
      <c r="UQ143" s="163">
        <f>+UQ10</f>
        <v>1.7</v>
      </c>
      <c r="UR143" s="76"/>
      <c r="US143" s="163"/>
      <c r="UT143" s="164"/>
      <c r="UU143" s="163"/>
      <c r="UV143" s="75"/>
      <c r="UW143" s="74">
        <f t="shared" si="194"/>
        <v>0</v>
      </c>
      <c r="UY143" s="196"/>
      <c r="VA143" s="78"/>
      <c r="VB143" s="37"/>
      <c r="VC143" s="77"/>
      <c r="VD143" s="76"/>
      <c r="VE143" s="76"/>
      <c r="VF143" s="76"/>
      <c r="VG143" s="76"/>
      <c r="VH143" s="76"/>
      <c r="VI143" s="76"/>
      <c r="VJ143" s="76"/>
      <c r="VK143" s="76"/>
      <c r="VL143" s="76"/>
      <c r="VM143" s="76"/>
      <c r="VN143" s="163"/>
      <c r="VO143" s="76"/>
      <c r="VP143" s="163">
        <f>+VP10</f>
        <v>1.6666666666666667</v>
      </c>
      <c r="VQ143" s="76"/>
      <c r="VR143" s="163"/>
      <c r="VS143" s="164"/>
      <c r="VT143" s="163"/>
      <c r="VU143" s="75"/>
      <c r="VV143" s="74">
        <f t="shared" si="195"/>
        <v>0</v>
      </c>
    </row>
    <row r="144" spans="2:594" s="38" customFormat="1" ht="15" customHeight="1" outlineLevel="1">
      <c r="B144" s="88"/>
      <c r="C144" s="89">
        <f>IF(ISERROR(I144+1)=TRUE,I144,IF(I144="","",MAX(C$15:C143)+1))</f>
        <v>105</v>
      </c>
      <c r="D144" s="88">
        <f t="shared" si="172"/>
        <v>1</v>
      </c>
      <c r="E144" s="3"/>
      <c r="G144" s="196"/>
      <c r="I144" s="95">
        <f t="shared" si="196"/>
        <v>112</v>
      </c>
      <c r="J144" s="94" t="s">
        <v>600</v>
      </c>
      <c r="K144" s="93"/>
      <c r="L144" s="93"/>
      <c r="M144" s="93"/>
      <c r="N144" s="93"/>
      <c r="O144" s="92"/>
      <c r="P144" s="91" t="s">
        <v>172</v>
      </c>
      <c r="Q144" s="297"/>
      <c r="R144" s="90" t="s">
        <v>141</v>
      </c>
      <c r="S144" s="298"/>
      <c r="U144" s="196"/>
      <c r="V144" s="42"/>
      <c r="W144" s="78"/>
      <c r="X144" s="37"/>
      <c r="Y144" s="77"/>
      <c r="Z144" s="76"/>
      <c r="AA144" s="79"/>
      <c r="AB144" s="76"/>
      <c r="AC144" s="79"/>
      <c r="AD144" s="76"/>
      <c r="AE144" s="76"/>
      <c r="AF144" s="76"/>
      <c r="AG144" s="76"/>
      <c r="AH144" s="76"/>
      <c r="AI144" s="76"/>
      <c r="AJ144" s="76"/>
      <c r="AK144" s="75"/>
      <c r="AL144" s="75"/>
      <c r="AM144" s="75"/>
      <c r="AN144" s="75"/>
      <c r="AO144" s="75"/>
      <c r="AP144" s="75"/>
      <c r="AQ144" s="75"/>
      <c r="AR144" s="74">
        <f t="shared" si="173"/>
        <v>0</v>
      </c>
      <c r="AT144" s="196"/>
      <c r="AV144" s="78"/>
      <c r="AW144" s="37"/>
      <c r="AX144" s="77"/>
      <c r="AY144" s="76"/>
      <c r="AZ144" s="76"/>
      <c r="BA144" s="76"/>
      <c r="BB144" s="79"/>
      <c r="BC144" s="76"/>
      <c r="BD144" s="76"/>
      <c r="BE144" s="76"/>
      <c r="BF144" s="76"/>
      <c r="BG144" s="76"/>
      <c r="BH144" s="76"/>
      <c r="BI144" s="76"/>
      <c r="BJ144" s="75"/>
      <c r="BK144" s="75"/>
      <c r="BL144" s="75"/>
      <c r="BM144" s="75"/>
      <c r="BN144" s="75"/>
      <c r="BO144" s="75"/>
      <c r="BP144" s="75"/>
      <c r="BQ144" s="74">
        <f t="shared" si="174"/>
        <v>0</v>
      </c>
      <c r="BS144" s="196"/>
      <c r="BU144" s="78"/>
      <c r="BV144" s="37"/>
      <c r="BW144" s="77"/>
      <c r="BX144" s="76"/>
      <c r="BY144" s="76"/>
      <c r="BZ144" s="76"/>
      <c r="CA144" s="79"/>
      <c r="CB144" s="76"/>
      <c r="CC144" s="76"/>
      <c r="CD144" s="76"/>
      <c r="CE144" s="76"/>
      <c r="CF144" s="76"/>
      <c r="CG144" s="76"/>
      <c r="CH144" s="76"/>
      <c r="CI144" s="75"/>
      <c r="CJ144" s="75"/>
      <c r="CK144" s="75"/>
      <c r="CL144" s="75"/>
      <c r="CM144" s="75"/>
      <c r="CN144" s="75"/>
      <c r="CO144" s="75"/>
      <c r="CP144" s="74">
        <f t="shared" si="175"/>
        <v>0</v>
      </c>
      <c r="CR144" s="196"/>
      <c r="CT144" s="78"/>
      <c r="CU144" s="37"/>
      <c r="CV144" s="77"/>
      <c r="CW144" s="76"/>
      <c r="CX144" s="76"/>
      <c r="CY144" s="76"/>
      <c r="CZ144" s="79"/>
      <c r="DA144" s="76"/>
      <c r="DB144" s="76"/>
      <c r="DC144" s="76"/>
      <c r="DD144" s="76"/>
      <c r="DE144" s="76"/>
      <c r="DF144" s="76"/>
      <c r="DG144" s="76"/>
      <c r="DH144" s="75"/>
      <c r="DI144" s="75"/>
      <c r="DJ144" s="75"/>
      <c r="DK144" s="75"/>
      <c r="DL144" s="75"/>
      <c r="DM144" s="75"/>
      <c r="DN144" s="75"/>
      <c r="DO144" s="74">
        <f t="shared" si="176"/>
        <v>0</v>
      </c>
      <c r="DQ144" s="196"/>
      <c r="DS144" s="78"/>
      <c r="DT144" s="37"/>
      <c r="DU144" s="77"/>
      <c r="DV144" s="76"/>
      <c r="DW144" s="76"/>
      <c r="DX144" s="76"/>
      <c r="DY144" s="79"/>
      <c r="DZ144" s="76"/>
      <c r="EA144" s="76"/>
      <c r="EB144" s="76"/>
      <c r="EC144" s="76"/>
      <c r="ED144" s="76"/>
      <c r="EE144" s="76"/>
      <c r="EF144" s="76"/>
      <c r="EG144" s="75"/>
      <c r="EH144" s="75"/>
      <c r="EI144" s="75"/>
      <c r="EJ144" s="75"/>
      <c r="EK144" s="75"/>
      <c r="EL144" s="75"/>
      <c r="EM144" s="75"/>
      <c r="EN144" s="74">
        <f t="shared" si="177"/>
        <v>0</v>
      </c>
      <c r="EP144" s="196"/>
      <c r="ER144" s="78"/>
      <c r="ES144" s="37"/>
      <c r="ET144" s="77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5"/>
      <c r="FI144" s="75"/>
      <c r="FJ144" s="75"/>
      <c r="FK144" s="75"/>
      <c r="FL144" s="75"/>
      <c r="FM144" s="74">
        <f t="shared" si="178"/>
        <v>0</v>
      </c>
      <c r="FO144" s="196"/>
      <c r="FQ144" s="78"/>
      <c r="FR144" s="37"/>
      <c r="FS144" s="77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5"/>
      <c r="GH144" s="75"/>
      <c r="GI144" s="75"/>
      <c r="GJ144" s="75"/>
      <c r="GK144" s="75"/>
      <c r="GL144" s="74">
        <f t="shared" si="179"/>
        <v>0</v>
      </c>
      <c r="GN144" s="196"/>
      <c r="GP144" s="78"/>
      <c r="GQ144" s="37"/>
      <c r="GR144" s="77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5"/>
      <c r="HG144" s="75"/>
      <c r="HH144" s="75"/>
      <c r="HI144" s="75"/>
      <c r="HJ144" s="75"/>
      <c r="HK144" s="74">
        <f t="shared" si="180"/>
        <v>0</v>
      </c>
      <c r="HM144" s="196"/>
      <c r="HO144" s="78"/>
      <c r="HP144" s="37"/>
      <c r="HQ144" s="77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5"/>
      <c r="IF144" s="75"/>
      <c r="IG144" s="75"/>
      <c r="IH144" s="75"/>
      <c r="II144" s="75"/>
      <c r="IJ144" s="74">
        <f t="shared" si="181"/>
        <v>0</v>
      </c>
      <c r="IL144" s="196"/>
      <c r="IN144" s="78"/>
      <c r="IO144" s="37"/>
      <c r="IP144" s="77"/>
      <c r="IQ144" s="76"/>
      <c r="IR144" s="76"/>
      <c r="IS144" s="76"/>
      <c r="IT144" s="76"/>
      <c r="IU144" s="76"/>
      <c r="IV144" s="76"/>
      <c r="IW144" s="76"/>
      <c r="IX144" s="75"/>
      <c r="IY144" s="75"/>
      <c r="IZ144" s="75"/>
      <c r="JA144" s="75"/>
      <c r="JB144" s="75"/>
      <c r="JC144" s="75"/>
      <c r="JD144" s="75"/>
      <c r="JE144" s="75"/>
      <c r="JF144" s="75"/>
      <c r="JG144" s="75"/>
      <c r="JH144" s="75"/>
      <c r="JI144" s="74">
        <f t="shared" si="182"/>
        <v>0</v>
      </c>
      <c r="JK144" s="196"/>
      <c r="JM144" s="78"/>
      <c r="JN144" s="37"/>
      <c r="JO144" s="77"/>
      <c r="JP144" s="76"/>
      <c r="JQ144" s="76"/>
      <c r="JR144" s="76"/>
      <c r="JS144" s="76"/>
      <c r="JT144" s="76"/>
      <c r="JU144" s="76"/>
      <c r="JV144" s="76"/>
      <c r="JW144" s="75"/>
      <c r="JX144" s="75"/>
      <c r="JY144" s="75"/>
      <c r="JZ144" s="75"/>
      <c r="KA144" s="75"/>
      <c r="KB144" s="75"/>
      <c r="KC144" s="75"/>
      <c r="KD144" s="75"/>
      <c r="KE144" s="75"/>
      <c r="KF144" s="75"/>
      <c r="KG144" s="75"/>
      <c r="KH144" s="74">
        <f t="shared" si="183"/>
        <v>0</v>
      </c>
      <c r="KJ144" s="196"/>
      <c r="KL144" s="78"/>
      <c r="KM144" s="37"/>
      <c r="KN144" s="77"/>
      <c r="KO144" s="76"/>
      <c r="KP144" s="76"/>
      <c r="KQ144" s="76"/>
      <c r="KR144" s="76"/>
      <c r="KS144" s="76"/>
      <c r="KT144" s="76"/>
      <c r="KU144" s="76"/>
      <c r="KV144" s="75"/>
      <c r="KW144" s="75"/>
      <c r="KX144" s="75"/>
      <c r="KY144" s="75"/>
      <c r="KZ144" s="75"/>
      <c r="LA144" s="75"/>
      <c r="LB144" s="75"/>
      <c r="LC144" s="75"/>
      <c r="LD144" s="75"/>
      <c r="LE144" s="75"/>
      <c r="LF144" s="75"/>
      <c r="LG144" s="74">
        <f t="shared" si="184"/>
        <v>0</v>
      </c>
      <c r="LI144" s="196"/>
      <c r="LK144" s="78"/>
      <c r="LL144" s="37"/>
      <c r="LM144" s="77"/>
      <c r="LN144" s="76"/>
      <c r="LO144" s="76"/>
      <c r="LP144" s="76"/>
      <c r="LQ144" s="76"/>
      <c r="LR144" s="76"/>
      <c r="LS144" s="76"/>
      <c r="LT144" s="76"/>
      <c r="LU144" s="75"/>
      <c r="LV144" s="75"/>
      <c r="LW144" s="75"/>
      <c r="LX144" s="75"/>
      <c r="LY144" s="75"/>
      <c r="LZ144" s="75"/>
      <c r="MA144" s="75"/>
      <c r="MB144" s="75"/>
      <c r="MC144" s="75"/>
      <c r="MD144" s="75"/>
      <c r="ME144" s="75"/>
      <c r="MF144" s="74">
        <f t="shared" si="185"/>
        <v>0</v>
      </c>
      <c r="MH144" s="196"/>
      <c r="MJ144" s="78"/>
      <c r="MK144" s="37"/>
      <c r="ML144" s="77"/>
      <c r="MM144" s="76"/>
      <c r="MN144" s="76"/>
      <c r="MO144" s="76"/>
      <c r="MP144" s="76"/>
      <c r="MQ144" s="76"/>
      <c r="MR144" s="76"/>
      <c r="MS144" s="76"/>
      <c r="MT144" s="75"/>
      <c r="MU144" s="75"/>
      <c r="MV144" s="75"/>
      <c r="MW144" s="75"/>
      <c r="MX144" s="75"/>
      <c r="MY144" s="75"/>
      <c r="MZ144" s="75"/>
      <c r="NA144" s="75"/>
      <c r="NB144" s="75"/>
      <c r="NC144" s="75"/>
      <c r="ND144" s="75"/>
      <c r="NE144" s="74">
        <f t="shared" si="186"/>
        <v>0</v>
      </c>
      <c r="NG144" s="196"/>
      <c r="NI144" s="78"/>
      <c r="NJ144" s="37"/>
      <c r="NK144" s="77"/>
      <c r="NL144" s="76"/>
      <c r="NM144" s="76"/>
      <c r="NN144" s="76"/>
      <c r="NO144" s="76"/>
      <c r="NP144" s="76"/>
      <c r="NQ144" s="76"/>
      <c r="NR144" s="76"/>
      <c r="NS144" s="76"/>
      <c r="NT144" s="76"/>
      <c r="NU144" s="76"/>
      <c r="NV144" s="76"/>
      <c r="NW144" s="76"/>
      <c r="NX144" s="76"/>
      <c r="NY144" s="76"/>
      <c r="NZ144" s="76"/>
      <c r="OA144" s="75"/>
      <c r="OB144" s="76"/>
      <c r="OC144" s="75"/>
      <c r="OD144" s="74">
        <f t="shared" si="187"/>
        <v>0</v>
      </c>
      <c r="OF144" s="196"/>
      <c r="OH144" s="78"/>
      <c r="OI144" s="37"/>
      <c r="OJ144" s="77"/>
      <c r="OK144" s="76"/>
      <c r="OL144" s="76"/>
      <c r="OM144" s="76"/>
      <c r="ON144" s="76"/>
      <c r="OO144" s="76"/>
      <c r="OP144" s="76"/>
      <c r="OQ144" s="76"/>
      <c r="OR144" s="76"/>
      <c r="OS144" s="76"/>
      <c r="OT144" s="76"/>
      <c r="OU144" s="76"/>
      <c r="OV144" s="76"/>
      <c r="OW144" s="76"/>
      <c r="OX144" s="76"/>
      <c r="OY144" s="76"/>
      <c r="OZ144" s="75"/>
      <c r="PA144" s="76"/>
      <c r="PB144" s="75"/>
      <c r="PC144" s="74">
        <f t="shared" si="188"/>
        <v>0</v>
      </c>
      <c r="PE144" s="196"/>
      <c r="PG144" s="78"/>
      <c r="PH144" s="37"/>
      <c r="PI144" s="77"/>
      <c r="PJ144" s="76"/>
      <c r="PK144" s="76"/>
      <c r="PL144" s="76"/>
      <c r="PM144" s="76"/>
      <c r="PN144" s="76"/>
      <c r="PO144" s="76"/>
      <c r="PP144" s="76"/>
      <c r="PQ144" s="76"/>
      <c r="PR144" s="76"/>
      <c r="PS144" s="76"/>
      <c r="PT144" s="76"/>
      <c r="PU144" s="76"/>
      <c r="PV144" s="76"/>
      <c r="PW144" s="76"/>
      <c r="PX144" s="76"/>
      <c r="PY144" s="75"/>
      <c r="PZ144" s="76"/>
      <c r="QA144" s="75"/>
      <c r="QB144" s="74">
        <f t="shared" si="189"/>
        <v>0</v>
      </c>
      <c r="QD144" s="196"/>
      <c r="QF144" s="78"/>
      <c r="QG144" s="37"/>
      <c r="QH144" s="77"/>
      <c r="QI144" s="76"/>
      <c r="QJ144" s="76"/>
      <c r="QK144" s="76"/>
      <c r="QL144" s="76"/>
      <c r="QM144" s="76"/>
      <c r="QN144" s="76"/>
      <c r="QO144" s="76"/>
      <c r="QP144" s="76"/>
      <c r="QQ144" s="76"/>
      <c r="QR144" s="76"/>
      <c r="QS144" s="76"/>
      <c r="QT144" s="76"/>
      <c r="QU144" s="76"/>
      <c r="QV144" s="76"/>
      <c r="QW144" s="76"/>
      <c r="QX144" s="75"/>
      <c r="QY144" s="76"/>
      <c r="QZ144" s="75"/>
      <c r="RA144" s="74">
        <f t="shared" si="190"/>
        <v>0</v>
      </c>
      <c r="RC144" s="196"/>
      <c r="RE144" s="78"/>
      <c r="RF144" s="37"/>
      <c r="RG144" s="77"/>
      <c r="RH144" s="76"/>
      <c r="RI144" s="76"/>
      <c r="RJ144" s="76"/>
      <c r="RK144" s="76"/>
      <c r="RL144" s="76"/>
      <c r="RM144" s="76"/>
      <c r="RN144" s="76"/>
      <c r="RO144" s="76"/>
      <c r="RP144" s="76"/>
      <c r="RQ144" s="76"/>
      <c r="RR144" s="76"/>
      <c r="RS144" s="76"/>
      <c r="RT144" s="76"/>
      <c r="RU144" s="76"/>
      <c r="RV144" s="76"/>
      <c r="RW144" s="75"/>
      <c r="RX144" s="76"/>
      <c r="RY144" s="75"/>
      <c r="RZ144" s="74">
        <f t="shared" si="191"/>
        <v>0</v>
      </c>
      <c r="SB144" s="196"/>
      <c r="SD144" s="78"/>
      <c r="SE144" s="37"/>
      <c r="SF144" s="77"/>
      <c r="SG144" s="76"/>
      <c r="SH144" s="76"/>
      <c r="SI144" s="76"/>
      <c r="SJ144" s="76"/>
      <c r="SK144" s="76"/>
      <c r="SL144" s="76"/>
      <c r="SM144" s="76"/>
      <c r="SN144" s="76"/>
      <c r="SO144" s="76"/>
      <c r="SP144" s="76"/>
      <c r="SQ144" s="76"/>
      <c r="SR144" s="76"/>
      <c r="SS144" s="76"/>
      <c r="ST144" s="76"/>
      <c r="SU144" s="76"/>
      <c r="SV144" s="75"/>
      <c r="SW144" s="76"/>
      <c r="SX144" s="75"/>
      <c r="SY144" s="74">
        <f t="shared" si="192"/>
        <v>0</v>
      </c>
      <c r="TA144" s="196"/>
      <c r="TC144" s="78"/>
      <c r="TD144" s="37"/>
      <c r="TE144" s="77"/>
      <c r="TF144" s="76"/>
      <c r="TG144" s="76"/>
      <c r="TH144" s="76"/>
      <c r="TI144" s="76"/>
      <c r="TJ144" s="76"/>
      <c r="TK144" s="76"/>
      <c r="TL144" s="76"/>
      <c r="TM144" s="76"/>
      <c r="TN144" s="76"/>
      <c r="TO144" s="76"/>
      <c r="TP144" s="76"/>
      <c r="TQ144" s="76"/>
      <c r="TR144" s="76"/>
      <c r="TS144" s="76"/>
      <c r="TT144" s="76"/>
      <c r="TU144" s="75"/>
      <c r="TV144" s="76"/>
      <c r="TW144" s="75"/>
      <c r="TX144" s="74">
        <f t="shared" si="193"/>
        <v>0</v>
      </c>
      <c r="TZ144" s="196"/>
      <c r="UB144" s="78"/>
      <c r="UC144" s="37"/>
      <c r="UD144" s="77"/>
      <c r="UE144" s="76"/>
      <c r="UF144" s="76"/>
      <c r="UG144" s="76"/>
      <c r="UH144" s="76"/>
      <c r="UI144" s="76"/>
      <c r="UJ144" s="76"/>
      <c r="UK144" s="76"/>
      <c r="UL144" s="76"/>
      <c r="UM144" s="76"/>
      <c r="UN144" s="76"/>
      <c r="UO144" s="76"/>
      <c r="UP144" s="76"/>
      <c r="UQ144" s="76"/>
      <c r="UR144" s="76"/>
      <c r="US144" s="76"/>
      <c r="UT144" s="75"/>
      <c r="UU144" s="76"/>
      <c r="UV144" s="75"/>
      <c r="UW144" s="74">
        <f t="shared" si="194"/>
        <v>0</v>
      </c>
      <c r="UY144" s="196"/>
      <c r="VA144" s="78"/>
      <c r="VB144" s="37"/>
      <c r="VC144" s="77"/>
      <c r="VD144" s="76"/>
      <c r="VE144" s="76"/>
      <c r="VF144" s="76"/>
      <c r="VG144" s="76"/>
      <c r="VH144" s="76"/>
      <c r="VI144" s="76"/>
      <c r="VJ144" s="76"/>
      <c r="VK144" s="76"/>
      <c r="VL144" s="76"/>
      <c r="VM144" s="76"/>
      <c r="VN144" s="76"/>
      <c r="VO144" s="76"/>
      <c r="VP144" s="76"/>
      <c r="VQ144" s="76"/>
      <c r="VR144" s="76"/>
      <c r="VS144" s="75"/>
      <c r="VT144" s="76"/>
      <c r="VU144" s="75"/>
      <c r="VV144" s="74">
        <f t="shared" si="195"/>
        <v>0</v>
      </c>
    </row>
    <row r="145" spans="2:596" s="38" customFormat="1" ht="15" customHeight="1" outlineLevel="1">
      <c r="B145" s="88"/>
      <c r="C145" s="89">
        <f>IF(ISERROR(I145+1)=TRUE,I145,IF(I145="","",MAX(C$15:C144)+1))</f>
        <v>106</v>
      </c>
      <c r="D145" s="88">
        <f t="shared" si="172"/>
        <v>1</v>
      </c>
      <c r="E145" s="3"/>
      <c r="G145" s="196"/>
      <c r="I145" s="95">
        <f t="shared" si="196"/>
        <v>113</v>
      </c>
      <c r="J145" s="94" t="s">
        <v>599</v>
      </c>
      <c r="K145" s="93"/>
      <c r="L145" s="93"/>
      <c r="M145" s="93"/>
      <c r="N145" s="93"/>
      <c r="O145" s="92"/>
      <c r="P145" s="91" t="s">
        <v>172</v>
      </c>
      <c r="Q145" s="297"/>
      <c r="R145" s="90" t="s">
        <v>141</v>
      </c>
      <c r="S145" s="298"/>
      <c r="U145" s="196"/>
      <c r="V145" s="42"/>
      <c r="W145" s="78"/>
      <c r="X145" s="37"/>
      <c r="Y145" s="77"/>
      <c r="Z145" s="76"/>
      <c r="AA145" s="79"/>
      <c r="AB145" s="76"/>
      <c r="AC145" s="79"/>
      <c r="AD145" s="76"/>
      <c r="AE145" s="76"/>
      <c r="AF145" s="76"/>
      <c r="AG145" s="76"/>
      <c r="AH145" s="76"/>
      <c r="AI145" s="76"/>
      <c r="AJ145" s="76"/>
      <c r="AK145" s="75"/>
      <c r="AL145" s="75"/>
      <c r="AM145" s="75"/>
      <c r="AN145" s="75"/>
      <c r="AO145" s="75"/>
      <c r="AP145" s="75"/>
      <c r="AQ145" s="75"/>
      <c r="AR145" s="74">
        <f t="shared" si="173"/>
        <v>0</v>
      </c>
      <c r="AT145" s="196"/>
      <c r="AV145" s="78"/>
      <c r="AW145" s="37"/>
      <c r="AX145" s="77"/>
      <c r="AY145" s="76"/>
      <c r="AZ145" s="76"/>
      <c r="BA145" s="76"/>
      <c r="BB145" s="79"/>
      <c r="BC145" s="76"/>
      <c r="BD145" s="76"/>
      <c r="BE145" s="76"/>
      <c r="BF145" s="76"/>
      <c r="BG145" s="76"/>
      <c r="BH145" s="76"/>
      <c r="BI145" s="76"/>
      <c r="BJ145" s="75"/>
      <c r="BK145" s="75"/>
      <c r="BL145" s="75"/>
      <c r="BM145" s="75"/>
      <c r="BN145" s="75"/>
      <c r="BO145" s="75"/>
      <c r="BP145" s="75"/>
      <c r="BQ145" s="74">
        <f t="shared" si="174"/>
        <v>0</v>
      </c>
      <c r="BS145" s="196"/>
      <c r="BU145" s="78"/>
      <c r="BV145" s="37"/>
      <c r="BW145" s="77"/>
      <c r="BX145" s="76"/>
      <c r="BY145" s="76"/>
      <c r="BZ145" s="76"/>
      <c r="CA145" s="79"/>
      <c r="CB145" s="76"/>
      <c r="CC145" s="76"/>
      <c r="CD145" s="76"/>
      <c r="CE145" s="76"/>
      <c r="CF145" s="76"/>
      <c r="CG145" s="76"/>
      <c r="CH145" s="76"/>
      <c r="CI145" s="75"/>
      <c r="CJ145" s="75"/>
      <c r="CK145" s="75"/>
      <c r="CL145" s="75"/>
      <c r="CM145" s="75"/>
      <c r="CN145" s="75"/>
      <c r="CO145" s="75"/>
      <c r="CP145" s="74">
        <f t="shared" si="175"/>
        <v>0</v>
      </c>
      <c r="CR145" s="196"/>
      <c r="CT145" s="78"/>
      <c r="CU145" s="37"/>
      <c r="CV145" s="77"/>
      <c r="CW145" s="76"/>
      <c r="CX145" s="76"/>
      <c r="CY145" s="76"/>
      <c r="CZ145" s="79"/>
      <c r="DA145" s="76"/>
      <c r="DB145" s="76"/>
      <c r="DC145" s="76"/>
      <c r="DD145" s="76"/>
      <c r="DE145" s="76"/>
      <c r="DF145" s="76"/>
      <c r="DG145" s="76"/>
      <c r="DH145" s="75"/>
      <c r="DI145" s="75"/>
      <c r="DJ145" s="75"/>
      <c r="DK145" s="75"/>
      <c r="DL145" s="75"/>
      <c r="DM145" s="75"/>
      <c r="DN145" s="75"/>
      <c r="DO145" s="74">
        <f t="shared" si="176"/>
        <v>0</v>
      </c>
      <c r="DQ145" s="196"/>
      <c r="DS145" s="78"/>
      <c r="DT145" s="37"/>
      <c r="DU145" s="77"/>
      <c r="DV145" s="76"/>
      <c r="DW145" s="76"/>
      <c r="DX145" s="76"/>
      <c r="DY145" s="79"/>
      <c r="DZ145" s="76"/>
      <c r="EA145" s="76"/>
      <c r="EB145" s="76"/>
      <c r="EC145" s="76"/>
      <c r="ED145" s="76"/>
      <c r="EE145" s="76"/>
      <c r="EF145" s="76"/>
      <c r="EG145" s="75"/>
      <c r="EH145" s="75"/>
      <c r="EI145" s="75"/>
      <c r="EJ145" s="75"/>
      <c r="EK145" s="75"/>
      <c r="EL145" s="75"/>
      <c r="EM145" s="75"/>
      <c r="EN145" s="74">
        <f t="shared" si="177"/>
        <v>0</v>
      </c>
      <c r="EP145" s="196"/>
      <c r="ER145" s="78"/>
      <c r="ES145" s="37"/>
      <c r="ET145" s="77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5"/>
      <c r="FI145" s="75"/>
      <c r="FJ145" s="75"/>
      <c r="FK145" s="75"/>
      <c r="FL145" s="75"/>
      <c r="FM145" s="74">
        <f t="shared" si="178"/>
        <v>0</v>
      </c>
      <c r="FO145" s="196"/>
      <c r="FQ145" s="78"/>
      <c r="FR145" s="37"/>
      <c r="FS145" s="77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5"/>
      <c r="GH145" s="75"/>
      <c r="GI145" s="75"/>
      <c r="GJ145" s="75"/>
      <c r="GK145" s="75"/>
      <c r="GL145" s="74">
        <f t="shared" si="179"/>
        <v>0</v>
      </c>
      <c r="GN145" s="196"/>
      <c r="GP145" s="78"/>
      <c r="GQ145" s="37"/>
      <c r="GR145" s="77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5"/>
      <c r="HG145" s="75"/>
      <c r="HH145" s="75"/>
      <c r="HI145" s="75"/>
      <c r="HJ145" s="75"/>
      <c r="HK145" s="74">
        <f t="shared" si="180"/>
        <v>0</v>
      </c>
      <c r="HM145" s="196"/>
      <c r="HO145" s="78"/>
      <c r="HP145" s="37"/>
      <c r="HQ145" s="77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5"/>
      <c r="IF145" s="75"/>
      <c r="IG145" s="75"/>
      <c r="IH145" s="75"/>
      <c r="II145" s="75"/>
      <c r="IJ145" s="74">
        <f t="shared" si="181"/>
        <v>0</v>
      </c>
      <c r="IL145" s="196"/>
      <c r="IN145" s="78"/>
      <c r="IO145" s="37"/>
      <c r="IP145" s="77"/>
      <c r="IQ145" s="76"/>
      <c r="IR145" s="76"/>
      <c r="IS145" s="76"/>
      <c r="IT145" s="76"/>
      <c r="IU145" s="76"/>
      <c r="IV145" s="76"/>
      <c r="IW145" s="76"/>
      <c r="IX145" s="75"/>
      <c r="IY145" s="75"/>
      <c r="IZ145" s="75"/>
      <c r="JA145" s="75"/>
      <c r="JB145" s="75"/>
      <c r="JC145" s="75"/>
      <c r="JD145" s="75"/>
      <c r="JE145" s="75"/>
      <c r="JF145" s="75"/>
      <c r="JG145" s="75"/>
      <c r="JH145" s="75"/>
      <c r="JI145" s="74">
        <f t="shared" si="182"/>
        <v>0</v>
      </c>
      <c r="JK145" s="196"/>
      <c r="JM145" s="78"/>
      <c r="JN145" s="37"/>
      <c r="JO145" s="77"/>
      <c r="JP145" s="76"/>
      <c r="JQ145" s="76"/>
      <c r="JR145" s="76"/>
      <c r="JS145" s="76"/>
      <c r="JT145" s="76"/>
      <c r="JU145" s="76"/>
      <c r="JV145" s="76"/>
      <c r="JW145" s="75"/>
      <c r="JX145" s="75"/>
      <c r="JY145" s="75"/>
      <c r="JZ145" s="75"/>
      <c r="KA145" s="75"/>
      <c r="KB145" s="75"/>
      <c r="KC145" s="75"/>
      <c r="KD145" s="75"/>
      <c r="KE145" s="75"/>
      <c r="KF145" s="75"/>
      <c r="KG145" s="75"/>
      <c r="KH145" s="74">
        <f t="shared" si="183"/>
        <v>0</v>
      </c>
      <c r="KJ145" s="196"/>
      <c r="KL145" s="78"/>
      <c r="KM145" s="37"/>
      <c r="KN145" s="77"/>
      <c r="KO145" s="76"/>
      <c r="KP145" s="76"/>
      <c r="KQ145" s="76"/>
      <c r="KR145" s="76"/>
      <c r="KS145" s="76"/>
      <c r="KT145" s="76"/>
      <c r="KU145" s="76"/>
      <c r="KV145" s="75"/>
      <c r="KW145" s="75"/>
      <c r="KX145" s="75"/>
      <c r="KY145" s="75"/>
      <c r="KZ145" s="75"/>
      <c r="LA145" s="75"/>
      <c r="LB145" s="75"/>
      <c r="LC145" s="75"/>
      <c r="LD145" s="75"/>
      <c r="LE145" s="75"/>
      <c r="LF145" s="75"/>
      <c r="LG145" s="74">
        <f t="shared" si="184"/>
        <v>0</v>
      </c>
      <c r="LI145" s="196"/>
      <c r="LK145" s="78"/>
      <c r="LL145" s="37"/>
      <c r="LM145" s="77"/>
      <c r="LN145" s="76"/>
      <c r="LO145" s="76"/>
      <c r="LP145" s="76"/>
      <c r="LQ145" s="76"/>
      <c r="LR145" s="76"/>
      <c r="LS145" s="76"/>
      <c r="LT145" s="76"/>
      <c r="LU145" s="75"/>
      <c r="LV145" s="75"/>
      <c r="LW145" s="75"/>
      <c r="LX145" s="75"/>
      <c r="LY145" s="75"/>
      <c r="LZ145" s="75"/>
      <c r="MA145" s="75"/>
      <c r="MB145" s="75"/>
      <c r="MC145" s="75"/>
      <c r="MD145" s="75"/>
      <c r="ME145" s="75"/>
      <c r="MF145" s="74">
        <f t="shared" si="185"/>
        <v>0</v>
      </c>
      <c r="MH145" s="196"/>
      <c r="MJ145" s="78"/>
      <c r="MK145" s="37"/>
      <c r="ML145" s="77"/>
      <c r="MM145" s="76"/>
      <c r="MN145" s="76"/>
      <c r="MO145" s="76"/>
      <c r="MP145" s="76"/>
      <c r="MQ145" s="76"/>
      <c r="MR145" s="76"/>
      <c r="MS145" s="76"/>
      <c r="MT145" s="75"/>
      <c r="MU145" s="75"/>
      <c r="MV145" s="75"/>
      <c r="MW145" s="75"/>
      <c r="MX145" s="75"/>
      <c r="MY145" s="75"/>
      <c r="MZ145" s="75"/>
      <c r="NA145" s="75"/>
      <c r="NB145" s="75"/>
      <c r="NC145" s="75"/>
      <c r="ND145" s="75"/>
      <c r="NE145" s="74">
        <f t="shared" si="186"/>
        <v>0</v>
      </c>
      <c r="NG145" s="196"/>
      <c r="NI145" s="78"/>
      <c r="NJ145" s="37"/>
      <c r="NK145" s="77"/>
      <c r="NL145" s="76"/>
      <c r="NM145" s="76"/>
      <c r="NN145" s="76"/>
      <c r="NO145" s="76"/>
      <c r="NP145" s="76"/>
      <c r="NQ145" s="76"/>
      <c r="NR145" s="76"/>
      <c r="NS145" s="76"/>
      <c r="NT145" s="76"/>
      <c r="NU145" s="76"/>
      <c r="NV145" s="76"/>
      <c r="NW145" s="76"/>
      <c r="NX145" s="76"/>
      <c r="NY145" s="76"/>
      <c r="NZ145" s="76"/>
      <c r="OA145" s="75"/>
      <c r="OB145" s="76"/>
      <c r="OC145" s="75"/>
      <c r="OD145" s="74">
        <f t="shared" si="187"/>
        <v>0</v>
      </c>
      <c r="OF145" s="196"/>
      <c r="OH145" s="78"/>
      <c r="OI145" s="37"/>
      <c r="OJ145" s="77"/>
      <c r="OK145" s="76"/>
      <c r="OL145" s="76"/>
      <c r="OM145" s="76"/>
      <c r="ON145" s="76"/>
      <c r="OO145" s="76"/>
      <c r="OP145" s="76"/>
      <c r="OQ145" s="76"/>
      <c r="OR145" s="76"/>
      <c r="OS145" s="76"/>
      <c r="OT145" s="76"/>
      <c r="OU145" s="76"/>
      <c r="OV145" s="76"/>
      <c r="OW145" s="76"/>
      <c r="OX145" s="76"/>
      <c r="OY145" s="76"/>
      <c r="OZ145" s="75"/>
      <c r="PA145" s="76"/>
      <c r="PB145" s="75"/>
      <c r="PC145" s="74">
        <f t="shared" si="188"/>
        <v>0</v>
      </c>
      <c r="PE145" s="196"/>
      <c r="PG145" s="78"/>
      <c r="PH145" s="37"/>
      <c r="PI145" s="77"/>
      <c r="PJ145" s="76"/>
      <c r="PK145" s="76"/>
      <c r="PL145" s="76"/>
      <c r="PM145" s="76"/>
      <c r="PN145" s="76"/>
      <c r="PO145" s="76"/>
      <c r="PP145" s="76"/>
      <c r="PQ145" s="76"/>
      <c r="PR145" s="76"/>
      <c r="PS145" s="76"/>
      <c r="PT145" s="76"/>
      <c r="PU145" s="76"/>
      <c r="PV145" s="76"/>
      <c r="PW145" s="76"/>
      <c r="PX145" s="76"/>
      <c r="PY145" s="75"/>
      <c r="PZ145" s="76"/>
      <c r="QA145" s="75"/>
      <c r="QB145" s="74">
        <f t="shared" si="189"/>
        <v>0</v>
      </c>
      <c r="QD145" s="196"/>
      <c r="QF145" s="78"/>
      <c r="QG145" s="37"/>
      <c r="QH145" s="77"/>
      <c r="QI145" s="76"/>
      <c r="QJ145" s="76"/>
      <c r="QK145" s="76"/>
      <c r="QL145" s="76"/>
      <c r="QM145" s="76"/>
      <c r="QN145" s="76"/>
      <c r="QO145" s="76"/>
      <c r="QP145" s="76"/>
      <c r="QQ145" s="76"/>
      <c r="QR145" s="76"/>
      <c r="QS145" s="76"/>
      <c r="QT145" s="76"/>
      <c r="QU145" s="76"/>
      <c r="QV145" s="76"/>
      <c r="QW145" s="76"/>
      <c r="QX145" s="75"/>
      <c r="QY145" s="76"/>
      <c r="QZ145" s="75"/>
      <c r="RA145" s="74">
        <f t="shared" si="190"/>
        <v>0</v>
      </c>
      <c r="RC145" s="196"/>
      <c r="RE145" s="78"/>
      <c r="RF145" s="37"/>
      <c r="RG145" s="77"/>
      <c r="RH145" s="76"/>
      <c r="RI145" s="76"/>
      <c r="RJ145" s="76"/>
      <c r="RK145" s="76"/>
      <c r="RL145" s="76"/>
      <c r="RM145" s="76"/>
      <c r="RN145" s="76"/>
      <c r="RO145" s="76"/>
      <c r="RP145" s="76"/>
      <c r="RQ145" s="76"/>
      <c r="RR145" s="76"/>
      <c r="RS145" s="76"/>
      <c r="RT145" s="76"/>
      <c r="RU145" s="76"/>
      <c r="RV145" s="76"/>
      <c r="RW145" s="75"/>
      <c r="RX145" s="76"/>
      <c r="RY145" s="75"/>
      <c r="RZ145" s="74">
        <f t="shared" si="191"/>
        <v>0</v>
      </c>
      <c r="SB145" s="196"/>
      <c r="SD145" s="78"/>
      <c r="SE145" s="37"/>
      <c r="SF145" s="77"/>
      <c r="SG145" s="76"/>
      <c r="SH145" s="76"/>
      <c r="SI145" s="76"/>
      <c r="SJ145" s="76"/>
      <c r="SK145" s="76"/>
      <c r="SL145" s="76"/>
      <c r="SM145" s="76"/>
      <c r="SN145" s="76"/>
      <c r="SO145" s="76"/>
      <c r="SP145" s="76"/>
      <c r="SQ145" s="76"/>
      <c r="SR145" s="76"/>
      <c r="SS145" s="76"/>
      <c r="ST145" s="76"/>
      <c r="SU145" s="76"/>
      <c r="SV145" s="75"/>
      <c r="SW145" s="76"/>
      <c r="SX145" s="75"/>
      <c r="SY145" s="74">
        <f t="shared" si="192"/>
        <v>0</v>
      </c>
      <c r="TA145" s="196"/>
      <c r="TC145" s="78"/>
      <c r="TD145" s="37"/>
      <c r="TE145" s="77"/>
      <c r="TF145" s="76"/>
      <c r="TG145" s="76"/>
      <c r="TH145" s="76"/>
      <c r="TI145" s="76"/>
      <c r="TJ145" s="76"/>
      <c r="TK145" s="76"/>
      <c r="TL145" s="76"/>
      <c r="TM145" s="76"/>
      <c r="TN145" s="76"/>
      <c r="TO145" s="76"/>
      <c r="TP145" s="76"/>
      <c r="TQ145" s="76"/>
      <c r="TR145" s="76"/>
      <c r="TS145" s="76"/>
      <c r="TT145" s="76"/>
      <c r="TU145" s="75"/>
      <c r="TV145" s="76"/>
      <c r="TW145" s="75"/>
      <c r="TX145" s="74">
        <f t="shared" si="193"/>
        <v>0</v>
      </c>
      <c r="TZ145" s="196"/>
      <c r="UB145" s="78"/>
      <c r="UC145" s="37"/>
      <c r="UD145" s="77"/>
      <c r="UE145" s="76"/>
      <c r="UF145" s="76"/>
      <c r="UG145" s="76"/>
      <c r="UH145" s="76"/>
      <c r="UI145" s="76"/>
      <c r="UJ145" s="76"/>
      <c r="UK145" s="76"/>
      <c r="UL145" s="76"/>
      <c r="UM145" s="76"/>
      <c r="UN145" s="76"/>
      <c r="UO145" s="76"/>
      <c r="UP145" s="76"/>
      <c r="UQ145" s="76"/>
      <c r="UR145" s="76"/>
      <c r="US145" s="76"/>
      <c r="UT145" s="75"/>
      <c r="UU145" s="76"/>
      <c r="UV145" s="75"/>
      <c r="UW145" s="74">
        <f t="shared" si="194"/>
        <v>0</v>
      </c>
      <c r="UY145" s="196"/>
      <c r="VA145" s="78"/>
      <c r="VB145" s="37"/>
      <c r="VC145" s="77"/>
      <c r="VD145" s="76"/>
      <c r="VE145" s="76"/>
      <c r="VF145" s="76"/>
      <c r="VG145" s="76"/>
      <c r="VH145" s="76"/>
      <c r="VI145" s="76"/>
      <c r="VJ145" s="76"/>
      <c r="VK145" s="76"/>
      <c r="VL145" s="76"/>
      <c r="VM145" s="76"/>
      <c r="VN145" s="76"/>
      <c r="VO145" s="76"/>
      <c r="VP145" s="76"/>
      <c r="VQ145" s="76"/>
      <c r="VR145" s="76"/>
      <c r="VS145" s="75"/>
      <c r="VT145" s="76"/>
      <c r="VU145" s="75"/>
      <c r="VV145" s="74">
        <f t="shared" si="195"/>
        <v>0</v>
      </c>
    </row>
    <row r="146" spans="2:596" s="38" customFormat="1" outlineLevel="1">
      <c r="B146" s="88"/>
      <c r="C146" s="89"/>
      <c r="D146" s="88"/>
      <c r="E146" s="3"/>
      <c r="G146" s="196"/>
      <c r="I146" s="95"/>
      <c r="J146" s="94"/>
      <c r="K146" s="93"/>
      <c r="L146" s="93"/>
      <c r="M146" s="93"/>
      <c r="N146" s="93"/>
      <c r="O146" s="92"/>
      <c r="P146" s="91"/>
      <c r="Q146" s="297"/>
      <c r="R146" s="90"/>
      <c r="S146" s="298"/>
      <c r="U146" s="196"/>
      <c r="V146" s="42"/>
      <c r="W146" s="78"/>
      <c r="X146" s="37"/>
      <c r="Y146" s="77"/>
      <c r="Z146" s="76"/>
      <c r="AA146" s="79"/>
      <c r="AB146" s="76"/>
      <c r="AC146" s="79"/>
      <c r="AD146" s="76"/>
      <c r="AE146" s="76"/>
      <c r="AF146" s="76"/>
      <c r="AG146" s="76"/>
      <c r="AH146" s="76"/>
      <c r="AI146" s="76"/>
      <c r="AJ146" s="76"/>
      <c r="AK146" s="75"/>
      <c r="AL146" s="75"/>
      <c r="AM146" s="75"/>
      <c r="AN146" s="75"/>
      <c r="AO146" s="75"/>
      <c r="AP146" s="75"/>
      <c r="AQ146" s="75"/>
      <c r="AR146" s="74">
        <f t="shared" si="173"/>
        <v>0</v>
      </c>
      <c r="AT146" s="196"/>
      <c r="AV146" s="78"/>
      <c r="AW146" s="37"/>
      <c r="AX146" s="77"/>
      <c r="AY146" s="198"/>
      <c r="AZ146" s="198"/>
      <c r="BA146" s="76"/>
      <c r="BB146" s="79"/>
      <c r="BC146" s="76"/>
      <c r="BD146" s="76"/>
      <c r="BE146" s="76"/>
      <c r="BF146" s="76"/>
      <c r="BG146" s="76"/>
      <c r="BH146" s="76"/>
      <c r="BI146" s="76"/>
      <c r="BJ146" s="75"/>
      <c r="BK146" s="75"/>
      <c r="BL146" s="75"/>
      <c r="BM146" s="75"/>
      <c r="BN146" s="75"/>
      <c r="BO146" s="75"/>
      <c r="BP146" s="75"/>
      <c r="BQ146" s="74">
        <f t="shared" si="174"/>
        <v>0</v>
      </c>
      <c r="BS146" s="196"/>
      <c r="BU146" s="78"/>
      <c r="BV146" s="37"/>
      <c r="BW146" s="77"/>
      <c r="BX146" s="76"/>
      <c r="BY146" s="76"/>
      <c r="BZ146" s="76"/>
      <c r="CA146" s="79"/>
      <c r="CB146" s="76"/>
      <c r="CC146" s="76"/>
      <c r="CD146" s="76"/>
      <c r="CE146" s="76"/>
      <c r="CF146" s="76"/>
      <c r="CG146" s="76"/>
      <c r="CH146" s="76"/>
      <c r="CI146" s="75"/>
      <c r="CJ146" s="75"/>
      <c r="CK146" s="75"/>
      <c r="CL146" s="75"/>
      <c r="CM146" s="75"/>
      <c r="CN146" s="75"/>
      <c r="CO146" s="75"/>
      <c r="CP146" s="74">
        <f t="shared" si="175"/>
        <v>0</v>
      </c>
      <c r="CR146" s="196"/>
      <c r="CT146" s="78"/>
      <c r="CU146" s="37"/>
      <c r="CV146" s="77"/>
      <c r="CW146" s="76"/>
      <c r="CX146" s="76"/>
      <c r="CY146" s="76"/>
      <c r="CZ146" s="79"/>
      <c r="DA146" s="76"/>
      <c r="DB146" s="76"/>
      <c r="DC146" s="76"/>
      <c r="DD146" s="76"/>
      <c r="DE146" s="76"/>
      <c r="DF146" s="76"/>
      <c r="DG146" s="76"/>
      <c r="DH146" s="75"/>
      <c r="DI146" s="75"/>
      <c r="DJ146" s="75"/>
      <c r="DK146" s="75"/>
      <c r="DL146" s="75"/>
      <c r="DM146" s="75"/>
      <c r="DN146" s="75"/>
      <c r="DO146" s="74">
        <f t="shared" si="176"/>
        <v>0</v>
      </c>
      <c r="DQ146" s="196"/>
      <c r="DS146" s="78"/>
      <c r="DT146" s="37"/>
      <c r="DU146" s="77"/>
      <c r="DV146" s="76"/>
      <c r="DW146" s="76"/>
      <c r="DX146" s="76"/>
      <c r="DY146" s="79"/>
      <c r="DZ146" s="76"/>
      <c r="EA146" s="76"/>
      <c r="EB146" s="76"/>
      <c r="EC146" s="76"/>
      <c r="ED146" s="76"/>
      <c r="EE146" s="76"/>
      <c r="EF146" s="76"/>
      <c r="EG146" s="75"/>
      <c r="EH146" s="75"/>
      <c r="EI146" s="75"/>
      <c r="EJ146" s="75"/>
      <c r="EK146" s="75"/>
      <c r="EL146" s="75"/>
      <c r="EM146" s="75"/>
      <c r="EN146" s="74">
        <f t="shared" si="177"/>
        <v>0</v>
      </c>
      <c r="EP146" s="196"/>
      <c r="ER146" s="78"/>
      <c r="ES146" s="37"/>
      <c r="ET146" s="77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5"/>
      <c r="FI146" s="75"/>
      <c r="FJ146" s="75"/>
      <c r="FK146" s="75"/>
      <c r="FL146" s="75"/>
      <c r="FM146" s="74">
        <f t="shared" si="178"/>
        <v>0</v>
      </c>
      <c r="FO146" s="196"/>
      <c r="FQ146" s="78"/>
      <c r="FR146" s="37"/>
      <c r="FS146" s="77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5"/>
      <c r="GH146" s="75"/>
      <c r="GI146" s="75"/>
      <c r="GJ146" s="75"/>
      <c r="GK146" s="75"/>
      <c r="GL146" s="74">
        <f t="shared" si="179"/>
        <v>0</v>
      </c>
      <c r="GN146" s="196"/>
      <c r="GP146" s="78"/>
      <c r="GQ146" s="37"/>
      <c r="GR146" s="77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5"/>
      <c r="HG146" s="75"/>
      <c r="HH146" s="75"/>
      <c r="HI146" s="75"/>
      <c r="HJ146" s="75"/>
      <c r="HK146" s="74">
        <f t="shared" si="180"/>
        <v>0</v>
      </c>
      <c r="HM146" s="196"/>
      <c r="HO146" s="78"/>
      <c r="HP146" s="37"/>
      <c r="HQ146" s="77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5"/>
      <c r="IF146" s="75"/>
      <c r="IG146" s="75"/>
      <c r="IH146" s="75"/>
      <c r="II146" s="75"/>
      <c r="IJ146" s="74">
        <f t="shared" si="181"/>
        <v>0</v>
      </c>
      <c r="IL146" s="196"/>
      <c r="IN146" s="78"/>
      <c r="IO146" s="37"/>
      <c r="IP146" s="77"/>
      <c r="IQ146" s="76"/>
      <c r="IR146" s="76"/>
      <c r="IS146" s="76"/>
      <c r="IT146" s="76"/>
      <c r="IU146" s="76"/>
      <c r="IV146" s="76"/>
      <c r="IW146" s="76"/>
      <c r="IX146" s="75"/>
      <c r="IY146" s="75"/>
      <c r="IZ146" s="75"/>
      <c r="JA146" s="75"/>
      <c r="JB146" s="75"/>
      <c r="JC146" s="75"/>
      <c r="JD146" s="75"/>
      <c r="JE146" s="75"/>
      <c r="JF146" s="75"/>
      <c r="JG146" s="75"/>
      <c r="JH146" s="75"/>
      <c r="JI146" s="74">
        <f t="shared" si="182"/>
        <v>0</v>
      </c>
      <c r="JK146" s="196"/>
      <c r="JM146" s="78"/>
      <c r="JN146" s="37"/>
      <c r="JO146" s="77"/>
      <c r="JP146" s="76"/>
      <c r="JQ146" s="76"/>
      <c r="JR146" s="76"/>
      <c r="JS146" s="76"/>
      <c r="JT146" s="76"/>
      <c r="JU146" s="76"/>
      <c r="JV146" s="76"/>
      <c r="JW146" s="75"/>
      <c r="JX146" s="75"/>
      <c r="JY146" s="75"/>
      <c r="JZ146" s="75"/>
      <c r="KA146" s="75"/>
      <c r="KB146" s="75"/>
      <c r="KC146" s="75"/>
      <c r="KD146" s="75"/>
      <c r="KE146" s="75"/>
      <c r="KF146" s="75"/>
      <c r="KG146" s="75"/>
      <c r="KH146" s="74">
        <f t="shared" si="183"/>
        <v>0</v>
      </c>
      <c r="KJ146" s="196"/>
      <c r="KL146" s="78"/>
      <c r="KM146" s="37"/>
      <c r="KN146" s="77"/>
      <c r="KO146" s="76"/>
      <c r="KP146" s="76"/>
      <c r="KQ146" s="76"/>
      <c r="KR146" s="76"/>
      <c r="KS146" s="76"/>
      <c r="KT146" s="76"/>
      <c r="KU146" s="76"/>
      <c r="KV146" s="75"/>
      <c r="KW146" s="75"/>
      <c r="KX146" s="75"/>
      <c r="KY146" s="75"/>
      <c r="KZ146" s="75"/>
      <c r="LA146" s="75"/>
      <c r="LB146" s="75"/>
      <c r="LC146" s="75"/>
      <c r="LD146" s="75"/>
      <c r="LE146" s="75"/>
      <c r="LF146" s="75"/>
      <c r="LG146" s="74">
        <f t="shared" si="184"/>
        <v>0</v>
      </c>
      <c r="LI146" s="196"/>
      <c r="LK146" s="78"/>
      <c r="LL146" s="37"/>
      <c r="LM146" s="77"/>
      <c r="LN146" s="76"/>
      <c r="LO146" s="76"/>
      <c r="LP146" s="76"/>
      <c r="LQ146" s="76"/>
      <c r="LR146" s="76"/>
      <c r="LS146" s="76"/>
      <c r="LT146" s="76"/>
      <c r="LU146" s="75"/>
      <c r="LV146" s="75"/>
      <c r="LW146" s="75"/>
      <c r="LX146" s="75"/>
      <c r="LY146" s="75"/>
      <c r="LZ146" s="75"/>
      <c r="MA146" s="75"/>
      <c r="MB146" s="75"/>
      <c r="MC146" s="75"/>
      <c r="MD146" s="75"/>
      <c r="ME146" s="75"/>
      <c r="MF146" s="74">
        <f t="shared" si="185"/>
        <v>0</v>
      </c>
      <c r="MH146" s="196"/>
      <c r="MJ146" s="78"/>
      <c r="MK146" s="37"/>
      <c r="ML146" s="77"/>
      <c r="MM146" s="76"/>
      <c r="MN146" s="76"/>
      <c r="MO146" s="76"/>
      <c r="MP146" s="76"/>
      <c r="MQ146" s="76"/>
      <c r="MR146" s="76"/>
      <c r="MS146" s="76"/>
      <c r="MT146" s="75"/>
      <c r="MU146" s="75"/>
      <c r="MV146" s="75"/>
      <c r="MW146" s="75"/>
      <c r="MX146" s="75"/>
      <c r="MY146" s="75"/>
      <c r="MZ146" s="75"/>
      <c r="NA146" s="75"/>
      <c r="NB146" s="75"/>
      <c r="NC146" s="75"/>
      <c r="ND146" s="75"/>
      <c r="NE146" s="74">
        <f t="shared" si="186"/>
        <v>0</v>
      </c>
      <c r="NG146" s="196"/>
      <c r="NI146" s="78"/>
      <c r="NJ146" s="37"/>
      <c r="NK146" s="77"/>
      <c r="NL146" s="198"/>
      <c r="NM146" s="198"/>
      <c r="NN146" s="76"/>
      <c r="NO146" s="76"/>
      <c r="NP146" s="76"/>
      <c r="NQ146" s="76"/>
      <c r="NR146" s="76"/>
      <c r="NS146" s="76"/>
      <c r="NT146" s="76"/>
      <c r="NU146" s="76"/>
      <c r="NV146" s="76"/>
      <c r="NW146" s="76"/>
      <c r="NX146" s="76"/>
      <c r="NY146" s="76"/>
      <c r="NZ146" s="76"/>
      <c r="OA146" s="75"/>
      <c r="OB146" s="76"/>
      <c r="OC146" s="75"/>
      <c r="OD146" s="74">
        <f t="shared" si="187"/>
        <v>0</v>
      </c>
      <c r="OF146" s="196"/>
      <c r="OH146" s="78"/>
      <c r="OI146" s="37"/>
      <c r="OJ146" s="77"/>
      <c r="OK146" s="76"/>
      <c r="OL146" s="76"/>
      <c r="OM146" s="76"/>
      <c r="ON146" s="76"/>
      <c r="OO146" s="76"/>
      <c r="OP146" s="76"/>
      <c r="OQ146" s="76"/>
      <c r="OR146" s="76"/>
      <c r="OS146" s="76"/>
      <c r="OT146" s="76"/>
      <c r="OU146" s="76"/>
      <c r="OV146" s="76"/>
      <c r="OW146" s="76"/>
      <c r="OX146" s="76"/>
      <c r="OY146" s="76"/>
      <c r="OZ146" s="75"/>
      <c r="PA146" s="76"/>
      <c r="PB146" s="75"/>
      <c r="PC146" s="74">
        <f t="shared" si="188"/>
        <v>0</v>
      </c>
      <c r="PE146" s="196"/>
      <c r="PG146" s="78"/>
      <c r="PH146" s="37"/>
      <c r="PI146" s="77"/>
      <c r="PJ146" s="198"/>
      <c r="PK146" s="198"/>
      <c r="PL146" s="76"/>
      <c r="PM146" s="76"/>
      <c r="PN146" s="76"/>
      <c r="PO146" s="76"/>
      <c r="PP146" s="76"/>
      <c r="PQ146" s="76"/>
      <c r="PR146" s="76"/>
      <c r="PS146" s="76"/>
      <c r="PT146" s="76"/>
      <c r="PU146" s="76"/>
      <c r="PV146" s="76"/>
      <c r="PW146" s="76"/>
      <c r="PX146" s="76"/>
      <c r="PY146" s="75"/>
      <c r="PZ146" s="76"/>
      <c r="QA146" s="75"/>
      <c r="QB146" s="74">
        <f t="shared" si="189"/>
        <v>0</v>
      </c>
      <c r="QD146" s="196"/>
      <c r="QF146" s="78"/>
      <c r="QG146" s="37"/>
      <c r="QH146" s="77"/>
      <c r="QI146" s="198"/>
      <c r="QJ146" s="198"/>
      <c r="QK146" s="76"/>
      <c r="QL146" s="76"/>
      <c r="QM146" s="76"/>
      <c r="QN146" s="76"/>
      <c r="QO146" s="76"/>
      <c r="QP146" s="76"/>
      <c r="QQ146" s="76"/>
      <c r="QR146" s="76"/>
      <c r="QS146" s="76"/>
      <c r="QT146" s="76"/>
      <c r="QU146" s="76"/>
      <c r="QV146" s="76"/>
      <c r="QW146" s="76"/>
      <c r="QX146" s="75"/>
      <c r="QY146" s="76"/>
      <c r="QZ146" s="75"/>
      <c r="RA146" s="74">
        <f t="shared" si="190"/>
        <v>0</v>
      </c>
      <c r="RC146" s="196"/>
      <c r="RE146" s="78"/>
      <c r="RF146" s="37"/>
      <c r="RG146" s="77"/>
      <c r="RH146" s="198"/>
      <c r="RI146" s="198"/>
      <c r="RJ146" s="76"/>
      <c r="RK146" s="76"/>
      <c r="RL146" s="76"/>
      <c r="RM146" s="76"/>
      <c r="RN146" s="76"/>
      <c r="RO146" s="76"/>
      <c r="RP146" s="76"/>
      <c r="RQ146" s="76"/>
      <c r="RR146" s="76"/>
      <c r="RS146" s="76"/>
      <c r="RT146" s="76"/>
      <c r="RU146" s="76"/>
      <c r="RV146" s="76"/>
      <c r="RW146" s="75"/>
      <c r="RX146" s="76"/>
      <c r="RY146" s="75"/>
      <c r="RZ146" s="74">
        <f t="shared" si="191"/>
        <v>0</v>
      </c>
      <c r="SB146" s="196"/>
      <c r="SD146" s="78"/>
      <c r="SE146" s="37"/>
      <c r="SF146" s="77"/>
      <c r="SG146" s="198"/>
      <c r="SH146" s="198"/>
      <c r="SI146" s="76"/>
      <c r="SJ146" s="76"/>
      <c r="SK146" s="76"/>
      <c r="SL146" s="76"/>
      <c r="SM146" s="76"/>
      <c r="SN146" s="76"/>
      <c r="SO146" s="76"/>
      <c r="SP146" s="76"/>
      <c r="SQ146" s="76"/>
      <c r="SR146" s="76"/>
      <c r="SS146" s="76"/>
      <c r="ST146" s="76"/>
      <c r="SU146" s="76"/>
      <c r="SV146" s="75"/>
      <c r="SW146" s="76"/>
      <c r="SX146" s="75"/>
      <c r="SY146" s="74">
        <f t="shared" si="192"/>
        <v>0</v>
      </c>
      <c r="TA146" s="196"/>
      <c r="TC146" s="78"/>
      <c r="TD146" s="37"/>
      <c r="TE146" s="77"/>
      <c r="TF146" s="76"/>
      <c r="TG146" s="76"/>
      <c r="TH146" s="76"/>
      <c r="TI146" s="76"/>
      <c r="TJ146" s="76"/>
      <c r="TK146" s="76"/>
      <c r="TL146" s="76"/>
      <c r="TM146" s="76"/>
      <c r="TN146" s="76"/>
      <c r="TO146" s="76"/>
      <c r="TP146" s="76"/>
      <c r="TQ146" s="76"/>
      <c r="TR146" s="76"/>
      <c r="TS146" s="76"/>
      <c r="TT146" s="76"/>
      <c r="TU146" s="75"/>
      <c r="TV146" s="76"/>
      <c r="TW146" s="75"/>
      <c r="TX146" s="74">
        <f t="shared" si="193"/>
        <v>0</v>
      </c>
      <c r="TZ146" s="196"/>
      <c r="UB146" s="78"/>
      <c r="UC146" s="37"/>
      <c r="UD146" s="77"/>
      <c r="UE146" s="198"/>
      <c r="UF146" s="198"/>
      <c r="UG146" s="76"/>
      <c r="UH146" s="76"/>
      <c r="UI146" s="76"/>
      <c r="UJ146" s="76"/>
      <c r="UK146" s="76"/>
      <c r="UL146" s="76"/>
      <c r="UM146" s="76"/>
      <c r="UN146" s="76"/>
      <c r="UO146" s="76"/>
      <c r="UP146" s="76"/>
      <c r="UQ146" s="76"/>
      <c r="UR146" s="76"/>
      <c r="US146" s="76"/>
      <c r="UT146" s="75"/>
      <c r="UU146" s="76"/>
      <c r="UV146" s="75"/>
      <c r="UW146" s="74">
        <f t="shared" si="194"/>
        <v>0</v>
      </c>
      <c r="UY146" s="196"/>
      <c r="VA146" s="78"/>
      <c r="VB146" s="37"/>
      <c r="VC146" s="77"/>
      <c r="VD146" s="76"/>
      <c r="VE146" s="76"/>
      <c r="VF146" s="76"/>
      <c r="VG146" s="76"/>
      <c r="VH146" s="76"/>
      <c r="VI146" s="76"/>
      <c r="VJ146" s="76"/>
      <c r="VK146" s="76"/>
      <c r="VL146" s="76"/>
      <c r="VM146" s="76"/>
      <c r="VN146" s="76"/>
      <c r="VO146" s="76"/>
      <c r="VP146" s="76"/>
      <c r="VQ146" s="76"/>
      <c r="VR146" s="76"/>
      <c r="VS146" s="75"/>
      <c r="VT146" s="76"/>
      <c r="VU146" s="75"/>
      <c r="VV146" s="74">
        <f t="shared" si="195"/>
        <v>0</v>
      </c>
    </row>
    <row r="147" spans="2:596" s="38" customFormat="1" outlineLevel="1">
      <c r="B147" s="88"/>
      <c r="C147" s="89" t="str">
        <f>IF(ISERROR(I147+1)=TRUE,I147,IF(I147="","",MAX(C$15:C137)+1))</f>
        <v/>
      </c>
      <c r="D147" s="88" t="str">
        <f t="shared" ref="D147:D210" si="197">IF(I147="","",IF(ISERROR(I147+1)=TRUE,"",1))</f>
        <v/>
      </c>
      <c r="E147" s="3"/>
      <c r="G147" s="196"/>
      <c r="I147" s="87"/>
      <c r="J147" s="86"/>
      <c r="K147" s="85"/>
      <c r="L147" s="85"/>
      <c r="M147" s="85"/>
      <c r="N147" s="85"/>
      <c r="O147" s="84"/>
      <c r="P147" s="83"/>
      <c r="Q147" s="82"/>
      <c r="R147" s="81"/>
      <c r="S147" s="80"/>
      <c r="U147" s="196"/>
      <c r="V147" s="42"/>
      <c r="W147" s="78"/>
      <c r="X147" s="37"/>
      <c r="Y147" s="77"/>
      <c r="Z147" s="76"/>
      <c r="AA147" s="79"/>
      <c r="AB147" s="76"/>
      <c r="AC147" s="79"/>
      <c r="AD147" s="76"/>
      <c r="AE147" s="76"/>
      <c r="AF147" s="76"/>
      <c r="AG147" s="76"/>
      <c r="AH147" s="76"/>
      <c r="AI147" s="76"/>
      <c r="AJ147" s="76"/>
      <c r="AK147" s="75"/>
      <c r="AL147" s="75"/>
      <c r="AM147" s="75"/>
      <c r="AN147" s="75"/>
      <c r="AO147" s="75"/>
      <c r="AP147" s="75"/>
      <c r="AQ147" s="75"/>
      <c r="AR147" s="74">
        <f t="shared" si="173"/>
        <v>0</v>
      </c>
      <c r="AT147" s="196"/>
      <c r="AV147" s="78"/>
      <c r="AW147" s="37"/>
      <c r="AX147" s="77"/>
      <c r="BA147" s="76"/>
      <c r="BB147" s="79"/>
      <c r="BC147" s="76"/>
      <c r="BD147" s="76"/>
      <c r="BE147" s="76"/>
      <c r="BF147" s="76"/>
      <c r="BG147" s="76"/>
      <c r="BH147" s="76"/>
      <c r="BI147" s="76"/>
      <c r="BJ147" s="75"/>
      <c r="BK147" s="75"/>
      <c r="BL147" s="75"/>
      <c r="BM147" s="75"/>
      <c r="BN147" s="75"/>
      <c r="BO147" s="75"/>
      <c r="BP147" s="75"/>
      <c r="BQ147" s="74">
        <f t="shared" si="174"/>
        <v>0</v>
      </c>
      <c r="BS147" s="196"/>
      <c r="BU147" s="78"/>
      <c r="BV147" s="37"/>
      <c r="BW147" s="77"/>
      <c r="BX147" s="76"/>
      <c r="BY147" s="76"/>
      <c r="BZ147" s="76"/>
      <c r="CA147" s="79"/>
      <c r="CB147" s="76"/>
      <c r="CC147" s="76"/>
      <c r="CD147" s="76"/>
      <c r="CE147" s="76"/>
      <c r="CF147" s="76"/>
      <c r="CG147" s="76"/>
      <c r="CH147" s="76"/>
      <c r="CI147" s="75"/>
      <c r="CJ147" s="75"/>
      <c r="CK147" s="75"/>
      <c r="CL147" s="75"/>
      <c r="CM147" s="75"/>
      <c r="CN147" s="75"/>
      <c r="CO147" s="75"/>
      <c r="CP147" s="74">
        <f t="shared" si="175"/>
        <v>0</v>
      </c>
      <c r="CR147" s="196"/>
      <c r="CT147" s="78"/>
      <c r="CU147" s="37"/>
      <c r="CV147" s="77"/>
      <c r="CW147" s="76"/>
      <c r="CX147" s="76"/>
      <c r="CY147" s="76"/>
      <c r="CZ147" s="79"/>
      <c r="DA147" s="76"/>
      <c r="DB147" s="76"/>
      <c r="DC147" s="76"/>
      <c r="DD147" s="76"/>
      <c r="DE147" s="76"/>
      <c r="DF147" s="76"/>
      <c r="DG147" s="76"/>
      <c r="DH147" s="75"/>
      <c r="DI147" s="75"/>
      <c r="DJ147" s="75"/>
      <c r="DK147" s="75"/>
      <c r="DL147" s="75"/>
      <c r="DM147" s="75"/>
      <c r="DN147" s="75"/>
      <c r="DO147" s="74">
        <f t="shared" si="176"/>
        <v>0</v>
      </c>
      <c r="DQ147" s="196"/>
      <c r="DS147" s="78"/>
      <c r="DT147" s="37"/>
      <c r="DU147" s="77"/>
      <c r="DV147" s="76"/>
      <c r="DW147" s="76"/>
      <c r="DX147" s="76"/>
      <c r="DY147" s="79"/>
      <c r="DZ147" s="76"/>
      <c r="EA147" s="76"/>
      <c r="EB147" s="76"/>
      <c r="EC147" s="76"/>
      <c r="ED147" s="76"/>
      <c r="EE147" s="76"/>
      <c r="EF147" s="76"/>
      <c r="EG147" s="75"/>
      <c r="EH147" s="75"/>
      <c r="EI147" s="75"/>
      <c r="EJ147" s="75"/>
      <c r="EK147" s="75"/>
      <c r="EL147" s="75"/>
      <c r="EM147" s="75"/>
      <c r="EN147" s="74">
        <f t="shared" si="177"/>
        <v>0</v>
      </c>
      <c r="EP147" s="196"/>
      <c r="ER147" s="78"/>
      <c r="ES147" s="37"/>
      <c r="ET147" s="77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5"/>
      <c r="FI147" s="75"/>
      <c r="FJ147" s="75"/>
      <c r="FK147" s="75"/>
      <c r="FL147" s="75"/>
      <c r="FM147" s="74">
        <f t="shared" si="178"/>
        <v>0</v>
      </c>
      <c r="FO147" s="196"/>
      <c r="FQ147" s="78"/>
      <c r="FR147" s="37"/>
      <c r="FS147" s="77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5"/>
      <c r="GH147" s="75"/>
      <c r="GI147" s="75"/>
      <c r="GJ147" s="75"/>
      <c r="GK147" s="75"/>
      <c r="GL147" s="74">
        <f t="shared" si="179"/>
        <v>0</v>
      </c>
      <c r="GN147" s="196"/>
      <c r="GP147" s="78"/>
      <c r="GQ147" s="37"/>
      <c r="GR147" s="77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5"/>
      <c r="HG147" s="75"/>
      <c r="HH147" s="75"/>
      <c r="HI147" s="75"/>
      <c r="HJ147" s="75"/>
      <c r="HK147" s="74">
        <f t="shared" si="180"/>
        <v>0</v>
      </c>
      <c r="HM147" s="196"/>
      <c r="HO147" s="78"/>
      <c r="HP147" s="37"/>
      <c r="HQ147" s="77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5"/>
      <c r="IF147" s="75"/>
      <c r="IG147" s="75"/>
      <c r="IH147" s="75"/>
      <c r="II147" s="75"/>
      <c r="IJ147" s="74">
        <f t="shared" si="181"/>
        <v>0</v>
      </c>
      <c r="IL147" s="196"/>
      <c r="IN147" s="78"/>
      <c r="IO147" s="37"/>
      <c r="IP147" s="77"/>
      <c r="IQ147" s="76"/>
      <c r="IR147" s="76"/>
      <c r="IS147" s="76"/>
      <c r="IT147" s="76"/>
      <c r="IU147" s="76"/>
      <c r="IV147" s="76"/>
      <c r="IW147" s="76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4">
        <f t="shared" si="182"/>
        <v>0</v>
      </c>
      <c r="JK147" s="196"/>
      <c r="JM147" s="78"/>
      <c r="JN147" s="37"/>
      <c r="JO147" s="77"/>
      <c r="JP147" s="76"/>
      <c r="JQ147" s="76"/>
      <c r="JR147" s="76"/>
      <c r="JS147" s="76"/>
      <c r="JT147" s="76"/>
      <c r="JU147" s="76"/>
      <c r="JV147" s="76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4">
        <f t="shared" si="183"/>
        <v>0</v>
      </c>
      <c r="KJ147" s="196"/>
      <c r="KL147" s="78"/>
      <c r="KM147" s="37"/>
      <c r="KN147" s="77"/>
      <c r="KO147" s="76"/>
      <c r="KP147" s="76"/>
      <c r="KQ147" s="76"/>
      <c r="KR147" s="76"/>
      <c r="KS147" s="76"/>
      <c r="KT147" s="76"/>
      <c r="KU147" s="76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4">
        <f t="shared" si="184"/>
        <v>0</v>
      </c>
      <c r="LI147" s="196"/>
      <c r="LK147" s="78"/>
      <c r="LL147" s="37"/>
      <c r="LM147" s="77"/>
      <c r="LN147" s="76"/>
      <c r="LO147" s="76"/>
      <c r="LP147" s="76"/>
      <c r="LQ147" s="76"/>
      <c r="LR147" s="76"/>
      <c r="LS147" s="76"/>
      <c r="LT147" s="76"/>
      <c r="LU147" s="75"/>
      <c r="LV147" s="75"/>
      <c r="LW147" s="75"/>
      <c r="LX147" s="75"/>
      <c r="LY147" s="75"/>
      <c r="LZ147" s="75"/>
      <c r="MA147" s="75"/>
      <c r="MB147" s="75"/>
      <c r="MC147" s="75"/>
      <c r="MD147" s="75"/>
      <c r="ME147" s="75"/>
      <c r="MF147" s="74">
        <f t="shared" si="185"/>
        <v>0</v>
      </c>
      <c r="MH147" s="196"/>
      <c r="MJ147" s="78"/>
      <c r="MK147" s="37"/>
      <c r="ML147" s="77"/>
      <c r="MM147" s="76"/>
      <c r="MN147" s="76"/>
      <c r="MO147" s="76"/>
      <c r="MP147" s="76"/>
      <c r="MQ147" s="76"/>
      <c r="MR147" s="76"/>
      <c r="MS147" s="76"/>
      <c r="MT147" s="75"/>
      <c r="MU147" s="75"/>
      <c r="MV147" s="75"/>
      <c r="MW147" s="75"/>
      <c r="MX147" s="75"/>
      <c r="MY147" s="75"/>
      <c r="MZ147" s="75"/>
      <c r="NA147" s="75"/>
      <c r="NB147" s="75"/>
      <c r="NC147" s="75"/>
      <c r="ND147" s="75"/>
      <c r="NE147" s="74">
        <f t="shared" si="186"/>
        <v>0</v>
      </c>
      <c r="NG147" s="196"/>
      <c r="NI147" s="78"/>
      <c r="NJ147" s="37"/>
      <c r="NK147" s="77"/>
      <c r="NS147" s="76"/>
      <c r="NT147" s="76"/>
      <c r="NU147" s="76"/>
      <c r="NV147" s="76"/>
      <c r="NW147" s="76"/>
      <c r="NX147" s="76"/>
      <c r="NY147" s="76"/>
      <c r="NZ147" s="76"/>
      <c r="OA147" s="75"/>
      <c r="OB147" s="76"/>
      <c r="OC147" s="75"/>
      <c r="OD147" s="74">
        <f t="shared" si="187"/>
        <v>0</v>
      </c>
      <c r="OF147" s="196"/>
      <c r="OH147" s="78"/>
      <c r="OI147" s="37"/>
      <c r="OJ147" s="77"/>
      <c r="OK147" s="76"/>
      <c r="OL147" s="76"/>
      <c r="OR147" s="76"/>
      <c r="OS147" s="76"/>
      <c r="OT147" s="76"/>
      <c r="OU147" s="76"/>
      <c r="OV147" s="76"/>
      <c r="OW147" s="76"/>
      <c r="OX147" s="76"/>
      <c r="OY147" s="76"/>
      <c r="OZ147" s="75"/>
      <c r="PA147" s="76"/>
      <c r="PB147" s="75"/>
      <c r="PC147" s="74">
        <f t="shared" si="188"/>
        <v>0</v>
      </c>
      <c r="PE147" s="196"/>
      <c r="PG147" s="78"/>
      <c r="PH147" s="37"/>
      <c r="PI147" s="77"/>
      <c r="PQ147" s="76"/>
      <c r="PR147" s="76"/>
      <c r="PS147" s="76"/>
      <c r="PT147" s="76"/>
      <c r="PU147" s="76"/>
      <c r="PV147" s="76"/>
      <c r="PW147" s="76"/>
      <c r="PX147" s="76"/>
      <c r="PY147" s="75"/>
      <c r="PZ147" s="76"/>
      <c r="QA147" s="75"/>
      <c r="QB147" s="74">
        <f t="shared" si="189"/>
        <v>0</v>
      </c>
      <c r="QD147" s="196"/>
      <c r="QF147" s="78"/>
      <c r="QG147" s="37"/>
      <c r="QH147" s="77"/>
      <c r="QP147" s="76"/>
      <c r="QQ147" s="76"/>
      <c r="QR147" s="76"/>
      <c r="QS147" s="76"/>
      <c r="QT147" s="76"/>
      <c r="QU147" s="76"/>
      <c r="QV147" s="76"/>
      <c r="QW147" s="76"/>
      <c r="QX147" s="75"/>
      <c r="QY147" s="76"/>
      <c r="QZ147" s="75"/>
      <c r="RA147" s="74">
        <f t="shared" si="190"/>
        <v>0</v>
      </c>
      <c r="RC147" s="196"/>
      <c r="RE147" s="78"/>
      <c r="RF147" s="37"/>
      <c r="RG147" s="77"/>
      <c r="RO147" s="76"/>
      <c r="RP147" s="76"/>
      <c r="RQ147" s="76"/>
      <c r="RR147" s="76"/>
      <c r="RS147" s="76"/>
      <c r="RT147" s="76"/>
      <c r="RU147" s="76"/>
      <c r="RV147" s="76"/>
      <c r="RW147" s="75"/>
      <c r="RX147" s="76"/>
      <c r="RY147" s="75"/>
      <c r="RZ147" s="74">
        <f t="shared" si="191"/>
        <v>0</v>
      </c>
      <c r="SB147" s="196"/>
      <c r="SD147" s="78"/>
      <c r="SE147" s="37"/>
      <c r="SF147" s="77"/>
      <c r="SN147" s="76"/>
      <c r="SO147" s="76"/>
      <c r="SP147" s="76"/>
      <c r="SQ147" s="76"/>
      <c r="SR147" s="76"/>
      <c r="SS147" s="76"/>
      <c r="ST147" s="76"/>
      <c r="SU147" s="76"/>
      <c r="SV147" s="75"/>
      <c r="SW147" s="76"/>
      <c r="SX147" s="75"/>
      <c r="SY147" s="74">
        <f t="shared" si="192"/>
        <v>0</v>
      </c>
      <c r="TA147" s="196"/>
      <c r="TC147" s="78"/>
      <c r="TD147" s="37"/>
      <c r="TE147" s="77"/>
      <c r="TF147" s="76"/>
      <c r="TG147" s="76"/>
      <c r="TM147" s="76"/>
      <c r="TN147" s="76"/>
      <c r="TO147" s="76"/>
      <c r="TP147" s="76"/>
      <c r="TQ147" s="76"/>
      <c r="TR147" s="76"/>
      <c r="TS147" s="76"/>
      <c r="TT147" s="76"/>
      <c r="TU147" s="75"/>
      <c r="TV147" s="76"/>
      <c r="TW147" s="75"/>
      <c r="TX147" s="74">
        <f t="shared" si="193"/>
        <v>0</v>
      </c>
      <c r="TZ147" s="196"/>
      <c r="UB147" s="78"/>
      <c r="UC147" s="37"/>
      <c r="UD147" s="77"/>
      <c r="UL147" s="76"/>
      <c r="UM147" s="76"/>
      <c r="UN147" s="76"/>
      <c r="UO147" s="76"/>
      <c r="UP147" s="76"/>
      <c r="UQ147" s="76"/>
      <c r="UR147" s="76"/>
      <c r="US147" s="76"/>
      <c r="UT147" s="75"/>
      <c r="UU147" s="76"/>
      <c r="UV147" s="75"/>
      <c r="UW147" s="74">
        <f t="shared" si="194"/>
        <v>0</v>
      </c>
      <c r="UY147" s="196"/>
      <c r="VA147" s="78"/>
      <c r="VB147" s="37"/>
      <c r="VC147" s="77"/>
      <c r="VD147" s="76"/>
      <c r="VE147" s="76"/>
      <c r="VK147" s="76"/>
      <c r="VL147" s="76"/>
      <c r="VM147" s="76"/>
      <c r="VN147" s="76"/>
      <c r="VO147" s="76"/>
      <c r="VP147" s="76"/>
      <c r="VQ147" s="76"/>
      <c r="VR147" s="76"/>
      <c r="VS147" s="75"/>
      <c r="VT147" s="76"/>
      <c r="VU147" s="75"/>
      <c r="VV147" s="74">
        <f t="shared" si="195"/>
        <v>0</v>
      </c>
    </row>
    <row r="148" spans="2:596">
      <c r="B148" s="89" t="str">
        <f>I88</f>
        <v>1.4 | TARIFAS DE TARIFAS LWD</v>
      </c>
      <c r="C148" s="89" t="str">
        <f>IF(ISERROR(I148+1)=TRUE,I148,IF(I148="","",MAX(C$15:C147)+1))</f>
        <v/>
      </c>
      <c r="D148" s="89" t="str">
        <f t="shared" si="197"/>
        <v/>
      </c>
      <c r="E148" s="3"/>
      <c r="G148" s="196"/>
      <c r="I148" s="157" t="s">
        <v>134</v>
      </c>
      <c r="J148" s="112"/>
      <c r="K148" s="112"/>
      <c r="L148" s="112"/>
      <c r="M148" s="112"/>
      <c r="N148" s="112"/>
      <c r="O148" s="112"/>
      <c r="P148" s="112"/>
      <c r="Q148" s="112"/>
      <c r="R148" s="112"/>
      <c r="S148" s="111"/>
      <c r="U148" s="196"/>
      <c r="V148" s="42"/>
      <c r="W148" s="70" t="str">
        <f>W$60</f>
        <v>Total [US$]</v>
      </c>
      <c r="X148" s="69"/>
      <c r="Y148" s="68">
        <f t="shared" ref="Y148:AQ148" si="198">SUMPRODUCT(Y$90:Y$147,$Q$90:$Q$147)</f>
        <v>0</v>
      </c>
      <c r="Z148" s="155">
        <f t="shared" si="198"/>
        <v>0</v>
      </c>
      <c r="AA148" s="156">
        <f t="shared" si="198"/>
        <v>0</v>
      </c>
      <c r="AB148" s="155">
        <f t="shared" si="198"/>
        <v>0</v>
      </c>
      <c r="AC148" s="156">
        <f t="shared" si="198"/>
        <v>0</v>
      </c>
      <c r="AD148" s="155">
        <f t="shared" si="198"/>
        <v>0</v>
      </c>
      <c r="AE148" s="155">
        <f t="shared" si="198"/>
        <v>0</v>
      </c>
      <c r="AF148" s="155">
        <f t="shared" si="198"/>
        <v>0</v>
      </c>
      <c r="AG148" s="155">
        <f t="shared" si="198"/>
        <v>0</v>
      </c>
      <c r="AH148" s="155">
        <f t="shared" si="198"/>
        <v>0</v>
      </c>
      <c r="AI148" s="155">
        <f t="shared" si="198"/>
        <v>0</v>
      </c>
      <c r="AJ148" s="155">
        <f t="shared" si="198"/>
        <v>0</v>
      </c>
      <c r="AK148" s="155">
        <f t="shared" si="198"/>
        <v>0</v>
      </c>
      <c r="AL148" s="155">
        <f t="shared" si="198"/>
        <v>0</v>
      </c>
      <c r="AM148" s="155">
        <f t="shared" si="198"/>
        <v>0</v>
      </c>
      <c r="AN148" s="155">
        <f t="shared" si="198"/>
        <v>0</v>
      </c>
      <c r="AO148" s="155">
        <f t="shared" si="198"/>
        <v>0</v>
      </c>
      <c r="AP148" s="155">
        <f t="shared" si="198"/>
        <v>0</v>
      </c>
      <c r="AQ148" s="155">
        <f t="shared" si="198"/>
        <v>0</v>
      </c>
      <c r="AR148" s="67">
        <f>SUM(Y148:AQ148)</f>
        <v>0</v>
      </c>
      <c r="AT148" s="196"/>
      <c r="AV148" s="70" t="str">
        <f>AV$60</f>
        <v>Total [US$]</v>
      </c>
      <c r="AW148" s="69"/>
      <c r="AX148" s="68">
        <f t="shared" ref="AX148:BP148" si="199">SUMPRODUCT(AX$90:AX$147,$Q$90:$Q$147)</f>
        <v>0</v>
      </c>
      <c r="AY148" s="155">
        <f t="shared" si="199"/>
        <v>0</v>
      </c>
      <c r="AZ148" s="156">
        <f t="shared" si="199"/>
        <v>0</v>
      </c>
      <c r="BA148" s="155">
        <f t="shared" si="199"/>
        <v>0</v>
      </c>
      <c r="BB148" s="156">
        <f t="shared" si="199"/>
        <v>0</v>
      </c>
      <c r="BC148" s="155">
        <f t="shared" si="199"/>
        <v>0</v>
      </c>
      <c r="BD148" s="155">
        <f t="shared" si="199"/>
        <v>0</v>
      </c>
      <c r="BE148" s="155">
        <f t="shared" si="199"/>
        <v>0</v>
      </c>
      <c r="BF148" s="155">
        <f t="shared" si="199"/>
        <v>0</v>
      </c>
      <c r="BG148" s="155">
        <f t="shared" si="199"/>
        <v>0</v>
      </c>
      <c r="BH148" s="155">
        <f t="shared" si="199"/>
        <v>0</v>
      </c>
      <c r="BI148" s="155">
        <f t="shared" si="199"/>
        <v>0</v>
      </c>
      <c r="BJ148" s="155">
        <f t="shared" si="199"/>
        <v>0</v>
      </c>
      <c r="BK148" s="155">
        <f t="shared" si="199"/>
        <v>0</v>
      </c>
      <c r="BL148" s="155">
        <f t="shared" si="199"/>
        <v>0</v>
      </c>
      <c r="BM148" s="155">
        <f t="shared" si="199"/>
        <v>0</v>
      </c>
      <c r="BN148" s="155">
        <f t="shared" si="199"/>
        <v>0</v>
      </c>
      <c r="BO148" s="155">
        <f t="shared" si="199"/>
        <v>0</v>
      </c>
      <c r="BP148" s="155">
        <f t="shared" si="199"/>
        <v>0</v>
      </c>
      <c r="BQ148" s="67">
        <f>SUM(AX148:BP148)</f>
        <v>0</v>
      </c>
      <c r="BS148" s="196"/>
      <c r="BU148" s="70" t="str">
        <f>BU$60</f>
        <v>Total [US$]</v>
      </c>
      <c r="BV148" s="69"/>
      <c r="BW148" s="68">
        <f t="shared" ref="BW148:CO148" si="200">SUMPRODUCT(BW$90:BW$147,$Q$90:$Q$147)</f>
        <v>0</v>
      </c>
      <c r="BX148" s="155">
        <f t="shared" si="200"/>
        <v>0</v>
      </c>
      <c r="BY148" s="156">
        <f t="shared" si="200"/>
        <v>0</v>
      </c>
      <c r="BZ148" s="155">
        <f t="shared" si="200"/>
        <v>0</v>
      </c>
      <c r="CA148" s="156">
        <f t="shared" si="200"/>
        <v>0</v>
      </c>
      <c r="CB148" s="155">
        <f t="shared" si="200"/>
        <v>0</v>
      </c>
      <c r="CC148" s="155">
        <f t="shared" si="200"/>
        <v>0</v>
      </c>
      <c r="CD148" s="155">
        <f t="shared" si="200"/>
        <v>0</v>
      </c>
      <c r="CE148" s="155">
        <f t="shared" si="200"/>
        <v>0</v>
      </c>
      <c r="CF148" s="155">
        <f t="shared" si="200"/>
        <v>0</v>
      </c>
      <c r="CG148" s="155">
        <f t="shared" si="200"/>
        <v>0</v>
      </c>
      <c r="CH148" s="155">
        <f t="shared" si="200"/>
        <v>0</v>
      </c>
      <c r="CI148" s="155">
        <f t="shared" si="200"/>
        <v>0</v>
      </c>
      <c r="CJ148" s="155">
        <f t="shared" si="200"/>
        <v>0</v>
      </c>
      <c r="CK148" s="155">
        <f t="shared" si="200"/>
        <v>0</v>
      </c>
      <c r="CL148" s="155">
        <f t="shared" si="200"/>
        <v>0</v>
      </c>
      <c r="CM148" s="155">
        <f t="shared" si="200"/>
        <v>0</v>
      </c>
      <c r="CN148" s="155">
        <f t="shared" si="200"/>
        <v>0</v>
      </c>
      <c r="CO148" s="155">
        <f t="shared" si="200"/>
        <v>0</v>
      </c>
      <c r="CP148" s="67">
        <f>SUM(BW148:CO148)</f>
        <v>0</v>
      </c>
      <c r="CR148" s="196"/>
      <c r="CT148" s="70" t="str">
        <f>CT$60</f>
        <v>Total [US$]</v>
      </c>
      <c r="CU148" s="69"/>
      <c r="CV148" s="68">
        <f t="shared" ref="CV148:DN148" si="201">SUMPRODUCT(CV$90:CV$147,$Q$90:$Q$147)</f>
        <v>0</v>
      </c>
      <c r="CW148" s="155">
        <f t="shared" si="201"/>
        <v>0</v>
      </c>
      <c r="CX148" s="156">
        <f t="shared" si="201"/>
        <v>0</v>
      </c>
      <c r="CY148" s="155">
        <f t="shared" si="201"/>
        <v>0</v>
      </c>
      <c r="CZ148" s="156">
        <f t="shared" si="201"/>
        <v>0</v>
      </c>
      <c r="DA148" s="155">
        <f t="shared" si="201"/>
        <v>0</v>
      </c>
      <c r="DB148" s="155">
        <f t="shared" si="201"/>
        <v>0</v>
      </c>
      <c r="DC148" s="155">
        <f t="shared" si="201"/>
        <v>0</v>
      </c>
      <c r="DD148" s="155">
        <f t="shared" si="201"/>
        <v>0</v>
      </c>
      <c r="DE148" s="155">
        <f t="shared" si="201"/>
        <v>0</v>
      </c>
      <c r="DF148" s="155">
        <f t="shared" si="201"/>
        <v>0</v>
      </c>
      <c r="DG148" s="155">
        <f t="shared" si="201"/>
        <v>0</v>
      </c>
      <c r="DH148" s="155">
        <f t="shared" si="201"/>
        <v>0</v>
      </c>
      <c r="DI148" s="155">
        <f t="shared" si="201"/>
        <v>0</v>
      </c>
      <c r="DJ148" s="155">
        <f t="shared" si="201"/>
        <v>0</v>
      </c>
      <c r="DK148" s="155">
        <f t="shared" si="201"/>
        <v>0</v>
      </c>
      <c r="DL148" s="155">
        <f t="shared" si="201"/>
        <v>0</v>
      </c>
      <c r="DM148" s="155">
        <f t="shared" si="201"/>
        <v>0</v>
      </c>
      <c r="DN148" s="155">
        <f t="shared" si="201"/>
        <v>0</v>
      </c>
      <c r="DO148" s="67">
        <f>SUM(CV148:DN148)</f>
        <v>0</v>
      </c>
      <c r="DQ148" s="196"/>
      <c r="DS148" s="70" t="str">
        <f>DS$60</f>
        <v>Total [US$]</v>
      </c>
      <c r="DT148" s="69"/>
      <c r="DU148" s="68">
        <f t="shared" ref="DU148:EM148" si="202">SUMPRODUCT(DU$90:DU$147,$Q$90:$Q$147)</f>
        <v>0</v>
      </c>
      <c r="DV148" s="155">
        <f t="shared" si="202"/>
        <v>0</v>
      </c>
      <c r="DW148" s="156">
        <f t="shared" si="202"/>
        <v>0</v>
      </c>
      <c r="DX148" s="155">
        <f t="shared" si="202"/>
        <v>0</v>
      </c>
      <c r="DY148" s="156">
        <f t="shared" si="202"/>
        <v>0</v>
      </c>
      <c r="DZ148" s="155">
        <f t="shared" si="202"/>
        <v>0</v>
      </c>
      <c r="EA148" s="155">
        <f t="shared" si="202"/>
        <v>0</v>
      </c>
      <c r="EB148" s="155">
        <f t="shared" si="202"/>
        <v>0</v>
      </c>
      <c r="EC148" s="155">
        <f t="shared" si="202"/>
        <v>0</v>
      </c>
      <c r="ED148" s="155">
        <f t="shared" si="202"/>
        <v>0</v>
      </c>
      <c r="EE148" s="155">
        <f t="shared" si="202"/>
        <v>0</v>
      </c>
      <c r="EF148" s="155">
        <f t="shared" si="202"/>
        <v>0</v>
      </c>
      <c r="EG148" s="155">
        <f t="shared" si="202"/>
        <v>0</v>
      </c>
      <c r="EH148" s="155">
        <f t="shared" si="202"/>
        <v>0</v>
      </c>
      <c r="EI148" s="155">
        <f t="shared" si="202"/>
        <v>0</v>
      </c>
      <c r="EJ148" s="155">
        <f t="shared" si="202"/>
        <v>0</v>
      </c>
      <c r="EK148" s="155">
        <f t="shared" si="202"/>
        <v>0</v>
      </c>
      <c r="EL148" s="155">
        <f t="shared" si="202"/>
        <v>0</v>
      </c>
      <c r="EM148" s="155">
        <f t="shared" si="202"/>
        <v>0</v>
      </c>
      <c r="EN148" s="67">
        <f>SUM(DU148:EM148)</f>
        <v>0</v>
      </c>
      <c r="EP148" s="196"/>
      <c r="ER148" s="70" t="str">
        <f>ER$60</f>
        <v>Total [US$]</v>
      </c>
      <c r="ES148" s="69"/>
      <c r="ET148" s="68">
        <f t="shared" ref="ET148:FL148" si="203">SUMPRODUCT(ET$90:ET$147,$Q$90:$Q$147)</f>
        <v>0</v>
      </c>
      <c r="EU148" s="155">
        <f t="shared" si="203"/>
        <v>0</v>
      </c>
      <c r="EV148" s="156">
        <f t="shared" si="203"/>
        <v>0</v>
      </c>
      <c r="EW148" s="155">
        <f t="shared" si="203"/>
        <v>0</v>
      </c>
      <c r="EX148" s="156">
        <f t="shared" si="203"/>
        <v>0</v>
      </c>
      <c r="EY148" s="155">
        <f t="shared" si="203"/>
        <v>0</v>
      </c>
      <c r="EZ148" s="155">
        <f t="shared" si="203"/>
        <v>0</v>
      </c>
      <c r="FA148" s="155">
        <f t="shared" si="203"/>
        <v>0</v>
      </c>
      <c r="FB148" s="155">
        <f t="shared" si="203"/>
        <v>0</v>
      </c>
      <c r="FC148" s="155">
        <f t="shared" si="203"/>
        <v>0</v>
      </c>
      <c r="FD148" s="155">
        <f t="shared" si="203"/>
        <v>0</v>
      </c>
      <c r="FE148" s="155">
        <f t="shared" si="203"/>
        <v>0</v>
      </c>
      <c r="FF148" s="155">
        <f t="shared" si="203"/>
        <v>0</v>
      </c>
      <c r="FG148" s="155">
        <f t="shared" si="203"/>
        <v>0</v>
      </c>
      <c r="FH148" s="155">
        <f t="shared" si="203"/>
        <v>0</v>
      </c>
      <c r="FI148" s="155">
        <f t="shared" si="203"/>
        <v>0</v>
      </c>
      <c r="FJ148" s="155">
        <f t="shared" si="203"/>
        <v>0</v>
      </c>
      <c r="FK148" s="155">
        <f t="shared" si="203"/>
        <v>0</v>
      </c>
      <c r="FL148" s="155">
        <f t="shared" si="203"/>
        <v>0</v>
      </c>
      <c r="FM148" s="67">
        <f>SUM(ET148:FL148)</f>
        <v>0</v>
      </c>
      <c r="FO148" s="196"/>
      <c r="FQ148" s="70" t="str">
        <f>FQ$60</f>
        <v>Total [US$]</v>
      </c>
      <c r="FR148" s="69"/>
      <c r="FS148" s="68">
        <f t="shared" ref="FS148:GK148" si="204">SUMPRODUCT(FS$90:FS$147,$Q$90:$Q$147)</f>
        <v>0</v>
      </c>
      <c r="FT148" s="155">
        <f t="shared" si="204"/>
        <v>0</v>
      </c>
      <c r="FU148" s="156">
        <f t="shared" si="204"/>
        <v>0</v>
      </c>
      <c r="FV148" s="155">
        <f t="shared" si="204"/>
        <v>0</v>
      </c>
      <c r="FW148" s="156">
        <f t="shared" si="204"/>
        <v>0</v>
      </c>
      <c r="FX148" s="155">
        <f t="shared" si="204"/>
        <v>0</v>
      </c>
      <c r="FY148" s="155">
        <f t="shared" si="204"/>
        <v>0</v>
      </c>
      <c r="FZ148" s="155">
        <f t="shared" si="204"/>
        <v>0</v>
      </c>
      <c r="GA148" s="155">
        <f t="shared" si="204"/>
        <v>0</v>
      </c>
      <c r="GB148" s="155">
        <f t="shared" si="204"/>
        <v>0</v>
      </c>
      <c r="GC148" s="155">
        <f t="shared" si="204"/>
        <v>0</v>
      </c>
      <c r="GD148" s="155">
        <f t="shared" si="204"/>
        <v>0</v>
      </c>
      <c r="GE148" s="155">
        <f t="shared" si="204"/>
        <v>0</v>
      </c>
      <c r="GF148" s="155">
        <f t="shared" si="204"/>
        <v>0</v>
      </c>
      <c r="GG148" s="155">
        <f t="shared" si="204"/>
        <v>0</v>
      </c>
      <c r="GH148" s="155">
        <f t="shared" si="204"/>
        <v>0</v>
      </c>
      <c r="GI148" s="155">
        <f t="shared" si="204"/>
        <v>0</v>
      </c>
      <c r="GJ148" s="155">
        <f t="shared" si="204"/>
        <v>0</v>
      </c>
      <c r="GK148" s="155">
        <f t="shared" si="204"/>
        <v>0</v>
      </c>
      <c r="GL148" s="67">
        <f>SUM(FS148:GK148)</f>
        <v>0</v>
      </c>
      <c r="GN148" s="196"/>
      <c r="GP148" s="70" t="str">
        <f>GP$60</f>
        <v>Total [US$]</v>
      </c>
      <c r="GQ148" s="69"/>
      <c r="GR148" s="68">
        <f t="shared" ref="GR148:HJ148" si="205">SUMPRODUCT(GR$90:GR$147,$Q$90:$Q$147)</f>
        <v>0</v>
      </c>
      <c r="GS148" s="155">
        <f t="shared" si="205"/>
        <v>0</v>
      </c>
      <c r="GT148" s="156">
        <f t="shared" si="205"/>
        <v>0</v>
      </c>
      <c r="GU148" s="155">
        <f t="shared" si="205"/>
        <v>0</v>
      </c>
      <c r="GV148" s="156">
        <f t="shared" si="205"/>
        <v>0</v>
      </c>
      <c r="GW148" s="155">
        <f t="shared" si="205"/>
        <v>0</v>
      </c>
      <c r="GX148" s="155">
        <f t="shared" si="205"/>
        <v>0</v>
      </c>
      <c r="GY148" s="155">
        <f t="shared" si="205"/>
        <v>0</v>
      </c>
      <c r="GZ148" s="155">
        <f t="shared" si="205"/>
        <v>0</v>
      </c>
      <c r="HA148" s="155">
        <f t="shared" si="205"/>
        <v>0</v>
      </c>
      <c r="HB148" s="155">
        <f t="shared" si="205"/>
        <v>0</v>
      </c>
      <c r="HC148" s="155">
        <f t="shared" si="205"/>
        <v>0</v>
      </c>
      <c r="HD148" s="155">
        <f t="shared" si="205"/>
        <v>0</v>
      </c>
      <c r="HE148" s="155">
        <f t="shared" si="205"/>
        <v>0</v>
      </c>
      <c r="HF148" s="155">
        <f t="shared" si="205"/>
        <v>0</v>
      </c>
      <c r="HG148" s="155">
        <f t="shared" si="205"/>
        <v>0</v>
      </c>
      <c r="HH148" s="155">
        <f t="shared" si="205"/>
        <v>0</v>
      </c>
      <c r="HI148" s="155">
        <f t="shared" si="205"/>
        <v>0</v>
      </c>
      <c r="HJ148" s="155">
        <f t="shared" si="205"/>
        <v>0</v>
      </c>
      <c r="HK148" s="67">
        <f>SUM(GR148:HJ148)</f>
        <v>0</v>
      </c>
      <c r="HM148" s="196"/>
      <c r="HO148" s="70" t="str">
        <f>HO$60</f>
        <v>Total [US$]</v>
      </c>
      <c r="HP148" s="69"/>
      <c r="HQ148" s="68">
        <f t="shared" ref="HQ148:II148" si="206">SUMPRODUCT(HQ$90:HQ$147,$Q$90:$Q$147)</f>
        <v>0</v>
      </c>
      <c r="HR148" s="155">
        <f t="shared" si="206"/>
        <v>0</v>
      </c>
      <c r="HS148" s="156">
        <f t="shared" si="206"/>
        <v>0</v>
      </c>
      <c r="HT148" s="155">
        <f t="shared" si="206"/>
        <v>0</v>
      </c>
      <c r="HU148" s="156">
        <f t="shared" si="206"/>
        <v>0</v>
      </c>
      <c r="HV148" s="155">
        <f t="shared" si="206"/>
        <v>0</v>
      </c>
      <c r="HW148" s="155">
        <f t="shared" si="206"/>
        <v>0</v>
      </c>
      <c r="HX148" s="155">
        <f t="shared" si="206"/>
        <v>0</v>
      </c>
      <c r="HY148" s="155">
        <f t="shared" si="206"/>
        <v>0</v>
      </c>
      <c r="HZ148" s="155">
        <f t="shared" si="206"/>
        <v>0</v>
      </c>
      <c r="IA148" s="155">
        <f t="shared" si="206"/>
        <v>0</v>
      </c>
      <c r="IB148" s="155">
        <f t="shared" si="206"/>
        <v>0</v>
      </c>
      <c r="IC148" s="155">
        <f t="shared" si="206"/>
        <v>0</v>
      </c>
      <c r="ID148" s="155">
        <f t="shared" si="206"/>
        <v>0</v>
      </c>
      <c r="IE148" s="155">
        <f t="shared" si="206"/>
        <v>0</v>
      </c>
      <c r="IF148" s="155">
        <f t="shared" si="206"/>
        <v>0</v>
      </c>
      <c r="IG148" s="155">
        <f t="shared" si="206"/>
        <v>0</v>
      </c>
      <c r="IH148" s="155">
        <f t="shared" si="206"/>
        <v>0</v>
      </c>
      <c r="II148" s="155">
        <f t="shared" si="206"/>
        <v>0</v>
      </c>
      <c r="IJ148" s="67">
        <f>SUM(HQ148:II148)</f>
        <v>0</v>
      </c>
      <c r="IL148" s="196"/>
      <c r="IN148" s="70" t="str">
        <f>IN$60</f>
        <v>Total [US$]</v>
      </c>
      <c r="IO148" s="69"/>
      <c r="IP148" s="68">
        <f t="shared" ref="IP148:JH148" si="207">SUMPRODUCT(IP$90:IP$147,$Q$90:$Q$147)</f>
        <v>0</v>
      </c>
      <c r="IQ148" s="155">
        <f t="shared" si="207"/>
        <v>0</v>
      </c>
      <c r="IR148" s="156">
        <f t="shared" si="207"/>
        <v>0</v>
      </c>
      <c r="IS148" s="155">
        <f t="shared" si="207"/>
        <v>0</v>
      </c>
      <c r="IT148" s="156">
        <f t="shared" si="207"/>
        <v>0</v>
      </c>
      <c r="IU148" s="155">
        <f t="shared" si="207"/>
        <v>0</v>
      </c>
      <c r="IV148" s="155">
        <f t="shared" si="207"/>
        <v>0</v>
      </c>
      <c r="IW148" s="155">
        <f t="shared" si="207"/>
        <v>0</v>
      </c>
      <c r="IX148" s="155">
        <f t="shared" si="207"/>
        <v>0</v>
      </c>
      <c r="IY148" s="155">
        <f t="shared" si="207"/>
        <v>0</v>
      </c>
      <c r="IZ148" s="155">
        <f t="shared" si="207"/>
        <v>0</v>
      </c>
      <c r="JA148" s="155">
        <f t="shared" si="207"/>
        <v>0</v>
      </c>
      <c r="JB148" s="155">
        <f t="shared" si="207"/>
        <v>0</v>
      </c>
      <c r="JC148" s="155">
        <f t="shared" si="207"/>
        <v>0</v>
      </c>
      <c r="JD148" s="155">
        <f t="shared" si="207"/>
        <v>0</v>
      </c>
      <c r="JE148" s="155">
        <f t="shared" si="207"/>
        <v>0</v>
      </c>
      <c r="JF148" s="155">
        <f t="shared" si="207"/>
        <v>0</v>
      </c>
      <c r="JG148" s="155">
        <f t="shared" si="207"/>
        <v>0</v>
      </c>
      <c r="JH148" s="155">
        <f t="shared" si="207"/>
        <v>0</v>
      </c>
      <c r="JI148" s="67">
        <f>SUM(IP148:JH148)</f>
        <v>0</v>
      </c>
      <c r="JK148" s="196"/>
      <c r="JM148" s="70" t="str">
        <f>JM$60</f>
        <v>Total [US$]</v>
      </c>
      <c r="JN148" s="69"/>
      <c r="JO148" s="68">
        <f t="shared" ref="JO148:KG148" si="208">SUMPRODUCT(JO$90:JO$147,$Q$90:$Q$147)</f>
        <v>0</v>
      </c>
      <c r="JP148" s="155">
        <f t="shared" si="208"/>
        <v>0</v>
      </c>
      <c r="JQ148" s="156">
        <f t="shared" si="208"/>
        <v>0</v>
      </c>
      <c r="JR148" s="155">
        <f t="shared" si="208"/>
        <v>0</v>
      </c>
      <c r="JS148" s="156">
        <f t="shared" si="208"/>
        <v>0</v>
      </c>
      <c r="JT148" s="155">
        <f t="shared" si="208"/>
        <v>0</v>
      </c>
      <c r="JU148" s="155">
        <f t="shared" si="208"/>
        <v>0</v>
      </c>
      <c r="JV148" s="155">
        <f t="shared" si="208"/>
        <v>0</v>
      </c>
      <c r="JW148" s="155">
        <f t="shared" si="208"/>
        <v>0</v>
      </c>
      <c r="JX148" s="155">
        <f t="shared" si="208"/>
        <v>0</v>
      </c>
      <c r="JY148" s="155">
        <f t="shared" si="208"/>
        <v>0</v>
      </c>
      <c r="JZ148" s="155">
        <f t="shared" si="208"/>
        <v>0</v>
      </c>
      <c r="KA148" s="155">
        <f t="shared" si="208"/>
        <v>0</v>
      </c>
      <c r="KB148" s="155">
        <f t="shared" si="208"/>
        <v>0</v>
      </c>
      <c r="KC148" s="155">
        <f t="shared" si="208"/>
        <v>0</v>
      </c>
      <c r="KD148" s="155">
        <f t="shared" si="208"/>
        <v>0</v>
      </c>
      <c r="KE148" s="155">
        <f t="shared" si="208"/>
        <v>0</v>
      </c>
      <c r="KF148" s="155">
        <f t="shared" si="208"/>
        <v>0</v>
      </c>
      <c r="KG148" s="155">
        <f t="shared" si="208"/>
        <v>0</v>
      </c>
      <c r="KH148" s="67">
        <f>SUM(JO148:KG148)</f>
        <v>0</v>
      </c>
      <c r="KJ148" s="196"/>
      <c r="KL148" s="70" t="str">
        <f>KL$60</f>
        <v>Total [US$]</v>
      </c>
      <c r="KM148" s="69"/>
      <c r="KN148" s="68">
        <f t="shared" ref="KN148:LF148" si="209">SUMPRODUCT(KN$90:KN$147,$Q$90:$Q$147)</f>
        <v>0</v>
      </c>
      <c r="KO148" s="155">
        <f t="shared" si="209"/>
        <v>0</v>
      </c>
      <c r="KP148" s="156">
        <f t="shared" si="209"/>
        <v>0</v>
      </c>
      <c r="KQ148" s="155">
        <f t="shared" si="209"/>
        <v>0</v>
      </c>
      <c r="KR148" s="156">
        <f t="shared" si="209"/>
        <v>0</v>
      </c>
      <c r="KS148" s="155">
        <f t="shared" si="209"/>
        <v>0</v>
      </c>
      <c r="KT148" s="155">
        <f t="shared" si="209"/>
        <v>0</v>
      </c>
      <c r="KU148" s="155">
        <f t="shared" si="209"/>
        <v>0</v>
      </c>
      <c r="KV148" s="155">
        <f t="shared" si="209"/>
        <v>0</v>
      </c>
      <c r="KW148" s="155">
        <f t="shared" si="209"/>
        <v>0</v>
      </c>
      <c r="KX148" s="155">
        <f t="shared" si="209"/>
        <v>0</v>
      </c>
      <c r="KY148" s="155">
        <f t="shared" si="209"/>
        <v>0</v>
      </c>
      <c r="KZ148" s="155">
        <f t="shared" si="209"/>
        <v>0</v>
      </c>
      <c r="LA148" s="155">
        <f t="shared" si="209"/>
        <v>0</v>
      </c>
      <c r="LB148" s="155">
        <f t="shared" si="209"/>
        <v>0</v>
      </c>
      <c r="LC148" s="155">
        <f t="shared" si="209"/>
        <v>0</v>
      </c>
      <c r="LD148" s="155">
        <f t="shared" si="209"/>
        <v>0</v>
      </c>
      <c r="LE148" s="155">
        <f t="shared" si="209"/>
        <v>0</v>
      </c>
      <c r="LF148" s="155">
        <f t="shared" si="209"/>
        <v>0</v>
      </c>
      <c r="LG148" s="67">
        <f>SUM(KN148:LF148)</f>
        <v>0</v>
      </c>
      <c r="LI148" s="196"/>
      <c r="LK148" s="70" t="str">
        <f>LK$60</f>
        <v>Total [US$]</v>
      </c>
      <c r="LL148" s="69"/>
      <c r="LM148" s="68">
        <f t="shared" ref="LM148:ME148" si="210">SUMPRODUCT(LM$90:LM$147,$Q$90:$Q$147)</f>
        <v>0</v>
      </c>
      <c r="LN148" s="155">
        <f t="shared" si="210"/>
        <v>0</v>
      </c>
      <c r="LO148" s="156">
        <f t="shared" si="210"/>
        <v>0</v>
      </c>
      <c r="LP148" s="155">
        <f t="shared" si="210"/>
        <v>0</v>
      </c>
      <c r="LQ148" s="156">
        <f t="shared" si="210"/>
        <v>0</v>
      </c>
      <c r="LR148" s="155">
        <f t="shared" si="210"/>
        <v>0</v>
      </c>
      <c r="LS148" s="155">
        <f t="shared" si="210"/>
        <v>0</v>
      </c>
      <c r="LT148" s="155">
        <f t="shared" si="210"/>
        <v>0</v>
      </c>
      <c r="LU148" s="155">
        <f t="shared" si="210"/>
        <v>0</v>
      </c>
      <c r="LV148" s="155">
        <f t="shared" si="210"/>
        <v>0</v>
      </c>
      <c r="LW148" s="155">
        <f t="shared" si="210"/>
        <v>0</v>
      </c>
      <c r="LX148" s="155">
        <f t="shared" si="210"/>
        <v>0</v>
      </c>
      <c r="LY148" s="155">
        <f t="shared" si="210"/>
        <v>0</v>
      </c>
      <c r="LZ148" s="155">
        <f t="shared" si="210"/>
        <v>0</v>
      </c>
      <c r="MA148" s="155">
        <f t="shared" si="210"/>
        <v>0</v>
      </c>
      <c r="MB148" s="155">
        <f t="shared" si="210"/>
        <v>0</v>
      </c>
      <c r="MC148" s="155">
        <f t="shared" si="210"/>
        <v>0</v>
      </c>
      <c r="MD148" s="155">
        <f t="shared" si="210"/>
        <v>0</v>
      </c>
      <c r="ME148" s="155">
        <f t="shared" si="210"/>
        <v>0</v>
      </c>
      <c r="MF148" s="67">
        <f>SUM(LM148:ME148)</f>
        <v>0</v>
      </c>
      <c r="MH148" s="196"/>
      <c r="MJ148" s="70" t="str">
        <f>MJ$60</f>
        <v>Total [US$]</v>
      </c>
      <c r="MK148" s="69"/>
      <c r="ML148" s="68">
        <f t="shared" ref="ML148:ND148" si="211">SUMPRODUCT(ML$90:ML$147,$Q$90:$Q$147)</f>
        <v>0</v>
      </c>
      <c r="MM148" s="155">
        <f t="shared" si="211"/>
        <v>0</v>
      </c>
      <c r="MN148" s="156">
        <f t="shared" si="211"/>
        <v>0</v>
      </c>
      <c r="MO148" s="155">
        <f t="shared" si="211"/>
        <v>0</v>
      </c>
      <c r="MP148" s="156">
        <f t="shared" si="211"/>
        <v>0</v>
      </c>
      <c r="MQ148" s="155">
        <f t="shared" si="211"/>
        <v>0</v>
      </c>
      <c r="MR148" s="155">
        <f t="shared" si="211"/>
        <v>0</v>
      </c>
      <c r="MS148" s="155">
        <f t="shared" si="211"/>
        <v>0</v>
      </c>
      <c r="MT148" s="155">
        <f t="shared" si="211"/>
        <v>0</v>
      </c>
      <c r="MU148" s="155">
        <f t="shared" si="211"/>
        <v>0</v>
      </c>
      <c r="MV148" s="155">
        <f t="shared" si="211"/>
        <v>0</v>
      </c>
      <c r="MW148" s="155">
        <f t="shared" si="211"/>
        <v>0</v>
      </c>
      <c r="MX148" s="155">
        <f t="shared" si="211"/>
        <v>0</v>
      </c>
      <c r="MY148" s="155">
        <f t="shared" si="211"/>
        <v>0</v>
      </c>
      <c r="MZ148" s="155">
        <f t="shared" si="211"/>
        <v>0</v>
      </c>
      <c r="NA148" s="155">
        <f t="shared" si="211"/>
        <v>0</v>
      </c>
      <c r="NB148" s="155">
        <f t="shared" si="211"/>
        <v>0</v>
      </c>
      <c r="NC148" s="155">
        <f t="shared" si="211"/>
        <v>0</v>
      </c>
      <c r="ND148" s="155">
        <f t="shared" si="211"/>
        <v>0</v>
      </c>
      <c r="NE148" s="67">
        <f>SUM(ML148:ND148)</f>
        <v>0</v>
      </c>
      <c r="NF148" s="37"/>
      <c r="NG148" s="196"/>
      <c r="NI148" s="70" t="str">
        <f>NI$60</f>
        <v>Total [US$]</v>
      </c>
      <c r="NJ148" s="69"/>
      <c r="NK148" s="68">
        <f t="shared" ref="NK148:OC148" si="212">SUMPRODUCT(NK$90:NK$147,$Q$90:$Q$147)</f>
        <v>0</v>
      </c>
      <c r="NL148" s="155">
        <f t="shared" si="212"/>
        <v>0</v>
      </c>
      <c r="NM148" s="156">
        <f t="shared" si="212"/>
        <v>0</v>
      </c>
      <c r="NN148" s="155">
        <f t="shared" si="212"/>
        <v>0</v>
      </c>
      <c r="NO148" s="156">
        <f t="shared" si="212"/>
        <v>0</v>
      </c>
      <c r="NP148" s="155">
        <f t="shared" si="212"/>
        <v>0</v>
      </c>
      <c r="NQ148" s="155">
        <f t="shared" si="212"/>
        <v>0</v>
      </c>
      <c r="NR148" s="155">
        <f t="shared" si="212"/>
        <v>0</v>
      </c>
      <c r="NS148" s="155">
        <f t="shared" si="212"/>
        <v>0</v>
      </c>
      <c r="NT148" s="155">
        <f t="shared" si="212"/>
        <v>0</v>
      </c>
      <c r="NU148" s="155">
        <f t="shared" si="212"/>
        <v>0</v>
      </c>
      <c r="NV148" s="155">
        <f t="shared" si="212"/>
        <v>0</v>
      </c>
      <c r="NW148" s="155">
        <f t="shared" si="212"/>
        <v>0</v>
      </c>
      <c r="NX148" s="155">
        <f t="shared" si="212"/>
        <v>0</v>
      </c>
      <c r="NY148" s="155">
        <f t="shared" si="212"/>
        <v>0</v>
      </c>
      <c r="NZ148" s="155">
        <f t="shared" si="212"/>
        <v>0</v>
      </c>
      <c r="OA148" s="155">
        <f t="shared" si="212"/>
        <v>0</v>
      </c>
      <c r="OB148" s="155">
        <f t="shared" si="212"/>
        <v>0</v>
      </c>
      <c r="OC148" s="155">
        <f t="shared" si="212"/>
        <v>0</v>
      </c>
      <c r="OD148" s="67">
        <f>SUM(NK148:OC148)</f>
        <v>0</v>
      </c>
      <c r="OF148" s="196"/>
      <c r="OH148" s="70" t="str">
        <f>OH$60</f>
        <v>Total [US$]</v>
      </c>
      <c r="OI148" s="69"/>
      <c r="OJ148" s="68">
        <f t="shared" ref="OJ148:PB148" si="213">SUMPRODUCT(OJ$90:OJ$147,$Q$90:$Q$147)</f>
        <v>0</v>
      </c>
      <c r="OK148" s="155">
        <f t="shared" si="213"/>
        <v>0</v>
      </c>
      <c r="OL148" s="156">
        <f t="shared" si="213"/>
        <v>0</v>
      </c>
      <c r="OM148" s="155">
        <f t="shared" si="213"/>
        <v>0</v>
      </c>
      <c r="ON148" s="156">
        <f t="shared" si="213"/>
        <v>0</v>
      </c>
      <c r="OO148" s="155">
        <f t="shared" si="213"/>
        <v>0</v>
      </c>
      <c r="OP148" s="155">
        <f t="shared" si="213"/>
        <v>0</v>
      </c>
      <c r="OQ148" s="155">
        <f t="shared" si="213"/>
        <v>0</v>
      </c>
      <c r="OR148" s="155">
        <f t="shared" si="213"/>
        <v>0</v>
      </c>
      <c r="OS148" s="155">
        <f t="shared" si="213"/>
        <v>0</v>
      </c>
      <c r="OT148" s="155">
        <f t="shared" si="213"/>
        <v>0</v>
      </c>
      <c r="OU148" s="155">
        <f t="shared" si="213"/>
        <v>0</v>
      </c>
      <c r="OV148" s="155">
        <f t="shared" si="213"/>
        <v>0</v>
      </c>
      <c r="OW148" s="155">
        <f t="shared" si="213"/>
        <v>0</v>
      </c>
      <c r="OX148" s="155">
        <f t="shared" si="213"/>
        <v>0</v>
      </c>
      <c r="OY148" s="155">
        <f t="shared" si="213"/>
        <v>0</v>
      </c>
      <c r="OZ148" s="155">
        <f t="shared" si="213"/>
        <v>0</v>
      </c>
      <c r="PA148" s="155">
        <f t="shared" si="213"/>
        <v>0</v>
      </c>
      <c r="PB148" s="155">
        <f t="shared" si="213"/>
        <v>0</v>
      </c>
      <c r="PC148" s="67">
        <f>SUM(OJ148:PB148)</f>
        <v>0</v>
      </c>
      <c r="PE148" s="196"/>
      <c r="PG148" s="70" t="str">
        <f>PG$60</f>
        <v>Total [US$]</v>
      </c>
      <c r="PH148" s="69"/>
      <c r="PI148" s="68">
        <f t="shared" ref="PI148:QA148" si="214">SUMPRODUCT(PI$90:PI$147,$Q$90:$Q$147)</f>
        <v>0</v>
      </c>
      <c r="PJ148" s="155">
        <f t="shared" si="214"/>
        <v>0</v>
      </c>
      <c r="PK148" s="156">
        <f t="shared" si="214"/>
        <v>0</v>
      </c>
      <c r="PL148" s="155">
        <f t="shared" si="214"/>
        <v>0</v>
      </c>
      <c r="PM148" s="156">
        <f t="shared" si="214"/>
        <v>0</v>
      </c>
      <c r="PN148" s="155">
        <f t="shared" si="214"/>
        <v>0</v>
      </c>
      <c r="PO148" s="155">
        <f t="shared" si="214"/>
        <v>0</v>
      </c>
      <c r="PP148" s="155">
        <f t="shared" si="214"/>
        <v>0</v>
      </c>
      <c r="PQ148" s="155">
        <f t="shared" si="214"/>
        <v>0</v>
      </c>
      <c r="PR148" s="155">
        <f t="shared" si="214"/>
        <v>0</v>
      </c>
      <c r="PS148" s="155">
        <f t="shared" si="214"/>
        <v>0</v>
      </c>
      <c r="PT148" s="155">
        <f t="shared" si="214"/>
        <v>0</v>
      </c>
      <c r="PU148" s="155">
        <f t="shared" si="214"/>
        <v>0</v>
      </c>
      <c r="PV148" s="155">
        <f t="shared" si="214"/>
        <v>0</v>
      </c>
      <c r="PW148" s="155">
        <f t="shared" si="214"/>
        <v>0</v>
      </c>
      <c r="PX148" s="155">
        <f t="shared" si="214"/>
        <v>0</v>
      </c>
      <c r="PY148" s="155">
        <f t="shared" si="214"/>
        <v>0</v>
      </c>
      <c r="PZ148" s="155">
        <f t="shared" si="214"/>
        <v>0</v>
      </c>
      <c r="QA148" s="155">
        <f t="shared" si="214"/>
        <v>0</v>
      </c>
      <c r="QB148" s="67">
        <f>SUM(PI148:QA148)</f>
        <v>0</v>
      </c>
      <c r="QD148" s="196"/>
      <c r="QF148" s="70" t="str">
        <f>QF$60</f>
        <v>Total [US$]</v>
      </c>
      <c r="QG148" s="69"/>
      <c r="QH148" s="68">
        <f t="shared" ref="QH148:QZ148" si="215">SUMPRODUCT(QH$90:QH$147,$Q$90:$Q$147)</f>
        <v>0</v>
      </c>
      <c r="QI148" s="155">
        <f t="shared" si="215"/>
        <v>0</v>
      </c>
      <c r="QJ148" s="156">
        <f t="shared" si="215"/>
        <v>0</v>
      </c>
      <c r="QK148" s="155">
        <f t="shared" si="215"/>
        <v>0</v>
      </c>
      <c r="QL148" s="156">
        <f t="shared" si="215"/>
        <v>0</v>
      </c>
      <c r="QM148" s="155">
        <f t="shared" si="215"/>
        <v>0</v>
      </c>
      <c r="QN148" s="155">
        <f t="shared" si="215"/>
        <v>0</v>
      </c>
      <c r="QO148" s="155">
        <f t="shared" si="215"/>
        <v>0</v>
      </c>
      <c r="QP148" s="155">
        <f t="shared" si="215"/>
        <v>0</v>
      </c>
      <c r="QQ148" s="155">
        <f t="shared" si="215"/>
        <v>0</v>
      </c>
      <c r="QR148" s="155">
        <f t="shared" si="215"/>
        <v>0</v>
      </c>
      <c r="QS148" s="155">
        <f t="shared" si="215"/>
        <v>0</v>
      </c>
      <c r="QT148" s="155">
        <f t="shared" si="215"/>
        <v>0</v>
      </c>
      <c r="QU148" s="155">
        <f t="shared" si="215"/>
        <v>0</v>
      </c>
      <c r="QV148" s="155">
        <f t="shared" si="215"/>
        <v>0</v>
      </c>
      <c r="QW148" s="155">
        <f t="shared" si="215"/>
        <v>0</v>
      </c>
      <c r="QX148" s="155">
        <f t="shared" si="215"/>
        <v>0</v>
      </c>
      <c r="QY148" s="155">
        <f t="shared" si="215"/>
        <v>0</v>
      </c>
      <c r="QZ148" s="155">
        <f t="shared" si="215"/>
        <v>0</v>
      </c>
      <c r="RA148" s="67">
        <f>SUM(QH148:QZ148)</f>
        <v>0</v>
      </c>
      <c r="RB148" s="37"/>
      <c r="RC148" s="196"/>
      <c r="RE148" s="70" t="str">
        <f>RE$60</f>
        <v>Total [US$]</v>
      </c>
      <c r="RF148" s="69"/>
      <c r="RG148" s="68">
        <f t="shared" ref="RG148:RY148" si="216">SUMPRODUCT(RG$90:RG$147,$Q$90:$Q$147)</f>
        <v>0</v>
      </c>
      <c r="RH148" s="155">
        <f t="shared" si="216"/>
        <v>0</v>
      </c>
      <c r="RI148" s="156">
        <f t="shared" si="216"/>
        <v>0</v>
      </c>
      <c r="RJ148" s="155">
        <f t="shared" si="216"/>
        <v>0</v>
      </c>
      <c r="RK148" s="156">
        <f t="shared" si="216"/>
        <v>0</v>
      </c>
      <c r="RL148" s="155">
        <f t="shared" si="216"/>
        <v>0</v>
      </c>
      <c r="RM148" s="155">
        <f t="shared" si="216"/>
        <v>0</v>
      </c>
      <c r="RN148" s="155">
        <f t="shared" si="216"/>
        <v>0</v>
      </c>
      <c r="RO148" s="155">
        <f t="shared" si="216"/>
        <v>0</v>
      </c>
      <c r="RP148" s="155">
        <f t="shared" si="216"/>
        <v>0</v>
      </c>
      <c r="RQ148" s="155">
        <f t="shared" si="216"/>
        <v>0</v>
      </c>
      <c r="RR148" s="155">
        <f t="shared" si="216"/>
        <v>0</v>
      </c>
      <c r="RS148" s="155">
        <f t="shared" si="216"/>
        <v>0</v>
      </c>
      <c r="RT148" s="155">
        <f t="shared" si="216"/>
        <v>0</v>
      </c>
      <c r="RU148" s="155">
        <f t="shared" si="216"/>
        <v>0</v>
      </c>
      <c r="RV148" s="155">
        <f t="shared" si="216"/>
        <v>0</v>
      </c>
      <c r="RW148" s="155">
        <f t="shared" si="216"/>
        <v>0</v>
      </c>
      <c r="RX148" s="155">
        <f t="shared" si="216"/>
        <v>0</v>
      </c>
      <c r="RY148" s="155">
        <f t="shared" si="216"/>
        <v>0</v>
      </c>
      <c r="RZ148" s="67">
        <f>SUM(RG148:RY148)</f>
        <v>0</v>
      </c>
      <c r="SA148" s="37"/>
      <c r="SB148" s="196"/>
      <c r="SD148" s="70" t="str">
        <f>SD$60</f>
        <v>Total [US$]</v>
      </c>
      <c r="SE148" s="69"/>
      <c r="SF148" s="68">
        <f t="shared" ref="SF148:SX148" si="217">SUMPRODUCT(SF$90:SF$147,$Q$90:$Q$147)</f>
        <v>0</v>
      </c>
      <c r="SG148" s="155">
        <f t="shared" si="217"/>
        <v>0</v>
      </c>
      <c r="SH148" s="156">
        <f t="shared" si="217"/>
        <v>0</v>
      </c>
      <c r="SI148" s="155">
        <f t="shared" si="217"/>
        <v>0</v>
      </c>
      <c r="SJ148" s="156">
        <f t="shared" si="217"/>
        <v>0</v>
      </c>
      <c r="SK148" s="155">
        <f t="shared" si="217"/>
        <v>0</v>
      </c>
      <c r="SL148" s="155">
        <f t="shared" si="217"/>
        <v>0</v>
      </c>
      <c r="SM148" s="155">
        <f t="shared" si="217"/>
        <v>0</v>
      </c>
      <c r="SN148" s="155">
        <f t="shared" si="217"/>
        <v>0</v>
      </c>
      <c r="SO148" s="155">
        <f t="shared" si="217"/>
        <v>0</v>
      </c>
      <c r="SP148" s="155">
        <f t="shared" si="217"/>
        <v>0</v>
      </c>
      <c r="SQ148" s="155">
        <f t="shared" si="217"/>
        <v>0</v>
      </c>
      <c r="SR148" s="155">
        <f t="shared" si="217"/>
        <v>0</v>
      </c>
      <c r="SS148" s="155">
        <f t="shared" si="217"/>
        <v>0</v>
      </c>
      <c r="ST148" s="155">
        <f t="shared" si="217"/>
        <v>0</v>
      </c>
      <c r="SU148" s="155">
        <f t="shared" si="217"/>
        <v>0</v>
      </c>
      <c r="SV148" s="155">
        <f t="shared" si="217"/>
        <v>0</v>
      </c>
      <c r="SW148" s="155">
        <f t="shared" si="217"/>
        <v>0</v>
      </c>
      <c r="SX148" s="155">
        <f t="shared" si="217"/>
        <v>0</v>
      </c>
      <c r="SY148" s="67">
        <f>SUM(SF148:SX148)</f>
        <v>0</v>
      </c>
      <c r="SZ148" s="37"/>
      <c r="TA148" s="196"/>
      <c r="TC148" s="70" t="str">
        <f>TC$60</f>
        <v>Total [US$]</v>
      </c>
      <c r="TD148" s="69"/>
      <c r="TE148" s="68">
        <f t="shared" ref="TE148:TW148" si="218">SUMPRODUCT(TE$90:TE$147,$Q$90:$Q$147)</f>
        <v>0</v>
      </c>
      <c r="TF148" s="155">
        <f t="shared" si="218"/>
        <v>0</v>
      </c>
      <c r="TG148" s="156">
        <f t="shared" si="218"/>
        <v>0</v>
      </c>
      <c r="TH148" s="155">
        <f t="shared" si="218"/>
        <v>0</v>
      </c>
      <c r="TI148" s="156">
        <f t="shared" si="218"/>
        <v>0</v>
      </c>
      <c r="TJ148" s="155">
        <f t="shared" si="218"/>
        <v>0</v>
      </c>
      <c r="TK148" s="155">
        <f t="shared" si="218"/>
        <v>0</v>
      </c>
      <c r="TL148" s="155">
        <f t="shared" si="218"/>
        <v>0</v>
      </c>
      <c r="TM148" s="155">
        <f t="shared" si="218"/>
        <v>0</v>
      </c>
      <c r="TN148" s="155">
        <f t="shared" si="218"/>
        <v>0</v>
      </c>
      <c r="TO148" s="155">
        <f t="shared" si="218"/>
        <v>0</v>
      </c>
      <c r="TP148" s="155">
        <f t="shared" si="218"/>
        <v>0</v>
      </c>
      <c r="TQ148" s="155">
        <f t="shared" si="218"/>
        <v>0</v>
      </c>
      <c r="TR148" s="155">
        <f t="shared" si="218"/>
        <v>0</v>
      </c>
      <c r="TS148" s="155">
        <f t="shared" si="218"/>
        <v>0</v>
      </c>
      <c r="TT148" s="155">
        <f t="shared" si="218"/>
        <v>0</v>
      </c>
      <c r="TU148" s="155">
        <f t="shared" si="218"/>
        <v>0</v>
      </c>
      <c r="TV148" s="155">
        <f t="shared" si="218"/>
        <v>0</v>
      </c>
      <c r="TW148" s="155">
        <f t="shared" si="218"/>
        <v>0</v>
      </c>
      <c r="TX148" s="67">
        <f>SUM(TE148:TW148)</f>
        <v>0</v>
      </c>
      <c r="TY148" s="37"/>
      <c r="TZ148" s="196"/>
      <c r="UB148" s="70" t="str">
        <f>UB$60</f>
        <v>Total [US$]</v>
      </c>
      <c r="UC148" s="69"/>
      <c r="UD148" s="68">
        <f t="shared" ref="UD148:UV148" si="219">SUMPRODUCT(UD$90:UD$147,$Q$90:$Q$147)</f>
        <v>0</v>
      </c>
      <c r="UE148" s="155">
        <f t="shared" si="219"/>
        <v>0</v>
      </c>
      <c r="UF148" s="156">
        <f t="shared" si="219"/>
        <v>0</v>
      </c>
      <c r="UG148" s="155">
        <f t="shared" si="219"/>
        <v>0</v>
      </c>
      <c r="UH148" s="156">
        <f t="shared" si="219"/>
        <v>0</v>
      </c>
      <c r="UI148" s="155">
        <f t="shared" si="219"/>
        <v>0</v>
      </c>
      <c r="UJ148" s="155">
        <f t="shared" si="219"/>
        <v>0</v>
      </c>
      <c r="UK148" s="155">
        <f t="shared" si="219"/>
        <v>0</v>
      </c>
      <c r="UL148" s="155">
        <f t="shared" si="219"/>
        <v>0</v>
      </c>
      <c r="UM148" s="155">
        <f t="shared" si="219"/>
        <v>0</v>
      </c>
      <c r="UN148" s="155">
        <f t="shared" si="219"/>
        <v>0</v>
      </c>
      <c r="UO148" s="155">
        <f t="shared" si="219"/>
        <v>0</v>
      </c>
      <c r="UP148" s="155">
        <f t="shared" si="219"/>
        <v>0</v>
      </c>
      <c r="UQ148" s="155">
        <f t="shared" si="219"/>
        <v>0</v>
      </c>
      <c r="UR148" s="155">
        <f t="shared" si="219"/>
        <v>0</v>
      </c>
      <c r="US148" s="155">
        <f t="shared" si="219"/>
        <v>0</v>
      </c>
      <c r="UT148" s="155">
        <f t="shared" si="219"/>
        <v>0</v>
      </c>
      <c r="UU148" s="155">
        <f t="shared" si="219"/>
        <v>0</v>
      </c>
      <c r="UV148" s="155">
        <f t="shared" si="219"/>
        <v>0</v>
      </c>
      <c r="UW148" s="67">
        <f>SUM(UD148:UV148)</f>
        <v>0</v>
      </c>
      <c r="UX148" s="37"/>
      <c r="UY148" s="196"/>
      <c r="VA148" s="70" t="str">
        <f>VA$60</f>
        <v>Total [US$]</v>
      </c>
      <c r="VB148" s="69"/>
      <c r="VC148" s="68">
        <f t="shared" ref="VC148:VU148" si="220">SUMPRODUCT(VC$90:VC$147,$Q$90:$Q$147)</f>
        <v>0</v>
      </c>
      <c r="VD148" s="155">
        <f t="shared" si="220"/>
        <v>0</v>
      </c>
      <c r="VE148" s="156">
        <f t="shared" si="220"/>
        <v>0</v>
      </c>
      <c r="VF148" s="155">
        <f t="shared" si="220"/>
        <v>0</v>
      </c>
      <c r="VG148" s="156">
        <f t="shared" si="220"/>
        <v>0</v>
      </c>
      <c r="VH148" s="155">
        <f t="shared" si="220"/>
        <v>0</v>
      </c>
      <c r="VI148" s="155">
        <f t="shared" si="220"/>
        <v>0</v>
      </c>
      <c r="VJ148" s="155">
        <f t="shared" si="220"/>
        <v>0</v>
      </c>
      <c r="VK148" s="155">
        <f t="shared" si="220"/>
        <v>0</v>
      </c>
      <c r="VL148" s="155">
        <f t="shared" si="220"/>
        <v>0</v>
      </c>
      <c r="VM148" s="155">
        <f t="shared" si="220"/>
        <v>0</v>
      </c>
      <c r="VN148" s="155">
        <f t="shared" si="220"/>
        <v>0</v>
      </c>
      <c r="VO148" s="155">
        <f t="shared" si="220"/>
        <v>0</v>
      </c>
      <c r="VP148" s="155">
        <f t="shared" si="220"/>
        <v>0</v>
      </c>
      <c r="VQ148" s="155">
        <f t="shared" si="220"/>
        <v>0</v>
      </c>
      <c r="VR148" s="155">
        <f t="shared" si="220"/>
        <v>0</v>
      </c>
      <c r="VS148" s="155">
        <f t="shared" si="220"/>
        <v>0</v>
      </c>
      <c r="VT148" s="155">
        <f t="shared" si="220"/>
        <v>0</v>
      </c>
      <c r="VU148" s="155">
        <f t="shared" si="220"/>
        <v>0</v>
      </c>
      <c r="VV148" s="67">
        <f>SUM(VC148:VU148)</f>
        <v>0</v>
      </c>
      <c r="VX148" s="196"/>
    </row>
    <row r="149" spans="2:596">
      <c r="B149" s="89"/>
      <c r="C149" s="89" t="str">
        <f>IF(ISERROR(I149+1)=TRUE,I149,IF(I149="","",MAX(C$15:C148)+1))</f>
        <v/>
      </c>
      <c r="D149" s="89" t="str">
        <f t="shared" si="197"/>
        <v/>
      </c>
      <c r="E149" s="3"/>
      <c r="G149" s="196"/>
      <c r="I149" s="197" t="s">
        <v>134</v>
      </c>
      <c r="U149" s="196"/>
      <c r="V149" s="42"/>
      <c r="W149" s="3"/>
      <c r="X149" s="3"/>
      <c r="Y149" s="3"/>
      <c r="Z149" s="3"/>
      <c r="AA149" s="110"/>
      <c r="AB149" s="3"/>
      <c r="AC149" s="110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T149" s="196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S149" s="196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R149" s="196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Q149" s="196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P149" s="196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O149" s="196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N149" s="196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M149" s="196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L149" s="196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K149" s="196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J149" s="196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I149" s="196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H149" s="196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G149" s="196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F149" s="196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E149" s="196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D149" s="196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C149" s="196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B149" s="196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TA149" s="196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Z149" s="196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Y149" s="196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</row>
    <row r="150" spans="2:596" s="38" customFormat="1">
      <c r="B150" s="88"/>
      <c r="C150" s="89" t="str">
        <f>IF(ISERROR(I150+1)=TRUE,I150,IF(I150="","",MAX(C$15:C149)+1))</f>
        <v/>
      </c>
      <c r="D150" s="88" t="str">
        <f t="shared" si="197"/>
        <v/>
      </c>
      <c r="E150" s="3"/>
      <c r="I150" s="38" t="s">
        <v>134</v>
      </c>
      <c r="V150" s="42"/>
      <c r="W150" s="194"/>
      <c r="X150" s="194"/>
      <c r="Y150" s="194"/>
      <c r="Z150" s="194"/>
      <c r="AA150" s="195"/>
      <c r="AB150" s="194"/>
      <c r="AC150" s="195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4"/>
      <c r="CF150" s="194"/>
      <c r="CG150" s="194"/>
      <c r="CH150" s="194"/>
      <c r="CI150" s="194"/>
      <c r="CJ150" s="194"/>
      <c r="CK150" s="194"/>
      <c r="CL150" s="194"/>
      <c r="CM150" s="194"/>
      <c r="CN150" s="194"/>
      <c r="CO150" s="194"/>
      <c r="CP150" s="194"/>
      <c r="CT150" s="194"/>
      <c r="CU150" s="194"/>
      <c r="CV150" s="194"/>
      <c r="CW150" s="194"/>
      <c r="CX150" s="194"/>
      <c r="CY150" s="194"/>
      <c r="CZ150" s="194"/>
      <c r="DA150" s="194"/>
      <c r="DB150" s="194"/>
      <c r="DC150" s="194"/>
      <c r="DD150" s="194"/>
      <c r="DE150" s="194"/>
      <c r="DF150" s="194"/>
      <c r="DG150" s="194"/>
      <c r="DH150" s="194"/>
      <c r="DI150" s="194"/>
      <c r="DJ150" s="194"/>
      <c r="DK150" s="194"/>
      <c r="DL150" s="194"/>
      <c r="DM150" s="194"/>
      <c r="DN150" s="194"/>
      <c r="DO150" s="194"/>
      <c r="DS150" s="194"/>
      <c r="DT150" s="194"/>
      <c r="DU150" s="194"/>
      <c r="DV150" s="194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E150" s="194"/>
      <c r="RF150" s="194"/>
      <c r="RG150" s="194"/>
      <c r="RH150" s="194"/>
      <c r="RI150" s="194"/>
      <c r="RJ150" s="194"/>
      <c r="RK150" s="194"/>
      <c r="RL150" s="194"/>
      <c r="RM150" s="194"/>
      <c r="RN150" s="194"/>
      <c r="RO150" s="194"/>
      <c r="RP150" s="194"/>
      <c r="RQ150" s="194"/>
      <c r="RR150" s="194"/>
      <c r="RS150" s="194"/>
      <c r="RT150" s="194"/>
      <c r="RU150" s="194"/>
      <c r="RV150" s="194"/>
      <c r="RW150" s="194"/>
      <c r="RX150" s="194"/>
      <c r="RY150" s="194"/>
      <c r="RZ150" s="194"/>
      <c r="SD150" s="194"/>
      <c r="SE150" s="194"/>
      <c r="SF150" s="194"/>
      <c r="SG150" s="194"/>
      <c r="SH150" s="194"/>
      <c r="SI150" s="194"/>
      <c r="SJ150" s="194"/>
      <c r="SK150" s="194"/>
      <c r="SL150" s="194"/>
      <c r="SM150" s="194"/>
      <c r="SN150" s="194"/>
      <c r="SO150" s="194"/>
      <c r="SP150" s="194"/>
      <c r="SQ150" s="194"/>
      <c r="SR150" s="194"/>
      <c r="SS150" s="194"/>
      <c r="ST150" s="194"/>
      <c r="SU150" s="194"/>
      <c r="SV150" s="194"/>
      <c r="SW150" s="194"/>
      <c r="SX150" s="194"/>
      <c r="SY150" s="194"/>
      <c r="TC150" s="194"/>
      <c r="TD150" s="194"/>
      <c r="TE150" s="194"/>
      <c r="TF150" s="194"/>
      <c r="TG150" s="194"/>
      <c r="TH150" s="194"/>
      <c r="TI150" s="194"/>
      <c r="TJ150" s="194"/>
      <c r="TK150" s="194"/>
      <c r="TL150" s="194"/>
      <c r="TM150" s="194"/>
      <c r="TN150" s="194"/>
      <c r="TO150" s="194"/>
      <c r="TP150" s="194"/>
      <c r="TQ150" s="194"/>
      <c r="TR150" s="194"/>
      <c r="TS150" s="194"/>
      <c r="TT150" s="194"/>
      <c r="TU150" s="194"/>
      <c r="TV150" s="194"/>
      <c r="TW150" s="194"/>
      <c r="TX150" s="194"/>
      <c r="UB150" s="194"/>
      <c r="UC150" s="194"/>
      <c r="UD150" s="194"/>
      <c r="UE150" s="194"/>
      <c r="UF150" s="194"/>
      <c r="UG150" s="194"/>
      <c r="UH150" s="194"/>
      <c r="UI150" s="194"/>
      <c r="UJ150" s="194"/>
      <c r="UK150" s="194"/>
      <c r="UL150" s="194"/>
      <c r="UM150" s="194"/>
      <c r="UN150" s="194"/>
      <c r="UO150" s="194"/>
      <c r="UP150" s="194"/>
      <c r="UQ150" s="194"/>
      <c r="UR150" s="194"/>
      <c r="US150" s="194"/>
      <c r="UT150" s="194"/>
      <c r="UU150" s="194"/>
      <c r="UV150" s="194"/>
      <c r="UW150" s="194"/>
      <c r="VA150" s="194"/>
      <c r="VB150" s="194"/>
      <c r="VC150" s="194"/>
      <c r="VD150" s="194"/>
      <c r="VE150" s="194"/>
      <c r="VF150" s="194"/>
      <c r="VG150" s="194"/>
      <c r="VH150" s="194"/>
      <c r="VI150" s="194"/>
      <c r="VJ150" s="194"/>
      <c r="VK150" s="194"/>
      <c r="VL150" s="194"/>
      <c r="VM150" s="194"/>
      <c r="VN150" s="194"/>
      <c r="VO150" s="194"/>
      <c r="VP150" s="194"/>
      <c r="VQ150" s="194"/>
      <c r="VR150" s="194"/>
      <c r="VS150" s="194"/>
      <c r="VT150" s="194"/>
      <c r="VU150" s="194"/>
      <c r="VV150" s="194"/>
    </row>
    <row r="151" spans="2:596" s="38" customFormat="1">
      <c r="B151" s="88"/>
      <c r="C151" s="89" t="str">
        <f>IF(ISERROR(I151+1)=TRUE,I151,IF(I151="","",MAX(C$15:C150)+1))</f>
        <v>2. | CORRIDA DE TUBULARES &amp; AUXILIARES</v>
      </c>
      <c r="D151" s="88" t="str">
        <f t="shared" si="197"/>
        <v/>
      </c>
      <c r="E151" s="3"/>
      <c r="G151" s="178"/>
      <c r="H151" s="178"/>
      <c r="I151" s="179" t="s">
        <v>90</v>
      </c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8"/>
      <c r="V151" s="42"/>
      <c r="W151" s="194"/>
      <c r="X151" s="194"/>
      <c r="Y151" s="194"/>
      <c r="Z151" s="194"/>
      <c r="AA151" s="195"/>
      <c r="AB151" s="194"/>
      <c r="AC151" s="195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4"/>
      <c r="CF151" s="194"/>
      <c r="CG151" s="194"/>
      <c r="CH151" s="194"/>
      <c r="CI151" s="194"/>
      <c r="CJ151" s="194"/>
      <c r="CK151" s="194"/>
      <c r="CL151" s="194"/>
      <c r="CM151" s="194"/>
      <c r="CN151" s="194"/>
      <c r="CO151" s="194"/>
      <c r="CP151" s="194"/>
      <c r="CT151" s="194"/>
      <c r="CU151" s="194"/>
      <c r="CV151" s="194"/>
      <c r="CW151" s="194"/>
      <c r="CX151" s="194"/>
      <c r="CY151" s="194"/>
      <c r="CZ151" s="194"/>
      <c r="DA151" s="194"/>
      <c r="DB151" s="194"/>
      <c r="DC151" s="194"/>
      <c r="DD151" s="194"/>
      <c r="DE151" s="194"/>
      <c r="DF151" s="194"/>
      <c r="DG151" s="194"/>
      <c r="DH151" s="194"/>
      <c r="DI151" s="194"/>
      <c r="DJ151" s="194"/>
      <c r="DK151" s="194"/>
      <c r="DL151" s="194"/>
      <c r="DM151" s="194"/>
      <c r="DN151" s="194"/>
      <c r="DO151" s="194"/>
      <c r="DS151" s="194"/>
      <c r="DT151" s="194"/>
      <c r="DU151" s="194"/>
      <c r="DV151" s="194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E151" s="194"/>
      <c r="RF151" s="194"/>
      <c r="RG151" s="194"/>
      <c r="RH151" s="194"/>
      <c r="RI151" s="194"/>
      <c r="RJ151" s="194"/>
      <c r="RK151" s="194"/>
      <c r="RL151" s="194"/>
      <c r="RM151" s="194"/>
      <c r="RN151" s="194"/>
      <c r="RO151" s="194"/>
      <c r="RP151" s="194"/>
      <c r="RQ151" s="194"/>
      <c r="RR151" s="194"/>
      <c r="RS151" s="194"/>
      <c r="RT151" s="194"/>
      <c r="RU151" s="194"/>
      <c r="RV151" s="194"/>
      <c r="RW151" s="194"/>
      <c r="RX151" s="194"/>
      <c r="RY151" s="194"/>
      <c r="RZ151" s="194"/>
      <c r="SD151" s="194"/>
      <c r="SE151" s="194"/>
      <c r="SF151" s="194"/>
      <c r="SG151" s="194"/>
      <c r="SH151" s="194"/>
      <c r="SI151" s="194"/>
      <c r="SJ151" s="194"/>
      <c r="SK151" s="194"/>
      <c r="SL151" s="194"/>
      <c r="SM151" s="194"/>
      <c r="SN151" s="194"/>
      <c r="SO151" s="194"/>
      <c r="SP151" s="194"/>
      <c r="SQ151" s="194"/>
      <c r="SR151" s="194"/>
      <c r="SS151" s="194"/>
      <c r="ST151" s="194"/>
      <c r="SU151" s="194"/>
      <c r="SV151" s="194"/>
      <c r="SW151" s="194"/>
      <c r="SX151" s="194"/>
      <c r="SY151" s="194"/>
      <c r="TC151" s="194"/>
      <c r="TD151" s="194"/>
      <c r="TE151" s="194"/>
      <c r="TF151" s="194"/>
      <c r="TG151" s="194"/>
      <c r="TH151" s="194"/>
      <c r="TI151" s="194"/>
      <c r="TJ151" s="194"/>
      <c r="TK151" s="194"/>
      <c r="TL151" s="194"/>
      <c r="TM151" s="194"/>
      <c r="TN151" s="194"/>
      <c r="TO151" s="194"/>
      <c r="TP151" s="194"/>
      <c r="TQ151" s="194"/>
      <c r="TR151" s="194"/>
      <c r="TS151" s="194"/>
      <c r="TT151" s="194"/>
      <c r="TU151" s="194"/>
      <c r="TV151" s="194"/>
      <c r="TW151" s="194"/>
      <c r="TX151" s="194"/>
      <c r="UB151" s="194"/>
      <c r="UC151" s="194"/>
      <c r="UD151" s="194"/>
      <c r="UE151" s="194"/>
      <c r="UF151" s="194"/>
      <c r="UG151" s="194"/>
      <c r="UH151" s="194"/>
      <c r="UI151" s="194"/>
      <c r="UJ151" s="194"/>
      <c r="UK151" s="194"/>
      <c r="UL151" s="194"/>
      <c r="UM151" s="194"/>
      <c r="UN151" s="194"/>
      <c r="UO151" s="194"/>
      <c r="UP151" s="194"/>
      <c r="UQ151" s="194"/>
      <c r="UR151" s="194"/>
      <c r="US151" s="194"/>
      <c r="UT151" s="194"/>
      <c r="UU151" s="194"/>
      <c r="UV151" s="194"/>
      <c r="UW151" s="194"/>
      <c r="VA151" s="194"/>
      <c r="VB151" s="194"/>
      <c r="VC151" s="194"/>
      <c r="VD151" s="194"/>
      <c r="VE151" s="194"/>
      <c r="VF151" s="194"/>
      <c r="VG151" s="194"/>
      <c r="VH151" s="194"/>
      <c r="VI151" s="194"/>
      <c r="VJ151" s="194"/>
      <c r="VK151" s="194"/>
      <c r="VL151" s="194"/>
      <c r="VM151" s="194"/>
      <c r="VN151" s="194"/>
      <c r="VO151" s="194"/>
      <c r="VP151" s="194"/>
      <c r="VQ151" s="194"/>
      <c r="VR151" s="194"/>
      <c r="VS151" s="194"/>
      <c r="VT151" s="194"/>
      <c r="VU151" s="194"/>
      <c r="VV151" s="194"/>
    </row>
    <row r="152" spans="2:596" s="38" customFormat="1">
      <c r="B152" s="88"/>
      <c r="C152" s="89" t="str">
        <f>IF(ISERROR(I152+1)=TRUE,I152,IF(I152="","",MAX(C$15:C151)+1))</f>
        <v/>
      </c>
      <c r="D152" s="88" t="str">
        <f t="shared" si="197"/>
        <v/>
      </c>
      <c r="E152" s="3"/>
      <c r="G152" s="178"/>
      <c r="I152" s="38" t="s">
        <v>134</v>
      </c>
      <c r="U152" s="178"/>
      <c r="V152" s="42"/>
      <c r="W152" s="194"/>
      <c r="X152" s="194"/>
      <c r="Y152" s="194"/>
      <c r="Z152" s="194"/>
      <c r="AA152" s="195"/>
      <c r="AB152" s="194"/>
      <c r="AC152" s="195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V152" s="194"/>
      <c r="AW152" s="194"/>
      <c r="AX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4"/>
      <c r="CF152" s="194"/>
      <c r="CG152" s="194"/>
      <c r="CH152" s="194"/>
      <c r="CI152" s="194"/>
      <c r="CJ152" s="194"/>
      <c r="CK152" s="194"/>
      <c r="CL152" s="194"/>
      <c r="CM152" s="194"/>
      <c r="CN152" s="194"/>
      <c r="CO152" s="194"/>
      <c r="CP152" s="194"/>
      <c r="CT152" s="194"/>
      <c r="CU152" s="194"/>
      <c r="CV152" s="194"/>
      <c r="CW152" s="194"/>
      <c r="CX152" s="194"/>
      <c r="CY152" s="194"/>
      <c r="CZ152" s="194"/>
      <c r="DA152" s="194"/>
      <c r="DB152" s="194"/>
      <c r="DC152" s="194"/>
      <c r="DD152" s="194"/>
      <c r="DE152" s="194"/>
      <c r="DF152" s="194"/>
      <c r="DG152" s="194"/>
      <c r="DH152" s="194"/>
      <c r="DI152" s="194"/>
      <c r="DJ152" s="194"/>
      <c r="DK152" s="194"/>
      <c r="DL152" s="194"/>
      <c r="DM152" s="194"/>
      <c r="DN152" s="194"/>
      <c r="DO152" s="194"/>
      <c r="DS152" s="194"/>
      <c r="DT152" s="194"/>
      <c r="DU152" s="194"/>
      <c r="DV152" s="194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I152" s="194"/>
      <c r="NJ152" s="194"/>
      <c r="NK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H152" s="194"/>
      <c r="OI152" s="194"/>
      <c r="OJ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G152" s="194"/>
      <c r="PH152" s="194"/>
      <c r="PI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F152" s="194"/>
      <c r="QG152" s="194"/>
      <c r="QH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E152" s="194"/>
      <c r="RF152" s="194"/>
      <c r="RG152" s="194"/>
      <c r="RO152" s="194"/>
      <c r="RP152" s="194"/>
      <c r="RQ152" s="194"/>
      <c r="RR152" s="194"/>
      <c r="RS152" s="194"/>
      <c r="RT152" s="194"/>
      <c r="RU152" s="194"/>
      <c r="RV152" s="194"/>
      <c r="RW152" s="194"/>
      <c r="RX152" s="194"/>
      <c r="RY152" s="194"/>
      <c r="RZ152" s="194"/>
      <c r="SD152" s="194"/>
      <c r="SE152" s="194"/>
      <c r="SF152" s="194"/>
      <c r="SN152" s="194"/>
      <c r="SO152" s="194"/>
      <c r="SP152" s="194"/>
      <c r="SQ152" s="194"/>
      <c r="SR152" s="194"/>
      <c r="SS152" s="194"/>
      <c r="ST152" s="194"/>
      <c r="SU152" s="194"/>
      <c r="SV152" s="194"/>
      <c r="SW152" s="194"/>
      <c r="SX152" s="194"/>
      <c r="SY152" s="194"/>
      <c r="TC152" s="194"/>
      <c r="TD152" s="194"/>
      <c r="TE152" s="194"/>
      <c r="TM152" s="194"/>
      <c r="TN152" s="194"/>
      <c r="TO152" s="194"/>
      <c r="TP152" s="194"/>
      <c r="TQ152" s="194"/>
      <c r="TR152" s="194"/>
      <c r="TS152" s="194"/>
      <c r="TT152" s="194"/>
      <c r="TU152" s="194"/>
      <c r="TV152" s="194"/>
      <c r="TW152" s="194"/>
      <c r="TX152" s="194"/>
      <c r="UB152" s="194"/>
      <c r="UC152" s="194"/>
      <c r="UD152" s="194"/>
      <c r="UL152" s="194"/>
      <c r="UM152" s="194"/>
      <c r="UN152" s="194"/>
      <c r="UO152" s="194"/>
      <c r="UP152" s="194"/>
      <c r="UQ152" s="194"/>
      <c r="UR152" s="194"/>
      <c r="US152" s="194"/>
      <c r="UT152" s="194"/>
      <c r="UU152" s="194"/>
      <c r="UV152" s="194"/>
      <c r="UW152" s="194"/>
      <c r="VA152" s="194"/>
      <c r="VB152" s="194"/>
      <c r="VC152" s="194"/>
      <c r="VK152" s="194"/>
      <c r="VL152" s="194"/>
      <c r="VM152" s="194"/>
      <c r="VN152" s="194"/>
      <c r="VO152" s="194"/>
      <c r="VP152" s="194"/>
      <c r="VQ152" s="194"/>
      <c r="VR152" s="194"/>
      <c r="VS152" s="194"/>
      <c r="VT152" s="194"/>
      <c r="VU152" s="194"/>
      <c r="VV152" s="194"/>
    </row>
    <row r="153" spans="2:596">
      <c r="B153" s="89"/>
      <c r="C153" s="89" t="str">
        <f>IF(ISERROR(I153+1)=TRUE,I153,IF(I153="","",MAX(C$15:C152)+1))</f>
        <v>2.1 | TARIFAS DE SERVICIO DE CORRIDA DE TUBULARES</v>
      </c>
      <c r="D153" s="89" t="str">
        <f t="shared" si="197"/>
        <v/>
      </c>
      <c r="E153" s="3"/>
      <c r="G153" s="178"/>
      <c r="I153" s="179" t="s">
        <v>91</v>
      </c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U153" s="178"/>
      <c r="V153" s="42"/>
      <c r="W153" s="179" t="str">
        <f>W$3</f>
        <v>POZO | Hokchi-7 | CANTIDADES Y MONTOS</v>
      </c>
      <c r="X153" s="179"/>
      <c r="Y153" s="179"/>
      <c r="Z153" s="179"/>
      <c r="AA153" s="180"/>
      <c r="AB153" s="179"/>
      <c r="AC153" s="180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T153" s="178"/>
      <c r="AV153" s="179" t="str">
        <f>AV$3</f>
        <v>POZO | Hokchi-15 | CANTIDADES Y MONTOS</v>
      </c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S153" s="178"/>
      <c r="BU153" s="179" t="str">
        <f>BU$3</f>
        <v>POZO | Hokchi-8H | CANTIDADES Y MONTOS</v>
      </c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R153" s="178"/>
      <c r="CT153" s="179" t="str">
        <f>CT$3</f>
        <v>POZO | Hokchi-12H | CANTIDADES Y MONTOS</v>
      </c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Q153" s="178"/>
      <c r="DS153" s="179" t="str">
        <f>DS$3</f>
        <v>POZO | Hokchi-9H | CANTIDADES Y MONTOS</v>
      </c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P153" s="178"/>
      <c r="ER153" s="179" t="str">
        <f>ER$3</f>
        <v>POZO | Hokchi-11 | CANTIDADES Y MONTOS</v>
      </c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O153" s="178"/>
      <c r="FQ153" s="179" t="str">
        <f>FQ$3</f>
        <v>POZO | Hokchi-13 | CANTIDADES Y MONTOS</v>
      </c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N153" s="178"/>
      <c r="GP153" s="179" t="str">
        <f>GP$3</f>
        <v>POZO | Hokchi-14 | CANTIDADES Y MONTOS</v>
      </c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M153" s="178"/>
      <c r="HO153" s="179" t="str">
        <f>HO$3</f>
        <v>POZO | Hokchi-10H | CANTIDADES Y MONTOS</v>
      </c>
      <c r="HP153" s="179"/>
      <c r="HQ153" s="179"/>
      <c r="HR153" s="179"/>
      <c r="HS153" s="179"/>
      <c r="HT153" s="179"/>
      <c r="HU153" s="179"/>
      <c r="HV153" s="179"/>
      <c r="HW153" s="179"/>
      <c r="HX153" s="179"/>
      <c r="HY153" s="179"/>
      <c r="HZ153" s="179"/>
      <c r="IA153" s="179"/>
      <c r="IB153" s="179"/>
      <c r="IC153" s="179"/>
      <c r="ID153" s="179"/>
      <c r="IE153" s="179"/>
      <c r="IF153" s="179"/>
      <c r="IG153" s="179"/>
      <c r="IH153" s="179"/>
      <c r="II153" s="179"/>
      <c r="IJ153" s="179"/>
      <c r="IL153" s="178"/>
      <c r="IN153" s="179" t="str">
        <f>IN$3</f>
        <v>POZO | Hokchi-2DEL | CANTIDADES Y MONTOS</v>
      </c>
      <c r="IO153" s="179"/>
      <c r="IP153" s="179"/>
      <c r="IQ153" s="179"/>
      <c r="IR153" s="179"/>
      <c r="IS153" s="179"/>
      <c r="IT153" s="179"/>
      <c r="IU153" s="179"/>
      <c r="IV153" s="179"/>
      <c r="IW153" s="179"/>
      <c r="IX153" s="179"/>
      <c r="IY153" s="179"/>
      <c r="IZ153" s="179"/>
      <c r="JA153" s="179"/>
      <c r="JB153" s="179"/>
      <c r="JC153" s="179"/>
      <c r="JD153" s="179"/>
      <c r="JE153" s="179"/>
      <c r="JF153" s="179"/>
      <c r="JG153" s="179"/>
      <c r="JH153" s="179"/>
      <c r="JI153" s="179"/>
      <c r="JK153" s="178"/>
      <c r="JM153" s="179" t="str">
        <f>JM$3</f>
        <v>POZO | Hokchi-3DEL | CANTIDADES Y MONTOS</v>
      </c>
      <c r="JN153" s="179"/>
      <c r="JO153" s="179"/>
      <c r="JP153" s="179"/>
      <c r="JQ153" s="179"/>
      <c r="JR153" s="179"/>
      <c r="JS153" s="179"/>
      <c r="JT153" s="179"/>
      <c r="JU153" s="179"/>
      <c r="JV153" s="179"/>
      <c r="JW153" s="179"/>
      <c r="JX153" s="179"/>
      <c r="JY153" s="179"/>
      <c r="JZ153" s="179"/>
      <c r="KA153" s="179"/>
      <c r="KB153" s="179"/>
      <c r="KC153" s="179"/>
      <c r="KD153" s="179"/>
      <c r="KE153" s="179"/>
      <c r="KF153" s="179"/>
      <c r="KG153" s="179"/>
      <c r="KH153" s="179"/>
      <c r="KJ153" s="178"/>
      <c r="KL153" s="179" t="str">
        <f>KL$3</f>
        <v>POZO | Hokchi-4DEL | CANTIDADES Y MONTOS</v>
      </c>
      <c r="KM153" s="179"/>
      <c r="KN153" s="179"/>
      <c r="KO153" s="179"/>
      <c r="KP153" s="179"/>
      <c r="KQ153" s="179"/>
      <c r="KR153" s="179"/>
      <c r="KS153" s="179"/>
      <c r="KT153" s="179"/>
      <c r="KU153" s="179"/>
      <c r="KV153" s="179"/>
      <c r="KW153" s="179"/>
      <c r="KX153" s="179"/>
      <c r="KY153" s="179"/>
      <c r="KZ153" s="179"/>
      <c r="LA153" s="179"/>
      <c r="LB153" s="179"/>
      <c r="LC153" s="179"/>
      <c r="LD153" s="179"/>
      <c r="LE153" s="179"/>
      <c r="LF153" s="179"/>
      <c r="LG153" s="179"/>
      <c r="LI153" s="178"/>
      <c r="LK153" s="179" t="str">
        <f>LK$3</f>
        <v>POZO | Hokchi-5DEL | CANTIDADES Y MONTOS</v>
      </c>
      <c r="LL153" s="179"/>
      <c r="LM153" s="179"/>
      <c r="LN153" s="179"/>
      <c r="LO153" s="179"/>
      <c r="LP153" s="179"/>
      <c r="LQ153" s="179"/>
      <c r="LR153" s="179"/>
      <c r="LS153" s="179"/>
      <c r="LT153" s="179"/>
      <c r="LU153" s="179"/>
      <c r="LV153" s="179"/>
      <c r="LW153" s="179"/>
      <c r="LX153" s="179"/>
      <c r="LY153" s="179"/>
      <c r="LZ153" s="179"/>
      <c r="MA153" s="179"/>
      <c r="MB153" s="179"/>
      <c r="MC153" s="179"/>
      <c r="MD153" s="179"/>
      <c r="ME153" s="179"/>
      <c r="MF153" s="179"/>
      <c r="MH153" s="178"/>
      <c r="MJ153" s="179" t="str">
        <f>MJ$3</f>
        <v>POZO | Hokchi-6DEL | CANTIDADES Y MONTOS</v>
      </c>
      <c r="MK153" s="179"/>
      <c r="ML153" s="179"/>
      <c r="MM153" s="179"/>
      <c r="MN153" s="179"/>
      <c r="MO153" s="179"/>
      <c r="MP153" s="179"/>
      <c r="MQ153" s="179"/>
      <c r="MR153" s="179"/>
      <c r="MS153" s="179"/>
      <c r="MT153" s="179"/>
      <c r="MU153" s="179"/>
      <c r="MV153" s="179"/>
      <c r="MW153" s="179"/>
      <c r="MX153" s="179"/>
      <c r="MY153" s="179"/>
      <c r="MZ153" s="179"/>
      <c r="NA153" s="179"/>
      <c r="NB153" s="179"/>
      <c r="NC153" s="179"/>
      <c r="ND153" s="179"/>
      <c r="NE153" s="179"/>
      <c r="NG153" s="178"/>
      <c r="NI153" s="179" t="str">
        <f>NI$3</f>
        <v>POZO | Hokchi-7 Contingente | CANTIDADES Y MONTOS</v>
      </c>
      <c r="NJ153" s="179"/>
      <c r="NK153" s="179"/>
      <c r="NL153" s="179"/>
      <c r="NM153" s="179"/>
      <c r="NN153" s="179"/>
      <c r="NO153" s="179"/>
      <c r="NP153" s="179"/>
      <c r="NQ153" s="179"/>
      <c r="NR153" s="179"/>
      <c r="NS153" s="179"/>
      <c r="NT153" s="179"/>
      <c r="NU153" s="179"/>
      <c r="NV153" s="179"/>
      <c r="NW153" s="179"/>
      <c r="NX153" s="179"/>
      <c r="NY153" s="179"/>
      <c r="NZ153" s="179"/>
      <c r="OA153" s="179"/>
      <c r="OB153" s="179"/>
      <c r="OC153" s="179"/>
      <c r="OD153" s="179"/>
      <c r="OF153" s="178"/>
      <c r="OH153" s="179" t="str">
        <f>OH$3</f>
        <v>POZO | Hokchi-15 Contingente | CANTIDADES Y MONTOS</v>
      </c>
      <c r="OI153" s="179"/>
      <c r="OJ153" s="179"/>
      <c r="OK153" s="179"/>
      <c r="OL153" s="179"/>
      <c r="OM153" s="179"/>
      <c r="ON153" s="179"/>
      <c r="OO153" s="179"/>
      <c r="OP153" s="179"/>
      <c r="OQ153" s="179"/>
      <c r="OR153" s="179"/>
      <c r="OS153" s="179"/>
      <c r="OT153" s="179"/>
      <c r="OU153" s="179"/>
      <c r="OV153" s="179"/>
      <c r="OW153" s="179"/>
      <c r="OX153" s="179"/>
      <c r="OY153" s="179"/>
      <c r="OZ153" s="179"/>
      <c r="PA153" s="179"/>
      <c r="PB153" s="179"/>
      <c r="PC153" s="179"/>
      <c r="PE153" s="178"/>
      <c r="PG153" s="179" t="str">
        <f>PG$3</f>
        <v>POZO | Hokchi-8H Contingente | CANTIDADES Y MONTOS</v>
      </c>
      <c r="PH153" s="179"/>
      <c r="PI153" s="179"/>
      <c r="PJ153" s="179"/>
      <c r="PK153" s="179"/>
      <c r="PL153" s="179"/>
      <c r="PM153" s="179"/>
      <c r="PN153" s="179"/>
      <c r="PO153" s="179"/>
      <c r="PP153" s="179"/>
      <c r="PQ153" s="179"/>
      <c r="PR153" s="179"/>
      <c r="PS153" s="179"/>
      <c r="PT153" s="179"/>
      <c r="PU153" s="179"/>
      <c r="PV153" s="179"/>
      <c r="PW153" s="179"/>
      <c r="PX153" s="179"/>
      <c r="PY153" s="179"/>
      <c r="PZ153" s="179"/>
      <c r="QA153" s="179"/>
      <c r="QB153" s="179"/>
      <c r="QD153" s="178"/>
      <c r="QF153" s="179" t="str">
        <f>QF$3</f>
        <v>POZO | Hokchi-12H Contingente | CANTIDADES Y MONTOS</v>
      </c>
      <c r="QG153" s="179"/>
      <c r="QH153" s="179"/>
      <c r="QI153" s="179"/>
      <c r="QJ153" s="179"/>
      <c r="QK153" s="179"/>
      <c r="QL153" s="179"/>
      <c r="QM153" s="179"/>
      <c r="QN153" s="179"/>
      <c r="QO153" s="179"/>
      <c r="QP153" s="179"/>
      <c r="QQ153" s="179"/>
      <c r="QR153" s="179"/>
      <c r="QS153" s="179"/>
      <c r="QT153" s="179"/>
      <c r="QU153" s="179"/>
      <c r="QV153" s="179"/>
      <c r="QW153" s="179"/>
      <c r="QX153" s="179"/>
      <c r="QY153" s="179"/>
      <c r="QZ153" s="179"/>
      <c r="RA153" s="179"/>
      <c r="RC153" s="178"/>
      <c r="RE153" s="179" t="str">
        <f>RE$3</f>
        <v>POZO | Hokchi-9H Contingente | CANTIDADES Y MONTOS</v>
      </c>
      <c r="RF153" s="179"/>
      <c r="RG153" s="179"/>
      <c r="RH153" s="179"/>
      <c r="RI153" s="179"/>
      <c r="RJ153" s="179"/>
      <c r="RK153" s="179"/>
      <c r="RL153" s="179"/>
      <c r="RM153" s="179"/>
      <c r="RN153" s="179"/>
      <c r="RO153" s="179"/>
      <c r="RP153" s="179"/>
      <c r="RQ153" s="179"/>
      <c r="RR153" s="179"/>
      <c r="RS153" s="179"/>
      <c r="RT153" s="179"/>
      <c r="RU153" s="179"/>
      <c r="RV153" s="179"/>
      <c r="RW153" s="179"/>
      <c r="RX153" s="179"/>
      <c r="RY153" s="179"/>
      <c r="RZ153" s="179"/>
      <c r="SB153" s="178"/>
      <c r="SD153" s="179" t="str">
        <f>SD$3</f>
        <v>POZO | Hokchi-11 Contingente | CANTIDADES Y MONTOS</v>
      </c>
      <c r="SE153" s="179"/>
      <c r="SF153" s="179"/>
      <c r="SG153" s="179"/>
      <c r="SH153" s="179"/>
      <c r="SI153" s="179"/>
      <c r="SJ153" s="179"/>
      <c r="SK153" s="179"/>
      <c r="SL153" s="179"/>
      <c r="SM153" s="179"/>
      <c r="SN153" s="179"/>
      <c r="SO153" s="179"/>
      <c r="SP153" s="179"/>
      <c r="SQ153" s="179"/>
      <c r="SR153" s="179"/>
      <c r="SS153" s="179"/>
      <c r="ST153" s="179"/>
      <c r="SU153" s="179"/>
      <c r="SV153" s="179"/>
      <c r="SW153" s="179"/>
      <c r="SX153" s="179"/>
      <c r="SY153" s="179"/>
      <c r="TA153" s="178"/>
      <c r="TC153" s="179" t="str">
        <f>TC$3</f>
        <v>POZO | Hokchi-13 Contingente | CANTIDADES Y MONTOS</v>
      </c>
      <c r="TD153" s="179"/>
      <c r="TE153" s="179"/>
      <c r="TF153" s="179"/>
      <c r="TG153" s="179"/>
      <c r="TH153" s="179"/>
      <c r="TI153" s="179"/>
      <c r="TJ153" s="179"/>
      <c r="TK153" s="179"/>
      <c r="TL153" s="179"/>
      <c r="TM153" s="179"/>
      <c r="TN153" s="179"/>
      <c r="TO153" s="179"/>
      <c r="TP153" s="179"/>
      <c r="TQ153" s="179"/>
      <c r="TR153" s="179"/>
      <c r="TS153" s="179"/>
      <c r="TT153" s="179"/>
      <c r="TU153" s="179"/>
      <c r="TV153" s="179"/>
      <c r="TW153" s="179"/>
      <c r="TX153" s="179"/>
      <c r="TZ153" s="178"/>
      <c r="UB153" s="179" t="str">
        <f>UB$3</f>
        <v>POZO | Hokchi-14 Contingente | CANTIDADES Y MONTOS</v>
      </c>
      <c r="UC153" s="179"/>
      <c r="UD153" s="179"/>
      <c r="UE153" s="179"/>
      <c r="UF153" s="179"/>
      <c r="UG153" s="179"/>
      <c r="UH153" s="179"/>
      <c r="UI153" s="179"/>
      <c r="UJ153" s="179"/>
      <c r="UK153" s="179"/>
      <c r="UL153" s="179"/>
      <c r="UM153" s="179"/>
      <c r="UN153" s="179"/>
      <c r="UO153" s="179"/>
      <c r="UP153" s="179"/>
      <c r="UQ153" s="179"/>
      <c r="UR153" s="179"/>
      <c r="US153" s="179"/>
      <c r="UT153" s="179"/>
      <c r="UU153" s="179"/>
      <c r="UV153" s="179"/>
      <c r="UW153" s="179"/>
      <c r="UY153" s="178"/>
      <c r="VA153" s="179" t="str">
        <f>VA$3</f>
        <v>POZO | Hokchi-10H Contingente | CANTIDADES Y MONTOS</v>
      </c>
      <c r="VB153" s="179"/>
      <c r="VC153" s="179"/>
      <c r="VD153" s="179"/>
      <c r="VE153" s="179"/>
      <c r="VF153" s="179"/>
      <c r="VG153" s="179"/>
      <c r="VH153" s="179"/>
      <c r="VI153" s="179"/>
      <c r="VJ153" s="179"/>
      <c r="VK153" s="179"/>
      <c r="VL153" s="179"/>
      <c r="VM153" s="179"/>
      <c r="VN153" s="179"/>
      <c r="VO153" s="179"/>
      <c r="VP153" s="179"/>
      <c r="VQ153" s="179"/>
      <c r="VR153" s="179"/>
      <c r="VS153" s="179"/>
      <c r="VT153" s="179"/>
      <c r="VU153" s="179"/>
      <c r="VV153" s="179"/>
    </row>
    <row r="154" spans="2:596">
      <c r="B154" s="89"/>
      <c r="C154" s="89" t="str">
        <f>IF(ISERROR(I154+1)=TRUE,I154,IF(I154="","",MAX(C$15:C153)+1))</f>
        <v/>
      </c>
      <c r="D154" s="89" t="str">
        <f t="shared" si="197"/>
        <v/>
      </c>
      <c r="E154" s="3"/>
      <c r="G154" s="178"/>
      <c r="I154" s="37" t="s">
        <v>134</v>
      </c>
      <c r="U154" s="178"/>
      <c r="V154" s="42"/>
      <c r="AT154" s="178"/>
      <c r="AY154" s="99"/>
      <c r="AZ154" s="99"/>
      <c r="BA154" s="99"/>
      <c r="BB154" s="99"/>
      <c r="BC154" s="99"/>
      <c r="BS154" s="178"/>
      <c r="CR154" s="178"/>
      <c r="DQ154" s="178"/>
      <c r="EP154" s="178"/>
      <c r="FO154" s="178"/>
      <c r="GN154" s="178"/>
      <c r="HM154" s="178"/>
      <c r="IL154" s="178"/>
      <c r="JK154" s="178"/>
      <c r="KJ154" s="178"/>
      <c r="LI154" s="178"/>
      <c r="MH154" s="178"/>
      <c r="NG154" s="178"/>
      <c r="NL154" s="99"/>
      <c r="NM154" s="99"/>
      <c r="NN154" s="99"/>
      <c r="NO154" s="99"/>
      <c r="NP154" s="99"/>
      <c r="NQ154" s="99"/>
      <c r="NR154" s="99"/>
      <c r="OF154" s="178"/>
      <c r="OK154" s="99"/>
      <c r="OL154" s="99"/>
      <c r="OM154" s="99"/>
      <c r="ON154" s="99"/>
      <c r="OO154" s="99"/>
      <c r="OP154" s="99"/>
      <c r="OQ154" s="99"/>
      <c r="PE154" s="178"/>
      <c r="PJ154" s="99"/>
      <c r="PK154" s="99"/>
      <c r="PL154" s="99"/>
      <c r="PM154" s="99"/>
      <c r="PN154" s="99"/>
      <c r="PO154" s="99"/>
      <c r="PP154" s="99"/>
      <c r="QD154" s="178"/>
      <c r="QI154" s="99"/>
      <c r="QJ154" s="99"/>
      <c r="QK154" s="99"/>
      <c r="QL154" s="99"/>
      <c r="QM154" s="99"/>
      <c r="QN154" s="99"/>
      <c r="QO154" s="99"/>
      <c r="RC154" s="178"/>
      <c r="RH154" s="99"/>
      <c r="RI154" s="99"/>
      <c r="RJ154" s="99"/>
      <c r="RK154" s="99"/>
      <c r="RL154" s="99"/>
      <c r="RM154" s="99"/>
      <c r="RN154" s="99"/>
      <c r="SB154" s="178"/>
      <c r="SG154" s="99"/>
      <c r="SH154" s="99"/>
      <c r="SI154" s="99"/>
      <c r="SJ154" s="99"/>
      <c r="SK154" s="99"/>
      <c r="SL154" s="99"/>
      <c r="SM154" s="99"/>
      <c r="TA154" s="178"/>
      <c r="TF154" s="99"/>
      <c r="TG154" s="99"/>
      <c r="TH154" s="99"/>
      <c r="TI154" s="99"/>
      <c r="TJ154" s="99"/>
      <c r="TK154" s="99"/>
      <c r="TL154" s="99"/>
      <c r="TZ154" s="178"/>
      <c r="UE154" s="99"/>
      <c r="UF154" s="99"/>
      <c r="UG154" s="99"/>
      <c r="UH154" s="99"/>
      <c r="UI154" s="99"/>
      <c r="UJ154" s="99"/>
      <c r="UK154" s="99"/>
      <c r="UY154" s="178"/>
      <c r="VD154" s="99"/>
      <c r="VE154" s="99"/>
      <c r="VF154" s="99"/>
      <c r="VG154" s="99"/>
      <c r="VH154" s="99"/>
      <c r="VI154" s="99"/>
      <c r="VJ154" s="99"/>
    </row>
    <row r="155" spans="2:596" s="38" customFormat="1" ht="30" customHeight="1" outlineLevel="1">
      <c r="B155" s="88"/>
      <c r="C155" s="89">
        <f>IF(ISERROR(I155+1)=TRUE,I155,IF(I155="","",MAX(C$15:C154)+1))</f>
        <v>107</v>
      </c>
      <c r="D155" s="88">
        <f t="shared" si="197"/>
        <v>1</v>
      </c>
      <c r="E155" s="3"/>
      <c r="G155" s="178"/>
      <c r="I155" s="108">
        <f>+I145+1</f>
        <v>114</v>
      </c>
      <c r="J155" s="299" t="s">
        <v>598</v>
      </c>
      <c r="K155" s="300"/>
      <c r="L155" s="300"/>
      <c r="M155" s="300"/>
      <c r="N155" s="300"/>
      <c r="O155" s="301"/>
      <c r="P155" s="302" t="s">
        <v>163</v>
      </c>
      <c r="Q155" s="297"/>
      <c r="R155" s="107" t="s">
        <v>141</v>
      </c>
      <c r="S155" s="298"/>
      <c r="U155" s="178"/>
      <c r="V155" s="42"/>
      <c r="W155" s="101"/>
      <c r="X155" s="37"/>
      <c r="Y155" s="100"/>
      <c r="Z155" s="99"/>
      <c r="AA155" s="102">
        <v>1</v>
      </c>
      <c r="AB155" s="99"/>
      <c r="AC155" s="102"/>
      <c r="AD155" s="99"/>
      <c r="AE155" s="99"/>
      <c r="AF155" s="99"/>
      <c r="AG155" s="99"/>
      <c r="AH155" s="99"/>
      <c r="AI155" s="99"/>
      <c r="AJ155" s="99"/>
      <c r="AK155" s="98"/>
      <c r="AL155" s="98"/>
      <c r="AM155" s="98"/>
      <c r="AN155" s="98"/>
      <c r="AO155" s="98"/>
      <c r="AP155" s="98"/>
      <c r="AQ155" s="98"/>
      <c r="AR155" s="97">
        <f t="shared" ref="AR155:AR178" si="221">SUM(Y155:AQ155)*$Q155</f>
        <v>0</v>
      </c>
      <c r="AT155" s="178"/>
      <c r="AV155" s="101"/>
      <c r="AW155" s="37"/>
      <c r="AX155" s="100"/>
      <c r="AY155" s="99"/>
      <c r="AZ155" s="102">
        <v>1</v>
      </c>
      <c r="BA155" s="99"/>
      <c r="BB155" s="102"/>
      <c r="BC155" s="99"/>
      <c r="BD155" s="99"/>
      <c r="BE155" s="99"/>
      <c r="BF155" s="99"/>
      <c r="BG155" s="99"/>
      <c r="BH155" s="99"/>
      <c r="BI155" s="99"/>
      <c r="BJ155" s="98"/>
      <c r="BK155" s="98"/>
      <c r="BL155" s="98"/>
      <c r="BM155" s="98"/>
      <c r="BN155" s="98"/>
      <c r="BO155" s="98"/>
      <c r="BP155" s="98"/>
      <c r="BQ155" s="97">
        <f t="shared" ref="BQ155:BQ178" si="222">SUM(AX155:BP155)*$Q155</f>
        <v>0</v>
      </c>
      <c r="BS155" s="178"/>
      <c r="BU155" s="101"/>
      <c r="BV155" s="37"/>
      <c r="BW155" s="100"/>
      <c r="BX155" s="99"/>
      <c r="BY155" s="102">
        <v>1</v>
      </c>
      <c r="BZ155" s="99"/>
      <c r="CA155" s="102"/>
      <c r="CB155" s="99"/>
      <c r="CC155" s="99"/>
      <c r="CD155" s="99"/>
      <c r="CE155" s="99"/>
      <c r="CF155" s="99"/>
      <c r="CG155" s="99"/>
      <c r="CH155" s="99"/>
      <c r="CI155" s="98"/>
      <c r="CJ155" s="98"/>
      <c r="CK155" s="98"/>
      <c r="CL155" s="98"/>
      <c r="CM155" s="98"/>
      <c r="CN155" s="98"/>
      <c r="CO155" s="98"/>
      <c r="CP155" s="97">
        <f t="shared" ref="CP155:CP178" si="223">SUM(BW155:CO155)*$Q155</f>
        <v>0</v>
      </c>
      <c r="CR155" s="178"/>
      <c r="CT155" s="101"/>
      <c r="CU155" s="37"/>
      <c r="CV155" s="100"/>
      <c r="CW155" s="99"/>
      <c r="CX155" s="102">
        <v>1</v>
      </c>
      <c r="CY155" s="99"/>
      <c r="CZ155" s="102"/>
      <c r="DA155" s="99"/>
      <c r="DB155" s="99"/>
      <c r="DC155" s="99"/>
      <c r="DD155" s="99"/>
      <c r="DE155" s="99"/>
      <c r="DF155" s="99"/>
      <c r="DG155" s="99"/>
      <c r="DH155" s="98"/>
      <c r="DI155" s="98"/>
      <c r="DJ155" s="98"/>
      <c r="DK155" s="98"/>
      <c r="DL155" s="98"/>
      <c r="DM155" s="98"/>
      <c r="DN155" s="98"/>
      <c r="DO155" s="97">
        <f t="shared" ref="DO155:DO178" si="224">SUM(CV155:DN155)*$Q155</f>
        <v>0</v>
      </c>
      <c r="DQ155" s="178"/>
      <c r="DS155" s="101"/>
      <c r="DT155" s="37"/>
      <c r="DU155" s="100"/>
      <c r="DV155" s="99"/>
      <c r="DW155" s="102">
        <v>1</v>
      </c>
      <c r="DX155" s="99"/>
      <c r="DY155" s="102"/>
      <c r="DZ155" s="99"/>
      <c r="EA155" s="99"/>
      <c r="EB155" s="99"/>
      <c r="EC155" s="99"/>
      <c r="ED155" s="99"/>
      <c r="EE155" s="99"/>
      <c r="EF155" s="99"/>
      <c r="EG155" s="98"/>
      <c r="EH155" s="98"/>
      <c r="EI155" s="98"/>
      <c r="EJ155" s="98"/>
      <c r="EK155" s="98"/>
      <c r="EL155" s="98"/>
      <c r="EM155" s="98"/>
      <c r="EN155" s="97">
        <f t="shared" ref="EN155:EN178" si="225">SUM(DU155:EM155)*$Q155</f>
        <v>0</v>
      </c>
      <c r="EP155" s="178"/>
      <c r="ER155" s="101"/>
      <c r="ES155" s="37"/>
      <c r="ET155" s="100"/>
      <c r="EU155" s="99"/>
      <c r="EV155" s="99">
        <v>1</v>
      </c>
      <c r="EW155" s="99"/>
      <c r="EX155" s="99"/>
      <c r="EY155" s="99"/>
      <c r="EZ155" s="99"/>
      <c r="FA155" s="99"/>
      <c r="FB155" s="99"/>
      <c r="FC155" s="99"/>
      <c r="FD155" s="99"/>
      <c r="FE155" s="99"/>
      <c r="FF155" s="99"/>
      <c r="FG155" s="99"/>
      <c r="FH155" s="98"/>
      <c r="FI155" s="98"/>
      <c r="FJ155" s="98"/>
      <c r="FK155" s="98"/>
      <c r="FL155" s="98"/>
      <c r="FM155" s="97">
        <f t="shared" ref="FM155:FM178" si="226">SUM(ET155:FL155)*$Q155</f>
        <v>0</v>
      </c>
      <c r="FO155" s="178"/>
      <c r="FQ155" s="101"/>
      <c r="FR155" s="37"/>
      <c r="FS155" s="100"/>
      <c r="FT155" s="99"/>
      <c r="FU155" s="99">
        <v>1</v>
      </c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8"/>
      <c r="GH155" s="98"/>
      <c r="GI155" s="98"/>
      <c r="GJ155" s="98"/>
      <c r="GK155" s="98"/>
      <c r="GL155" s="97">
        <f t="shared" ref="GL155:GL178" si="227">SUM(FS155:GK155)*$Q155</f>
        <v>0</v>
      </c>
      <c r="GN155" s="178"/>
      <c r="GP155" s="101"/>
      <c r="GQ155" s="37"/>
      <c r="GR155" s="100"/>
      <c r="GS155" s="99"/>
      <c r="GT155" s="99">
        <v>1</v>
      </c>
      <c r="GU155" s="99"/>
      <c r="GV155" s="99"/>
      <c r="GW155" s="99"/>
      <c r="GX155" s="99"/>
      <c r="GY155" s="99"/>
      <c r="GZ155" s="99"/>
      <c r="HA155" s="99"/>
      <c r="HB155" s="99"/>
      <c r="HC155" s="99"/>
      <c r="HD155" s="99"/>
      <c r="HE155" s="99"/>
      <c r="HF155" s="98"/>
      <c r="HG155" s="98"/>
      <c r="HH155" s="98"/>
      <c r="HI155" s="98"/>
      <c r="HJ155" s="98"/>
      <c r="HK155" s="97">
        <f t="shared" ref="HK155:HK178" si="228">SUM(GR155:HJ155)*$Q155</f>
        <v>0</v>
      </c>
      <c r="HM155" s="178"/>
      <c r="HO155" s="101"/>
      <c r="HP155" s="37"/>
      <c r="HQ155" s="100"/>
      <c r="HR155" s="99"/>
      <c r="HS155" s="99">
        <v>1</v>
      </c>
      <c r="HT155" s="99"/>
      <c r="HU155" s="99"/>
      <c r="HV155" s="99"/>
      <c r="HW155" s="99"/>
      <c r="HX155" s="99"/>
      <c r="HY155" s="99"/>
      <c r="HZ155" s="99"/>
      <c r="IA155" s="99"/>
      <c r="IB155" s="99"/>
      <c r="IC155" s="99"/>
      <c r="ID155" s="99"/>
      <c r="IE155" s="98"/>
      <c r="IF155" s="98"/>
      <c r="IG155" s="98"/>
      <c r="IH155" s="98"/>
      <c r="II155" s="98"/>
      <c r="IJ155" s="97">
        <f t="shared" ref="IJ155:IJ178" si="229">SUM(HQ155:II155)*$Q155</f>
        <v>0</v>
      </c>
      <c r="IL155" s="178"/>
      <c r="IN155" s="101"/>
      <c r="IO155" s="37"/>
      <c r="IP155" s="100"/>
      <c r="IQ155" s="99"/>
      <c r="IR155" s="99"/>
      <c r="IS155" s="99"/>
      <c r="IT155" s="99"/>
      <c r="IU155" s="99"/>
      <c r="IV155" s="99"/>
      <c r="IW155" s="99"/>
      <c r="IX155" s="98"/>
      <c r="IY155" s="98"/>
      <c r="IZ155" s="98"/>
      <c r="JA155" s="98"/>
      <c r="JB155" s="98"/>
      <c r="JC155" s="98"/>
      <c r="JD155" s="98"/>
      <c r="JE155" s="98"/>
      <c r="JF155" s="98"/>
      <c r="JG155" s="98"/>
      <c r="JH155" s="98"/>
      <c r="JI155" s="97">
        <f t="shared" ref="JI155:JI178" si="230">SUM(IP155:JH155)*$Q155</f>
        <v>0</v>
      </c>
      <c r="JK155" s="178"/>
      <c r="JM155" s="101"/>
      <c r="JN155" s="37"/>
      <c r="JO155" s="100"/>
      <c r="JP155" s="99"/>
      <c r="JQ155" s="99"/>
      <c r="JR155" s="99"/>
      <c r="JS155" s="99"/>
      <c r="JT155" s="99"/>
      <c r="JU155" s="99"/>
      <c r="JV155" s="99"/>
      <c r="JW155" s="98"/>
      <c r="JX155" s="98"/>
      <c r="JY155" s="98"/>
      <c r="JZ155" s="98"/>
      <c r="KA155" s="98"/>
      <c r="KB155" s="98"/>
      <c r="KC155" s="98"/>
      <c r="KD155" s="98"/>
      <c r="KE155" s="98"/>
      <c r="KF155" s="98"/>
      <c r="KG155" s="98"/>
      <c r="KH155" s="97">
        <f t="shared" ref="KH155:KH178" si="231">SUM(JO155:KG155)*$Q155</f>
        <v>0</v>
      </c>
      <c r="KJ155" s="178"/>
      <c r="KL155" s="101"/>
      <c r="KM155" s="37"/>
      <c r="KN155" s="100"/>
      <c r="KO155" s="99"/>
      <c r="KP155" s="99"/>
      <c r="KQ155" s="99"/>
      <c r="KR155" s="99"/>
      <c r="KS155" s="99"/>
      <c r="KT155" s="99"/>
      <c r="KU155" s="99"/>
      <c r="KV155" s="98"/>
      <c r="KW155" s="98"/>
      <c r="KX155" s="98"/>
      <c r="KY155" s="98"/>
      <c r="KZ155" s="98"/>
      <c r="LA155" s="98"/>
      <c r="LB155" s="98"/>
      <c r="LC155" s="98"/>
      <c r="LD155" s="98"/>
      <c r="LE155" s="98"/>
      <c r="LF155" s="98"/>
      <c r="LG155" s="97">
        <f t="shared" ref="LG155:LG178" si="232">SUM(KN155:LF155)*$Q155</f>
        <v>0</v>
      </c>
      <c r="LI155" s="178"/>
      <c r="LK155" s="101"/>
      <c r="LL155" s="37"/>
      <c r="LM155" s="100"/>
      <c r="LN155" s="99"/>
      <c r="LO155" s="99"/>
      <c r="LP155" s="99"/>
      <c r="LQ155" s="99"/>
      <c r="LR155" s="99"/>
      <c r="LS155" s="99"/>
      <c r="LT155" s="99"/>
      <c r="LU155" s="98"/>
      <c r="LV155" s="98"/>
      <c r="LW155" s="98"/>
      <c r="LX155" s="98"/>
      <c r="LY155" s="98"/>
      <c r="LZ155" s="98"/>
      <c r="MA155" s="98"/>
      <c r="MB155" s="98"/>
      <c r="MC155" s="98"/>
      <c r="MD155" s="98"/>
      <c r="ME155" s="98"/>
      <c r="MF155" s="97">
        <f t="shared" ref="MF155:MF178" si="233">SUM(LM155:ME155)*$Q155</f>
        <v>0</v>
      </c>
      <c r="MH155" s="178"/>
      <c r="MJ155" s="101"/>
      <c r="MK155" s="37"/>
      <c r="ML155" s="100"/>
      <c r="MM155" s="99"/>
      <c r="MN155" s="99"/>
      <c r="MO155" s="99"/>
      <c r="MP155" s="99"/>
      <c r="MQ155" s="99"/>
      <c r="MR155" s="99"/>
      <c r="MS155" s="99"/>
      <c r="MT155" s="98"/>
      <c r="MU155" s="98"/>
      <c r="MV155" s="98"/>
      <c r="MW155" s="98"/>
      <c r="MX155" s="98"/>
      <c r="MY155" s="98"/>
      <c r="MZ155" s="98"/>
      <c r="NA155" s="98"/>
      <c r="NB155" s="98"/>
      <c r="NC155" s="98"/>
      <c r="ND155" s="98"/>
      <c r="NE155" s="97">
        <f t="shared" ref="NE155:NE178" si="234">SUM(ML155:ND155)*$Q155</f>
        <v>0</v>
      </c>
      <c r="NG155" s="178"/>
      <c r="NI155" s="101"/>
      <c r="NJ155" s="37"/>
      <c r="NK155" s="100"/>
      <c r="NL155" s="76"/>
      <c r="NM155" s="102">
        <v>1</v>
      </c>
      <c r="NN155" s="99"/>
      <c r="NO155" s="102"/>
      <c r="NP155" s="102"/>
      <c r="NQ155" s="102"/>
      <c r="NR155" s="99"/>
      <c r="NS155" s="99"/>
      <c r="NT155" s="99"/>
      <c r="NU155" s="99"/>
      <c r="NV155" s="99"/>
      <c r="NW155" s="99"/>
      <c r="NX155" s="99"/>
      <c r="NY155" s="99"/>
      <c r="NZ155" s="99"/>
      <c r="OA155" s="98"/>
      <c r="OB155" s="99"/>
      <c r="OC155" s="98"/>
      <c r="OD155" s="97">
        <f t="shared" ref="OD155:OD178" si="235">SUM(NK155:OC155)*$Q155</f>
        <v>0</v>
      </c>
      <c r="OF155" s="178"/>
      <c r="OH155" s="101"/>
      <c r="OI155" s="37"/>
      <c r="OJ155" s="100"/>
      <c r="OK155" s="76"/>
      <c r="OL155" s="102">
        <v>1</v>
      </c>
      <c r="OM155" s="99"/>
      <c r="ON155" s="102"/>
      <c r="OO155" s="102"/>
      <c r="OP155" s="102"/>
      <c r="OQ155" s="99"/>
      <c r="OR155" s="99"/>
      <c r="OS155" s="99"/>
      <c r="OT155" s="99"/>
      <c r="OU155" s="99"/>
      <c r="OV155" s="99"/>
      <c r="OW155" s="99"/>
      <c r="OX155" s="99"/>
      <c r="OY155" s="99"/>
      <c r="OZ155" s="98"/>
      <c r="PA155" s="99"/>
      <c r="PB155" s="98"/>
      <c r="PC155" s="97">
        <f t="shared" ref="PC155:PC178" si="236">SUM(OJ155:PB155)*$Q155</f>
        <v>0</v>
      </c>
      <c r="PE155" s="178"/>
      <c r="PG155" s="101"/>
      <c r="PH155" s="37"/>
      <c r="PI155" s="100"/>
      <c r="PJ155" s="76"/>
      <c r="PK155" s="102">
        <v>1</v>
      </c>
      <c r="PL155" s="99"/>
      <c r="PM155" s="102"/>
      <c r="PN155" s="102"/>
      <c r="PO155" s="102"/>
      <c r="PP155" s="99"/>
      <c r="PQ155" s="99"/>
      <c r="PR155" s="99"/>
      <c r="PS155" s="99"/>
      <c r="PT155" s="99"/>
      <c r="PU155" s="99"/>
      <c r="PV155" s="99"/>
      <c r="PW155" s="99"/>
      <c r="PX155" s="99"/>
      <c r="PY155" s="98"/>
      <c r="PZ155" s="99"/>
      <c r="QA155" s="98"/>
      <c r="QB155" s="97">
        <f t="shared" ref="QB155:QB178" si="237">SUM(PI155:QA155)*$Q155</f>
        <v>0</v>
      </c>
      <c r="QD155" s="178"/>
      <c r="QF155" s="101"/>
      <c r="QG155" s="37"/>
      <c r="QH155" s="100"/>
      <c r="QI155" s="76"/>
      <c r="QJ155" s="102">
        <v>1</v>
      </c>
      <c r="QK155" s="99"/>
      <c r="QL155" s="102"/>
      <c r="QM155" s="102"/>
      <c r="QN155" s="102"/>
      <c r="QO155" s="99"/>
      <c r="QP155" s="99"/>
      <c r="QQ155" s="99"/>
      <c r="QR155" s="99"/>
      <c r="QS155" s="99"/>
      <c r="QT155" s="99"/>
      <c r="QU155" s="99"/>
      <c r="QV155" s="99"/>
      <c r="QW155" s="99"/>
      <c r="QX155" s="98"/>
      <c r="QY155" s="99"/>
      <c r="QZ155" s="98"/>
      <c r="RA155" s="97">
        <f t="shared" ref="RA155:RA178" si="238">SUM(QH155:QZ155)*$Q155</f>
        <v>0</v>
      </c>
      <c r="RC155" s="178"/>
      <c r="RE155" s="101"/>
      <c r="RF155" s="37"/>
      <c r="RG155" s="100"/>
      <c r="RH155" s="76"/>
      <c r="RI155" s="102">
        <v>1</v>
      </c>
      <c r="RJ155" s="99"/>
      <c r="RK155" s="102"/>
      <c r="RL155" s="102"/>
      <c r="RM155" s="102"/>
      <c r="RN155" s="99"/>
      <c r="RO155" s="99"/>
      <c r="RP155" s="99"/>
      <c r="RQ155" s="99"/>
      <c r="RR155" s="99"/>
      <c r="RS155" s="99"/>
      <c r="RT155" s="99"/>
      <c r="RU155" s="99"/>
      <c r="RV155" s="99"/>
      <c r="RW155" s="98"/>
      <c r="RX155" s="99"/>
      <c r="RY155" s="98"/>
      <c r="RZ155" s="97">
        <f t="shared" ref="RZ155:RZ178" si="239">SUM(RG155:RY155)*$Q155</f>
        <v>0</v>
      </c>
      <c r="SB155" s="178"/>
      <c r="SD155" s="101"/>
      <c r="SE155" s="37"/>
      <c r="SF155" s="100"/>
      <c r="SG155" s="76"/>
      <c r="SH155" s="102">
        <v>1</v>
      </c>
      <c r="SI155" s="99"/>
      <c r="SJ155" s="102"/>
      <c r="SK155" s="102"/>
      <c r="SL155" s="102"/>
      <c r="SM155" s="99"/>
      <c r="SN155" s="99"/>
      <c r="SO155" s="99"/>
      <c r="SP155" s="99"/>
      <c r="SQ155" s="99"/>
      <c r="SR155" s="99"/>
      <c r="SS155" s="99"/>
      <c r="ST155" s="99"/>
      <c r="SU155" s="99"/>
      <c r="SV155" s="98"/>
      <c r="SW155" s="99"/>
      <c r="SX155" s="98"/>
      <c r="SY155" s="97">
        <f t="shared" ref="SY155:SY178" si="240">SUM(SF155:SX155)*$Q155</f>
        <v>0</v>
      </c>
      <c r="TA155" s="178"/>
      <c r="TC155" s="101"/>
      <c r="TD155" s="37"/>
      <c r="TE155" s="100"/>
      <c r="TF155" s="76"/>
      <c r="TG155" s="102">
        <v>1</v>
      </c>
      <c r="TH155" s="99"/>
      <c r="TI155" s="102"/>
      <c r="TJ155" s="102"/>
      <c r="TK155" s="102"/>
      <c r="TL155" s="99"/>
      <c r="TM155" s="99"/>
      <c r="TN155" s="99"/>
      <c r="TO155" s="99"/>
      <c r="TP155" s="99"/>
      <c r="TQ155" s="99"/>
      <c r="TR155" s="99"/>
      <c r="TS155" s="99"/>
      <c r="TT155" s="99"/>
      <c r="TU155" s="98"/>
      <c r="TV155" s="99"/>
      <c r="TW155" s="98"/>
      <c r="TX155" s="97">
        <f t="shared" ref="TX155:TX178" si="241">SUM(TE155:TW155)*$Q155</f>
        <v>0</v>
      </c>
      <c r="TZ155" s="178"/>
      <c r="UB155" s="101"/>
      <c r="UC155" s="37"/>
      <c r="UD155" s="100"/>
      <c r="UE155" s="76"/>
      <c r="UF155" s="102">
        <v>1</v>
      </c>
      <c r="UG155" s="99"/>
      <c r="UH155" s="102"/>
      <c r="UI155" s="102"/>
      <c r="UJ155" s="102"/>
      <c r="UK155" s="99"/>
      <c r="UL155" s="99"/>
      <c r="UM155" s="99"/>
      <c r="UN155" s="99"/>
      <c r="UO155" s="99"/>
      <c r="UP155" s="99"/>
      <c r="UQ155" s="99"/>
      <c r="UR155" s="99"/>
      <c r="US155" s="99"/>
      <c r="UT155" s="98"/>
      <c r="UU155" s="99"/>
      <c r="UV155" s="98"/>
      <c r="UW155" s="97">
        <f t="shared" ref="UW155:UW178" si="242">SUM(UD155:UV155)*$Q155</f>
        <v>0</v>
      </c>
      <c r="UY155" s="178"/>
      <c r="VA155" s="101"/>
      <c r="VB155" s="37"/>
      <c r="VC155" s="100"/>
      <c r="VD155" s="76"/>
      <c r="VE155" s="102">
        <v>1</v>
      </c>
      <c r="VF155" s="99"/>
      <c r="VG155" s="102"/>
      <c r="VH155" s="102"/>
      <c r="VI155" s="102"/>
      <c r="VJ155" s="99"/>
      <c r="VK155" s="99"/>
      <c r="VL155" s="99"/>
      <c r="VM155" s="99"/>
      <c r="VN155" s="99"/>
      <c r="VO155" s="99"/>
      <c r="VP155" s="99"/>
      <c r="VQ155" s="99"/>
      <c r="VR155" s="99"/>
      <c r="VS155" s="98"/>
      <c r="VT155" s="99"/>
      <c r="VU155" s="98"/>
      <c r="VV155" s="97">
        <f t="shared" ref="VV155:VV178" si="243">SUM(VC155:VU155)*$Q155</f>
        <v>0</v>
      </c>
    </row>
    <row r="156" spans="2:596" s="38" customFormat="1" ht="30" customHeight="1" outlineLevel="1">
      <c r="B156" s="88"/>
      <c r="C156" s="89">
        <f>IF(ISERROR(I156+1)=TRUE,I156,IF(I156="","",MAX(C$15:C155)+1))</f>
        <v>108</v>
      </c>
      <c r="D156" s="88">
        <f t="shared" si="197"/>
        <v>1</v>
      </c>
      <c r="E156" s="3"/>
      <c r="G156" s="178"/>
      <c r="I156" s="95">
        <f t="shared" ref="I156:I178" si="244">+I155+1</f>
        <v>115</v>
      </c>
      <c r="J156" s="94" t="s">
        <v>597</v>
      </c>
      <c r="K156" s="93"/>
      <c r="L156" s="93"/>
      <c r="M156" s="93"/>
      <c r="N156" s="93"/>
      <c r="O156" s="92"/>
      <c r="P156" s="91" t="s">
        <v>163</v>
      </c>
      <c r="Q156" s="297"/>
      <c r="R156" s="90" t="s">
        <v>141</v>
      </c>
      <c r="S156" s="298"/>
      <c r="U156" s="178"/>
      <c r="V156" s="42"/>
      <c r="W156" s="78"/>
      <c r="X156" s="37"/>
      <c r="Y156" s="77"/>
      <c r="Z156" s="76"/>
      <c r="AA156" s="79"/>
      <c r="AB156" s="76"/>
      <c r="AC156" s="79"/>
      <c r="AD156" s="76"/>
      <c r="AE156" s="76"/>
      <c r="AF156" s="76"/>
      <c r="AG156" s="76"/>
      <c r="AH156" s="76"/>
      <c r="AI156" s="76"/>
      <c r="AJ156" s="76"/>
      <c r="AK156" s="75"/>
      <c r="AL156" s="75"/>
      <c r="AM156" s="75"/>
      <c r="AN156" s="75"/>
      <c r="AO156" s="75"/>
      <c r="AP156" s="75"/>
      <c r="AQ156" s="75"/>
      <c r="AR156" s="74">
        <f t="shared" si="221"/>
        <v>0</v>
      </c>
      <c r="AT156" s="178"/>
      <c r="AV156" s="78"/>
      <c r="AW156" s="37"/>
      <c r="AX156" s="77"/>
      <c r="AY156" s="76"/>
      <c r="AZ156" s="79"/>
      <c r="BA156" s="76"/>
      <c r="BB156" s="79"/>
      <c r="BC156" s="76"/>
      <c r="BD156" s="76"/>
      <c r="BE156" s="76"/>
      <c r="BF156" s="76"/>
      <c r="BG156" s="76"/>
      <c r="BH156" s="76"/>
      <c r="BI156" s="76"/>
      <c r="BJ156" s="75"/>
      <c r="BK156" s="75"/>
      <c r="BL156" s="75"/>
      <c r="BM156" s="75"/>
      <c r="BN156" s="75"/>
      <c r="BO156" s="75"/>
      <c r="BP156" s="75"/>
      <c r="BQ156" s="74">
        <f t="shared" si="222"/>
        <v>0</v>
      </c>
      <c r="BS156" s="178"/>
      <c r="BU156" s="78"/>
      <c r="BV156" s="37"/>
      <c r="BW156" s="77"/>
      <c r="BX156" s="76"/>
      <c r="BY156" s="79"/>
      <c r="BZ156" s="76"/>
      <c r="CA156" s="79"/>
      <c r="CB156" s="76"/>
      <c r="CC156" s="76"/>
      <c r="CD156" s="76"/>
      <c r="CE156" s="76"/>
      <c r="CF156" s="76"/>
      <c r="CG156" s="76"/>
      <c r="CH156" s="76"/>
      <c r="CI156" s="75"/>
      <c r="CJ156" s="75"/>
      <c r="CK156" s="75"/>
      <c r="CL156" s="75"/>
      <c r="CM156" s="75"/>
      <c r="CN156" s="75"/>
      <c r="CO156" s="75"/>
      <c r="CP156" s="74">
        <f t="shared" si="223"/>
        <v>0</v>
      </c>
      <c r="CR156" s="178"/>
      <c r="CT156" s="78"/>
      <c r="CU156" s="37"/>
      <c r="CV156" s="77"/>
      <c r="CW156" s="76"/>
      <c r="CX156" s="79"/>
      <c r="CY156" s="76"/>
      <c r="CZ156" s="79"/>
      <c r="DA156" s="76"/>
      <c r="DB156" s="76"/>
      <c r="DC156" s="76"/>
      <c r="DD156" s="76"/>
      <c r="DE156" s="76"/>
      <c r="DF156" s="76"/>
      <c r="DG156" s="76"/>
      <c r="DH156" s="75"/>
      <c r="DI156" s="75"/>
      <c r="DJ156" s="75"/>
      <c r="DK156" s="75"/>
      <c r="DL156" s="75"/>
      <c r="DM156" s="75"/>
      <c r="DN156" s="75"/>
      <c r="DO156" s="74">
        <f t="shared" si="224"/>
        <v>0</v>
      </c>
      <c r="DQ156" s="178"/>
      <c r="DS156" s="78"/>
      <c r="DT156" s="37"/>
      <c r="DU156" s="77"/>
      <c r="DV156" s="76"/>
      <c r="DW156" s="79"/>
      <c r="DX156" s="76"/>
      <c r="DY156" s="79"/>
      <c r="DZ156" s="76"/>
      <c r="EA156" s="76"/>
      <c r="EB156" s="76"/>
      <c r="EC156" s="76"/>
      <c r="ED156" s="76"/>
      <c r="EE156" s="76"/>
      <c r="EF156" s="76"/>
      <c r="EG156" s="75"/>
      <c r="EH156" s="75"/>
      <c r="EI156" s="75"/>
      <c r="EJ156" s="75"/>
      <c r="EK156" s="75"/>
      <c r="EL156" s="75"/>
      <c r="EM156" s="75"/>
      <c r="EN156" s="74">
        <f t="shared" si="225"/>
        <v>0</v>
      </c>
      <c r="EP156" s="178"/>
      <c r="ER156" s="78"/>
      <c r="ES156" s="37"/>
      <c r="ET156" s="77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5"/>
      <c r="FI156" s="75"/>
      <c r="FJ156" s="75"/>
      <c r="FK156" s="75"/>
      <c r="FL156" s="75"/>
      <c r="FM156" s="74">
        <f t="shared" si="226"/>
        <v>0</v>
      </c>
      <c r="FO156" s="178"/>
      <c r="FQ156" s="78"/>
      <c r="FR156" s="37"/>
      <c r="FS156" s="77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5"/>
      <c r="GH156" s="75"/>
      <c r="GI156" s="75"/>
      <c r="GJ156" s="75"/>
      <c r="GK156" s="75"/>
      <c r="GL156" s="74">
        <f t="shared" si="227"/>
        <v>0</v>
      </c>
      <c r="GN156" s="178"/>
      <c r="GP156" s="78"/>
      <c r="GQ156" s="37"/>
      <c r="GR156" s="77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5"/>
      <c r="HG156" s="75"/>
      <c r="HH156" s="75"/>
      <c r="HI156" s="75"/>
      <c r="HJ156" s="75"/>
      <c r="HK156" s="74">
        <f t="shared" si="228"/>
        <v>0</v>
      </c>
      <c r="HM156" s="178"/>
      <c r="HO156" s="78"/>
      <c r="HP156" s="37"/>
      <c r="HQ156" s="77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5"/>
      <c r="IF156" s="75"/>
      <c r="IG156" s="75"/>
      <c r="IH156" s="75"/>
      <c r="II156" s="75"/>
      <c r="IJ156" s="74">
        <f t="shared" si="229"/>
        <v>0</v>
      </c>
      <c r="IL156" s="178"/>
      <c r="IN156" s="78"/>
      <c r="IO156" s="37"/>
      <c r="IP156" s="77"/>
      <c r="IQ156" s="76"/>
      <c r="IR156" s="76"/>
      <c r="IS156" s="76"/>
      <c r="IT156" s="76"/>
      <c r="IU156" s="76"/>
      <c r="IV156" s="76"/>
      <c r="IW156" s="76"/>
      <c r="IX156" s="75"/>
      <c r="IY156" s="75"/>
      <c r="IZ156" s="75"/>
      <c r="JA156" s="75"/>
      <c r="JB156" s="75"/>
      <c r="JC156" s="75"/>
      <c r="JD156" s="75"/>
      <c r="JE156" s="75"/>
      <c r="JF156" s="75"/>
      <c r="JG156" s="75"/>
      <c r="JH156" s="75"/>
      <c r="JI156" s="74">
        <f t="shared" si="230"/>
        <v>0</v>
      </c>
      <c r="JK156" s="178"/>
      <c r="JM156" s="78"/>
      <c r="JN156" s="37"/>
      <c r="JO156" s="77"/>
      <c r="JP156" s="76"/>
      <c r="JQ156" s="76"/>
      <c r="JR156" s="76"/>
      <c r="JS156" s="76"/>
      <c r="JT156" s="76"/>
      <c r="JU156" s="76"/>
      <c r="JV156" s="76"/>
      <c r="JW156" s="75"/>
      <c r="JX156" s="75"/>
      <c r="JY156" s="75"/>
      <c r="JZ156" s="75"/>
      <c r="KA156" s="75"/>
      <c r="KB156" s="75"/>
      <c r="KC156" s="75"/>
      <c r="KD156" s="75"/>
      <c r="KE156" s="75"/>
      <c r="KF156" s="75"/>
      <c r="KG156" s="75"/>
      <c r="KH156" s="74">
        <f t="shared" si="231"/>
        <v>0</v>
      </c>
      <c r="KJ156" s="178"/>
      <c r="KL156" s="78"/>
      <c r="KM156" s="37"/>
      <c r="KN156" s="77"/>
      <c r="KO156" s="76"/>
      <c r="KP156" s="76"/>
      <c r="KQ156" s="76"/>
      <c r="KR156" s="76"/>
      <c r="KS156" s="76"/>
      <c r="KT156" s="76"/>
      <c r="KU156" s="76"/>
      <c r="KV156" s="75"/>
      <c r="KW156" s="75"/>
      <c r="KX156" s="75"/>
      <c r="KY156" s="75"/>
      <c r="KZ156" s="75"/>
      <c r="LA156" s="75"/>
      <c r="LB156" s="75"/>
      <c r="LC156" s="75"/>
      <c r="LD156" s="75"/>
      <c r="LE156" s="75"/>
      <c r="LF156" s="75"/>
      <c r="LG156" s="74">
        <f t="shared" si="232"/>
        <v>0</v>
      </c>
      <c r="LI156" s="178"/>
      <c r="LK156" s="78"/>
      <c r="LL156" s="37"/>
      <c r="LM156" s="77"/>
      <c r="LN156" s="76"/>
      <c r="LO156" s="76"/>
      <c r="LP156" s="76"/>
      <c r="LQ156" s="76"/>
      <c r="LR156" s="76"/>
      <c r="LS156" s="76"/>
      <c r="LT156" s="76"/>
      <c r="LU156" s="75"/>
      <c r="LV156" s="75"/>
      <c r="LW156" s="75"/>
      <c r="LX156" s="75"/>
      <c r="LY156" s="75"/>
      <c r="LZ156" s="75"/>
      <c r="MA156" s="75"/>
      <c r="MB156" s="75"/>
      <c r="MC156" s="75"/>
      <c r="MD156" s="75"/>
      <c r="ME156" s="75"/>
      <c r="MF156" s="74">
        <f t="shared" si="233"/>
        <v>0</v>
      </c>
      <c r="MH156" s="178"/>
      <c r="MJ156" s="78"/>
      <c r="MK156" s="37"/>
      <c r="ML156" s="77"/>
      <c r="MM156" s="76"/>
      <c r="MN156" s="76"/>
      <c r="MO156" s="76"/>
      <c r="MP156" s="76"/>
      <c r="MQ156" s="76"/>
      <c r="MR156" s="76"/>
      <c r="MS156" s="76"/>
      <c r="MT156" s="75"/>
      <c r="MU156" s="75"/>
      <c r="MV156" s="75"/>
      <c r="MW156" s="75"/>
      <c r="MX156" s="75"/>
      <c r="MY156" s="75"/>
      <c r="MZ156" s="75"/>
      <c r="NA156" s="75"/>
      <c r="NB156" s="75"/>
      <c r="NC156" s="75"/>
      <c r="ND156" s="75"/>
      <c r="NE156" s="74">
        <f t="shared" si="234"/>
        <v>0</v>
      </c>
      <c r="NG156" s="178"/>
      <c r="NI156" s="78"/>
      <c r="NJ156" s="37"/>
      <c r="NK156" s="77"/>
      <c r="NL156" s="76"/>
      <c r="NM156" s="79"/>
      <c r="NN156" s="76"/>
      <c r="NO156" s="79"/>
      <c r="NP156" s="79"/>
      <c r="NQ156" s="79"/>
      <c r="NR156" s="76"/>
      <c r="NS156" s="76"/>
      <c r="NT156" s="76"/>
      <c r="NU156" s="76"/>
      <c r="NV156" s="76"/>
      <c r="NW156" s="76"/>
      <c r="NX156" s="76"/>
      <c r="NY156" s="76"/>
      <c r="NZ156" s="76"/>
      <c r="OA156" s="75"/>
      <c r="OB156" s="76"/>
      <c r="OC156" s="75"/>
      <c r="OD156" s="74">
        <f t="shared" si="235"/>
        <v>0</v>
      </c>
      <c r="OF156" s="178"/>
      <c r="OH156" s="78"/>
      <c r="OI156" s="37"/>
      <c r="OJ156" s="77"/>
      <c r="OK156" s="76"/>
      <c r="OL156" s="79"/>
      <c r="OM156" s="76"/>
      <c r="ON156" s="79"/>
      <c r="OO156" s="79"/>
      <c r="OP156" s="79"/>
      <c r="OQ156" s="76"/>
      <c r="OR156" s="76"/>
      <c r="OS156" s="76"/>
      <c r="OT156" s="76"/>
      <c r="OU156" s="76"/>
      <c r="OV156" s="76"/>
      <c r="OW156" s="76"/>
      <c r="OX156" s="76"/>
      <c r="OY156" s="76"/>
      <c r="OZ156" s="75"/>
      <c r="PA156" s="76"/>
      <c r="PB156" s="75"/>
      <c r="PC156" s="74">
        <f t="shared" si="236"/>
        <v>0</v>
      </c>
      <c r="PE156" s="178"/>
      <c r="PG156" s="78"/>
      <c r="PH156" s="37"/>
      <c r="PI156" s="77"/>
      <c r="PJ156" s="76"/>
      <c r="PK156" s="79"/>
      <c r="PL156" s="76"/>
      <c r="PM156" s="79"/>
      <c r="PN156" s="79"/>
      <c r="PO156" s="79"/>
      <c r="PP156" s="76"/>
      <c r="PQ156" s="76"/>
      <c r="PR156" s="76"/>
      <c r="PS156" s="76"/>
      <c r="PT156" s="76"/>
      <c r="PU156" s="76"/>
      <c r="PV156" s="76"/>
      <c r="PW156" s="76"/>
      <c r="PX156" s="76"/>
      <c r="PY156" s="75"/>
      <c r="PZ156" s="76"/>
      <c r="QA156" s="75"/>
      <c r="QB156" s="74">
        <f t="shared" si="237"/>
        <v>0</v>
      </c>
      <c r="QD156" s="178"/>
      <c r="QF156" s="78"/>
      <c r="QG156" s="37"/>
      <c r="QH156" s="77"/>
      <c r="QI156" s="76"/>
      <c r="QJ156" s="79"/>
      <c r="QK156" s="76"/>
      <c r="QL156" s="79"/>
      <c r="QM156" s="79"/>
      <c r="QN156" s="79"/>
      <c r="QO156" s="76"/>
      <c r="QP156" s="76"/>
      <c r="QQ156" s="76"/>
      <c r="QR156" s="76"/>
      <c r="QS156" s="76"/>
      <c r="QT156" s="76"/>
      <c r="QU156" s="76"/>
      <c r="QV156" s="76"/>
      <c r="QW156" s="76"/>
      <c r="QX156" s="75"/>
      <c r="QY156" s="76"/>
      <c r="QZ156" s="75"/>
      <c r="RA156" s="74">
        <f t="shared" si="238"/>
        <v>0</v>
      </c>
      <c r="RC156" s="178"/>
      <c r="RE156" s="78"/>
      <c r="RF156" s="37"/>
      <c r="RG156" s="77"/>
      <c r="RH156" s="76"/>
      <c r="RI156" s="79"/>
      <c r="RJ156" s="76"/>
      <c r="RK156" s="79"/>
      <c r="RL156" s="79"/>
      <c r="RM156" s="79"/>
      <c r="RN156" s="76"/>
      <c r="RO156" s="76"/>
      <c r="RP156" s="76"/>
      <c r="RQ156" s="76"/>
      <c r="RR156" s="76"/>
      <c r="RS156" s="76"/>
      <c r="RT156" s="76"/>
      <c r="RU156" s="76"/>
      <c r="RV156" s="76"/>
      <c r="RW156" s="75"/>
      <c r="RX156" s="76"/>
      <c r="RY156" s="75"/>
      <c r="RZ156" s="74">
        <f t="shared" si="239"/>
        <v>0</v>
      </c>
      <c r="SB156" s="178"/>
      <c r="SD156" s="78"/>
      <c r="SE156" s="37"/>
      <c r="SF156" s="77"/>
      <c r="SG156" s="76"/>
      <c r="SH156" s="79"/>
      <c r="SI156" s="76"/>
      <c r="SJ156" s="79"/>
      <c r="SK156" s="79"/>
      <c r="SL156" s="79"/>
      <c r="SM156" s="76"/>
      <c r="SN156" s="76"/>
      <c r="SO156" s="76"/>
      <c r="SP156" s="76"/>
      <c r="SQ156" s="76"/>
      <c r="SR156" s="76"/>
      <c r="SS156" s="76"/>
      <c r="ST156" s="76"/>
      <c r="SU156" s="76"/>
      <c r="SV156" s="75"/>
      <c r="SW156" s="76"/>
      <c r="SX156" s="75"/>
      <c r="SY156" s="74">
        <f t="shared" si="240"/>
        <v>0</v>
      </c>
      <c r="TA156" s="178"/>
      <c r="TC156" s="78"/>
      <c r="TD156" s="37"/>
      <c r="TE156" s="77"/>
      <c r="TF156" s="76"/>
      <c r="TG156" s="79"/>
      <c r="TH156" s="76"/>
      <c r="TI156" s="79"/>
      <c r="TJ156" s="79"/>
      <c r="TK156" s="79"/>
      <c r="TL156" s="76"/>
      <c r="TM156" s="76"/>
      <c r="TN156" s="76"/>
      <c r="TO156" s="76"/>
      <c r="TP156" s="76"/>
      <c r="TQ156" s="76"/>
      <c r="TR156" s="76"/>
      <c r="TS156" s="76"/>
      <c r="TT156" s="76"/>
      <c r="TU156" s="75"/>
      <c r="TV156" s="76"/>
      <c r="TW156" s="75"/>
      <c r="TX156" s="74">
        <f t="shared" si="241"/>
        <v>0</v>
      </c>
      <c r="TZ156" s="178"/>
      <c r="UB156" s="78"/>
      <c r="UC156" s="37"/>
      <c r="UD156" s="77"/>
      <c r="UE156" s="76"/>
      <c r="UF156" s="79"/>
      <c r="UG156" s="76"/>
      <c r="UH156" s="79"/>
      <c r="UI156" s="79"/>
      <c r="UJ156" s="79"/>
      <c r="UK156" s="76"/>
      <c r="UL156" s="76"/>
      <c r="UM156" s="76"/>
      <c r="UN156" s="76"/>
      <c r="UO156" s="76"/>
      <c r="UP156" s="76"/>
      <c r="UQ156" s="76"/>
      <c r="UR156" s="76"/>
      <c r="US156" s="76"/>
      <c r="UT156" s="75"/>
      <c r="UU156" s="76"/>
      <c r="UV156" s="75"/>
      <c r="UW156" s="74">
        <f t="shared" si="242"/>
        <v>0</v>
      </c>
      <c r="UY156" s="178"/>
      <c r="VA156" s="78"/>
      <c r="VB156" s="37"/>
      <c r="VC156" s="77"/>
      <c r="VD156" s="76"/>
      <c r="VE156" s="79"/>
      <c r="VF156" s="76"/>
      <c r="VG156" s="79"/>
      <c r="VH156" s="79"/>
      <c r="VI156" s="79"/>
      <c r="VJ156" s="76"/>
      <c r="VK156" s="76"/>
      <c r="VL156" s="76"/>
      <c r="VM156" s="76"/>
      <c r="VN156" s="76"/>
      <c r="VO156" s="76"/>
      <c r="VP156" s="76"/>
      <c r="VQ156" s="76"/>
      <c r="VR156" s="76"/>
      <c r="VS156" s="75"/>
      <c r="VT156" s="76"/>
      <c r="VU156" s="75"/>
      <c r="VV156" s="74">
        <f t="shared" si="243"/>
        <v>0</v>
      </c>
    </row>
    <row r="157" spans="2:596" s="38" customFormat="1" ht="30" customHeight="1" outlineLevel="1">
      <c r="B157" s="88"/>
      <c r="C157" s="89">
        <f>IF(ISERROR(I157+1)=TRUE,I157,IF(I157="","",MAX(C$15:C156)+1))</f>
        <v>109</v>
      </c>
      <c r="D157" s="88">
        <f t="shared" si="197"/>
        <v>1</v>
      </c>
      <c r="E157" s="3"/>
      <c r="G157" s="178"/>
      <c r="I157" s="95">
        <f t="shared" si="244"/>
        <v>116</v>
      </c>
      <c r="J157" s="94" t="s">
        <v>596</v>
      </c>
      <c r="K157" s="93"/>
      <c r="L157" s="93"/>
      <c r="M157" s="93"/>
      <c r="N157" s="93"/>
      <c r="O157" s="92"/>
      <c r="P157" s="91" t="s">
        <v>163</v>
      </c>
      <c r="Q157" s="297"/>
      <c r="R157" s="90" t="s">
        <v>141</v>
      </c>
      <c r="S157" s="298"/>
      <c r="U157" s="178"/>
      <c r="V157" s="42"/>
      <c r="W157" s="78"/>
      <c r="X157" s="37"/>
      <c r="Y157" s="77"/>
      <c r="Z157" s="76"/>
      <c r="AA157" s="79"/>
      <c r="AB157" s="76"/>
      <c r="AC157" s="79"/>
      <c r="AD157" s="76"/>
      <c r="AE157" s="76"/>
      <c r="AF157" s="76"/>
      <c r="AG157" s="76"/>
      <c r="AH157" s="76"/>
      <c r="AI157" s="76"/>
      <c r="AJ157" s="76"/>
      <c r="AK157" s="75"/>
      <c r="AL157" s="75"/>
      <c r="AM157" s="75"/>
      <c r="AN157" s="75"/>
      <c r="AO157" s="75"/>
      <c r="AP157" s="75"/>
      <c r="AQ157" s="75"/>
      <c r="AR157" s="74">
        <f t="shared" si="221"/>
        <v>0</v>
      </c>
      <c r="AT157" s="178"/>
      <c r="AV157" s="78"/>
      <c r="AW157" s="37"/>
      <c r="AX157" s="77"/>
      <c r="AY157" s="76"/>
      <c r="AZ157" s="79"/>
      <c r="BA157" s="76"/>
      <c r="BB157" s="79"/>
      <c r="BC157" s="76"/>
      <c r="BD157" s="76"/>
      <c r="BE157" s="76"/>
      <c r="BF157" s="76"/>
      <c r="BG157" s="76"/>
      <c r="BH157" s="76"/>
      <c r="BI157" s="76"/>
      <c r="BJ157" s="75"/>
      <c r="BK157" s="75"/>
      <c r="BL157" s="75"/>
      <c r="BM157" s="75"/>
      <c r="BN157" s="75"/>
      <c r="BO157" s="75"/>
      <c r="BP157" s="75"/>
      <c r="BQ157" s="74">
        <f t="shared" si="222"/>
        <v>0</v>
      </c>
      <c r="BS157" s="178"/>
      <c r="BU157" s="78"/>
      <c r="BV157" s="37"/>
      <c r="BW157" s="77"/>
      <c r="BX157" s="76"/>
      <c r="BY157" s="79"/>
      <c r="BZ157" s="76"/>
      <c r="CA157" s="79"/>
      <c r="CB157" s="76"/>
      <c r="CC157" s="76"/>
      <c r="CD157" s="76"/>
      <c r="CE157" s="76"/>
      <c r="CF157" s="76"/>
      <c r="CG157" s="76"/>
      <c r="CH157" s="76"/>
      <c r="CI157" s="75"/>
      <c r="CJ157" s="75"/>
      <c r="CK157" s="75"/>
      <c r="CL157" s="75"/>
      <c r="CM157" s="75"/>
      <c r="CN157" s="75"/>
      <c r="CO157" s="75"/>
      <c r="CP157" s="74">
        <f t="shared" si="223"/>
        <v>0</v>
      </c>
      <c r="CR157" s="178"/>
      <c r="CT157" s="78"/>
      <c r="CU157" s="37"/>
      <c r="CV157" s="77"/>
      <c r="CW157" s="76"/>
      <c r="CX157" s="79"/>
      <c r="CY157" s="76"/>
      <c r="CZ157" s="79"/>
      <c r="DA157" s="76"/>
      <c r="DB157" s="76"/>
      <c r="DC157" s="76"/>
      <c r="DD157" s="76"/>
      <c r="DE157" s="76"/>
      <c r="DF157" s="76"/>
      <c r="DG157" s="76"/>
      <c r="DH157" s="75"/>
      <c r="DI157" s="75"/>
      <c r="DJ157" s="75"/>
      <c r="DK157" s="75"/>
      <c r="DL157" s="75"/>
      <c r="DM157" s="75"/>
      <c r="DN157" s="75"/>
      <c r="DO157" s="74">
        <f t="shared" si="224"/>
        <v>0</v>
      </c>
      <c r="DQ157" s="178"/>
      <c r="DS157" s="78"/>
      <c r="DT157" s="37"/>
      <c r="DU157" s="77"/>
      <c r="DV157" s="76"/>
      <c r="DW157" s="79"/>
      <c r="DX157" s="76"/>
      <c r="DY157" s="79"/>
      <c r="DZ157" s="76"/>
      <c r="EA157" s="76"/>
      <c r="EB157" s="76"/>
      <c r="EC157" s="76"/>
      <c r="ED157" s="76"/>
      <c r="EE157" s="76"/>
      <c r="EF157" s="76"/>
      <c r="EG157" s="75"/>
      <c r="EH157" s="75"/>
      <c r="EI157" s="75"/>
      <c r="EJ157" s="75"/>
      <c r="EK157" s="75"/>
      <c r="EL157" s="75"/>
      <c r="EM157" s="75"/>
      <c r="EN157" s="74">
        <f t="shared" si="225"/>
        <v>0</v>
      </c>
      <c r="EP157" s="178"/>
      <c r="ER157" s="78"/>
      <c r="ES157" s="37"/>
      <c r="ET157" s="77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5"/>
      <c r="FI157" s="75"/>
      <c r="FJ157" s="75"/>
      <c r="FK157" s="75"/>
      <c r="FL157" s="75"/>
      <c r="FM157" s="74">
        <f t="shared" si="226"/>
        <v>0</v>
      </c>
      <c r="FO157" s="178"/>
      <c r="FQ157" s="78"/>
      <c r="FR157" s="37"/>
      <c r="FS157" s="77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5"/>
      <c r="GH157" s="75"/>
      <c r="GI157" s="75"/>
      <c r="GJ157" s="75"/>
      <c r="GK157" s="75"/>
      <c r="GL157" s="74">
        <f t="shared" si="227"/>
        <v>0</v>
      </c>
      <c r="GN157" s="178"/>
      <c r="GP157" s="78"/>
      <c r="GQ157" s="37"/>
      <c r="GR157" s="77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5"/>
      <c r="HG157" s="75"/>
      <c r="HH157" s="75"/>
      <c r="HI157" s="75"/>
      <c r="HJ157" s="75"/>
      <c r="HK157" s="74">
        <f t="shared" si="228"/>
        <v>0</v>
      </c>
      <c r="HM157" s="178"/>
      <c r="HO157" s="78"/>
      <c r="HP157" s="37"/>
      <c r="HQ157" s="77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5"/>
      <c r="IF157" s="75"/>
      <c r="IG157" s="75"/>
      <c r="IH157" s="75"/>
      <c r="II157" s="75"/>
      <c r="IJ157" s="74">
        <f t="shared" si="229"/>
        <v>0</v>
      </c>
      <c r="IL157" s="178"/>
      <c r="IN157" s="78"/>
      <c r="IO157" s="37"/>
      <c r="IP157" s="77"/>
      <c r="IQ157" s="76"/>
      <c r="IR157" s="76"/>
      <c r="IS157" s="76"/>
      <c r="IT157" s="76"/>
      <c r="IU157" s="76"/>
      <c r="IV157" s="76"/>
      <c r="IW157" s="76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4">
        <f t="shared" si="230"/>
        <v>0</v>
      </c>
      <c r="JK157" s="178"/>
      <c r="JM157" s="78"/>
      <c r="JN157" s="37"/>
      <c r="JO157" s="77"/>
      <c r="JP157" s="76"/>
      <c r="JQ157" s="76"/>
      <c r="JR157" s="76"/>
      <c r="JS157" s="76"/>
      <c r="JT157" s="76"/>
      <c r="JU157" s="76"/>
      <c r="JV157" s="76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4">
        <f t="shared" si="231"/>
        <v>0</v>
      </c>
      <c r="KJ157" s="178"/>
      <c r="KL157" s="78"/>
      <c r="KM157" s="37"/>
      <c r="KN157" s="77"/>
      <c r="KO157" s="76"/>
      <c r="KP157" s="76"/>
      <c r="KQ157" s="76"/>
      <c r="KR157" s="76"/>
      <c r="KS157" s="76"/>
      <c r="KT157" s="76"/>
      <c r="KU157" s="76"/>
      <c r="KV157" s="75"/>
      <c r="KW157" s="75"/>
      <c r="KX157" s="75"/>
      <c r="KY157" s="75"/>
      <c r="KZ157" s="75"/>
      <c r="LA157" s="75"/>
      <c r="LB157" s="75"/>
      <c r="LC157" s="75"/>
      <c r="LD157" s="75"/>
      <c r="LE157" s="75"/>
      <c r="LF157" s="75"/>
      <c r="LG157" s="74">
        <f t="shared" si="232"/>
        <v>0</v>
      </c>
      <c r="LI157" s="178"/>
      <c r="LK157" s="78"/>
      <c r="LL157" s="37"/>
      <c r="LM157" s="77"/>
      <c r="LN157" s="76"/>
      <c r="LO157" s="76"/>
      <c r="LP157" s="76"/>
      <c r="LQ157" s="76"/>
      <c r="LR157" s="76"/>
      <c r="LS157" s="76"/>
      <c r="LT157" s="76"/>
      <c r="LU157" s="75"/>
      <c r="LV157" s="75"/>
      <c r="LW157" s="75"/>
      <c r="LX157" s="75"/>
      <c r="LY157" s="75"/>
      <c r="LZ157" s="75"/>
      <c r="MA157" s="75"/>
      <c r="MB157" s="75"/>
      <c r="MC157" s="75"/>
      <c r="MD157" s="75"/>
      <c r="ME157" s="75"/>
      <c r="MF157" s="74">
        <f t="shared" si="233"/>
        <v>0</v>
      </c>
      <c r="MH157" s="178"/>
      <c r="MJ157" s="78"/>
      <c r="MK157" s="37"/>
      <c r="ML157" s="77"/>
      <c r="MM157" s="76"/>
      <c r="MN157" s="76"/>
      <c r="MO157" s="76"/>
      <c r="MP157" s="76"/>
      <c r="MQ157" s="76"/>
      <c r="MR157" s="76"/>
      <c r="MS157" s="76"/>
      <c r="MT157" s="75"/>
      <c r="MU157" s="75"/>
      <c r="MV157" s="75"/>
      <c r="MW157" s="75"/>
      <c r="MX157" s="75"/>
      <c r="MY157" s="75"/>
      <c r="MZ157" s="75"/>
      <c r="NA157" s="75"/>
      <c r="NB157" s="75"/>
      <c r="NC157" s="75"/>
      <c r="ND157" s="75"/>
      <c r="NE157" s="74">
        <f t="shared" si="234"/>
        <v>0</v>
      </c>
      <c r="NG157" s="178"/>
      <c r="NI157" s="78"/>
      <c r="NJ157" s="37"/>
      <c r="NK157" s="77"/>
      <c r="NL157" s="76"/>
      <c r="NM157" s="79"/>
      <c r="NN157" s="76"/>
      <c r="NO157" s="79"/>
      <c r="NP157" s="79"/>
      <c r="NQ157" s="79"/>
      <c r="NR157" s="76"/>
      <c r="NS157" s="76"/>
      <c r="NT157" s="76"/>
      <c r="NU157" s="76"/>
      <c r="NV157" s="76"/>
      <c r="NW157" s="76"/>
      <c r="NX157" s="76"/>
      <c r="NY157" s="76"/>
      <c r="NZ157" s="76"/>
      <c r="OA157" s="75"/>
      <c r="OB157" s="76"/>
      <c r="OC157" s="75"/>
      <c r="OD157" s="74">
        <f t="shared" si="235"/>
        <v>0</v>
      </c>
      <c r="OF157" s="178"/>
      <c r="OH157" s="78"/>
      <c r="OI157" s="37"/>
      <c r="OJ157" s="77"/>
      <c r="OK157" s="76"/>
      <c r="OL157" s="79"/>
      <c r="OM157" s="76"/>
      <c r="ON157" s="79"/>
      <c r="OO157" s="79"/>
      <c r="OP157" s="79"/>
      <c r="OQ157" s="76"/>
      <c r="OR157" s="76"/>
      <c r="OS157" s="76"/>
      <c r="OT157" s="76"/>
      <c r="OU157" s="76"/>
      <c r="OV157" s="76"/>
      <c r="OW157" s="76"/>
      <c r="OX157" s="76"/>
      <c r="OY157" s="76"/>
      <c r="OZ157" s="75"/>
      <c r="PA157" s="76"/>
      <c r="PB157" s="75"/>
      <c r="PC157" s="74">
        <f t="shared" si="236"/>
        <v>0</v>
      </c>
      <c r="PE157" s="178"/>
      <c r="PG157" s="78"/>
      <c r="PH157" s="37"/>
      <c r="PI157" s="77"/>
      <c r="PJ157" s="76"/>
      <c r="PK157" s="79"/>
      <c r="PL157" s="76"/>
      <c r="PM157" s="79"/>
      <c r="PN157" s="79"/>
      <c r="PO157" s="79"/>
      <c r="PP157" s="76"/>
      <c r="PQ157" s="76"/>
      <c r="PR157" s="76"/>
      <c r="PS157" s="76"/>
      <c r="PT157" s="76"/>
      <c r="PU157" s="76"/>
      <c r="PV157" s="76"/>
      <c r="PW157" s="76"/>
      <c r="PX157" s="76"/>
      <c r="PY157" s="75"/>
      <c r="PZ157" s="76"/>
      <c r="QA157" s="75"/>
      <c r="QB157" s="74">
        <f t="shared" si="237"/>
        <v>0</v>
      </c>
      <c r="QD157" s="178"/>
      <c r="QF157" s="78"/>
      <c r="QG157" s="37"/>
      <c r="QH157" s="77"/>
      <c r="QI157" s="76"/>
      <c r="QJ157" s="79"/>
      <c r="QK157" s="76"/>
      <c r="QL157" s="79"/>
      <c r="QM157" s="79"/>
      <c r="QN157" s="79"/>
      <c r="QO157" s="76"/>
      <c r="QP157" s="76"/>
      <c r="QQ157" s="76"/>
      <c r="QR157" s="76"/>
      <c r="QS157" s="76"/>
      <c r="QT157" s="76"/>
      <c r="QU157" s="76"/>
      <c r="QV157" s="76"/>
      <c r="QW157" s="76"/>
      <c r="QX157" s="75"/>
      <c r="QY157" s="76"/>
      <c r="QZ157" s="75"/>
      <c r="RA157" s="74">
        <f t="shared" si="238"/>
        <v>0</v>
      </c>
      <c r="RC157" s="178"/>
      <c r="RE157" s="78"/>
      <c r="RF157" s="37"/>
      <c r="RG157" s="77"/>
      <c r="RH157" s="76"/>
      <c r="RI157" s="79"/>
      <c r="RJ157" s="76"/>
      <c r="RK157" s="79"/>
      <c r="RL157" s="79"/>
      <c r="RM157" s="79"/>
      <c r="RN157" s="76"/>
      <c r="RO157" s="76"/>
      <c r="RP157" s="76"/>
      <c r="RQ157" s="76"/>
      <c r="RR157" s="76"/>
      <c r="RS157" s="76"/>
      <c r="RT157" s="76"/>
      <c r="RU157" s="76"/>
      <c r="RV157" s="76"/>
      <c r="RW157" s="75"/>
      <c r="RX157" s="76"/>
      <c r="RY157" s="75"/>
      <c r="RZ157" s="74">
        <f t="shared" si="239"/>
        <v>0</v>
      </c>
      <c r="SB157" s="178"/>
      <c r="SD157" s="78"/>
      <c r="SE157" s="37"/>
      <c r="SF157" s="77"/>
      <c r="SG157" s="76"/>
      <c r="SH157" s="79"/>
      <c r="SI157" s="76"/>
      <c r="SJ157" s="79"/>
      <c r="SK157" s="79"/>
      <c r="SL157" s="79"/>
      <c r="SM157" s="76"/>
      <c r="SN157" s="76"/>
      <c r="SO157" s="76"/>
      <c r="SP157" s="76"/>
      <c r="SQ157" s="76"/>
      <c r="SR157" s="76"/>
      <c r="SS157" s="76"/>
      <c r="ST157" s="76"/>
      <c r="SU157" s="76"/>
      <c r="SV157" s="75"/>
      <c r="SW157" s="76"/>
      <c r="SX157" s="75"/>
      <c r="SY157" s="74">
        <f t="shared" si="240"/>
        <v>0</v>
      </c>
      <c r="TA157" s="178"/>
      <c r="TC157" s="78"/>
      <c r="TD157" s="37"/>
      <c r="TE157" s="77"/>
      <c r="TF157" s="76"/>
      <c r="TG157" s="79"/>
      <c r="TH157" s="76"/>
      <c r="TI157" s="79"/>
      <c r="TJ157" s="79"/>
      <c r="TK157" s="79"/>
      <c r="TL157" s="76"/>
      <c r="TM157" s="76"/>
      <c r="TN157" s="76"/>
      <c r="TO157" s="76"/>
      <c r="TP157" s="76"/>
      <c r="TQ157" s="76"/>
      <c r="TR157" s="76"/>
      <c r="TS157" s="76"/>
      <c r="TT157" s="76"/>
      <c r="TU157" s="75"/>
      <c r="TV157" s="76"/>
      <c r="TW157" s="75"/>
      <c r="TX157" s="74">
        <f t="shared" si="241"/>
        <v>0</v>
      </c>
      <c r="TZ157" s="178"/>
      <c r="UB157" s="78"/>
      <c r="UC157" s="37"/>
      <c r="UD157" s="77"/>
      <c r="UE157" s="76"/>
      <c r="UF157" s="79"/>
      <c r="UG157" s="76"/>
      <c r="UH157" s="79"/>
      <c r="UI157" s="79"/>
      <c r="UJ157" s="79"/>
      <c r="UK157" s="76"/>
      <c r="UL157" s="76"/>
      <c r="UM157" s="76"/>
      <c r="UN157" s="76"/>
      <c r="UO157" s="76"/>
      <c r="UP157" s="76"/>
      <c r="UQ157" s="76"/>
      <c r="UR157" s="76"/>
      <c r="US157" s="76"/>
      <c r="UT157" s="75"/>
      <c r="UU157" s="76"/>
      <c r="UV157" s="75"/>
      <c r="UW157" s="74">
        <f t="shared" si="242"/>
        <v>0</v>
      </c>
      <c r="UY157" s="178"/>
      <c r="VA157" s="78"/>
      <c r="VB157" s="37"/>
      <c r="VC157" s="77"/>
      <c r="VD157" s="76"/>
      <c r="VE157" s="79"/>
      <c r="VF157" s="76"/>
      <c r="VG157" s="79"/>
      <c r="VH157" s="79"/>
      <c r="VI157" s="79"/>
      <c r="VJ157" s="76"/>
      <c r="VK157" s="76"/>
      <c r="VL157" s="76"/>
      <c r="VM157" s="76"/>
      <c r="VN157" s="76"/>
      <c r="VO157" s="76"/>
      <c r="VP157" s="76"/>
      <c r="VQ157" s="76"/>
      <c r="VR157" s="76"/>
      <c r="VS157" s="75"/>
      <c r="VT157" s="76"/>
      <c r="VU157" s="75"/>
      <c r="VV157" s="74">
        <f t="shared" si="243"/>
        <v>0</v>
      </c>
    </row>
    <row r="158" spans="2:596" s="38" customFormat="1" ht="30" customHeight="1" outlineLevel="1">
      <c r="B158" s="88"/>
      <c r="C158" s="89">
        <f>IF(ISERROR(I158+1)=TRUE,I158,IF(I158="","",MAX(C$15:C157)+1))</f>
        <v>110</v>
      </c>
      <c r="D158" s="88">
        <f t="shared" si="197"/>
        <v>1</v>
      </c>
      <c r="E158" s="3"/>
      <c r="G158" s="178"/>
      <c r="I158" s="95">
        <f t="shared" si="244"/>
        <v>117</v>
      </c>
      <c r="J158" s="94" t="s">
        <v>595</v>
      </c>
      <c r="K158" s="93"/>
      <c r="L158" s="93"/>
      <c r="M158" s="93"/>
      <c r="N158" s="93"/>
      <c r="O158" s="92"/>
      <c r="P158" s="91" t="s">
        <v>163</v>
      </c>
      <c r="Q158" s="297"/>
      <c r="R158" s="90" t="s">
        <v>141</v>
      </c>
      <c r="S158" s="298"/>
      <c r="U158" s="178"/>
      <c r="V158" s="42"/>
      <c r="W158" s="78"/>
      <c r="X158" s="37"/>
      <c r="Y158" s="77"/>
      <c r="Z158" s="76"/>
      <c r="AA158" s="79"/>
      <c r="AB158" s="76"/>
      <c r="AC158" s="79"/>
      <c r="AD158" s="76"/>
      <c r="AE158" s="76"/>
      <c r="AF158" s="76"/>
      <c r="AG158" s="76"/>
      <c r="AH158" s="76"/>
      <c r="AI158" s="76"/>
      <c r="AJ158" s="76"/>
      <c r="AK158" s="75"/>
      <c r="AL158" s="75"/>
      <c r="AM158" s="75"/>
      <c r="AN158" s="75"/>
      <c r="AO158" s="75"/>
      <c r="AP158" s="75"/>
      <c r="AQ158" s="75"/>
      <c r="AR158" s="74">
        <f t="shared" si="221"/>
        <v>0</v>
      </c>
      <c r="AT158" s="178"/>
      <c r="AV158" s="78"/>
      <c r="AW158" s="37"/>
      <c r="AX158" s="77"/>
      <c r="AY158" s="76"/>
      <c r="AZ158" s="79"/>
      <c r="BA158" s="76"/>
      <c r="BB158" s="79"/>
      <c r="BC158" s="76"/>
      <c r="BD158" s="76"/>
      <c r="BE158" s="76"/>
      <c r="BF158" s="76"/>
      <c r="BG158" s="76"/>
      <c r="BH158" s="76"/>
      <c r="BI158" s="76"/>
      <c r="BJ158" s="75"/>
      <c r="BK158" s="75"/>
      <c r="BL158" s="75"/>
      <c r="BM158" s="75"/>
      <c r="BN158" s="75"/>
      <c r="BO158" s="75"/>
      <c r="BP158" s="75"/>
      <c r="BQ158" s="74">
        <f t="shared" si="222"/>
        <v>0</v>
      </c>
      <c r="BS158" s="178"/>
      <c r="BU158" s="78"/>
      <c r="BV158" s="37"/>
      <c r="BW158" s="77"/>
      <c r="BX158" s="76"/>
      <c r="BY158" s="79"/>
      <c r="BZ158" s="76"/>
      <c r="CA158" s="79"/>
      <c r="CB158" s="76"/>
      <c r="CC158" s="76"/>
      <c r="CD158" s="76"/>
      <c r="CE158" s="76"/>
      <c r="CF158" s="76"/>
      <c r="CG158" s="76"/>
      <c r="CH158" s="76"/>
      <c r="CI158" s="75"/>
      <c r="CJ158" s="75"/>
      <c r="CK158" s="75"/>
      <c r="CL158" s="75"/>
      <c r="CM158" s="75"/>
      <c r="CN158" s="75"/>
      <c r="CO158" s="75"/>
      <c r="CP158" s="74">
        <f t="shared" si="223"/>
        <v>0</v>
      </c>
      <c r="CR158" s="178"/>
      <c r="CT158" s="78"/>
      <c r="CU158" s="37"/>
      <c r="CV158" s="77"/>
      <c r="CW158" s="76"/>
      <c r="CX158" s="79"/>
      <c r="CY158" s="76"/>
      <c r="CZ158" s="79"/>
      <c r="DA158" s="76"/>
      <c r="DB158" s="76"/>
      <c r="DC158" s="76"/>
      <c r="DD158" s="76"/>
      <c r="DE158" s="76"/>
      <c r="DF158" s="76"/>
      <c r="DG158" s="76"/>
      <c r="DH158" s="75"/>
      <c r="DI158" s="75"/>
      <c r="DJ158" s="75"/>
      <c r="DK158" s="75"/>
      <c r="DL158" s="75"/>
      <c r="DM158" s="75"/>
      <c r="DN158" s="75"/>
      <c r="DO158" s="74">
        <f t="shared" si="224"/>
        <v>0</v>
      </c>
      <c r="DQ158" s="178"/>
      <c r="DS158" s="78"/>
      <c r="DT158" s="37"/>
      <c r="DU158" s="77"/>
      <c r="DV158" s="76"/>
      <c r="DW158" s="79"/>
      <c r="DX158" s="76"/>
      <c r="DY158" s="79"/>
      <c r="DZ158" s="76"/>
      <c r="EA158" s="76"/>
      <c r="EB158" s="76"/>
      <c r="EC158" s="76"/>
      <c r="ED158" s="76"/>
      <c r="EE158" s="76"/>
      <c r="EF158" s="76"/>
      <c r="EG158" s="75"/>
      <c r="EH158" s="75"/>
      <c r="EI158" s="75"/>
      <c r="EJ158" s="75"/>
      <c r="EK158" s="75"/>
      <c r="EL158" s="75"/>
      <c r="EM158" s="75"/>
      <c r="EN158" s="74">
        <f t="shared" si="225"/>
        <v>0</v>
      </c>
      <c r="EP158" s="178"/>
      <c r="ER158" s="78"/>
      <c r="ES158" s="37"/>
      <c r="ET158" s="77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5"/>
      <c r="FI158" s="75"/>
      <c r="FJ158" s="75"/>
      <c r="FK158" s="75"/>
      <c r="FL158" s="75"/>
      <c r="FM158" s="74">
        <f t="shared" si="226"/>
        <v>0</v>
      </c>
      <c r="FO158" s="178"/>
      <c r="FQ158" s="78"/>
      <c r="FR158" s="37"/>
      <c r="FS158" s="77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5"/>
      <c r="GH158" s="75"/>
      <c r="GI158" s="75"/>
      <c r="GJ158" s="75"/>
      <c r="GK158" s="75"/>
      <c r="GL158" s="74">
        <f t="shared" si="227"/>
        <v>0</v>
      </c>
      <c r="GN158" s="178"/>
      <c r="GP158" s="78"/>
      <c r="GQ158" s="37"/>
      <c r="GR158" s="77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5"/>
      <c r="HG158" s="75"/>
      <c r="HH158" s="75"/>
      <c r="HI158" s="75"/>
      <c r="HJ158" s="75"/>
      <c r="HK158" s="74">
        <f t="shared" si="228"/>
        <v>0</v>
      </c>
      <c r="HM158" s="178"/>
      <c r="HO158" s="78"/>
      <c r="HP158" s="37"/>
      <c r="HQ158" s="77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5"/>
      <c r="IF158" s="75"/>
      <c r="IG158" s="75"/>
      <c r="IH158" s="75"/>
      <c r="II158" s="75"/>
      <c r="IJ158" s="74">
        <f t="shared" si="229"/>
        <v>0</v>
      </c>
      <c r="IL158" s="178"/>
      <c r="IN158" s="78"/>
      <c r="IO158" s="37"/>
      <c r="IP158" s="77"/>
      <c r="IQ158" s="76"/>
      <c r="IR158" s="76"/>
      <c r="IS158" s="76"/>
      <c r="IT158" s="76"/>
      <c r="IU158" s="76"/>
      <c r="IV158" s="76"/>
      <c r="IW158" s="76"/>
      <c r="IX158" s="75"/>
      <c r="IY158" s="75"/>
      <c r="IZ158" s="75"/>
      <c r="JA158" s="75"/>
      <c r="JB158" s="75"/>
      <c r="JC158" s="75"/>
      <c r="JD158" s="75"/>
      <c r="JE158" s="75"/>
      <c r="JF158" s="75"/>
      <c r="JG158" s="75"/>
      <c r="JH158" s="75"/>
      <c r="JI158" s="74">
        <f t="shared" si="230"/>
        <v>0</v>
      </c>
      <c r="JK158" s="178"/>
      <c r="JM158" s="78"/>
      <c r="JN158" s="37"/>
      <c r="JO158" s="77"/>
      <c r="JP158" s="76"/>
      <c r="JQ158" s="76"/>
      <c r="JR158" s="76"/>
      <c r="JS158" s="76"/>
      <c r="JT158" s="76"/>
      <c r="JU158" s="76"/>
      <c r="JV158" s="76"/>
      <c r="JW158" s="75"/>
      <c r="JX158" s="75"/>
      <c r="JY158" s="75"/>
      <c r="JZ158" s="75"/>
      <c r="KA158" s="75"/>
      <c r="KB158" s="75"/>
      <c r="KC158" s="75"/>
      <c r="KD158" s="75"/>
      <c r="KE158" s="75"/>
      <c r="KF158" s="75"/>
      <c r="KG158" s="75"/>
      <c r="KH158" s="74">
        <f t="shared" si="231"/>
        <v>0</v>
      </c>
      <c r="KJ158" s="178"/>
      <c r="KL158" s="78"/>
      <c r="KM158" s="37"/>
      <c r="KN158" s="77"/>
      <c r="KO158" s="76"/>
      <c r="KP158" s="76"/>
      <c r="KQ158" s="76"/>
      <c r="KR158" s="76"/>
      <c r="KS158" s="76"/>
      <c r="KT158" s="76"/>
      <c r="KU158" s="76"/>
      <c r="KV158" s="75"/>
      <c r="KW158" s="75"/>
      <c r="KX158" s="75"/>
      <c r="KY158" s="75"/>
      <c r="KZ158" s="75"/>
      <c r="LA158" s="75"/>
      <c r="LB158" s="75"/>
      <c r="LC158" s="75"/>
      <c r="LD158" s="75"/>
      <c r="LE158" s="75"/>
      <c r="LF158" s="75"/>
      <c r="LG158" s="74">
        <f t="shared" si="232"/>
        <v>0</v>
      </c>
      <c r="LI158" s="178"/>
      <c r="LK158" s="78"/>
      <c r="LL158" s="37"/>
      <c r="LM158" s="77"/>
      <c r="LN158" s="76"/>
      <c r="LO158" s="76"/>
      <c r="LP158" s="76"/>
      <c r="LQ158" s="76"/>
      <c r="LR158" s="76"/>
      <c r="LS158" s="76"/>
      <c r="LT158" s="76"/>
      <c r="LU158" s="75"/>
      <c r="LV158" s="75"/>
      <c r="LW158" s="75"/>
      <c r="LX158" s="75"/>
      <c r="LY158" s="75"/>
      <c r="LZ158" s="75"/>
      <c r="MA158" s="75"/>
      <c r="MB158" s="75"/>
      <c r="MC158" s="75"/>
      <c r="MD158" s="75"/>
      <c r="ME158" s="75"/>
      <c r="MF158" s="74">
        <f t="shared" si="233"/>
        <v>0</v>
      </c>
      <c r="MH158" s="178"/>
      <c r="MJ158" s="78"/>
      <c r="MK158" s="37"/>
      <c r="ML158" s="77"/>
      <c r="MM158" s="76"/>
      <c r="MN158" s="76"/>
      <c r="MO158" s="76"/>
      <c r="MP158" s="76"/>
      <c r="MQ158" s="76"/>
      <c r="MR158" s="76"/>
      <c r="MS158" s="76"/>
      <c r="MT158" s="75"/>
      <c r="MU158" s="75"/>
      <c r="MV158" s="75"/>
      <c r="MW158" s="75"/>
      <c r="MX158" s="75"/>
      <c r="MY158" s="75"/>
      <c r="MZ158" s="75"/>
      <c r="NA158" s="75"/>
      <c r="NB158" s="75"/>
      <c r="NC158" s="75"/>
      <c r="ND158" s="75"/>
      <c r="NE158" s="74">
        <f t="shared" si="234"/>
        <v>0</v>
      </c>
      <c r="NG158" s="178"/>
      <c r="NI158" s="78"/>
      <c r="NJ158" s="37"/>
      <c r="NK158" s="77"/>
      <c r="NL158" s="76"/>
      <c r="NM158" s="79"/>
      <c r="NN158" s="76"/>
      <c r="NO158" s="79"/>
      <c r="NP158" s="79"/>
      <c r="NQ158" s="79"/>
      <c r="NR158" s="76"/>
      <c r="NS158" s="76"/>
      <c r="NT158" s="76"/>
      <c r="NU158" s="76"/>
      <c r="NV158" s="76"/>
      <c r="NW158" s="76"/>
      <c r="NX158" s="76"/>
      <c r="NY158" s="76"/>
      <c r="NZ158" s="76"/>
      <c r="OA158" s="75"/>
      <c r="OB158" s="76"/>
      <c r="OC158" s="75"/>
      <c r="OD158" s="74">
        <f t="shared" si="235"/>
        <v>0</v>
      </c>
      <c r="OF158" s="178"/>
      <c r="OH158" s="78"/>
      <c r="OI158" s="37"/>
      <c r="OJ158" s="77"/>
      <c r="OK158" s="76"/>
      <c r="OL158" s="79"/>
      <c r="OM158" s="76"/>
      <c r="ON158" s="79"/>
      <c r="OO158" s="79"/>
      <c r="OP158" s="79"/>
      <c r="OQ158" s="76"/>
      <c r="OR158" s="76"/>
      <c r="OS158" s="76"/>
      <c r="OT158" s="76"/>
      <c r="OU158" s="76"/>
      <c r="OV158" s="76"/>
      <c r="OW158" s="76"/>
      <c r="OX158" s="76"/>
      <c r="OY158" s="76"/>
      <c r="OZ158" s="75"/>
      <c r="PA158" s="76"/>
      <c r="PB158" s="75"/>
      <c r="PC158" s="74">
        <f t="shared" si="236"/>
        <v>0</v>
      </c>
      <c r="PE158" s="178"/>
      <c r="PG158" s="78"/>
      <c r="PH158" s="37"/>
      <c r="PI158" s="77"/>
      <c r="PJ158" s="76"/>
      <c r="PK158" s="79"/>
      <c r="PL158" s="76"/>
      <c r="PM158" s="79"/>
      <c r="PN158" s="79"/>
      <c r="PO158" s="79"/>
      <c r="PP158" s="76"/>
      <c r="PQ158" s="76"/>
      <c r="PR158" s="76"/>
      <c r="PS158" s="76"/>
      <c r="PT158" s="76"/>
      <c r="PU158" s="76"/>
      <c r="PV158" s="76"/>
      <c r="PW158" s="76"/>
      <c r="PX158" s="76"/>
      <c r="PY158" s="75"/>
      <c r="PZ158" s="76"/>
      <c r="QA158" s="75"/>
      <c r="QB158" s="74">
        <f t="shared" si="237"/>
        <v>0</v>
      </c>
      <c r="QD158" s="178"/>
      <c r="QF158" s="78"/>
      <c r="QG158" s="37"/>
      <c r="QH158" s="77"/>
      <c r="QI158" s="76"/>
      <c r="QJ158" s="79"/>
      <c r="QK158" s="76"/>
      <c r="QL158" s="79"/>
      <c r="QM158" s="79"/>
      <c r="QN158" s="79"/>
      <c r="QO158" s="76"/>
      <c r="QP158" s="76"/>
      <c r="QQ158" s="76"/>
      <c r="QR158" s="76"/>
      <c r="QS158" s="76"/>
      <c r="QT158" s="76"/>
      <c r="QU158" s="76"/>
      <c r="QV158" s="76"/>
      <c r="QW158" s="76"/>
      <c r="QX158" s="75"/>
      <c r="QY158" s="76"/>
      <c r="QZ158" s="75"/>
      <c r="RA158" s="74">
        <f t="shared" si="238"/>
        <v>0</v>
      </c>
      <c r="RC158" s="178"/>
      <c r="RE158" s="78"/>
      <c r="RF158" s="37"/>
      <c r="RG158" s="77"/>
      <c r="RH158" s="76"/>
      <c r="RI158" s="79"/>
      <c r="RJ158" s="76"/>
      <c r="RK158" s="79"/>
      <c r="RL158" s="79"/>
      <c r="RM158" s="79"/>
      <c r="RN158" s="76"/>
      <c r="RO158" s="76"/>
      <c r="RP158" s="76"/>
      <c r="RQ158" s="76"/>
      <c r="RR158" s="76"/>
      <c r="RS158" s="76"/>
      <c r="RT158" s="76"/>
      <c r="RU158" s="76"/>
      <c r="RV158" s="76"/>
      <c r="RW158" s="75"/>
      <c r="RX158" s="76"/>
      <c r="RY158" s="75"/>
      <c r="RZ158" s="74">
        <f t="shared" si="239"/>
        <v>0</v>
      </c>
      <c r="SB158" s="178"/>
      <c r="SD158" s="78"/>
      <c r="SE158" s="37"/>
      <c r="SF158" s="77"/>
      <c r="SG158" s="76"/>
      <c r="SH158" s="79"/>
      <c r="SI158" s="76"/>
      <c r="SJ158" s="79"/>
      <c r="SK158" s="79"/>
      <c r="SL158" s="79"/>
      <c r="SM158" s="76"/>
      <c r="SN158" s="76"/>
      <c r="SO158" s="76"/>
      <c r="SP158" s="76"/>
      <c r="SQ158" s="76"/>
      <c r="SR158" s="76"/>
      <c r="SS158" s="76"/>
      <c r="ST158" s="76"/>
      <c r="SU158" s="76"/>
      <c r="SV158" s="75"/>
      <c r="SW158" s="76"/>
      <c r="SX158" s="75"/>
      <c r="SY158" s="74">
        <f t="shared" si="240"/>
        <v>0</v>
      </c>
      <c r="TA158" s="178"/>
      <c r="TC158" s="78"/>
      <c r="TD158" s="37"/>
      <c r="TE158" s="77"/>
      <c r="TF158" s="76"/>
      <c r="TG158" s="79"/>
      <c r="TH158" s="76"/>
      <c r="TI158" s="79"/>
      <c r="TJ158" s="79"/>
      <c r="TK158" s="79"/>
      <c r="TL158" s="76"/>
      <c r="TM158" s="76"/>
      <c r="TN158" s="76"/>
      <c r="TO158" s="76"/>
      <c r="TP158" s="76"/>
      <c r="TQ158" s="76"/>
      <c r="TR158" s="76"/>
      <c r="TS158" s="76"/>
      <c r="TT158" s="76"/>
      <c r="TU158" s="75"/>
      <c r="TV158" s="76"/>
      <c r="TW158" s="75"/>
      <c r="TX158" s="74">
        <f t="shared" si="241"/>
        <v>0</v>
      </c>
      <c r="TZ158" s="178"/>
      <c r="UB158" s="78"/>
      <c r="UC158" s="37"/>
      <c r="UD158" s="77"/>
      <c r="UE158" s="76"/>
      <c r="UF158" s="79"/>
      <c r="UG158" s="76"/>
      <c r="UH158" s="79"/>
      <c r="UI158" s="79"/>
      <c r="UJ158" s="79"/>
      <c r="UK158" s="76"/>
      <c r="UL158" s="76"/>
      <c r="UM158" s="76"/>
      <c r="UN158" s="76"/>
      <c r="UO158" s="76"/>
      <c r="UP158" s="76"/>
      <c r="UQ158" s="76"/>
      <c r="UR158" s="76"/>
      <c r="US158" s="76"/>
      <c r="UT158" s="75"/>
      <c r="UU158" s="76"/>
      <c r="UV158" s="75"/>
      <c r="UW158" s="74">
        <f t="shared" si="242"/>
        <v>0</v>
      </c>
      <c r="UY158" s="178"/>
      <c r="VA158" s="78"/>
      <c r="VB158" s="37"/>
      <c r="VC158" s="77"/>
      <c r="VD158" s="76"/>
      <c r="VE158" s="79"/>
      <c r="VF158" s="76"/>
      <c r="VG158" s="79"/>
      <c r="VH158" s="79"/>
      <c r="VI158" s="79"/>
      <c r="VJ158" s="76"/>
      <c r="VK158" s="76"/>
      <c r="VL158" s="76"/>
      <c r="VM158" s="76"/>
      <c r="VN158" s="76"/>
      <c r="VO158" s="76"/>
      <c r="VP158" s="76"/>
      <c r="VQ158" s="76"/>
      <c r="VR158" s="76"/>
      <c r="VS158" s="75"/>
      <c r="VT158" s="76"/>
      <c r="VU158" s="75"/>
      <c r="VV158" s="74">
        <f t="shared" si="243"/>
        <v>0</v>
      </c>
    </row>
    <row r="159" spans="2:596" s="38" customFormat="1" ht="30" customHeight="1" outlineLevel="1">
      <c r="B159" s="88"/>
      <c r="C159" s="89">
        <f>IF(ISERROR(I159+1)=TRUE,I159,IF(I159="","",MAX(C$15:C158)+1))</f>
        <v>111</v>
      </c>
      <c r="D159" s="88">
        <f t="shared" si="197"/>
        <v>1</v>
      </c>
      <c r="E159" s="3"/>
      <c r="G159" s="178"/>
      <c r="I159" s="95">
        <f t="shared" si="244"/>
        <v>118</v>
      </c>
      <c r="J159" s="94" t="s">
        <v>594</v>
      </c>
      <c r="K159" s="93"/>
      <c r="L159" s="93"/>
      <c r="M159" s="93"/>
      <c r="N159" s="93"/>
      <c r="O159" s="92"/>
      <c r="P159" s="91" t="s">
        <v>163</v>
      </c>
      <c r="Q159" s="297"/>
      <c r="R159" s="90" t="s">
        <v>141</v>
      </c>
      <c r="S159" s="298"/>
      <c r="U159" s="178"/>
      <c r="V159" s="42"/>
      <c r="W159" s="78"/>
      <c r="X159" s="37"/>
      <c r="Y159" s="77"/>
      <c r="Z159" s="76"/>
      <c r="AA159" s="79"/>
      <c r="AB159" s="76"/>
      <c r="AC159" s="79"/>
      <c r="AD159" s="76"/>
      <c r="AE159" s="76"/>
      <c r="AF159" s="76"/>
      <c r="AG159" s="76"/>
      <c r="AH159" s="76"/>
      <c r="AI159" s="76"/>
      <c r="AJ159" s="76"/>
      <c r="AK159" s="75"/>
      <c r="AL159" s="75"/>
      <c r="AM159" s="75"/>
      <c r="AN159" s="75"/>
      <c r="AO159" s="75"/>
      <c r="AP159" s="75"/>
      <c r="AQ159" s="75"/>
      <c r="AR159" s="74">
        <f t="shared" si="221"/>
        <v>0</v>
      </c>
      <c r="AT159" s="178"/>
      <c r="AV159" s="78"/>
      <c r="AW159" s="37"/>
      <c r="AX159" s="77"/>
      <c r="AY159" s="76"/>
      <c r="AZ159" s="79"/>
      <c r="BA159" s="76"/>
      <c r="BB159" s="79"/>
      <c r="BC159" s="76"/>
      <c r="BD159" s="76"/>
      <c r="BE159" s="76"/>
      <c r="BF159" s="76"/>
      <c r="BG159" s="76"/>
      <c r="BH159" s="76"/>
      <c r="BI159" s="76"/>
      <c r="BJ159" s="75"/>
      <c r="BK159" s="75"/>
      <c r="BL159" s="75"/>
      <c r="BM159" s="75"/>
      <c r="BN159" s="75"/>
      <c r="BO159" s="75"/>
      <c r="BP159" s="75"/>
      <c r="BQ159" s="74">
        <f t="shared" si="222"/>
        <v>0</v>
      </c>
      <c r="BS159" s="178"/>
      <c r="BU159" s="78"/>
      <c r="BV159" s="37"/>
      <c r="BW159" s="77"/>
      <c r="BX159" s="76"/>
      <c r="BY159" s="79"/>
      <c r="BZ159" s="76"/>
      <c r="CA159" s="79"/>
      <c r="CB159" s="76"/>
      <c r="CC159" s="76"/>
      <c r="CD159" s="76"/>
      <c r="CE159" s="76"/>
      <c r="CF159" s="76"/>
      <c r="CG159" s="76"/>
      <c r="CH159" s="76"/>
      <c r="CI159" s="75"/>
      <c r="CJ159" s="75"/>
      <c r="CK159" s="75"/>
      <c r="CL159" s="75"/>
      <c r="CM159" s="75"/>
      <c r="CN159" s="75"/>
      <c r="CO159" s="75"/>
      <c r="CP159" s="74">
        <f t="shared" si="223"/>
        <v>0</v>
      </c>
      <c r="CR159" s="178"/>
      <c r="CT159" s="78"/>
      <c r="CU159" s="37"/>
      <c r="CV159" s="77"/>
      <c r="CW159" s="76"/>
      <c r="CX159" s="79"/>
      <c r="CY159" s="76"/>
      <c r="CZ159" s="79"/>
      <c r="DA159" s="76"/>
      <c r="DB159" s="76"/>
      <c r="DC159" s="76"/>
      <c r="DD159" s="76"/>
      <c r="DE159" s="76"/>
      <c r="DF159" s="76"/>
      <c r="DG159" s="76"/>
      <c r="DH159" s="75"/>
      <c r="DI159" s="75"/>
      <c r="DJ159" s="75"/>
      <c r="DK159" s="75"/>
      <c r="DL159" s="75"/>
      <c r="DM159" s="75"/>
      <c r="DN159" s="75"/>
      <c r="DO159" s="74">
        <f t="shared" si="224"/>
        <v>0</v>
      </c>
      <c r="DQ159" s="178"/>
      <c r="DS159" s="78"/>
      <c r="DT159" s="37"/>
      <c r="DU159" s="77"/>
      <c r="DV159" s="76"/>
      <c r="DW159" s="79"/>
      <c r="DX159" s="76"/>
      <c r="DY159" s="79"/>
      <c r="DZ159" s="76"/>
      <c r="EA159" s="76"/>
      <c r="EB159" s="76"/>
      <c r="EC159" s="76"/>
      <c r="ED159" s="76"/>
      <c r="EE159" s="76"/>
      <c r="EF159" s="76"/>
      <c r="EG159" s="75"/>
      <c r="EH159" s="75"/>
      <c r="EI159" s="75"/>
      <c r="EJ159" s="75"/>
      <c r="EK159" s="75"/>
      <c r="EL159" s="75"/>
      <c r="EM159" s="75"/>
      <c r="EN159" s="74">
        <f t="shared" si="225"/>
        <v>0</v>
      </c>
      <c r="EP159" s="178"/>
      <c r="ER159" s="78"/>
      <c r="ES159" s="37"/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5"/>
      <c r="FI159" s="75"/>
      <c r="FJ159" s="75"/>
      <c r="FK159" s="75"/>
      <c r="FL159" s="75"/>
      <c r="FM159" s="74">
        <f t="shared" si="226"/>
        <v>0</v>
      </c>
      <c r="FO159" s="178"/>
      <c r="FQ159" s="78"/>
      <c r="FR159" s="37"/>
      <c r="FS159" s="77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5"/>
      <c r="GH159" s="75"/>
      <c r="GI159" s="75"/>
      <c r="GJ159" s="75"/>
      <c r="GK159" s="75"/>
      <c r="GL159" s="74">
        <f t="shared" si="227"/>
        <v>0</v>
      </c>
      <c r="GN159" s="178"/>
      <c r="GP159" s="78"/>
      <c r="GQ159" s="37"/>
      <c r="GR159" s="77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5"/>
      <c r="HG159" s="75"/>
      <c r="HH159" s="75"/>
      <c r="HI159" s="75"/>
      <c r="HJ159" s="75"/>
      <c r="HK159" s="74">
        <f t="shared" si="228"/>
        <v>0</v>
      </c>
      <c r="HM159" s="178"/>
      <c r="HO159" s="78"/>
      <c r="HP159" s="37"/>
      <c r="HQ159" s="77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5"/>
      <c r="IF159" s="75"/>
      <c r="IG159" s="75"/>
      <c r="IH159" s="75"/>
      <c r="II159" s="75"/>
      <c r="IJ159" s="74">
        <f t="shared" si="229"/>
        <v>0</v>
      </c>
      <c r="IL159" s="178"/>
      <c r="IN159" s="78"/>
      <c r="IO159" s="37"/>
      <c r="IP159" s="77"/>
      <c r="IQ159" s="76"/>
      <c r="IR159" s="76"/>
      <c r="IS159" s="76"/>
      <c r="IT159" s="76"/>
      <c r="IU159" s="76"/>
      <c r="IV159" s="76"/>
      <c r="IW159" s="76"/>
      <c r="IX159" s="75"/>
      <c r="IY159" s="75"/>
      <c r="IZ159" s="75"/>
      <c r="JA159" s="75"/>
      <c r="JB159" s="75"/>
      <c r="JC159" s="75"/>
      <c r="JD159" s="75"/>
      <c r="JE159" s="75"/>
      <c r="JF159" s="75"/>
      <c r="JG159" s="75"/>
      <c r="JH159" s="75"/>
      <c r="JI159" s="74">
        <f t="shared" si="230"/>
        <v>0</v>
      </c>
      <c r="JK159" s="178"/>
      <c r="JM159" s="78"/>
      <c r="JN159" s="37"/>
      <c r="JO159" s="77"/>
      <c r="JP159" s="76"/>
      <c r="JQ159" s="76"/>
      <c r="JR159" s="76"/>
      <c r="JS159" s="76"/>
      <c r="JT159" s="76"/>
      <c r="JU159" s="76"/>
      <c r="JV159" s="76"/>
      <c r="JW159" s="75"/>
      <c r="JX159" s="75"/>
      <c r="JY159" s="75"/>
      <c r="JZ159" s="75"/>
      <c r="KA159" s="75"/>
      <c r="KB159" s="75"/>
      <c r="KC159" s="75"/>
      <c r="KD159" s="75"/>
      <c r="KE159" s="75"/>
      <c r="KF159" s="75"/>
      <c r="KG159" s="75"/>
      <c r="KH159" s="74">
        <f t="shared" si="231"/>
        <v>0</v>
      </c>
      <c r="KJ159" s="178"/>
      <c r="KL159" s="78"/>
      <c r="KM159" s="37"/>
      <c r="KN159" s="77"/>
      <c r="KO159" s="76"/>
      <c r="KP159" s="76"/>
      <c r="KQ159" s="76"/>
      <c r="KR159" s="76"/>
      <c r="KS159" s="76"/>
      <c r="KT159" s="76"/>
      <c r="KU159" s="76"/>
      <c r="KV159" s="75"/>
      <c r="KW159" s="75"/>
      <c r="KX159" s="75"/>
      <c r="KY159" s="75"/>
      <c r="KZ159" s="75"/>
      <c r="LA159" s="75"/>
      <c r="LB159" s="75"/>
      <c r="LC159" s="75"/>
      <c r="LD159" s="75"/>
      <c r="LE159" s="75"/>
      <c r="LF159" s="75"/>
      <c r="LG159" s="74">
        <f t="shared" si="232"/>
        <v>0</v>
      </c>
      <c r="LI159" s="178"/>
      <c r="LK159" s="78"/>
      <c r="LL159" s="37"/>
      <c r="LM159" s="77"/>
      <c r="LN159" s="76"/>
      <c r="LO159" s="76"/>
      <c r="LP159" s="76"/>
      <c r="LQ159" s="76"/>
      <c r="LR159" s="76"/>
      <c r="LS159" s="76"/>
      <c r="LT159" s="76"/>
      <c r="LU159" s="75"/>
      <c r="LV159" s="75"/>
      <c r="LW159" s="75"/>
      <c r="LX159" s="75"/>
      <c r="LY159" s="75"/>
      <c r="LZ159" s="75"/>
      <c r="MA159" s="75"/>
      <c r="MB159" s="75"/>
      <c r="MC159" s="75"/>
      <c r="MD159" s="75"/>
      <c r="ME159" s="75"/>
      <c r="MF159" s="74">
        <f t="shared" si="233"/>
        <v>0</v>
      </c>
      <c r="MH159" s="178"/>
      <c r="MJ159" s="78"/>
      <c r="MK159" s="37"/>
      <c r="ML159" s="77"/>
      <c r="MM159" s="76"/>
      <c r="MN159" s="76"/>
      <c r="MO159" s="76"/>
      <c r="MP159" s="76"/>
      <c r="MQ159" s="76"/>
      <c r="MR159" s="76"/>
      <c r="MS159" s="76"/>
      <c r="MT159" s="75"/>
      <c r="MU159" s="75"/>
      <c r="MV159" s="75"/>
      <c r="MW159" s="75"/>
      <c r="MX159" s="75"/>
      <c r="MY159" s="75"/>
      <c r="MZ159" s="75"/>
      <c r="NA159" s="75"/>
      <c r="NB159" s="75"/>
      <c r="NC159" s="75"/>
      <c r="ND159" s="75"/>
      <c r="NE159" s="74">
        <f t="shared" si="234"/>
        <v>0</v>
      </c>
      <c r="NG159" s="178"/>
      <c r="NI159" s="78"/>
      <c r="NJ159" s="37"/>
      <c r="NK159" s="77"/>
      <c r="NL159" s="76"/>
      <c r="NM159" s="79"/>
      <c r="NN159" s="76"/>
      <c r="NO159" s="79"/>
      <c r="NP159" s="79"/>
      <c r="NQ159" s="79"/>
      <c r="NR159" s="76"/>
      <c r="NS159" s="76"/>
      <c r="NT159" s="76"/>
      <c r="NU159" s="76"/>
      <c r="NV159" s="76"/>
      <c r="NW159" s="76"/>
      <c r="NX159" s="76"/>
      <c r="NY159" s="76"/>
      <c r="NZ159" s="76"/>
      <c r="OA159" s="75"/>
      <c r="OB159" s="76"/>
      <c r="OC159" s="75"/>
      <c r="OD159" s="74">
        <f t="shared" si="235"/>
        <v>0</v>
      </c>
      <c r="OF159" s="178"/>
      <c r="OH159" s="78"/>
      <c r="OI159" s="37"/>
      <c r="OJ159" s="77"/>
      <c r="OK159" s="76"/>
      <c r="OL159" s="79"/>
      <c r="OM159" s="76"/>
      <c r="ON159" s="79"/>
      <c r="OO159" s="79"/>
      <c r="OP159" s="79"/>
      <c r="OQ159" s="76"/>
      <c r="OR159" s="76"/>
      <c r="OS159" s="76"/>
      <c r="OT159" s="76"/>
      <c r="OU159" s="76"/>
      <c r="OV159" s="76"/>
      <c r="OW159" s="76"/>
      <c r="OX159" s="76"/>
      <c r="OY159" s="76"/>
      <c r="OZ159" s="75"/>
      <c r="PA159" s="76"/>
      <c r="PB159" s="75"/>
      <c r="PC159" s="74">
        <f t="shared" si="236"/>
        <v>0</v>
      </c>
      <c r="PE159" s="178"/>
      <c r="PG159" s="78"/>
      <c r="PH159" s="37"/>
      <c r="PI159" s="77"/>
      <c r="PJ159" s="76"/>
      <c r="PK159" s="79"/>
      <c r="PL159" s="76"/>
      <c r="PM159" s="79"/>
      <c r="PN159" s="79"/>
      <c r="PO159" s="79"/>
      <c r="PP159" s="76"/>
      <c r="PQ159" s="76"/>
      <c r="PR159" s="76"/>
      <c r="PS159" s="76"/>
      <c r="PT159" s="76"/>
      <c r="PU159" s="76"/>
      <c r="PV159" s="76"/>
      <c r="PW159" s="76"/>
      <c r="PX159" s="76"/>
      <c r="PY159" s="75"/>
      <c r="PZ159" s="76"/>
      <c r="QA159" s="75"/>
      <c r="QB159" s="74">
        <f t="shared" si="237"/>
        <v>0</v>
      </c>
      <c r="QD159" s="178"/>
      <c r="QF159" s="78"/>
      <c r="QG159" s="37"/>
      <c r="QH159" s="77"/>
      <c r="QI159" s="76"/>
      <c r="QJ159" s="79"/>
      <c r="QK159" s="76"/>
      <c r="QL159" s="79"/>
      <c r="QM159" s="79"/>
      <c r="QN159" s="79"/>
      <c r="QO159" s="76"/>
      <c r="QP159" s="76"/>
      <c r="QQ159" s="76"/>
      <c r="QR159" s="76"/>
      <c r="QS159" s="76"/>
      <c r="QT159" s="76"/>
      <c r="QU159" s="76"/>
      <c r="QV159" s="76"/>
      <c r="QW159" s="76"/>
      <c r="QX159" s="75"/>
      <c r="QY159" s="76"/>
      <c r="QZ159" s="75"/>
      <c r="RA159" s="74">
        <f t="shared" si="238"/>
        <v>0</v>
      </c>
      <c r="RC159" s="178"/>
      <c r="RE159" s="78"/>
      <c r="RF159" s="37"/>
      <c r="RG159" s="77"/>
      <c r="RH159" s="76"/>
      <c r="RI159" s="79"/>
      <c r="RJ159" s="76"/>
      <c r="RK159" s="79"/>
      <c r="RL159" s="79"/>
      <c r="RM159" s="79"/>
      <c r="RN159" s="76"/>
      <c r="RO159" s="76"/>
      <c r="RP159" s="76"/>
      <c r="RQ159" s="76"/>
      <c r="RR159" s="76"/>
      <c r="RS159" s="76"/>
      <c r="RT159" s="76"/>
      <c r="RU159" s="76"/>
      <c r="RV159" s="76"/>
      <c r="RW159" s="75"/>
      <c r="RX159" s="76"/>
      <c r="RY159" s="75"/>
      <c r="RZ159" s="74">
        <f t="shared" si="239"/>
        <v>0</v>
      </c>
      <c r="SB159" s="178"/>
      <c r="SD159" s="78"/>
      <c r="SE159" s="37"/>
      <c r="SF159" s="77"/>
      <c r="SG159" s="76"/>
      <c r="SH159" s="79"/>
      <c r="SI159" s="76"/>
      <c r="SJ159" s="79"/>
      <c r="SK159" s="79"/>
      <c r="SL159" s="79"/>
      <c r="SM159" s="76"/>
      <c r="SN159" s="76"/>
      <c r="SO159" s="76"/>
      <c r="SP159" s="76"/>
      <c r="SQ159" s="76"/>
      <c r="SR159" s="76"/>
      <c r="SS159" s="76"/>
      <c r="ST159" s="76"/>
      <c r="SU159" s="76"/>
      <c r="SV159" s="75"/>
      <c r="SW159" s="76"/>
      <c r="SX159" s="75"/>
      <c r="SY159" s="74">
        <f t="shared" si="240"/>
        <v>0</v>
      </c>
      <c r="TA159" s="178"/>
      <c r="TC159" s="78"/>
      <c r="TD159" s="37"/>
      <c r="TE159" s="77"/>
      <c r="TF159" s="76"/>
      <c r="TG159" s="79"/>
      <c r="TH159" s="76"/>
      <c r="TI159" s="79"/>
      <c r="TJ159" s="79"/>
      <c r="TK159" s="79"/>
      <c r="TL159" s="76"/>
      <c r="TM159" s="76"/>
      <c r="TN159" s="76"/>
      <c r="TO159" s="76"/>
      <c r="TP159" s="76"/>
      <c r="TQ159" s="76"/>
      <c r="TR159" s="76"/>
      <c r="TS159" s="76"/>
      <c r="TT159" s="76"/>
      <c r="TU159" s="75"/>
      <c r="TV159" s="76"/>
      <c r="TW159" s="75"/>
      <c r="TX159" s="74">
        <f t="shared" si="241"/>
        <v>0</v>
      </c>
      <c r="TZ159" s="178"/>
      <c r="UB159" s="78"/>
      <c r="UC159" s="37"/>
      <c r="UD159" s="77"/>
      <c r="UE159" s="76"/>
      <c r="UF159" s="79"/>
      <c r="UG159" s="76"/>
      <c r="UH159" s="79"/>
      <c r="UI159" s="79"/>
      <c r="UJ159" s="79"/>
      <c r="UK159" s="76"/>
      <c r="UL159" s="76"/>
      <c r="UM159" s="76"/>
      <c r="UN159" s="76"/>
      <c r="UO159" s="76"/>
      <c r="UP159" s="76"/>
      <c r="UQ159" s="76"/>
      <c r="UR159" s="76"/>
      <c r="US159" s="76"/>
      <c r="UT159" s="75"/>
      <c r="UU159" s="76"/>
      <c r="UV159" s="75"/>
      <c r="UW159" s="74">
        <f t="shared" si="242"/>
        <v>0</v>
      </c>
      <c r="UY159" s="178"/>
      <c r="VA159" s="78"/>
      <c r="VB159" s="37"/>
      <c r="VC159" s="77"/>
      <c r="VD159" s="76"/>
      <c r="VE159" s="79"/>
      <c r="VF159" s="76"/>
      <c r="VG159" s="79"/>
      <c r="VH159" s="79"/>
      <c r="VI159" s="79"/>
      <c r="VJ159" s="76"/>
      <c r="VK159" s="76"/>
      <c r="VL159" s="76"/>
      <c r="VM159" s="76"/>
      <c r="VN159" s="76"/>
      <c r="VO159" s="76"/>
      <c r="VP159" s="76"/>
      <c r="VQ159" s="76"/>
      <c r="VR159" s="76"/>
      <c r="VS159" s="75"/>
      <c r="VT159" s="76"/>
      <c r="VU159" s="75"/>
      <c r="VV159" s="74">
        <f t="shared" si="243"/>
        <v>0</v>
      </c>
    </row>
    <row r="160" spans="2:596" s="38" customFormat="1" ht="30" customHeight="1" outlineLevel="1">
      <c r="B160" s="88"/>
      <c r="C160" s="89">
        <f>IF(ISERROR(I160+1)=TRUE,I160,IF(I160="","",MAX(C$15:C159)+1))</f>
        <v>112</v>
      </c>
      <c r="D160" s="88">
        <f t="shared" si="197"/>
        <v>1</v>
      </c>
      <c r="E160" s="3"/>
      <c r="G160" s="178"/>
      <c r="I160" s="95">
        <f t="shared" si="244"/>
        <v>119</v>
      </c>
      <c r="J160" s="94" t="s">
        <v>593</v>
      </c>
      <c r="K160" s="93"/>
      <c r="L160" s="93"/>
      <c r="M160" s="93"/>
      <c r="N160" s="93"/>
      <c r="O160" s="92"/>
      <c r="P160" s="91" t="s">
        <v>163</v>
      </c>
      <c r="Q160" s="297"/>
      <c r="R160" s="90" t="s">
        <v>141</v>
      </c>
      <c r="S160" s="298"/>
      <c r="U160" s="178"/>
      <c r="V160" s="42"/>
      <c r="W160" s="78"/>
      <c r="X160" s="37"/>
      <c r="Y160" s="77"/>
      <c r="Z160" s="76"/>
      <c r="AA160" s="79"/>
      <c r="AB160" s="76"/>
      <c r="AC160" s="79"/>
      <c r="AD160" s="76"/>
      <c r="AE160" s="76"/>
      <c r="AF160" s="76"/>
      <c r="AG160" s="76"/>
      <c r="AH160" s="76"/>
      <c r="AI160" s="76"/>
      <c r="AJ160" s="76"/>
      <c r="AK160" s="75"/>
      <c r="AL160" s="75"/>
      <c r="AM160" s="75"/>
      <c r="AN160" s="75"/>
      <c r="AO160" s="75"/>
      <c r="AP160" s="75"/>
      <c r="AQ160" s="75"/>
      <c r="AR160" s="74">
        <f t="shared" si="221"/>
        <v>0</v>
      </c>
      <c r="AT160" s="178"/>
      <c r="AV160" s="78"/>
      <c r="AW160" s="37"/>
      <c r="AX160" s="77"/>
      <c r="AY160" s="76"/>
      <c r="AZ160" s="79"/>
      <c r="BA160" s="76"/>
      <c r="BB160" s="79"/>
      <c r="BC160" s="76"/>
      <c r="BD160" s="76"/>
      <c r="BE160" s="76"/>
      <c r="BF160" s="76"/>
      <c r="BG160" s="76"/>
      <c r="BH160" s="76"/>
      <c r="BI160" s="76"/>
      <c r="BJ160" s="75"/>
      <c r="BK160" s="75"/>
      <c r="BL160" s="75"/>
      <c r="BM160" s="75"/>
      <c r="BN160" s="75"/>
      <c r="BO160" s="75"/>
      <c r="BP160" s="75"/>
      <c r="BQ160" s="74">
        <f t="shared" si="222"/>
        <v>0</v>
      </c>
      <c r="BS160" s="178"/>
      <c r="BU160" s="78"/>
      <c r="BV160" s="37"/>
      <c r="BW160" s="77"/>
      <c r="BX160" s="76"/>
      <c r="BY160" s="79"/>
      <c r="BZ160" s="76"/>
      <c r="CA160" s="79"/>
      <c r="CB160" s="76"/>
      <c r="CC160" s="76"/>
      <c r="CD160" s="76"/>
      <c r="CE160" s="76"/>
      <c r="CF160" s="76"/>
      <c r="CG160" s="76"/>
      <c r="CH160" s="76"/>
      <c r="CI160" s="75"/>
      <c r="CJ160" s="75"/>
      <c r="CK160" s="75"/>
      <c r="CL160" s="75"/>
      <c r="CM160" s="75"/>
      <c r="CN160" s="75"/>
      <c r="CO160" s="75"/>
      <c r="CP160" s="74">
        <f t="shared" si="223"/>
        <v>0</v>
      </c>
      <c r="CR160" s="178"/>
      <c r="CT160" s="78"/>
      <c r="CU160" s="37"/>
      <c r="CV160" s="77"/>
      <c r="CW160" s="76"/>
      <c r="CX160" s="79"/>
      <c r="CY160" s="76"/>
      <c r="CZ160" s="79"/>
      <c r="DA160" s="76"/>
      <c r="DB160" s="76"/>
      <c r="DC160" s="76"/>
      <c r="DD160" s="76"/>
      <c r="DE160" s="76"/>
      <c r="DF160" s="76"/>
      <c r="DG160" s="76"/>
      <c r="DH160" s="75"/>
      <c r="DI160" s="75"/>
      <c r="DJ160" s="75"/>
      <c r="DK160" s="75"/>
      <c r="DL160" s="75"/>
      <c r="DM160" s="75"/>
      <c r="DN160" s="75"/>
      <c r="DO160" s="74">
        <f t="shared" si="224"/>
        <v>0</v>
      </c>
      <c r="DQ160" s="178"/>
      <c r="DS160" s="78"/>
      <c r="DT160" s="37"/>
      <c r="DU160" s="77"/>
      <c r="DV160" s="76"/>
      <c r="DW160" s="79"/>
      <c r="DX160" s="76"/>
      <c r="DY160" s="79"/>
      <c r="DZ160" s="76"/>
      <c r="EA160" s="76"/>
      <c r="EB160" s="76"/>
      <c r="EC160" s="76"/>
      <c r="ED160" s="76"/>
      <c r="EE160" s="76"/>
      <c r="EF160" s="76"/>
      <c r="EG160" s="75"/>
      <c r="EH160" s="75"/>
      <c r="EI160" s="75"/>
      <c r="EJ160" s="75"/>
      <c r="EK160" s="75"/>
      <c r="EL160" s="75"/>
      <c r="EM160" s="75"/>
      <c r="EN160" s="74">
        <f t="shared" si="225"/>
        <v>0</v>
      </c>
      <c r="EP160" s="178"/>
      <c r="ER160" s="78"/>
      <c r="ES160" s="37"/>
      <c r="ET160" s="77"/>
      <c r="EU160" s="76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5"/>
      <c r="FI160" s="75"/>
      <c r="FJ160" s="75"/>
      <c r="FK160" s="75"/>
      <c r="FL160" s="75"/>
      <c r="FM160" s="74">
        <f t="shared" si="226"/>
        <v>0</v>
      </c>
      <c r="FO160" s="178"/>
      <c r="FQ160" s="78"/>
      <c r="FR160" s="37"/>
      <c r="FS160" s="77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5"/>
      <c r="GH160" s="75"/>
      <c r="GI160" s="75"/>
      <c r="GJ160" s="75"/>
      <c r="GK160" s="75"/>
      <c r="GL160" s="74">
        <f t="shared" si="227"/>
        <v>0</v>
      </c>
      <c r="GN160" s="178"/>
      <c r="GP160" s="78"/>
      <c r="GQ160" s="37"/>
      <c r="GR160" s="77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5"/>
      <c r="HG160" s="75"/>
      <c r="HH160" s="75"/>
      <c r="HI160" s="75"/>
      <c r="HJ160" s="75"/>
      <c r="HK160" s="74">
        <f t="shared" si="228"/>
        <v>0</v>
      </c>
      <c r="HM160" s="178"/>
      <c r="HO160" s="78"/>
      <c r="HP160" s="37"/>
      <c r="HQ160" s="77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5"/>
      <c r="IF160" s="75"/>
      <c r="IG160" s="75"/>
      <c r="IH160" s="75"/>
      <c r="II160" s="75"/>
      <c r="IJ160" s="74">
        <f t="shared" si="229"/>
        <v>0</v>
      </c>
      <c r="IL160" s="178"/>
      <c r="IN160" s="78"/>
      <c r="IO160" s="37"/>
      <c r="IP160" s="77"/>
      <c r="IQ160" s="76"/>
      <c r="IR160" s="76"/>
      <c r="IS160" s="76"/>
      <c r="IT160" s="76"/>
      <c r="IU160" s="76"/>
      <c r="IV160" s="76"/>
      <c r="IW160" s="76"/>
      <c r="IX160" s="75"/>
      <c r="IY160" s="75"/>
      <c r="IZ160" s="75"/>
      <c r="JA160" s="75"/>
      <c r="JB160" s="75"/>
      <c r="JC160" s="75"/>
      <c r="JD160" s="75"/>
      <c r="JE160" s="75"/>
      <c r="JF160" s="75"/>
      <c r="JG160" s="75"/>
      <c r="JH160" s="75"/>
      <c r="JI160" s="74">
        <f t="shared" si="230"/>
        <v>0</v>
      </c>
      <c r="JK160" s="178"/>
      <c r="JM160" s="78"/>
      <c r="JN160" s="37"/>
      <c r="JO160" s="77"/>
      <c r="JP160" s="76"/>
      <c r="JQ160" s="76"/>
      <c r="JR160" s="76"/>
      <c r="JS160" s="76"/>
      <c r="JT160" s="76"/>
      <c r="JU160" s="76"/>
      <c r="JV160" s="76"/>
      <c r="JW160" s="75"/>
      <c r="JX160" s="75"/>
      <c r="JY160" s="75"/>
      <c r="JZ160" s="75"/>
      <c r="KA160" s="75"/>
      <c r="KB160" s="75"/>
      <c r="KC160" s="75"/>
      <c r="KD160" s="75"/>
      <c r="KE160" s="75"/>
      <c r="KF160" s="75"/>
      <c r="KG160" s="75"/>
      <c r="KH160" s="74">
        <f t="shared" si="231"/>
        <v>0</v>
      </c>
      <c r="KJ160" s="178"/>
      <c r="KL160" s="78"/>
      <c r="KM160" s="37"/>
      <c r="KN160" s="77"/>
      <c r="KO160" s="76"/>
      <c r="KP160" s="76"/>
      <c r="KQ160" s="76"/>
      <c r="KR160" s="76"/>
      <c r="KS160" s="76"/>
      <c r="KT160" s="76"/>
      <c r="KU160" s="76"/>
      <c r="KV160" s="75"/>
      <c r="KW160" s="75"/>
      <c r="KX160" s="75"/>
      <c r="KY160" s="75"/>
      <c r="KZ160" s="75"/>
      <c r="LA160" s="75"/>
      <c r="LB160" s="75"/>
      <c r="LC160" s="75"/>
      <c r="LD160" s="75"/>
      <c r="LE160" s="75"/>
      <c r="LF160" s="75"/>
      <c r="LG160" s="74">
        <f t="shared" si="232"/>
        <v>0</v>
      </c>
      <c r="LI160" s="178"/>
      <c r="LK160" s="78"/>
      <c r="LL160" s="37"/>
      <c r="LM160" s="77"/>
      <c r="LN160" s="76"/>
      <c r="LO160" s="76"/>
      <c r="LP160" s="76"/>
      <c r="LQ160" s="76"/>
      <c r="LR160" s="76"/>
      <c r="LS160" s="76"/>
      <c r="LT160" s="76"/>
      <c r="LU160" s="75"/>
      <c r="LV160" s="75"/>
      <c r="LW160" s="75"/>
      <c r="LX160" s="75"/>
      <c r="LY160" s="75"/>
      <c r="LZ160" s="75"/>
      <c r="MA160" s="75"/>
      <c r="MB160" s="75"/>
      <c r="MC160" s="75"/>
      <c r="MD160" s="75"/>
      <c r="ME160" s="75"/>
      <c r="MF160" s="74">
        <f t="shared" si="233"/>
        <v>0</v>
      </c>
      <c r="MH160" s="178"/>
      <c r="MJ160" s="78"/>
      <c r="MK160" s="37"/>
      <c r="ML160" s="77"/>
      <c r="MM160" s="76"/>
      <c r="MN160" s="76"/>
      <c r="MO160" s="76"/>
      <c r="MP160" s="76"/>
      <c r="MQ160" s="76"/>
      <c r="MR160" s="76"/>
      <c r="MS160" s="76"/>
      <c r="MT160" s="75"/>
      <c r="MU160" s="75"/>
      <c r="MV160" s="75"/>
      <c r="MW160" s="75"/>
      <c r="MX160" s="75"/>
      <c r="MY160" s="75"/>
      <c r="MZ160" s="75"/>
      <c r="NA160" s="75"/>
      <c r="NB160" s="75"/>
      <c r="NC160" s="75"/>
      <c r="ND160" s="75"/>
      <c r="NE160" s="74">
        <f t="shared" si="234"/>
        <v>0</v>
      </c>
      <c r="NG160" s="178"/>
      <c r="NI160" s="78"/>
      <c r="NJ160" s="37"/>
      <c r="NK160" s="77"/>
      <c r="NL160" s="76"/>
      <c r="NM160" s="79"/>
      <c r="NN160" s="76"/>
      <c r="NO160" s="79"/>
      <c r="NP160" s="79"/>
      <c r="NQ160" s="79"/>
      <c r="NR160" s="76"/>
      <c r="NS160" s="76"/>
      <c r="NT160" s="76"/>
      <c r="NU160" s="76"/>
      <c r="NV160" s="76"/>
      <c r="NW160" s="76"/>
      <c r="NX160" s="76"/>
      <c r="NY160" s="76"/>
      <c r="NZ160" s="76"/>
      <c r="OA160" s="75"/>
      <c r="OB160" s="76"/>
      <c r="OC160" s="75"/>
      <c r="OD160" s="74">
        <f t="shared" si="235"/>
        <v>0</v>
      </c>
      <c r="OF160" s="178"/>
      <c r="OH160" s="78"/>
      <c r="OI160" s="37"/>
      <c r="OJ160" s="77"/>
      <c r="OK160" s="76"/>
      <c r="OL160" s="79"/>
      <c r="OM160" s="76"/>
      <c r="ON160" s="79"/>
      <c r="OO160" s="79"/>
      <c r="OP160" s="79"/>
      <c r="OQ160" s="76"/>
      <c r="OR160" s="76"/>
      <c r="OS160" s="76"/>
      <c r="OT160" s="76"/>
      <c r="OU160" s="76"/>
      <c r="OV160" s="76"/>
      <c r="OW160" s="76"/>
      <c r="OX160" s="76"/>
      <c r="OY160" s="76"/>
      <c r="OZ160" s="75"/>
      <c r="PA160" s="76"/>
      <c r="PB160" s="75"/>
      <c r="PC160" s="74">
        <f t="shared" si="236"/>
        <v>0</v>
      </c>
      <c r="PE160" s="178"/>
      <c r="PG160" s="78"/>
      <c r="PH160" s="37"/>
      <c r="PI160" s="77"/>
      <c r="PJ160" s="76"/>
      <c r="PK160" s="79"/>
      <c r="PL160" s="76"/>
      <c r="PM160" s="79"/>
      <c r="PN160" s="79"/>
      <c r="PO160" s="79"/>
      <c r="PP160" s="76"/>
      <c r="PQ160" s="76"/>
      <c r="PR160" s="76"/>
      <c r="PS160" s="76"/>
      <c r="PT160" s="76"/>
      <c r="PU160" s="76"/>
      <c r="PV160" s="76"/>
      <c r="PW160" s="76"/>
      <c r="PX160" s="76"/>
      <c r="PY160" s="75"/>
      <c r="PZ160" s="76"/>
      <c r="QA160" s="75"/>
      <c r="QB160" s="74">
        <f t="shared" si="237"/>
        <v>0</v>
      </c>
      <c r="QD160" s="178"/>
      <c r="QF160" s="78"/>
      <c r="QG160" s="37"/>
      <c r="QH160" s="77"/>
      <c r="QI160" s="76"/>
      <c r="QJ160" s="79"/>
      <c r="QK160" s="76"/>
      <c r="QL160" s="79"/>
      <c r="QM160" s="79"/>
      <c r="QN160" s="79"/>
      <c r="QO160" s="76"/>
      <c r="QP160" s="76"/>
      <c r="QQ160" s="76"/>
      <c r="QR160" s="76"/>
      <c r="QS160" s="76"/>
      <c r="QT160" s="76"/>
      <c r="QU160" s="76"/>
      <c r="QV160" s="76"/>
      <c r="QW160" s="76"/>
      <c r="QX160" s="75"/>
      <c r="QY160" s="76"/>
      <c r="QZ160" s="75"/>
      <c r="RA160" s="74">
        <f t="shared" si="238"/>
        <v>0</v>
      </c>
      <c r="RC160" s="178"/>
      <c r="RE160" s="78"/>
      <c r="RF160" s="37"/>
      <c r="RG160" s="77"/>
      <c r="RH160" s="76"/>
      <c r="RI160" s="79"/>
      <c r="RJ160" s="76"/>
      <c r="RK160" s="79"/>
      <c r="RL160" s="79"/>
      <c r="RM160" s="79"/>
      <c r="RN160" s="76"/>
      <c r="RO160" s="76"/>
      <c r="RP160" s="76"/>
      <c r="RQ160" s="76"/>
      <c r="RR160" s="76"/>
      <c r="RS160" s="76"/>
      <c r="RT160" s="76"/>
      <c r="RU160" s="76"/>
      <c r="RV160" s="76"/>
      <c r="RW160" s="75"/>
      <c r="RX160" s="76"/>
      <c r="RY160" s="75"/>
      <c r="RZ160" s="74">
        <f t="shared" si="239"/>
        <v>0</v>
      </c>
      <c r="SB160" s="178"/>
      <c r="SD160" s="78"/>
      <c r="SE160" s="37"/>
      <c r="SF160" s="77"/>
      <c r="SG160" s="76"/>
      <c r="SH160" s="79"/>
      <c r="SI160" s="76"/>
      <c r="SJ160" s="79"/>
      <c r="SK160" s="79"/>
      <c r="SL160" s="79"/>
      <c r="SM160" s="76"/>
      <c r="SN160" s="76"/>
      <c r="SO160" s="76"/>
      <c r="SP160" s="76"/>
      <c r="SQ160" s="76"/>
      <c r="SR160" s="76"/>
      <c r="SS160" s="76"/>
      <c r="ST160" s="76"/>
      <c r="SU160" s="76"/>
      <c r="SV160" s="75"/>
      <c r="SW160" s="76"/>
      <c r="SX160" s="75"/>
      <c r="SY160" s="74">
        <f t="shared" si="240"/>
        <v>0</v>
      </c>
      <c r="TA160" s="178"/>
      <c r="TC160" s="78"/>
      <c r="TD160" s="37"/>
      <c r="TE160" s="77"/>
      <c r="TF160" s="76"/>
      <c r="TG160" s="79"/>
      <c r="TH160" s="76"/>
      <c r="TI160" s="79"/>
      <c r="TJ160" s="79"/>
      <c r="TK160" s="79"/>
      <c r="TL160" s="76"/>
      <c r="TM160" s="76"/>
      <c r="TN160" s="76"/>
      <c r="TO160" s="76"/>
      <c r="TP160" s="76"/>
      <c r="TQ160" s="76"/>
      <c r="TR160" s="76"/>
      <c r="TS160" s="76"/>
      <c r="TT160" s="76"/>
      <c r="TU160" s="75"/>
      <c r="TV160" s="76"/>
      <c r="TW160" s="75"/>
      <c r="TX160" s="74">
        <f t="shared" si="241"/>
        <v>0</v>
      </c>
      <c r="TZ160" s="178"/>
      <c r="UB160" s="78"/>
      <c r="UC160" s="37"/>
      <c r="UD160" s="77"/>
      <c r="UE160" s="76"/>
      <c r="UF160" s="79"/>
      <c r="UG160" s="76"/>
      <c r="UH160" s="79"/>
      <c r="UI160" s="79"/>
      <c r="UJ160" s="79"/>
      <c r="UK160" s="76"/>
      <c r="UL160" s="76"/>
      <c r="UM160" s="76"/>
      <c r="UN160" s="76"/>
      <c r="UO160" s="76"/>
      <c r="UP160" s="76"/>
      <c r="UQ160" s="76"/>
      <c r="UR160" s="76"/>
      <c r="US160" s="76"/>
      <c r="UT160" s="75"/>
      <c r="UU160" s="76"/>
      <c r="UV160" s="75"/>
      <c r="UW160" s="74">
        <f t="shared" si="242"/>
        <v>0</v>
      </c>
      <c r="UY160" s="178"/>
      <c r="VA160" s="78"/>
      <c r="VB160" s="37"/>
      <c r="VC160" s="77"/>
      <c r="VD160" s="76"/>
      <c r="VE160" s="79"/>
      <c r="VF160" s="76"/>
      <c r="VG160" s="79"/>
      <c r="VH160" s="79"/>
      <c r="VI160" s="79"/>
      <c r="VJ160" s="76"/>
      <c r="VK160" s="76"/>
      <c r="VL160" s="76"/>
      <c r="VM160" s="76"/>
      <c r="VN160" s="76"/>
      <c r="VO160" s="76"/>
      <c r="VP160" s="76"/>
      <c r="VQ160" s="76"/>
      <c r="VR160" s="76"/>
      <c r="VS160" s="75"/>
      <c r="VT160" s="76"/>
      <c r="VU160" s="75"/>
      <c r="VV160" s="74">
        <f t="shared" si="243"/>
        <v>0</v>
      </c>
    </row>
    <row r="161" spans="2:594" s="38" customFormat="1" ht="30" customHeight="1" outlineLevel="1">
      <c r="B161" s="88"/>
      <c r="C161" s="89">
        <f>IF(ISERROR(I161+1)=TRUE,I161,IF(I161="","",MAX(C$15:C160)+1))</f>
        <v>113</v>
      </c>
      <c r="D161" s="88">
        <f t="shared" si="197"/>
        <v>1</v>
      </c>
      <c r="E161" s="3"/>
      <c r="G161" s="178"/>
      <c r="I161" s="95">
        <f t="shared" si="244"/>
        <v>120</v>
      </c>
      <c r="J161" s="94" t="s">
        <v>592</v>
      </c>
      <c r="K161" s="93"/>
      <c r="L161" s="93"/>
      <c r="M161" s="93"/>
      <c r="N161" s="93"/>
      <c r="O161" s="92"/>
      <c r="P161" s="91" t="s">
        <v>163</v>
      </c>
      <c r="Q161" s="297"/>
      <c r="R161" s="90" t="s">
        <v>141</v>
      </c>
      <c r="S161" s="298"/>
      <c r="U161" s="178"/>
      <c r="V161" s="42"/>
      <c r="W161" s="78"/>
      <c r="X161" s="37"/>
      <c r="Y161" s="77"/>
      <c r="Z161" s="76"/>
      <c r="AA161" s="79"/>
      <c r="AB161" s="76"/>
      <c r="AC161" s="79"/>
      <c r="AD161" s="76"/>
      <c r="AE161" s="76"/>
      <c r="AF161" s="76"/>
      <c r="AG161" s="76"/>
      <c r="AH161" s="76"/>
      <c r="AI161" s="76"/>
      <c r="AJ161" s="76"/>
      <c r="AK161" s="75"/>
      <c r="AL161" s="75"/>
      <c r="AM161" s="75"/>
      <c r="AN161" s="75"/>
      <c r="AO161" s="75"/>
      <c r="AP161" s="75"/>
      <c r="AQ161" s="75">
        <v>1</v>
      </c>
      <c r="AR161" s="74">
        <f t="shared" si="221"/>
        <v>0</v>
      </c>
      <c r="AT161" s="178"/>
      <c r="AV161" s="78"/>
      <c r="AW161" s="37"/>
      <c r="AX161" s="77"/>
      <c r="AY161" s="76"/>
      <c r="AZ161" s="79"/>
      <c r="BA161" s="76"/>
      <c r="BB161" s="79"/>
      <c r="BC161" s="76"/>
      <c r="BD161" s="76"/>
      <c r="BE161" s="76"/>
      <c r="BF161" s="76"/>
      <c r="BG161" s="76"/>
      <c r="BH161" s="76"/>
      <c r="BI161" s="76"/>
      <c r="BJ161" s="75"/>
      <c r="BK161" s="75"/>
      <c r="BL161" s="75"/>
      <c r="BM161" s="75"/>
      <c r="BN161" s="75"/>
      <c r="BO161" s="75"/>
      <c r="BP161" s="75"/>
      <c r="BQ161" s="74">
        <f t="shared" si="222"/>
        <v>0</v>
      </c>
      <c r="BS161" s="178"/>
      <c r="BU161" s="78"/>
      <c r="BV161" s="37"/>
      <c r="BW161" s="77"/>
      <c r="BX161" s="76"/>
      <c r="BY161" s="79"/>
      <c r="BZ161" s="76"/>
      <c r="CA161" s="79"/>
      <c r="CB161" s="76"/>
      <c r="CC161" s="76"/>
      <c r="CD161" s="76"/>
      <c r="CE161" s="76"/>
      <c r="CF161" s="76"/>
      <c r="CG161" s="76"/>
      <c r="CH161" s="76"/>
      <c r="CI161" s="75"/>
      <c r="CJ161" s="75"/>
      <c r="CK161" s="75"/>
      <c r="CL161" s="75"/>
      <c r="CM161" s="75"/>
      <c r="CN161" s="75"/>
      <c r="CO161" s="75"/>
      <c r="CP161" s="74">
        <f t="shared" si="223"/>
        <v>0</v>
      </c>
      <c r="CR161" s="178"/>
      <c r="CT161" s="78"/>
      <c r="CU161" s="37"/>
      <c r="CV161" s="77"/>
      <c r="CW161" s="76"/>
      <c r="CX161" s="79"/>
      <c r="CY161" s="76"/>
      <c r="CZ161" s="79"/>
      <c r="DA161" s="76"/>
      <c r="DB161" s="76"/>
      <c r="DC161" s="76"/>
      <c r="DD161" s="76"/>
      <c r="DE161" s="76"/>
      <c r="DF161" s="76"/>
      <c r="DG161" s="76"/>
      <c r="DH161" s="75"/>
      <c r="DI161" s="75"/>
      <c r="DJ161" s="75"/>
      <c r="DK161" s="75"/>
      <c r="DL161" s="75"/>
      <c r="DM161" s="75"/>
      <c r="DN161" s="75"/>
      <c r="DO161" s="74">
        <f t="shared" si="224"/>
        <v>0</v>
      </c>
      <c r="DQ161" s="178"/>
      <c r="DS161" s="78"/>
      <c r="DT161" s="37"/>
      <c r="DU161" s="77"/>
      <c r="DV161" s="76"/>
      <c r="DW161" s="79"/>
      <c r="DX161" s="76"/>
      <c r="DY161" s="79"/>
      <c r="DZ161" s="76"/>
      <c r="EA161" s="76"/>
      <c r="EB161" s="76"/>
      <c r="EC161" s="76"/>
      <c r="ED161" s="76"/>
      <c r="EE161" s="76"/>
      <c r="EF161" s="76"/>
      <c r="EG161" s="75"/>
      <c r="EH161" s="75"/>
      <c r="EI161" s="75"/>
      <c r="EJ161" s="75"/>
      <c r="EK161" s="75"/>
      <c r="EL161" s="75"/>
      <c r="EM161" s="75"/>
      <c r="EN161" s="74">
        <f t="shared" si="225"/>
        <v>0</v>
      </c>
      <c r="EP161" s="178"/>
      <c r="ER161" s="78"/>
      <c r="ES161" s="37"/>
      <c r="ET161" s="77"/>
      <c r="EU161" s="76"/>
      <c r="EV161" s="76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5"/>
      <c r="FI161" s="75"/>
      <c r="FJ161" s="75"/>
      <c r="FK161" s="75"/>
      <c r="FL161" s="75"/>
      <c r="FM161" s="74">
        <f t="shared" si="226"/>
        <v>0</v>
      </c>
      <c r="FO161" s="178"/>
      <c r="FQ161" s="78"/>
      <c r="FR161" s="37"/>
      <c r="FS161" s="77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5"/>
      <c r="GH161" s="75"/>
      <c r="GI161" s="75"/>
      <c r="GJ161" s="75"/>
      <c r="GK161" s="75"/>
      <c r="GL161" s="74">
        <f t="shared" si="227"/>
        <v>0</v>
      </c>
      <c r="GN161" s="178"/>
      <c r="GP161" s="78"/>
      <c r="GQ161" s="37"/>
      <c r="GR161" s="77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5"/>
      <c r="HG161" s="75"/>
      <c r="HH161" s="75"/>
      <c r="HI161" s="75"/>
      <c r="HJ161" s="75"/>
      <c r="HK161" s="74">
        <f t="shared" si="228"/>
        <v>0</v>
      </c>
      <c r="HM161" s="178"/>
      <c r="HO161" s="78"/>
      <c r="HP161" s="37"/>
      <c r="HQ161" s="77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5"/>
      <c r="IF161" s="75"/>
      <c r="IG161" s="75"/>
      <c r="IH161" s="75"/>
      <c r="II161" s="75"/>
      <c r="IJ161" s="74">
        <f t="shared" si="229"/>
        <v>0</v>
      </c>
      <c r="IL161" s="178"/>
      <c r="IN161" s="78"/>
      <c r="IO161" s="37"/>
      <c r="IP161" s="77"/>
      <c r="IQ161" s="76"/>
      <c r="IR161" s="76"/>
      <c r="IS161" s="76"/>
      <c r="IT161" s="76"/>
      <c r="IU161" s="76"/>
      <c r="IV161" s="76"/>
      <c r="IW161" s="76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4">
        <f t="shared" si="230"/>
        <v>0</v>
      </c>
      <c r="JK161" s="178"/>
      <c r="JM161" s="78"/>
      <c r="JN161" s="37"/>
      <c r="JO161" s="77"/>
      <c r="JP161" s="76"/>
      <c r="JQ161" s="76"/>
      <c r="JR161" s="76"/>
      <c r="JS161" s="76"/>
      <c r="JT161" s="76"/>
      <c r="JU161" s="76"/>
      <c r="JV161" s="76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4">
        <f t="shared" si="231"/>
        <v>0</v>
      </c>
      <c r="KJ161" s="178"/>
      <c r="KL161" s="78"/>
      <c r="KM161" s="37"/>
      <c r="KN161" s="77"/>
      <c r="KO161" s="76"/>
      <c r="KP161" s="76"/>
      <c r="KQ161" s="76"/>
      <c r="KR161" s="76"/>
      <c r="KS161" s="76"/>
      <c r="KT161" s="76"/>
      <c r="KU161" s="76"/>
      <c r="KV161" s="75"/>
      <c r="KW161" s="75"/>
      <c r="KX161" s="75"/>
      <c r="KY161" s="75"/>
      <c r="KZ161" s="75"/>
      <c r="LA161" s="75"/>
      <c r="LB161" s="75"/>
      <c r="LC161" s="75"/>
      <c r="LD161" s="75"/>
      <c r="LE161" s="75"/>
      <c r="LF161" s="75">
        <v>1</v>
      </c>
      <c r="LG161" s="74">
        <f t="shared" si="232"/>
        <v>0</v>
      </c>
      <c r="LI161" s="178"/>
      <c r="LK161" s="78"/>
      <c r="LL161" s="37"/>
      <c r="LM161" s="77"/>
      <c r="LN161" s="76"/>
      <c r="LO161" s="76"/>
      <c r="LP161" s="76"/>
      <c r="LQ161" s="76"/>
      <c r="LR161" s="76"/>
      <c r="LS161" s="76"/>
      <c r="LT161" s="76"/>
      <c r="LU161" s="75"/>
      <c r="LV161" s="75"/>
      <c r="LW161" s="75"/>
      <c r="LX161" s="75"/>
      <c r="LY161" s="75"/>
      <c r="LZ161" s="75"/>
      <c r="MA161" s="75"/>
      <c r="MB161" s="75"/>
      <c r="MC161" s="75"/>
      <c r="MD161" s="75"/>
      <c r="ME161" s="75"/>
      <c r="MF161" s="74">
        <f t="shared" si="233"/>
        <v>0</v>
      </c>
      <c r="MH161" s="178"/>
      <c r="MJ161" s="78"/>
      <c r="MK161" s="37"/>
      <c r="ML161" s="77"/>
      <c r="MM161" s="76"/>
      <c r="MN161" s="76"/>
      <c r="MO161" s="76"/>
      <c r="MP161" s="76"/>
      <c r="MQ161" s="76"/>
      <c r="MR161" s="76"/>
      <c r="MS161" s="76"/>
      <c r="MT161" s="75"/>
      <c r="MU161" s="75"/>
      <c r="MV161" s="75"/>
      <c r="MW161" s="75"/>
      <c r="MX161" s="75"/>
      <c r="MY161" s="75"/>
      <c r="MZ161" s="75"/>
      <c r="NA161" s="75"/>
      <c r="NB161" s="75"/>
      <c r="NC161" s="75"/>
      <c r="ND161" s="75"/>
      <c r="NE161" s="74">
        <f t="shared" si="234"/>
        <v>0</v>
      </c>
      <c r="NG161" s="178"/>
      <c r="NI161" s="78"/>
      <c r="NJ161" s="37"/>
      <c r="NK161" s="77"/>
      <c r="NL161" s="76"/>
      <c r="NM161" s="79"/>
      <c r="NN161" s="76"/>
      <c r="NO161" s="79"/>
      <c r="NP161" s="79"/>
      <c r="NQ161" s="79"/>
      <c r="NR161" s="76"/>
      <c r="NS161" s="76"/>
      <c r="NT161" s="76"/>
      <c r="NU161" s="76"/>
      <c r="NV161" s="76"/>
      <c r="NW161" s="76"/>
      <c r="NX161" s="76"/>
      <c r="NY161" s="76"/>
      <c r="NZ161" s="76"/>
      <c r="OA161" s="75"/>
      <c r="OB161" s="76"/>
      <c r="OC161" s="75">
        <v>1</v>
      </c>
      <c r="OD161" s="74">
        <f t="shared" si="235"/>
        <v>0</v>
      </c>
      <c r="OF161" s="178"/>
      <c r="OH161" s="78"/>
      <c r="OI161" s="37"/>
      <c r="OJ161" s="77"/>
      <c r="OK161" s="76"/>
      <c r="OL161" s="79"/>
      <c r="OM161" s="76"/>
      <c r="ON161" s="79"/>
      <c r="OO161" s="79"/>
      <c r="OP161" s="79"/>
      <c r="OQ161" s="76"/>
      <c r="OR161" s="76"/>
      <c r="OS161" s="76"/>
      <c r="OT161" s="76"/>
      <c r="OU161" s="76"/>
      <c r="OV161" s="76"/>
      <c r="OW161" s="76"/>
      <c r="OX161" s="76"/>
      <c r="OY161" s="76"/>
      <c r="OZ161" s="75"/>
      <c r="PA161" s="76"/>
      <c r="PB161" s="75"/>
      <c r="PC161" s="74">
        <f t="shared" si="236"/>
        <v>0</v>
      </c>
      <c r="PE161" s="178"/>
      <c r="PG161" s="78"/>
      <c r="PH161" s="37"/>
      <c r="PI161" s="77"/>
      <c r="PJ161" s="76"/>
      <c r="PK161" s="79"/>
      <c r="PL161" s="76"/>
      <c r="PM161" s="79"/>
      <c r="PN161" s="79"/>
      <c r="PO161" s="79"/>
      <c r="PP161" s="76"/>
      <c r="PQ161" s="76"/>
      <c r="PR161" s="76"/>
      <c r="PS161" s="76"/>
      <c r="PT161" s="76"/>
      <c r="PU161" s="76"/>
      <c r="PV161" s="76"/>
      <c r="PW161" s="76"/>
      <c r="PX161" s="76"/>
      <c r="PY161" s="75"/>
      <c r="PZ161" s="76"/>
      <c r="QA161" s="75"/>
      <c r="QB161" s="74">
        <f t="shared" si="237"/>
        <v>0</v>
      </c>
      <c r="QD161" s="178"/>
      <c r="QF161" s="78"/>
      <c r="QG161" s="37"/>
      <c r="QH161" s="77"/>
      <c r="QI161" s="76"/>
      <c r="QJ161" s="79"/>
      <c r="QK161" s="76"/>
      <c r="QL161" s="79"/>
      <c r="QM161" s="79"/>
      <c r="QN161" s="79"/>
      <c r="QO161" s="76"/>
      <c r="QP161" s="76"/>
      <c r="QQ161" s="76"/>
      <c r="QR161" s="76"/>
      <c r="QS161" s="76"/>
      <c r="QT161" s="76"/>
      <c r="QU161" s="76"/>
      <c r="QV161" s="76"/>
      <c r="QW161" s="76"/>
      <c r="QX161" s="75"/>
      <c r="QY161" s="76"/>
      <c r="QZ161" s="75"/>
      <c r="RA161" s="74">
        <f t="shared" si="238"/>
        <v>0</v>
      </c>
      <c r="RC161" s="178"/>
      <c r="RE161" s="78"/>
      <c r="RF161" s="37"/>
      <c r="RG161" s="77"/>
      <c r="RH161" s="76"/>
      <c r="RI161" s="79"/>
      <c r="RJ161" s="76"/>
      <c r="RK161" s="79"/>
      <c r="RL161" s="79"/>
      <c r="RM161" s="79"/>
      <c r="RN161" s="76"/>
      <c r="RO161" s="76"/>
      <c r="RP161" s="76"/>
      <c r="RQ161" s="76"/>
      <c r="RR161" s="76"/>
      <c r="RS161" s="76"/>
      <c r="RT161" s="76"/>
      <c r="RU161" s="76"/>
      <c r="RV161" s="76"/>
      <c r="RW161" s="75"/>
      <c r="RX161" s="76"/>
      <c r="RY161" s="75"/>
      <c r="RZ161" s="74">
        <f t="shared" si="239"/>
        <v>0</v>
      </c>
      <c r="SB161" s="178"/>
      <c r="SD161" s="78"/>
      <c r="SE161" s="37"/>
      <c r="SF161" s="77"/>
      <c r="SG161" s="76"/>
      <c r="SH161" s="79"/>
      <c r="SI161" s="76"/>
      <c r="SJ161" s="79"/>
      <c r="SK161" s="79"/>
      <c r="SL161" s="79"/>
      <c r="SM161" s="76"/>
      <c r="SN161" s="76"/>
      <c r="SO161" s="76"/>
      <c r="SP161" s="76"/>
      <c r="SQ161" s="76"/>
      <c r="SR161" s="76"/>
      <c r="SS161" s="76"/>
      <c r="ST161" s="76"/>
      <c r="SU161" s="76"/>
      <c r="SV161" s="75"/>
      <c r="SW161" s="76"/>
      <c r="SX161" s="75"/>
      <c r="SY161" s="74">
        <f t="shared" si="240"/>
        <v>0</v>
      </c>
      <c r="TA161" s="178"/>
      <c r="TC161" s="78"/>
      <c r="TD161" s="37"/>
      <c r="TE161" s="77"/>
      <c r="TF161" s="76"/>
      <c r="TG161" s="79"/>
      <c r="TH161" s="76"/>
      <c r="TI161" s="79"/>
      <c r="TJ161" s="79"/>
      <c r="TK161" s="79"/>
      <c r="TL161" s="76"/>
      <c r="TM161" s="76"/>
      <c r="TN161" s="76"/>
      <c r="TO161" s="76"/>
      <c r="TP161" s="76"/>
      <c r="TQ161" s="76"/>
      <c r="TR161" s="76"/>
      <c r="TS161" s="76"/>
      <c r="TT161" s="76"/>
      <c r="TU161" s="75"/>
      <c r="TV161" s="76"/>
      <c r="TW161" s="75"/>
      <c r="TX161" s="74">
        <f t="shared" si="241"/>
        <v>0</v>
      </c>
      <c r="TZ161" s="178"/>
      <c r="UB161" s="78"/>
      <c r="UC161" s="37"/>
      <c r="UD161" s="77"/>
      <c r="UE161" s="76"/>
      <c r="UF161" s="79"/>
      <c r="UG161" s="76"/>
      <c r="UH161" s="79"/>
      <c r="UI161" s="79"/>
      <c r="UJ161" s="79"/>
      <c r="UK161" s="76"/>
      <c r="UL161" s="76"/>
      <c r="UM161" s="76"/>
      <c r="UN161" s="76"/>
      <c r="UO161" s="76"/>
      <c r="UP161" s="76"/>
      <c r="UQ161" s="76"/>
      <c r="UR161" s="76"/>
      <c r="US161" s="76"/>
      <c r="UT161" s="75"/>
      <c r="UU161" s="76"/>
      <c r="UV161" s="75"/>
      <c r="UW161" s="74">
        <f t="shared" si="242"/>
        <v>0</v>
      </c>
      <c r="UY161" s="178"/>
      <c r="VA161" s="78"/>
      <c r="VB161" s="37"/>
      <c r="VC161" s="77"/>
      <c r="VD161" s="76"/>
      <c r="VE161" s="79"/>
      <c r="VF161" s="76"/>
      <c r="VG161" s="79"/>
      <c r="VH161" s="79"/>
      <c r="VI161" s="79"/>
      <c r="VJ161" s="76"/>
      <c r="VK161" s="76"/>
      <c r="VL161" s="76"/>
      <c r="VM161" s="76"/>
      <c r="VN161" s="76"/>
      <c r="VO161" s="76"/>
      <c r="VP161" s="76"/>
      <c r="VQ161" s="76"/>
      <c r="VR161" s="76"/>
      <c r="VS161" s="75"/>
      <c r="VT161" s="76"/>
      <c r="VU161" s="75"/>
      <c r="VV161" s="74">
        <f t="shared" si="243"/>
        <v>0</v>
      </c>
    </row>
    <row r="162" spans="2:594" s="38" customFormat="1" ht="30" customHeight="1" outlineLevel="1">
      <c r="B162" s="88"/>
      <c r="C162" s="89">
        <f>IF(ISERROR(I162+1)=TRUE,I162,IF(I162="","",MAX(C$15:C161)+1))</f>
        <v>114</v>
      </c>
      <c r="D162" s="88">
        <f t="shared" si="197"/>
        <v>1</v>
      </c>
      <c r="E162" s="3"/>
      <c r="G162" s="178"/>
      <c r="I162" s="95">
        <f t="shared" si="244"/>
        <v>121</v>
      </c>
      <c r="J162" s="94" t="s">
        <v>591</v>
      </c>
      <c r="K162" s="93"/>
      <c r="L162" s="93"/>
      <c r="M162" s="93"/>
      <c r="N162" s="93"/>
      <c r="O162" s="92"/>
      <c r="P162" s="91" t="s">
        <v>163</v>
      </c>
      <c r="Q162" s="297"/>
      <c r="R162" s="90" t="s">
        <v>141</v>
      </c>
      <c r="S162" s="298"/>
      <c r="U162" s="178"/>
      <c r="V162" s="42"/>
      <c r="W162" s="78"/>
      <c r="X162" s="37"/>
      <c r="Y162" s="77"/>
      <c r="Z162" s="76"/>
      <c r="AA162" s="79"/>
      <c r="AB162" s="76"/>
      <c r="AC162" s="79"/>
      <c r="AD162" s="76"/>
      <c r="AE162" s="76"/>
      <c r="AF162" s="76"/>
      <c r="AG162" s="76"/>
      <c r="AH162" s="76"/>
      <c r="AI162" s="76"/>
      <c r="AJ162" s="76"/>
      <c r="AK162" s="75"/>
      <c r="AL162" s="75"/>
      <c r="AM162" s="75"/>
      <c r="AN162" s="75"/>
      <c r="AO162" s="75"/>
      <c r="AP162" s="75"/>
      <c r="AQ162" s="75"/>
      <c r="AR162" s="74">
        <f t="shared" si="221"/>
        <v>0</v>
      </c>
      <c r="AT162" s="178"/>
      <c r="AV162" s="78"/>
      <c r="AW162" s="37"/>
      <c r="AX162" s="77"/>
      <c r="AY162" s="76"/>
      <c r="AZ162" s="79"/>
      <c r="BA162" s="76"/>
      <c r="BB162" s="79"/>
      <c r="BC162" s="76"/>
      <c r="BD162" s="76"/>
      <c r="BE162" s="76"/>
      <c r="BF162" s="76"/>
      <c r="BG162" s="76"/>
      <c r="BH162" s="76"/>
      <c r="BI162" s="76"/>
      <c r="BJ162" s="75"/>
      <c r="BK162" s="75"/>
      <c r="BL162" s="75"/>
      <c r="BM162" s="75"/>
      <c r="BN162" s="75"/>
      <c r="BO162" s="75"/>
      <c r="BP162" s="75"/>
      <c r="BQ162" s="74">
        <f t="shared" si="222"/>
        <v>0</v>
      </c>
      <c r="BS162" s="178"/>
      <c r="BU162" s="78"/>
      <c r="BV162" s="37"/>
      <c r="BW162" s="77"/>
      <c r="BX162" s="76"/>
      <c r="BY162" s="79"/>
      <c r="BZ162" s="76"/>
      <c r="CA162" s="79"/>
      <c r="CB162" s="76"/>
      <c r="CC162" s="76"/>
      <c r="CD162" s="76"/>
      <c r="CE162" s="76"/>
      <c r="CF162" s="76"/>
      <c r="CG162" s="76"/>
      <c r="CH162" s="76"/>
      <c r="CI162" s="75"/>
      <c r="CJ162" s="75"/>
      <c r="CK162" s="75"/>
      <c r="CL162" s="75"/>
      <c r="CM162" s="75"/>
      <c r="CN162" s="75"/>
      <c r="CO162" s="75"/>
      <c r="CP162" s="74">
        <f t="shared" si="223"/>
        <v>0</v>
      </c>
      <c r="CR162" s="178"/>
      <c r="CT162" s="78"/>
      <c r="CU162" s="37"/>
      <c r="CV162" s="77"/>
      <c r="CW162" s="76"/>
      <c r="CX162" s="79"/>
      <c r="CY162" s="76"/>
      <c r="CZ162" s="79"/>
      <c r="DA162" s="76"/>
      <c r="DB162" s="76"/>
      <c r="DC162" s="76"/>
      <c r="DD162" s="76"/>
      <c r="DE162" s="76"/>
      <c r="DF162" s="76"/>
      <c r="DG162" s="76"/>
      <c r="DH162" s="75"/>
      <c r="DI162" s="75"/>
      <c r="DJ162" s="75"/>
      <c r="DK162" s="75"/>
      <c r="DL162" s="75"/>
      <c r="DM162" s="75"/>
      <c r="DN162" s="75"/>
      <c r="DO162" s="74">
        <f t="shared" si="224"/>
        <v>0</v>
      </c>
      <c r="DQ162" s="178"/>
      <c r="DS162" s="78"/>
      <c r="DT162" s="37"/>
      <c r="DU162" s="77"/>
      <c r="DV162" s="76"/>
      <c r="DW162" s="79"/>
      <c r="DX162" s="76"/>
      <c r="DY162" s="79"/>
      <c r="DZ162" s="76"/>
      <c r="EA162" s="76"/>
      <c r="EB162" s="76"/>
      <c r="EC162" s="76"/>
      <c r="ED162" s="76"/>
      <c r="EE162" s="76"/>
      <c r="EF162" s="76"/>
      <c r="EG162" s="75"/>
      <c r="EH162" s="75"/>
      <c r="EI162" s="75"/>
      <c r="EJ162" s="75"/>
      <c r="EK162" s="75"/>
      <c r="EL162" s="75"/>
      <c r="EM162" s="75"/>
      <c r="EN162" s="74">
        <f t="shared" si="225"/>
        <v>0</v>
      </c>
      <c r="EP162" s="178"/>
      <c r="ER162" s="78"/>
      <c r="ES162" s="37"/>
      <c r="ET162" s="77"/>
      <c r="EU162" s="76"/>
      <c r="EV162" s="76"/>
      <c r="EW162" s="76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5"/>
      <c r="FI162" s="75"/>
      <c r="FJ162" s="75"/>
      <c r="FK162" s="75"/>
      <c r="FL162" s="75"/>
      <c r="FM162" s="74">
        <f t="shared" si="226"/>
        <v>0</v>
      </c>
      <c r="FO162" s="178"/>
      <c r="FQ162" s="78"/>
      <c r="FR162" s="37"/>
      <c r="FS162" s="77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5"/>
      <c r="GH162" s="75"/>
      <c r="GI162" s="75"/>
      <c r="GJ162" s="75"/>
      <c r="GK162" s="75"/>
      <c r="GL162" s="74">
        <f t="shared" si="227"/>
        <v>0</v>
      </c>
      <c r="GN162" s="178"/>
      <c r="GP162" s="78"/>
      <c r="GQ162" s="37"/>
      <c r="GR162" s="77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5"/>
      <c r="HG162" s="75"/>
      <c r="HH162" s="75"/>
      <c r="HI162" s="75"/>
      <c r="HJ162" s="75"/>
      <c r="HK162" s="74">
        <f t="shared" si="228"/>
        <v>0</v>
      </c>
      <c r="HM162" s="178"/>
      <c r="HO162" s="78"/>
      <c r="HP162" s="37"/>
      <c r="HQ162" s="77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5"/>
      <c r="IF162" s="75"/>
      <c r="IG162" s="75"/>
      <c r="IH162" s="75"/>
      <c r="II162" s="75"/>
      <c r="IJ162" s="74">
        <f t="shared" si="229"/>
        <v>0</v>
      </c>
      <c r="IL162" s="178"/>
      <c r="IN162" s="78"/>
      <c r="IO162" s="37"/>
      <c r="IP162" s="77"/>
      <c r="IQ162" s="76"/>
      <c r="IR162" s="76"/>
      <c r="IS162" s="76"/>
      <c r="IT162" s="76"/>
      <c r="IU162" s="76"/>
      <c r="IV162" s="76"/>
      <c r="IW162" s="76"/>
      <c r="IX162" s="75"/>
      <c r="IY162" s="75"/>
      <c r="IZ162" s="75"/>
      <c r="JA162" s="75"/>
      <c r="JB162" s="75"/>
      <c r="JC162" s="75"/>
      <c r="JD162" s="75"/>
      <c r="JE162" s="75"/>
      <c r="JF162" s="75"/>
      <c r="JG162" s="75"/>
      <c r="JH162" s="75"/>
      <c r="JI162" s="74">
        <f t="shared" si="230"/>
        <v>0</v>
      </c>
      <c r="JK162" s="178"/>
      <c r="JM162" s="78"/>
      <c r="JN162" s="37"/>
      <c r="JO162" s="77"/>
      <c r="JP162" s="76"/>
      <c r="JQ162" s="76"/>
      <c r="JR162" s="76"/>
      <c r="JS162" s="76"/>
      <c r="JT162" s="76"/>
      <c r="JU162" s="76"/>
      <c r="JV162" s="76"/>
      <c r="JW162" s="75"/>
      <c r="JX162" s="75"/>
      <c r="JY162" s="75"/>
      <c r="JZ162" s="75"/>
      <c r="KA162" s="75"/>
      <c r="KB162" s="75"/>
      <c r="KC162" s="75"/>
      <c r="KD162" s="75"/>
      <c r="KE162" s="75"/>
      <c r="KF162" s="75"/>
      <c r="KG162" s="75"/>
      <c r="KH162" s="74">
        <f t="shared" si="231"/>
        <v>0</v>
      </c>
      <c r="KJ162" s="178"/>
      <c r="KL162" s="78"/>
      <c r="KM162" s="37"/>
      <c r="KN162" s="77"/>
      <c r="KO162" s="76"/>
      <c r="KP162" s="76"/>
      <c r="KQ162" s="76"/>
      <c r="KR162" s="76"/>
      <c r="KS162" s="76"/>
      <c r="KT162" s="76"/>
      <c r="KU162" s="76"/>
      <c r="KV162" s="75"/>
      <c r="KW162" s="75"/>
      <c r="KX162" s="75"/>
      <c r="KY162" s="75"/>
      <c r="KZ162" s="75"/>
      <c r="LA162" s="75"/>
      <c r="LB162" s="75"/>
      <c r="LC162" s="75"/>
      <c r="LD162" s="75"/>
      <c r="LE162" s="75"/>
      <c r="LF162" s="75"/>
      <c r="LG162" s="74">
        <f t="shared" si="232"/>
        <v>0</v>
      </c>
      <c r="LI162" s="178"/>
      <c r="LK162" s="78"/>
      <c r="LL162" s="37"/>
      <c r="LM162" s="77"/>
      <c r="LN162" s="76"/>
      <c r="LO162" s="76"/>
      <c r="LP162" s="76"/>
      <c r="LQ162" s="76"/>
      <c r="LR162" s="76"/>
      <c r="LS162" s="76"/>
      <c r="LT162" s="76"/>
      <c r="LU162" s="75"/>
      <c r="LV162" s="75"/>
      <c r="LW162" s="75"/>
      <c r="LX162" s="75"/>
      <c r="LY162" s="75"/>
      <c r="LZ162" s="75"/>
      <c r="MA162" s="75"/>
      <c r="MB162" s="75"/>
      <c r="MC162" s="75"/>
      <c r="MD162" s="75"/>
      <c r="ME162" s="75"/>
      <c r="MF162" s="74">
        <f t="shared" si="233"/>
        <v>0</v>
      </c>
      <c r="MH162" s="178"/>
      <c r="MJ162" s="78"/>
      <c r="MK162" s="37"/>
      <c r="ML162" s="77"/>
      <c r="MM162" s="76"/>
      <c r="MN162" s="76"/>
      <c r="MO162" s="76"/>
      <c r="MP162" s="76"/>
      <c r="MQ162" s="76"/>
      <c r="MR162" s="76"/>
      <c r="MS162" s="76"/>
      <c r="MT162" s="75"/>
      <c r="MU162" s="75"/>
      <c r="MV162" s="75"/>
      <c r="MW162" s="75"/>
      <c r="MX162" s="75"/>
      <c r="MY162" s="75"/>
      <c r="MZ162" s="75"/>
      <c r="NA162" s="75"/>
      <c r="NB162" s="75"/>
      <c r="NC162" s="75"/>
      <c r="ND162" s="75"/>
      <c r="NE162" s="74">
        <f t="shared" si="234"/>
        <v>0</v>
      </c>
      <c r="NG162" s="178"/>
      <c r="NI162" s="78"/>
      <c r="NJ162" s="37"/>
      <c r="NK162" s="77"/>
      <c r="NL162" s="76"/>
      <c r="NM162" s="79"/>
      <c r="NN162" s="76"/>
      <c r="NO162" s="79"/>
      <c r="NP162" s="79"/>
      <c r="NQ162" s="79"/>
      <c r="NR162" s="76"/>
      <c r="NS162" s="76"/>
      <c r="NT162" s="76"/>
      <c r="NU162" s="76"/>
      <c r="NV162" s="76"/>
      <c r="NW162" s="76"/>
      <c r="NX162" s="76"/>
      <c r="NY162" s="76"/>
      <c r="NZ162" s="76"/>
      <c r="OA162" s="75"/>
      <c r="OB162" s="76"/>
      <c r="OC162" s="75"/>
      <c r="OD162" s="74">
        <f t="shared" si="235"/>
        <v>0</v>
      </c>
      <c r="OF162" s="178"/>
      <c r="OH162" s="78"/>
      <c r="OI162" s="37"/>
      <c r="OJ162" s="77"/>
      <c r="OK162" s="76"/>
      <c r="OL162" s="79"/>
      <c r="OM162" s="76"/>
      <c r="ON162" s="79"/>
      <c r="OO162" s="79"/>
      <c r="OP162" s="79"/>
      <c r="OQ162" s="76"/>
      <c r="OR162" s="76"/>
      <c r="OS162" s="76"/>
      <c r="OT162" s="76"/>
      <c r="OU162" s="76"/>
      <c r="OV162" s="76"/>
      <c r="OW162" s="76"/>
      <c r="OX162" s="76"/>
      <c r="OY162" s="76"/>
      <c r="OZ162" s="75"/>
      <c r="PA162" s="76"/>
      <c r="PB162" s="75"/>
      <c r="PC162" s="74">
        <f t="shared" si="236"/>
        <v>0</v>
      </c>
      <c r="PE162" s="178"/>
      <c r="PG162" s="78"/>
      <c r="PH162" s="37"/>
      <c r="PI162" s="77"/>
      <c r="PJ162" s="76"/>
      <c r="PK162" s="79"/>
      <c r="PL162" s="76"/>
      <c r="PM162" s="79"/>
      <c r="PN162" s="79"/>
      <c r="PO162" s="79"/>
      <c r="PP162" s="76"/>
      <c r="PQ162" s="76"/>
      <c r="PR162" s="76"/>
      <c r="PS162" s="76"/>
      <c r="PT162" s="76"/>
      <c r="PU162" s="76"/>
      <c r="PV162" s="76"/>
      <c r="PW162" s="76"/>
      <c r="PX162" s="76"/>
      <c r="PY162" s="75"/>
      <c r="PZ162" s="76"/>
      <c r="QA162" s="75"/>
      <c r="QB162" s="74">
        <f t="shared" si="237"/>
        <v>0</v>
      </c>
      <c r="QD162" s="178"/>
      <c r="QF162" s="78"/>
      <c r="QG162" s="37"/>
      <c r="QH162" s="77"/>
      <c r="QI162" s="76"/>
      <c r="QJ162" s="79"/>
      <c r="QK162" s="76"/>
      <c r="QL162" s="79"/>
      <c r="QM162" s="79"/>
      <c r="QN162" s="79"/>
      <c r="QO162" s="76"/>
      <c r="QP162" s="76"/>
      <c r="QQ162" s="76"/>
      <c r="QR162" s="76"/>
      <c r="QS162" s="76"/>
      <c r="QT162" s="76"/>
      <c r="QU162" s="76"/>
      <c r="QV162" s="76"/>
      <c r="QW162" s="76"/>
      <c r="QX162" s="75"/>
      <c r="QY162" s="76"/>
      <c r="QZ162" s="75"/>
      <c r="RA162" s="74">
        <f t="shared" si="238"/>
        <v>0</v>
      </c>
      <c r="RC162" s="178"/>
      <c r="RE162" s="78"/>
      <c r="RF162" s="37"/>
      <c r="RG162" s="77"/>
      <c r="RH162" s="76"/>
      <c r="RI162" s="79"/>
      <c r="RJ162" s="76"/>
      <c r="RK162" s="79"/>
      <c r="RL162" s="79"/>
      <c r="RM162" s="79"/>
      <c r="RN162" s="76"/>
      <c r="RO162" s="76"/>
      <c r="RP162" s="76"/>
      <c r="RQ162" s="76"/>
      <c r="RR162" s="76"/>
      <c r="RS162" s="76"/>
      <c r="RT162" s="76"/>
      <c r="RU162" s="76"/>
      <c r="RV162" s="76"/>
      <c r="RW162" s="75"/>
      <c r="RX162" s="76"/>
      <c r="RY162" s="75"/>
      <c r="RZ162" s="74">
        <f t="shared" si="239"/>
        <v>0</v>
      </c>
      <c r="SB162" s="178"/>
      <c r="SD162" s="78"/>
      <c r="SE162" s="37"/>
      <c r="SF162" s="77"/>
      <c r="SG162" s="76"/>
      <c r="SH162" s="79"/>
      <c r="SI162" s="76"/>
      <c r="SJ162" s="79"/>
      <c r="SK162" s="79"/>
      <c r="SL162" s="79"/>
      <c r="SM162" s="76"/>
      <c r="SN162" s="76"/>
      <c r="SO162" s="76"/>
      <c r="SP162" s="76"/>
      <c r="SQ162" s="76"/>
      <c r="SR162" s="76"/>
      <c r="SS162" s="76"/>
      <c r="ST162" s="76"/>
      <c r="SU162" s="76"/>
      <c r="SV162" s="75"/>
      <c r="SW162" s="76"/>
      <c r="SX162" s="75"/>
      <c r="SY162" s="74">
        <f t="shared" si="240"/>
        <v>0</v>
      </c>
      <c r="TA162" s="178"/>
      <c r="TC162" s="78"/>
      <c r="TD162" s="37"/>
      <c r="TE162" s="77"/>
      <c r="TF162" s="76"/>
      <c r="TG162" s="79"/>
      <c r="TH162" s="76"/>
      <c r="TI162" s="79"/>
      <c r="TJ162" s="79"/>
      <c r="TK162" s="79"/>
      <c r="TL162" s="76"/>
      <c r="TM162" s="76"/>
      <c r="TN162" s="76"/>
      <c r="TO162" s="76"/>
      <c r="TP162" s="76"/>
      <c r="TQ162" s="76"/>
      <c r="TR162" s="76"/>
      <c r="TS162" s="76"/>
      <c r="TT162" s="76"/>
      <c r="TU162" s="75"/>
      <c r="TV162" s="76"/>
      <c r="TW162" s="75"/>
      <c r="TX162" s="74">
        <f t="shared" si="241"/>
        <v>0</v>
      </c>
      <c r="TZ162" s="178"/>
      <c r="UB162" s="78"/>
      <c r="UC162" s="37"/>
      <c r="UD162" s="77"/>
      <c r="UE162" s="76"/>
      <c r="UF162" s="79"/>
      <c r="UG162" s="76"/>
      <c r="UH162" s="79"/>
      <c r="UI162" s="79"/>
      <c r="UJ162" s="79"/>
      <c r="UK162" s="76"/>
      <c r="UL162" s="76"/>
      <c r="UM162" s="76"/>
      <c r="UN162" s="76"/>
      <c r="UO162" s="76"/>
      <c r="UP162" s="76"/>
      <c r="UQ162" s="76"/>
      <c r="UR162" s="76"/>
      <c r="US162" s="76"/>
      <c r="UT162" s="75"/>
      <c r="UU162" s="76"/>
      <c r="UV162" s="75"/>
      <c r="UW162" s="74">
        <f t="shared" si="242"/>
        <v>0</v>
      </c>
      <c r="UY162" s="178"/>
      <c r="VA162" s="78"/>
      <c r="VB162" s="37"/>
      <c r="VC162" s="77"/>
      <c r="VD162" s="76"/>
      <c r="VE162" s="79"/>
      <c r="VF162" s="76"/>
      <c r="VG162" s="79"/>
      <c r="VH162" s="79"/>
      <c r="VI162" s="79"/>
      <c r="VJ162" s="76"/>
      <c r="VK162" s="76"/>
      <c r="VL162" s="76"/>
      <c r="VM162" s="76"/>
      <c r="VN162" s="76"/>
      <c r="VO162" s="76"/>
      <c r="VP162" s="76"/>
      <c r="VQ162" s="76"/>
      <c r="VR162" s="76"/>
      <c r="VS162" s="75"/>
      <c r="VT162" s="76"/>
      <c r="VU162" s="75"/>
      <c r="VV162" s="74">
        <f t="shared" si="243"/>
        <v>0</v>
      </c>
    </row>
    <row r="163" spans="2:594" s="38" customFormat="1" ht="30" customHeight="1" outlineLevel="1">
      <c r="B163" s="88"/>
      <c r="C163" s="89">
        <f>IF(ISERROR(I163+1)=TRUE,I163,IF(I163="","",MAX(C$15:C162)+1))</f>
        <v>115</v>
      </c>
      <c r="D163" s="88">
        <f t="shared" si="197"/>
        <v>1</v>
      </c>
      <c r="E163" s="3"/>
      <c r="G163" s="178"/>
      <c r="I163" s="95">
        <f t="shared" si="244"/>
        <v>122</v>
      </c>
      <c r="J163" s="94" t="s">
        <v>590</v>
      </c>
      <c r="K163" s="93"/>
      <c r="L163" s="93"/>
      <c r="M163" s="93"/>
      <c r="N163" s="93"/>
      <c r="O163" s="92"/>
      <c r="P163" s="91"/>
      <c r="Q163" s="297"/>
      <c r="R163" s="90"/>
      <c r="S163" s="298"/>
      <c r="U163" s="178"/>
      <c r="V163" s="42"/>
      <c r="W163" s="78"/>
      <c r="X163" s="37"/>
      <c r="Y163" s="77"/>
      <c r="Z163" s="76"/>
      <c r="AA163" s="79"/>
      <c r="AB163" s="76"/>
      <c r="AC163" s="79"/>
      <c r="AD163" s="76"/>
      <c r="AE163" s="76"/>
      <c r="AF163" s="76"/>
      <c r="AG163" s="76"/>
      <c r="AH163" s="76"/>
      <c r="AI163" s="76"/>
      <c r="AJ163" s="76"/>
      <c r="AK163" s="75"/>
      <c r="AL163" s="75"/>
      <c r="AM163" s="75"/>
      <c r="AN163" s="75"/>
      <c r="AO163" s="75"/>
      <c r="AP163" s="75"/>
      <c r="AQ163" s="75"/>
      <c r="AR163" s="74">
        <f t="shared" si="221"/>
        <v>0</v>
      </c>
      <c r="AT163" s="178"/>
      <c r="AV163" s="78"/>
      <c r="AW163" s="37"/>
      <c r="AX163" s="77"/>
      <c r="AY163" s="76"/>
      <c r="AZ163" s="79"/>
      <c r="BA163" s="76"/>
      <c r="BB163" s="79"/>
      <c r="BC163" s="76"/>
      <c r="BD163" s="76"/>
      <c r="BE163" s="76"/>
      <c r="BF163" s="76"/>
      <c r="BG163" s="76"/>
      <c r="BH163" s="76"/>
      <c r="BI163" s="76"/>
      <c r="BJ163" s="75"/>
      <c r="BK163" s="75"/>
      <c r="BL163" s="75"/>
      <c r="BM163" s="75"/>
      <c r="BN163" s="75"/>
      <c r="BO163" s="75"/>
      <c r="BP163" s="75"/>
      <c r="BQ163" s="74">
        <f t="shared" si="222"/>
        <v>0</v>
      </c>
      <c r="BS163" s="178"/>
      <c r="BU163" s="78"/>
      <c r="BV163" s="37"/>
      <c r="BW163" s="77"/>
      <c r="BX163" s="76"/>
      <c r="BY163" s="79"/>
      <c r="BZ163" s="76"/>
      <c r="CA163" s="79"/>
      <c r="CB163" s="76"/>
      <c r="CC163" s="76"/>
      <c r="CD163" s="76"/>
      <c r="CE163" s="76"/>
      <c r="CF163" s="76"/>
      <c r="CG163" s="76"/>
      <c r="CH163" s="76"/>
      <c r="CI163" s="75"/>
      <c r="CJ163" s="75"/>
      <c r="CK163" s="75"/>
      <c r="CL163" s="75"/>
      <c r="CM163" s="75"/>
      <c r="CN163" s="75"/>
      <c r="CO163" s="75"/>
      <c r="CP163" s="74">
        <f t="shared" si="223"/>
        <v>0</v>
      </c>
      <c r="CR163" s="178"/>
      <c r="CT163" s="78"/>
      <c r="CU163" s="37"/>
      <c r="CV163" s="77"/>
      <c r="CW163" s="76"/>
      <c r="CX163" s="79"/>
      <c r="CY163" s="76"/>
      <c r="CZ163" s="79"/>
      <c r="DA163" s="76"/>
      <c r="DB163" s="76"/>
      <c r="DC163" s="76"/>
      <c r="DD163" s="76"/>
      <c r="DE163" s="76"/>
      <c r="DF163" s="76"/>
      <c r="DG163" s="76"/>
      <c r="DH163" s="75"/>
      <c r="DI163" s="75"/>
      <c r="DJ163" s="75"/>
      <c r="DK163" s="75"/>
      <c r="DL163" s="75"/>
      <c r="DM163" s="75"/>
      <c r="DN163" s="75"/>
      <c r="DO163" s="74">
        <f t="shared" si="224"/>
        <v>0</v>
      </c>
      <c r="DQ163" s="178"/>
      <c r="DS163" s="78"/>
      <c r="DT163" s="37"/>
      <c r="DU163" s="77"/>
      <c r="DV163" s="76"/>
      <c r="DW163" s="79"/>
      <c r="DX163" s="76"/>
      <c r="DY163" s="79"/>
      <c r="DZ163" s="76"/>
      <c r="EA163" s="76"/>
      <c r="EB163" s="76"/>
      <c r="EC163" s="76"/>
      <c r="ED163" s="76"/>
      <c r="EE163" s="76"/>
      <c r="EF163" s="76"/>
      <c r="EG163" s="75"/>
      <c r="EH163" s="75"/>
      <c r="EI163" s="75"/>
      <c r="EJ163" s="75"/>
      <c r="EK163" s="75"/>
      <c r="EL163" s="75"/>
      <c r="EM163" s="75"/>
      <c r="EN163" s="74">
        <f t="shared" si="225"/>
        <v>0</v>
      </c>
      <c r="EP163" s="178"/>
      <c r="ER163" s="78"/>
      <c r="ES163" s="37"/>
      <c r="ET163" s="77"/>
      <c r="EU163" s="76"/>
      <c r="EV163" s="76"/>
      <c r="EW163" s="76"/>
      <c r="EX163" s="76"/>
      <c r="EY163" s="76"/>
      <c r="EZ163" s="76"/>
      <c r="FA163" s="76"/>
      <c r="FB163" s="76"/>
      <c r="FC163" s="76"/>
      <c r="FD163" s="76"/>
      <c r="FE163" s="76"/>
      <c r="FF163" s="76"/>
      <c r="FG163" s="76"/>
      <c r="FH163" s="75"/>
      <c r="FI163" s="75"/>
      <c r="FJ163" s="75"/>
      <c r="FK163" s="75"/>
      <c r="FL163" s="75"/>
      <c r="FM163" s="74">
        <f t="shared" si="226"/>
        <v>0</v>
      </c>
      <c r="FO163" s="178"/>
      <c r="FQ163" s="78"/>
      <c r="FR163" s="37"/>
      <c r="FS163" s="77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5"/>
      <c r="GH163" s="75"/>
      <c r="GI163" s="75"/>
      <c r="GJ163" s="75"/>
      <c r="GK163" s="75"/>
      <c r="GL163" s="74">
        <f t="shared" si="227"/>
        <v>0</v>
      </c>
      <c r="GN163" s="178"/>
      <c r="GP163" s="78"/>
      <c r="GQ163" s="37"/>
      <c r="GR163" s="77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5"/>
      <c r="HG163" s="75"/>
      <c r="HH163" s="75"/>
      <c r="HI163" s="75"/>
      <c r="HJ163" s="75"/>
      <c r="HK163" s="74">
        <f t="shared" si="228"/>
        <v>0</v>
      </c>
      <c r="HM163" s="178"/>
      <c r="HO163" s="78"/>
      <c r="HP163" s="37"/>
      <c r="HQ163" s="77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5"/>
      <c r="IF163" s="75"/>
      <c r="IG163" s="75"/>
      <c r="IH163" s="75"/>
      <c r="II163" s="75"/>
      <c r="IJ163" s="74">
        <f t="shared" si="229"/>
        <v>0</v>
      </c>
      <c r="IL163" s="178"/>
      <c r="IN163" s="78"/>
      <c r="IO163" s="37"/>
      <c r="IP163" s="77"/>
      <c r="IQ163" s="76"/>
      <c r="IR163" s="76"/>
      <c r="IS163" s="76"/>
      <c r="IT163" s="76"/>
      <c r="IU163" s="76"/>
      <c r="IV163" s="76"/>
      <c r="IW163" s="76"/>
      <c r="IX163" s="75"/>
      <c r="IY163" s="75"/>
      <c r="IZ163" s="75"/>
      <c r="JA163" s="75"/>
      <c r="JB163" s="75"/>
      <c r="JC163" s="75"/>
      <c r="JD163" s="75"/>
      <c r="JE163" s="75"/>
      <c r="JF163" s="75"/>
      <c r="JG163" s="75"/>
      <c r="JH163" s="75"/>
      <c r="JI163" s="74">
        <f t="shared" si="230"/>
        <v>0</v>
      </c>
      <c r="JK163" s="178"/>
      <c r="JM163" s="78"/>
      <c r="JN163" s="37"/>
      <c r="JO163" s="77"/>
      <c r="JP163" s="76"/>
      <c r="JQ163" s="76"/>
      <c r="JR163" s="76"/>
      <c r="JS163" s="76"/>
      <c r="JT163" s="76"/>
      <c r="JU163" s="76"/>
      <c r="JV163" s="76"/>
      <c r="JW163" s="75"/>
      <c r="JX163" s="75"/>
      <c r="JY163" s="75"/>
      <c r="JZ163" s="75"/>
      <c r="KA163" s="75"/>
      <c r="KB163" s="75"/>
      <c r="KC163" s="75"/>
      <c r="KD163" s="75"/>
      <c r="KE163" s="75"/>
      <c r="KF163" s="75"/>
      <c r="KG163" s="75"/>
      <c r="KH163" s="74">
        <f t="shared" si="231"/>
        <v>0</v>
      </c>
      <c r="KJ163" s="178"/>
      <c r="KL163" s="78"/>
      <c r="KM163" s="37"/>
      <c r="KN163" s="77"/>
      <c r="KO163" s="76"/>
      <c r="KP163" s="76"/>
      <c r="KQ163" s="76"/>
      <c r="KR163" s="76"/>
      <c r="KS163" s="76"/>
      <c r="KT163" s="76"/>
      <c r="KU163" s="76"/>
      <c r="KV163" s="75"/>
      <c r="KW163" s="75"/>
      <c r="KX163" s="75"/>
      <c r="KY163" s="75"/>
      <c r="KZ163" s="75"/>
      <c r="LA163" s="75"/>
      <c r="LB163" s="75"/>
      <c r="LC163" s="75"/>
      <c r="LD163" s="75"/>
      <c r="LE163" s="75"/>
      <c r="LF163" s="75"/>
      <c r="LG163" s="74">
        <f t="shared" si="232"/>
        <v>0</v>
      </c>
      <c r="LI163" s="178"/>
      <c r="LK163" s="78"/>
      <c r="LL163" s="37"/>
      <c r="LM163" s="77"/>
      <c r="LN163" s="76"/>
      <c r="LO163" s="76"/>
      <c r="LP163" s="76"/>
      <c r="LQ163" s="76"/>
      <c r="LR163" s="76"/>
      <c r="LS163" s="76"/>
      <c r="LT163" s="76"/>
      <c r="LU163" s="75"/>
      <c r="LV163" s="75"/>
      <c r="LW163" s="75"/>
      <c r="LX163" s="75"/>
      <c r="LY163" s="75"/>
      <c r="LZ163" s="75"/>
      <c r="MA163" s="75"/>
      <c r="MB163" s="75"/>
      <c r="MC163" s="75"/>
      <c r="MD163" s="75"/>
      <c r="ME163" s="75"/>
      <c r="MF163" s="74">
        <f t="shared" si="233"/>
        <v>0</v>
      </c>
      <c r="MH163" s="178"/>
      <c r="MJ163" s="78"/>
      <c r="MK163" s="37"/>
      <c r="ML163" s="77"/>
      <c r="MM163" s="76"/>
      <c r="MN163" s="76"/>
      <c r="MO163" s="76"/>
      <c r="MP163" s="76"/>
      <c r="MQ163" s="76"/>
      <c r="MR163" s="76"/>
      <c r="MS163" s="76"/>
      <c r="MT163" s="75"/>
      <c r="MU163" s="75"/>
      <c r="MV163" s="75"/>
      <c r="MW163" s="75"/>
      <c r="MX163" s="75"/>
      <c r="MY163" s="75"/>
      <c r="MZ163" s="75"/>
      <c r="NA163" s="75"/>
      <c r="NB163" s="75"/>
      <c r="NC163" s="75"/>
      <c r="ND163" s="75"/>
      <c r="NE163" s="74">
        <f t="shared" si="234"/>
        <v>0</v>
      </c>
      <c r="NG163" s="178"/>
      <c r="NI163" s="78"/>
      <c r="NJ163" s="37"/>
      <c r="NK163" s="77"/>
      <c r="NL163" s="76"/>
      <c r="NM163" s="79"/>
      <c r="NN163" s="76"/>
      <c r="NO163" s="79"/>
      <c r="NP163" s="79"/>
      <c r="NQ163" s="79"/>
      <c r="NR163" s="76"/>
      <c r="NS163" s="76"/>
      <c r="NT163" s="76"/>
      <c r="NU163" s="76"/>
      <c r="NV163" s="76"/>
      <c r="NW163" s="76"/>
      <c r="NX163" s="76"/>
      <c r="NY163" s="76"/>
      <c r="NZ163" s="76"/>
      <c r="OA163" s="75"/>
      <c r="OB163" s="76"/>
      <c r="OC163" s="75"/>
      <c r="OD163" s="74">
        <f t="shared" si="235"/>
        <v>0</v>
      </c>
      <c r="OF163" s="178"/>
      <c r="OH163" s="78"/>
      <c r="OI163" s="37"/>
      <c r="OJ163" s="77"/>
      <c r="OK163" s="76"/>
      <c r="OL163" s="79"/>
      <c r="OM163" s="76"/>
      <c r="ON163" s="79"/>
      <c r="OO163" s="79"/>
      <c r="OP163" s="79"/>
      <c r="OQ163" s="76"/>
      <c r="OR163" s="76"/>
      <c r="OS163" s="76"/>
      <c r="OT163" s="76"/>
      <c r="OU163" s="76"/>
      <c r="OV163" s="76"/>
      <c r="OW163" s="76"/>
      <c r="OX163" s="76"/>
      <c r="OY163" s="76"/>
      <c r="OZ163" s="75"/>
      <c r="PA163" s="76"/>
      <c r="PB163" s="75"/>
      <c r="PC163" s="74">
        <f t="shared" si="236"/>
        <v>0</v>
      </c>
      <c r="PE163" s="178"/>
      <c r="PG163" s="78"/>
      <c r="PH163" s="37"/>
      <c r="PI163" s="77"/>
      <c r="PJ163" s="76"/>
      <c r="PK163" s="79"/>
      <c r="PL163" s="76"/>
      <c r="PM163" s="79"/>
      <c r="PN163" s="79"/>
      <c r="PO163" s="79"/>
      <c r="PP163" s="76"/>
      <c r="PQ163" s="76"/>
      <c r="PR163" s="76"/>
      <c r="PS163" s="76"/>
      <c r="PT163" s="76"/>
      <c r="PU163" s="76"/>
      <c r="PV163" s="76"/>
      <c r="PW163" s="76"/>
      <c r="PX163" s="76"/>
      <c r="PY163" s="75"/>
      <c r="PZ163" s="76"/>
      <c r="QA163" s="75"/>
      <c r="QB163" s="74">
        <f t="shared" si="237"/>
        <v>0</v>
      </c>
      <c r="QD163" s="178"/>
      <c r="QF163" s="78"/>
      <c r="QG163" s="37"/>
      <c r="QH163" s="77"/>
      <c r="QI163" s="76"/>
      <c r="QJ163" s="79"/>
      <c r="QK163" s="76"/>
      <c r="QL163" s="79"/>
      <c r="QM163" s="79"/>
      <c r="QN163" s="79"/>
      <c r="QO163" s="76"/>
      <c r="QP163" s="76"/>
      <c r="QQ163" s="76"/>
      <c r="QR163" s="76"/>
      <c r="QS163" s="76"/>
      <c r="QT163" s="76"/>
      <c r="QU163" s="76"/>
      <c r="QV163" s="76"/>
      <c r="QW163" s="76"/>
      <c r="QX163" s="75"/>
      <c r="QY163" s="76"/>
      <c r="QZ163" s="75"/>
      <c r="RA163" s="74">
        <f t="shared" si="238"/>
        <v>0</v>
      </c>
      <c r="RC163" s="178"/>
      <c r="RE163" s="78"/>
      <c r="RF163" s="37"/>
      <c r="RG163" s="77"/>
      <c r="RH163" s="76"/>
      <c r="RI163" s="79"/>
      <c r="RJ163" s="76"/>
      <c r="RK163" s="79"/>
      <c r="RL163" s="79"/>
      <c r="RM163" s="79"/>
      <c r="RN163" s="76"/>
      <c r="RO163" s="76"/>
      <c r="RP163" s="76"/>
      <c r="RQ163" s="76"/>
      <c r="RR163" s="76"/>
      <c r="RS163" s="76"/>
      <c r="RT163" s="76"/>
      <c r="RU163" s="76"/>
      <c r="RV163" s="76"/>
      <c r="RW163" s="75"/>
      <c r="RX163" s="76"/>
      <c r="RY163" s="75"/>
      <c r="RZ163" s="74">
        <f t="shared" si="239"/>
        <v>0</v>
      </c>
      <c r="SB163" s="178"/>
      <c r="SD163" s="78"/>
      <c r="SE163" s="37"/>
      <c r="SF163" s="77"/>
      <c r="SG163" s="76"/>
      <c r="SH163" s="79"/>
      <c r="SI163" s="76"/>
      <c r="SJ163" s="79"/>
      <c r="SK163" s="79"/>
      <c r="SL163" s="79"/>
      <c r="SM163" s="76"/>
      <c r="SN163" s="76"/>
      <c r="SO163" s="76"/>
      <c r="SP163" s="76"/>
      <c r="SQ163" s="76"/>
      <c r="SR163" s="76"/>
      <c r="SS163" s="76"/>
      <c r="ST163" s="76"/>
      <c r="SU163" s="76"/>
      <c r="SV163" s="75"/>
      <c r="SW163" s="76"/>
      <c r="SX163" s="75"/>
      <c r="SY163" s="74">
        <f t="shared" si="240"/>
        <v>0</v>
      </c>
      <c r="TA163" s="178"/>
      <c r="TC163" s="78"/>
      <c r="TD163" s="37"/>
      <c r="TE163" s="77"/>
      <c r="TF163" s="76"/>
      <c r="TG163" s="79"/>
      <c r="TH163" s="76"/>
      <c r="TI163" s="79"/>
      <c r="TJ163" s="79"/>
      <c r="TK163" s="79"/>
      <c r="TL163" s="76"/>
      <c r="TM163" s="76"/>
      <c r="TN163" s="76"/>
      <c r="TO163" s="76"/>
      <c r="TP163" s="76"/>
      <c r="TQ163" s="76"/>
      <c r="TR163" s="76"/>
      <c r="TS163" s="76"/>
      <c r="TT163" s="76"/>
      <c r="TU163" s="75"/>
      <c r="TV163" s="76"/>
      <c r="TW163" s="75"/>
      <c r="TX163" s="74">
        <f t="shared" si="241"/>
        <v>0</v>
      </c>
      <c r="TZ163" s="178"/>
      <c r="UB163" s="78"/>
      <c r="UC163" s="37"/>
      <c r="UD163" s="77"/>
      <c r="UE163" s="76"/>
      <c r="UF163" s="79"/>
      <c r="UG163" s="76"/>
      <c r="UH163" s="79"/>
      <c r="UI163" s="79"/>
      <c r="UJ163" s="79"/>
      <c r="UK163" s="76"/>
      <c r="UL163" s="76"/>
      <c r="UM163" s="76"/>
      <c r="UN163" s="76"/>
      <c r="UO163" s="76"/>
      <c r="UP163" s="76"/>
      <c r="UQ163" s="76"/>
      <c r="UR163" s="76"/>
      <c r="US163" s="76"/>
      <c r="UT163" s="75"/>
      <c r="UU163" s="76"/>
      <c r="UV163" s="75"/>
      <c r="UW163" s="74">
        <f t="shared" si="242"/>
        <v>0</v>
      </c>
      <c r="UY163" s="178"/>
      <c r="VA163" s="78"/>
      <c r="VB163" s="37"/>
      <c r="VC163" s="77"/>
      <c r="VD163" s="76"/>
      <c r="VE163" s="79"/>
      <c r="VF163" s="76"/>
      <c r="VG163" s="79"/>
      <c r="VH163" s="79"/>
      <c r="VI163" s="79"/>
      <c r="VJ163" s="76"/>
      <c r="VK163" s="76"/>
      <c r="VL163" s="76"/>
      <c r="VM163" s="76"/>
      <c r="VN163" s="76"/>
      <c r="VO163" s="76"/>
      <c r="VP163" s="76"/>
      <c r="VQ163" s="76"/>
      <c r="VR163" s="76"/>
      <c r="VS163" s="75"/>
      <c r="VT163" s="76"/>
      <c r="VU163" s="75"/>
      <c r="VV163" s="74">
        <f t="shared" si="243"/>
        <v>0</v>
      </c>
    </row>
    <row r="164" spans="2:594" s="38" customFormat="1" ht="30" customHeight="1" outlineLevel="1">
      <c r="B164" s="88"/>
      <c r="C164" s="89">
        <f>IF(ISERROR(I164+1)=TRUE,I164,IF(I164="","",MAX(C$15:C163)+1))</f>
        <v>116</v>
      </c>
      <c r="D164" s="88">
        <f t="shared" si="197"/>
        <v>1</v>
      </c>
      <c r="E164" s="3"/>
      <c r="G164" s="178"/>
      <c r="I164" s="95">
        <f t="shared" si="244"/>
        <v>123</v>
      </c>
      <c r="J164" s="94" t="s">
        <v>589</v>
      </c>
      <c r="K164" s="93"/>
      <c r="L164" s="93"/>
      <c r="M164" s="93"/>
      <c r="N164" s="93"/>
      <c r="O164" s="92"/>
      <c r="P164" s="91" t="s">
        <v>163</v>
      </c>
      <c r="Q164" s="297"/>
      <c r="R164" s="90" t="s">
        <v>141</v>
      </c>
      <c r="S164" s="298"/>
      <c r="U164" s="178"/>
      <c r="V164" s="42"/>
      <c r="W164" s="78"/>
      <c r="X164" s="37"/>
      <c r="Y164" s="77"/>
      <c r="Z164" s="76"/>
      <c r="AA164" s="79"/>
      <c r="AB164" s="76"/>
      <c r="AC164" s="79">
        <v>1</v>
      </c>
      <c r="AD164" s="76"/>
      <c r="AE164" s="76"/>
      <c r="AF164" s="76"/>
      <c r="AG164" s="76"/>
      <c r="AH164" s="76"/>
      <c r="AI164" s="76"/>
      <c r="AJ164" s="76"/>
      <c r="AK164" s="75"/>
      <c r="AL164" s="75"/>
      <c r="AM164" s="75"/>
      <c r="AN164" s="75"/>
      <c r="AO164" s="75"/>
      <c r="AP164" s="75"/>
      <c r="AQ164" s="75"/>
      <c r="AR164" s="74">
        <f t="shared" si="221"/>
        <v>0</v>
      </c>
      <c r="AT164" s="178"/>
      <c r="AV164" s="78"/>
      <c r="AW164" s="37"/>
      <c r="AX164" s="77"/>
      <c r="AY164" s="76"/>
      <c r="AZ164" s="79"/>
      <c r="BA164" s="76"/>
      <c r="BB164" s="79">
        <v>1</v>
      </c>
      <c r="BC164" s="76"/>
      <c r="BD164" s="76"/>
      <c r="BE164" s="76"/>
      <c r="BF164" s="76"/>
      <c r="BG164" s="76"/>
      <c r="BH164" s="76"/>
      <c r="BI164" s="76"/>
      <c r="BJ164" s="75"/>
      <c r="BK164" s="75"/>
      <c r="BL164" s="75"/>
      <c r="BM164" s="75"/>
      <c r="BN164" s="75"/>
      <c r="BO164" s="75"/>
      <c r="BP164" s="75"/>
      <c r="BQ164" s="74">
        <f t="shared" si="222"/>
        <v>0</v>
      </c>
      <c r="BS164" s="178"/>
      <c r="BU164" s="78"/>
      <c r="BV164" s="37"/>
      <c r="BW164" s="77"/>
      <c r="BX164" s="76"/>
      <c r="BY164" s="79"/>
      <c r="BZ164" s="76"/>
      <c r="CA164" s="79">
        <v>1</v>
      </c>
      <c r="CB164" s="76"/>
      <c r="CC164" s="76"/>
      <c r="CD164" s="76"/>
      <c r="CE164" s="76"/>
      <c r="CF164" s="76"/>
      <c r="CG164" s="76"/>
      <c r="CH164" s="76"/>
      <c r="CI164" s="75"/>
      <c r="CJ164" s="75"/>
      <c r="CK164" s="75"/>
      <c r="CL164" s="75"/>
      <c r="CM164" s="75"/>
      <c r="CN164" s="75"/>
      <c r="CO164" s="75"/>
      <c r="CP164" s="74">
        <f t="shared" si="223"/>
        <v>0</v>
      </c>
      <c r="CR164" s="178"/>
      <c r="CT164" s="78"/>
      <c r="CU164" s="37"/>
      <c r="CV164" s="77"/>
      <c r="CW164" s="76"/>
      <c r="CX164" s="79"/>
      <c r="CY164" s="76"/>
      <c r="CZ164" s="79">
        <v>1</v>
      </c>
      <c r="DA164" s="76"/>
      <c r="DB164" s="76"/>
      <c r="DC164" s="76"/>
      <c r="DD164" s="76"/>
      <c r="DE164" s="76"/>
      <c r="DF164" s="76"/>
      <c r="DG164" s="76"/>
      <c r="DH164" s="75"/>
      <c r="DI164" s="75"/>
      <c r="DJ164" s="75"/>
      <c r="DK164" s="75"/>
      <c r="DL164" s="75"/>
      <c r="DM164" s="75"/>
      <c r="DN164" s="75"/>
      <c r="DO164" s="74">
        <f t="shared" si="224"/>
        <v>0</v>
      </c>
      <c r="DQ164" s="178"/>
      <c r="DS164" s="78"/>
      <c r="DT164" s="37"/>
      <c r="DU164" s="77"/>
      <c r="DV164" s="76"/>
      <c r="DW164" s="79"/>
      <c r="DX164" s="76"/>
      <c r="DY164" s="79">
        <v>1</v>
      </c>
      <c r="DZ164" s="76"/>
      <c r="EA164" s="76"/>
      <c r="EB164" s="76"/>
      <c r="EC164" s="76"/>
      <c r="ED164" s="76"/>
      <c r="EE164" s="76"/>
      <c r="EF164" s="76"/>
      <c r="EG164" s="75"/>
      <c r="EH164" s="75"/>
      <c r="EI164" s="75"/>
      <c r="EJ164" s="75"/>
      <c r="EK164" s="75"/>
      <c r="EL164" s="75"/>
      <c r="EM164" s="75"/>
      <c r="EN164" s="74">
        <f t="shared" si="225"/>
        <v>0</v>
      </c>
      <c r="EP164" s="178"/>
      <c r="ER164" s="78"/>
      <c r="ES164" s="37"/>
      <c r="ET164" s="77"/>
      <c r="EU164" s="76"/>
      <c r="EV164" s="76"/>
      <c r="EW164" s="76"/>
      <c r="EX164" s="76">
        <v>1</v>
      </c>
      <c r="EY164" s="76"/>
      <c r="EZ164" s="76"/>
      <c r="FA164" s="76"/>
      <c r="FB164" s="76"/>
      <c r="FC164" s="76"/>
      <c r="FD164" s="76"/>
      <c r="FE164" s="76"/>
      <c r="FF164" s="76"/>
      <c r="FG164" s="76"/>
      <c r="FH164" s="75"/>
      <c r="FI164" s="75"/>
      <c r="FJ164" s="75"/>
      <c r="FK164" s="75"/>
      <c r="FL164" s="75"/>
      <c r="FM164" s="74">
        <f t="shared" si="226"/>
        <v>0</v>
      </c>
      <c r="FO164" s="178"/>
      <c r="FQ164" s="78"/>
      <c r="FR164" s="37"/>
      <c r="FS164" s="77"/>
      <c r="FT164" s="76"/>
      <c r="FU164" s="76"/>
      <c r="FV164" s="76"/>
      <c r="FW164" s="76">
        <v>1</v>
      </c>
      <c r="FX164" s="76"/>
      <c r="FY164" s="76"/>
      <c r="FZ164" s="76"/>
      <c r="GA164" s="76"/>
      <c r="GB164" s="76"/>
      <c r="GC164" s="76"/>
      <c r="GD164" s="76"/>
      <c r="GE164" s="76"/>
      <c r="GF164" s="76"/>
      <c r="GG164" s="75"/>
      <c r="GH164" s="75"/>
      <c r="GI164" s="75"/>
      <c r="GJ164" s="75"/>
      <c r="GK164" s="75"/>
      <c r="GL164" s="74">
        <f t="shared" si="227"/>
        <v>0</v>
      </c>
      <c r="GN164" s="178"/>
      <c r="GP164" s="78"/>
      <c r="GQ164" s="37"/>
      <c r="GR164" s="77"/>
      <c r="GS164" s="76"/>
      <c r="GT164" s="76"/>
      <c r="GU164" s="76"/>
      <c r="GV164" s="76">
        <v>1</v>
      </c>
      <c r="GW164" s="76"/>
      <c r="GX164" s="76"/>
      <c r="GY164" s="76"/>
      <c r="GZ164" s="76"/>
      <c r="HA164" s="76"/>
      <c r="HB164" s="76"/>
      <c r="HC164" s="76"/>
      <c r="HD164" s="76"/>
      <c r="HE164" s="76"/>
      <c r="HF164" s="75"/>
      <c r="HG164" s="75"/>
      <c r="HH164" s="75"/>
      <c r="HI164" s="75"/>
      <c r="HJ164" s="75"/>
      <c r="HK164" s="74">
        <f t="shared" si="228"/>
        <v>0</v>
      </c>
      <c r="HM164" s="178"/>
      <c r="HO164" s="78"/>
      <c r="HP164" s="37"/>
      <c r="HQ164" s="77"/>
      <c r="HR164" s="76"/>
      <c r="HS164" s="76"/>
      <c r="HT164" s="76"/>
      <c r="HU164" s="76">
        <v>1</v>
      </c>
      <c r="HV164" s="76"/>
      <c r="HW164" s="76"/>
      <c r="HX164" s="76"/>
      <c r="HY164" s="76"/>
      <c r="HZ164" s="76"/>
      <c r="IA164" s="76"/>
      <c r="IB164" s="76"/>
      <c r="IC164" s="76"/>
      <c r="ID164" s="76"/>
      <c r="IE164" s="75"/>
      <c r="IF164" s="75"/>
      <c r="IG164" s="75"/>
      <c r="IH164" s="75"/>
      <c r="II164" s="75"/>
      <c r="IJ164" s="74">
        <f t="shared" si="229"/>
        <v>0</v>
      </c>
      <c r="IL164" s="178"/>
      <c r="IN164" s="78"/>
      <c r="IO164" s="37"/>
      <c r="IP164" s="77"/>
      <c r="IQ164" s="76"/>
      <c r="IR164" s="76"/>
      <c r="IS164" s="76"/>
      <c r="IT164" s="76"/>
      <c r="IU164" s="76"/>
      <c r="IV164" s="76"/>
      <c r="IW164" s="76"/>
      <c r="IX164" s="75"/>
      <c r="IY164" s="75"/>
      <c r="IZ164" s="75"/>
      <c r="JA164" s="75"/>
      <c r="JB164" s="75"/>
      <c r="JC164" s="75"/>
      <c r="JD164" s="75"/>
      <c r="JE164" s="75"/>
      <c r="JF164" s="75"/>
      <c r="JG164" s="75"/>
      <c r="JH164" s="75"/>
      <c r="JI164" s="74">
        <f t="shared" si="230"/>
        <v>0</v>
      </c>
      <c r="JK164" s="178"/>
      <c r="JM164" s="78"/>
      <c r="JN164" s="37"/>
      <c r="JO164" s="77"/>
      <c r="JP164" s="76"/>
      <c r="JQ164" s="76"/>
      <c r="JR164" s="76"/>
      <c r="JS164" s="76"/>
      <c r="JT164" s="76"/>
      <c r="JU164" s="76"/>
      <c r="JV164" s="76"/>
      <c r="JW164" s="75"/>
      <c r="JX164" s="75"/>
      <c r="JY164" s="75"/>
      <c r="JZ164" s="75"/>
      <c r="KA164" s="75"/>
      <c r="KB164" s="75"/>
      <c r="KC164" s="75"/>
      <c r="KD164" s="75"/>
      <c r="KE164" s="75"/>
      <c r="KF164" s="75"/>
      <c r="KG164" s="75"/>
      <c r="KH164" s="74">
        <f t="shared" si="231"/>
        <v>0</v>
      </c>
      <c r="KJ164" s="178"/>
      <c r="KL164" s="78"/>
      <c r="KM164" s="37"/>
      <c r="KN164" s="77"/>
      <c r="KO164" s="76"/>
      <c r="KP164" s="76"/>
      <c r="KQ164" s="76"/>
      <c r="KR164" s="76"/>
      <c r="KS164" s="76"/>
      <c r="KT164" s="76"/>
      <c r="KU164" s="76"/>
      <c r="KV164" s="75"/>
      <c r="KW164" s="75"/>
      <c r="KX164" s="75"/>
      <c r="KY164" s="75"/>
      <c r="KZ164" s="75"/>
      <c r="LA164" s="75"/>
      <c r="LB164" s="75"/>
      <c r="LC164" s="75"/>
      <c r="LD164" s="75"/>
      <c r="LE164" s="75"/>
      <c r="LF164" s="75"/>
      <c r="LG164" s="74">
        <f t="shared" si="232"/>
        <v>0</v>
      </c>
      <c r="LI164" s="178"/>
      <c r="LK164" s="78"/>
      <c r="LL164" s="37"/>
      <c r="LM164" s="77"/>
      <c r="LN164" s="76"/>
      <c r="LO164" s="76"/>
      <c r="LP164" s="76"/>
      <c r="LQ164" s="76"/>
      <c r="LR164" s="76"/>
      <c r="LS164" s="76"/>
      <c r="LT164" s="76"/>
      <c r="LU164" s="75"/>
      <c r="LV164" s="75"/>
      <c r="LW164" s="75"/>
      <c r="LX164" s="75"/>
      <c r="LY164" s="75"/>
      <c r="LZ164" s="75"/>
      <c r="MA164" s="75"/>
      <c r="MB164" s="75"/>
      <c r="MC164" s="75"/>
      <c r="MD164" s="75"/>
      <c r="ME164" s="75"/>
      <c r="MF164" s="74">
        <f t="shared" si="233"/>
        <v>0</v>
      </c>
      <c r="MH164" s="178"/>
      <c r="MJ164" s="78"/>
      <c r="MK164" s="37"/>
      <c r="ML164" s="77"/>
      <c r="MM164" s="76"/>
      <c r="MN164" s="76"/>
      <c r="MO164" s="76"/>
      <c r="MP164" s="76"/>
      <c r="MQ164" s="76"/>
      <c r="MR164" s="76"/>
      <c r="MS164" s="76"/>
      <c r="MT164" s="75"/>
      <c r="MU164" s="75"/>
      <c r="MV164" s="75"/>
      <c r="MW164" s="75"/>
      <c r="MX164" s="75"/>
      <c r="MY164" s="75"/>
      <c r="MZ164" s="75"/>
      <c r="NA164" s="75"/>
      <c r="NB164" s="75"/>
      <c r="NC164" s="75"/>
      <c r="ND164" s="75"/>
      <c r="NE164" s="74">
        <f t="shared" si="234"/>
        <v>0</v>
      </c>
      <c r="NG164" s="178"/>
      <c r="NI164" s="78"/>
      <c r="NJ164" s="37"/>
      <c r="NK164" s="77"/>
      <c r="NL164" s="76"/>
      <c r="NM164" s="79"/>
      <c r="NN164" s="76"/>
      <c r="NO164" s="79">
        <v>1</v>
      </c>
      <c r="NP164" s="79"/>
      <c r="NQ164" s="79"/>
      <c r="NR164" s="76"/>
      <c r="NS164" s="76"/>
      <c r="NT164" s="76"/>
      <c r="NU164" s="76"/>
      <c r="NV164" s="76"/>
      <c r="NW164" s="76"/>
      <c r="NX164" s="76"/>
      <c r="NY164" s="76"/>
      <c r="NZ164" s="76"/>
      <c r="OA164" s="75"/>
      <c r="OB164" s="76"/>
      <c r="OC164" s="75"/>
      <c r="OD164" s="74">
        <f t="shared" si="235"/>
        <v>0</v>
      </c>
      <c r="OF164" s="178"/>
      <c r="OH164" s="78"/>
      <c r="OI164" s="37"/>
      <c r="OJ164" s="77"/>
      <c r="OK164" s="76"/>
      <c r="OL164" s="79"/>
      <c r="OM164" s="76"/>
      <c r="ON164" s="79">
        <v>1</v>
      </c>
      <c r="OO164" s="79"/>
      <c r="OP164" s="79"/>
      <c r="OQ164" s="76"/>
      <c r="OR164" s="76"/>
      <c r="OS164" s="76"/>
      <c r="OT164" s="76"/>
      <c r="OU164" s="76"/>
      <c r="OV164" s="76"/>
      <c r="OW164" s="76"/>
      <c r="OX164" s="76"/>
      <c r="OY164" s="76"/>
      <c r="OZ164" s="75"/>
      <c r="PA164" s="76"/>
      <c r="PB164" s="75"/>
      <c r="PC164" s="74">
        <f t="shared" si="236"/>
        <v>0</v>
      </c>
      <c r="PE164" s="178"/>
      <c r="PG164" s="78"/>
      <c r="PH164" s="37"/>
      <c r="PI164" s="77"/>
      <c r="PJ164" s="76"/>
      <c r="PK164" s="79"/>
      <c r="PL164" s="76"/>
      <c r="PM164" s="79">
        <v>1</v>
      </c>
      <c r="PN164" s="79"/>
      <c r="PO164" s="79"/>
      <c r="PP164" s="76"/>
      <c r="PQ164" s="76"/>
      <c r="PR164" s="76"/>
      <c r="PS164" s="76"/>
      <c r="PT164" s="76"/>
      <c r="PU164" s="76"/>
      <c r="PV164" s="76"/>
      <c r="PW164" s="76"/>
      <c r="PX164" s="76"/>
      <c r="PY164" s="75"/>
      <c r="PZ164" s="76"/>
      <c r="QA164" s="75"/>
      <c r="QB164" s="74">
        <f t="shared" si="237"/>
        <v>0</v>
      </c>
      <c r="QD164" s="178"/>
      <c r="QF164" s="78"/>
      <c r="QG164" s="37"/>
      <c r="QH164" s="77"/>
      <c r="QI164" s="76"/>
      <c r="QJ164" s="79"/>
      <c r="QK164" s="76"/>
      <c r="QL164" s="79">
        <v>1</v>
      </c>
      <c r="QM164" s="79"/>
      <c r="QN164" s="79"/>
      <c r="QO164" s="76"/>
      <c r="QP164" s="76"/>
      <c r="QQ164" s="76"/>
      <c r="QR164" s="76"/>
      <c r="QS164" s="76"/>
      <c r="QT164" s="76"/>
      <c r="QU164" s="76"/>
      <c r="QV164" s="76"/>
      <c r="QW164" s="76"/>
      <c r="QX164" s="75"/>
      <c r="QY164" s="76"/>
      <c r="QZ164" s="75"/>
      <c r="RA164" s="74">
        <f t="shared" si="238"/>
        <v>0</v>
      </c>
      <c r="RC164" s="178"/>
      <c r="RE164" s="78"/>
      <c r="RF164" s="37"/>
      <c r="RG164" s="77"/>
      <c r="RH164" s="76"/>
      <c r="RI164" s="79"/>
      <c r="RJ164" s="76"/>
      <c r="RK164" s="79">
        <v>1</v>
      </c>
      <c r="RL164" s="79"/>
      <c r="RM164" s="79"/>
      <c r="RN164" s="76"/>
      <c r="RO164" s="76"/>
      <c r="RP164" s="76"/>
      <c r="RQ164" s="76"/>
      <c r="RR164" s="76"/>
      <c r="RS164" s="76"/>
      <c r="RT164" s="76"/>
      <c r="RU164" s="76"/>
      <c r="RV164" s="76"/>
      <c r="RW164" s="75"/>
      <c r="RX164" s="76"/>
      <c r="RY164" s="75"/>
      <c r="RZ164" s="74">
        <f t="shared" si="239"/>
        <v>0</v>
      </c>
      <c r="SB164" s="178"/>
      <c r="SD164" s="78"/>
      <c r="SE164" s="37"/>
      <c r="SF164" s="77"/>
      <c r="SG164" s="76"/>
      <c r="SH164" s="79"/>
      <c r="SI164" s="76"/>
      <c r="SJ164" s="79">
        <v>1</v>
      </c>
      <c r="SK164" s="79"/>
      <c r="SL164" s="79"/>
      <c r="SM164" s="76"/>
      <c r="SN164" s="76"/>
      <c r="SO164" s="76"/>
      <c r="SP164" s="76"/>
      <c r="SQ164" s="76"/>
      <c r="SR164" s="76"/>
      <c r="SS164" s="76"/>
      <c r="ST164" s="76"/>
      <c r="SU164" s="76"/>
      <c r="SV164" s="75"/>
      <c r="SW164" s="76"/>
      <c r="SX164" s="75"/>
      <c r="SY164" s="74">
        <f t="shared" si="240"/>
        <v>0</v>
      </c>
      <c r="TA164" s="178"/>
      <c r="TC164" s="78"/>
      <c r="TD164" s="37"/>
      <c r="TE164" s="77"/>
      <c r="TF164" s="76"/>
      <c r="TG164" s="79"/>
      <c r="TH164" s="76"/>
      <c r="TI164" s="79">
        <v>1</v>
      </c>
      <c r="TJ164" s="79"/>
      <c r="TK164" s="79"/>
      <c r="TL164" s="76"/>
      <c r="TM164" s="76"/>
      <c r="TN164" s="76"/>
      <c r="TO164" s="76"/>
      <c r="TP164" s="76"/>
      <c r="TQ164" s="76"/>
      <c r="TR164" s="76"/>
      <c r="TS164" s="76"/>
      <c r="TT164" s="76"/>
      <c r="TU164" s="75"/>
      <c r="TV164" s="76"/>
      <c r="TW164" s="75"/>
      <c r="TX164" s="74">
        <f t="shared" si="241"/>
        <v>0</v>
      </c>
      <c r="TZ164" s="178"/>
      <c r="UB164" s="78"/>
      <c r="UC164" s="37"/>
      <c r="UD164" s="77"/>
      <c r="UE164" s="76"/>
      <c r="UF164" s="79"/>
      <c r="UG164" s="76"/>
      <c r="UH164" s="79">
        <v>1</v>
      </c>
      <c r="UI164" s="79"/>
      <c r="UJ164" s="79"/>
      <c r="UK164" s="76"/>
      <c r="UL164" s="76"/>
      <c r="UM164" s="76"/>
      <c r="UN164" s="76"/>
      <c r="UO164" s="76"/>
      <c r="UP164" s="76"/>
      <c r="UQ164" s="76"/>
      <c r="UR164" s="76"/>
      <c r="US164" s="76"/>
      <c r="UT164" s="75"/>
      <c r="UU164" s="76"/>
      <c r="UV164" s="75"/>
      <c r="UW164" s="74">
        <f t="shared" si="242"/>
        <v>0</v>
      </c>
      <c r="UY164" s="178"/>
      <c r="VA164" s="78"/>
      <c r="VB164" s="37"/>
      <c r="VC164" s="77"/>
      <c r="VD164" s="76"/>
      <c r="VE164" s="79"/>
      <c r="VF164" s="76"/>
      <c r="VG164" s="79">
        <v>1</v>
      </c>
      <c r="VH164" s="79"/>
      <c r="VI164" s="79"/>
      <c r="VJ164" s="76"/>
      <c r="VK164" s="76"/>
      <c r="VL164" s="76"/>
      <c r="VM164" s="76"/>
      <c r="VN164" s="76"/>
      <c r="VO164" s="76"/>
      <c r="VP164" s="76"/>
      <c r="VQ164" s="76"/>
      <c r="VR164" s="76"/>
      <c r="VS164" s="75"/>
      <c r="VT164" s="76"/>
      <c r="VU164" s="75"/>
      <c r="VV164" s="74">
        <f t="shared" si="243"/>
        <v>0</v>
      </c>
    </row>
    <row r="165" spans="2:594" s="38" customFormat="1" ht="30" customHeight="1" outlineLevel="1">
      <c r="B165" s="88"/>
      <c r="C165" s="89">
        <f>IF(ISERROR(I165+1)=TRUE,I165,IF(I165="","",MAX(C$15:C164)+1))</f>
        <v>117</v>
      </c>
      <c r="D165" s="88">
        <f t="shared" si="197"/>
        <v>1</v>
      </c>
      <c r="E165" s="3"/>
      <c r="G165" s="178"/>
      <c r="I165" s="95">
        <f t="shared" si="244"/>
        <v>124</v>
      </c>
      <c r="J165" s="94" t="s">
        <v>588</v>
      </c>
      <c r="K165" s="93"/>
      <c r="L165" s="93"/>
      <c r="M165" s="93"/>
      <c r="N165" s="93"/>
      <c r="O165" s="92"/>
      <c r="P165" s="91" t="s">
        <v>163</v>
      </c>
      <c r="Q165" s="297"/>
      <c r="R165" s="90" t="s">
        <v>141</v>
      </c>
      <c r="S165" s="298"/>
      <c r="U165" s="178"/>
      <c r="V165" s="42"/>
      <c r="W165" s="78"/>
      <c r="X165" s="37"/>
      <c r="Y165" s="77"/>
      <c r="Z165" s="76"/>
      <c r="AA165" s="79"/>
      <c r="AB165" s="76"/>
      <c r="AC165" s="79"/>
      <c r="AD165" s="76"/>
      <c r="AE165" s="76"/>
      <c r="AF165" s="76"/>
      <c r="AG165" s="76"/>
      <c r="AH165" s="76"/>
      <c r="AI165" s="76"/>
      <c r="AJ165" s="76"/>
      <c r="AK165" s="75"/>
      <c r="AL165" s="75"/>
      <c r="AM165" s="75"/>
      <c r="AN165" s="75"/>
      <c r="AO165" s="75"/>
      <c r="AP165" s="75"/>
      <c r="AQ165" s="75"/>
      <c r="AR165" s="74">
        <f t="shared" si="221"/>
        <v>0</v>
      </c>
      <c r="AT165" s="178"/>
      <c r="AV165" s="78"/>
      <c r="AW165" s="37"/>
      <c r="AX165" s="77"/>
      <c r="AY165" s="76"/>
      <c r="AZ165" s="79"/>
      <c r="BA165" s="76"/>
      <c r="BB165" s="79"/>
      <c r="BC165" s="76"/>
      <c r="BD165" s="76"/>
      <c r="BE165" s="76"/>
      <c r="BF165" s="76"/>
      <c r="BG165" s="76"/>
      <c r="BH165" s="76"/>
      <c r="BI165" s="76"/>
      <c r="BJ165" s="75"/>
      <c r="BK165" s="75"/>
      <c r="BL165" s="75"/>
      <c r="BM165" s="75"/>
      <c r="BN165" s="75"/>
      <c r="BO165" s="75"/>
      <c r="BP165" s="75"/>
      <c r="BQ165" s="74">
        <f t="shared" si="222"/>
        <v>0</v>
      </c>
      <c r="BS165" s="178"/>
      <c r="BU165" s="78"/>
      <c r="BV165" s="37"/>
      <c r="BW165" s="77"/>
      <c r="BX165" s="76"/>
      <c r="BY165" s="79"/>
      <c r="BZ165" s="76"/>
      <c r="CA165" s="79"/>
      <c r="CB165" s="76"/>
      <c r="CC165" s="76"/>
      <c r="CD165" s="76"/>
      <c r="CE165" s="76"/>
      <c r="CF165" s="76"/>
      <c r="CG165" s="76"/>
      <c r="CH165" s="76"/>
      <c r="CI165" s="75"/>
      <c r="CJ165" s="75"/>
      <c r="CK165" s="75"/>
      <c r="CL165" s="75"/>
      <c r="CM165" s="75"/>
      <c r="CN165" s="75"/>
      <c r="CO165" s="75"/>
      <c r="CP165" s="74">
        <f t="shared" si="223"/>
        <v>0</v>
      </c>
      <c r="CR165" s="178"/>
      <c r="CT165" s="78"/>
      <c r="CU165" s="37"/>
      <c r="CV165" s="77"/>
      <c r="CW165" s="76"/>
      <c r="CX165" s="79"/>
      <c r="CY165" s="76"/>
      <c r="CZ165" s="79"/>
      <c r="DA165" s="76"/>
      <c r="DB165" s="76"/>
      <c r="DC165" s="76"/>
      <c r="DD165" s="76"/>
      <c r="DE165" s="76"/>
      <c r="DF165" s="76"/>
      <c r="DG165" s="76"/>
      <c r="DH165" s="75"/>
      <c r="DI165" s="75"/>
      <c r="DJ165" s="75"/>
      <c r="DK165" s="75"/>
      <c r="DL165" s="75"/>
      <c r="DM165" s="75"/>
      <c r="DN165" s="75"/>
      <c r="DO165" s="74">
        <f t="shared" si="224"/>
        <v>0</v>
      </c>
      <c r="DQ165" s="178"/>
      <c r="DS165" s="78"/>
      <c r="DT165" s="37"/>
      <c r="DU165" s="77"/>
      <c r="DV165" s="76"/>
      <c r="DW165" s="79"/>
      <c r="DX165" s="76"/>
      <c r="DY165" s="79"/>
      <c r="DZ165" s="76"/>
      <c r="EA165" s="76"/>
      <c r="EB165" s="76"/>
      <c r="EC165" s="76"/>
      <c r="ED165" s="76"/>
      <c r="EE165" s="76"/>
      <c r="EF165" s="76"/>
      <c r="EG165" s="75"/>
      <c r="EH165" s="75"/>
      <c r="EI165" s="75"/>
      <c r="EJ165" s="75"/>
      <c r="EK165" s="75"/>
      <c r="EL165" s="75"/>
      <c r="EM165" s="75"/>
      <c r="EN165" s="74">
        <f t="shared" si="225"/>
        <v>0</v>
      </c>
      <c r="EP165" s="178"/>
      <c r="ER165" s="78"/>
      <c r="ES165" s="37"/>
      <c r="ET165" s="77"/>
      <c r="EU165" s="76"/>
      <c r="EV165" s="76"/>
      <c r="EW165" s="76"/>
      <c r="EX165" s="76"/>
      <c r="EY165" s="76"/>
      <c r="EZ165" s="76"/>
      <c r="FA165" s="76"/>
      <c r="FB165" s="76"/>
      <c r="FC165" s="76"/>
      <c r="FD165" s="76"/>
      <c r="FE165" s="76"/>
      <c r="FF165" s="76"/>
      <c r="FG165" s="76"/>
      <c r="FH165" s="75"/>
      <c r="FI165" s="75"/>
      <c r="FJ165" s="75"/>
      <c r="FK165" s="75"/>
      <c r="FL165" s="75"/>
      <c r="FM165" s="74">
        <f t="shared" si="226"/>
        <v>0</v>
      </c>
      <c r="FO165" s="178"/>
      <c r="FQ165" s="78"/>
      <c r="FR165" s="37"/>
      <c r="FS165" s="77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5"/>
      <c r="GH165" s="75"/>
      <c r="GI165" s="75"/>
      <c r="GJ165" s="75"/>
      <c r="GK165" s="75"/>
      <c r="GL165" s="74">
        <f t="shared" si="227"/>
        <v>0</v>
      </c>
      <c r="GN165" s="178"/>
      <c r="GP165" s="78"/>
      <c r="GQ165" s="37"/>
      <c r="GR165" s="77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5"/>
      <c r="HG165" s="75"/>
      <c r="HH165" s="75"/>
      <c r="HI165" s="75"/>
      <c r="HJ165" s="75"/>
      <c r="HK165" s="74">
        <f t="shared" si="228"/>
        <v>0</v>
      </c>
      <c r="HM165" s="178"/>
      <c r="HO165" s="78"/>
      <c r="HP165" s="37"/>
      <c r="HQ165" s="77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5"/>
      <c r="IF165" s="75"/>
      <c r="IG165" s="75"/>
      <c r="IH165" s="75"/>
      <c r="II165" s="75"/>
      <c r="IJ165" s="74">
        <f t="shared" si="229"/>
        <v>0</v>
      </c>
      <c r="IL165" s="178"/>
      <c r="IN165" s="78"/>
      <c r="IO165" s="37"/>
      <c r="IP165" s="77"/>
      <c r="IQ165" s="76"/>
      <c r="IR165" s="76"/>
      <c r="IS165" s="76"/>
      <c r="IT165" s="76"/>
      <c r="IU165" s="76"/>
      <c r="IV165" s="76"/>
      <c r="IW165" s="76"/>
      <c r="IX165" s="75"/>
      <c r="IY165" s="75"/>
      <c r="IZ165" s="75"/>
      <c r="JA165" s="75"/>
      <c r="JB165" s="75"/>
      <c r="JC165" s="75"/>
      <c r="JD165" s="75"/>
      <c r="JE165" s="75"/>
      <c r="JF165" s="75"/>
      <c r="JG165" s="75"/>
      <c r="JH165" s="75"/>
      <c r="JI165" s="74">
        <f t="shared" si="230"/>
        <v>0</v>
      </c>
      <c r="JK165" s="178"/>
      <c r="JM165" s="78"/>
      <c r="JN165" s="37"/>
      <c r="JO165" s="77"/>
      <c r="JP165" s="76"/>
      <c r="JQ165" s="76"/>
      <c r="JR165" s="76"/>
      <c r="JS165" s="76"/>
      <c r="JT165" s="76"/>
      <c r="JU165" s="76"/>
      <c r="JV165" s="76"/>
      <c r="JW165" s="75"/>
      <c r="JX165" s="75"/>
      <c r="JY165" s="75"/>
      <c r="JZ165" s="75"/>
      <c r="KA165" s="75"/>
      <c r="KB165" s="75"/>
      <c r="KC165" s="75"/>
      <c r="KD165" s="75"/>
      <c r="KE165" s="75"/>
      <c r="KF165" s="75"/>
      <c r="KG165" s="75"/>
      <c r="KH165" s="74">
        <f t="shared" si="231"/>
        <v>0</v>
      </c>
      <c r="KJ165" s="178"/>
      <c r="KL165" s="78"/>
      <c r="KM165" s="37"/>
      <c r="KN165" s="77"/>
      <c r="KO165" s="76"/>
      <c r="KP165" s="76"/>
      <c r="KQ165" s="76"/>
      <c r="KR165" s="76"/>
      <c r="KS165" s="76"/>
      <c r="KT165" s="76"/>
      <c r="KU165" s="76"/>
      <c r="KV165" s="75"/>
      <c r="KW165" s="75"/>
      <c r="KX165" s="75"/>
      <c r="KY165" s="75"/>
      <c r="KZ165" s="75"/>
      <c r="LA165" s="75"/>
      <c r="LB165" s="75"/>
      <c r="LC165" s="75"/>
      <c r="LD165" s="75"/>
      <c r="LE165" s="75"/>
      <c r="LF165" s="75"/>
      <c r="LG165" s="74">
        <f t="shared" si="232"/>
        <v>0</v>
      </c>
      <c r="LI165" s="178"/>
      <c r="LK165" s="78"/>
      <c r="LL165" s="37"/>
      <c r="LM165" s="77"/>
      <c r="LN165" s="76"/>
      <c r="LO165" s="76"/>
      <c r="LP165" s="76"/>
      <c r="LQ165" s="76"/>
      <c r="LR165" s="76"/>
      <c r="LS165" s="76"/>
      <c r="LT165" s="76"/>
      <c r="LU165" s="75"/>
      <c r="LV165" s="75"/>
      <c r="LW165" s="75"/>
      <c r="LX165" s="75"/>
      <c r="LY165" s="75"/>
      <c r="LZ165" s="75"/>
      <c r="MA165" s="75"/>
      <c r="MB165" s="75"/>
      <c r="MC165" s="75"/>
      <c r="MD165" s="75"/>
      <c r="ME165" s="75"/>
      <c r="MF165" s="74">
        <f t="shared" si="233"/>
        <v>0</v>
      </c>
      <c r="MH165" s="178"/>
      <c r="MJ165" s="78"/>
      <c r="MK165" s="37"/>
      <c r="ML165" s="77"/>
      <c r="MM165" s="76"/>
      <c r="MN165" s="76"/>
      <c r="MO165" s="76"/>
      <c r="MP165" s="76"/>
      <c r="MQ165" s="76"/>
      <c r="MR165" s="76"/>
      <c r="MS165" s="76"/>
      <c r="MT165" s="75"/>
      <c r="MU165" s="75"/>
      <c r="MV165" s="75"/>
      <c r="MW165" s="75"/>
      <c r="MX165" s="75"/>
      <c r="MY165" s="75"/>
      <c r="MZ165" s="75"/>
      <c r="NA165" s="75"/>
      <c r="NB165" s="75"/>
      <c r="NC165" s="75"/>
      <c r="ND165" s="75"/>
      <c r="NE165" s="74">
        <f t="shared" si="234"/>
        <v>0</v>
      </c>
      <c r="NG165" s="178"/>
      <c r="NI165" s="78"/>
      <c r="NJ165" s="37"/>
      <c r="NK165" s="77"/>
      <c r="NL165" s="76"/>
      <c r="NM165" s="79"/>
      <c r="NN165" s="76"/>
      <c r="NO165" s="79"/>
      <c r="NP165" s="79"/>
      <c r="NQ165" s="79">
        <v>1</v>
      </c>
      <c r="NR165" s="76"/>
      <c r="NS165" s="76"/>
      <c r="NT165" s="76"/>
      <c r="NU165" s="76"/>
      <c r="NV165" s="76"/>
      <c r="NW165" s="76"/>
      <c r="NX165" s="76"/>
      <c r="NY165" s="76"/>
      <c r="NZ165" s="76"/>
      <c r="OA165" s="75"/>
      <c r="OB165" s="76"/>
      <c r="OC165" s="75"/>
      <c r="OD165" s="74">
        <f t="shared" si="235"/>
        <v>0</v>
      </c>
      <c r="OF165" s="178"/>
      <c r="OH165" s="78"/>
      <c r="OI165" s="37"/>
      <c r="OJ165" s="77"/>
      <c r="OK165" s="76"/>
      <c r="OL165" s="79"/>
      <c r="OM165" s="76"/>
      <c r="ON165" s="79"/>
      <c r="OO165" s="79"/>
      <c r="OP165" s="79">
        <v>1</v>
      </c>
      <c r="OQ165" s="76"/>
      <c r="OR165" s="76"/>
      <c r="OS165" s="76"/>
      <c r="OT165" s="76"/>
      <c r="OU165" s="76"/>
      <c r="OV165" s="76"/>
      <c r="OW165" s="76"/>
      <c r="OX165" s="76"/>
      <c r="OY165" s="76"/>
      <c r="OZ165" s="75"/>
      <c r="PA165" s="76"/>
      <c r="PB165" s="75"/>
      <c r="PC165" s="74">
        <f t="shared" si="236"/>
        <v>0</v>
      </c>
      <c r="PE165" s="178"/>
      <c r="PG165" s="78"/>
      <c r="PH165" s="37"/>
      <c r="PI165" s="77"/>
      <c r="PJ165" s="76"/>
      <c r="PK165" s="79"/>
      <c r="PL165" s="76"/>
      <c r="PM165" s="79"/>
      <c r="PN165" s="79"/>
      <c r="PO165" s="79">
        <v>1</v>
      </c>
      <c r="PP165" s="76"/>
      <c r="PQ165" s="76"/>
      <c r="PR165" s="76"/>
      <c r="PS165" s="76"/>
      <c r="PT165" s="76"/>
      <c r="PU165" s="76"/>
      <c r="PV165" s="76"/>
      <c r="PW165" s="76"/>
      <c r="PX165" s="76"/>
      <c r="PY165" s="75"/>
      <c r="PZ165" s="76"/>
      <c r="QA165" s="75"/>
      <c r="QB165" s="74">
        <f t="shared" si="237"/>
        <v>0</v>
      </c>
      <c r="QD165" s="178"/>
      <c r="QF165" s="78"/>
      <c r="QG165" s="37"/>
      <c r="QH165" s="77"/>
      <c r="QI165" s="76"/>
      <c r="QJ165" s="79"/>
      <c r="QK165" s="76"/>
      <c r="QL165" s="79"/>
      <c r="QM165" s="79"/>
      <c r="QN165" s="79">
        <v>1</v>
      </c>
      <c r="QO165" s="76"/>
      <c r="QP165" s="76"/>
      <c r="QQ165" s="76"/>
      <c r="QR165" s="76"/>
      <c r="QS165" s="76"/>
      <c r="QT165" s="76"/>
      <c r="QU165" s="76"/>
      <c r="QV165" s="76"/>
      <c r="QW165" s="76"/>
      <c r="QX165" s="75"/>
      <c r="QY165" s="76"/>
      <c r="QZ165" s="75"/>
      <c r="RA165" s="74">
        <f t="shared" si="238"/>
        <v>0</v>
      </c>
      <c r="RC165" s="178"/>
      <c r="RE165" s="78"/>
      <c r="RF165" s="37"/>
      <c r="RG165" s="77"/>
      <c r="RH165" s="76"/>
      <c r="RI165" s="79"/>
      <c r="RJ165" s="76"/>
      <c r="RK165" s="79"/>
      <c r="RL165" s="79"/>
      <c r="RM165" s="79">
        <v>1</v>
      </c>
      <c r="RN165" s="76"/>
      <c r="RO165" s="76"/>
      <c r="RP165" s="76"/>
      <c r="RQ165" s="76"/>
      <c r="RR165" s="76"/>
      <c r="RS165" s="76"/>
      <c r="RT165" s="76"/>
      <c r="RU165" s="76"/>
      <c r="RV165" s="76"/>
      <c r="RW165" s="75"/>
      <c r="RX165" s="76"/>
      <c r="RY165" s="75"/>
      <c r="RZ165" s="74">
        <f t="shared" si="239"/>
        <v>0</v>
      </c>
      <c r="SB165" s="178"/>
      <c r="SD165" s="78"/>
      <c r="SE165" s="37"/>
      <c r="SF165" s="77"/>
      <c r="SG165" s="76"/>
      <c r="SH165" s="79"/>
      <c r="SI165" s="76"/>
      <c r="SJ165" s="79"/>
      <c r="SK165" s="79"/>
      <c r="SL165" s="79">
        <v>1</v>
      </c>
      <c r="SM165" s="76"/>
      <c r="SN165" s="76"/>
      <c r="SO165" s="76"/>
      <c r="SP165" s="76"/>
      <c r="SQ165" s="76"/>
      <c r="SR165" s="76"/>
      <c r="SS165" s="76"/>
      <c r="ST165" s="76"/>
      <c r="SU165" s="76"/>
      <c r="SV165" s="75"/>
      <c r="SW165" s="76"/>
      <c r="SX165" s="75"/>
      <c r="SY165" s="74">
        <f t="shared" si="240"/>
        <v>0</v>
      </c>
      <c r="TA165" s="178"/>
      <c r="TC165" s="78"/>
      <c r="TD165" s="37"/>
      <c r="TE165" s="77"/>
      <c r="TF165" s="76"/>
      <c r="TG165" s="79"/>
      <c r="TH165" s="76"/>
      <c r="TI165" s="79"/>
      <c r="TJ165" s="79"/>
      <c r="TK165" s="79">
        <v>1</v>
      </c>
      <c r="TL165" s="76"/>
      <c r="TM165" s="76"/>
      <c r="TN165" s="76"/>
      <c r="TO165" s="76"/>
      <c r="TP165" s="76"/>
      <c r="TQ165" s="76"/>
      <c r="TR165" s="76"/>
      <c r="TS165" s="76"/>
      <c r="TT165" s="76"/>
      <c r="TU165" s="75"/>
      <c r="TV165" s="76"/>
      <c r="TW165" s="75"/>
      <c r="TX165" s="74">
        <f t="shared" si="241"/>
        <v>0</v>
      </c>
      <c r="TZ165" s="178"/>
      <c r="UB165" s="78"/>
      <c r="UC165" s="37"/>
      <c r="UD165" s="77"/>
      <c r="UE165" s="76"/>
      <c r="UF165" s="79"/>
      <c r="UG165" s="76"/>
      <c r="UH165" s="79"/>
      <c r="UI165" s="79"/>
      <c r="UJ165" s="79">
        <v>1</v>
      </c>
      <c r="UK165" s="76"/>
      <c r="UL165" s="76"/>
      <c r="UM165" s="76"/>
      <c r="UN165" s="76"/>
      <c r="UO165" s="76"/>
      <c r="UP165" s="76"/>
      <c r="UQ165" s="76"/>
      <c r="UR165" s="76"/>
      <c r="US165" s="76"/>
      <c r="UT165" s="75"/>
      <c r="UU165" s="76"/>
      <c r="UV165" s="75"/>
      <c r="UW165" s="74">
        <f t="shared" si="242"/>
        <v>0</v>
      </c>
      <c r="UY165" s="178"/>
      <c r="VA165" s="78"/>
      <c r="VB165" s="37"/>
      <c r="VC165" s="77"/>
      <c r="VD165" s="76"/>
      <c r="VE165" s="79"/>
      <c r="VF165" s="76"/>
      <c r="VG165" s="79"/>
      <c r="VH165" s="79"/>
      <c r="VI165" s="79">
        <v>1</v>
      </c>
      <c r="VJ165" s="76"/>
      <c r="VK165" s="76"/>
      <c r="VL165" s="76"/>
      <c r="VM165" s="76"/>
      <c r="VN165" s="76"/>
      <c r="VO165" s="76"/>
      <c r="VP165" s="76"/>
      <c r="VQ165" s="76"/>
      <c r="VR165" s="76"/>
      <c r="VS165" s="75"/>
      <c r="VT165" s="76"/>
      <c r="VU165" s="75"/>
      <c r="VV165" s="74">
        <f t="shared" si="243"/>
        <v>0</v>
      </c>
    </row>
    <row r="166" spans="2:594" s="38" customFormat="1" ht="30" customHeight="1" outlineLevel="1">
      <c r="B166" s="88"/>
      <c r="C166" s="89">
        <f>IF(ISERROR(I166+1)=TRUE,I166,IF(I166="","",MAX(C$15:C165)+1))</f>
        <v>118</v>
      </c>
      <c r="D166" s="88">
        <f t="shared" si="197"/>
        <v>1</v>
      </c>
      <c r="E166" s="3"/>
      <c r="G166" s="178"/>
      <c r="I166" s="95">
        <f t="shared" si="244"/>
        <v>125</v>
      </c>
      <c r="J166" s="94" t="s">
        <v>587</v>
      </c>
      <c r="K166" s="93"/>
      <c r="L166" s="93"/>
      <c r="M166" s="93"/>
      <c r="N166" s="93"/>
      <c r="O166" s="92"/>
      <c r="P166" s="91" t="s">
        <v>163</v>
      </c>
      <c r="Q166" s="297"/>
      <c r="R166" s="90" t="s">
        <v>141</v>
      </c>
      <c r="S166" s="298"/>
      <c r="U166" s="178"/>
      <c r="V166" s="42"/>
      <c r="W166" s="78"/>
      <c r="X166" s="37"/>
      <c r="Y166" s="77"/>
      <c r="Z166" s="76"/>
      <c r="AA166" s="79"/>
      <c r="AB166" s="76"/>
      <c r="AC166" s="79"/>
      <c r="AD166" s="76"/>
      <c r="AE166" s="76">
        <v>1</v>
      </c>
      <c r="AF166" s="76"/>
      <c r="AG166" s="76"/>
      <c r="AH166" s="76"/>
      <c r="AI166" s="76"/>
      <c r="AJ166" s="76"/>
      <c r="AK166" s="75"/>
      <c r="AL166" s="75"/>
      <c r="AM166" s="75"/>
      <c r="AN166" s="75"/>
      <c r="AO166" s="75"/>
      <c r="AP166" s="75"/>
      <c r="AQ166" s="75"/>
      <c r="AR166" s="74">
        <f t="shared" si="221"/>
        <v>0</v>
      </c>
      <c r="AT166" s="178"/>
      <c r="AV166" s="78"/>
      <c r="AW166" s="37"/>
      <c r="AX166" s="77"/>
      <c r="AY166" s="76"/>
      <c r="AZ166" s="79"/>
      <c r="BA166" s="76"/>
      <c r="BB166" s="79"/>
      <c r="BC166" s="76"/>
      <c r="BD166" s="76">
        <v>1</v>
      </c>
      <c r="BE166" s="76"/>
      <c r="BF166" s="76"/>
      <c r="BG166" s="76"/>
      <c r="BH166" s="76"/>
      <c r="BI166" s="76"/>
      <c r="BJ166" s="75"/>
      <c r="BK166" s="75"/>
      <c r="BL166" s="75"/>
      <c r="BM166" s="75"/>
      <c r="BN166" s="75"/>
      <c r="BO166" s="75"/>
      <c r="BP166" s="75"/>
      <c r="BQ166" s="74">
        <f t="shared" si="222"/>
        <v>0</v>
      </c>
      <c r="BS166" s="178"/>
      <c r="BU166" s="78"/>
      <c r="BV166" s="37"/>
      <c r="BW166" s="77"/>
      <c r="BX166" s="76"/>
      <c r="BY166" s="79"/>
      <c r="BZ166" s="76"/>
      <c r="CA166" s="79"/>
      <c r="CB166" s="76"/>
      <c r="CC166" s="76">
        <v>1</v>
      </c>
      <c r="CD166" s="76"/>
      <c r="CE166" s="76"/>
      <c r="CF166" s="76"/>
      <c r="CG166" s="76"/>
      <c r="CH166" s="76"/>
      <c r="CI166" s="75"/>
      <c r="CJ166" s="75"/>
      <c r="CK166" s="75"/>
      <c r="CL166" s="75"/>
      <c r="CM166" s="75"/>
      <c r="CN166" s="75"/>
      <c r="CO166" s="75"/>
      <c r="CP166" s="74">
        <f t="shared" si="223"/>
        <v>0</v>
      </c>
      <c r="CR166" s="178"/>
      <c r="CT166" s="78"/>
      <c r="CU166" s="37"/>
      <c r="CV166" s="77"/>
      <c r="CW166" s="76"/>
      <c r="CX166" s="79"/>
      <c r="CY166" s="76"/>
      <c r="CZ166" s="79"/>
      <c r="DA166" s="76"/>
      <c r="DB166" s="76">
        <v>1</v>
      </c>
      <c r="DC166" s="76"/>
      <c r="DD166" s="76"/>
      <c r="DE166" s="76"/>
      <c r="DF166" s="76"/>
      <c r="DG166" s="76"/>
      <c r="DH166" s="75"/>
      <c r="DI166" s="75"/>
      <c r="DJ166" s="75"/>
      <c r="DK166" s="75"/>
      <c r="DL166" s="75"/>
      <c r="DM166" s="75"/>
      <c r="DN166" s="75"/>
      <c r="DO166" s="74">
        <f t="shared" si="224"/>
        <v>0</v>
      </c>
      <c r="DQ166" s="178"/>
      <c r="DS166" s="78"/>
      <c r="DT166" s="37"/>
      <c r="DU166" s="77"/>
      <c r="DV166" s="76"/>
      <c r="DW166" s="79"/>
      <c r="DX166" s="76"/>
      <c r="DY166" s="79"/>
      <c r="DZ166" s="76"/>
      <c r="EA166" s="76">
        <v>1</v>
      </c>
      <c r="EB166" s="76"/>
      <c r="EC166" s="76"/>
      <c r="ED166" s="76"/>
      <c r="EE166" s="76"/>
      <c r="EF166" s="76"/>
      <c r="EG166" s="75"/>
      <c r="EH166" s="75"/>
      <c r="EI166" s="75"/>
      <c r="EJ166" s="75"/>
      <c r="EK166" s="75"/>
      <c r="EL166" s="75"/>
      <c r="EM166" s="75"/>
      <c r="EN166" s="74">
        <f t="shared" si="225"/>
        <v>0</v>
      </c>
      <c r="EP166" s="178"/>
      <c r="ER166" s="78"/>
      <c r="ES166" s="37"/>
      <c r="ET166" s="77"/>
      <c r="EU166" s="76"/>
      <c r="EV166" s="76"/>
      <c r="EW166" s="76"/>
      <c r="EX166" s="76"/>
      <c r="EY166" s="76"/>
      <c r="EZ166" s="76">
        <v>1</v>
      </c>
      <c r="FA166" s="76"/>
      <c r="FB166" s="76"/>
      <c r="FC166" s="76"/>
      <c r="FD166" s="76"/>
      <c r="FE166" s="76"/>
      <c r="FF166" s="76"/>
      <c r="FG166" s="76"/>
      <c r="FH166" s="75"/>
      <c r="FI166" s="75"/>
      <c r="FJ166" s="75"/>
      <c r="FK166" s="75"/>
      <c r="FL166" s="75"/>
      <c r="FM166" s="74">
        <f t="shared" si="226"/>
        <v>0</v>
      </c>
      <c r="FO166" s="178"/>
      <c r="FQ166" s="78"/>
      <c r="FR166" s="37"/>
      <c r="FS166" s="77"/>
      <c r="FT166" s="76"/>
      <c r="FU166" s="76"/>
      <c r="FV166" s="76"/>
      <c r="FW166" s="76"/>
      <c r="FX166" s="76"/>
      <c r="FY166" s="76">
        <v>1</v>
      </c>
      <c r="FZ166" s="76"/>
      <c r="GA166" s="76"/>
      <c r="GB166" s="76"/>
      <c r="GC166" s="76"/>
      <c r="GD166" s="76"/>
      <c r="GE166" s="76"/>
      <c r="GF166" s="76"/>
      <c r="GG166" s="75"/>
      <c r="GH166" s="75"/>
      <c r="GI166" s="75"/>
      <c r="GJ166" s="75"/>
      <c r="GK166" s="75"/>
      <c r="GL166" s="74">
        <f t="shared" si="227"/>
        <v>0</v>
      </c>
      <c r="GN166" s="178"/>
      <c r="GP166" s="78"/>
      <c r="GQ166" s="37"/>
      <c r="GR166" s="77"/>
      <c r="GS166" s="76"/>
      <c r="GT166" s="76"/>
      <c r="GU166" s="76"/>
      <c r="GV166" s="76"/>
      <c r="GW166" s="76"/>
      <c r="GX166" s="76">
        <v>1</v>
      </c>
      <c r="GY166" s="76"/>
      <c r="GZ166" s="76"/>
      <c r="HA166" s="76"/>
      <c r="HB166" s="76"/>
      <c r="HC166" s="76"/>
      <c r="HD166" s="76"/>
      <c r="HE166" s="76"/>
      <c r="HF166" s="75"/>
      <c r="HG166" s="75"/>
      <c r="HH166" s="75"/>
      <c r="HI166" s="75"/>
      <c r="HJ166" s="75"/>
      <c r="HK166" s="74">
        <f t="shared" si="228"/>
        <v>0</v>
      </c>
      <c r="HM166" s="178"/>
      <c r="HO166" s="78"/>
      <c r="HP166" s="37"/>
      <c r="HQ166" s="77"/>
      <c r="HR166" s="76"/>
      <c r="HS166" s="76"/>
      <c r="HT166" s="76"/>
      <c r="HU166" s="76"/>
      <c r="HV166" s="76"/>
      <c r="HW166" s="76">
        <v>1</v>
      </c>
      <c r="HX166" s="76"/>
      <c r="HY166" s="76"/>
      <c r="HZ166" s="76"/>
      <c r="IA166" s="76"/>
      <c r="IB166" s="76"/>
      <c r="IC166" s="76"/>
      <c r="ID166" s="76"/>
      <c r="IE166" s="75"/>
      <c r="IF166" s="75"/>
      <c r="IG166" s="75"/>
      <c r="IH166" s="75"/>
      <c r="II166" s="75"/>
      <c r="IJ166" s="74">
        <f t="shared" si="229"/>
        <v>0</v>
      </c>
      <c r="IL166" s="178"/>
      <c r="IN166" s="78"/>
      <c r="IO166" s="37"/>
      <c r="IP166" s="77"/>
      <c r="IQ166" s="76"/>
      <c r="IR166" s="76"/>
      <c r="IS166" s="76"/>
      <c r="IT166" s="76"/>
      <c r="IU166" s="76"/>
      <c r="IV166" s="76"/>
      <c r="IW166" s="76"/>
      <c r="IX166" s="75"/>
      <c r="IY166" s="75"/>
      <c r="IZ166" s="75"/>
      <c r="JA166" s="75"/>
      <c r="JB166" s="75"/>
      <c r="JC166" s="75"/>
      <c r="JD166" s="75"/>
      <c r="JE166" s="75"/>
      <c r="JF166" s="75"/>
      <c r="JG166" s="75"/>
      <c r="JH166" s="75"/>
      <c r="JI166" s="74">
        <f t="shared" si="230"/>
        <v>0</v>
      </c>
      <c r="JK166" s="178"/>
      <c r="JM166" s="78"/>
      <c r="JN166" s="37"/>
      <c r="JO166" s="77"/>
      <c r="JP166" s="76"/>
      <c r="JQ166" s="76"/>
      <c r="JR166" s="76"/>
      <c r="JS166" s="76"/>
      <c r="JT166" s="76"/>
      <c r="JU166" s="76"/>
      <c r="JV166" s="76"/>
      <c r="JW166" s="75"/>
      <c r="JX166" s="75"/>
      <c r="JY166" s="75"/>
      <c r="JZ166" s="75"/>
      <c r="KA166" s="75"/>
      <c r="KB166" s="75"/>
      <c r="KC166" s="75"/>
      <c r="KD166" s="75"/>
      <c r="KE166" s="75"/>
      <c r="KF166" s="75"/>
      <c r="KG166" s="75"/>
      <c r="KH166" s="74">
        <f t="shared" si="231"/>
        <v>0</v>
      </c>
      <c r="KJ166" s="178"/>
      <c r="KL166" s="78"/>
      <c r="KM166" s="37"/>
      <c r="KN166" s="77"/>
      <c r="KO166" s="76"/>
      <c r="KP166" s="76"/>
      <c r="KQ166" s="76"/>
      <c r="KR166" s="76"/>
      <c r="KS166" s="76"/>
      <c r="KT166" s="76"/>
      <c r="KU166" s="76"/>
      <c r="KV166" s="75"/>
      <c r="KW166" s="75"/>
      <c r="KX166" s="75"/>
      <c r="KY166" s="75"/>
      <c r="KZ166" s="75"/>
      <c r="LA166" s="75"/>
      <c r="LB166" s="75"/>
      <c r="LC166" s="75"/>
      <c r="LD166" s="75"/>
      <c r="LE166" s="75"/>
      <c r="LF166" s="75"/>
      <c r="LG166" s="74">
        <f t="shared" si="232"/>
        <v>0</v>
      </c>
      <c r="LI166" s="178"/>
      <c r="LK166" s="78"/>
      <c r="LL166" s="37"/>
      <c r="LM166" s="77"/>
      <c r="LN166" s="76"/>
      <c r="LO166" s="76"/>
      <c r="LP166" s="76"/>
      <c r="LQ166" s="76"/>
      <c r="LR166" s="76"/>
      <c r="LS166" s="76"/>
      <c r="LT166" s="76"/>
      <c r="LU166" s="75"/>
      <c r="LV166" s="75"/>
      <c r="LW166" s="75"/>
      <c r="LX166" s="75"/>
      <c r="LY166" s="75"/>
      <c r="LZ166" s="75"/>
      <c r="MA166" s="75"/>
      <c r="MB166" s="75"/>
      <c r="MC166" s="75"/>
      <c r="MD166" s="75"/>
      <c r="ME166" s="75"/>
      <c r="MF166" s="74">
        <f t="shared" si="233"/>
        <v>0</v>
      </c>
      <c r="MH166" s="178"/>
      <c r="MJ166" s="78"/>
      <c r="MK166" s="37"/>
      <c r="ML166" s="77"/>
      <c r="MM166" s="76"/>
      <c r="MN166" s="76"/>
      <c r="MO166" s="76"/>
      <c r="MP166" s="76"/>
      <c r="MQ166" s="76"/>
      <c r="MR166" s="76"/>
      <c r="MS166" s="76"/>
      <c r="MT166" s="75"/>
      <c r="MU166" s="75"/>
      <c r="MV166" s="75"/>
      <c r="MW166" s="75"/>
      <c r="MX166" s="75"/>
      <c r="MY166" s="75"/>
      <c r="MZ166" s="75"/>
      <c r="NA166" s="75"/>
      <c r="NB166" s="75"/>
      <c r="NC166" s="75"/>
      <c r="ND166" s="75"/>
      <c r="NE166" s="74">
        <f t="shared" si="234"/>
        <v>0</v>
      </c>
      <c r="NG166" s="178"/>
      <c r="NI166" s="78"/>
      <c r="NJ166" s="37"/>
      <c r="NK166" s="77"/>
      <c r="NL166" s="76"/>
      <c r="NM166" s="76"/>
      <c r="NN166" s="76"/>
      <c r="NO166" s="76"/>
      <c r="NP166" s="76"/>
      <c r="NQ166" s="76"/>
      <c r="NR166" s="76"/>
      <c r="NS166" s="76">
        <v>1</v>
      </c>
      <c r="NT166" s="76"/>
      <c r="NU166" s="76"/>
      <c r="NV166" s="76"/>
      <c r="NW166" s="76"/>
      <c r="NX166" s="76"/>
      <c r="NY166" s="76"/>
      <c r="NZ166" s="76"/>
      <c r="OA166" s="75"/>
      <c r="OB166" s="76"/>
      <c r="OC166" s="75"/>
      <c r="OD166" s="74">
        <f t="shared" si="235"/>
        <v>0</v>
      </c>
      <c r="OF166" s="178"/>
      <c r="OH166" s="78"/>
      <c r="OI166" s="37"/>
      <c r="OJ166" s="77"/>
      <c r="OK166" s="76"/>
      <c r="OL166" s="76"/>
      <c r="OM166" s="76"/>
      <c r="ON166" s="76"/>
      <c r="OO166" s="76"/>
      <c r="OP166" s="76"/>
      <c r="OQ166" s="76"/>
      <c r="OR166" s="76">
        <v>1</v>
      </c>
      <c r="OS166" s="76"/>
      <c r="OT166" s="76"/>
      <c r="OU166" s="76"/>
      <c r="OV166" s="76"/>
      <c r="OW166" s="76"/>
      <c r="OX166" s="76"/>
      <c r="OY166" s="76"/>
      <c r="OZ166" s="75"/>
      <c r="PA166" s="76"/>
      <c r="PB166" s="75"/>
      <c r="PC166" s="74">
        <f t="shared" si="236"/>
        <v>0</v>
      </c>
      <c r="PE166" s="178"/>
      <c r="PG166" s="78"/>
      <c r="PH166" s="37"/>
      <c r="PI166" s="77"/>
      <c r="PJ166" s="76"/>
      <c r="PK166" s="76"/>
      <c r="PL166" s="76"/>
      <c r="PM166" s="76"/>
      <c r="PN166" s="76"/>
      <c r="PO166" s="76"/>
      <c r="PP166" s="76"/>
      <c r="PQ166" s="76">
        <v>1</v>
      </c>
      <c r="PR166" s="76"/>
      <c r="PS166" s="76"/>
      <c r="PT166" s="76"/>
      <c r="PU166" s="76"/>
      <c r="PV166" s="76"/>
      <c r="PW166" s="76"/>
      <c r="PX166" s="76"/>
      <c r="PY166" s="75"/>
      <c r="PZ166" s="76"/>
      <c r="QA166" s="75"/>
      <c r="QB166" s="74">
        <f t="shared" si="237"/>
        <v>0</v>
      </c>
      <c r="QD166" s="178"/>
      <c r="QF166" s="78"/>
      <c r="QG166" s="37"/>
      <c r="QH166" s="77"/>
      <c r="QI166" s="76"/>
      <c r="QJ166" s="76"/>
      <c r="QK166" s="76"/>
      <c r="QL166" s="76"/>
      <c r="QM166" s="76"/>
      <c r="QN166" s="76"/>
      <c r="QO166" s="76"/>
      <c r="QP166" s="76">
        <v>1</v>
      </c>
      <c r="QQ166" s="76"/>
      <c r="QR166" s="76"/>
      <c r="QS166" s="76"/>
      <c r="QT166" s="76"/>
      <c r="QU166" s="76"/>
      <c r="QV166" s="76"/>
      <c r="QW166" s="76"/>
      <c r="QX166" s="75"/>
      <c r="QY166" s="76"/>
      <c r="QZ166" s="75"/>
      <c r="RA166" s="74">
        <f t="shared" si="238"/>
        <v>0</v>
      </c>
      <c r="RC166" s="178"/>
      <c r="RE166" s="78"/>
      <c r="RF166" s="37"/>
      <c r="RG166" s="77"/>
      <c r="RH166" s="76"/>
      <c r="RI166" s="76"/>
      <c r="RJ166" s="76"/>
      <c r="RK166" s="76"/>
      <c r="RL166" s="76"/>
      <c r="RM166" s="76"/>
      <c r="RN166" s="76"/>
      <c r="RO166" s="76">
        <v>1</v>
      </c>
      <c r="RP166" s="76"/>
      <c r="RQ166" s="76"/>
      <c r="RR166" s="76"/>
      <c r="RS166" s="76"/>
      <c r="RT166" s="76"/>
      <c r="RU166" s="76"/>
      <c r="RV166" s="76"/>
      <c r="RW166" s="75"/>
      <c r="RX166" s="76"/>
      <c r="RY166" s="75"/>
      <c r="RZ166" s="74">
        <f t="shared" si="239"/>
        <v>0</v>
      </c>
      <c r="SB166" s="178"/>
      <c r="SD166" s="78"/>
      <c r="SE166" s="37"/>
      <c r="SF166" s="77"/>
      <c r="SG166" s="76"/>
      <c r="SH166" s="76"/>
      <c r="SI166" s="76"/>
      <c r="SJ166" s="76"/>
      <c r="SK166" s="76"/>
      <c r="SL166" s="76"/>
      <c r="SM166" s="76"/>
      <c r="SN166" s="76">
        <v>1</v>
      </c>
      <c r="SO166" s="76"/>
      <c r="SP166" s="76"/>
      <c r="SQ166" s="76"/>
      <c r="SR166" s="76"/>
      <c r="SS166" s="76"/>
      <c r="ST166" s="76"/>
      <c r="SU166" s="76"/>
      <c r="SV166" s="75"/>
      <c r="SW166" s="76"/>
      <c r="SX166" s="75"/>
      <c r="SY166" s="74">
        <f t="shared" si="240"/>
        <v>0</v>
      </c>
      <c r="TA166" s="178"/>
      <c r="TC166" s="78"/>
      <c r="TD166" s="37"/>
      <c r="TE166" s="77"/>
      <c r="TF166" s="76"/>
      <c r="TG166" s="76"/>
      <c r="TH166" s="76"/>
      <c r="TI166" s="76"/>
      <c r="TJ166" s="76"/>
      <c r="TK166" s="76"/>
      <c r="TL166" s="76"/>
      <c r="TM166" s="76">
        <v>1</v>
      </c>
      <c r="TN166" s="76"/>
      <c r="TO166" s="76"/>
      <c r="TP166" s="76"/>
      <c r="TQ166" s="76"/>
      <c r="TR166" s="76"/>
      <c r="TS166" s="76"/>
      <c r="TT166" s="76"/>
      <c r="TU166" s="75"/>
      <c r="TV166" s="76"/>
      <c r="TW166" s="75"/>
      <c r="TX166" s="74">
        <f t="shared" si="241"/>
        <v>0</v>
      </c>
      <c r="TZ166" s="178"/>
      <c r="UB166" s="78"/>
      <c r="UC166" s="37"/>
      <c r="UD166" s="77"/>
      <c r="UE166" s="76"/>
      <c r="UF166" s="76"/>
      <c r="UG166" s="76"/>
      <c r="UH166" s="76"/>
      <c r="UI166" s="76"/>
      <c r="UJ166" s="76"/>
      <c r="UK166" s="76"/>
      <c r="UL166" s="76">
        <v>1</v>
      </c>
      <c r="UM166" s="76"/>
      <c r="UN166" s="76"/>
      <c r="UO166" s="76"/>
      <c r="UP166" s="76"/>
      <c r="UQ166" s="76"/>
      <c r="UR166" s="76"/>
      <c r="US166" s="76"/>
      <c r="UT166" s="75"/>
      <c r="UU166" s="76"/>
      <c r="UV166" s="75"/>
      <c r="UW166" s="74">
        <f t="shared" si="242"/>
        <v>0</v>
      </c>
      <c r="UY166" s="178"/>
      <c r="VA166" s="78"/>
      <c r="VB166" s="37"/>
      <c r="VC166" s="77"/>
      <c r="VD166" s="76"/>
      <c r="VE166" s="76"/>
      <c r="VF166" s="76"/>
      <c r="VG166" s="76"/>
      <c r="VH166" s="76"/>
      <c r="VI166" s="76"/>
      <c r="VJ166" s="76"/>
      <c r="VK166" s="76">
        <v>1</v>
      </c>
      <c r="VL166" s="76"/>
      <c r="VM166" s="76"/>
      <c r="VN166" s="76"/>
      <c r="VO166" s="76"/>
      <c r="VP166" s="76"/>
      <c r="VQ166" s="76"/>
      <c r="VR166" s="76"/>
      <c r="VS166" s="75"/>
      <c r="VT166" s="76"/>
      <c r="VU166" s="75"/>
      <c r="VV166" s="74">
        <f t="shared" si="243"/>
        <v>0</v>
      </c>
    </row>
    <row r="167" spans="2:594" s="38" customFormat="1" ht="30" customHeight="1" outlineLevel="1">
      <c r="B167" s="88"/>
      <c r="C167" s="89">
        <f>IF(ISERROR(I167+1)=TRUE,I167,IF(I167="","",MAX(C$15:C166)+1))</f>
        <v>119</v>
      </c>
      <c r="D167" s="88">
        <f t="shared" si="197"/>
        <v>1</v>
      </c>
      <c r="E167" s="3"/>
      <c r="G167" s="178"/>
      <c r="I167" s="95">
        <f t="shared" si="244"/>
        <v>126</v>
      </c>
      <c r="J167" s="94" t="s">
        <v>586</v>
      </c>
      <c r="K167" s="93"/>
      <c r="L167" s="93"/>
      <c r="M167" s="93"/>
      <c r="N167" s="93"/>
      <c r="O167" s="92"/>
      <c r="P167" s="91" t="s">
        <v>163</v>
      </c>
      <c r="Q167" s="297"/>
      <c r="R167" s="90" t="s">
        <v>141</v>
      </c>
      <c r="S167" s="298"/>
      <c r="U167" s="178"/>
      <c r="V167" s="42"/>
      <c r="W167" s="78"/>
      <c r="X167" s="37"/>
      <c r="Y167" s="77"/>
      <c r="Z167" s="76"/>
      <c r="AA167" s="79"/>
      <c r="AB167" s="76"/>
      <c r="AC167" s="79"/>
      <c r="AD167" s="76"/>
      <c r="AE167" s="76"/>
      <c r="AF167" s="76"/>
      <c r="AG167" s="76"/>
      <c r="AH167" s="76"/>
      <c r="AI167" s="76"/>
      <c r="AJ167" s="76"/>
      <c r="AK167" s="75"/>
      <c r="AL167" s="75"/>
      <c r="AM167" s="75"/>
      <c r="AN167" s="75"/>
      <c r="AO167" s="75"/>
      <c r="AP167" s="75"/>
      <c r="AQ167" s="75"/>
      <c r="AR167" s="74">
        <f t="shared" si="221"/>
        <v>0</v>
      </c>
      <c r="AT167" s="178"/>
      <c r="AV167" s="78"/>
      <c r="AW167" s="37"/>
      <c r="AX167" s="77"/>
      <c r="AY167" s="76"/>
      <c r="AZ167" s="79"/>
      <c r="BA167" s="76"/>
      <c r="BB167" s="79"/>
      <c r="BC167" s="76"/>
      <c r="BD167" s="76"/>
      <c r="BE167" s="76"/>
      <c r="BF167" s="76"/>
      <c r="BG167" s="76"/>
      <c r="BH167" s="76"/>
      <c r="BI167" s="76"/>
      <c r="BJ167" s="75"/>
      <c r="BK167" s="75"/>
      <c r="BL167" s="75"/>
      <c r="BM167" s="75"/>
      <c r="BN167" s="75"/>
      <c r="BO167" s="75"/>
      <c r="BP167" s="75"/>
      <c r="BQ167" s="74">
        <f t="shared" si="222"/>
        <v>0</v>
      </c>
      <c r="BS167" s="178"/>
      <c r="BU167" s="78"/>
      <c r="BV167" s="37"/>
      <c r="BW167" s="77"/>
      <c r="BX167" s="76"/>
      <c r="BY167" s="79"/>
      <c r="BZ167" s="76"/>
      <c r="CA167" s="79"/>
      <c r="CB167" s="76"/>
      <c r="CC167" s="76"/>
      <c r="CD167" s="76"/>
      <c r="CE167" s="76"/>
      <c r="CF167" s="76"/>
      <c r="CG167" s="76"/>
      <c r="CH167" s="76"/>
      <c r="CI167" s="75"/>
      <c r="CJ167" s="75"/>
      <c r="CK167" s="75"/>
      <c r="CL167" s="75"/>
      <c r="CM167" s="75"/>
      <c r="CN167" s="75"/>
      <c r="CO167" s="75"/>
      <c r="CP167" s="74">
        <f t="shared" si="223"/>
        <v>0</v>
      </c>
      <c r="CR167" s="178"/>
      <c r="CT167" s="78"/>
      <c r="CU167" s="37"/>
      <c r="CV167" s="77"/>
      <c r="CW167" s="76"/>
      <c r="CX167" s="79"/>
      <c r="CY167" s="76"/>
      <c r="CZ167" s="79"/>
      <c r="DA167" s="76"/>
      <c r="DB167" s="76"/>
      <c r="DC167" s="76"/>
      <c r="DD167" s="76"/>
      <c r="DE167" s="76"/>
      <c r="DF167" s="76"/>
      <c r="DG167" s="76"/>
      <c r="DH167" s="75"/>
      <c r="DI167" s="75"/>
      <c r="DJ167" s="75"/>
      <c r="DK167" s="75"/>
      <c r="DL167" s="75"/>
      <c r="DM167" s="75"/>
      <c r="DN167" s="75"/>
      <c r="DO167" s="74">
        <f t="shared" si="224"/>
        <v>0</v>
      </c>
      <c r="DQ167" s="178"/>
      <c r="DS167" s="78"/>
      <c r="DT167" s="37"/>
      <c r="DU167" s="77"/>
      <c r="DV167" s="76"/>
      <c r="DW167" s="79"/>
      <c r="DX167" s="76"/>
      <c r="DY167" s="79"/>
      <c r="DZ167" s="76"/>
      <c r="EA167" s="76"/>
      <c r="EB167" s="76"/>
      <c r="EC167" s="76"/>
      <c r="ED167" s="76"/>
      <c r="EE167" s="76"/>
      <c r="EF167" s="76"/>
      <c r="EG167" s="75"/>
      <c r="EH167" s="75"/>
      <c r="EI167" s="75"/>
      <c r="EJ167" s="75"/>
      <c r="EK167" s="75"/>
      <c r="EL167" s="75"/>
      <c r="EM167" s="75"/>
      <c r="EN167" s="74">
        <f t="shared" si="225"/>
        <v>0</v>
      </c>
      <c r="EP167" s="178"/>
      <c r="ER167" s="78"/>
      <c r="ES167" s="37"/>
      <c r="ET167" s="77"/>
      <c r="EU167" s="76"/>
      <c r="EV167" s="76"/>
      <c r="EW167" s="76"/>
      <c r="EX167" s="76"/>
      <c r="EY167" s="76"/>
      <c r="EZ167" s="76"/>
      <c r="FA167" s="76"/>
      <c r="FB167" s="76">
        <v>1</v>
      </c>
      <c r="FC167" s="76"/>
      <c r="FD167" s="76"/>
      <c r="FE167" s="76"/>
      <c r="FF167" s="76"/>
      <c r="FG167" s="76"/>
      <c r="FH167" s="75"/>
      <c r="FI167" s="75"/>
      <c r="FJ167" s="75"/>
      <c r="FK167" s="75"/>
      <c r="FL167" s="75"/>
      <c r="FM167" s="74">
        <f t="shared" si="226"/>
        <v>0</v>
      </c>
      <c r="FO167" s="178"/>
      <c r="FQ167" s="78"/>
      <c r="FR167" s="37"/>
      <c r="FS167" s="77"/>
      <c r="FT167" s="76"/>
      <c r="FU167" s="76"/>
      <c r="FV167" s="76"/>
      <c r="FW167" s="76"/>
      <c r="FX167" s="76"/>
      <c r="FY167" s="76"/>
      <c r="FZ167" s="76"/>
      <c r="GA167" s="76">
        <v>1</v>
      </c>
      <c r="GB167" s="76"/>
      <c r="GC167" s="76"/>
      <c r="GD167" s="76"/>
      <c r="GE167" s="76"/>
      <c r="GF167" s="76"/>
      <c r="GG167" s="75"/>
      <c r="GH167" s="75"/>
      <c r="GI167" s="75"/>
      <c r="GJ167" s="75"/>
      <c r="GK167" s="75"/>
      <c r="GL167" s="74">
        <f t="shared" si="227"/>
        <v>0</v>
      </c>
      <c r="GN167" s="178"/>
      <c r="GP167" s="78"/>
      <c r="GQ167" s="37"/>
      <c r="GR167" s="77"/>
      <c r="GS167" s="76"/>
      <c r="GT167" s="76"/>
      <c r="GU167" s="76"/>
      <c r="GV167" s="76"/>
      <c r="GW167" s="76"/>
      <c r="GX167" s="76"/>
      <c r="GY167" s="76"/>
      <c r="GZ167" s="76">
        <v>1</v>
      </c>
      <c r="HA167" s="76"/>
      <c r="HB167" s="76"/>
      <c r="HC167" s="76"/>
      <c r="HD167" s="76"/>
      <c r="HE167" s="76"/>
      <c r="HF167" s="75"/>
      <c r="HG167" s="75"/>
      <c r="HH167" s="75"/>
      <c r="HI167" s="75"/>
      <c r="HJ167" s="75"/>
      <c r="HK167" s="74">
        <f t="shared" si="228"/>
        <v>0</v>
      </c>
      <c r="HM167" s="178"/>
      <c r="HO167" s="78"/>
      <c r="HP167" s="37"/>
      <c r="HQ167" s="77"/>
      <c r="HR167" s="76"/>
      <c r="HS167" s="76"/>
      <c r="HT167" s="76"/>
      <c r="HU167" s="76"/>
      <c r="HV167" s="76"/>
      <c r="HW167" s="76"/>
      <c r="HX167" s="76"/>
      <c r="HY167" s="76">
        <v>1</v>
      </c>
      <c r="HZ167" s="76"/>
      <c r="IA167" s="76"/>
      <c r="IB167" s="76"/>
      <c r="IC167" s="76"/>
      <c r="ID167" s="76"/>
      <c r="IE167" s="75"/>
      <c r="IF167" s="75"/>
      <c r="IG167" s="75"/>
      <c r="IH167" s="75"/>
      <c r="II167" s="75"/>
      <c r="IJ167" s="74">
        <f t="shared" si="229"/>
        <v>0</v>
      </c>
      <c r="IL167" s="178"/>
      <c r="IN167" s="78"/>
      <c r="IO167" s="37"/>
      <c r="IP167" s="77"/>
      <c r="IQ167" s="76"/>
      <c r="IR167" s="76"/>
      <c r="IS167" s="76"/>
      <c r="IT167" s="76"/>
      <c r="IU167" s="76"/>
      <c r="IV167" s="76"/>
      <c r="IW167" s="76"/>
      <c r="IX167" s="75"/>
      <c r="IY167" s="75"/>
      <c r="IZ167" s="75"/>
      <c r="JA167" s="75"/>
      <c r="JB167" s="75"/>
      <c r="JC167" s="75"/>
      <c r="JD167" s="75"/>
      <c r="JE167" s="75"/>
      <c r="JF167" s="75"/>
      <c r="JG167" s="75"/>
      <c r="JH167" s="75"/>
      <c r="JI167" s="74">
        <f t="shared" si="230"/>
        <v>0</v>
      </c>
      <c r="JK167" s="178"/>
      <c r="JM167" s="78"/>
      <c r="JN167" s="37"/>
      <c r="JO167" s="77"/>
      <c r="JP167" s="76"/>
      <c r="JQ167" s="76"/>
      <c r="JR167" s="76"/>
      <c r="JS167" s="76"/>
      <c r="JT167" s="76"/>
      <c r="JU167" s="76"/>
      <c r="JV167" s="76"/>
      <c r="JW167" s="75"/>
      <c r="JX167" s="75"/>
      <c r="JY167" s="75"/>
      <c r="JZ167" s="75"/>
      <c r="KA167" s="75"/>
      <c r="KB167" s="75"/>
      <c r="KC167" s="75"/>
      <c r="KD167" s="75"/>
      <c r="KE167" s="75"/>
      <c r="KF167" s="75"/>
      <c r="KG167" s="75"/>
      <c r="KH167" s="74">
        <f t="shared" si="231"/>
        <v>0</v>
      </c>
      <c r="KJ167" s="178"/>
      <c r="KL167" s="78"/>
      <c r="KM167" s="37"/>
      <c r="KN167" s="77"/>
      <c r="KO167" s="76"/>
      <c r="KP167" s="76"/>
      <c r="KQ167" s="76"/>
      <c r="KR167" s="76"/>
      <c r="KS167" s="76"/>
      <c r="KT167" s="76"/>
      <c r="KU167" s="76"/>
      <c r="KV167" s="75"/>
      <c r="KW167" s="75"/>
      <c r="KX167" s="75"/>
      <c r="KY167" s="75"/>
      <c r="KZ167" s="75"/>
      <c r="LA167" s="75"/>
      <c r="LB167" s="75"/>
      <c r="LC167" s="75"/>
      <c r="LD167" s="75"/>
      <c r="LE167" s="75"/>
      <c r="LF167" s="75"/>
      <c r="LG167" s="74">
        <f t="shared" si="232"/>
        <v>0</v>
      </c>
      <c r="LI167" s="178"/>
      <c r="LK167" s="78"/>
      <c r="LL167" s="37"/>
      <c r="LM167" s="77"/>
      <c r="LN167" s="76"/>
      <c r="LO167" s="76"/>
      <c r="LP167" s="76"/>
      <c r="LQ167" s="76"/>
      <c r="LR167" s="76"/>
      <c r="LS167" s="76"/>
      <c r="LT167" s="76"/>
      <c r="LU167" s="75"/>
      <c r="LV167" s="75"/>
      <c r="LW167" s="75"/>
      <c r="LX167" s="75"/>
      <c r="LY167" s="75"/>
      <c r="LZ167" s="75"/>
      <c r="MA167" s="75"/>
      <c r="MB167" s="75"/>
      <c r="MC167" s="75"/>
      <c r="MD167" s="75"/>
      <c r="ME167" s="75"/>
      <c r="MF167" s="74">
        <f t="shared" si="233"/>
        <v>0</v>
      </c>
      <c r="MH167" s="178"/>
      <c r="MJ167" s="78"/>
      <c r="MK167" s="37"/>
      <c r="ML167" s="77"/>
      <c r="MM167" s="76"/>
      <c r="MN167" s="76"/>
      <c r="MO167" s="76"/>
      <c r="MP167" s="76"/>
      <c r="MQ167" s="76"/>
      <c r="MR167" s="76"/>
      <c r="MS167" s="76"/>
      <c r="MT167" s="75"/>
      <c r="MU167" s="75"/>
      <c r="MV167" s="75"/>
      <c r="MW167" s="75"/>
      <c r="MX167" s="75"/>
      <c r="MY167" s="75"/>
      <c r="MZ167" s="75"/>
      <c r="NA167" s="75"/>
      <c r="NB167" s="75"/>
      <c r="NC167" s="75"/>
      <c r="ND167" s="75"/>
      <c r="NE167" s="74">
        <f t="shared" si="234"/>
        <v>0</v>
      </c>
      <c r="NG167" s="178"/>
      <c r="NI167" s="78"/>
      <c r="NJ167" s="37"/>
      <c r="NK167" s="77"/>
      <c r="NL167" s="76"/>
      <c r="NM167" s="76"/>
      <c r="NN167" s="76"/>
      <c r="NO167" s="76"/>
      <c r="NP167" s="76"/>
      <c r="NQ167" s="76"/>
      <c r="NR167" s="76"/>
      <c r="NS167" s="76"/>
      <c r="NT167" s="76"/>
      <c r="NU167" s="76">
        <v>1</v>
      </c>
      <c r="NV167" s="76"/>
      <c r="NW167" s="76"/>
      <c r="NX167" s="76"/>
      <c r="NY167" s="76"/>
      <c r="NZ167" s="76"/>
      <c r="OA167" s="75"/>
      <c r="OB167" s="76"/>
      <c r="OC167" s="75"/>
      <c r="OD167" s="74">
        <f t="shared" si="235"/>
        <v>0</v>
      </c>
      <c r="OF167" s="178"/>
      <c r="OH167" s="78"/>
      <c r="OI167" s="37"/>
      <c r="OJ167" s="77"/>
      <c r="OK167" s="76"/>
      <c r="OL167" s="76"/>
      <c r="OM167" s="76"/>
      <c r="ON167" s="76"/>
      <c r="OO167" s="76"/>
      <c r="OP167" s="76"/>
      <c r="OQ167" s="76"/>
      <c r="OR167" s="76"/>
      <c r="OS167" s="76"/>
      <c r="OT167" s="76">
        <v>1</v>
      </c>
      <c r="OU167" s="76"/>
      <c r="OV167" s="76"/>
      <c r="OW167" s="76"/>
      <c r="OX167" s="76"/>
      <c r="OY167" s="76"/>
      <c r="OZ167" s="75"/>
      <c r="PA167" s="76"/>
      <c r="PB167" s="75"/>
      <c r="PC167" s="74">
        <f t="shared" si="236"/>
        <v>0</v>
      </c>
      <c r="PE167" s="178"/>
      <c r="PG167" s="78"/>
      <c r="PH167" s="37"/>
      <c r="PI167" s="77"/>
      <c r="PJ167" s="76"/>
      <c r="PK167" s="76"/>
      <c r="PL167" s="76"/>
      <c r="PM167" s="76"/>
      <c r="PN167" s="76"/>
      <c r="PO167" s="76"/>
      <c r="PP167" s="76"/>
      <c r="PQ167" s="76"/>
      <c r="PR167" s="76"/>
      <c r="PS167" s="76">
        <v>1</v>
      </c>
      <c r="PT167" s="76"/>
      <c r="PU167" s="76"/>
      <c r="PV167" s="76"/>
      <c r="PW167" s="76"/>
      <c r="PX167" s="76"/>
      <c r="PY167" s="75"/>
      <c r="PZ167" s="76"/>
      <c r="QA167" s="75"/>
      <c r="QB167" s="74">
        <f t="shared" si="237"/>
        <v>0</v>
      </c>
      <c r="QD167" s="178"/>
      <c r="QF167" s="78"/>
      <c r="QG167" s="37"/>
      <c r="QH167" s="77"/>
      <c r="QI167" s="76"/>
      <c r="QJ167" s="76"/>
      <c r="QK167" s="76"/>
      <c r="QL167" s="76"/>
      <c r="QM167" s="76"/>
      <c r="QN167" s="76"/>
      <c r="QO167" s="76"/>
      <c r="QP167" s="76"/>
      <c r="QQ167" s="76"/>
      <c r="QR167" s="76">
        <v>1</v>
      </c>
      <c r="QS167" s="76"/>
      <c r="QT167" s="76"/>
      <c r="QU167" s="76"/>
      <c r="QV167" s="76"/>
      <c r="QW167" s="76"/>
      <c r="QX167" s="75"/>
      <c r="QY167" s="76"/>
      <c r="QZ167" s="75"/>
      <c r="RA167" s="74">
        <f t="shared" si="238"/>
        <v>0</v>
      </c>
      <c r="RC167" s="178"/>
      <c r="RE167" s="78"/>
      <c r="RF167" s="37"/>
      <c r="RG167" s="77"/>
      <c r="RH167" s="76"/>
      <c r="RI167" s="76"/>
      <c r="RJ167" s="76"/>
      <c r="RK167" s="76"/>
      <c r="RL167" s="76"/>
      <c r="RM167" s="76"/>
      <c r="RN167" s="76"/>
      <c r="RO167" s="76"/>
      <c r="RP167" s="76"/>
      <c r="RQ167" s="76">
        <v>1</v>
      </c>
      <c r="RR167" s="76"/>
      <c r="RS167" s="76"/>
      <c r="RT167" s="76"/>
      <c r="RU167" s="76"/>
      <c r="RV167" s="76"/>
      <c r="RW167" s="75"/>
      <c r="RX167" s="76"/>
      <c r="RY167" s="75"/>
      <c r="RZ167" s="74">
        <f t="shared" si="239"/>
        <v>0</v>
      </c>
      <c r="SB167" s="178"/>
      <c r="SD167" s="78"/>
      <c r="SE167" s="37"/>
      <c r="SF167" s="77"/>
      <c r="SG167" s="76"/>
      <c r="SH167" s="76"/>
      <c r="SI167" s="76"/>
      <c r="SJ167" s="76"/>
      <c r="SK167" s="76"/>
      <c r="SL167" s="76"/>
      <c r="SM167" s="76"/>
      <c r="SN167" s="76"/>
      <c r="SO167" s="76"/>
      <c r="SP167" s="76">
        <v>1</v>
      </c>
      <c r="SQ167" s="76"/>
      <c r="SR167" s="76"/>
      <c r="SS167" s="76"/>
      <c r="ST167" s="76"/>
      <c r="SU167" s="76"/>
      <c r="SV167" s="75"/>
      <c r="SW167" s="76"/>
      <c r="SX167" s="75"/>
      <c r="SY167" s="74">
        <f t="shared" si="240"/>
        <v>0</v>
      </c>
      <c r="TA167" s="178"/>
      <c r="TC167" s="78"/>
      <c r="TD167" s="37"/>
      <c r="TE167" s="77"/>
      <c r="TF167" s="76"/>
      <c r="TG167" s="76"/>
      <c r="TH167" s="76"/>
      <c r="TI167" s="76"/>
      <c r="TJ167" s="76"/>
      <c r="TK167" s="76"/>
      <c r="TL167" s="76"/>
      <c r="TM167" s="76"/>
      <c r="TN167" s="76"/>
      <c r="TO167" s="76">
        <v>1</v>
      </c>
      <c r="TP167" s="76"/>
      <c r="TQ167" s="76"/>
      <c r="TR167" s="76"/>
      <c r="TS167" s="76"/>
      <c r="TT167" s="76"/>
      <c r="TU167" s="75"/>
      <c r="TV167" s="76"/>
      <c r="TW167" s="75"/>
      <c r="TX167" s="74">
        <f t="shared" si="241"/>
        <v>0</v>
      </c>
      <c r="TZ167" s="178"/>
      <c r="UB167" s="78"/>
      <c r="UC167" s="37"/>
      <c r="UD167" s="77"/>
      <c r="UE167" s="76"/>
      <c r="UF167" s="76"/>
      <c r="UG167" s="76"/>
      <c r="UH167" s="76"/>
      <c r="UI167" s="76"/>
      <c r="UJ167" s="76"/>
      <c r="UK167" s="76"/>
      <c r="UL167" s="76"/>
      <c r="UM167" s="76"/>
      <c r="UN167" s="76">
        <v>1</v>
      </c>
      <c r="UO167" s="76"/>
      <c r="UP167" s="76"/>
      <c r="UQ167" s="76"/>
      <c r="UR167" s="76"/>
      <c r="US167" s="76"/>
      <c r="UT167" s="75"/>
      <c r="UU167" s="76"/>
      <c r="UV167" s="75"/>
      <c r="UW167" s="74">
        <f t="shared" si="242"/>
        <v>0</v>
      </c>
      <c r="UY167" s="178"/>
      <c r="VA167" s="78"/>
      <c r="VB167" s="37"/>
      <c r="VC167" s="77"/>
      <c r="VD167" s="76"/>
      <c r="VE167" s="76"/>
      <c r="VF167" s="76"/>
      <c r="VG167" s="76"/>
      <c r="VH167" s="76"/>
      <c r="VI167" s="76"/>
      <c r="VJ167" s="76"/>
      <c r="VK167" s="76"/>
      <c r="VL167" s="76"/>
      <c r="VM167" s="76">
        <v>1</v>
      </c>
      <c r="VN167" s="76"/>
      <c r="VO167" s="76"/>
      <c r="VP167" s="76"/>
      <c r="VQ167" s="76"/>
      <c r="VR167" s="76"/>
      <c r="VS167" s="75"/>
      <c r="VT167" s="76"/>
      <c r="VU167" s="75"/>
      <c r="VV167" s="74">
        <f t="shared" si="243"/>
        <v>0</v>
      </c>
    </row>
    <row r="168" spans="2:594" s="38" customFormat="1" ht="15" customHeight="1" outlineLevel="1">
      <c r="B168" s="88"/>
      <c r="C168" s="89">
        <f>IF(ISERROR(I168+1)=TRUE,I168,IF(I168="","",MAX(C$15:C167)+1))</f>
        <v>120</v>
      </c>
      <c r="D168" s="88">
        <f t="shared" si="197"/>
        <v>1</v>
      </c>
      <c r="E168" s="3"/>
      <c r="G168" s="178"/>
      <c r="I168" s="95">
        <f t="shared" si="244"/>
        <v>127</v>
      </c>
      <c r="J168" s="94" t="s">
        <v>585</v>
      </c>
      <c r="K168" s="93"/>
      <c r="L168" s="93"/>
      <c r="M168" s="93"/>
      <c r="N168" s="93"/>
      <c r="O168" s="92"/>
      <c r="P168" s="91" t="s">
        <v>163</v>
      </c>
      <c r="Q168" s="297"/>
      <c r="R168" s="90" t="s">
        <v>141</v>
      </c>
      <c r="S168" s="298"/>
      <c r="U168" s="178"/>
      <c r="V168" s="42"/>
      <c r="W168" s="78"/>
      <c r="X168" s="37"/>
      <c r="Y168" s="77"/>
      <c r="Z168" s="76"/>
      <c r="AA168" s="79"/>
      <c r="AB168" s="76"/>
      <c r="AC168" s="79"/>
      <c r="AD168" s="76"/>
      <c r="AE168" s="76"/>
      <c r="AF168" s="76"/>
      <c r="AG168" s="76">
        <v>1</v>
      </c>
      <c r="AH168" s="76"/>
      <c r="AI168" s="76"/>
      <c r="AJ168" s="76"/>
      <c r="AK168" s="75"/>
      <c r="AL168" s="75"/>
      <c r="AM168" s="75"/>
      <c r="AN168" s="75"/>
      <c r="AO168" s="75"/>
      <c r="AP168" s="75"/>
      <c r="AQ168" s="75"/>
      <c r="AR168" s="74">
        <f t="shared" si="221"/>
        <v>0</v>
      </c>
      <c r="AT168" s="178"/>
      <c r="AV168" s="78"/>
      <c r="AW168" s="37"/>
      <c r="AX168" s="77"/>
      <c r="AY168" s="76"/>
      <c r="AZ168" s="79"/>
      <c r="BA168" s="76"/>
      <c r="BB168" s="79"/>
      <c r="BC168" s="76"/>
      <c r="BD168" s="76"/>
      <c r="BE168" s="76"/>
      <c r="BF168" s="76">
        <v>1</v>
      </c>
      <c r="BG168" s="76"/>
      <c r="BH168" s="76"/>
      <c r="BI168" s="76"/>
      <c r="BJ168" s="75"/>
      <c r="BK168" s="75"/>
      <c r="BL168" s="75"/>
      <c r="BM168" s="75"/>
      <c r="BN168" s="75"/>
      <c r="BO168" s="75"/>
      <c r="BP168" s="75"/>
      <c r="BQ168" s="74">
        <f t="shared" si="222"/>
        <v>0</v>
      </c>
      <c r="BS168" s="178"/>
      <c r="BU168" s="78"/>
      <c r="BV168" s="37"/>
      <c r="BW168" s="77"/>
      <c r="BX168" s="76"/>
      <c r="BY168" s="79"/>
      <c r="BZ168" s="76"/>
      <c r="CA168" s="79"/>
      <c r="CB168" s="76"/>
      <c r="CC168" s="76"/>
      <c r="CD168" s="76"/>
      <c r="CE168" s="76">
        <v>1</v>
      </c>
      <c r="CF168" s="76"/>
      <c r="CG168" s="76"/>
      <c r="CH168" s="76"/>
      <c r="CI168" s="75"/>
      <c r="CJ168" s="75"/>
      <c r="CK168" s="75"/>
      <c r="CL168" s="75"/>
      <c r="CM168" s="75"/>
      <c r="CN168" s="75"/>
      <c r="CO168" s="75"/>
      <c r="CP168" s="74">
        <f t="shared" si="223"/>
        <v>0</v>
      </c>
      <c r="CR168" s="178"/>
      <c r="CT168" s="78"/>
      <c r="CU168" s="37"/>
      <c r="CV168" s="77"/>
      <c r="CW168" s="76"/>
      <c r="CX168" s="79"/>
      <c r="CY168" s="76"/>
      <c r="CZ168" s="79"/>
      <c r="DA168" s="76"/>
      <c r="DB168" s="76"/>
      <c r="DC168" s="76"/>
      <c r="DD168" s="76">
        <v>1</v>
      </c>
      <c r="DE168" s="76"/>
      <c r="DF168" s="76"/>
      <c r="DG168" s="76"/>
      <c r="DH168" s="75"/>
      <c r="DI168" s="75"/>
      <c r="DJ168" s="75"/>
      <c r="DK168" s="75"/>
      <c r="DL168" s="75"/>
      <c r="DM168" s="75"/>
      <c r="DN168" s="75"/>
      <c r="DO168" s="74">
        <f t="shared" si="224"/>
        <v>0</v>
      </c>
      <c r="DQ168" s="178"/>
      <c r="DS168" s="78"/>
      <c r="DT168" s="37"/>
      <c r="DU168" s="77"/>
      <c r="DV168" s="76"/>
      <c r="DW168" s="79"/>
      <c r="DX168" s="76"/>
      <c r="DY168" s="79"/>
      <c r="DZ168" s="76"/>
      <c r="EA168" s="76"/>
      <c r="EB168" s="76"/>
      <c r="EC168" s="76">
        <v>1</v>
      </c>
      <c r="ED168" s="76"/>
      <c r="EE168" s="76"/>
      <c r="EF168" s="76"/>
      <c r="EG168" s="75"/>
      <c r="EH168" s="75"/>
      <c r="EI168" s="75"/>
      <c r="EJ168" s="75"/>
      <c r="EK168" s="75"/>
      <c r="EL168" s="75"/>
      <c r="EM168" s="75"/>
      <c r="EN168" s="74">
        <f t="shared" si="225"/>
        <v>0</v>
      </c>
      <c r="EP168" s="178"/>
      <c r="ER168" s="78"/>
      <c r="ES168" s="37"/>
      <c r="ET168" s="77"/>
      <c r="EU168" s="76"/>
      <c r="EV168" s="76"/>
      <c r="EW168" s="76"/>
      <c r="EX168" s="76"/>
      <c r="EY168" s="76"/>
      <c r="EZ168" s="76"/>
      <c r="FA168" s="76"/>
      <c r="FB168" s="76"/>
      <c r="FC168" s="76"/>
      <c r="FD168" s="76"/>
      <c r="FE168" s="76"/>
      <c r="FF168" s="76"/>
      <c r="FG168" s="76"/>
      <c r="FH168" s="75"/>
      <c r="FI168" s="75"/>
      <c r="FJ168" s="75"/>
      <c r="FK168" s="75"/>
      <c r="FL168" s="75"/>
      <c r="FM168" s="74">
        <f t="shared" si="226"/>
        <v>0</v>
      </c>
      <c r="FO168" s="178"/>
      <c r="FQ168" s="78"/>
      <c r="FR168" s="37"/>
      <c r="FS168" s="77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5"/>
      <c r="GH168" s="75"/>
      <c r="GI168" s="75"/>
      <c r="GJ168" s="75"/>
      <c r="GK168" s="75"/>
      <c r="GL168" s="74">
        <f t="shared" si="227"/>
        <v>0</v>
      </c>
      <c r="GN168" s="178"/>
      <c r="GP168" s="78"/>
      <c r="GQ168" s="37"/>
      <c r="GR168" s="77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5"/>
      <c r="HG168" s="75"/>
      <c r="HH168" s="75"/>
      <c r="HI168" s="75"/>
      <c r="HJ168" s="75"/>
      <c r="HK168" s="74">
        <f t="shared" si="228"/>
        <v>0</v>
      </c>
      <c r="HM168" s="178"/>
      <c r="HO168" s="78"/>
      <c r="HP168" s="37"/>
      <c r="HQ168" s="77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5"/>
      <c r="IF168" s="75"/>
      <c r="IG168" s="75"/>
      <c r="IH168" s="75"/>
      <c r="II168" s="75"/>
      <c r="IJ168" s="74">
        <f t="shared" si="229"/>
        <v>0</v>
      </c>
      <c r="IL168" s="178"/>
      <c r="IN168" s="78"/>
      <c r="IO168" s="37"/>
      <c r="IP168" s="77"/>
      <c r="IQ168" s="76"/>
      <c r="IR168" s="76"/>
      <c r="IS168" s="76"/>
      <c r="IT168" s="76"/>
      <c r="IU168" s="76"/>
      <c r="IV168" s="76"/>
      <c r="IW168" s="76"/>
      <c r="IX168" s="75"/>
      <c r="IY168" s="75"/>
      <c r="IZ168" s="75"/>
      <c r="JA168" s="75"/>
      <c r="JB168" s="75"/>
      <c r="JC168" s="75"/>
      <c r="JD168" s="75"/>
      <c r="JE168" s="75"/>
      <c r="JF168" s="75"/>
      <c r="JG168" s="75"/>
      <c r="JH168" s="75"/>
      <c r="JI168" s="74">
        <f t="shared" si="230"/>
        <v>0</v>
      </c>
      <c r="JK168" s="178"/>
      <c r="JM168" s="78"/>
      <c r="JN168" s="37"/>
      <c r="JO168" s="77"/>
      <c r="JP168" s="76"/>
      <c r="JQ168" s="76"/>
      <c r="JR168" s="76"/>
      <c r="JS168" s="76"/>
      <c r="JT168" s="76"/>
      <c r="JU168" s="76"/>
      <c r="JV168" s="76"/>
      <c r="JW168" s="75"/>
      <c r="JX168" s="75"/>
      <c r="JY168" s="75"/>
      <c r="JZ168" s="75"/>
      <c r="KA168" s="75"/>
      <c r="KB168" s="75"/>
      <c r="KC168" s="75"/>
      <c r="KD168" s="75"/>
      <c r="KE168" s="75"/>
      <c r="KF168" s="75"/>
      <c r="KG168" s="75"/>
      <c r="KH168" s="74">
        <f t="shared" si="231"/>
        <v>0</v>
      </c>
      <c r="KJ168" s="178"/>
      <c r="KL168" s="78"/>
      <c r="KM168" s="37"/>
      <c r="KN168" s="77"/>
      <c r="KO168" s="76"/>
      <c r="KP168" s="76"/>
      <c r="KQ168" s="76"/>
      <c r="KR168" s="76"/>
      <c r="KS168" s="76"/>
      <c r="KT168" s="76"/>
      <c r="KU168" s="76"/>
      <c r="KV168" s="75"/>
      <c r="KW168" s="75"/>
      <c r="KX168" s="75"/>
      <c r="KY168" s="75"/>
      <c r="KZ168" s="75"/>
      <c r="LA168" s="75"/>
      <c r="LB168" s="75"/>
      <c r="LC168" s="75"/>
      <c r="LD168" s="75"/>
      <c r="LE168" s="75"/>
      <c r="LF168" s="75"/>
      <c r="LG168" s="74">
        <f t="shared" si="232"/>
        <v>0</v>
      </c>
      <c r="LI168" s="178"/>
      <c r="LK168" s="78"/>
      <c r="LL168" s="37"/>
      <c r="LM168" s="77"/>
      <c r="LN168" s="76"/>
      <c r="LO168" s="76"/>
      <c r="LP168" s="76"/>
      <c r="LQ168" s="76"/>
      <c r="LR168" s="76"/>
      <c r="LS168" s="76"/>
      <c r="LT168" s="76"/>
      <c r="LU168" s="75"/>
      <c r="LV168" s="75"/>
      <c r="LW168" s="75"/>
      <c r="LX168" s="75"/>
      <c r="LY168" s="75"/>
      <c r="LZ168" s="75"/>
      <c r="MA168" s="75"/>
      <c r="MB168" s="75"/>
      <c r="MC168" s="75"/>
      <c r="MD168" s="75"/>
      <c r="ME168" s="75"/>
      <c r="MF168" s="74">
        <f t="shared" si="233"/>
        <v>0</v>
      </c>
      <c r="MH168" s="178"/>
      <c r="MJ168" s="78"/>
      <c r="MK168" s="37"/>
      <c r="ML168" s="77"/>
      <c r="MM168" s="76"/>
      <c r="MN168" s="76"/>
      <c r="MO168" s="76"/>
      <c r="MP168" s="76"/>
      <c r="MQ168" s="76"/>
      <c r="MR168" s="76"/>
      <c r="MS168" s="76"/>
      <c r="MT168" s="75"/>
      <c r="MU168" s="75"/>
      <c r="MV168" s="75"/>
      <c r="MW168" s="75"/>
      <c r="MX168" s="75"/>
      <c r="MY168" s="75"/>
      <c r="MZ168" s="75"/>
      <c r="NA168" s="75"/>
      <c r="NB168" s="75"/>
      <c r="NC168" s="75"/>
      <c r="ND168" s="75"/>
      <c r="NE168" s="74">
        <f t="shared" si="234"/>
        <v>0</v>
      </c>
      <c r="NG168" s="178"/>
      <c r="NI168" s="78"/>
      <c r="NJ168" s="37"/>
      <c r="NK168" s="77"/>
      <c r="NL168" s="76"/>
      <c r="NM168" s="76"/>
      <c r="NN168" s="76"/>
      <c r="NO168" s="76"/>
      <c r="NP168" s="76"/>
      <c r="NQ168" s="76"/>
      <c r="NR168" s="76"/>
      <c r="NS168" s="76"/>
      <c r="NT168" s="76"/>
      <c r="NU168" s="76"/>
      <c r="NV168" s="76"/>
      <c r="NW168" s="76">
        <v>1</v>
      </c>
      <c r="NX168" s="76"/>
      <c r="NY168" s="76"/>
      <c r="NZ168" s="76"/>
      <c r="OA168" s="75"/>
      <c r="OB168" s="76"/>
      <c r="OC168" s="75"/>
      <c r="OD168" s="74">
        <f t="shared" si="235"/>
        <v>0</v>
      </c>
      <c r="OF168" s="178"/>
      <c r="OH168" s="78"/>
      <c r="OI168" s="37"/>
      <c r="OJ168" s="77"/>
      <c r="OK168" s="76"/>
      <c r="OL168" s="76"/>
      <c r="OM168" s="76"/>
      <c r="ON168" s="76"/>
      <c r="OO168" s="76"/>
      <c r="OP168" s="76"/>
      <c r="OQ168" s="76"/>
      <c r="OR168" s="76"/>
      <c r="OS168" s="76"/>
      <c r="OT168" s="76"/>
      <c r="OU168" s="76"/>
      <c r="OV168" s="76">
        <v>1</v>
      </c>
      <c r="OW168" s="76"/>
      <c r="OX168" s="76"/>
      <c r="OY168" s="76"/>
      <c r="OZ168" s="75"/>
      <c r="PA168" s="76"/>
      <c r="PB168" s="75"/>
      <c r="PC168" s="74">
        <f t="shared" si="236"/>
        <v>0</v>
      </c>
      <c r="PE168" s="178"/>
      <c r="PG168" s="78"/>
      <c r="PH168" s="37"/>
      <c r="PI168" s="77"/>
      <c r="PJ168" s="76"/>
      <c r="PK168" s="76"/>
      <c r="PL168" s="76"/>
      <c r="PM168" s="76"/>
      <c r="PN168" s="76"/>
      <c r="PO168" s="76"/>
      <c r="PP168" s="76"/>
      <c r="PQ168" s="76"/>
      <c r="PR168" s="76"/>
      <c r="PS168" s="76"/>
      <c r="PT168" s="76"/>
      <c r="PU168" s="76">
        <v>1</v>
      </c>
      <c r="PV168" s="76"/>
      <c r="PW168" s="76"/>
      <c r="PX168" s="76"/>
      <c r="PY168" s="75"/>
      <c r="PZ168" s="76"/>
      <c r="QA168" s="75"/>
      <c r="QB168" s="74">
        <f t="shared" si="237"/>
        <v>0</v>
      </c>
      <c r="QD168" s="178"/>
      <c r="QF168" s="78"/>
      <c r="QG168" s="37"/>
      <c r="QH168" s="77"/>
      <c r="QI168" s="76"/>
      <c r="QJ168" s="76"/>
      <c r="QK168" s="76"/>
      <c r="QL168" s="76"/>
      <c r="QM168" s="76"/>
      <c r="QN168" s="76"/>
      <c r="QO168" s="76"/>
      <c r="QP168" s="76"/>
      <c r="QQ168" s="76"/>
      <c r="QR168" s="76"/>
      <c r="QS168" s="76"/>
      <c r="QT168" s="76">
        <v>1</v>
      </c>
      <c r="QU168" s="76"/>
      <c r="QV168" s="76"/>
      <c r="QW168" s="76"/>
      <c r="QX168" s="75"/>
      <c r="QY168" s="76"/>
      <c r="QZ168" s="75"/>
      <c r="RA168" s="74">
        <f t="shared" si="238"/>
        <v>0</v>
      </c>
      <c r="RC168" s="178"/>
      <c r="RE168" s="78"/>
      <c r="RF168" s="37"/>
      <c r="RG168" s="77"/>
      <c r="RH168" s="76"/>
      <c r="RI168" s="76"/>
      <c r="RJ168" s="76"/>
      <c r="RK168" s="76"/>
      <c r="RL168" s="76"/>
      <c r="RM168" s="76"/>
      <c r="RN168" s="76"/>
      <c r="RO168" s="76"/>
      <c r="RP168" s="76"/>
      <c r="RQ168" s="76"/>
      <c r="RR168" s="76"/>
      <c r="RS168" s="76">
        <v>1</v>
      </c>
      <c r="RT168" s="76"/>
      <c r="RU168" s="76"/>
      <c r="RV168" s="76"/>
      <c r="RW168" s="75"/>
      <c r="RX168" s="76"/>
      <c r="RY168" s="75"/>
      <c r="RZ168" s="74">
        <f t="shared" si="239"/>
        <v>0</v>
      </c>
      <c r="SB168" s="178"/>
      <c r="SD168" s="78"/>
      <c r="SE168" s="37"/>
      <c r="SF168" s="77"/>
      <c r="SG168" s="76"/>
      <c r="SH168" s="76"/>
      <c r="SI168" s="76"/>
      <c r="SJ168" s="76"/>
      <c r="SK168" s="76"/>
      <c r="SL168" s="76"/>
      <c r="SM168" s="76"/>
      <c r="SN168" s="76"/>
      <c r="SO168" s="76"/>
      <c r="SP168" s="76"/>
      <c r="SQ168" s="76"/>
      <c r="SR168" s="76">
        <v>1</v>
      </c>
      <c r="SS168" s="76"/>
      <c r="ST168" s="76"/>
      <c r="SU168" s="76"/>
      <c r="SV168" s="75"/>
      <c r="SW168" s="76"/>
      <c r="SX168" s="75"/>
      <c r="SY168" s="74">
        <f t="shared" si="240"/>
        <v>0</v>
      </c>
      <c r="TA168" s="178"/>
      <c r="TC168" s="78"/>
      <c r="TD168" s="37"/>
      <c r="TE168" s="77"/>
      <c r="TF168" s="76"/>
      <c r="TG168" s="76"/>
      <c r="TH168" s="76"/>
      <c r="TI168" s="76"/>
      <c r="TJ168" s="76"/>
      <c r="TK168" s="76"/>
      <c r="TL168" s="76"/>
      <c r="TM168" s="76"/>
      <c r="TN168" s="76"/>
      <c r="TO168" s="76"/>
      <c r="TP168" s="76"/>
      <c r="TQ168" s="76">
        <v>1</v>
      </c>
      <c r="TR168" s="76"/>
      <c r="TS168" s="76"/>
      <c r="TT168" s="76"/>
      <c r="TU168" s="75"/>
      <c r="TV168" s="76"/>
      <c r="TW168" s="75"/>
      <c r="TX168" s="74">
        <f t="shared" si="241"/>
        <v>0</v>
      </c>
      <c r="TZ168" s="178"/>
      <c r="UB168" s="78"/>
      <c r="UC168" s="37"/>
      <c r="UD168" s="77"/>
      <c r="UE168" s="76"/>
      <c r="UF168" s="76"/>
      <c r="UG168" s="76"/>
      <c r="UH168" s="76"/>
      <c r="UI168" s="76"/>
      <c r="UJ168" s="76"/>
      <c r="UK168" s="76"/>
      <c r="UL168" s="76"/>
      <c r="UM168" s="76"/>
      <c r="UN168" s="76"/>
      <c r="UO168" s="76"/>
      <c r="UP168" s="76">
        <v>1</v>
      </c>
      <c r="UQ168" s="76"/>
      <c r="UR168" s="76"/>
      <c r="US168" s="76"/>
      <c r="UT168" s="75"/>
      <c r="UU168" s="76"/>
      <c r="UV168" s="75"/>
      <c r="UW168" s="74">
        <f t="shared" si="242"/>
        <v>0</v>
      </c>
      <c r="UY168" s="178"/>
      <c r="VA168" s="78"/>
      <c r="VB168" s="37"/>
      <c r="VC168" s="77"/>
      <c r="VD168" s="76"/>
      <c r="VE168" s="76"/>
      <c r="VF168" s="76"/>
      <c r="VG168" s="76"/>
      <c r="VH168" s="76"/>
      <c r="VI168" s="76"/>
      <c r="VJ168" s="76"/>
      <c r="VK168" s="76"/>
      <c r="VL168" s="76"/>
      <c r="VM168" s="76"/>
      <c r="VN168" s="76"/>
      <c r="VO168" s="76">
        <v>1</v>
      </c>
      <c r="VP168" s="76"/>
      <c r="VQ168" s="76"/>
      <c r="VR168" s="76"/>
      <c r="VS168" s="75"/>
      <c r="VT168" s="76"/>
      <c r="VU168" s="75"/>
      <c r="VV168" s="74">
        <f t="shared" si="243"/>
        <v>0</v>
      </c>
    </row>
    <row r="169" spans="2:594" s="38" customFormat="1" ht="15" customHeight="1" outlineLevel="1">
      <c r="B169" s="88"/>
      <c r="C169" s="89">
        <f>IF(ISERROR(I169+1)=TRUE,I169,IF(I169="","",MAX(C$15:C168)+1))</f>
        <v>121</v>
      </c>
      <c r="D169" s="88">
        <f t="shared" si="197"/>
        <v>1</v>
      </c>
      <c r="E169" s="3"/>
      <c r="G169" s="178"/>
      <c r="I169" s="95">
        <f t="shared" si="244"/>
        <v>128</v>
      </c>
      <c r="J169" s="94" t="s">
        <v>584</v>
      </c>
      <c r="K169" s="93"/>
      <c r="L169" s="93"/>
      <c r="M169" s="93"/>
      <c r="N169" s="93"/>
      <c r="O169" s="92"/>
      <c r="P169" s="91" t="s">
        <v>163</v>
      </c>
      <c r="Q169" s="297"/>
      <c r="R169" s="90" t="s">
        <v>141</v>
      </c>
      <c r="S169" s="298"/>
      <c r="U169" s="178"/>
      <c r="V169" s="42"/>
      <c r="W169" s="78"/>
      <c r="X169" s="37"/>
      <c r="Y169" s="77"/>
      <c r="Z169" s="76"/>
      <c r="AA169" s="79"/>
      <c r="AB169" s="76"/>
      <c r="AC169" s="79"/>
      <c r="AD169" s="76"/>
      <c r="AE169" s="76"/>
      <c r="AF169" s="76"/>
      <c r="AG169" s="76"/>
      <c r="AH169" s="76"/>
      <c r="AI169" s="76"/>
      <c r="AJ169" s="76">
        <v>1</v>
      </c>
      <c r="AK169" s="75"/>
      <c r="AL169" s="75"/>
      <c r="AM169" s="75"/>
      <c r="AN169" s="75"/>
      <c r="AO169" s="75"/>
      <c r="AP169" s="75"/>
      <c r="AQ169" s="75"/>
      <c r="AR169" s="74">
        <f t="shared" si="221"/>
        <v>0</v>
      </c>
      <c r="AT169" s="178"/>
      <c r="AV169" s="78"/>
      <c r="AW169" s="37"/>
      <c r="AX169" s="77"/>
      <c r="AY169" s="76"/>
      <c r="AZ169" s="79"/>
      <c r="BA169" s="76"/>
      <c r="BB169" s="79"/>
      <c r="BC169" s="76"/>
      <c r="BD169" s="76"/>
      <c r="BE169" s="76"/>
      <c r="BF169" s="76"/>
      <c r="BG169" s="76"/>
      <c r="BH169" s="76"/>
      <c r="BI169" s="76">
        <v>1</v>
      </c>
      <c r="BJ169" s="75"/>
      <c r="BK169" s="75"/>
      <c r="BL169" s="75"/>
      <c r="BM169" s="75"/>
      <c r="BN169" s="75"/>
      <c r="BO169" s="75"/>
      <c r="BP169" s="75"/>
      <c r="BQ169" s="74">
        <f t="shared" si="222"/>
        <v>0</v>
      </c>
      <c r="BS169" s="178"/>
      <c r="BU169" s="78"/>
      <c r="BV169" s="37"/>
      <c r="BW169" s="77"/>
      <c r="BX169" s="76"/>
      <c r="BY169" s="79"/>
      <c r="BZ169" s="76"/>
      <c r="CA169" s="79"/>
      <c r="CB169" s="76"/>
      <c r="CC169" s="76"/>
      <c r="CD169" s="76"/>
      <c r="CE169" s="76"/>
      <c r="CF169" s="76"/>
      <c r="CG169" s="76"/>
      <c r="CH169" s="76">
        <v>1</v>
      </c>
      <c r="CI169" s="75"/>
      <c r="CJ169" s="75"/>
      <c r="CK169" s="75"/>
      <c r="CL169" s="75"/>
      <c r="CM169" s="75"/>
      <c r="CN169" s="75"/>
      <c r="CO169" s="75"/>
      <c r="CP169" s="74">
        <f t="shared" si="223"/>
        <v>0</v>
      </c>
      <c r="CR169" s="178"/>
      <c r="CT169" s="78"/>
      <c r="CU169" s="37"/>
      <c r="CV169" s="77"/>
      <c r="CW169" s="76"/>
      <c r="CX169" s="79"/>
      <c r="CY169" s="76"/>
      <c r="CZ169" s="79"/>
      <c r="DA169" s="76"/>
      <c r="DB169" s="76"/>
      <c r="DC169" s="76"/>
      <c r="DD169" s="76"/>
      <c r="DE169" s="76"/>
      <c r="DF169" s="76"/>
      <c r="DG169" s="76">
        <v>1</v>
      </c>
      <c r="DH169" s="75"/>
      <c r="DI169" s="75"/>
      <c r="DJ169" s="75"/>
      <c r="DK169" s="75"/>
      <c r="DL169" s="75"/>
      <c r="DM169" s="75"/>
      <c r="DN169" s="75"/>
      <c r="DO169" s="74">
        <f t="shared" si="224"/>
        <v>0</v>
      </c>
      <c r="DQ169" s="178"/>
      <c r="DS169" s="78"/>
      <c r="DT169" s="37"/>
      <c r="DU169" s="77"/>
      <c r="DV169" s="76"/>
      <c r="DW169" s="79"/>
      <c r="DX169" s="76"/>
      <c r="DY169" s="79"/>
      <c r="DZ169" s="76"/>
      <c r="EA169" s="76"/>
      <c r="EB169" s="76"/>
      <c r="EC169" s="76"/>
      <c r="ED169" s="76"/>
      <c r="EE169" s="76"/>
      <c r="EF169" s="76">
        <v>1</v>
      </c>
      <c r="EG169" s="75"/>
      <c r="EH169" s="75"/>
      <c r="EI169" s="75"/>
      <c r="EJ169" s="75"/>
      <c r="EK169" s="75"/>
      <c r="EL169" s="75"/>
      <c r="EM169" s="75"/>
      <c r="EN169" s="74">
        <f t="shared" si="225"/>
        <v>0</v>
      </c>
      <c r="EP169" s="178"/>
      <c r="ER169" s="78"/>
      <c r="ES169" s="37"/>
      <c r="ET169" s="77"/>
      <c r="EU169" s="76"/>
      <c r="EV169" s="76"/>
      <c r="EW169" s="76"/>
      <c r="EX169" s="76"/>
      <c r="EY169" s="76"/>
      <c r="EZ169" s="76"/>
      <c r="FA169" s="76"/>
      <c r="FB169" s="76"/>
      <c r="FC169" s="76"/>
      <c r="FD169" s="76"/>
      <c r="FE169" s="76"/>
      <c r="FF169" s="76"/>
      <c r="FG169" s="76">
        <v>1</v>
      </c>
      <c r="FH169" s="75"/>
      <c r="FI169" s="75"/>
      <c r="FJ169" s="75"/>
      <c r="FK169" s="75"/>
      <c r="FL169" s="75"/>
      <c r="FM169" s="74">
        <f t="shared" si="226"/>
        <v>0</v>
      </c>
      <c r="FO169" s="178"/>
      <c r="FQ169" s="78"/>
      <c r="FR169" s="37"/>
      <c r="FS169" s="77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>
        <v>1</v>
      </c>
      <c r="GG169" s="75"/>
      <c r="GH169" s="75"/>
      <c r="GI169" s="75"/>
      <c r="GJ169" s="75"/>
      <c r="GK169" s="75"/>
      <c r="GL169" s="74">
        <f t="shared" si="227"/>
        <v>0</v>
      </c>
      <c r="GN169" s="178"/>
      <c r="GP169" s="78"/>
      <c r="GQ169" s="37"/>
      <c r="GR169" s="77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>
        <v>1</v>
      </c>
      <c r="HF169" s="75"/>
      <c r="HG169" s="75"/>
      <c r="HH169" s="75"/>
      <c r="HI169" s="75"/>
      <c r="HJ169" s="75"/>
      <c r="HK169" s="74">
        <f t="shared" si="228"/>
        <v>0</v>
      </c>
      <c r="HM169" s="178"/>
      <c r="HO169" s="78"/>
      <c r="HP169" s="37"/>
      <c r="HQ169" s="77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>
        <v>1</v>
      </c>
      <c r="IE169" s="75"/>
      <c r="IF169" s="75"/>
      <c r="IG169" s="75"/>
      <c r="IH169" s="75"/>
      <c r="II169" s="75"/>
      <c r="IJ169" s="74">
        <f t="shared" si="229"/>
        <v>0</v>
      </c>
      <c r="IL169" s="178"/>
      <c r="IN169" s="78"/>
      <c r="IO169" s="37"/>
      <c r="IP169" s="77"/>
      <c r="IQ169" s="76"/>
      <c r="IR169" s="76"/>
      <c r="IS169" s="76"/>
      <c r="IT169" s="76"/>
      <c r="IU169" s="76"/>
      <c r="IV169" s="76"/>
      <c r="IW169" s="76"/>
      <c r="IX169" s="75"/>
      <c r="IY169" s="75"/>
      <c r="IZ169" s="75"/>
      <c r="JA169" s="75"/>
      <c r="JB169" s="75"/>
      <c r="JC169" s="75"/>
      <c r="JD169" s="75"/>
      <c r="JE169" s="75"/>
      <c r="JF169" s="75"/>
      <c r="JG169" s="75"/>
      <c r="JH169" s="75"/>
      <c r="JI169" s="74">
        <f t="shared" si="230"/>
        <v>0</v>
      </c>
      <c r="JK169" s="178"/>
      <c r="JM169" s="78"/>
      <c r="JN169" s="37"/>
      <c r="JO169" s="77"/>
      <c r="JP169" s="76"/>
      <c r="JQ169" s="76"/>
      <c r="JR169" s="76"/>
      <c r="JS169" s="76"/>
      <c r="JT169" s="76"/>
      <c r="JU169" s="76"/>
      <c r="JV169" s="76"/>
      <c r="JW169" s="75"/>
      <c r="JX169" s="75"/>
      <c r="JY169" s="75"/>
      <c r="JZ169" s="75"/>
      <c r="KA169" s="75"/>
      <c r="KB169" s="75"/>
      <c r="KC169" s="75"/>
      <c r="KD169" s="75"/>
      <c r="KE169" s="75"/>
      <c r="KF169" s="75"/>
      <c r="KG169" s="75"/>
      <c r="KH169" s="74">
        <f t="shared" si="231"/>
        <v>0</v>
      </c>
      <c r="KJ169" s="178"/>
      <c r="KL169" s="78"/>
      <c r="KM169" s="37"/>
      <c r="KN169" s="77"/>
      <c r="KO169" s="76"/>
      <c r="KP169" s="76"/>
      <c r="KQ169" s="76"/>
      <c r="KR169" s="76"/>
      <c r="KS169" s="76"/>
      <c r="KT169" s="76"/>
      <c r="KU169" s="76"/>
      <c r="KV169" s="75"/>
      <c r="KW169" s="75"/>
      <c r="KX169" s="75"/>
      <c r="KY169" s="75"/>
      <c r="KZ169" s="75"/>
      <c r="LA169" s="75"/>
      <c r="LB169" s="75"/>
      <c r="LC169" s="75"/>
      <c r="LD169" s="75"/>
      <c r="LE169" s="75"/>
      <c r="LF169" s="75"/>
      <c r="LG169" s="74">
        <f t="shared" si="232"/>
        <v>0</v>
      </c>
      <c r="LI169" s="178"/>
      <c r="LK169" s="78"/>
      <c r="LL169" s="37"/>
      <c r="LM169" s="77"/>
      <c r="LN169" s="76"/>
      <c r="LO169" s="76"/>
      <c r="LP169" s="76"/>
      <c r="LQ169" s="76"/>
      <c r="LR169" s="76"/>
      <c r="LS169" s="76"/>
      <c r="LT169" s="76"/>
      <c r="LU169" s="75"/>
      <c r="LV169" s="75"/>
      <c r="LW169" s="75"/>
      <c r="LX169" s="75"/>
      <c r="LY169" s="75"/>
      <c r="LZ169" s="75"/>
      <c r="MA169" s="75"/>
      <c r="MB169" s="75"/>
      <c r="MC169" s="75"/>
      <c r="MD169" s="75"/>
      <c r="ME169" s="75"/>
      <c r="MF169" s="74">
        <f t="shared" si="233"/>
        <v>0</v>
      </c>
      <c r="MH169" s="178"/>
      <c r="MJ169" s="78"/>
      <c r="MK169" s="37"/>
      <c r="ML169" s="77"/>
      <c r="MM169" s="76"/>
      <c r="MN169" s="76"/>
      <c r="MO169" s="76"/>
      <c r="MP169" s="76"/>
      <c r="MQ169" s="76"/>
      <c r="MR169" s="76"/>
      <c r="MS169" s="76"/>
      <c r="MT169" s="75"/>
      <c r="MU169" s="75"/>
      <c r="MV169" s="75"/>
      <c r="MW169" s="75"/>
      <c r="MX169" s="75"/>
      <c r="MY169" s="75"/>
      <c r="MZ169" s="75"/>
      <c r="NA169" s="75"/>
      <c r="NB169" s="75"/>
      <c r="NC169" s="75"/>
      <c r="ND169" s="75"/>
      <c r="NE169" s="74">
        <f t="shared" si="234"/>
        <v>0</v>
      </c>
      <c r="NG169" s="178"/>
      <c r="NI169" s="78"/>
      <c r="NJ169" s="37"/>
      <c r="NK169" s="77"/>
      <c r="NL169" s="76"/>
      <c r="NM169" s="76"/>
      <c r="NN169" s="76"/>
      <c r="NO169" s="76"/>
      <c r="NP169" s="76"/>
      <c r="NQ169" s="76"/>
      <c r="NR169" s="76"/>
      <c r="NS169" s="76"/>
      <c r="NT169" s="76"/>
      <c r="NU169" s="76"/>
      <c r="NV169" s="76"/>
      <c r="NW169" s="76"/>
      <c r="NX169" s="76"/>
      <c r="NY169" s="76">
        <v>1</v>
      </c>
      <c r="NZ169" s="76"/>
      <c r="OA169" s="75"/>
      <c r="OB169" s="76"/>
      <c r="OC169" s="75"/>
      <c r="OD169" s="74">
        <f t="shared" si="235"/>
        <v>0</v>
      </c>
      <c r="OF169" s="178"/>
      <c r="OH169" s="78"/>
      <c r="OI169" s="37"/>
      <c r="OJ169" s="77"/>
      <c r="OK169" s="76"/>
      <c r="OL169" s="76"/>
      <c r="OM169" s="76"/>
      <c r="ON169" s="76"/>
      <c r="OO169" s="76"/>
      <c r="OP169" s="76"/>
      <c r="OQ169" s="76"/>
      <c r="OR169" s="76"/>
      <c r="OS169" s="76"/>
      <c r="OT169" s="76"/>
      <c r="OU169" s="76"/>
      <c r="OV169" s="76"/>
      <c r="OW169" s="76"/>
      <c r="OX169" s="76">
        <v>1</v>
      </c>
      <c r="OY169" s="76"/>
      <c r="OZ169" s="75"/>
      <c r="PA169" s="76"/>
      <c r="PB169" s="75"/>
      <c r="PC169" s="74">
        <f t="shared" si="236"/>
        <v>0</v>
      </c>
      <c r="PE169" s="178"/>
      <c r="PG169" s="78"/>
      <c r="PH169" s="37"/>
      <c r="PI169" s="77"/>
      <c r="PJ169" s="76"/>
      <c r="PK169" s="76"/>
      <c r="PL169" s="76"/>
      <c r="PM169" s="76"/>
      <c r="PN169" s="76"/>
      <c r="PO169" s="76"/>
      <c r="PP169" s="76"/>
      <c r="PQ169" s="76"/>
      <c r="PR169" s="76"/>
      <c r="PS169" s="76"/>
      <c r="PT169" s="76"/>
      <c r="PU169" s="76"/>
      <c r="PV169" s="76"/>
      <c r="PW169" s="76">
        <v>1</v>
      </c>
      <c r="PX169" s="76"/>
      <c r="PY169" s="75"/>
      <c r="PZ169" s="76"/>
      <c r="QA169" s="75"/>
      <c r="QB169" s="74">
        <f t="shared" si="237"/>
        <v>0</v>
      </c>
      <c r="QD169" s="178"/>
      <c r="QF169" s="78"/>
      <c r="QG169" s="37"/>
      <c r="QH169" s="77"/>
      <c r="QI169" s="76"/>
      <c r="QJ169" s="76"/>
      <c r="QK169" s="76"/>
      <c r="QL169" s="76"/>
      <c r="QM169" s="76"/>
      <c r="QN169" s="76"/>
      <c r="QO169" s="76"/>
      <c r="QP169" s="76"/>
      <c r="QQ169" s="76"/>
      <c r="QR169" s="76"/>
      <c r="QS169" s="76"/>
      <c r="QT169" s="76"/>
      <c r="QU169" s="76"/>
      <c r="QV169" s="76">
        <v>1</v>
      </c>
      <c r="QW169" s="76"/>
      <c r="QX169" s="75"/>
      <c r="QY169" s="76"/>
      <c r="QZ169" s="75"/>
      <c r="RA169" s="74">
        <f t="shared" si="238"/>
        <v>0</v>
      </c>
      <c r="RC169" s="178"/>
      <c r="RE169" s="78"/>
      <c r="RF169" s="37"/>
      <c r="RG169" s="77"/>
      <c r="RH169" s="76"/>
      <c r="RI169" s="76"/>
      <c r="RJ169" s="76"/>
      <c r="RK169" s="76"/>
      <c r="RL169" s="76"/>
      <c r="RM169" s="76"/>
      <c r="RN169" s="76"/>
      <c r="RO169" s="76"/>
      <c r="RP169" s="76"/>
      <c r="RQ169" s="76"/>
      <c r="RR169" s="76"/>
      <c r="RS169" s="76"/>
      <c r="RT169" s="76"/>
      <c r="RU169" s="76">
        <v>1</v>
      </c>
      <c r="RV169" s="76"/>
      <c r="RW169" s="75"/>
      <c r="RX169" s="76"/>
      <c r="RY169" s="75"/>
      <c r="RZ169" s="74">
        <f t="shared" si="239"/>
        <v>0</v>
      </c>
      <c r="SB169" s="178"/>
      <c r="SD169" s="78"/>
      <c r="SE169" s="37"/>
      <c r="SF169" s="77"/>
      <c r="SG169" s="76"/>
      <c r="SH169" s="76"/>
      <c r="SI169" s="76"/>
      <c r="SJ169" s="76"/>
      <c r="SK169" s="76"/>
      <c r="SL169" s="76"/>
      <c r="SM169" s="76"/>
      <c r="SN169" s="76"/>
      <c r="SO169" s="76"/>
      <c r="SP169" s="76"/>
      <c r="SQ169" s="76"/>
      <c r="SR169" s="76"/>
      <c r="SS169" s="76"/>
      <c r="ST169" s="76">
        <v>1</v>
      </c>
      <c r="SU169" s="76"/>
      <c r="SV169" s="75"/>
      <c r="SW169" s="76"/>
      <c r="SX169" s="75"/>
      <c r="SY169" s="74">
        <f t="shared" si="240"/>
        <v>0</v>
      </c>
      <c r="TA169" s="178"/>
      <c r="TC169" s="78"/>
      <c r="TD169" s="37"/>
      <c r="TE169" s="77"/>
      <c r="TF169" s="76"/>
      <c r="TG169" s="76"/>
      <c r="TH169" s="76"/>
      <c r="TI169" s="76"/>
      <c r="TJ169" s="76"/>
      <c r="TK169" s="76"/>
      <c r="TL169" s="76"/>
      <c r="TM169" s="76"/>
      <c r="TN169" s="76"/>
      <c r="TO169" s="76"/>
      <c r="TP169" s="76"/>
      <c r="TQ169" s="76"/>
      <c r="TR169" s="76"/>
      <c r="TS169" s="76">
        <v>1</v>
      </c>
      <c r="TT169" s="76"/>
      <c r="TU169" s="75"/>
      <c r="TV169" s="76"/>
      <c r="TW169" s="75"/>
      <c r="TX169" s="74">
        <f t="shared" si="241"/>
        <v>0</v>
      </c>
      <c r="TZ169" s="178"/>
      <c r="UB169" s="78"/>
      <c r="UC169" s="37"/>
      <c r="UD169" s="77"/>
      <c r="UE169" s="76"/>
      <c r="UF169" s="76"/>
      <c r="UG169" s="76"/>
      <c r="UH169" s="76"/>
      <c r="UI169" s="76"/>
      <c r="UJ169" s="76"/>
      <c r="UK169" s="76"/>
      <c r="UL169" s="76"/>
      <c r="UM169" s="76"/>
      <c r="UN169" s="76"/>
      <c r="UO169" s="76"/>
      <c r="UP169" s="76"/>
      <c r="UQ169" s="76"/>
      <c r="UR169" s="76">
        <v>1</v>
      </c>
      <c r="US169" s="76"/>
      <c r="UT169" s="75"/>
      <c r="UU169" s="76"/>
      <c r="UV169" s="75"/>
      <c r="UW169" s="74">
        <f t="shared" si="242"/>
        <v>0</v>
      </c>
      <c r="UY169" s="178"/>
      <c r="VA169" s="78"/>
      <c r="VB169" s="37"/>
      <c r="VC169" s="77"/>
      <c r="VD169" s="76"/>
      <c r="VE169" s="76"/>
      <c r="VF169" s="76"/>
      <c r="VG169" s="76"/>
      <c r="VH169" s="76"/>
      <c r="VI169" s="76"/>
      <c r="VJ169" s="76"/>
      <c r="VK169" s="76"/>
      <c r="VL169" s="76"/>
      <c r="VM169" s="76"/>
      <c r="VN169" s="76"/>
      <c r="VO169" s="76"/>
      <c r="VP169" s="76"/>
      <c r="VQ169" s="76">
        <v>1</v>
      </c>
      <c r="VR169" s="76"/>
      <c r="VS169" s="75"/>
      <c r="VT169" s="76"/>
      <c r="VU169" s="75"/>
      <c r="VV169" s="74">
        <f t="shared" si="243"/>
        <v>0</v>
      </c>
    </row>
    <row r="170" spans="2:594" s="38" customFormat="1" ht="15" customHeight="1" outlineLevel="1">
      <c r="B170" s="88"/>
      <c r="C170" s="89">
        <f>IF(ISERROR(I170+1)=TRUE,I170,IF(I170="","",MAX(C$15:C169)+1))</f>
        <v>122</v>
      </c>
      <c r="D170" s="88">
        <f t="shared" si="197"/>
        <v>1</v>
      </c>
      <c r="E170" s="3"/>
      <c r="G170" s="178"/>
      <c r="I170" s="95">
        <f t="shared" si="244"/>
        <v>129</v>
      </c>
      <c r="J170" s="94" t="s">
        <v>583</v>
      </c>
      <c r="K170" s="93"/>
      <c r="L170" s="93"/>
      <c r="M170" s="93"/>
      <c r="N170" s="93"/>
      <c r="O170" s="92"/>
      <c r="P170" s="91" t="s">
        <v>163</v>
      </c>
      <c r="Q170" s="297"/>
      <c r="R170" s="90" t="s">
        <v>141</v>
      </c>
      <c r="S170" s="298"/>
      <c r="U170" s="178"/>
      <c r="V170" s="42"/>
      <c r="W170" s="78"/>
      <c r="X170" s="37"/>
      <c r="Y170" s="77"/>
      <c r="Z170" s="76"/>
      <c r="AA170" s="79"/>
      <c r="AB170" s="76"/>
      <c r="AC170" s="79"/>
      <c r="AD170" s="76"/>
      <c r="AE170" s="76"/>
      <c r="AF170" s="76"/>
      <c r="AG170" s="76"/>
      <c r="AH170" s="76"/>
      <c r="AI170" s="76"/>
      <c r="AJ170" s="76"/>
      <c r="AK170" s="75"/>
      <c r="AL170" s="75"/>
      <c r="AM170" s="75"/>
      <c r="AN170" s="75"/>
      <c r="AO170" s="75"/>
      <c r="AP170" s="75"/>
      <c r="AQ170" s="75"/>
      <c r="AR170" s="74">
        <f t="shared" si="221"/>
        <v>0</v>
      </c>
      <c r="AT170" s="178"/>
      <c r="AV170" s="78"/>
      <c r="AW170" s="37"/>
      <c r="AX170" s="77"/>
      <c r="AY170" s="76"/>
      <c r="AZ170" s="79"/>
      <c r="BA170" s="76"/>
      <c r="BB170" s="79"/>
      <c r="BC170" s="76"/>
      <c r="BD170" s="76"/>
      <c r="BE170" s="76"/>
      <c r="BF170" s="76"/>
      <c r="BG170" s="76"/>
      <c r="BH170" s="76"/>
      <c r="BI170" s="76"/>
      <c r="BJ170" s="75"/>
      <c r="BK170" s="75"/>
      <c r="BL170" s="75"/>
      <c r="BM170" s="75"/>
      <c r="BN170" s="75"/>
      <c r="BO170" s="75"/>
      <c r="BP170" s="75"/>
      <c r="BQ170" s="74">
        <f t="shared" si="222"/>
        <v>0</v>
      </c>
      <c r="BS170" s="178"/>
      <c r="BU170" s="78"/>
      <c r="BV170" s="37"/>
      <c r="BW170" s="77"/>
      <c r="BX170" s="76"/>
      <c r="BY170" s="79"/>
      <c r="BZ170" s="76"/>
      <c r="CA170" s="79"/>
      <c r="CB170" s="76"/>
      <c r="CC170" s="76"/>
      <c r="CD170" s="76"/>
      <c r="CE170" s="76"/>
      <c r="CF170" s="76"/>
      <c r="CG170" s="76"/>
      <c r="CH170" s="76"/>
      <c r="CI170" s="75"/>
      <c r="CJ170" s="75"/>
      <c r="CK170" s="75"/>
      <c r="CL170" s="75"/>
      <c r="CM170" s="75"/>
      <c r="CN170" s="75"/>
      <c r="CO170" s="75"/>
      <c r="CP170" s="74">
        <f t="shared" si="223"/>
        <v>0</v>
      </c>
      <c r="CR170" s="178"/>
      <c r="CT170" s="78"/>
      <c r="CU170" s="37"/>
      <c r="CV170" s="77"/>
      <c r="CW170" s="76"/>
      <c r="CX170" s="79"/>
      <c r="CY170" s="76"/>
      <c r="CZ170" s="79"/>
      <c r="DA170" s="76"/>
      <c r="DB170" s="76"/>
      <c r="DC170" s="76"/>
      <c r="DD170" s="76"/>
      <c r="DE170" s="76"/>
      <c r="DF170" s="76"/>
      <c r="DG170" s="76"/>
      <c r="DH170" s="75"/>
      <c r="DI170" s="75"/>
      <c r="DJ170" s="75"/>
      <c r="DK170" s="75"/>
      <c r="DL170" s="75"/>
      <c r="DM170" s="75"/>
      <c r="DN170" s="75"/>
      <c r="DO170" s="74">
        <f t="shared" si="224"/>
        <v>0</v>
      </c>
      <c r="DQ170" s="178"/>
      <c r="DS170" s="78"/>
      <c r="DT170" s="37"/>
      <c r="DU170" s="77"/>
      <c r="DV170" s="76"/>
      <c r="DW170" s="79"/>
      <c r="DX170" s="76"/>
      <c r="DY170" s="79"/>
      <c r="DZ170" s="76"/>
      <c r="EA170" s="76"/>
      <c r="EB170" s="76"/>
      <c r="EC170" s="76"/>
      <c r="ED170" s="76"/>
      <c r="EE170" s="76"/>
      <c r="EF170" s="76"/>
      <c r="EG170" s="75"/>
      <c r="EH170" s="75"/>
      <c r="EI170" s="75"/>
      <c r="EJ170" s="75"/>
      <c r="EK170" s="75"/>
      <c r="EL170" s="75"/>
      <c r="EM170" s="75"/>
      <c r="EN170" s="74">
        <f t="shared" si="225"/>
        <v>0</v>
      </c>
      <c r="EP170" s="178"/>
      <c r="ER170" s="78"/>
      <c r="ES170" s="37"/>
      <c r="ET170" s="77"/>
      <c r="EU170" s="76"/>
      <c r="EV170" s="76"/>
      <c r="EW170" s="76"/>
      <c r="EX170" s="76"/>
      <c r="EY170" s="76"/>
      <c r="EZ170" s="76"/>
      <c r="FA170" s="76"/>
      <c r="FB170" s="76"/>
      <c r="FC170" s="76"/>
      <c r="FD170" s="76"/>
      <c r="FE170" s="76"/>
      <c r="FF170" s="76"/>
      <c r="FG170" s="76"/>
      <c r="FH170" s="75"/>
      <c r="FI170" s="75"/>
      <c r="FJ170" s="75"/>
      <c r="FK170" s="75"/>
      <c r="FL170" s="75"/>
      <c r="FM170" s="74">
        <f t="shared" si="226"/>
        <v>0</v>
      </c>
      <c r="FO170" s="178"/>
      <c r="FQ170" s="78"/>
      <c r="FR170" s="37"/>
      <c r="FS170" s="77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5"/>
      <c r="GH170" s="75"/>
      <c r="GI170" s="75"/>
      <c r="GJ170" s="75"/>
      <c r="GK170" s="75"/>
      <c r="GL170" s="74">
        <f t="shared" si="227"/>
        <v>0</v>
      </c>
      <c r="GN170" s="178"/>
      <c r="GP170" s="78"/>
      <c r="GQ170" s="37"/>
      <c r="GR170" s="77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5"/>
      <c r="HG170" s="75"/>
      <c r="HH170" s="75"/>
      <c r="HI170" s="75"/>
      <c r="HJ170" s="75"/>
      <c r="HK170" s="74">
        <f t="shared" si="228"/>
        <v>0</v>
      </c>
      <c r="HM170" s="178"/>
      <c r="HO170" s="78"/>
      <c r="HP170" s="37"/>
      <c r="HQ170" s="77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5"/>
      <c r="IF170" s="75"/>
      <c r="IG170" s="75"/>
      <c r="IH170" s="75"/>
      <c r="II170" s="75"/>
      <c r="IJ170" s="74">
        <f t="shared" si="229"/>
        <v>0</v>
      </c>
      <c r="IL170" s="178"/>
      <c r="IN170" s="78"/>
      <c r="IO170" s="37"/>
      <c r="IP170" s="77"/>
      <c r="IQ170" s="76"/>
      <c r="IR170" s="76"/>
      <c r="IS170" s="76"/>
      <c r="IT170" s="76"/>
      <c r="IU170" s="76"/>
      <c r="IV170" s="76"/>
      <c r="IW170" s="76"/>
      <c r="IX170" s="75"/>
      <c r="IY170" s="75"/>
      <c r="IZ170" s="75"/>
      <c r="JA170" s="75"/>
      <c r="JB170" s="75"/>
      <c r="JC170" s="75"/>
      <c r="JD170" s="75"/>
      <c r="JE170" s="75"/>
      <c r="JF170" s="75"/>
      <c r="JG170" s="75"/>
      <c r="JH170" s="75"/>
      <c r="JI170" s="74">
        <f t="shared" si="230"/>
        <v>0</v>
      </c>
      <c r="JK170" s="178"/>
      <c r="JM170" s="78"/>
      <c r="JN170" s="37"/>
      <c r="JO170" s="77"/>
      <c r="JP170" s="76"/>
      <c r="JQ170" s="76"/>
      <c r="JR170" s="76"/>
      <c r="JS170" s="76"/>
      <c r="JT170" s="76"/>
      <c r="JU170" s="76"/>
      <c r="JV170" s="76"/>
      <c r="JW170" s="75"/>
      <c r="JX170" s="75"/>
      <c r="JY170" s="75"/>
      <c r="JZ170" s="75"/>
      <c r="KA170" s="75"/>
      <c r="KB170" s="75"/>
      <c r="KC170" s="75"/>
      <c r="KD170" s="75"/>
      <c r="KE170" s="75"/>
      <c r="KF170" s="75"/>
      <c r="KG170" s="75"/>
      <c r="KH170" s="74">
        <f t="shared" si="231"/>
        <v>0</v>
      </c>
      <c r="KJ170" s="178"/>
      <c r="KL170" s="78"/>
      <c r="KM170" s="37"/>
      <c r="KN170" s="77"/>
      <c r="KO170" s="76"/>
      <c r="KP170" s="76"/>
      <c r="KQ170" s="76"/>
      <c r="KR170" s="76"/>
      <c r="KS170" s="76"/>
      <c r="KT170" s="76"/>
      <c r="KU170" s="76"/>
      <c r="KV170" s="75"/>
      <c r="KW170" s="75"/>
      <c r="KX170" s="75"/>
      <c r="KY170" s="75"/>
      <c r="KZ170" s="75"/>
      <c r="LA170" s="75"/>
      <c r="LB170" s="75"/>
      <c r="LC170" s="75"/>
      <c r="LD170" s="75"/>
      <c r="LE170" s="75"/>
      <c r="LF170" s="75"/>
      <c r="LG170" s="74">
        <f t="shared" si="232"/>
        <v>0</v>
      </c>
      <c r="LI170" s="178"/>
      <c r="LK170" s="78"/>
      <c r="LL170" s="37"/>
      <c r="LM170" s="77"/>
      <c r="LN170" s="76"/>
      <c r="LO170" s="76"/>
      <c r="LP170" s="76"/>
      <c r="LQ170" s="76"/>
      <c r="LR170" s="76"/>
      <c r="LS170" s="76"/>
      <c r="LT170" s="76"/>
      <c r="LU170" s="75"/>
      <c r="LV170" s="75"/>
      <c r="LW170" s="75"/>
      <c r="LX170" s="75"/>
      <c r="LY170" s="75"/>
      <c r="LZ170" s="75"/>
      <c r="MA170" s="75"/>
      <c r="MB170" s="75"/>
      <c r="MC170" s="75"/>
      <c r="MD170" s="75"/>
      <c r="ME170" s="75"/>
      <c r="MF170" s="74">
        <f t="shared" si="233"/>
        <v>0</v>
      </c>
      <c r="MH170" s="178"/>
      <c r="MJ170" s="78"/>
      <c r="MK170" s="37"/>
      <c r="ML170" s="77"/>
      <c r="MM170" s="76"/>
      <c r="MN170" s="76"/>
      <c r="MO170" s="76"/>
      <c r="MP170" s="76"/>
      <c r="MQ170" s="76"/>
      <c r="MR170" s="76"/>
      <c r="MS170" s="76"/>
      <c r="MT170" s="75"/>
      <c r="MU170" s="75"/>
      <c r="MV170" s="75"/>
      <c r="MW170" s="75"/>
      <c r="MX170" s="75"/>
      <c r="MY170" s="75"/>
      <c r="MZ170" s="75"/>
      <c r="NA170" s="75"/>
      <c r="NB170" s="75"/>
      <c r="NC170" s="75"/>
      <c r="ND170" s="75"/>
      <c r="NE170" s="74">
        <f t="shared" si="234"/>
        <v>0</v>
      </c>
      <c r="NG170" s="178"/>
      <c r="NI170" s="78"/>
      <c r="NJ170" s="37"/>
      <c r="NK170" s="77"/>
      <c r="NL170" s="76"/>
      <c r="NM170" s="76"/>
      <c r="NN170" s="76"/>
      <c r="NO170" s="76"/>
      <c r="NP170" s="76"/>
      <c r="NQ170" s="76"/>
      <c r="NR170" s="76"/>
      <c r="NS170" s="76"/>
      <c r="NT170" s="76"/>
      <c r="NU170" s="76"/>
      <c r="NV170" s="76"/>
      <c r="NW170" s="76"/>
      <c r="NX170" s="76"/>
      <c r="NY170" s="76"/>
      <c r="NZ170" s="76"/>
      <c r="OA170" s="75">
        <v>1</v>
      </c>
      <c r="OB170" s="76"/>
      <c r="OC170" s="75"/>
      <c r="OD170" s="74">
        <f t="shared" si="235"/>
        <v>0</v>
      </c>
      <c r="OF170" s="178"/>
      <c r="OH170" s="78"/>
      <c r="OI170" s="37"/>
      <c r="OJ170" s="77"/>
      <c r="OK170" s="76"/>
      <c r="OL170" s="76"/>
      <c r="OM170" s="76"/>
      <c r="ON170" s="76"/>
      <c r="OO170" s="76"/>
      <c r="OP170" s="76"/>
      <c r="OQ170" s="76"/>
      <c r="OR170" s="76"/>
      <c r="OS170" s="76"/>
      <c r="OT170" s="76"/>
      <c r="OU170" s="76"/>
      <c r="OV170" s="76"/>
      <c r="OW170" s="76"/>
      <c r="OX170" s="76"/>
      <c r="OY170" s="76"/>
      <c r="OZ170" s="75">
        <v>1</v>
      </c>
      <c r="PA170" s="76"/>
      <c r="PB170" s="75"/>
      <c r="PC170" s="74">
        <f t="shared" si="236"/>
        <v>0</v>
      </c>
      <c r="PE170" s="178"/>
      <c r="PG170" s="78"/>
      <c r="PH170" s="37"/>
      <c r="PI170" s="77"/>
      <c r="PJ170" s="76"/>
      <c r="PK170" s="76"/>
      <c r="PL170" s="76"/>
      <c r="PM170" s="76"/>
      <c r="PN170" s="76"/>
      <c r="PO170" s="76"/>
      <c r="PP170" s="76"/>
      <c r="PQ170" s="76"/>
      <c r="PR170" s="76"/>
      <c r="PS170" s="76"/>
      <c r="PT170" s="76"/>
      <c r="PU170" s="76"/>
      <c r="PV170" s="76"/>
      <c r="PW170" s="76"/>
      <c r="PX170" s="76"/>
      <c r="PY170" s="75">
        <v>1</v>
      </c>
      <c r="PZ170" s="76"/>
      <c r="QA170" s="75"/>
      <c r="QB170" s="74">
        <f t="shared" si="237"/>
        <v>0</v>
      </c>
      <c r="QD170" s="178"/>
      <c r="QF170" s="78"/>
      <c r="QG170" s="37"/>
      <c r="QH170" s="77"/>
      <c r="QI170" s="76"/>
      <c r="QJ170" s="76"/>
      <c r="QK170" s="76"/>
      <c r="QL170" s="76"/>
      <c r="QM170" s="76"/>
      <c r="QN170" s="76"/>
      <c r="QO170" s="76"/>
      <c r="QP170" s="76"/>
      <c r="QQ170" s="76"/>
      <c r="QR170" s="76"/>
      <c r="QS170" s="76"/>
      <c r="QT170" s="76"/>
      <c r="QU170" s="76"/>
      <c r="QV170" s="76"/>
      <c r="QW170" s="76"/>
      <c r="QX170" s="75">
        <v>1</v>
      </c>
      <c r="QY170" s="76"/>
      <c r="QZ170" s="75"/>
      <c r="RA170" s="74">
        <f t="shared" si="238"/>
        <v>0</v>
      </c>
      <c r="RC170" s="178"/>
      <c r="RE170" s="78"/>
      <c r="RF170" s="37"/>
      <c r="RG170" s="77"/>
      <c r="RH170" s="76"/>
      <c r="RI170" s="76"/>
      <c r="RJ170" s="76"/>
      <c r="RK170" s="76"/>
      <c r="RL170" s="76"/>
      <c r="RM170" s="76"/>
      <c r="RN170" s="76"/>
      <c r="RO170" s="76"/>
      <c r="RP170" s="76"/>
      <c r="RQ170" s="76"/>
      <c r="RR170" s="76"/>
      <c r="RS170" s="76"/>
      <c r="RT170" s="76"/>
      <c r="RU170" s="76"/>
      <c r="RV170" s="76"/>
      <c r="RW170" s="75">
        <v>1</v>
      </c>
      <c r="RX170" s="76"/>
      <c r="RY170" s="75"/>
      <c r="RZ170" s="74">
        <f t="shared" si="239"/>
        <v>0</v>
      </c>
      <c r="SB170" s="178"/>
      <c r="SD170" s="78"/>
      <c r="SE170" s="37"/>
      <c r="SF170" s="77"/>
      <c r="SG170" s="76"/>
      <c r="SH170" s="76"/>
      <c r="SI170" s="76"/>
      <c r="SJ170" s="76"/>
      <c r="SK170" s="76"/>
      <c r="SL170" s="76"/>
      <c r="SM170" s="76"/>
      <c r="SN170" s="76"/>
      <c r="SO170" s="76"/>
      <c r="SP170" s="76"/>
      <c r="SQ170" s="76"/>
      <c r="SR170" s="76"/>
      <c r="SS170" s="76"/>
      <c r="ST170" s="76"/>
      <c r="SU170" s="76"/>
      <c r="SV170" s="75">
        <v>1</v>
      </c>
      <c r="SW170" s="76"/>
      <c r="SX170" s="75"/>
      <c r="SY170" s="74">
        <f t="shared" si="240"/>
        <v>0</v>
      </c>
      <c r="TA170" s="178"/>
      <c r="TC170" s="78"/>
      <c r="TD170" s="37"/>
      <c r="TE170" s="77"/>
      <c r="TF170" s="76"/>
      <c r="TG170" s="76"/>
      <c r="TH170" s="76"/>
      <c r="TI170" s="76"/>
      <c r="TJ170" s="76"/>
      <c r="TK170" s="76"/>
      <c r="TL170" s="76"/>
      <c r="TM170" s="76"/>
      <c r="TN170" s="76"/>
      <c r="TO170" s="76"/>
      <c r="TP170" s="76"/>
      <c r="TQ170" s="76"/>
      <c r="TR170" s="76"/>
      <c r="TS170" s="76"/>
      <c r="TT170" s="76"/>
      <c r="TU170" s="75">
        <v>1</v>
      </c>
      <c r="TV170" s="76"/>
      <c r="TW170" s="75"/>
      <c r="TX170" s="74">
        <f t="shared" si="241"/>
        <v>0</v>
      </c>
      <c r="TZ170" s="178"/>
      <c r="UB170" s="78"/>
      <c r="UC170" s="37"/>
      <c r="UD170" s="77"/>
      <c r="UE170" s="76"/>
      <c r="UF170" s="76"/>
      <c r="UG170" s="76"/>
      <c r="UH170" s="76"/>
      <c r="UI170" s="76"/>
      <c r="UJ170" s="76"/>
      <c r="UK170" s="76"/>
      <c r="UL170" s="76"/>
      <c r="UM170" s="76"/>
      <c r="UN170" s="76"/>
      <c r="UO170" s="76"/>
      <c r="UP170" s="76"/>
      <c r="UQ170" s="76"/>
      <c r="UR170" s="76"/>
      <c r="US170" s="76"/>
      <c r="UT170" s="75">
        <v>1</v>
      </c>
      <c r="UU170" s="76"/>
      <c r="UV170" s="75"/>
      <c r="UW170" s="74">
        <f t="shared" si="242"/>
        <v>0</v>
      </c>
      <c r="UY170" s="178"/>
      <c r="VA170" s="78"/>
      <c r="VB170" s="37"/>
      <c r="VC170" s="77"/>
      <c r="VD170" s="76"/>
      <c r="VE170" s="76"/>
      <c r="VF170" s="76"/>
      <c r="VG170" s="76"/>
      <c r="VH170" s="76"/>
      <c r="VI170" s="76"/>
      <c r="VJ170" s="76"/>
      <c r="VK170" s="76"/>
      <c r="VL170" s="76"/>
      <c r="VM170" s="76"/>
      <c r="VN170" s="76"/>
      <c r="VO170" s="76"/>
      <c r="VP170" s="76"/>
      <c r="VQ170" s="76"/>
      <c r="VR170" s="76"/>
      <c r="VS170" s="75"/>
      <c r="VT170" s="76"/>
      <c r="VU170" s="75"/>
      <c r="VV170" s="74">
        <f t="shared" si="243"/>
        <v>0</v>
      </c>
    </row>
    <row r="171" spans="2:594" s="38" customFormat="1" ht="30" customHeight="1" outlineLevel="1">
      <c r="B171" s="88"/>
      <c r="C171" s="89">
        <f>IF(ISERROR(I171+1)=TRUE,I171,IF(I171="","",MAX(C$15:C170)+1))</f>
        <v>123</v>
      </c>
      <c r="D171" s="88">
        <f t="shared" si="197"/>
        <v>1</v>
      </c>
      <c r="E171" s="3"/>
      <c r="G171" s="178"/>
      <c r="I171" s="95">
        <f t="shared" si="244"/>
        <v>130</v>
      </c>
      <c r="J171" s="94" t="s">
        <v>582</v>
      </c>
      <c r="K171" s="93"/>
      <c r="L171" s="93"/>
      <c r="M171" s="93"/>
      <c r="N171" s="93"/>
      <c r="O171" s="92"/>
      <c r="P171" s="91" t="s">
        <v>163</v>
      </c>
      <c r="Q171" s="297"/>
      <c r="R171" s="90" t="s">
        <v>141</v>
      </c>
      <c r="S171" s="298"/>
      <c r="U171" s="178"/>
      <c r="V171" s="42"/>
      <c r="W171" s="78"/>
      <c r="X171" s="37"/>
      <c r="Y171" s="77"/>
      <c r="Z171" s="76"/>
      <c r="AA171" s="79"/>
      <c r="AB171" s="76"/>
      <c r="AC171" s="79"/>
      <c r="AD171" s="76"/>
      <c r="AE171" s="76"/>
      <c r="AF171" s="76"/>
      <c r="AG171" s="76"/>
      <c r="AH171" s="76"/>
      <c r="AI171" s="76"/>
      <c r="AJ171" s="76"/>
      <c r="AK171" s="75"/>
      <c r="AL171" s="75"/>
      <c r="AM171" s="75"/>
      <c r="AN171" s="75"/>
      <c r="AO171" s="75"/>
      <c r="AP171" s="75"/>
      <c r="AQ171" s="75"/>
      <c r="AR171" s="74">
        <f t="shared" si="221"/>
        <v>0</v>
      </c>
      <c r="AT171" s="178"/>
      <c r="AV171" s="78"/>
      <c r="AW171" s="37"/>
      <c r="AX171" s="77"/>
      <c r="AY171" s="76"/>
      <c r="AZ171" s="79"/>
      <c r="BA171" s="76"/>
      <c r="BB171" s="79"/>
      <c r="BC171" s="76"/>
      <c r="BD171" s="76"/>
      <c r="BE171" s="76"/>
      <c r="BF171" s="76"/>
      <c r="BG171" s="76"/>
      <c r="BH171" s="76"/>
      <c r="BI171" s="76"/>
      <c r="BJ171" s="75"/>
      <c r="BK171" s="75"/>
      <c r="BL171" s="75"/>
      <c r="BM171" s="75"/>
      <c r="BN171" s="75"/>
      <c r="BO171" s="75"/>
      <c r="BP171" s="75"/>
      <c r="BQ171" s="74">
        <f t="shared" si="222"/>
        <v>0</v>
      </c>
      <c r="BS171" s="178"/>
      <c r="BU171" s="78"/>
      <c r="BV171" s="37"/>
      <c r="BW171" s="77"/>
      <c r="BX171" s="76"/>
      <c r="BY171" s="79"/>
      <c r="BZ171" s="76"/>
      <c r="CA171" s="79"/>
      <c r="CB171" s="76"/>
      <c r="CC171" s="76"/>
      <c r="CD171" s="76"/>
      <c r="CE171" s="76"/>
      <c r="CF171" s="76"/>
      <c r="CG171" s="76"/>
      <c r="CH171" s="76"/>
      <c r="CI171" s="75"/>
      <c r="CJ171" s="75"/>
      <c r="CK171" s="75"/>
      <c r="CL171" s="75"/>
      <c r="CM171" s="75"/>
      <c r="CN171" s="75"/>
      <c r="CO171" s="75"/>
      <c r="CP171" s="74">
        <f t="shared" si="223"/>
        <v>0</v>
      </c>
      <c r="CR171" s="178"/>
      <c r="CT171" s="78"/>
      <c r="CU171" s="37"/>
      <c r="CV171" s="77"/>
      <c r="CW171" s="76"/>
      <c r="CX171" s="79"/>
      <c r="CY171" s="76"/>
      <c r="CZ171" s="79"/>
      <c r="DA171" s="76"/>
      <c r="DB171" s="76"/>
      <c r="DC171" s="76"/>
      <c r="DD171" s="76"/>
      <c r="DE171" s="76"/>
      <c r="DF171" s="76"/>
      <c r="DG171" s="76"/>
      <c r="DH171" s="75"/>
      <c r="DI171" s="75"/>
      <c r="DJ171" s="75"/>
      <c r="DK171" s="75"/>
      <c r="DL171" s="75"/>
      <c r="DM171" s="75"/>
      <c r="DN171" s="75"/>
      <c r="DO171" s="74">
        <f t="shared" si="224"/>
        <v>0</v>
      </c>
      <c r="DQ171" s="178"/>
      <c r="DS171" s="78"/>
      <c r="DT171" s="37"/>
      <c r="DU171" s="77"/>
      <c r="DV171" s="76"/>
      <c r="DW171" s="79"/>
      <c r="DX171" s="76"/>
      <c r="DY171" s="79"/>
      <c r="DZ171" s="76"/>
      <c r="EA171" s="76"/>
      <c r="EB171" s="76"/>
      <c r="EC171" s="76"/>
      <c r="ED171" s="76"/>
      <c r="EE171" s="76"/>
      <c r="EF171" s="76"/>
      <c r="EG171" s="75"/>
      <c r="EH171" s="75"/>
      <c r="EI171" s="75"/>
      <c r="EJ171" s="75"/>
      <c r="EK171" s="75"/>
      <c r="EL171" s="75"/>
      <c r="EM171" s="75"/>
      <c r="EN171" s="74">
        <f t="shared" si="225"/>
        <v>0</v>
      </c>
      <c r="EP171" s="178"/>
      <c r="ER171" s="78"/>
      <c r="ES171" s="37"/>
      <c r="ET171" s="77"/>
      <c r="EU171" s="76"/>
      <c r="EV171" s="76"/>
      <c r="EW171" s="76"/>
      <c r="EX171" s="76"/>
      <c r="EY171" s="76"/>
      <c r="EZ171" s="76"/>
      <c r="FA171" s="76"/>
      <c r="FB171" s="76"/>
      <c r="FC171" s="76"/>
      <c r="FD171" s="76"/>
      <c r="FE171" s="76"/>
      <c r="FF171" s="76"/>
      <c r="FG171" s="76"/>
      <c r="FH171" s="75"/>
      <c r="FI171" s="75"/>
      <c r="FJ171" s="75"/>
      <c r="FK171" s="75"/>
      <c r="FL171" s="75"/>
      <c r="FM171" s="74">
        <f t="shared" si="226"/>
        <v>0</v>
      </c>
      <c r="FO171" s="178"/>
      <c r="FQ171" s="78"/>
      <c r="FR171" s="37"/>
      <c r="FS171" s="77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5"/>
      <c r="GH171" s="75"/>
      <c r="GI171" s="75"/>
      <c r="GJ171" s="75"/>
      <c r="GK171" s="75"/>
      <c r="GL171" s="74">
        <f t="shared" si="227"/>
        <v>0</v>
      </c>
      <c r="GN171" s="178"/>
      <c r="GP171" s="78"/>
      <c r="GQ171" s="37"/>
      <c r="GR171" s="77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5"/>
      <c r="HG171" s="75"/>
      <c r="HH171" s="75"/>
      <c r="HI171" s="75"/>
      <c r="HJ171" s="75"/>
      <c r="HK171" s="74">
        <f t="shared" si="228"/>
        <v>0</v>
      </c>
      <c r="HM171" s="178"/>
      <c r="HO171" s="78"/>
      <c r="HP171" s="37"/>
      <c r="HQ171" s="77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5"/>
      <c r="IF171" s="75"/>
      <c r="IG171" s="75"/>
      <c r="IH171" s="75"/>
      <c r="II171" s="75"/>
      <c r="IJ171" s="74">
        <f t="shared" si="229"/>
        <v>0</v>
      </c>
      <c r="IL171" s="178"/>
      <c r="IN171" s="78"/>
      <c r="IO171" s="37"/>
      <c r="IP171" s="77"/>
      <c r="IQ171" s="76"/>
      <c r="IR171" s="76"/>
      <c r="IS171" s="76"/>
      <c r="IT171" s="76"/>
      <c r="IU171" s="76"/>
      <c r="IV171" s="76"/>
      <c r="IW171" s="76"/>
      <c r="IX171" s="75"/>
      <c r="IY171" s="75"/>
      <c r="IZ171" s="75"/>
      <c r="JA171" s="75"/>
      <c r="JB171" s="75"/>
      <c r="JC171" s="75"/>
      <c r="JD171" s="75"/>
      <c r="JE171" s="75"/>
      <c r="JF171" s="75"/>
      <c r="JG171" s="75"/>
      <c r="JH171" s="75"/>
      <c r="JI171" s="74">
        <f t="shared" si="230"/>
        <v>0</v>
      </c>
      <c r="JK171" s="178"/>
      <c r="JM171" s="78"/>
      <c r="JN171" s="37"/>
      <c r="JO171" s="77"/>
      <c r="JP171" s="76"/>
      <c r="JQ171" s="76"/>
      <c r="JR171" s="76"/>
      <c r="JS171" s="76"/>
      <c r="JT171" s="76"/>
      <c r="JU171" s="76"/>
      <c r="JV171" s="76"/>
      <c r="JW171" s="75"/>
      <c r="JX171" s="75"/>
      <c r="JY171" s="75"/>
      <c r="JZ171" s="75"/>
      <c r="KA171" s="75"/>
      <c r="KB171" s="75"/>
      <c r="KC171" s="75"/>
      <c r="KD171" s="75"/>
      <c r="KE171" s="75"/>
      <c r="KF171" s="75"/>
      <c r="KG171" s="75"/>
      <c r="KH171" s="74">
        <f t="shared" si="231"/>
        <v>0</v>
      </c>
      <c r="KJ171" s="178"/>
      <c r="KL171" s="78"/>
      <c r="KM171" s="37"/>
      <c r="KN171" s="77"/>
      <c r="KO171" s="76"/>
      <c r="KP171" s="76"/>
      <c r="KQ171" s="76"/>
      <c r="KR171" s="76"/>
      <c r="KS171" s="76"/>
      <c r="KT171" s="76"/>
      <c r="KU171" s="76"/>
      <c r="KV171" s="75"/>
      <c r="KW171" s="75"/>
      <c r="KX171" s="75"/>
      <c r="KY171" s="75"/>
      <c r="KZ171" s="75"/>
      <c r="LA171" s="75"/>
      <c r="LB171" s="75"/>
      <c r="LC171" s="75"/>
      <c r="LD171" s="75"/>
      <c r="LE171" s="75"/>
      <c r="LF171" s="75"/>
      <c r="LG171" s="74">
        <f t="shared" si="232"/>
        <v>0</v>
      </c>
      <c r="LI171" s="178"/>
      <c r="LK171" s="78"/>
      <c r="LL171" s="37"/>
      <c r="LM171" s="77"/>
      <c r="LN171" s="76"/>
      <c r="LO171" s="76"/>
      <c r="LP171" s="76"/>
      <c r="LQ171" s="76"/>
      <c r="LR171" s="76"/>
      <c r="LS171" s="76"/>
      <c r="LT171" s="76"/>
      <c r="LU171" s="75"/>
      <c r="LV171" s="75"/>
      <c r="LW171" s="75"/>
      <c r="LX171" s="75"/>
      <c r="LY171" s="75"/>
      <c r="LZ171" s="75"/>
      <c r="MA171" s="75"/>
      <c r="MB171" s="75"/>
      <c r="MC171" s="75"/>
      <c r="MD171" s="75"/>
      <c r="ME171" s="75"/>
      <c r="MF171" s="74">
        <f t="shared" si="233"/>
        <v>0</v>
      </c>
      <c r="MH171" s="178"/>
      <c r="MJ171" s="78"/>
      <c r="MK171" s="37"/>
      <c r="ML171" s="77"/>
      <c r="MM171" s="76"/>
      <c r="MN171" s="76"/>
      <c r="MO171" s="76"/>
      <c r="MP171" s="76"/>
      <c r="MQ171" s="76"/>
      <c r="MR171" s="76"/>
      <c r="MS171" s="76"/>
      <c r="MT171" s="75"/>
      <c r="MU171" s="75"/>
      <c r="MV171" s="75"/>
      <c r="MW171" s="75"/>
      <c r="MX171" s="75"/>
      <c r="MY171" s="75"/>
      <c r="MZ171" s="75"/>
      <c r="NA171" s="75"/>
      <c r="NB171" s="75"/>
      <c r="NC171" s="75"/>
      <c r="ND171" s="75"/>
      <c r="NE171" s="74">
        <f t="shared" si="234"/>
        <v>0</v>
      </c>
      <c r="NG171" s="178"/>
      <c r="NI171" s="78"/>
      <c r="NJ171" s="37"/>
      <c r="NK171" s="77"/>
      <c r="NL171" s="76"/>
      <c r="NM171" s="76"/>
      <c r="NN171" s="76"/>
      <c r="NO171" s="76"/>
      <c r="NP171" s="76"/>
      <c r="NQ171" s="76"/>
      <c r="NR171" s="76"/>
      <c r="NS171" s="76"/>
      <c r="NT171" s="76"/>
      <c r="NU171" s="76"/>
      <c r="NV171" s="76"/>
      <c r="NW171" s="76"/>
      <c r="NX171" s="76"/>
      <c r="NY171" s="76"/>
      <c r="NZ171" s="76"/>
      <c r="OA171" s="75"/>
      <c r="OB171" s="76"/>
      <c r="OC171" s="75"/>
      <c r="OD171" s="74">
        <f t="shared" si="235"/>
        <v>0</v>
      </c>
      <c r="OF171" s="178"/>
      <c r="OH171" s="78"/>
      <c r="OI171" s="37"/>
      <c r="OJ171" s="77"/>
      <c r="OK171" s="76"/>
      <c r="OL171" s="76"/>
      <c r="OM171" s="76"/>
      <c r="ON171" s="76"/>
      <c r="OO171" s="76"/>
      <c r="OP171" s="76"/>
      <c r="OQ171" s="76"/>
      <c r="OR171" s="76"/>
      <c r="OS171" s="76"/>
      <c r="OT171" s="76"/>
      <c r="OU171" s="76"/>
      <c r="OV171" s="76"/>
      <c r="OW171" s="76"/>
      <c r="OX171" s="76"/>
      <c r="OY171" s="76"/>
      <c r="OZ171" s="75"/>
      <c r="PA171" s="76"/>
      <c r="PB171" s="75"/>
      <c r="PC171" s="74">
        <f t="shared" si="236"/>
        <v>0</v>
      </c>
      <c r="PE171" s="178"/>
      <c r="PG171" s="78"/>
      <c r="PH171" s="37"/>
      <c r="PI171" s="77"/>
      <c r="PJ171" s="76"/>
      <c r="PK171" s="76"/>
      <c r="PL171" s="76"/>
      <c r="PM171" s="76"/>
      <c r="PN171" s="76"/>
      <c r="PO171" s="76"/>
      <c r="PP171" s="76"/>
      <c r="PQ171" s="76"/>
      <c r="PR171" s="76"/>
      <c r="PS171" s="76"/>
      <c r="PT171" s="76"/>
      <c r="PU171" s="76"/>
      <c r="PV171" s="76"/>
      <c r="PW171" s="76"/>
      <c r="PX171" s="76"/>
      <c r="PY171" s="75"/>
      <c r="PZ171" s="76"/>
      <c r="QA171" s="75"/>
      <c r="QB171" s="74">
        <f t="shared" si="237"/>
        <v>0</v>
      </c>
      <c r="QD171" s="178"/>
      <c r="QF171" s="78"/>
      <c r="QG171" s="37"/>
      <c r="QH171" s="77"/>
      <c r="QI171" s="76"/>
      <c r="QJ171" s="76"/>
      <c r="QK171" s="76"/>
      <c r="QL171" s="76"/>
      <c r="QM171" s="76"/>
      <c r="QN171" s="76"/>
      <c r="QO171" s="76"/>
      <c r="QP171" s="76"/>
      <c r="QQ171" s="76"/>
      <c r="QR171" s="76"/>
      <c r="QS171" s="76"/>
      <c r="QT171" s="76"/>
      <c r="QU171" s="76"/>
      <c r="QV171" s="76"/>
      <c r="QW171" s="76"/>
      <c r="QX171" s="75"/>
      <c r="QY171" s="76"/>
      <c r="QZ171" s="75"/>
      <c r="RA171" s="74">
        <f t="shared" si="238"/>
        <v>0</v>
      </c>
      <c r="RC171" s="178"/>
      <c r="RE171" s="78"/>
      <c r="RF171" s="37"/>
      <c r="RG171" s="77"/>
      <c r="RH171" s="76"/>
      <c r="RI171" s="76"/>
      <c r="RJ171" s="76"/>
      <c r="RK171" s="76"/>
      <c r="RL171" s="76"/>
      <c r="RM171" s="76"/>
      <c r="RN171" s="76"/>
      <c r="RO171" s="76"/>
      <c r="RP171" s="76"/>
      <c r="RQ171" s="76"/>
      <c r="RR171" s="76"/>
      <c r="RS171" s="76"/>
      <c r="RT171" s="76"/>
      <c r="RU171" s="76"/>
      <c r="RV171" s="76"/>
      <c r="RW171" s="75"/>
      <c r="RX171" s="76"/>
      <c r="RY171" s="75"/>
      <c r="RZ171" s="74">
        <f t="shared" si="239"/>
        <v>0</v>
      </c>
      <c r="SB171" s="178"/>
      <c r="SD171" s="78"/>
      <c r="SE171" s="37"/>
      <c r="SF171" s="77"/>
      <c r="SG171" s="76"/>
      <c r="SH171" s="76"/>
      <c r="SI171" s="76"/>
      <c r="SJ171" s="76"/>
      <c r="SK171" s="76"/>
      <c r="SL171" s="76"/>
      <c r="SM171" s="76"/>
      <c r="SN171" s="76"/>
      <c r="SO171" s="76"/>
      <c r="SP171" s="76"/>
      <c r="SQ171" s="76"/>
      <c r="SR171" s="76"/>
      <c r="SS171" s="76"/>
      <c r="ST171" s="76"/>
      <c r="SU171" s="76"/>
      <c r="SV171" s="75"/>
      <c r="SW171" s="76"/>
      <c r="SX171" s="75"/>
      <c r="SY171" s="74">
        <f t="shared" si="240"/>
        <v>0</v>
      </c>
      <c r="TA171" s="178"/>
      <c r="TC171" s="78"/>
      <c r="TD171" s="37"/>
      <c r="TE171" s="77"/>
      <c r="TF171" s="76"/>
      <c r="TG171" s="76"/>
      <c r="TH171" s="76"/>
      <c r="TI171" s="76"/>
      <c r="TJ171" s="76"/>
      <c r="TK171" s="76"/>
      <c r="TL171" s="76"/>
      <c r="TM171" s="76"/>
      <c r="TN171" s="76"/>
      <c r="TO171" s="76"/>
      <c r="TP171" s="76"/>
      <c r="TQ171" s="76"/>
      <c r="TR171" s="76"/>
      <c r="TS171" s="76"/>
      <c r="TT171" s="76"/>
      <c r="TU171" s="75"/>
      <c r="TV171" s="76"/>
      <c r="TW171" s="75"/>
      <c r="TX171" s="74">
        <f t="shared" si="241"/>
        <v>0</v>
      </c>
      <c r="TZ171" s="178"/>
      <c r="UB171" s="78"/>
      <c r="UC171" s="37"/>
      <c r="UD171" s="77"/>
      <c r="UE171" s="76"/>
      <c r="UF171" s="76"/>
      <c r="UG171" s="76"/>
      <c r="UH171" s="76"/>
      <c r="UI171" s="76"/>
      <c r="UJ171" s="76"/>
      <c r="UK171" s="76"/>
      <c r="UL171" s="76"/>
      <c r="UM171" s="76"/>
      <c r="UN171" s="76"/>
      <c r="UO171" s="76"/>
      <c r="UP171" s="76"/>
      <c r="UQ171" s="76"/>
      <c r="UR171" s="76"/>
      <c r="US171" s="76"/>
      <c r="UT171" s="75"/>
      <c r="UU171" s="76"/>
      <c r="UV171" s="75"/>
      <c r="UW171" s="74">
        <f t="shared" si="242"/>
        <v>0</v>
      </c>
      <c r="UY171" s="178"/>
      <c r="VA171" s="78"/>
      <c r="VB171" s="37"/>
      <c r="VC171" s="77"/>
      <c r="VD171" s="76"/>
      <c r="VE171" s="76"/>
      <c r="VF171" s="76"/>
      <c r="VG171" s="76"/>
      <c r="VH171" s="76"/>
      <c r="VI171" s="76"/>
      <c r="VJ171" s="76"/>
      <c r="VK171" s="76"/>
      <c r="VL171" s="76"/>
      <c r="VM171" s="76"/>
      <c r="VN171" s="76"/>
      <c r="VO171" s="76"/>
      <c r="VP171" s="76"/>
      <c r="VQ171" s="76"/>
      <c r="VR171" s="76"/>
      <c r="VS171" s="75"/>
      <c r="VT171" s="76"/>
      <c r="VU171" s="75"/>
      <c r="VV171" s="74">
        <f t="shared" si="243"/>
        <v>0</v>
      </c>
    </row>
    <row r="172" spans="2:594" s="38" customFormat="1" ht="30" customHeight="1" outlineLevel="1">
      <c r="B172" s="88"/>
      <c r="C172" s="89">
        <f>IF(ISERROR(I172+1)=TRUE,I172,IF(I172="","",MAX(C$15:C171)+1))</f>
        <v>124</v>
      </c>
      <c r="D172" s="88">
        <f t="shared" si="197"/>
        <v>1</v>
      </c>
      <c r="E172" s="3"/>
      <c r="G172" s="178"/>
      <c r="I172" s="95">
        <f t="shared" si="244"/>
        <v>131</v>
      </c>
      <c r="J172" s="94" t="s">
        <v>581</v>
      </c>
      <c r="K172" s="93"/>
      <c r="L172" s="93"/>
      <c r="M172" s="93"/>
      <c r="N172" s="93"/>
      <c r="O172" s="92"/>
      <c r="P172" s="91" t="s">
        <v>163</v>
      </c>
      <c r="Q172" s="297"/>
      <c r="R172" s="90" t="s">
        <v>141</v>
      </c>
      <c r="S172" s="298"/>
      <c r="U172" s="178"/>
      <c r="V172" s="42"/>
      <c r="W172" s="78"/>
      <c r="X172" s="37"/>
      <c r="Y172" s="77"/>
      <c r="Z172" s="76"/>
      <c r="AA172" s="79"/>
      <c r="AB172" s="76"/>
      <c r="AC172" s="79"/>
      <c r="AD172" s="76"/>
      <c r="AE172" s="76"/>
      <c r="AF172" s="76"/>
      <c r="AG172" s="76"/>
      <c r="AH172" s="76"/>
      <c r="AI172" s="76"/>
      <c r="AJ172" s="76"/>
      <c r="AK172" s="75"/>
      <c r="AL172" s="75"/>
      <c r="AM172" s="75"/>
      <c r="AN172" s="75"/>
      <c r="AO172" s="75"/>
      <c r="AP172" s="75"/>
      <c r="AQ172" s="75"/>
      <c r="AR172" s="74">
        <f t="shared" si="221"/>
        <v>0</v>
      </c>
      <c r="AT172" s="178"/>
      <c r="AV172" s="78"/>
      <c r="AW172" s="37"/>
      <c r="AX172" s="77"/>
      <c r="AY172" s="76"/>
      <c r="AZ172" s="79"/>
      <c r="BA172" s="76"/>
      <c r="BB172" s="79"/>
      <c r="BC172" s="76"/>
      <c r="BD172" s="76"/>
      <c r="BE172" s="76"/>
      <c r="BF172" s="76"/>
      <c r="BG172" s="76"/>
      <c r="BH172" s="76"/>
      <c r="BI172" s="76"/>
      <c r="BJ172" s="75"/>
      <c r="BK172" s="75"/>
      <c r="BL172" s="75"/>
      <c r="BM172" s="75"/>
      <c r="BN172" s="75"/>
      <c r="BO172" s="75"/>
      <c r="BP172" s="75"/>
      <c r="BQ172" s="74">
        <f t="shared" si="222"/>
        <v>0</v>
      </c>
      <c r="BS172" s="178"/>
      <c r="BU172" s="78"/>
      <c r="BV172" s="37"/>
      <c r="BW172" s="77"/>
      <c r="BX172" s="76"/>
      <c r="BY172" s="79"/>
      <c r="BZ172" s="76"/>
      <c r="CA172" s="79"/>
      <c r="CB172" s="76"/>
      <c r="CC172" s="76"/>
      <c r="CD172" s="76"/>
      <c r="CE172" s="76"/>
      <c r="CF172" s="76"/>
      <c r="CG172" s="76"/>
      <c r="CH172" s="76"/>
      <c r="CI172" s="75"/>
      <c r="CJ172" s="75"/>
      <c r="CK172" s="75"/>
      <c r="CL172" s="75"/>
      <c r="CM172" s="75"/>
      <c r="CN172" s="75"/>
      <c r="CO172" s="75"/>
      <c r="CP172" s="74">
        <f t="shared" si="223"/>
        <v>0</v>
      </c>
      <c r="CR172" s="178"/>
      <c r="CT172" s="78"/>
      <c r="CU172" s="37"/>
      <c r="CV172" s="77"/>
      <c r="CW172" s="76"/>
      <c r="CX172" s="79"/>
      <c r="CY172" s="76"/>
      <c r="CZ172" s="79"/>
      <c r="DA172" s="76"/>
      <c r="DB172" s="76"/>
      <c r="DC172" s="76"/>
      <c r="DD172" s="76"/>
      <c r="DE172" s="76"/>
      <c r="DF172" s="76"/>
      <c r="DG172" s="76"/>
      <c r="DH172" s="75"/>
      <c r="DI172" s="75"/>
      <c r="DJ172" s="75"/>
      <c r="DK172" s="75"/>
      <c r="DL172" s="75"/>
      <c r="DM172" s="75"/>
      <c r="DN172" s="75"/>
      <c r="DO172" s="74">
        <f t="shared" si="224"/>
        <v>0</v>
      </c>
      <c r="DQ172" s="178"/>
      <c r="DS172" s="78"/>
      <c r="DT172" s="37"/>
      <c r="DU172" s="77"/>
      <c r="DV172" s="76"/>
      <c r="DW172" s="79"/>
      <c r="DX172" s="76"/>
      <c r="DY172" s="79"/>
      <c r="DZ172" s="76"/>
      <c r="EA172" s="76"/>
      <c r="EB172" s="76"/>
      <c r="EC172" s="76"/>
      <c r="ED172" s="76"/>
      <c r="EE172" s="76"/>
      <c r="EF172" s="76"/>
      <c r="EG172" s="75"/>
      <c r="EH172" s="75"/>
      <c r="EI172" s="75"/>
      <c r="EJ172" s="75"/>
      <c r="EK172" s="75"/>
      <c r="EL172" s="75"/>
      <c r="EM172" s="75"/>
      <c r="EN172" s="74">
        <f t="shared" si="225"/>
        <v>0</v>
      </c>
      <c r="EP172" s="178"/>
      <c r="ER172" s="78"/>
      <c r="ES172" s="37"/>
      <c r="ET172" s="77"/>
      <c r="EU172" s="76"/>
      <c r="EV172" s="76"/>
      <c r="EW172" s="76"/>
      <c r="EX172" s="76"/>
      <c r="EY172" s="76"/>
      <c r="EZ172" s="76"/>
      <c r="FA172" s="76"/>
      <c r="FB172" s="76"/>
      <c r="FC172" s="76"/>
      <c r="FD172" s="76"/>
      <c r="FE172" s="76"/>
      <c r="FF172" s="76"/>
      <c r="FG172" s="76"/>
      <c r="FH172" s="75"/>
      <c r="FI172" s="75"/>
      <c r="FJ172" s="75"/>
      <c r="FK172" s="75"/>
      <c r="FL172" s="75"/>
      <c r="FM172" s="74">
        <f t="shared" si="226"/>
        <v>0</v>
      </c>
      <c r="FO172" s="178"/>
      <c r="FQ172" s="78"/>
      <c r="FR172" s="37"/>
      <c r="FS172" s="77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5"/>
      <c r="GH172" s="75"/>
      <c r="GI172" s="75"/>
      <c r="GJ172" s="75"/>
      <c r="GK172" s="75"/>
      <c r="GL172" s="74">
        <f t="shared" si="227"/>
        <v>0</v>
      </c>
      <c r="GN172" s="178"/>
      <c r="GP172" s="78"/>
      <c r="GQ172" s="37"/>
      <c r="GR172" s="77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5"/>
      <c r="HG172" s="75"/>
      <c r="HH172" s="75"/>
      <c r="HI172" s="75"/>
      <c r="HJ172" s="75"/>
      <c r="HK172" s="74">
        <f t="shared" si="228"/>
        <v>0</v>
      </c>
      <c r="HM172" s="178"/>
      <c r="HO172" s="78"/>
      <c r="HP172" s="37"/>
      <c r="HQ172" s="77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5"/>
      <c r="IF172" s="75"/>
      <c r="IG172" s="75"/>
      <c r="IH172" s="75"/>
      <c r="II172" s="75"/>
      <c r="IJ172" s="74">
        <f t="shared" si="229"/>
        <v>0</v>
      </c>
      <c r="IL172" s="178"/>
      <c r="IN172" s="78"/>
      <c r="IO172" s="37"/>
      <c r="IP172" s="77"/>
      <c r="IQ172" s="76"/>
      <c r="IR172" s="76"/>
      <c r="IS172" s="76"/>
      <c r="IT172" s="76"/>
      <c r="IU172" s="76"/>
      <c r="IV172" s="76"/>
      <c r="IW172" s="76"/>
      <c r="IX172" s="75"/>
      <c r="IY172" s="75"/>
      <c r="IZ172" s="75"/>
      <c r="JA172" s="75"/>
      <c r="JB172" s="75"/>
      <c r="JC172" s="75"/>
      <c r="JD172" s="75"/>
      <c r="JE172" s="75"/>
      <c r="JF172" s="75"/>
      <c r="JG172" s="75"/>
      <c r="JH172" s="75"/>
      <c r="JI172" s="74">
        <f t="shared" si="230"/>
        <v>0</v>
      </c>
      <c r="JK172" s="178"/>
      <c r="JM172" s="78"/>
      <c r="JN172" s="37"/>
      <c r="JO172" s="77"/>
      <c r="JP172" s="76"/>
      <c r="JQ172" s="76"/>
      <c r="JR172" s="76"/>
      <c r="JS172" s="76"/>
      <c r="JT172" s="76"/>
      <c r="JU172" s="76"/>
      <c r="JV172" s="76"/>
      <c r="JW172" s="75"/>
      <c r="JX172" s="75"/>
      <c r="JY172" s="75"/>
      <c r="JZ172" s="75"/>
      <c r="KA172" s="75"/>
      <c r="KB172" s="75"/>
      <c r="KC172" s="75"/>
      <c r="KD172" s="75"/>
      <c r="KE172" s="75"/>
      <c r="KF172" s="75"/>
      <c r="KG172" s="75"/>
      <c r="KH172" s="74">
        <f t="shared" si="231"/>
        <v>0</v>
      </c>
      <c r="KJ172" s="178"/>
      <c r="KL172" s="78"/>
      <c r="KM172" s="37"/>
      <c r="KN172" s="77"/>
      <c r="KO172" s="76"/>
      <c r="KP172" s="76"/>
      <c r="KQ172" s="76"/>
      <c r="KR172" s="76"/>
      <c r="KS172" s="76"/>
      <c r="KT172" s="76"/>
      <c r="KU172" s="76"/>
      <c r="KV172" s="75"/>
      <c r="KW172" s="75"/>
      <c r="KX172" s="75"/>
      <c r="KY172" s="75"/>
      <c r="KZ172" s="75"/>
      <c r="LA172" s="75"/>
      <c r="LB172" s="75"/>
      <c r="LC172" s="75"/>
      <c r="LD172" s="75"/>
      <c r="LE172" s="75"/>
      <c r="LF172" s="75"/>
      <c r="LG172" s="74">
        <f t="shared" si="232"/>
        <v>0</v>
      </c>
      <c r="LI172" s="178"/>
      <c r="LK172" s="78"/>
      <c r="LL172" s="37"/>
      <c r="LM172" s="77"/>
      <c r="LN172" s="76"/>
      <c r="LO172" s="76"/>
      <c r="LP172" s="76"/>
      <c r="LQ172" s="76"/>
      <c r="LR172" s="76"/>
      <c r="LS172" s="76"/>
      <c r="LT172" s="76"/>
      <c r="LU172" s="75"/>
      <c r="LV172" s="75"/>
      <c r="LW172" s="75"/>
      <c r="LX172" s="75"/>
      <c r="LY172" s="75"/>
      <c r="LZ172" s="75"/>
      <c r="MA172" s="75"/>
      <c r="MB172" s="75"/>
      <c r="MC172" s="75"/>
      <c r="MD172" s="75"/>
      <c r="ME172" s="75"/>
      <c r="MF172" s="74">
        <f t="shared" si="233"/>
        <v>0</v>
      </c>
      <c r="MH172" s="178"/>
      <c r="MJ172" s="78"/>
      <c r="MK172" s="37"/>
      <c r="ML172" s="77"/>
      <c r="MM172" s="76"/>
      <c r="MN172" s="76"/>
      <c r="MO172" s="76"/>
      <c r="MP172" s="76"/>
      <c r="MQ172" s="76"/>
      <c r="MR172" s="76"/>
      <c r="MS172" s="76"/>
      <c r="MT172" s="75"/>
      <c r="MU172" s="75"/>
      <c r="MV172" s="75"/>
      <c r="MW172" s="75"/>
      <c r="MX172" s="75"/>
      <c r="MY172" s="75"/>
      <c r="MZ172" s="75"/>
      <c r="NA172" s="75"/>
      <c r="NB172" s="75"/>
      <c r="NC172" s="75"/>
      <c r="ND172" s="75"/>
      <c r="NE172" s="74">
        <f t="shared" si="234"/>
        <v>0</v>
      </c>
      <c r="NG172" s="178"/>
      <c r="NI172" s="78"/>
      <c r="NJ172" s="37"/>
      <c r="NK172" s="77"/>
      <c r="NL172" s="76"/>
      <c r="NM172" s="76"/>
      <c r="NN172" s="76"/>
      <c r="NO172" s="76"/>
      <c r="NP172" s="76"/>
      <c r="NQ172" s="76"/>
      <c r="NR172" s="76"/>
      <c r="NS172" s="76"/>
      <c r="NT172" s="76"/>
      <c r="NU172" s="76"/>
      <c r="NV172" s="76"/>
      <c r="NW172" s="76"/>
      <c r="NX172" s="76"/>
      <c r="NY172" s="76"/>
      <c r="NZ172" s="76"/>
      <c r="OA172" s="75"/>
      <c r="OB172" s="76"/>
      <c r="OC172" s="75"/>
      <c r="OD172" s="74">
        <f t="shared" si="235"/>
        <v>0</v>
      </c>
      <c r="OF172" s="178"/>
      <c r="OH172" s="78"/>
      <c r="OI172" s="37"/>
      <c r="OJ172" s="77"/>
      <c r="OK172" s="76"/>
      <c r="OL172" s="76"/>
      <c r="OM172" s="76"/>
      <c r="ON172" s="76"/>
      <c r="OO172" s="76"/>
      <c r="OP172" s="76"/>
      <c r="OQ172" s="76"/>
      <c r="OR172" s="76"/>
      <c r="OS172" s="76"/>
      <c r="OT172" s="76"/>
      <c r="OU172" s="76"/>
      <c r="OV172" s="76"/>
      <c r="OW172" s="76"/>
      <c r="OX172" s="76"/>
      <c r="OY172" s="76"/>
      <c r="OZ172" s="75"/>
      <c r="PA172" s="76"/>
      <c r="PB172" s="75"/>
      <c r="PC172" s="74">
        <f t="shared" si="236"/>
        <v>0</v>
      </c>
      <c r="PE172" s="178"/>
      <c r="PG172" s="78"/>
      <c r="PH172" s="37"/>
      <c r="PI172" s="77"/>
      <c r="PJ172" s="76"/>
      <c r="PK172" s="76"/>
      <c r="PL172" s="76"/>
      <c r="PM172" s="76"/>
      <c r="PN172" s="76"/>
      <c r="PO172" s="76"/>
      <c r="PP172" s="76"/>
      <c r="PQ172" s="76"/>
      <c r="PR172" s="76"/>
      <c r="PS172" s="76"/>
      <c r="PT172" s="76"/>
      <c r="PU172" s="76"/>
      <c r="PV172" s="76"/>
      <c r="PW172" s="76"/>
      <c r="PX172" s="76"/>
      <c r="PY172" s="75"/>
      <c r="PZ172" s="76"/>
      <c r="QA172" s="75"/>
      <c r="QB172" s="74">
        <f t="shared" si="237"/>
        <v>0</v>
      </c>
      <c r="QD172" s="178"/>
      <c r="QF172" s="78"/>
      <c r="QG172" s="37"/>
      <c r="QH172" s="77"/>
      <c r="QI172" s="76"/>
      <c r="QJ172" s="76"/>
      <c r="QK172" s="76"/>
      <c r="QL172" s="76"/>
      <c r="QM172" s="76"/>
      <c r="QN172" s="76"/>
      <c r="QO172" s="76"/>
      <c r="QP172" s="76"/>
      <c r="QQ172" s="76"/>
      <c r="QR172" s="76"/>
      <c r="QS172" s="76"/>
      <c r="QT172" s="76"/>
      <c r="QU172" s="76"/>
      <c r="QV172" s="76"/>
      <c r="QW172" s="76"/>
      <c r="QX172" s="75"/>
      <c r="QY172" s="76"/>
      <c r="QZ172" s="75"/>
      <c r="RA172" s="74">
        <f t="shared" si="238"/>
        <v>0</v>
      </c>
      <c r="RC172" s="178"/>
      <c r="RE172" s="78"/>
      <c r="RF172" s="37"/>
      <c r="RG172" s="77"/>
      <c r="RH172" s="76"/>
      <c r="RI172" s="76"/>
      <c r="RJ172" s="76"/>
      <c r="RK172" s="76"/>
      <c r="RL172" s="76"/>
      <c r="RM172" s="76"/>
      <c r="RN172" s="76"/>
      <c r="RO172" s="76"/>
      <c r="RP172" s="76"/>
      <c r="RQ172" s="76"/>
      <c r="RR172" s="76"/>
      <c r="RS172" s="76"/>
      <c r="RT172" s="76"/>
      <c r="RU172" s="76"/>
      <c r="RV172" s="76"/>
      <c r="RW172" s="75"/>
      <c r="RX172" s="76"/>
      <c r="RY172" s="75"/>
      <c r="RZ172" s="74">
        <f t="shared" si="239"/>
        <v>0</v>
      </c>
      <c r="SB172" s="178"/>
      <c r="SD172" s="78"/>
      <c r="SE172" s="37"/>
      <c r="SF172" s="77"/>
      <c r="SG172" s="76"/>
      <c r="SH172" s="76"/>
      <c r="SI172" s="76"/>
      <c r="SJ172" s="76"/>
      <c r="SK172" s="76"/>
      <c r="SL172" s="76"/>
      <c r="SM172" s="76"/>
      <c r="SN172" s="76"/>
      <c r="SO172" s="76"/>
      <c r="SP172" s="76"/>
      <c r="SQ172" s="76"/>
      <c r="SR172" s="76"/>
      <c r="SS172" s="76"/>
      <c r="ST172" s="76"/>
      <c r="SU172" s="76"/>
      <c r="SV172" s="75"/>
      <c r="SW172" s="76"/>
      <c r="SX172" s="75"/>
      <c r="SY172" s="74">
        <f t="shared" si="240"/>
        <v>0</v>
      </c>
      <c r="TA172" s="178"/>
      <c r="TC172" s="78"/>
      <c r="TD172" s="37"/>
      <c r="TE172" s="77"/>
      <c r="TF172" s="76"/>
      <c r="TG172" s="76"/>
      <c r="TH172" s="76"/>
      <c r="TI172" s="76"/>
      <c r="TJ172" s="76"/>
      <c r="TK172" s="76"/>
      <c r="TL172" s="76"/>
      <c r="TM172" s="76"/>
      <c r="TN172" s="76"/>
      <c r="TO172" s="76"/>
      <c r="TP172" s="76"/>
      <c r="TQ172" s="76"/>
      <c r="TR172" s="76"/>
      <c r="TS172" s="76"/>
      <c r="TT172" s="76"/>
      <c r="TU172" s="75"/>
      <c r="TV172" s="76"/>
      <c r="TW172" s="75"/>
      <c r="TX172" s="74">
        <f t="shared" si="241"/>
        <v>0</v>
      </c>
      <c r="TZ172" s="178"/>
      <c r="UB172" s="78"/>
      <c r="UC172" s="37"/>
      <c r="UD172" s="77"/>
      <c r="UE172" s="76"/>
      <c r="UF172" s="76"/>
      <c r="UG172" s="76"/>
      <c r="UH172" s="76"/>
      <c r="UI172" s="76"/>
      <c r="UJ172" s="76"/>
      <c r="UK172" s="76"/>
      <c r="UL172" s="76"/>
      <c r="UM172" s="76"/>
      <c r="UN172" s="76"/>
      <c r="UO172" s="76"/>
      <c r="UP172" s="76"/>
      <c r="UQ172" s="76"/>
      <c r="UR172" s="76"/>
      <c r="US172" s="76"/>
      <c r="UT172" s="75"/>
      <c r="UU172" s="76"/>
      <c r="UV172" s="75"/>
      <c r="UW172" s="74">
        <f t="shared" si="242"/>
        <v>0</v>
      </c>
      <c r="UY172" s="178"/>
      <c r="VA172" s="78"/>
      <c r="VB172" s="37"/>
      <c r="VC172" s="77"/>
      <c r="VD172" s="76"/>
      <c r="VE172" s="76"/>
      <c r="VF172" s="76"/>
      <c r="VG172" s="76"/>
      <c r="VH172" s="76"/>
      <c r="VI172" s="76"/>
      <c r="VJ172" s="76"/>
      <c r="VK172" s="76"/>
      <c r="VL172" s="76"/>
      <c r="VM172" s="76"/>
      <c r="VN172" s="76"/>
      <c r="VO172" s="76"/>
      <c r="VP172" s="76"/>
      <c r="VQ172" s="76"/>
      <c r="VR172" s="76"/>
      <c r="VS172" s="75"/>
      <c r="VT172" s="76"/>
      <c r="VU172" s="75"/>
      <c r="VV172" s="74">
        <f t="shared" si="243"/>
        <v>0</v>
      </c>
    </row>
    <row r="173" spans="2:594" s="38" customFormat="1" ht="30" customHeight="1" outlineLevel="1">
      <c r="B173" s="88"/>
      <c r="C173" s="89">
        <f>IF(ISERROR(I173+1)=TRUE,I173,IF(I173="","",MAX(C$15:C172)+1))</f>
        <v>125</v>
      </c>
      <c r="D173" s="88">
        <f t="shared" si="197"/>
        <v>1</v>
      </c>
      <c r="E173" s="3"/>
      <c r="G173" s="178"/>
      <c r="I173" s="95">
        <f t="shared" si="244"/>
        <v>132</v>
      </c>
      <c r="J173" s="94" t="s">
        <v>580</v>
      </c>
      <c r="K173" s="93"/>
      <c r="L173" s="93"/>
      <c r="M173" s="93"/>
      <c r="N173" s="93"/>
      <c r="O173" s="92"/>
      <c r="P173" s="91" t="s">
        <v>163</v>
      </c>
      <c r="Q173" s="297"/>
      <c r="R173" s="90" t="s">
        <v>141</v>
      </c>
      <c r="S173" s="298"/>
      <c r="U173" s="178"/>
      <c r="V173" s="42"/>
      <c r="W173" s="78"/>
      <c r="X173" s="37"/>
      <c r="Y173" s="77"/>
      <c r="Z173" s="76"/>
      <c r="AA173" s="79"/>
      <c r="AB173" s="76"/>
      <c r="AC173" s="79"/>
      <c r="AD173" s="76"/>
      <c r="AE173" s="76"/>
      <c r="AF173" s="76"/>
      <c r="AG173" s="76"/>
      <c r="AH173" s="76"/>
      <c r="AI173" s="76"/>
      <c r="AJ173" s="76"/>
      <c r="AK173" s="75"/>
      <c r="AL173" s="75"/>
      <c r="AM173" s="75"/>
      <c r="AN173" s="75"/>
      <c r="AO173" s="75"/>
      <c r="AP173" s="75"/>
      <c r="AQ173" s="75">
        <v>1</v>
      </c>
      <c r="AR173" s="74">
        <f t="shared" si="221"/>
        <v>0</v>
      </c>
      <c r="AT173" s="178"/>
      <c r="AV173" s="78"/>
      <c r="AW173" s="37"/>
      <c r="AX173" s="77"/>
      <c r="AY173" s="76"/>
      <c r="AZ173" s="79"/>
      <c r="BA173" s="76"/>
      <c r="BB173" s="79"/>
      <c r="BC173" s="76"/>
      <c r="BD173" s="76"/>
      <c r="BE173" s="76"/>
      <c r="BF173" s="76"/>
      <c r="BG173" s="76"/>
      <c r="BH173" s="76"/>
      <c r="BI173" s="76"/>
      <c r="BJ173" s="75"/>
      <c r="BK173" s="75"/>
      <c r="BL173" s="75"/>
      <c r="BM173" s="75"/>
      <c r="BN173" s="75"/>
      <c r="BO173" s="75"/>
      <c r="BP173" s="75"/>
      <c r="BQ173" s="74">
        <f t="shared" si="222"/>
        <v>0</v>
      </c>
      <c r="BS173" s="178"/>
      <c r="BU173" s="78"/>
      <c r="BV173" s="37"/>
      <c r="BW173" s="77"/>
      <c r="BX173" s="76"/>
      <c r="BY173" s="79"/>
      <c r="BZ173" s="76"/>
      <c r="CA173" s="79"/>
      <c r="CB173" s="76"/>
      <c r="CC173" s="76"/>
      <c r="CD173" s="76"/>
      <c r="CE173" s="76"/>
      <c r="CF173" s="76"/>
      <c r="CG173" s="76"/>
      <c r="CH173" s="76"/>
      <c r="CI173" s="75"/>
      <c r="CJ173" s="75"/>
      <c r="CK173" s="75"/>
      <c r="CL173" s="75"/>
      <c r="CM173" s="75"/>
      <c r="CN173" s="75"/>
      <c r="CO173" s="75"/>
      <c r="CP173" s="74">
        <f t="shared" si="223"/>
        <v>0</v>
      </c>
      <c r="CR173" s="178"/>
      <c r="CT173" s="78"/>
      <c r="CU173" s="37"/>
      <c r="CV173" s="77"/>
      <c r="CW173" s="76"/>
      <c r="CX173" s="79"/>
      <c r="CY173" s="76"/>
      <c r="CZ173" s="79"/>
      <c r="DA173" s="76"/>
      <c r="DB173" s="76"/>
      <c r="DC173" s="76"/>
      <c r="DD173" s="76"/>
      <c r="DE173" s="76"/>
      <c r="DF173" s="76"/>
      <c r="DG173" s="76"/>
      <c r="DH173" s="75"/>
      <c r="DI173" s="75"/>
      <c r="DJ173" s="75"/>
      <c r="DK173" s="75"/>
      <c r="DL173" s="75"/>
      <c r="DM173" s="75"/>
      <c r="DN173" s="75"/>
      <c r="DO173" s="74">
        <f t="shared" si="224"/>
        <v>0</v>
      </c>
      <c r="DQ173" s="178"/>
      <c r="DS173" s="78"/>
      <c r="DT173" s="37"/>
      <c r="DU173" s="77"/>
      <c r="DV173" s="76"/>
      <c r="DW173" s="79"/>
      <c r="DX173" s="76"/>
      <c r="DY173" s="79"/>
      <c r="DZ173" s="76"/>
      <c r="EA173" s="76"/>
      <c r="EB173" s="76"/>
      <c r="EC173" s="76"/>
      <c r="ED173" s="76"/>
      <c r="EE173" s="76"/>
      <c r="EF173" s="76"/>
      <c r="EG173" s="75"/>
      <c r="EH173" s="75"/>
      <c r="EI173" s="75"/>
      <c r="EJ173" s="75"/>
      <c r="EK173" s="75"/>
      <c r="EL173" s="75"/>
      <c r="EM173" s="75"/>
      <c r="EN173" s="74">
        <f t="shared" si="225"/>
        <v>0</v>
      </c>
      <c r="EP173" s="178"/>
      <c r="ER173" s="78"/>
      <c r="ES173" s="37"/>
      <c r="ET173" s="77"/>
      <c r="EU173" s="76"/>
      <c r="EV173" s="76"/>
      <c r="EW173" s="76"/>
      <c r="EX173" s="76"/>
      <c r="EY173" s="76"/>
      <c r="EZ173" s="76"/>
      <c r="FA173" s="76"/>
      <c r="FB173" s="76"/>
      <c r="FC173" s="76"/>
      <c r="FD173" s="76"/>
      <c r="FE173" s="76"/>
      <c r="FF173" s="76"/>
      <c r="FG173" s="76"/>
      <c r="FH173" s="75"/>
      <c r="FI173" s="75"/>
      <c r="FJ173" s="75"/>
      <c r="FK173" s="75"/>
      <c r="FL173" s="75"/>
      <c r="FM173" s="74">
        <f t="shared" si="226"/>
        <v>0</v>
      </c>
      <c r="FO173" s="178"/>
      <c r="FQ173" s="78"/>
      <c r="FR173" s="37"/>
      <c r="FS173" s="77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5"/>
      <c r="GH173" s="75"/>
      <c r="GI173" s="75"/>
      <c r="GJ173" s="75"/>
      <c r="GK173" s="75"/>
      <c r="GL173" s="74">
        <f t="shared" si="227"/>
        <v>0</v>
      </c>
      <c r="GN173" s="178"/>
      <c r="GP173" s="78"/>
      <c r="GQ173" s="37"/>
      <c r="GR173" s="77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5"/>
      <c r="HG173" s="75"/>
      <c r="HH173" s="75"/>
      <c r="HI173" s="75"/>
      <c r="HJ173" s="75"/>
      <c r="HK173" s="74">
        <f t="shared" si="228"/>
        <v>0</v>
      </c>
      <c r="HM173" s="178"/>
      <c r="HO173" s="78"/>
      <c r="HP173" s="37"/>
      <c r="HQ173" s="77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5"/>
      <c r="IF173" s="75"/>
      <c r="IG173" s="75"/>
      <c r="IH173" s="75"/>
      <c r="II173" s="75"/>
      <c r="IJ173" s="74">
        <f t="shared" si="229"/>
        <v>0</v>
      </c>
      <c r="IL173" s="178"/>
      <c r="IN173" s="78"/>
      <c r="IO173" s="37"/>
      <c r="IP173" s="77"/>
      <c r="IQ173" s="76"/>
      <c r="IR173" s="76"/>
      <c r="IS173" s="76"/>
      <c r="IT173" s="76"/>
      <c r="IU173" s="76"/>
      <c r="IV173" s="76"/>
      <c r="IW173" s="76"/>
      <c r="IX173" s="75"/>
      <c r="IY173" s="75"/>
      <c r="IZ173" s="75"/>
      <c r="JA173" s="75"/>
      <c r="JB173" s="75"/>
      <c r="JC173" s="75"/>
      <c r="JD173" s="75"/>
      <c r="JE173" s="75"/>
      <c r="JF173" s="75"/>
      <c r="JG173" s="75"/>
      <c r="JH173" s="75"/>
      <c r="JI173" s="74">
        <f t="shared" si="230"/>
        <v>0</v>
      </c>
      <c r="JK173" s="178"/>
      <c r="JM173" s="78"/>
      <c r="JN173" s="37"/>
      <c r="JO173" s="77"/>
      <c r="JP173" s="76"/>
      <c r="JQ173" s="76"/>
      <c r="JR173" s="76"/>
      <c r="JS173" s="76"/>
      <c r="JT173" s="76"/>
      <c r="JU173" s="76"/>
      <c r="JV173" s="76"/>
      <c r="JW173" s="75"/>
      <c r="JX173" s="75"/>
      <c r="JY173" s="75"/>
      <c r="JZ173" s="75"/>
      <c r="KA173" s="75"/>
      <c r="KB173" s="75"/>
      <c r="KC173" s="75"/>
      <c r="KD173" s="75"/>
      <c r="KE173" s="75"/>
      <c r="KF173" s="75"/>
      <c r="KG173" s="75"/>
      <c r="KH173" s="74">
        <f t="shared" si="231"/>
        <v>0</v>
      </c>
      <c r="KJ173" s="178"/>
      <c r="KL173" s="78"/>
      <c r="KM173" s="37"/>
      <c r="KN173" s="77"/>
      <c r="KO173" s="76"/>
      <c r="KP173" s="76"/>
      <c r="KQ173" s="76"/>
      <c r="KR173" s="76"/>
      <c r="KS173" s="76"/>
      <c r="KT173" s="76"/>
      <c r="KU173" s="76"/>
      <c r="KV173" s="75"/>
      <c r="KW173" s="75"/>
      <c r="KX173" s="75"/>
      <c r="KY173" s="75"/>
      <c r="KZ173" s="75"/>
      <c r="LA173" s="75"/>
      <c r="LB173" s="75"/>
      <c r="LC173" s="75"/>
      <c r="LD173" s="75"/>
      <c r="LE173" s="75"/>
      <c r="LF173" s="75">
        <v>1</v>
      </c>
      <c r="LG173" s="74">
        <f t="shared" si="232"/>
        <v>0</v>
      </c>
      <c r="LI173" s="178"/>
      <c r="LK173" s="78"/>
      <c r="LL173" s="37"/>
      <c r="LM173" s="77"/>
      <c r="LN173" s="76"/>
      <c r="LO173" s="76"/>
      <c r="LP173" s="76"/>
      <c r="LQ173" s="76"/>
      <c r="LR173" s="76"/>
      <c r="LS173" s="76"/>
      <c r="LT173" s="76"/>
      <c r="LU173" s="75"/>
      <c r="LV173" s="75"/>
      <c r="LW173" s="75"/>
      <c r="LX173" s="75"/>
      <c r="LY173" s="75"/>
      <c r="LZ173" s="75"/>
      <c r="MA173" s="75"/>
      <c r="MB173" s="75"/>
      <c r="MC173" s="75"/>
      <c r="MD173" s="75"/>
      <c r="ME173" s="75"/>
      <c r="MF173" s="74">
        <f t="shared" si="233"/>
        <v>0</v>
      </c>
      <c r="MH173" s="178"/>
      <c r="MJ173" s="78"/>
      <c r="MK173" s="37"/>
      <c r="ML173" s="77"/>
      <c r="MM173" s="76"/>
      <c r="MN173" s="76"/>
      <c r="MO173" s="76"/>
      <c r="MP173" s="76"/>
      <c r="MQ173" s="76"/>
      <c r="MR173" s="76"/>
      <c r="MS173" s="76"/>
      <c r="MT173" s="75"/>
      <c r="MU173" s="75"/>
      <c r="MV173" s="75"/>
      <c r="MW173" s="75"/>
      <c r="MX173" s="75"/>
      <c r="MY173" s="75"/>
      <c r="MZ173" s="75"/>
      <c r="NA173" s="75"/>
      <c r="NB173" s="75"/>
      <c r="NC173" s="75"/>
      <c r="ND173" s="75"/>
      <c r="NE173" s="74">
        <f t="shared" si="234"/>
        <v>0</v>
      </c>
      <c r="NG173" s="178"/>
      <c r="NI173" s="78"/>
      <c r="NJ173" s="37"/>
      <c r="NK173" s="77"/>
      <c r="NL173" s="76"/>
      <c r="NM173" s="76"/>
      <c r="NN173" s="76"/>
      <c r="NO173" s="76"/>
      <c r="NP173" s="76"/>
      <c r="NQ173" s="76"/>
      <c r="NR173" s="76"/>
      <c r="NS173" s="76"/>
      <c r="NT173" s="76"/>
      <c r="NU173" s="76"/>
      <c r="NV173" s="76"/>
      <c r="NW173" s="76"/>
      <c r="NX173" s="76"/>
      <c r="NY173" s="76"/>
      <c r="NZ173" s="76"/>
      <c r="OA173" s="75"/>
      <c r="OB173" s="76"/>
      <c r="OC173" s="75">
        <v>1</v>
      </c>
      <c r="OD173" s="74">
        <f t="shared" si="235"/>
        <v>0</v>
      </c>
      <c r="OF173" s="178"/>
      <c r="OH173" s="78"/>
      <c r="OI173" s="37"/>
      <c r="OJ173" s="77"/>
      <c r="OK173" s="76"/>
      <c r="OL173" s="76"/>
      <c r="OM173" s="76"/>
      <c r="ON173" s="76"/>
      <c r="OO173" s="76"/>
      <c r="OP173" s="76"/>
      <c r="OQ173" s="76"/>
      <c r="OR173" s="76"/>
      <c r="OS173" s="76"/>
      <c r="OT173" s="76"/>
      <c r="OU173" s="76"/>
      <c r="OV173" s="76"/>
      <c r="OW173" s="76"/>
      <c r="OX173" s="76"/>
      <c r="OY173" s="76"/>
      <c r="OZ173" s="75"/>
      <c r="PA173" s="76"/>
      <c r="PB173" s="75"/>
      <c r="PC173" s="74">
        <f t="shared" si="236"/>
        <v>0</v>
      </c>
      <c r="PE173" s="178"/>
      <c r="PG173" s="78"/>
      <c r="PH173" s="37"/>
      <c r="PI173" s="77"/>
      <c r="PJ173" s="76"/>
      <c r="PK173" s="76"/>
      <c r="PL173" s="76"/>
      <c r="PM173" s="76"/>
      <c r="PN173" s="76"/>
      <c r="PO173" s="76"/>
      <c r="PP173" s="76"/>
      <c r="PQ173" s="76"/>
      <c r="PR173" s="76"/>
      <c r="PS173" s="76"/>
      <c r="PT173" s="76"/>
      <c r="PU173" s="76"/>
      <c r="PV173" s="76"/>
      <c r="PW173" s="76"/>
      <c r="PX173" s="76"/>
      <c r="PY173" s="75"/>
      <c r="PZ173" s="76"/>
      <c r="QA173" s="75"/>
      <c r="QB173" s="74">
        <f t="shared" si="237"/>
        <v>0</v>
      </c>
      <c r="QD173" s="178"/>
      <c r="QF173" s="78"/>
      <c r="QG173" s="37"/>
      <c r="QH173" s="77"/>
      <c r="QI173" s="76"/>
      <c r="QJ173" s="76"/>
      <c r="QK173" s="76"/>
      <c r="QL173" s="76"/>
      <c r="QM173" s="76"/>
      <c r="QN173" s="76"/>
      <c r="QO173" s="76"/>
      <c r="QP173" s="76"/>
      <c r="QQ173" s="76"/>
      <c r="QR173" s="76"/>
      <c r="QS173" s="76"/>
      <c r="QT173" s="76"/>
      <c r="QU173" s="76"/>
      <c r="QV173" s="76"/>
      <c r="QW173" s="76"/>
      <c r="QX173" s="75"/>
      <c r="QY173" s="76"/>
      <c r="QZ173" s="75"/>
      <c r="RA173" s="74">
        <f t="shared" si="238"/>
        <v>0</v>
      </c>
      <c r="RC173" s="178"/>
      <c r="RE173" s="78"/>
      <c r="RF173" s="37"/>
      <c r="RG173" s="77"/>
      <c r="RH173" s="76"/>
      <c r="RI173" s="76"/>
      <c r="RJ173" s="76"/>
      <c r="RK173" s="76"/>
      <c r="RL173" s="76"/>
      <c r="RM173" s="76"/>
      <c r="RN173" s="76"/>
      <c r="RO173" s="76"/>
      <c r="RP173" s="76"/>
      <c r="RQ173" s="76"/>
      <c r="RR173" s="76"/>
      <c r="RS173" s="76"/>
      <c r="RT173" s="76"/>
      <c r="RU173" s="76"/>
      <c r="RV173" s="76"/>
      <c r="RW173" s="75"/>
      <c r="RX173" s="76"/>
      <c r="RY173" s="75"/>
      <c r="RZ173" s="74">
        <f t="shared" si="239"/>
        <v>0</v>
      </c>
      <c r="SB173" s="178"/>
      <c r="SD173" s="78"/>
      <c r="SE173" s="37"/>
      <c r="SF173" s="77"/>
      <c r="SG173" s="76"/>
      <c r="SH173" s="76"/>
      <c r="SI173" s="76"/>
      <c r="SJ173" s="76"/>
      <c r="SK173" s="76"/>
      <c r="SL173" s="76"/>
      <c r="SM173" s="76"/>
      <c r="SN173" s="76"/>
      <c r="SO173" s="76"/>
      <c r="SP173" s="76"/>
      <c r="SQ173" s="76"/>
      <c r="SR173" s="76"/>
      <c r="SS173" s="76"/>
      <c r="ST173" s="76"/>
      <c r="SU173" s="76"/>
      <c r="SV173" s="75"/>
      <c r="SW173" s="76"/>
      <c r="SX173" s="75"/>
      <c r="SY173" s="74">
        <f t="shared" si="240"/>
        <v>0</v>
      </c>
      <c r="TA173" s="178"/>
      <c r="TC173" s="78"/>
      <c r="TD173" s="37"/>
      <c r="TE173" s="77"/>
      <c r="TF173" s="76"/>
      <c r="TG173" s="76"/>
      <c r="TH173" s="76"/>
      <c r="TI173" s="76"/>
      <c r="TJ173" s="76"/>
      <c r="TK173" s="76"/>
      <c r="TL173" s="76"/>
      <c r="TM173" s="76"/>
      <c r="TN173" s="76"/>
      <c r="TO173" s="76"/>
      <c r="TP173" s="76"/>
      <c r="TQ173" s="76"/>
      <c r="TR173" s="76"/>
      <c r="TS173" s="76"/>
      <c r="TT173" s="76"/>
      <c r="TU173" s="75"/>
      <c r="TV173" s="76"/>
      <c r="TW173" s="75"/>
      <c r="TX173" s="74">
        <f t="shared" si="241"/>
        <v>0</v>
      </c>
      <c r="TZ173" s="178"/>
      <c r="UB173" s="78"/>
      <c r="UC173" s="37"/>
      <c r="UD173" s="77"/>
      <c r="UE173" s="76"/>
      <c r="UF173" s="76"/>
      <c r="UG173" s="76"/>
      <c r="UH173" s="76"/>
      <c r="UI173" s="76"/>
      <c r="UJ173" s="76"/>
      <c r="UK173" s="76"/>
      <c r="UL173" s="76"/>
      <c r="UM173" s="76"/>
      <c r="UN173" s="76"/>
      <c r="UO173" s="76"/>
      <c r="UP173" s="76"/>
      <c r="UQ173" s="76"/>
      <c r="UR173" s="76"/>
      <c r="US173" s="76"/>
      <c r="UT173" s="75"/>
      <c r="UU173" s="76"/>
      <c r="UV173" s="75"/>
      <c r="UW173" s="74">
        <f t="shared" si="242"/>
        <v>0</v>
      </c>
      <c r="UY173" s="178"/>
      <c r="VA173" s="78"/>
      <c r="VB173" s="37"/>
      <c r="VC173" s="77"/>
      <c r="VD173" s="76"/>
      <c r="VE173" s="76"/>
      <c r="VF173" s="76"/>
      <c r="VG173" s="76"/>
      <c r="VH173" s="76"/>
      <c r="VI173" s="76"/>
      <c r="VJ173" s="76"/>
      <c r="VK173" s="76"/>
      <c r="VL173" s="76"/>
      <c r="VM173" s="76"/>
      <c r="VN173" s="76"/>
      <c r="VO173" s="76"/>
      <c r="VP173" s="76"/>
      <c r="VQ173" s="76"/>
      <c r="VR173" s="76"/>
      <c r="VS173" s="75"/>
      <c r="VT173" s="76"/>
      <c r="VU173" s="75"/>
      <c r="VV173" s="74">
        <f t="shared" si="243"/>
        <v>0</v>
      </c>
    </row>
    <row r="174" spans="2:594" s="38" customFormat="1" ht="30" customHeight="1" outlineLevel="1">
      <c r="B174" s="88"/>
      <c r="C174" s="89">
        <f>IF(ISERROR(I174+1)=TRUE,I174,IF(I174="","",MAX(C$15:C173)+1))</f>
        <v>126</v>
      </c>
      <c r="D174" s="88">
        <f t="shared" si="197"/>
        <v>1</v>
      </c>
      <c r="E174" s="3"/>
      <c r="G174" s="178"/>
      <c r="I174" s="95">
        <f t="shared" si="244"/>
        <v>133</v>
      </c>
      <c r="J174" s="94" t="s">
        <v>579</v>
      </c>
      <c r="K174" s="93"/>
      <c r="L174" s="93"/>
      <c r="M174" s="93"/>
      <c r="N174" s="93"/>
      <c r="O174" s="92"/>
      <c r="P174" s="91" t="s">
        <v>163</v>
      </c>
      <c r="Q174" s="297"/>
      <c r="R174" s="90" t="s">
        <v>141</v>
      </c>
      <c r="S174" s="298"/>
      <c r="U174" s="178"/>
      <c r="V174" s="42"/>
      <c r="W174" s="78"/>
      <c r="X174" s="37"/>
      <c r="Y174" s="77"/>
      <c r="Z174" s="76"/>
      <c r="AA174" s="79"/>
      <c r="AB174" s="76"/>
      <c r="AC174" s="79"/>
      <c r="AD174" s="76"/>
      <c r="AE174" s="76"/>
      <c r="AF174" s="76"/>
      <c r="AG174" s="76"/>
      <c r="AH174" s="76"/>
      <c r="AI174" s="76"/>
      <c r="AJ174" s="76"/>
      <c r="AK174" s="75"/>
      <c r="AL174" s="75"/>
      <c r="AM174" s="75"/>
      <c r="AN174" s="75"/>
      <c r="AO174" s="75"/>
      <c r="AP174" s="75"/>
      <c r="AQ174" s="75"/>
      <c r="AR174" s="74">
        <f t="shared" si="221"/>
        <v>0</v>
      </c>
      <c r="AT174" s="178"/>
      <c r="AV174" s="78"/>
      <c r="AW174" s="37"/>
      <c r="AX174" s="77"/>
      <c r="AY174" s="76"/>
      <c r="AZ174" s="79"/>
      <c r="BA174" s="76"/>
      <c r="BB174" s="79"/>
      <c r="BC174" s="76"/>
      <c r="BD174" s="76"/>
      <c r="BE174" s="76"/>
      <c r="BF174" s="76"/>
      <c r="BG174" s="76"/>
      <c r="BH174" s="76"/>
      <c r="BI174" s="76"/>
      <c r="BJ174" s="75"/>
      <c r="BK174" s="75"/>
      <c r="BL174" s="75"/>
      <c r="BM174" s="75"/>
      <c r="BN174" s="75"/>
      <c r="BO174" s="75"/>
      <c r="BP174" s="75"/>
      <c r="BQ174" s="74">
        <f t="shared" si="222"/>
        <v>0</v>
      </c>
      <c r="BS174" s="178"/>
      <c r="BU174" s="78"/>
      <c r="BV174" s="37"/>
      <c r="BW174" s="77"/>
      <c r="BX174" s="76"/>
      <c r="BY174" s="79"/>
      <c r="BZ174" s="76"/>
      <c r="CA174" s="79"/>
      <c r="CB174" s="76"/>
      <c r="CC174" s="76"/>
      <c r="CD174" s="76"/>
      <c r="CE174" s="76"/>
      <c r="CF174" s="76"/>
      <c r="CG174" s="76"/>
      <c r="CH174" s="76"/>
      <c r="CI174" s="75"/>
      <c r="CJ174" s="75"/>
      <c r="CK174" s="75"/>
      <c r="CL174" s="75"/>
      <c r="CM174" s="75"/>
      <c r="CN174" s="75"/>
      <c r="CO174" s="75"/>
      <c r="CP174" s="74">
        <f t="shared" si="223"/>
        <v>0</v>
      </c>
      <c r="CR174" s="178"/>
      <c r="CT174" s="78"/>
      <c r="CU174" s="37"/>
      <c r="CV174" s="77"/>
      <c r="CW174" s="76"/>
      <c r="CX174" s="79"/>
      <c r="CY174" s="76"/>
      <c r="CZ174" s="79"/>
      <c r="DA174" s="76"/>
      <c r="DB174" s="76"/>
      <c r="DC174" s="76"/>
      <c r="DD174" s="76"/>
      <c r="DE174" s="76"/>
      <c r="DF174" s="76"/>
      <c r="DG174" s="76"/>
      <c r="DH174" s="75"/>
      <c r="DI174" s="75"/>
      <c r="DJ174" s="75"/>
      <c r="DK174" s="75"/>
      <c r="DL174" s="75"/>
      <c r="DM174" s="75"/>
      <c r="DN174" s="75"/>
      <c r="DO174" s="74">
        <f t="shared" si="224"/>
        <v>0</v>
      </c>
      <c r="DQ174" s="178"/>
      <c r="DS174" s="78"/>
      <c r="DT174" s="37"/>
      <c r="DU174" s="77"/>
      <c r="DV174" s="76"/>
      <c r="DW174" s="79"/>
      <c r="DX174" s="76"/>
      <c r="DY174" s="79"/>
      <c r="DZ174" s="76"/>
      <c r="EA174" s="76"/>
      <c r="EB174" s="76"/>
      <c r="EC174" s="76"/>
      <c r="ED174" s="76"/>
      <c r="EE174" s="76"/>
      <c r="EF174" s="76"/>
      <c r="EG174" s="75"/>
      <c r="EH174" s="75"/>
      <c r="EI174" s="75"/>
      <c r="EJ174" s="75"/>
      <c r="EK174" s="75"/>
      <c r="EL174" s="75"/>
      <c r="EM174" s="75"/>
      <c r="EN174" s="74">
        <f t="shared" si="225"/>
        <v>0</v>
      </c>
      <c r="EP174" s="178"/>
      <c r="ER174" s="78"/>
      <c r="ES174" s="37"/>
      <c r="ET174" s="77"/>
      <c r="EU174" s="76"/>
      <c r="EV174" s="76"/>
      <c r="EW174" s="76"/>
      <c r="EX174" s="76"/>
      <c r="EY174" s="76"/>
      <c r="EZ174" s="76"/>
      <c r="FA174" s="76"/>
      <c r="FB174" s="76"/>
      <c r="FC174" s="76"/>
      <c r="FD174" s="76"/>
      <c r="FE174" s="76"/>
      <c r="FF174" s="76"/>
      <c r="FG174" s="76"/>
      <c r="FH174" s="75"/>
      <c r="FI174" s="75"/>
      <c r="FJ174" s="75"/>
      <c r="FK174" s="75"/>
      <c r="FL174" s="75"/>
      <c r="FM174" s="74">
        <f t="shared" si="226"/>
        <v>0</v>
      </c>
      <c r="FO174" s="178"/>
      <c r="FQ174" s="78"/>
      <c r="FR174" s="37"/>
      <c r="FS174" s="77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5"/>
      <c r="GH174" s="75"/>
      <c r="GI174" s="75"/>
      <c r="GJ174" s="75"/>
      <c r="GK174" s="75"/>
      <c r="GL174" s="74">
        <f t="shared" si="227"/>
        <v>0</v>
      </c>
      <c r="GN174" s="178"/>
      <c r="GP174" s="78"/>
      <c r="GQ174" s="37"/>
      <c r="GR174" s="77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5"/>
      <c r="HG174" s="75"/>
      <c r="HH174" s="75"/>
      <c r="HI174" s="75"/>
      <c r="HJ174" s="75"/>
      <c r="HK174" s="74">
        <f t="shared" si="228"/>
        <v>0</v>
      </c>
      <c r="HM174" s="178"/>
      <c r="HO174" s="78"/>
      <c r="HP174" s="37"/>
      <c r="HQ174" s="77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5"/>
      <c r="IF174" s="75"/>
      <c r="IG174" s="75"/>
      <c r="IH174" s="75"/>
      <c r="II174" s="75"/>
      <c r="IJ174" s="74">
        <f t="shared" si="229"/>
        <v>0</v>
      </c>
      <c r="IL174" s="178"/>
      <c r="IN174" s="78"/>
      <c r="IO174" s="37"/>
      <c r="IP174" s="77"/>
      <c r="IQ174" s="76"/>
      <c r="IR174" s="76"/>
      <c r="IS174" s="76"/>
      <c r="IT174" s="76"/>
      <c r="IU174" s="76"/>
      <c r="IV174" s="76"/>
      <c r="IW174" s="76"/>
      <c r="IX174" s="75"/>
      <c r="IY174" s="75"/>
      <c r="IZ174" s="75"/>
      <c r="JA174" s="75"/>
      <c r="JB174" s="75"/>
      <c r="JC174" s="75"/>
      <c r="JD174" s="75"/>
      <c r="JE174" s="75"/>
      <c r="JF174" s="75"/>
      <c r="JG174" s="75"/>
      <c r="JH174" s="75"/>
      <c r="JI174" s="74">
        <f t="shared" si="230"/>
        <v>0</v>
      </c>
      <c r="JK174" s="178"/>
      <c r="JM174" s="78"/>
      <c r="JN174" s="37"/>
      <c r="JO174" s="77"/>
      <c r="JP174" s="76"/>
      <c r="JQ174" s="76"/>
      <c r="JR174" s="76"/>
      <c r="JS174" s="76"/>
      <c r="JT174" s="76"/>
      <c r="JU174" s="76"/>
      <c r="JV174" s="76"/>
      <c r="JW174" s="75"/>
      <c r="JX174" s="75"/>
      <c r="JY174" s="75"/>
      <c r="JZ174" s="75"/>
      <c r="KA174" s="75"/>
      <c r="KB174" s="75"/>
      <c r="KC174" s="75"/>
      <c r="KD174" s="75"/>
      <c r="KE174" s="75"/>
      <c r="KF174" s="75"/>
      <c r="KG174" s="75"/>
      <c r="KH174" s="74">
        <f t="shared" si="231"/>
        <v>0</v>
      </c>
      <c r="KJ174" s="178"/>
      <c r="KL174" s="78"/>
      <c r="KM174" s="37"/>
      <c r="KN174" s="77"/>
      <c r="KO174" s="76"/>
      <c r="KP174" s="76"/>
      <c r="KQ174" s="76"/>
      <c r="KR174" s="76"/>
      <c r="KS174" s="76"/>
      <c r="KT174" s="76"/>
      <c r="KU174" s="76"/>
      <c r="KV174" s="75"/>
      <c r="KW174" s="75"/>
      <c r="KX174" s="75"/>
      <c r="KY174" s="75"/>
      <c r="KZ174" s="75"/>
      <c r="LA174" s="75"/>
      <c r="LB174" s="75"/>
      <c r="LC174" s="75"/>
      <c r="LD174" s="75"/>
      <c r="LE174" s="75"/>
      <c r="LF174" s="75"/>
      <c r="LG174" s="74">
        <f t="shared" si="232"/>
        <v>0</v>
      </c>
      <c r="LI174" s="178"/>
      <c r="LK174" s="78"/>
      <c r="LL174" s="37"/>
      <c r="LM174" s="77"/>
      <c r="LN174" s="76"/>
      <c r="LO174" s="76"/>
      <c r="LP174" s="76"/>
      <c r="LQ174" s="76"/>
      <c r="LR174" s="76"/>
      <c r="LS174" s="76"/>
      <c r="LT174" s="76"/>
      <c r="LU174" s="75"/>
      <c r="LV174" s="75"/>
      <c r="LW174" s="75"/>
      <c r="LX174" s="75"/>
      <c r="LY174" s="75"/>
      <c r="LZ174" s="75"/>
      <c r="MA174" s="75"/>
      <c r="MB174" s="75"/>
      <c r="MC174" s="75"/>
      <c r="MD174" s="75"/>
      <c r="ME174" s="75"/>
      <c r="MF174" s="74">
        <f t="shared" si="233"/>
        <v>0</v>
      </c>
      <c r="MH174" s="178"/>
      <c r="MJ174" s="78"/>
      <c r="MK174" s="37"/>
      <c r="ML174" s="77"/>
      <c r="MM174" s="76"/>
      <c r="MN174" s="76"/>
      <c r="MO174" s="76"/>
      <c r="MP174" s="76"/>
      <c r="MQ174" s="76"/>
      <c r="MR174" s="76"/>
      <c r="MS174" s="76"/>
      <c r="MT174" s="75"/>
      <c r="MU174" s="75"/>
      <c r="MV174" s="75"/>
      <c r="MW174" s="75"/>
      <c r="MX174" s="75"/>
      <c r="MY174" s="75"/>
      <c r="MZ174" s="75"/>
      <c r="NA174" s="75"/>
      <c r="NB174" s="75"/>
      <c r="NC174" s="75"/>
      <c r="ND174" s="75"/>
      <c r="NE174" s="74">
        <f t="shared" si="234"/>
        <v>0</v>
      </c>
      <c r="NG174" s="178"/>
      <c r="NI174" s="78"/>
      <c r="NJ174" s="37"/>
      <c r="NK174" s="77"/>
      <c r="NL174" s="76"/>
      <c r="NM174" s="76"/>
      <c r="NN174" s="76"/>
      <c r="NO174" s="76"/>
      <c r="NP174" s="76"/>
      <c r="NQ174" s="76"/>
      <c r="NR174" s="76"/>
      <c r="NS174" s="76"/>
      <c r="NT174" s="76"/>
      <c r="NU174" s="76"/>
      <c r="NV174" s="76"/>
      <c r="NW174" s="76"/>
      <c r="NX174" s="76"/>
      <c r="NY174" s="76"/>
      <c r="NZ174" s="76"/>
      <c r="OA174" s="75"/>
      <c r="OB174" s="76"/>
      <c r="OC174" s="75"/>
      <c r="OD174" s="74">
        <f t="shared" si="235"/>
        <v>0</v>
      </c>
      <c r="OF174" s="178"/>
      <c r="OH174" s="78"/>
      <c r="OI174" s="37"/>
      <c r="OJ174" s="77"/>
      <c r="OK174" s="76"/>
      <c r="OL174" s="76"/>
      <c r="OM174" s="76"/>
      <c r="ON174" s="76"/>
      <c r="OO174" s="76"/>
      <c r="OP174" s="76"/>
      <c r="OQ174" s="76"/>
      <c r="OR174" s="76"/>
      <c r="OS174" s="76"/>
      <c r="OT174" s="76"/>
      <c r="OU174" s="76"/>
      <c r="OV174" s="76"/>
      <c r="OW174" s="76"/>
      <c r="OX174" s="76"/>
      <c r="OY174" s="76"/>
      <c r="OZ174" s="75"/>
      <c r="PA174" s="76"/>
      <c r="PB174" s="75"/>
      <c r="PC174" s="74">
        <f t="shared" si="236"/>
        <v>0</v>
      </c>
      <c r="PE174" s="178"/>
      <c r="PG174" s="78"/>
      <c r="PH174" s="37"/>
      <c r="PI174" s="77"/>
      <c r="PJ174" s="76"/>
      <c r="PK174" s="76"/>
      <c r="PL174" s="76"/>
      <c r="PM174" s="76"/>
      <c r="PN174" s="76"/>
      <c r="PO174" s="76"/>
      <c r="PP174" s="76"/>
      <c r="PQ174" s="76"/>
      <c r="PR174" s="76"/>
      <c r="PS174" s="76"/>
      <c r="PT174" s="76"/>
      <c r="PU174" s="76"/>
      <c r="PV174" s="76"/>
      <c r="PW174" s="76"/>
      <c r="PX174" s="76"/>
      <c r="PY174" s="75"/>
      <c r="PZ174" s="76"/>
      <c r="QA174" s="75"/>
      <c r="QB174" s="74">
        <f t="shared" si="237"/>
        <v>0</v>
      </c>
      <c r="QD174" s="178"/>
      <c r="QF174" s="78"/>
      <c r="QG174" s="37"/>
      <c r="QH174" s="77"/>
      <c r="QI174" s="76"/>
      <c r="QJ174" s="76"/>
      <c r="QK174" s="76"/>
      <c r="QL174" s="76"/>
      <c r="QM174" s="76"/>
      <c r="QN174" s="76"/>
      <c r="QO174" s="76"/>
      <c r="QP174" s="76"/>
      <c r="QQ174" s="76"/>
      <c r="QR174" s="76"/>
      <c r="QS174" s="76"/>
      <c r="QT174" s="76"/>
      <c r="QU174" s="76"/>
      <c r="QV174" s="76"/>
      <c r="QW174" s="76"/>
      <c r="QX174" s="75"/>
      <c r="QY174" s="76"/>
      <c r="QZ174" s="75"/>
      <c r="RA174" s="74">
        <f t="shared" si="238"/>
        <v>0</v>
      </c>
      <c r="RC174" s="178"/>
      <c r="RE174" s="78"/>
      <c r="RF174" s="37"/>
      <c r="RG174" s="77"/>
      <c r="RH174" s="76"/>
      <c r="RI174" s="76"/>
      <c r="RJ174" s="76"/>
      <c r="RK174" s="76"/>
      <c r="RL174" s="76"/>
      <c r="RM174" s="76"/>
      <c r="RN174" s="76"/>
      <c r="RO174" s="76"/>
      <c r="RP174" s="76"/>
      <c r="RQ174" s="76"/>
      <c r="RR174" s="76"/>
      <c r="RS174" s="76"/>
      <c r="RT174" s="76"/>
      <c r="RU174" s="76"/>
      <c r="RV174" s="76"/>
      <c r="RW174" s="75"/>
      <c r="RX174" s="76"/>
      <c r="RY174" s="75"/>
      <c r="RZ174" s="74">
        <f t="shared" si="239"/>
        <v>0</v>
      </c>
      <c r="SB174" s="178"/>
      <c r="SD174" s="78"/>
      <c r="SE174" s="37"/>
      <c r="SF174" s="77"/>
      <c r="SG174" s="76"/>
      <c r="SH174" s="76"/>
      <c r="SI174" s="76"/>
      <c r="SJ174" s="76"/>
      <c r="SK174" s="76"/>
      <c r="SL174" s="76"/>
      <c r="SM174" s="76"/>
      <c r="SN174" s="76"/>
      <c r="SO174" s="76"/>
      <c r="SP174" s="76"/>
      <c r="SQ174" s="76"/>
      <c r="SR174" s="76"/>
      <c r="SS174" s="76"/>
      <c r="ST174" s="76"/>
      <c r="SU174" s="76"/>
      <c r="SV174" s="75"/>
      <c r="SW174" s="76"/>
      <c r="SX174" s="75"/>
      <c r="SY174" s="74">
        <f t="shared" si="240"/>
        <v>0</v>
      </c>
      <c r="TA174" s="178"/>
      <c r="TC174" s="78"/>
      <c r="TD174" s="37"/>
      <c r="TE174" s="77"/>
      <c r="TF174" s="76"/>
      <c r="TG174" s="76"/>
      <c r="TH174" s="76"/>
      <c r="TI174" s="76"/>
      <c r="TJ174" s="76"/>
      <c r="TK174" s="76"/>
      <c r="TL174" s="76"/>
      <c r="TM174" s="76"/>
      <c r="TN174" s="76"/>
      <c r="TO174" s="76"/>
      <c r="TP174" s="76"/>
      <c r="TQ174" s="76"/>
      <c r="TR174" s="76"/>
      <c r="TS174" s="76"/>
      <c r="TT174" s="76"/>
      <c r="TU174" s="75"/>
      <c r="TV174" s="76"/>
      <c r="TW174" s="75"/>
      <c r="TX174" s="74">
        <f t="shared" si="241"/>
        <v>0</v>
      </c>
      <c r="TZ174" s="178"/>
      <c r="UB174" s="78"/>
      <c r="UC174" s="37"/>
      <c r="UD174" s="77"/>
      <c r="UE174" s="76"/>
      <c r="UF174" s="76"/>
      <c r="UG174" s="76"/>
      <c r="UH174" s="76"/>
      <c r="UI174" s="76"/>
      <c r="UJ174" s="76"/>
      <c r="UK174" s="76"/>
      <c r="UL174" s="76"/>
      <c r="UM174" s="76"/>
      <c r="UN174" s="76"/>
      <c r="UO174" s="76"/>
      <c r="UP174" s="76"/>
      <c r="UQ174" s="76"/>
      <c r="UR174" s="76"/>
      <c r="US174" s="76"/>
      <c r="UT174" s="75"/>
      <c r="UU174" s="76"/>
      <c r="UV174" s="75"/>
      <c r="UW174" s="74">
        <f t="shared" si="242"/>
        <v>0</v>
      </c>
      <c r="UY174" s="178"/>
      <c r="VA174" s="78"/>
      <c r="VB174" s="37"/>
      <c r="VC174" s="77"/>
      <c r="VD174" s="76"/>
      <c r="VE174" s="76"/>
      <c r="VF174" s="76"/>
      <c r="VG174" s="76"/>
      <c r="VH174" s="76"/>
      <c r="VI174" s="76"/>
      <c r="VJ174" s="76"/>
      <c r="VK174" s="76"/>
      <c r="VL174" s="76"/>
      <c r="VM174" s="76"/>
      <c r="VN174" s="76"/>
      <c r="VO174" s="76"/>
      <c r="VP174" s="76"/>
      <c r="VQ174" s="76"/>
      <c r="VR174" s="76"/>
      <c r="VS174" s="75"/>
      <c r="VT174" s="76"/>
      <c r="VU174" s="75"/>
      <c r="VV174" s="74">
        <f t="shared" si="243"/>
        <v>0</v>
      </c>
    </row>
    <row r="175" spans="2:594" s="38" customFormat="1" ht="30" customHeight="1" outlineLevel="1">
      <c r="B175" s="88"/>
      <c r="C175" s="89">
        <f>IF(ISERROR(I175+1)=TRUE,I175,IF(I175="","",MAX(C$15:C174)+1))</f>
        <v>127</v>
      </c>
      <c r="D175" s="88">
        <f t="shared" si="197"/>
        <v>1</v>
      </c>
      <c r="E175" s="3"/>
      <c r="G175" s="178"/>
      <c r="I175" s="95">
        <f t="shared" si="244"/>
        <v>134</v>
      </c>
      <c r="J175" s="94" t="s">
        <v>578</v>
      </c>
      <c r="K175" s="93"/>
      <c r="L175" s="93"/>
      <c r="M175" s="93"/>
      <c r="N175" s="93"/>
      <c r="O175" s="92"/>
      <c r="P175" s="91" t="s">
        <v>163</v>
      </c>
      <c r="Q175" s="297"/>
      <c r="R175" s="90" t="s">
        <v>141</v>
      </c>
      <c r="S175" s="298"/>
      <c r="U175" s="178"/>
      <c r="V175" s="42"/>
      <c r="W175" s="78"/>
      <c r="X175" s="37"/>
      <c r="Y175" s="77"/>
      <c r="Z175" s="76"/>
      <c r="AA175" s="79"/>
      <c r="AB175" s="76"/>
      <c r="AC175" s="79"/>
      <c r="AD175" s="76"/>
      <c r="AE175" s="76"/>
      <c r="AF175" s="76"/>
      <c r="AG175" s="76"/>
      <c r="AH175" s="76"/>
      <c r="AI175" s="76"/>
      <c r="AJ175" s="76"/>
      <c r="AK175" s="75"/>
      <c r="AL175" s="75"/>
      <c r="AM175" s="75"/>
      <c r="AN175" s="75"/>
      <c r="AO175" s="75"/>
      <c r="AP175" s="75"/>
      <c r="AQ175" s="75"/>
      <c r="AR175" s="74">
        <f t="shared" si="221"/>
        <v>0</v>
      </c>
      <c r="AT175" s="178"/>
      <c r="AV175" s="78"/>
      <c r="AW175" s="37"/>
      <c r="AX175" s="77"/>
      <c r="AY175" s="76"/>
      <c r="AZ175" s="79"/>
      <c r="BA175" s="76"/>
      <c r="BB175" s="79"/>
      <c r="BC175" s="76"/>
      <c r="BD175" s="76"/>
      <c r="BE175" s="76"/>
      <c r="BF175" s="76"/>
      <c r="BG175" s="76"/>
      <c r="BH175" s="76"/>
      <c r="BI175" s="76"/>
      <c r="BJ175" s="75"/>
      <c r="BK175" s="75"/>
      <c r="BL175" s="75"/>
      <c r="BM175" s="75"/>
      <c r="BN175" s="75"/>
      <c r="BO175" s="75"/>
      <c r="BP175" s="75">
        <v>1</v>
      </c>
      <c r="BQ175" s="74">
        <f t="shared" si="222"/>
        <v>0</v>
      </c>
      <c r="BS175" s="178"/>
      <c r="BU175" s="78"/>
      <c r="BV175" s="37"/>
      <c r="BW175" s="77"/>
      <c r="BX175" s="76"/>
      <c r="BY175" s="79"/>
      <c r="BZ175" s="76"/>
      <c r="CA175" s="79"/>
      <c r="CB175" s="76"/>
      <c r="CC175" s="76"/>
      <c r="CD175" s="76"/>
      <c r="CE175" s="76"/>
      <c r="CF175" s="76"/>
      <c r="CG175" s="76"/>
      <c r="CH175" s="76"/>
      <c r="CI175" s="75"/>
      <c r="CJ175" s="75"/>
      <c r="CK175" s="75"/>
      <c r="CL175" s="75"/>
      <c r="CM175" s="75"/>
      <c r="CN175" s="75"/>
      <c r="CO175" s="75">
        <v>1</v>
      </c>
      <c r="CP175" s="74">
        <f t="shared" si="223"/>
        <v>0</v>
      </c>
      <c r="CR175" s="178"/>
      <c r="CT175" s="78"/>
      <c r="CU175" s="37"/>
      <c r="CV175" s="77"/>
      <c r="CW175" s="76"/>
      <c r="CX175" s="79"/>
      <c r="CY175" s="76"/>
      <c r="CZ175" s="79"/>
      <c r="DA175" s="76"/>
      <c r="DB175" s="76"/>
      <c r="DC175" s="76"/>
      <c r="DD175" s="76"/>
      <c r="DE175" s="76"/>
      <c r="DF175" s="76"/>
      <c r="DG175" s="76"/>
      <c r="DH175" s="75"/>
      <c r="DI175" s="75"/>
      <c r="DJ175" s="75"/>
      <c r="DK175" s="75"/>
      <c r="DL175" s="75"/>
      <c r="DM175" s="75"/>
      <c r="DN175" s="75">
        <v>1</v>
      </c>
      <c r="DO175" s="74">
        <f t="shared" si="224"/>
        <v>0</v>
      </c>
      <c r="DQ175" s="178"/>
      <c r="DS175" s="78"/>
      <c r="DT175" s="37"/>
      <c r="DU175" s="77"/>
      <c r="DV175" s="76"/>
      <c r="DW175" s="79"/>
      <c r="DX175" s="76"/>
      <c r="DY175" s="79"/>
      <c r="DZ175" s="76"/>
      <c r="EA175" s="76"/>
      <c r="EB175" s="76"/>
      <c r="EC175" s="76"/>
      <c r="ED175" s="76"/>
      <c r="EE175" s="76"/>
      <c r="EF175" s="76"/>
      <c r="EG175" s="75"/>
      <c r="EH175" s="75"/>
      <c r="EI175" s="75"/>
      <c r="EJ175" s="75"/>
      <c r="EK175" s="75"/>
      <c r="EL175" s="75"/>
      <c r="EM175" s="75"/>
      <c r="EN175" s="74">
        <f t="shared" si="225"/>
        <v>0</v>
      </c>
      <c r="EP175" s="178"/>
      <c r="ER175" s="78"/>
      <c r="ES175" s="37"/>
      <c r="ET175" s="77"/>
      <c r="EU175" s="76"/>
      <c r="EV175" s="76"/>
      <c r="EW175" s="76"/>
      <c r="EX175" s="76"/>
      <c r="EY175" s="76"/>
      <c r="EZ175" s="76"/>
      <c r="FA175" s="76"/>
      <c r="FB175" s="76"/>
      <c r="FC175" s="76"/>
      <c r="FD175" s="76"/>
      <c r="FE175" s="76"/>
      <c r="FF175" s="76"/>
      <c r="FG175" s="76"/>
      <c r="FH175" s="75"/>
      <c r="FI175" s="75"/>
      <c r="FJ175" s="75"/>
      <c r="FK175" s="75"/>
      <c r="FL175" s="75">
        <v>1</v>
      </c>
      <c r="FM175" s="74">
        <f t="shared" si="226"/>
        <v>0</v>
      </c>
      <c r="FO175" s="178"/>
      <c r="FQ175" s="78"/>
      <c r="FR175" s="37"/>
      <c r="FS175" s="77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5"/>
      <c r="GH175" s="75"/>
      <c r="GI175" s="75"/>
      <c r="GJ175" s="75"/>
      <c r="GK175" s="75">
        <v>1</v>
      </c>
      <c r="GL175" s="74">
        <f t="shared" si="227"/>
        <v>0</v>
      </c>
      <c r="GN175" s="178"/>
      <c r="GP175" s="78"/>
      <c r="GQ175" s="37"/>
      <c r="GR175" s="77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5"/>
      <c r="HG175" s="75"/>
      <c r="HH175" s="75"/>
      <c r="HI175" s="75"/>
      <c r="HJ175" s="75">
        <v>1</v>
      </c>
      <c r="HK175" s="74">
        <f t="shared" si="228"/>
        <v>0</v>
      </c>
      <c r="HM175" s="178"/>
      <c r="HO175" s="78"/>
      <c r="HP175" s="37"/>
      <c r="HQ175" s="77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5"/>
      <c r="IF175" s="75"/>
      <c r="IG175" s="75"/>
      <c r="IH175" s="75"/>
      <c r="II175" s="75"/>
      <c r="IJ175" s="74">
        <f t="shared" si="229"/>
        <v>0</v>
      </c>
      <c r="IL175" s="178"/>
      <c r="IN175" s="78"/>
      <c r="IO175" s="37"/>
      <c r="IP175" s="77"/>
      <c r="IQ175" s="76"/>
      <c r="IR175" s="76"/>
      <c r="IS175" s="76"/>
      <c r="IT175" s="76"/>
      <c r="IU175" s="76"/>
      <c r="IV175" s="76"/>
      <c r="IW175" s="76"/>
      <c r="IX175" s="75"/>
      <c r="IY175" s="75"/>
      <c r="IZ175" s="75"/>
      <c r="JA175" s="75"/>
      <c r="JB175" s="75"/>
      <c r="JC175" s="75"/>
      <c r="JD175" s="75"/>
      <c r="JE175" s="75"/>
      <c r="JF175" s="75"/>
      <c r="JG175" s="75"/>
      <c r="JH175" s="75">
        <v>1</v>
      </c>
      <c r="JI175" s="74">
        <f t="shared" si="230"/>
        <v>0</v>
      </c>
      <c r="JK175" s="178"/>
      <c r="JM175" s="78"/>
      <c r="JN175" s="37"/>
      <c r="JO175" s="77"/>
      <c r="JP175" s="76"/>
      <c r="JQ175" s="76"/>
      <c r="JR175" s="76"/>
      <c r="JS175" s="76"/>
      <c r="JT175" s="76"/>
      <c r="JU175" s="76"/>
      <c r="JV175" s="76"/>
      <c r="JW175" s="75"/>
      <c r="JX175" s="75"/>
      <c r="JY175" s="75"/>
      <c r="JZ175" s="75"/>
      <c r="KA175" s="75"/>
      <c r="KB175" s="75"/>
      <c r="KC175" s="75"/>
      <c r="KD175" s="75"/>
      <c r="KE175" s="75"/>
      <c r="KF175" s="75"/>
      <c r="KG175" s="75">
        <v>1</v>
      </c>
      <c r="KH175" s="74">
        <f t="shared" si="231"/>
        <v>0</v>
      </c>
      <c r="KJ175" s="178"/>
      <c r="KL175" s="78"/>
      <c r="KM175" s="37"/>
      <c r="KN175" s="77"/>
      <c r="KO175" s="76"/>
      <c r="KP175" s="76"/>
      <c r="KQ175" s="76"/>
      <c r="KR175" s="76"/>
      <c r="KS175" s="76"/>
      <c r="KT175" s="76"/>
      <c r="KU175" s="76"/>
      <c r="KV175" s="75"/>
      <c r="KW175" s="75"/>
      <c r="KX175" s="75"/>
      <c r="KY175" s="75"/>
      <c r="KZ175" s="75"/>
      <c r="LA175" s="75"/>
      <c r="LB175" s="75"/>
      <c r="LC175" s="75"/>
      <c r="LD175" s="75"/>
      <c r="LE175" s="75"/>
      <c r="LF175" s="75"/>
      <c r="LG175" s="74">
        <f t="shared" si="232"/>
        <v>0</v>
      </c>
      <c r="LI175" s="178"/>
      <c r="LK175" s="78"/>
      <c r="LL175" s="37"/>
      <c r="LM175" s="77"/>
      <c r="LN175" s="76"/>
      <c r="LO175" s="76"/>
      <c r="LP175" s="76"/>
      <c r="LQ175" s="76"/>
      <c r="LR175" s="76"/>
      <c r="LS175" s="76"/>
      <c r="LT175" s="76"/>
      <c r="LU175" s="75"/>
      <c r="LV175" s="75"/>
      <c r="LW175" s="75"/>
      <c r="LX175" s="75"/>
      <c r="LY175" s="75"/>
      <c r="LZ175" s="75"/>
      <c r="MA175" s="75"/>
      <c r="MB175" s="75"/>
      <c r="MC175" s="75"/>
      <c r="MD175" s="75"/>
      <c r="ME175" s="75">
        <v>1</v>
      </c>
      <c r="MF175" s="74">
        <f t="shared" si="233"/>
        <v>0</v>
      </c>
      <c r="MH175" s="178"/>
      <c r="MJ175" s="78"/>
      <c r="MK175" s="37"/>
      <c r="ML175" s="77"/>
      <c r="MM175" s="76"/>
      <c r="MN175" s="76"/>
      <c r="MO175" s="76"/>
      <c r="MP175" s="76"/>
      <c r="MQ175" s="76"/>
      <c r="MR175" s="76"/>
      <c r="MS175" s="76"/>
      <c r="MT175" s="75"/>
      <c r="MU175" s="75"/>
      <c r="MV175" s="75"/>
      <c r="MW175" s="75"/>
      <c r="MX175" s="75"/>
      <c r="MY175" s="75"/>
      <c r="MZ175" s="75"/>
      <c r="NA175" s="75"/>
      <c r="NB175" s="75"/>
      <c r="NC175" s="75"/>
      <c r="ND175" s="75">
        <v>1</v>
      </c>
      <c r="NE175" s="74">
        <f t="shared" si="234"/>
        <v>0</v>
      </c>
      <c r="NG175" s="178"/>
      <c r="NI175" s="78"/>
      <c r="NJ175" s="37"/>
      <c r="NK175" s="77"/>
      <c r="NL175" s="76"/>
      <c r="NM175" s="76"/>
      <c r="NN175" s="76"/>
      <c r="NO175" s="76"/>
      <c r="NP175" s="76"/>
      <c r="NQ175" s="76"/>
      <c r="NR175" s="76"/>
      <c r="NS175" s="76"/>
      <c r="NT175" s="76"/>
      <c r="NU175" s="76"/>
      <c r="NV175" s="76"/>
      <c r="NW175" s="76"/>
      <c r="NX175" s="76"/>
      <c r="NY175" s="76"/>
      <c r="NZ175" s="76"/>
      <c r="OA175" s="75"/>
      <c r="OB175" s="76"/>
      <c r="OC175" s="75"/>
      <c r="OD175" s="74">
        <f t="shared" si="235"/>
        <v>0</v>
      </c>
      <c r="OF175" s="178"/>
      <c r="OH175" s="78"/>
      <c r="OI175" s="37"/>
      <c r="OJ175" s="77"/>
      <c r="OK175" s="76"/>
      <c r="OL175" s="76"/>
      <c r="OM175" s="76"/>
      <c r="ON175" s="76"/>
      <c r="OO175" s="76"/>
      <c r="OP175" s="76"/>
      <c r="OQ175" s="76"/>
      <c r="OR175" s="76"/>
      <c r="OS175" s="76"/>
      <c r="OT175" s="76"/>
      <c r="OU175" s="76"/>
      <c r="OV175" s="76"/>
      <c r="OW175" s="76"/>
      <c r="OX175" s="76"/>
      <c r="OY175" s="76"/>
      <c r="OZ175" s="75"/>
      <c r="PA175" s="76"/>
      <c r="PB175" s="75">
        <v>1</v>
      </c>
      <c r="PC175" s="74">
        <f t="shared" si="236"/>
        <v>0</v>
      </c>
      <c r="PE175" s="178"/>
      <c r="PG175" s="78"/>
      <c r="PH175" s="37"/>
      <c r="PI175" s="77"/>
      <c r="PJ175" s="76"/>
      <c r="PK175" s="76"/>
      <c r="PL175" s="76"/>
      <c r="PM175" s="76"/>
      <c r="PN175" s="76"/>
      <c r="PO175" s="76"/>
      <c r="PP175" s="76"/>
      <c r="PQ175" s="76"/>
      <c r="PR175" s="76"/>
      <c r="PS175" s="76"/>
      <c r="PT175" s="76"/>
      <c r="PU175" s="76"/>
      <c r="PV175" s="76"/>
      <c r="PW175" s="76"/>
      <c r="PX175" s="76"/>
      <c r="PY175" s="75"/>
      <c r="PZ175" s="76"/>
      <c r="QA175" s="75">
        <v>1</v>
      </c>
      <c r="QB175" s="74">
        <f t="shared" si="237"/>
        <v>0</v>
      </c>
      <c r="QD175" s="178"/>
      <c r="QF175" s="78"/>
      <c r="QG175" s="37"/>
      <c r="QH175" s="77"/>
      <c r="QI175" s="76"/>
      <c r="QJ175" s="76"/>
      <c r="QK175" s="76"/>
      <c r="QL175" s="76"/>
      <c r="QM175" s="76"/>
      <c r="QN175" s="76"/>
      <c r="QO175" s="76"/>
      <c r="QP175" s="76"/>
      <c r="QQ175" s="76"/>
      <c r="QR175" s="76"/>
      <c r="QS175" s="76"/>
      <c r="QT175" s="76"/>
      <c r="QU175" s="76"/>
      <c r="QV175" s="76"/>
      <c r="QW175" s="76"/>
      <c r="QX175" s="75"/>
      <c r="QY175" s="76"/>
      <c r="QZ175" s="75">
        <v>1</v>
      </c>
      <c r="RA175" s="74">
        <f t="shared" si="238"/>
        <v>0</v>
      </c>
      <c r="RC175" s="178"/>
      <c r="RE175" s="78"/>
      <c r="RF175" s="37"/>
      <c r="RG175" s="77"/>
      <c r="RH175" s="76"/>
      <c r="RI175" s="76"/>
      <c r="RJ175" s="76"/>
      <c r="RK175" s="76"/>
      <c r="RL175" s="76"/>
      <c r="RM175" s="76"/>
      <c r="RN175" s="76"/>
      <c r="RO175" s="76"/>
      <c r="RP175" s="76"/>
      <c r="RQ175" s="76"/>
      <c r="RR175" s="76"/>
      <c r="RS175" s="76"/>
      <c r="RT175" s="76"/>
      <c r="RU175" s="76"/>
      <c r="RV175" s="76"/>
      <c r="RW175" s="75"/>
      <c r="RX175" s="76"/>
      <c r="RY175" s="75"/>
      <c r="RZ175" s="74">
        <f t="shared" si="239"/>
        <v>0</v>
      </c>
      <c r="SB175" s="178"/>
      <c r="SD175" s="78"/>
      <c r="SE175" s="37"/>
      <c r="SF175" s="77"/>
      <c r="SG175" s="76"/>
      <c r="SH175" s="76"/>
      <c r="SI175" s="76"/>
      <c r="SJ175" s="76"/>
      <c r="SK175" s="76"/>
      <c r="SL175" s="76"/>
      <c r="SM175" s="76"/>
      <c r="SN175" s="76"/>
      <c r="SO175" s="76"/>
      <c r="SP175" s="76"/>
      <c r="SQ175" s="76"/>
      <c r="SR175" s="76"/>
      <c r="SS175" s="76"/>
      <c r="ST175" s="76"/>
      <c r="SU175" s="76"/>
      <c r="SV175" s="75"/>
      <c r="SW175" s="76"/>
      <c r="SX175" s="75">
        <v>1</v>
      </c>
      <c r="SY175" s="74">
        <f t="shared" si="240"/>
        <v>0</v>
      </c>
      <c r="TA175" s="178"/>
      <c r="TC175" s="78"/>
      <c r="TD175" s="37"/>
      <c r="TE175" s="77"/>
      <c r="TF175" s="76"/>
      <c r="TG175" s="76"/>
      <c r="TH175" s="76"/>
      <c r="TI175" s="76"/>
      <c r="TJ175" s="76"/>
      <c r="TK175" s="76"/>
      <c r="TL175" s="76"/>
      <c r="TM175" s="76"/>
      <c r="TN175" s="76"/>
      <c r="TO175" s="76"/>
      <c r="TP175" s="76"/>
      <c r="TQ175" s="76"/>
      <c r="TR175" s="76"/>
      <c r="TS175" s="76"/>
      <c r="TT175" s="76"/>
      <c r="TU175" s="75"/>
      <c r="TV175" s="76"/>
      <c r="TW175" s="75">
        <v>1</v>
      </c>
      <c r="TX175" s="74">
        <f t="shared" si="241"/>
        <v>0</v>
      </c>
      <c r="TZ175" s="178"/>
      <c r="UB175" s="78"/>
      <c r="UC175" s="37"/>
      <c r="UD175" s="77"/>
      <c r="UE175" s="76"/>
      <c r="UF175" s="76"/>
      <c r="UG175" s="76"/>
      <c r="UH175" s="76"/>
      <c r="UI175" s="76"/>
      <c r="UJ175" s="76"/>
      <c r="UK175" s="76"/>
      <c r="UL175" s="76"/>
      <c r="UM175" s="76"/>
      <c r="UN175" s="76"/>
      <c r="UO175" s="76"/>
      <c r="UP175" s="76"/>
      <c r="UQ175" s="76"/>
      <c r="UR175" s="76"/>
      <c r="US175" s="76"/>
      <c r="UT175" s="75"/>
      <c r="UU175" s="76"/>
      <c r="UV175" s="75">
        <v>1</v>
      </c>
      <c r="UW175" s="74">
        <f t="shared" si="242"/>
        <v>0</v>
      </c>
      <c r="UY175" s="178"/>
      <c r="VA175" s="78"/>
      <c r="VB175" s="37"/>
      <c r="VC175" s="77"/>
      <c r="VD175" s="76"/>
      <c r="VE175" s="76"/>
      <c r="VF175" s="76"/>
      <c r="VG175" s="76"/>
      <c r="VH175" s="76"/>
      <c r="VI175" s="76"/>
      <c r="VJ175" s="76"/>
      <c r="VK175" s="76"/>
      <c r="VL175" s="76"/>
      <c r="VM175" s="76"/>
      <c r="VN175" s="76"/>
      <c r="VO175" s="76"/>
      <c r="VP175" s="76"/>
      <c r="VQ175" s="76"/>
      <c r="VR175" s="76"/>
      <c r="VS175" s="75"/>
      <c r="VT175" s="76"/>
      <c r="VU175" s="75"/>
      <c r="VV175" s="74">
        <f t="shared" si="243"/>
        <v>0</v>
      </c>
    </row>
    <row r="176" spans="2:594" s="38" customFormat="1" ht="30" customHeight="1" outlineLevel="1">
      <c r="B176" s="88"/>
      <c r="C176" s="89">
        <f>IF(ISERROR(I176+1)=TRUE,I176,IF(I176="","",MAX(C$15:C175)+1))</f>
        <v>128</v>
      </c>
      <c r="D176" s="88">
        <f t="shared" si="197"/>
        <v>1</v>
      </c>
      <c r="E176" s="3"/>
      <c r="G176" s="178"/>
      <c r="I176" s="95">
        <f t="shared" si="244"/>
        <v>135</v>
      </c>
      <c r="J176" s="94" t="s">
        <v>577</v>
      </c>
      <c r="K176" s="93"/>
      <c r="L176" s="93"/>
      <c r="M176" s="93"/>
      <c r="N176" s="93"/>
      <c r="O176" s="92"/>
      <c r="P176" s="91" t="s">
        <v>163</v>
      </c>
      <c r="Q176" s="297"/>
      <c r="R176" s="90" t="s">
        <v>141</v>
      </c>
      <c r="S176" s="298"/>
      <c r="U176" s="178"/>
      <c r="V176" s="42"/>
      <c r="W176" s="78"/>
      <c r="X176" s="37"/>
      <c r="Y176" s="77"/>
      <c r="Z176" s="76"/>
      <c r="AA176" s="79"/>
      <c r="AB176" s="76"/>
      <c r="AC176" s="79"/>
      <c r="AD176" s="76"/>
      <c r="AE176" s="76"/>
      <c r="AF176" s="76"/>
      <c r="AG176" s="76"/>
      <c r="AH176" s="76"/>
      <c r="AI176" s="76"/>
      <c r="AJ176" s="76"/>
      <c r="AK176" s="75"/>
      <c r="AL176" s="75"/>
      <c r="AM176" s="75"/>
      <c r="AN176" s="75"/>
      <c r="AO176" s="75"/>
      <c r="AP176" s="75"/>
      <c r="AQ176" s="75"/>
      <c r="AR176" s="74">
        <f t="shared" si="221"/>
        <v>0</v>
      </c>
      <c r="AT176" s="178"/>
      <c r="AV176" s="78"/>
      <c r="AW176" s="37"/>
      <c r="AX176" s="77"/>
      <c r="AY176" s="76"/>
      <c r="AZ176" s="79"/>
      <c r="BA176" s="76"/>
      <c r="BB176" s="79"/>
      <c r="BC176" s="76"/>
      <c r="BD176" s="76"/>
      <c r="BE176" s="76"/>
      <c r="BF176" s="76"/>
      <c r="BG176" s="76"/>
      <c r="BH176" s="76"/>
      <c r="BI176" s="76"/>
      <c r="BJ176" s="75"/>
      <c r="BK176" s="75"/>
      <c r="BL176" s="75"/>
      <c r="BM176" s="75"/>
      <c r="BN176" s="75"/>
      <c r="BO176" s="75"/>
      <c r="BP176" s="75"/>
      <c r="BQ176" s="74">
        <f t="shared" si="222"/>
        <v>0</v>
      </c>
      <c r="BS176" s="178"/>
      <c r="BU176" s="78"/>
      <c r="BV176" s="37"/>
      <c r="BW176" s="77"/>
      <c r="BX176" s="76"/>
      <c r="BY176" s="79"/>
      <c r="BZ176" s="76"/>
      <c r="CA176" s="79"/>
      <c r="CB176" s="76"/>
      <c r="CC176" s="76"/>
      <c r="CD176" s="76"/>
      <c r="CE176" s="76"/>
      <c r="CF176" s="76"/>
      <c r="CG176" s="76"/>
      <c r="CH176" s="76"/>
      <c r="CI176" s="75"/>
      <c r="CJ176" s="75"/>
      <c r="CK176" s="75"/>
      <c r="CL176" s="75"/>
      <c r="CM176" s="75"/>
      <c r="CN176" s="75"/>
      <c r="CO176" s="75"/>
      <c r="CP176" s="74">
        <f t="shared" si="223"/>
        <v>0</v>
      </c>
      <c r="CR176" s="178"/>
      <c r="CT176" s="78"/>
      <c r="CU176" s="37"/>
      <c r="CV176" s="77"/>
      <c r="CW176" s="76"/>
      <c r="CX176" s="79"/>
      <c r="CY176" s="76"/>
      <c r="CZ176" s="79"/>
      <c r="DA176" s="76"/>
      <c r="DB176" s="76"/>
      <c r="DC176" s="76"/>
      <c r="DD176" s="76"/>
      <c r="DE176" s="76"/>
      <c r="DF176" s="76"/>
      <c r="DG176" s="76"/>
      <c r="DH176" s="75"/>
      <c r="DI176" s="75"/>
      <c r="DJ176" s="75"/>
      <c r="DK176" s="75"/>
      <c r="DL176" s="75"/>
      <c r="DM176" s="75"/>
      <c r="DN176" s="75"/>
      <c r="DO176" s="74">
        <f t="shared" si="224"/>
        <v>0</v>
      </c>
      <c r="DQ176" s="178"/>
      <c r="DS176" s="78"/>
      <c r="DT176" s="37"/>
      <c r="DU176" s="77"/>
      <c r="DV176" s="76"/>
      <c r="DW176" s="79"/>
      <c r="DX176" s="76"/>
      <c r="DY176" s="79"/>
      <c r="DZ176" s="76"/>
      <c r="EA176" s="76"/>
      <c r="EB176" s="76"/>
      <c r="EC176" s="76"/>
      <c r="ED176" s="76"/>
      <c r="EE176" s="76"/>
      <c r="EF176" s="76"/>
      <c r="EG176" s="75"/>
      <c r="EH176" s="75"/>
      <c r="EI176" s="75"/>
      <c r="EJ176" s="75"/>
      <c r="EK176" s="75"/>
      <c r="EL176" s="75"/>
      <c r="EM176" s="75"/>
      <c r="EN176" s="74">
        <f t="shared" si="225"/>
        <v>0</v>
      </c>
      <c r="EP176" s="178"/>
      <c r="ER176" s="78"/>
      <c r="ES176" s="37"/>
      <c r="ET176" s="77"/>
      <c r="EU176" s="76"/>
      <c r="EV176" s="76"/>
      <c r="EW176" s="76"/>
      <c r="EX176" s="76"/>
      <c r="EY176" s="76"/>
      <c r="EZ176" s="76"/>
      <c r="FA176" s="76"/>
      <c r="FB176" s="76"/>
      <c r="FC176" s="76"/>
      <c r="FD176" s="76"/>
      <c r="FE176" s="76"/>
      <c r="FF176" s="76"/>
      <c r="FG176" s="76"/>
      <c r="FH176" s="75"/>
      <c r="FI176" s="75"/>
      <c r="FJ176" s="75"/>
      <c r="FK176" s="75"/>
      <c r="FL176" s="75"/>
      <c r="FM176" s="74">
        <f t="shared" si="226"/>
        <v>0</v>
      </c>
      <c r="FO176" s="178"/>
      <c r="FQ176" s="78"/>
      <c r="FR176" s="37"/>
      <c r="FS176" s="77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5"/>
      <c r="GH176" s="75"/>
      <c r="GI176" s="75"/>
      <c r="GJ176" s="75"/>
      <c r="GK176" s="75"/>
      <c r="GL176" s="74">
        <f t="shared" si="227"/>
        <v>0</v>
      </c>
      <c r="GN176" s="178"/>
      <c r="GP176" s="78"/>
      <c r="GQ176" s="37"/>
      <c r="GR176" s="77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5"/>
      <c r="HG176" s="75"/>
      <c r="HH176" s="75"/>
      <c r="HI176" s="75"/>
      <c r="HJ176" s="75"/>
      <c r="HK176" s="74">
        <f t="shared" si="228"/>
        <v>0</v>
      </c>
      <c r="HM176" s="178"/>
      <c r="HO176" s="78"/>
      <c r="HP176" s="37"/>
      <c r="HQ176" s="77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5"/>
      <c r="IF176" s="75"/>
      <c r="IG176" s="75"/>
      <c r="IH176" s="75"/>
      <c r="II176" s="75"/>
      <c r="IJ176" s="74">
        <f t="shared" si="229"/>
        <v>0</v>
      </c>
      <c r="IL176" s="178"/>
      <c r="IN176" s="78"/>
      <c r="IO176" s="37"/>
      <c r="IP176" s="77"/>
      <c r="IQ176" s="76"/>
      <c r="IR176" s="76"/>
      <c r="IS176" s="76"/>
      <c r="IT176" s="76"/>
      <c r="IU176" s="76"/>
      <c r="IV176" s="76"/>
      <c r="IW176" s="76"/>
      <c r="IX176" s="75"/>
      <c r="IY176" s="75"/>
      <c r="IZ176" s="75"/>
      <c r="JA176" s="75"/>
      <c r="JB176" s="75"/>
      <c r="JC176" s="75"/>
      <c r="JD176" s="75"/>
      <c r="JE176" s="75"/>
      <c r="JF176" s="75"/>
      <c r="JG176" s="75"/>
      <c r="JH176" s="75"/>
      <c r="JI176" s="74">
        <f t="shared" si="230"/>
        <v>0</v>
      </c>
      <c r="JK176" s="178"/>
      <c r="JM176" s="78"/>
      <c r="JN176" s="37"/>
      <c r="JO176" s="77"/>
      <c r="JP176" s="76"/>
      <c r="JQ176" s="76"/>
      <c r="JR176" s="76"/>
      <c r="JS176" s="76"/>
      <c r="JT176" s="76"/>
      <c r="JU176" s="76"/>
      <c r="JV176" s="76"/>
      <c r="JW176" s="75"/>
      <c r="JX176" s="75"/>
      <c r="JY176" s="75"/>
      <c r="JZ176" s="75"/>
      <c r="KA176" s="75"/>
      <c r="KB176" s="75"/>
      <c r="KC176" s="75"/>
      <c r="KD176" s="75"/>
      <c r="KE176" s="75"/>
      <c r="KF176" s="75"/>
      <c r="KG176" s="75"/>
      <c r="KH176" s="74">
        <f t="shared" si="231"/>
        <v>0</v>
      </c>
      <c r="KJ176" s="178"/>
      <c r="KL176" s="78"/>
      <c r="KM176" s="37"/>
      <c r="KN176" s="77"/>
      <c r="KO176" s="76"/>
      <c r="KP176" s="76"/>
      <c r="KQ176" s="76"/>
      <c r="KR176" s="76"/>
      <c r="KS176" s="76"/>
      <c r="KT176" s="76"/>
      <c r="KU176" s="76"/>
      <c r="KV176" s="75"/>
      <c r="KW176" s="75"/>
      <c r="KX176" s="75"/>
      <c r="KY176" s="75"/>
      <c r="KZ176" s="75"/>
      <c r="LA176" s="75"/>
      <c r="LB176" s="75"/>
      <c r="LC176" s="75"/>
      <c r="LD176" s="75"/>
      <c r="LE176" s="75"/>
      <c r="LF176" s="75"/>
      <c r="LG176" s="74">
        <f t="shared" si="232"/>
        <v>0</v>
      </c>
      <c r="LI176" s="178"/>
      <c r="LK176" s="78"/>
      <c r="LL176" s="37"/>
      <c r="LM176" s="77"/>
      <c r="LN176" s="76"/>
      <c r="LO176" s="76"/>
      <c r="LP176" s="76"/>
      <c r="LQ176" s="76"/>
      <c r="LR176" s="76"/>
      <c r="LS176" s="76"/>
      <c r="LT176" s="76"/>
      <c r="LU176" s="75"/>
      <c r="LV176" s="75"/>
      <c r="LW176" s="75"/>
      <c r="LX176" s="75"/>
      <c r="LY176" s="75"/>
      <c r="LZ176" s="75"/>
      <c r="MA176" s="75"/>
      <c r="MB176" s="75"/>
      <c r="MC176" s="75"/>
      <c r="MD176" s="75"/>
      <c r="ME176" s="75"/>
      <c r="MF176" s="74">
        <f t="shared" si="233"/>
        <v>0</v>
      </c>
      <c r="MH176" s="178"/>
      <c r="MJ176" s="78"/>
      <c r="MK176" s="37"/>
      <c r="ML176" s="77"/>
      <c r="MM176" s="76"/>
      <c r="MN176" s="76"/>
      <c r="MO176" s="76"/>
      <c r="MP176" s="76"/>
      <c r="MQ176" s="76"/>
      <c r="MR176" s="76"/>
      <c r="MS176" s="76"/>
      <c r="MT176" s="75"/>
      <c r="MU176" s="75"/>
      <c r="MV176" s="75"/>
      <c r="MW176" s="75"/>
      <c r="MX176" s="75"/>
      <c r="MY176" s="75"/>
      <c r="MZ176" s="75"/>
      <c r="NA176" s="75"/>
      <c r="NB176" s="75"/>
      <c r="NC176" s="75"/>
      <c r="ND176" s="75"/>
      <c r="NE176" s="74">
        <f t="shared" si="234"/>
        <v>0</v>
      </c>
      <c r="NG176" s="178"/>
      <c r="NI176" s="78"/>
      <c r="NJ176" s="37"/>
      <c r="NK176" s="77"/>
      <c r="NL176" s="76"/>
      <c r="NM176" s="76"/>
      <c r="NN176" s="76"/>
      <c r="NO176" s="76"/>
      <c r="NP176" s="76"/>
      <c r="NQ176" s="76"/>
      <c r="NR176" s="76"/>
      <c r="NS176" s="76"/>
      <c r="NT176" s="76"/>
      <c r="NU176" s="76"/>
      <c r="NV176" s="76"/>
      <c r="NW176" s="76"/>
      <c r="NX176" s="76"/>
      <c r="NY176" s="76"/>
      <c r="NZ176" s="76"/>
      <c r="OA176" s="75"/>
      <c r="OB176" s="76"/>
      <c r="OC176" s="75"/>
      <c r="OD176" s="74">
        <f t="shared" si="235"/>
        <v>0</v>
      </c>
      <c r="OF176" s="178"/>
      <c r="OH176" s="78"/>
      <c r="OI176" s="37"/>
      <c r="OJ176" s="77"/>
      <c r="OK176" s="76"/>
      <c r="OL176" s="76"/>
      <c r="OM176" s="76"/>
      <c r="ON176" s="76"/>
      <c r="OO176" s="76"/>
      <c r="OP176" s="76"/>
      <c r="OQ176" s="76"/>
      <c r="OR176" s="76"/>
      <c r="OS176" s="76"/>
      <c r="OT176" s="76"/>
      <c r="OU176" s="76"/>
      <c r="OV176" s="76"/>
      <c r="OW176" s="76"/>
      <c r="OX176" s="76"/>
      <c r="OY176" s="76"/>
      <c r="OZ176" s="75"/>
      <c r="PA176" s="76"/>
      <c r="PB176" s="75"/>
      <c r="PC176" s="74">
        <f t="shared" si="236"/>
        <v>0</v>
      </c>
      <c r="PE176" s="178"/>
      <c r="PG176" s="78"/>
      <c r="PH176" s="37"/>
      <c r="PI176" s="77"/>
      <c r="PJ176" s="76"/>
      <c r="PK176" s="76"/>
      <c r="PL176" s="76"/>
      <c r="PM176" s="76"/>
      <c r="PN176" s="76"/>
      <c r="PO176" s="76"/>
      <c r="PP176" s="76"/>
      <c r="PQ176" s="76"/>
      <c r="PR176" s="76"/>
      <c r="PS176" s="76"/>
      <c r="PT176" s="76"/>
      <c r="PU176" s="76"/>
      <c r="PV176" s="76"/>
      <c r="PW176" s="76"/>
      <c r="PX176" s="76"/>
      <c r="PY176" s="75"/>
      <c r="PZ176" s="76"/>
      <c r="QA176" s="75"/>
      <c r="QB176" s="74">
        <f t="shared" si="237"/>
        <v>0</v>
      </c>
      <c r="QD176" s="178"/>
      <c r="QF176" s="78"/>
      <c r="QG176" s="37"/>
      <c r="QH176" s="77"/>
      <c r="QI176" s="76"/>
      <c r="QJ176" s="76"/>
      <c r="QK176" s="76"/>
      <c r="QL176" s="76"/>
      <c r="QM176" s="76"/>
      <c r="QN176" s="76"/>
      <c r="QO176" s="76"/>
      <c r="QP176" s="76"/>
      <c r="QQ176" s="76"/>
      <c r="QR176" s="76"/>
      <c r="QS176" s="76"/>
      <c r="QT176" s="76"/>
      <c r="QU176" s="76"/>
      <c r="QV176" s="76"/>
      <c r="QW176" s="76"/>
      <c r="QX176" s="75"/>
      <c r="QY176" s="76"/>
      <c r="QZ176" s="75"/>
      <c r="RA176" s="74">
        <f t="shared" si="238"/>
        <v>0</v>
      </c>
      <c r="RC176" s="178"/>
      <c r="RE176" s="78"/>
      <c r="RF176" s="37"/>
      <c r="RG176" s="77"/>
      <c r="RH176" s="76"/>
      <c r="RI176" s="76"/>
      <c r="RJ176" s="76"/>
      <c r="RK176" s="76"/>
      <c r="RL176" s="76"/>
      <c r="RM176" s="76"/>
      <c r="RN176" s="76"/>
      <c r="RO176" s="76"/>
      <c r="RP176" s="76"/>
      <c r="RQ176" s="76"/>
      <c r="RR176" s="76"/>
      <c r="RS176" s="76"/>
      <c r="RT176" s="76"/>
      <c r="RU176" s="76"/>
      <c r="RV176" s="76"/>
      <c r="RW176" s="75"/>
      <c r="RX176" s="76"/>
      <c r="RY176" s="75"/>
      <c r="RZ176" s="74">
        <f t="shared" si="239"/>
        <v>0</v>
      </c>
      <c r="SB176" s="178"/>
      <c r="SD176" s="78"/>
      <c r="SE176" s="37"/>
      <c r="SF176" s="77"/>
      <c r="SG176" s="76"/>
      <c r="SH176" s="76"/>
      <c r="SI176" s="76"/>
      <c r="SJ176" s="76"/>
      <c r="SK176" s="76"/>
      <c r="SL176" s="76"/>
      <c r="SM176" s="76"/>
      <c r="SN176" s="76"/>
      <c r="SO176" s="76"/>
      <c r="SP176" s="76"/>
      <c r="SQ176" s="76"/>
      <c r="SR176" s="76"/>
      <c r="SS176" s="76"/>
      <c r="ST176" s="76"/>
      <c r="SU176" s="76"/>
      <c r="SV176" s="75"/>
      <c r="SW176" s="76"/>
      <c r="SX176" s="75"/>
      <c r="SY176" s="74">
        <f t="shared" si="240"/>
        <v>0</v>
      </c>
      <c r="TA176" s="178"/>
      <c r="TC176" s="78"/>
      <c r="TD176" s="37"/>
      <c r="TE176" s="77"/>
      <c r="TF176" s="76"/>
      <c r="TG176" s="76"/>
      <c r="TH176" s="76"/>
      <c r="TI176" s="76"/>
      <c r="TJ176" s="76"/>
      <c r="TK176" s="76"/>
      <c r="TL176" s="76"/>
      <c r="TM176" s="76"/>
      <c r="TN176" s="76"/>
      <c r="TO176" s="76"/>
      <c r="TP176" s="76"/>
      <c r="TQ176" s="76"/>
      <c r="TR176" s="76"/>
      <c r="TS176" s="76"/>
      <c r="TT176" s="76"/>
      <c r="TU176" s="75"/>
      <c r="TV176" s="76"/>
      <c r="TW176" s="75"/>
      <c r="TX176" s="74">
        <f t="shared" si="241"/>
        <v>0</v>
      </c>
      <c r="TZ176" s="178"/>
      <c r="UB176" s="78"/>
      <c r="UC176" s="37"/>
      <c r="UD176" s="77"/>
      <c r="UE176" s="76"/>
      <c r="UF176" s="76"/>
      <c r="UG176" s="76"/>
      <c r="UH176" s="76"/>
      <c r="UI176" s="76"/>
      <c r="UJ176" s="76"/>
      <c r="UK176" s="76"/>
      <c r="UL176" s="76"/>
      <c r="UM176" s="76"/>
      <c r="UN176" s="76"/>
      <c r="UO176" s="76"/>
      <c r="UP176" s="76"/>
      <c r="UQ176" s="76"/>
      <c r="UR176" s="76"/>
      <c r="US176" s="76"/>
      <c r="UT176" s="75"/>
      <c r="UU176" s="76"/>
      <c r="UV176" s="75"/>
      <c r="UW176" s="74">
        <f t="shared" si="242"/>
        <v>0</v>
      </c>
      <c r="UY176" s="178"/>
      <c r="VA176" s="78"/>
      <c r="VB176" s="37"/>
      <c r="VC176" s="77"/>
      <c r="VD176" s="76"/>
      <c r="VE176" s="76"/>
      <c r="VF176" s="76"/>
      <c r="VG176" s="76"/>
      <c r="VH176" s="76"/>
      <c r="VI176" s="76"/>
      <c r="VJ176" s="76"/>
      <c r="VK176" s="76"/>
      <c r="VL176" s="76"/>
      <c r="VM176" s="76"/>
      <c r="VN176" s="76"/>
      <c r="VO176" s="76"/>
      <c r="VP176" s="76"/>
      <c r="VQ176" s="76"/>
      <c r="VR176" s="76"/>
      <c r="VS176" s="75"/>
      <c r="VT176" s="76"/>
      <c r="VU176" s="75"/>
      <c r="VV176" s="74">
        <f t="shared" si="243"/>
        <v>0</v>
      </c>
    </row>
    <row r="177" spans="2:596" s="38" customFormat="1" ht="30" customHeight="1" outlineLevel="1">
      <c r="B177" s="88"/>
      <c r="C177" s="89">
        <f>IF(ISERROR(I177+1)=TRUE,I177,IF(I177="","",MAX(C$15:C176)+1))</f>
        <v>129</v>
      </c>
      <c r="D177" s="88">
        <f t="shared" si="197"/>
        <v>1</v>
      </c>
      <c r="E177" s="3"/>
      <c r="G177" s="178"/>
      <c r="I177" s="95">
        <f t="shared" si="244"/>
        <v>136</v>
      </c>
      <c r="J177" s="94" t="s">
        <v>576</v>
      </c>
      <c r="K177" s="93"/>
      <c r="L177" s="93"/>
      <c r="M177" s="93"/>
      <c r="N177" s="93"/>
      <c r="O177" s="92"/>
      <c r="P177" s="91" t="s">
        <v>163</v>
      </c>
      <c r="Q177" s="297"/>
      <c r="R177" s="90" t="s">
        <v>141</v>
      </c>
      <c r="S177" s="298"/>
      <c r="U177" s="178"/>
      <c r="V177" s="42"/>
      <c r="W177" s="78"/>
      <c r="X177" s="37"/>
      <c r="Y177" s="77"/>
      <c r="Z177" s="76"/>
      <c r="AA177" s="79"/>
      <c r="AB177" s="76"/>
      <c r="AC177" s="79"/>
      <c r="AD177" s="76"/>
      <c r="AE177" s="76"/>
      <c r="AF177" s="76"/>
      <c r="AG177" s="76"/>
      <c r="AH177" s="76"/>
      <c r="AI177" s="76"/>
      <c r="AJ177" s="76"/>
      <c r="AK177" s="75"/>
      <c r="AL177" s="75"/>
      <c r="AM177" s="75"/>
      <c r="AN177" s="75"/>
      <c r="AO177" s="75"/>
      <c r="AP177" s="75"/>
      <c r="AQ177" s="75"/>
      <c r="AR177" s="74">
        <f t="shared" si="221"/>
        <v>0</v>
      </c>
      <c r="AT177" s="178"/>
      <c r="AV177" s="78"/>
      <c r="AW177" s="37"/>
      <c r="AX177" s="77"/>
      <c r="AY177" s="76"/>
      <c r="AZ177" s="79"/>
      <c r="BA177" s="76"/>
      <c r="BB177" s="79"/>
      <c r="BC177" s="76"/>
      <c r="BD177" s="76"/>
      <c r="BE177" s="76"/>
      <c r="BF177" s="76"/>
      <c r="BG177" s="76"/>
      <c r="BH177" s="76"/>
      <c r="BI177" s="76"/>
      <c r="BJ177" s="75"/>
      <c r="BK177" s="75"/>
      <c r="BL177" s="75"/>
      <c r="BM177" s="75"/>
      <c r="BN177" s="75"/>
      <c r="BO177" s="75"/>
      <c r="BP177" s="75"/>
      <c r="BQ177" s="74">
        <f t="shared" si="222"/>
        <v>0</v>
      </c>
      <c r="BS177" s="178"/>
      <c r="BU177" s="78"/>
      <c r="BV177" s="37"/>
      <c r="BW177" s="77"/>
      <c r="BX177" s="76"/>
      <c r="BY177" s="79"/>
      <c r="BZ177" s="76"/>
      <c r="CA177" s="79"/>
      <c r="CB177" s="76"/>
      <c r="CC177" s="76"/>
      <c r="CD177" s="76"/>
      <c r="CE177" s="76"/>
      <c r="CF177" s="76"/>
      <c r="CG177" s="76"/>
      <c r="CH177" s="76"/>
      <c r="CI177" s="75"/>
      <c r="CJ177" s="75"/>
      <c r="CK177" s="75"/>
      <c r="CL177" s="75"/>
      <c r="CM177" s="75"/>
      <c r="CN177" s="75"/>
      <c r="CO177" s="75"/>
      <c r="CP177" s="74">
        <f t="shared" si="223"/>
        <v>0</v>
      </c>
      <c r="CR177" s="178"/>
      <c r="CT177" s="78"/>
      <c r="CU177" s="37"/>
      <c r="CV177" s="77"/>
      <c r="CW177" s="76"/>
      <c r="CX177" s="79"/>
      <c r="CY177" s="76"/>
      <c r="CZ177" s="79"/>
      <c r="DA177" s="76"/>
      <c r="DB177" s="76"/>
      <c r="DC177" s="76"/>
      <c r="DD177" s="76"/>
      <c r="DE177" s="76"/>
      <c r="DF177" s="76"/>
      <c r="DG177" s="76"/>
      <c r="DH177" s="75"/>
      <c r="DI177" s="75"/>
      <c r="DJ177" s="75"/>
      <c r="DK177" s="75"/>
      <c r="DL177" s="75"/>
      <c r="DM177" s="75"/>
      <c r="DN177" s="75"/>
      <c r="DO177" s="74">
        <f t="shared" si="224"/>
        <v>0</v>
      </c>
      <c r="DQ177" s="178"/>
      <c r="DS177" s="78"/>
      <c r="DT177" s="37"/>
      <c r="DU177" s="77"/>
      <c r="DV177" s="76"/>
      <c r="DW177" s="79"/>
      <c r="DX177" s="76"/>
      <c r="DY177" s="79"/>
      <c r="DZ177" s="76"/>
      <c r="EA177" s="76"/>
      <c r="EB177" s="76"/>
      <c r="EC177" s="76"/>
      <c r="ED177" s="76"/>
      <c r="EE177" s="76"/>
      <c r="EF177" s="76"/>
      <c r="EG177" s="75"/>
      <c r="EH177" s="75"/>
      <c r="EI177" s="75"/>
      <c r="EJ177" s="75"/>
      <c r="EK177" s="75"/>
      <c r="EL177" s="75"/>
      <c r="EM177" s="75">
        <v>1</v>
      </c>
      <c r="EN177" s="74">
        <f t="shared" si="225"/>
        <v>0</v>
      </c>
      <c r="EP177" s="178"/>
      <c r="ER177" s="78"/>
      <c r="ES177" s="37"/>
      <c r="ET177" s="77"/>
      <c r="EU177" s="76"/>
      <c r="EV177" s="76"/>
      <c r="EW177" s="76"/>
      <c r="EX177" s="76"/>
      <c r="EY177" s="76"/>
      <c r="EZ177" s="76"/>
      <c r="FA177" s="76"/>
      <c r="FB177" s="76"/>
      <c r="FC177" s="76"/>
      <c r="FD177" s="76"/>
      <c r="FE177" s="76"/>
      <c r="FF177" s="76"/>
      <c r="FG177" s="76"/>
      <c r="FH177" s="75"/>
      <c r="FI177" s="75"/>
      <c r="FJ177" s="75"/>
      <c r="FK177" s="75"/>
      <c r="FL177" s="75"/>
      <c r="FM177" s="74">
        <f t="shared" si="226"/>
        <v>0</v>
      </c>
      <c r="FO177" s="178"/>
      <c r="FQ177" s="78"/>
      <c r="FR177" s="37"/>
      <c r="FS177" s="77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5"/>
      <c r="GH177" s="75"/>
      <c r="GI177" s="75"/>
      <c r="GJ177" s="75"/>
      <c r="GK177" s="75"/>
      <c r="GL177" s="74">
        <f t="shared" si="227"/>
        <v>0</v>
      </c>
      <c r="GN177" s="178"/>
      <c r="GP177" s="78"/>
      <c r="GQ177" s="37"/>
      <c r="GR177" s="77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5"/>
      <c r="HG177" s="75"/>
      <c r="HH177" s="75"/>
      <c r="HI177" s="75"/>
      <c r="HJ177" s="75"/>
      <c r="HK177" s="74">
        <f t="shared" si="228"/>
        <v>0</v>
      </c>
      <c r="HM177" s="178"/>
      <c r="HO177" s="78"/>
      <c r="HP177" s="37"/>
      <c r="HQ177" s="77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5"/>
      <c r="IF177" s="75"/>
      <c r="IG177" s="75"/>
      <c r="IH177" s="75"/>
      <c r="II177" s="75">
        <v>1</v>
      </c>
      <c r="IJ177" s="74">
        <f t="shared" si="229"/>
        <v>0</v>
      </c>
      <c r="IL177" s="178"/>
      <c r="IN177" s="78"/>
      <c r="IO177" s="37"/>
      <c r="IP177" s="77"/>
      <c r="IQ177" s="76"/>
      <c r="IR177" s="76"/>
      <c r="IS177" s="76"/>
      <c r="IT177" s="76"/>
      <c r="IU177" s="76"/>
      <c r="IV177" s="76"/>
      <c r="IW177" s="76"/>
      <c r="IX177" s="75"/>
      <c r="IY177" s="75"/>
      <c r="IZ177" s="75"/>
      <c r="JA177" s="75"/>
      <c r="JB177" s="75"/>
      <c r="JC177" s="75"/>
      <c r="JD177" s="75"/>
      <c r="JE177" s="75"/>
      <c r="JF177" s="75"/>
      <c r="JG177" s="75"/>
      <c r="JH177" s="75"/>
      <c r="JI177" s="74">
        <f t="shared" si="230"/>
        <v>0</v>
      </c>
      <c r="JK177" s="178"/>
      <c r="JM177" s="78"/>
      <c r="JN177" s="37"/>
      <c r="JO177" s="77"/>
      <c r="JP177" s="76"/>
      <c r="JQ177" s="76"/>
      <c r="JR177" s="76"/>
      <c r="JS177" s="76"/>
      <c r="JT177" s="76"/>
      <c r="JU177" s="76"/>
      <c r="JV177" s="76"/>
      <c r="JW177" s="75"/>
      <c r="JX177" s="75"/>
      <c r="JY177" s="75"/>
      <c r="JZ177" s="75"/>
      <c r="KA177" s="75"/>
      <c r="KB177" s="75"/>
      <c r="KC177" s="75"/>
      <c r="KD177" s="75"/>
      <c r="KE177" s="75"/>
      <c r="KF177" s="75"/>
      <c r="KG177" s="75"/>
      <c r="KH177" s="74">
        <f t="shared" si="231"/>
        <v>0</v>
      </c>
      <c r="KJ177" s="178"/>
      <c r="KL177" s="78"/>
      <c r="KM177" s="37"/>
      <c r="KN177" s="77"/>
      <c r="KO177" s="76"/>
      <c r="KP177" s="76"/>
      <c r="KQ177" s="76"/>
      <c r="KR177" s="76"/>
      <c r="KS177" s="76"/>
      <c r="KT177" s="76"/>
      <c r="KU177" s="76"/>
      <c r="KV177" s="75"/>
      <c r="KW177" s="75"/>
      <c r="KX177" s="75"/>
      <c r="KY177" s="75"/>
      <c r="KZ177" s="75"/>
      <c r="LA177" s="75"/>
      <c r="LB177" s="75"/>
      <c r="LC177" s="75"/>
      <c r="LD177" s="75"/>
      <c r="LE177" s="75"/>
      <c r="LF177" s="75"/>
      <c r="LG177" s="74">
        <f t="shared" si="232"/>
        <v>0</v>
      </c>
      <c r="LI177" s="178"/>
      <c r="LK177" s="78"/>
      <c r="LL177" s="37"/>
      <c r="LM177" s="77"/>
      <c r="LN177" s="76"/>
      <c r="LO177" s="76"/>
      <c r="LP177" s="76"/>
      <c r="LQ177" s="76"/>
      <c r="LR177" s="76"/>
      <c r="LS177" s="76"/>
      <c r="LT177" s="76"/>
      <c r="LU177" s="75"/>
      <c r="LV177" s="75"/>
      <c r="LW177" s="75"/>
      <c r="LX177" s="75"/>
      <c r="LY177" s="75"/>
      <c r="LZ177" s="75"/>
      <c r="MA177" s="75"/>
      <c r="MB177" s="75"/>
      <c r="MC177" s="75"/>
      <c r="MD177" s="75"/>
      <c r="ME177" s="75"/>
      <c r="MF177" s="74">
        <f t="shared" si="233"/>
        <v>0</v>
      </c>
      <c r="MH177" s="178"/>
      <c r="MJ177" s="78"/>
      <c r="MK177" s="37"/>
      <c r="ML177" s="77"/>
      <c r="MM177" s="76"/>
      <c r="MN177" s="76"/>
      <c r="MO177" s="76"/>
      <c r="MP177" s="76"/>
      <c r="MQ177" s="76"/>
      <c r="MR177" s="76"/>
      <c r="MS177" s="76"/>
      <c r="MT177" s="75"/>
      <c r="MU177" s="75"/>
      <c r="MV177" s="75"/>
      <c r="MW177" s="75"/>
      <c r="MX177" s="75"/>
      <c r="MY177" s="75"/>
      <c r="MZ177" s="75"/>
      <c r="NA177" s="75"/>
      <c r="NB177" s="75"/>
      <c r="NC177" s="75"/>
      <c r="ND177" s="75"/>
      <c r="NE177" s="74">
        <f t="shared" si="234"/>
        <v>0</v>
      </c>
      <c r="NG177" s="178"/>
      <c r="NI177" s="78"/>
      <c r="NJ177" s="37"/>
      <c r="NK177" s="77"/>
      <c r="NL177" s="76"/>
      <c r="NM177" s="76"/>
      <c r="NN177" s="76"/>
      <c r="NO177" s="76"/>
      <c r="NP177" s="76"/>
      <c r="NQ177" s="76"/>
      <c r="NR177" s="76"/>
      <c r="NS177" s="76"/>
      <c r="NT177" s="76"/>
      <c r="NU177" s="76"/>
      <c r="NV177" s="76"/>
      <c r="NW177" s="76"/>
      <c r="NX177" s="76"/>
      <c r="NY177" s="76"/>
      <c r="NZ177" s="76"/>
      <c r="OA177" s="75"/>
      <c r="OB177" s="76"/>
      <c r="OC177" s="75"/>
      <c r="OD177" s="74">
        <f t="shared" si="235"/>
        <v>0</v>
      </c>
      <c r="OF177" s="178"/>
      <c r="OH177" s="78"/>
      <c r="OI177" s="37"/>
      <c r="OJ177" s="77"/>
      <c r="OK177" s="76"/>
      <c r="OL177" s="76"/>
      <c r="OM177" s="76"/>
      <c r="ON177" s="76"/>
      <c r="OO177" s="76"/>
      <c r="OP177" s="76"/>
      <c r="OQ177" s="76"/>
      <c r="OR177" s="76"/>
      <c r="OS177" s="76"/>
      <c r="OT177" s="76"/>
      <c r="OU177" s="76"/>
      <c r="OV177" s="76"/>
      <c r="OW177" s="76"/>
      <c r="OX177" s="76"/>
      <c r="OY177" s="76"/>
      <c r="OZ177" s="75"/>
      <c r="PA177" s="76"/>
      <c r="PB177" s="75"/>
      <c r="PC177" s="74">
        <f t="shared" si="236"/>
        <v>0</v>
      </c>
      <c r="PE177" s="178"/>
      <c r="PG177" s="78"/>
      <c r="PH177" s="37"/>
      <c r="PI177" s="77"/>
      <c r="PJ177" s="76"/>
      <c r="PK177" s="76"/>
      <c r="PL177" s="76"/>
      <c r="PM177" s="76"/>
      <c r="PN177" s="76"/>
      <c r="PO177" s="76"/>
      <c r="PP177" s="76"/>
      <c r="PQ177" s="76"/>
      <c r="PR177" s="76"/>
      <c r="PS177" s="76"/>
      <c r="PT177" s="76"/>
      <c r="PU177" s="76"/>
      <c r="PV177" s="76"/>
      <c r="PW177" s="76"/>
      <c r="PX177" s="76"/>
      <c r="PY177" s="75"/>
      <c r="PZ177" s="76"/>
      <c r="QA177" s="75"/>
      <c r="QB177" s="74">
        <f t="shared" si="237"/>
        <v>0</v>
      </c>
      <c r="QD177" s="178"/>
      <c r="QF177" s="78"/>
      <c r="QG177" s="37"/>
      <c r="QH177" s="77"/>
      <c r="QI177" s="76"/>
      <c r="QJ177" s="76"/>
      <c r="QK177" s="76"/>
      <c r="QL177" s="76"/>
      <c r="QM177" s="76"/>
      <c r="QN177" s="76"/>
      <c r="QO177" s="76"/>
      <c r="QP177" s="76"/>
      <c r="QQ177" s="76"/>
      <c r="QR177" s="76"/>
      <c r="QS177" s="76"/>
      <c r="QT177" s="76"/>
      <c r="QU177" s="76"/>
      <c r="QV177" s="76"/>
      <c r="QW177" s="76"/>
      <c r="QX177" s="75"/>
      <c r="QY177" s="76"/>
      <c r="QZ177" s="75"/>
      <c r="RA177" s="74">
        <f t="shared" si="238"/>
        <v>0</v>
      </c>
      <c r="RC177" s="178"/>
      <c r="RE177" s="78"/>
      <c r="RF177" s="37"/>
      <c r="RG177" s="77"/>
      <c r="RH177" s="76"/>
      <c r="RI177" s="76"/>
      <c r="RJ177" s="76"/>
      <c r="RK177" s="76"/>
      <c r="RL177" s="76"/>
      <c r="RM177" s="76"/>
      <c r="RN177" s="76"/>
      <c r="RO177" s="76"/>
      <c r="RP177" s="76"/>
      <c r="RQ177" s="76"/>
      <c r="RR177" s="76"/>
      <c r="RS177" s="76"/>
      <c r="RT177" s="76"/>
      <c r="RU177" s="76"/>
      <c r="RV177" s="76"/>
      <c r="RW177" s="75"/>
      <c r="RX177" s="76"/>
      <c r="RY177" s="75">
        <v>1</v>
      </c>
      <c r="RZ177" s="74">
        <f t="shared" si="239"/>
        <v>0</v>
      </c>
      <c r="SB177" s="178"/>
      <c r="SD177" s="78"/>
      <c r="SE177" s="37"/>
      <c r="SF177" s="77"/>
      <c r="SG177" s="76"/>
      <c r="SH177" s="76"/>
      <c r="SI177" s="76"/>
      <c r="SJ177" s="76"/>
      <c r="SK177" s="76"/>
      <c r="SL177" s="76"/>
      <c r="SM177" s="76"/>
      <c r="SN177" s="76"/>
      <c r="SO177" s="76"/>
      <c r="SP177" s="76"/>
      <c r="SQ177" s="76"/>
      <c r="SR177" s="76"/>
      <c r="SS177" s="76"/>
      <c r="ST177" s="76"/>
      <c r="SU177" s="76"/>
      <c r="SV177" s="75"/>
      <c r="SW177" s="76"/>
      <c r="SX177" s="75"/>
      <c r="SY177" s="74">
        <f t="shared" si="240"/>
        <v>0</v>
      </c>
      <c r="TA177" s="178"/>
      <c r="TC177" s="78"/>
      <c r="TD177" s="37"/>
      <c r="TE177" s="77"/>
      <c r="TF177" s="76"/>
      <c r="TG177" s="76"/>
      <c r="TH177" s="76"/>
      <c r="TI177" s="76"/>
      <c r="TJ177" s="76"/>
      <c r="TK177" s="76"/>
      <c r="TL177" s="76"/>
      <c r="TM177" s="76"/>
      <c r="TN177" s="76"/>
      <c r="TO177" s="76"/>
      <c r="TP177" s="76"/>
      <c r="TQ177" s="76"/>
      <c r="TR177" s="76"/>
      <c r="TS177" s="76"/>
      <c r="TT177" s="76"/>
      <c r="TU177" s="75"/>
      <c r="TV177" s="76"/>
      <c r="TW177" s="75"/>
      <c r="TX177" s="74">
        <f t="shared" si="241"/>
        <v>0</v>
      </c>
      <c r="TZ177" s="178"/>
      <c r="UB177" s="78"/>
      <c r="UC177" s="37"/>
      <c r="UD177" s="77"/>
      <c r="UE177" s="76"/>
      <c r="UF177" s="76"/>
      <c r="UG177" s="76"/>
      <c r="UH177" s="76"/>
      <c r="UI177" s="76"/>
      <c r="UJ177" s="76"/>
      <c r="UK177" s="76"/>
      <c r="UL177" s="76"/>
      <c r="UM177" s="76"/>
      <c r="UN177" s="76"/>
      <c r="UO177" s="76"/>
      <c r="UP177" s="76"/>
      <c r="UQ177" s="76"/>
      <c r="UR177" s="76"/>
      <c r="US177" s="76"/>
      <c r="UT177" s="75"/>
      <c r="UU177" s="76"/>
      <c r="UV177" s="75"/>
      <c r="UW177" s="74">
        <f t="shared" si="242"/>
        <v>0</v>
      </c>
      <c r="UY177" s="178"/>
      <c r="VA177" s="78"/>
      <c r="VB177" s="37"/>
      <c r="VC177" s="77"/>
      <c r="VD177" s="76"/>
      <c r="VE177" s="76"/>
      <c r="VF177" s="76"/>
      <c r="VG177" s="76"/>
      <c r="VH177" s="76"/>
      <c r="VI177" s="76"/>
      <c r="VJ177" s="76"/>
      <c r="VK177" s="76"/>
      <c r="VL177" s="76"/>
      <c r="VM177" s="76"/>
      <c r="VN177" s="76"/>
      <c r="VO177" s="76"/>
      <c r="VP177" s="76"/>
      <c r="VQ177" s="76"/>
      <c r="VR177" s="76"/>
      <c r="VS177" s="75"/>
      <c r="VT177" s="76"/>
      <c r="VU177" s="75">
        <v>1</v>
      </c>
      <c r="VV177" s="74">
        <f t="shared" si="243"/>
        <v>0</v>
      </c>
    </row>
    <row r="178" spans="2:596" s="38" customFormat="1" ht="30" customHeight="1" outlineLevel="1">
      <c r="B178" s="88"/>
      <c r="C178" s="89">
        <f>IF(ISERROR(I178+1)=TRUE,I178,IF(I178="","",MAX(C$15:C177)+1))</f>
        <v>130</v>
      </c>
      <c r="D178" s="88">
        <f t="shared" si="197"/>
        <v>1</v>
      </c>
      <c r="E178" s="3"/>
      <c r="G178" s="178"/>
      <c r="I178" s="87">
        <f t="shared" si="244"/>
        <v>137</v>
      </c>
      <c r="J178" s="86" t="s">
        <v>575</v>
      </c>
      <c r="K178" s="85"/>
      <c r="L178" s="85"/>
      <c r="M178" s="85"/>
      <c r="N178" s="85"/>
      <c r="O178" s="84"/>
      <c r="P178" s="83" t="s">
        <v>163</v>
      </c>
      <c r="Q178" s="82"/>
      <c r="R178" s="81" t="s">
        <v>141</v>
      </c>
      <c r="S178" s="80"/>
      <c r="U178" s="178"/>
      <c r="V178" s="42"/>
      <c r="W178" s="192"/>
      <c r="X178" s="37"/>
      <c r="Y178" s="191"/>
      <c r="Z178" s="190"/>
      <c r="AA178" s="193"/>
      <c r="AB178" s="190"/>
      <c r="AC178" s="193"/>
      <c r="AD178" s="190"/>
      <c r="AE178" s="190"/>
      <c r="AF178" s="190"/>
      <c r="AG178" s="190"/>
      <c r="AH178" s="190"/>
      <c r="AI178" s="190"/>
      <c r="AJ178" s="190"/>
      <c r="AK178" s="189"/>
      <c r="AL178" s="189"/>
      <c r="AM178" s="189"/>
      <c r="AN178" s="189"/>
      <c r="AO178" s="189"/>
      <c r="AP178" s="189"/>
      <c r="AQ178" s="189"/>
      <c r="AR178" s="188">
        <f t="shared" si="221"/>
        <v>0</v>
      </c>
      <c r="AT178" s="178"/>
      <c r="AV178" s="192"/>
      <c r="AW178" s="37"/>
      <c r="AX178" s="191"/>
      <c r="AY178" s="190"/>
      <c r="AZ178" s="193"/>
      <c r="BA178" s="190"/>
      <c r="BB178" s="193"/>
      <c r="BC178" s="190"/>
      <c r="BD178" s="190"/>
      <c r="BE178" s="190"/>
      <c r="BF178" s="190"/>
      <c r="BG178" s="190"/>
      <c r="BH178" s="190"/>
      <c r="BI178" s="190"/>
      <c r="BJ178" s="189"/>
      <c r="BK178" s="189"/>
      <c r="BL178" s="189"/>
      <c r="BM178" s="189"/>
      <c r="BN178" s="189"/>
      <c r="BO178" s="189"/>
      <c r="BP178" s="189"/>
      <c r="BQ178" s="188">
        <f t="shared" si="222"/>
        <v>0</v>
      </c>
      <c r="BS178" s="178"/>
      <c r="BU178" s="192"/>
      <c r="BV178" s="37"/>
      <c r="BW178" s="191"/>
      <c r="BX178" s="190"/>
      <c r="BY178" s="193"/>
      <c r="BZ178" s="190"/>
      <c r="CA178" s="193"/>
      <c r="CB178" s="190"/>
      <c r="CC178" s="190"/>
      <c r="CD178" s="190"/>
      <c r="CE178" s="190"/>
      <c r="CF178" s="190"/>
      <c r="CG178" s="190"/>
      <c r="CH178" s="190"/>
      <c r="CI178" s="189"/>
      <c r="CJ178" s="189"/>
      <c r="CK178" s="189"/>
      <c r="CL178" s="189"/>
      <c r="CM178" s="189"/>
      <c r="CN178" s="189"/>
      <c r="CO178" s="189"/>
      <c r="CP178" s="188">
        <f t="shared" si="223"/>
        <v>0</v>
      </c>
      <c r="CR178" s="178"/>
      <c r="CT178" s="192"/>
      <c r="CU178" s="37"/>
      <c r="CV178" s="191"/>
      <c r="CW178" s="190"/>
      <c r="CX178" s="193"/>
      <c r="CY178" s="190"/>
      <c r="CZ178" s="193"/>
      <c r="DA178" s="190"/>
      <c r="DB178" s="190"/>
      <c r="DC178" s="190"/>
      <c r="DD178" s="190"/>
      <c r="DE178" s="190"/>
      <c r="DF178" s="190"/>
      <c r="DG178" s="190"/>
      <c r="DH178" s="189"/>
      <c r="DI178" s="189"/>
      <c r="DJ178" s="189"/>
      <c r="DK178" s="189"/>
      <c r="DL178" s="189"/>
      <c r="DM178" s="189"/>
      <c r="DN178" s="189"/>
      <c r="DO178" s="188">
        <f t="shared" si="224"/>
        <v>0</v>
      </c>
      <c r="DQ178" s="178"/>
      <c r="DS178" s="192"/>
      <c r="DT178" s="37"/>
      <c r="DU178" s="191"/>
      <c r="DV178" s="190"/>
      <c r="DW178" s="193"/>
      <c r="DX178" s="190"/>
      <c r="DY178" s="193"/>
      <c r="DZ178" s="190"/>
      <c r="EA178" s="190"/>
      <c r="EB178" s="190"/>
      <c r="EC178" s="190"/>
      <c r="ED178" s="190"/>
      <c r="EE178" s="190"/>
      <c r="EF178" s="190"/>
      <c r="EG178" s="189"/>
      <c r="EH178" s="189"/>
      <c r="EI178" s="189"/>
      <c r="EJ178" s="189"/>
      <c r="EK178" s="189"/>
      <c r="EL178" s="189"/>
      <c r="EM178" s="189"/>
      <c r="EN178" s="188">
        <f t="shared" si="225"/>
        <v>0</v>
      </c>
      <c r="EP178" s="178"/>
      <c r="ER178" s="192"/>
      <c r="ES178" s="37"/>
      <c r="ET178" s="191"/>
      <c r="EU178" s="190"/>
      <c r="EV178" s="190"/>
      <c r="EW178" s="190"/>
      <c r="EX178" s="190"/>
      <c r="EY178" s="190"/>
      <c r="EZ178" s="190"/>
      <c r="FA178" s="190"/>
      <c r="FB178" s="190"/>
      <c r="FC178" s="190"/>
      <c r="FD178" s="190"/>
      <c r="FE178" s="190"/>
      <c r="FF178" s="190"/>
      <c r="FG178" s="190"/>
      <c r="FH178" s="189"/>
      <c r="FI178" s="189"/>
      <c r="FJ178" s="189"/>
      <c r="FK178" s="189"/>
      <c r="FL178" s="189"/>
      <c r="FM178" s="188">
        <f t="shared" si="226"/>
        <v>0</v>
      </c>
      <c r="FO178" s="178"/>
      <c r="FQ178" s="192"/>
      <c r="FR178" s="37"/>
      <c r="FS178" s="191"/>
      <c r="FT178" s="190"/>
      <c r="FU178" s="190"/>
      <c r="FV178" s="190"/>
      <c r="FW178" s="190"/>
      <c r="FX178" s="190"/>
      <c r="FY178" s="190"/>
      <c r="FZ178" s="190"/>
      <c r="GA178" s="190"/>
      <c r="GB178" s="190"/>
      <c r="GC178" s="190"/>
      <c r="GD178" s="190"/>
      <c r="GE178" s="190"/>
      <c r="GF178" s="190"/>
      <c r="GG178" s="189"/>
      <c r="GH178" s="189"/>
      <c r="GI178" s="189"/>
      <c r="GJ178" s="189"/>
      <c r="GK178" s="189"/>
      <c r="GL178" s="188">
        <f t="shared" si="227"/>
        <v>0</v>
      </c>
      <c r="GN178" s="178"/>
      <c r="GP178" s="192"/>
      <c r="GQ178" s="37"/>
      <c r="GR178" s="191"/>
      <c r="GS178" s="190"/>
      <c r="GT178" s="190"/>
      <c r="GU178" s="190"/>
      <c r="GV178" s="190"/>
      <c r="GW178" s="190"/>
      <c r="GX178" s="190"/>
      <c r="GY178" s="190"/>
      <c r="GZ178" s="190"/>
      <c r="HA178" s="190"/>
      <c r="HB178" s="190"/>
      <c r="HC178" s="190"/>
      <c r="HD178" s="190"/>
      <c r="HE178" s="190"/>
      <c r="HF178" s="189"/>
      <c r="HG178" s="189"/>
      <c r="HH178" s="189"/>
      <c r="HI178" s="189"/>
      <c r="HJ178" s="189"/>
      <c r="HK178" s="188">
        <f t="shared" si="228"/>
        <v>0</v>
      </c>
      <c r="HM178" s="178"/>
      <c r="HO178" s="192"/>
      <c r="HP178" s="37"/>
      <c r="HQ178" s="191"/>
      <c r="HR178" s="190"/>
      <c r="HS178" s="190"/>
      <c r="HT178" s="190"/>
      <c r="HU178" s="190"/>
      <c r="HV178" s="190"/>
      <c r="HW178" s="190"/>
      <c r="HX178" s="190"/>
      <c r="HY178" s="190"/>
      <c r="HZ178" s="190"/>
      <c r="IA178" s="190"/>
      <c r="IB178" s="190"/>
      <c r="IC178" s="190"/>
      <c r="ID178" s="190"/>
      <c r="IE178" s="189"/>
      <c r="IF178" s="189"/>
      <c r="IG178" s="189"/>
      <c r="IH178" s="189"/>
      <c r="II178" s="189"/>
      <c r="IJ178" s="188">
        <f t="shared" si="229"/>
        <v>0</v>
      </c>
      <c r="IL178" s="178"/>
      <c r="IN178" s="192"/>
      <c r="IO178" s="37"/>
      <c r="IP178" s="191"/>
      <c r="IQ178" s="190"/>
      <c r="IR178" s="190"/>
      <c r="IS178" s="190"/>
      <c r="IT178" s="190"/>
      <c r="IU178" s="190"/>
      <c r="IV178" s="190"/>
      <c r="IW178" s="190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8">
        <f t="shared" si="230"/>
        <v>0</v>
      </c>
      <c r="JK178" s="178"/>
      <c r="JM178" s="192"/>
      <c r="JN178" s="37"/>
      <c r="JO178" s="191"/>
      <c r="JP178" s="190"/>
      <c r="JQ178" s="190"/>
      <c r="JR178" s="190"/>
      <c r="JS178" s="190"/>
      <c r="JT178" s="190"/>
      <c r="JU178" s="190"/>
      <c r="JV178" s="190"/>
      <c r="JW178" s="189"/>
      <c r="JX178" s="189"/>
      <c r="JY178" s="189"/>
      <c r="JZ178" s="189"/>
      <c r="KA178" s="189"/>
      <c r="KB178" s="189"/>
      <c r="KC178" s="189"/>
      <c r="KD178" s="189"/>
      <c r="KE178" s="189"/>
      <c r="KF178" s="189"/>
      <c r="KG178" s="189"/>
      <c r="KH178" s="188">
        <f t="shared" si="231"/>
        <v>0</v>
      </c>
      <c r="KJ178" s="178"/>
      <c r="KL178" s="192"/>
      <c r="KM178" s="37"/>
      <c r="KN178" s="191"/>
      <c r="KO178" s="190"/>
      <c r="KP178" s="190"/>
      <c r="KQ178" s="190"/>
      <c r="KR178" s="190"/>
      <c r="KS178" s="190"/>
      <c r="KT178" s="190"/>
      <c r="KU178" s="190"/>
      <c r="KV178" s="189"/>
      <c r="KW178" s="189"/>
      <c r="KX178" s="189"/>
      <c r="KY178" s="189"/>
      <c r="KZ178" s="189"/>
      <c r="LA178" s="189"/>
      <c r="LB178" s="189"/>
      <c r="LC178" s="189"/>
      <c r="LD178" s="189"/>
      <c r="LE178" s="189"/>
      <c r="LF178" s="189"/>
      <c r="LG178" s="188">
        <f t="shared" si="232"/>
        <v>0</v>
      </c>
      <c r="LI178" s="178"/>
      <c r="LK178" s="192"/>
      <c r="LL178" s="37"/>
      <c r="LM178" s="191"/>
      <c r="LN178" s="190"/>
      <c r="LO178" s="190"/>
      <c r="LP178" s="190"/>
      <c r="LQ178" s="190"/>
      <c r="LR178" s="190"/>
      <c r="LS178" s="190"/>
      <c r="LT178" s="190"/>
      <c r="LU178" s="189"/>
      <c r="LV178" s="189"/>
      <c r="LW178" s="189"/>
      <c r="LX178" s="189"/>
      <c r="LY178" s="189"/>
      <c r="LZ178" s="189"/>
      <c r="MA178" s="189"/>
      <c r="MB178" s="189"/>
      <c r="MC178" s="189"/>
      <c r="MD178" s="189"/>
      <c r="ME178" s="189"/>
      <c r="MF178" s="188">
        <f t="shared" si="233"/>
        <v>0</v>
      </c>
      <c r="MH178" s="178"/>
      <c r="MJ178" s="192"/>
      <c r="MK178" s="37"/>
      <c r="ML178" s="191"/>
      <c r="MM178" s="190"/>
      <c r="MN178" s="190"/>
      <c r="MO178" s="190"/>
      <c r="MP178" s="190"/>
      <c r="MQ178" s="190"/>
      <c r="MR178" s="190"/>
      <c r="MS178" s="190"/>
      <c r="MT178" s="189"/>
      <c r="MU178" s="189"/>
      <c r="MV178" s="189"/>
      <c r="MW178" s="189"/>
      <c r="MX178" s="189"/>
      <c r="MY178" s="189"/>
      <c r="MZ178" s="189"/>
      <c r="NA178" s="189"/>
      <c r="NB178" s="189"/>
      <c r="NC178" s="189"/>
      <c r="ND178" s="189"/>
      <c r="NE178" s="188">
        <f t="shared" si="234"/>
        <v>0</v>
      </c>
      <c r="NG178" s="178"/>
      <c r="NI178" s="192"/>
      <c r="NJ178" s="37"/>
      <c r="NK178" s="191"/>
      <c r="NL178" s="190"/>
      <c r="NM178" s="190"/>
      <c r="NN178" s="190"/>
      <c r="NO178" s="190"/>
      <c r="NP178" s="190"/>
      <c r="NQ178" s="190"/>
      <c r="NR178" s="190"/>
      <c r="NS178" s="190"/>
      <c r="NT178" s="190"/>
      <c r="NU178" s="190"/>
      <c r="NV178" s="190"/>
      <c r="NW178" s="190"/>
      <c r="NX178" s="190"/>
      <c r="NY178" s="190"/>
      <c r="NZ178" s="190"/>
      <c r="OA178" s="189"/>
      <c r="OB178" s="190"/>
      <c r="OC178" s="189"/>
      <c r="OD178" s="188">
        <f t="shared" si="235"/>
        <v>0</v>
      </c>
      <c r="OF178" s="178"/>
      <c r="OH178" s="192"/>
      <c r="OI178" s="37"/>
      <c r="OJ178" s="191"/>
      <c r="OK178" s="190"/>
      <c r="OL178" s="190"/>
      <c r="OM178" s="190"/>
      <c r="ON178" s="190"/>
      <c r="OO178" s="190"/>
      <c r="OP178" s="190"/>
      <c r="OQ178" s="190"/>
      <c r="OR178" s="190"/>
      <c r="OS178" s="190"/>
      <c r="OT178" s="190"/>
      <c r="OU178" s="190"/>
      <c r="OV178" s="190"/>
      <c r="OW178" s="190"/>
      <c r="OX178" s="190"/>
      <c r="OY178" s="190"/>
      <c r="OZ178" s="189"/>
      <c r="PA178" s="190"/>
      <c r="PB178" s="189"/>
      <c r="PC178" s="188">
        <f t="shared" si="236"/>
        <v>0</v>
      </c>
      <c r="PE178" s="178"/>
      <c r="PG178" s="192"/>
      <c r="PH178" s="37"/>
      <c r="PI178" s="191"/>
      <c r="PJ178" s="190"/>
      <c r="PK178" s="190"/>
      <c r="PL178" s="190"/>
      <c r="PM178" s="190"/>
      <c r="PN178" s="190"/>
      <c r="PO178" s="190"/>
      <c r="PP178" s="190"/>
      <c r="PQ178" s="190"/>
      <c r="PR178" s="190"/>
      <c r="PS178" s="190"/>
      <c r="PT178" s="190"/>
      <c r="PU178" s="190"/>
      <c r="PV178" s="190"/>
      <c r="PW178" s="190"/>
      <c r="PX178" s="190"/>
      <c r="PY178" s="189"/>
      <c r="PZ178" s="190"/>
      <c r="QA178" s="189"/>
      <c r="QB178" s="188">
        <f t="shared" si="237"/>
        <v>0</v>
      </c>
      <c r="QD178" s="178"/>
      <c r="QF178" s="192"/>
      <c r="QG178" s="37"/>
      <c r="QH178" s="191"/>
      <c r="QI178" s="190"/>
      <c r="QJ178" s="190"/>
      <c r="QK178" s="190"/>
      <c r="QL178" s="190"/>
      <c r="QM178" s="190"/>
      <c r="QN178" s="190"/>
      <c r="QO178" s="190"/>
      <c r="QP178" s="190"/>
      <c r="QQ178" s="190"/>
      <c r="QR178" s="190"/>
      <c r="QS178" s="190"/>
      <c r="QT178" s="190"/>
      <c r="QU178" s="190"/>
      <c r="QV178" s="190"/>
      <c r="QW178" s="190"/>
      <c r="QX178" s="189"/>
      <c r="QY178" s="190"/>
      <c r="QZ178" s="189"/>
      <c r="RA178" s="188">
        <f t="shared" si="238"/>
        <v>0</v>
      </c>
      <c r="RC178" s="178"/>
      <c r="RE178" s="192"/>
      <c r="RF178" s="37"/>
      <c r="RG178" s="191"/>
      <c r="RH178" s="190"/>
      <c r="RI178" s="190"/>
      <c r="RJ178" s="190"/>
      <c r="RK178" s="190"/>
      <c r="RL178" s="190"/>
      <c r="RM178" s="190"/>
      <c r="RN178" s="190"/>
      <c r="RO178" s="190"/>
      <c r="RP178" s="190"/>
      <c r="RQ178" s="190"/>
      <c r="RR178" s="190"/>
      <c r="RS178" s="190"/>
      <c r="RT178" s="190"/>
      <c r="RU178" s="190"/>
      <c r="RV178" s="190"/>
      <c r="RW178" s="189"/>
      <c r="RX178" s="190"/>
      <c r="RY178" s="189"/>
      <c r="RZ178" s="188">
        <f t="shared" si="239"/>
        <v>0</v>
      </c>
      <c r="SB178" s="178"/>
      <c r="SD178" s="192"/>
      <c r="SE178" s="37"/>
      <c r="SF178" s="191"/>
      <c r="SG178" s="190"/>
      <c r="SH178" s="190"/>
      <c r="SI178" s="190"/>
      <c r="SJ178" s="190"/>
      <c r="SK178" s="190"/>
      <c r="SL178" s="190"/>
      <c r="SM178" s="190"/>
      <c r="SN178" s="190"/>
      <c r="SO178" s="190"/>
      <c r="SP178" s="190"/>
      <c r="SQ178" s="190"/>
      <c r="SR178" s="190"/>
      <c r="SS178" s="190"/>
      <c r="ST178" s="190"/>
      <c r="SU178" s="190"/>
      <c r="SV178" s="189"/>
      <c r="SW178" s="190"/>
      <c r="SX178" s="189"/>
      <c r="SY178" s="188">
        <f t="shared" si="240"/>
        <v>0</v>
      </c>
      <c r="TA178" s="178"/>
      <c r="TC178" s="192"/>
      <c r="TD178" s="37"/>
      <c r="TE178" s="191"/>
      <c r="TF178" s="190"/>
      <c r="TG178" s="190"/>
      <c r="TH178" s="190"/>
      <c r="TI178" s="190"/>
      <c r="TJ178" s="190"/>
      <c r="TK178" s="190"/>
      <c r="TL178" s="190"/>
      <c r="TM178" s="190"/>
      <c r="TN178" s="190"/>
      <c r="TO178" s="190"/>
      <c r="TP178" s="190"/>
      <c r="TQ178" s="190"/>
      <c r="TR178" s="190"/>
      <c r="TS178" s="190"/>
      <c r="TT178" s="190"/>
      <c r="TU178" s="189"/>
      <c r="TV178" s="190"/>
      <c r="TW178" s="189"/>
      <c r="TX178" s="188">
        <f t="shared" si="241"/>
        <v>0</v>
      </c>
      <c r="TZ178" s="178"/>
      <c r="UB178" s="192"/>
      <c r="UC178" s="37"/>
      <c r="UD178" s="191"/>
      <c r="UE178" s="190"/>
      <c r="UF178" s="190"/>
      <c r="UG178" s="190"/>
      <c r="UH178" s="190"/>
      <c r="UI178" s="190"/>
      <c r="UJ178" s="190"/>
      <c r="UK178" s="190"/>
      <c r="UL178" s="190"/>
      <c r="UM178" s="190"/>
      <c r="UN178" s="190"/>
      <c r="UO178" s="190"/>
      <c r="UP178" s="190"/>
      <c r="UQ178" s="190"/>
      <c r="UR178" s="190"/>
      <c r="US178" s="190"/>
      <c r="UT178" s="189"/>
      <c r="UU178" s="190"/>
      <c r="UV178" s="189"/>
      <c r="UW178" s="188">
        <f t="shared" si="242"/>
        <v>0</v>
      </c>
      <c r="UY178" s="178"/>
      <c r="VA178" s="192"/>
      <c r="VB178" s="37"/>
      <c r="VC178" s="191"/>
      <c r="VD178" s="190"/>
      <c r="VE178" s="190"/>
      <c r="VF178" s="190"/>
      <c r="VG178" s="190"/>
      <c r="VH178" s="190"/>
      <c r="VI178" s="190"/>
      <c r="VJ178" s="190"/>
      <c r="VK178" s="190"/>
      <c r="VL178" s="190"/>
      <c r="VM178" s="190"/>
      <c r="VN178" s="190"/>
      <c r="VO178" s="190"/>
      <c r="VP178" s="190"/>
      <c r="VQ178" s="190"/>
      <c r="VR178" s="190"/>
      <c r="VS178" s="189"/>
      <c r="VT178" s="190"/>
      <c r="VU178" s="189"/>
      <c r="VV178" s="188">
        <f t="shared" si="243"/>
        <v>0</v>
      </c>
    </row>
    <row r="179" spans="2:596">
      <c r="B179" s="89" t="str">
        <f>I153</f>
        <v>2.1 | TARIFAS DE SERVICIO DE CORRIDA DE TUBULARES</v>
      </c>
      <c r="C179" s="89" t="str">
        <f>IF(ISERROR(I179+1)=TRUE,I179,IF(I179="","",MAX(C$15:C177)+1))</f>
        <v/>
      </c>
      <c r="D179" s="89" t="str">
        <f t="shared" si="197"/>
        <v/>
      </c>
      <c r="E179" s="3"/>
      <c r="G179" s="178"/>
      <c r="I179" s="187" t="s">
        <v>134</v>
      </c>
      <c r="J179" s="187"/>
      <c r="K179" s="186"/>
      <c r="L179" s="186"/>
      <c r="M179" s="186"/>
      <c r="N179" s="186"/>
      <c r="O179" s="185"/>
      <c r="P179" s="184"/>
      <c r="Q179" s="183"/>
      <c r="R179" s="182"/>
      <c r="S179" s="181"/>
      <c r="U179" s="178"/>
      <c r="V179" s="42"/>
      <c r="W179" s="70" t="str">
        <f>W$60</f>
        <v>Total [US$]</v>
      </c>
      <c r="X179" s="69"/>
      <c r="Y179" s="68">
        <f t="shared" ref="Y179:AQ179" si="245">SUMPRODUCT(Y$155:Y$177,$Q$155:$Q$177)</f>
        <v>0</v>
      </c>
      <c r="Z179" s="155">
        <f t="shared" si="245"/>
        <v>0</v>
      </c>
      <c r="AA179" s="156">
        <f t="shared" si="245"/>
        <v>0</v>
      </c>
      <c r="AB179" s="155">
        <f t="shared" si="245"/>
        <v>0</v>
      </c>
      <c r="AC179" s="156">
        <f t="shared" si="245"/>
        <v>0</v>
      </c>
      <c r="AD179" s="155">
        <f t="shared" si="245"/>
        <v>0</v>
      </c>
      <c r="AE179" s="155">
        <f t="shared" si="245"/>
        <v>0</v>
      </c>
      <c r="AF179" s="155">
        <f t="shared" si="245"/>
        <v>0</v>
      </c>
      <c r="AG179" s="155">
        <f t="shared" si="245"/>
        <v>0</v>
      </c>
      <c r="AH179" s="155">
        <f t="shared" si="245"/>
        <v>0</v>
      </c>
      <c r="AI179" s="155">
        <f t="shared" si="245"/>
        <v>0</v>
      </c>
      <c r="AJ179" s="155">
        <f t="shared" si="245"/>
        <v>0</v>
      </c>
      <c r="AK179" s="155">
        <f t="shared" si="245"/>
        <v>0</v>
      </c>
      <c r="AL179" s="155">
        <f t="shared" si="245"/>
        <v>0</v>
      </c>
      <c r="AM179" s="155">
        <f t="shared" si="245"/>
        <v>0</v>
      </c>
      <c r="AN179" s="155">
        <f t="shared" si="245"/>
        <v>0</v>
      </c>
      <c r="AO179" s="155">
        <f t="shared" si="245"/>
        <v>0</v>
      </c>
      <c r="AP179" s="155">
        <f t="shared" si="245"/>
        <v>0</v>
      </c>
      <c r="AQ179" s="155">
        <f t="shared" si="245"/>
        <v>0</v>
      </c>
      <c r="AR179" s="67">
        <f>SUM(Y179:AQ179)</f>
        <v>0</v>
      </c>
      <c r="AT179" s="178"/>
      <c r="AV179" s="70" t="str">
        <f>AV$60</f>
        <v>Total [US$]</v>
      </c>
      <c r="AW179" s="69"/>
      <c r="AX179" s="68">
        <f t="shared" ref="AX179:BP179" si="246">SUMPRODUCT(AX$155:AX$177,$Q$155:$Q$177)</f>
        <v>0</v>
      </c>
      <c r="AY179" s="155">
        <f t="shared" si="246"/>
        <v>0</v>
      </c>
      <c r="AZ179" s="156">
        <f t="shared" si="246"/>
        <v>0</v>
      </c>
      <c r="BA179" s="155">
        <f t="shared" si="246"/>
        <v>0</v>
      </c>
      <c r="BB179" s="156">
        <f t="shared" si="246"/>
        <v>0</v>
      </c>
      <c r="BC179" s="155">
        <f t="shared" si="246"/>
        <v>0</v>
      </c>
      <c r="BD179" s="155">
        <f t="shared" si="246"/>
        <v>0</v>
      </c>
      <c r="BE179" s="155">
        <f t="shared" si="246"/>
        <v>0</v>
      </c>
      <c r="BF179" s="155">
        <f t="shared" si="246"/>
        <v>0</v>
      </c>
      <c r="BG179" s="155">
        <f t="shared" si="246"/>
        <v>0</v>
      </c>
      <c r="BH179" s="155">
        <f t="shared" si="246"/>
        <v>0</v>
      </c>
      <c r="BI179" s="155">
        <f t="shared" si="246"/>
        <v>0</v>
      </c>
      <c r="BJ179" s="155">
        <f t="shared" si="246"/>
        <v>0</v>
      </c>
      <c r="BK179" s="155">
        <f t="shared" si="246"/>
        <v>0</v>
      </c>
      <c r="BL179" s="155">
        <f t="shared" si="246"/>
        <v>0</v>
      </c>
      <c r="BM179" s="155">
        <f t="shared" si="246"/>
        <v>0</v>
      </c>
      <c r="BN179" s="155">
        <f t="shared" si="246"/>
        <v>0</v>
      </c>
      <c r="BO179" s="155">
        <f t="shared" si="246"/>
        <v>0</v>
      </c>
      <c r="BP179" s="155">
        <f t="shared" si="246"/>
        <v>0</v>
      </c>
      <c r="BQ179" s="67">
        <f>SUM(AX179:BP179)</f>
        <v>0</v>
      </c>
      <c r="BS179" s="178"/>
      <c r="BU179" s="70" t="str">
        <f>BU$60</f>
        <v>Total [US$]</v>
      </c>
      <c r="BV179" s="69"/>
      <c r="BW179" s="68">
        <f t="shared" ref="BW179:CO179" si="247">SUMPRODUCT(BW$155:BW$177,$Q$155:$Q$177)</f>
        <v>0</v>
      </c>
      <c r="BX179" s="155">
        <f t="shared" si="247"/>
        <v>0</v>
      </c>
      <c r="BY179" s="156">
        <f t="shared" si="247"/>
        <v>0</v>
      </c>
      <c r="BZ179" s="155">
        <f t="shared" si="247"/>
        <v>0</v>
      </c>
      <c r="CA179" s="156">
        <f t="shared" si="247"/>
        <v>0</v>
      </c>
      <c r="CB179" s="155">
        <f t="shared" si="247"/>
        <v>0</v>
      </c>
      <c r="CC179" s="155">
        <f t="shared" si="247"/>
        <v>0</v>
      </c>
      <c r="CD179" s="155">
        <f t="shared" si="247"/>
        <v>0</v>
      </c>
      <c r="CE179" s="155">
        <f t="shared" si="247"/>
        <v>0</v>
      </c>
      <c r="CF179" s="155">
        <f t="shared" si="247"/>
        <v>0</v>
      </c>
      <c r="CG179" s="155">
        <f t="shared" si="247"/>
        <v>0</v>
      </c>
      <c r="CH179" s="155">
        <f t="shared" si="247"/>
        <v>0</v>
      </c>
      <c r="CI179" s="155">
        <f t="shared" si="247"/>
        <v>0</v>
      </c>
      <c r="CJ179" s="155">
        <f t="shared" si="247"/>
        <v>0</v>
      </c>
      <c r="CK179" s="155">
        <f t="shared" si="247"/>
        <v>0</v>
      </c>
      <c r="CL179" s="155">
        <f t="shared" si="247"/>
        <v>0</v>
      </c>
      <c r="CM179" s="155">
        <f t="shared" si="247"/>
        <v>0</v>
      </c>
      <c r="CN179" s="155">
        <f t="shared" si="247"/>
        <v>0</v>
      </c>
      <c r="CO179" s="155">
        <f t="shared" si="247"/>
        <v>0</v>
      </c>
      <c r="CP179" s="67">
        <f>SUM(BW179:CO179)</f>
        <v>0</v>
      </c>
      <c r="CR179" s="178"/>
      <c r="CT179" s="70" t="str">
        <f>CT$60</f>
        <v>Total [US$]</v>
      </c>
      <c r="CU179" s="69"/>
      <c r="CV179" s="68">
        <f t="shared" ref="CV179:DN179" si="248">SUMPRODUCT(CV$155:CV$177,$Q$155:$Q$177)</f>
        <v>0</v>
      </c>
      <c r="CW179" s="155">
        <f t="shared" si="248"/>
        <v>0</v>
      </c>
      <c r="CX179" s="156">
        <f t="shared" si="248"/>
        <v>0</v>
      </c>
      <c r="CY179" s="155">
        <f t="shared" si="248"/>
        <v>0</v>
      </c>
      <c r="CZ179" s="156">
        <f t="shared" si="248"/>
        <v>0</v>
      </c>
      <c r="DA179" s="155">
        <f t="shared" si="248"/>
        <v>0</v>
      </c>
      <c r="DB179" s="155">
        <f t="shared" si="248"/>
        <v>0</v>
      </c>
      <c r="DC179" s="155">
        <f t="shared" si="248"/>
        <v>0</v>
      </c>
      <c r="DD179" s="155">
        <f t="shared" si="248"/>
        <v>0</v>
      </c>
      <c r="DE179" s="155">
        <f t="shared" si="248"/>
        <v>0</v>
      </c>
      <c r="DF179" s="155">
        <f t="shared" si="248"/>
        <v>0</v>
      </c>
      <c r="DG179" s="155">
        <f t="shared" si="248"/>
        <v>0</v>
      </c>
      <c r="DH179" s="155">
        <f t="shared" si="248"/>
        <v>0</v>
      </c>
      <c r="DI179" s="155">
        <f t="shared" si="248"/>
        <v>0</v>
      </c>
      <c r="DJ179" s="155">
        <f t="shared" si="248"/>
        <v>0</v>
      </c>
      <c r="DK179" s="155">
        <f t="shared" si="248"/>
        <v>0</v>
      </c>
      <c r="DL179" s="155">
        <f t="shared" si="248"/>
        <v>0</v>
      </c>
      <c r="DM179" s="155">
        <f t="shared" si="248"/>
        <v>0</v>
      </c>
      <c r="DN179" s="155">
        <f t="shared" si="248"/>
        <v>0</v>
      </c>
      <c r="DO179" s="67">
        <f>SUM(CV179:DN179)</f>
        <v>0</v>
      </c>
      <c r="DQ179" s="178"/>
      <c r="DS179" s="70" t="str">
        <f>DS$60</f>
        <v>Total [US$]</v>
      </c>
      <c r="DT179" s="69"/>
      <c r="DU179" s="68">
        <f t="shared" ref="DU179:EM179" si="249">SUMPRODUCT(DU$155:DU$177,$Q$155:$Q$177)</f>
        <v>0</v>
      </c>
      <c r="DV179" s="155">
        <f t="shared" si="249"/>
        <v>0</v>
      </c>
      <c r="DW179" s="156">
        <f t="shared" si="249"/>
        <v>0</v>
      </c>
      <c r="DX179" s="155">
        <f t="shared" si="249"/>
        <v>0</v>
      </c>
      <c r="DY179" s="156">
        <f t="shared" si="249"/>
        <v>0</v>
      </c>
      <c r="DZ179" s="155">
        <f t="shared" si="249"/>
        <v>0</v>
      </c>
      <c r="EA179" s="155">
        <f t="shared" si="249"/>
        <v>0</v>
      </c>
      <c r="EB179" s="155">
        <f t="shared" si="249"/>
        <v>0</v>
      </c>
      <c r="EC179" s="155">
        <f t="shared" si="249"/>
        <v>0</v>
      </c>
      <c r="ED179" s="155">
        <f t="shared" si="249"/>
        <v>0</v>
      </c>
      <c r="EE179" s="155">
        <f t="shared" si="249"/>
        <v>0</v>
      </c>
      <c r="EF179" s="155">
        <f t="shared" si="249"/>
        <v>0</v>
      </c>
      <c r="EG179" s="155">
        <f t="shared" si="249"/>
        <v>0</v>
      </c>
      <c r="EH179" s="155">
        <f t="shared" si="249"/>
        <v>0</v>
      </c>
      <c r="EI179" s="155">
        <f t="shared" si="249"/>
        <v>0</v>
      </c>
      <c r="EJ179" s="155">
        <f t="shared" si="249"/>
        <v>0</v>
      </c>
      <c r="EK179" s="155">
        <f t="shared" si="249"/>
        <v>0</v>
      </c>
      <c r="EL179" s="155">
        <f t="shared" si="249"/>
        <v>0</v>
      </c>
      <c r="EM179" s="155">
        <f t="shared" si="249"/>
        <v>0</v>
      </c>
      <c r="EN179" s="67">
        <f>SUM(DU179:EM179)</f>
        <v>0</v>
      </c>
      <c r="EP179" s="178"/>
      <c r="ER179" s="70" t="str">
        <f>ER$60</f>
        <v>Total [US$]</v>
      </c>
      <c r="ES179" s="69"/>
      <c r="ET179" s="68">
        <f t="shared" ref="ET179:FL179" si="250">SUMPRODUCT(ET$155:ET$177,$Q$155:$Q$177)</f>
        <v>0</v>
      </c>
      <c r="EU179" s="155">
        <f t="shared" si="250"/>
        <v>0</v>
      </c>
      <c r="EV179" s="156">
        <f t="shared" si="250"/>
        <v>0</v>
      </c>
      <c r="EW179" s="155">
        <f t="shared" si="250"/>
        <v>0</v>
      </c>
      <c r="EX179" s="156">
        <f t="shared" si="250"/>
        <v>0</v>
      </c>
      <c r="EY179" s="155">
        <f t="shared" si="250"/>
        <v>0</v>
      </c>
      <c r="EZ179" s="155">
        <f t="shared" si="250"/>
        <v>0</v>
      </c>
      <c r="FA179" s="155">
        <f t="shared" si="250"/>
        <v>0</v>
      </c>
      <c r="FB179" s="155">
        <f t="shared" si="250"/>
        <v>0</v>
      </c>
      <c r="FC179" s="155">
        <f t="shared" si="250"/>
        <v>0</v>
      </c>
      <c r="FD179" s="155">
        <f t="shared" si="250"/>
        <v>0</v>
      </c>
      <c r="FE179" s="155">
        <f t="shared" si="250"/>
        <v>0</v>
      </c>
      <c r="FF179" s="155">
        <f t="shared" si="250"/>
        <v>0</v>
      </c>
      <c r="FG179" s="155">
        <f t="shared" si="250"/>
        <v>0</v>
      </c>
      <c r="FH179" s="155">
        <f t="shared" si="250"/>
        <v>0</v>
      </c>
      <c r="FI179" s="155">
        <f t="shared" si="250"/>
        <v>0</v>
      </c>
      <c r="FJ179" s="155">
        <f t="shared" si="250"/>
        <v>0</v>
      </c>
      <c r="FK179" s="155">
        <f t="shared" si="250"/>
        <v>0</v>
      </c>
      <c r="FL179" s="155">
        <f t="shared" si="250"/>
        <v>0</v>
      </c>
      <c r="FM179" s="67">
        <f>SUM(ET179:FL179)</f>
        <v>0</v>
      </c>
      <c r="FO179" s="178"/>
      <c r="FQ179" s="70" t="str">
        <f>FQ$60</f>
        <v>Total [US$]</v>
      </c>
      <c r="FR179" s="69"/>
      <c r="FS179" s="68">
        <f t="shared" ref="FS179:GK179" si="251">SUMPRODUCT(FS$155:FS$177,$Q$155:$Q$177)</f>
        <v>0</v>
      </c>
      <c r="FT179" s="155">
        <f t="shared" si="251"/>
        <v>0</v>
      </c>
      <c r="FU179" s="156">
        <f t="shared" si="251"/>
        <v>0</v>
      </c>
      <c r="FV179" s="155">
        <f t="shared" si="251"/>
        <v>0</v>
      </c>
      <c r="FW179" s="156">
        <f t="shared" si="251"/>
        <v>0</v>
      </c>
      <c r="FX179" s="155">
        <f t="shared" si="251"/>
        <v>0</v>
      </c>
      <c r="FY179" s="155">
        <f t="shared" si="251"/>
        <v>0</v>
      </c>
      <c r="FZ179" s="155">
        <f t="shared" si="251"/>
        <v>0</v>
      </c>
      <c r="GA179" s="155">
        <f t="shared" si="251"/>
        <v>0</v>
      </c>
      <c r="GB179" s="155">
        <f t="shared" si="251"/>
        <v>0</v>
      </c>
      <c r="GC179" s="155">
        <f t="shared" si="251"/>
        <v>0</v>
      </c>
      <c r="GD179" s="155">
        <f t="shared" si="251"/>
        <v>0</v>
      </c>
      <c r="GE179" s="155">
        <f t="shared" si="251"/>
        <v>0</v>
      </c>
      <c r="GF179" s="155">
        <f t="shared" si="251"/>
        <v>0</v>
      </c>
      <c r="GG179" s="155">
        <f t="shared" si="251"/>
        <v>0</v>
      </c>
      <c r="GH179" s="155">
        <f t="shared" si="251"/>
        <v>0</v>
      </c>
      <c r="GI179" s="155">
        <f t="shared" si="251"/>
        <v>0</v>
      </c>
      <c r="GJ179" s="155">
        <f t="shared" si="251"/>
        <v>0</v>
      </c>
      <c r="GK179" s="155">
        <f t="shared" si="251"/>
        <v>0</v>
      </c>
      <c r="GL179" s="67">
        <f>SUM(FS179:GK179)</f>
        <v>0</v>
      </c>
      <c r="GN179" s="178"/>
      <c r="GP179" s="70" t="str">
        <f>GP$60</f>
        <v>Total [US$]</v>
      </c>
      <c r="GQ179" s="69"/>
      <c r="GR179" s="68">
        <f t="shared" ref="GR179:HJ179" si="252">SUMPRODUCT(GR$155:GR$177,$Q$155:$Q$177)</f>
        <v>0</v>
      </c>
      <c r="GS179" s="155">
        <f t="shared" si="252"/>
        <v>0</v>
      </c>
      <c r="GT179" s="156">
        <f t="shared" si="252"/>
        <v>0</v>
      </c>
      <c r="GU179" s="155">
        <f t="shared" si="252"/>
        <v>0</v>
      </c>
      <c r="GV179" s="156">
        <f t="shared" si="252"/>
        <v>0</v>
      </c>
      <c r="GW179" s="155">
        <f t="shared" si="252"/>
        <v>0</v>
      </c>
      <c r="GX179" s="155">
        <f t="shared" si="252"/>
        <v>0</v>
      </c>
      <c r="GY179" s="155">
        <f t="shared" si="252"/>
        <v>0</v>
      </c>
      <c r="GZ179" s="155">
        <f t="shared" si="252"/>
        <v>0</v>
      </c>
      <c r="HA179" s="155">
        <f t="shared" si="252"/>
        <v>0</v>
      </c>
      <c r="HB179" s="155">
        <f t="shared" si="252"/>
        <v>0</v>
      </c>
      <c r="HC179" s="155">
        <f t="shared" si="252"/>
        <v>0</v>
      </c>
      <c r="HD179" s="155">
        <f t="shared" si="252"/>
        <v>0</v>
      </c>
      <c r="HE179" s="155">
        <f t="shared" si="252"/>
        <v>0</v>
      </c>
      <c r="HF179" s="155">
        <f t="shared" si="252"/>
        <v>0</v>
      </c>
      <c r="HG179" s="155">
        <f t="shared" si="252"/>
        <v>0</v>
      </c>
      <c r="HH179" s="155">
        <f t="shared" si="252"/>
        <v>0</v>
      </c>
      <c r="HI179" s="155">
        <f t="shared" si="252"/>
        <v>0</v>
      </c>
      <c r="HJ179" s="155">
        <f t="shared" si="252"/>
        <v>0</v>
      </c>
      <c r="HK179" s="67">
        <f>SUM(GR179:HJ179)</f>
        <v>0</v>
      </c>
      <c r="HM179" s="178"/>
      <c r="HO179" s="70" t="str">
        <f>HO$60</f>
        <v>Total [US$]</v>
      </c>
      <c r="HP179" s="69"/>
      <c r="HQ179" s="68">
        <f t="shared" ref="HQ179:II179" si="253">SUMPRODUCT(HQ$155:HQ$177,$Q$155:$Q$177)</f>
        <v>0</v>
      </c>
      <c r="HR179" s="155">
        <f t="shared" si="253"/>
        <v>0</v>
      </c>
      <c r="HS179" s="156">
        <f t="shared" si="253"/>
        <v>0</v>
      </c>
      <c r="HT179" s="155">
        <f t="shared" si="253"/>
        <v>0</v>
      </c>
      <c r="HU179" s="156">
        <f t="shared" si="253"/>
        <v>0</v>
      </c>
      <c r="HV179" s="155">
        <f t="shared" si="253"/>
        <v>0</v>
      </c>
      <c r="HW179" s="155">
        <f t="shared" si="253"/>
        <v>0</v>
      </c>
      <c r="HX179" s="155">
        <f t="shared" si="253"/>
        <v>0</v>
      </c>
      <c r="HY179" s="155">
        <f t="shared" si="253"/>
        <v>0</v>
      </c>
      <c r="HZ179" s="155">
        <f t="shared" si="253"/>
        <v>0</v>
      </c>
      <c r="IA179" s="155">
        <f t="shared" si="253"/>
        <v>0</v>
      </c>
      <c r="IB179" s="155">
        <f t="shared" si="253"/>
        <v>0</v>
      </c>
      <c r="IC179" s="155">
        <f t="shared" si="253"/>
        <v>0</v>
      </c>
      <c r="ID179" s="155">
        <f t="shared" si="253"/>
        <v>0</v>
      </c>
      <c r="IE179" s="155">
        <f t="shared" si="253"/>
        <v>0</v>
      </c>
      <c r="IF179" s="155">
        <f t="shared" si="253"/>
        <v>0</v>
      </c>
      <c r="IG179" s="155">
        <f t="shared" si="253"/>
        <v>0</v>
      </c>
      <c r="IH179" s="155">
        <f t="shared" si="253"/>
        <v>0</v>
      </c>
      <c r="II179" s="155">
        <f t="shared" si="253"/>
        <v>0</v>
      </c>
      <c r="IJ179" s="67">
        <f>SUM(HQ179:II179)</f>
        <v>0</v>
      </c>
      <c r="IL179" s="178"/>
      <c r="IN179" s="70" t="str">
        <f>IN$60</f>
        <v>Total [US$]</v>
      </c>
      <c r="IO179" s="69"/>
      <c r="IP179" s="68">
        <f t="shared" ref="IP179:JH179" si="254">SUMPRODUCT(IP$155:IP$177,$Q$155:$Q$177)</f>
        <v>0</v>
      </c>
      <c r="IQ179" s="155">
        <f t="shared" si="254"/>
        <v>0</v>
      </c>
      <c r="IR179" s="156">
        <f t="shared" si="254"/>
        <v>0</v>
      </c>
      <c r="IS179" s="155">
        <f t="shared" si="254"/>
        <v>0</v>
      </c>
      <c r="IT179" s="156">
        <f t="shared" si="254"/>
        <v>0</v>
      </c>
      <c r="IU179" s="155">
        <f t="shared" si="254"/>
        <v>0</v>
      </c>
      <c r="IV179" s="155">
        <f t="shared" si="254"/>
        <v>0</v>
      </c>
      <c r="IW179" s="155">
        <f t="shared" si="254"/>
        <v>0</v>
      </c>
      <c r="IX179" s="155">
        <f t="shared" si="254"/>
        <v>0</v>
      </c>
      <c r="IY179" s="155">
        <f t="shared" si="254"/>
        <v>0</v>
      </c>
      <c r="IZ179" s="155">
        <f t="shared" si="254"/>
        <v>0</v>
      </c>
      <c r="JA179" s="155">
        <f t="shared" si="254"/>
        <v>0</v>
      </c>
      <c r="JB179" s="155">
        <f t="shared" si="254"/>
        <v>0</v>
      </c>
      <c r="JC179" s="155">
        <f t="shared" si="254"/>
        <v>0</v>
      </c>
      <c r="JD179" s="155">
        <f t="shared" si="254"/>
        <v>0</v>
      </c>
      <c r="JE179" s="155">
        <f t="shared" si="254"/>
        <v>0</v>
      </c>
      <c r="JF179" s="155">
        <f t="shared" si="254"/>
        <v>0</v>
      </c>
      <c r="JG179" s="155">
        <f t="shared" si="254"/>
        <v>0</v>
      </c>
      <c r="JH179" s="155">
        <f t="shared" si="254"/>
        <v>0</v>
      </c>
      <c r="JI179" s="67">
        <f>SUM(IP179:JH179)</f>
        <v>0</v>
      </c>
      <c r="JK179" s="178"/>
      <c r="JM179" s="70" t="str">
        <f>JM$60</f>
        <v>Total [US$]</v>
      </c>
      <c r="JN179" s="69"/>
      <c r="JO179" s="68">
        <f t="shared" ref="JO179:KG179" si="255">SUMPRODUCT(JO$155:JO$177,$Q$155:$Q$177)</f>
        <v>0</v>
      </c>
      <c r="JP179" s="155">
        <f t="shared" si="255"/>
        <v>0</v>
      </c>
      <c r="JQ179" s="156">
        <f t="shared" si="255"/>
        <v>0</v>
      </c>
      <c r="JR179" s="155">
        <f t="shared" si="255"/>
        <v>0</v>
      </c>
      <c r="JS179" s="156">
        <f t="shared" si="255"/>
        <v>0</v>
      </c>
      <c r="JT179" s="155">
        <f t="shared" si="255"/>
        <v>0</v>
      </c>
      <c r="JU179" s="155">
        <f t="shared" si="255"/>
        <v>0</v>
      </c>
      <c r="JV179" s="155">
        <f t="shared" si="255"/>
        <v>0</v>
      </c>
      <c r="JW179" s="155">
        <f t="shared" si="255"/>
        <v>0</v>
      </c>
      <c r="JX179" s="155">
        <f t="shared" si="255"/>
        <v>0</v>
      </c>
      <c r="JY179" s="155">
        <f t="shared" si="255"/>
        <v>0</v>
      </c>
      <c r="JZ179" s="155">
        <f t="shared" si="255"/>
        <v>0</v>
      </c>
      <c r="KA179" s="155">
        <f t="shared" si="255"/>
        <v>0</v>
      </c>
      <c r="KB179" s="155">
        <f t="shared" si="255"/>
        <v>0</v>
      </c>
      <c r="KC179" s="155">
        <f t="shared" si="255"/>
        <v>0</v>
      </c>
      <c r="KD179" s="155">
        <f t="shared" si="255"/>
        <v>0</v>
      </c>
      <c r="KE179" s="155">
        <f t="shared" si="255"/>
        <v>0</v>
      </c>
      <c r="KF179" s="155">
        <f t="shared" si="255"/>
        <v>0</v>
      </c>
      <c r="KG179" s="155">
        <f t="shared" si="255"/>
        <v>0</v>
      </c>
      <c r="KH179" s="67">
        <f>SUM(JO179:KG179)</f>
        <v>0</v>
      </c>
      <c r="KJ179" s="178"/>
      <c r="KL179" s="70" t="str">
        <f>KL$60</f>
        <v>Total [US$]</v>
      </c>
      <c r="KM179" s="69"/>
      <c r="KN179" s="68">
        <f t="shared" ref="KN179:LF179" si="256">SUMPRODUCT(KN$155:KN$177,$Q$155:$Q$177)</f>
        <v>0</v>
      </c>
      <c r="KO179" s="155">
        <f t="shared" si="256"/>
        <v>0</v>
      </c>
      <c r="KP179" s="156">
        <f t="shared" si="256"/>
        <v>0</v>
      </c>
      <c r="KQ179" s="155">
        <f t="shared" si="256"/>
        <v>0</v>
      </c>
      <c r="KR179" s="156">
        <f t="shared" si="256"/>
        <v>0</v>
      </c>
      <c r="KS179" s="155">
        <f t="shared" si="256"/>
        <v>0</v>
      </c>
      <c r="KT179" s="155">
        <f t="shared" si="256"/>
        <v>0</v>
      </c>
      <c r="KU179" s="155">
        <f t="shared" si="256"/>
        <v>0</v>
      </c>
      <c r="KV179" s="155">
        <f t="shared" si="256"/>
        <v>0</v>
      </c>
      <c r="KW179" s="155">
        <f t="shared" si="256"/>
        <v>0</v>
      </c>
      <c r="KX179" s="155">
        <f t="shared" si="256"/>
        <v>0</v>
      </c>
      <c r="KY179" s="155">
        <f t="shared" si="256"/>
        <v>0</v>
      </c>
      <c r="KZ179" s="155">
        <f t="shared" si="256"/>
        <v>0</v>
      </c>
      <c r="LA179" s="155">
        <f t="shared" si="256"/>
        <v>0</v>
      </c>
      <c r="LB179" s="155">
        <f t="shared" si="256"/>
        <v>0</v>
      </c>
      <c r="LC179" s="155">
        <f t="shared" si="256"/>
        <v>0</v>
      </c>
      <c r="LD179" s="155">
        <f t="shared" si="256"/>
        <v>0</v>
      </c>
      <c r="LE179" s="155">
        <f t="shared" si="256"/>
        <v>0</v>
      </c>
      <c r="LF179" s="155">
        <f t="shared" si="256"/>
        <v>0</v>
      </c>
      <c r="LG179" s="67">
        <f>SUM(KN179:LF179)</f>
        <v>0</v>
      </c>
      <c r="LI179" s="178"/>
      <c r="LK179" s="70" t="str">
        <f>LK$60</f>
        <v>Total [US$]</v>
      </c>
      <c r="LL179" s="69"/>
      <c r="LM179" s="68">
        <f t="shared" ref="LM179:ME179" si="257">SUMPRODUCT(LM$155:LM$177,$Q$155:$Q$177)</f>
        <v>0</v>
      </c>
      <c r="LN179" s="155">
        <f t="shared" si="257"/>
        <v>0</v>
      </c>
      <c r="LO179" s="156">
        <f t="shared" si="257"/>
        <v>0</v>
      </c>
      <c r="LP179" s="155">
        <f t="shared" si="257"/>
        <v>0</v>
      </c>
      <c r="LQ179" s="156">
        <f t="shared" si="257"/>
        <v>0</v>
      </c>
      <c r="LR179" s="155">
        <f t="shared" si="257"/>
        <v>0</v>
      </c>
      <c r="LS179" s="155">
        <f t="shared" si="257"/>
        <v>0</v>
      </c>
      <c r="LT179" s="155">
        <f t="shared" si="257"/>
        <v>0</v>
      </c>
      <c r="LU179" s="155">
        <f t="shared" si="257"/>
        <v>0</v>
      </c>
      <c r="LV179" s="155">
        <f t="shared" si="257"/>
        <v>0</v>
      </c>
      <c r="LW179" s="155">
        <f t="shared" si="257"/>
        <v>0</v>
      </c>
      <c r="LX179" s="155">
        <f t="shared" si="257"/>
        <v>0</v>
      </c>
      <c r="LY179" s="155">
        <f t="shared" si="257"/>
        <v>0</v>
      </c>
      <c r="LZ179" s="155">
        <f t="shared" si="257"/>
        <v>0</v>
      </c>
      <c r="MA179" s="155">
        <f t="shared" si="257"/>
        <v>0</v>
      </c>
      <c r="MB179" s="155">
        <f t="shared" si="257"/>
        <v>0</v>
      </c>
      <c r="MC179" s="155">
        <f t="shared" si="257"/>
        <v>0</v>
      </c>
      <c r="MD179" s="155">
        <f t="shared" si="257"/>
        <v>0</v>
      </c>
      <c r="ME179" s="155">
        <f t="shared" si="257"/>
        <v>0</v>
      </c>
      <c r="MF179" s="67">
        <f>SUM(LM179:ME179)</f>
        <v>0</v>
      </c>
      <c r="MH179" s="178"/>
      <c r="MJ179" s="70" t="str">
        <f>MJ$60</f>
        <v>Total [US$]</v>
      </c>
      <c r="MK179" s="69"/>
      <c r="ML179" s="68">
        <f t="shared" ref="ML179:ND179" si="258">SUMPRODUCT(ML$155:ML$177,$Q$155:$Q$177)</f>
        <v>0</v>
      </c>
      <c r="MM179" s="155">
        <f t="shared" si="258"/>
        <v>0</v>
      </c>
      <c r="MN179" s="156">
        <f t="shared" si="258"/>
        <v>0</v>
      </c>
      <c r="MO179" s="155">
        <f t="shared" si="258"/>
        <v>0</v>
      </c>
      <c r="MP179" s="156">
        <f t="shared" si="258"/>
        <v>0</v>
      </c>
      <c r="MQ179" s="155">
        <f t="shared" si="258"/>
        <v>0</v>
      </c>
      <c r="MR179" s="155">
        <f t="shared" si="258"/>
        <v>0</v>
      </c>
      <c r="MS179" s="155">
        <f t="shared" si="258"/>
        <v>0</v>
      </c>
      <c r="MT179" s="155">
        <f t="shared" si="258"/>
        <v>0</v>
      </c>
      <c r="MU179" s="155">
        <f t="shared" si="258"/>
        <v>0</v>
      </c>
      <c r="MV179" s="155">
        <f t="shared" si="258"/>
        <v>0</v>
      </c>
      <c r="MW179" s="155">
        <f t="shared" si="258"/>
        <v>0</v>
      </c>
      <c r="MX179" s="155">
        <f t="shared" si="258"/>
        <v>0</v>
      </c>
      <c r="MY179" s="155">
        <f t="shared" si="258"/>
        <v>0</v>
      </c>
      <c r="MZ179" s="155">
        <f t="shared" si="258"/>
        <v>0</v>
      </c>
      <c r="NA179" s="155">
        <f t="shared" si="258"/>
        <v>0</v>
      </c>
      <c r="NB179" s="155">
        <f t="shared" si="258"/>
        <v>0</v>
      </c>
      <c r="NC179" s="155">
        <f t="shared" si="258"/>
        <v>0</v>
      </c>
      <c r="ND179" s="155">
        <f t="shared" si="258"/>
        <v>0</v>
      </c>
      <c r="NE179" s="67">
        <f>SUM(ML179:ND179)</f>
        <v>0</v>
      </c>
      <c r="NF179" s="37"/>
      <c r="NG179" s="178"/>
      <c r="NI179" s="70" t="str">
        <f>NI$60</f>
        <v>Total [US$]</v>
      </c>
      <c r="NJ179" s="69"/>
      <c r="NK179" s="68">
        <f t="shared" ref="NK179:OC179" si="259">SUMPRODUCT(NK$155:NK$177,$Q$155:$Q$177)</f>
        <v>0</v>
      </c>
      <c r="NL179" s="155">
        <f t="shared" si="259"/>
        <v>0</v>
      </c>
      <c r="NM179" s="156">
        <f t="shared" si="259"/>
        <v>0</v>
      </c>
      <c r="NN179" s="155">
        <f t="shared" si="259"/>
        <v>0</v>
      </c>
      <c r="NO179" s="156">
        <f t="shared" si="259"/>
        <v>0</v>
      </c>
      <c r="NP179" s="155">
        <f t="shared" si="259"/>
        <v>0</v>
      </c>
      <c r="NQ179" s="155">
        <f t="shared" si="259"/>
        <v>0</v>
      </c>
      <c r="NR179" s="155">
        <f t="shared" si="259"/>
        <v>0</v>
      </c>
      <c r="NS179" s="155">
        <f t="shared" si="259"/>
        <v>0</v>
      </c>
      <c r="NT179" s="155">
        <f t="shared" si="259"/>
        <v>0</v>
      </c>
      <c r="NU179" s="155">
        <f t="shared" si="259"/>
        <v>0</v>
      </c>
      <c r="NV179" s="155">
        <f t="shared" si="259"/>
        <v>0</v>
      </c>
      <c r="NW179" s="155">
        <f t="shared" si="259"/>
        <v>0</v>
      </c>
      <c r="NX179" s="155">
        <f t="shared" si="259"/>
        <v>0</v>
      </c>
      <c r="NY179" s="155">
        <f t="shared" si="259"/>
        <v>0</v>
      </c>
      <c r="NZ179" s="155">
        <f t="shared" si="259"/>
        <v>0</v>
      </c>
      <c r="OA179" s="155">
        <f t="shared" si="259"/>
        <v>0</v>
      </c>
      <c r="OB179" s="155">
        <f t="shared" si="259"/>
        <v>0</v>
      </c>
      <c r="OC179" s="155">
        <f t="shared" si="259"/>
        <v>0</v>
      </c>
      <c r="OD179" s="67">
        <f>SUM(NK179:OC179)</f>
        <v>0</v>
      </c>
      <c r="OF179" s="178"/>
      <c r="OH179" s="70" t="str">
        <f>OH$60</f>
        <v>Total [US$]</v>
      </c>
      <c r="OI179" s="69"/>
      <c r="OJ179" s="68">
        <f t="shared" ref="OJ179:PB179" si="260">SUMPRODUCT(OJ$155:OJ$177,$Q$155:$Q$177)</f>
        <v>0</v>
      </c>
      <c r="OK179" s="155">
        <f t="shared" si="260"/>
        <v>0</v>
      </c>
      <c r="OL179" s="156">
        <f t="shared" si="260"/>
        <v>0</v>
      </c>
      <c r="OM179" s="155">
        <f t="shared" si="260"/>
        <v>0</v>
      </c>
      <c r="ON179" s="156">
        <f t="shared" si="260"/>
        <v>0</v>
      </c>
      <c r="OO179" s="155">
        <f t="shared" si="260"/>
        <v>0</v>
      </c>
      <c r="OP179" s="155">
        <f t="shared" si="260"/>
        <v>0</v>
      </c>
      <c r="OQ179" s="155">
        <f t="shared" si="260"/>
        <v>0</v>
      </c>
      <c r="OR179" s="155">
        <f t="shared" si="260"/>
        <v>0</v>
      </c>
      <c r="OS179" s="155">
        <f t="shared" si="260"/>
        <v>0</v>
      </c>
      <c r="OT179" s="155">
        <f t="shared" si="260"/>
        <v>0</v>
      </c>
      <c r="OU179" s="155">
        <f t="shared" si="260"/>
        <v>0</v>
      </c>
      <c r="OV179" s="155">
        <f t="shared" si="260"/>
        <v>0</v>
      </c>
      <c r="OW179" s="155">
        <f t="shared" si="260"/>
        <v>0</v>
      </c>
      <c r="OX179" s="155">
        <f t="shared" si="260"/>
        <v>0</v>
      </c>
      <c r="OY179" s="155">
        <f t="shared" si="260"/>
        <v>0</v>
      </c>
      <c r="OZ179" s="155">
        <f t="shared" si="260"/>
        <v>0</v>
      </c>
      <c r="PA179" s="155">
        <f t="shared" si="260"/>
        <v>0</v>
      </c>
      <c r="PB179" s="155">
        <f t="shared" si="260"/>
        <v>0</v>
      </c>
      <c r="PC179" s="67">
        <f>SUM(OJ179:PB179)</f>
        <v>0</v>
      </c>
      <c r="PE179" s="178"/>
      <c r="PG179" s="70" t="str">
        <f>PG$60</f>
        <v>Total [US$]</v>
      </c>
      <c r="PH179" s="69"/>
      <c r="PI179" s="68">
        <f t="shared" ref="PI179:QA179" si="261">SUMPRODUCT(PI$155:PI$177,$Q$155:$Q$177)</f>
        <v>0</v>
      </c>
      <c r="PJ179" s="155">
        <f t="shared" si="261"/>
        <v>0</v>
      </c>
      <c r="PK179" s="156">
        <f t="shared" si="261"/>
        <v>0</v>
      </c>
      <c r="PL179" s="155">
        <f t="shared" si="261"/>
        <v>0</v>
      </c>
      <c r="PM179" s="156">
        <f t="shared" si="261"/>
        <v>0</v>
      </c>
      <c r="PN179" s="155">
        <f t="shared" si="261"/>
        <v>0</v>
      </c>
      <c r="PO179" s="155">
        <f t="shared" si="261"/>
        <v>0</v>
      </c>
      <c r="PP179" s="155">
        <f t="shared" si="261"/>
        <v>0</v>
      </c>
      <c r="PQ179" s="155">
        <f t="shared" si="261"/>
        <v>0</v>
      </c>
      <c r="PR179" s="155">
        <f t="shared" si="261"/>
        <v>0</v>
      </c>
      <c r="PS179" s="155">
        <f t="shared" si="261"/>
        <v>0</v>
      </c>
      <c r="PT179" s="155">
        <f t="shared" si="261"/>
        <v>0</v>
      </c>
      <c r="PU179" s="155">
        <f t="shared" si="261"/>
        <v>0</v>
      </c>
      <c r="PV179" s="155">
        <f t="shared" si="261"/>
        <v>0</v>
      </c>
      <c r="PW179" s="155">
        <f t="shared" si="261"/>
        <v>0</v>
      </c>
      <c r="PX179" s="155">
        <f t="shared" si="261"/>
        <v>0</v>
      </c>
      <c r="PY179" s="155">
        <f t="shared" si="261"/>
        <v>0</v>
      </c>
      <c r="PZ179" s="155">
        <f t="shared" si="261"/>
        <v>0</v>
      </c>
      <c r="QA179" s="155">
        <f t="shared" si="261"/>
        <v>0</v>
      </c>
      <c r="QB179" s="67">
        <f>SUM(PI179:QA179)</f>
        <v>0</v>
      </c>
      <c r="QD179" s="178"/>
      <c r="QF179" s="70" t="str">
        <f>QF$60</f>
        <v>Total [US$]</v>
      </c>
      <c r="QG179" s="69"/>
      <c r="QH179" s="68">
        <f t="shared" ref="QH179:QZ179" si="262">SUMPRODUCT(QH$155:QH$177,$Q$155:$Q$177)</f>
        <v>0</v>
      </c>
      <c r="QI179" s="155">
        <f t="shared" si="262"/>
        <v>0</v>
      </c>
      <c r="QJ179" s="156">
        <f t="shared" si="262"/>
        <v>0</v>
      </c>
      <c r="QK179" s="155">
        <f t="shared" si="262"/>
        <v>0</v>
      </c>
      <c r="QL179" s="156">
        <f t="shared" si="262"/>
        <v>0</v>
      </c>
      <c r="QM179" s="155">
        <f t="shared" si="262"/>
        <v>0</v>
      </c>
      <c r="QN179" s="155">
        <f t="shared" si="262"/>
        <v>0</v>
      </c>
      <c r="QO179" s="155">
        <f t="shared" si="262"/>
        <v>0</v>
      </c>
      <c r="QP179" s="155">
        <f t="shared" si="262"/>
        <v>0</v>
      </c>
      <c r="QQ179" s="155">
        <f t="shared" si="262"/>
        <v>0</v>
      </c>
      <c r="QR179" s="155">
        <f t="shared" si="262"/>
        <v>0</v>
      </c>
      <c r="QS179" s="155">
        <f t="shared" si="262"/>
        <v>0</v>
      </c>
      <c r="QT179" s="155">
        <f t="shared" si="262"/>
        <v>0</v>
      </c>
      <c r="QU179" s="155">
        <f t="shared" si="262"/>
        <v>0</v>
      </c>
      <c r="QV179" s="155">
        <f t="shared" si="262"/>
        <v>0</v>
      </c>
      <c r="QW179" s="155">
        <f t="shared" si="262"/>
        <v>0</v>
      </c>
      <c r="QX179" s="155">
        <f t="shared" si="262"/>
        <v>0</v>
      </c>
      <c r="QY179" s="155">
        <f t="shared" si="262"/>
        <v>0</v>
      </c>
      <c r="QZ179" s="155">
        <f t="shared" si="262"/>
        <v>0</v>
      </c>
      <c r="RA179" s="67">
        <f>SUM(QH179:QZ179)</f>
        <v>0</v>
      </c>
      <c r="RB179" s="37"/>
      <c r="RC179" s="178"/>
      <c r="RE179" s="70" t="str">
        <f>RE$60</f>
        <v>Total [US$]</v>
      </c>
      <c r="RF179" s="69"/>
      <c r="RG179" s="68">
        <f t="shared" ref="RG179:RY179" si="263">SUMPRODUCT(RG$155:RG$177,$Q$155:$Q$177)</f>
        <v>0</v>
      </c>
      <c r="RH179" s="155">
        <f t="shared" si="263"/>
        <v>0</v>
      </c>
      <c r="RI179" s="156">
        <f t="shared" si="263"/>
        <v>0</v>
      </c>
      <c r="RJ179" s="155">
        <f t="shared" si="263"/>
        <v>0</v>
      </c>
      <c r="RK179" s="156">
        <f t="shared" si="263"/>
        <v>0</v>
      </c>
      <c r="RL179" s="155">
        <f t="shared" si="263"/>
        <v>0</v>
      </c>
      <c r="RM179" s="155">
        <f t="shared" si="263"/>
        <v>0</v>
      </c>
      <c r="RN179" s="155">
        <f t="shared" si="263"/>
        <v>0</v>
      </c>
      <c r="RO179" s="155">
        <f t="shared" si="263"/>
        <v>0</v>
      </c>
      <c r="RP179" s="155">
        <f t="shared" si="263"/>
        <v>0</v>
      </c>
      <c r="RQ179" s="155">
        <f t="shared" si="263"/>
        <v>0</v>
      </c>
      <c r="RR179" s="155">
        <f t="shared" si="263"/>
        <v>0</v>
      </c>
      <c r="RS179" s="155">
        <f t="shared" si="263"/>
        <v>0</v>
      </c>
      <c r="RT179" s="155">
        <f t="shared" si="263"/>
        <v>0</v>
      </c>
      <c r="RU179" s="155">
        <f t="shared" si="263"/>
        <v>0</v>
      </c>
      <c r="RV179" s="155">
        <f t="shared" si="263"/>
        <v>0</v>
      </c>
      <c r="RW179" s="155">
        <f t="shared" si="263"/>
        <v>0</v>
      </c>
      <c r="RX179" s="155">
        <f t="shared" si="263"/>
        <v>0</v>
      </c>
      <c r="RY179" s="155">
        <f t="shared" si="263"/>
        <v>0</v>
      </c>
      <c r="RZ179" s="67">
        <f>SUM(RG179:RY179)</f>
        <v>0</v>
      </c>
      <c r="SA179" s="37"/>
      <c r="SB179" s="178"/>
      <c r="SD179" s="70" t="str">
        <f>SD$60</f>
        <v>Total [US$]</v>
      </c>
      <c r="SE179" s="69"/>
      <c r="SF179" s="68">
        <f t="shared" ref="SF179:SX179" si="264">SUMPRODUCT(SF$155:SF$177,$Q$155:$Q$177)</f>
        <v>0</v>
      </c>
      <c r="SG179" s="155">
        <f t="shared" si="264"/>
        <v>0</v>
      </c>
      <c r="SH179" s="156">
        <f t="shared" si="264"/>
        <v>0</v>
      </c>
      <c r="SI179" s="155">
        <f t="shared" si="264"/>
        <v>0</v>
      </c>
      <c r="SJ179" s="156">
        <f t="shared" si="264"/>
        <v>0</v>
      </c>
      <c r="SK179" s="155">
        <f t="shared" si="264"/>
        <v>0</v>
      </c>
      <c r="SL179" s="155">
        <f t="shared" si="264"/>
        <v>0</v>
      </c>
      <c r="SM179" s="155">
        <f t="shared" si="264"/>
        <v>0</v>
      </c>
      <c r="SN179" s="155">
        <f t="shared" si="264"/>
        <v>0</v>
      </c>
      <c r="SO179" s="155">
        <f t="shared" si="264"/>
        <v>0</v>
      </c>
      <c r="SP179" s="155">
        <f t="shared" si="264"/>
        <v>0</v>
      </c>
      <c r="SQ179" s="155">
        <f t="shared" si="264"/>
        <v>0</v>
      </c>
      <c r="SR179" s="155">
        <f t="shared" si="264"/>
        <v>0</v>
      </c>
      <c r="SS179" s="155">
        <f t="shared" si="264"/>
        <v>0</v>
      </c>
      <c r="ST179" s="155">
        <f t="shared" si="264"/>
        <v>0</v>
      </c>
      <c r="SU179" s="155">
        <f t="shared" si="264"/>
        <v>0</v>
      </c>
      <c r="SV179" s="155">
        <f t="shared" si="264"/>
        <v>0</v>
      </c>
      <c r="SW179" s="155">
        <f t="shared" si="264"/>
        <v>0</v>
      </c>
      <c r="SX179" s="155">
        <f t="shared" si="264"/>
        <v>0</v>
      </c>
      <c r="SY179" s="67">
        <f>SUM(SF179:SX179)</f>
        <v>0</v>
      </c>
      <c r="SZ179" s="37"/>
      <c r="TA179" s="178"/>
      <c r="TC179" s="70" t="str">
        <f>TC$60</f>
        <v>Total [US$]</v>
      </c>
      <c r="TD179" s="69"/>
      <c r="TE179" s="68">
        <f t="shared" ref="TE179:TW179" si="265">SUMPRODUCT(TE$155:TE$177,$Q$155:$Q$177)</f>
        <v>0</v>
      </c>
      <c r="TF179" s="155">
        <f t="shared" si="265"/>
        <v>0</v>
      </c>
      <c r="TG179" s="156">
        <f t="shared" si="265"/>
        <v>0</v>
      </c>
      <c r="TH179" s="155">
        <f t="shared" si="265"/>
        <v>0</v>
      </c>
      <c r="TI179" s="156">
        <f t="shared" si="265"/>
        <v>0</v>
      </c>
      <c r="TJ179" s="155">
        <f t="shared" si="265"/>
        <v>0</v>
      </c>
      <c r="TK179" s="155">
        <f t="shared" si="265"/>
        <v>0</v>
      </c>
      <c r="TL179" s="155">
        <f t="shared" si="265"/>
        <v>0</v>
      </c>
      <c r="TM179" s="155">
        <f t="shared" si="265"/>
        <v>0</v>
      </c>
      <c r="TN179" s="155">
        <f t="shared" si="265"/>
        <v>0</v>
      </c>
      <c r="TO179" s="155">
        <f t="shared" si="265"/>
        <v>0</v>
      </c>
      <c r="TP179" s="155">
        <f t="shared" si="265"/>
        <v>0</v>
      </c>
      <c r="TQ179" s="155">
        <f t="shared" si="265"/>
        <v>0</v>
      </c>
      <c r="TR179" s="155">
        <f t="shared" si="265"/>
        <v>0</v>
      </c>
      <c r="TS179" s="155">
        <f t="shared" si="265"/>
        <v>0</v>
      </c>
      <c r="TT179" s="155">
        <f t="shared" si="265"/>
        <v>0</v>
      </c>
      <c r="TU179" s="155">
        <f t="shared" si="265"/>
        <v>0</v>
      </c>
      <c r="TV179" s="155">
        <f t="shared" si="265"/>
        <v>0</v>
      </c>
      <c r="TW179" s="155">
        <f t="shared" si="265"/>
        <v>0</v>
      </c>
      <c r="TX179" s="67">
        <f>SUM(TE179:TW179)</f>
        <v>0</v>
      </c>
      <c r="TY179" s="37"/>
      <c r="TZ179" s="178"/>
      <c r="UB179" s="70" t="str">
        <f>UB$60</f>
        <v>Total [US$]</v>
      </c>
      <c r="UC179" s="69"/>
      <c r="UD179" s="68">
        <f t="shared" ref="UD179:UV179" si="266">SUMPRODUCT(UD$155:UD$177,$Q$155:$Q$177)</f>
        <v>0</v>
      </c>
      <c r="UE179" s="155">
        <f t="shared" si="266"/>
        <v>0</v>
      </c>
      <c r="UF179" s="156">
        <f t="shared" si="266"/>
        <v>0</v>
      </c>
      <c r="UG179" s="155">
        <f t="shared" si="266"/>
        <v>0</v>
      </c>
      <c r="UH179" s="156">
        <f t="shared" si="266"/>
        <v>0</v>
      </c>
      <c r="UI179" s="155">
        <f t="shared" si="266"/>
        <v>0</v>
      </c>
      <c r="UJ179" s="155">
        <f t="shared" si="266"/>
        <v>0</v>
      </c>
      <c r="UK179" s="155">
        <f t="shared" si="266"/>
        <v>0</v>
      </c>
      <c r="UL179" s="155">
        <f t="shared" si="266"/>
        <v>0</v>
      </c>
      <c r="UM179" s="155">
        <f t="shared" si="266"/>
        <v>0</v>
      </c>
      <c r="UN179" s="155">
        <f t="shared" si="266"/>
        <v>0</v>
      </c>
      <c r="UO179" s="155">
        <f t="shared" si="266"/>
        <v>0</v>
      </c>
      <c r="UP179" s="155">
        <f t="shared" si="266"/>
        <v>0</v>
      </c>
      <c r="UQ179" s="155">
        <f t="shared" si="266"/>
        <v>0</v>
      </c>
      <c r="UR179" s="155">
        <f t="shared" si="266"/>
        <v>0</v>
      </c>
      <c r="US179" s="155">
        <f t="shared" si="266"/>
        <v>0</v>
      </c>
      <c r="UT179" s="155">
        <f t="shared" si="266"/>
        <v>0</v>
      </c>
      <c r="UU179" s="155">
        <f t="shared" si="266"/>
        <v>0</v>
      </c>
      <c r="UV179" s="155">
        <f t="shared" si="266"/>
        <v>0</v>
      </c>
      <c r="UW179" s="67">
        <f>SUM(UD179:UV179)</f>
        <v>0</v>
      </c>
      <c r="UX179" s="37"/>
      <c r="UY179" s="178"/>
      <c r="VA179" s="70" t="str">
        <f>VA$60</f>
        <v>Total [US$]</v>
      </c>
      <c r="VB179" s="69"/>
      <c r="VC179" s="68">
        <f t="shared" ref="VC179:VU179" si="267">SUMPRODUCT(VC$155:VC$177,$Q$155:$Q$177)</f>
        <v>0</v>
      </c>
      <c r="VD179" s="155">
        <f t="shared" si="267"/>
        <v>0</v>
      </c>
      <c r="VE179" s="156">
        <f t="shared" si="267"/>
        <v>0</v>
      </c>
      <c r="VF179" s="155">
        <f t="shared" si="267"/>
        <v>0</v>
      </c>
      <c r="VG179" s="156">
        <f t="shared" si="267"/>
        <v>0</v>
      </c>
      <c r="VH179" s="155">
        <f t="shared" si="267"/>
        <v>0</v>
      </c>
      <c r="VI179" s="155">
        <f t="shared" si="267"/>
        <v>0</v>
      </c>
      <c r="VJ179" s="155">
        <f t="shared" si="267"/>
        <v>0</v>
      </c>
      <c r="VK179" s="155">
        <f t="shared" si="267"/>
        <v>0</v>
      </c>
      <c r="VL179" s="155">
        <f t="shared" si="267"/>
        <v>0</v>
      </c>
      <c r="VM179" s="155">
        <f t="shared" si="267"/>
        <v>0</v>
      </c>
      <c r="VN179" s="155">
        <f t="shared" si="267"/>
        <v>0</v>
      </c>
      <c r="VO179" s="155">
        <f t="shared" si="267"/>
        <v>0</v>
      </c>
      <c r="VP179" s="155">
        <f t="shared" si="267"/>
        <v>0</v>
      </c>
      <c r="VQ179" s="155">
        <f t="shared" si="267"/>
        <v>0</v>
      </c>
      <c r="VR179" s="155">
        <f t="shared" si="267"/>
        <v>0</v>
      </c>
      <c r="VS179" s="155">
        <f t="shared" si="267"/>
        <v>0</v>
      </c>
      <c r="VT179" s="155">
        <f t="shared" si="267"/>
        <v>0</v>
      </c>
      <c r="VU179" s="155">
        <f t="shared" si="267"/>
        <v>0</v>
      </c>
      <c r="VV179" s="67">
        <f>SUM(VC179:VU179)</f>
        <v>0</v>
      </c>
      <c r="VX179" s="178"/>
    </row>
    <row r="180" spans="2:596">
      <c r="B180" s="89"/>
      <c r="C180" s="89" t="str">
        <f>IF(ISERROR(I180+1)=TRUE,I180,IF(I180="","",MAX(C$15:C179)+1))</f>
        <v/>
      </c>
      <c r="D180" s="89" t="str">
        <f t="shared" si="197"/>
        <v/>
      </c>
      <c r="E180" s="3"/>
      <c r="G180" s="178"/>
      <c r="I180" s="37" t="s">
        <v>134</v>
      </c>
      <c r="U180" s="178"/>
      <c r="V180" s="42"/>
      <c r="W180" s="3"/>
      <c r="X180" s="3"/>
      <c r="Y180" s="3"/>
      <c r="Z180" s="3"/>
      <c r="AA180" s="110"/>
      <c r="AB180" s="3"/>
      <c r="AC180" s="110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T180" s="178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S180" s="178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R180" s="178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Q180" s="178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P180" s="178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O180" s="178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N180" s="178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M180" s="178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L180" s="178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K180" s="178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J180" s="178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I180" s="178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H180" s="178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G180" s="178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F180" s="178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E180" s="178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D180" s="178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C180" s="178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B180" s="178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TA180" s="178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Z180" s="178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Y180" s="178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</row>
    <row r="181" spans="2:596">
      <c r="B181" s="89"/>
      <c r="C181" s="89" t="str">
        <f>IF(ISERROR(I181+1)=TRUE,I181,IF(I181="","",MAX(C$15:C180)+1))</f>
        <v>2.2 | TARIFAS DE SERVICIO DE RECUPERACION DE TUBULARES (CONTINGENCIA)</v>
      </c>
      <c r="D181" s="89" t="str">
        <f t="shared" si="197"/>
        <v/>
      </c>
      <c r="E181" s="3"/>
      <c r="G181" s="178"/>
      <c r="I181" s="179" t="s">
        <v>92</v>
      </c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U181" s="178"/>
      <c r="V181" s="42"/>
      <c r="W181" s="179" t="str">
        <f>W$3</f>
        <v>POZO | Hokchi-7 | CANTIDADES Y MONTOS</v>
      </c>
      <c r="X181" s="179"/>
      <c r="Y181" s="179"/>
      <c r="Z181" s="179"/>
      <c r="AA181" s="180"/>
      <c r="AB181" s="179"/>
      <c r="AC181" s="180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T181" s="178"/>
      <c r="AV181" s="179" t="str">
        <f>AV$3</f>
        <v>POZO | Hokchi-15 | CANTIDADES Y MONTOS</v>
      </c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S181" s="178"/>
      <c r="BU181" s="179" t="str">
        <f>BU$3</f>
        <v>POZO | Hokchi-8H | CANTIDADES Y MONTOS</v>
      </c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R181" s="178"/>
      <c r="CT181" s="179" t="str">
        <f>CT$3</f>
        <v>POZO | Hokchi-12H | CANTIDADES Y MONTOS</v>
      </c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Q181" s="178"/>
      <c r="DS181" s="179" t="str">
        <f>DS$3</f>
        <v>POZO | Hokchi-9H | CANTIDADES Y MONTOS</v>
      </c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P181" s="178"/>
      <c r="ER181" s="179" t="str">
        <f>ER$3</f>
        <v>POZO | Hokchi-11 | CANTIDADES Y MONTOS</v>
      </c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O181" s="178"/>
      <c r="FQ181" s="179" t="str">
        <f>FQ$3</f>
        <v>POZO | Hokchi-13 | CANTIDADES Y MONTOS</v>
      </c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N181" s="178"/>
      <c r="GP181" s="179" t="str">
        <f>GP$3</f>
        <v>POZO | Hokchi-14 | CANTIDADES Y MONTOS</v>
      </c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M181" s="178"/>
      <c r="HO181" s="179" t="str">
        <f>HO$3</f>
        <v>POZO | Hokchi-10H | CANTIDADES Y MONTOS</v>
      </c>
      <c r="HP181" s="179"/>
      <c r="HQ181" s="179"/>
      <c r="HR181" s="179"/>
      <c r="HS181" s="179"/>
      <c r="HT181" s="179"/>
      <c r="HU181" s="179"/>
      <c r="HV181" s="179"/>
      <c r="HW181" s="179"/>
      <c r="HX181" s="179"/>
      <c r="HY181" s="179"/>
      <c r="HZ181" s="179"/>
      <c r="IA181" s="179"/>
      <c r="IB181" s="179"/>
      <c r="IC181" s="179"/>
      <c r="ID181" s="179"/>
      <c r="IE181" s="179"/>
      <c r="IF181" s="179"/>
      <c r="IG181" s="179"/>
      <c r="IH181" s="179"/>
      <c r="II181" s="179"/>
      <c r="IJ181" s="179"/>
      <c r="IL181" s="178"/>
      <c r="IN181" s="179" t="str">
        <f>IN$3</f>
        <v>POZO | Hokchi-2DEL | CANTIDADES Y MONTOS</v>
      </c>
      <c r="IO181" s="179"/>
      <c r="IP181" s="179"/>
      <c r="IQ181" s="179"/>
      <c r="IR181" s="179"/>
      <c r="IS181" s="179"/>
      <c r="IT181" s="179"/>
      <c r="IU181" s="179"/>
      <c r="IV181" s="179"/>
      <c r="IW181" s="179"/>
      <c r="IX181" s="179"/>
      <c r="IY181" s="179"/>
      <c r="IZ181" s="179"/>
      <c r="JA181" s="179"/>
      <c r="JB181" s="179"/>
      <c r="JC181" s="179"/>
      <c r="JD181" s="179"/>
      <c r="JE181" s="179"/>
      <c r="JF181" s="179"/>
      <c r="JG181" s="179"/>
      <c r="JH181" s="179"/>
      <c r="JI181" s="179"/>
      <c r="JK181" s="178"/>
      <c r="JM181" s="179" t="str">
        <f>JM$3</f>
        <v>POZO | Hokchi-3DEL | CANTIDADES Y MONTOS</v>
      </c>
      <c r="JN181" s="179"/>
      <c r="JO181" s="179"/>
      <c r="JP181" s="179"/>
      <c r="JQ181" s="179"/>
      <c r="JR181" s="179"/>
      <c r="JS181" s="179"/>
      <c r="JT181" s="179"/>
      <c r="JU181" s="179"/>
      <c r="JV181" s="179"/>
      <c r="JW181" s="179"/>
      <c r="JX181" s="179"/>
      <c r="JY181" s="179"/>
      <c r="JZ181" s="179"/>
      <c r="KA181" s="179"/>
      <c r="KB181" s="179"/>
      <c r="KC181" s="179"/>
      <c r="KD181" s="179"/>
      <c r="KE181" s="179"/>
      <c r="KF181" s="179"/>
      <c r="KG181" s="179"/>
      <c r="KH181" s="179"/>
      <c r="KJ181" s="178"/>
      <c r="KL181" s="179" t="str">
        <f>KL$3</f>
        <v>POZO | Hokchi-4DEL | CANTIDADES Y MONTOS</v>
      </c>
      <c r="KM181" s="179"/>
      <c r="KN181" s="179"/>
      <c r="KO181" s="179"/>
      <c r="KP181" s="179"/>
      <c r="KQ181" s="179"/>
      <c r="KR181" s="179"/>
      <c r="KS181" s="179"/>
      <c r="KT181" s="179"/>
      <c r="KU181" s="179"/>
      <c r="KV181" s="179"/>
      <c r="KW181" s="179"/>
      <c r="KX181" s="179"/>
      <c r="KY181" s="179"/>
      <c r="KZ181" s="179"/>
      <c r="LA181" s="179"/>
      <c r="LB181" s="179"/>
      <c r="LC181" s="179"/>
      <c r="LD181" s="179"/>
      <c r="LE181" s="179"/>
      <c r="LF181" s="179"/>
      <c r="LG181" s="179"/>
      <c r="LI181" s="178"/>
      <c r="LK181" s="179" t="str">
        <f>LK$3</f>
        <v>POZO | Hokchi-5DEL | CANTIDADES Y MONTOS</v>
      </c>
      <c r="LL181" s="179"/>
      <c r="LM181" s="179"/>
      <c r="LN181" s="179"/>
      <c r="LO181" s="179"/>
      <c r="LP181" s="179"/>
      <c r="LQ181" s="179"/>
      <c r="LR181" s="179"/>
      <c r="LS181" s="179"/>
      <c r="LT181" s="179"/>
      <c r="LU181" s="179"/>
      <c r="LV181" s="179"/>
      <c r="LW181" s="179"/>
      <c r="LX181" s="179"/>
      <c r="LY181" s="179"/>
      <c r="LZ181" s="179"/>
      <c r="MA181" s="179"/>
      <c r="MB181" s="179"/>
      <c r="MC181" s="179"/>
      <c r="MD181" s="179"/>
      <c r="ME181" s="179"/>
      <c r="MF181" s="179"/>
      <c r="MH181" s="178"/>
      <c r="MJ181" s="179" t="str">
        <f>MJ$3</f>
        <v>POZO | Hokchi-6DEL | CANTIDADES Y MONTOS</v>
      </c>
      <c r="MK181" s="179"/>
      <c r="ML181" s="179"/>
      <c r="MM181" s="179"/>
      <c r="MN181" s="179"/>
      <c r="MO181" s="179"/>
      <c r="MP181" s="179"/>
      <c r="MQ181" s="179"/>
      <c r="MR181" s="179"/>
      <c r="MS181" s="179"/>
      <c r="MT181" s="179"/>
      <c r="MU181" s="179"/>
      <c r="MV181" s="179"/>
      <c r="MW181" s="179"/>
      <c r="MX181" s="179"/>
      <c r="MY181" s="179"/>
      <c r="MZ181" s="179"/>
      <c r="NA181" s="179"/>
      <c r="NB181" s="179"/>
      <c r="NC181" s="179"/>
      <c r="ND181" s="179"/>
      <c r="NE181" s="179"/>
      <c r="NG181" s="178"/>
      <c r="NI181" s="179" t="str">
        <f>NI$3</f>
        <v>POZO | Hokchi-7 Contingente | CANTIDADES Y MONTOS</v>
      </c>
      <c r="NJ181" s="179"/>
      <c r="NK181" s="179"/>
      <c r="NL181" s="179"/>
      <c r="NM181" s="179"/>
      <c r="NN181" s="179"/>
      <c r="NO181" s="179"/>
      <c r="NP181" s="179"/>
      <c r="NQ181" s="179"/>
      <c r="NR181" s="179"/>
      <c r="NS181" s="179"/>
      <c r="NT181" s="179"/>
      <c r="NU181" s="179"/>
      <c r="NV181" s="179"/>
      <c r="NW181" s="179"/>
      <c r="NX181" s="179"/>
      <c r="NY181" s="179"/>
      <c r="NZ181" s="179"/>
      <c r="OA181" s="179"/>
      <c r="OB181" s="179"/>
      <c r="OC181" s="179"/>
      <c r="OD181" s="179"/>
      <c r="OF181" s="178"/>
      <c r="OH181" s="179" t="str">
        <f>OH$3</f>
        <v>POZO | Hokchi-15 Contingente | CANTIDADES Y MONTOS</v>
      </c>
      <c r="OI181" s="179"/>
      <c r="OJ181" s="179"/>
      <c r="OK181" s="179"/>
      <c r="OL181" s="179"/>
      <c r="OM181" s="179"/>
      <c r="ON181" s="179"/>
      <c r="OO181" s="179"/>
      <c r="OP181" s="179"/>
      <c r="OQ181" s="179"/>
      <c r="OR181" s="179"/>
      <c r="OS181" s="179"/>
      <c r="OT181" s="179"/>
      <c r="OU181" s="179"/>
      <c r="OV181" s="179"/>
      <c r="OW181" s="179"/>
      <c r="OX181" s="179"/>
      <c r="OY181" s="179"/>
      <c r="OZ181" s="179"/>
      <c r="PA181" s="179"/>
      <c r="PB181" s="179"/>
      <c r="PC181" s="179"/>
      <c r="PE181" s="178"/>
      <c r="PG181" s="179" t="str">
        <f>PG$3</f>
        <v>POZO | Hokchi-8H Contingente | CANTIDADES Y MONTOS</v>
      </c>
      <c r="PH181" s="179"/>
      <c r="PI181" s="179"/>
      <c r="PJ181" s="179"/>
      <c r="PK181" s="179"/>
      <c r="PL181" s="179"/>
      <c r="PM181" s="179"/>
      <c r="PN181" s="179"/>
      <c r="PO181" s="179"/>
      <c r="PP181" s="179"/>
      <c r="PQ181" s="179"/>
      <c r="PR181" s="179"/>
      <c r="PS181" s="179"/>
      <c r="PT181" s="179"/>
      <c r="PU181" s="179"/>
      <c r="PV181" s="179"/>
      <c r="PW181" s="179"/>
      <c r="PX181" s="179"/>
      <c r="PY181" s="179"/>
      <c r="PZ181" s="179"/>
      <c r="QA181" s="179"/>
      <c r="QB181" s="179"/>
      <c r="QD181" s="178"/>
      <c r="QF181" s="179" t="str">
        <f>QF$3</f>
        <v>POZO | Hokchi-12H Contingente | CANTIDADES Y MONTOS</v>
      </c>
      <c r="QG181" s="179"/>
      <c r="QH181" s="179"/>
      <c r="QI181" s="179"/>
      <c r="QJ181" s="179"/>
      <c r="QK181" s="179"/>
      <c r="QL181" s="179"/>
      <c r="QM181" s="179"/>
      <c r="QN181" s="179"/>
      <c r="QO181" s="179"/>
      <c r="QP181" s="179"/>
      <c r="QQ181" s="179"/>
      <c r="QR181" s="179"/>
      <c r="QS181" s="179"/>
      <c r="QT181" s="179"/>
      <c r="QU181" s="179"/>
      <c r="QV181" s="179"/>
      <c r="QW181" s="179"/>
      <c r="QX181" s="179"/>
      <c r="QY181" s="179"/>
      <c r="QZ181" s="179"/>
      <c r="RA181" s="179"/>
      <c r="RC181" s="178"/>
      <c r="RE181" s="179" t="str">
        <f>RE$3</f>
        <v>POZO | Hokchi-9H Contingente | CANTIDADES Y MONTOS</v>
      </c>
      <c r="RF181" s="179"/>
      <c r="RG181" s="179"/>
      <c r="RH181" s="179"/>
      <c r="RI181" s="179"/>
      <c r="RJ181" s="179"/>
      <c r="RK181" s="179"/>
      <c r="RL181" s="179"/>
      <c r="RM181" s="179"/>
      <c r="RN181" s="179"/>
      <c r="RO181" s="179"/>
      <c r="RP181" s="179"/>
      <c r="RQ181" s="179"/>
      <c r="RR181" s="179"/>
      <c r="RS181" s="179"/>
      <c r="RT181" s="179"/>
      <c r="RU181" s="179"/>
      <c r="RV181" s="179"/>
      <c r="RW181" s="179"/>
      <c r="RX181" s="179"/>
      <c r="RY181" s="179"/>
      <c r="RZ181" s="179"/>
      <c r="SB181" s="178"/>
      <c r="SD181" s="179" t="str">
        <f>SD$3</f>
        <v>POZO | Hokchi-11 Contingente | CANTIDADES Y MONTOS</v>
      </c>
      <c r="SE181" s="179"/>
      <c r="SF181" s="179"/>
      <c r="SG181" s="179"/>
      <c r="SH181" s="179"/>
      <c r="SI181" s="179"/>
      <c r="SJ181" s="179"/>
      <c r="SK181" s="179"/>
      <c r="SL181" s="179"/>
      <c r="SM181" s="179"/>
      <c r="SN181" s="179"/>
      <c r="SO181" s="179"/>
      <c r="SP181" s="179"/>
      <c r="SQ181" s="179"/>
      <c r="SR181" s="179"/>
      <c r="SS181" s="179"/>
      <c r="ST181" s="179"/>
      <c r="SU181" s="179"/>
      <c r="SV181" s="179"/>
      <c r="SW181" s="179"/>
      <c r="SX181" s="179"/>
      <c r="SY181" s="179"/>
      <c r="TA181" s="178"/>
      <c r="TC181" s="179" t="str">
        <f>TC$3</f>
        <v>POZO | Hokchi-13 Contingente | CANTIDADES Y MONTOS</v>
      </c>
      <c r="TD181" s="179"/>
      <c r="TE181" s="179"/>
      <c r="TF181" s="179"/>
      <c r="TG181" s="179"/>
      <c r="TH181" s="179"/>
      <c r="TI181" s="179"/>
      <c r="TJ181" s="179"/>
      <c r="TK181" s="179"/>
      <c r="TL181" s="179"/>
      <c r="TM181" s="179"/>
      <c r="TN181" s="179"/>
      <c r="TO181" s="179"/>
      <c r="TP181" s="179"/>
      <c r="TQ181" s="179"/>
      <c r="TR181" s="179"/>
      <c r="TS181" s="179"/>
      <c r="TT181" s="179"/>
      <c r="TU181" s="179"/>
      <c r="TV181" s="179"/>
      <c r="TW181" s="179"/>
      <c r="TX181" s="179"/>
      <c r="TZ181" s="178"/>
      <c r="UB181" s="179" t="str">
        <f>UB$3</f>
        <v>POZO | Hokchi-14 Contingente | CANTIDADES Y MONTOS</v>
      </c>
      <c r="UC181" s="179"/>
      <c r="UD181" s="179"/>
      <c r="UE181" s="179"/>
      <c r="UF181" s="179"/>
      <c r="UG181" s="179"/>
      <c r="UH181" s="179"/>
      <c r="UI181" s="179"/>
      <c r="UJ181" s="179"/>
      <c r="UK181" s="179"/>
      <c r="UL181" s="179"/>
      <c r="UM181" s="179"/>
      <c r="UN181" s="179"/>
      <c r="UO181" s="179"/>
      <c r="UP181" s="179"/>
      <c r="UQ181" s="179"/>
      <c r="UR181" s="179"/>
      <c r="US181" s="179"/>
      <c r="UT181" s="179"/>
      <c r="UU181" s="179"/>
      <c r="UV181" s="179"/>
      <c r="UW181" s="179"/>
      <c r="UY181" s="178"/>
      <c r="VA181" s="179" t="str">
        <f>VA$3</f>
        <v>POZO | Hokchi-10H Contingente | CANTIDADES Y MONTOS</v>
      </c>
      <c r="VB181" s="179"/>
      <c r="VC181" s="179"/>
      <c r="VD181" s="179"/>
      <c r="VE181" s="179"/>
      <c r="VF181" s="179"/>
      <c r="VG181" s="179"/>
      <c r="VH181" s="179"/>
      <c r="VI181" s="179"/>
      <c r="VJ181" s="179"/>
      <c r="VK181" s="179"/>
      <c r="VL181" s="179"/>
      <c r="VM181" s="179"/>
      <c r="VN181" s="179"/>
      <c r="VO181" s="179"/>
      <c r="VP181" s="179"/>
      <c r="VQ181" s="179"/>
      <c r="VR181" s="179"/>
      <c r="VS181" s="179"/>
      <c r="VT181" s="179"/>
      <c r="VU181" s="179"/>
      <c r="VV181" s="179"/>
    </row>
    <row r="182" spans="2:596">
      <c r="B182" s="89"/>
      <c r="C182" s="89" t="str">
        <f>IF(ISERROR(I182+1)=TRUE,I182,IF(I182="","",MAX(C$15:C181)+1))</f>
        <v/>
      </c>
      <c r="D182" s="89" t="str">
        <f t="shared" si="197"/>
        <v/>
      </c>
      <c r="E182" s="3"/>
      <c r="G182" s="178"/>
      <c r="I182" s="37" t="s">
        <v>134</v>
      </c>
      <c r="U182" s="178"/>
      <c r="V182" s="42"/>
      <c r="AT182" s="178"/>
      <c r="BS182" s="178"/>
      <c r="CR182" s="178"/>
      <c r="DQ182" s="178"/>
      <c r="EP182" s="178"/>
      <c r="FO182" s="178"/>
      <c r="GN182" s="178"/>
      <c r="HM182" s="178"/>
      <c r="IL182" s="178"/>
      <c r="JK182" s="178"/>
      <c r="KJ182" s="178"/>
      <c r="LI182" s="178"/>
      <c r="MH182" s="178"/>
      <c r="NG182" s="178"/>
      <c r="OF182" s="178"/>
      <c r="PE182" s="178"/>
      <c r="QD182" s="178"/>
      <c r="RC182" s="178"/>
      <c r="SB182" s="178"/>
      <c r="TA182" s="178"/>
      <c r="TZ182" s="178"/>
      <c r="UY182" s="178"/>
    </row>
    <row r="183" spans="2:596" s="38" customFormat="1" ht="45" outlineLevel="1">
      <c r="B183" s="88"/>
      <c r="C183" s="88">
        <f>IF(ISERROR(I183+1)=TRUE,I183,IF(I183="","",MAX(C$15:C182)+1))</f>
        <v>131</v>
      </c>
      <c r="D183" s="88">
        <f t="shared" si="197"/>
        <v>1</v>
      </c>
      <c r="E183" s="3"/>
      <c r="G183" s="178"/>
      <c r="I183" s="108">
        <f>+I178+1</f>
        <v>138</v>
      </c>
      <c r="J183" s="299" t="s">
        <v>574</v>
      </c>
      <c r="K183" s="300"/>
      <c r="L183" s="300"/>
      <c r="M183" s="300"/>
      <c r="N183" s="300"/>
      <c r="O183" s="301"/>
      <c r="P183" s="302" t="s">
        <v>163</v>
      </c>
      <c r="Q183" s="297"/>
      <c r="R183" s="107" t="s">
        <v>141</v>
      </c>
      <c r="S183" s="298"/>
      <c r="U183" s="178"/>
      <c r="V183" s="42"/>
      <c r="W183" s="101"/>
      <c r="X183" s="37"/>
      <c r="Y183" s="100"/>
      <c r="Z183" s="99"/>
      <c r="AA183" s="102"/>
      <c r="AB183" s="99"/>
      <c r="AC183" s="102"/>
      <c r="AD183" s="99"/>
      <c r="AE183" s="99"/>
      <c r="AF183" s="99"/>
      <c r="AG183" s="99"/>
      <c r="AH183" s="99"/>
      <c r="AI183" s="99"/>
      <c r="AJ183" s="99"/>
      <c r="AK183" s="98"/>
      <c r="AL183" s="98"/>
      <c r="AM183" s="98"/>
      <c r="AN183" s="98"/>
      <c r="AO183" s="98"/>
      <c r="AP183" s="98"/>
      <c r="AQ183" s="98"/>
      <c r="AR183" s="97">
        <f t="shared" ref="AR183:AR188" si="268">SUM(Y183:AQ183)*$Q183</f>
        <v>0</v>
      </c>
      <c r="AT183" s="178"/>
      <c r="AV183" s="101"/>
      <c r="AW183" s="37"/>
      <c r="AX183" s="100"/>
      <c r="AY183" s="99"/>
      <c r="AZ183" s="99"/>
      <c r="BA183" s="99"/>
      <c r="BB183" s="99"/>
      <c r="BC183" s="99"/>
      <c r="BD183" s="99"/>
      <c r="BE183" s="99"/>
      <c r="BF183" s="99"/>
      <c r="BG183" s="99"/>
      <c r="BH183" s="99"/>
      <c r="BI183" s="99"/>
      <c r="BJ183" s="98"/>
      <c r="BK183" s="98"/>
      <c r="BL183" s="98"/>
      <c r="BM183" s="98"/>
      <c r="BN183" s="98"/>
      <c r="BO183" s="98"/>
      <c r="BP183" s="98"/>
      <c r="BQ183" s="97">
        <f t="shared" ref="BQ183:BQ188" si="269">SUM(AX183:BP183)*$Q183</f>
        <v>0</v>
      </c>
      <c r="BS183" s="178"/>
      <c r="BU183" s="101"/>
      <c r="BV183" s="37"/>
      <c r="BW183" s="100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8"/>
      <c r="CJ183" s="98"/>
      <c r="CK183" s="98"/>
      <c r="CL183" s="98"/>
      <c r="CM183" s="98"/>
      <c r="CN183" s="98"/>
      <c r="CO183" s="98"/>
      <c r="CP183" s="97">
        <f t="shared" ref="CP183:CP188" si="270">SUM(BW183:CO183)*$Q183</f>
        <v>0</v>
      </c>
      <c r="CR183" s="178"/>
      <c r="CT183" s="101"/>
      <c r="CU183" s="37"/>
      <c r="CV183" s="100"/>
      <c r="CW183" s="99"/>
      <c r="CX183" s="99"/>
      <c r="CY183" s="99"/>
      <c r="CZ183" s="99"/>
      <c r="DA183" s="99"/>
      <c r="DB183" s="99"/>
      <c r="DC183" s="99"/>
      <c r="DD183" s="99"/>
      <c r="DE183" s="99"/>
      <c r="DF183" s="99"/>
      <c r="DG183" s="99"/>
      <c r="DH183" s="98"/>
      <c r="DI183" s="98"/>
      <c r="DJ183" s="98"/>
      <c r="DK183" s="98"/>
      <c r="DL183" s="98"/>
      <c r="DM183" s="98"/>
      <c r="DN183" s="98"/>
      <c r="DO183" s="97">
        <f t="shared" ref="DO183:DO188" si="271">SUM(CV183:DN183)*$Q183</f>
        <v>0</v>
      </c>
      <c r="DQ183" s="178"/>
      <c r="DS183" s="101"/>
      <c r="DT183" s="37"/>
      <c r="DU183" s="100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8"/>
      <c r="EH183" s="98"/>
      <c r="EI183" s="98"/>
      <c r="EJ183" s="98"/>
      <c r="EK183" s="98"/>
      <c r="EL183" s="98"/>
      <c r="EM183" s="98"/>
      <c r="EN183" s="97">
        <f t="shared" ref="EN183:EN188" si="272">SUM(DU183:EM183)*$Q183</f>
        <v>0</v>
      </c>
      <c r="EP183" s="178"/>
      <c r="ER183" s="101"/>
      <c r="ES183" s="37"/>
      <c r="ET183" s="100"/>
      <c r="EU183" s="99"/>
      <c r="EV183" s="99"/>
      <c r="EW183" s="99"/>
      <c r="EX183" s="99"/>
      <c r="EY183" s="99"/>
      <c r="EZ183" s="99"/>
      <c r="FA183" s="99"/>
      <c r="FB183" s="99"/>
      <c r="FC183" s="99"/>
      <c r="FD183" s="99"/>
      <c r="FE183" s="99"/>
      <c r="FF183" s="99"/>
      <c r="FG183" s="99"/>
      <c r="FH183" s="98"/>
      <c r="FI183" s="98"/>
      <c r="FJ183" s="98"/>
      <c r="FK183" s="98"/>
      <c r="FL183" s="98"/>
      <c r="FM183" s="97">
        <f t="shared" ref="FM183:FM188" si="273">SUM(ET183:FL183)*$Q183</f>
        <v>0</v>
      </c>
      <c r="FO183" s="178"/>
      <c r="FQ183" s="101"/>
      <c r="FR183" s="37"/>
      <c r="FS183" s="100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8"/>
      <c r="GH183" s="98"/>
      <c r="GI183" s="98"/>
      <c r="GJ183" s="98"/>
      <c r="GK183" s="98"/>
      <c r="GL183" s="97">
        <f t="shared" ref="GL183:GL188" si="274">SUM(FS183:GK183)*$Q183</f>
        <v>0</v>
      </c>
      <c r="GN183" s="178"/>
      <c r="GP183" s="101"/>
      <c r="GQ183" s="37"/>
      <c r="GR183" s="100"/>
      <c r="GS183" s="99"/>
      <c r="GT183" s="99"/>
      <c r="GU183" s="99"/>
      <c r="GV183" s="99"/>
      <c r="GW183" s="99"/>
      <c r="GX183" s="99"/>
      <c r="GY183" s="99"/>
      <c r="GZ183" s="99"/>
      <c r="HA183" s="99"/>
      <c r="HB183" s="99"/>
      <c r="HC183" s="99"/>
      <c r="HD183" s="99"/>
      <c r="HE183" s="99"/>
      <c r="HF183" s="98"/>
      <c r="HG183" s="98"/>
      <c r="HH183" s="98"/>
      <c r="HI183" s="98"/>
      <c r="HJ183" s="98"/>
      <c r="HK183" s="97">
        <f t="shared" ref="HK183:HK188" si="275">SUM(GR183:HJ183)*$Q183</f>
        <v>0</v>
      </c>
      <c r="HM183" s="178"/>
      <c r="HO183" s="101"/>
      <c r="HP183" s="37"/>
      <c r="HQ183" s="100"/>
      <c r="HR183" s="99"/>
      <c r="HS183" s="99"/>
      <c r="HT183" s="99"/>
      <c r="HU183" s="99"/>
      <c r="HV183" s="99"/>
      <c r="HW183" s="99"/>
      <c r="HX183" s="99"/>
      <c r="HY183" s="99"/>
      <c r="HZ183" s="99"/>
      <c r="IA183" s="99"/>
      <c r="IB183" s="99"/>
      <c r="IC183" s="99"/>
      <c r="ID183" s="99"/>
      <c r="IE183" s="98"/>
      <c r="IF183" s="98"/>
      <c r="IG183" s="98"/>
      <c r="IH183" s="98"/>
      <c r="II183" s="98"/>
      <c r="IJ183" s="97">
        <f t="shared" ref="IJ183:IJ188" si="276">SUM(HQ183:II183)*$Q183</f>
        <v>0</v>
      </c>
      <c r="IL183" s="178"/>
      <c r="IN183" s="101"/>
      <c r="IO183" s="37"/>
      <c r="IP183" s="100"/>
      <c r="IQ183" s="99"/>
      <c r="IR183" s="99"/>
      <c r="IS183" s="99"/>
      <c r="IT183" s="99"/>
      <c r="IU183" s="99"/>
      <c r="IV183" s="99"/>
      <c r="IW183" s="99"/>
      <c r="IX183" s="98"/>
      <c r="IY183" s="98"/>
      <c r="IZ183" s="98"/>
      <c r="JA183" s="98"/>
      <c r="JB183" s="98"/>
      <c r="JC183" s="98"/>
      <c r="JD183" s="98"/>
      <c r="JE183" s="98"/>
      <c r="JF183" s="98"/>
      <c r="JG183" s="98"/>
      <c r="JH183" s="98"/>
      <c r="JI183" s="97">
        <f t="shared" ref="JI183:JI188" si="277">SUM(IP183:JH183)*$Q183</f>
        <v>0</v>
      </c>
      <c r="JK183" s="178"/>
      <c r="JM183" s="101"/>
      <c r="JN183" s="37"/>
      <c r="JO183" s="100"/>
      <c r="JP183" s="99"/>
      <c r="JQ183" s="99"/>
      <c r="JR183" s="99"/>
      <c r="JS183" s="99"/>
      <c r="JT183" s="99"/>
      <c r="JU183" s="99"/>
      <c r="JV183" s="99"/>
      <c r="JW183" s="98"/>
      <c r="JX183" s="98"/>
      <c r="JY183" s="98"/>
      <c r="JZ183" s="98"/>
      <c r="KA183" s="98"/>
      <c r="KB183" s="98"/>
      <c r="KC183" s="98"/>
      <c r="KD183" s="98"/>
      <c r="KE183" s="98"/>
      <c r="KF183" s="98"/>
      <c r="KG183" s="98"/>
      <c r="KH183" s="97">
        <f t="shared" ref="KH183:KH188" si="278">SUM(JO183:KG183)*$Q183</f>
        <v>0</v>
      </c>
      <c r="KJ183" s="178"/>
      <c r="KL183" s="101"/>
      <c r="KM183" s="37"/>
      <c r="KN183" s="100"/>
      <c r="KO183" s="99"/>
      <c r="KP183" s="99"/>
      <c r="KQ183" s="99"/>
      <c r="KR183" s="99"/>
      <c r="KS183" s="99"/>
      <c r="KT183" s="99"/>
      <c r="KU183" s="99"/>
      <c r="KV183" s="98"/>
      <c r="KW183" s="98"/>
      <c r="KX183" s="98"/>
      <c r="KY183" s="98"/>
      <c r="KZ183" s="98"/>
      <c r="LA183" s="98"/>
      <c r="LB183" s="98"/>
      <c r="LC183" s="98"/>
      <c r="LD183" s="98"/>
      <c r="LE183" s="98"/>
      <c r="LF183" s="98"/>
      <c r="LG183" s="97">
        <f t="shared" ref="LG183:LG188" si="279">SUM(KN183:LF183)*$Q183</f>
        <v>0</v>
      </c>
      <c r="LI183" s="178"/>
      <c r="LK183" s="101"/>
      <c r="LL183" s="37"/>
      <c r="LM183" s="100"/>
      <c r="LN183" s="99"/>
      <c r="LO183" s="99"/>
      <c r="LP183" s="99"/>
      <c r="LQ183" s="99"/>
      <c r="LR183" s="99"/>
      <c r="LS183" s="99"/>
      <c r="LT183" s="99"/>
      <c r="LU183" s="98"/>
      <c r="LV183" s="98"/>
      <c r="LW183" s="98"/>
      <c r="LX183" s="98"/>
      <c r="LY183" s="98"/>
      <c r="LZ183" s="98"/>
      <c r="MA183" s="98"/>
      <c r="MB183" s="98"/>
      <c r="MC183" s="98"/>
      <c r="MD183" s="98"/>
      <c r="ME183" s="98"/>
      <c r="MF183" s="97">
        <f t="shared" ref="MF183:MF188" si="280">SUM(LM183:ME183)*$Q183</f>
        <v>0</v>
      </c>
      <c r="MH183" s="178"/>
      <c r="MJ183" s="101"/>
      <c r="MK183" s="37"/>
      <c r="ML183" s="100"/>
      <c r="MM183" s="99"/>
      <c r="MN183" s="99"/>
      <c r="MO183" s="99"/>
      <c r="MP183" s="99"/>
      <c r="MQ183" s="99"/>
      <c r="MR183" s="99"/>
      <c r="MS183" s="99"/>
      <c r="MT183" s="98"/>
      <c r="MU183" s="98"/>
      <c r="MV183" s="98"/>
      <c r="MW183" s="98"/>
      <c r="MX183" s="98"/>
      <c r="MY183" s="98"/>
      <c r="MZ183" s="98"/>
      <c r="NA183" s="98"/>
      <c r="NB183" s="98"/>
      <c r="NC183" s="98"/>
      <c r="ND183" s="98"/>
      <c r="NE183" s="97">
        <f t="shared" ref="NE183:NE188" si="281">SUM(ML183:ND183)*$Q183</f>
        <v>0</v>
      </c>
      <c r="NG183" s="178"/>
      <c r="NI183" s="101"/>
      <c r="NJ183" s="37"/>
      <c r="NK183" s="100"/>
      <c r="NL183" s="99"/>
      <c r="NM183" s="99"/>
      <c r="NN183" s="99"/>
      <c r="NO183" s="99"/>
      <c r="NP183" s="99"/>
      <c r="NQ183" s="99"/>
      <c r="NR183" s="99"/>
      <c r="NS183" s="99"/>
      <c r="NT183" s="99"/>
      <c r="NU183" s="99"/>
      <c r="NV183" s="99"/>
      <c r="NW183" s="99"/>
      <c r="NX183" s="99"/>
      <c r="NY183" s="99"/>
      <c r="NZ183" s="99"/>
      <c r="OA183" s="98"/>
      <c r="OB183" s="99"/>
      <c r="OC183" s="98"/>
      <c r="OD183" s="97">
        <f t="shared" ref="OD183:OD188" si="282">SUM(NK183:OC183)*$Q183</f>
        <v>0</v>
      </c>
      <c r="OF183" s="178"/>
      <c r="OH183" s="101"/>
      <c r="OI183" s="37"/>
      <c r="OJ183" s="100"/>
      <c r="OK183" s="99"/>
      <c r="OL183" s="99"/>
      <c r="OM183" s="99"/>
      <c r="ON183" s="99"/>
      <c r="OO183" s="99"/>
      <c r="OP183" s="99"/>
      <c r="OQ183" s="99"/>
      <c r="OR183" s="99"/>
      <c r="OS183" s="99"/>
      <c r="OT183" s="99"/>
      <c r="OU183" s="99"/>
      <c r="OV183" s="99"/>
      <c r="OW183" s="99"/>
      <c r="OX183" s="99"/>
      <c r="OY183" s="99"/>
      <c r="OZ183" s="98"/>
      <c r="PA183" s="99"/>
      <c r="PB183" s="98"/>
      <c r="PC183" s="97">
        <f t="shared" ref="PC183:PC188" si="283">SUM(OJ183:PB183)*$Q183</f>
        <v>0</v>
      </c>
      <c r="PE183" s="178"/>
      <c r="PG183" s="101"/>
      <c r="PH183" s="37"/>
      <c r="PI183" s="100"/>
      <c r="PJ183" s="99"/>
      <c r="PK183" s="99"/>
      <c r="PL183" s="99"/>
      <c r="PM183" s="99"/>
      <c r="PN183" s="99"/>
      <c r="PO183" s="99"/>
      <c r="PP183" s="99"/>
      <c r="PQ183" s="99"/>
      <c r="PR183" s="99"/>
      <c r="PS183" s="99"/>
      <c r="PT183" s="99"/>
      <c r="PU183" s="99"/>
      <c r="PV183" s="99"/>
      <c r="PW183" s="99"/>
      <c r="PX183" s="99"/>
      <c r="PY183" s="98"/>
      <c r="PZ183" s="99"/>
      <c r="QA183" s="98"/>
      <c r="QB183" s="97">
        <f t="shared" ref="QB183:QB188" si="284">SUM(PI183:QA183)*$Q183</f>
        <v>0</v>
      </c>
      <c r="QD183" s="178"/>
      <c r="QF183" s="101"/>
      <c r="QG183" s="37"/>
      <c r="QH183" s="100"/>
      <c r="QI183" s="99"/>
      <c r="QJ183" s="99"/>
      <c r="QK183" s="99"/>
      <c r="QL183" s="99"/>
      <c r="QM183" s="99"/>
      <c r="QN183" s="99"/>
      <c r="QO183" s="99"/>
      <c r="QP183" s="99"/>
      <c r="QQ183" s="99"/>
      <c r="QR183" s="99"/>
      <c r="QS183" s="99"/>
      <c r="QT183" s="99"/>
      <c r="QU183" s="99"/>
      <c r="QV183" s="99"/>
      <c r="QW183" s="99"/>
      <c r="QX183" s="98"/>
      <c r="QY183" s="99"/>
      <c r="QZ183" s="98"/>
      <c r="RA183" s="97">
        <f t="shared" ref="RA183:RA188" si="285">SUM(QH183:QZ183)*$Q183</f>
        <v>0</v>
      </c>
      <c r="RC183" s="178"/>
      <c r="RE183" s="101"/>
      <c r="RF183" s="37"/>
      <c r="RG183" s="100"/>
      <c r="RH183" s="99"/>
      <c r="RI183" s="99"/>
      <c r="RJ183" s="99"/>
      <c r="RK183" s="99"/>
      <c r="RL183" s="99"/>
      <c r="RM183" s="99"/>
      <c r="RN183" s="99"/>
      <c r="RO183" s="99"/>
      <c r="RP183" s="99"/>
      <c r="RQ183" s="99"/>
      <c r="RR183" s="99"/>
      <c r="RS183" s="99"/>
      <c r="RT183" s="99"/>
      <c r="RU183" s="99"/>
      <c r="RV183" s="99"/>
      <c r="RW183" s="98"/>
      <c r="RX183" s="99"/>
      <c r="RY183" s="98"/>
      <c r="RZ183" s="97">
        <f t="shared" ref="RZ183:RZ188" si="286">SUM(RG183:RY183)*$Q183</f>
        <v>0</v>
      </c>
      <c r="SB183" s="178"/>
      <c r="SD183" s="101"/>
      <c r="SE183" s="37"/>
      <c r="SF183" s="100"/>
      <c r="SG183" s="99"/>
      <c r="SH183" s="99"/>
      <c r="SI183" s="99"/>
      <c r="SJ183" s="99"/>
      <c r="SK183" s="99"/>
      <c r="SL183" s="99"/>
      <c r="SM183" s="99"/>
      <c r="SN183" s="99"/>
      <c r="SO183" s="99"/>
      <c r="SP183" s="99"/>
      <c r="SQ183" s="99"/>
      <c r="SR183" s="99"/>
      <c r="SS183" s="99"/>
      <c r="ST183" s="99"/>
      <c r="SU183" s="99"/>
      <c r="SV183" s="98"/>
      <c r="SW183" s="99"/>
      <c r="SX183" s="98"/>
      <c r="SY183" s="97">
        <f t="shared" ref="SY183:SY188" si="287">SUM(SF183:SX183)*$Q183</f>
        <v>0</v>
      </c>
      <c r="TA183" s="178"/>
      <c r="TC183" s="101"/>
      <c r="TD183" s="37"/>
      <c r="TE183" s="100"/>
      <c r="TF183" s="99"/>
      <c r="TG183" s="99"/>
      <c r="TH183" s="99"/>
      <c r="TI183" s="99"/>
      <c r="TJ183" s="99"/>
      <c r="TK183" s="99"/>
      <c r="TL183" s="99"/>
      <c r="TM183" s="99"/>
      <c r="TN183" s="99"/>
      <c r="TO183" s="99"/>
      <c r="TP183" s="99"/>
      <c r="TQ183" s="99"/>
      <c r="TR183" s="99"/>
      <c r="TS183" s="99"/>
      <c r="TT183" s="99"/>
      <c r="TU183" s="98"/>
      <c r="TV183" s="99"/>
      <c r="TW183" s="98"/>
      <c r="TX183" s="97">
        <f t="shared" ref="TX183:TX188" si="288">SUM(TE183:TW183)*$Q183</f>
        <v>0</v>
      </c>
      <c r="TZ183" s="178"/>
      <c r="UB183" s="101"/>
      <c r="UC183" s="37"/>
      <c r="UD183" s="100"/>
      <c r="UE183" s="99"/>
      <c r="UF183" s="99"/>
      <c r="UG183" s="99"/>
      <c r="UH183" s="99"/>
      <c r="UI183" s="99"/>
      <c r="UJ183" s="99"/>
      <c r="UK183" s="99"/>
      <c r="UL183" s="99"/>
      <c r="UM183" s="99"/>
      <c r="UN183" s="99"/>
      <c r="UO183" s="99"/>
      <c r="UP183" s="99"/>
      <c r="UQ183" s="99"/>
      <c r="UR183" s="99"/>
      <c r="US183" s="99"/>
      <c r="UT183" s="98"/>
      <c r="UU183" s="99"/>
      <c r="UV183" s="98"/>
      <c r="UW183" s="97">
        <f t="shared" ref="UW183:UW188" si="289">SUM(UD183:UV183)*$Q183</f>
        <v>0</v>
      </c>
      <c r="UY183" s="178"/>
      <c r="VA183" s="101"/>
      <c r="VB183" s="37"/>
      <c r="VC183" s="100"/>
      <c r="VD183" s="99"/>
      <c r="VE183" s="99"/>
      <c r="VF183" s="99"/>
      <c r="VG183" s="99"/>
      <c r="VH183" s="99"/>
      <c r="VI183" s="99"/>
      <c r="VJ183" s="99"/>
      <c r="VK183" s="99"/>
      <c r="VL183" s="99"/>
      <c r="VM183" s="99"/>
      <c r="VN183" s="99"/>
      <c r="VO183" s="99"/>
      <c r="VP183" s="99"/>
      <c r="VQ183" s="99"/>
      <c r="VR183" s="99"/>
      <c r="VS183" s="98"/>
      <c r="VT183" s="99"/>
      <c r="VU183" s="98"/>
      <c r="VV183" s="97">
        <f t="shared" ref="VV183:VV188" si="290">SUM(VC183:VU183)*$Q183</f>
        <v>0</v>
      </c>
    </row>
    <row r="184" spans="2:596" s="38" customFormat="1" ht="45" outlineLevel="1">
      <c r="B184" s="88"/>
      <c r="C184" s="88">
        <f>IF(ISERROR(I184+1)=TRUE,I184,IF(I184="","",MAX(C$15:C183)+1))</f>
        <v>132</v>
      </c>
      <c r="D184" s="88">
        <f t="shared" si="197"/>
        <v>1</v>
      </c>
      <c r="E184" s="3"/>
      <c r="G184" s="178"/>
      <c r="I184" s="95">
        <f>+I183+1</f>
        <v>139</v>
      </c>
      <c r="J184" s="94" t="s">
        <v>573</v>
      </c>
      <c r="K184" s="93"/>
      <c r="L184" s="93"/>
      <c r="M184" s="93"/>
      <c r="N184" s="93"/>
      <c r="O184" s="92"/>
      <c r="P184" s="91" t="s">
        <v>163</v>
      </c>
      <c r="Q184" s="297"/>
      <c r="R184" s="90" t="s">
        <v>141</v>
      </c>
      <c r="S184" s="298"/>
      <c r="U184" s="178"/>
      <c r="V184" s="42"/>
      <c r="W184" s="78"/>
      <c r="X184" s="37"/>
      <c r="Y184" s="77"/>
      <c r="Z184" s="76"/>
      <c r="AA184" s="79"/>
      <c r="AB184" s="76"/>
      <c r="AC184" s="79"/>
      <c r="AD184" s="76"/>
      <c r="AE184" s="76"/>
      <c r="AF184" s="76"/>
      <c r="AG184" s="76"/>
      <c r="AH184" s="76"/>
      <c r="AI184" s="76"/>
      <c r="AJ184" s="76"/>
      <c r="AK184" s="75"/>
      <c r="AL184" s="75"/>
      <c r="AM184" s="75"/>
      <c r="AN184" s="75"/>
      <c r="AO184" s="75"/>
      <c r="AP184" s="75"/>
      <c r="AQ184" s="75"/>
      <c r="AR184" s="74">
        <f t="shared" si="268"/>
        <v>0</v>
      </c>
      <c r="AT184" s="178"/>
      <c r="AV184" s="78"/>
      <c r="AW184" s="37"/>
      <c r="AX184" s="77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5"/>
      <c r="BK184" s="75"/>
      <c r="BL184" s="75"/>
      <c r="BM184" s="75"/>
      <c r="BN184" s="75"/>
      <c r="BO184" s="75"/>
      <c r="BP184" s="75"/>
      <c r="BQ184" s="74">
        <f t="shared" si="269"/>
        <v>0</v>
      </c>
      <c r="BS184" s="178"/>
      <c r="BU184" s="78"/>
      <c r="BV184" s="37"/>
      <c r="BW184" s="77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5"/>
      <c r="CJ184" s="75"/>
      <c r="CK184" s="75"/>
      <c r="CL184" s="75"/>
      <c r="CM184" s="75"/>
      <c r="CN184" s="75"/>
      <c r="CO184" s="75"/>
      <c r="CP184" s="74">
        <f t="shared" si="270"/>
        <v>0</v>
      </c>
      <c r="CR184" s="178"/>
      <c r="CT184" s="78"/>
      <c r="CU184" s="37"/>
      <c r="CV184" s="77"/>
      <c r="CW184" s="76"/>
      <c r="CX184" s="76"/>
      <c r="CY184" s="76"/>
      <c r="CZ184" s="76"/>
      <c r="DA184" s="76"/>
      <c r="DB184" s="76"/>
      <c r="DC184" s="76"/>
      <c r="DD184" s="76"/>
      <c r="DE184" s="76"/>
      <c r="DF184" s="76"/>
      <c r="DG184" s="76"/>
      <c r="DH184" s="75"/>
      <c r="DI184" s="75"/>
      <c r="DJ184" s="75"/>
      <c r="DK184" s="75"/>
      <c r="DL184" s="75"/>
      <c r="DM184" s="75"/>
      <c r="DN184" s="75"/>
      <c r="DO184" s="74">
        <f t="shared" si="271"/>
        <v>0</v>
      </c>
      <c r="DQ184" s="178"/>
      <c r="DS184" s="78"/>
      <c r="DT184" s="37"/>
      <c r="DU184" s="77"/>
      <c r="DV184" s="76"/>
      <c r="DW184" s="76"/>
      <c r="DX184" s="76"/>
      <c r="DY184" s="76"/>
      <c r="DZ184" s="76"/>
      <c r="EA184" s="76"/>
      <c r="EB184" s="76"/>
      <c r="EC184" s="76"/>
      <c r="ED184" s="76"/>
      <c r="EE184" s="76"/>
      <c r="EF184" s="76"/>
      <c r="EG184" s="75"/>
      <c r="EH184" s="75"/>
      <c r="EI184" s="75"/>
      <c r="EJ184" s="75"/>
      <c r="EK184" s="75"/>
      <c r="EL184" s="75"/>
      <c r="EM184" s="75"/>
      <c r="EN184" s="74">
        <f t="shared" si="272"/>
        <v>0</v>
      </c>
      <c r="EP184" s="178"/>
      <c r="ER184" s="78"/>
      <c r="ES184" s="37"/>
      <c r="ET184" s="77"/>
      <c r="EU184" s="76"/>
      <c r="EV184" s="76"/>
      <c r="EW184" s="76"/>
      <c r="EX184" s="76"/>
      <c r="EY184" s="76"/>
      <c r="EZ184" s="76"/>
      <c r="FA184" s="76"/>
      <c r="FB184" s="76"/>
      <c r="FC184" s="76"/>
      <c r="FD184" s="76"/>
      <c r="FE184" s="76"/>
      <c r="FF184" s="76"/>
      <c r="FG184" s="76"/>
      <c r="FH184" s="75"/>
      <c r="FI184" s="75"/>
      <c r="FJ184" s="75"/>
      <c r="FK184" s="75"/>
      <c r="FL184" s="75"/>
      <c r="FM184" s="74">
        <f t="shared" si="273"/>
        <v>0</v>
      </c>
      <c r="FO184" s="178"/>
      <c r="FQ184" s="78"/>
      <c r="FR184" s="37"/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5"/>
      <c r="GH184" s="75"/>
      <c r="GI184" s="75"/>
      <c r="GJ184" s="75"/>
      <c r="GK184" s="75"/>
      <c r="GL184" s="74">
        <f t="shared" si="274"/>
        <v>0</v>
      </c>
      <c r="GN184" s="178"/>
      <c r="GP184" s="78"/>
      <c r="GQ184" s="37"/>
      <c r="GR184" s="77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5"/>
      <c r="HG184" s="75"/>
      <c r="HH184" s="75"/>
      <c r="HI184" s="75"/>
      <c r="HJ184" s="75"/>
      <c r="HK184" s="74">
        <f t="shared" si="275"/>
        <v>0</v>
      </c>
      <c r="HM184" s="178"/>
      <c r="HO184" s="78"/>
      <c r="HP184" s="37"/>
      <c r="HQ184" s="77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5"/>
      <c r="IF184" s="75"/>
      <c r="IG184" s="75"/>
      <c r="IH184" s="75"/>
      <c r="II184" s="75"/>
      <c r="IJ184" s="74">
        <f t="shared" si="276"/>
        <v>0</v>
      </c>
      <c r="IL184" s="178"/>
      <c r="IN184" s="78"/>
      <c r="IO184" s="37"/>
      <c r="IP184" s="77"/>
      <c r="IQ184" s="76"/>
      <c r="IR184" s="76"/>
      <c r="IS184" s="76"/>
      <c r="IT184" s="76"/>
      <c r="IU184" s="76"/>
      <c r="IV184" s="76"/>
      <c r="IW184" s="76"/>
      <c r="IX184" s="75"/>
      <c r="IY184" s="75"/>
      <c r="IZ184" s="75"/>
      <c r="JA184" s="75"/>
      <c r="JB184" s="75"/>
      <c r="JC184" s="75"/>
      <c r="JD184" s="75"/>
      <c r="JE184" s="75"/>
      <c r="JF184" s="75"/>
      <c r="JG184" s="75"/>
      <c r="JH184" s="75"/>
      <c r="JI184" s="74">
        <f t="shared" si="277"/>
        <v>0</v>
      </c>
      <c r="JK184" s="178"/>
      <c r="JM184" s="78"/>
      <c r="JN184" s="37"/>
      <c r="JO184" s="77"/>
      <c r="JP184" s="76"/>
      <c r="JQ184" s="76"/>
      <c r="JR184" s="76"/>
      <c r="JS184" s="76"/>
      <c r="JT184" s="76"/>
      <c r="JU184" s="76"/>
      <c r="JV184" s="76"/>
      <c r="JW184" s="75"/>
      <c r="JX184" s="75"/>
      <c r="JY184" s="75"/>
      <c r="JZ184" s="75"/>
      <c r="KA184" s="75"/>
      <c r="KB184" s="75"/>
      <c r="KC184" s="75"/>
      <c r="KD184" s="75"/>
      <c r="KE184" s="75"/>
      <c r="KF184" s="75"/>
      <c r="KG184" s="75"/>
      <c r="KH184" s="74">
        <f t="shared" si="278"/>
        <v>0</v>
      </c>
      <c r="KJ184" s="178"/>
      <c r="KL184" s="78"/>
      <c r="KM184" s="37"/>
      <c r="KN184" s="77"/>
      <c r="KO184" s="76"/>
      <c r="KP184" s="76"/>
      <c r="KQ184" s="76"/>
      <c r="KR184" s="76"/>
      <c r="KS184" s="76"/>
      <c r="KT184" s="76"/>
      <c r="KU184" s="76"/>
      <c r="KV184" s="75"/>
      <c r="KW184" s="75"/>
      <c r="KX184" s="75"/>
      <c r="KY184" s="75"/>
      <c r="KZ184" s="75"/>
      <c r="LA184" s="75"/>
      <c r="LB184" s="75"/>
      <c r="LC184" s="75"/>
      <c r="LD184" s="75"/>
      <c r="LE184" s="75"/>
      <c r="LF184" s="75"/>
      <c r="LG184" s="74">
        <f t="shared" si="279"/>
        <v>0</v>
      </c>
      <c r="LI184" s="178"/>
      <c r="LK184" s="78"/>
      <c r="LL184" s="37"/>
      <c r="LM184" s="77"/>
      <c r="LN184" s="76"/>
      <c r="LO184" s="76"/>
      <c r="LP184" s="76"/>
      <c r="LQ184" s="76"/>
      <c r="LR184" s="76"/>
      <c r="LS184" s="76"/>
      <c r="LT184" s="76"/>
      <c r="LU184" s="75"/>
      <c r="LV184" s="75"/>
      <c r="LW184" s="75"/>
      <c r="LX184" s="75"/>
      <c r="LY184" s="75"/>
      <c r="LZ184" s="75"/>
      <c r="MA184" s="75"/>
      <c r="MB184" s="75"/>
      <c r="MC184" s="75"/>
      <c r="MD184" s="75"/>
      <c r="ME184" s="75"/>
      <c r="MF184" s="74">
        <f t="shared" si="280"/>
        <v>0</v>
      </c>
      <c r="MH184" s="178"/>
      <c r="MJ184" s="78"/>
      <c r="MK184" s="37"/>
      <c r="ML184" s="77"/>
      <c r="MM184" s="76"/>
      <c r="MN184" s="76"/>
      <c r="MO184" s="76"/>
      <c r="MP184" s="76"/>
      <c r="MQ184" s="76"/>
      <c r="MR184" s="76"/>
      <c r="MS184" s="76"/>
      <c r="MT184" s="75"/>
      <c r="MU184" s="75"/>
      <c r="MV184" s="75"/>
      <c r="MW184" s="75"/>
      <c r="MX184" s="75"/>
      <c r="MY184" s="75"/>
      <c r="MZ184" s="75"/>
      <c r="NA184" s="75"/>
      <c r="NB184" s="75"/>
      <c r="NC184" s="75"/>
      <c r="ND184" s="75"/>
      <c r="NE184" s="74">
        <f t="shared" si="281"/>
        <v>0</v>
      </c>
      <c r="NG184" s="178"/>
      <c r="NI184" s="78"/>
      <c r="NJ184" s="37"/>
      <c r="NK184" s="77"/>
      <c r="NL184" s="76"/>
      <c r="NM184" s="76"/>
      <c r="NN184" s="76"/>
      <c r="NO184" s="76"/>
      <c r="NP184" s="76"/>
      <c r="NQ184" s="76"/>
      <c r="NR184" s="76"/>
      <c r="NS184" s="76"/>
      <c r="NT184" s="76"/>
      <c r="NU184" s="76"/>
      <c r="NV184" s="76"/>
      <c r="NW184" s="76"/>
      <c r="NX184" s="76"/>
      <c r="NY184" s="76"/>
      <c r="NZ184" s="76"/>
      <c r="OA184" s="75"/>
      <c r="OB184" s="76"/>
      <c r="OC184" s="75"/>
      <c r="OD184" s="74">
        <f t="shared" si="282"/>
        <v>0</v>
      </c>
      <c r="OF184" s="178"/>
      <c r="OH184" s="78"/>
      <c r="OI184" s="37"/>
      <c r="OJ184" s="77"/>
      <c r="OK184" s="76"/>
      <c r="OL184" s="76"/>
      <c r="OM184" s="76"/>
      <c r="ON184" s="76"/>
      <c r="OO184" s="76"/>
      <c r="OP184" s="76"/>
      <c r="OQ184" s="76"/>
      <c r="OR184" s="76"/>
      <c r="OS184" s="76"/>
      <c r="OT184" s="76"/>
      <c r="OU184" s="76"/>
      <c r="OV184" s="76"/>
      <c r="OW184" s="76"/>
      <c r="OX184" s="76"/>
      <c r="OY184" s="76"/>
      <c r="OZ184" s="75"/>
      <c r="PA184" s="76"/>
      <c r="PB184" s="75"/>
      <c r="PC184" s="74">
        <f t="shared" si="283"/>
        <v>0</v>
      </c>
      <c r="PE184" s="178"/>
      <c r="PG184" s="78"/>
      <c r="PH184" s="37"/>
      <c r="PI184" s="77"/>
      <c r="PJ184" s="76"/>
      <c r="PK184" s="76"/>
      <c r="PL184" s="76"/>
      <c r="PM184" s="76"/>
      <c r="PN184" s="76"/>
      <c r="PO184" s="76"/>
      <c r="PP184" s="76"/>
      <c r="PQ184" s="76"/>
      <c r="PR184" s="76"/>
      <c r="PS184" s="76"/>
      <c r="PT184" s="76"/>
      <c r="PU184" s="76"/>
      <c r="PV184" s="76"/>
      <c r="PW184" s="76"/>
      <c r="PX184" s="76"/>
      <c r="PY184" s="75"/>
      <c r="PZ184" s="76"/>
      <c r="QA184" s="75"/>
      <c r="QB184" s="74">
        <f t="shared" si="284"/>
        <v>0</v>
      </c>
      <c r="QD184" s="178"/>
      <c r="QF184" s="78"/>
      <c r="QG184" s="37"/>
      <c r="QH184" s="77"/>
      <c r="QI184" s="76"/>
      <c r="QJ184" s="76"/>
      <c r="QK184" s="76"/>
      <c r="QL184" s="76"/>
      <c r="QM184" s="76"/>
      <c r="QN184" s="76"/>
      <c r="QO184" s="76"/>
      <c r="QP184" s="76"/>
      <c r="QQ184" s="76"/>
      <c r="QR184" s="76"/>
      <c r="QS184" s="76"/>
      <c r="QT184" s="76"/>
      <c r="QU184" s="76"/>
      <c r="QV184" s="76"/>
      <c r="QW184" s="76"/>
      <c r="QX184" s="75"/>
      <c r="QY184" s="76"/>
      <c r="QZ184" s="75"/>
      <c r="RA184" s="74">
        <f t="shared" si="285"/>
        <v>0</v>
      </c>
      <c r="RC184" s="178"/>
      <c r="RE184" s="78"/>
      <c r="RF184" s="37"/>
      <c r="RG184" s="77"/>
      <c r="RH184" s="76"/>
      <c r="RI184" s="76"/>
      <c r="RJ184" s="76"/>
      <c r="RK184" s="76"/>
      <c r="RL184" s="76"/>
      <c r="RM184" s="76"/>
      <c r="RN184" s="76"/>
      <c r="RO184" s="76"/>
      <c r="RP184" s="76"/>
      <c r="RQ184" s="76"/>
      <c r="RR184" s="76"/>
      <c r="RS184" s="76"/>
      <c r="RT184" s="76"/>
      <c r="RU184" s="76"/>
      <c r="RV184" s="76"/>
      <c r="RW184" s="75"/>
      <c r="RX184" s="76"/>
      <c r="RY184" s="75"/>
      <c r="RZ184" s="74">
        <f t="shared" si="286"/>
        <v>0</v>
      </c>
      <c r="SB184" s="178"/>
      <c r="SD184" s="78"/>
      <c r="SE184" s="37"/>
      <c r="SF184" s="77"/>
      <c r="SG184" s="76"/>
      <c r="SH184" s="76"/>
      <c r="SI184" s="76"/>
      <c r="SJ184" s="76"/>
      <c r="SK184" s="76"/>
      <c r="SL184" s="76"/>
      <c r="SM184" s="76"/>
      <c r="SN184" s="76"/>
      <c r="SO184" s="76"/>
      <c r="SP184" s="76"/>
      <c r="SQ184" s="76"/>
      <c r="SR184" s="76"/>
      <c r="SS184" s="76"/>
      <c r="ST184" s="76"/>
      <c r="SU184" s="76"/>
      <c r="SV184" s="75"/>
      <c r="SW184" s="76"/>
      <c r="SX184" s="75"/>
      <c r="SY184" s="74">
        <f t="shared" si="287"/>
        <v>0</v>
      </c>
      <c r="TA184" s="178"/>
      <c r="TC184" s="78"/>
      <c r="TD184" s="37"/>
      <c r="TE184" s="77"/>
      <c r="TF184" s="76"/>
      <c r="TG184" s="76"/>
      <c r="TH184" s="76"/>
      <c r="TI184" s="76"/>
      <c r="TJ184" s="76"/>
      <c r="TK184" s="76"/>
      <c r="TL184" s="76"/>
      <c r="TM184" s="76"/>
      <c r="TN184" s="76"/>
      <c r="TO184" s="76"/>
      <c r="TP184" s="76"/>
      <c r="TQ184" s="76"/>
      <c r="TR184" s="76"/>
      <c r="TS184" s="76"/>
      <c r="TT184" s="76"/>
      <c r="TU184" s="75"/>
      <c r="TV184" s="76"/>
      <c r="TW184" s="75"/>
      <c r="TX184" s="74">
        <f t="shared" si="288"/>
        <v>0</v>
      </c>
      <c r="TZ184" s="178"/>
      <c r="UB184" s="78"/>
      <c r="UC184" s="37"/>
      <c r="UD184" s="77"/>
      <c r="UE184" s="76"/>
      <c r="UF184" s="76"/>
      <c r="UG184" s="76"/>
      <c r="UH184" s="76"/>
      <c r="UI184" s="76"/>
      <c r="UJ184" s="76"/>
      <c r="UK184" s="76"/>
      <c r="UL184" s="76"/>
      <c r="UM184" s="76"/>
      <c r="UN184" s="76"/>
      <c r="UO184" s="76"/>
      <c r="UP184" s="76"/>
      <c r="UQ184" s="76"/>
      <c r="UR184" s="76"/>
      <c r="US184" s="76"/>
      <c r="UT184" s="75"/>
      <c r="UU184" s="76"/>
      <c r="UV184" s="75"/>
      <c r="UW184" s="74">
        <f t="shared" si="289"/>
        <v>0</v>
      </c>
      <c r="UY184" s="178"/>
      <c r="VA184" s="78"/>
      <c r="VB184" s="37"/>
      <c r="VC184" s="77"/>
      <c r="VD184" s="76"/>
      <c r="VE184" s="76"/>
      <c r="VF184" s="76"/>
      <c r="VG184" s="76"/>
      <c r="VH184" s="76"/>
      <c r="VI184" s="76"/>
      <c r="VJ184" s="76"/>
      <c r="VK184" s="76"/>
      <c r="VL184" s="76"/>
      <c r="VM184" s="76"/>
      <c r="VN184" s="76"/>
      <c r="VO184" s="76"/>
      <c r="VP184" s="76"/>
      <c r="VQ184" s="76"/>
      <c r="VR184" s="76"/>
      <c r="VS184" s="75"/>
      <c r="VT184" s="76"/>
      <c r="VU184" s="75"/>
      <c r="VV184" s="74">
        <f t="shared" si="290"/>
        <v>0</v>
      </c>
    </row>
    <row r="185" spans="2:596" s="38" customFormat="1" ht="45" outlineLevel="1">
      <c r="B185" s="88"/>
      <c r="C185" s="88">
        <f>IF(ISERROR(I185+1)=TRUE,I185,IF(I185="","",MAX(C$15:C184)+1))</f>
        <v>133</v>
      </c>
      <c r="D185" s="88">
        <f t="shared" si="197"/>
        <v>1</v>
      </c>
      <c r="E185" s="3"/>
      <c r="G185" s="178"/>
      <c r="I185" s="95">
        <f>+I184+1</f>
        <v>140</v>
      </c>
      <c r="J185" s="94" t="s">
        <v>572</v>
      </c>
      <c r="K185" s="93"/>
      <c r="L185" s="93"/>
      <c r="M185" s="93"/>
      <c r="N185" s="93"/>
      <c r="O185" s="92"/>
      <c r="P185" s="91" t="s">
        <v>163</v>
      </c>
      <c r="Q185" s="297"/>
      <c r="R185" s="90" t="s">
        <v>141</v>
      </c>
      <c r="S185" s="298"/>
      <c r="U185" s="178"/>
      <c r="V185" s="42"/>
      <c r="W185" s="78"/>
      <c r="X185" s="37"/>
      <c r="Y185" s="77"/>
      <c r="Z185" s="76"/>
      <c r="AA185" s="79"/>
      <c r="AB185" s="76"/>
      <c r="AC185" s="79"/>
      <c r="AD185" s="76"/>
      <c r="AE185" s="76"/>
      <c r="AF185" s="76"/>
      <c r="AG185" s="76"/>
      <c r="AH185" s="76"/>
      <c r="AI185" s="76"/>
      <c r="AJ185" s="76"/>
      <c r="AK185" s="75"/>
      <c r="AL185" s="75"/>
      <c r="AM185" s="75"/>
      <c r="AN185" s="75"/>
      <c r="AO185" s="75"/>
      <c r="AP185" s="75"/>
      <c r="AQ185" s="75"/>
      <c r="AR185" s="74">
        <f t="shared" si="268"/>
        <v>0</v>
      </c>
      <c r="AT185" s="178"/>
      <c r="AV185" s="78"/>
      <c r="AW185" s="37"/>
      <c r="AX185" s="77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5"/>
      <c r="BK185" s="75"/>
      <c r="BL185" s="75"/>
      <c r="BM185" s="75"/>
      <c r="BN185" s="75"/>
      <c r="BO185" s="75"/>
      <c r="BP185" s="75"/>
      <c r="BQ185" s="74">
        <f t="shared" si="269"/>
        <v>0</v>
      </c>
      <c r="BS185" s="178"/>
      <c r="BU185" s="78"/>
      <c r="BV185" s="37"/>
      <c r="BW185" s="77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5"/>
      <c r="CJ185" s="75"/>
      <c r="CK185" s="75"/>
      <c r="CL185" s="75"/>
      <c r="CM185" s="75"/>
      <c r="CN185" s="75"/>
      <c r="CO185" s="75"/>
      <c r="CP185" s="74">
        <f t="shared" si="270"/>
        <v>0</v>
      </c>
      <c r="CR185" s="178"/>
      <c r="CT185" s="78"/>
      <c r="CU185" s="37"/>
      <c r="CV185" s="77"/>
      <c r="CW185" s="76"/>
      <c r="CX185" s="76"/>
      <c r="CY185" s="76"/>
      <c r="CZ185" s="76"/>
      <c r="DA185" s="76"/>
      <c r="DB185" s="76"/>
      <c r="DC185" s="76"/>
      <c r="DD185" s="76"/>
      <c r="DE185" s="76"/>
      <c r="DF185" s="76"/>
      <c r="DG185" s="76"/>
      <c r="DH185" s="75"/>
      <c r="DI185" s="75"/>
      <c r="DJ185" s="75"/>
      <c r="DK185" s="75"/>
      <c r="DL185" s="75"/>
      <c r="DM185" s="75"/>
      <c r="DN185" s="75"/>
      <c r="DO185" s="74">
        <f t="shared" si="271"/>
        <v>0</v>
      </c>
      <c r="DQ185" s="178"/>
      <c r="DS185" s="78"/>
      <c r="DT185" s="37"/>
      <c r="DU185" s="77"/>
      <c r="DV185" s="76"/>
      <c r="DW185" s="76"/>
      <c r="DX185" s="76"/>
      <c r="DY185" s="76"/>
      <c r="DZ185" s="76"/>
      <c r="EA185" s="76"/>
      <c r="EB185" s="76"/>
      <c r="EC185" s="76"/>
      <c r="ED185" s="76"/>
      <c r="EE185" s="76"/>
      <c r="EF185" s="76"/>
      <c r="EG185" s="75"/>
      <c r="EH185" s="75"/>
      <c r="EI185" s="75"/>
      <c r="EJ185" s="75"/>
      <c r="EK185" s="75"/>
      <c r="EL185" s="75"/>
      <c r="EM185" s="75"/>
      <c r="EN185" s="74">
        <f t="shared" si="272"/>
        <v>0</v>
      </c>
      <c r="EP185" s="178"/>
      <c r="ER185" s="78"/>
      <c r="ES185" s="37"/>
      <c r="ET185" s="77"/>
      <c r="EU185" s="76"/>
      <c r="EV185" s="76"/>
      <c r="EW185" s="76"/>
      <c r="EX185" s="76"/>
      <c r="EY185" s="76"/>
      <c r="EZ185" s="76"/>
      <c r="FA185" s="76"/>
      <c r="FB185" s="76"/>
      <c r="FC185" s="76"/>
      <c r="FD185" s="76"/>
      <c r="FE185" s="76"/>
      <c r="FF185" s="76"/>
      <c r="FG185" s="76"/>
      <c r="FH185" s="75"/>
      <c r="FI185" s="75"/>
      <c r="FJ185" s="75"/>
      <c r="FK185" s="75"/>
      <c r="FL185" s="75"/>
      <c r="FM185" s="74">
        <f t="shared" si="273"/>
        <v>0</v>
      </c>
      <c r="FO185" s="178"/>
      <c r="FQ185" s="78"/>
      <c r="FR185" s="37"/>
      <c r="FS185" s="77"/>
      <c r="FT185" s="76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5"/>
      <c r="GH185" s="75"/>
      <c r="GI185" s="75"/>
      <c r="GJ185" s="75"/>
      <c r="GK185" s="75"/>
      <c r="GL185" s="74">
        <f t="shared" si="274"/>
        <v>0</v>
      </c>
      <c r="GN185" s="178"/>
      <c r="GP185" s="78"/>
      <c r="GQ185" s="37"/>
      <c r="GR185" s="77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5"/>
      <c r="HG185" s="75"/>
      <c r="HH185" s="75"/>
      <c r="HI185" s="75"/>
      <c r="HJ185" s="75"/>
      <c r="HK185" s="74">
        <f t="shared" si="275"/>
        <v>0</v>
      </c>
      <c r="HM185" s="178"/>
      <c r="HO185" s="78"/>
      <c r="HP185" s="37"/>
      <c r="HQ185" s="77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5"/>
      <c r="IF185" s="75"/>
      <c r="IG185" s="75"/>
      <c r="IH185" s="75"/>
      <c r="II185" s="75"/>
      <c r="IJ185" s="74">
        <f t="shared" si="276"/>
        <v>0</v>
      </c>
      <c r="IL185" s="178"/>
      <c r="IN185" s="78"/>
      <c r="IO185" s="37"/>
      <c r="IP185" s="77"/>
      <c r="IQ185" s="76"/>
      <c r="IR185" s="76"/>
      <c r="IS185" s="76"/>
      <c r="IT185" s="76"/>
      <c r="IU185" s="76"/>
      <c r="IV185" s="76"/>
      <c r="IW185" s="76"/>
      <c r="IX185" s="75"/>
      <c r="IY185" s="75"/>
      <c r="IZ185" s="75"/>
      <c r="JA185" s="75"/>
      <c r="JB185" s="75"/>
      <c r="JC185" s="75"/>
      <c r="JD185" s="75"/>
      <c r="JE185" s="75"/>
      <c r="JF185" s="75"/>
      <c r="JG185" s="75"/>
      <c r="JH185" s="75"/>
      <c r="JI185" s="74">
        <f t="shared" si="277"/>
        <v>0</v>
      </c>
      <c r="JK185" s="178"/>
      <c r="JM185" s="78"/>
      <c r="JN185" s="37"/>
      <c r="JO185" s="77"/>
      <c r="JP185" s="76"/>
      <c r="JQ185" s="76"/>
      <c r="JR185" s="76"/>
      <c r="JS185" s="76"/>
      <c r="JT185" s="76"/>
      <c r="JU185" s="76"/>
      <c r="JV185" s="76"/>
      <c r="JW185" s="75"/>
      <c r="JX185" s="75"/>
      <c r="JY185" s="75"/>
      <c r="JZ185" s="75"/>
      <c r="KA185" s="75"/>
      <c r="KB185" s="75"/>
      <c r="KC185" s="75"/>
      <c r="KD185" s="75"/>
      <c r="KE185" s="75"/>
      <c r="KF185" s="75"/>
      <c r="KG185" s="75"/>
      <c r="KH185" s="74">
        <f t="shared" si="278"/>
        <v>0</v>
      </c>
      <c r="KJ185" s="178"/>
      <c r="KL185" s="78"/>
      <c r="KM185" s="37"/>
      <c r="KN185" s="77"/>
      <c r="KO185" s="76"/>
      <c r="KP185" s="76"/>
      <c r="KQ185" s="76"/>
      <c r="KR185" s="76"/>
      <c r="KS185" s="76"/>
      <c r="KT185" s="76"/>
      <c r="KU185" s="76"/>
      <c r="KV185" s="75"/>
      <c r="KW185" s="75"/>
      <c r="KX185" s="75"/>
      <c r="KY185" s="75"/>
      <c r="KZ185" s="75"/>
      <c r="LA185" s="75"/>
      <c r="LB185" s="75"/>
      <c r="LC185" s="75"/>
      <c r="LD185" s="75"/>
      <c r="LE185" s="75"/>
      <c r="LF185" s="75"/>
      <c r="LG185" s="74">
        <f t="shared" si="279"/>
        <v>0</v>
      </c>
      <c r="LI185" s="178"/>
      <c r="LK185" s="78"/>
      <c r="LL185" s="37"/>
      <c r="LM185" s="77"/>
      <c r="LN185" s="76"/>
      <c r="LO185" s="76"/>
      <c r="LP185" s="76"/>
      <c r="LQ185" s="76"/>
      <c r="LR185" s="76"/>
      <c r="LS185" s="76"/>
      <c r="LT185" s="76"/>
      <c r="LU185" s="75"/>
      <c r="LV185" s="75"/>
      <c r="LW185" s="75"/>
      <c r="LX185" s="75"/>
      <c r="LY185" s="75"/>
      <c r="LZ185" s="75"/>
      <c r="MA185" s="75"/>
      <c r="MB185" s="75"/>
      <c r="MC185" s="75"/>
      <c r="MD185" s="75"/>
      <c r="ME185" s="75"/>
      <c r="MF185" s="74">
        <f t="shared" si="280"/>
        <v>0</v>
      </c>
      <c r="MH185" s="178"/>
      <c r="MJ185" s="78"/>
      <c r="MK185" s="37"/>
      <c r="ML185" s="77"/>
      <c r="MM185" s="76"/>
      <c r="MN185" s="76"/>
      <c r="MO185" s="76"/>
      <c r="MP185" s="76"/>
      <c r="MQ185" s="76"/>
      <c r="MR185" s="76"/>
      <c r="MS185" s="76"/>
      <c r="MT185" s="75"/>
      <c r="MU185" s="75"/>
      <c r="MV185" s="75"/>
      <c r="MW185" s="75"/>
      <c r="MX185" s="75"/>
      <c r="MY185" s="75"/>
      <c r="MZ185" s="75"/>
      <c r="NA185" s="75"/>
      <c r="NB185" s="75"/>
      <c r="NC185" s="75"/>
      <c r="ND185" s="75"/>
      <c r="NE185" s="74">
        <f t="shared" si="281"/>
        <v>0</v>
      </c>
      <c r="NG185" s="178"/>
      <c r="NI185" s="78"/>
      <c r="NJ185" s="37"/>
      <c r="NK185" s="77"/>
      <c r="NL185" s="76"/>
      <c r="NM185" s="76"/>
      <c r="NN185" s="76"/>
      <c r="NO185" s="76"/>
      <c r="NP185" s="76"/>
      <c r="NQ185" s="76"/>
      <c r="NR185" s="76"/>
      <c r="NS185" s="76"/>
      <c r="NT185" s="76"/>
      <c r="NU185" s="76"/>
      <c r="NV185" s="76"/>
      <c r="NW185" s="76"/>
      <c r="NX185" s="76"/>
      <c r="NY185" s="76"/>
      <c r="NZ185" s="76"/>
      <c r="OA185" s="75"/>
      <c r="OB185" s="76"/>
      <c r="OC185" s="75"/>
      <c r="OD185" s="74">
        <f t="shared" si="282"/>
        <v>0</v>
      </c>
      <c r="OF185" s="178"/>
      <c r="OH185" s="78"/>
      <c r="OI185" s="37"/>
      <c r="OJ185" s="77"/>
      <c r="OK185" s="76"/>
      <c r="OL185" s="76"/>
      <c r="OM185" s="76"/>
      <c r="ON185" s="76"/>
      <c r="OO185" s="76"/>
      <c r="OP185" s="76"/>
      <c r="OQ185" s="76"/>
      <c r="OR185" s="76"/>
      <c r="OS185" s="76"/>
      <c r="OT185" s="76"/>
      <c r="OU185" s="76"/>
      <c r="OV185" s="76"/>
      <c r="OW185" s="76"/>
      <c r="OX185" s="76"/>
      <c r="OY185" s="76"/>
      <c r="OZ185" s="75"/>
      <c r="PA185" s="76"/>
      <c r="PB185" s="75"/>
      <c r="PC185" s="74">
        <f t="shared" si="283"/>
        <v>0</v>
      </c>
      <c r="PE185" s="178"/>
      <c r="PG185" s="78"/>
      <c r="PH185" s="37"/>
      <c r="PI185" s="77"/>
      <c r="PJ185" s="76"/>
      <c r="PK185" s="76"/>
      <c r="PL185" s="76"/>
      <c r="PM185" s="76"/>
      <c r="PN185" s="76"/>
      <c r="PO185" s="76"/>
      <c r="PP185" s="76"/>
      <c r="PQ185" s="76"/>
      <c r="PR185" s="76"/>
      <c r="PS185" s="76"/>
      <c r="PT185" s="76"/>
      <c r="PU185" s="76"/>
      <c r="PV185" s="76"/>
      <c r="PW185" s="76"/>
      <c r="PX185" s="76"/>
      <c r="PY185" s="75"/>
      <c r="PZ185" s="76"/>
      <c r="QA185" s="75"/>
      <c r="QB185" s="74">
        <f t="shared" si="284"/>
        <v>0</v>
      </c>
      <c r="QD185" s="178"/>
      <c r="QF185" s="78"/>
      <c r="QG185" s="37"/>
      <c r="QH185" s="77"/>
      <c r="QI185" s="76"/>
      <c r="QJ185" s="76"/>
      <c r="QK185" s="76"/>
      <c r="QL185" s="76"/>
      <c r="QM185" s="76"/>
      <c r="QN185" s="76"/>
      <c r="QO185" s="76"/>
      <c r="QP185" s="76"/>
      <c r="QQ185" s="76"/>
      <c r="QR185" s="76"/>
      <c r="QS185" s="76"/>
      <c r="QT185" s="76"/>
      <c r="QU185" s="76"/>
      <c r="QV185" s="76"/>
      <c r="QW185" s="76"/>
      <c r="QX185" s="75"/>
      <c r="QY185" s="76"/>
      <c r="QZ185" s="75"/>
      <c r="RA185" s="74">
        <f t="shared" si="285"/>
        <v>0</v>
      </c>
      <c r="RC185" s="178"/>
      <c r="RE185" s="78"/>
      <c r="RF185" s="37"/>
      <c r="RG185" s="77"/>
      <c r="RH185" s="76"/>
      <c r="RI185" s="76"/>
      <c r="RJ185" s="76"/>
      <c r="RK185" s="76"/>
      <c r="RL185" s="76"/>
      <c r="RM185" s="76"/>
      <c r="RN185" s="76"/>
      <c r="RO185" s="76"/>
      <c r="RP185" s="76"/>
      <c r="RQ185" s="76"/>
      <c r="RR185" s="76"/>
      <c r="RS185" s="76"/>
      <c r="RT185" s="76"/>
      <c r="RU185" s="76"/>
      <c r="RV185" s="76"/>
      <c r="RW185" s="75"/>
      <c r="RX185" s="76"/>
      <c r="RY185" s="75"/>
      <c r="RZ185" s="74">
        <f t="shared" si="286"/>
        <v>0</v>
      </c>
      <c r="SB185" s="178"/>
      <c r="SD185" s="78"/>
      <c r="SE185" s="37"/>
      <c r="SF185" s="77"/>
      <c r="SG185" s="76"/>
      <c r="SH185" s="76"/>
      <c r="SI185" s="76"/>
      <c r="SJ185" s="76"/>
      <c r="SK185" s="76"/>
      <c r="SL185" s="76"/>
      <c r="SM185" s="76"/>
      <c r="SN185" s="76"/>
      <c r="SO185" s="76"/>
      <c r="SP185" s="76"/>
      <c r="SQ185" s="76"/>
      <c r="SR185" s="76"/>
      <c r="SS185" s="76"/>
      <c r="ST185" s="76"/>
      <c r="SU185" s="76"/>
      <c r="SV185" s="75"/>
      <c r="SW185" s="76"/>
      <c r="SX185" s="75"/>
      <c r="SY185" s="74">
        <f t="shared" si="287"/>
        <v>0</v>
      </c>
      <c r="TA185" s="178"/>
      <c r="TC185" s="78"/>
      <c r="TD185" s="37"/>
      <c r="TE185" s="77"/>
      <c r="TF185" s="76"/>
      <c r="TG185" s="76"/>
      <c r="TH185" s="76"/>
      <c r="TI185" s="76"/>
      <c r="TJ185" s="76"/>
      <c r="TK185" s="76"/>
      <c r="TL185" s="76"/>
      <c r="TM185" s="76"/>
      <c r="TN185" s="76"/>
      <c r="TO185" s="76"/>
      <c r="TP185" s="76"/>
      <c r="TQ185" s="76"/>
      <c r="TR185" s="76"/>
      <c r="TS185" s="76"/>
      <c r="TT185" s="76"/>
      <c r="TU185" s="75"/>
      <c r="TV185" s="76"/>
      <c r="TW185" s="75"/>
      <c r="TX185" s="74">
        <f t="shared" si="288"/>
        <v>0</v>
      </c>
      <c r="TZ185" s="178"/>
      <c r="UB185" s="78"/>
      <c r="UC185" s="37"/>
      <c r="UD185" s="77"/>
      <c r="UE185" s="76"/>
      <c r="UF185" s="76"/>
      <c r="UG185" s="76"/>
      <c r="UH185" s="76"/>
      <c r="UI185" s="76"/>
      <c r="UJ185" s="76"/>
      <c r="UK185" s="76"/>
      <c r="UL185" s="76"/>
      <c r="UM185" s="76"/>
      <c r="UN185" s="76"/>
      <c r="UO185" s="76"/>
      <c r="UP185" s="76"/>
      <c r="UQ185" s="76"/>
      <c r="UR185" s="76"/>
      <c r="US185" s="76"/>
      <c r="UT185" s="75"/>
      <c r="UU185" s="76"/>
      <c r="UV185" s="75"/>
      <c r="UW185" s="74">
        <f t="shared" si="289"/>
        <v>0</v>
      </c>
      <c r="UY185" s="178"/>
      <c r="VA185" s="78"/>
      <c r="VB185" s="37"/>
      <c r="VC185" s="77"/>
      <c r="VD185" s="76"/>
      <c r="VE185" s="76"/>
      <c r="VF185" s="76"/>
      <c r="VG185" s="76"/>
      <c r="VH185" s="76"/>
      <c r="VI185" s="76"/>
      <c r="VJ185" s="76"/>
      <c r="VK185" s="76"/>
      <c r="VL185" s="76"/>
      <c r="VM185" s="76"/>
      <c r="VN185" s="76"/>
      <c r="VO185" s="76"/>
      <c r="VP185" s="76"/>
      <c r="VQ185" s="76"/>
      <c r="VR185" s="76"/>
      <c r="VS185" s="75"/>
      <c r="VT185" s="76"/>
      <c r="VU185" s="75"/>
      <c r="VV185" s="74">
        <f t="shared" si="290"/>
        <v>0</v>
      </c>
    </row>
    <row r="186" spans="2:596" s="38" customFormat="1" ht="45" outlineLevel="1">
      <c r="B186" s="88"/>
      <c r="C186" s="88">
        <f>IF(ISERROR(I186+1)=TRUE,I186,IF(I186="","",MAX(C$15:C185)+1))</f>
        <v>134</v>
      </c>
      <c r="D186" s="88">
        <f t="shared" si="197"/>
        <v>1</v>
      </c>
      <c r="E186" s="3"/>
      <c r="G186" s="178"/>
      <c r="I186" s="95">
        <f>+I185+1</f>
        <v>141</v>
      </c>
      <c r="J186" s="94" t="s">
        <v>571</v>
      </c>
      <c r="K186" s="93"/>
      <c r="L186" s="93"/>
      <c r="M186" s="93"/>
      <c r="N186" s="93"/>
      <c r="O186" s="92"/>
      <c r="P186" s="91" t="s">
        <v>163</v>
      </c>
      <c r="Q186" s="297"/>
      <c r="R186" s="90" t="s">
        <v>141</v>
      </c>
      <c r="S186" s="298"/>
      <c r="U186" s="178"/>
      <c r="V186" s="42"/>
      <c r="W186" s="78"/>
      <c r="X186" s="37"/>
      <c r="Y186" s="77"/>
      <c r="Z186" s="76"/>
      <c r="AA186" s="79"/>
      <c r="AB186" s="76"/>
      <c r="AC186" s="79"/>
      <c r="AD186" s="76"/>
      <c r="AE186" s="76"/>
      <c r="AF186" s="76"/>
      <c r="AG186" s="76"/>
      <c r="AH186" s="76"/>
      <c r="AI186" s="76"/>
      <c r="AJ186" s="76"/>
      <c r="AK186" s="75"/>
      <c r="AL186" s="75"/>
      <c r="AM186" s="75"/>
      <c r="AN186" s="75"/>
      <c r="AO186" s="75"/>
      <c r="AP186" s="75"/>
      <c r="AQ186" s="75"/>
      <c r="AR186" s="74">
        <f t="shared" si="268"/>
        <v>0</v>
      </c>
      <c r="AT186" s="178"/>
      <c r="AV186" s="78"/>
      <c r="AW186" s="37"/>
      <c r="AX186" s="77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5"/>
      <c r="BK186" s="75"/>
      <c r="BL186" s="75"/>
      <c r="BM186" s="75"/>
      <c r="BN186" s="75"/>
      <c r="BO186" s="75"/>
      <c r="BP186" s="75"/>
      <c r="BQ186" s="74">
        <f t="shared" si="269"/>
        <v>0</v>
      </c>
      <c r="BS186" s="178"/>
      <c r="BU186" s="78"/>
      <c r="BV186" s="37"/>
      <c r="BW186" s="77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5"/>
      <c r="CJ186" s="75"/>
      <c r="CK186" s="75"/>
      <c r="CL186" s="75"/>
      <c r="CM186" s="75"/>
      <c r="CN186" s="75"/>
      <c r="CO186" s="75"/>
      <c r="CP186" s="74">
        <f t="shared" si="270"/>
        <v>0</v>
      </c>
      <c r="CR186" s="178"/>
      <c r="CT186" s="78"/>
      <c r="CU186" s="37"/>
      <c r="CV186" s="77"/>
      <c r="CW186" s="76"/>
      <c r="CX186" s="76"/>
      <c r="CY186" s="76"/>
      <c r="CZ186" s="76"/>
      <c r="DA186" s="76"/>
      <c r="DB186" s="76"/>
      <c r="DC186" s="76"/>
      <c r="DD186" s="76"/>
      <c r="DE186" s="76"/>
      <c r="DF186" s="76"/>
      <c r="DG186" s="76"/>
      <c r="DH186" s="75"/>
      <c r="DI186" s="75"/>
      <c r="DJ186" s="75"/>
      <c r="DK186" s="75"/>
      <c r="DL186" s="75"/>
      <c r="DM186" s="75"/>
      <c r="DN186" s="75"/>
      <c r="DO186" s="74">
        <f t="shared" si="271"/>
        <v>0</v>
      </c>
      <c r="DQ186" s="178"/>
      <c r="DS186" s="78"/>
      <c r="DT186" s="37"/>
      <c r="DU186" s="77"/>
      <c r="DV186" s="76"/>
      <c r="DW186" s="76"/>
      <c r="DX186" s="76"/>
      <c r="DY186" s="76"/>
      <c r="DZ186" s="76"/>
      <c r="EA186" s="76"/>
      <c r="EB186" s="76"/>
      <c r="EC186" s="76"/>
      <c r="ED186" s="76"/>
      <c r="EE186" s="76"/>
      <c r="EF186" s="76"/>
      <c r="EG186" s="75"/>
      <c r="EH186" s="75"/>
      <c r="EI186" s="75"/>
      <c r="EJ186" s="75"/>
      <c r="EK186" s="75"/>
      <c r="EL186" s="75"/>
      <c r="EM186" s="75"/>
      <c r="EN186" s="74">
        <f t="shared" si="272"/>
        <v>0</v>
      </c>
      <c r="EP186" s="178"/>
      <c r="ER186" s="78"/>
      <c r="ES186" s="37"/>
      <c r="ET186" s="77"/>
      <c r="EU186" s="76"/>
      <c r="EV186" s="76"/>
      <c r="EW186" s="76"/>
      <c r="EX186" s="76"/>
      <c r="EY186" s="76"/>
      <c r="EZ186" s="76"/>
      <c r="FA186" s="76"/>
      <c r="FB186" s="76"/>
      <c r="FC186" s="76"/>
      <c r="FD186" s="76"/>
      <c r="FE186" s="76"/>
      <c r="FF186" s="76"/>
      <c r="FG186" s="76"/>
      <c r="FH186" s="75"/>
      <c r="FI186" s="75"/>
      <c r="FJ186" s="75"/>
      <c r="FK186" s="75"/>
      <c r="FL186" s="75"/>
      <c r="FM186" s="74">
        <f t="shared" si="273"/>
        <v>0</v>
      </c>
      <c r="FO186" s="178"/>
      <c r="FQ186" s="78"/>
      <c r="FR186" s="37"/>
      <c r="FS186" s="77"/>
      <c r="FT186" s="76"/>
      <c r="FU186" s="76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5"/>
      <c r="GH186" s="75"/>
      <c r="GI186" s="75"/>
      <c r="GJ186" s="75"/>
      <c r="GK186" s="75"/>
      <c r="GL186" s="74">
        <f t="shared" si="274"/>
        <v>0</v>
      </c>
      <c r="GN186" s="178"/>
      <c r="GP186" s="78"/>
      <c r="GQ186" s="37"/>
      <c r="GR186" s="77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5"/>
      <c r="HG186" s="75"/>
      <c r="HH186" s="75"/>
      <c r="HI186" s="75"/>
      <c r="HJ186" s="75"/>
      <c r="HK186" s="74">
        <f t="shared" si="275"/>
        <v>0</v>
      </c>
      <c r="HM186" s="178"/>
      <c r="HO186" s="78"/>
      <c r="HP186" s="37"/>
      <c r="HQ186" s="77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5"/>
      <c r="IF186" s="75"/>
      <c r="IG186" s="75"/>
      <c r="IH186" s="75"/>
      <c r="II186" s="75"/>
      <c r="IJ186" s="74">
        <f t="shared" si="276"/>
        <v>0</v>
      </c>
      <c r="IL186" s="178"/>
      <c r="IN186" s="78"/>
      <c r="IO186" s="37"/>
      <c r="IP186" s="77"/>
      <c r="IQ186" s="76"/>
      <c r="IR186" s="76"/>
      <c r="IS186" s="76"/>
      <c r="IT186" s="76"/>
      <c r="IU186" s="76"/>
      <c r="IV186" s="76"/>
      <c r="IW186" s="76"/>
      <c r="IX186" s="75"/>
      <c r="IY186" s="75"/>
      <c r="IZ186" s="75"/>
      <c r="JA186" s="75"/>
      <c r="JB186" s="75"/>
      <c r="JC186" s="75"/>
      <c r="JD186" s="75"/>
      <c r="JE186" s="75"/>
      <c r="JF186" s="75"/>
      <c r="JG186" s="75"/>
      <c r="JH186" s="75"/>
      <c r="JI186" s="74">
        <f t="shared" si="277"/>
        <v>0</v>
      </c>
      <c r="JK186" s="178"/>
      <c r="JM186" s="78"/>
      <c r="JN186" s="37"/>
      <c r="JO186" s="77"/>
      <c r="JP186" s="76"/>
      <c r="JQ186" s="76"/>
      <c r="JR186" s="76"/>
      <c r="JS186" s="76"/>
      <c r="JT186" s="76"/>
      <c r="JU186" s="76"/>
      <c r="JV186" s="76"/>
      <c r="JW186" s="75"/>
      <c r="JX186" s="75"/>
      <c r="JY186" s="75"/>
      <c r="JZ186" s="75"/>
      <c r="KA186" s="75"/>
      <c r="KB186" s="75"/>
      <c r="KC186" s="75"/>
      <c r="KD186" s="75"/>
      <c r="KE186" s="75"/>
      <c r="KF186" s="75"/>
      <c r="KG186" s="75"/>
      <c r="KH186" s="74">
        <f t="shared" si="278"/>
        <v>0</v>
      </c>
      <c r="KJ186" s="178"/>
      <c r="KL186" s="78"/>
      <c r="KM186" s="37"/>
      <c r="KN186" s="77"/>
      <c r="KO186" s="76"/>
      <c r="KP186" s="76"/>
      <c r="KQ186" s="76"/>
      <c r="KR186" s="76"/>
      <c r="KS186" s="76"/>
      <c r="KT186" s="76"/>
      <c r="KU186" s="76"/>
      <c r="KV186" s="75"/>
      <c r="KW186" s="75"/>
      <c r="KX186" s="75"/>
      <c r="KY186" s="75"/>
      <c r="KZ186" s="75"/>
      <c r="LA186" s="75"/>
      <c r="LB186" s="75"/>
      <c r="LC186" s="75"/>
      <c r="LD186" s="75"/>
      <c r="LE186" s="75"/>
      <c r="LF186" s="75"/>
      <c r="LG186" s="74">
        <f t="shared" si="279"/>
        <v>0</v>
      </c>
      <c r="LI186" s="178"/>
      <c r="LK186" s="78"/>
      <c r="LL186" s="37"/>
      <c r="LM186" s="77"/>
      <c r="LN186" s="76"/>
      <c r="LO186" s="76"/>
      <c r="LP186" s="76"/>
      <c r="LQ186" s="76"/>
      <c r="LR186" s="76"/>
      <c r="LS186" s="76"/>
      <c r="LT186" s="76"/>
      <c r="LU186" s="75"/>
      <c r="LV186" s="75"/>
      <c r="LW186" s="75"/>
      <c r="LX186" s="75"/>
      <c r="LY186" s="75"/>
      <c r="LZ186" s="75"/>
      <c r="MA186" s="75"/>
      <c r="MB186" s="75"/>
      <c r="MC186" s="75"/>
      <c r="MD186" s="75"/>
      <c r="ME186" s="75"/>
      <c r="MF186" s="74">
        <f t="shared" si="280"/>
        <v>0</v>
      </c>
      <c r="MH186" s="178"/>
      <c r="MJ186" s="78"/>
      <c r="MK186" s="37"/>
      <c r="ML186" s="77"/>
      <c r="MM186" s="76"/>
      <c r="MN186" s="76"/>
      <c r="MO186" s="76"/>
      <c r="MP186" s="76"/>
      <c r="MQ186" s="76"/>
      <c r="MR186" s="76"/>
      <c r="MS186" s="76"/>
      <c r="MT186" s="75"/>
      <c r="MU186" s="75"/>
      <c r="MV186" s="75"/>
      <c r="MW186" s="75"/>
      <c r="MX186" s="75"/>
      <c r="MY186" s="75"/>
      <c r="MZ186" s="75"/>
      <c r="NA186" s="75"/>
      <c r="NB186" s="75"/>
      <c r="NC186" s="75"/>
      <c r="ND186" s="75"/>
      <c r="NE186" s="74">
        <f t="shared" si="281"/>
        <v>0</v>
      </c>
      <c r="NG186" s="178"/>
      <c r="NI186" s="78"/>
      <c r="NJ186" s="37"/>
      <c r="NK186" s="77"/>
      <c r="NL186" s="76"/>
      <c r="NM186" s="76"/>
      <c r="NN186" s="76"/>
      <c r="NO186" s="76"/>
      <c r="NP186" s="76"/>
      <c r="NQ186" s="76"/>
      <c r="NR186" s="76"/>
      <c r="NS186" s="76"/>
      <c r="NT186" s="76"/>
      <c r="NU186" s="76"/>
      <c r="NV186" s="76"/>
      <c r="NW186" s="76"/>
      <c r="NX186" s="76"/>
      <c r="NY186" s="76"/>
      <c r="NZ186" s="76"/>
      <c r="OA186" s="75"/>
      <c r="OB186" s="76"/>
      <c r="OC186" s="75"/>
      <c r="OD186" s="74">
        <f t="shared" si="282"/>
        <v>0</v>
      </c>
      <c r="OF186" s="178"/>
      <c r="OH186" s="78"/>
      <c r="OI186" s="37"/>
      <c r="OJ186" s="77"/>
      <c r="OK186" s="76"/>
      <c r="OL186" s="76"/>
      <c r="OM186" s="76"/>
      <c r="ON186" s="76"/>
      <c r="OO186" s="76"/>
      <c r="OP186" s="76"/>
      <c r="OQ186" s="76"/>
      <c r="OR186" s="76"/>
      <c r="OS186" s="76"/>
      <c r="OT186" s="76"/>
      <c r="OU186" s="76"/>
      <c r="OV186" s="76"/>
      <c r="OW186" s="76"/>
      <c r="OX186" s="76"/>
      <c r="OY186" s="76"/>
      <c r="OZ186" s="75"/>
      <c r="PA186" s="76"/>
      <c r="PB186" s="75"/>
      <c r="PC186" s="74">
        <f t="shared" si="283"/>
        <v>0</v>
      </c>
      <c r="PE186" s="178"/>
      <c r="PG186" s="78"/>
      <c r="PH186" s="37"/>
      <c r="PI186" s="77"/>
      <c r="PJ186" s="76"/>
      <c r="PK186" s="76"/>
      <c r="PL186" s="76"/>
      <c r="PM186" s="76"/>
      <c r="PN186" s="76"/>
      <c r="PO186" s="76"/>
      <c r="PP186" s="76"/>
      <c r="PQ186" s="76"/>
      <c r="PR186" s="76"/>
      <c r="PS186" s="76"/>
      <c r="PT186" s="76"/>
      <c r="PU186" s="76"/>
      <c r="PV186" s="76"/>
      <c r="PW186" s="76"/>
      <c r="PX186" s="76"/>
      <c r="PY186" s="75"/>
      <c r="PZ186" s="76"/>
      <c r="QA186" s="75"/>
      <c r="QB186" s="74">
        <f t="shared" si="284"/>
        <v>0</v>
      </c>
      <c r="QD186" s="178"/>
      <c r="QF186" s="78"/>
      <c r="QG186" s="37"/>
      <c r="QH186" s="77"/>
      <c r="QI186" s="76"/>
      <c r="QJ186" s="76"/>
      <c r="QK186" s="76"/>
      <c r="QL186" s="76"/>
      <c r="QM186" s="76"/>
      <c r="QN186" s="76"/>
      <c r="QO186" s="76"/>
      <c r="QP186" s="76"/>
      <c r="QQ186" s="76"/>
      <c r="QR186" s="76"/>
      <c r="QS186" s="76"/>
      <c r="QT186" s="76"/>
      <c r="QU186" s="76"/>
      <c r="QV186" s="76"/>
      <c r="QW186" s="76"/>
      <c r="QX186" s="75"/>
      <c r="QY186" s="76"/>
      <c r="QZ186" s="75"/>
      <c r="RA186" s="74">
        <f t="shared" si="285"/>
        <v>0</v>
      </c>
      <c r="RC186" s="178"/>
      <c r="RE186" s="78"/>
      <c r="RF186" s="37"/>
      <c r="RG186" s="77"/>
      <c r="RH186" s="76"/>
      <c r="RI186" s="76"/>
      <c r="RJ186" s="76"/>
      <c r="RK186" s="76"/>
      <c r="RL186" s="76"/>
      <c r="RM186" s="76"/>
      <c r="RN186" s="76"/>
      <c r="RO186" s="76"/>
      <c r="RP186" s="76"/>
      <c r="RQ186" s="76"/>
      <c r="RR186" s="76"/>
      <c r="RS186" s="76"/>
      <c r="RT186" s="76"/>
      <c r="RU186" s="76"/>
      <c r="RV186" s="76"/>
      <c r="RW186" s="75"/>
      <c r="RX186" s="76"/>
      <c r="RY186" s="75"/>
      <c r="RZ186" s="74">
        <f t="shared" si="286"/>
        <v>0</v>
      </c>
      <c r="SB186" s="178"/>
      <c r="SD186" s="78"/>
      <c r="SE186" s="37"/>
      <c r="SF186" s="77"/>
      <c r="SG186" s="76"/>
      <c r="SH186" s="76"/>
      <c r="SI186" s="76"/>
      <c r="SJ186" s="76"/>
      <c r="SK186" s="76"/>
      <c r="SL186" s="76"/>
      <c r="SM186" s="76"/>
      <c r="SN186" s="76"/>
      <c r="SO186" s="76"/>
      <c r="SP186" s="76"/>
      <c r="SQ186" s="76"/>
      <c r="SR186" s="76"/>
      <c r="SS186" s="76"/>
      <c r="ST186" s="76"/>
      <c r="SU186" s="76"/>
      <c r="SV186" s="75"/>
      <c r="SW186" s="76"/>
      <c r="SX186" s="75"/>
      <c r="SY186" s="74">
        <f t="shared" si="287"/>
        <v>0</v>
      </c>
      <c r="TA186" s="178"/>
      <c r="TC186" s="78"/>
      <c r="TD186" s="37"/>
      <c r="TE186" s="77"/>
      <c r="TF186" s="76"/>
      <c r="TG186" s="76"/>
      <c r="TH186" s="76"/>
      <c r="TI186" s="76"/>
      <c r="TJ186" s="76"/>
      <c r="TK186" s="76"/>
      <c r="TL186" s="76"/>
      <c r="TM186" s="76"/>
      <c r="TN186" s="76"/>
      <c r="TO186" s="76"/>
      <c r="TP186" s="76"/>
      <c r="TQ186" s="76"/>
      <c r="TR186" s="76"/>
      <c r="TS186" s="76"/>
      <c r="TT186" s="76"/>
      <c r="TU186" s="75"/>
      <c r="TV186" s="76"/>
      <c r="TW186" s="75"/>
      <c r="TX186" s="74">
        <f t="shared" si="288"/>
        <v>0</v>
      </c>
      <c r="TZ186" s="178"/>
      <c r="UB186" s="78"/>
      <c r="UC186" s="37"/>
      <c r="UD186" s="77"/>
      <c r="UE186" s="76"/>
      <c r="UF186" s="76"/>
      <c r="UG186" s="76"/>
      <c r="UH186" s="76"/>
      <c r="UI186" s="76"/>
      <c r="UJ186" s="76"/>
      <c r="UK186" s="76"/>
      <c r="UL186" s="76"/>
      <c r="UM186" s="76"/>
      <c r="UN186" s="76"/>
      <c r="UO186" s="76"/>
      <c r="UP186" s="76"/>
      <c r="UQ186" s="76"/>
      <c r="UR186" s="76"/>
      <c r="US186" s="76"/>
      <c r="UT186" s="75"/>
      <c r="UU186" s="76"/>
      <c r="UV186" s="75"/>
      <c r="UW186" s="74">
        <f t="shared" si="289"/>
        <v>0</v>
      </c>
      <c r="UY186" s="178"/>
      <c r="VA186" s="78"/>
      <c r="VB186" s="37"/>
      <c r="VC186" s="77"/>
      <c r="VD186" s="76"/>
      <c r="VE186" s="76"/>
      <c r="VF186" s="76"/>
      <c r="VG186" s="76"/>
      <c r="VH186" s="76"/>
      <c r="VI186" s="76"/>
      <c r="VJ186" s="76"/>
      <c r="VK186" s="76"/>
      <c r="VL186" s="76"/>
      <c r="VM186" s="76"/>
      <c r="VN186" s="76"/>
      <c r="VO186" s="76"/>
      <c r="VP186" s="76"/>
      <c r="VQ186" s="76"/>
      <c r="VR186" s="76"/>
      <c r="VS186" s="75"/>
      <c r="VT186" s="76"/>
      <c r="VU186" s="75"/>
      <c r="VV186" s="74">
        <f t="shared" si="290"/>
        <v>0</v>
      </c>
    </row>
    <row r="187" spans="2:596" s="38" customFormat="1" ht="45" outlineLevel="1">
      <c r="B187" s="88"/>
      <c r="C187" s="88">
        <f>IF(ISERROR(I187+1)=TRUE,I187,IF(I187="","",MAX(C$15:C186)+1))</f>
        <v>135</v>
      </c>
      <c r="D187" s="88">
        <f t="shared" si="197"/>
        <v>1</v>
      </c>
      <c r="E187" s="3"/>
      <c r="G187" s="178"/>
      <c r="I187" s="95">
        <f>+I186+1</f>
        <v>142</v>
      </c>
      <c r="J187" s="94" t="s">
        <v>570</v>
      </c>
      <c r="K187" s="93"/>
      <c r="L187" s="93"/>
      <c r="M187" s="93"/>
      <c r="N187" s="93"/>
      <c r="O187" s="92"/>
      <c r="P187" s="91" t="s">
        <v>163</v>
      </c>
      <c r="Q187" s="297"/>
      <c r="R187" s="90" t="s">
        <v>141</v>
      </c>
      <c r="S187" s="298"/>
      <c r="U187" s="178"/>
      <c r="V187" s="42"/>
      <c r="W187" s="78"/>
      <c r="X187" s="37"/>
      <c r="Y187" s="77"/>
      <c r="Z187" s="76"/>
      <c r="AA187" s="79"/>
      <c r="AB187" s="76"/>
      <c r="AC187" s="79"/>
      <c r="AD187" s="76"/>
      <c r="AE187" s="76"/>
      <c r="AF187" s="76"/>
      <c r="AG187" s="76"/>
      <c r="AH187" s="76"/>
      <c r="AI187" s="76"/>
      <c r="AJ187" s="76"/>
      <c r="AK187" s="75"/>
      <c r="AL187" s="75"/>
      <c r="AM187" s="75"/>
      <c r="AN187" s="75"/>
      <c r="AO187" s="75"/>
      <c r="AP187" s="75"/>
      <c r="AQ187" s="75"/>
      <c r="AR187" s="74">
        <f t="shared" si="268"/>
        <v>0</v>
      </c>
      <c r="AT187" s="178"/>
      <c r="AV187" s="78"/>
      <c r="AW187" s="37"/>
      <c r="AX187" s="77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5"/>
      <c r="BK187" s="75"/>
      <c r="BL187" s="75"/>
      <c r="BM187" s="75"/>
      <c r="BN187" s="75"/>
      <c r="BO187" s="75"/>
      <c r="BP187" s="75"/>
      <c r="BQ187" s="74">
        <f t="shared" si="269"/>
        <v>0</v>
      </c>
      <c r="BS187" s="178"/>
      <c r="BU187" s="78"/>
      <c r="BV187" s="37"/>
      <c r="BW187" s="77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5"/>
      <c r="CJ187" s="75"/>
      <c r="CK187" s="75"/>
      <c r="CL187" s="75"/>
      <c r="CM187" s="75"/>
      <c r="CN187" s="75"/>
      <c r="CO187" s="75"/>
      <c r="CP187" s="74">
        <f t="shared" si="270"/>
        <v>0</v>
      </c>
      <c r="CR187" s="178"/>
      <c r="CT187" s="78"/>
      <c r="CU187" s="37"/>
      <c r="CV187" s="77"/>
      <c r="CW187" s="76"/>
      <c r="CX187" s="76"/>
      <c r="CY187" s="76"/>
      <c r="CZ187" s="76"/>
      <c r="DA187" s="76"/>
      <c r="DB187" s="76"/>
      <c r="DC187" s="76"/>
      <c r="DD187" s="76"/>
      <c r="DE187" s="76"/>
      <c r="DF187" s="76"/>
      <c r="DG187" s="76"/>
      <c r="DH187" s="75"/>
      <c r="DI187" s="75"/>
      <c r="DJ187" s="75"/>
      <c r="DK187" s="75"/>
      <c r="DL187" s="75"/>
      <c r="DM187" s="75"/>
      <c r="DN187" s="75"/>
      <c r="DO187" s="74">
        <f t="shared" si="271"/>
        <v>0</v>
      </c>
      <c r="DQ187" s="178"/>
      <c r="DS187" s="78"/>
      <c r="DT187" s="37"/>
      <c r="DU187" s="77"/>
      <c r="DV187" s="76"/>
      <c r="DW187" s="76"/>
      <c r="DX187" s="76"/>
      <c r="DY187" s="76"/>
      <c r="DZ187" s="76"/>
      <c r="EA187" s="76"/>
      <c r="EB187" s="76"/>
      <c r="EC187" s="76"/>
      <c r="ED187" s="76"/>
      <c r="EE187" s="76"/>
      <c r="EF187" s="76"/>
      <c r="EG187" s="75"/>
      <c r="EH187" s="75"/>
      <c r="EI187" s="75"/>
      <c r="EJ187" s="75"/>
      <c r="EK187" s="75"/>
      <c r="EL187" s="75"/>
      <c r="EM187" s="75"/>
      <c r="EN187" s="74">
        <f t="shared" si="272"/>
        <v>0</v>
      </c>
      <c r="EP187" s="178"/>
      <c r="ER187" s="78"/>
      <c r="ES187" s="37"/>
      <c r="ET187" s="77"/>
      <c r="EU187" s="76"/>
      <c r="EV187" s="76"/>
      <c r="EW187" s="76"/>
      <c r="EX187" s="76"/>
      <c r="EY187" s="76"/>
      <c r="EZ187" s="76"/>
      <c r="FA187" s="76"/>
      <c r="FB187" s="76"/>
      <c r="FC187" s="76"/>
      <c r="FD187" s="76"/>
      <c r="FE187" s="76"/>
      <c r="FF187" s="76"/>
      <c r="FG187" s="76"/>
      <c r="FH187" s="75"/>
      <c r="FI187" s="75"/>
      <c r="FJ187" s="75"/>
      <c r="FK187" s="75"/>
      <c r="FL187" s="75"/>
      <c r="FM187" s="74">
        <f t="shared" si="273"/>
        <v>0</v>
      </c>
      <c r="FO187" s="178"/>
      <c r="FQ187" s="78"/>
      <c r="FR187" s="37"/>
      <c r="FS187" s="77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5"/>
      <c r="GH187" s="75"/>
      <c r="GI187" s="75"/>
      <c r="GJ187" s="75"/>
      <c r="GK187" s="75"/>
      <c r="GL187" s="74">
        <f t="shared" si="274"/>
        <v>0</v>
      </c>
      <c r="GN187" s="178"/>
      <c r="GP187" s="78"/>
      <c r="GQ187" s="37"/>
      <c r="GR187" s="77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5"/>
      <c r="HG187" s="75"/>
      <c r="HH187" s="75"/>
      <c r="HI187" s="75"/>
      <c r="HJ187" s="75"/>
      <c r="HK187" s="74">
        <f t="shared" si="275"/>
        <v>0</v>
      </c>
      <c r="HM187" s="178"/>
      <c r="HO187" s="78"/>
      <c r="HP187" s="37"/>
      <c r="HQ187" s="77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5"/>
      <c r="IF187" s="75"/>
      <c r="IG187" s="75"/>
      <c r="IH187" s="75"/>
      <c r="II187" s="75"/>
      <c r="IJ187" s="74">
        <f t="shared" si="276"/>
        <v>0</v>
      </c>
      <c r="IL187" s="178"/>
      <c r="IN187" s="78"/>
      <c r="IO187" s="37"/>
      <c r="IP187" s="77"/>
      <c r="IQ187" s="76"/>
      <c r="IR187" s="76"/>
      <c r="IS187" s="76"/>
      <c r="IT187" s="76"/>
      <c r="IU187" s="76"/>
      <c r="IV187" s="76"/>
      <c r="IW187" s="76"/>
      <c r="IX187" s="75"/>
      <c r="IY187" s="75"/>
      <c r="IZ187" s="75"/>
      <c r="JA187" s="75"/>
      <c r="JB187" s="75"/>
      <c r="JC187" s="75"/>
      <c r="JD187" s="75"/>
      <c r="JE187" s="75"/>
      <c r="JF187" s="75"/>
      <c r="JG187" s="75"/>
      <c r="JH187" s="75"/>
      <c r="JI187" s="74">
        <f t="shared" si="277"/>
        <v>0</v>
      </c>
      <c r="JK187" s="178"/>
      <c r="JM187" s="78"/>
      <c r="JN187" s="37"/>
      <c r="JO187" s="77"/>
      <c r="JP187" s="76"/>
      <c r="JQ187" s="76"/>
      <c r="JR187" s="76"/>
      <c r="JS187" s="76"/>
      <c r="JT187" s="76"/>
      <c r="JU187" s="76"/>
      <c r="JV187" s="76"/>
      <c r="JW187" s="75"/>
      <c r="JX187" s="75"/>
      <c r="JY187" s="75"/>
      <c r="JZ187" s="75"/>
      <c r="KA187" s="75"/>
      <c r="KB187" s="75"/>
      <c r="KC187" s="75"/>
      <c r="KD187" s="75"/>
      <c r="KE187" s="75"/>
      <c r="KF187" s="75"/>
      <c r="KG187" s="75"/>
      <c r="KH187" s="74">
        <f t="shared" si="278"/>
        <v>0</v>
      </c>
      <c r="KJ187" s="178"/>
      <c r="KL187" s="78"/>
      <c r="KM187" s="37"/>
      <c r="KN187" s="77"/>
      <c r="KO187" s="76"/>
      <c r="KP187" s="76"/>
      <c r="KQ187" s="76"/>
      <c r="KR187" s="76"/>
      <c r="KS187" s="76"/>
      <c r="KT187" s="76"/>
      <c r="KU187" s="76"/>
      <c r="KV187" s="75"/>
      <c r="KW187" s="75"/>
      <c r="KX187" s="75"/>
      <c r="KY187" s="75"/>
      <c r="KZ187" s="75"/>
      <c r="LA187" s="75"/>
      <c r="LB187" s="75"/>
      <c r="LC187" s="75"/>
      <c r="LD187" s="75"/>
      <c r="LE187" s="75"/>
      <c r="LF187" s="75"/>
      <c r="LG187" s="74">
        <f t="shared" si="279"/>
        <v>0</v>
      </c>
      <c r="LI187" s="178"/>
      <c r="LK187" s="78"/>
      <c r="LL187" s="37"/>
      <c r="LM187" s="77"/>
      <c r="LN187" s="76"/>
      <c r="LO187" s="76"/>
      <c r="LP187" s="76"/>
      <c r="LQ187" s="76"/>
      <c r="LR187" s="76"/>
      <c r="LS187" s="76"/>
      <c r="LT187" s="76"/>
      <c r="LU187" s="75"/>
      <c r="LV187" s="75"/>
      <c r="LW187" s="75"/>
      <c r="LX187" s="75"/>
      <c r="LY187" s="75"/>
      <c r="LZ187" s="75"/>
      <c r="MA187" s="75"/>
      <c r="MB187" s="75"/>
      <c r="MC187" s="75"/>
      <c r="MD187" s="75"/>
      <c r="ME187" s="75"/>
      <c r="MF187" s="74">
        <f t="shared" si="280"/>
        <v>0</v>
      </c>
      <c r="MH187" s="178"/>
      <c r="MJ187" s="78"/>
      <c r="MK187" s="37"/>
      <c r="ML187" s="77"/>
      <c r="MM187" s="76"/>
      <c r="MN187" s="76"/>
      <c r="MO187" s="76"/>
      <c r="MP187" s="76"/>
      <c r="MQ187" s="76"/>
      <c r="MR187" s="76"/>
      <c r="MS187" s="76"/>
      <c r="MT187" s="75"/>
      <c r="MU187" s="75"/>
      <c r="MV187" s="75"/>
      <c r="MW187" s="75"/>
      <c r="MX187" s="75"/>
      <c r="MY187" s="75"/>
      <c r="MZ187" s="75"/>
      <c r="NA187" s="75"/>
      <c r="NB187" s="75"/>
      <c r="NC187" s="75"/>
      <c r="ND187" s="75"/>
      <c r="NE187" s="74">
        <f t="shared" si="281"/>
        <v>0</v>
      </c>
      <c r="NG187" s="178"/>
      <c r="NI187" s="78"/>
      <c r="NJ187" s="37"/>
      <c r="NK187" s="77"/>
      <c r="NL187" s="76"/>
      <c r="NM187" s="76"/>
      <c r="NN187" s="76"/>
      <c r="NO187" s="76"/>
      <c r="NP187" s="76"/>
      <c r="NQ187" s="76"/>
      <c r="NR187" s="76"/>
      <c r="NS187" s="76"/>
      <c r="NT187" s="76"/>
      <c r="NU187" s="76"/>
      <c r="NV187" s="76"/>
      <c r="NW187" s="76"/>
      <c r="NX187" s="76"/>
      <c r="NY187" s="76"/>
      <c r="NZ187" s="76"/>
      <c r="OA187" s="75"/>
      <c r="OB187" s="76"/>
      <c r="OC187" s="75"/>
      <c r="OD187" s="74">
        <f t="shared" si="282"/>
        <v>0</v>
      </c>
      <c r="OF187" s="178"/>
      <c r="OH187" s="78"/>
      <c r="OI187" s="37"/>
      <c r="OJ187" s="77"/>
      <c r="OK187" s="76"/>
      <c r="OL187" s="76"/>
      <c r="OM187" s="76"/>
      <c r="ON187" s="76"/>
      <c r="OO187" s="76"/>
      <c r="OP187" s="76"/>
      <c r="OQ187" s="76"/>
      <c r="OR187" s="76"/>
      <c r="OS187" s="76"/>
      <c r="OT187" s="76"/>
      <c r="OU187" s="76"/>
      <c r="OV187" s="76"/>
      <c r="OW187" s="76"/>
      <c r="OX187" s="76"/>
      <c r="OY187" s="76"/>
      <c r="OZ187" s="75"/>
      <c r="PA187" s="76"/>
      <c r="PB187" s="75"/>
      <c r="PC187" s="74">
        <f t="shared" si="283"/>
        <v>0</v>
      </c>
      <c r="PE187" s="178"/>
      <c r="PG187" s="78"/>
      <c r="PH187" s="37"/>
      <c r="PI187" s="77"/>
      <c r="PJ187" s="76"/>
      <c r="PK187" s="76"/>
      <c r="PL187" s="76"/>
      <c r="PM187" s="76"/>
      <c r="PN187" s="76"/>
      <c r="PO187" s="76"/>
      <c r="PP187" s="76"/>
      <c r="PQ187" s="76"/>
      <c r="PR187" s="76"/>
      <c r="PS187" s="76"/>
      <c r="PT187" s="76"/>
      <c r="PU187" s="76"/>
      <c r="PV187" s="76"/>
      <c r="PW187" s="76"/>
      <c r="PX187" s="76"/>
      <c r="PY187" s="75"/>
      <c r="PZ187" s="76"/>
      <c r="QA187" s="75"/>
      <c r="QB187" s="74">
        <f t="shared" si="284"/>
        <v>0</v>
      </c>
      <c r="QD187" s="178"/>
      <c r="QF187" s="78"/>
      <c r="QG187" s="37"/>
      <c r="QH187" s="77"/>
      <c r="QI187" s="76"/>
      <c r="QJ187" s="76"/>
      <c r="QK187" s="76"/>
      <c r="QL187" s="76"/>
      <c r="QM187" s="76"/>
      <c r="QN187" s="76"/>
      <c r="QO187" s="76"/>
      <c r="QP187" s="76"/>
      <c r="QQ187" s="76"/>
      <c r="QR187" s="76"/>
      <c r="QS187" s="76"/>
      <c r="QT187" s="76"/>
      <c r="QU187" s="76"/>
      <c r="QV187" s="76"/>
      <c r="QW187" s="76"/>
      <c r="QX187" s="75"/>
      <c r="QY187" s="76"/>
      <c r="QZ187" s="75"/>
      <c r="RA187" s="74">
        <f t="shared" si="285"/>
        <v>0</v>
      </c>
      <c r="RC187" s="178"/>
      <c r="RE187" s="78"/>
      <c r="RF187" s="37"/>
      <c r="RG187" s="77"/>
      <c r="RH187" s="76"/>
      <c r="RI187" s="76"/>
      <c r="RJ187" s="76"/>
      <c r="RK187" s="76"/>
      <c r="RL187" s="76"/>
      <c r="RM187" s="76"/>
      <c r="RN187" s="76"/>
      <c r="RO187" s="76"/>
      <c r="RP187" s="76"/>
      <c r="RQ187" s="76"/>
      <c r="RR187" s="76"/>
      <c r="RS187" s="76"/>
      <c r="RT187" s="76"/>
      <c r="RU187" s="76"/>
      <c r="RV187" s="76"/>
      <c r="RW187" s="75"/>
      <c r="RX187" s="76"/>
      <c r="RY187" s="75"/>
      <c r="RZ187" s="74">
        <f t="shared" si="286"/>
        <v>0</v>
      </c>
      <c r="SB187" s="178"/>
      <c r="SD187" s="78"/>
      <c r="SE187" s="37"/>
      <c r="SF187" s="77"/>
      <c r="SG187" s="76"/>
      <c r="SH187" s="76"/>
      <c r="SI187" s="76"/>
      <c r="SJ187" s="76"/>
      <c r="SK187" s="76"/>
      <c r="SL187" s="76"/>
      <c r="SM187" s="76"/>
      <c r="SN187" s="76"/>
      <c r="SO187" s="76"/>
      <c r="SP187" s="76"/>
      <c r="SQ187" s="76"/>
      <c r="SR187" s="76"/>
      <c r="SS187" s="76"/>
      <c r="ST187" s="76"/>
      <c r="SU187" s="76"/>
      <c r="SV187" s="75"/>
      <c r="SW187" s="76"/>
      <c r="SX187" s="75"/>
      <c r="SY187" s="74">
        <f t="shared" si="287"/>
        <v>0</v>
      </c>
      <c r="TA187" s="178"/>
      <c r="TC187" s="78"/>
      <c r="TD187" s="37"/>
      <c r="TE187" s="77"/>
      <c r="TF187" s="76"/>
      <c r="TG187" s="76"/>
      <c r="TH187" s="76"/>
      <c r="TI187" s="76"/>
      <c r="TJ187" s="76"/>
      <c r="TK187" s="76"/>
      <c r="TL187" s="76"/>
      <c r="TM187" s="76"/>
      <c r="TN187" s="76"/>
      <c r="TO187" s="76"/>
      <c r="TP187" s="76"/>
      <c r="TQ187" s="76"/>
      <c r="TR187" s="76"/>
      <c r="TS187" s="76"/>
      <c r="TT187" s="76"/>
      <c r="TU187" s="75"/>
      <c r="TV187" s="76"/>
      <c r="TW187" s="75"/>
      <c r="TX187" s="74">
        <f t="shared" si="288"/>
        <v>0</v>
      </c>
      <c r="TZ187" s="178"/>
      <c r="UB187" s="78"/>
      <c r="UC187" s="37"/>
      <c r="UD187" s="77"/>
      <c r="UE187" s="76"/>
      <c r="UF187" s="76"/>
      <c r="UG187" s="76"/>
      <c r="UH187" s="76"/>
      <c r="UI187" s="76"/>
      <c r="UJ187" s="76"/>
      <c r="UK187" s="76"/>
      <c r="UL187" s="76"/>
      <c r="UM187" s="76"/>
      <c r="UN187" s="76"/>
      <c r="UO187" s="76"/>
      <c r="UP187" s="76"/>
      <c r="UQ187" s="76"/>
      <c r="UR187" s="76"/>
      <c r="US187" s="76"/>
      <c r="UT187" s="75"/>
      <c r="UU187" s="76"/>
      <c r="UV187" s="75"/>
      <c r="UW187" s="74">
        <f t="shared" si="289"/>
        <v>0</v>
      </c>
      <c r="UY187" s="178"/>
      <c r="VA187" s="78"/>
      <c r="VB187" s="37"/>
      <c r="VC187" s="77"/>
      <c r="VD187" s="76"/>
      <c r="VE187" s="76"/>
      <c r="VF187" s="76"/>
      <c r="VG187" s="76"/>
      <c r="VH187" s="76"/>
      <c r="VI187" s="76"/>
      <c r="VJ187" s="76"/>
      <c r="VK187" s="76"/>
      <c r="VL187" s="76"/>
      <c r="VM187" s="76"/>
      <c r="VN187" s="76"/>
      <c r="VO187" s="76"/>
      <c r="VP187" s="76"/>
      <c r="VQ187" s="76"/>
      <c r="VR187" s="76"/>
      <c r="VS187" s="75"/>
      <c r="VT187" s="76"/>
      <c r="VU187" s="75"/>
      <c r="VV187" s="74">
        <f t="shared" si="290"/>
        <v>0</v>
      </c>
    </row>
    <row r="188" spans="2:596" s="38" customFormat="1" ht="45" outlineLevel="1">
      <c r="B188" s="88"/>
      <c r="C188" s="88">
        <f>IF(ISERROR(I188+1)=TRUE,I188,IF(I188="","",MAX(C$15:C187)+1))</f>
        <v>136</v>
      </c>
      <c r="D188" s="88">
        <f t="shared" si="197"/>
        <v>1</v>
      </c>
      <c r="E188" s="3"/>
      <c r="G188" s="178"/>
      <c r="I188" s="87">
        <f>+I187+1</f>
        <v>143</v>
      </c>
      <c r="J188" s="86" t="s">
        <v>569</v>
      </c>
      <c r="K188" s="85"/>
      <c r="L188" s="85"/>
      <c r="M188" s="85"/>
      <c r="N188" s="85"/>
      <c r="O188" s="84"/>
      <c r="P188" s="83" t="s">
        <v>163</v>
      </c>
      <c r="Q188" s="82"/>
      <c r="R188" s="81" t="s">
        <v>141</v>
      </c>
      <c r="S188" s="80"/>
      <c r="U188" s="178"/>
      <c r="V188" s="42"/>
      <c r="W188" s="78"/>
      <c r="X188" s="37"/>
      <c r="Y188" s="77"/>
      <c r="Z188" s="76"/>
      <c r="AA188" s="79"/>
      <c r="AB188" s="76"/>
      <c r="AC188" s="79"/>
      <c r="AD188" s="76"/>
      <c r="AE188" s="76"/>
      <c r="AF188" s="76"/>
      <c r="AG188" s="76"/>
      <c r="AH188" s="76"/>
      <c r="AI188" s="76"/>
      <c r="AJ188" s="76"/>
      <c r="AK188" s="75"/>
      <c r="AL188" s="75"/>
      <c r="AM188" s="75"/>
      <c r="AN188" s="75"/>
      <c r="AO188" s="75"/>
      <c r="AP188" s="75"/>
      <c r="AQ188" s="75"/>
      <c r="AR188" s="74">
        <f t="shared" si="268"/>
        <v>0</v>
      </c>
      <c r="AT188" s="178"/>
      <c r="AV188" s="78"/>
      <c r="AW188" s="37"/>
      <c r="AX188" s="77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5"/>
      <c r="BK188" s="75"/>
      <c r="BL188" s="75"/>
      <c r="BM188" s="75"/>
      <c r="BN188" s="75"/>
      <c r="BO188" s="75"/>
      <c r="BP188" s="75"/>
      <c r="BQ188" s="74">
        <f t="shared" si="269"/>
        <v>0</v>
      </c>
      <c r="BS188" s="178"/>
      <c r="BU188" s="78"/>
      <c r="BV188" s="37"/>
      <c r="BW188" s="77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5"/>
      <c r="CJ188" s="75"/>
      <c r="CK188" s="75"/>
      <c r="CL188" s="75"/>
      <c r="CM188" s="75"/>
      <c r="CN188" s="75"/>
      <c r="CO188" s="75"/>
      <c r="CP188" s="74">
        <f t="shared" si="270"/>
        <v>0</v>
      </c>
      <c r="CR188" s="178"/>
      <c r="CT188" s="78"/>
      <c r="CU188" s="37"/>
      <c r="CV188" s="77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5"/>
      <c r="DI188" s="75"/>
      <c r="DJ188" s="75"/>
      <c r="DK188" s="75"/>
      <c r="DL188" s="75"/>
      <c r="DM188" s="75"/>
      <c r="DN188" s="75"/>
      <c r="DO188" s="74">
        <f t="shared" si="271"/>
        <v>0</v>
      </c>
      <c r="DQ188" s="178"/>
      <c r="DS188" s="78"/>
      <c r="DT188" s="37"/>
      <c r="DU188" s="77"/>
      <c r="DV188" s="76"/>
      <c r="DW188" s="76"/>
      <c r="DX188" s="76"/>
      <c r="DY188" s="76"/>
      <c r="DZ188" s="76"/>
      <c r="EA188" s="76"/>
      <c r="EB188" s="76"/>
      <c r="EC188" s="76"/>
      <c r="ED188" s="76"/>
      <c r="EE188" s="76"/>
      <c r="EF188" s="76"/>
      <c r="EG188" s="75"/>
      <c r="EH188" s="75"/>
      <c r="EI188" s="75"/>
      <c r="EJ188" s="75"/>
      <c r="EK188" s="75"/>
      <c r="EL188" s="75"/>
      <c r="EM188" s="75"/>
      <c r="EN188" s="74">
        <f t="shared" si="272"/>
        <v>0</v>
      </c>
      <c r="EP188" s="178"/>
      <c r="ER188" s="78"/>
      <c r="ES188" s="37"/>
      <c r="ET188" s="77"/>
      <c r="EU188" s="76"/>
      <c r="EV188" s="76"/>
      <c r="EW188" s="76"/>
      <c r="EX188" s="76"/>
      <c r="EY188" s="76"/>
      <c r="EZ188" s="76"/>
      <c r="FA188" s="76"/>
      <c r="FB188" s="76"/>
      <c r="FC188" s="76"/>
      <c r="FD188" s="76"/>
      <c r="FE188" s="76"/>
      <c r="FF188" s="76"/>
      <c r="FG188" s="76"/>
      <c r="FH188" s="75"/>
      <c r="FI188" s="75"/>
      <c r="FJ188" s="75"/>
      <c r="FK188" s="75"/>
      <c r="FL188" s="75"/>
      <c r="FM188" s="74">
        <f t="shared" si="273"/>
        <v>0</v>
      </c>
      <c r="FO188" s="178"/>
      <c r="FQ188" s="78"/>
      <c r="FR188" s="37"/>
      <c r="FS188" s="77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5"/>
      <c r="GH188" s="75"/>
      <c r="GI188" s="75"/>
      <c r="GJ188" s="75"/>
      <c r="GK188" s="75"/>
      <c r="GL188" s="74">
        <f t="shared" si="274"/>
        <v>0</v>
      </c>
      <c r="GN188" s="178"/>
      <c r="GP188" s="78"/>
      <c r="GQ188" s="37"/>
      <c r="GR188" s="77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5"/>
      <c r="HG188" s="75"/>
      <c r="HH188" s="75"/>
      <c r="HI188" s="75"/>
      <c r="HJ188" s="75"/>
      <c r="HK188" s="74">
        <f t="shared" si="275"/>
        <v>0</v>
      </c>
      <c r="HM188" s="178"/>
      <c r="HO188" s="78"/>
      <c r="HP188" s="37"/>
      <c r="HQ188" s="77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5"/>
      <c r="IF188" s="75"/>
      <c r="IG188" s="75"/>
      <c r="IH188" s="75"/>
      <c r="II188" s="75"/>
      <c r="IJ188" s="74">
        <f t="shared" si="276"/>
        <v>0</v>
      </c>
      <c r="IL188" s="178"/>
      <c r="IN188" s="78"/>
      <c r="IO188" s="37"/>
      <c r="IP188" s="77"/>
      <c r="IQ188" s="76"/>
      <c r="IR188" s="76"/>
      <c r="IS188" s="76"/>
      <c r="IT188" s="76"/>
      <c r="IU188" s="76"/>
      <c r="IV188" s="76"/>
      <c r="IW188" s="76"/>
      <c r="IX188" s="75"/>
      <c r="IY188" s="75"/>
      <c r="IZ188" s="75"/>
      <c r="JA188" s="75"/>
      <c r="JB188" s="75"/>
      <c r="JC188" s="75"/>
      <c r="JD188" s="75"/>
      <c r="JE188" s="75"/>
      <c r="JF188" s="75"/>
      <c r="JG188" s="75"/>
      <c r="JH188" s="75"/>
      <c r="JI188" s="74">
        <f t="shared" si="277"/>
        <v>0</v>
      </c>
      <c r="JK188" s="178"/>
      <c r="JM188" s="78"/>
      <c r="JN188" s="37"/>
      <c r="JO188" s="77"/>
      <c r="JP188" s="76"/>
      <c r="JQ188" s="76"/>
      <c r="JR188" s="76"/>
      <c r="JS188" s="76"/>
      <c r="JT188" s="76"/>
      <c r="JU188" s="76"/>
      <c r="JV188" s="76"/>
      <c r="JW188" s="75"/>
      <c r="JX188" s="75"/>
      <c r="JY188" s="75"/>
      <c r="JZ188" s="75"/>
      <c r="KA188" s="75"/>
      <c r="KB188" s="75"/>
      <c r="KC188" s="75"/>
      <c r="KD188" s="75"/>
      <c r="KE188" s="75"/>
      <c r="KF188" s="75"/>
      <c r="KG188" s="75"/>
      <c r="KH188" s="74">
        <f t="shared" si="278"/>
        <v>0</v>
      </c>
      <c r="KJ188" s="178"/>
      <c r="KL188" s="78"/>
      <c r="KM188" s="37"/>
      <c r="KN188" s="77"/>
      <c r="KO188" s="76"/>
      <c r="KP188" s="76"/>
      <c r="KQ188" s="76"/>
      <c r="KR188" s="76"/>
      <c r="KS188" s="76"/>
      <c r="KT188" s="76"/>
      <c r="KU188" s="76"/>
      <c r="KV188" s="75"/>
      <c r="KW188" s="75"/>
      <c r="KX188" s="75"/>
      <c r="KY188" s="75"/>
      <c r="KZ188" s="75"/>
      <c r="LA188" s="75"/>
      <c r="LB188" s="75"/>
      <c r="LC188" s="75"/>
      <c r="LD188" s="75"/>
      <c r="LE188" s="75"/>
      <c r="LF188" s="75"/>
      <c r="LG188" s="74">
        <f t="shared" si="279"/>
        <v>0</v>
      </c>
      <c r="LI188" s="178"/>
      <c r="LK188" s="78"/>
      <c r="LL188" s="37"/>
      <c r="LM188" s="77"/>
      <c r="LN188" s="76"/>
      <c r="LO188" s="76"/>
      <c r="LP188" s="76"/>
      <c r="LQ188" s="76"/>
      <c r="LR188" s="76"/>
      <c r="LS188" s="76"/>
      <c r="LT188" s="76"/>
      <c r="LU188" s="75"/>
      <c r="LV188" s="75"/>
      <c r="LW188" s="75"/>
      <c r="LX188" s="75"/>
      <c r="LY188" s="75"/>
      <c r="LZ188" s="75"/>
      <c r="MA188" s="75"/>
      <c r="MB188" s="75"/>
      <c r="MC188" s="75"/>
      <c r="MD188" s="75"/>
      <c r="ME188" s="75"/>
      <c r="MF188" s="74">
        <f t="shared" si="280"/>
        <v>0</v>
      </c>
      <c r="MH188" s="178"/>
      <c r="MJ188" s="78"/>
      <c r="MK188" s="37"/>
      <c r="ML188" s="77"/>
      <c r="MM188" s="76"/>
      <c r="MN188" s="76"/>
      <c r="MO188" s="76"/>
      <c r="MP188" s="76"/>
      <c r="MQ188" s="76"/>
      <c r="MR188" s="76"/>
      <c r="MS188" s="76"/>
      <c r="MT188" s="75"/>
      <c r="MU188" s="75"/>
      <c r="MV188" s="75"/>
      <c r="MW188" s="75"/>
      <c r="MX188" s="75"/>
      <c r="MY188" s="75"/>
      <c r="MZ188" s="75"/>
      <c r="NA188" s="75"/>
      <c r="NB188" s="75"/>
      <c r="NC188" s="75"/>
      <c r="ND188" s="75"/>
      <c r="NE188" s="74">
        <f t="shared" si="281"/>
        <v>0</v>
      </c>
      <c r="NG188" s="178"/>
      <c r="NI188" s="78"/>
      <c r="NJ188" s="37"/>
      <c r="NK188" s="77"/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5"/>
      <c r="OB188" s="76"/>
      <c r="OC188" s="75"/>
      <c r="OD188" s="74">
        <f t="shared" si="282"/>
        <v>0</v>
      </c>
      <c r="OF188" s="178"/>
      <c r="OH188" s="78"/>
      <c r="OI188" s="37"/>
      <c r="OJ188" s="77"/>
      <c r="OK188" s="76"/>
      <c r="OL188" s="76"/>
      <c r="OM188" s="76"/>
      <c r="ON188" s="76"/>
      <c r="OO188" s="76"/>
      <c r="OP188" s="76"/>
      <c r="OQ188" s="76"/>
      <c r="OR188" s="76"/>
      <c r="OS188" s="76"/>
      <c r="OT188" s="76"/>
      <c r="OU188" s="76"/>
      <c r="OV188" s="76"/>
      <c r="OW188" s="76"/>
      <c r="OX188" s="76"/>
      <c r="OY188" s="76"/>
      <c r="OZ188" s="75"/>
      <c r="PA188" s="76"/>
      <c r="PB188" s="75"/>
      <c r="PC188" s="74">
        <f t="shared" si="283"/>
        <v>0</v>
      </c>
      <c r="PE188" s="178"/>
      <c r="PG188" s="78"/>
      <c r="PH188" s="37"/>
      <c r="PI188" s="77"/>
      <c r="PJ188" s="76"/>
      <c r="PK188" s="76"/>
      <c r="PL188" s="76"/>
      <c r="PM188" s="76"/>
      <c r="PN188" s="76"/>
      <c r="PO188" s="76"/>
      <c r="PP188" s="76"/>
      <c r="PQ188" s="76"/>
      <c r="PR188" s="76"/>
      <c r="PS188" s="76"/>
      <c r="PT188" s="76"/>
      <c r="PU188" s="76"/>
      <c r="PV188" s="76"/>
      <c r="PW188" s="76"/>
      <c r="PX188" s="76"/>
      <c r="PY188" s="75"/>
      <c r="PZ188" s="76"/>
      <c r="QA188" s="75"/>
      <c r="QB188" s="74">
        <f t="shared" si="284"/>
        <v>0</v>
      </c>
      <c r="QD188" s="178"/>
      <c r="QF188" s="78"/>
      <c r="QG188" s="37"/>
      <c r="QH188" s="77"/>
      <c r="QI188" s="76"/>
      <c r="QJ188" s="76"/>
      <c r="QK188" s="76"/>
      <c r="QL188" s="76"/>
      <c r="QM188" s="76"/>
      <c r="QN188" s="76"/>
      <c r="QO188" s="76"/>
      <c r="QP188" s="76"/>
      <c r="QQ188" s="76"/>
      <c r="QR188" s="76"/>
      <c r="QS188" s="76"/>
      <c r="QT188" s="76"/>
      <c r="QU188" s="76"/>
      <c r="QV188" s="76"/>
      <c r="QW188" s="76"/>
      <c r="QX188" s="75"/>
      <c r="QY188" s="76"/>
      <c r="QZ188" s="75"/>
      <c r="RA188" s="74">
        <f t="shared" si="285"/>
        <v>0</v>
      </c>
      <c r="RC188" s="178"/>
      <c r="RE188" s="78"/>
      <c r="RF188" s="37"/>
      <c r="RG188" s="77"/>
      <c r="RH188" s="76"/>
      <c r="RI188" s="76"/>
      <c r="RJ188" s="76"/>
      <c r="RK188" s="76"/>
      <c r="RL188" s="76"/>
      <c r="RM188" s="76"/>
      <c r="RN188" s="76"/>
      <c r="RO188" s="76"/>
      <c r="RP188" s="76"/>
      <c r="RQ188" s="76"/>
      <c r="RR188" s="76"/>
      <c r="RS188" s="76"/>
      <c r="RT188" s="76"/>
      <c r="RU188" s="76"/>
      <c r="RV188" s="76"/>
      <c r="RW188" s="75"/>
      <c r="RX188" s="76"/>
      <c r="RY188" s="75"/>
      <c r="RZ188" s="74">
        <f t="shared" si="286"/>
        <v>0</v>
      </c>
      <c r="SB188" s="178"/>
      <c r="SD188" s="78"/>
      <c r="SE188" s="37"/>
      <c r="SF188" s="77"/>
      <c r="SG188" s="76"/>
      <c r="SH188" s="76"/>
      <c r="SI188" s="76"/>
      <c r="SJ188" s="76"/>
      <c r="SK188" s="76"/>
      <c r="SL188" s="76"/>
      <c r="SM188" s="76"/>
      <c r="SN188" s="76"/>
      <c r="SO188" s="76"/>
      <c r="SP188" s="76"/>
      <c r="SQ188" s="76"/>
      <c r="SR188" s="76"/>
      <c r="SS188" s="76"/>
      <c r="ST188" s="76"/>
      <c r="SU188" s="76"/>
      <c r="SV188" s="75"/>
      <c r="SW188" s="76"/>
      <c r="SX188" s="75"/>
      <c r="SY188" s="74">
        <f t="shared" si="287"/>
        <v>0</v>
      </c>
      <c r="TA188" s="178"/>
      <c r="TC188" s="78"/>
      <c r="TD188" s="37"/>
      <c r="TE188" s="77"/>
      <c r="TF188" s="76"/>
      <c r="TG188" s="76"/>
      <c r="TH188" s="76"/>
      <c r="TI188" s="76"/>
      <c r="TJ188" s="76"/>
      <c r="TK188" s="76"/>
      <c r="TL188" s="76"/>
      <c r="TM188" s="76"/>
      <c r="TN188" s="76"/>
      <c r="TO188" s="76"/>
      <c r="TP188" s="76"/>
      <c r="TQ188" s="76"/>
      <c r="TR188" s="76"/>
      <c r="TS188" s="76"/>
      <c r="TT188" s="76"/>
      <c r="TU188" s="75"/>
      <c r="TV188" s="76"/>
      <c r="TW188" s="75"/>
      <c r="TX188" s="74">
        <f t="shared" si="288"/>
        <v>0</v>
      </c>
      <c r="TZ188" s="178"/>
      <c r="UB188" s="78"/>
      <c r="UC188" s="37"/>
      <c r="UD188" s="77"/>
      <c r="UE188" s="76"/>
      <c r="UF188" s="76"/>
      <c r="UG188" s="76"/>
      <c r="UH188" s="76"/>
      <c r="UI188" s="76"/>
      <c r="UJ188" s="76"/>
      <c r="UK188" s="76"/>
      <c r="UL188" s="76"/>
      <c r="UM188" s="76"/>
      <c r="UN188" s="76"/>
      <c r="UO188" s="76"/>
      <c r="UP188" s="76"/>
      <c r="UQ188" s="76"/>
      <c r="UR188" s="76"/>
      <c r="US188" s="76"/>
      <c r="UT188" s="75"/>
      <c r="UU188" s="76"/>
      <c r="UV188" s="75"/>
      <c r="UW188" s="74">
        <f t="shared" si="289"/>
        <v>0</v>
      </c>
      <c r="UY188" s="178"/>
      <c r="VA188" s="78"/>
      <c r="VB188" s="37"/>
      <c r="VC188" s="77"/>
      <c r="VD188" s="76"/>
      <c r="VE188" s="76"/>
      <c r="VF188" s="76"/>
      <c r="VG188" s="76"/>
      <c r="VH188" s="76"/>
      <c r="VI188" s="76"/>
      <c r="VJ188" s="76"/>
      <c r="VK188" s="76"/>
      <c r="VL188" s="76"/>
      <c r="VM188" s="76"/>
      <c r="VN188" s="76"/>
      <c r="VO188" s="76"/>
      <c r="VP188" s="76"/>
      <c r="VQ188" s="76"/>
      <c r="VR188" s="76"/>
      <c r="VS188" s="75"/>
      <c r="VT188" s="76"/>
      <c r="VU188" s="75"/>
      <c r="VV188" s="74">
        <f t="shared" si="290"/>
        <v>0</v>
      </c>
    </row>
    <row r="189" spans="2:596">
      <c r="B189" s="89" t="str">
        <f>I181</f>
        <v>2.2 | TARIFAS DE SERVICIO DE RECUPERACION DE TUBULARES (CONTINGENCIA)</v>
      </c>
      <c r="C189" s="89" t="str">
        <f>IF(ISERROR(I189+1)=TRUE,I189,IF(I189="","",MAX(C$15:C188)+1))</f>
        <v/>
      </c>
      <c r="D189" s="89" t="str">
        <f t="shared" si="197"/>
        <v/>
      </c>
      <c r="E189" s="3"/>
      <c r="G189" s="178"/>
      <c r="I189" s="175" t="s">
        <v>134</v>
      </c>
      <c r="J189" s="112"/>
      <c r="K189" s="112"/>
      <c r="L189" s="112"/>
      <c r="M189" s="112"/>
      <c r="N189" s="112"/>
      <c r="O189" s="112"/>
      <c r="P189" s="112"/>
      <c r="Q189" s="112"/>
      <c r="R189" s="112"/>
      <c r="S189" s="111"/>
      <c r="U189" s="178"/>
      <c r="V189" s="42"/>
      <c r="W189" s="70" t="str">
        <f>W$60</f>
        <v>Total [US$]</v>
      </c>
      <c r="X189" s="69"/>
      <c r="Y189" s="68">
        <f t="shared" ref="Y189:AQ189" si="291">SUMPRODUCT(Y$183:Y$188,$Q$183:$Q$188)</f>
        <v>0</v>
      </c>
      <c r="Z189" s="155">
        <f t="shared" si="291"/>
        <v>0</v>
      </c>
      <c r="AA189" s="156">
        <f t="shared" si="291"/>
        <v>0</v>
      </c>
      <c r="AB189" s="155">
        <f t="shared" si="291"/>
        <v>0</v>
      </c>
      <c r="AC189" s="156">
        <f t="shared" si="291"/>
        <v>0</v>
      </c>
      <c r="AD189" s="155">
        <f t="shared" si="291"/>
        <v>0</v>
      </c>
      <c r="AE189" s="155">
        <f t="shared" si="291"/>
        <v>0</v>
      </c>
      <c r="AF189" s="155">
        <f t="shared" si="291"/>
        <v>0</v>
      </c>
      <c r="AG189" s="155">
        <f t="shared" si="291"/>
        <v>0</v>
      </c>
      <c r="AH189" s="155">
        <f t="shared" si="291"/>
        <v>0</v>
      </c>
      <c r="AI189" s="155">
        <f t="shared" si="291"/>
        <v>0</v>
      </c>
      <c r="AJ189" s="155">
        <f t="shared" si="291"/>
        <v>0</v>
      </c>
      <c r="AK189" s="155">
        <f t="shared" si="291"/>
        <v>0</v>
      </c>
      <c r="AL189" s="155">
        <f t="shared" si="291"/>
        <v>0</v>
      </c>
      <c r="AM189" s="155">
        <f t="shared" si="291"/>
        <v>0</v>
      </c>
      <c r="AN189" s="155">
        <f t="shared" si="291"/>
        <v>0</v>
      </c>
      <c r="AO189" s="155">
        <f t="shared" si="291"/>
        <v>0</v>
      </c>
      <c r="AP189" s="155">
        <f t="shared" si="291"/>
        <v>0</v>
      </c>
      <c r="AQ189" s="155">
        <f t="shared" si="291"/>
        <v>0</v>
      </c>
      <c r="AR189" s="67">
        <f>SUM(Y189:AQ189)</f>
        <v>0</v>
      </c>
      <c r="AT189" s="178"/>
      <c r="AV189" s="70" t="str">
        <f>AV$60</f>
        <v>Total [US$]</v>
      </c>
      <c r="AW189" s="69"/>
      <c r="AX189" s="68">
        <f t="shared" ref="AX189:BP189" si="292">SUMPRODUCT(AX$183:AX$188,$Q$183:$Q$188)</f>
        <v>0</v>
      </c>
      <c r="AY189" s="155">
        <f t="shared" si="292"/>
        <v>0</v>
      </c>
      <c r="AZ189" s="156">
        <f t="shared" si="292"/>
        <v>0</v>
      </c>
      <c r="BA189" s="155">
        <f t="shared" si="292"/>
        <v>0</v>
      </c>
      <c r="BB189" s="156">
        <f t="shared" si="292"/>
        <v>0</v>
      </c>
      <c r="BC189" s="155">
        <f t="shared" si="292"/>
        <v>0</v>
      </c>
      <c r="BD189" s="155">
        <f t="shared" si="292"/>
        <v>0</v>
      </c>
      <c r="BE189" s="155">
        <f t="shared" si="292"/>
        <v>0</v>
      </c>
      <c r="BF189" s="155">
        <f t="shared" si="292"/>
        <v>0</v>
      </c>
      <c r="BG189" s="155">
        <f t="shared" si="292"/>
        <v>0</v>
      </c>
      <c r="BH189" s="155">
        <f t="shared" si="292"/>
        <v>0</v>
      </c>
      <c r="BI189" s="155">
        <f t="shared" si="292"/>
        <v>0</v>
      </c>
      <c r="BJ189" s="155">
        <f t="shared" si="292"/>
        <v>0</v>
      </c>
      <c r="BK189" s="155">
        <f t="shared" si="292"/>
        <v>0</v>
      </c>
      <c r="BL189" s="155">
        <f t="shared" si="292"/>
        <v>0</v>
      </c>
      <c r="BM189" s="155">
        <f t="shared" si="292"/>
        <v>0</v>
      </c>
      <c r="BN189" s="155">
        <f t="shared" si="292"/>
        <v>0</v>
      </c>
      <c r="BO189" s="155">
        <f t="shared" si="292"/>
        <v>0</v>
      </c>
      <c r="BP189" s="155">
        <f t="shared" si="292"/>
        <v>0</v>
      </c>
      <c r="BQ189" s="67">
        <f>SUM(AX189:BP189)</f>
        <v>0</v>
      </c>
      <c r="BS189" s="178"/>
      <c r="BU189" s="70" t="str">
        <f>BU$60</f>
        <v>Total [US$]</v>
      </c>
      <c r="BV189" s="69"/>
      <c r="BW189" s="68">
        <f t="shared" ref="BW189:CO189" si="293">SUMPRODUCT(BW$183:BW$188,$Q$183:$Q$188)</f>
        <v>0</v>
      </c>
      <c r="BX189" s="155">
        <f t="shared" si="293"/>
        <v>0</v>
      </c>
      <c r="BY189" s="156">
        <f t="shared" si="293"/>
        <v>0</v>
      </c>
      <c r="BZ189" s="155">
        <f t="shared" si="293"/>
        <v>0</v>
      </c>
      <c r="CA189" s="156">
        <f t="shared" si="293"/>
        <v>0</v>
      </c>
      <c r="CB189" s="155">
        <f t="shared" si="293"/>
        <v>0</v>
      </c>
      <c r="CC189" s="155">
        <f t="shared" si="293"/>
        <v>0</v>
      </c>
      <c r="CD189" s="155">
        <f t="shared" si="293"/>
        <v>0</v>
      </c>
      <c r="CE189" s="155">
        <f t="shared" si="293"/>
        <v>0</v>
      </c>
      <c r="CF189" s="155">
        <f t="shared" si="293"/>
        <v>0</v>
      </c>
      <c r="CG189" s="155">
        <f t="shared" si="293"/>
        <v>0</v>
      </c>
      <c r="CH189" s="155">
        <f t="shared" si="293"/>
        <v>0</v>
      </c>
      <c r="CI189" s="155">
        <f t="shared" si="293"/>
        <v>0</v>
      </c>
      <c r="CJ189" s="155">
        <f t="shared" si="293"/>
        <v>0</v>
      </c>
      <c r="CK189" s="155">
        <f t="shared" si="293"/>
        <v>0</v>
      </c>
      <c r="CL189" s="155">
        <f t="shared" si="293"/>
        <v>0</v>
      </c>
      <c r="CM189" s="155">
        <f t="shared" si="293"/>
        <v>0</v>
      </c>
      <c r="CN189" s="155">
        <f t="shared" si="293"/>
        <v>0</v>
      </c>
      <c r="CO189" s="155">
        <f t="shared" si="293"/>
        <v>0</v>
      </c>
      <c r="CP189" s="67">
        <f>SUM(BW189:CO189)</f>
        <v>0</v>
      </c>
      <c r="CR189" s="178"/>
      <c r="CT189" s="70" t="str">
        <f>CT$60</f>
        <v>Total [US$]</v>
      </c>
      <c r="CU189" s="69"/>
      <c r="CV189" s="68">
        <f t="shared" ref="CV189:DN189" si="294">SUMPRODUCT(CV$183:CV$188,$Q$183:$Q$188)</f>
        <v>0</v>
      </c>
      <c r="CW189" s="155">
        <f t="shared" si="294"/>
        <v>0</v>
      </c>
      <c r="CX189" s="156">
        <f t="shared" si="294"/>
        <v>0</v>
      </c>
      <c r="CY189" s="155">
        <f t="shared" si="294"/>
        <v>0</v>
      </c>
      <c r="CZ189" s="156">
        <f t="shared" si="294"/>
        <v>0</v>
      </c>
      <c r="DA189" s="155">
        <f t="shared" si="294"/>
        <v>0</v>
      </c>
      <c r="DB189" s="155">
        <f t="shared" si="294"/>
        <v>0</v>
      </c>
      <c r="DC189" s="155">
        <f t="shared" si="294"/>
        <v>0</v>
      </c>
      <c r="DD189" s="155">
        <f t="shared" si="294"/>
        <v>0</v>
      </c>
      <c r="DE189" s="155">
        <f t="shared" si="294"/>
        <v>0</v>
      </c>
      <c r="DF189" s="155">
        <f t="shared" si="294"/>
        <v>0</v>
      </c>
      <c r="DG189" s="155">
        <f t="shared" si="294"/>
        <v>0</v>
      </c>
      <c r="DH189" s="155">
        <f t="shared" si="294"/>
        <v>0</v>
      </c>
      <c r="DI189" s="155">
        <f t="shared" si="294"/>
        <v>0</v>
      </c>
      <c r="DJ189" s="155">
        <f t="shared" si="294"/>
        <v>0</v>
      </c>
      <c r="DK189" s="155">
        <f t="shared" si="294"/>
        <v>0</v>
      </c>
      <c r="DL189" s="155">
        <f t="shared" si="294"/>
        <v>0</v>
      </c>
      <c r="DM189" s="155">
        <f t="shared" si="294"/>
        <v>0</v>
      </c>
      <c r="DN189" s="155">
        <f t="shared" si="294"/>
        <v>0</v>
      </c>
      <c r="DO189" s="67">
        <f>SUM(CV189:DN189)</f>
        <v>0</v>
      </c>
      <c r="DQ189" s="178"/>
      <c r="DS189" s="70" t="str">
        <f>DS$60</f>
        <v>Total [US$]</v>
      </c>
      <c r="DT189" s="69"/>
      <c r="DU189" s="68">
        <f t="shared" ref="DU189:EM189" si="295">SUMPRODUCT(DU$183:DU$188,$Q$183:$Q$188)</f>
        <v>0</v>
      </c>
      <c r="DV189" s="155">
        <f t="shared" si="295"/>
        <v>0</v>
      </c>
      <c r="DW189" s="156">
        <f t="shared" si="295"/>
        <v>0</v>
      </c>
      <c r="DX189" s="155">
        <f t="shared" si="295"/>
        <v>0</v>
      </c>
      <c r="DY189" s="156">
        <f t="shared" si="295"/>
        <v>0</v>
      </c>
      <c r="DZ189" s="155">
        <f t="shared" si="295"/>
        <v>0</v>
      </c>
      <c r="EA189" s="155">
        <f t="shared" si="295"/>
        <v>0</v>
      </c>
      <c r="EB189" s="155">
        <f t="shared" si="295"/>
        <v>0</v>
      </c>
      <c r="EC189" s="155">
        <f t="shared" si="295"/>
        <v>0</v>
      </c>
      <c r="ED189" s="155">
        <f t="shared" si="295"/>
        <v>0</v>
      </c>
      <c r="EE189" s="155">
        <f t="shared" si="295"/>
        <v>0</v>
      </c>
      <c r="EF189" s="155">
        <f t="shared" si="295"/>
        <v>0</v>
      </c>
      <c r="EG189" s="155">
        <f t="shared" si="295"/>
        <v>0</v>
      </c>
      <c r="EH189" s="155">
        <f t="shared" si="295"/>
        <v>0</v>
      </c>
      <c r="EI189" s="155">
        <f t="shared" si="295"/>
        <v>0</v>
      </c>
      <c r="EJ189" s="155">
        <f t="shared" si="295"/>
        <v>0</v>
      </c>
      <c r="EK189" s="155">
        <f t="shared" si="295"/>
        <v>0</v>
      </c>
      <c r="EL189" s="155">
        <f t="shared" si="295"/>
        <v>0</v>
      </c>
      <c r="EM189" s="155">
        <f t="shared" si="295"/>
        <v>0</v>
      </c>
      <c r="EN189" s="67">
        <f>SUM(DU189:EM189)</f>
        <v>0</v>
      </c>
      <c r="EP189" s="178"/>
      <c r="ER189" s="70" t="str">
        <f>ER$60</f>
        <v>Total [US$]</v>
      </c>
      <c r="ES189" s="69"/>
      <c r="ET189" s="68">
        <f t="shared" ref="ET189:FL189" si="296">SUMPRODUCT(ET$183:ET$188,$Q$183:$Q$188)</f>
        <v>0</v>
      </c>
      <c r="EU189" s="155">
        <f t="shared" si="296"/>
        <v>0</v>
      </c>
      <c r="EV189" s="156">
        <f t="shared" si="296"/>
        <v>0</v>
      </c>
      <c r="EW189" s="155">
        <f t="shared" si="296"/>
        <v>0</v>
      </c>
      <c r="EX189" s="156">
        <f t="shared" si="296"/>
        <v>0</v>
      </c>
      <c r="EY189" s="155">
        <f t="shared" si="296"/>
        <v>0</v>
      </c>
      <c r="EZ189" s="155">
        <f t="shared" si="296"/>
        <v>0</v>
      </c>
      <c r="FA189" s="155">
        <f t="shared" si="296"/>
        <v>0</v>
      </c>
      <c r="FB189" s="155">
        <f t="shared" si="296"/>
        <v>0</v>
      </c>
      <c r="FC189" s="155">
        <f t="shared" si="296"/>
        <v>0</v>
      </c>
      <c r="FD189" s="155">
        <f t="shared" si="296"/>
        <v>0</v>
      </c>
      <c r="FE189" s="155">
        <f t="shared" si="296"/>
        <v>0</v>
      </c>
      <c r="FF189" s="155">
        <f t="shared" si="296"/>
        <v>0</v>
      </c>
      <c r="FG189" s="155">
        <f t="shared" si="296"/>
        <v>0</v>
      </c>
      <c r="FH189" s="155">
        <f t="shared" si="296"/>
        <v>0</v>
      </c>
      <c r="FI189" s="155">
        <f t="shared" si="296"/>
        <v>0</v>
      </c>
      <c r="FJ189" s="155">
        <f t="shared" si="296"/>
        <v>0</v>
      </c>
      <c r="FK189" s="155">
        <f t="shared" si="296"/>
        <v>0</v>
      </c>
      <c r="FL189" s="155">
        <f t="shared" si="296"/>
        <v>0</v>
      </c>
      <c r="FM189" s="67">
        <f>SUM(ET189:FL189)</f>
        <v>0</v>
      </c>
      <c r="FO189" s="178"/>
      <c r="FQ189" s="70" t="str">
        <f>FQ$60</f>
        <v>Total [US$]</v>
      </c>
      <c r="FR189" s="69"/>
      <c r="FS189" s="68">
        <f t="shared" ref="FS189:GK189" si="297">SUMPRODUCT(FS$183:FS$188,$Q$183:$Q$188)</f>
        <v>0</v>
      </c>
      <c r="FT189" s="155">
        <f t="shared" si="297"/>
        <v>0</v>
      </c>
      <c r="FU189" s="156">
        <f t="shared" si="297"/>
        <v>0</v>
      </c>
      <c r="FV189" s="155">
        <f t="shared" si="297"/>
        <v>0</v>
      </c>
      <c r="FW189" s="156">
        <f t="shared" si="297"/>
        <v>0</v>
      </c>
      <c r="FX189" s="155">
        <f t="shared" si="297"/>
        <v>0</v>
      </c>
      <c r="FY189" s="155">
        <f t="shared" si="297"/>
        <v>0</v>
      </c>
      <c r="FZ189" s="155">
        <f t="shared" si="297"/>
        <v>0</v>
      </c>
      <c r="GA189" s="155">
        <f t="shared" si="297"/>
        <v>0</v>
      </c>
      <c r="GB189" s="155">
        <f t="shared" si="297"/>
        <v>0</v>
      </c>
      <c r="GC189" s="155">
        <f t="shared" si="297"/>
        <v>0</v>
      </c>
      <c r="GD189" s="155">
        <f t="shared" si="297"/>
        <v>0</v>
      </c>
      <c r="GE189" s="155">
        <f t="shared" si="297"/>
        <v>0</v>
      </c>
      <c r="GF189" s="155">
        <f t="shared" si="297"/>
        <v>0</v>
      </c>
      <c r="GG189" s="155">
        <f t="shared" si="297"/>
        <v>0</v>
      </c>
      <c r="GH189" s="155">
        <f t="shared" si="297"/>
        <v>0</v>
      </c>
      <c r="GI189" s="155">
        <f t="shared" si="297"/>
        <v>0</v>
      </c>
      <c r="GJ189" s="155">
        <f t="shared" si="297"/>
        <v>0</v>
      </c>
      <c r="GK189" s="155">
        <f t="shared" si="297"/>
        <v>0</v>
      </c>
      <c r="GL189" s="67">
        <f>SUM(FS189:GK189)</f>
        <v>0</v>
      </c>
      <c r="GN189" s="178"/>
      <c r="GP189" s="70" t="str">
        <f>GP$60</f>
        <v>Total [US$]</v>
      </c>
      <c r="GQ189" s="69"/>
      <c r="GR189" s="68">
        <f t="shared" ref="GR189:HJ189" si="298">SUMPRODUCT(GR$183:GR$188,$Q$183:$Q$188)</f>
        <v>0</v>
      </c>
      <c r="GS189" s="155">
        <f t="shared" si="298"/>
        <v>0</v>
      </c>
      <c r="GT189" s="156">
        <f t="shared" si="298"/>
        <v>0</v>
      </c>
      <c r="GU189" s="155">
        <f t="shared" si="298"/>
        <v>0</v>
      </c>
      <c r="GV189" s="156">
        <f t="shared" si="298"/>
        <v>0</v>
      </c>
      <c r="GW189" s="155">
        <f t="shared" si="298"/>
        <v>0</v>
      </c>
      <c r="GX189" s="155">
        <f t="shared" si="298"/>
        <v>0</v>
      </c>
      <c r="GY189" s="155">
        <f t="shared" si="298"/>
        <v>0</v>
      </c>
      <c r="GZ189" s="155">
        <f t="shared" si="298"/>
        <v>0</v>
      </c>
      <c r="HA189" s="155">
        <f t="shared" si="298"/>
        <v>0</v>
      </c>
      <c r="HB189" s="155">
        <f t="shared" si="298"/>
        <v>0</v>
      </c>
      <c r="HC189" s="155">
        <f t="shared" si="298"/>
        <v>0</v>
      </c>
      <c r="HD189" s="155">
        <f t="shared" si="298"/>
        <v>0</v>
      </c>
      <c r="HE189" s="155">
        <f t="shared" si="298"/>
        <v>0</v>
      </c>
      <c r="HF189" s="155">
        <f t="shared" si="298"/>
        <v>0</v>
      </c>
      <c r="HG189" s="155">
        <f t="shared" si="298"/>
        <v>0</v>
      </c>
      <c r="HH189" s="155">
        <f t="shared" si="298"/>
        <v>0</v>
      </c>
      <c r="HI189" s="155">
        <f t="shared" si="298"/>
        <v>0</v>
      </c>
      <c r="HJ189" s="155">
        <f t="shared" si="298"/>
        <v>0</v>
      </c>
      <c r="HK189" s="67">
        <f>SUM(GR189:HJ189)</f>
        <v>0</v>
      </c>
      <c r="HM189" s="178"/>
      <c r="HO189" s="70" t="str">
        <f>HO$60</f>
        <v>Total [US$]</v>
      </c>
      <c r="HP189" s="69"/>
      <c r="HQ189" s="68">
        <f t="shared" ref="HQ189:II189" si="299">SUMPRODUCT(HQ$183:HQ$188,$Q$183:$Q$188)</f>
        <v>0</v>
      </c>
      <c r="HR189" s="155">
        <f t="shared" si="299"/>
        <v>0</v>
      </c>
      <c r="HS189" s="156">
        <f t="shared" si="299"/>
        <v>0</v>
      </c>
      <c r="HT189" s="155">
        <f t="shared" si="299"/>
        <v>0</v>
      </c>
      <c r="HU189" s="156">
        <f t="shared" si="299"/>
        <v>0</v>
      </c>
      <c r="HV189" s="155">
        <f t="shared" si="299"/>
        <v>0</v>
      </c>
      <c r="HW189" s="155">
        <f t="shared" si="299"/>
        <v>0</v>
      </c>
      <c r="HX189" s="155">
        <f t="shared" si="299"/>
        <v>0</v>
      </c>
      <c r="HY189" s="155">
        <f t="shared" si="299"/>
        <v>0</v>
      </c>
      <c r="HZ189" s="155">
        <f t="shared" si="299"/>
        <v>0</v>
      </c>
      <c r="IA189" s="155">
        <f t="shared" si="299"/>
        <v>0</v>
      </c>
      <c r="IB189" s="155">
        <f t="shared" si="299"/>
        <v>0</v>
      </c>
      <c r="IC189" s="155">
        <f t="shared" si="299"/>
        <v>0</v>
      </c>
      <c r="ID189" s="155">
        <f t="shared" si="299"/>
        <v>0</v>
      </c>
      <c r="IE189" s="155">
        <f t="shared" si="299"/>
        <v>0</v>
      </c>
      <c r="IF189" s="155">
        <f t="shared" si="299"/>
        <v>0</v>
      </c>
      <c r="IG189" s="155">
        <f t="shared" si="299"/>
        <v>0</v>
      </c>
      <c r="IH189" s="155">
        <f t="shared" si="299"/>
        <v>0</v>
      </c>
      <c r="II189" s="155">
        <f t="shared" si="299"/>
        <v>0</v>
      </c>
      <c r="IJ189" s="67">
        <f>SUM(HQ189:II189)</f>
        <v>0</v>
      </c>
      <c r="IL189" s="178"/>
      <c r="IN189" s="70" t="str">
        <f>IN$60</f>
        <v>Total [US$]</v>
      </c>
      <c r="IO189" s="69"/>
      <c r="IP189" s="68">
        <f t="shared" ref="IP189:JH189" si="300">SUMPRODUCT(IP$183:IP$188,$Q$183:$Q$188)</f>
        <v>0</v>
      </c>
      <c r="IQ189" s="155">
        <f t="shared" si="300"/>
        <v>0</v>
      </c>
      <c r="IR189" s="156">
        <f t="shared" si="300"/>
        <v>0</v>
      </c>
      <c r="IS189" s="155">
        <f t="shared" si="300"/>
        <v>0</v>
      </c>
      <c r="IT189" s="156">
        <f t="shared" si="300"/>
        <v>0</v>
      </c>
      <c r="IU189" s="155">
        <f t="shared" si="300"/>
        <v>0</v>
      </c>
      <c r="IV189" s="155">
        <f t="shared" si="300"/>
        <v>0</v>
      </c>
      <c r="IW189" s="155">
        <f t="shared" si="300"/>
        <v>0</v>
      </c>
      <c r="IX189" s="155">
        <f t="shared" si="300"/>
        <v>0</v>
      </c>
      <c r="IY189" s="155">
        <f t="shared" si="300"/>
        <v>0</v>
      </c>
      <c r="IZ189" s="155">
        <f t="shared" si="300"/>
        <v>0</v>
      </c>
      <c r="JA189" s="155">
        <f t="shared" si="300"/>
        <v>0</v>
      </c>
      <c r="JB189" s="155">
        <f t="shared" si="300"/>
        <v>0</v>
      </c>
      <c r="JC189" s="155">
        <f t="shared" si="300"/>
        <v>0</v>
      </c>
      <c r="JD189" s="155">
        <f t="shared" si="300"/>
        <v>0</v>
      </c>
      <c r="JE189" s="155">
        <f t="shared" si="300"/>
        <v>0</v>
      </c>
      <c r="JF189" s="155">
        <f t="shared" si="300"/>
        <v>0</v>
      </c>
      <c r="JG189" s="155">
        <f t="shared" si="300"/>
        <v>0</v>
      </c>
      <c r="JH189" s="155">
        <f t="shared" si="300"/>
        <v>0</v>
      </c>
      <c r="JI189" s="67">
        <f>SUM(IP189:JH189)</f>
        <v>0</v>
      </c>
      <c r="JK189" s="178"/>
      <c r="JM189" s="70" t="str">
        <f>JM$60</f>
        <v>Total [US$]</v>
      </c>
      <c r="JN189" s="69"/>
      <c r="JO189" s="68">
        <f t="shared" ref="JO189:KG189" si="301">SUMPRODUCT(JO$183:JO$188,$Q$183:$Q$188)</f>
        <v>0</v>
      </c>
      <c r="JP189" s="155">
        <f t="shared" si="301"/>
        <v>0</v>
      </c>
      <c r="JQ189" s="156">
        <f t="shared" si="301"/>
        <v>0</v>
      </c>
      <c r="JR189" s="155">
        <f t="shared" si="301"/>
        <v>0</v>
      </c>
      <c r="JS189" s="156">
        <f t="shared" si="301"/>
        <v>0</v>
      </c>
      <c r="JT189" s="155">
        <f t="shared" si="301"/>
        <v>0</v>
      </c>
      <c r="JU189" s="155">
        <f t="shared" si="301"/>
        <v>0</v>
      </c>
      <c r="JV189" s="155">
        <f t="shared" si="301"/>
        <v>0</v>
      </c>
      <c r="JW189" s="155">
        <f t="shared" si="301"/>
        <v>0</v>
      </c>
      <c r="JX189" s="155">
        <f t="shared" si="301"/>
        <v>0</v>
      </c>
      <c r="JY189" s="155">
        <f t="shared" si="301"/>
        <v>0</v>
      </c>
      <c r="JZ189" s="155">
        <f t="shared" si="301"/>
        <v>0</v>
      </c>
      <c r="KA189" s="155">
        <f t="shared" si="301"/>
        <v>0</v>
      </c>
      <c r="KB189" s="155">
        <f t="shared" si="301"/>
        <v>0</v>
      </c>
      <c r="KC189" s="155">
        <f t="shared" si="301"/>
        <v>0</v>
      </c>
      <c r="KD189" s="155">
        <f t="shared" si="301"/>
        <v>0</v>
      </c>
      <c r="KE189" s="155">
        <f t="shared" si="301"/>
        <v>0</v>
      </c>
      <c r="KF189" s="155">
        <f t="shared" si="301"/>
        <v>0</v>
      </c>
      <c r="KG189" s="155">
        <f t="shared" si="301"/>
        <v>0</v>
      </c>
      <c r="KH189" s="67">
        <f>SUM(JO189:KG189)</f>
        <v>0</v>
      </c>
      <c r="KJ189" s="178"/>
      <c r="KL189" s="70" t="str">
        <f>KL$60</f>
        <v>Total [US$]</v>
      </c>
      <c r="KM189" s="69"/>
      <c r="KN189" s="68">
        <f t="shared" ref="KN189:LF189" si="302">SUMPRODUCT(KN$183:KN$188,$Q$183:$Q$188)</f>
        <v>0</v>
      </c>
      <c r="KO189" s="155">
        <f t="shared" si="302"/>
        <v>0</v>
      </c>
      <c r="KP189" s="156">
        <f t="shared" si="302"/>
        <v>0</v>
      </c>
      <c r="KQ189" s="155">
        <f t="shared" si="302"/>
        <v>0</v>
      </c>
      <c r="KR189" s="156">
        <f t="shared" si="302"/>
        <v>0</v>
      </c>
      <c r="KS189" s="155">
        <f t="shared" si="302"/>
        <v>0</v>
      </c>
      <c r="KT189" s="155">
        <f t="shared" si="302"/>
        <v>0</v>
      </c>
      <c r="KU189" s="155">
        <f t="shared" si="302"/>
        <v>0</v>
      </c>
      <c r="KV189" s="155">
        <f t="shared" si="302"/>
        <v>0</v>
      </c>
      <c r="KW189" s="155">
        <f t="shared" si="302"/>
        <v>0</v>
      </c>
      <c r="KX189" s="155">
        <f t="shared" si="302"/>
        <v>0</v>
      </c>
      <c r="KY189" s="155">
        <f t="shared" si="302"/>
        <v>0</v>
      </c>
      <c r="KZ189" s="155">
        <f t="shared" si="302"/>
        <v>0</v>
      </c>
      <c r="LA189" s="155">
        <f t="shared" si="302"/>
        <v>0</v>
      </c>
      <c r="LB189" s="155">
        <f t="shared" si="302"/>
        <v>0</v>
      </c>
      <c r="LC189" s="155">
        <f t="shared" si="302"/>
        <v>0</v>
      </c>
      <c r="LD189" s="155">
        <f t="shared" si="302"/>
        <v>0</v>
      </c>
      <c r="LE189" s="155">
        <f t="shared" si="302"/>
        <v>0</v>
      </c>
      <c r="LF189" s="155">
        <f t="shared" si="302"/>
        <v>0</v>
      </c>
      <c r="LG189" s="67">
        <f>SUM(KN189:LF189)</f>
        <v>0</v>
      </c>
      <c r="LI189" s="178"/>
      <c r="LK189" s="70" t="str">
        <f>LK$60</f>
        <v>Total [US$]</v>
      </c>
      <c r="LL189" s="69"/>
      <c r="LM189" s="68">
        <f t="shared" ref="LM189:ME189" si="303">SUMPRODUCT(LM$183:LM$188,$Q$183:$Q$188)</f>
        <v>0</v>
      </c>
      <c r="LN189" s="155">
        <f t="shared" si="303"/>
        <v>0</v>
      </c>
      <c r="LO189" s="156">
        <f t="shared" si="303"/>
        <v>0</v>
      </c>
      <c r="LP189" s="155">
        <f t="shared" si="303"/>
        <v>0</v>
      </c>
      <c r="LQ189" s="156">
        <f t="shared" si="303"/>
        <v>0</v>
      </c>
      <c r="LR189" s="155">
        <f t="shared" si="303"/>
        <v>0</v>
      </c>
      <c r="LS189" s="155">
        <f t="shared" si="303"/>
        <v>0</v>
      </c>
      <c r="LT189" s="155">
        <f t="shared" si="303"/>
        <v>0</v>
      </c>
      <c r="LU189" s="155">
        <f t="shared" si="303"/>
        <v>0</v>
      </c>
      <c r="LV189" s="155">
        <f t="shared" si="303"/>
        <v>0</v>
      </c>
      <c r="LW189" s="155">
        <f t="shared" si="303"/>
        <v>0</v>
      </c>
      <c r="LX189" s="155">
        <f t="shared" si="303"/>
        <v>0</v>
      </c>
      <c r="LY189" s="155">
        <f t="shared" si="303"/>
        <v>0</v>
      </c>
      <c r="LZ189" s="155">
        <f t="shared" si="303"/>
        <v>0</v>
      </c>
      <c r="MA189" s="155">
        <f t="shared" si="303"/>
        <v>0</v>
      </c>
      <c r="MB189" s="155">
        <f t="shared" si="303"/>
        <v>0</v>
      </c>
      <c r="MC189" s="155">
        <f t="shared" si="303"/>
        <v>0</v>
      </c>
      <c r="MD189" s="155">
        <f t="shared" si="303"/>
        <v>0</v>
      </c>
      <c r="ME189" s="155">
        <f t="shared" si="303"/>
        <v>0</v>
      </c>
      <c r="MF189" s="67">
        <f>SUM(LM189:ME189)</f>
        <v>0</v>
      </c>
      <c r="MH189" s="178"/>
      <c r="MJ189" s="70" t="str">
        <f>MJ$60</f>
        <v>Total [US$]</v>
      </c>
      <c r="MK189" s="69"/>
      <c r="ML189" s="68">
        <f t="shared" ref="ML189:ND189" si="304">SUMPRODUCT(ML$183:ML$188,$Q$183:$Q$188)</f>
        <v>0</v>
      </c>
      <c r="MM189" s="155">
        <f t="shared" si="304"/>
        <v>0</v>
      </c>
      <c r="MN189" s="156">
        <f t="shared" si="304"/>
        <v>0</v>
      </c>
      <c r="MO189" s="155">
        <f t="shared" si="304"/>
        <v>0</v>
      </c>
      <c r="MP189" s="156">
        <f t="shared" si="304"/>
        <v>0</v>
      </c>
      <c r="MQ189" s="155">
        <f t="shared" si="304"/>
        <v>0</v>
      </c>
      <c r="MR189" s="155">
        <f t="shared" si="304"/>
        <v>0</v>
      </c>
      <c r="MS189" s="155">
        <f t="shared" si="304"/>
        <v>0</v>
      </c>
      <c r="MT189" s="155">
        <f t="shared" si="304"/>
        <v>0</v>
      </c>
      <c r="MU189" s="155">
        <f t="shared" si="304"/>
        <v>0</v>
      </c>
      <c r="MV189" s="155">
        <f t="shared" si="304"/>
        <v>0</v>
      </c>
      <c r="MW189" s="155">
        <f t="shared" si="304"/>
        <v>0</v>
      </c>
      <c r="MX189" s="155">
        <f t="shared" si="304"/>
        <v>0</v>
      </c>
      <c r="MY189" s="155">
        <f t="shared" si="304"/>
        <v>0</v>
      </c>
      <c r="MZ189" s="155">
        <f t="shared" si="304"/>
        <v>0</v>
      </c>
      <c r="NA189" s="155">
        <f t="shared" si="304"/>
        <v>0</v>
      </c>
      <c r="NB189" s="155">
        <f t="shared" si="304"/>
        <v>0</v>
      </c>
      <c r="NC189" s="155">
        <f t="shared" si="304"/>
        <v>0</v>
      </c>
      <c r="ND189" s="155">
        <f t="shared" si="304"/>
        <v>0</v>
      </c>
      <c r="NE189" s="67">
        <f>SUM(ML189:ND189)</f>
        <v>0</v>
      </c>
      <c r="NF189" s="37"/>
      <c r="NG189" s="178"/>
      <c r="NI189" s="70" t="str">
        <f>NI$60</f>
        <v>Total [US$]</v>
      </c>
      <c r="NJ189" s="69"/>
      <c r="NK189" s="68">
        <f t="shared" ref="NK189:OC189" si="305">SUMPRODUCT(NK$183:NK$188,$Q$183:$Q$188)</f>
        <v>0</v>
      </c>
      <c r="NL189" s="155">
        <f t="shared" si="305"/>
        <v>0</v>
      </c>
      <c r="NM189" s="156">
        <f t="shared" si="305"/>
        <v>0</v>
      </c>
      <c r="NN189" s="155">
        <f t="shared" si="305"/>
        <v>0</v>
      </c>
      <c r="NO189" s="156">
        <f t="shared" si="305"/>
        <v>0</v>
      </c>
      <c r="NP189" s="155">
        <f t="shared" si="305"/>
        <v>0</v>
      </c>
      <c r="NQ189" s="155">
        <f t="shared" si="305"/>
        <v>0</v>
      </c>
      <c r="NR189" s="155">
        <f t="shared" si="305"/>
        <v>0</v>
      </c>
      <c r="NS189" s="155">
        <f t="shared" si="305"/>
        <v>0</v>
      </c>
      <c r="NT189" s="155">
        <f t="shared" si="305"/>
        <v>0</v>
      </c>
      <c r="NU189" s="155">
        <f t="shared" si="305"/>
        <v>0</v>
      </c>
      <c r="NV189" s="155">
        <f t="shared" si="305"/>
        <v>0</v>
      </c>
      <c r="NW189" s="155">
        <f t="shared" si="305"/>
        <v>0</v>
      </c>
      <c r="NX189" s="155">
        <f t="shared" si="305"/>
        <v>0</v>
      </c>
      <c r="NY189" s="155">
        <f t="shared" si="305"/>
        <v>0</v>
      </c>
      <c r="NZ189" s="155">
        <f t="shared" si="305"/>
        <v>0</v>
      </c>
      <c r="OA189" s="155">
        <f t="shared" si="305"/>
        <v>0</v>
      </c>
      <c r="OB189" s="155">
        <f t="shared" si="305"/>
        <v>0</v>
      </c>
      <c r="OC189" s="155">
        <f t="shared" si="305"/>
        <v>0</v>
      </c>
      <c r="OD189" s="67">
        <f>SUM(NK189:OC189)</f>
        <v>0</v>
      </c>
      <c r="OF189" s="178"/>
      <c r="OH189" s="70" t="str">
        <f>OH$60</f>
        <v>Total [US$]</v>
      </c>
      <c r="OI189" s="69"/>
      <c r="OJ189" s="68">
        <f t="shared" ref="OJ189:PB189" si="306">SUMPRODUCT(OJ$183:OJ$188,$Q$183:$Q$188)</f>
        <v>0</v>
      </c>
      <c r="OK189" s="155">
        <f t="shared" si="306"/>
        <v>0</v>
      </c>
      <c r="OL189" s="156">
        <f t="shared" si="306"/>
        <v>0</v>
      </c>
      <c r="OM189" s="155">
        <f t="shared" si="306"/>
        <v>0</v>
      </c>
      <c r="ON189" s="156">
        <f t="shared" si="306"/>
        <v>0</v>
      </c>
      <c r="OO189" s="155">
        <f t="shared" si="306"/>
        <v>0</v>
      </c>
      <c r="OP189" s="155">
        <f t="shared" si="306"/>
        <v>0</v>
      </c>
      <c r="OQ189" s="155">
        <f t="shared" si="306"/>
        <v>0</v>
      </c>
      <c r="OR189" s="155">
        <f t="shared" si="306"/>
        <v>0</v>
      </c>
      <c r="OS189" s="155">
        <f t="shared" si="306"/>
        <v>0</v>
      </c>
      <c r="OT189" s="155">
        <f t="shared" si="306"/>
        <v>0</v>
      </c>
      <c r="OU189" s="155">
        <f t="shared" si="306"/>
        <v>0</v>
      </c>
      <c r="OV189" s="155">
        <f t="shared" si="306"/>
        <v>0</v>
      </c>
      <c r="OW189" s="155">
        <f t="shared" si="306"/>
        <v>0</v>
      </c>
      <c r="OX189" s="155">
        <f t="shared" si="306"/>
        <v>0</v>
      </c>
      <c r="OY189" s="155">
        <f t="shared" si="306"/>
        <v>0</v>
      </c>
      <c r="OZ189" s="155">
        <f t="shared" si="306"/>
        <v>0</v>
      </c>
      <c r="PA189" s="155">
        <f t="shared" si="306"/>
        <v>0</v>
      </c>
      <c r="PB189" s="155">
        <f t="shared" si="306"/>
        <v>0</v>
      </c>
      <c r="PC189" s="67">
        <f>SUM(OJ189:PB189)</f>
        <v>0</v>
      </c>
      <c r="PE189" s="178"/>
      <c r="PG189" s="70" t="str">
        <f>PG$60</f>
        <v>Total [US$]</v>
      </c>
      <c r="PH189" s="69"/>
      <c r="PI189" s="68">
        <f t="shared" ref="PI189:QA189" si="307">SUMPRODUCT(PI$183:PI$188,$Q$183:$Q$188)</f>
        <v>0</v>
      </c>
      <c r="PJ189" s="155">
        <f t="shared" si="307"/>
        <v>0</v>
      </c>
      <c r="PK189" s="156">
        <f t="shared" si="307"/>
        <v>0</v>
      </c>
      <c r="PL189" s="155">
        <f t="shared" si="307"/>
        <v>0</v>
      </c>
      <c r="PM189" s="156">
        <f t="shared" si="307"/>
        <v>0</v>
      </c>
      <c r="PN189" s="155">
        <f t="shared" si="307"/>
        <v>0</v>
      </c>
      <c r="PO189" s="155">
        <f t="shared" si="307"/>
        <v>0</v>
      </c>
      <c r="PP189" s="155">
        <f t="shared" si="307"/>
        <v>0</v>
      </c>
      <c r="PQ189" s="155">
        <f t="shared" si="307"/>
        <v>0</v>
      </c>
      <c r="PR189" s="155">
        <f t="shared" si="307"/>
        <v>0</v>
      </c>
      <c r="PS189" s="155">
        <f t="shared" si="307"/>
        <v>0</v>
      </c>
      <c r="PT189" s="155">
        <f t="shared" si="307"/>
        <v>0</v>
      </c>
      <c r="PU189" s="155">
        <f t="shared" si="307"/>
        <v>0</v>
      </c>
      <c r="PV189" s="155">
        <f t="shared" si="307"/>
        <v>0</v>
      </c>
      <c r="PW189" s="155">
        <f t="shared" si="307"/>
        <v>0</v>
      </c>
      <c r="PX189" s="155">
        <f t="shared" si="307"/>
        <v>0</v>
      </c>
      <c r="PY189" s="155">
        <f t="shared" si="307"/>
        <v>0</v>
      </c>
      <c r="PZ189" s="155">
        <f t="shared" si="307"/>
        <v>0</v>
      </c>
      <c r="QA189" s="155">
        <f t="shared" si="307"/>
        <v>0</v>
      </c>
      <c r="QB189" s="67">
        <f>SUM(PI189:QA189)</f>
        <v>0</v>
      </c>
      <c r="QD189" s="178"/>
      <c r="QF189" s="70" t="str">
        <f>QF$60</f>
        <v>Total [US$]</v>
      </c>
      <c r="QG189" s="69"/>
      <c r="QH189" s="68">
        <f t="shared" ref="QH189:QZ189" si="308">SUMPRODUCT(QH$183:QH$188,$Q$183:$Q$188)</f>
        <v>0</v>
      </c>
      <c r="QI189" s="155">
        <f t="shared" si="308"/>
        <v>0</v>
      </c>
      <c r="QJ189" s="156">
        <f t="shared" si="308"/>
        <v>0</v>
      </c>
      <c r="QK189" s="155">
        <f t="shared" si="308"/>
        <v>0</v>
      </c>
      <c r="QL189" s="156">
        <f t="shared" si="308"/>
        <v>0</v>
      </c>
      <c r="QM189" s="155">
        <f t="shared" si="308"/>
        <v>0</v>
      </c>
      <c r="QN189" s="155">
        <f t="shared" si="308"/>
        <v>0</v>
      </c>
      <c r="QO189" s="155">
        <f t="shared" si="308"/>
        <v>0</v>
      </c>
      <c r="QP189" s="155">
        <f t="shared" si="308"/>
        <v>0</v>
      </c>
      <c r="QQ189" s="155">
        <f t="shared" si="308"/>
        <v>0</v>
      </c>
      <c r="QR189" s="155">
        <f t="shared" si="308"/>
        <v>0</v>
      </c>
      <c r="QS189" s="155">
        <f t="shared" si="308"/>
        <v>0</v>
      </c>
      <c r="QT189" s="155">
        <f t="shared" si="308"/>
        <v>0</v>
      </c>
      <c r="QU189" s="155">
        <f t="shared" si="308"/>
        <v>0</v>
      </c>
      <c r="QV189" s="155">
        <f t="shared" si="308"/>
        <v>0</v>
      </c>
      <c r="QW189" s="155">
        <f t="shared" si="308"/>
        <v>0</v>
      </c>
      <c r="QX189" s="155">
        <f t="shared" si="308"/>
        <v>0</v>
      </c>
      <c r="QY189" s="155">
        <f t="shared" si="308"/>
        <v>0</v>
      </c>
      <c r="QZ189" s="155">
        <f t="shared" si="308"/>
        <v>0</v>
      </c>
      <c r="RA189" s="67">
        <f>SUM(QH189:QZ189)</f>
        <v>0</v>
      </c>
      <c r="RB189" s="37"/>
      <c r="RC189" s="178"/>
      <c r="RE189" s="70" t="str">
        <f>RE$60</f>
        <v>Total [US$]</v>
      </c>
      <c r="RF189" s="69"/>
      <c r="RG189" s="68">
        <f t="shared" ref="RG189:RY189" si="309">SUMPRODUCT(RG$183:RG$188,$Q$183:$Q$188)</f>
        <v>0</v>
      </c>
      <c r="RH189" s="155">
        <f t="shared" si="309"/>
        <v>0</v>
      </c>
      <c r="RI189" s="156">
        <f t="shared" si="309"/>
        <v>0</v>
      </c>
      <c r="RJ189" s="155">
        <f t="shared" si="309"/>
        <v>0</v>
      </c>
      <c r="RK189" s="156">
        <f t="shared" si="309"/>
        <v>0</v>
      </c>
      <c r="RL189" s="155">
        <f t="shared" si="309"/>
        <v>0</v>
      </c>
      <c r="RM189" s="155">
        <f t="shared" si="309"/>
        <v>0</v>
      </c>
      <c r="RN189" s="155">
        <f t="shared" si="309"/>
        <v>0</v>
      </c>
      <c r="RO189" s="155">
        <f t="shared" si="309"/>
        <v>0</v>
      </c>
      <c r="RP189" s="155">
        <f t="shared" si="309"/>
        <v>0</v>
      </c>
      <c r="RQ189" s="155">
        <f t="shared" si="309"/>
        <v>0</v>
      </c>
      <c r="RR189" s="155">
        <f t="shared" si="309"/>
        <v>0</v>
      </c>
      <c r="RS189" s="155">
        <f t="shared" si="309"/>
        <v>0</v>
      </c>
      <c r="RT189" s="155">
        <f t="shared" si="309"/>
        <v>0</v>
      </c>
      <c r="RU189" s="155">
        <f t="shared" si="309"/>
        <v>0</v>
      </c>
      <c r="RV189" s="155">
        <f t="shared" si="309"/>
        <v>0</v>
      </c>
      <c r="RW189" s="155">
        <f t="shared" si="309"/>
        <v>0</v>
      </c>
      <c r="RX189" s="155">
        <f t="shared" si="309"/>
        <v>0</v>
      </c>
      <c r="RY189" s="155">
        <f t="shared" si="309"/>
        <v>0</v>
      </c>
      <c r="RZ189" s="67">
        <f>SUM(RG189:RY189)</f>
        <v>0</v>
      </c>
      <c r="SA189" s="37"/>
      <c r="SB189" s="178"/>
      <c r="SD189" s="70" t="str">
        <f>SD$60</f>
        <v>Total [US$]</v>
      </c>
      <c r="SE189" s="69"/>
      <c r="SF189" s="68">
        <f t="shared" ref="SF189:SX189" si="310">SUMPRODUCT(SF$183:SF$188,$Q$183:$Q$188)</f>
        <v>0</v>
      </c>
      <c r="SG189" s="155">
        <f t="shared" si="310"/>
        <v>0</v>
      </c>
      <c r="SH189" s="156">
        <f t="shared" si="310"/>
        <v>0</v>
      </c>
      <c r="SI189" s="155">
        <f t="shared" si="310"/>
        <v>0</v>
      </c>
      <c r="SJ189" s="156">
        <f t="shared" si="310"/>
        <v>0</v>
      </c>
      <c r="SK189" s="155">
        <f t="shared" si="310"/>
        <v>0</v>
      </c>
      <c r="SL189" s="155">
        <f t="shared" si="310"/>
        <v>0</v>
      </c>
      <c r="SM189" s="155">
        <f t="shared" si="310"/>
        <v>0</v>
      </c>
      <c r="SN189" s="155">
        <f t="shared" si="310"/>
        <v>0</v>
      </c>
      <c r="SO189" s="155">
        <f t="shared" si="310"/>
        <v>0</v>
      </c>
      <c r="SP189" s="155">
        <f t="shared" si="310"/>
        <v>0</v>
      </c>
      <c r="SQ189" s="155">
        <f t="shared" si="310"/>
        <v>0</v>
      </c>
      <c r="SR189" s="155">
        <f t="shared" si="310"/>
        <v>0</v>
      </c>
      <c r="SS189" s="155">
        <f t="shared" si="310"/>
        <v>0</v>
      </c>
      <c r="ST189" s="155">
        <f t="shared" si="310"/>
        <v>0</v>
      </c>
      <c r="SU189" s="155">
        <f t="shared" si="310"/>
        <v>0</v>
      </c>
      <c r="SV189" s="155">
        <f t="shared" si="310"/>
        <v>0</v>
      </c>
      <c r="SW189" s="155">
        <f t="shared" si="310"/>
        <v>0</v>
      </c>
      <c r="SX189" s="155">
        <f t="shared" si="310"/>
        <v>0</v>
      </c>
      <c r="SY189" s="67">
        <f>SUM(SF189:SX189)</f>
        <v>0</v>
      </c>
      <c r="SZ189" s="37"/>
      <c r="TA189" s="178"/>
      <c r="TC189" s="70" t="str">
        <f>TC$60</f>
        <v>Total [US$]</v>
      </c>
      <c r="TD189" s="69"/>
      <c r="TE189" s="68">
        <f t="shared" ref="TE189:TW189" si="311">SUMPRODUCT(TE$183:TE$188,$Q$183:$Q$188)</f>
        <v>0</v>
      </c>
      <c r="TF189" s="155">
        <f t="shared" si="311"/>
        <v>0</v>
      </c>
      <c r="TG189" s="156">
        <f t="shared" si="311"/>
        <v>0</v>
      </c>
      <c r="TH189" s="155">
        <f t="shared" si="311"/>
        <v>0</v>
      </c>
      <c r="TI189" s="156">
        <f t="shared" si="311"/>
        <v>0</v>
      </c>
      <c r="TJ189" s="155">
        <f t="shared" si="311"/>
        <v>0</v>
      </c>
      <c r="TK189" s="155">
        <f t="shared" si="311"/>
        <v>0</v>
      </c>
      <c r="TL189" s="155">
        <f t="shared" si="311"/>
        <v>0</v>
      </c>
      <c r="TM189" s="155">
        <f t="shared" si="311"/>
        <v>0</v>
      </c>
      <c r="TN189" s="155">
        <f t="shared" si="311"/>
        <v>0</v>
      </c>
      <c r="TO189" s="155">
        <f t="shared" si="311"/>
        <v>0</v>
      </c>
      <c r="TP189" s="155">
        <f t="shared" si="311"/>
        <v>0</v>
      </c>
      <c r="TQ189" s="155">
        <f t="shared" si="311"/>
        <v>0</v>
      </c>
      <c r="TR189" s="155">
        <f t="shared" si="311"/>
        <v>0</v>
      </c>
      <c r="TS189" s="155">
        <f t="shared" si="311"/>
        <v>0</v>
      </c>
      <c r="TT189" s="155">
        <f t="shared" si="311"/>
        <v>0</v>
      </c>
      <c r="TU189" s="155">
        <f t="shared" si="311"/>
        <v>0</v>
      </c>
      <c r="TV189" s="155">
        <f t="shared" si="311"/>
        <v>0</v>
      </c>
      <c r="TW189" s="155">
        <f t="shared" si="311"/>
        <v>0</v>
      </c>
      <c r="TX189" s="67">
        <f>SUM(TE189:TW189)</f>
        <v>0</v>
      </c>
      <c r="TY189" s="37"/>
      <c r="TZ189" s="178"/>
      <c r="UB189" s="70" t="str">
        <f>UB$60</f>
        <v>Total [US$]</v>
      </c>
      <c r="UC189" s="69"/>
      <c r="UD189" s="68">
        <f t="shared" ref="UD189:UV189" si="312">SUMPRODUCT(UD$183:UD$188,$Q$183:$Q$188)</f>
        <v>0</v>
      </c>
      <c r="UE189" s="155">
        <f t="shared" si="312"/>
        <v>0</v>
      </c>
      <c r="UF189" s="156">
        <f t="shared" si="312"/>
        <v>0</v>
      </c>
      <c r="UG189" s="155">
        <f t="shared" si="312"/>
        <v>0</v>
      </c>
      <c r="UH189" s="156">
        <f t="shared" si="312"/>
        <v>0</v>
      </c>
      <c r="UI189" s="155">
        <f t="shared" si="312"/>
        <v>0</v>
      </c>
      <c r="UJ189" s="155">
        <f t="shared" si="312"/>
        <v>0</v>
      </c>
      <c r="UK189" s="155">
        <f t="shared" si="312"/>
        <v>0</v>
      </c>
      <c r="UL189" s="155">
        <f t="shared" si="312"/>
        <v>0</v>
      </c>
      <c r="UM189" s="155">
        <f t="shared" si="312"/>
        <v>0</v>
      </c>
      <c r="UN189" s="155">
        <f t="shared" si="312"/>
        <v>0</v>
      </c>
      <c r="UO189" s="155">
        <f t="shared" si="312"/>
        <v>0</v>
      </c>
      <c r="UP189" s="155">
        <f t="shared" si="312"/>
        <v>0</v>
      </c>
      <c r="UQ189" s="155">
        <f t="shared" si="312"/>
        <v>0</v>
      </c>
      <c r="UR189" s="155">
        <f t="shared" si="312"/>
        <v>0</v>
      </c>
      <c r="US189" s="155">
        <f t="shared" si="312"/>
        <v>0</v>
      </c>
      <c r="UT189" s="155">
        <f t="shared" si="312"/>
        <v>0</v>
      </c>
      <c r="UU189" s="155">
        <f t="shared" si="312"/>
        <v>0</v>
      </c>
      <c r="UV189" s="155">
        <f t="shared" si="312"/>
        <v>0</v>
      </c>
      <c r="UW189" s="67">
        <f>SUM(UD189:UV189)</f>
        <v>0</v>
      </c>
      <c r="UX189" s="37"/>
      <c r="UY189" s="178"/>
      <c r="VA189" s="70" t="str">
        <f>VA$60</f>
        <v>Total [US$]</v>
      </c>
      <c r="VB189" s="69"/>
      <c r="VC189" s="68">
        <f t="shared" ref="VC189:VU189" si="313">SUMPRODUCT(VC$183:VC$188,$Q$183:$Q$188)</f>
        <v>0</v>
      </c>
      <c r="VD189" s="155">
        <f t="shared" si="313"/>
        <v>0</v>
      </c>
      <c r="VE189" s="156">
        <f t="shared" si="313"/>
        <v>0</v>
      </c>
      <c r="VF189" s="155">
        <f t="shared" si="313"/>
        <v>0</v>
      </c>
      <c r="VG189" s="156">
        <f t="shared" si="313"/>
        <v>0</v>
      </c>
      <c r="VH189" s="155">
        <f t="shared" si="313"/>
        <v>0</v>
      </c>
      <c r="VI189" s="155">
        <f t="shared" si="313"/>
        <v>0</v>
      </c>
      <c r="VJ189" s="155">
        <f t="shared" si="313"/>
        <v>0</v>
      </c>
      <c r="VK189" s="155">
        <f t="shared" si="313"/>
        <v>0</v>
      </c>
      <c r="VL189" s="155">
        <f t="shared" si="313"/>
        <v>0</v>
      </c>
      <c r="VM189" s="155">
        <f t="shared" si="313"/>
        <v>0</v>
      </c>
      <c r="VN189" s="155">
        <f t="shared" si="313"/>
        <v>0</v>
      </c>
      <c r="VO189" s="155">
        <f t="shared" si="313"/>
        <v>0</v>
      </c>
      <c r="VP189" s="155">
        <f t="shared" si="313"/>
        <v>0</v>
      </c>
      <c r="VQ189" s="155">
        <f t="shared" si="313"/>
        <v>0</v>
      </c>
      <c r="VR189" s="155">
        <f t="shared" si="313"/>
        <v>0</v>
      </c>
      <c r="VS189" s="155">
        <f t="shared" si="313"/>
        <v>0</v>
      </c>
      <c r="VT189" s="155">
        <f t="shared" si="313"/>
        <v>0</v>
      </c>
      <c r="VU189" s="155">
        <f t="shared" si="313"/>
        <v>0</v>
      </c>
      <c r="VV189" s="67">
        <f>SUM(VC189:VU189)</f>
        <v>0</v>
      </c>
      <c r="VX189" s="178"/>
    </row>
    <row r="190" spans="2:596">
      <c r="B190" s="89"/>
      <c r="C190" s="89" t="str">
        <f>IF(ISERROR(I190+1)=TRUE,I190,IF(I190="","",MAX(C$15:C189)+1))</f>
        <v/>
      </c>
      <c r="D190" s="89" t="str">
        <f t="shared" si="197"/>
        <v/>
      </c>
      <c r="E190" s="3"/>
      <c r="G190" s="178"/>
      <c r="I190" s="37" t="s">
        <v>134</v>
      </c>
      <c r="U190" s="178"/>
      <c r="V190" s="42"/>
      <c r="W190" s="3"/>
      <c r="X190" s="3"/>
      <c r="Y190" s="3"/>
      <c r="Z190" s="3"/>
      <c r="AA190" s="110"/>
      <c r="AB190" s="3"/>
      <c r="AC190" s="110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T190" s="178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S190" s="178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R190" s="178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Q190" s="178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P190" s="178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O190" s="178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N190" s="178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M190" s="178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L190" s="178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K190" s="178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J190" s="178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I190" s="178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H190" s="178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G190" s="178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F190" s="178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E190" s="178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D190" s="178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C190" s="178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B190" s="178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TA190" s="178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Z190" s="178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Y190" s="178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</row>
    <row r="191" spans="2:596">
      <c r="B191" s="89"/>
      <c r="C191" s="89" t="str">
        <f>IF(ISERROR(I191+1)=TRUE,I191,IF(I191="","",MAX(C$15:C190)+1))</f>
        <v>2.3 | TARIFAS DE PESCA Y CORTE REVESTIMIENTO</v>
      </c>
      <c r="D191" s="89" t="str">
        <f t="shared" si="197"/>
        <v/>
      </c>
      <c r="E191" s="3"/>
      <c r="G191" s="178"/>
      <c r="I191" s="179" t="s">
        <v>93</v>
      </c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U191" s="178"/>
      <c r="V191" s="42"/>
      <c r="W191" s="179" t="str">
        <f>W$3</f>
        <v>POZO | Hokchi-7 | CANTIDADES Y MONTOS</v>
      </c>
      <c r="X191" s="179"/>
      <c r="Y191" s="179"/>
      <c r="Z191" s="179"/>
      <c r="AA191" s="180"/>
      <c r="AB191" s="179"/>
      <c r="AC191" s="180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T191" s="178"/>
      <c r="AV191" s="179" t="str">
        <f>AV$3</f>
        <v>POZO | Hokchi-15 | CANTIDADES Y MONTOS</v>
      </c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S191" s="178"/>
      <c r="BU191" s="179" t="str">
        <f>BU$3</f>
        <v>POZO | Hokchi-8H | CANTIDADES Y MONTOS</v>
      </c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R191" s="178"/>
      <c r="CT191" s="179" t="str">
        <f>CT$3</f>
        <v>POZO | Hokchi-12H | CANTIDADES Y MONTOS</v>
      </c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Q191" s="178"/>
      <c r="DS191" s="179" t="str">
        <f>DS$3</f>
        <v>POZO | Hokchi-9H | CANTIDADES Y MONTOS</v>
      </c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P191" s="178"/>
      <c r="ER191" s="179" t="str">
        <f>ER$3</f>
        <v>POZO | Hokchi-11 | CANTIDADES Y MONTOS</v>
      </c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79"/>
      <c r="FM191" s="179"/>
      <c r="FO191" s="178"/>
      <c r="FQ191" s="179" t="str">
        <f>FQ$3</f>
        <v>POZO | Hokchi-13 | CANTIDADES Y MONTOS</v>
      </c>
      <c r="FR191" s="179"/>
      <c r="FS191" s="179"/>
      <c r="FT191" s="179"/>
      <c r="FU191" s="179"/>
      <c r="FV191" s="179"/>
      <c r="FW191" s="179"/>
      <c r="FX191" s="179"/>
      <c r="FY191" s="179"/>
      <c r="FZ191" s="179"/>
      <c r="GA191" s="179"/>
      <c r="GB191" s="179"/>
      <c r="GC191" s="179"/>
      <c r="GD191" s="179"/>
      <c r="GE191" s="179"/>
      <c r="GF191" s="179"/>
      <c r="GG191" s="179"/>
      <c r="GH191" s="179"/>
      <c r="GI191" s="179"/>
      <c r="GJ191" s="179"/>
      <c r="GK191" s="179"/>
      <c r="GL191" s="179"/>
      <c r="GN191" s="178"/>
      <c r="GP191" s="179" t="str">
        <f>GP$3</f>
        <v>POZO | Hokchi-14 | CANTIDADES Y MONTOS</v>
      </c>
      <c r="GQ191" s="179"/>
      <c r="GR191" s="179"/>
      <c r="GS191" s="179"/>
      <c r="GT191" s="179"/>
      <c r="GU191" s="179"/>
      <c r="GV191" s="179"/>
      <c r="GW191" s="179"/>
      <c r="GX191" s="179"/>
      <c r="GY191" s="179"/>
      <c r="GZ191" s="179"/>
      <c r="HA191" s="179"/>
      <c r="HB191" s="179"/>
      <c r="HC191" s="179"/>
      <c r="HD191" s="179"/>
      <c r="HE191" s="179"/>
      <c r="HF191" s="179"/>
      <c r="HG191" s="179"/>
      <c r="HH191" s="179"/>
      <c r="HI191" s="179"/>
      <c r="HJ191" s="179"/>
      <c r="HK191" s="179"/>
      <c r="HM191" s="178"/>
      <c r="HO191" s="179" t="str">
        <f>HO$3</f>
        <v>POZO | Hokchi-10H | CANTIDADES Y MONTOS</v>
      </c>
      <c r="HP191" s="179"/>
      <c r="HQ191" s="179"/>
      <c r="HR191" s="179"/>
      <c r="HS191" s="179"/>
      <c r="HT191" s="179"/>
      <c r="HU191" s="179"/>
      <c r="HV191" s="179"/>
      <c r="HW191" s="179"/>
      <c r="HX191" s="179"/>
      <c r="HY191" s="179"/>
      <c r="HZ191" s="179"/>
      <c r="IA191" s="179"/>
      <c r="IB191" s="179"/>
      <c r="IC191" s="179"/>
      <c r="ID191" s="179"/>
      <c r="IE191" s="179"/>
      <c r="IF191" s="179"/>
      <c r="IG191" s="179"/>
      <c r="IH191" s="179"/>
      <c r="II191" s="179"/>
      <c r="IJ191" s="179"/>
      <c r="IL191" s="178"/>
      <c r="IN191" s="179" t="str">
        <f>IN$3</f>
        <v>POZO | Hokchi-2DEL | CANTIDADES Y MONTOS</v>
      </c>
      <c r="IO191" s="179"/>
      <c r="IP191" s="179"/>
      <c r="IQ191" s="179"/>
      <c r="IR191" s="179"/>
      <c r="IS191" s="179"/>
      <c r="IT191" s="179"/>
      <c r="IU191" s="179"/>
      <c r="IV191" s="179"/>
      <c r="IW191" s="179"/>
      <c r="IX191" s="179"/>
      <c r="IY191" s="179"/>
      <c r="IZ191" s="179"/>
      <c r="JA191" s="179"/>
      <c r="JB191" s="179"/>
      <c r="JC191" s="179"/>
      <c r="JD191" s="179"/>
      <c r="JE191" s="179"/>
      <c r="JF191" s="179"/>
      <c r="JG191" s="179"/>
      <c r="JH191" s="179"/>
      <c r="JI191" s="179"/>
      <c r="JK191" s="178"/>
      <c r="JM191" s="179" t="str">
        <f>JM$3</f>
        <v>POZO | Hokchi-3DEL | CANTIDADES Y MONTOS</v>
      </c>
      <c r="JN191" s="179"/>
      <c r="JO191" s="179"/>
      <c r="JP191" s="179"/>
      <c r="JQ191" s="179"/>
      <c r="JR191" s="179"/>
      <c r="JS191" s="179"/>
      <c r="JT191" s="179"/>
      <c r="JU191" s="179"/>
      <c r="JV191" s="179"/>
      <c r="JW191" s="179"/>
      <c r="JX191" s="179"/>
      <c r="JY191" s="179"/>
      <c r="JZ191" s="179"/>
      <c r="KA191" s="179"/>
      <c r="KB191" s="179"/>
      <c r="KC191" s="179"/>
      <c r="KD191" s="179"/>
      <c r="KE191" s="179"/>
      <c r="KF191" s="179"/>
      <c r="KG191" s="179"/>
      <c r="KH191" s="179"/>
      <c r="KJ191" s="178"/>
      <c r="KL191" s="179" t="str">
        <f>KL$3</f>
        <v>POZO | Hokchi-4DEL | CANTIDADES Y MONTOS</v>
      </c>
      <c r="KM191" s="179"/>
      <c r="KN191" s="179"/>
      <c r="KO191" s="179"/>
      <c r="KP191" s="179"/>
      <c r="KQ191" s="179"/>
      <c r="KR191" s="179"/>
      <c r="KS191" s="179"/>
      <c r="KT191" s="179"/>
      <c r="KU191" s="179"/>
      <c r="KV191" s="179"/>
      <c r="KW191" s="179"/>
      <c r="KX191" s="179"/>
      <c r="KY191" s="179"/>
      <c r="KZ191" s="179"/>
      <c r="LA191" s="179"/>
      <c r="LB191" s="179"/>
      <c r="LC191" s="179"/>
      <c r="LD191" s="179"/>
      <c r="LE191" s="179"/>
      <c r="LF191" s="179"/>
      <c r="LG191" s="179"/>
      <c r="LI191" s="178"/>
      <c r="LK191" s="179" t="str">
        <f>LK$3</f>
        <v>POZO | Hokchi-5DEL | CANTIDADES Y MONTOS</v>
      </c>
      <c r="LL191" s="179"/>
      <c r="LM191" s="179"/>
      <c r="LN191" s="179"/>
      <c r="LO191" s="179"/>
      <c r="LP191" s="179"/>
      <c r="LQ191" s="179"/>
      <c r="LR191" s="179"/>
      <c r="LS191" s="179"/>
      <c r="LT191" s="179"/>
      <c r="LU191" s="179"/>
      <c r="LV191" s="179"/>
      <c r="LW191" s="179"/>
      <c r="LX191" s="179"/>
      <c r="LY191" s="179"/>
      <c r="LZ191" s="179"/>
      <c r="MA191" s="179"/>
      <c r="MB191" s="179"/>
      <c r="MC191" s="179"/>
      <c r="MD191" s="179"/>
      <c r="ME191" s="179"/>
      <c r="MF191" s="179"/>
      <c r="MH191" s="178"/>
      <c r="MJ191" s="179" t="str">
        <f>MJ$3</f>
        <v>POZO | Hokchi-6DEL | CANTIDADES Y MONTOS</v>
      </c>
      <c r="MK191" s="179"/>
      <c r="ML191" s="179"/>
      <c r="MM191" s="179"/>
      <c r="MN191" s="179"/>
      <c r="MO191" s="179"/>
      <c r="MP191" s="179"/>
      <c r="MQ191" s="179"/>
      <c r="MR191" s="179"/>
      <c r="MS191" s="179"/>
      <c r="MT191" s="179"/>
      <c r="MU191" s="179"/>
      <c r="MV191" s="179"/>
      <c r="MW191" s="179"/>
      <c r="MX191" s="179"/>
      <c r="MY191" s="179"/>
      <c r="MZ191" s="179"/>
      <c r="NA191" s="179"/>
      <c r="NB191" s="179"/>
      <c r="NC191" s="179"/>
      <c r="ND191" s="179"/>
      <c r="NE191" s="179"/>
      <c r="NG191" s="178"/>
      <c r="NI191" s="179" t="str">
        <f>NI$3</f>
        <v>POZO | Hokchi-7 Contingente | CANTIDADES Y MONTOS</v>
      </c>
      <c r="NJ191" s="179"/>
      <c r="NK191" s="179"/>
      <c r="NL191" s="179"/>
      <c r="NM191" s="179"/>
      <c r="NN191" s="179"/>
      <c r="NO191" s="179"/>
      <c r="NP191" s="179"/>
      <c r="NQ191" s="179"/>
      <c r="NR191" s="179"/>
      <c r="NS191" s="179"/>
      <c r="NT191" s="179"/>
      <c r="NU191" s="179"/>
      <c r="NV191" s="179"/>
      <c r="NW191" s="179"/>
      <c r="NX191" s="179"/>
      <c r="NY191" s="179"/>
      <c r="NZ191" s="179"/>
      <c r="OA191" s="179"/>
      <c r="OB191" s="179"/>
      <c r="OC191" s="179"/>
      <c r="OD191" s="179"/>
      <c r="OF191" s="178"/>
      <c r="OH191" s="179" t="str">
        <f>OH$3</f>
        <v>POZO | Hokchi-15 Contingente | CANTIDADES Y MONTOS</v>
      </c>
      <c r="OI191" s="179"/>
      <c r="OJ191" s="179"/>
      <c r="OK191" s="179"/>
      <c r="OL191" s="179"/>
      <c r="OM191" s="179"/>
      <c r="ON191" s="179"/>
      <c r="OO191" s="179"/>
      <c r="OP191" s="179"/>
      <c r="OQ191" s="179"/>
      <c r="OR191" s="179"/>
      <c r="OS191" s="179"/>
      <c r="OT191" s="179"/>
      <c r="OU191" s="179"/>
      <c r="OV191" s="179"/>
      <c r="OW191" s="179"/>
      <c r="OX191" s="179"/>
      <c r="OY191" s="179"/>
      <c r="OZ191" s="179"/>
      <c r="PA191" s="179"/>
      <c r="PB191" s="179"/>
      <c r="PC191" s="179"/>
      <c r="PE191" s="178"/>
      <c r="PG191" s="179" t="str">
        <f>PG$3</f>
        <v>POZO | Hokchi-8H Contingente | CANTIDADES Y MONTOS</v>
      </c>
      <c r="PH191" s="179"/>
      <c r="PI191" s="179"/>
      <c r="PJ191" s="179"/>
      <c r="PK191" s="179"/>
      <c r="PL191" s="179"/>
      <c r="PM191" s="179"/>
      <c r="PN191" s="179"/>
      <c r="PO191" s="179"/>
      <c r="PP191" s="179"/>
      <c r="PQ191" s="179"/>
      <c r="PR191" s="179"/>
      <c r="PS191" s="179"/>
      <c r="PT191" s="179"/>
      <c r="PU191" s="179"/>
      <c r="PV191" s="179"/>
      <c r="PW191" s="179"/>
      <c r="PX191" s="179"/>
      <c r="PY191" s="179"/>
      <c r="PZ191" s="179"/>
      <c r="QA191" s="179"/>
      <c r="QB191" s="179"/>
      <c r="QD191" s="178"/>
      <c r="QF191" s="179" t="str">
        <f>QF$3</f>
        <v>POZO | Hokchi-12H Contingente | CANTIDADES Y MONTOS</v>
      </c>
      <c r="QG191" s="179"/>
      <c r="QH191" s="179"/>
      <c r="QI191" s="179"/>
      <c r="QJ191" s="179"/>
      <c r="QK191" s="179"/>
      <c r="QL191" s="179"/>
      <c r="QM191" s="179"/>
      <c r="QN191" s="179"/>
      <c r="QO191" s="179"/>
      <c r="QP191" s="179"/>
      <c r="QQ191" s="179"/>
      <c r="QR191" s="179"/>
      <c r="QS191" s="179"/>
      <c r="QT191" s="179"/>
      <c r="QU191" s="179"/>
      <c r="QV191" s="179"/>
      <c r="QW191" s="179"/>
      <c r="QX191" s="179"/>
      <c r="QY191" s="179"/>
      <c r="QZ191" s="179"/>
      <c r="RA191" s="179"/>
      <c r="RC191" s="178"/>
      <c r="RE191" s="179" t="str">
        <f>RE$3</f>
        <v>POZO | Hokchi-9H Contingente | CANTIDADES Y MONTOS</v>
      </c>
      <c r="RF191" s="179"/>
      <c r="RG191" s="179"/>
      <c r="RH191" s="179"/>
      <c r="RI191" s="179"/>
      <c r="RJ191" s="179"/>
      <c r="RK191" s="179"/>
      <c r="RL191" s="179"/>
      <c r="RM191" s="179"/>
      <c r="RN191" s="179"/>
      <c r="RO191" s="179"/>
      <c r="RP191" s="179"/>
      <c r="RQ191" s="179"/>
      <c r="RR191" s="179"/>
      <c r="RS191" s="179"/>
      <c r="RT191" s="179"/>
      <c r="RU191" s="179"/>
      <c r="RV191" s="179"/>
      <c r="RW191" s="179"/>
      <c r="RX191" s="179"/>
      <c r="RY191" s="179"/>
      <c r="RZ191" s="179"/>
      <c r="SB191" s="178"/>
      <c r="SD191" s="179" t="str">
        <f>SD$3</f>
        <v>POZO | Hokchi-11 Contingente | CANTIDADES Y MONTOS</v>
      </c>
      <c r="SE191" s="179"/>
      <c r="SF191" s="179"/>
      <c r="SG191" s="179"/>
      <c r="SH191" s="179"/>
      <c r="SI191" s="179"/>
      <c r="SJ191" s="179"/>
      <c r="SK191" s="179"/>
      <c r="SL191" s="179"/>
      <c r="SM191" s="179"/>
      <c r="SN191" s="179"/>
      <c r="SO191" s="179"/>
      <c r="SP191" s="179"/>
      <c r="SQ191" s="179"/>
      <c r="SR191" s="179"/>
      <c r="SS191" s="179"/>
      <c r="ST191" s="179"/>
      <c r="SU191" s="179"/>
      <c r="SV191" s="179"/>
      <c r="SW191" s="179"/>
      <c r="SX191" s="179"/>
      <c r="SY191" s="179"/>
      <c r="TA191" s="178"/>
      <c r="TC191" s="179" t="str">
        <f>TC$3</f>
        <v>POZO | Hokchi-13 Contingente | CANTIDADES Y MONTOS</v>
      </c>
      <c r="TD191" s="179"/>
      <c r="TE191" s="179"/>
      <c r="TF191" s="179"/>
      <c r="TG191" s="179"/>
      <c r="TH191" s="179"/>
      <c r="TI191" s="179"/>
      <c r="TJ191" s="179"/>
      <c r="TK191" s="179"/>
      <c r="TL191" s="179"/>
      <c r="TM191" s="179"/>
      <c r="TN191" s="179"/>
      <c r="TO191" s="179"/>
      <c r="TP191" s="179"/>
      <c r="TQ191" s="179"/>
      <c r="TR191" s="179"/>
      <c r="TS191" s="179"/>
      <c r="TT191" s="179"/>
      <c r="TU191" s="179"/>
      <c r="TV191" s="179"/>
      <c r="TW191" s="179"/>
      <c r="TX191" s="179"/>
      <c r="TZ191" s="178"/>
      <c r="UB191" s="179" t="str">
        <f>UB$3</f>
        <v>POZO | Hokchi-14 Contingente | CANTIDADES Y MONTOS</v>
      </c>
      <c r="UC191" s="179"/>
      <c r="UD191" s="179"/>
      <c r="UE191" s="179"/>
      <c r="UF191" s="179"/>
      <c r="UG191" s="179"/>
      <c r="UH191" s="179"/>
      <c r="UI191" s="179"/>
      <c r="UJ191" s="179"/>
      <c r="UK191" s="179"/>
      <c r="UL191" s="179"/>
      <c r="UM191" s="179"/>
      <c r="UN191" s="179"/>
      <c r="UO191" s="179"/>
      <c r="UP191" s="179"/>
      <c r="UQ191" s="179"/>
      <c r="UR191" s="179"/>
      <c r="US191" s="179"/>
      <c r="UT191" s="179"/>
      <c r="UU191" s="179"/>
      <c r="UV191" s="179"/>
      <c r="UW191" s="179"/>
      <c r="UY191" s="178"/>
      <c r="VA191" s="179" t="str">
        <f>VA$3</f>
        <v>POZO | Hokchi-10H Contingente | CANTIDADES Y MONTOS</v>
      </c>
      <c r="VB191" s="179"/>
      <c r="VC191" s="179"/>
      <c r="VD191" s="179"/>
      <c r="VE191" s="179"/>
      <c r="VF191" s="179"/>
      <c r="VG191" s="179"/>
      <c r="VH191" s="179"/>
      <c r="VI191" s="179"/>
      <c r="VJ191" s="179"/>
      <c r="VK191" s="179"/>
      <c r="VL191" s="179"/>
      <c r="VM191" s="179"/>
      <c r="VN191" s="179"/>
      <c r="VO191" s="179"/>
      <c r="VP191" s="179"/>
      <c r="VQ191" s="179"/>
      <c r="VR191" s="179"/>
      <c r="VS191" s="179"/>
      <c r="VT191" s="179"/>
      <c r="VU191" s="179"/>
      <c r="VV191" s="179"/>
    </row>
    <row r="192" spans="2:596">
      <c r="B192" s="89"/>
      <c r="C192" s="89" t="str">
        <f>IF(ISERROR(I192+1)=TRUE,I192,IF(I192="","",MAX(C$15:C191)+1))</f>
        <v/>
      </c>
      <c r="D192" s="89" t="str">
        <f t="shared" si="197"/>
        <v/>
      </c>
      <c r="E192" s="3"/>
      <c r="G192" s="178"/>
      <c r="I192" s="37" t="s">
        <v>134</v>
      </c>
      <c r="U192" s="178"/>
      <c r="V192" s="42"/>
      <c r="AT192" s="178"/>
      <c r="BS192" s="178"/>
      <c r="CR192" s="178"/>
      <c r="DQ192" s="178"/>
      <c r="EP192" s="178"/>
      <c r="FO192" s="178"/>
      <c r="GN192" s="178"/>
      <c r="HM192" s="178"/>
      <c r="IL192" s="178"/>
      <c r="JK192" s="178"/>
      <c r="KJ192" s="178"/>
      <c r="LI192" s="178"/>
      <c r="MH192" s="178"/>
      <c r="NG192" s="178"/>
      <c r="OF192" s="178"/>
      <c r="PE192" s="178"/>
      <c r="QD192" s="178"/>
      <c r="RC192" s="178"/>
      <c r="SB192" s="178"/>
      <c r="TA192" s="178"/>
      <c r="TZ192" s="178"/>
      <c r="UY192" s="178"/>
    </row>
    <row r="193" spans="2:596" s="38" customFormat="1" ht="30" outlineLevel="1">
      <c r="B193" s="88"/>
      <c r="C193" s="88">
        <f>IF(ISERROR(I193+1)=TRUE,I193,IF(I193="","",MAX(C$15:C192)+1))</f>
        <v>137</v>
      </c>
      <c r="D193" s="88">
        <f t="shared" si="197"/>
        <v>1</v>
      </c>
      <c r="E193" s="3"/>
      <c r="G193" s="178"/>
      <c r="I193" s="108">
        <f>+I188+1</f>
        <v>144</v>
      </c>
      <c r="J193" s="299" t="s">
        <v>568</v>
      </c>
      <c r="K193" s="300"/>
      <c r="L193" s="300"/>
      <c r="M193" s="300"/>
      <c r="N193" s="300"/>
      <c r="O193" s="301"/>
      <c r="P193" s="302" t="s">
        <v>163</v>
      </c>
      <c r="Q193" s="297"/>
      <c r="R193" s="107" t="s">
        <v>141</v>
      </c>
      <c r="S193" s="298"/>
      <c r="U193" s="178"/>
      <c r="V193" s="42"/>
      <c r="W193" s="101"/>
      <c r="X193" s="37"/>
      <c r="Y193" s="100"/>
      <c r="Z193" s="99"/>
      <c r="AA193" s="102"/>
      <c r="AB193" s="99"/>
      <c r="AC193" s="102"/>
      <c r="AD193" s="99"/>
      <c r="AE193" s="99"/>
      <c r="AF193" s="99"/>
      <c r="AG193" s="99"/>
      <c r="AH193" s="99"/>
      <c r="AI193" s="99"/>
      <c r="AJ193" s="99"/>
      <c r="AK193" s="98"/>
      <c r="AL193" s="98"/>
      <c r="AM193" s="98"/>
      <c r="AN193" s="98"/>
      <c r="AO193" s="98"/>
      <c r="AP193" s="98"/>
      <c r="AQ193" s="98"/>
      <c r="AR193" s="97">
        <f t="shared" ref="AR193:AR201" si="314">SUM(Y193:AQ193)*$Q193</f>
        <v>0</v>
      </c>
      <c r="AT193" s="178"/>
      <c r="AV193" s="101"/>
      <c r="AW193" s="37"/>
      <c r="AX193" s="100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8"/>
      <c r="BK193" s="98"/>
      <c r="BL193" s="98"/>
      <c r="BM193" s="98"/>
      <c r="BN193" s="98"/>
      <c r="BO193" s="98"/>
      <c r="BP193" s="98"/>
      <c r="BQ193" s="97">
        <f t="shared" ref="BQ193:BQ201" si="315">SUM(AX193:BP193)*$Q193</f>
        <v>0</v>
      </c>
      <c r="BS193" s="178"/>
      <c r="BU193" s="101"/>
      <c r="BV193" s="37"/>
      <c r="BW193" s="100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8"/>
      <c r="CJ193" s="98"/>
      <c r="CK193" s="98"/>
      <c r="CL193" s="98"/>
      <c r="CM193" s="98"/>
      <c r="CN193" s="98"/>
      <c r="CO193" s="98"/>
      <c r="CP193" s="97">
        <f t="shared" ref="CP193:CP201" si="316">SUM(BW193:CO193)*$Q193</f>
        <v>0</v>
      </c>
      <c r="CR193" s="178"/>
      <c r="CT193" s="101"/>
      <c r="CU193" s="37"/>
      <c r="CV193" s="100"/>
      <c r="CW193" s="99"/>
      <c r="CX193" s="99"/>
      <c r="CY193" s="99"/>
      <c r="CZ193" s="99"/>
      <c r="DA193" s="99"/>
      <c r="DB193" s="99"/>
      <c r="DC193" s="99"/>
      <c r="DD193" s="99"/>
      <c r="DE193" s="99"/>
      <c r="DF193" s="99"/>
      <c r="DG193" s="99"/>
      <c r="DH193" s="98"/>
      <c r="DI193" s="98"/>
      <c r="DJ193" s="98"/>
      <c r="DK193" s="98"/>
      <c r="DL193" s="98"/>
      <c r="DM193" s="98"/>
      <c r="DN193" s="98"/>
      <c r="DO193" s="97">
        <f t="shared" ref="DO193:DO201" si="317">SUM(CV193:DN193)*$Q193</f>
        <v>0</v>
      </c>
      <c r="DQ193" s="178"/>
      <c r="DS193" s="101"/>
      <c r="DT193" s="37"/>
      <c r="DU193" s="100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8"/>
      <c r="EH193" s="98"/>
      <c r="EI193" s="98"/>
      <c r="EJ193" s="98"/>
      <c r="EK193" s="98"/>
      <c r="EL193" s="98"/>
      <c r="EM193" s="98"/>
      <c r="EN193" s="97">
        <f t="shared" ref="EN193:EN201" si="318">SUM(DU193:EM193)*$Q193</f>
        <v>0</v>
      </c>
      <c r="EP193" s="178"/>
      <c r="ER193" s="101"/>
      <c r="ES193" s="37"/>
      <c r="ET193" s="100"/>
      <c r="EU193" s="99"/>
      <c r="EV193" s="99"/>
      <c r="EW193" s="99"/>
      <c r="EX193" s="99"/>
      <c r="EY193" s="99"/>
      <c r="EZ193" s="99"/>
      <c r="FA193" s="99"/>
      <c r="FB193" s="99"/>
      <c r="FC193" s="99"/>
      <c r="FD193" s="99"/>
      <c r="FE193" s="99"/>
      <c r="FF193" s="99"/>
      <c r="FG193" s="99"/>
      <c r="FH193" s="98"/>
      <c r="FI193" s="98"/>
      <c r="FJ193" s="98"/>
      <c r="FK193" s="98"/>
      <c r="FL193" s="98"/>
      <c r="FM193" s="97">
        <f t="shared" ref="FM193:FM201" si="319">SUM(ET193:FL193)*$Q193</f>
        <v>0</v>
      </c>
      <c r="FO193" s="178"/>
      <c r="FQ193" s="101"/>
      <c r="FR193" s="37"/>
      <c r="FS193" s="100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8"/>
      <c r="GH193" s="98"/>
      <c r="GI193" s="98"/>
      <c r="GJ193" s="98"/>
      <c r="GK193" s="98"/>
      <c r="GL193" s="97">
        <f t="shared" ref="GL193:GL201" si="320">SUM(FS193:GK193)*$Q193</f>
        <v>0</v>
      </c>
      <c r="GN193" s="178"/>
      <c r="GP193" s="101"/>
      <c r="GQ193" s="37"/>
      <c r="GR193" s="100"/>
      <c r="GS193" s="99"/>
      <c r="GT193" s="99"/>
      <c r="GU193" s="99"/>
      <c r="GV193" s="99"/>
      <c r="GW193" s="99"/>
      <c r="GX193" s="99"/>
      <c r="GY193" s="99"/>
      <c r="GZ193" s="99"/>
      <c r="HA193" s="99"/>
      <c r="HB193" s="99"/>
      <c r="HC193" s="99"/>
      <c r="HD193" s="99"/>
      <c r="HE193" s="99"/>
      <c r="HF193" s="98"/>
      <c r="HG193" s="98"/>
      <c r="HH193" s="98"/>
      <c r="HI193" s="98"/>
      <c r="HJ193" s="98"/>
      <c r="HK193" s="97">
        <f t="shared" ref="HK193:HK201" si="321">SUM(GR193:HJ193)*$Q193</f>
        <v>0</v>
      </c>
      <c r="HM193" s="178"/>
      <c r="HO193" s="101"/>
      <c r="HP193" s="37"/>
      <c r="HQ193" s="100"/>
      <c r="HR193" s="99"/>
      <c r="HS193" s="99"/>
      <c r="HT193" s="99"/>
      <c r="HU193" s="99"/>
      <c r="HV193" s="99"/>
      <c r="HW193" s="99"/>
      <c r="HX193" s="99"/>
      <c r="HY193" s="99"/>
      <c r="HZ193" s="99"/>
      <c r="IA193" s="99"/>
      <c r="IB193" s="99"/>
      <c r="IC193" s="99"/>
      <c r="ID193" s="99"/>
      <c r="IE193" s="98"/>
      <c r="IF193" s="98"/>
      <c r="IG193" s="98"/>
      <c r="IH193" s="98"/>
      <c r="II193" s="98"/>
      <c r="IJ193" s="97">
        <f t="shared" ref="IJ193:IJ201" si="322">SUM(HQ193:II193)*$Q193</f>
        <v>0</v>
      </c>
      <c r="IL193" s="178"/>
      <c r="IN193" s="101"/>
      <c r="IO193" s="37"/>
      <c r="IP193" s="100"/>
      <c r="IQ193" s="99"/>
      <c r="IR193" s="99"/>
      <c r="IS193" s="99"/>
      <c r="IT193" s="99"/>
      <c r="IU193" s="99"/>
      <c r="IV193" s="99"/>
      <c r="IW193" s="99"/>
      <c r="IX193" s="98"/>
      <c r="IY193" s="98"/>
      <c r="IZ193" s="98"/>
      <c r="JA193" s="98"/>
      <c r="JB193" s="98"/>
      <c r="JC193" s="98"/>
      <c r="JD193" s="98"/>
      <c r="JE193" s="98"/>
      <c r="JF193" s="98"/>
      <c r="JG193" s="98"/>
      <c r="JH193" s="98"/>
      <c r="JI193" s="97">
        <f t="shared" ref="JI193:JI201" si="323">SUM(IP193:JH193)*$Q193</f>
        <v>0</v>
      </c>
      <c r="JK193" s="178"/>
      <c r="JM193" s="101"/>
      <c r="JN193" s="37"/>
      <c r="JO193" s="100"/>
      <c r="JP193" s="99"/>
      <c r="JQ193" s="99"/>
      <c r="JR193" s="99"/>
      <c r="JS193" s="99"/>
      <c r="JT193" s="99"/>
      <c r="JU193" s="99"/>
      <c r="JV193" s="99"/>
      <c r="JW193" s="98"/>
      <c r="JX193" s="98"/>
      <c r="JY193" s="98"/>
      <c r="JZ193" s="98"/>
      <c r="KA193" s="98"/>
      <c r="KB193" s="98"/>
      <c r="KC193" s="98"/>
      <c r="KD193" s="98"/>
      <c r="KE193" s="98"/>
      <c r="KF193" s="98"/>
      <c r="KG193" s="98"/>
      <c r="KH193" s="97">
        <f t="shared" ref="KH193:KH201" si="324">SUM(JO193:KG193)*$Q193</f>
        <v>0</v>
      </c>
      <c r="KJ193" s="178"/>
      <c r="KL193" s="101"/>
      <c r="KM193" s="37"/>
      <c r="KN193" s="100"/>
      <c r="KO193" s="99"/>
      <c r="KP193" s="99"/>
      <c r="KQ193" s="99"/>
      <c r="KR193" s="99"/>
      <c r="KS193" s="99"/>
      <c r="KT193" s="99"/>
      <c r="KU193" s="99"/>
      <c r="KV193" s="98"/>
      <c r="KW193" s="98"/>
      <c r="KX193" s="98"/>
      <c r="KY193" s="98"/>
      <c r="KZ193" s="98"/>
      <c r="LA193" s="98"/>
      <c r="LB193" s="98"/>
      <c r="LC193" s="98"/>
      <c r="LD193" s="98"/>
      <c r="LE193" s="98"/>
      <c r="LF193" s="98"/>
      <c r="LG193" s="97">
        <f t="shared" ref="LG193:LG201" si="325">SUM(KN193:LF193)*$Q193</f>
        <v>0</v>
      </c>
      <c r="LI193" s="178"/>
      <c r="LK193" s="101"/>
      <c r="LL193" s="37"/>
      <c r="LM193" s="100"/>
      <c r="LN193" s="99"/>
      <c r="LO193" s="99"/>
      <c r="LP193" s="99"/>
      <c r="LQ193" s="99"/>
      <c r="LR193" s="99"/>
      <c r="LS193" s="99"/>
      <c r="LT193" s="99"/>
      <c r="LU193" s="98"/>
      <c r="LV193" s="98"/>
      <c r="LW193" s="98"/>
      <c r="LX193" s="98"/>
      <c r="LY193" s="98"/>
      <c r="LZ193" s="98"/>
      <c r="MA193" s="98"/>
      <c r="MB193" s="98"/>
      <c r="MC193" s="98"/>
      <c r="MD193" s="98"/>
      <c r="ME193" s="98"/>
      <c r="MF193" s="97">
        <f t="shared" ref="MF193:MF201" si="326">SUM(LM193:ME193)*$Q193</f>
        <v>0</v>
      </c>
      <c r="MH193" s="178"/>
      <c r="MJ193" s="101"/>
      <c r="MK193" s="37"/>
      <c r="ML193" s="100"/>
      <c r="MM193" s="99"/>
      <c r="MN193" s="99"/>
      <c r="MO193" s="99"/>
      <c r="MP193" s="99"/>
      <c r="MQ193" s="99"/>
      <c r="MR193" s="99"/>
      <c r="MS193" s="99"/>
      <c r="MT193" s="98"/>
      <c r="MU193" s="98"/>
      <c r="MV193" s="98"/>
      <c r="MW193" s="98"/>
      <c r="MX193" s="98"/>
      <c r="MY193" s="98"/>
      <c r="MZ193" s="98"/>
      <c r="NA193" s="98"/>
      <c r="NB193" s="98"/>
      <c r="NC193" s="98"/>
      <c r="ND193" s="98"/>
      <c r="NE193" s="97">
        <f t="shared" ref="NE193:NE201" si="327">SUM(ML193:ND193)*$Q193</f>
        <v>0</v>
      </c>
      <c r="NG193" s="178"/>
      <c r="NI193" s="101"/>
      <c r="NJ193" s="37"/>
      <c r="NK193" s="100"/>
      <c r="NL193" s="99"/>
      <c r="NM193" s="99"/>
      <c r="NN193" s="99"/>
      <c r="NO193" s="99"/>
      <c r="NP193" s="99"/>
      <c r="NQ193" s="99"/>
      <c r="NR193" s="99"/>
      <c r="NS193" s="99"/>
      <c r="NT193" s="99"/>
      <c r="NU193" s="99"/>
      <c r="NV193" s="99"/>
      <c r="NW193" s="99"/>
      <c r="NX193" s="99"/>
      <c r="NY193" s="99"/>
      <c r="NZ193" s="99"/>
      <c r="OA193" s="98"/>
      <c r="OB193" s="99"/>
      <c r="OC193" s="98"/>
      <c r="OD193" s="97">
        <f t="shared" ref="OD193:OD201" si="328">SUM(NK193:OC193)*$Q193</f>
        <v>0</v>
      </c>
      <c r="OF193" s="178"/>
      <c r="OH193" s="101"/>
      <c r="OI193" s="37"/>
      <c r="OJ193" s="100"/>
      <c r="OK193" s="99"/>
      <c r="OL193" s="99"/>
      <c r="OM193" s="99"/>
      <c r="ON193" s="99"/>
      <c r="OO193" s="99"/>
      <c r="OP193" s="99"/>
      <c r="OQ193" s="99"/>
      <c r="OR193" s="99"/>
      <c r="OS193" s="99"/>
      <c r="OT193" s="99"/>
      <c r="OU193" s="99"/>
      <c r="OV193" s="99"/>
      <c r="OW193" s="99"/>
      <c r="OX193" s="99"/>
      <c r="OY193" s="99"/>
      <c r="OZ193" s="98"/>
      <c r="PA193" s="99"/>
      <c r="PB193" s="98"/>
      <c r="PC193" s="97">
        <f t="shared" ref="PC193:PC201" si="329">SUM(OJ193:PB193)*$Q193</f>
        <v>0</v>
      </c>
      <c r="PE193" s="178"/>
      <c r="PG193" s="101"/>
      <c r="PH193" s="37"/>
      <c r="PI193" s="100"/>
      <c r="PJ193" s="99"/>
      <c r="PK193" s="99"/>
      <c r="PL193" s="99"/>
      <c r="PM193" s="99"/>
      <c r="PN193" s="99"/>
      <c r="PO193" s="99"/>
      <c r="PP193" s="99"/>
      <c r="PQ193" s="99"/>
      <c r="PR193" s="99"/>
      <c r="PS193" s="99"/>
      <c r="PT193" s="99"/>
      <c r="PU193" s="99"/>
      <c r="PV193" s="99"/>
      <c r="PW193" s="99"/>
      <c r="PX193" s="99"/>
      <c r="PY193" s="98"/>
      <c r="PZ193" s="99"/>
      <c r="QA193" s="98"/>
      <c r="QB193" s="97">
        <f t="shared" ref="QB193:QB201" si="330">SUM(PI193:QA193)*$Q193</f>
        <v>0</v>
      </c>
      <c r="QD193" s="178"/>
      <c r="QF193" s="101"/>
      <c r="QG193" s="37"/>
      <c r="QH193" s="100"/>
      <c r="QI193" s="99"/>
      <c r="QJ193" s="99"/>
      <c r="QK193" s="99"/>
      <c r="QL193" s="99"/>
      <c r="QM193" s="99"/>
      <c r="QN193" s="99"/>
      <c r="QO193" s="99"/>
      <c r="QP193" s="99"/>
      <c r="QQ193" s="99"/>
      <c r="QR193" s="99"/>
      <c r="QS193" s="99"/>
      <c r="QT193" s="99"/>
      <c r="QU193" s="99"/>
      <c r="QV193" s="99"/>
      <c r="QW193" s="99"/>
      <c r="QX193" s="98"/>
      <c r="QY193" s="99"/>
      <c r="QZ193" s="98"/>
      <c r="RA193" s="97">
        <f t="shared" ref="RA193:RA201" si="331">SUM(QH193:QZ193)*$Q193</f>
        <v>0</v>
      </c>
      <c r="RC193" s="178"/>
      <c r="RE193" s="101"/>
      <c r="RF193" s="37"/>
      <c r="RG193" s="100"/>
      <c r="RH193" s="99"/>
      <c r="RI193" s="99"/>
      <c r="RJ193" s="99"/>
      <c r="RK193" s="99"/>
      <c r="RL193" s="99"/>
      <c r="RM193" s="99"/>
      <c r="RN193" s="99"/>
      <c r="RO193" s="99"/>
      <c r="RP193" s="99"/>
      <c r="RQ193" s="99"/>
      <c r="RR193" s="99"/>
      <c r="RS193" s="99"/>
      <c r="RT193" s="99"/>
      <c r="RU193" s="99"/>
      <c r="RV193" s="99"/>
      <c r="RW193" s="98"/>
      <c r="RX193" s="99"/>
      <c r="RY193" s="98"/>
      <c r="RZ193" s="97">
        <f t="shared" ref="RZ193:RZ201" si="332">SUM(RG193:RY193)*$Q193</f>
        <v>0</v>
      </c>
      <c r="SB193" s="178"/>
      <c r="SD193" s="101"/>
      <c r="SE193" s="37"/>
      <c r="SF193" s="100"/>
      <c r="SG193" s="99"/>
      <c r="SH193" s="99"/>
      <c r="SI193" s="99"/>
      <c r="SJ193" s="99"/>
      <c r="SK193" s="99"/>
      <c r="SL193" s="99"/>
      <c r="SM193" s="99"/>
      <c r="SN193" s="99"/>
      <c r="SO193" s="99"/>
      <c r="SP193" s="99"/>
      <c r="SQ193" s="99"/>
      <c r="SR193" s="99"/>
      <c r="SS193" s="99"/>
      <c r="ST193" s="99"/>
      <c r="SU193" s="99"/>
      <c r="SV193" s="98"/>
      <c r="SW193" s="99"/>
      <c r="SX193" s="98"/>
      <c r="SY193" s="97">
        <f t="shared" ref="SY193:SY201" si="333">SUM(SF193:SX193)*$Q193</f>
        <v>0</v>
      </c>
      <c r="TA193" s="178"/>
      <c r="TC193" s="101"/>
      <c r="TD193" s="37"/>
      <c r="TE193" s="100"/>
      <c r="TF193" s="99"/>
      <c r="TG193" s="99"/>
      <c r="TH193" s="99"/>
      <c r="TI193" s="99"/>
      <c r="TJ193" s="99"/>
      <c r="TK193" s="99"/>
      <c r="TL193" s="99"/>
      <c r="TM193" s="99"/>
      <c r="TN193" s="99"/>
      <c r="TO193" s="99"/>
      <c r="TP193" s="99"/>
      <c r="TQ193" s="99"/>
      <c r="TR193" s="99"/>
      <c r="TS193" s="99"/>
      <c r="TT193" s="99"/>
      <c r="TU193" s="98"/>
      <c r="TV193" s="99"/>
      <c r="TW193" s="98"/>
      <c r="TX193" s="97">
        <f t="shared" ref="TX193:TX201" si="334">SUM(TE193:TW193)*$Q193</f>
        <v>0</v>
      </c>
      <c r="TZ193" s="178"/>
      <c r="UB193" s="101"/>
      <c r="UC193" s="37"/>
      <c r="UD193" s="100"/>
      <c r="UE193" s="99"/>
      <c r="UF193" s="99"/>
      <c r="UG193" s="99"/>
      <c r="UH193" s="99"/>
      <c r="UI193" s="99"/>
      <c r="UJ193" s="99"/>
      <c r="UK193" s="99"/>
      <c r="UL193" s="99"/>
      <c r="UM193" s="99"/>
      <c r="UN193" s="99"/>
      <c r="UO193" s="99"/>
      <c r="UP193" s="99"/>
      <c r="UQ193" s="99"/>
      <c r="UR193" s="99"/>
      <c r="US193" s="99"/>
      <c r="UT193" s="98"/>
      <c r="UU193" s="99"/>
      <c r="UV193" s="98"/>
      <c r="UW193" s="97">
        <f t="shared" ref="UW193:UW201" si="335">SUM(UD193:UV193)*$Q193</f>
        <v>0</v>
      </c>
      <c r="UY193" s="178"/>
      <c r="VA193" s="101"/>
      <c r="VB193" s="37"/>
      <c r="VC193" s="100"/>
      <c r="VD193" s="99"/>
      <c r="VE193" s="99"/>
      <c r="VF193" s="99"/>
      <c r="VG193" s="99"/>
      <c r="VH193" s="99"/>
      <c r="VI193" s="99"/>
      <c r="VJ193" s="99"/>
      <c r="VK193" s="99"/>
      <c r="VL193" s="99"/>
      <c r="VM193" s="99"/>
      <c r="VN193" s="99"/>
      <c r="VO193" s="99"/>
      <c r="VP193" s="99"/>
      <c r="VQ193" s="99"/>
      <c r="VR193" s="99"/>
      <c r="VS193" s="98"/>
      <c r="VT193" s="99"/>
      <c r="VU193" s="98"/>
      <c r="VV193" s="97">
        <f t="shared" ref="VV193:VV201" si="336">SUM(VC193:VU193)*$Q193</f>
        <v>0</v>
      </c>
    </row>
    <row r="194" spans="2:596" s="38" customFormat="1" ht="30" outlineLevel="1">
      <c r="B194" s="88"/>
      <c r="C194" s="88">
        <f>IF(ISERROR(I194+1)=TRUE,I194,IF(I194="","",MAX(C$15:C193)+1))</f>
        <v>138</v>
      </c>
      <c r="D194" s="88">
        <f t="shared" si="197"/>
        <v>1</v>
      </c>
      <c r="E194" s="3"/>
      <c r="G194" s="178"/>
      <c r="I194" s="95">
        <f t="shared" ref="I194:I201" si="337">+I193+1</f>
        <v>145</v>
      </c>
      <c r="J194" s="94" t="s">
        <v>567</v>
      </c>
      <c r="K194" s="93"/>
      <c r="L194" s="93"/>
      <c r="M194" s="93"/>
      <c r="N194" s="93"/>
      <c r="O194" s="92"/>
      <c r="P194" s="91" t="s">
        <v>163</v>
      </c>
      <c r="Q194" s="297"/>
      <c r="R194" s="90" t="s">
        <v>141</v>
      </c>
      <c r="S194" s="298"/>
      <c r="U194" s="178"/>
      <c r="V194" s="42"/>
      <c r="W194" s="78"/>
      <c r="X194" s="37"/>
      <c r="Y194" s="77"/>
      <c r="Z194" s="76"/>
      <c r="AA194" s="79"/>
      <c r="AB194" s="76"/>
      <c r="AC194" s="79"/>
      <c r="AD194" s="76"/>
      <c r="AE194" s="76"/>
      <c r="AF194" s="76"/>
      <c r="AG194" s="76"/>
      <c r="AH194" s="76"/>
      <c r="AI194" s="76"/>
      <c r="AJ194" s="76"/>
      <c r="AK194" s="75"/>
      <c r="AL194" s="75"/>
      <c r="AM194" s="75"/>
      <c r="AN194" s="75"/>
      <c r="AO194" s="75"/>
      <c r="AP194" s="75"/>
      <c r="AQ194" s="75"/>
      <c r="AR194" s="74">
        <f t="shared" si="314"/>
        <v>0</v>
      </c>
      <c r="AT194" s="178"/>
      <c r="AV194" s="78"/>
      <c r="AW194" s="37"/>
      <c r="AX194" s="77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5"/>
      <c r="BK194" s="75"/>
      <c r="BL194" s="75"/>
      <c r="BM194" s="75"/>
      <c r="BN194" s="75"/>
      <c r="BO194" s="75"/>
      <c r="BP194" s="75"/>
      <c r="BQ194" s="74">
        <f t="shared" si="315"/>
        <v>0</v>
      </c>
      <c r="BS194" s="178"/>
      <c r="BU194" s="78"/>
      <c r="BV194" s="37"/>
      <c r="BW194" s="77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5"/>
      <c r="CJ194" s="75"/>
      <c r="CK194" s="75"/>
      <c r="CL194" s="75"/>
      <c r="CM194" s="75"/>
      <c r="CN194" s="75"/>
      <c r="CO194" s="75"/>
      <c r="CP194" s="74">
        <f t="shared" si="316"/>
        <v>0</v>
      </c>
      <c r="CR194" s="178"/>
      <c r="CT194" s="78"/>
      <c r="CU194" s="37"/>
      <c r="CV194" s="77"/>
      <c r="CW194" s="76"/>
      <c r="CX194" s="76"/>
      <c r="CY194" s="76"/>
      <c r="CZ194" s="76"/>
      <c r="DA194" s="76"/>
      <c r="DB194" s="76"/>
      <c r="DC194" s="76"/>
      <c r="DD194" s="76"/>
      <c r="DE194" s="76"/>
      <c r="DF194" s="76"/>
      <c r="DG194" s="76"/>
      <c r="DH194" s="75"/>
      <c r="DI194" s="75"/>
      <c r="DJ194" s="75"/>
      <c r="DK194" s="75"/>
      <c r="DL194" s="75"/>
      <c r="DM194" s="75"/>
      <c r="DN194" s="75"/>
      <c r="DO194" s="74">
        <f t="shared" si="317"/>
        <v>0</v>
      </c>
      <c r="DQ194" s="178"/>
      <c r="DS194" s="78"/>
      <c r="DT194" s="37"/>
      <c r="DU194" s="77"/>
      <c r="DV194" s="76"/>
      <c r="DW194" s="76"/>
      <c r="DX194" s="76"/>
      <c r="DY194" s="76"/>
      <c r="DZ194" s="76"/>
      <c r="EA194" s="76"/>
      <c r="EB194" s="76"/>
      <c r="EC194" s="76"/>
      <c r="ED194" s="76"/>
      <c r="EE194" s="76"/>
      <c r="EF194" s="76"/>
      <c r="EG194" s="75"/>
      <c r="EH194" s="75"/>
      <c r="EI194" s="75"/>
      <c r="EJ194" s="75"/>
      <c r="EK194" s="75"/>
      <c r="EL194" s="75"/>
      <c r="EM194" s="75"/>
      <c r="EN194" s="74">
        <f t="shared" si="318"/>
        <v>0</v>
      </c>
      <c r="EP194" s="178"/>
      <c r="ER194" s="78"/>
      <c r="ES194" s="37"/>
      <c r="ET194" s="77"/>
      <c r="EU194" s="76"/>
      <c r="EV194" s="76"/>
      <c r="EW194" s="76"/>
      <c r="EX194" s="76"/>
      <c r="EY194" s="76"/>
      <c r="EZ194" s="76"/>
      <c r="FA194" s="76"/>
      <c r="FB194" s="76"/>
      <c r="FC194" s="76"/>
      <c r="FD194" s="76"/>
      <c r="FE194" s="76"/>
      <c r="FF194" s="76"/>
      <c r="FG194" s="76"/>
      <c r="FH194" s="75"/>
      <c r="FI194" s="75"/>
      <c r="FJ194" s="75"/>
      <c r="FK194" s="75"/>
      <c r="FL194" s="75"/>
      <c r="FM194" s="74">
        <f t="shared" si="319"/>
        <v>0</v>
      </c>
      <c r="FO194" s="178"/>
      <c r="FQ194" s="78"/>
      <c r="FR194" s="37"/>
      <c r="FS194" s="77"/>
      <c r="FT194" s="76"/>
      <c r="FU194" s="76"/>
      <c r="FV194" s="76"/>
      <c r="FW194" s="76"/>
      <c r="FX194" s="76"/>
      <c r="FY194" s="76"/>
      <c r="FZ194" s="76"/>
      <c r="GA194" s="76"/>
      <c r="GB194" s="76"/>
      <c r="GC194" s="76"/>
      <c r="GD194" s="76"/>
      <c r="GE194" s="76"/>
      <c r="GF194" s="76"/>
      <c r="GG194" s="75"/>
      <c r="GH194" s="75"/>
      <c r="GI194" s="75"/>
      <c r="GJ194" s="75"/>
      <c r="GK194" s="75"/>
      <c r="GL194" s="74">
        <f t="shared" si="320"/>
        <v>0</v>
      </c>
      <c r="GN194" s="178"/>
      <c r="GP194" s="78"/>
      <c r="GQ194" s="37"/>
      <c r="GR194" s="77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5"/>
      <c r="HG194" s="75"/>
      <c r="HH194" s="75"/>
      <c r="HI194" s="75"/>
      <c r="HJ194" s="75"/>
      <c r="HK194" s="74">
        <f t="shared" si="321"/>
        <v>0</v>
      </c>
      <c r="HM194" s="178"/>
      <c r="HO194" s="78"/>
      <c r="HP194" s="37"/>
      <c r="HQ194" s="77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5"/>
      <c r="IF194" s="75"/>
      <c r="IG194" s="75"/>
      <c r="IH194" s="75"/>
      <c r="II194" s="75"/>
      <c r="IJ194" s="74">
        <f t="shared" si="322"/>
        <v>0</v>
      </c>
      <c r="IL194" s="178"/>
      <c r="IN194" s="78"/>
      <c r="IO194" s="37"/>
      <c r="IP194" s="77"/>
      <c r="IQ194" s="76"/>
      <c r="IR194" s="76"/>
      <c r="IS194" s="76"/>
      <c r="IT194" s="76"/>
      <c r="IU194" s="76"/>
      <c r="IV194" s="76"/>
      <c r="IW194" s="76"/>
      <c r="IX194" s="75"/>
      <c r="IY194" s="75"/>
      <c r="IZ194" s="75"/>
      <c r="JA194" s="75"/>
      <c r="JB194" s="75"/>
      <c r="JC194" s="75"/>
      <c r="JD194" s="75"/>
      <c r="JE194" s="75"/>
      <c r="JF194" s="75"/>
      <c r="JG194" s="75"/>
      <c r="JH194" s="75"/>
      <c r="JI194" s="74">
        <f t="shared" si="323"/>
        <v>0</v>
      </c>
      <c r="JK194" s="178"/>
      <c r="JM194" s="78"/>
      <c r="JN194" s="37"/>
      <c r="JO194" s="77"/>
      <c r="JP194" s="76"/>
      <c r="JQ194" s="76"/>
      <c r="JR194" s="76"/>
      <c r="JS194" s="76"/>
      <c r="JT194" s="76"/>
      <c r="JU194" s="76"/>
      <c r="JV194" s="76"/>
      <c r="JW194" s="75"/>
      <c r="JX194" s="75"/>
      <c r="JY194" s="75"/>
      <c r="JZ194" s="75"/>
      <c r="KA194" s="75"/>
      <c r="KB194" s="75"/>
      <c r="KC194" s="75"/>
      <c r="KD194" s="75"/>
      <c r="KE194" s="75"/>
      <c r="KF194" s="75"/>
      <c r="KG194" s="75"/>
      <c r="KH194" s="74">
        <f t="shared" si="324"/>
        <v>0</v>
      </c>
      <c r="KJ194" s="178"/>
      <c r="KL194" s="78"/>
      <c r="KM194" s="37"/>
      <c r="KN194" s="77"/>
      <c r="KO194" s="76"/>
      <c r="KP194" s="76"/>
      <c r="KQ194" s="76"/>
      <c r="KR194" s="76"/>
      <c r="KS194" s="76"/>
      <c r="KT194" s="76"/>
      <c r="KU194" s="76"/>
      <c r="KV194" s="75"/>
      <c r="KW194" s="75"/>
      <c r="KX194" s="75"/>
      <c r="KY194" s="75"/>
      <c r="KZ194" s="75"/>
      <c r="LA194" s="75"/>
      <c r="LB194" s="75"/>
      <c r="LC194" s="75"/>
      <c r="LD194" s="75"/>
      <c r="LE194" s="75"/>
      <c r="LF194" s="75"/>
      <c r="LG194" s="74">
        <f t="shared" si="325"/>
        <v>0</v>
      </c>
      <c r="LI194" s="178"/>
      <c r="LK194" s="78"/>
      <c r="LL194" s="37"/>
      <c r="LM194" s="77"/>
      <c r="LN194" s="76"/>
      <c r="LO194" s="76"/>
      <c r="LP194" s="76"/>
      <c r="LQ194" s="76"/>
      <c r="LR194" s="76"/>
      <c r="LS194" s="76"/>
      <c r="LT194" s="76"/>
      <c r="LU194" s="75"/>
      <c r="LV194" s="75"/>
      <c r="LW194" s="75"/>
      <c r="LX194" s="75"/>
      <c r="LY194" s="75"/>
      <c r="LZ194" s="75"/>
      <c r="MA194" s="75"/>
      <c r="MB194" s="75"/>
      <c r="MC194" s="75"/>
      <c r="MD194" s="75"/>
      <c r="ME194" s="75"/>
      <c r="MF194" s="74">
        <f t="shared" si="326"/>
        <v>0</v>
      </c>
      <c r="MH194" s="178"/>
      <c r="MJ194" s="78"/>
      <c r="MK194" s="37"/>
      <c r="ML194" s="77"/>
      <c r="MM194" s="76"/>
      <c r="MN194" s="76"/>
      <c r="MO194" s="76"/>
      <c r="MP194" s="76"/>
      <c r="MQ194" s="76"/>
      <c r="MR194" s="76"/>
      <c r="MS194" s="76"/>
      <c r="MT194" s="75"/>
      <c r="MU194" s="75"/>
      <c r="MV194" s="75"/>
      <c r="MW194" s="75"/>
      <c r="MX194" s="75"/>
      <c r="MY194" s="75"/>
      <c r="MZ194" s="75"/>
      <c r="NA194" s="75"/>
      <c r="NB194" s="75"/>
      <c r="NC194" s="75"/>
      <c r="ND194" s="75"/>
      <c r="NE194" s="74">
        <f t="shared" si="327"/>
        <v>0</v>
      </c>
      <c r="NG194" s="178"/>
      <c r="NI194" s="78"/>
      <c r="NJ194" s="37"/>
      <c r="NK194" s="77"/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5"/>
      <c r="OB194" s="76"/>
      <c r="OC194" s="75"/>
      <c r="OD194" s="74">
        <f t="shared" si="328"/>
        <v>0</v>
      </c>
      <c r="OF194" s="178"/>
      <c r="OH194" s="78"/>
      <c r="OI194" s="37"/>
      <c r="OJ194" s="77"/>
      <c r="OK194" s="76"/>
      <c r="OL194" s="76"/>
      <c r="OM194" s="76"/>
      <c r="ON194" s="76"/>
      <c r="OO194" s="76"/>
      <c r="OP194" s="76"/>
      <c r="OQ194" s="76"/>
      <c r="OR194" s="76"/>
      <c r="OS194" s="76"/>
      <c r="OT194" s="76"/>
      <c r="OU194" s="76"/>
      <c r="OV194" s="76"/>
      <c r="OW194" s="76"/>
      <c r="OX194" s="76"/>
      <c r="OY194" s="76"/>
      <c r="OZ194" s="75"/>
      <c r="PA194" s="76"/>
      <c r="PB194" s="75"/>
      <c r="PC194" s="74">
        <f t="shared" si="329"/>
        <v>0</v>
      </c>
      <c r="PE194" s="178"/>
      <c r="PG194" s="78"/>
      <c r="PH194" s="37"/>
      <c r="PI194" s="77"/>
      <c r="PJ194" s="76"/>
      <c r="PK194" s="76"/>
      <c r="PL194" s="76"/>
      <c r="PM194" s="76"/>
      <c r="PN194" s="76"/>
      <c r="PO194" s="76"/>
      <c r="PP194" s="76"/>
      <c r="PQ194" s="76"/>
      <c r="PR194" s="76"/>
      <c r="PS194" s="76"/>
      <c r="PT194" s="76"/>
      <c r="PU194" s="76"/>
      <c r="PV194" s="76"/>
      <c r="PW194" s="76"/>
      <c r="PX194" s="76"/>
      <c r="PY194" s="75"/>
      <c r="PZ194" s="76"/>
      <c r="QA194" s="75"/>
      <c r="QB194" s="74">
        <f t="shared" si="330"/>
        <v>0</v>
      </c>
      <c r="QD194" s="178"/>
      <c r="QF194" s="78"/>
      <c r="QG194" s="37"/>
      <c r="QH194" s="77"/>
      <c r="QI194" s="76"/>
      <c r="QJ194" s="76"/>
      <c r="QK194" s="76"/>
      <c r="QL194" s="76"/>
      <c r="QM194" s="76"/>
      <c r="QN194" s="76"/>
      <c r="QO194" s="76"/>
      <c r="QP194" s="76"/>
      <c r="QQ194" s="76"/>
      <c r="QR194" s="76"/>
      <c r="QS194" s="76"/>
      <c r="QT194" s="76"/>
      <c r="QU194" s="76"/>
      <c r="QV194" s="76"/>
      <c r="QW194" s="76"/>
      <c r="QX194" s="75"/>
      <c r="QY194" s="76"/>
      <c r="QZ194" s="75"/>
      <c r="RA194" s="74">
        <f t="shared" si="331"/>
        <v>0</v>
      </c>
      <c r="RC194" s="178"/>
      <c r="RE194" s="78"/>
      <c r="RF194" s="37"/>
      <c r="RG194" s="77"/>
      <c r="RH194" s="76"/>
      <c r="RI194" s="76"/>
      <c r="RJ194" s="76"/>
      <c r="RK194" s="76"/>
      <c r="RL194" s="76"/>
      <c r="RM194" s="76"/>
      <c r="RN194" s="76"/>
      <c r="RO194" s="76"/>
      <c r="RP194" s="76"/>
      <c r="RQ194" s="76"/>
      <c r="RR194" s="76"/>
      <c r="RS194" s="76"/>
      <c r="RT194" s="76"/>
      <c r="RU194" s="76"/>
      <c r="RV194" s="76"/>
      <c r="RW194" s="75"/>
      <c r="RX194" s="76"/>
      <c r="RY194" s="75"/>
      <c r="RZ194" s="74">
        <f t="shared" si="332"/>
        <v>0</v>
      </c>
      <c r="SB194" s="178"/>
      <c r="SD194" s="78"/>
      <c r="SE194" s="37"/>
      <c r="SF194" s="77"/>
      <c r="SG194" s="76"/>
      <c r="SH194" s="76"/>
      <c r="SI194" s="76"/>
      <c r="SJ194" s="76"/>
      <c r="SK194" s="76"/>
      <c r="SL194" s="76"/>
      <c r="SM194" s="76"/>
      <c r="SN194" s="76"/>
      <c r="SO194" s="76"/>
      <c r="SP194" s="76"/>
      <c r="SQ194" s="76"/>
      <c r="SR194" s="76"/>
      <c r="SS194" s="76"/>
      <c r="ST194" s="76"/>
      <c r="SU194" s="76"/>
      <c r="SV194" s="75"/>
      <c r="SW194" s="76"/>
      <c r="SX194" s="75"/>
      <c r="SY194" s="74">
        <f t="shared" si="333"/>
        <v>0</v>
      </c>
      <c r="TA194" s="178"/>
      <c r="TC194" s="78"/>
      <c r="TD194" s="37"/>
      <c r="TE194" s="77"/>
      <c r="TF194" s="76"/>
      <c r="TG194" s="76"/>
      <c r="TH194" s="76"/>
      <c r="TI194" s="76"/>
      <c r="TJ194" s="76"/>
      <c r="TK194" s="76"/>
      <c r="TL194" s="76"/>
      <c r="TM194" s="76"/>
      <c r="TN194" s="76"/>
      <c r="TO194" s="76"/>
      <c r="TP194" s="76"/>
      <c r="TQ194" s="76"/>
      <c r="TR194" s="76"/>
      <c r="TS194" s="76"/>
      <c r="TT194" s="76"/>
      <c r="TU194" s="75"/>
      <c r="TV194" s="76"/>
      <c r="TW194" s="75"/>
      <c r="TX194" s="74">
        <f t="shared" si="334"/>
        <v>0</v>
      </c>
      <c r="TZ194" s="178"/>
      <c r="UB194" s="78"/>
      <c r="UC194" s="37"/>
      <c r="UD194" s="77"/>
      <c r="UE194" s="76"/>
      <c r="UF194" s="76"/>
      <c r="UG194" s="76"/>
      <c r="UH194" s="76"/>
      <c r="UI194" s="76"/>
      <c r="UJ194" s="76"/>
      <c r="UK194" s="76"/>
      <c r="UL194" s="76"/>
      <c r="UM194" s="76"/>
      <c r="UN194" s="76"/>
      <c r="UO194" s="76"/>
      <c r="UP194" s="76"/>
      <c r="UQ194" s="76"/>
      <c r="UR194" s="76"/>
      <c r="US194" s="76"/>
      <c r="UT194" s="75"/>
      <c r="UU194" s="76"/>
      <c r="UV194" s="75"/>
      <c r="UW194" s="74">
        <f t="shared" si="335"/>
        <v>0</v>
      </c>
      <c r="UY194" s="178"/>
      <c r="VA194" s="78"/>
      <c r="VB194" s="37"/>
      <c r="VC194" s="77"/>
      <c r="VD194" s="76"/>
      <c r="VE194" s="76"/>
      <c r="VF194" s="76"/>
      <c r="VG194" s="76"/>
      <c r="VH194" s="76"/>
      <c r="VI194" s="76"/>
      <c r="VJ194" s="76"/>
      <c r="VK194" s="76"/>
      <c r="VL194" s="76"/>
      <c r="VM194" s="76"/>
      <c r="VN194" s="76"/>
      <c r="VO194" s="76"/>
      <c r="VP194" s="76"/>
      <c r="VQ194" s="76"/>
      <c r="VR194" s="76"/>
      <c r="VS194" s="75"/>
      <c r="VT194" s="76"/>
      <c r="VU194" s="75"/>
      <c r="VV194" s="74">
        <f t="shared" si="336"/>
        <v>0</v>
      </c>
    </row>
    <row r="195" spans="2:596" s="38" customFormat="1" ht="30" outlineLevel="1">
      <c r="B195" s="88"/>
      <c r="C195" s="88">
        <f>IF(ISERROR(I195+1)=TRUE,I195,IF(I195="","",MAX(C$15:C194)+1))</f>
        <v>139</v>
      </c>
      <c r="D195" s="88">
        <f t="shared" si="197"/>
        <v>1</v>
      </c>
      <c r="E195" s="3"/>
      <c r="G195" s="178"/>
      <c r="I195" s="95">
        <f t="shared" si="337"/>
        <v>146</v>
      </c>
      <c r="J195" s="94" t="s">
        <v>566</v>
      </c>
      <c r="K195" s="93"/>
      <c r="L195" s="93"/>
      <c r="M195" s="93"/>
      <c r="N195" s="93"/>
      <c r="O195" s="92"/>
      <c r="P195" s="91" t="s">
        <v>163</v>
      </c>
      <c r="Q195" s="297"/>
      <c r="R195" s="90" t="s">
        <v>141</v>
      </c>
      <c r="S195" s="298"/>
      <c r="U195" s="178"/>
      <c r="V195" s="42"/>
      <c r="W195" s="78"/>
      <c r="X195" s="37"/>
      <c r="Y195" s="77"/>
      <c r="Z195" s="76"/>
      <c r="AA195" s="79"/>
      <c r="AB195" s="76"/>
      <c r="AC195" s="79"/>
      <c r="AD195" s="76"/>
      <c r="AE195" s="76"/>
      <c r="AF195" s="76"/>
      <c r="AG195" s="76"/>
      <c r="AH195" s="76"/>
      <c r="AI195" s="76"/>
      <c r="AJ195" s="76"/>
      <c r="AK195" s="75"/>
      <c r="AL195" s="75"/>
      <c r="AM195" s="75"/>
      <c r="AN195" s="75"/>
      <c r="AO195" s="75"/>
      <c r="AP195" s="75"/>
      <c r="AQ195" s="75"/>
      <c r="AR195" s="74">
        <f t="shared" si="314"/>
        <v>0</v>
      </c>
      <c r="AT195" s="178"/>
      <c r="AV195" s="78"/>
      <c r="AW195" s="37"/>
      <c r="AX195" s="77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5"/>
      <c r="BK195" s="75"/>
      <c r="BL195" s="75"/>
      <c r="BM195" s="75"/>
      <c r="BN195" s="75"/>
      <c r="BO195" s="75"/>
      <c r="BP195" s="75"/>
      <c r="BQ195" s="74">
        <f t="shared" si="315"/>
        <v>0</v>
      </c>
      <c r="BS195" s="178"/>
      <c r="BU195" s="78"/>
      <c r="BV195" s="37"/>
      <c r="BW195" s="77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5"/>
      <c r="CJ195" s="75"/>
      <c r="CK195" s="75"/>
      <c r="CL195" s="75"/>
      <c r="CM195" s="75"/>
      <c r="CN195" s="75"/>
      <c r="CO195" s="75"/>
      <c r="CP195" s="74">
        <f t="shared" si="316"/>
        <v>0</v>
      </c>
      <c r="CR195" s="178"/>
      <c r="CT195" s="78"/>
      <c r="CU195" s="37"/>
      <c r="CV195" s="77"/>
      <c r="CW195" s="76"/>
      <c r="CX195" s="76"/>
      <c r="CY195" s="76"/>
      <c r="CZ195" s="76"/>
      <c r="DA195" s="76"/>
      <c r="DB195" s="76"/>
      <c r="DC195" s="76"/>
      <c r="DD195" s="76"/>
      <c r="DE195" s="76"/>
      <c r="DF195" s="76"/>
      <c r="DG195" s="76"/>
      <c r="DH195" s="75"/>
      <c r="DI195" s="75"/>
      <c r="DJ195" s="75"/>
      <c r="DK195" s="75"/>
      <c r="DL195" s="75"/>
      <c r="DM195" s="75"/>
      <c r="DN195" s="75"/>
      <c r="DO195" s="74">
        <f t="shared" si="317"/>
        <v>0</v>
      </c>
      <c r="DQ195" s="178"/>
      <c r="DS195" s="78"/>
      <c r="DT195" s="37"/>
      <c r="DU195" s="77"/>
      <c r="DV195" s="76"/>
      <c r="DW195" s="76"/>
      <c r="DX195" s="76"/>
      <c r="DY195" s="76"/>
      <c r="DZ195" s="76"/>
      <c r="EA195" s="76"/>
      <c r="EB195" s="76"/>
      <c r="EC195" s="76"/>
      <c r="ED195" s="76"/>
      <c r="EE195" s="76"/>
      <c r="EF195" s="76"/>
      <c r="EG195" s="75"/>
      <c r="EH195" s="75"/>
      <c r="EI195" s="75"/>
      <c r="EJ195" s="75"/>
      <c r="EK195" s="75"/>
      <c r="EL195" s="75"/>
      <c r="EM195" s="75"/>
      <c r="EN195" s="74">
        <f t="shared" si="318"/>
        <v>0</v>
      </c>
      <c r="EP195" s="178"/>
      <c r="ER195" s="78"/>
      <c r="ES195" s="37"/>
      <c r="ET195" s="77"/>
      <c r="EU195" s="76"/>
      <c r="EV195" s="76"/>
      <c r="EW195" s="76"/>
      <c r="EX195" s="76"/>
      <c r="EY195" s="76"/>
      <c r="EZ195" s="76"/>
      <c r="FA195" s="76"/>
      <c r="FB195" s="76"/>
      <c r="FC195" s="76"/>
      <c r="FD195" s="76"/>
      <c r="FE195" s="76"/>
      <c r="FF195" s="76"/>
      <c r="FG195" s="76"/>
      <c r="FH195" s="75"/>
      <c r="FI195" s="75"/>
      <c r="FJ195" s="75"/>
      <c r="FK195" s="75"/>
      <c r="FL195" s="75"/>
      <c r="FM195" s="74">
        <f t="shared" si="319"/>
        <v>0</v>
      </c>
      <c r="FO195" s="178"/>
      <c r="FQ195" s="78"/>
      <c r="FR195" s="37"/>
      <c r="FS195" s="77"/>
      <c r="FT195" s="76"/>
      <c r="FU195" s="76"/>
      <c r="FV195" s="76"/>
      <c r="FW195" s="76"/>
      <c r="FX195" s="76"/>
      <c r="FY195" s="76"/>
      <c r="FZ195" s="76"/>
      <c r="GA195" s="76"/>
      <c r="GB195" s="76"/>
      <c r="GC195" s="76"/>
      <c r="GD195" s="76"/>
      <c r="GE195" s="76"/>
      <c r="GF195" s="76"/>
      <c r="GG195" s="75"/>
      <c r="GH195" s="75"/>
      <c r="GI195" s="75"/>
      <c r="GJ195" s="75"/>
      <c r="GK195" s="75"/>
      <c r="GL195" s="74">
        <f t="shared" si="320"/>
        <v>0</v>
      </c>
      <c r="GN195" s="178"/>
      <c r="GP195" s="78"/>
      <c r="GQ195" s="37"/>
      <c r="GR195" s="77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5"/>
      <c r="HG195" s="75"/>
      <c r="HH195" s="75"/>
      <c r="HI195" s="75"/>
      <c r="HJ195" s="75"/>
      <c r="HK195" s="74">
        <f t="shared" si="321"/>
        <v>0</v>
      </c>
      <c r="HM195" s="178"/>
      <c r="HO195" s="78"/>
      <c r="HP195" s="37"/>
      <c r="HQ195" s="77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5"/>
      <c r="IF195" s="75"/>
      <c r="IG195" s="75"/>
      <c r="IH195" s="75"/>
      <c r="II195" s="75"/>
      <c r="IJ195" s="74">
        <f t="shared" si="322"/>
        <v>0</v>
      </c>
      <c r="IL195" s="178"/>
      <c r="IN195" s="78"/>
      <c r="IO195" s="37"/>
      <c r="IP195" s="77"/>
      <c r="IQ195" s="76"/>
      <c r="IR195" s="76"/>
      <c r="IS195" s="76"/>
      <c r="IT195" s="76"/>
      <c r="IU195" s="76"/>
      <c r="IV195" s="76"/>
      <c r="IW195" s="76"/>
      <c r="IX195" s="75"/>
      <c r="IY195" s="75"/>
      <c r="IZ195" s="75"/>
      <c r="JA195" s="75"/>
      <c r="JB195" s="75"/>
      <c r="JC195" s="75"/>
      <c r="JD195" s="75"/>
      <c r="JE195" s="75"/>
      <c r="JF195" s="75"/>
      <c r="JG195" s="75"/>
      <c r="JH195" s="75"/>
      <c r="JI195" s="74">
        <f t="shared" si="323"/>
        <v>0</v>
      </c>
      <c r="JK195" s="178"/>
      <c r="JM195" s="78"/>
      <c r="JN195" s="37"/>
      <c r="JO195" s="77"/>
      <c r="JP195" s="76"/>
      <c r="JQ195" s="76"/>
      <c r="JR195" s="76"/>
      <c r="JS195" s="76"/>
      <c r="JT195" s="76"/>
      <c r="JU195" s="76"/>
      <c r="JV195" s="76"/>
      <c r="JW195" s="75"/>
      <c r="JX195" s="75"/>
      <c r="JY195" s="75"/>
      <c r="JZ195" s="75"/>
      <c r="KA195" s="75"/>
      <c r="KB195" s="75"/>
      <c r="KC195" s="75"/>
      <c r="KD195" s="75"/>
      <c r="KE195" s="75"/>
      <c r="KF195" s="75"/>
      <c r="KG195" s="75"/>
      <c r="KH195" s="74">
        <f t="shared" si="324"/>
        <v>0</v>
      </c>
      <c r="KJ195" s="178"/>
      <c r="KL195" s="78"/>
      <c r="KM195" s="37"/>
      <c r="KN195" s="77"/>
      <c r="KO195" s="76"/>
      <c r="KP195" s="76"/>
      <c r="KQ195" s="76"/>
      <c r="KR195" s="76"/>
      <c r="KS195" s="76"/>
      <c r="KT195" s="76"/>
      <c r="KU195" s="76"/>
      <c r="KV195" s="75"/>
      <c r="KW195" s="75"/>
      <c r="KX195" s="75"/>
      <c r="KY195" s="75"/>
      <c r="KZ195" s="75"/>
      <c r="LA195" s="75"/>
      <c r="LB195" s="75"/>
      <c r="LC195" s="75"/>
      <c r="LD195" s="75"/>
      <c r="LE195" s="75"/>
      <c r="LF195" s="75"/>
      <c r="LG195" s="74">
        <f t="shared" si="325"/>
        <v>0</v>
      </c>
      <c r="LI195" s="178"/>
      <c r="LK195" s="78"/>
      <c r="LL195" s="37"/>
      <c r="LM195" s="77"/>
      <c r="LN195" s="76"/>
      <c r="LO195" s="76"/>
      <c r="LP195" s="76"/>
      <c r="LQ195" s="76"/>
      <c r="LR195" s="76"/>
      <c r="LS195" s="76"/>
      <c r="LT195" s="76"/>
      <c r="LU195" s="75"/>
      <c r="LV195" s="75"/>
      <c r="LW195" s="75"/>
      <c r="LX195" s="75"/>
      <c r="LY195" s="75"/>
      <c r="LZ195" s="75"/>
      <c r="MA195" s="75"/>
      <c r="MB195" s="75"/>
      <c r="MC195" s="75"/>
      <c r="MD195" s="75"/>
      <c r="ME195" s="75"/>
      <c r="MF195" s="74">
        <f t="shared" si="326"/>
        <v>0</v>
      </c>
      <c r="MH195" s="178"/>
      <c r="MJ195" s="78"/>
      <c r="MK195" s="37"/>
      <c r="ML195" s="77"/>
      <c r="MM195" s="76"/>
      <c r="MN195" s="76"/>
      <c r="MO195" s="76"/>
      <c r="MP195" s="76"/>
      <c r="MQ195" s="76"/>
      <c r="MR195" s="76"/>
      <c r="MS195" s="76"/>
      <c r="MT195" s="75"/>
      <c r="MU195" s="75"/>
      <c r="MV195" s="75"/>
      <c r="MW195" s="75"/>
      <c r="MX195" s="75"/>
      <c r="MY195" s="75"/>
      <c r="MZ195" s="75"/>
      <c r="NA195" s="75"/>
      <c r="NB195" s="75"/>
      <c r="NC195" s="75"/>
      <c r="ND195" s="75"/>
      <c r="NE195" s="74">
        <f t="shared" si="327"/>
        <v>0</v>
      </c>
      <c r="NG195" s="178"/>
      <c r="NI195" s="78"/>
      <c r="NJ195" s="37"/>
      <c r="NK195" s="77"/>
      <c r="NL195" s="76"/>
      <c r="NM195" s="76"/>
      <c r="NN195" s="76"/>
      <c r="NO195" s="76"/>
      <c r="NP195" s="76"/>
      <c r="NQ195" s="76"/>
      <c r="NR195" s="76"/>
      <c r="NS195" s="76"/>
      <c r="NT195" s="76"/>
      <c r="NU195" s="76"/>
      <c r="NV195" s="76"/>
      <c r="NW195" s="76"/>
      <c r="NX195" s="76"/>
      <c r="NY195" s="76"/>
      <c r="NZ195" s="76"/>
      <c r="OA195" s="75"/>
      <c r="OB195" s="76"/>
      <c r="OC195" s="75"/>
      <c r="OD195" s="74">
        <f t="shared" si="328"/>
        <v>0</v>
      </c>
      <c r="OF195" s="178"/>
      <c r="OH195" s="78"/>
      <c r="OI195" s="37"/>
      <c r="OJ195" s="77"/>
      <c r="OK195" s="76"/>
      <c r="OL195" s="76"/>
      <c r="OM195" s="76"/>
      <c r="ON195" s="76"/>
      <c r="OO195" s="76"/>
      <c r="OP195" s="76"/>
      <c r="OQ195" s="76"/>
      <c r="OR195" s="76"/>
      <c r="OS195" s="76"/>
      <c r="OT195" s="76"/>
      <c r="OU195" s="76"/>
      <c r="OV195" s="76"/>
      <c r="OW195" s="76"/>
      <c r="OX195" s="76"/>
      <c r="OY195" s="76"/>
      <c r="OZ195" s="75"/>
      <c r="PA195" s="76"/>
      <c r="PB195" s="75"/>
      <c r="PC195" s="74">
        <f t="shared" si="329"/>
        <v>0</v>
      </c>
      <c r="PE195" s="178"/>
      <c r="PG195" s="78"/>
      <c r="PH195" s="37"/>
      <c r="PI195" s="77"/>
      <c r="PJ195" s="76"/>
      <c r="PK195" s="76"/>
      <c r="PL195" s="76"/>
      <c r="PM195" s="76"/>
      <c r="PN195" s="76"/>
      <c r="PO195" s="76"/>
      <c r="PP195" s="76"/>
      <c r="PQ195" s="76"/>
      <c r="PR195" s="76"/>
      <c r="PS195" s="76"/>
      <c r="PT195" s="76"/>
      <c r="PU195" s="76"/>
      <c r="PV195" s="76"/>
      <c r="PW195" s="76"/>
      <c r="PX195" s="76"/>
      <c r="PY195" s="75"/>
      <c r="PZ195" s="76"/>
      <c r="QA195" s="75"/>
      <c r="QB195" s="74">
        <f t="shared" si="330"/>
        <v>0</v>
      </c>
      <c r="QD195" s="178"/>
      <c r="QF195" s="78"/>
      <c r="QG195" s="37"/>
      <c r="QH195" s="77"/>
      <c r="QI195" s="76"/>
      <c r="QJ195" s="76"/>
      <c r="QK195" s="76"/>
      <c r="QL195" s="76"/>
      <c r="QM195" s="76"/>
      <c r="QN195" s="76"/>
      <c r="QO195" s="76"/>
      <c r="QP195" s="76"/>
      <c r="QQ195" s="76"/>
      <c r="QR195" s="76"/>
      <c r="QS195" s="76"/>
      <c r="QT195" s="76"/>
      <c r="QU195" s="76"/>
      <c r="QV195" s="76"/>
      <c r="QW195" s="76"/>
      <c r="QX195" s="75"/>
      <c r="QY195" s="76"/>
      <c r="QZ195" s="75"/>
      <c r="RA195" s="74">
        <f t="shared" si="331"/>
        <v>0</v>
      </c>
      <c r="RC195" s="178"/>
      <c r="RE195" s="78"/>
      <c r="RF195" s="37"/>
      <c r="RG195" s="77"/>
      <c r="RH195" s="76"/>
      <c r="RI195" s="76"/>
      <c r="RJ195" s="76"/>
      <c r="RK195" s="76"/>
      <c r="RL195" s="76"/>
      <c r="RM195" s="76"/>
      <c r="RN195" s="76"/>
      <c r="RO195" s="76"/>
      <c r="RP195" s="76"/>
      <c r="RQ195" s="76"/>
      <c r="RR195" s="76"/>
      <c r="RS195" s="76"/>
      <c r="RT195" s="76"/>
      <c r="RU195" s="76"/>
      <c r="RV195" s="76"/>
      <c r="RW195" s="75"/>
      <c r="RX195" s="76"/>
      <c r="RY195" s="75"/>
      <c r="RZ195" s="74">
        <f t="shared" si="332"/>
        <v>0</v>
      </c>
      <c r="SB195" s="178"/>
      <c r="SD195" s="78"/>
      <c r="SE195" s="37"/>
      <c r="SF195" s="77"/>
      <c r="SG195" s="76"/>
      <c r="SH195" s="76"/>
      <c r="SI195" s="76"/>
      <c r="SJ195" s="76"/>
      <c r="SK195" s="76"/>
      <c r="SL195" s="76"/>
      <c r="SM195" s="76"/>
      <c r="SN195" s="76"/>
      <c r="SO195" s="76"/>
      <c r="SP195" s="76"/>
      <c r="SQ195" s="76"/>
      <c r="SR195" s="76"/>
      <c r="SS195" s="76"/>
      <c r="ST195" s="76"/>
      <c r="SU195" s="76"/>
      <c r="SV195" s="75"/>
      <c r="SW195" s="76"/>
      <c r="SX195" s="75"/>
      <c r="SY195" s="74">
        <f t="shared" si="333"/>
        <v>0</v>
      </c>
      <c r="TA195" s="178"/>
      <c r="TC195" s="78"/>
      <c r="TD195" s="37"/>
      <c r="TE195" s="77"/>
      <c r="TF195" s="76"/>
      <c r="TG195" s="76"/>
      <c r="TH195" s="76"/>
      <c r="TI195" s="76"/>
      <c r="TJ195" s="76"/>
      <c r="TK195" s="76"/>
      <c r="TL195" s="76"/>
      <c r="TM195" s="76"/>
      <c r="TN195" s="76"/>
      <c r="TO195" s="76"/>
      <c r="TP195" s="76"/>
      <c r="TQ195" s="76"/>
      <c r="TR195" s="76"/>
      <c r="TS195" s="76"/>
      <c r="TT195" s="76"/>
      <c r="TU195" s="75"/>
      <c r="TV195" s="76"/>
      <c r="TW195" s="75"/>
      <c r="TX195" s="74">
        <f t="shared" si="334"/>
        <v>0</v>
      </c>
      <c r="TZ195" s="178"/>
      <c r="UB195" s="78"/>
      <c r="UC195" s="37"/>
      <c r="UD195" s="77"/>
      <c r="UE195" s="76"/>
      <c r="UF195" s="76"/>
      <c r="UG195" s="76"/>
      <c r="UH195" s="76"/>
      <c r="UI195" s="76"/>
      <c r="UJ195" s="76"/>
      <c r="UK195" s="76"/>
      <c r="UL195" s="76"/>
      <c r="UM195" s="76"/>
      <c r="UN195" s="76"/>
      <c r="UO195" s="76"/>
      <c r="UP195" s="76"/>
      <c r="UQ195" s="76"/>
      <c r="UR195" s="76"/>
      <c r="US195" s="76"/>
      <c r="UT195" s="75"/>
      <c r="UU195" s="76"/>
      <c r="UV195" s="75"/>
      <c r="UW195" s="74">
        <f t="shared" si="335"/>
        <v>0</v>
      </c>
      <c r="UY195" s="178"/>
      <c r="VA195" s="78"/>
      <c r="VB195" s="37"/>
      <c r="VC195" s="77"/>
      <c r="VD195" s="76"/>
      <c r="VE195" s="76"/>
      <c r="VF195" s="76"/>
      <c r="VG195" s="76"/>
      <c r="VH195" s="76"/>
      <c r="VI195" s="76"/>
      <c r="VJ195" s="76"/>
      <c r="VK195" s="76"/>
      <c r="VL195" s="76"/>
      <c r="VM195" s="76"/>
      <c r="VN195" s="76"/>
      <c r="VO195" s="76"/>
      <c r="VP195" s="76"/>
      <c r="VQ195" s="76"/>
      <c r="VR195" s="76"/>
      <c r="VS195" s="75"/>
      <c r="VT195" s="76"/>
      <c r="VU195" s="75"/>
      <c r="VV195" s="74">
        <f t="shared" si="336"/>
        <v>0</v>
      </c>
    </row>
    <row r="196" spans="2:596" s="38" customFormat="1" ht="30" outlineLevel="1">
      <c r="B196" s="88"/>
      <c r="C196" s="88">
        <f>IF(ISERROR(I196+1)=TRUE,I196,IF(I196="","",MAX(C$15:C195)+1))</f>
        <v>140</v>
      </c>
      <c r="D196" s="88">
        <f t="shared" si="197"/>
        <v>1</v>
      </c>
      <c r="E196" s="3"/>
      <c r="G196" s="178"/>
      <c r="I196" s="95">
        <f t="shared" si="337"/>
        <v>147</v>
      </c>
      <c r="J196" s="94" t="s">
        <v>565</v>
      </c>
      <c r="K196" s="93"/>
      <c r="L196" s="93"/>
      <c r="M196" s="93"/>
      <c r="N196" s="93"/>
      <c r="O196" s="92"/>
      <c r="P196" s="91" t="s">
        <v>163</v>
      </c>
      <c r="Q196" s="297"/>
      <c r="R196" s="90" t="s">
        <v>141</v>
      </c>
      <c r="S196" s="298"/>
      <c r="U196" s="178"/>
      <c r="V196" s="42"/>
      <c r="W196" s="78"/>
      <c r="X196" s="37"/>
      <c r="Y196" s="77"/>
      <c r="Z196" s="76"/>
      <c r="AA196" s="79"/>
      <c r="AB196" s="76"/>
      <c r="AC196" s="79"/>
      <c r="AD196" s="76"/>
      <c r="AE196" s="76"/>
      <c r="AF196" s="76"/>
      <c r="AG196" s="76"/>
      <c r="AH196" s="76"/>
      <c r="AI196" s="76"/>
      <c r="AJ196" s="76"/>
      <c r="AK196" s="75"/>
      <c r="AL196" s="75"/>
      <c r="AM196" s="75"/>
      <c r="AN196" s="75"/>
      <c r="AO196" s="75"/>
      <c r="AP196" s="75"/>
      <c r="AQ196" s="75"/>
      <c r="AR196" s="74">
        <f t="shared" si="314"/>
        <v>0</v>
      </c>
      <c r="AT196" s="178"/>
      <c r="AV196" s="78"/>
      <c r="AW196" s="37"/>
      <c r="AX196" s="77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5"/>
      <c r="BK196" s="75"/>
      <c r="BL196" s="75"/>
      <c r="BM196" s="75"/>
      <c r="BN196" s="75"/>
      <c r="BO196" s="75"/>
      <c r="BP196" s="75"/>
      <c r="BQ196" s="74">
        <f t="shared" si="315"/>
        <v>0</v>
      </c>
      <c r="BS196" s="178"/>
      <c r="BU196" s="78"/>
      <c r="BV196" s="37"/>
      <c r="BW196" s="77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5"/>
      <c r="CJ196" s="75"/>
      <c r="CK196" s="75"/>
      <c r="CL196" s="75"/>
      <c r="CM196" s="75"/>
      <c r="CN196" s="75"/>
      <c r="CO196" s="75"/>
      <c r="CP196" s="74">
        <f t="shared" si="316"/>
        <v>0</v>
      </c>
      <c r="CR196" s="178"/>
      <c r="CT196" s="78"/>
      <c r="CU196" s="37"/>
      <c r="CV196" s="77"/>
      <c r="CW196" s="76"/>
      <c r="CX196" s="76"/>
      <c r="CY196" s="76"/>
      <c r="CZ196" s="76"/>
      <c r="DA196" s="76"/>
      <c r="DB196" s="76"/>
      <c r="DC196" s="76"/>
      <c r="DD196" s="76"/>
      <c r="DE196" s="76"/>
      <c r="DF196" s="76"/>
      <c r="DG196" s="76"/>
      <c r="DH196" s="75"/>
      <c r="DI196" s="75"/>
      <c r="DJ196" s="75"/>
      <c r="DK196" s="75"/>
      <c r="DL196" s="75"/>
      <c r="DM196" s="75"/>
      <c r="DN196" s="75"/>
      <c r="DO196" s="74">
        <f t="shared" si="317"/>
        <v>0</v>
      </c>
      <c r="DQ196" s="178"/>
      <c r="DS196" s="78"/>
      <c r="DT196" s="37"/>
      <c r="DU196" s="77"/>
      <c r="DV196" s="76"/>
      <c r="DW196" s="76"/>
      <c r="DX196" s="76"/>
      <c r="DY196" s="76"/>
      <c r="DZ196" s="76"/>
      <c r="EA196" s="76"/>
      <c r="EB196" s="76"/>
      <c r="EC196" s="76"/>
      <c r="ED196" s="76"/>
      <c r="EE196" s="76"/>
      <c r="EF196" s="76"/>
      <c r="EG196" s="75"/>
      <c r="EH196" s="75"/>
      <c r="EI196" s="75"/>
      <c r="EJ196" s="75"/>
      <c r="EK196" s="75"/>
      <c r="EL196" s="75"/>
      <c r="EM196" s="75"/>
      <c r="EN196" s="74">
        <f t="shared" si="318"/>
        <v>0</v>
      </c>
      <c r="EP196" s="178"/>
      <c r="ER196" s="78"/>
      <c r="ES196" s="37"/>
      <c r="ET196" s="77"/>
      <c r="EU196" s="76"/>
      <c r="EV196" s="76"/>
      <c r="EW196" s="76"/>
      <c r="EX196" s="76"/>
      <c r="EY196" s="76"/>
      <c r="EZ196" s="76"/>
      <c r="FA196" s="76"/>
      <c r="FB196" s="76"/>
      <c r="FC196" s="76"/>
      <c r="FD196" s="76"/>
      <c r="FE196" s="76"/>
      <c r="FF196" s="76"/>
      <c r="FG196" s="76"/>
      <c r="FH196" s="75"/>
      <c r="FI196" s="75"/>
      <c r="FJ196" s="75"/>
      <c r="FK196" s="75"/>
      <c r="FL196" s="75"/>
      <c r="FM196" s="74">
        <f t="shared" si="319"/>
        <v>0</v>
      </c>
      <c r="FO196" s="178"/>
      <c r="FQ196" s="78"/>
      <c r="FR196" s="37"/>
      <c r="FS196" s="77"/>
      <c r="FT196" s="76"/>
      <c r="FU196" s="76"/>
      <c r="FV196" s="76"/>
      <c r="FW196" s="76"/>
      <c r="FX196" s="76"/>
      <c r="FY196" s="76"/>
      <c r="FZ196" s="76"/>
      <c r="GA196" s="76"/>
      <c r="GB196" s="76"/>
      <c r="GC196" s="76"/>
      <c r="GD196" s="76"/>
      <c r="GE196" s="76"/>
      <c r="GF196" s="76"/>
      <c r="GG196" s="75"/>
      <c r="GH196" s="75"/>
      <c r="GI196" s="75"/>
      <c r="GJ196" s="75"/>
      <c r="GK196" s="75"/>
      <c r="GL196" s="74">
        <f t="shared" si="320"/>
        <v>0</v>
      </c>
      <c r="GN196" s="178"/>
      <c r="GP196" s="78"/>
      <c r="GQ196" s="37"/>
      <c r="GR196" s="77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5"/>
      <c r="HG196" s="75"/>
      <c r="HH196" s="75"/>
      <c r="HI196" s="75"/>
      <c r="HJ196" s="75"/>
      <c r="HK196" s="74">
        <f t="shared" si="321"/>
        <v>0</v>
      </c>
      <c r="HM196" s="178"/>
      <c r="HO196" s="78"/>
      <c r="HP196" s="37"/>
      <c r="HQ196" s="77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5"/>
      <c r="IF196" s="75"/>
      <c r="IG196" s="75"/>
      <c r="IH196" s="75"/>
      <c r="II196" s="75"/>
      <c r="IJ196" s="74">
        <f t="shared" si="322"/>
        <v>0</v>
      </c>
      <c r="IL196" s="178"/>
      <c r="IN196" s="78"/>
      <c r="IO196" s="37"/>
      <c r="IP196" s="77"/>
      <c r="IQ196" s="76"/>
      <c r="IR196" s="76"/>
      <c r="IS196" s="76"/>
      <c r="IT196" s="76"/>
      <c r="IU196" s="76"/>
      <c r="IV196" s="76"/>
      <c r="IW196" s="76"/>
      <c r="IX196" s="75"/>
      <c r="IY196" s="75"/>
      <c r="IZ196" s="75"/>
      <c r="JA196" s="75"/>
      <c r="JB196" s="75"/>
      <c r="JC196" s="75"/>
      <c r="JD196" s="75"/>
      <c r="JE196" s="75"/>
      <c r="JF196" s="75"/>
      <c r="JG196" s="75"/>
      <c r="JH196" s="75"/>
      <c r="JI196" s="74">
        <f t="shared" si="323"/>
        <v>0</v>
      </c>
      <c r="JK196" s="178"/>
      <c r="JM196" s="78"/>
      <c r="JN196" s="37"/>
      <c r="JO196" s="77"/>
      <c r="JP196" s="76"/>
      <c r="JQ196" s="76"/>
      <c r="JR196" s="76"/>
      <c r="JS196" s="76"/>
      <c r="JT196" s="76"/>
      <c r="JU196" s="76"/>
      <c r="JV196" s="76"/>
      <c r="JW196" s="75"/>
      <c r="JX196" s="75"/>
      <c r="JY196" s="75"/>
      <c r="JZ196" s="75"/>
      <c r="KA196" s="75"/>
      <c r="KB196" s="75"/>
      <c r="KC196" s="75"/>
      <c r="KD196" s="75"/>
      <c r="KE196" s="75"/>
      <c r="KF196" s="75"/>
      <c r="KG196" s="75"/>
      <c r="KH196" s="74">
        <f t="shared" si="324"/>
        <v>0</v>
      </c>
      <c r="KJ196" s="178"/>
      <c r="KL196" s="78"/>
      <c r="KM196" s="37"/>
      <c r="KN196" s="77"/>
      <c r="KO196" s="76"/>
      <c r="KP196" s="76"/>
      <c r="KQ196" s="76"/>
      <c r="KR196" s="76"/>
      <c r="KS196" s="76"/>
      <c r="KT196" s="76"/>
      <c r="KU196" s="76"/>
      <c r="KV196" s="75"/>
      <c r="KW196" s="75"/>
      <c r="KX196" s="75"/>
      <c r="KY196" s="75"/>
      <c r="KZ196" s="75"/>
      <c r="LA196" s="75"/>
      <c r="LB196" s="75"/>
      <c r="LC196" s="75"/>
      <c r="LD196" s="75"/>
      <c r="LE196" s="75"/>
      <c r="LF196" s="75"/>
      <c r="LG196" s="74">
        <f t="shared" si="325"/>
        <v>0</v>
      </c>
      <c r="LI196" s="178"/>
      <c r="LK196" s="78"/>
      <c r="LL196" s="37"/>
      <c r="LM196" s="77"/>
      <c r="LN196" s="76"/>
      <c r="LO196" s="76"/>
      <c r="LP196" s="76"/>
      <c r="LQ196" s="76"/>
      <c r="LR196" s="76"/>
      <c r="LS196" s="76"/>
      <c r="LT196" s="76"/>
      <c r="LU196" s="75"/>
      <c r="LV196" s="75"/>
      <c r="LW196" s="75"/>
      <c r="LX196" s="75"/>
      <c r="LY196" s="75"/>
      <c r="LZ196" s="75"/>
      <c r="MA196" s="75"/>
      <c r="MB196" s="75"/>
      <c r="MC196" s="75"/>
      <c r="MD196" s="75"/>
      <c r="ME196" s="75"/>
      <c r="MF196" s="74">
        <f t="shared" si="326"/>
        <v>0</v>
      </c>
      <c r="MH196" s="178"/>
      <c r="MJ196" s="78"/>
      <c r="MK196" s="37"/>
      <c r="ML196" s="77"/>
      <c r="MM196" s="76"/>
      <c r="MN196" s="76"/>
      <c r="MO196" s="76"/>
      <c r="MP196" s="76"/>
      <c r="MQ196" s="76"/>
      <c r="MR196" s="76"/>
      <c r="MS196" s="76"/>
      <c r="MT196" s="75"/>
      <c r="MU196" s="75"/>
      <c r="MV196" s="75"/>
      <c r="MW196" s="75"/>
      <c r="MX196" s="75"/>
      <c r="MY196" s="75"/>
      <c r="MZ196" s="75"/>
      <c r="NA196" s="75"/>
      <c r="NB196" s="75"/>
      <c r="NC196" s="75"/>
      <c r="ND196" s="75"/>
      <c r="NE196" s="74">
        <f t="shared" si="327"/>
        <v>0</v>
      </c>
      <c r="NG196" s="178"/>
      <c r="NI196" s="78"/>
      <c r="NJ196" s="37"/>
      <c r="NK196" s="77"/>
      <c r="NL196" s="76"/>
      <c r="NM196" s="76"/>
      <c r="NN196" s="76"/>
      <c r="NO196" s="76"/>
      <c r="NP196" s="76"/>
      <c r="NQ196" s="76"/>
      <c r="NR196" s="76"/>
      <c r="NS196" s="76"/>
      <c r="NT196" s="76"/>
      <c r="NU196" s="76"/>
      <c r="NV196" s="76"/>
      <c r="NW196" s="76"/>
      <c r="NX196" s="76"/>
      <c r="NY196" s="76"/>
      <c r="NZ196" s="76"/>
      <c r="OA196" s="75"/>
      <c r="OB196" s="76"/>
      <c r="OC196" s="75"/>
      <c r="OD196" s="74">
        <f t="shared" si="328"/>
        <v>0</v>
      </c>
      <c r="OF196" s="178"/>
      <c r="OH196" s="78"/>
      <c r="OI196" s="37"/>
      <c r="OJ196" s="77"/>
      <c r="OK196" s="76"/>
      <c r="OL196" s="76"/>
      <c r="OM196" s="76"/>
      <c r="ON196" s="76"/>
      <c r="OO196" s="76"/>
      <c r="OP196" s="76"/>
      <c r="OQ196" s="76"/>
      <c r="OR196" s="76"/>
      <c r="OS196" s="76"/>
      <c r="OT196" s="76"/>
      <c r="OU196" s="76"/>
      <c r="OV196" s="76"/>
      <c r="OW196" s="76"/>
      <c r="OX196" s="76"/>
      <c r="OY196" s="76"/>
      <c r="OZ196" s="75"/>
      <c r="PA196" s="76"/>
      <c r="PB196" s="75"/>
      <c r="PC196" s="74">
        <f t="shared" si="329"/>
        <v>0</v>
      </c>
      <c r="PE196" s="178"/>
      <c r="PG196" s="78"/>
      <c r="PH196" s="37"/>
      <c r="PI196" s="77"/>
      <c r="PJ196" s="76"/>
      <c r="PK196" s="76"/>
      <c r="PL196" s="76"/>
      <c r="PM196" s="76"/>
      <c r="PN196" s="76"/>
      <c r="PO196" s="76"/>
      <c r="PP196" s="76"/>
      <c r="PQ196" s="76"/>
      <c r="PR196" s="76"/>
      <c r="PS196" s="76"/>
      <c r="PT196" s="76"/>
      <c r="PU196" s="76"/>
      <c r="PV196" s="76"/>
      <c r="PW196" s="76"/>
      <c r="PX196" s="76"/>
      <c r="PY196" s="75"/>
      <c r="PZ196" s="76"/>
      <c r="QA196" s="75"/>
      <c r="QB196" s="74">
        <f t="shared" si="330"/>
        <v>0</v>
      </c>
      <c r="QD196" s="178"/>
      <c r="QF196" s="78"/>
      <c r="QG196" s="37"/>
      <c r="QH196" s="77"/>
      <c r="QI196" s="76"/>
      <c r="QJ196" s="76"/>
      <c r="QK196" s="76"/>
      <c r="QL196" s="76"/>
      <c r="QM196" s="76"/>
      <c r="QN196" s="76"/>
      <c r="QO196" s="76"/>
      <c r="QP196" s="76"/>
      <c r="QQ196" s="76"/>
      <c r="QR196" s="76"/>
      <c r="QS196" s="76"/>
      <c r="QT196" s="76"/>
      <c r="QU196" s="76"/>
      <c r="QV196" s="76"/>
      <c r="QW196" s="76"/>
      <c r="QX196" s="75"/>
      <c r="QY196" s="76"/>
      <c r="QZ196" s="75"/>
      <c r="RA196" s="74">
        <f t="shared" si="331"/>
        <v>0</v>
      </c>
      <c r="RC196" s="178"/>
      <c r="RE196" s="78"/>
      <c r="RF196" s="37"/>
      <c r="RG196" s="77"/>
      <c r="RH196" s="76"/>
      <c r="RI196" s="76"/>
      <c r="RJ196" s="76"/>
      <c r="RK196" s="76"/>
      <c r="RL196" s="76"/>
      <c r="RM196" s="76"/>
      <c r="RN196" s="76"/>
      <c r="RO196" s="76"/>
      <c r="RP196" s="76"/>
      <c r="RQ196" s="76"/>
      <c r="RR196" s="76"/>
      <c r="RS196" s="76"/>
      <c r="RT196" s="76"/>
      <c r="RU196" s="76"/>
      <c r="RV196" s="76"/>
      <c r="RW196" s="75"/>
      <c r="RX196" s="76"/>
      <c r="RY196" s="75"/>
      <c r="RZ196" s="74">
        <f t="shared" si="332"/>
        <v>0</v>
      </c>
      <c r="SB196" s="178"/>
      <c r="SD196" s="78"/>
      <c r="SE196" s="37"/>
      <c r="SF196" s="77"/>
      <c r="SG196" s="76"/>
      <c r="SH196" s="76"/>
      <c r="SI196" s="76"/>
      <c r="SJ196" s="76"/>
      <c r="SK196" s="76"/>
      <c r="SL196" s="76"/>
      <c r="SM196" s="76"/>
      <c r="SN196" s="76"/>
      <c r="SO196" s="76"/>
      <c r="SP196" s="76"/>
      <c r="SQ196" s="76"/>
      <c r="SR196" s="76"/>
      <c r="SS196" s="76"/>
      <c r="ST196" s="76"/>
      <c r="SU196" s="76"/>
      <c r="SV196" s="75"/>
      <c r="SW196" s="76"/>
      <c r="SX196" s="75"/>
      <c r="SY196" s="74">
        <f t="shared" si="333"/>
        <v>0</v>
      </c>
      <c r="TA196" s="178"/>
      <c r="TC196" s="78"/>
      <c r="TD196" s="37"/>
      <c r="TE196" s="77"/>
      <c r="TF196" s="76"/>
      <c r="TG196" s="76"/>
      <c r="TH196" s="76"/>
      <c r="TI196" s="76"/>
      <c r="TJ196" s="76"/>
      <c r="TK196" s="76"/>
      <c r="TL196" s="76"/>
      <c r="TM196" s="76"/>
      <c r="TN196" s="76"/>
      <c r="TO196" s="76"/>
      <c r="TP196" s="76"/>
      <c r="TQ196" s="76"/>
      <c r="TR196" s="76"/>
      <c r="TS196" s="76"/>
      <c r="TT196" s="76"/>
      <c r="TU196" s="75"/>
      <c r="TV196" s="76"/>
      <c r="TW196" s="75"/>
      <c r="TX196" s="74">
        <f t="shared" si="334"/>
        <v>0</v>
      </c>
      <c r="TZ196" s="178"/>
      <c r="UB196" s="78"/>
      <c r="UC196" s="37"/>
      <c r="UD196" s="77"/>
      <c r="UE196" s="76"/>
      <c r="UF196" s="76"/>
      <c r="UG196" s="76"/>
      <c r="UH196" s="76"/>
      <c r="UI196" s="76"/>
      <c r="UJ196" s="76"/>
      <c r="UK196" s="76"/>
      <c r="UL196" s="76"/>
      <c r="UM196" s="76"/>
      <c r="UN196" s="76"/>
      <c r="UO196" s="76"/>
      <c r="UP196" s="76"/>
      <c r="UQ196" s="76"/>
      <c r="UR196" s="76"/>
      <c r="US196" s="76"/>
      <c r="UT196" s="75"/>
      <c r="UU196" s="76"/>
      <c r="UV196" s="75"/>
      <c r="UW196" s="74">
        <f t="shared" si="335"/>
        <v>0</v>
      </c>
      <c r="UY196" s="178"/>
      <c r="VA196" s="78"/>
      <c r="VB196" s="37"/>
      <c r="VC196" s="77"/>
      <c r="VD196" s="76"/>
      <c r="VE196" s="76"/>
      <c r="VF196" s="76"/>
      <c r="VG196" s="76"/>
      <c r="VH196" s="76"/>
      <c r="VI196" s="76"/>
      <c r="VJ196" s="76"/>
      <c r="VK196" s="76"/>
      <c r="VL196" s="76"/>
      <c r="VM196" s="76"/>
      <c r="VN196" s="76"/>
      <c r="VO196" s="76"/>
      <c r="VP196" s="76"/>
      <c r="VQ196" s="76"/>
      <c r="VR196" s="76"/>
      <c r="VS196" s="75"/>
      <c r="VT196" s="76"/>
      <c r="VU196" s="75"/>
      <c r="VV196" s="74">
        <f t="shared" si="336"/>
        <v>0</v>
      </c>
    </row>
    <row r="197" spans="2:596" s="38" customFormat="1" outlineLevel="1">
      <c r="B197" s="88"/>
      <c r="C197" s="88">
        <f>IF(ISERROR(I197+1)=TRUE,I197,IF(I197="","",MAX(C$15:C196)+1))</f>
        <v>141</v>
      </c>
      <c r="D197" s="88">
        <f t="shared" si="197"/>
        <v>1</v>
      </c>
      <c r="E197" s="3"/>
      <c r="G197" s="178"/>
      <c r="I197" s="95">
        <f t="shared" si="337"/>
        <v>148</v>
      </c>
      <c r="J197" s="94" t="s">
        <v>564</v>
      </c>
      <c r="K197" s="93"/>
      <c r="L197" s="93"/>
      <c r="M197" s="93"/>
      <c r="N197" s="93"/>
      <c r="O197" s="92"/>
      <c r="P197" s="91"/>
      <c r="Q197" s="297"/>
      <c r="R197" s="90"/>
      <c r="S197" s="298"/>
      <c r="U197" s="178"/>
      <c r="V197" s="42"/>
      <c r="W197" s="78"/>
      <c r="X197" s="37"/>
      <c r="Y197" s="77"/>
      <c r="Z197" s="76"/>
      <c r="AA197" s="79"/>
      <c r="AB197" s="76"/>
      <c r="AC197" s="79"/>
      <c r="AD197" s="76"/>
      <c r="AE197" s="76"/>
      <c r="AF197" s="76"/>
      <c r="AG197" s="76"/>
      <c r="AH197" s="76"/>
      <c r="AI197" s="76"/>
      <c r="AJ197" s="76"/>
      <c r="AK197" s="75"/>
      <c r="AL197" s="75"/>
      <c r="AM197" s="75"/>
      <c r="AN197" s="75"/>
      <c r="AO197" s="75"/>
      <c r="AP197" s="75"/>
      <c r="AQ197" s="75"/>
      <c r="AR197" s="74">
        <f t="shared" si="314"/>
        <v>0</v>
      </c>
      <c r="AT197" s="178"/>
      <c r="AV197" s="78"/>
      <c r="AW197" s="37"/>
      <c r="AX197" s="77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5"/>
      <c r="BK197" s="75"/>
      <c r="BL197" s="75"/>
      <c r="BM197" s="75"/>
      <c r="BN197" s="75"/>
      <c r="BO197" s="75"/>
      <c r="BP197" s="75"/>
      <c r="BQ197" s="74">
        <f t="shared" si="315"/>
        <v>0</v>
      </c>
      <c r="BS197" s="178"/>
      <c r="BU197" s="78"/>
      <c r="BV197" s="37"/>
      <c r="BW197" s="77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5"/>
      <c r="CJ197" s="75"/>
      <c r="CK197" s="75"/>
      <c r="CL197" s="75"/>
      <c r="CM197" s="75"/>
      <c r="CN197" s="75"/>
      <c r="CO197" s="75"/>
      <c r="CP197" s="74">
        <f t="shared" si="316"/>
        <v>0</v>
      </c>
      <c r="CR197" s="178"/>
      <c r="CT197" s="78"/>
      <c r="CU197" s="37"/>
      <c r="CV197" s="77"/>
      <c r="CW197" s="76"/>
      <c r="CX197" s="76"/>
      <c r="CY197" s="76"/>
      <c r="CZ197" s="76"/>
      <c r="DA197" s="76"/>
      <c r="DB197" s="76"/>
      <c r="DC197" s="76"/>
      <c r="DD197" s="76"/>
      <c r="DE197" s="76"/>
      <c r="DF197" s="76"/>
      <c r="DG197" s="76"/>
      <c r="DH197" s="75"/>
      <c r="DI197" s="75"/>
      <c r="DJ197" s="75"/>
      <c r="DK197" s="75"/>
      <c r="DL197" s="75"/>
      <c r="DM197" s="75"/>
      <c r="DN197" s="75"/>
      <c r="DO197" s="74">
        <f t="shared" si="317"/>
        <v>0</v>
      </c>
      <c r="DQ197" s="178"/>
      <c r="DS197" s="78"/>
      <c r="DT197" s="37"/>
      <c r="DU197" s="77"/>
      <c r="DV197" s="76"/>
      <c r="DW197" s="76"/>
      <c r="DX197" s="76"/>
      <c r="DY197" s="76"/>
      <c r="DZ197" s="76"/>
      <c r="EA197" s="76"/>
      <c r="EB197" s="76"/>
      <c r="EC197" s="76"/>
      <c r="ED197" s="76"/>
      <c r="EE197" s="76"/>
      <c r="EF197" s="76"/>
      <c r="EG197" s="75"/>
      <c r="EH197" s="75"/>
      <c r="EI197" s="75"/>
      <c r="EJ197" s="75"/>
      <c r="EK197" s="75"/>
      <c r="EL197" s="75"/>
      <c r="EM197" s="75"/>
      <c r="EN197" s="74">
        <f t="shared" si="318"/>
        <v>0</v>
      </c>
      <c r="EP197" s="178"/>
      <c r="ER197" s="78"/>
      <c r="ES197" s="37"/>
      <c r="ET197" s="77"/>
      <c r="EU197" s="76"/>
      <c r="EV197" s="76"/>
      <c r="EW197" s="76"/>
      <c r="EX197" s="76"/>
      <c r="EY197" s="76"/>
      <c r="EZ197" s="76"/>
      <c r="FA197" s="76"/>
      <c r="FB197" s="76"/>
      <c r="FC197" s="76"/>
      <c r="FD197" s="76"/>
      <c r="FE197" s="76"/>
      <c r="FF197" s="76"/>
      <c r="FG197" s="76"/>
      <c r="FH197" s="75"/>
      <c r="FI197" s="75"/>
      <c r="FJ197" s="75"/>
      <c r="FK197" s="75"/>
      <c r="FL197" s="75"/>
      <c r="FM197" s="74">
        <f t="shared" si="319"/>
        <v>0</v>
      </c>
      <c r="FO197" s="178"/>
      <c r="FQ197" s="78"/>
      <c r="FR197" s="37"/>
      <c r="FS197" s="77"/>
      <c r="FT197" s="76"/>
      <c r="FU197" s="76"/>
      <c r="FV197" s="76"/>
      <c r="FW197" s="76"/>
      <c r="FX197" s="76"/>
      <c r="FY197" s="76"/>
      <c r="FZ197" s="76"/>
      <c r="GA197" s="76"/>
      <c r="GB197" s="76"/>
      <c r="GC197" s="76"/>
      <c r="GD197" s="76"/>
      <c r="GE197" s="76"/>
      <c r="GF197" s="76"/>
      <c r="GG197" s="75"/>
      <c r="GH197" s="75"/>
      <c r="GI197" s="75"/>
      <c r="GJ197" s="75"/>
      <c r="GK197" s="75"/>
      <c r="GL197" s="74">
        <f t="shared" si="320"/>
        <v>0</v>
      </c>
      <c r="GN197" s="178"/>
      <c r="GP197" s="78"/>
      <c r="GQ197" s="37"/>
      <c r="GR197" s="77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5"/>
      <c r="HG197" s="75"/>
      <c r="HH197" s="75"/>
      <c r="HI197" s="75"/>
      <c r="HJ197" s="75"/>
      <c r="HK197" s="74">
        <f t="shared" si="321"/>
        <v>0</v>
      </c>
      <c r="HM197" s="178"/>
      <c r="HO197" s="78"/>
      <c r="HP197" s="37"/>
      <c r="HQ197" s="77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5"/>
      <c r="IF197" s="75"/>
      <c r="IG197" s="75"/>
      <c r="IH197" s="75"/>
      <c r="II197" s="75"/>
      <c r="IJ197" s="74">
        <f t="shared" si="322"/>
        <v>0</v>
      </c>
      <c r="IL197" s="178"/>
      <c r="IN197" s="78"/>
      <c r="IO197" s="37"/>
      <c r="IP197" s="77"/>
      <c r="IQ197" s="76"/>
      <c r="IR197" s="76"/>
      <c r="IS197" s="76"/>
      <c r="IT197" s="76"/>
      <c r="IU197" s="76"/>
      <c r="IV197" s="76"/>
      <c r="IW197" s="76"/>
      <c r="IX197" s="75"/>
      <c r="IY197" s="75"/>
      <c r="IZ197" s="75"/>
      <c r="JA197" s="75"/>
      <c r="JB197" s="75"/>
      <c r="JC197" s="75"/>
      <c r="JD197" s="75"/>
      <c r="JE197" s="75"/>
      <c r="JF197" s="75"/>
      <c r="JG197" s="75"/>
      <c r="JH197" s="75"/>
      <c r="JI197" s="74">
        <f t="shared" si="323"/>
        <v>0</v>
      </c>
      <c r="JK197" s="178"/>
      <c r="JM197" s="78"/>
      <c r="JN197" s="37"/>
      <c r="JO197" s="77"/>
      <c r="JP197" s="76"/>
      <c r="JQ197" s="76"/>
      <c r="JR197" s="76"/>
      <c r="JS197" s="76"/>
      <c r="JT197" s="76"/>
      <c r="JU197" s="76"/>
      <c r="JV197" s="76"/>
      <c r="JW197" s="75"/>
      <c r="JX197" s="75"/>
      <c r="JY197" s="75"/>
      <c r="JZ197" s="75"/>
      <c r="KA197" s="75"/>
      <c r="KB197" s="75"/>
      <c r="KC197" s="75"/>
      <c r="KD197" s="75"/>
      <c r="KE197" s="75"/>
      <c r="KF197" s="75"/>
      <c r="KG197" s="75"/>
      <c r="KH197" s="74">
        <f t="shared" si="324"/>
        <v>0</v>
      </c>
      <c r="KJ197" s="178"/>
      <c r="KL197" s="78"/>
      <c r="KM197" s="37"/>
      <c r="KN197" s="77"/>
      <c r="KO197" s="76"/>
      <c r="KP197" s="76"/>
      <c r="KQ197" s="76"/>
      <c r="KR197" s="76"/>
      <c r="KS197" s="76"/>
      <c r="KT197" s="76"/>
      <c r="KU197" s="76"/>
      <c r="KV197" s="75"/>
      <c r="KW197" s="75"/>
      <c r="KX197" s="75"/>
      <c r="KY197" s="75"/>
      <c r="KZ197" s="75"/>
      <c r="LA197" s="75"/>
      <c r="LB197" s="75"/>
      <c r="LC197" s="75"/>
      <c r="LD197" s="75"/>
      <c r="LE197" s="75"/>
      <c r="LF197" s="75"/>
      <c r="LG197" s="74">
        <f t="shared" si="325"/>
        <v>0</v>
      </c>
      <c r="LI197" s="178"/>
      <c r="LK197" s="78"/>
      <c r="LL197" s="37"/>
      <c r="LM197" s="77"/>
      <c r="LN197" s="76"/>
      <c r="LO197" s="76"/>
      <c r="LP197" s="76"/>
      <c r="LQ197" s="76"/>
      <c r="LR197" s="76"/>
      <c r="LS197" s="76"/>
      <c r="LT197" s="76"/>
      <c r="LU197" s="75"/>
      <c r="LV197" s="75"/>
      <c r="LW197" s="75"/>
      <c r="LX197" s="75"/>
      <c r="LY197" s="75"/>
      <c r="LZ197" s="75"/>
      <c r="MA197" s="75"/>
      <c r="MB197" s="75"/>
      <c r="MC197" s="75"/>
      <c r="MD197" s="75"/>
      <c r="ME197" s="75"/>
      <c r="MF197" s="74">
        <f t="shared" si="326"/>
        <v>0</v>
      </c>
      <c r="MH197" s="178"/>
      <c r="MJ197" s="78"/>
      <c r="MK197" s="37"/>
      <c r="ML197" s="77"/>
      <c r="MM197" s="76"/>
      <c r="MN197" s="76"/>
      <c r="MO197" s="76"/>
      <c r="MP197" s="76"/>
      <c r="MQ197" s="76"/>
      <c r="MR197" s="76"/>
      <c r="MS197" s="76"/>
      <c r="MT197" s="75"/>
      <c r="MU197" s="75"/>
      <c r="MV197" s="75"/>
      <c r="MW197" s="75"/>
      <c r="MX197" s="75"/>
      <c r="MY197" s="75"/>
      <c r="MZ197" s="75"/>
      <c r="NA197" s="75"/>
      <c r="NB197" s="75"/>
      <c r="NC197" s="75"/>
      <c r="ND197" s="75"/>
      <c r="NE197" s="74">
        <f t="shared" si="327"/>
        <v>0</v>
      </c>
      <c r="NG197" s="178"/>
      <c r="NI197" s="78"/>
      <c r="NJ197" s="37"/>
      <c r="NK197" s="77"/>
      <c r="NL197" s="76"/>
      <c r="NM197" s="76"/>
      <c r="NN197" s="76"/>
      <c r="NO197" s="76"/>
      <c r="NP197" s="76"/>
      <c r="NQ197" s="76"/>
      <c r="NR197" s="76"/>
      <c r="NS197" s="76"/>
      <c r="NT197" s="76"/>
      <c r="NU197" s="76"/>
      <c r="NV197" s="76"/>
      <c r="NW197" s="76"/>
      <c r="NX197" s="76"/>
      <c r="NY197" s="76"/>
      <c r="NZ197" s="76"/>
      <c r="OA197" s="75"/>
      <c r="OB197" s="76"/>
      <c r="OC197" s="75"/>
      <c r="OD197" s="74">
        <f t="shared" si="328"/>
        <v>0</v>
      </c>
      <c r="OF197" s="178"/>
      <c r="OH197" s="78"/>
      <c r="OI197" s="37"/>
      <c r="OJ197" s="77"/>
      <c r="OK197" s="76"/>
      <c r="OL197" s="76"/>
      <c r="OM197" s="76"/>
      <c r="ON197" s="76"/>
      <c r="OO197" s="76"/>
      <c r="OP197" s="76"/>
      <c r="OQ197" s="76"/>
      <c r="OR197" s="76"/>
      <c r="OS197" s="76"/>
      <c r="OT197" s="76"/>
      <c r="OU197" s="76"/>
      <c r="OV197" s="76"/>
      <c r="OW197" s="76"/>
      <c r="OX197" s="76"/>
      <c r="OY197" s="76"/>
      <c r="OZ197" s="75"/>
      <c r="PA197" s="76"/>
      <c r="PB197" s="75"/>
      <c r="PC197" s="74">
        <f t="shared" si="329"/>
        <v>0</v>
      </c>
      <c r="PE197" s="178"/>
      <c r="PG197" s="78"/>
      <c r="PH197" s="37"/>
      <c r="PI197" s="77"/>
      <c r="PJ197" s="76"/>
      <c r="PK197" s="76"/>
      <c r="PL197" s="76"/>
      <c r="PM197" s="76"/>
      <c r="PN197" s="76"/>
      <c r="PO197" s="76"/>
      <c r="PP197" s="76"/>
      <c r="PQ197" s="76"/>
      <c r="PR197" s="76"/>
      <c r="PS197" s="76"/>
      <c r="PT197" s="76"/>
      <c r="PU197" s="76"/>
      <c r="PV197" s="76"/>
      <c r="PW197" s="76"/>
      <c r="PX197" s="76"/>
      <c r="PY197" s="75"/>
      <c r="PZ197" s="76"/>
      <c r="QA197" s="75"/>
      <c r="QB197" s="74">
        <f t="shared" si="330"/>
        <v>0</v>
      </c>
      <c r="QD197" s="178"/>
      <c r="QF197" s="78"/>
      <c r="QG197" s="37"/>
      <c r="QH197" s="77"/>
      <c r="QI197" s="76"/>
      <c r="QJ197" s="76"/>
      <c r="QK197" s="76"/>
      <c r="QL197" s="76"/>
      <c r="QM197" s="76"/>
      <c r="QN197" s="76"/>
      <c r="QO197" s="76"/>
      <c r="QP197" s="76"/>
      <c r="QQ197" s="76"/>
      <c r="QR197" s="76"/>
      <c r="QS197" s="76"/>
      <c r="QT197" s="76"/>
      <c r="QU197" s="76"/>
      <c r="QV197" s="76"/>
      <c r="QW197" s="76"/>
      <c r="QX197" s="75"/>
      <c r="QY197" s="76"/>
      <c r="QZ197" s="75"/>
      <c r="RA197" s="74">
        <f t="shared" si="331"/>
        <v>0</v>
      </c>
      <c r="RC197" s="178"/>
      <c r="RE197" s="78"/>
      <c r="RF197" s="37"/>
      <c r="RG197" s="77"/>
      <c r="RH197" s="76"/>
      <c r="RI197" s="76"/>
      <c r="RJ197" s="76"/>
      <c r="RK197" s="76"/>
      <c r="RL197" s="76"/>
      <c r="RM197" s="76"/>
      <c r="RN197" s="76"/>
      <c r="RO197" s="76"/>
      <c r="RP197" s="76"/>
      <c r="RQ197" s="76"/>
      <c r="RR197" s="76"/>
      <c r="RS197" s="76"/>
      <c r="RT197" s="76"/>
      <c r="RU197" s="76"/>
      <c r="RV197" s="76"/>
      <c r="RW197" s="75"/>
      <c r="RX197" s="76"/>
      <c r="RY197" s="75"/>
      <c r="RZ197" s="74">
        <f t="shared" si="332"/>
        <v>0</v>
      </c>
      <c r="SB197" s="178"/>
      <c r="SD197" s="78"/>
      <c r="SE197" s="37"/>
      <c r="SF197" s="77"/>
      <c r="SG197" s="76"/>
      <c r="SH197" s="76"/>
      <c r="SI197" s="76"/>
      <c r="SJ197" s="76"/>
      <c r="SK197" s="76"/>
      <c r="SL197" s="76"/>
      <c r="SM197" s="76"/>
      <c r="SN197" s="76"/>
      <c r="SO197" s="76"/>
      <c r="SP197" s="76"/>
      <c r="SQ197" s="76"/>
      <c r="SR197" s="76"/>
      <c r="SS197" s="76"/>
      <c r="ST197" s="76"/>
      <c r="SU197" s="76"/>
      <c r="SV197" s="75"/>
      <c r="SW197" s="76"/>
      <c r="SX197" s="75"/>
      <c r="SY197" s="74">
        <f t="shared" si="333"/>
        <v>0</v>
      </c>
      <c r="TA197" s="178"/>
      <c r="TC197" s="78"/>
      <c r="TD197" s="37"/>
      <c r="TE197" s="77"/>
      <c r="TF197" s="76"/>
      <c r="TG197" s="76"/>
      <c r="TH197" s="76"/>
      <c r="TI197" s="76"/>
      <c r="TJ197" s="76"/>
      <c r="TK197" s="76"/>
      <c r="TL197" s="76"/>
      <c r="TM197" s="76"/>
      <c r="TN197" s="76"/>
      <c r="TO197" s="76"/>
      <c r="TP197" s="76"/>
      <c r="TQ197" s="76"/>
      <c r="TR197" s="76"/>
      <c r="TS197" s="76"/>
      <c r="TT197" s="76"/>
      <c r="TU197" s="75"/>
      <c r="TV197" s="76"/>
      <c r="TW197" s="75"/>
      <c r="TX197" s="74">
        <f t="shared" si="334"/>
        <v>0</v>
      </c>
      <c r="TZ197" s="178"/>
      <c r="UB197" s="78"/>
      <c r="UC197" s="37"/>
      <c r="UD197" s="77"/>
      <c r="UE197" s="76"/>
      <c r="UF197" s="76"/>
      <c r="UG197" s="76"/>
      <c r="UH197" s="76"/>
      <c r="UI197" s="76"/>
      <c r="UJ197" s="76"/>
      <c r="UK197" s="76"/>
      <c r="UL197" s="76"/>
      <c r="UM197" s="76"/>
      <c r="UN197" s="76"/>
      <c r="UO197" s="76"/>
      <c r="UP197" s="76"/>
      <c r="UQ197" s="76"/>
      <c r="UR197" s="76"/>
      <c r="US197" s="76"/>
      <c r="UT197" s="75"/>
      <c r="UU197" s="76"/>
      <c r="UV197" s="75"/>
      <c r="UW197" s="74">
        <f t="shared" si="335"/>
        <v>0</v>
      </c>
      <c r="UY197" s="178"/>
      <c r="VA197" s="78"/>
      <c r="VB197" s="37"/>
      <c r="VC197" s="77"/>
      <c r="VD197" s="76"/>
      <c r="VE197" s="76"/>
      <c r="VF197" s="76"/>
      <c r="VG197" s="76"/>
      <c r="VH197" s="76"/>
      <c r="VI197" s="76"/>
      <c r="VJ197" s="76"/>
      <c r="VK197" s="76"/>
      <c r="VL197" s="76"/>
      <c r="VM197" s="76"/>
      <c r="VN197" s="76"/>
      <c r="VO197" s="76"/>
      <c r="VP197" s="76"/>
      <c r="VQ197" s="76"/>
      <c r="VR197" s="76"/>
      <c r="VS197" s="75"/>
      <c r="VT197" s="76"/>
      <c r="VU197" s="75"/>
      <c r="VV197" s="74">
        <f t="shared" si="336"/>
        <v>0</v>
      </c>
    </row>
    <row r="198" spans="2:596" s="38" customFormat="1" ht="30" outlineLevel="1">
      <c r="B198" s="88"/>
      <c r="C198" s="88">
        <f>IF(ISERROR(I198+1)=TRUE,I198,IF(I198="","",MAX(C$15:C197)+1))</f>
        <v>142</v>
      </c>
      <c r="D198" s="88">
        <f t="shared" si="197"/>
        <v>1</v>
      </c>
      <c r="E198" s="3"/>
      <c r="G198" s="178"/>
      <c r="I198" s="95">
        <f t="shared" si="337"/>
        <v>149</v>
      </c>
      <c r="J198" s="94" t="s">
        <v>563</v>
      </c>
      <c r="K198" s="93"/>
      <c r="L198" s="93"/>
      <c r="M198" s="93"/>
      <c r="N198" s="93"/>
      <c r="O198" s="92"/>
      <c r="P198" s="91" t="s">
        <v>163</v>
      </c>
      <c r="Q198" s="297"/>
      <c r="R198" s="90" t="s">
        <v>141</v>
      </c>
      <c r="S198" s="298"/>
      <c r="U198" s="178"/>
      <c r="V198" s="42"/>
      <c r="W198" s="78"/>
      <c r="X198" s="37"/>
      <c r="Y198" s="77"/>
      <c r="Z198" s="76"/>
      <c r="AA198" s="79"/>
      <c r="AB198" s="76"/>
      <c r="AC198" s="79"/>
      <c r="AD198" s="76"/>
      <c r="AE198" s="76"/>
      <c r="AF198" s="76"/>
      <c r="AG198" s="76"/>
      <c r="AH198" s="76"/>
      <c r="AI198" s="76"/>
      <c r="AJ198" s="76"/>
      <c r="AK198" s="75"/>
      <c r="AL198" s="75"/>
      <c r="AM198" s="75"/>
      <c r="AN198" s="75"/>
      <c r="AO198" s="75"/>
      <c r="AP198" s="75"/>
      <c r="AQ198" s="75"/>
      <c r="AR198" s="74">
        <f t="shared" si="314"/>
        <v>0</v>
      </c>
      <c r="AT198" s="178"/>
      <c r="AV198" s="78"/>
      <c r="AW198" s="37"/>
      <c r="AX198" s="77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5"/>
      <c r="BK198" s="75"/>
      <c r="BL198" s="75"/>
      <c r="BM198" s="75"/>
      <c r="BN198" s="75"/>
      <c r="BO198" s="75"/>
      <c r="BP198" s="75"/>
      <c r="BQ198" s="74">
        <f t="shared" si="315"/>
        <v>0</v>
      </c>
      <c r="BS198" s="178"/>
      <c r="BU198" s="78"/>
      <c r="BV198" s="37"/>
      <c r="BW198" s="77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5"/>
      <c r="CJ198" s="75"/>
      <c r="CK198" s="75"/>
      <c r="CL198" s="75"/>
      <c r="CM198" s="75"/>
      <c r="CN198" s="75"/>
      <c r="CO198" s="75"/>
      <c r="CP198" s="74">
        <f t="shared" si="316"/>
        <v>0</v>
      </c>
      <c r="CR198" s="178"/>
      <c r="CT198" s="78"/>
      <c r="CU198" s="37"/>
      <c r="CV198" s="77"/>
      <c r="CW198" s="76"/>
      <c r="CX198" s="76"/>
      <c r="CY198" s="76"/>
      <c r="CZ198" s="76"/>
      <c r="DA198" s="76"/>
      <c r="DB198" s="76"/>
      <c r="DC198" s="76"/>
      <c r="DD198" s="76"/>
      <c r="DE198" s="76"/>
      <c r="DF198" s="76"/>
      <c r="DG198" s="76"/>
      <c r="DH198" s="75"/>
      <c r="DI198" s="75"/>
      <c r="DJ198" s="75"/>
      <c r="DK198" s="75"/>
      <c r="DL198" s="75"/>
      <c r="DM198" s="75"/>
      <c r="DN198" s="75"/>
      <c r="DO198" s="74">
        <f t="shared" si="317"/>
        <v>0</v>
      </c>
      <c r="DQ198" s="178"/>
      <c r="DS198" s="78"/>
      <c r="DT198" s="37"/>
      <c r="DU198" s="77"/>
      <c r="DV198" s="76"/>
      <c r="DW198" s="76"/>
      <c r="DX198" s="76"/>
      <c r="DY198" s="76"/>
      <c r="DZ198" s="76"/>
      <c r="EA198" s="76"/>
      <c r="EB198" s="76"/>
      <c r="EC198" s="76"/>
      <c r="ED198" s="76"/>
      <c r="EE198" s="76"/>
      <c r="EF198" s="76"/>
      <c r="EG198" s="75"/>
      <c r="EH198" s="75"/>
      <c r="EI198" s="75"/>
      <c r="EJ198" s="75"/>
      <c r="EK198" s="75"/>
      <c r="EL198" s="75"/>
      <c r="EM198" s="75"/>
      <c r="EN198" s="74">
        <f t="shared" si="318"/>
        <v>0</v>
      </c>
      <c r="EP198" s="178"/>
      <c r="ER198" s="78"/>
      <c r="ES198" s="37"/>
      <c r="ET198" s="77"/>
      <c r="EU198" s="76"/>
      <c r="EV198" s="76"/>
      <c r="EW198" s="76"/>
      <c r="EX198" s="76"/>
      <c r="EY198" s="76"/>
      <c r="EZ198" s="76"/>
      <c r="FA198" s="76"/>
      <c r="FB198" s="76"/>
      <c r="FC198" s="76"/>
      <c r="FD198" s="76"/>
      <c r="FE198" s="76"/>
      <c r="FF198" s="76"/>
      <c r="FG198" s="76"/>
      <c r="FH198" s="75"/>
      <c r="FI198" s="75"/>
      <c r="FJ198" s="75"/>
      <c r="FK198" s="75"/>
      <c r="FL198" s="75"/>
      <c r="FM198" s="74">
        <f t="shared" si="319"/>
        <v>0</v>
      </c>
      <c r="FO198" s="178"/>
      <c r="FQ198" s="78"/>
      <c r="FR198" s="37"/>
      <c r="FS198" s="77"/>
      <c r="FT198" s="76"/>
      <c r="FU198" s="76"/>
      <c r="FV198" s="76"/>
      <c r="FW198" s="76"/>
      <c r="FX198" s="76"/>
      <c r="FY198" s="76"/>
      <c r="FZ198" s="76"/>
      <c r="GA198" s="76"/>
      <c r="GB198" s="76"/>
      <c r="GC198" s="76"/>
      <c r="GD198" s="76"/>
      <c r="GE198" s="76"/>
      <c r="GF198" s="76"/>
      <c r="GG198" s="75"/>
      <c r="GH198" s="75"/>
      <c r="GI198" s="75"/>
      <c r="GJ198" s="75"/>
      <c r="GK198" s="75"/>
      <c r="GL198" s="74">
        <f t="shared" si="320"/>
        <v>0</v>
      </c>
      <c r="GN198" s="178"/>
      <c r="GP198" s="78"/>
      <c r="GQ198" s="37"/>
      <c r="GR198" s="77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5"/>
      <c r="HG198" s="75"/>
      <c r="HH198" s="75"/>
      <c r="HI198" s="75"/>
      <c r="HJ198" s="75"/>
      <c r="HK198" s="74">
        <f t="shared" si="321"/>
        <v>0</v>
      </c>
      <c r="HM198" s="178"/>
      <c r="HO198" s="78"/>
      <c r="HP198" s="37"/>
      <c r="HQ198" s="77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5"/>
      <c r="IF198" s="75"/>
      <c r="IG198" s="75"/>
      <c r="IH198" s="75"/>
      <c r="II198" s="75"/>
      <c r="IJ198" s="74">
        <f t="shared" si="322"/>
        <v>0</v>
      </c>
      <c r="IL198" s="178"/>
      <c r="IN198" s="78"/>
      <c r="IO198" s="37"/>
      <c r="IP198" s="77"/>
      <c r="IQ198" s="76"/>
      <c r="IR198" s="76"/>
      <c r="IS198" s="76"/>
      <c r="IT198" s="76"/>
      <c r="IU198" s="76"/>
      <c r="IV198" s="76"/>
      <c r="IW198" s="76"/>
      <c r="IX198" s="75"/>
      <c r="IY198" s="75"/>
      <c r="IZ198" s="75"/>
      <c r="JA198" s="75"/>
      <c r="JB198" s="75"/>
      <c r="JC198" s="75"/>
      <c r="JD198" s="75"/>
      <c r="JE198" s="75"/>
      <c r="JF198" s="75"/>
      <c r="JG198" s="75"/>
      <c r="JH198" s="75"/>
      <c r="JI198" s="74">
        <f t="shared" si="323"/>
        <v>0</v>
      </c>
      <c r="JK198" s="178"/>
      <c r="JM198" s="78"/>
      <c r="JN198" s="37"/>
      <c r="JO198" s="77"/>
      <c r="JP198" s="76"/>
      <c r="JQ198" s="76"/>
      <c r="JR198" s="76"/>
      <c r="JS198" s="76"/>
      <c r="JT198" s="76"/>
      <c r="JU198" s="76"/>
      <c r="JV198" s="76"/>
      <c r="JW198" s="75"/>
      <c r="JX198" s="75"/>
      <c r="JY198" s="75"/>
      <c r="JZ198" s="75"/>
      <c r="KA198" s="75"/>
      <c r="KB198" s="75"/>
      <c r="KC198" s="75"/>
      <c r="KD198" s="75"/>
      <c r="KE198" s="75"/>
      <c r="KF198" s="75"/>
      <c r="KG198" s="75"/>
      <c r="KH198" s="74">
        <f t="shared" si="324"/>
        <v>0</v>
      </c>
      <c r="KJ198" s="178"/>
      <c r="KL198" s="78"/>
      <c r="KM198" s="37"/>
      <c r="KN198" s="77"/>
      <c r="KO198" s="76"/>
      <c r="KP198" s="76"/>
      <c r="KQ198" s="76"/>
      <c r="KR198" s="76"/>
      <c r="KS198" s="76"/>
      <c r="KT198" s="76"/>
      <c r="KU198" s="76"/>
      <c r="KV198" s="75"/>
      <c r="KW198" s="75"/>
      <c r="KX198" s="75"/>
      <c r="KY198" s="75"/>
      <c r="KZ198" s="75"/>
      <c r="LA198" s="75"/>
      <c r="LB198" s="75"/>
      <c r="LC198" s="75"/>
      <c r="LD198" s="75"/>
      <c r="LE198" s="75"/>
      <c r="LF198" s="75"/>
      <c r="LG198" s="74">
        <f t="shared" si="325"/>
        <v>0</v>
      </c>
      <c r="LI198" s="178"/>
      <c r="LK198" s="78"/>
      <c r="LL198" s="37"/>
      <c r="LM198" s="77"/>
      <c r="LN198" s="76"/>
      <c r="LO198" s="76"/>
      <c r="LP198" s="76"/>
      <c r="LQ198" s="76"/>
      <c r="LR198" s="76"/>
      <c r="LS198" s="76"/>
      <c r="LT198" s="76"/>
      <c r="LU198" s="75"/>
      <c r="LV198" s="75"/>
      <c r="LW198" s="75"/>
      <c r="LX198" s="75"/>
      <c r="LY198" s="75"/>
      <c r="LZ198" s="75"/>
      <c r="MA198" s="75"/>
      <c r="MB198" s="75"/>
      <c r="MC198" s="75"/>
      <c r="MD198" s="75"/>
      <c r="ME198" s="75"/>
      <c r="MF198" s="74">
        <f t="shared" si="326"/>
        <v>0</v>
      </c>
      <c r="MH198" s="178"/>
      <c r="MJ198" s="78"/>
      <c r="MK198" s="37"/>
      <c r="ML198" s="77"/>
      <c r="MM198" s="76"/>
      <c r="MN198" s="76"/>
      <c r="MO198" s="76"/>
      <c r="MP198" s="76"/>
      <c r="MQ198" s="76"/>
      <c r="MR198" s="76"/>
      <c r="MS198" s="76"/>
      <c r="MT198" s="75"/>
      <c r="MU198" s="75"/>
      <c r="MV198" s="75"/>
      <c r="MW198" s="75"/>
      <c r="MX198" s="75"/>
      <c r="MY198" s="75"/>
      <c r="MZ198" s="75"/>
      <c r="NA198" s="75"/>
      <c r="NB198" s="75"/>
      <c r="NC198" s="75"/>
      <c r="ND198" s="75"/>
      <c r="NE198" s="74">
        <f t="shared" si="327"/>
        <v>0</v>
      </c>
      <c r="NG198" s="178"/>
      <c r="NI198" s="78"/>
      <c r="NJ198" s="37"/>
      <c r="NK198" s="77"/>
      <c r="NL198" s="76"/>
      <c r="NM198" s="76"/>
      <c r="NN198" s="76"/>
      <c r="NO198" s="76"/>
      <c r="NP198" s="76"/>
      <c r="NQ198" s="76"/>
      <c r="NR198" s="76"/>
      <c r="NS198" s="76"/>
      <c r="NT198" s="76"/>
      <c r="NU198" s="76"/>
      <c r="NV198" s="76"/>
      <c r="NW198" s="76"/>
      <c r="NX198" s="76"/>
      <c r="NY198" s="76"/>
      <c r="NZ198" s="76"/>
      <c r="OA198" s="75"/>
      <c r="OB198" s="76"/>
      <c r="OC198" s="75"/>
      <c r="OD198" s="74">
        <f t="shared" si="328"/>
        <v>0</v>
      </c>
      <c r="OF198" s="178"/>
      <c r="OH198" s="78"/>
      <c r="OI198" s="37"/>
      <c r="OJ198" s="77"/>
      <c r="OK198" s="76"/>
      <c r="OL198" s="76"/>
      <c r="OM198" s="76"/>
      <c r="ON198" s="76"/>
      <c r="OO198" s="76"/>
      <c r="OP198" s="76"/>
      <c r="OQ198" s="76"/>
      <c r="OR198" s="76"/>
      <c r="OS198" s="76"/>
      <c r="OT198" s="76"/>
      <c r="OU198" s="76"/>
      <c r="OV198" s="76"/>
      <c r="OW198" s="76"/>
      <c r="OX198" s="76"/>
      <c r="OY198" s="76"/>
      <c r="OZ198" s="75"/>
      <c r="PA198" s="76"/>
      <c r="PB198" s="75"/>
      <c r="PC198" s="74">
        <f t="shared" si="329"/>
        <v>0</v>
      </c>
      <c r="PE198" s="178"/>
      <c r="PG198" s="78"/>
      <c r="PH198" s="37"/>
      <c r="PI198" s="77"/>
      <c r="PJ198" s="76"/>
      <c r="PK198" s="76"/>
      <c r="PL198" s="76"/>
      <c r="PM198" s="76"/>
      <c r="PN198" s="76"/>
      <c r="PO198" s="76"/>
      <c r="PP198" s="76"/>
      <c r="PQ198" s="76"/>
      <c r="PR198" s="76"/>
      <c r="PS198" s="76"/>
      <c r="PT198" s="76"/>
      <c r="PU198" s="76"/>
      <c r="PV198" s="76"/>
      <c r="PW198" s="76"/>
      <c r="PX198" s="76"/>
      <c r="PY198" s="75"/>
      <c r="PZ198" s="76"/>
      <c r="QA198" s="75"/>
      <c r="QB198" s="74">
        <f t="shared" si="330"/>
        <v>0</v>
      </c>
      <c r="QD198" s="178"/>
      <c r="QF198" s="78"/>
      <c r="QG198" s="37"/>
      <c r="QH198" s="77"/>
      <c r="QI198" s="76"/>
      <c r="QJ198" s="76"/>
      <c r="QK198" s="76"/>
      <c r="QL198" s="76"/>
      <c r="QM198" s="76"/>
      <c r="QN198" s="76"/>
      <c r="QO198" s="76"/>
      <c r="QP198" s="76"/>
      <c r="QQ198" s="76"/>
      <c r="QR198" s="76"/>
      <c r="QS198" s="76"/>
      <c r="QT198" s="76"/>
      <c r="QU198" s="76"/>
      <c r="QV198" s="76"/>
      <c r="QW198" s="76"/>
      <c r="QX198" s="75"/>
      <c r="QY198" s="76"/>
      <c r="QZ198" s="75"/>
      <c r="RA198" s="74">
        <f t="shared" si="331"/>
        <v>0</v>
      </c>
      <c r="RC198" s="178"/>
      <c r="RE198" s="78"/>
      <c r="RF198" s="37"/>
      <c r="RG198" s="77"/>
      <c r="RH198" s="76"/>
      <c r="RI198" s="76"/>
      <c r="RJ198" s="76"/>
      <c r="RK198" s="76"/>
      <c r="RL198" s="76"/>
      <c r="RM198" s="76"/>
      <c r="RN198" s="76"/>
      <c r="RO198" s="76"/>
      <c r="RP198" s="76"/>
      <c r="RQ198" s="76"/>
      <c r="RR198" s="76"/>
      <c r="RS198" s="76"/>
      <c r="RT198" s="76"/>
      <c r="RU198" s="76"/>
      <c r="RV198" s="76"/>
      <c r="RW198" s="75"/>
      <c r="RX198" s="76"/>
      <c r="RY198" s="75"/>
      <c r="RZ198" s="74">
        <f t="shared" si="332"/>
        <v>0</v>
      </c>
      <c r="SB198" s="178"/>
      <c r="SD198" s="78"/>
      <c r="SE198" s="37"/>
      <c r="SF198" s="77"/>
      <c r="SG198" s="76"/>
      <c r="SH198" s="76"/>
      <c r="SI198" s="76"/>
      <c r="SJ198" s="76"/>
      <c r="SK198" s="76"/>
      <c r="SL198" s="76"/>
      <c r="SM198" s="76"/>
      <c r="SN198" s="76"/>
      <c r="SO198" s="76"/>
      <c r="SP198" s="76"/>
      <c r="SQ198" s="76"/>
      <c r="SR198" s="76"/>
      <c r="SS198" s="76"/>
      <c r="ST198" s="76"/>
      <c r="SU198" s="76"/>
      <c r="SV198" s="75"/>
      <c r="SW198" s="76"/>
      <c r="SX198" s="75"/>
      <c r="SY198" s="74">
        <f t="shared" si="333"/>
        <v>0</v>
      </c>
      <c r="TA198" s="178"/>
      <c r="TC198" s="78"/>
      <c r="TD198" s="37"/>
      <c r="TE198" s="77"/>
      <c r="TF198" s="76"/>
      <c r="TG198" s="76"/>
      <c r="TH198" s="76"/>
      <c r="TI198" s="76"/>
      <c r="TJ198" s="76"/>
      <c r="TK198" s="76"/>
      <c r="TL198" s="76"/>
      <c r="TM198" s="76"/>
      <c r="TN198" s="76"/>
      <c r="TO198" s="76"/>
      <c r="TP198" s="76"/>
      <c r="TQ198" s="76"/>
      <c r="TR198" s="76"/>
      <c r="TS198" s="76"/>
      <c r="TT198" s="76"/>
      <c r="TU198" s="75"/>
      <c r="TV198" s="76"/>
      <c r="TW198" s="75"/>
      <c r="TX198" s="74">
        <f t="shared" si="334"/>
        <v>0</v>
      </c>
      <c r="TZ198" s="178"/>
      <c r="UB198" s="78"/>
      <c r="UC198" s="37"/>
      <c r="UD198" s="77"/>
      <c r="UE198" s="76"/>
      <c r="UF198" s="76"/>
      <c r="UG198" s="76"/>
      <c r="UH198" s="76"/>
      <c r="UI198" s="76"/>
      <c r="UJ198" s="76"/>
      <c r="UK198" s="76"/>
      <c r="UL198" s="76"/>
      <c r="UM198" s="76"/>
      <c r="UN198" s="76"/>
      <c r="UO198" s="76"/>
      <c r="UP198" s="76"/>
      <c r="UQ198" s="76"/>
      <c r="UR198" s="76"/>
      <c r="US198" s="76"/>
      <c r="UT198" s="75"/>
      <c r="UU198" s="76"/>
      <c r="UV198" s="75"/>
      <c r="UW198" s="74">
        <f t="shared" si="335"/>
        <v>0</v>
      </c>
      <c r="UY198" s="178"/>
      <c r="VA198" s="78"/>
      <c r="VB198" s="37"/>
      <c r="VC198" s="77"/>
      <c r="VD198" s="76"/>
      <c r="VE198" s="76"/>
      <c r="VF198" s="76"/>
      <c r="VG198" s="76"/>
      <c r="VH198" s="76"/>
      <c r="VI198" s="76"/>
      <c r="VJ198" s="76"/>
      <c r="VK198" s="76"/>
      <c r="VL198" s="76"/>
      <c r="VM198" s="76"/>
      <c r="VN198" s="76"/>
      <c r="VO198" s="76"/>
      <c r="VP198" s="76"/>
      <c r="VQ198" s="76"/>
      <c r="VR198" s="76"/>
      <c r="VS198" s="75"/>
      <c r="VT198" s="76"/>
      <c r="VU198" s="75"/>
      <c r="VV198" s="74">
        <f t="shared" si="336"/>
        <v>0</v>
      </c>
    </row>
    <row r="199" spans="2:596" s="38" customFormat="1" ht="30" outlineLevel="1">
      <c r="B199" s="88"/>
      <c r="C199" s="88">
        <f>IF(ISERROR(I199+1)=TRUE,I199,IF(I199="","",MAX(C$15:C198)+1))</f>
        <v>143</v>
      </c>
      <c r="D199" s="88">
        <f t="shared" si="197"/>
        <v>1</v>
      </c>
      <c r="E199" s="3"/>
      <c r="G199" s="178"/>
      <c r="I199" s="95">
        <f t="shared" si="337"/>
        <v>150</v>
      </c>
      <c r="J199" s="94" t="s">
        <v>562</v>
      </c>
      <c r="K199" s="93"/>
      <c r="L199" s="93"/>
      <c r="M199" s="93"/>
      <c r="N199" s="93"/>
      <c r="O199" s="92"/>
      <c r="P199" s="91" t="s">
        <v>163</v>
      </c>
      <c r="Q199" s="297"/>
      <c r="R199" s="90" t="s">
        <v>141</v>
      </c>
      <c r="S199" s="298"/>
      <c r="U199" s="178"/>
      <c r="V199" s="42"/>
      <c r="W199" s="78"/>
      <c r="X199" s="37"/>
      <c r="Y199" s="77"/>
      <c r="Z199" s="76"/>
      <c r="AA199" s="79"/>
      <c r="AB199" s="76"/>
      <c r="AC199" s="79"/>
      <c r="AD199" s="76"/>
      <c r="AE199" s="76"/>
      <c r="AF199" s="76"/>
      <c r="AG199" s="76"/>
      <c r="AH199" s="76"/>
      <c r="AI199" s="76"/>
      <c r="AJ199" s="76"/>
      <c r="AK199" s="75"/>
      <c r="AL199" s="75"/>
      <c r="AM199" s="75"/>
      <c r="AN199" s="75"/>
      <c r="AO199" s="75"/>
      <c r="AP199" s="75"/>
      <c r="AQ199" s="75"/>
      <c r="AR199" s="74">
        <f t="shared" si="314"/>
        <v>0</v>
      </c>
      <c r="AT199" s="178"/>
      <c r="AV199" s="78"/>
      <c r="AW199" s="37"/>
      <c r="AX199" s="77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5"/>
      <c r="BK199" s="75"/>
      <c r="BL199" s="75"/>
      <c r="BM199" s="75"/>
      <c r="BN199" s="75"/>
      <c r="BO199" s="75"/>
      <c r="BP199" s="75"/>
      <c r="BQ199" s="74">
        <f t="shared" si="315"/>
        <v>0</v>
      </c>
      <c r="BS199" s="178"/>
      <c r="BU199" s="78"/>
      <c r="BV199" s="37"/>
      <c r="BW199" s="77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5"/>
      <c r="CJ199" s="75"/>
      <c r="CK199" s="75"/>
      <c r="CL199" s="75"/>
      <c r="CM199" s="75"/>
      <c r="CN199" s="75"/>
      <c r="CO199" s="75"/>
      <c r="CP199" s="74">
        <f t="shared" si="316"/>
        <v>0</v>
      </c>
      <c r="CR199" s="178"/>
      <c r="CT199" s="78"/>
      <c r="CU199" s="37"/>
      <c r="CV199" s="77"/>
      <c r="CW199" s="76"/>
      <c r="CX199" s="76"/>
      <c r="CY199" s="76"/>
      <c r="CZ199" s="76"/>
      <c r="DA199" s="76"/>
      <c r="DB199" s="76"/>
      <c r="DC199" s="76"/>
      <c r="DD199" s="76"/>
      <c r="DE199" s="76"/>
      <c r="DF199" s="76"/>
      <c r="DG199" s="76"/>
      <c r="DH199" s="75"/>
      <c r="DI199" s="75"/>
      <c r="DJ199" s="75"/>
      <c r="DK199" s="75"/>
      <c r="DL199" s="75"/>
      <c r="DM199" s="75"/>
      <c r="DN199" s="75"/>
      <c r="DO199" s="74">
        <f t="shared" si="317"/>
        <v>0</v>
      </c>
      <c r="DQ199" s="178"/>
      <c r="DS199" s="78"/>
      <c r="DT199" s="37"/>
      <c r="DU199" s="77"/>
      <c r="DV199" s="76"/>
      <c r="DW199" s="76"/>
      <c r="DX199" s="76"/>
      <c r="DY199" s="76"/>
      <c r="DZ199" s="76"/>
      <c r="EA199" s="76"/>
      <c r="EB199" s="76"/>
      <c r="EC199" s="76"/>
      <c r="ED199" s="76"/>
      <c r="EE199" s="76"/>
      <c r="EF199" s="76"/>
      <c r="EG199" s="75"/>
      <c r="EH199" s="75"/>
      <c r="EI199" s="75"/>
      <c r="EJ199" s="75"/>
      <c r="EK199" s="75"/>
      <c r="EL199" s="75"/>
      <c r="EM199" s="75"/>
      <c r="EN199" s="74">
        <f t="shared" si="318"/>
        <v>0</v>
      </c>
      <c r="EP199" s="178"/>
      <c r="ER199" s="78"/>
      <c r="ES199" s="37"/>
      <c r="ET199" s="77"/>
      <c r="EU199" s="76"/>
      <c r="EV199" s="76"/>
      <c r="EW199" s="76"/>
      <c r="EX199" s="76"/>
      <c r="EY199" s="76"/>
      <c r="EZ199" s="76"/>
      <c r="FA199" s="76"/>
      <c r="FB199" s="76"/>
      <c r="FC199" s="76"/>
      <c r="FD199" s="76"/>
      <c r="FE199" s="76"/>
      <c r="FF199" s="76"/>
      <c r="FG199" s="76"/>
      <c r="FH199" s="75"/>
      <c r="FI199" s="75"/>
      <c r="FJ199" s="75"/>
      <c r="FK199" s="75"/>
      <c r="FL199" s="75"/>
      <c r="FM199" s="74">
        <f t="shared" si="319"/>
        <v>0</v>
      </c>
      <c r="FO199" s="178"/>
      <c r="FQ199" s="78"/>
      <c r="FR199" s="37"/>
      <c r="FS199" s="77"/>
      <c r="FT199" s="76"/>
      <c r="FU199" s="76"/>
      <c r="FV199" s="76"/>
      <c r="FW199" s="76"/>
      <c r="FX199" s="76"/>
      <c r="FY199" s="76"/>
      <c r="FZ199" s="76"/>
      <c r="GA199" s="76"/>
      <c r="GB199" s="76"/>
      <c r="GC199" s="76"/>
      <c r="GD199" s="76"/>
      <c r="GE199" s="76"/>
      <c r="GF199" s="76"/>
      <c r="GG199" s="75"/>
      <c r="GH199" s="75"/>
      <c r="GI199" s="75"/>
      <c r="GJ199" s="75"/>
      <c r="GK199" s="75"/>
      <c r="GL199" s="74">
        <f t="shared" si="320"/>
        <v>0</v>
      </c>
      <c r="GN199" s="178"/>
      <c r="GP199" s="78"/>
      <c r="GQ199" s="37"/>
      <c r="GR199" s="77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5"/>
      <c r="HG199" s="75"/>
      <c r="HH199" s="75"/>
      <c r="HI199" s="75"/>
      <c r="HJ199" s="75"/>
      <c r="HK199" s="74">
        <f t="shared" si="321"/>
        <v>0</v>
      </c>
      <c r="HM199" s="178"/>
      <c r="HO199" s="78"/>
      <c r="HP199" s="37"/>
      <c r="HQ199" s="77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5"/>
      <c r="IF199" s="75"/>
      <c r="IG199" s="75"/>
      <c r="IH199" s="75"/>
      <c r="II199" s="75"/>
      <c r="IJ199" s="74">
        <f t="shared" si="322"/>
        <v>0</v>
      </c>
      <c r="IL199" s="178"/>
      <c r="IN199" s="78"/>
      <c r="IO199" s="37"/>
      <c r="IP199" s="77"/>
      <c r="IQ199" s="76"/>
      <c r="IR199" s="76"/>
      <c r="IS199" s="76"/>
      <c r="IT199" s="76"/>
      <c r="IU199" s="76"/>
      <c r="IV199" s="76"/>
      <c r="IW199" s="76"/>
      <c r="IX199" s="75"/>
      <c r="IY199" s="75"/>
      <c r="IZ199" s="75"/>
      <c r="JA199" s="75"/>
      <c r="JB199" s="75"/>
      <c r="JC199" s="75"/>
      <c r="JD199" s="75"/>
      <c r="JE199" s="75"/>
      <c r="JF199" s="75"/>
      <c r="JG199" s="75"/>
      <c r="JH199" s="75"/>
      <c r="JI199" s="74">
        <f t="shared" si="323"/>
        <v>0</v>
      </c>
      <c r="JK199" s="178"/>
      <c r="JM199" s="78"/>
      <c r="JN199" s="37"/>
      <c r="JO199" s="77"/>
      <c r="JP199" s="76"/>
      <c r="JQ199" s="76"/>
      <c r="JR199" s="76"/>
      <c r="JS199" s="76"/>
      <c r="JT199" s="76"/>
      <c r="JU199" s="76"/>
      <c r="JV199" s="76"/>
      <c r="JW199" s="75"/>
      <c r="JX199" s="75"/>
      <c r="JY199" s="75"/>
      <c r="JZ199" s="75"/>
      <c r="KA199" s="75"/>
      <c r="KB199" s="75"/>
      <c r="KC199" s="75"/>
      <c r="KD199" s="75"/>
      <c r="KE199" s="75"/>
      <c r="KF199" s="75"/>
      <c r="KG199" s="75"/>
      <c r="KH199" s="74">
        <f t="shared" si="324"/>
        <v>0</v>
      </c>
      <c r="KJ199" s="178"/>
      <c r="KL199" s="78"/>
      <c r="KM199" s="37"/>
      <c r="KN199" s="77"/>
      <c r="KO199" s="76"/>
      <c r="KP199" s="76"/>
      <c r="KQ199" s="76"/>
      <c r="KR199" s="76"/>
      <c r="KS199" s="76"/>
      <c r="KT199" s="76"/>
      <c r="KU199" s="76"/>
      <c r="KV199" s="75"/>
      <c r="KW199" s="75"/>
      <c r="KX199" s="75"/>
      <c r="KY199" s="75"/>
      <c r="KZ199" s="75"/>
      <c r="LA199" s="75"/>
      <c r="LB199" s="75"/>
      <c r="LC199" s="75"/>
      <c r="LD199" s="75"/>
      <c r="LE199" s="75"/>
      <c r="LF199" s="75"/>
      <c r="LG199" s="74">
        <f t="shared" si="325"/>
        <v>0</v>
      </c>
      <c r="LI199" s="178"/>
      <c r="LK199" s="78"/>
      <c r="LL199" s="37"/>
      <c r="LM199" s="77"/>
      <c r="LN199" s="76"/>
      <c r="LO199" s="76"/>
      <c r="LP199" s="76"/>
      <c r="LQ199" s="76"/>
      <c r="LR199" s="76"/>
      <c r="LS199" s="76"/>
      <c r="LT199" s="76"/>
      <c r="LU199" s="75"/>
      <c r="LV199" s="75"/>
      <c r="LW199" s="75"/>
      <c r="LX199" s="75"/>
      <c r="LY199" s="75"/>
      <c r="LZ199" s="75"/>
      <c r="MA199" s="75"/>
      <c r="MB199" s="75"/>
      <c r="MC199" s="75"/>
      <c r="MD199" s="75"/>
      <c r="ME199" s="75"/>
      <c r="MF199" s="74">
        <f t="shared" si="326"/>
        <v>0</v>
      </c>
      <c r="MH199" s="178"/>
      <c r="MJ199" s="78"/>
      <c r="MK199" s="37"/>
      <c r="ML199" s="77"/>
      <c r="MM199" s="76"/>
      <c r="MN199" s="76"/>
      <c r="MO199" s="76"/>
      <c r="MP199" s="76"/>
      <c r="MQ199" s="76"/>
      <c r="MR199" s="76"/>
      <c r="MS199" s="76"/>
      <c r="MT199" s="75"/>
      <c r="MU199" s="75"/>
      <c r="MV199" s="75"/>
      <c r="MW199" s="75"/>
      <c r="MX199" s="75"/>
      <c r="MY199" s="75"/>
      <c r="MZ199" s="75"/>
      <c r="NA199" s="75"/>
      <c r="NB199" s="75"/>
      <c r="NC199" s="75"/>
      <c r="ND199" s="75"/>
      <c r="NE199" s="74">
        <f t="shared" si="327"/>
        <v>0</v>
      </c>
      <c r="NG199" s="178"/>
      <c r="NI199" s="78"/>
      <c r="NJ199" s="37"/>
      <c r="NK199" s="77"/>
      <c r="NL199" s="76"/>
      <c r="NM199" s="76"/>
      <c r="NN199" s="76"/>
      <c r="NO199" s="76"/>
      <c r="NP199" s="76"/>
      <c r="NQ199" s="76"/>
      <c r="NR199" s="76"/>
      <c r="NS199" s="76"/>
      <c r="NT199" s="76"/>
      <c r="NU199" s="76"/>
      <c r="NV199" s="76"/>
      <c r="NW199" s="76"/>
      <c r="NX199" s="76"/>
      <c r="NY199" s="76"/>
      <c r="NZ199" s="76"/>
      <c r="OA199" s="75"/>
      <c r="OB199" s="76"/>
      <c r="OC199" s="75"/>
      <c r="OD199" s="74">
        <f t="shared" si="328"/>
        <v>0</v>
      </c>
      <c r="OF199" s="178"/>
      <c r="OH199" s="78"/>
      <c r="OI199" s="37"/>
      <c r="OJ199" s="77"/>
      <c r="OK199" s="76"/>
      <c r="OL199" s="76"/>
      <c r="OM199" s="76"/>
      <c r="ON199" s="76"/>
      <c r="OO199" s="76"/>
      <c r="OP199" s="76"/>
      <c r="OQ199" s="76"/>
      <c r="OR199" s="76"/>
      <c r="OS199" s="76"/>
      <c r="OT199" s="76"/>
      <c r="OU199" s="76"/>
      <c r="OV199" s="76"/>
      <c r="OW199" s="76"/>
      <c r="OX199" s="76"/>
      <c r="OY199" s="76"/>
      <c r="OZ199" s="75"/>
      <c r="PA199" s="76"/>
      <c r="PB199" s="75"/>
      <c r="PC199" s="74">
        <f t="shared" si="329"/>
        <v>0</v>
      </c>
      <c r="PE199" s="178"/>
      <c r="PG199" s="78"/>
      <c r="PH199" s="37"/>
      <c r="PI199" s="77"/>
      <c r="PJ199" s="76"/>
      <c r="PK199" s="76"/>
      <c r="PL199" s="76"/>
      <c r="PM199" s="76"/>
      <c r="PN199" s="76"/>
      <c r="PO199" s="76"/>
      <c r="PP199" s="76"/>
      <c r="PQ199" s="76"/>
      <c r="PR199" s="76"/>
      <c r="PS199" s="76"/>
      <c r="PT199" s="76"/>
      <c r="PU199" s="76"/>
      <c r="PV199" s="76"/>
      <c r="PW199" s="76"/>
      <c r="PX199" s="76"/>
      <c r="PY199" s="75"/>
      <c r="PZ199" s="76"/>
      <c r="QA199" s="75"/>
      <c r="QB199" s="74">
        <f t="shared" si="330"/>
        <v>0</v>
      </c>
      <c r="QD199" s="178"/>
      <c r="QF199" s="78"/>
      <c r="QG199" s="37"/>
      <c r="QH199" s="77"/>
      <c r="QI199" s="76"/>
      <c r="QJ199" s="76"/>
      <c r="QK199" s="76"/>
      <c r="QL199" s="76"/>
      <c r="QM199" s="76"/>
      <c r="QN199" s="76"/>
      <c r="QO199" s="76"/>
      <c r="QP199" s="76"/>
      <c r="QQ199" s="76"/>
      <c r="QR199" s="76"/>
      <c r="QS199" s="76"/>
      <c r="QT199" s="76"/>
      <c r="QU199" s="76"/>
      <c r="QV199" s="76"/>
      <c r="QW199" s="76"/>
      <c r="QX199" s="75"/>
      <c r="QY199" s="76"/>
      <c r="QZ199" s="75"/>
      <c r="RA199" s="74">
        <f t="shared" si="331"/>
        <v>0</v>
      </c>
      <c r="RC199" s="178"/>
      <c r="RE199" s="78"/>
      <c r="RF199" s="37"/>
      <c r="RG199" s="77"/>
      <c r="RH199" s="76"/>
      <c r="RI199" s="76"/>
      <c r="RJ199" s="76"/>
      <c r="RK199" s="76"/>
      <c r="RL199" s="76"/>
      <c r="RM199" s="76"/>
      <c r="RN199" s="76"/>
      <c r="RO199" s="76"/>
      <c r="RP199" s="76"/>
      <c r="RQ199" s="76"/>
      <c r="RR199" s="76"/>
      <c r="RS199" s="76"/>
      <c r="RT199" s="76"/>
      <c r="RU199" s="76"/>
      <c r="RV199" s="76"/>
      <c r="RW199" s="75"/>
      <c r="RX199" s="76"/>
      <c r="RY199" s="75"/>
      <c r="RZ199" s="74">
        <f t="shared" si="332"/>
        <v>0</v>
      </c>
      <c r="SB199" s="178"/>
      <c r="SD199" s="78"/>
      <c r="SE199" s="37"/>
      <c r="SF199" s="77"/>
      <c r="SG199" s="76"/>
      <c r="SH199" s="76"/>
      <c r="SI199" s="76"/>
      <c r="SJ199" s="76"/>
      <c r="SK199" s="76"/>
      <c r="SL199" s="76"/>
      <c r="SM199" s="76"/>
      <c r="SN199" s="76"/>
      <c r="SO199" s="76"/>
      <c r="SP199" s="76"/>
      <c r="SQ199" s="76"/>
      <c r="SR199" s="76"/>
      <c r="SS199" s="76"/>
      <c r="ST199" s="76"/>
      <c r="SU199" s="76"/>
      <c r="SV199" s="75"/>
      <c r="SW199" s="76"/>
      <c r="SX199" s="75"/>
      <c r="SY199" s="74">
        <f t="shared" si="333"/>
        <v>0</v>
      </c>
      <c r="TA199" s="178"/>
      <c r="TC199" s="78"/>
      <c r="TD199" s="37"/>
      <c r="TE199" s="77"/>
      <c r="TF199" s="76"/>
      <c r="TG199" s="76"/>
      <c r="TH199" s="76"/>
      <c r="TI199" s="76"/>
      <c r="TJ199" s="76"/>
      <c r="TK199" s="76"/>
      <c r="TL199" s="76"/>
      <c r="TM199" s="76"/>
      <c r="TN199" s="76"/>
      <c r="TO199" s="76"/>
      <c r="TP199" s="76"/>
      <c r="TQ199" s="76"/>
      <c r="TR199" s="76"/>
      <c r="TS199" s="76"/>
      <c r="TT199" s="76"/>
      <c r="TU199" s="75"/>
      <c r="TV199" s="76"/>
      <c r="TW199" s="75"/>
      <c r="TX199" s="74">
        <f t="shared" si="334"/>
        <v>0</v>
      </c>
      <c r="TZ199" s="178"/>
      <c r="UB199" s="78"/>
      <c r="UC199" s="37"/>
      <c r="UD199" s="77"/>
      <c r="UE199" s="76"/>
      <c r="UF199" s="76"/>
      <c r="UG199" s="76"/>
      <c r="UH199" s="76"/>
      <c r="UI199" s="76"/>
      <c r="UJ199" s="76"/>
      <c r="UK199" s="76"/>
      <c r="UL199" s="76"/>
      <c r="UM199" s="76"/>
      <c r="UN199" s="76"/>
      <c r="UO199" s="76"/>
      <c r="UP199" s="76"/>
      <c r="UQ199" s="76"/>
      <c r="UR199" s="76"/>
      <c r="US199" s="76"/>
      <c r="UT199" s="75"/>
      <c r="UU199" s="76"/>
      <c r="UV199" s="75"/>
      <c r="UW199" s="74">
        <f t="shared" si="335"/>
        <v>0</v>
      </c>
      <c r="UY199" s="178"/>
      <c r="VA199" s="78"/>
      <c r="VB199" s="37"/>
      <c r="VC199" s="77"/>
      <c r="VD199" s="76"/>
      <c r="VE199" s="76"/>
      <c r="VF199" s="76"/>
      <c r="VG199" s="76"/>
      <c r="VH199" s="76"/>
      <c r="VI199" s="76"/>
      <c r="VJ199" s="76"/>
      <c r="VK199" s="76"/>
      <c r="VL199" s="76"/>
      <c r="VM199" s="76"/>
      <c r="VN199" s="76"/>
      <c r="VO199" s="76"/>
      <c r="VP199" s="76"/>
      <c r="VQ199" s="76"/>
      <c r="VR199" s="76"/>
      <c r="VS199" s="75"/>
      <c r="VT199" s="76"/>
      <c r="VU199" s="75"/>
      <c r="VV199" s="74">
        <f t="shared" si="336"/>
        <v>0</v>
      </c>
    </row>
    <row r="200" spans="2:596" s="38" customFormat="1" ht="30" outlineLevel="1">
      <c r="B200" s="88"/>
      <c r="C200" s="88">
        <f>IF(ISERROR(I200+1)=TRUE,I200,IF(I200="","",MAX(C$15:C199)+1))</f>
        <v>144</v>
      </c>
      <c r="D200" s="88">
        <f t="shared" si="197"/>
        <v>1</v>
      </c>
      <c r="E200" s="3"/>
      <c r="G200" s="178"/>
      <c r="I200" s="95">
        <f t="shared" si="337"/>
        <v>151</v>
      </c>
      <c r="J200" s="94" t="s">
        <v>561</v>
      </c>
      <c r="K200" s="93"/>
      <c r="L200" s="93"/>
      <c r="M200" s="93"/>
      <c r="N200" s="93"/>
      <c r="O200" s="92"/>
      <c r="P200" s="91" t="s">
        <v>163</v>
      </c>
      <c r="Q200" s="297"/>
      <c r="R200" s="90" t="s">
        <v>141</v>
      </c>
      <c r="S200" s="298"/>
      <c r="U200" s="178"/>
      <c r="V200" s="42"/>
      <c r="W200" s="78"/>
      <c r="X200" s="37"/>
      <c r="Y200" s="77"/>
      <c r="Z200" s="76"/>
      <c r="AA200" s="79"/>
      <c r="AB200" s="76"/>
      <c r="AC200" s="79"/>
      <c r="AD200" s="76"/>
      <c r="AE200" s="76"/>
      <c r="AF200" s="76"/>
      <c r="AG200" s="76"/>
      <c r="AH200" s="76"/>
      <c r="AI200" s="76"/>
      <c r="AJ200" s="76"/>
      <c r="AK200" s="75"/>
      <c r="AL200" s="75"/>
      <c r="AM200" s="75"/>
      <c r="AN200" s="75"/>
      <c r="AO200" s="75"/>
      <c r="AP200" s="75"/>
      <c r="AQ200" s="75"/>
      <c r="AR200" s="74">
        <f t="shared" si="314"/>
        <v>0</v>
      </c>
      <c r="AT200" s="178"/>
      <c r="AV200" s="78"/>
      <c r="AW200" s="37"/>
      <c r="AX200" s="77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5"/>
      <c r="BK200" s="75"/>
      <c r="BL200" s="75"/>
      <c r="BM200" s="75"/>
      <c r="BN200" s="75"/>
      <c r="BO200" s="75"/>
      <c r="BP200" s="75"/>
      <c r="BQ200" s="74">
        <f t="shared" si="315"/>
        <v>0</v>
      </c>
      <c r="BS200" s="178"/>
      <c r="BU200" s="78"/>
      <c r="BV200" s="37"/>
      <c r="BW200" s="77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5"/>
      <c r="CJ200" s="75"/>
      <c r="CK200" s="75"/>
      <c r="CL200" s="75"/>
      <c r="CM200" s="75"/>
      <c r="CN200" s="75"/>
      <c r="CO200" s="75"/>
      <c r="CP200" s="74">
        <f t="shared" si="316"/>
        <v>0</v>
      </c>
      <c r="CR200" s="178"/>
      <c r="CT200" s="78"/>
      <c r="CU200" s="37"/>
      <c r="CV200" s="77"/>
      <c r="CW200" s="76"/>
      <c r="CX200" s="76"/>
      <c r="CY200" s="76"/>
      <c r="CZ200" s="76"/>
      <c r="DA200" s="76"/>
      <c r="DB200" s="76"/>
      <c r="DC200" s="76"/>
      <c r="DD200" s="76"/>
      <c r="DE200" s="76"/>
      <c r="DF200" s="76"/>
      <c r="DG200" s="76"/>
      <c r="DH200" s="75"/>
      <c r="DI200" s="75"/>
      <c r="DJ200" s="75"/>
      <c r="DK200" s="75"/>
      <c r="DL200" s="75"/>
      <c r="DM200" s="75"/>
      <c r="DN200" s="75"/>
      <c r="DO200" s="74">
        <f t="shared" si="317"/>
        <v>0</v>
      </c>
      <c r="DQ200" s="178"/>
      <c r="DS200" s="78"/>
      <c r="DT200" s="37"/>
      <c r="DU200" s="77"/>
      <c r="DV200" s="76"/>
      <c r="DW200" s="76"/>
      <c r="DX200" s="76"/>
      <c r="DY200" s="76"/>
      <c r="DZ200" s="76"/>
      <c r="EA200" s="76"/>
      <c r="EB200" s="76"/>
      <c r="EC200" s="76"/>
      <c r="ED200" s="76"/>
      <c r="EE200" s="76"/>
      <c r="EF200" s="76"/>
      <c r="EG200" s="75"/>
      <c r="EH200" s="75"/>
      <c r="EI200" s="75"/>
      <c r="EJ200" s="75"/>
      <c r="EK200" s="75"/>
      <c r="EL200" s="75"/>
      <c r="EM200" s="75"/>
      <c r="EN200" s="74">
        <f t="shared" si="318"/>
        <v>0</v>
      </c>
      <c r="EP200" s="178"/>
      <c r="ER200" s="78"/>
      <c r="ES200" s="37"/>
      <c r="ET200" s="77"/>
      <c r="EU200" s="76"/>
      <c r="EV200" s="76"/>
      <c r="EW200" s="76"/>
      <c r="EX200" s="76"/>
      <c r="EY200" s="76"/>
      <c r="EZ200" s="76"/>
      <c r="FA200" s="76"/>
      <c r="FB200" s="76"/>
      <c r="FC200" s="76"/>
      <c r="FD200" s="76"/>
      <c r="FE200" s="76"/>
      <c r="FF200" s="76"/>
      <c r="FG200" s="76"/>
      <c r="FH200" s="75"/>
      <c r="FI200" s="75"/>
      <c r="FJ200" s="75"/>
      <c r="FK200" s="75"/>
      <c r="FL200" s="75"/>
      <c r="FM200" s="74">
        <f t="shared" si="319"/>
        <v>0</v>
      </c>
      <c r="FO200" s="178"/>
      <c r="FQ200" s="78"/>
      <c r="FR200" s="37"/>
      <c r="FS200" s="77"/>
      <c r="FT200" s="76"/>
      <c r="FU200" s="76"/>
      <c r="FV200" s="76"/>
      <c r="FW200" s="76"/>
      <c r="FX200" s="76"/>
      <c r="FY200" s="76"/>
      <c r="FZ200" s="76"/>
      <c r="GA200" s="76"/>
      <c r="GB200" s="76"/>
      <c r="GC200" s="76"/>
      <c r="GD200" s="76"/>
      <c r="GE200" s="76"/>
      <c r="GF200" s="76"/>
      <c r="GG200" s="75"/>
      <c r="GH200" s="75"/>
      <c r="GI200" s="75"/>
      <c r="GJ200" s="75"/>
      <c r="GK200" s="75"/>
      <c r="GL200" s="74">
        <f t="shared" si="320"/>
        <v>0</v>
      </c>
      <c r="GN200" s="178"/>
      <c r="GP200" s="78"/>
      <c r="GQ200" s="37"/>
      <c r="GR200" s="77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5"/>
      <c r="HG200" s="75"/>
      <c r="HH200" s="75"/>
      <c r="HI200" s="75"/>
      <c r="HJ200" s="75"/>
      <c r="HK200" s="74">
        <f t="shared" si="321"/>
        <v>0</v>
      </c>
      <c r="HM200" s="178"/>
      <c r="HO200" s="78"/>
      <c r="HP200" s="37"/>
      <c r="HQ200" s="77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5"/>
      <c r="IF200" s="75"/>
      <c r="IG200" s="75"/>
      <c r="IH200" s="75"/>
      <c r="II200" s="75"/>
      <c r="IJ200" s="74">
        <f t="shared" si="322"/>
        <v>0</v>
      </c>
      <c r="IL200" s="178"/>
      <c r="IN200" s="78"/>
      <c r="IO200" s="37"/>
      <c r="IP200" s="77"/>
      <c r="IQ200" s="76"/>
      <c r="IR200" s="76"/>
      <c r="IS200" s="76"/>
      <c r="IT200" s="76"/>
      <c r="IU200" s="76"/>
      <c r="IV200" s="76"/>
      <c r="IW200" s="76"/>
      <c r="IX200" s="75"/>
      <c r="IY200" s="75"/>
      <c r="IZ200" s="75"/>
      <c r="JA200" s="75"/>
      <c r="JB200" s="75"/>
      <c r="JC200" s="75"/>
      <c r="JD200" s="75"/>
      <c r="JE200" s="75"/>
      <c r="JF200" s="75"/>
      <c r="JG200" s="75"/>
      <c r="JH200" s="75"/>
      <c r="JI200" s="74">
        <f t="shared" si="323"/>
        <v>0</v>
      </c>
      <c r="JK200" s="178"/>
      <c r="JM200" s="78"/>
      <c r="JN200" s="37"/>
      <c r="JO200" s="77"/>
      <c r="JP200" s="76"/>
      <c r="JQ200" s="76"/>
      <c r="JR200" s="76"/>
      <c r="JS200" s="76"/>
      <c r="JT200" s="76"/>
      <c r="JU200" s="76"/>
      <c r="JV200" s="76"/>
      <c r="JW200" s="75"/>
      <c r="JX200" s="75"/>
      <c r="JY200" s="75"/>
      <c r="JZ200" s="75"/>
      <c r="KA200" s="75"/>
      <c r="KB200" s="75"/>
      <c r="KC200" s="75"/>
      <c r="KD200" s="75"/>
      <c r="KE200" s="75"/>
      <c r="KF200" s="75"/>
      <c r="KG200" s="75"/>
      <c r="KH200" s="74">
        <f t="shared" si="324"/>
        <v>0</v>
      </c>
      <c r="KJ200" s="178"/>
      <c r="KL200" s="78"/>
      <c r="KM200" s="37"/>
      <c r="KN200" s="77"/>
      <c r="KO200" s="76"/>
      <c r="KP200" s="76"/>
      <c r="KQ200" s="76"/>
      <c r="KR200" s="76"/>
      <c r="KS200" s="76"/>
      <c r="KT200" s="76"/>
      <c r="KU200" s="76"/>
      <c r="KV200" s="75"/>
      <c r="KW200" s="75"/>
      <c r="KX200" s="75"/>
      <c r="KY200" s="75"/>
      <c r="KZ200" s="75"/>
      <c r="LA200" s="75"/>
      <c r="LB200" s="75"/>
      <c r="LC200" s="75"/>
      <c r="LD200" s="75"/>
      <c r="LE200" s="75"/>
      <c r="LF200" s="75"/>
      <c r="LG200" s="74">
        <f t="shared" si="325"/>
        <v>0</v>
      </c>
      <c r="LI200" s="178"/>
      <c r="LK200" s="78"/>
      <c r="LL200" s="37"/>
      <c r="LM200" s="77"/>
      <c r="LN200" s="76"/>
      <c r="LO200" s="76"/>
      <c r="LP200" s="76"/>
      <c r="LQ200" s="76"/>
      <c r="LR200" s="76"/>
      <c r="LS200" s="76"/>
      <c r="LT200" s="76"/>
      <c r="LU200" s="75"/>
      <c r="LV200" s="75"/>
      <c r="LW200" s="75"/>
      <c r="LX200" s="75"/>
      <c r="LY200" s="75"/>
      <c r="LZ200" s="75"/>
      <c r="MA200" s="75"/>
      <c r="MB200" s="75"/>
      <c r="MC200" s="75"/>
      <c r="MD200" s="75"/>
      <c r="ME200" s="75"/>
      <c r="MF200" s="74">
        <f t="shared" si="326"/>
        <v>0</v>
      </c>
      <c r="MH200" s="178"/>
      <c r="MJ200" s="78"/>
      <c r="MK200" s="37"/>
      <c r="ML200" s="77"/>
      <c r="MM200" s="76"/>
      <c r="MN200" s="76"/>
      <c r="MO200" s="76"/>
      <c r="MP200" s="76"/>
      <c r="MQ200" s="76"/>
      <c r="MR200" s="76"/>
      <c r="MS200" s="76"/>
      <c r="MT200" s="75"/>
      <c r="MU200" s="75"/>
      <c r="MV200" s="75"/>
      <c r="MW200" s="75"/>
      <c r="MX200" s="75"/>
      <c r="MY200" s="75"/>
      <c r="MZ200" s="75"/>
      <c r="NA200" s="75"/>
      <c r="NB200" s="75"/>
      <c r="NC200" s="75"/>
      <c r="ND200" s="75"/>
      <c r="NE200" s="74">
        <f t="shared" si="327"/>
        <v>0</v>
      </c>
      <c r="NG200" s="178"/>
      <c r="NI200" s="78"/>
      <c r="NJ200" s="37"/>
      <c r="NK200" s="77"/>
      <c r="NL200" s="76"/>
      <c r="NM200" s="76"/>
      <c r="NN200" s="76"/>
      <c r="NO200" s="76"/>
      <c r="NP200" s="76"/>
      <c r="NQ200" s="76"/>
      <c r="NR200" s="76"/>
      <c r="NS200" s="76"/>
      <c r="NT200" s="76"/>
      <c r="NU200" s="76"/>
      <c r="NV200" s="76"/>
      <c r="NW200" s="76"/>
      <c r="NX200" s="76"/>
      <c r="NY200" s="76"/>
      <c r="NZ200" s="76"/>
      <c r="OA200" s="75"/>
      <c r="OB200" s="76"/>
      <c r="OC200" s="75"/>
      <c r="OD200" s="74">
        <f t="shared" si="328"/>
        <v>0</v>
      </c>
      <c r="OF200" s="178"/>
      <c r="OH200" s="78"/>
      <c r="OI200" s="37"/>
      <c r="OJ200" s="77"/>
      <c r="OK200" s="76"/>
      <c r="OL200" s="76"/>
      <c r="OM200" s="76"/>
      <c r="ON200" s="76"/>
      <c r="OO200" s="76"/>
      <c r="OP200" s="76"/>
      <c r="OQ200" s="76"/>
      <c r="OR200" s="76"/>
      <c r="OS200" s="76"/>
      <c r="OT200" s="76"/>
      <c r="OU200" s="76"/>
      <c r="OV200" s="76"/>
      <c r="OW200" s="76"/>
      <c r="OX200" s="76"/>
      <c r="OY200" s="76"/>
      <c r="OZ200" s="75"/>
      <c r="PA200" s="76"/>
      <c r="PB200" s="75"/>
      <c r="PC200" s="74">
        <f t="shared" si="329"/>
        <v>0</v>
      </c>
      <c r="PE200" s="178"/>
      <c r="PG200" s="78"/>
      <c r="PH200" s="37"/>
      <c r="PI200" s="77"/>
      <c r="PJ200" s="76"/>
      <c r="PK200" s="76"/>
      <c r="PL200" s="76"/>
      <c r="PM200" s="76"/>
      <c r="PN200" s="76"/>
      <c r="PO200" s="76"/>
      <c r="PP200" s="76"/>
      <c r="PQ200" s="76"/>
      <c r="PR200" s="76"/>
      <c r="PS200" s="76"/>
      <c r="PT200" s="76"/>
      <c r="PU200" s="76"/>
      <c r="PV200" s="76"/>
      <c r="PW200" s="76"/>
      <c r="PX200" s="76"/>
      <c r="PY200" s="75"/>
      <c r="PZ200" s="76"/>
      <c r="QA200" s="75"/>
      <c r="QB200" s="74">
        <f t="shared" si="330"/>
        <v>0</v>
      </c>
      <c r="QD200" s="178"/>
      <c r="QF200" s="78"/>
      <c r="QG200" s="37"/>
      <c r="QH200" s="77"/>
      <c r="QI200" s="76"/>
      <c r="QJ200" s="76"/>
      <c r="QK200" s="76"/>
      <c r="QL200" s="76"/>
      <c r="QM200" s="76"/>
      <c r="QN200" s="76"/>
      <c r="QO200" s="76"/>
      <c r="QP200" s="76"/>
      <c r="QQ200" s="76"/>
      <c r="QR200" s="76"/>
      <c r="QS200" s="76"/>
      <c r="QT200" s="76"/>
      <c r="QU200" s="76"/>
      <c r="QV200" s="76"/>
      <c r="QW200" s="76"/>
      <c r="QX200" s="75"/>
      <c r="QY200" s="76"/>
      <c r="QZ200" s="75"/>
      <c r="RA200" s="74">
        <f t="shared" si="331"/>
        <v>0</v>
      </c>
      <c r="RC200" s="178"/>
      <c r="RE200" s="78"/>
      <c r="RF200" s="37"/>
      <c r="RG200" s="77"/>
      <c r="RH200" s="76"/>
      <c r="RI200" s="76"/>
      <c r="RJ200" s="76"/>
      <c r="RK200" s="76"/>
      <c r="RL200" s="76"/>
      <c r="RM200" s="76"/>
      <c r="RN200" s="76"/>
      <c r="RO200" s="76"/>
      <c r="RP200" s="76"/>
      <c r="RQ200" s="76"/>
      <c r="RR200" s="76"/>
      <c r="RS200" s="76"/>
      <c r="RT200" s="76"/>
      <c r="RU200" s="76"/>
      <c r="RV200" s="76"/>
      <c r="RW200" s="75"/>
      <c r="RX200" s="76"/>
      <c r="RY200" s="75"/>
      <c r="RZ200" s="74">
        <f t="shared" si="332"/>
        <v>0</v>
      </c>
      <c r="SB200" s="178"/>
      <c r="SD200" s="78"/>
      <c r="SE200" s="37"/>
      <c r="SF200" s="77"/>
      <c r="SG200" s="76"/>
      <c r="SH200" s="76"/>
      <c r="SI200" s="76"/>
      <c r="SJ200" s="76"/>
      <c r="SK200" s="76"/>
      <c r="SL200" s="76"/>
      <c r="SM200" s="76"/>
      <c r="SN200" s="76"/>
      <c r="SO200" s="76"/>
      <c r="SP200" s="76"/>
      <c r="SQ200" s="76"/>
      <c r="SR200" s="76"/>
      <c r="SS200" s="76"/>
      <c r="ST200" s="76"/>
      <c r="SU200" s="76"/>
      <c r="SV200" s="75"/>
      <c r="SW200" s="76"/>
      <c r="SX200" s="75"/>
      <c r="SY200" s="74">
        <f t="shared" si="333"/>
        <v>0</v>
      </c>
      <c r="TA200" s="178"/>
      <c r="TC200" s="78"/>
      <c r="TD200" s="37"/>
      <c r="TE200" s="77"/>
      <c r="TF200" s="76"/>
      <c r="TG200" s="76"/>
      <c r="TH200" s="76"/>
      <c r="TI200" s="76"/>
      <c r="TJ200" s="76"/>
      <c r="TK200" s="76"/>
      <c r="TL200" s="76"/>
      <c r="TM200" s="76"/>
      <c r="TN200" s="76"/>
      <c r="TO200" s="76"/>
      <c r="TP200" s="76"/>
      <c r="TQ200" s="76"/>
      <c r="TR200" s="76"/>
      <c r="TS200" s="76"/>
      <c r="TT200" s="76"/>
      <c r="TU200" s="75"/>
      <c r="TV200" s="76"/>
      <c r="TW200" s="75"/>
      <c r="TX200" s="74">
        <f t="shared" si="334"/>
        <v>0</v>
      </c>
      <c r="TZ200" s="178"/>
      <c r="UB200" s="78"/>
      <c r="UC200" s="37"/>
      <c r="UD200" s="77"/>
      <c r="UE200" s="76"/>
      <c r="UF200" s="76"/>
      <c r="UG200" s="76"/>
      <c r="UH200" s="76"/>
      <c r="UI200" s="76"/>
      <c r="UJ200" s="76"/>
      <c r="UK200" s="76"/>
      <c r="UL200" s="76"/>
      <c r="UM200" s="76"/>
      <c r="UN200" s="76"/>
      <c r="UO200" s="76"/>
      <c r="UP200" s="76"/>
      <c r="UQ200" s="76"/>
      <c r="UR200" s="76"/>
      <c r="US200" s="76"/>
      <c r="UT200" s="75"/>
      <c r="UU200" s="76"/>
      <c r="UV200" s="75"/>
      <c r="UW200" s="74">
        <f t="shared" si="335"/>
        <v>0</v>
      </c>
      <c r="UY200" s="178"/>
      <c r="VA200" s="78"/>
      <c r="VB200" s="37"/>
      <c r="VC200" s="77"/>
      <c r="VD200" s="76"/>
      <c r="VE200" s="76"/>
      <c r="VF200" s="76"/>
      <c r="VG200" s="76"/>
      <c r="VH200" s="76"/>
      <c r="VI200" s="76"/>
      <c r="VJ200" s="76"/>
      <c r="VK200" s="76"/>
      <c r="VL200" s="76"/>
      <c r="VM200" s="76"/>
      <c r="VN200" s="76"/>
      <c r="VO200" s="76"/>
      <c r="VP200" s="76"/>
      <c r="VQ200" s="76"/>
      <c r="VR200" s="76"/>
      <c r="VS200" s="75"/>
      <c r="VT200" s="76"/>
      <c r="VU200" s="75"/>
      <c r="VV200" s="74">
        <f t="shared" si="336"/>
        <v>0</v>
      </c>
    </row>
    <row r="201" spans="2:596" s="38" customFormat="1" ht="30" outlineLevel="1">
      <c r="B201" s="88"/>
      <c r="C201" s="88">
        <f>IF(ISERROR(I201+1)=TRUE,I201,IF(I201="","",MAX(C$15:C200)+1))</f>
        <v>145</v>
      </c>
      <c r="D201" s="88">
        <f t="shared" si="197"/>
        <v>1</v>
      </c>
      <c r="E201" s="3"/>
      <c r="G201" s="178"/>
      <c r="I201" s="87">
        <f t="shared" si="337"/>
        <v>152</v>
      </c>
      <c r="J201" s="86" t="s">
        <v>560</v>
      </c>
      <c r="K201" s="85"/>
      <c r="L201" s="85"/>
      <c r="M201" s="85"/>
      <c r="N201" s="85"/>
      <c r="O201" s="84"/>
      <c r="P201" s="83" t="s">
        <v>172</v>
      </c>
      <c r="Q201" s="82"/>
      <c r="R201" s="81" t="s">
        <v>141</v>
      </c>
      <c r="S201" s="80"/>
      <c r="U201" s="178"/>
      <c r="V201" s="42"/>
      <c r="W201" s="78"/>
      <c r="X201" s="37"/>
      <c r="Y201" s="77"/>
      <c r="Z201" s="76"/>
      <c r="AA201" s="79"/>
      <c r="AB201" s="76"/>
      <c r="AC201" s="79"/>
      <c r="AD201" s="76"/>
      <c r="AE201" s="76"/>
      <c r="AF201" s="76"/>
      <c r="AG201" s="76"/>
      <c r="AH201" s="76"/>
      <c r="AI201" s="76"/>
      <c r="AJ201" s="76"/>
      <c r="AK201" s="75"/>
      <c r="AL201" s="75"/>
      <c r="AM201" s="75"/>
      <c r="AN201" s="75"/>
      <c r="AO201" s="75"/>
      <c r="AP201" s="75"/>
      <c r="AQ201" s="75"/>
      <c r="AR201" s="74">
        <f t="shared" si="314"/>
        <v>0</v>
      </c>
      <c r="AT201" s="178"/>
      <c r="AV201" s="78"/>
      <c r="AW201" s="37"/>
      <c r="AX201" s="77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5"/>
      <c r="BK201" s="75"/>
      <c r="BL201" s="75"/>
      <c r="BM201" s="75"/>
      <c r="BN201" s="75"/>
      <c r="BO201" s="75"/>
      <c r="BP201" s="75"/>
      <c r="BQ201" s="74">
        <f t="shared" si="315"/>
        <v>0</v>
      </c>
      <c r="BS201" s="178"/>
      <c r="BU201" s="78"/>
      <c r="BV201" s="37"/>
      <c r="BW201" s="77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5"/>
      <c r="CJ201" s="75"/>
      <c r="CK201" s="75"/>
      <c r="CL201" s="75"/>
      <c r="CM201" s="75"/>
      <c r="CN201" s="75"/>
      <c r="CO201" s="75"/>
      <c r="CP201" s="74">
        <f t="shared" si="316"/>
        <v>0</v>
      </c>
      <c r="CR201" s="178"/>
      <c r="CT201" s="78"/>
      <c r="CU201" s="37"/>
      <c r="CV201" s="77"/>
      <c r="CW201" s="76"/>
      <c r="CX201" s="76"/>
      <c r="CY201" s="76"/>
      <c r="CZ201" s="76"/>
      <c r="DA201" s="76"/>
      <c r="DB201" s="76"/>
      <c r="DC201" s="76"/>
      <c r="DD201" s="76"/>
      <c r="DE201" s="76"/>
      <c r="DF201" s="76"/>
      <c r="DG201" s="76"/>
      <c r="DH201" s="75"/>
      <c r="DI201" s="75"/>
      <c r="DJ201" s="75"/>
      <c r="DK201" s="75"/>
      <c r="DL201" s="75"/>
      <c r="DM201" s="75"/>
      <c r="DN201" s="75"/>
      <c r="DO201" s="74">
        <f t="shared" si="317"/>
        <v>0</v>
      </c>
      <c r="DQ201" s="178"/>
      <c r="DS201" s="78"/>
      <c r="DT201" s="37"/>
      <c r="DU201" s="77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/>
      <c r="EG201" s="75"/>
      <c r="EH201" s="75"/>
      <c r="EI201" s="75"/>
      <c r="EJ201" s="75"/>
      <c r="EK201" s="75"/>
      <c r="EL201" s="75"/>
      <c r="EM201" s="75"/>
      <c r="EN201" s="74">
        <f t="shared" si="318"/>
        <v>0</v>
      </c>
      <c r="EP201" s="178"/>
      <c r="ER201" s="78"/>
      <c r="ES201" s="37"/>
      <c r="ET201" s="77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  <c r="FF201" s="76"/>
      <c r="FG201" s="76"/>
      <c r="FH201" s="75"/>
      <c r="FI201" s="75"/>
      <c r="FJ201" s="75"/>
      <c r="FK201" s="75"/>
      <c r="FL201" s="75"/>
      <c r="FM201" s="74">
        <f t="shared" si="319"/>
        <v>0</v>
      </c>
      <c r="FO201" s="178"/>
      <c r="FQ201" s="78"/>
      <c r="FR201" s="37"/>
      <c r="FS201" s="77"/>
      <c r="FT201" s="76"/>
      <c r="FU201" s="76"/>
      <c r="FV201" s="76"/>
      <c r="FW201" s="76"/>
      <c r="FX201" s="76"/>
      <c r="FY201" s="76"/>
      <c r="FZ201" s="76"/>
      <c r="GA201" s="76"/>
      <c r="GB201" s="76"/>
      <c r="GC201" s="76"/>
      <c r="GD201" s="76"/>
      <c r="GE201" s="76"/>
      <c r="GF201" s="76"/>
      <c r="GG201" s="75"/>
      <c r="GH201" s="75"/>
      <c r="GI201" s="75"/>
      <c r="GJ201" s="75"/>
      <c r="GK201" s="75"/>
      <c r="GL201" s="74">
        <f t="shared" si="320"/>
        <v>0</v>
      </c>
      <c r="GN201" s="178"/>
      <c r="GP201" s="78"/>
      <c r="GQ201" s="37"/>
      <c r="GR201" s="77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5"/>
      <c r="HG201" s="75"/>
      <c r="HH201" s="75"/>
      <c r="HI201" s="75"/>
      <c r="HJ201" s="75"/>
      <c r="HK201" s="74">
        <f t="shared" si="321"/>
        <v>0</v>
      </c>
      <c r="HM201" s="178"/>
      <c r="HO201" s="78"/>
      <c r="HP201" s="37"/>
      <c r="HQ201" s="77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5"/>
      <c r="IF201" s="75"/>
      <c r="IG201" s="75"/>
      <c r="IH201" s="75"/>
      <c r="II201" s="75"/>
      <c r="IJ201" s="74">
        <f t="shared" si="322"/>
        <v>0</v>
      </c>
      <c r="IL201" s="178"/>
      <c r="IN201" s="78"/>
      <c r="IO201" s="37"/>
      <c r="IP201" s="77"/>
      <c r="IQ201" s="76"/>
      <c r="IR201" s="76"/>
      <c r="IS201" s="76"/>
      <c r="IT201" s="76"/>
      <c r="IU201" s="76"/>
      <c r="IV201" s="76"/>
      <c r="IW201" s="76"/>
      <c r="IX201" s="75"/>
      <c r="IY201" s="75"/>
      <c r="IZ201" s="75"/>
      <c r="JA201" s="75"/>
      <c r="JB201" s="75"/>
      <c r="JC201" s="75"/>
      <c r="JD201" s="75"/>
      <c r="JE201" s="75"/>
      <c r="JF201" s="75"/>
      <c r="JG201" s="75"/>
      <c r="JH201" s="75"/>
      <c r="JI201" s="74">
        <f t="shared" si="323"/>
        <v>0</v>
      </c>
      <c r="JK201" s="178"/>
      <c r="JM201" s="78"/>
      <c r="JN201" s="37"/>
      <c r="JO201" s="77"/>
      <c r="JP201" s="76"/>
      <c r="JQ201" s="76"/>
      <c r="JR201" s="76"/>
      <c r="JS201" s="76"/>
      <c r="JT201" s="76"/>
      <c r="JU201" s="76"/>
      <c r="JV201" s="76"/>
      <c r="JW201" s="75"/>
      <c r="JX201" s="75"/>
      <c r="JY201" s="75"/>
      <c r="JZ201" s="75"/>
      <c r="KA201" s="75"/>
      <c r="KB201" s="75"/>
      <c r="KC201" s="75"/>
      <c r="KD201" s="75"/>
      <c r="KE201" s="75"/>
      <c r="KF201" s="75"/>
      <c r="KG201" s="75"/>
      <c r="KH201" s="74">
        <f t="shared" si="324"/>
        <v>0</v>
      </c>
      <c r="KJ201" s="178"/>
      <c r="KL201" s="78"/>
      <c r="KM201" s="37"/>
      <c r="KN201" s="77"/>
      <c r="KO201" s="76"/>
      <c r="KP201" s="76"/>
      <c r="KQ201" s="76"/>
      <c r="KR201" s="76"/>
      <c r="KS201" s="76"/>
      <c r="KT201" s="76"/>
      <c r="KU201" s="76"/>
      <c r="KV201" s="75"/>
      <c r="KW201" s="75"/>
      <c r="KX201" s="75"/>
      <c r="KY201" s="75"/>
      <c r="KZ201" s="75"/>
      <c r="LA201" s="75"/>
      <c r="LB201" s="75"/>
      <c r="LC201" s="75"/>
      <c r="LD201" s="75"/>
      <c r="LE201" s="75"/>
      <c r="LF201" s="75"/>
      <c r="LG201" s="74">
        <f t="shared" si="325"/>
        <v>0</v>
      </c>
      <c r="LI201" s="178"/>
      <c r="LK201" s="78"/>
      <c r="LL201" s="37"/>
      <c r="LM201" s="77"/>
      <c r="LN201" s="76"/>
      <c r="LO201" s="76"/>
      <c r="LP201" s="76"/>
      <c r="LQ201" s="76"/>
      <c r="LR201" s="76"/>
      <c r="LS201" s="76"/>
      <c r="LT201" s="76"/>
      <c r="LU201" s="75"/>
      <c r="LV201" s="75"/>
      <c r="LW201" s="75"/>
      <c r="LX201" s="75"/>
      <c r="LY201" s="75"/>
      <c r="LZ201" s="75"/>
      <c r="MA201" s="75"/>
      <c r="MB201" s="75"/>
      <c r="MC201" s="75"/>
      <c r="MD201" s="75"/>
      <c r="ME201" s="75"/>
      <c r="MF201" s="74">
        <f t="shared" si="326"/>
        <v>0</v>
      </c>
      <c r="MH201" s="178"/>
      <c r="MJ201" s="78"/>
      <c r="MK201" s="37"/>
      <c r="ML201" s="77"/>
      <c r="MM201" s="76"/>
      <c r="MN201" s="76"/>
      <c r="MO201" s="76"/>
      <c r="MP201" s="76"/>
      <c r="MQ201" s="76"/>
      <c r="MR201" s="76"/>
      <c r="MS201" s="76"/>
      <c r="MT201" s="75"/>
      <c r="MU201" s="75"/>
      <c r="MV201" s="75"/>
      <c r="MW201" s="75"/>
      <c r="MX201" s="75"/>
      <c r="MY201" s="75"/>
      <c r="MZ201" s="75"/>
      <c r="NA201" s="75"/>
      <c r="NB201" s="75"/>
      <c r="NC201" s="75"/>
      <c r="ND201" s="75"/>
      <c r="NE201" s="74">
        <f t="shared" si="327"/>
        <v>0</v>
      </c>
      <c r="NG201" s="178"/>
      <c r="NI201" s="78"/>
      <c r="NJ201" s="37"/>
      <c r="NK201" s="77"/>
      <c r="NL201" s="76"/>
      <c r="NM201" s="76"/>
      <c r="NN201" s="76"/>
      <c r="NO201" s="76"/>
      <c r="NP201" s="76"/>
      <c r="NQ201" s="76"/>
      <c r="NR201" s="76"/>
      <c r="NS201" s="76"/>
      <c r="NT201" s="76"/>
      <c r="NU201" s="76"/>
      <c r="NV201" s="76"/>
      <c r="NW201" s="76"/>
      <c r="NX201" s="76"/>
      <c r="NY201" s="76"/>
      <c r="NZ201" s="76"/>
      <c r="OA201" s="75"/>
      <c r="OB201" s="76"/>
      <c r="OC201" s="75"/>
      <c r="OD201" s="74">
        <f t="shared" si="328"/>
        <v>0</v>
      </c>
      <c r="OF201" s="178"/>
      <c r="OH201" s="78"/>
      <c r="OI201" s="37"/>
      <c r="OJ201" s="77"/>
      <c r="OK201" s="76"/>
      <c r="OL201" s="76"/>
      <c r="OM201" s="76"/>
      <c r="ON201" s="76"/>
      <c r="OO201" s="76"/>
      <c r="OP201" s="76"/>
      <c r="OQ201" s="76"/>
      <c r="OR201" s="76"/>
      <c r="OS201" s="76"/>
      <c r="OT201" s="76"/>
      <c r="OU201" s="76"/>
      <c r="OV201" s="76"/>
      <c r="OW201" s="76"/>
      <c r="OX201" s="76"/>
      <c r="OY201" s="76"/>
      <c r="OZ201" s="75"/>
      <c r="PA201" s="76"/>
      <c r="PB201" s="75"/>
      <c r="PC201" s="74">
        <f t="shared" si="329"/>
        <v>0</v>
      </c>
      <c r="PE201" s="178"/>
      <c r="PG201" s="78"/>
      <c r="PH201" s="37"/>
      <c r="PI201" s="77"/>
      <c r="PJ201" s="76"/>
      <c r="PK201" s="76"/>
      <c r="PL201" s="76"/>
      <c r="PM201" s="76"/>
      <c r="PN201" s="76"/>
      <c r="PO201" s="76"/>
      <c r="PP201" s="76"/>
      <c r="PQ201" s="76"/>
      <c r="PR201" s="76"/>
      <c r="PS201" s="76"/>
      <c r="PT201" s="76"/>
      <c r="PU201" s="76"/>
      <c r="PV201" s="76"/>
      <c r="PW201" s="76"/>
      <c r="PX201" s="76"/>
      <c r="PY201" s="75"/>
      <c r="PZ201" s="76"/>
      <c r="QA201" s="75"/>
      <c r="QB201" s="74">
        <f t="shared" si="330"/>
        <v>0</v>
      </c>
      <c r="QD201" s="178"/>
      <c r="QF201" s="78"/>
      <c r="QG201" s="37"/>
      <c r="QH201" s="77"/>
      <c r="QI201" s="76"/>
      <c r="QJ201" s="76"/>
      <c r="QK201" s="76"/>
      <c r="QL201" s="76"/>
      <c r="QM201" s="76"/>
      <c r="QN201" s="76"/>
      <c r="QO201" s="76"/>
      <c r="QP201" s="76"/>
      <c r="QQ201" s="76"/>
      <c r="QR201" s="76"/>
      <c r="QS201" s="76"/>
      <c r="QT201" s="76"/>
      <c r="QU201" s="76"/>
      <c r="QV201" s="76"/>
      <c r="QW201" s="76"/>
      <c r="QX201" s="75"/>
      <c r="QY201" s="76"/>
      <c r="QZ201" s="75"/>
      <c r="RA201" s="74">
        <f t="shared" si="331"/>
        <v>0</v>
      </c>
      <c r="RC201" s="178"/>
      <c r="RE201" s="78"/>
      <c r="RF201" s="37"/>
      <c r="RG201" s="77"/>
      <c r="RH201" s="76"/>
      <c r="RI201" s="76"/>
      <c r="RJ201" s="76"/>
      <c r="RK201" s="76"/>
      <c r="RL201" s="76"/>
      <c r="RM201" s="76"/>
      <c r="RN201" s="76"/>
      <c r="RO201" s="76"/>
      <c r="RP201" s="76"/>
      <c r="RQ201" s="76"/>
      <c r="RR201" s="76"/>
      <c r="RS201" s="76"/>
      <c r="RT201" s="76"/>
      <c r="RU201" s="76"/>
      <c r="RV201" s="76"/>
      <c r="RW201" s="75"/>
      <c r="RX201" s="76"/>
      <c r="RY201" s="75"/>
      <c r="RZ201" s="74">
        <f t="shared" si="332"/>
        <v>0</v>
      </c>
      <c r="SB201" s="178"/>
      <c r="SD201" s="78"/>
      <c r="SE201" s="37"/>
      <c r="SF201" s="77"/>
      <c r="SG201" s="76"/>
      <c r="SH201" s="76"/>
      <c r="SI201" s="76"/>
      <c r="SJ201" s="76"/>
      <c r="SK201" s="76"/>
      <c r="SL201" s="76"/>
      <c r="SM201" s="76"/>
      <c r="SN201" s="76"/>
      <c r="SO201" s="76"/>
      <c r="SP201" s="76"/>
      <c r="SQ201" s="76"/>
      <c r="SR201" s="76"/>
      <c r="SS201" s="76"/>
      <c r="ST201" s="76"/>
      <c r="SU201" s="76"/>
      <c r="SV201" s="75"/>
      <c r="SW201" s="76"/>
      <c r="SX201" s="75"/>
      <c r="SY201" s="74">
        <f t="shared" si="333"/>
        <v>0</v>
      </c>
      <c r="TA201" s="178"/>
      <c r="TC201" s="78"/>
      <c r="TD201" s="37"/>
      <c r="TE201" s="77"/>
      <c r="TF201" s="76"/>
      <c r="TG201" s="76"/>
      <c r="TH201" s="76"/>
      <c r="TI201" s="76"/>
      <c r="TJ201" s="76"/>
      <c r="TK201" s="76"/>
      <c r="TL201" s="76"/>
      <c r="TM201" s="76"/>
      <c r="TN201" s="76"/>
      <c r="TO201" s="76"/>
      <c r="TP201" s="76"/>
      <c r="TQ201" s="76"/>
      <c r="TR201" s="76"/>
      <c r="TS201" s="76"/>
      <c r="TT201" s="76"/>
      <c r="TU201" s="75"/>
      <c r="TV201" s="76"/>
      <c r="TW201" s="75"/>
      <c r="TX201" s="74">
        <f t="shared" si="334"/>
        <v>0</v>
      </c>
      <c r="TZ201" s="178"/>
      <c r="UB201" s="78"/>
      <c r="UC201" s="37"/>
      <c r="UD201" s="77"/>
      <c r="UE201" s="76"/>
      <c r="UF201" s="76"/>
      <c r="UG201" s="76"/>
      <c r="UH201" s="76"/>
      <c r="UI201" s="76"/>
      <c r="UJ201" s="76"/>
      <c r="UK201" s="76"/>
      <c r="UL201" s="76"/>
      <c r="UM201" s="76"/>
      <c r="UN201" s="76"/>
      <c r="UO201" s="76"/>
      <c r="UP201" s="76"/>
      <c r="UQ201" s="76"/>
      <c r="UR201" s="76"/>
      <c r="US201" s="76"/>
      <c r="UT201" s="75"/>
      <c r="UU201" s="76"/>
      <c r="UV201" s="75"/>
      <c r="UW201" s="74">
        <f t="shared" si="335"/>
        <v>0</v>
      </c>
      <c r="UY201" s="178"/>
      <c r="VA201" s="78"/>
      <c r="VB201" s="37"/>
      <c r="VC201" s="77"/>
      <c r="VD201" s="76"/>
      <c r="VE201" s="76"/>
      <c r="VF201" s="76"/>
      <c r="VG201" s="76"/>
      <c r="VH201" s="76"/>
      <c r="VI201" s="76"/>
      <c r="VJ201" s="76"/>
      <c r="VK201" s="76"/>
      <c r="VL201" s="76"/>
      <c r="VM201" s="76"/>
      <c r="VN201" s="76"/>
      <c r="VO201" s="76"/>
      <c r="VP201" s="76"/>
      <c r="VQ201" s="76"/>
      <c r="VR201" s="76"/>
      <c r="VS201" s="75"/>
      <c r="VT201" s="76"/>
      <c r="VU201" s="75"/>
      <c r="VV201" s="74">
        <f t="shared" si="336"/>
        <v>0</v>
      </c>
    </row>
    <row r="202" spans="2:596">
      <c r="B202" s="89" t="str">
        <f>I191</f>
        <v>2.3 | TARIFAS DE PESCA Y CORTE REVESTIMIENTO</v>
      </c>
      <c r="C202" s="89" t="str">
        <f>IF(ISERROR(I202+1)=TRUE,I202,IF(I202="","",MAX(C$15:C201)+1))</f>
        <v/>
      </c>
      <c r="D202" s="89" t="str">
        <f t="shared" si="197"/>
        <v/>
      </c>
      <c r="E202" s="3"/>
      <c r="G202" s="178"/>
      <c r="I202" s="175" t="s">
        <v>134</v>
      </c>
      <c r="J202" s="112"/>
      <c r="K202" s="112"/>
      <c r="L202" s="112"/>
      <c r="M202" s="112"/>
      <c r="N202" s="112"/>
      <c r="O202" s="112"/>
      <c r="P202" s="112"/>
      <c r="Q202" s="112"/>
      <c r="R202" s="112"/>
      <c r="S202" s="111"/>
      <c r="U202" s="178"/>
      <c r="V202" s="42"/>
      <c r="W202" s="70" t="str">
        <f>W$60</f>
        <v>Total [US$]</v>
      </c>
      <c r="X202" s="69"/>
      <c r="Y202" s="68">
        <f t="shared" ref="Y202:AQ202" si="338">SUMPRODUCT(Y$193:Y$201,$Q$193:$Q$201)</f>
        <v>0</v>
      </c>
      <c r="Z202" s="155">
        <f t="shared" si="338"/>
        <v>0</v>
      </c>
      <c r="AA202" s="156">
        <f t="shared" si="338"/>
        <v>0</v>
      </c>
      <c r="AB202" s="155">
        <f t="shared" si="338"/>
        <v>0</v>
      </c>
      <c r="AC202" s="156">
        <f t="shared" si="338"/>
        <v>0</v>
      </c>
      <c r="AD202" s="155">
        <f t="shared" si="338"/>
        <v>0</v>
      </c>
      <c r="AE202" s="155">
        <f t="shared" si="338"/>
        <v>0</v>
      </c>
      <c r="AF202" s="155">
        <f t="shared" si="338"/>
        <v>0</v>
      </c>
      <c r="AG202" s="155">
        <f t="shared" si="338"/>
        <v>0</v>
      </c>
      <c r="AH202" s="155">
        <f t="shared" si="338"/>
        <v>0</v>
      </c>
      <c r="AI202" s="155">
        <f t="shared" si="338"/>
        <v>0</v>
      </c>
      <c r="AJ202" s="155">
        <f t="shared" si="338"/>
        <v>0</v>
      </c>
      <c r="AK202" s="155">
        <f t="shared" si="338"/>
        <v>0</v>
      </c>
      <c r="AL202" s="155">
        <f t="shared" si="338"/>
        <v>0</v>
      </c>
      <c r="AM202" s="155">
        <f t="shared" si="338"/>
        <v>0</v>
      </c>
      <c r="AN202" s="155">
        <f t="shared" si="338"/>
        <v>0</v>
      </c>
      <c r="AO202" s="155">
        <f t="shared" si="338"/>
        <v>0</v>
      </c>
      <c r="AP202" s="155">
        <f t="shared" si="338"/>
        <v>0</v>
      </c>
      <c r="AQ202" s="155">
        <f t="shared" si="338"/>
        <v>0</v>
      </c>
      <c r="AR202" s="67">
        <f>SUM(Y202:AQ202)</f>
        <v>0</v>
      </c>
      <c r="AT202" s="178"/>
      <c r="AV202" s="70" t="str">
        <f>AV$60</f>
        <v>Total [US$]</v>
      </c>
      <c r="AW202" s="69"/>
      <c r="AX202" s="68">
        <f t="shared" ref="AX202:BP202" si="339">SUMPRODUCT(AX$193:AX$201,$Q$193:$Q$201)</f>
        <v>0</v>
      </c>
      <c r="AY202" s="155">
        <f t="shared" si="339"/>
        <v>0</v>
      </c>
      <c r="AZ202" s="156">
        <f t="shared" si="339"/>
        <v>0</v>
      </c>
      <c r="BA202" s="155">
        <f t="shared" si="339"/>
        <v>0</v>
      </c>
      <c r="BB202" s="156">
        <f t="shared" si="339"/>
        <v>0</v>
      </c>
      <c r="BC202" s="155">
        <f t="shared" si="339"/>
        <v>0</v>
      </c>
      <c r="BD202" s="155">
        <f t="shared" si="339"/>
        <v>0</v>
      </c>
      <c r="BE202" s="155">
        <f t="shared" si="339"/>
        <v>0</v>
      </c>
      <c r="BF202" s="155">
        <f t="shared" si="339"/>
        <v>0</v>
      </c>
      <c r="BG202" s="155">
        <f t="shared" si="339"/>
        <v>0</v>
      </c>
      <c r="BH202" s="155">
        <f t="shared" si="339"/>
        <v>0</v>
      </c>
      <c r="BI202" s="155">
        <f t="shared" si="339"/>
        <v>0</v>
      </c>
      <c r="BJ202" s="155">
        <f t="shared" si="339"/>
        <v>0</v>
      </c>
      <c r="BK202" s="155">
        <f t="shared" si="339"/>
        <v>0</v>
      </c>
      <c r="BL202" s="155">
        <f t="shared" si="339"/>
        <v>0</v>
      </c>
      <c r="BM202" s="155">
        <f t="shared" si="339"/>
        <v>0</v>
      </c>
      <c r="BN202" s="155">
        <f t="shared" si="339"/>
        <v>0</v>
      </c>
      <c r="BO202" s="155">
        <f t="shared" si="339"/>
        <v>0</v>
      </c>
      <c r="BP202" s="155">
        <f t="shared" si="339"/>
        <v>0</v>
      </c>
      <c r="BQ202" s="67">
        <f>SUM(AX202:BP202)</f>
        <v>0</v>
      </c>
      <c r="BS202" s="178"/>
      <c r="BU202" s="70" t="str">
        <f>BU$60</f>
        <v>Total [US$]</v>
      </c>
      <c r="BV202" s="69"/>
      <c r="BW202" s="68">
        <f t="shared" ref="BW202:CO202" si="340">SUMPRODUCT(BW$193:BW$201,$Q$193:$Q$201)</f>
        <v>0</v>
      </c>
      <c r="BX202" s="155">
        <f t="shared" si="340"/>
        <v>0</v>
      </c>
      <c r="BY202" s="156">
        <f t="shared" si="340"/>
        <v>0</v>
      </c>
      <c r="BZ202" s="155">
        <f t="shared" si="340"/>
        <v>0</v>
      </c>
      <c r="CA202" s="156">
        <f t="shared" si="340"/>
        <v>0</v>
      </c>
      <c r="CB202" s="155">
        <f t="shared" si="340"/>
        <v>0</v>
      </c>
      <c r="CC202" s="155">
        <f t="shared" si="340"/>
        <v>0</v>
      </c>
      <c r="CD202" s="155">
        <f t="shared" si="340"/>
        <v>0</v>
      </c>
      <c r="CE202" s="155">
        <f t="shared" si="340"/>
        <v>0</v>
      </c>
      <c r="CF202" s="155">
        <f t="shared" si="340"/>
        <v>0</v>
      </c>
      <c r="CG202" s="155">
        <f t="shared" si="340"/>
        <v>0</v>
      </c>
      <c r="CH202" s="155">
        <f t="shared" si="340"/>
        <v>0</v>
      </c>
      <c r="CI202" s="155">
        <f t="shared" si="340"/>
        <v>0</v>
      </c>
      <c r="CJ202" s="155">
        <f t="shared" si="340"/>
        <v>0</v>
      </c>
      <c r="CK202" s="155">
        <f t="shared" si="340"/>
        <v>0</v>
      </c>
      <c r="CL202" s="155">
        <f t="shared" si="340"/>
        <v>0</v>
      </c>
      <c r="CM202" s="155">
        <f t="shared" si="340"/>
        <v>0</v>
      </c>
      <c r="CN202" s="155">
        <f t="shared" si="340"/>
        <v>0</v>
      </c>
      <c r="CO202" s="155">
        <f t="shared" si="340"/>
        <v>0</v>
      </c>
      <c r="CP202" s="67">
        <f>SUM(BW202:CO202)</f>
        <v>0</v>
      </c>
      <c r="CR202" s="178"/>
      <c r="CT202" s="70" t="str">
        <f>CT$60</f>
        <v>Total [US$]</v>
      </c>
      <c r="CU202" s="69"/>
      <c r="CV202" s="68">
        <f t="shared" ref="CV202:DN202" si="341">SUMPRODUCT(CV$193:CV$201,$Q$193:$Q$201)</f>
        <v>0</v>
      </c>
      <c r="CW202" s="155">
        <f t="shared" si="341"/>
        <v>0</v>
      </c>
      <c r="CX202" s="156">
        <f t="shared" si="341"/>
        <v>0</v>
      </c>
      <c r="CY202" s="155">
        <f t="shared" si="341"/>
        <v>0</v>
      </c>
      <c r="CZ202" s="156">
        <f t="shared" si="341"/>
        <v>0</v>
      </c>
      <c r="DA202" s="155">
        <f t="shared" si="341"/>
        <v>0</v>
      </c>
      <c r="DB202" s="155">
        <f t="shared" si="341"/>
        <v>0</v>
      </c>
      <c r="DC202" s="155">
        <f t="shared" si="341"/>
        <v>0</v>
      </c>
      <c r="DD202" s="155">
        <f t="shared" si="341"/>
        <v>0</v>
      </c>
      <c r="DE202" s="155">
        <f t="shared" si="341"/>
        <v>0</v>
      </c>
      <c r="DF202" s="155">
        <f t="shared" si="341"/>
        <v>0</v>
      </c>
      <c r="DG202" s="155">
        <f t="shared" si="341"/>
        <v>0</v>
      </c>
      <c r="DH202" s="155">
        <f t="shared" si="341"/>
        <v>0</v>
      </c>
      <c r="DI202" s="155">
        <f t="shared" si="341"/>
        <v>0</v>
      </c>
      <c r="DJ202" s="155">
        <f t="shared" si="341"/>
        <v>0</v>
      </c>
      <c r="DK202" s="155">
        <f t="shared" si="341"/>
        <v>0</v>
      </c>
      <c r="DL202" s="155">
        <f t="shared" si="341"/>
        <v>0</v>
      </c>
      <c r="DM202" s="155">
        <f t="shared" si="341"/>
        <v>0</v>
      </c>
      <c r="DN202" s="155">
        <f t="shared" si="341"/>
        <v>0</v>
      </c>
      <c r="DO202" s="67">
        <f>SUM(CV202:DN202)</f>
        <v>0</v>
      </c>
      <c r="DQ202" s="178"/>
      <c r="DS202" s="70" t="str">
        <f>DS$60</f>
        <v>Total [US$]</v>
      </c>
      <c r="DT202" s="69"/>
      <c r="DU202" s="68">
        <f t="shared" ref="DU202:EM202" si="342">SUMPRODUCT(DU$193:DU$201,$Q$193:$Q$201)</f>
        <v>0</v>
      </c>
      <c r="DV202" s="155">
        <f t="shared" si="342"/>
        <v>0</v>
      </c>
      <c r="DW202" s="156">
        <f t="shared" si="342"/>
        <v>0</v>
      </c>
      <c r="DX202" s="155">
        <f t="shared" si="342"/>
        <v>0</v>
      </c>
      <c r="DY202" s="156">
        <f t="shared" si="342"/>
        <v>0</v>
      </c>
      <c r="DZ202" s="155">
        <f t="shared" si="342"/>
        <v>0</v>
      </c>
      <c r="EA202" s="155">
        <f t="shared" si="342"/>
        <v>0</v>
      </c>
      <c r="EB202" s="155">
        <f t="shared" si="342"/>
        <v>0</v>
      </c>
      <c r="EC202" s="155">
        <f t="shared" si="342"/>
        <v>0</v>
      </c>
      <c r="ED202" s="155">
        <f t="shared" si="342"/>
        <v>0</v>
      </c>
      <c r="EE202" s="155">
        <f t="shared" si="342"/>
        <v>0</v>
      </c>
      <c r="EF202" s="155">
        <f t="shared" si="342"/>
        <v>0</v>
      </c>
      <c r="EG202" s="155">
        <f t="shared" si="342"/>
        <v>0</v>
      </c>
      <c r="EH202" s="155">
        <f t="shared" si="342"/>
        <v>0</v>
      </c>
      <c r="EI202" s="155">
        <f t="shared" si="342"/>
        <v>0</v>
      </c>
      <c r="EJ202" s="155">
        <f t="shared" si="342"/>
        <v>0</v>
      </c>
      <c r="EK202" s="155">
        <f t="shared" si="342"/>
        <v>0</v>
      </c>
      <c r="EL202" s="155">
        <f t="shared" si="342"/>
        <v>0</v>
      </c>
      <c r="EM202" s="155">
        <f t="shared" si="342"/>
        <v>0</v>
      </c>
      <c r="EN202" s="67">
        <f>SUM(DU202:EM202)</f>
        <v>0</v>
      </c>
      <c r="EP202" s="178"/>
      <c r="ER202" s="70" t="str">
        <f>ER$60</f>
        <v>Total [US$]</v>
      </c>
      <c r="ES202" s="69"/>
      <c r="ET202" s="68">
        <f t="shared" ref="ET202:FL202" si="343">SUMPRODUCT(ET$193:ET$201,$Q$193:$Q$201)</f>
        <v>0</v>
      </c>
      <c r="EU202" s="155">
        <f t="shared" si="343"/>
        <v>0</v>
      </c>
      <c r="EV202" s="156">
        <f t="shared" si="343"/>
        <v>0</v>
      </c>
      <c r="EW202" s="155">
        <f t="shared" si="343"/>
        <v>0</v>
      </c>
      <c r="EX202" s="156">
        <f t="shared" si="343"/>
        <v>0</v>
      </c>
      <c r="EY202" s="155">
        <f t="shared" si="343"/>
        <v>0</v>
      </c>
      <c r="EZ202" s="155">
        <f t="shared" si="343"/>
        <v>0</v>
      </c>
      <c r="FA202" s="155">
        <f t="shared" si="343"/>
        <v>0</v>
      </c>
      <c r="FB202" s="155">
        <f t="shared" si="343"/>
        <v>0</v>
      </c>
      <c r="FC202" s="155">
        <f t="shared" si="343"/>
        <v>0</v>
      </c>
      <c r="FD202" s="155">
        <f t="shared" si="343"/>
        <v>0</v>
      </c>
      <c r="FE202" s="155">
        <f t="shared" si="343"/>
        <v>0</v>
      </c>
      <c r="FF202" s="155">
        <f t="shared" si="343"/>
        <v>0</v>
      </c>
      <c r="FG202" s="155">
        <f t="shared" si="343"/>
        <v>0</v>
      </c>
      <c r="FH202" s="155">
        <f t="shared" si="343"/>
        <v>0</v>
      </c>
      <c r="FI202" s="155">
        <f t="shared" si="343"/>
        <v>0</v>
      </c>
      <c r="FJ202" s="155">
        <f t="shared" si="343"/>
        <v>0</v>
      </c>
      <c r="FK202" s="155">
        <f t="shared" si="343"/>
        <v>0</v>
      </c>
      <c r="FL202" s="155">
        <f t="shared" si="343"/>
        <v>0</v>
      </c>
      <c r="FM202" s="67">
        <f>SUM(ET202:FL202)</f>
        <v>0</v>
      </c>
      <c r="FO202" s="178"/>
      <c r="FQ202" s="70" t="str">
        <f>FQ$60</f>
        <v>Total [US$]</v>
      </c>
      <c r="FR202" s="69"/>
      <c r="FS202" s="68">
        <f t="shared" ref="FS202:GK202" si="344">SUMPRODUCT(FS$193:FS$201,$Q$193:$Q$201)</f>
        <v>0</v>
      </c>
      <c r="FT202" s="155">
        <f t="shared" si="344"/>
        <v>0</v>
      </c>
      <c r="FU202" s="156">
        <f t="shared" si="344"/>
        <v>0</v>
      </c>
      <c r="FV202" s="155">
        <f t="shared" si="344"/>
        <v>0</v>
      </c>
      <c r="FW202" s="156">
        <f t="shared" si="344"/>
        <v>0</v>
      </c>
      <c r="FX202" s="155">
        <f t="shared" si="344"/>
        <v>0</v>
      </c>
      <c r="FY202" s="155">
        <f t="shared" si="344"/>
        <v>0</v>
      </c>
      <c r="FZ202" s="155">
        <f t="shared" si="344"/>
        <v>0</v>
      </c>
      <c r="GA202" s="155">
        <f t="shared" si="344"/>
        <v>0</v>
      </c>
      <c r="GB202" s="155">
        <f t="shared" si="344"/>
        <v>0</v>
      </c>
      <c r="GC202" s="155">
        <f t="shared" si="344"/>
        <v>0</v>
      </c>
      <c r="GD202" s="155">
        <f t="shared" si="344"/>
        <v>0</v>
      </c>
      <c r="GE202" s="155">
        <f t="shared" si="344"/>
        <v>0</v>
      </c>
      <c r="GF202" s="155">
        <f t="shared" si="344"/>
        <v>0</v>
      </c>
      <c r="GG202" s="155">
        <f t="shared" si="344"/>
        <v>0</v>
      </c>
      <c r="GH202" s="155">
        <f t="shared" si="344"/>
        <v>0</v>
      </c>
      <c r="GI202" s="155">
        <f t="shared" si="344"/>
        <v>0</v>
      </c>
      <c r="GJ202" s="155">
        <f t="shared" si="344"/>
        <v>0</v>
      </c>
      <c r="GK202" s="155">
        <f t="shared" si="344"/>
        <v>0</v>
      </c>
      <c r="GL202" s="67">
        <f>SUM(FS202:GK202)</f>
        <v>0</v>
      </c>
      <c r="GN202" s="178"/>
      <c r="GP202" s="70" t="str">
        <f>GP$60</f>
        <v>Total [US$]</v>
      </c>
      <c r="GQ202" s="69"/>
      <c r="GR202" s="68">
        <f t="shared" ref="GR202:HJ202" si="345">SUMPRODUCT(GR$193:GR$201,$Q$193:$Q$201)</f>
        <v>0</v>
      </c>
      <c r="GS202" s="155">
        <f t="shared" si="345"/>
        <v>0</v>
      </c>
      <c r="GT202" s="156">
        <f t="shared" si="345"/>
        <v>0</v>
      </c>
      <c r="GU202" s="155">
        <f t="shared" si="345"/>
        <v>0</v>
      </c>
      <c r="GV202" s="156">
        <f t="shared" si="345"/>
        <v>0</v>
      </c>
      <c r="GW202" s="155">
        <f t="shared" si="345"/>
        <v>0</v>
      </c>
      <c r="GX202" s="155">
        <f t="shared" si="345"/>
        <v>0</v>
      </c>
      <c r="GY202" s="155">
        <f t="shared" si="345"/>
        <v>0</v>
      </c>
      <c r="GZ202" s="155">
        <f t="shared" si="345"/>
        <v>0</v>
      </c>
      <c r="HA202" s="155">
        <f t="shared" si="345"/>
        <v>0</v>
      </c>
      <c r="HB202" s="155">
        <f t="shared" si="345"/>
        <v>0</v>
      </c>
      <c r="HC202" s="155">
        <f t="shared" si="345"/>
        <v>0</v>
      </c>
      <c r="HD202" s="155">
        <f t="shared" si="345"/>
        <v>0</v>
      </c>
      <c r="HE202" s="155">
        <f t="shared" si="345"/>
        <v>0</v>
      </c>
      <c r="HF202" s="155">
        <f t="shared" si="345"/>
        <v>0</v>
      </c>
      <c r="HG202" s="155">
        <f t="shared" si="345"/>
        <v>0</v>
      </c>
      <c r="HH202" s="155">
        <f t="shared" si="345"/>
        <v>0</v>
      </c>
      <c r="HI202" s="155">
        <f t="shared" si="345"/>
        <v>0</v>
      </c>
      <c r="HJ202" s="155">
        <f t="shared" si="345"/>
        <v>0</v>
      </c>
      <c r="HK202" s="67">
        <f>SUM(GR202:HJ202)</f>
        <v>0</v>
      </c>
      <c r="HM202" s="178"/>
      <c r="HO202" s="70" t="str">
        <f>HO$60</f>
        <v>Total [US$]</v>
      </c>
      <c r="HP202" s="69"/>
      <c r="HQ202" s="68">
        <f t="shared" ref="HQ202:II202" si="346">SUMPRODUCT(HQ$193:HQ$201,$Q$193:$Q$201)</f>
        <v>0</v>
      </c>
      <c r="HR202" s="155">
        <f t="shared" si="346"/>
        <v>0</v>
      </c>
      <c r="HS202" s="156">
        <f t="shared" si="346"/>
        <v>0</v>
      </c>
      <c r="HT202" s="155">
        <f t="shared" si="346"/>
        <v>0</v>
      </c>
      <c r="HU202" s="156">
        <f t="shared" si="346"/>
        <v>0</v>
      </c>
      <c r="HV202" s="155">
        <f t="shared" si="346"/>
        <v>0</v>
      </c>
      <c r="HW202" s="155">
        <f t="shared" si="346"/>
        <v>0</v>
      </c>
      <c r="HX202" s="155">
        <f t="shared" si="346"/>
        <v>0</v>
      </c>
      <c r="HY202" s="155">
        <f t="shared" si="346"/>
        <v>0</v>
      </c>
      <c r="HZ202" s="155">
        <f t="shared" si="346"/>
        <v>0</v>
      </c>
      <c r="IA202" s="155">
        <f t="shared" si="346"/>
        <v>0</v>
      </c>
      <c r="IB202" s="155">
        <f t="shared" si="346"/>
        <v>0</v>
      </c>
      <c r="IC202" s="155">
        <f t="shared" si="346"/>
        <v>0</v>
      </c>
      <c r="ID202" s="155">
        <f t="shared" si="346"/>
        <v>0</v>
      </c>
      <c r="IE202" s="155">
        <f t="shared" si="346"/>
        <v>0</v>
      </c>
      <c r="IF202" s="155">
        <f t="shared" si="346"/>
        <v>0</v>
      </c>
      <c r="IG202" s="155">
        <f t="shared" si="346"/>
        <v>0</v>
      </c>
      <c r="IH202" s="155">
        <f t="shared" si="346"/>
        <v>0</v>
      </c>
      <c r="II202" s="155">
        <f t="shared" si="346"/>
        <v>0</v>
      </c>
      <c r="IJ202" s="67">
        <f>SUM(HQ202:II202)</f>
        <v>0</v>
      </c>
      <c r="IL202" s="178"/>
      <c r="IN202" s="70" t="str">
        <f>IN$60</f>
        <v>Total [US$]</v>
      </c>
      <c r="IO202" s="69"/>
      <c r="IP202" s="68">
        <f t="shared" ref="IP202:JH202" si="347">SUMPRODUCT(IP$193:IP$201,$Q$193:$Q$201)</f>
        <v>0</v>
      </c>
      <c r="IQ202" s="155">
        <f t="shared" si="347"/>
        <v>0</v>
      </c>
      <c r="IR202" s="156">
        <f t="shared" si="347"/>
        <v>0</v>
      </c>
      <c r="IS202" s="155">
        <f t="shared" si="347"/>
        <v>0</v>
      </c>
      <c r="IT202" s="156">
        <f t="shared" si="347"/>
        <v>0</v>
      </c>
      <c r="IU202" s="155">
        <f t="shared" si="347"/>
        <v>0</v>
      </c>
      <c r="IV202" s="155">
        <f t="shared" si="347"/>
        <v>0</v>
      </c>
      <c r="IW202" s="155">
        <f t="shared" si="347"/>
        <v>0</v>
      </c>
      <c r="IX202" s="155">
        <f t="shared" si="347"/>
        <v>0</v>
      </c>
      <c r="IY202" s="155">
        <f t="shared" si="347"/>
        <v>0</v>
      </c>
      <c r="IZ202" s="155">
        <f t="shared" si="347"/>
        <v>0</v>
      </c>
      <c r="JA202" s="155">
        <f t="shared" si="347"/>
        <v>0</v>
      </c>
      <c r="JB202" s="155">
        <f t="shared" si="347"/>
        <v>0</v>
      </c>
      <c r="JC202" s="155">
        <f t="shared" si="347"/>
        <v>0</v>
      </c>
      <c r="JD202" s="155">
        <f t="shared" si="347"/>
        <v>0</v>
      </c>
      <c r="JE202" s="155">
        <f t="shared" si="347"/>
        <v>0</v>
      </c>
      <c r="JF202" s="155">
        <f t="shared" si="347"/>
        <v>0</v>
      </c>
      <c r="JG202" s="155">
        <f t="shared" si="347"/>
        <v>0</v>
      </c>
      <c r="JH202" s="155">
        <f t="shared" si="347"/>
        <v>0</v>
      </c>
      <c r="JI202" s="67">
        <f>SUM(IP202:JH202)</f>
        <v>0</v>
      </c>
      <c r="JK202" s="178"/>
      <c r="JM202" s="70" t="str">
        <f>JM$60</f>
        <v>Total [US$]</v>
      </c>
      <c r="JN202" s="69"/>
      <c r="JO202" s="68">
        <f t="shared" ref="JO202:KG202" si="348">SUMPRODUCT(JO$193:JO$201,$Q$193:$Q$201)</f>
        <v>0</v>
      </c>
      <c r="JP202" s="155">
        <f t="shared" si="348"/>
        <v>0</v>
      </c>
      <c r="JQ202" s="156">
        <f t="shared" si="348"/>
        <v>0</v>
      </c>
      <c r="JR202" s="155">
        <f t="shared" si="348"/>
        <v>0</v>
      </c>
      <c r="JS202" s="156">
        <f t="shared" si="348"/>
        <v>0</v>
      </c>
      <c r="JT202" s="155">
        <f t="shared" si="348"/>
        <v>0</v>
      </c>
      <c r="JU202" s="155">
        <f t="shared" si="348"/>
        <v>0</v>
      </c>
      <c r="JV202" s="155">
        <f t="shared" si="348"/>
        <v>0</v>
      </c>
      <c r="JW202" s="155">
        <f t="shared" si="348"/>
        <v>0</v>
      </c>
      <c r="JX202" s="155">
        <f t="shared" si="348"/>
        <v>0</v>
      </c>
      <c r="JY202" s="155">
        <f t="shared" si="348"/>
        <v>0</v>
      </c>
      <c r="JZ202" s="155">
        <f t="shared" si="348"/>
        <v>0</v>
      </c>
      <c r="KA202" s="155">
        <f t="shared" si="348"/>
        <v>0</v>
      </c>
      <c r="KB202" s="155">
        <f t="shared" si="348"/>
        <v>0</v>
      </c>
      <c r="KC202" s="155">
        <f t="shared" si="348"/>
        <v>0</v>
      </c>
      <c r="KD202" s="155">
        <f t="shared" si="348"/>
        <v>0</v>
      </c>
      <c r="KE202" s="155">
        <f t="shared" si="348"/>
        <v>0</v>
      </c>
      <c r="KF202" s="155">
        <f t="shared" si="348"/>
        <v>0</v>
      </c>
      <c r="KG202" s="155">
        <f t="shared" si="348"/>
        <v>0</v>
      </c>
      <c r="KH202" s="67">
        <f>SUM(JO202:KG202)</f>
        <v>0</v>
      </c>
      <c r="KJ202" s="178"/>
      <c r="KL202" s="70" t="str">
        <f>KL$60</f>
        <v>Total [US$]</v>
      </c>
      <c r="KM202" s="69"/>
      <c r="KN202" s="68">
        <f t="shared" ref="KN202:LF202" si="349">SUMPRODUCT(KN$193:KN$201,$Q$193:$Q$201)</f>
        <v>0</v>
      </c>
      <c r="KO202" s="155">
        <f t="shared" si="349"/>
        <v>0</v>
      </c>
      <c r="KP202" s="156">
        <f t="shared" si="349"/>
        <v>0</v>
      </c>
      <c r="KQ202" s="155">
        <f t="shared" si="349"/>
        <v>0</v>
      </c>
      <c r="KR202" s="156">
        <f t="shared" si="349"/>
        <v>0</v>
      </c>
      <c r="KS202" s="155">
        <f t="shared" si="349"/>
        <v>0</v>
      </c>
      <c r="KT202" s="155">
        <f t="shared" si="349"/>
        <v>0</v>
      </c>
      <c r="KU202" s="155">
        <f t="shared" si="349"/>
        <v>0</v>
      </c>
      <c r="KV202" s="155">
        <f t="shared" si="349"/>
        <v>0</v>
      </c>
      <c r="KW202" s="155">
        <f t="shared" si="349"/>
        <v>0</v>
      </c>
      <c r="KX202" s="155">
        <f t="shared" si="349"/>
        <v>0</v>
      </c>
      <c r="KY202" s="155">
        <f t="shared" si="349"/>
        <v>0</v>
      </c>
      <c r="KZ202" s="155">
        <f t="shared" si="349"/>
        <v>0</v>
      </c>
      <c r="LA202" s="155">
        <f t="shared" si="349"/>
        <v>0</v>
      </c>
      <c r="LB202" s="155">
        <f t="shared" si="349"/>
        <v>0</v>
      </c>
      <c r="LC202" s="155">
        <f t="shared" si="349"/>
        <v>0</v>
      </c>
      <c r="LD202" s="155">
        <f t="shared" si="349"/>
        <v>0</v>
      </c>
      <c r="LE202" s="155">
        <f t="shared" si="349"/>
        <v>0</v>
      </c>
      <c r="LF202" s="155">
        <f t="shared" si="349"/>
        <v>0</v>
      </c>
      <c r="LG202" s="67">
        <f>SUM(KN202:LF202)</f>
        <v>0</v>
      </c>
      <c r="LI202" s="178"/>
      <c r="LK202" s="70" t="str">
        <f>LK$60</f>
        <v>Total [US$]</v>
      </c>
      <c r="LL202" s="69"/>
      <c r="LM202" s="68">
        <f t="shared" ref="LM202:ME202" si="350">SUMPRODUCT(LM$193:LM$201,$Q$193:$Q$201)</f>
        <v>0</v>
      </c>
      <c r="LN202" s="155">
        <f t="shared" si="350"/>
        <v>0</v>
      </c>
      <c r="LO202" s="156">
        <f t="shared" si="350"/>
        <v>0</v>
      </c>
      <c r="LP202" s="155">
        <f t="shared" si="350"/>
        <v>0</v>
      </c>
      <c r="LQ202" s="156">
        <f t="shared" si="350"/>
        <v>0</v>
      </c>
      <c r="LR202" s="155">
        <f t="shared" si="350"/>
        <v>0</v>
      </c>
      <c r="LS202" s="155">
        <f t="shared" si="350"/>
        <v>0</v>
      </c>
      <c r="LT202" s="155">
        <f t="shared" si="350"/>
        <v>0</v>
      </c>
      <c r="LU202" s="155">
        <f t="shared" si="350"/>
        <v>0</v>
      </c>
      <c r="LV202" s="155">
        <f t="shared" si="350"/>
        <v>0</v>
      </c>
      <c r="LW202" s="155">
        <f t="shared" si="350"/>
        <v>0</v>
      </c>
      <c r="LX202" s="155">
        <f t="shared" si="350"/>
        <v>0</v>
      </c>
      <c r="LY202" s="155">
        <f t="shared" si="350"/>
        <v>0</v>
      </c>
      <c r="LZ202" s="155">
        <f t="shared" si="350"/>
        <v>0</v>
      </c>
      <c r="MA202" s="155">
        <f t="shared" si="350"/>
        <v>0</v>
      </c>
      <c r="MB202" s="155">
        <f t="shared" si="350"/>
        <v>0</v>
      </c>
      <c r="MC202" s="155">
        <f t="shared" si="350"/>
        <v>0</v>
      </c>
      <c r="MD202" s="155">
        <f t="shared" si="350"/>
        <v>0</v>
      </c>
      <c r="ME202" s="155">
        <f t="shared" si="350"/>
        <v>0</v>
      </c>
      <c r="MF202" s="67">
        <f>SUM(LM202:ME202)</f>
        <v>0</v>
      </c>
      <c r="MH202" s="178"/>
      <c r="MJ202" s="70" t="str">
        <f>MJ$60</f>
        <v>Total [US$]</v>
      </c>
      <c r="MK202" s="69"/>
      <c r="ML202" s="68">
        <f t="shared" ref="ML202:ND202" si="351">SUMPRODUCT(ML$193:ML$201,$Q$193:$Q$201)</f>
        <v>0</v>
      </c>
      <c r="MM202" s="155">
        <f t="shared" si="351"/>
        <v>0</v>
      </c>
      <c r="MN202" s="156">
        <f t="shared" si="351"/>
        <v>0</v>
      </c>
      <c r="MO202" s="155">
        <f t="shared" si="351"/>
        <v>0</v>
      </c>
      <c r="MP202" s="156">
        <f t="shared" si="351"/>
        <v>0</v>
      </c>
      <c r="MQ202" s="155">
        <f t="shared" si="351"/>
        <v>0</v>
      </c>
      <c r="MR202" s="155">
        <f t="shared" si="351"/>
        <v>0</v>
      </c>
      <c r="MS202" s="155">
        <f t="shared" si="351"/>
        <v>0</v>
      </c>
      <c r="MT202" s="155">
        <f t="shared" si="351"/>
        <v>0</v>
      </c>
      <c r="MU202" s="155">
        <f t="shared" si="351"/>
        <v>0</v>
      </c>
      <c r="MV202" s="155">
        <f t="shared" si="351"/>
        <v>0</v>
      </c>
      <c r="MW202" s="155">
        <f t="shared" si="351"/>
        <v>0</v>
      </c>
      <c r="MX202" s="155">
        <f t="shared" si="351"/>
        <v>0</v>
      </c>
      <c r="MY202" s="155">
        <f t="shared" si="351"/>
        <v>0</v>
      </c>
      <c r="MZ202" s="155">
        <f t="shared" si="351"/>
        <v>0</v>
      </c>
      <c r="NA202" s="155">
        <f t="shared" si="351"/>
        <v>0</v>
      </c>
      <c r="NB202" s="155">
        <f t="shared" si="351"/>
        <v>0</v>
      </c>
      <c r="NC202" s="155">
        <f t="shared" si="351"/>
        <v>0</v>
      </c>
      <c r="ND202" s="155">
        <f t="shared" si="351"/>
        <v>0</v>
      </c>
      <c r="NE202" s="67">
        <f>SUM(ML202:ND202)</f>
        <v>0</v>
      </c>
      <c r="NF202" s="37"/>
      <c r="NG202" s="178"/>
      <c r="NI202" s="70" t="str">
        <f>NI$60</f>
        <v>Total [US$]</v>
      </c>
      <c r="NJ202" s="69"/>
      <c r="NK202" s="68">
        <f t="shared" ref="NK202:OC202" si="352">SUMPRODUCT(NK$193:NK$201,$Q$193:$Q$201)</f>
        <v>0</v>
      </c>
      <c r="NL202" s="155">
        <f t="shared" si="352"/>
        <v>0</v>
      </c>
      <c r="NM202" s="156">
        <f t="shared" si="352"/>
        <v>0</v>
      </c>
      <c r="NN202" s="155">
        <f t="shared" si="352"/>
        <v>0</v>
      </c>
      <c r="NO202" s="156">
        <f t="shared" si="352"/>
        <v>0</v>
      </c>
      <c r="NP202" s="155">
        <f t="shared" si="352"/>
        <v>0</v>
      </c>
      <c r="NQ202" s="155">
        <f t="shared" si="352"/>
        <v>0</v>
      </c>
      <c r="NR202" s="155">
        <f t="shared" si="352"/>
        <v>0</v>
      </c>
      <c r="NS202" s="155">
        <f t="shared" si="352"/>
        <v>0</v>
      </c>
      <c r="NT202" s="155">
        <f t="shared" si="352"/>
        <v>0</v>
      </c>
      <c r="NU202" s="155">
        <f t="shared" si="352"/>
        <v>0</v>
      </c>
      <c r="NV202" s="155">
        <f t="shared" si="352"/>
        <v>0</v>
      </c>
      <c r="NW202" s="155">
        <f t="shared" si="352"/>
        <v>0</v>
      </c>
      <c r="NX202" s="155">
        <f t="shared" si="352"/>
        <v>0</v>
      </c>
      <c r="NY202" s="155">
        <f t="shared" si="352"/>
        <v>0</v>
      </c>
      <c r="NZ202" s="155">
        <f t="shared" si="352"/>
        <v>0</v>
      </c>
      <c r="OA202" s="155">
        <f t="shared" si="352"/>
        <v>0</v>
      </c>
      <c r="OB202" s="155">
        <f t="shared" si="352"/>
        <v>0</v>
      </c>
      <c r="OC202" s="155">
        <f t="shared" si="352"/>
        <v>0</v>
      </c>
      <c r="OD202" s="67">
        <f>SUM(NK202:OC202)</f>
        <v>0</v>
      </c>
      <c r="OF202" s="178"/>
      <c r="OH202" s="70" t="str">
        <f>OH$60</f>
        <v>Total [US$]</v>
      </c>
      <c r="OI202" s="69"/>
      <c r="OJ202" s="68">
        <f t="shared" ref="OJ202:PB202" si="353">SUMPRODUCT(OJ$193:OJ$201,$Q$193:$Q$201)</f>
        <v>0</v>
      </c>
      <c r="OK202" s="155">
        <f t="shared" si="353"/>
        <v>0</v>
      </c>
      <c r="OL202" s="156">
        <f t="shared" si="353"/>
        <v>0</v>
      </c>
      <c r="OM202" s="155">
        <f t="shared" si="353"/>
        <v>0</v>
      </c>
      <c r="ON202" s="156">
        <f t="shared" si="353"/>
        <v>0</v>
      </c>
      <c r="OO202" s="155">
        <f t="shared" si="353"/>
        <v>0</v>
      </c>
      <c r="OP202" s="155">
        <f t="shared" si="353"/>
        <v>0</v>
      </c>
      <c r="OQ202" s="155">
        <f t="shared" si="353"/>
        <v>0</v>
      </c>
      <c r="OR202" s="155">
        <f t="shared" si="353"/>
        <v>0</v>
      </c>
      <c r="OS202" s="155">
        <f t="shared" si="353"/>
        <v>0</v>
      </c>
      <c r="OT202" s="155">
        <f t="shared" si="353"/>
        <v>0</v>
      </c>
      <c r="OU202" s="155">
        <f t="shared" si="353"/>
        <v>0</v>
      </c>
      <c r="OV202" s="155">
        <f t="shared" si="353"/>
        <v>0</v>
      </c>
      <c r="OW202" s="155">
        <f t="shared" si="353"/>
        <v>0</v>
      </c>
      <c r="OX202" s="155">
        <f t="shared" si="353"/>
        <v>0</v>
      </c>
      <c r="OY202" s="155">
        <f t="shared" si="353"/>
        <v>0</v>
      </c>
      <c r="OZ202" s="155">
        <f t="shared" si="353"/>
        <v>0</v>
      </c>
      <c r="PA202" s="155">
        <f t="shared" si="353"/>
        <v>0</v>
      </c>
      <c r="PB202" s="155">
        <f t="shared" si="353"/>
        <v>0</v>
      </c>
      <c r="PC202" s="67">
        <f>SUM(OJ202:PB202)</f>
        <v>0</v>
      </c>
      <c r="PE202" s="178"/>
      <c r="PG202" s="70" t="str">
        <f>PG$60</f>
        <v>Total [US$]</v>
      </c>
      <c r="PH202" s="69"/>
      <c r="PI202" s="68">
        <f t="shared" ref="PI202:QA202" si="354">SUMPRODUCT(PI$193:PI$201,$Q$193:$Q$201)</f>
        <v>0</v>
      </c>
      <c r="PJ202" s="155">
        <f t="shared" si="354"/>
        <v>0</v>
      </c>
      <c r="PK202" s="156">
        <f t="shared" si="354"/>
        <v>0</v>
      </c>
      <c r="PL202" s="155">
        <f t="shared" si="354"/>
        <v>0</v>
      </c>
      <c r="PM202" s="156">
        <f t="shared" si="354"/>
        <v>0</v>
      </c>
      <c r="PN202" s="155">
        <f t="shared" si="354"/>
        <v>0</v>
      </c>
      <c r="PO202" s="155">
        <f t="shared" si="354"/>
        <v>0</v>
      </c>
      <c r="PP202" s="155">
        <f t="shared" si="354"/>
        <v>0</v>
      </c>
      <c r="PQ202" s="155">
        <f t="shared" si="354"/>
        <v>0</v>
      </c>
      <c r="PR202" s="155">
        <f t="shared" si="354"/>
        <v>0</v>
      </c>
      <c r="PS202" s="155">
        <f t="shared" si="354"/>
        <v>0</v>
      </c>
      <c r="PT202" s="155">
        <f t="shared" si="354"/>
        <v>0</v>
      </c>
      <c r="PU202" s="155">
        <f t="shared" si="354"/>
        <v>0</v>
      </c>
      <c r="PV202" s="155">
        <f t="shared" si="354"/>
        <v>0</v>
      </c>
      <c r="PW202" s="155">
        <f t="shared" si="354"/>
        <v>0</v>
      </c>
      <c r="PX202" s="155">
        <f t="shared" si="354"/>
        <v>0</v>
      </c>
      <c r="PY202" s="155">
        <f t="shared" si="354"/>
        <v>0</v>
      </c>
      <c r="PZ202" s="155">
        <f t="shared" si="354"/>
        <v>0</v>
      </c>
      <c r="QA202" s="155">
        <f t="shared" si="354"/>
        <v>0</v>
      </c>
      <c r="QB202" s="67">
        <f>SUM(PI202:QA202)</f>
        <v>0</v>
      </c>
      <c r="QD202" s="178"/>
      <c r="QF202" s="70" t="str">
        <f>QF$60</f>
        <v>Total [US$]</v>
      </c>
      <c r="QG202" s="69"/>
      <c r="QH202" s="68">
        <f t="shared" ref="QH202:QZ202" si="355">SUMPRODUCT(QH$193:QH$201,$Q$193:$Q$201)</f>
        <v>0</v>
      </c>
      <c r="QI202" s="155">
        <f t="shared" si="355"/>
        <v>0</v>
      </c>
      <c r="QJ202" s="156">
        <f t="shared" si="355"/>
        <v>0</v>
      </c>
      <c r="QK202" s="155">
        <f t="shared" si="355"/>
        <v>0</v>
      </c>
      <c r="QL202" s="156">
        <f t="shared" si="355"/>
        <v>0</v>
      </c>
      <c r="QM202" s="155">
        <f t="shared" si="355"/>
        <v>0</v>
      </c>
      <c r="QN202" s="155">
        <f t="shared" si="355"/>
        <v>0</v>
      </c>
      <c r="QO202" s="155">
        <f t="shared" si="355"/>
        <v>0</v>
      </c>
      <c r="QP202" s="155">
        <f t="shared" si="355"/>
        <v>0</v>
      </c>
      <c r="QQ202" s="155">
        <f t="shared" si="355"/>
        <v>0</v>
      </c>
      <c r="QR202" s="155">
        <f t="shared" si="355"/>
        <v>0</v>
      </c>
      <c r="QS202" s="155">
        <f t="shared" si="355"/>
        <v>0</v>
      </c>
      <c r="QT202" s="155">
        <f t="shared" si="355"/>
        <v>0</v>
      </c>
      <c r="QU202" s="155">
        <f t="shared" si="355"/>
        <v>0</v>
      </c>
      <c r="QV202" s="155">
        <f t="shared" si="355"/>
        <v>0</v>
      </c>
      <c r="QW202" s="155">
        <f t="shared" si="355"/>
        <v>0</v>
      </c>
      <c r="QX202" s="155">
        <f t="shared" si="355"/>
        <v>0</v>
      </c>
      <c r="QY202" s="155">
        <f t="shared" si="355"/>
        <v>0</v>
      </c>
      <c r="QZ202" s="155">
        <f t="shared" si="355"/>
        <v>0</v>
      </c>
      <c r="RA202" s="67">
        <f>SUM(QH202:QZ202)</f>
        <v>0</v>
      </c>
      <c r="RB202" s="37"/>
      <c r="RC202" s="178"/>
      <c r="RE202" s="70" t="str">
        <f>RE$60</f>
        <v>Total [US$]</v>
      </c>
      <c r="RF202" s="69"/>
      <c r="RG202" s="68">
        <f t="shared" ref="RG202:RY202" si="356">SUMPRODUCT(RG$193:RG$201,$Q$193:$Q$201)</f>
        <v>0</v>
      </c>
      <c r="RH202" s="155">
        <f t="shared" si="356"/>
        <v>0</v>
      </c>
      <c r="RI202" s="156">
        <f t="shared" si="356"/>
        <v>0</v>
      </c>
      <c r="RJ202" s="155">
        <f t="shared" si="356"/>
        <v>0</v>
      </c>
      <c r="RK202" s="156">
        <f t="shared" si="356"/>
        <v>0</v>
      </c>
      <c r="RL202" s="155">
        <f t="shared" si="356"/>
        <v>0</v>
      </c>
      <c r="RM202" s="155">
        <f t="shared" si="356"/>
        <v>0</v>
      </c>
      <c r="RN202" s="155">
        <f t="shared" si="356"/>
        <v>0</v>
      </c>
      <c r="RO202" s="155">
        <f t="shared" si="356"/>
        <v>0</v>
      </c>
      <c r="RP202" s="155">
        <f t="shared" si="356"/>
        <v>0</v>
      </c>
      <c r="RQ202" s="155">
        <f t="shared" si="356"/>
        <v>0</v>
      </c>
      <c r="RR202" s="155">
        <f t="shared" si="356"/>
        <v>0</v>
      </c>
      <c r="RS202" s="155">
        <f t="shared" si="356"/>
        <v>0</v>
      </c>
      <c r="RT202" s="155">
        <f t="shared" si="356"/>
        <v>0</v>
      </c>
      <c r="RU202" s="155">
        <f t="shared" si="356"/>
        <v>0</v>
      </c>
      <c r="RV202" s="155">
        <f t="shared" si="356"/>
        <v>0</v>
      </c>
      <c r="RW202" s="155">
        <f t="shared" si="356"/>
        <v>0</v>
      </c>
      <c r="RX202" s="155">
        <f t="shared" si="356"/>
        <v>0</v>
      </c>
      <c r="RY202" s="155">
        <f t="shared" si="356"/>
        <v>0</v>
      </c>
      <c r="RZ202" s="67">
        <f>SUM(RG202:RY202)</f>
        <v>0</v>
      </c>
      <c r="SA202" s="37"/>
      <c r="SB202" s="178"/>
      <c r="SD202" s="70" t="str">
        <f>SD$60</f>
        <v>Total [US$]</v>
      </c>
      <c r="SE202" s="69"/>
      <c r="SF202" s="68">
        <f t="shared" ref="SF202:SX202" si="357">SUMPRODUCT(SF$193:SF$201,$Q$193:$Q$201)</f>
        <v>0</v>
      </c>
      <c r="SG202" s="155">
        <f t="shared" si="357"/>
        <v>0</v>
      </c>
      <c r="SH202" s="156">
        <f t="shared" si="357"/>
        <v>0</v>
      </c>
      <c r="SI202" s="155">
        <f t="shared" si="357"/>
        <v>0</v>
      </c>
      <c r="SJ202" s="156">
        <f t="shared" si="357"/>
        <v>0</v>
      </c>
      <c r="SK202" s="155">
        <f t="shared" si="357"/>
        <v>0</v>
      </c>
      <c r="SL202" s="155">
        <f t="shared" si="357"/>
        <v>0</v>
      </c>
      <c r="SM202" s="155">
        <f t="shared" si="357"/>
        <v>0</v>
      </c>
      <c r="SN202" s="155">
        <f t="shared" si="357"/>
        <v>0</v>
      </c>
      <c r="SO202" s="155">
        <f t="shared" si="357"/>
        <v>0</v>
      </c>
      <c r="SP202" s="155">
        <f t="shared" si="357"/>
        <v>0</v>
      </c>
      <c r="SQ202" s="155">
        <f t="shared" si="357"/>
        <v>0</v>
      </c>
      <c r="SR202" s="155">
        <f t="shared" si="357"/>
        <v>0</v>
      </c>
      <c r="SS202" s="155">
        <f t="shared" si="357"/>
        <v>0</v>
      </c>
      <c r="ST202" s="155">
        <f t="shared" si="357"/>
        <v>0</v>
      </c>
      <c r="SU202" s="155">
        <f t="shared" si="357"/>
        <v>0</v>
      </c>
      <c r="SV202" s="155">
        <f t="shared" si="357"/>
        <v>0</v>
      </c>
      <c r="SW202" s="155">
        <f t="shared" si="357"/>
        <v>0</v>
      </c>
      <c r="SX202" s="155">
        <f t="shared" si="357"/>
        <v>0</v>
      </c>
      <c r="SY202" s="67">
        <f>SUM(SF202:SX202)</f>
        <v>0</v>
      </c>
      <c r="SZ202" s="37"/>
      <c r="TA202" s="178"/>
      <c r="TC202" s="70" t="str">
        <f>TC$60</f>
        <v>Total [US$]</v>
      </c>
      <c r="TD202" s="69"/>
      <c r="TE202" s="68">
        <f t="shared" ref="TE202:TW202" si="358">SUMPRODUCT(TE$193:TE$201,$Q$193:$Q$201)</f>
        <v>0</v>
      </c>
      <c r="TF202" s="155">
        <f t="shared" si="358"/>
        <v>0</v>
      </c>
      <c r="TG202" s="156">
        <f t="shared" si="358"/>
        <v>0</v>
      </c>
      <c r="TH202" s="155">
        <f t="shared" si="358"/>
        <v>0</v>
      </c>
      <c r="TI202" s="156">
        <f t="shared" si="358"/>
        <v>0</v>
      </c>
      <c r="TJ202" s="155">
        <f t="shared" si="358"/>
        <v>0</v>
      </c>
      <c r="TK202" s="155">
        <f t="shared" si="358"/>
        <v>0</v>
      </c>
      <c r="TL202" s="155">
        <f t="shared" si="358"/>
        <v>0</v>
      </c>
      <c r="TM202" s="155">
        <f t="shared" si="358"/>
        <v>0</v>
      </c>
      <c r="TN202" s="155">
        <f t="shared" si="358"/>
        <v>0</v>
      </c>
      <c r="TO202" s="155">
        <f t="shared" si="358"/>
        <v>0</v>
      </c>
      <c r="TP202" s="155">
        <f t="shared" si="358"/>
        <v>0</v>
      </c>
      <c r="TQ202" s="155">
        <f t="shared" si="358"/>
        <v>0</v>
      </c>
      <c r="TR202" s="155">
        <f t="shared" si="358"/>
        <v>0</v>
      </c>
      <c r="TS202" s="155">
        <f t="shared" si="358"/>
        <v>0</v>
      </c>
      <c r="TT202" s="155">
        <f t="shared" si="358"/>
        <v>0</v>
      </c>
      <c r="TU202" s="155">
        <f t="shared" si="358"/>
        <v>0</v>
      </c>
      <c r="TV202" s="155">
        <f t="shared" si="358"/>
        <v>0</v>
      </c>
      <c r="TW202" s="155">
        <f t="shared" si="358"/>
        <v>0</v>
      </c>
      <c r="TX202" s="67">
        <f>SUM(TE202:TW202)</f>
        <v>0</v>
      </c>
      <c r="TY202" s="37"/>
      <c r="TZ202" s="178"/>
      <c r="UB202" s="70" t="str">
        <f>UB$60</f>
        <v>Total [US$]</v>
      </c>
      <c r="UC202" s="69"/>
      <c r="UD202" s="68">
        <f t="shared" ref="UD202:UV202" si="359">SUMPRODUCT(UD$193:UD$201,$Q$193:$Q$201)</f>
        <v>0</v>
      </c>
      <c r="UE202" s="155">
        <f t="shared" si="359"/>
        <v>0</v>
      </c>
      <c r="UF202" s="156">
        <f t="shared" si="359"/>
        <v>0</v>
      </c>
      <c r="UG202" s="155">
        <f t="shared" si="359"/>
        <v>0</v>
      </c>
      <c r="UH202" s="156">
        <f t="shared" si="359"/>
        <v>0</v>
      </c>
      <c r="UI202" s="155">
        <f t="shared" si="359"/>
        <v>0</v>
      </c>
      <c r="UJ202" s="155">
        <f t="shared" si="359"/>
        <v>0</v>
      </c>
      <c r="UK202" s="155">
        <f t="shared" si="359"/>
        <v>0</v>
      </c>
      <c r="UL202" s="155">
        <f t="shared" si="359"/>
        <v>0</v>
      </c>
      <c r="UM202" s="155">
        <f t="shared" si="359"/>
        <v>0</v>
      </c>
      <c r="UN202" s="155">
        <f t="shared" si="359"/>
        <v>0</v>
      </c>
      <c r="UO202" s="155">
        <f t="shared" si="359"/>
        <v>0</v>
      </c>
      <c r="UP202" s="155">
        <f t="shared" si="359"/>
        <v>0</v>
      </c>
      <c r="UQ202" s="155">
        <f t="shared" si="359"/>
        <v>0</v>
      </c>
      <c r="UR202" s="155">
        <f t="shared" si="359"/>
        <v>0</v>
      </c>
      <c r="US202" s="155">
        <f t="shared" si="359"/>
        <v>0</v>
      </c>
      <c r="UT202" s="155">
        <f t="shared" si="359"/>
        <v>0</v>
      </c>
      <c r="UU202" s="155">
        <f t="shared" si="359"/>
        <v>0</v>
      </c>
      <c r="UV202" s="155">
        <f t="shared" si="359"/>
        <v>0</v>
      </c>
      <c r="UW202" s="67">
        <f>SUM(UD202:UV202)</f>
        <v>0</v>
      </c>
      <c r="UX202" s="37"/>
      <c r="UY202" s="178"/>
      <c r="VA202" s="70" t="str">
        <f>VA$60</f>
        <v>Total [US$]</v>
      </c>
      <c r="VB202" s="69"/>
      <c r="VC202" s="68">
        <f t="shared" ref="VC202:VU202" si="360">SUMPRODUCT(VC$193:VC$201,$Q$193:$Q$201)</f>
        <v>0</v>
      </c>
      <c r="VD202" s="155">
        <f t="shared" si="360"/>
        <v>0</v>
      </c>
      <c r="VE202" s="156">
        <f t="shared" si="360"/>
        <v>0</v>
      </c>
      <c r="VF202" s="155">
        <f t="shared" si="360"/>
        <v>0</v>
      </c>
      <c r="VG202" s="156">
        <f t="shared" si="360"/>
        <v>0</v>
      </c>
      <c r="VH202" s="155">
        <f t="shared" si="360"/>
        <v>0</v>
      </c>
      <c r="VI202" s="155">
        <f t="shared" si="360"/>
        <v>0</v>
      </c>
      <c r="VJ202" s="155">
        <f t="shared" si="360"/>
        <v>0</v>
      </c>
      <c r="VK202" s="155">
        <f t="shared" si="360"/>
        <v>0</v>
      </c>
      <c r="VL202" s="155">
        <f t="shared" si="360"/>
        <v>0</v>
      </c>
      <c r="VM202" s="155">
        <f t="shared" si="360"/>
        <v>0</v>
      </c>
      <c r="VN202" s="155">
        <f t="shared" si="360"/>
        <v>0</v>
      </c>
      <c r="VO202" s="155">
        <f t="shared" si="360"/>
        <v>0</v>
      </c>
      <c r="VP202" s="155">
        <f t="shared" si="360"/>
        <v>0</v>
      </c>
      <c r="VQ202" s="155">
        <f t="shared" si="360"/>
        <v>0</v>
      </c>
      <c r="VR202" s="155">
        <f t="shared" si="360"/>
        <v>0</v>
      </c>
      <c r="VS202" s="155">
        <f t="shared" si="360"/>
        <v>0</v>
      </c>
      <c r="VT202" s="155">
        <f t="shared" si="360"/>
        <v>0</v>
      </c>
      <c r="VU202" s="155">
        <f t="shared" si="360"/>
        <v>0</v>
      </c>
      <c r="VV202" s="67">
        <f>SUM(VC202:VU202)</f>
        <v>0</v>
      </c>
      <c r="VX202" s="178"/>
    </row>
    <row r="203" spans="2:596">
      <c r="B203" s="89"/>
      <c r="C203" s="89" t="str">
        <f>IF(ISERROR(I203+1)=TRUE,I203,IF(I203="","",MAX(C$15:C202)+1))</f>
        <v/>
      </c>
      <c r="D203" s="89" t="str">
        <f t="shared" si="197"/>
        <v/>
      </c>
      <c r="E203" s="3"/>
      <c r="G203" s="178"/>
      <c r="I203" s="37" t="s">
        <v>134</v>
      </c>
      <c r="U203" s="178"/>
      <c r="V203" s="42"/>
      <c r="W203" s="3"/>
      <c r="X203" s="3"/>
      <c r="Y203" s="3"/>
      <c r="Z203" s="3"/>
      <c r="AA203" s="110"/>
      <c r="AB203" s="3"/>
      <c r="AC203" s="110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T203" s="178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S203" s="178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R203" s="178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Q203" s="178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P203" s="178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O203" s="178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N203" s="178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M203" s="178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L203" s="178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K203" s="178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J203" s="178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I203" s="178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H203" s="178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G203" s="178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F203" s="178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E203" s="178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D203" s="178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C203" s="178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B203" s="178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TA203" s="178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Z203" s="178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Y203" s="178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</row>
    <row r="204" spans="2:596">
      <c r="B204" s="89"/>
      <c r="C204" s="89" t="str">
        <f>IF(ISERROR(I204+1)=TRUE,I204,IF(I204="","",MAX(C$15:C203)+1))</f>
        <v>2.4 | TARIFAS DE SERVICIO Y MATERIALES DE COLGADORES DE TUBERIA CORTA (LINER HANGERS)</v>
      </c>
      <c r="D204" s="89" t="str">
        <f t="shared" si="197"/>
        <v/>
      </c>
      <c r="E204" s="3"/>
      <c r="G204" s="178"/>
      <c r="I204" s="179" t="s">
        <v>94</v>
      </c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U204" s="178"/>
      <c r="V204" s="42"/>
      <c r="W204" s="179" t="str">
        <f>W$3</f>
        <v>POZO | Hokchi-7 | CANTIDADES Y MONTOS</v>
      </c>
      <c r="X204" s="179"/>
      <c r="Y204" s="179"/>
      <c r="Z204" s="179"/>
      <c r="AA204" s="180"/>
      <c r="AB204" s="179"/>
      <c r="AC204" s="180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T204" s="178"/>
      <c r="AV204" s="179" t="str">
        <f>AV$3</f>
        <v>POZO | Hokchi-15 | CANTIDADES Y MONTOS</v>
      </c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S204" s="178"/>
      <c r="BU204" s="179" t="str">
        <f>BU$3</f>
        <v>POZO | Hokchi-8H | CANTIDADES Y MONTOS</v>
      </c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9"/>
      <c r="CP204" s="179"/>
      <c r="CR204" s="178"/>
      <c r="CT204" s="179" t="str">
        <f>CT$3</f>
        <v>POZO | Hokchi-12H | CANTIDADES Y MONTOS</v>
      </c>
      <c r="CU204" s="179"/>
      <c r="CV204" s="179"/>
      <c r="CW204" s="179"/>
      <c r="CX204" s="179"/>
      <c r="CY204" s="179"/>
      <c r="CZ204" s="179"/>
      <c r="DA204" s="179"/>
      <c r="DB204" s="179"/>
      <c r="DC204" s="179"/>
      <c r="DD204" s="179"/>
      <c r="DE204" s="179"/>
      <c r="DF204" s="179"/>
      <c r="DG204" s="179"/>
      <c r="DH204" s="179"/>
      <c r="DI204" s="179"/>
      <c r="DJ204" s="179"/>
      <c r="DK204" s="179"/>
      <c r="DL204" s="179"/>
      <c r="DM204" s="179"/>
      <c r="DN204" s="179"/>
      <c r="DO204" s="179"/>
      <c r="DQ204" s="178"/>
      <c r="DS204" s="179" t="str">
        <f>DS$3</f>
        <v>POZO | Hokchi-9H | CANTIDADES Y MONTOS</v>
      </c>
      <c r="DT204" s="179"/>
      <c r="DU204" s="179"/>
      <c r="DV204" s="179"/>
      <c r="DW204" s="179"/>
      <c r="DX204" s="179"/>
      <c r="DY204" s="179"/>
      <c r="DZ204" s="179"/>
      <c r="EA204" s="179"/>
      <c r="EB204" s="179"/>
      <c r="EC204" s="179"/>
      <c r="ED204" s="179"/>
      <c r="EE204" s="179"/>
      <c r="EF204" s="179"/>
      <c r="EG204" s="179"/>
      <c r="EH204" s="179"/>
      <c r="EI204" s="179"/>
      <c r="EJ204" s="179"/>
      <c r="EK204" s="179"/>
      <c r="EL204" s="179"/>
      <c r="EM204" s="179"/>
      <c r="EN204" s="179"/>
      <c r="EP204" s="178"/>
      <c r="ER204" s="179" t="str">
        <f>ER$3</f>
        <v>POZO | Hokchi-11 | CANTIDADES Y MONTOS</v>
      </c>
      <c r="ES204" s="179"/>
      <c r="ET204" s="179"/>
      <c r="EU204" s="179"/>
      <c r="EV204" s="179"/>
      <c r="EW204" s="179"/>
      <c r="EX204" s="179"/>
      <c r="EY204" s="179"/>
      <c r="EZ204" s="179"/>
      <c r="FA204" s="179"/>
      <c r="FB204" s="179"/>
      <c r="FC204" s="179"/>
      <c r="FD204" s="179"/>
      <c r="FE204" s="179"/>
      <c r="FF204" s="179"/>
      <c r="FG204" s="179"/>
      <c r="FH204" s="179"/>
      <c r="FI204" s="179"/>
      <c r="FJ204" s="179"/>
      <c r="FK204" s="179"/>
      <c r="FL204" s="179"/>
      <c r="FM204" s="179"/>
      <c r="FO204" s="178"/>
      <c r="FQ204" s="179" t="str">
        <f>FQ$3</f>
        <v>POZO | Hokchi-13 | CANTIDADES Y MONTOS</v>
      </c>
      <c r="FR204" s="179"/>
      <c r="FS204" s="179"/>
      <c r="FT204" s="179"/>
      <c r="FU204" s="179"/>
      <c r="FV204" s="179"/>
      <c r="FW204" s="179"/>
      <c r="FX204" s="179"/>
      <c r="FY204" s="179"/>
      <c r="FZ204" s="179"/>
      <c r="GA204" s="179"/>
      <c r="GB204" s="179"/>
      <c r="GC204" s="179"/>
      <c r="GD204" s="179"/>
      <c r="GE204" s="179"/>
      <c r="GF204" s="179"/>
      <c r="GG204" s="179"/>
      <c r="GH204" s="179"/>
      <c r="GI204" s="179"/>
      <c r="GJ204" s="179"/>
      <c r="GK204" s="179"/>
      <c r="GL204" s="179"/>
      <c r="GN204" s="178"/>
      <c r="GP204" s="179" t="str">
        <f>GP$3</f>
        <v>POZO | Hokchi-14 | CANTIDADES Y MONTOS</v>
      </c>
      <c r="GQ204" s="179"/>
      <c r="GR204" s="179"/>
      <c r="GS204" s="179"/>
      <c r="GT204" s="179"/>
      <c r="GU204" s="179"/>
      <c r="GV204" s="179"/>
      <c r="GW204" s="179"/>
      <c r="GX204" s="179"/>
      <c r="GY204" s="179"/>
      <c r="GZ204" s="179"/>
      <c r="HA204" s="179"/>
      <c r="HB204" s="179"/>
      <c r="HC204" s="179"/>
      <c r="HD204" s="179"/>
      <c r="HE204" s="179"/>
      <c r="HF204" s="179"/>
      <c r="HG204" s="179"/>
      <c r="HH204" s="179"/>
      <c r="HI204" s="179"/>
      <c r="HJ204" s="179"/>
      <c r="HK204" s="179"/>
      <c r="HM204" s="178"/>
      <c r="HO204" s="179" t="str">
        <f>HO$3</f>
        <v>POZO | Hokchi-10H | CANTIDADES Y MONTOS</v>
      </c>
      <c r="HP204" s="179"/>
      <c r="HQ204" s="179"/>
      <c r="HR204" s="179"/>
      <c r="HS204" s="179"/>
      <c r="HT204" s="179"/>
      <c r="HU204" s="179"/>
      <c r="HV204" s="179"/>
      <c r="HW204" s="179"/>
      <c r="HX204" s="179"/>
      <c r="HY204" s="179"/>
      <c r="HZ204" s="179"/>
      <c r="IA204" s="179"/>
      <c r="IB204" s="179"/>
      <c r="IC204" s="179"/>
      <c r="ID204" s="179"/>
      <c r="IE204" s="179"/>
      <c r="IF204" s="179"/>
      <c r="IG204" s="179"/>
      <c r="IH204" s="179"/>
      <c r="II204" s="179"/>
      <c r="IJ204" s="179"/>
      <c r="IL204" s="178"/>
      <c r="IN204" s="179" t="str">
        <f>IN$3</f>
        <v>POZO | Hokchi-2DEL | CANTIDADES Y MONTOS</v>
      </c>
      <c r="IO204" s="179"/>
      <c r="IP204" s="179"/>
      <c r="IQ204" s="179"/>
      <c r="IR204" s="179"/>
      <c r="IS204" s="179"/>
      <c r="IT204" s="179"/>
      <c r="IU204" s="179"/>
      <c r="IV204" s="179"/>
      <c r="IW204" s="179"/>
      <c r="IX204" s="179"/>
      <c r="IY204" s="179"/>
      <c r="IZ204" s="179"/>
      <c r="JA204" s="179"/>
      <c r="JB204" s="179"/>
      <c r="JC204" s="179"/>
      <c r="JD204" s="179"/>
      <c r="JE204" s="179"/>
      <c r="JF204" s="179"/>
      <c r="JG204" s="179"/>
      <c r="JH204" s="179"/>
      <c r="JI204" s="179"/>
      <c r="JK204" s="178"/>
      <c r="JM204" s="179" t="str">
        <f>JM$3</f>
        <v>POZO | Hokchi-3DEL | CANTIDADES Y MONTOS</v>
      </c>
      <c r="JN204" s="179"/>
      <c r="JO204" s="179"/>
      <c r="JP204" s="179"/>
      <c r="JQ204" s="179"/>
      <c r="JR204" s="179"/>
      <c r="JS204" s="179"/>
      <c r="JT204" s="179"/>
      <c r="JU204" s="179"/>
      <c r="JV204" s="179"/>
      <c r="JW204" s="179"/>
      <c r="JX204" s="179"/>
      <c r="JY204" s="179"/>
      <c r="JZ204" s="179"/>
      <c r="KA204" s="179"/>
      <c r="KB204" s="179"/>
      <c r="KC204" s="179"/>
      <c r="KD204" s="179"/>
      <c r="KE204" s="179"/>
      <c r="KF204" s="179"/>
      <c r="KG204" s="179"/>
      <c r="KH204" s="179"/>
      <c r="KJ204" s="178"/>
      <c r="KL204" s="179" t="str">
        <f>KL$3</f>
        <v>POZO | Hokchi-4DEL | CANTIDADES Y MONTOS</v>
      </c>
      <c r="KM204" s="179"/>
      <c r="KN204" s="179"/>
      <c r="KO204" s="179"/>
      <c r="KP204" s="179"/>
      <c r="KQ204" s="179"/>
      <c r="KR204" s="179"/>
      <c r="KS204" s="179"/>
      <c r="KT204" s="179"/>
      <c r="KU204" s="179"/>
      <c r="KV204" s="179"/>
      <c r="KW204" s="179"/>
      <c r="KX204" s="179"/>
      <c r="KY204" s="179"/>
      <c r="KZ204" s="179"/>
      <c r="LA204" s="179"/>
      <c r="LB204" s="179"/>
      <c r="LC204" s="179"/>
      <c r="LD204" s="179"/>
      <c r="LE204" s="179"/>
      <c r="LF204" s="179"/>
      <c r="LG204" s="179"/>
      <c r="LI204" s="178"/>
      <c r="LK204" s="179" t="str">
        <f>LK$3</f>
        <v>POZO | Hokchi-5DEL | CANTIDADES Y MONTOS</v>
      </c>
      <c r="LL204" s="179"/>
      <c r="LM204" s="179"/>
      <c r="LN204" s="179"/>
      <c r="LO204" s="179"/>
      <c r="LP204" s="179"/>
      <c r="LQ204" s="179"/>
      <c r="LR204" s="179"/>
      <c r="LS204" s="179"/>
      <c r="LT204" s="179"/>
      <c r="LU204" s="179"/>
      <c r="LV204" s="179"/>
      <c r="LW204" s="179"/>
      <c r="LX204" s="179"/>
      <c r="LY204" s="179"/>
      <c r="LZ204" s="179"/>
      <c r="MA204" s="179"/>
      <c r="MB204" s="179"/>
      <c r="MC204" s="179"/>
      <c r="MD204" s="179"/>
      <c r="ME204" s="179"/>
      <c r="MF204" s="179"/>
      <c r="MH204" s="178"/>
      <c r="MJ204" s="179" t="str">
        <f>MJ$3</f>
        <v>POZO | Hokchi-6DEL | CANTIDADES Y MONTOS</v>
      </c>
      <c r="MK204" s="179"/>
      <c r="ML204" s="179"/>
      <c r="MM204" s="179"/>
      <c r="MN204" s="179"/>
      <c r="MO204" s="179"/>
      <c r="MP204" s="179"/>
      <c r="MQ204" s="179"/>
      <c r="MR204" s="179"/>
      <c r="MS204" s="179"/>
      <c r="MT204" s="179"/>
      <c r="MU204" s="179"/>
      <c r="MV204" s="179"/>
      <c r="MW204" s="179"/>
      <c r="MX204" s="179"/>
      <c r="MY204" s="179"/>
      <c r="MZ204" s="179"/>
      <c r="NA204" s="179"/>
      <c r="NB204" s="179"/>
      <c r="NC204" s="179"/>
      <c r="ND204" s="179"/>
      <c r="NE204" s="179"/>
      <c r="NG204" s="178"/>
      <c r="NI204" s="179" t="str">
        <f>NI$3</f>
        <v>POZO | Hokchi-7 Contingente | CANTIDADES Y MONTOS</v>
      </c>
      <c r="NJ204" s="179"/>
      <c r="NK204" s="179"/>
      <c r="NL204" s="179"/>
      <c r="NM204" s="179"/>
      <c r="NN204" s="179"/>
      <c r="NO204" s="179"/>
      <c r="NP204" s="179"/>
      <c r="NQ204" s="179"/>
      <c r="NR204" s="179"/>
      <c r="NS204" s="179"/>
      <c r="NT204" s="179"/>
      <c r="NU204" s="179"/>
      <c r="NV204" s="179"/>
      <c r="NW204" s="179"/>
      <c r="NX204" s="179"/>
      <c r="NY204" s="179"/>
      <c r="NZ204" s="179"/>
      <c r="OA204" s="179"/>
      <c r="OB204" s="179"/>
      <c r="OC204" s="179"/>
      <c r="OD204" s="179"/>
      <c r="OF204" s="178"/>
      <c r="OH204" s="179" t="str">
        <f>OH$3</f>
        <v>POZO | Hokchi-15 Contingente | CANTIDADES Y MONTOS</v>
      </c>
      <c r="OI204" s="179"/>
      <c r="OJ204" s="179"/>
      <c r="OK204" s="179"/>
      <c r="OL204" s="179"/>
      <c r="OM204" s="179"/>
      <c r="ON204" s="179"/>
      <c r="OO204" s="179"/>
      <c r="OP204" s="179"/>
      <c r="OQ204" s="179"/>
      <c r="OR204" s="179"/>
      <c r="OS204" s="179"/>
      <c r="OT204" s="179"/>
      <c r="OU204" s="179"/>
      <c r="OV204" s="179"/>
      <c r="OW204" s="179"/>
      <c r="OX204" s="179"/>
      <c r="OY204" s="179"/>
      <c r="OZ204" s="179"/>
      <c r="PA204" s="179"/>
      <c r="PB204" s="179"/>
      <c r="PC204" s="179"/>
      <c r="PE204" s="178"/>
      <c r="PG204" s="179" t="str">
        <f>PG$3</f>
        <v>POZO | Hokchi-8H Contingente | CANTIDADES Y MONTOS</v>
      </c>
      <c r="PH204" s="179"/>
      <c r="PI204" s="179"/>
      <c r="PJ204" s="179"/>
      <c r="PK204" s="179"/>
      <c r="PL204" s="179"/>
      <c r="PM204" s="179"/>
      <c r="PN204" s="179"/>
      <c r="PO204" s="179"/>
      <c r="PP204" s="179"/>
      <c r="PQ204" s="179"/>
      <c r="PR204" s="179"/>
      <c r="PS204" s="179"/>
      <c r="PT204" s="179"/>
      <c r="PU204" s="179"/>
      <c r="PV204" s="179"/>
      <c r="PW204" s="179"/>
      <c r="PX204" s="179"/>
      <c r="PY204" s="179"/>
      <c r="PZ204" s="179"/>
      <c r="QA204" s="179"/>
      <c r="QB204" s="179"/>
      <c r="QD204" s="178"/>
      <c r="QF204" s="179" t="str">
        <f>QF$3</f>
        <v>POZO | Hokchi-12H Contingente | CANTIDADES Y MONTOS</v>
      </c>
      <c r="QG204" s="179"/>
      <c r="QH204" s="179"/>
      <c r="QI204" s="179"/>
      <c r="QJ204" s="179"/>
      <c r="QK204" s="179"/>
      <c r="QL204" s="179"/>
      <c r="QM204" s="179"/>
      <c r="QN204" s="179"/>
      <c r="QO204" s="179"/>
      <c r="QP204" s="179"/>
      <c r="QQ204" s="179"/>
      <c r="QR204" s="179"/>
      <c r="QS204" s="179"/>
      <c r="QT204" s="179"/>
      <c r="QU204" s="179"/>
      <c r="QV204" s="179"/>
      <c r="QW204" s="179"/>
      <c r="QX204" s="179"/>
      <c r="QY204" s="179"/>
      <c r="QZ204" s="179"/>
      <c r="RA204" s="179"/>
      <c r="RC204" s="178"/>
      <c r="RE204" s="179" t="str">
        <f>RE$3</f>
        <v>POZO | Hokchi-9H Contingente | CANTIDADES Y MONTOS</v>
      </c>
      <c r="RF204" s="179"/>
      <c r="RG204" s="179"/>
      <c r="RH204" s="179"/>
      <c r="RI204" s="179"/>
      <c r="RJ204" s="179"/>
      <c r="RK204" s="179"/>
      <c r="RL204" s="179"/>
      <c r="RM204" s="179"/>
      <c r="RN204" s="179"/>
      <c r="RO204" s="179"/>
      <c r="RP204" s="179"/>
      <c r="RQ204" s="179"/>
      <c r="RR204" s="179"/>
      <c r="RS204" s="179"/>
      <c r="RT204" s="179"/>
      <c r="RU204" s="179"/>
      <c r="RV204" s="179"/>
      <c r="RW204" s="179"/>
      <c r="RX204" s="179"/>
      <c r="RY204" s="179"/>
      <c r="RZ204" s="179"/>
      <c r="SB204" s="178"/>
      <c r="SD204" s="179" t="str">
        <f>SD$3</f>
        <v>POZO | Hokchi-11 Contingente | CANTIDADES Y MONTOS</v>
      </c>
      <c r="SE204" s="179"/>
      <c r="SF204" s="179"/>
      <c r="SG204" s="179"/>
      <c r="SH204" s="179"/>
      <c r="SI204" s="179"/>
      <c r="SJ204" s="179"/>
      <c r="SK204" s="179"/>
      <c r="SL204" s="179"/>
      <c r="SM204" s="179"/>
      <c r="SN204" s="179"/>
      <c r="SO204" s="179"/>
      <c r="SP204" s="179"/>
      <c r="SQ204" s="179"/>
      <c r="SR204" s="179"/>
      <c r="SS204" s="179"/>
      <c r="ST204" s="179"/>
      <c r="SU204" s="179"/>
      <c r="SV204" s="179"/>
      <c r="SW204" s="179"/>
      <c r="SX204" s="179"/>
      <c r="SY204" s="179"/>
      <c r="TA204" s="178"/>
      <c r="TC204" s="179" t="str">
        <f>TC$3</f>
        <v>POZO | Hokchi-13 Contingente | CANTIDADES Y MONTOS</v>
      </c>
      <c r="TD204" s="179"/>
      <c r="TE204" s="179"/>
      <c r="TF204" s="179"/>
      <c r="TG204" s="179"/>
      <c r="TH204" s="179"/>
      <c r="TI204" s="179"/>
      <c r="TJ204" s="179"/>
      <c r="TK204" s="179"/>
      <c r="TL204" s="179"/>
      <c r="TM204" s="179"/>
      <c r="TN204" s="179"/>
      <c r="TO204" s="179"/>
      <c r="TP204" s="179"/>
      <c r="TQ204" s="179"/>
      <c r="TR204" s="179"/>
      <c r="TS204" s="179"/>
      <c r="TT204" s="179"/>
      <c r="TU204" s="179"/>
      <c r="TV204" s="179"/>
      <c r="TW204" s="179"/>
      <c r="TX204" s="179"/>
      <c r="TZ204" s="178"/>
      <c r="UB204" s="179" t="str">
        <f>UB$3</f>
        <v>POZO | Hokchi-14 Contingente | CANTIDADES Y MONTOS</v>
      </c>
      <c r="UC204" s="179"/>
      <c r="UD204" s="179"/>
      <c r="UE204" s="179"/>
      <c r="UF204" s="179"/>
      <c r="UG204" s="179"/>
      <c r="UH204" s="179"/>
      <c r="UI204" s="179"/>
      <c r="UJ204" s="179"/>
      <c r="UK204" s="179"/>
      <c r="UL204" s="179"/>
      <c r="UM204" s="179"/>
      <c r="UN204" s="179"/>
      <c r="UO204" s="179"/>
      <c r="UP204" s="179"/>
      <c r="UQ204" s="179"/>
      <c r="UR204" s="179"/>
      <c r="US204" s="179"/>
      <c r="UT204" s="179"/>
      <c r="UU204" s="179"/>
      <c r="UV204" s="179"/>
      <c r="UW204" s="179"/>
      <c r="UY204" s="178"/>
      <c r="VA204" s="179" t="str">
        <f>VA$3</f>
        <v>POZO | Hokchi-10H Contingente | CANTIDADES Y MONTOS</v>
      </c>
      <c r="VB204" s="179"/>
      <c r="VC204" s="179"/>
      <c r="VD204" s="179"/>
      <c r="VE204" s="179"/>
      <c r="VF204" s="179"/>
      <c r="VG204" s="179"/>
      <c r="VH204" s="179"/>
      <c r="VI204" s="179"/>
      <c r="VJ204" s="179"/>
      <c r="VK204" s="179"/>
      <c r="VL204" s="179"/>
      <c r="VM204" s="179"/>
      <c r="VN204" s="179"/>
      <c r="VO204" s="179"/>
      <c r="VP204" s="179"/>
      <c r="VQ204" s="179"/>
      <c r="VR204" s="179"/>
      <c r="VS204" s="179"/>
      <c r="VT204" s="179"/>
      <c r="VU204" s="179"/>
      <c r="VV204" s="179"/>
    </row>
    <row r="205" spans="2:596">
      <c r="B205" s="89"/>
      <c r="C205" s="89" t="str">
        <f>IF(ISERROR(I205+1)=TRUE,I205,IF(I205="","",MAX(C$15:C204)+1))</f>
        <v/>
      </c>
      <c r="D205" s="89" t="str">
        <f t="shared" si="197"/>
        <v/>
      </c>
      <c r="E205" s="3"/>
      <c r="G205" s="178"/>
      <c r="I205" s="37" t="s">
        <v>134</v>
      </c>
      <c r="U205" s="178"/>
      <c r="V205" s="42"/>
      <c r="AT205" s="178"/>
      <c r="BS205" s="178"/>
      <c r="CR205" s="178"/>
      <c r="DQ205" s="178"/>
      <c r="EP205" s="178"/>
      <c r="FO205" s="178"/>
      <c r="GN205" s="178"/>
      <c r="HM205" s="178"/>
      <c r="IL205" s="178"/>
      <c r="JK205" s="178"/>
      <c r="KJ205" s="178"/>
      <c r="LI205" s="178"/>
      <c r="MH205" s="178"/>
      <c r="NG205" s="178"/>
      <c r="OF205" s="178"/>
      <c r="PE205" s="178"/>
      <c r="QD205" s="178"/>
      <c r="RC205" s="178"/>
      <c r="SB205" s="178"/>
      <c r="TA205" s="178"/>
      <c r="TZ205" s="178"/>
      <c r="UY205" s="178"/>
    </row>
    <row r="206" spans="2:596" ht="45" outlineLevel="1">
      <c r="B206" s="89"/>
      <c r="C206" s="89">
        <f>IF(ISERROR(I206+1)=TRUE,I206,IF(I206="","",MAX(C$15:C205)+1))</f>
        <v>146</v>
      </c>
      <c r="D206" s="88">
        <f t="shared" si="197"/>
        <v>1</v>
      </c>
      <c r="E206" s="3"/>
      <c r="G206" s="178"/>
      <c r="I206" s="108">
        <f>+I201+1</f>
        <v>153</v>
      </c>
      <c r="J206" s="299" t="s">
        <v>559</v>
      </c>
      <c r="K206" s="300"/>
      <c r="L206" s="300"/>
      <c r="M206" s="300"/>
      <c r="N206" s="300"/>
      <c r="O206" s="301"/>
      <c r="P206" s="302" t="s">
        <v>163</v>
      </c>
      <c r="Q206" s="297"/>
      <c r="R206" s="107" t="s">
        <v>141</v>
      </c>
      <c r="S206" s="298"/>
      <c r="U206" s="178"/>
      <c r="V206" s="42"/>
      <c r="W206" s="78"/>
      <c r="Y206" s="77"/>
      <c r="Z206" s="76"/>
      <c r="AA206" s="79"/>
      <c r="AB206" s="76"/>
      <c r="AC206" s="79"/>
      <c r="AD206" s="76"/>
      <c r="AE206" s="76"/>
      <c r="AF206" s="76"/>
      <c r="AG206" s="76"/>
      <c r="AH206" s="76"/>
      <c r="AI206" s="76"/>
      <c r="AJ206" s="76"/>
      <c r="AK206" s="75"/>
      <c r="AL206" s="75"/>
      <c r="AM206" s="75"/>
      <c r="AN206" s="75"/>
      <c r="AO206" s="75"/>
      <c r="AP206" s="75"/>
      <c r="AQ206" s="75"/>
      <c r="AR206" s="74">
        <f t="shared" ref="AR206:AR225" si="361">SUM(Y206:AQ206)*$Q206</f>
        <v>0</v>
      </c>
      <c r="AT206" s="178"/>
      <c r="AV206" s="78"/>
      <c r="AX206" s="77"/>
      <c r="AY206" s="76"/>
      <c r="AZ206" s="79"/>
      <c r="BA206" s="76"/>
      <c r="BB206" s="79"/>
      <c r="BC206" s="76"/>
      <c r="BD206" s="76"/>
      <c r="BE206" s="76"/>
      <c r="BF206" s="76"/>
      <c r="BG206" s="76"/>
      <c r="BH206" s="76"/>
      <c r="BI206" s="76"/>
      <c r="BJ206" s="75"/>
      <c r="BK206" s="75"/>
      <c r="BL206" s="75"/>
      <c r="BM206" s="75"/>
      <c r="BN206" s="75"/>
      <c r="BO206" s="75"/>
      <c r="BP206" s="75"/>
      <c r="BQ206" s="74">
        <f t="shared" ref="BQ206:BQ225" si="362">SUM(AX206:BP206)*$Q206</f>
        <v>0</v>
      </c>
      <c r="BS206" s="178"/>
      <c r="BU206" s="78"/>
      <c r="BW206" s="77"/>
      <c r="BX206" s="76"/>
      <c r="BY206" s="79"/>
      <c r="BZ206" s="76"/>
      <c r="CA206" s="79"/>
      <c r="CB206" s="76"/>
      <c r="CC206" s="76"/>
      <c r="CD206" s="76"/>
      <c r="CE206" s="76"/>
      <c r="CF206" s="76"/>
      <c r="CG206" s="76"/>
      <c r="CH206" s="76"/>
      <c r="CI206" s="75"/>
      <c r="CJ206" s="75"/>
      <c r="CK206" s="75"/>
      <c r="CL206" s="75"/>
      <c r="CM206" s="75"/>
      <c r="CN206" s="75"/>
      <c r="CO206" s="75"/>
      <c r="CP206" s="74">
        <f t="shared" ref="CP206:CP225" si="363">SUM(BW206:CO206)*$Q206</f>
        <v>0</v>
      </c>
      <c r="CR206" s="178"/>
      <c r="CT206" s="78"/>
      <c r="CV206" s="77"/>
      <c r="CW206" s="76"/>
      <c r="CX206" s="79"/>
      <c r="CY206" s="76"/>
      <c r="CZ206" s="79"/>
      <c r="DA206" s="76"/>
      <c r="DB206" s="76"/>
      <c r="DC206" s="76"/>
      <c r="DD206" s="76"/>
      <c r="DE206" s="76"/>
      <c r="DF206" s="76"/>
      <c r="DG206" s="76"/>
      <c r="DH206" s="75"/>
      <c r="DI206" s="75"/>
      <c r="DJ206" s="75"/>
      <c r="DK206" s="75"/>
      <c r="DL206" s="75"/>
      <c r="DM206" s="75"/>
      <c r="DN206" s="75"/>
      <c r="DO206" s="74">
        <f t="shared" ref="DO206:DO225" si="364">SUM(CV206:DN206)*$Q206</f>
        <v>0</v>
      </c>
      <c r="DQ206" s="178"/>
      <c r="DS206" s="78"/>
      <c r="DU206" s="77"/>
      <c r="DV206" s="76"/>
      <c r="DW206" s="79"/>
      <c r="DX206" s="76"/>
      <c r="DY206" s="79"/>
      <c r="DZ206" s="76"/>
      <c r="EA206" s="76"/>
      <c r="EB206" s="76"/>
      <c r="EC206" s="76"/>
      <c r="ED206" s="76"/>
      <c r="EE206" s="76"/>
      <c r="EF206" s="76"/>
      <c r="EG206" s="75"/>
      <c r="EH206" s="75"/>
      <c r="EI206" s="75"/>
      <c r="EJ206" s="75"/>
      <c r="EK206" s="75"/>
      <c r="EL206" s="75"/>
      <c r="EM206" s="75"/>
      <c r="EN206" s="74">
        <f t="shared" ref="EN206:EN225" si="365">SUM(DU206:EM206)*$Q206</f>
        <v>0</v>
      </c>
      <c r="EP206" s="178"/>
      <c r="ER206" s="78"/>
      <c r="ET206" s="77"/>
      <c r="EU206" s="76"/>
      <c r="EV206" s="76"/>
      <c r="EW206" s="76"/>
      <c r="EX206" s="76"/>
      <c r="EY206" s="76"/>
      <c r="EZ206" s="76"/>
      <c r="FA206" s="76"/>
      <c r="FB206" s="76"/>
      <c r="FC206" s="76"/>
      <c r="FD206" s="76"/>
      <c r="FE206" s="76"/>
      <c r="FF206" s="76"/>
      <c r="FG206" s="76"/>
      <c r="FH206" s="75"/>
      <c r="FI206" s="75"/>
      <c r="FJ206" s="75"/>
      <c r="FK206" s="75"/>
      <c r="FL206" s="75"/>
      <c r="FM206" s="74">
        <f t="shared" ref="FM206:FM225" si="366">SUM(ET206:FL206)*$Q206</f>
        <v>0</v>
      </c>
      <c r="FO206" s="178"/>
      <c r="FQ206" s="78"/>
      <c r="FS206" s="77"/>
      <c r="FT206" s="76"/>
      <c r="FU206" s="76"/>
      <c r="FV206" s="76"/>
      <c r="FW206" s="76"/>
      <c r="FX206" s="76"/>
      <c r="FY206" s="76"/>
      <c r="FZ206" s="76"/>
      <c r="GA206" s="76"/>
      <c r="GB206" s="76"/>
      <c r="GC206" s="76"/>
      <c r="GD206" s="76"/>
      <c r="GE206" s="76"/>
      <c r="GF206" s="76"/>
      <c r="GG206" s="75"/>
      <c r="GH206" s="75"/>
      <c r="GI206" s="75"/>
      <c r="GJ206" s="75"/>
      <c r="GK206" s="75"/>
      <c r="GL206" s="74">
        <f t="shared" ref="GL206:GL225" si="367">SUM(FS206:GK206)*$Q206</f>
        <v>0</v>
      </c>
      <c r="GN206" s="178"/>
      <c r="GP206" s="78"/>
      <c r="GR206" s="77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5"/>
      <c r="HG206" s="75"/>
      <c r="HH206" s="75"/>
      <c r="HI206" s="75"/>
      <c r="HJ206" s="75"/>
      <c r="HK206" s="74">
        <f t="shared" ref="HK206:HK225" si="368">SUM(GR206:HJ206)*$Q206</f>
        <v>0</v>
      </c>
      <c r="HM206" s="178"/>
      <c r="HO206" s="78"/>
      <c r="HQ206" s="77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5"/>
      <c r="IF206" s="75"/>
      <c r="IG206" s="75"/>
      <c r="IH206" s="75"/>
      <c r="II206" s="75"/>
      <c r="IJ206" s="74">
        <f t="shared" ref="IJ206:IJ225" si="369">SUM(HQ206:II206)*$Q206</f>
        <v>0</v>
      </c>
      <c r="IL206" s="178"/>
      <c r="IN206" s="78"/>
      <c r="IP206" s="77"/>
      <c r="IQ206" s="76"/>
      <c r="IR206" s="76"/>
      <c r="IS206" s="76"/>
      <c r="IT206" s="76"/>
      <c r="IU206" s="76"/>
      <c r="IV206" s="76"/>
      <c r="IW206" s="76"/>
      <c r="IX206" s="75"/>
      <c r="IY206" s="75"/>
      <c r="IZ206" s="75"/>
      <c r="JA206" s="75"/>
      <c r="JB206" s="75"/>
      <c r="JC206" s="75"/>
      <c r="JD206" s="75"/>
      <c r="JE206" s="75"/>
      <c r="JF206" s="75"/>
      <c r="JG206" s="75"/>
      <c r="JH206" s="75"/>
      <c r="JI206" s="74">
        <f t="shared" ref="JI206:JI225" si="370">SUM(IP206:JH206)*$Q206</f>
        <v>0</v>
      </c>
      <c r="JK206" s="178"/>
      <c r="JM206" s="78"/>
      <c r="JO206" s="77"/>
      <c r="JP206" s="76"/>
      <c r="JQ206" s="76"/>
      <c r="JR206" s="76"/>
      <c r="JS206" s="76"/>
      <c r="JT206" s="76"/>
      <c r="JU206" s="76"/>
      <c r="JV206" s="76"/>
      <c r="JW206" s="75"/>
      <c r="JX206" s="75"/>
      <c r="JY206" s="75"/>
      <c r="JZ206" s="75"/>
      <c r="KA206" s="75"/>
      <c r="KB206" s="75"/>
      <c r="KC206" s="75"/>
      <c r="KD206" s="75"/>
      <c r="KE206" s="75"/>
      <c r="KF206" s="75"/>
      <c r="KG206" s="75"/>
      <c r="KH206" s="74">
        <f t="shared" ref="KH206:KH225" si="371">SUM(JO206:KG206)*$Q206</f>
        <v>0</v>
      </c>
      <c r="KJ206" s="178"/>
      <c r="KL206" s="78"/>
      <c r="KN206" s="77"/>
      <c r="KO206" s="76"/>
      <c r="KP206" s="76"/>
      <c r="KQ206" s="76"/>
      <c r="KR206" s="76"/>
      <c r="KS206" s="76"/>
      <c r="KT206" s="76"/>
      <c r="KU206" s="76"/>
      <c r="KV206" s="75"/>
      <c r="KW206" s="75"/>
      <c r="KX206" s="75"/>
      <c r="KY206" s="75"/>
      <c r="KZ206" s="75"/>
      <c r="LA206" s="75"/>
      <c r="LB206" s="75"/>
      <c r="LC206" s="75"/>
      <c r="LD206" s="75"/>
      <c r="LE206" s="75"/>
      <c r="LF206" s="75"/>
      <c r="LG206" s="74">
        <f t="shared" ref="LG206:LG225" si="372">SUM(KN206:LF206)*$Q206</f>
        <v>0</v>
      </c>
      <c r="LI206" s="178"/>
      <c r="LK206" s="78"/>
      <c r="LM206" s="77"/>
      <c r="LN206" s="76"/>
      <c r="LO206" s="76"/>
      <c r="LP206" s="76"/>
      <c r="LQ206" s="76"/>
      <c r="LR206" s="76"/>
      <c r="LS206" s="76"/>
      <c r="LT206" s="76"/>
      <c r="LU206" s="75"/>
      <c r="LV206" s="75"/>
      <c r="LW206" s="75"/>
      <c r="LX206" s="75"/>
      <c r="LY206" s="75"/>
      <c r="LZ206" s="75"/>
      <c r="MA206" s="75"/>
      <c r="MB206" s="75"/>
      <c r="MC206" s="75"/>
      <c r="MD206" s="75"/>
      <c r="ME206" s="75"/>
      <c r="MF206" s="74">
        <f t="shared" ref="MF206:MF225" si="373">SUM(LM206:ME206)*$Q206</f>
        <v>0</v>
      </c>
      <c r="MH206" s="178"/>
      <c r="MJ206" s="78"/>
      <c r="ML206" s="77"/>
      <c r="MM206" s="76"/>
      <c r="MN206" s="76"/>
      <c r="MO206" s="76"/>
      <c r="MP206" s="76"/>
      <c r="MQ206" s="76"/>
      <c r="MR206" s="76"/>
      <c r="MS206" s="76"/>
      <c r="MT206" s="75"/>
      <c r="MU206" s="75"/>
      <c r="MV206" s="75"/>
      <c r="MW206" s="75"/>
      <c r="MX206" s="75"/>
      <c r="MY206" s="75"/>
      <c r="MZ206" s="75"/>
      <c r="NA206" s="75"/>
      <c r="NB206" s="75"/>
      <c r="NC206" s="75"/>
      <c r="ND206" s="75"/>
      <c r="NE206" s="74">
        <f t="shared" ref="NE206:NE225" si="374">SUM(ML206:ND206)*$Q206</f>
        <v>0</v>
      </c>
      <c r="NG206" s="178"/>
      <c r="NI206" s="78"/>
      <c r="NK206" s="77"/>
      <c r="NL206" s="76"/>
      <c r="NM206" s="76"/>
      <c r="NN206" s="76"/>
      <c r="NO206" s="76"/>
      <c r="NP206" s="76"/>
      <c r="NQ206" s="76"/>
      <c r="NR206" s="76"/>
      <c r="NS206" s="76"/>
      <c r="NT206" s="76"/>
      <c r="NU206" s="76"/>
      <c r="NV206" s="76"/>
      <c r="NW206" s="76"/>
      <c r="NX206" s="76"/>
      <c r="NY206" s="76"/>
      <c r="NZ206" s="76"/>
      <c r="OA206" s="75"/>
      <c r="OB206" s="76"/>
      <c r="OC206" s="75"/>
      <c r="OD206" s="74">
        <f t="shared" ref="OD206:OD225" si="375">SUM(NK206:OC206)*$Q206</f>
        <v>0</v>
      </c>
      <c r="OF206" s="178"/>
      <c r="OH206" s="78"/>
      <c r="OJ206" s="77"/>
      <c r="OK206" s="76"/>
      <c r="OL206" s="76"/>
      <c r="OM206" s="76"/>
      <c r="ON206" s="76"/>
      <c r="OO206" s="76"/>
      <c r="OP206" s="76"/>
      <c r="OQ206" s="76"/>
      <c r="OR206" s="76"/>
      <c r="OS206" s="76"/>
      <c r="OT206" s="76"/>
      <c r="OU206" s="76"/>
      <c r="OV206" s="76"/>
      <c r="OW206" s="76"/>
      <c r="OX206" s="76"/>
      <c r="OY206" s="76"/>
      <c r="OZ206" s="75"/>
      <c r="PA206" s="76"/>
      <c r="PB206" s="75"/>
      <c r="PC206" s="74">
        <f t="shared" ref="PC206:PC225" si="376">SUM(OJ206:PB206)*$Q206</f>
        <v>0</v>
      </c>
      <c r="PE206" s="178"/>
      <c r="PG206" s="78"/>
      <c r="PI206" s="77"/>
      <c r="PJ206" s="76"/>
      <c r="PK206" s="76"/>
      <c r="PL206" s="76"/>
      <c r="PM206" s="76"/>
      <c r="PN206" s="76"/>
      <c r="PO206" s="76"/>
      <c r="PP206" s="76"/>
      <c r="PQ206" s="76"/>
      <c r="PR206" s="76"/>
      <c r="PS206" s="76"/>
      <c r="PT206" s="76"/>
      <c r="PU206" s="76"/>
      <c r="PV206" s="76"/>
      <c r="PW206" s="76"/>
      <c r="PX206" s="76"/>
      <c r="PY206" s="75"/>
      <c r="PZ206" s="76"/>
      <c r="QA206" s="75"/>
      <c r="QB206" s="74">
        <f t="shared" ref="QB206:QB225" si="377">SUM(PI206:QA206)*$Q206</f>
        <v>0</v>
      </c>
      <c r="QD206" s="178"/>
      <c r="QF206" s="78"/>
      <c r="QH206" s="77"/>
      <c r="QI206" s="76"/>
      <c r="QJ206" s="76"/>
      <c r="QK206" s="76"/>
      <c r="QL206" s="76"/>
      <c r="QM206" s="76"/>
      <c r="QN206" s="76"/>
      <c r="QO206" s="76"/>
      <c r="QP206" s="76"/>
      <c r="QQ206" s="76"/>
      <c r="QR206" s="76"/>
      <c r="QS206" s="76"/>
      <c r="QT206" s="76"/>
      <c r="QU206" s="76"/>
      <c r="QV206" s="76"/>
      <c r="QW206" s="76"/>
      <c r="QX206" s="75"/>
      <c r="QY206" s="76"/>
      <c r="QZ206" s="75"/>
      <c r="RA206" s="74">
        <f t="shared" ref="RA206:RA225" si="378">SUM(QH206:QZ206)*$Q206</f>
        <v>0</v>
      </c>
      <c r="RC206" s="178"/>
      <c r="RE206" s="78"/>
      <c r="RG206" s="77"/>
      <c r="RH206" s="76"/>
      <c r="RI206" s="76"/>
      <c r="RJ206" s="76"/>
      <c r="RK206" s="76"/>
      <c r="RL206" s="76"/>
      <c r="RM206" s="76"/>
      <c r="RN206" s="76"/>
      <c r="RO206" s="76"/>
      <c r="RP206" s="76"/>
      <c r="RQ206" s="76"/>
      <c r="RR206" s="76"/>
      <c r="RS206" s="76"/>
      <c r="RT206" s="76"/>
      <c r="RU206" s="76"/>
      <c r="RV206" s="76"/>
      <c r="RW206" s="75"/>
      <c r="RX206" s="76"/>
      <c r="RY206" s="75"/>
      <c r="RZ206" s="74">
        <f t="shared" ref="RZ206:RZ225" si="379">SUM(RG206:RY206)*$Q206</f>
        <v>0</v>
      </c>
      <c r="SB206" s="178"/>
      <c r="SD206" s="78"/>
      <c r="SF206" s="77"/>
      <c r="SG206" s="76"/>
      <c r="SH206" s="76"/>
      <c r="SI206" s="76"/>
      <c r="SJ206" s="76"/>
      <c r="SK206" s="76"/>
      <c r="SL206" s="76"/>
      <c r="SM206" s="76"/>
      <c r="SN206" s="76"/>
      <c r="SO206" s="76"/>
      <c r="SP206" s="76"/>
      <c r="SQ206" s="76"/>
      <c r="SR206" s="76"/>
      <c r="SS206" s="76"/>
      <c r="ST206" s="76"/>
      <c r="SU206" s="76"/>
      <c r="SV206" s="75"/>
      <c r="SW206" s="76"/>
      <c r="SX206" s="75"/>
      <c r="SY206" s="74">
        <f t="shared" ref="SY206:SY225" si="380">SUM(SF206:SX206)*$Q206</f>
        <v>0</v>
      </c>
      <c r="TA206" s="178"/>
      <c r="TC206" s="78"/>
      <c r="TE206" s="77"/>
      <c r="TF206" s="76"/>
      <c r="TG206" s="76"/>
      <c r="TH206" s="76"/>
      <c r="TI206" s="76"/>
      <c r="TJ206" s="76"/>
      <c r="TK206" s="76"/>
      <c r="TL206" s="76"/>
      <c r="TM206" s="76"/>
      <c r="TN206" s="76"/>
      <c r="TO206" s="76"/>
      <c r="TP206" s="76"/>
      <c r="TQ206" s="76"/>
      <c r="TR206" s="76"/>
      <c r="TS206" s="76"/>
      <c r="TT206" s="76"/>
      <c r="TU206" s="75"/>
      <c r="TV206" s="76"/>
      <c r="TW206" s="75"/>
      <c r="TX206" s="74">
        <f t="shared" ref="TX206:TX225" si="381">SUM(TE206:TW206)*$Q206</f>
        <v>0</v>
      </c>
      <c r="TZ206" s="178"/>
      <c r="UB206" s="78"/>
      <c r="UD206" s="77"/>
      <c r="UE206" s="76"/>
      <c r="UF206" s="76"/>
      <c r="UG206" s="76"/>
      <c r="UH206" s="76"/>
      <c r="UI206" s="76"/>
      <c r="UJ206" s="76"/>
      <c r="UK206" s="76"/>
      <c r="UL206" s="76"/>
      <c r="UM206" s="76"/>
      <c r="UN206" s="76"/>
      <c r="UO206" s="76"/>
      <c r="UP206" s="76"/>
      <c r="UQ206" s="76"/>
      <c r="UR206" s="76"/>
      <c r="US206" s="76"/>
      <c r="UT206" s="75"/>
      <c r="UU206" s="76"/>
      <c r="UV206" s="75"/>
      <c r="UW206" s="74">
        <f t="shared" ref="UW206:UW225" si="382">SUM(UD206:UV206)*$Q206</f>
        <v>0</v>
      </c>
      <c r="UY206" s="178"/>
      <c r="VA206" s="78"/>
      <c r="VC206" s="77"/>
      <c r="VD206" s="76"/>
      <c r="VE206" s="76"/>
      <c r="VF206" s="76"/>
      <c r="VG206" s="76"/>
      <c r="VH206" s="76"/>
      <c r="VI206" s="76"/>
      <c r="VJ206" s="76"/>
      <c r="VK206" s="76"/>
      <c r="VL206" s="76"/>
      <c r="VM206" s="76"/>
      <c r="VN206" s="76"/>
      <c r="VO206" s="76"/>
      <c r="VP206" s="76"/>
      <c r="VQ206" s="76"/>
      <c r="VR206" s="76"/>
      <c r="VS206" s="75"/>
      <c r="VT206" s="76"/>
      <c r="VU206" s="75"/>
      <c r="VV206" s="74">
        <f t="shared" ref="VV206:VV225" si="383">SUM(VC206:VU206)*$Q206</f>
        <v>0</v>
      </c>
    </row>
    <row r="207" spans="2:596" ht="30" outlineLevel="1">
      <c r="B207" s="89"/>
      <c r="C207" s="89">
        <f>IF(ISERROR(I207+1)=TRUE,I207,IF(I207="","",MAX(C$15:C206)+1))</f>
        <v>147</v>
      </c>
      <c r="D207" s="88">
        <f t="shared" si="197"/>
        <v>1</v>
      </c>
      <c r="E207" s="3"/>
      <c r="G207" s="178"/>
      <c r="I207" s="95">
        <f t="shared" ref="I207:I225" si="384">+I206+1</f>
        <v>154</v>
      </c>
      <c r="J207" s="94" t="s">
        <v>558</v>
      </c>
      <c r="K207" s="93"/>
      <c r="L207" s="93"/>
      <c r="M207" s="93"/>
      <c r="N207" s="93"/>
      <c r="O207" s="92"/>
      <c r="P207" s="91" t="s">
        <v>163</v>
      </c>
      <c r="Q207" s="297"/>
      <c r="R207" s="90" t="s">
        <v>141</v>
      </c>
      <c r="S207" s="298"/>
      <c r="U207" s="178"/>
      <c r="V207" s="42"/>
      <c r="W207" s="78"/>
      <c r="Y207" s="77"/>
      <c r="Z207" s="76"/>
      <c r="AA207" s="79"/>
      <c r="AB207" s="76"/>
      <c r="AC207" s="79"/>
      <c r="AD207" s="76"/>
      <c r="AE207" s="76"/>
      <c r="AF207" s="76"/>
      <c r="AG207" s="76"/>
      <c r="AH207" s="76"/>
      <c r="AI207" s="76"/>
      <c r="AJ207" s="76"/>
      <c r="AK207" s="75"/>
      <c r="AL207" s="75"/>
      <c r="AM207" s="75"/>
      <c r="AN207" s="75"/>
      <c r="AO207" s="75"/>
      <c r="AP207" s="75"/>
      <c r="AQ207" s="75"/>
      <c r="AR207" s="74">
        <f t="shared" si="361"/>
        <v>0</v>
      </c>
      <c r="AT207" s="178"/>
      <c r="AV207" s="78"/>
      <c r="AX207" s="77"/>
      <c r="AY207" s="76"/>
      <c r="AZ207" s="79"/>
      <c r="BA207" s="76"/>
      <c r="BB207" s="79"/>
      <c r="BC207" s="76"/>
      <c r="BD207" s="76"/>
      <c r="BE207" s="76"/>
      <c r="BF207" s="76"/>
      <c r="BG207" s="76"/>
      <c r="BH207" s="76"/>
      <c r="BI207" s="76"/>
      <c r="BJ207" s="75"/>
      <c r="BK207" s="75"/>
      <c r="BL207" s="75"/>
      <c r="BM207" s="75"/>
      <c r="BN207" s="75"/>
      <c r="BO207" s="75"/>
      <c r="BP207" s="75"/>
      <c r="BQ207" s="74">
        <f t="shared" si="362"/>
        <v>0</v>
      </c>
      <c r="BS207" s="178"/>
      <c r="BU207" s="78"/>
      <c r="BW207" s="77"/>
      <c r="BX207" s="76"/>
      <c r="BY207" s="79"/>
      <c r="BZ207" s="76"/>
      <c r="CA207" s="79"/>
      <c r="CB207" s="76"/>
      <c r="CC207" s="76"/>
      <c r="CD207" s="76"/>
      <c r="CE207" s="76"/>
      <c r="CF207" s="76"/>
      <c r="CG207" s="76"/>
      <c r="CH207" s="76"/>
      <c r="CI207" s="75"/>
      <c r="CJ207" s="75"/>
      <c r="CK207" s="75"/>
      <c r="CL207" s="75"/>
      <c r="CM207" s="75"/>
      <c r="CN207" s="75"/>
      <c r="CO207" s="75"/>
      <c r="CP207" s="74">
        <f t="shared" si="363"/>
        <v>0</v>
      </c>
      <c r="CR207" s="178"/>
      <c r="CT207" s="78"/>
      <c r="CV207" s="77"/>
      <c r="CW207" s="76"/>
      <c r="CX207" s="79"/>
      <c r="CY207" s="76"/>
      <c r="CZ207" s="79"/>
      <c r="DA207" s="76"/>
      <c r="DB207" s="76"/>
      <c r="DC207" s="76"/>
      <c r="DD207" s="76"/>
      <c r="DE207" s="76"/>
      <c r="DF207" s="76"/>
      <c r="DG207" s="76"/>
      <c r="DH207" s="75"/>
      <c r="DI207" s="75"/>
      <c r="DJ207" s="75"/>
      <c r="DK207" s="75"/>
      <c r="DL207" s="75"/>
      <c r="DM207" s="75"/>
      <c r="DN207" s="75"/>
      <c r="DO207" s="74">
        <f t="shared" si="364"/>
        <v>0</v>
      </c>
      <c r="DQ207" s="178"/>
      <c r="DS207" s="78"/>
      <c r="DU207" s="77"/>
      <c r="DV207" s="76"/>
      <c r="DW207" s="79"/>
      <c r="DX207" s="76"/>
      <c r="DY207" s="79"/>
      <c r="DZ207" s="76"/>
      <c r="EA207" s="76"/>
      <c r="EB207" s="76"/>
      <c r="EC207" s="76"/>
      <c r="ED207" s="76"/>
      <c r="EE207" s="76"/>
      <c r="EF207" s="76"/>
      <c r="EG207" s="75"/>
      <c r="EH207" s="75"/>
      <c r="EI207" s="75"/>
      <c r="EJ207" s="75"/>
      <c r="EK207" s="75"/>
      <c r="EL207" s="75"/>
      <c r="EM207" s="75"/>
      <c r="EN207" s="74">
        <f t="shared" si="365"/>
        <v>0</v>
      </c>
      <c r="EP207" s="178"/>
      <c r="ER207" s="78"/>
      <c r="ET207" s="77"/>
      <c r="EU207" s="76"/>
      <c r="EV207" s="76"/>
      <c r="EW207" s="76"/>
      <c r="EX207" s="76"/>
      <c r="EY207" s="76"/>
      <c r="EZ207" s="76"/>
      <c r="FA207" s="76"/>
      <c r="FB207" s="76"/>
      <c r="FC207" s="76"/>
      <c r="FD207" s="76"/>
      <c r="FE207" s="76"/>
      <c r="FF207" s="76"/>
      <c r="FG207" s="76"/>
      <c r="FH207" s="75"/>
      <c r="FI207" s="75"/>
      <c r="FJ207" s="75"/>
      <c r="FK207" s="75"/>
      <c r="FL207" s="75"/>
      <c r="FM207" s="74">
        <f t="shared" si="366"/>
        <v>0</v>
      </c>
      <c r="FO207" s="178"/>
      <c r="FQ207" s="78"/>
      <c r="FS207" s="77"/>
      <c r="FT207" s="76"/>
      <c r="FU207" s="76"/>
      <c r="FV207" s="76"/>
      <c r="FW207" s="76"/>
      <c r="FX207" s="76"/>
      <c r="FY207" s="76"/>
      <c r="FZ207" s="76"/>
      <c r="GA207" s="76"/>
      <c r="GB207" s="76"/>
      <c r="GC207" s="76"/>
      <c r="GD207" s="76"/>
      <c r="GE207" s="76"/>
      <c r="GF207" s="76"/>
      <c r="GG207" s="75"/>
      <c r="GH207" s="75"/>
      <c r="GI207" s="75"/>
      <c r="GJ207" s="75"/>
      <c r="GK207" s="75"/>
      <c r="GL207" s="74">
        <f t="shared" si="367"/>
        <v>0</v>
      </c>
      <c r="GN207" s="178"/>
      <c r="GP207" s="78"/>
      <c r="GR207" s="77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5"/>
      <c r="HG207" s="75"/>
      <c r="HH207" s="75"/>
      <c r="HI207" s="75"/>
      <c r="HJ207" s="75"/>
      <c r="HK207" s="74">
        <f t="shared" si="368"/>
        <v>0</v>
      </c>
      <c r="HM207" s="178"/>
      <c r="HO207" s="78"/>
      <c r="HQ207" s="77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5"/>
      <c r="IF207" s="75"/>
      <c r="IG207" s="75"/>
      <c r="IH207" s="75"/>
      <c r="II207" s="75"/>
      <c r="IJ207" s="74">
        <f t="shared" si="369"/>
        <v>0</v>
      </c>
      <c r="IL207" s="178"/>
      <c r="IN207" s="78"/>
      <c r="IP207" s="77"/>
      <c r="IQ207" s="76"/>
      <c r="IR207" s="76"/>
      <c r="IS207" s="76"/>
      <c r="IT207" s="76"/>
      <c r="IU207" s="76"/>
      <c r="IV207" s="76"/>
      <c r="IW207" s="76"/>
      <c r="IX207" s="75"/>
      <c r="IY207" s="75"/>
      <c r="IZ207" s="75"/>
      <c r="JA207" s="75"/>
      <c r="JB207" s="75"/>
      <c r="JC207" s="75"/>
      <c r="JD207" s="75"/>
      <c r="JE207" s="75"/>
      <c r="JF207" s="75"/>
      <c r="JG207" s="75"/>
      <c r="JH207" s="75"/>
      <c r="JI207" s="74">
        <f t="shared" si="370"/>
        <v>0</v>
      </c>
      <c r="JK207" s="178"/>
      <c r="JM207" s="78"/>
      <c r="JO207" s="77"/>
      <c r="JP207" s="76"/>
      <c r="JQ207" s="76"/>
      <c r="JR207" s="76"/>
      <c r="JS207" s="76"/>
      <c r="JT207" s="76"/>
      <c r="JU207" s="76"/>
      <c r="JV207" s="76"/>
      <c r="JW207" s="75"/>
      <c r="JX207" s="75"/>
      <c r="JY207" s="75"/>
      <c r="JZ207" s="75"/>
      <c r="KA207" s="75"/>
      <c r="KB207" s="75"/>
      <c r="KC207" s="75"/>
      <c r="KD207" s="75"/>
      <c r="KE207" s="75"/>
      <c r="KF207" s="75"/>
      <c r="KG207" s="75"/>
      <c r="KH207" s="74">
        <f t="shared" si="371"/>
        <v>0</v>
      </c>
      <c r="KJ207" s="178"/>
      <c r="KL207" s="78"/>
      <c r="KN207" s="77"/>
      <c r="KO207" s="76"/>
      <c r="KP207" s="76"/>
      <c r="KQ207" s="76"/>
      <c r="KR207" s="76"/>
      <c r="KS207" s="76"/>
      <c r="KT207" s="76"/>
      <c r="KU207" s="76"/>
      <c r="KV207" s="75"/>
      <c r="KW207" s="75"/>
      <c r="KX207" s="75"/>
      <c r="KY207" s="75"/>
      <c r="KZ207" s="75"/>
      <c r="LA207" s="75"/>
      <c r="LB207" s="75"/>
      <c r="LC207" s="75"/>
      <c r="LD207" s="75"/>
      <c r="LE207" s="75"/>
      <c r="LF207" s="75"/>
      <c r="LG207" s="74">
        <f t="shared" si="372"/>
        <v>0</v>
      </c>
      <c r="LI207" s="178"/>
      <c r="LK207" s="78"/>
      <c r="LM207" s="77"/>
      <c r="LN207" s="76"/>
      <c r="LO207" s="76"/>
      <c r="LP207" s="76"/>
      <c r="LQ207" s="76"/>
      <c r="LR207" s="76"/>
      <c r="LS207" s="76"/>
      <c r="LT207" s="76"/>
      <c r="LU207" s="75"/>
      <c r="LV207" s="75"/>
      <c r="LW207" s="75"/>
      <c r="LX207" s="75"/>
      <c r="LY207" s="75"/>
      <c r="LZ207" s="75"/>
      <c r="MA207" s="75"/>
      <c r="MB207" s="75"/>
      <c r="MC207" s="75"/>
      <c r="MD207" s="75"/>
      <c r="ME207" s="75"/>
      <c r="MF207" s="74">
        <f t="shared" si="373"/>
        <v>0</v>
      </c>
      <c r="MH207" s="178"/>
      <c r="MJ207" s="78"/>
      <c r="ML207" s="77"/>
      <c r="MM207" s="76"/>
      <c r="MN207" s="76"/>
      <c r="MO207" s="76"/>
      <c r="MP207" s="76"/>
      <c r="MQ207" s="76"/>
      <c r="MR207" s="76"/>
      <c r="MS207" s="76"/>
      <c r="MT207" s="75"/>
      <c r="MU207" s="75"/>
      <c r="MV207" s="75"/>
      <c r="MW207" s="75"/>
      <c r="MX207" s="75"/>
      <c r="MY207" s="75"/>
      <c r="MZ207" s="75"/>
      <c r="NA207" s="75"/>
      <c r="NB207" s="75"/>
      <c r="NC207" s="75"/>
      <c r="ND207" s="75"/>
      <c r="NE207" s="74">
        <f t="shared" si="374"/>
        <v>0</v>
      </c>
      <c r="NG207" s="178"/>
      <c r="NI207" s="78"/>
      <c r="NK207" s="77"/>
      <c r="NL207" s="76"/>
      <c r="NM207" s="76"/>
      <c r="NN207" s="76"/>
      <c r="NO207" s="76"/>
      <c r="NP207" s="76"/>
      <c r="NQ207" s="76"/>
      <c r="NR207" s="76"/>
      <c r="NS207" s="76"/>
      <c r="NT207" s="76"/>
      <c r="NU207" s="76"/>
      <c r="NV207" s="76"/>
      <c r="NW207" s="76"/>
      <c r="NX207" s="76"/>
      <c r="NY207" s="76"/>
      <c r="NZ207" s="76"/>
      <c r="OA207" s="75"/>
      <c r="OB207" s="76"/>
      <c r="OC207" s="75"/>
      <c r="OD207" s="74">
        <f t="shared" si="375"/>
        <v>0</v>
      </c>
      <c r="OF207" s="178"/>
      <c r="OH207" s="78"/>
      <c r="OJ207" s="77"/>
      <c r="OK207" s="76"/>
      <c r="OL207" s="76"/>
      <c r="OM207" s="76"/>
      <c r="ON207" s="76"/>
      <c r="OO207" s="76"/>
      <c r="OP207" s="76"/>
      <c r="OQ207" s="76"/>
      <c r="OR207" s="76"/>
      <c r="OS207" s="76"/>
      <c r="OT207" s="76"/>
      <c r="OU207" s="76"/>
      <c r="OV207" s="76"/>
      <c r="OW207" s="76"/>
      <c r="OX207" s="76"/>
      <c r="OY207" s="76"/>
      <c r="OZ207" s="75"/>
      <c r="PA207" s="76"/>
      <c r="PB207" s="75"/>
      <c r="PC207" s="74">
        <f t="shared" si="376"/>
        <v>0</v>
      </c>
      <c r="PE207" s="178"/>
      <c r="PG207" s="78"/>
      <c r="PI207" s="77"/>
      <c r="PJ207" s="76"/>
      <c r="PK207" s="76"/>
      <c r="PL207" s="76"/>
      <c r="PM207" s="76"/>
      <c r="PN207" s="76"/>
      <c r="PO207" s="76"/>
      <c r="PP207" s="76"/>
      <c r="PQ207" s="76"/>
      <c r="PR207" s="76"/>
      <c r="PS207" s="76"/>
      <c r="PT207" s="76"/>
      <c r="PU207" s="76"/>
      <c r="PV207" s="76"/>
      <c r="PW207" s="76"/>
      <c r="PX207" s="76"/>
      <c r="PY207" s="75"/>
      <c r="PZ207" s="76"/>
      <c r="QA207" s="75"/>
      <c r="QB207" s="74">
        <f t="shared" si="377"/>
        <v>0</v>
      </c>
      <c r="QD207" s="178"/>
      <c r="QF207" s="78"/>
      <c r="QH207" s="77"/>
      <c r="QI207" s="76"/>
      <c r="QJ207" s="76"/>
      <c r="QK207" s="76"/>
      <c r="QL207" s="76"/>
      <c r="QM207" s="76"/>
      <c r="QN207" s="76"/>
      <c r="QO207" s="76"/>
      <c r="QP207" s="76"/>
      <c r="QQ207" s="76"/>
      <c r="QR207" s="76"/>
      <c r="QS207" s="76"/>
      <c r="QT207" s="76"/>
      <c r="QU207" s="76"/>
      <c r="QV207" s="76"/>
      <c r="QW207" s="76"/>
      <c r="QX207" s="75"/>
      <c r="QY207" s="76"/>
      <c r="QZ207" s="75"/>
      <c r="RA207" s="74">
        <f t="shared" si="378"/>
        <v>0</v>
      </c>
      <c r="RC207" s="178"/>
      <c r="RE207" s="78"/>
      <c r="RG207" s="77"/>
      <c r="RH207" s="76"/>
      <c r="RI207" s="76"/>
      <c r="RJ207" s="76"/>
      <c r="RK207" s="76"/>
      <c r="RL207" s="76"/>
      <c r="RM207" s="76"/>
      <c r="RN207" s="76"/>
      <c r="RO207" s="76"/>
      <c r="RP207" s="76"/>
      <c r="RQ207" s="76"/>
      <c r="RR207" s="76"/>
      <c r="RS207" s="76"/>
      <c r="RT207" s="76"/>
      <c r="RU207" s="76"/>
      <c r="RV207" s="76"/>
      <c r="RW207" s="75"/>
      <c r="RX207" s="76"/>
      <c r="RY207" s="75"/>
      <c r="RZ207" s="74">
        <f t="shared" si="379"/>
        <v>0</v>
      </c>
      <c r="SB207" s="178"/>
      <c r="SD207" s="78"/>
      <c r="SF207" s="77"/>
      <c r="SG207" s="76"/>
      <c r="SH207" s="76"/>
      <c r="SI207" s="76"/>
      <c r="SJ207" s="76"/>
      <c r="SK207" s="76"/>
      <c r="SL207" s="76"/>
      <c r="SM207" s="76"/>
      <c r="SN207" s="76"/>
      <c r="SO207" s="76"/>
      <c r="SP207" s="76"/>
      <c r="SQ207" s="76"/>
      <c r="SR207" s="76"/>
      <c r="SS207" s="76"/>
      <c r="ST207" s="76"/>
      <c r="SU207" s="76"/>
      <c r="SV207" s="75"/>
      <c r="SW207" s="76"/>
      <c r="SX207" s="75"/>
      <c r="SY207" s="74">
        <f t="shared" si="380"/>
        <v>0</v>
      </c>
      <c r="TA207" s="178"/>
      <c r="TC207" s="78"/>
      <c r="TE207" s="77"/>
      <c r="TF207" s="76"/>
      <c r="TG207" s="76"/>
      <c r="TH207" s="76"/>
      <c r="TI207" s="76"/>
      <c r="TJ207" s="76"/>
      <c r="TK207" s="76"/>
      <c r="TL207" s="76"/>
      <c r="TM207" s="76"/>
      <c r="TN207" s="76"/>
      <c r="TO207" s="76"/>
      <c r="TP207" s="76"/>
      <c r="TQ207" s="76"/>
      <c r="TR207" s="76"/>
      <c r="TS207" s="76"/>
      <c r="TT207" s="76"/>
      <c r="TU207" s="75"/>
      <c r="TV207" s="76"/>
      <c r="TW207" s="75"/>
      <c r="TX207" s="74">
        <f t="shared" si="381"/>
        <v>0</v>
      </c>
      <c r="TZ207" s="178"/>
      <c r="UB207" s="78"/>
      <c r="UD207" s="77"/>
      <c r="UE207" s="76"/>
      <c r="UF207" s="76"/>
      <c r="UG207" s="76"/>
      <c r="UH207" s="76"/>
      <c r="UI207" s="76"/>
      <c r="UJ207" s="76"/>
      <c r="UK207" s="76"/>
      <c r="UL207" s="76"/>
      <c r="UM207" s="76"/>
      <c r="UN207" s="76"/>
      <c r="UO207" s="76"/>
      <c r="UP207" s="76"/>
      <c r="UQ207" s="76"/>
      <c r="UR207" s="76"/>
      <c r="US207" s="76"/>
      <c r="UT207" s="75"/>
      <c r="UU207" s="76"/>
      <c r="UV207" s="75"/>
      <c r="UW207" s="74">
        <f t="shared" si="382"/>
        <v>0</v>
      </c>
      <c r="UY207" s="178"/>
      <c r="VA207" s="78"/>
      <c r="VC207" s="77"/>
      <c r="VD207" s="76"/>
      <c r="VE207" s="76"/>
      <c r="VF207" s="76"/>
      <c r="VG207" s="76"/>
      <c r="VH207" s="76"/>
      <c r="VI207" s="76"/>
      <c r="VJ207" s="76"/>
      <c r="VK207" s="76"/>
      <c r="VL207" s="76"/>
      <c r="VM207" s="76"/>
      <c r="VN207" s="76"/>
      <c r="VO207" s="76"/>
      <c r="VP207" s="76"/>
      <c r="VQ207" s="76"/>
      <c r="VR207" s="76"/>
      <c r="VS207" s="75"/>
      <c r="VT207" s="76"/>
      <c r="VU207" s="75"/>
      <c r="VV207" s="74">
        <f t="shared" si="383"/>
        <v>0</v>
      </c>
    </row>
    <row r="208" spans="2:596" ht="45" outlineLevel="1">
      <c r="B208" s="89"/>
      <c r="C208" s="89">
        <f>IF(ISERROR(I208+1)=TRUE,I208,IF(I208="","",MAX(C$15:C207)+1))</f>
        <v>148</v>
      </c>
      <c r="D208" s="88">
        <f t="shared" si="197"/>
        <v>1</v>
      </c>
      <c r="E208" s="3"/>
      <c r="G208" s="178"/>
      <c r="I208" s="95">
        <f t="shared" si="384"/>
        <v>155</v>
      </c>
      <c r="J208" s="94" t="s">
        <v>557</v>
      </c>
      <c r="K208" s="93"/>
      <c r="L208" s="93"/>
      <c r="M208" s="93"/>
      <c r="N208" s="93"/>
      <c r="O208" s="92"/>
      <c r="P208" s="91" t="s">
        <v>163</v>
      </c>
      <c r="Q208" s="297"/>
      <c r="R208" s="90" t="s">
        <v>141</v>
      </c>
      <c r="S208" s="298"/>
      <c r="U208" s="178"/>
      <c r="V208" s="42"/>
      <c r="W208" s="78"/>
      <c r="Y208" s="77"/>
      <c r="Z208" s="76"/>
      <c r="AA208" s="79"/>
      <c r="AB208" s="76"/>
      <c r="AC208" s="79"/>
      <c r="AD208" s="76"/>
      <c r="AE208" s="76"/>
      <c r="AF208" s="76"/>
      <c r="AG208" s="76">
        <v>1</v>
      </c>
      <c r="AH208" s="76"/>
      <c r="AI208" s="76"/>
      <c r="AJ208" s="76"/>
      <c r="AK208" s="75"/>
      <c r="AL208" s="75"/>
      <c r="AM208" s="75"/>
      <c r="AN208" s="75"/>
      <c r="AO208" s="75"/>
      <c r="AP208" s="75"/>
      <c r="AQ208" s="75"/>
      <c r="AR208" s="74">
        <f t="shared" si="361"/>
        <v>0</v>
      </c>
      <c r="AT208" s="178"/>
      <c r="AV208" s="78"/>
      <c r="AX208" s="77"/>
      <c r="AY208" s="76"/>
      <c r="AZ208" s="79"/>
      <c r="BA208" s="76"/>
      <c r="BB208" s="79"/>
      <c r="BC208" s="76"/>
      <c r="BD208" s="76"/>
      <c r="BE208" s="76"/>
      <c r="BF208" s="76">
        <v>1</v>
      </c>
      <c r="BG208" s="76"/>
      <c r="BH208" s="76"/>
      <c r="BI208" s="76"/>
      <c r="BJ208" s="75"/>
      <c r="BK208" s="75"/>
      <c r="BL208" s="75"/>
      <c r="BM208" s="75"/>
      <c r="BN208" s="75"/>
      <c r="BO208" s="75"/>
      <c r="BP208" s="75"/>
      <c r="BQ208" s="74">
        <f t="shared" si="362"/>
        <v>0</v>
      </c>
      <c r="BS208" s="178"/>
      <c r="BU208" s="78"/>
      <c r="BW208" s="77"/>
      <c r="BX208" s="76"/>
      <c r="BY208" s="79"/>
      <c r="BZ208" s="76"/>
      <c r="CA208" s="79"/>
      <c r="CB208" s="76"/>
      <c r="CC208" s="76"/>
      <c r="CD208" s="76"/>
      <c r="CE208" s="76">
        <v>1</v>
      </c>
      <c r="CF208" s="76"/>
      <c r="CG208" s="76"/>
      <c r="CH208" s="76"/>
      <c r="CI208" s="75"/>
      <c r="CJ208" s="75"/>
      <c r="CK208" s="75"/>
      <c r="CL208" s="75"/>
      <c r="CM208" s="75"/>
      <c r="CN208" s="75"/>
      <c r="CO208" s="75"/>
      <c r="CP208" s="74">
        <f t="shared" si="363"/>
        <v>0</v>
      </c>
      <c r="CR208" s="178"/>
      <c r="CT208" s="78"/>
      <c r="CV208" s="77"/>
      <c r="CW208" s="76"/>
      <c r="CX208" s="79"/>
      <c r="CY208" s="76"/>
      <c r="CZ208" s="79"/>
      <c r="DA208" s="76"/>
      <c r="DB208" s="76"/>
      <c r="DC208" s="76"/>
      <c r="DD208" s="76">
        <v>1</v>
      </c>
      <c r="DE208" s="76"/>
      <c r="DF208" s="76"/>
      <c r="DG208" s="76"/>
      <c r="DH208" s="75"/>
      <c r="DI208" s="75"/>
      <c r="DJ208" s="75"/>
      <c r="DK208" s="75"/>
      <c r="DL208" s="75"/>
      <c r="DM208" s="75"/>
      <c r="DN208" s="75"/>
      <c r="DO208" s="74">
        <f t="shared" si="364"/>
        <v>0</v>
      </c>
      <c r="DQ208" s="178"/>
      <c r="DS208" s="78"/>
      <c r="DU208" s="77"/>
      <c r="DV208" s="76"/>
      <c r="DW208" s="79"/>
      <c r="DX208" s="76"/>
      <c r="DY208" s="79"/>
      <c r="DZ208" s="76"/>
      <c r="EA208" s="76"/>
      <c r="EB208" s="76"/>
      <c r="EC208" s="76">
        <v>1</v>
      </c>
      <c r="ED208" s="76"/>
      <c r="EE208" s="76"/>
      <c r="EF208" s="76"/>
      <c r="EG208" s="75"/>
      <c r="EH208" s="75"/>
      <c r="EI208" s="75"/>
      <c r="EJ208" s="75"/>
      <c r="EK208" s="75"/>
      <c r="EL208" s="75"/>
      <c r="EM208" s="75"/>
      <c r="EN208" s="74">
        <f t="shared" si="365"/>
        <v>0</v>
      </c>
      <c r="EP208" s="178"/>
      <c r="ER208" s="78"/>
      <c r="ET208" s="77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5"/>
      <c r="FI208" s="75"/>
      <c r="FJ208" s="75"/>
      <c r="FK208" s="75"/>
      <c r="FL208" s="75"/>
      <c r="FM208" s="74">
        <f t="shared" si="366"/>
        <v>0</v>
      </c>
      <c r="FO208" s="178"/>
      <c r="FQ208" s="78"/>
      <c r="FS208" s="77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5"/>
      <c r="GH208" s="75"/>
      <c r="GI208" s="75"/>
      <c r="GJ208" s="75"/>
      <c r="GK208" s="75"/>
      <c r="GL208" s="74">
        <f t="shared" si="367"/>
        <v>0</v>
      </c>
      <c r="GN208" s="178"/>
      <c r="GP208" s="78"/>
      <c r="GR208" s="77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5"/>
      <c r="HG208" s="75"/>
      <c r="HH208" s="75"/>
      <c r="HI208" s="75"/>
      <c r="HJ208" s="75"/>
      <c r="HK208" s="74">
        <f t="shared" si="368"/>
        <v>0</v>
      </c>
      <c r="HM208" s="178"/>
      <c r="HO208" s="78"/>
      <c r="HQ208" s="77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5"/>
      <c r="IF208" s="75"/>
      <c r="IG208" s="75"/>
      <c r="IH208" s="75"/>
      <c r="II208" s="75"/>
      <c r="IJ208" s="74">
        <f t="shared" si="369"/>
        <v>0</v>
      </c>
      <c r="IL208" s="178"/>
      <c r="IN208" s="78"/>
      <c r="IP208" s="77"/>
      <c r="IQ208" s="76"/>
      <c r="IR208" s="76"/>
      <c r="IS208" s="76"/>
      <c r="IT208" s="76"/>
      <c r="IU208" s="76"/>
      <c r="IV208" s="76"/>
      <c r="IW208" s="76"/>
      <c r="IX208" s="75"/>
      <c r="IY208" s="75"/>
      <c r="IZ208" s="75"/>
      <c r="JA208" s="75"/>
      <c r="JB208" s="75"/>
      <c r="JC208" s="75"/>
      <c r="JD208" s="75"/>
      <c r="JE208" s="75"/>
      <c r="JF208" s="75"/>
      <c r="JG208" s="75"/>
      <c r="JH208" s="75"/>
      <c r="JI208" s="74">
        <f t="shared" si="370"/>
        <v>0</v>
      </c>
      <c r="JK208" s="178"/>
      <c r="JM208" s="78"/>
      <c r="JO208" s="77"/>
      <c r="JP208" s="76"/>
      <c r="JQ208" s="76"/>
      <c r="JR208" s="76"/>
      <c r="JS208" s="76"/>
      <c r="JT208" s="76"/>
      <c r="JU208" s="76"/>
      <c r="JV208" s="76"/>
      <c r="JW208" s="75"/>
      <c r="JX208" s="75"/>
      <c r="JY208" s="75"/>
      <c r="JZ208" s="75"/>
      <c r="KA208" s="75"/>
      <c r="KB208" s="75"/>
      <c r="KC208" s="75"/>
      <c r="KD208" s="75"/>
      <c r="KE208" s="75"/>
      <c r="KF208" s="75"/>
      <c r="KG208" s="75"/>
      <c r="KH208" s="74">
        <f t="shared" si="371"/>
        <v>0</v>
      </c>
      <c r="KJ208" s="178"/>
      <c r="KL208" s="78"/>
      <c r="KN208" s="77"/>
      <c r="KO208" s="76"/>
      <c r="KP208" s="76"/>
      <c r="KQ208" s="76"/>
      <c r="KR208" s="76"/>
      <c r="KS208" s="76"/>
      <c r="KT208" s="76"/>
      <c r="KU208" s="76"/>
      <c r="KV208" s="75"/>
      <c r="KW208" s="75"/>
      <c r="KX208" s="75"/>
      <c r="KY208" s="75"/>
      <c r="KZ208" s="75"/>
      <c r="LA208" s="75"/>
      <c r="LB208" s="75"/>
      <c r="LC208" s="75"/>
      <c r="LD208" s="75"/>
      <c r="LE208" s="75"/>
      <c r="LF208" s="75"/>
      <c r="LG208" s="74">
        <f t="shared" si="372"/>
        <v>0</v>
      </c>
      <c r="LI208" s="178"/>
      <c r="LK208" s="78"/>
      <c r="LM208" s="77"/>
      <c r="LN208" s="76"/>
      <c r="LO208" s="76"/>
      <c r="LP208" s="76"/>
      <c r="LQ208" s="76"/>
      <c r="LR208" s="76"/>
      <c r="LS208" s="76"/>
      <c r="LT208" s="76"/>
      <c r="LU208" s="75"/>
      <c r="LV208" s="75"/>
      <c r="LW208" s="75"/>
      <c r="LX208" s="75"/>
      <c r="LY208" s="75"/>
      <c r="LZ208" s="75"/>
      <c r="MA208" s="75"/>
      <c r="MB208" s="75"/>
      <c r="MC208" s="75"/>
      <c r="MD208" s="75"/>
      <c r="ME208" s="75"/>
      <c r="MF208" s="74">
        <f t="shared" si="373"/>
        <v>0</v>
      </c>
      <c r="MH208" s="178"/>
      <c r="MJ208" s="78"/>
      <c r="ML208" s="77"/>
      <c r="MM208" s="76"/>
      <c r="MN208" s="76"/>
      <c r="MO208" s="76"/>
      <c r="MP208" s="76"/>
      <c r="MQ208" s="76"/>
      <c r="MR208" s="76"/>
      <c r="MS208" s="76"/>
      <c r="MT208" s="75"/>
      <c r="MU208" s="75"/>
      <c r="MV208" s="75"/>
      <c r="MW208" s="75"/>
      <c r="MX208" s="75"/>
      <c r="MY208" s="75"/>
      <c r="MZ208" s="75"/>
      <c r="NA208" s="75"/>
      <c r="NB208" s="75"/>
      <c r="NC208" s="75"/>
      <c r="ND208" s="75"/>
      <c r="NE208" s="74">
        <f t="shared" si="374"/>
        <v>0</v>
      </c>
      <c r="NG208" s="178"/>
      <c r="NI208" s="78"/>
      <c r="NK208" s="77"/>
      <c r="NL208" s="76"/>
      <c r="NM208" s="76"/>
      <c r="NN208" s="76"/>
      <c r="NO208" s="76"/>
      <c r="NP208" s="76"/>
      <c r="NQ208" s="76"/>
      <c r="NR208" s="76"/>
      <c r="NS208" s="76"/>
      <c r="NT208" s="76"/>
      <c r="NU208" s="76"/>
      <c r="NV208" s="76"/>
      <c r="NW208" s="76"/>
      <c r="NX208" s="76"/>
      <c r="NY208" s="76"/>
      <c r="NZ208" s="76"/>
      <c r="OA208" s="75"/>
      <c r="OB208" s="76"/>
      <c r="OC208" s="75"/>
      <c r="OD208" s="74">
        <f t="shared" si="375"/>
        <v>0</v>
      </c>
      <c r="OF208" s="178"/>
      <c r="OH208" s="78"/>
      <c r="OJ208" s="77"/>
      <c r="OK208" s="76"/>
      <c r="OL208" s="76"/>
      <c r="OM208" s="76"/>
      <c r="ON208" s="76"/>
      <c r="OO208" s="76"/>
      <c r="OP208" s="76"/>
      <c r="OQ208" s="76"/>
      <c r="OR208" s="76"/>
      <c r="OS208" s="76"/>
      <c r="OT208" s="76"/>
      <c r="OU208" s="76"/>
      <c r="OV208" s="76"/>
      <c r="OW208" s="76"/>
      <c r="OX208" s="76"/>
      <c r="OY208" s="76"/>
      <c r="OZ208" s="75"/>
      <c r="PA208" s="76"/>
      <c r="PB208" s="75"/>
      <c r="PC208" s="74">
        <f t="shared" si="376"/>
        <v>0</v>
      </c>
      <c r="PE208" s="178"/>
      <c r="PG208" s="78"/>
      <c r="PI208" s="77"/>
      <c r="PJ208" s="76"/>
      <c r="PK208" s="76"/>
      <c r="PL208" s="76"/>
      <c r="PM208" s="76"/>
      <c r="PN208" s="76"/>
      <c r="PO208" s="76"/>
      <c r="PP208" s="76"/>
      <c r="PQ208" s="76"/>
      <c r="PR208" s="76"/>
      <c r="PS208" s="76"/>
      <c r="PT208" s="76"/>
      <c r="PU208" s="76"/>
      <c r="PV208" s="76"/>
      <c r="PW208" s="76"/>
      <c r="PX208" s="76"/>
      <c r="PY208" s="75"/>
      <c r="PZ208" s="76"/>
      <c r="QA208" s="75"/>
      <c r="QB208" s="74">
        <f t="shared" si="377"/>
        <v>0</v>
      </c>
      <c r="QD208" s="178"/>
      <c r="QF208" s="78"/>
      <c r="QH208" s="77"/>
      <c r="QI208" s="76"/>
      <c r="QJ208" s="76"/>
      <c r="QK208" s="76"/>
      <c r="QL208" s="76"/>
      <c r="QM208" s="76"/>
      <c r="QN208" s="76"/>
      <c r="QO208" s="76"/>
      <c r="QP208" s="76"/>
      <c r="QQ208" s="76"/>
      <c r="QR208" s="76"/>
      <c r="QS208" s="76"/>
      <c r="QT208" s="76"/>
      <c r="QU208" s="76"/>
      <c r="QV208" s="76"/>
      <c r="QW208" s="76"/>
      <c r="QX208" s="75"/>
      <c r="QY208" s="76"/>
      <c r="QZ208" s="75"/>
      <c r="RA208" s="74">
        <f t="shared" si="378"/>
        <v>0</v>
      </c>
      <c r="RC208" s="178"/>
      <c r="RE208" s="78"/>
      <c r="RG208" s="77"/>
      <c r="RH208" s="76"/>
      <c r="RI208" s="76"/>
      <c r="RJ208" s="76"/>
      <c r="RK208" s="76"/>
      <c r="RL208" s="76"/>
      <c r="RM208" s="76"/>
      <c r="RN208" s="76"/>
      <c r="RO208" s="76"/>
      <c r="RP208" s="76"/>
      <c r="RQ208" s="76"/>
      <c r="RR208" s="76"/>
      <c r="RS208" s="76"/>
      <c r="RT208" s="76"/>
      <c r="RU208" s="76"/>
      <c r="RV208" s="76"/>
      <c r="RW208" s="75"/>
      <c r="RX208" s="76"/>
      <c r="RY208" s="75"/>
      <c r="RZ208" s="74">
        <f t="shared" si="379"/>
        <v>0</v>
      </c>
      <c r="SB208" s="178"/>
      <c r="SD208" s="78"/>
      <c r="SF208" s="77"/>
      <c r="SG208" s="76"/>
      <c r="SH208" s="76"/>
      <c r="SI208" s="76"/>
      <c r="SJ208" s="76"/>
      <c r="SK208" s="76"/>
      <c r="SL208" s="76"/>
      <c r="SM208" s="76"/>
      <c r="SN208" s="76"/>
      <c r="SO208" s="76"/>
      <c r="SP208" s="76"/>
      <c r="SQ208" s="76"/>
      <c r="SR208" s="76"/>
      <c r="SS208" s="76"/>
      <c r="ST208" s="76"/>
      <c r="SU208" s="76"/>
      <c r="SV208" s="75"/>
      <c r="SW208" s="76"/>
      <c r="SX208" s="75"/>
      <c r="SY208" s="74">
        <f t="shared" si="380"/>
        <v>0</v>
      </c>
      <c r="TA208" s="178"/>
      <c r="TC208" s="78"/>
      <c r="TE208" s="77"/>
      <c r="TF208" s="76"/>
      <c r="TG208" s="76"/>
      <c r="TH208" s="76"/>
      <c r="TI208" s="76"/>
      <c r="TJ208" s="76"/>
      <c r="TK208" s="76"/>
      <c r="TL208" s="76"/>
      <c r="TM208" s="76"/>
      <c r="TN208" s="76"/>
      <c r="TO208" s="76"/>
      <c r="TP208" s="76"/>
      <c r="TQ208" s="76"/>
      <c r="TR208" s="76"/>
      <c r="TS208" s="76"/>
      <c r="TT208" s="76"/>
      <c r="TU208" s="75"/>
      <c r="TV208" s="76"/>
      <c r="TW208" s="75"/>
      <c r="TX208" s="74">
        <f t="shared" si="381"/>
        <v>0</v>
      </c>
      <c r="TZ208" s="178"/>
      <c r="UB208" s="78"/>
      <c r="UD208" s="77"/>
      <c r="UE208" s="76"/>
      <c r="UF208" s="76"/>
      <c r="UG208" s="76"/>
      <c r="UH208" s="76"/>
      <c r="UI208" s="76"/>
      <c r="UJ208" s="76"/>
      <c r="UK208" s="76"/>
      <c r="UL208" s="76"/>
      <c r="UM208" s="76"/>
      <c r="UN208" s="76"/>
      <c r="UO208" s="76"/>
      <c r="UP208" s="76"/>
      <c r="UQ208" s="76"/>
      <c r="UR208" s="76"/>
      <c r="US208" s="76"/>
      <c r="UT208" s="75"/>
      <c r="UU208" s="76"/>
      <c r="UV208" s="75"/>
      <c r="UW208" s="74">
        <f t="shared" si="382"/>
        <v>0</v>
      </c>
      <c r="UY208" s="178"/>
      <c r="VA208" s="78"/>
      <c r="VC208" s="77"/>
      <c r="VD208" s="76"/>
      <c r="VE208" s="76"/>
      <c r="VF208" s="76"/>
      <c r="VG208" s="76"/>
      <c r="VH208" s="76"/>
      <c r="VI208" s="76"/>
      <c r="VJ208" s="76"/>
      <c r="VK208" s="76"/>
      <c r="VL208" s="76"/>
      <c r="VM208" s="76"/>
      <c r="VN208" s="76"/>
      <c r="VO208" s="76"/>
      <c r="VP208" s="76"/>
      <c r="VQ208" s="76"/>
      <c r="VR208" s="76"/>
      <c r="VS208" s="75"/>
      <c r="VT208" s="76"/>
      <c r="VU208" s="75"/>
      <c r="VV208" s="74">
        <f t="shared" si="383"/>
        <v>0</v>
      </c>
    </row>
    <row r="209" spans="2:594" ht="30" outlineLevel="1">
      <c r="B209" s="89"/>
      <c r="C209" s="89">
        <f>IF(ISERROR(I209+1)=TRUE,I209,IF(I209="","",MAX(C$15:C208)+1))</f>
        <v>149</v>
      </c>
      <c r="D209" s="88">
        <f t="shared" si="197"/>
        <v>1</v>
      </c>
      <c r="E209" s="3"/>
      <c r="G209" s="178"/>
      <c r="I209" s="95">
        <f t="shared" si="384"/>
        <v>156</v>
      </c>
      <c r="J209" s="94" t="s">
        <v>556</v>
      </c>
      <c r="K209" s="93"/>
      <c r="L209" s="93"/>
      <c r="M209" s="93"/>
      <c r="N209" s="93"/>
      <c r="O209" s="92"/>
      <c r="P209" s="91" t="s">
        <v>163</v>
      </c>
      <c r="Q209" s="297"/>
      <c r="R209" s="90" t="s">
        <v>141</v>
      </c>
      <c r="S209" s="298"/>
      <c r="U209" s="178"/>
      <c r="V209" s="42"/>
      <c r="W209" s="78"/>
      <c r="Y209" s="77"/>
      <c r="Z209" s="76"/>
      <c r="AA209" s="79"/>
      <c r="AB209" s="76"/>
      <c r="AC209" s="79"/>
      <c r="AD209" s="76"/>
      <c r="AE209" s="76"/>
      <c r="AF209" s="76"/>
      <c r="AG209" s="76"/>
      <c r="AH209" s="76"/>
      <c r="AI209" s="76"/>
      <c r="AJ209" s="76"/>
      <c r="AK209" s="75"/>
      <c r="AL209" s="75"/>
      <c r="AM209" s="75"/>
      <c r="AN209" s="75"/>
      <c r="AO209" s="75"/>
      <c r="AP209" s="75"/>
      <c r="AQ209" s="75"/>
      <c r="AR209" s="74">
        <f t="shared" si="361"/>
        <v>0</v>
      </c>
      <c r="AT209" s="178"/>
      <c r="AV209" s="78"/>
      <c r="AX209" s="77"/>
      <c r="AY209" s="76"/>
      <c r="AZ209" s="79"/>
      <c r="BA209" s="76"/>
      <c r="BB209" s="79"/>
      <c r="BC209" s="76"/>
      <c r="BD209" s="76"/>
      <c r="BE209" s="76"/>
      <c r="BF209" s="76"/>
      <c r="BG209" s="76"/>
      <c r="BH209" s="76"/>
      <c r="BI209" s="76"/>
      <c r="BJ209" s="75"/>
      <c r="BK209" s="75"/>
      <c r="BL209" s="75"/>
      <c r="BM209" s="75"/>
      <c r="BN209" s="75"/>
      <c r="BO209" s="75"/>
      <c r="BP209" s="75"/>
      <c r="BQ209" s="74">
        <f t="shared" si="362"/>
        <v>0</v>
      </c>
      <c r="BS209" s="178"/>
      <c r="BU209" s="78"/>
      <c r="BW209" s="77"/>
      <c r="BX209" s="76"/>
      <c r="BY209" s="79"/>
      <c r="BZ209" s="76"/>
      <c r="CA209" s="79"/>
      <c r="CB209" s="76"/>
      <c r="CC209" s="76"/>
      <c r="CD209" s="76"/>
      <c r="CE209" s="76"/>
      <c r="CF209" s="76"/>
      <c r="CG209" s="76"/>
      <c r="CH209" s="76"/>
      <c r="CI209" s="75"/>
      <c r="CJ209" s="75"/>
      <c r="CK209" s="75"/>
      <c r="CL209" s="75"/>
      <c r="CM209" s="75"/>
      <c r="CN209" s="75"/>
      <c r="CO209" s="75"/>
      <c r="CP209" s="74">
        <f t="shared" si="363"/>
        <v>0</v>
      </c>
      <c r="CR209" s="178"/>
      <c r="CT209" s="78"/>
      <c r="CV209" s="77"/>
      <c r="CW209" s="76"/>
      <c r="CX209" s="79"/>
      <c r="CY209" s="76"/>
      <c r="CZ209" s="79"/>
      <c r="DA209" s="76"/>
      <c r="DB209" s="76"/>
      <c r="DC209" s="76"/>
      <c r="DD209" s="76"/>
      <c r="DE209" s="76"/>
      <c r="DF209" s="76"/>
      <c r="DG209" s="76"/>
      <c r="DH209" s="75"/>
      <c r="DI209" s="75"/>
      <c r="DJ209" s="75"/>
      <c r="DK209" s="75"/>
      <c r="DL209" s="75"/>
      <c r="DM209" s="75"/>
      <c r="DN209" s="75"/>
      <c r="DO209" s="74">
        <f t="shared" si="364"/>
        <v>0</v>
      </c>
      <c r="DQ209" s="178"/>
      <c r="DS209" s="78"/>
      <c r="DU209" s="77"/>
      <c r="DV209" s="76"/>
      <c r="DW209" s="79"/>
      <c r="DX209" s="76"/>
      <c r="DY209" s="79"/>
      <c r="DZ209" s="76"/>
      <c r="EA209" s="76"/>
      <c r="EB209" s="76"/>
      <c r="EC209" s="76"/>
      <c r="ED209" s="76"/>
      <c r="EE209" s="76"/>
      <c r="EF209" s="76"/>
      <c r="EG209" s="75"/>
      <c r="EH209" s="75"/>
      <c r="EI209" s="75"/>
      <c r="EJ209" s="75"/>
      <c r="EK209" s="75"/>
      <c r="EL209" s="75"/>
      <c r="EM209" s="75"/>
      <c r="EN209" s="74">
        <f t="shared" si="365"/>
        <v>0</v>
      </c>
      <c r="EP209" s="178"/>
      <c r="ER209" s="78"/>
      <c r="ET209" s="77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5"/>
      <c r="FI209" s="75"/>
      <c r="FJ209" s="75"/>
      <c r="FK209" s="75"/>
      <c r="FL209" s="75"/>
      <c r="FM209" s="74">
        <f t="shared" si="366"/>
        <v>0</v>
      </c>
      <c r="FO209" s="178"/>
      <c r="FQ209" s="78"/>
      <c r="FS209" s="77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5"/>
      <c r="GH209" s="75"/>
      <c r="GI209" s="75"/>
      <c r="GJ209" s="75"/>
      <c r="GK209" s="75"/>
      <c r="GL209" s="74">
        <f t="shared" si="367"/>
        <v>0</v>
      </c>
      <c r="GN209" s="178"/>
      <c r="GP209" s="78"/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5"/>
      <c r="HG209" s="75"/>
      <c r="HH209" s="75"/>
      <c r="HI209" s="75"/>
      <c r="HJ209" s="75"/>
      <c r="HK209" s="74">
        <f t="shared" si="368"/>
        <v>0</v>
      </c>
      <c r="HM209" s="178"/>
      <c r="HO209" s="78"/>
      <c r="HQ209" s="77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5"/>
      <c r="IF209" s="75"/>
      <c r="IG209" s="75"/>
      <c r="IH209" s="75"/>
      <c r="II209" s="75"/>
      <c r="IJ209" s="74">
        <f t="shared" si="369"/>
        <v>0</v>
      </c>
      <c r="IL209" s="178"/>
      <c r="IN209" s="78"/>
      <c r="IP209" s="77"/>
      <c r="IQ209" s="76"/>
      <c r="IR209" s="76"/>
      <c r="IS209" s="76"/>
      <c r="IT209" s="76"/>
      <c r="IU209" s="76"/>
      <c r="IV209" s="76"/>
      <c r="IW209" s="76"/>
      <c r="IX209" s="75"/>
      <c r="IY209" s="75"/>
      <c r="IZ209" s="75"/>
      <c r="JA209" s="75"/>
      <c r="JB209" s="75"/>
      <c r="JC209" s="75"/>
      <c r="JD209" s="75"/>
      <c r="JE209" s="75"/>
      <c r="JF209" s="75"/>
      <c r="JG209" s="75"/>
      <c r="JH209" s="75"/>
      <c r="JI209" s="74">
        <f t="shared" si="370"/>
        <v>0</v>
      </c>
      <c r="JK209" s="178"/>
      <c r="JM209" s="78"/>
      <c r="JO209" s="77"/>
      <c r="JP209" s="76"/>
      <c r="JQ209" s="76"/>
      <c r="JR209" s="76"/>
      <c r="JS209" s="76"/>
      <c r="JT209" s="76"/>
      <c r="JU209" s="76"/>
      <c r="JV209" s="76"/>
      <c r="JW209" s="75"/>
      <c r="JX209" s="75"/>
      <c r="JY209" s="75"/>
      <c r="JZ209" s="75"/>
      <c r="KA209" s="75"/>
      <c r="KB209" s="75"/>
      <c r="KC209" s="75"/>
      <c r="KD209" s="75"/>
      <c r="KE209" s="75"/>
      <c r="KF209" s="75"/>
      <c r="KG209" s="75"/>
      <c r="KH209" s="74">
        <f t="shared" si="371"/>
        <v>0</v>
      </c>
      <c r="KJ209" s="178"/>
      <c r="KL209" s="78"/>
      <c r="KN209" s="77"/>
      <c r="KO209" s="76"/>
      <c r="KP209" s="76"/>
      <c r="KQ209" s="76"/>
      <c r="KR209" s="76"/>
      <c r="KS209" s="76"/>
      <c r="KT209" s="76"/>
      <c r="KU209" s="76"/>
      <c r="KV209" s="75"/>
      <c r="KW209" s="75"/>
      <c r="KX209" s="75"/>
      <c r="KY209" s="75"/>
      <c r="KZ209" s="75"/>
      <c r="LA209" s="75"/>
      <c r="LB209" s="75"/>
      <c r="LC209" s="75"/>
      <c r="LD209" s="75"/>
      <c r="LE209" s="75"/>
      <c r="LF209" s="75"/>
      <c r="LG209" s="74">
        <f t="shared" si="372"/>
        <v>0</v>
      </c>
      <c r="LI209" s="178"/>
      <c r="LK209" s="78"/>
      <c r="LM209" s="77"/>
      <c r="LN209" s="76"/>
      <c r="LO209" s="76"/>
      <c r="LP209" s="76"/>
      <c r="LQ209" s="76"/>
      <c r="LR209" s="76"/>
      <c r="LS209" s="76"/>
      <c r="LT209" s="76"/>
      <c r="LU209" s="75"/>
      <c r="LV209" s="75"/>
      <c r="LW209" s="75"/>
      <c r="LX209" s="75"/>
      <c r="LY209" s="75"/>
      <c r="LZ209" s="75"/>
      <c r="MA209" s="75"/>
      <c r="MB209" s="75"/>
      <c r="MC209" s="75"/>
      <c r="MD209" s="75"/>
      <c r="ME209" s="75"/>
      <c r="MF209" s="74">
        <f t="shared" si="373"/>
        <v>0</v>
      </c>
      <c r="MH209" s="178"/>
      <c r="MJ209" s="78"/>
      <c r="ML209" s="77"/>
      <c r="MM209" s="76"/>
      <c r="MN209" s="76"/>
      <c r="MO209" s="76"/>
      <c r="MP209" s="76"/>
      <c r="MQ209" s="76"/>
      <c r="MR209" s="76"/>
      <c r="MS209" s="76"/>
      <c r="MT209" s="75"/>
      <c r="MU209" s="75"/>
      <c r="MV209" s="75"/>
      <c r="MW209" s="75"/>
      <c r="MX209" s="75"/>
      <c r="MY209" s="75"/>
      <c r="MZ209" s="75"/>
      <c r="NA209" s="75"/>
      <c r="NB209" s="75"/>
      <c r="NC209" s="75"/>
      <c r="ND209" s="75"/>
      <c r="NE209" s="74">
        <f t="shared" si="374"/>
        <v>0</v>
      </c>
      <c r="NG209" s="178"/>
      <c r="NI209" s="78"/>
      <c r="NK209" s="77"/>
      <c r="NL209" s="76"/>
      <c r="NM209" s="76"/>
      <c r="NN209" s="76"/>
      <c r="NO209" s="76"/>
      <c r="NP209" s="76"/>
      <c r="NQ209" s="76"/>
      <c r="NR209" s="76"/>
      <c r="NS209" s="76"/>
      <c r="NT209" s="76"/>
      <c r="NU209" s="76"/>
      <c r="NV209" s="76"/>
      <c r="NW209" s="76"/>
      <c r="NX209" s="76"/>
      <c r="NY209" s="76"/>
      <c r="NZ209" s="76"/>
      <c r="OA209" s="75"/>
      <c r="OB209" s="76"/>
      <c r="OC209" s="75"/>
      <c r="OD209" s="74">
        <f t="shared" si="375"/>
        <v>0</v>
      </c>
      <c r="OF209" s="178"/>
      <c r="OH209" s="78"/>
      <c r="OJ209" s="77"/>
      <c r="OK209" s="76"/>
      <c r="OL209" s="76"/>
      <c r="OM209" s="76"/>
      <c r="ON209" s="76"/>
      <c r="OO209" s="76"/>
      <c r="OP209" s="76"/>
      <c r="OQ209" s="76"/>
      <c r="OR209" s="76"/>
      <c r="OS209" s="76"/>
      <c r="OT209" s="76"/>
      <c r="OU209" s="76"/>
      <c r="OV209" s="76"/>
      <c r="OW209" s="76"/>
      <c r="OX209" s="76"/>
      <c r="OY209" s="76"/>
      <c r="OZ209" s="75"/>
      <c r="PA209" s="76"/>
      <c r="PB209" s="75"/>
      <c r="PC209" s="74">
        <f t="shared" si="376"/>
        <v>0</v>
      </c>
      <c r="PE209" s="178"/>
      <c r="PG209" s="78"/>
      <c r="PI209" s="77"/>
      <c r="PJ209" s="76"/>
      <c r="PK209" s="76"/>
      <c r="PL209" s="76"/>
      <c r="PM209" s="76"/>
      <c r="PN209" s="76"/>
      <c r="PO209" s="76"/>
      <c r="PP209" s="76"/>
      <c r="PQ209" s="76"/>
      <c r="PR209" s="76"/>
      <c r="PS209" s="76"/>
      <c r="PT209" s="76"/>
      <c r="PU209" s="76"/>
      <c r="PV209" s="76"/>
      <c r="PW209" s="76"/>
      <c r="PX209" s="76"/>
      <c r="PY209" s="75"/>
      <c r="PZ209" s="76"/>
      <c r="QA209" s="75"/>
      <c r="QB209" s="74">
        <f t="shared" si="377"/>
        <v>0</v>
      </c>
      <c r="QD209" s="178"/>
      <c r="QF209" s="78"/>
      <c r="QH209" s="77"/>
      <c r="QI209" s="76"/>
      <c r="QJ209" s="76"/>
      <c r="QK209" s="76"/>
      <c r="QL209" s="76"/>
      <c r="QM209" s="76"/>
      <c r="QN209" s="76"/>
      <c r="QO209" s="76"/>
      <c r="QP209" s="76"/>
      <c r="QQ209" s="76"/>
      <c r="QR209" s="76"/>
      <c r="QS209" s="76"/>
      <c r="QT209" s="76"/>
      <c r="QU209" s="76"/>
      <c r="QV209" s="76"/>
      <c r="QW209" s="76"/>
      <c r="QX209" s="75"/>
      <c r="QY209" s="76"/>
      <c r="QZ209" s="75"/>
      <c r="RA209" s="74">
        <f t="shared" si="378"/>
        <v>0</v>
      </c>
      <c r="RC209" s="178"/>
      <c r="RE209" s="78"/>
      <c r="RG209" s="77"/>
      <c r="RH209" s="76"/>
      <c r="RI209" s="76"/>
      <c r="RJ209" s="76"/>
      <c r="RK209" s="76"/>
      <c r="RL209" s="76"/>
      <c r="RM209" s="76"/>
      <c r="RN209" s="76"/>
      <c r="RO209" s="76"/>
      <c r="RP209" s="76"/>
      <c r="RQ209" s="76"/>
      <c r="RR209" s="76"/>
      <c r="RS209" s="76"/>
      <c r="RT209" s="76"/>
      <c r="RU209" s="76"/>
      <c r="RV209" s="76"/>
      <c r="RW209" s="75"/>
      <c r="RX209" s="76"/>
      <c r="RY209" s="75"/>
      <c r="RZ209" s="74">
        <f t="shared" si="379"/>
        <v>0</v>
      </c>
      <c r="SB209" s="178"/>
      <c r="SD209" s="78"/>
      <c r="SF209" s="77"/>
      <c r="SG209" s="76"/>
      <c r="SH209" s="76"/>
      <c r="SI209" s="76"/>
      <c r="SJ209" s="76"/>
      <c r="SK209" s="76"/>
      <c r="SL209" s="76"/>
      <c r="SM209" s="76"/>
      <c r="SN209" s="76"/>
      <c r="SO209" s="76"/>
      <c r="SP209" s="76"/>
      <c r="SQ209" s="76"/>
      <c r="SR209" s="76"/>
      <c r="SS209" s="76"/>
      <c r="ST209" s="76"/>
      <c r="SU209" s="76"/>
      <c r="SV209" s="75"/>
      <c r="SW209" s="76"/>
      <c r="SX209" s="75"/>
      <c r="SY209" s="74">
        <f t="shared" si="380"/>
        <v>0</v>
      </c>
      <c r="TA209" s="178"/>
      <c r="TC209" s="78"/>
      <c r="TE209" s="77"/>
      <c r="TF209" s="76"/>
      <c r="TG209" s="76"/>
      <c r="TH209" s="76"/>
      <c r="TI209" s="76"/>
      <c r="TJ209" s="76"/>
      <c r="TK209" s="76"/>
      <c r="TL209" s="76"/>
      <c r="TM209" s="76"/>
      <c r="TN209" s="76"/>
      <c r="TO209" s="76"/>
      <c r="TP209" s="76"/>
      <c r="TQ209" s="76"/>
      <c r="TR209" s="76"/>
      <c r="TS209" s="76"/>
      <c r="TT209" s="76"/>
      <c r="TU209" s="75"/>
      <c r="TV209" s="76"/>
      <c r="TW209" s="75"/>
      <c r="TX209" s="74">
        <f t="shared" si="381"/>
        <v>0</v>
      </c>
      <c r="TZ209" s="178"/>
      <c r="UB209" s="78"/>
      <c r="UD209" s="77"/>
      <c r="UE209" s="76"/>
      <c r="UF209" s="76"/>
      <c r="UG209" s="76"/>
      <c r="UH209" s="76"/>
      <c r="UI209" s="76"/>
      <c r="UJ209" s="76"/>
      <c r="UK209" s="76"/>
      <c r="UL209" s="76"/>
      <c r="UM209" s="76"/>
      <c r="UN209" s="76"/>
      <c r="UO209" s="76"/>
      <c r="UP209" s="76"/>
      <c r="UQ209" s="76"/>
      <c r="UR209" s="76"/>
      <c r="US209" s="76"/>
      <c r="UT209" s="75"/>
      <c r="UU209" s="76"/>
      <c r="UV209" s="75"/>
      <c r="UW209" s="74">
        <f t="shared" si="382"/>
        <v>0</v>
      </c>
      <c r="UY209" s="178"/>
      <c r="VA209" s="78"/>
      <c r="VC209" s="77"/>
      <c r="VD209" s="76"/>
      <c r="VE209" s="76"/>
      <c r="VF209" s="76"/>
      <c r="VG209" s="76"/>
      <c r="VH209" s="76"/>
      <c r="VI209" s="76"/>
      <c r="VJ209" s="76"/>
      <c r="VK209" s="76"/>
      <c r="VL209" s="76"/>
      <c r="VM209" s="76"/>
      <c r="VN209" s="76"/>
      <c r="VO209" s="76"/>
      <c r="VP209" s="76"/>
      <c r="VQ209" s="76"/>
      <c r="VR209" s="76"/>
      <c r="VS209" s="75"/>
      <c r="VT209" s="76"/>
      <c r="VU209" s="75"/>
      <c r="VV209" s="74">
        <f t="shared" si="383"/>
        <v>0</v>
      </c>
    </row>
    <row r="210" spans="2:594" ht="45" outlineLevel="1">
      <c r="B210" s="89"/>
      <c r="C210" s="89">
        <f>IF(ISERROR(I210+1)=TRUE,I210,IF(I210="","",MAX(C$15:C209)+1))</f>
        <v>150</v>
      </c>
      <c r="D210" s="88">
        <f t="shared" si="197"/>
        <v>1</v>
      </c>
      <c r="E210" s="3"/>
      <c r="G210" s="178"/>
      <c r="I210" s="95">
        <f t="shared" si="384"/>
        <v>157</v>
      </c>
      <c r="J210" s="94" t="s">
        <v>555</v>
      </c>
      <c r="K210" s="93"/>
      <c r="L210" s="93"/>
      <c r="M210" s="93"/>
      <c r="N210" s="93"/>
      <c r="O210" s="92"/>
      <c r="P210" s="91" t="s">
        <v>163</v>
      </c>
      <c r="Q210" s="297"/>
      <c r="R210" s="90" t="s">
        <v>141</v>
      </c>
      <c r="S210" s="298"/>
      <c r="U210" s="178"/>
      <c r="V210" s="42"/>
      <c r="W210" s="78"/>
      <c r="Y210" s="77"/>
      <c r="Z210" s="76"/>
      <c r="AA210" s="79"/>
      <c r="AB210" s="76"/>
      <c r="AC210" s="79"/>
      <c r="AD210" s="76"/>
      <c r="AE210" s="76"/>
      <c r="AF210" s="76"/>
      <c r="AG210" s="76"/>
      <c r="AH210" s="76"/>
      <c r="AI210" s="76"/>
      <c r="AJ210" s="76"/>
      <c r="AK210" s="75"/>
      <c r="AL210" s="75"/>
      <c r="AM210" s="75"/>
      <c r="AN210" s="75"/>
      <c r="AO210" s="75"/>
      <c r="AP210" s="75"/>
      <c r="AQ210" s="75"/>
      <c r="AR210" s="74">
        <f t="shared" si="361"/>
        <v>0</v>
      </c>
      <c r="AT210" s="178"/>
      <c r="AV210" s="78"/>
      <c r="AX210" s="77"/>
      <c r="AY210" s="76"/>
      <c r="AZ210" s="79"/>
      <c r="BA210" s="76"/>
      <c r="BB210" s="79"/>
      <c r="BC210" s="76"/>
      <c r="BD210" s="76"/>
      <c r="BE210" s="76"/>
      <c r="BF210" s="76"/>
      <c r="BG210" s="76"/>
      <c r="BH210" s="76"/>
      <c r="BI210" s="76"/>
      <c r="BJ210" s="75"/>
      <c r="BK210" s="75"/>
      <c r="BL210" s="75"/>
      <c r="BM210" s="75"/>
      <c r="BN210" s="75"/>
      <c r="BO210" s="75"/>
      <c r="BP210" s="75"/>
      <c r="BQ210" s="74">
        <f t="shared" si="362"/>
        <v>0</v>
      </c>
      <c r="BS210" s="178"/>
      <c r="BU210" s="78"/>
      <c r="BW210" s="77"/>
      <c r="BX210" s="76"/>
      <c r="BY210" s="79"/>
      <c r="BZ210" s="76"/>
      <c r="CA210" s="79"/>
      <c r="CB210" s="76"/>
      <c r="CC210" s="76"/>
      <c r="CD210" s="76"/>
      <c r="CE210" s="76"/>
      <c r="CF210" s="76"/>
      <c r="CG210" s="76"/>
      <c r="CH210" s="76"/>
      <c r="CI210" s="75"/>
      <c r="CJ210" s="75"/>
      <c r="CK210" s="75"/>
      <c r="CL210" s="75"/>
      <c r="CM210" s="75"/>
      <c r="CN210" s="75"/>
      <c r="CO210" s="75"/>
      <c r="CP210" s="74">
        <f t="shared" si="363"/>
        <v>0</v>
      </c>
      <c r="CR210" s="178"/>
      <c r="CT210" s="78"/>
      <c r="CV210" s="77"/>
      <c r="CW210" s="76"/>
      <c r="CX210" s="79"/>
      <c r="CY210" s="76"/>
      <c r="CZ210" s="79"/>
      <c r="DA210" s="76"/>
      <c r="DB210" s="76"/>
      <c r="DC210" s="76"/>
      <c r="DD210" s="76"/>
      <c r="DE210" s="76"/>
      <c r="DF210" s="76"/>
      <c r="DG210" s="76"/>
      <c r="DH210" s="75"/>
      <c r="DI210" s="75"/>
      <c r="DJ210" s="75"/>
      <c r="DK210" s="75"/>
      <c r="DL210" s="75"/>
      <c r="DM210" s="75"/>
      <c r="DN210" s="75"/>
      <c r="DO210" s="74">
        <f t="shared" si="364"/>
        <v>0</v>
      </c>
      <c r="DQ210" s="178"/>
      <c r="DS210" s="78"/>
      <c r="DU210" s="77"/>
      <c r="DV210" s="76"/>
      <c r="DW210" s="79"/>
      <c r="DX210" s="76"/>
      <c r="DY210" s="79"/>
      <c r="DZ210" s="76"/>
      <c r="EA210" s="76"/>
      <c r="EB210" s="76"/>
      <c r="EC210" s="76"/>
      <c r="ED210" s="76"/>
      <c r="EE210" s="76"/>
      <c r="EF210" s="76"/>
      <c r="EG210" s="75"/>
      <c r="EH210" s="75"/>
      <c r="EI210" s="75"/>
      <c r="EJ210" s="75"/>
      <c r="EK210" s="75"/>
      <c r="EL210" s="75"/>
      <c r="EM210" s="75"/>
      <c r="EN210" s="74">
        <f t="shared" si="365"/>
        <v>0</v>
      </c>
      <c r="EP210" s="178"/>
      <c r="ER210" s="78"/>
      <c r="ET210" s="77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5"/>
      <c r="FI210" s="75"/>
      <c r="FJ210" s="75"/>
      <c r="FK210" s="75"/>
      <c r="FL210" s="75"/>
      <c r="FM210" s="74">
        <f t="shared" si="366"/>
        <v>0</v>
      </c>
      <c r="FO210" s="178"/>
      <c r="FQ210" s="78"/>
      <c r="FS210" s="77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5"/>
      <c r="GH210" s="75"/>
      <c r="GI210" s="75"/>
      <c r="GJ210" s="75"/>
      <c r="GK210" s="75"/>
      <c r="GL210" s="74">
        <f t="shared" si="367"/>
        <v>0</v>
      </c>
      <c r="GN210" s="178"/>
      <c r="GP210" s="78"/>
      <c r="GR210" s="77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5"/>
      <c r="HG210" s="75"/>
      <c r="HH210" s="75"/>
      <c r="HI210" s="75"/>
      <c r="HJ210" s="75"/>
      <c r="HK210" s="74">
        <f t="shared" si="368"/>
        <v>0</v>
      </c>
      <c r="HM210" s="178"/>
      <c r="HO210" s="78"/>
      <c r="HQ210" s="77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5"/>
      <c r="IF210" s="75"/>
      <c r="IG210" s="75"/>
      <c r="IH210" s="75"/>
      <c r="II210" s="75"/>
      <c r="IJ210" s="74">
        <f t="shared" si="369"/>
        <v>0</v>
      </c>
      <c r="IL210" s="178"/>
      <c r="IN210" s="78"/>
      <c r="IP210" s="77"/>
      <c r="IQ210" s="76"/>
      <c r="IR210" s="76"/>
      <c r="IS210" s="76"/>
      <c r="IT210" s="76"/>
      <c r="IU210" s="76"/>
      <c r="IV210" s="76"/>
      <c r="IW210" s="76"/>
      <c r="IX210" s="75"/>
      <c r="IY210" s="75"/>
      <c r="IZ210" s="75"/>
      <c r="JA210" s="75"/>
      <c r="JB210" s="75"/>
      <c r="JC210" s="75"/>
      <c r="JD210" s="75"/>
      <c r="JE210" s="75"/>
      <c r="JF210" s="75"/>
      <c r="JG210" s="75"/>
      <c r="JH210" s="75"/>
      <c r="JI210" s="74">
        <f t="shared" si="370"/>
        <v>0</v>
      </c>
      <c r="JK210" s="178"/>
      <c r="JM210" s="78"/>
      <c r="JO210" s="77"/>
      <c r="JP210" s="76"/>
      <c r="JQ210" s="76"/>
      <c r="JR210" s="76"/>
      <c r="JS210" s="76"/>
      <c r="JT210" s="76"/>
      <c r="JU210" s="76"/>
      <c r="JV210" s="76"/>
      <c r="JW210" s="75"/>
      <c r="JX210" s="75"/>
      <c r="JY210" s="75"/>
      <c r="JZ210" s="75"/>
      <c r="KA210" s="75"/>
      <c r="KB210" s="75"/>
      <c r="KC210" s="75"/>
      <c r="KD210" s="75"/>
      <c r="KE210" s="75"/>
      <c r="KF210" s="75"/>
      <c r="KG210" s="75"/>
      <c r="KH210" s="74">
        <f t="shared" si="371"/>
        <v>0</v>
      </c>
      <c r="KJ210" s="178"/>
      <c r="KL210" s="78"/>
      <c r="KN210" s="77"/>
      <c r="KO210" s="76"/>
      <c r="KP210" s="76"/>
      <c r="KQ210" s="76"/>
      <c r="KR210" s="76"/>
      <c r="KS210" s="76"/>
      <c r="KT210" s="76"/>
      <c r="KU210" s="76"/>
      <c r="KV210" s="75"/>
      <c r="KW210" s="75"/>
      <c r="KX210" s="75"/>
      <c r="KY210" s="75"/>
      <c r="KZ210" s="75"/>
      <c r="LA210" s="75"/>
      <c r="LB210" s="75"/>
      <c r="LC210" s="75"/>
      <c r="LD210" s="75"/>
      <c r="LE210" s="75"/>
      <c r="LF210" s="75"/>
      <c r="LG210" s="74">
        <f t="shared" si="372"/>
        <v>0</v>
      </c>
      <c r="LI210" s="178"/>
      <c r="LK210" s="78"/>
      <c r="LM210" s="77"/>
      <c r="LN210" s="76"/>
      <c r="LO210" s="76"/>
      <c r="LP210" s="76"/>
      <c r="LQ210" s="76"/>
      <c r="LR210" s="76"/>
      <c r="LS210" s="76"/>
      <c r="LT210" s="76"/>
      <c r="LU210" s="75"/>
      <c r="LV210" s="75"/>
      <c r="LW210" s="75"/>
      <c r="LX210" s="75"/>
      <c r="LY210" s="75"/>
      <c r="LZ210" s="75"/>
      <c r="MA210" s="75"/>
      <c r="MB210" s="75"/>
      <c r="MC210" s="75"/>
      <c r="MD210" s="75"/>
      <c r="ME210" s="75"/>
      <c r="MF210" s="74">
        <f t="shared" si="373"/>
        <v>0</v>
      </c>
      <c r="MH210" s="178"/>
      <c r="MJ210" s="78"/>
      <c r="ML210" s="77"/>
      <c r="MM210" s="76"/>
      <c r="MN210" s="76"/>
      <c r="MO210" s="76"/>
      <c r="MP210" s="76"/>
      <c r="MQ210" s="76"/>
      <c r="MR210" s="76"/>
      <c r="MS210" s="76"/>
      <c r="MT210" s="75"/>
      <c r="MU210" s="75"/>
      <c r="MV210" s="75"/>
      <c r="MW210" s="75"/>
      <c r="MX210" s="75"/>
      <c r="MY210" s="75"/>
      <c r="MZ210" s="75"/>
      <c r="NA210" s="75"/>
      <c r="NB210" s="75"/>
      <c r="NC210" s="75"/>
      <c r="ND210" s="75"/>
      <c r="NE210" s="74">
        <f t="shared" si="374"/>
        <v>0</v>
      </c>
      <c r="NG210" s="178"/>
      <c r="NI210" s="78"/>
      <c r="NK210" s="77"/>
      <c r="NL210" s="76"/>
      <c r="NM210" s="76"/>
      <c r="NN210" s="76"/>
      <c r="NO210" s="76"/>
      <c r="NP210" s="76"/>
      <c r="NQ210" s="76"/>
      <c r="NR210" s="76"/>
      <c r="NS210" s="76"/>
      <c r="NT210" s="76"/>
      <c r="NU210" s="76"/>
      <c r="NV210" s="76"/>
      <c r="NW210" s="76"/>
      <c r="NX210" s="76"/>
      <c r="NY210" s="76"/>
      <c r="NZ210" s="76"/>
      <c r="OA210" s="75"/>
      <c r="OB210" s="76"/>
      <c r="OC210" s="75"/>
      <c r="OD210" s="74">
        <f t="shared" si="375"/>
        <v>0</v>
      </c>
      <c r="OF210" s="178"/>
      <c r="OH210" s="78"/>
      <c r="OJ210" s="77"/>
      <c r="OK210" s="76"/>
      <c r="OL210" s="76"/>
      <c r="OM210" s="76"/>
      <c r="ON210" s="76"/>
      <c r="OO210" s="76"/>
      <c r="OP210" s="76"/>
      <c r="OQ210" s="76"/>
      <c r="OR210" s="76"/>
      <c r="OS210" s="76"/>
      <c r="OT210" s="76"/>
      <c r="OU210" s="76"/>
      <c r="OV210" s="76"/>
      <c r="OW210" s="76"/>
      <c r="OX210" s="76"/>
      <c r="OY210" s="76"/>
      <c r="OZ210" s="75"/>
      <c r="PA210" s="76"/>
      <c r="PB210" s="75"/>
      <c r="PC210" s="74">
        <f t="shared" si="376"/>
        <v>0</v>
      </c>
      <c r="PE210" s="178"/>
      <c r="PG210" s="78"/>
      <c r="PI210" s="77"/>
      <c r="PJ210" s="76"/>
      <c r="PK210" s="76"/>
      <c r="PL210" s="76"/>
      <c r="PM210" s="76"/>
      <c r="PN210" s="76"/>
      <c r="PO210" s="76"/>
      <c r="PP210" s="76"/>
      <c r="PQ210" s="76"/>
      <c r="PR210" s="76"/>
      <c r="PS210" s="76"/>
      <c r="PT210" s="76"/>
      <c r="PU210" s="76"/>
      <c r="PV210" s="76"/>
      <c r="PW210" s="76"/>
      <c r="PX210" s="76"/>
      <c r="PY210" s="75"/>
      <c r="PZ210" s="76"/>
      <c r="QA210" s="75"/>
      <c r="QB210" s="74">
        <f t="shared" si="377"/>
        <v>0</v>
      </c>
      <c r="QD210" s="178"/>
      <c r="QF210" s="78"/>
      <c r="QH210" s="77"/>
      <c r="QI210" s="76"/>
      <c r="QJ210" s="76"/>
      <c r="QK210" s="76"/>
      <c r="QL210" s="76"/>
      <c r="QM210" s="76"/>
      <c r="QN210" s="76"/>
      <c r="QO210" s="76"/>
      <c r="QP210" s="76"/>
      <c r="QQ210" s="76"/>
      <c r="QR210" s="76"/>
      <c r="QS210" s="76"/>
      <c r="QT210" s="76"/>
      <c r="QU210" s="76"/>
      <c r="QV210" s="76"/>
      <c r="QW210" s="76"/>
      <c r="QX210" s="75"/>
      <c r="QY210" s="76"/>
      <c r="QZ210" s="75"/>
      <c r="RA210" s="74">
        <f t="shared" si="378"/>
        <v>0</v>
      </c>
      <c r="RC210" s="178"/>
      <c r="RE210" s="78"/>
      <c r="RG210" s="77"/>
      <c r="RH210" s="76"/>
      <c r="RI210" s="76"/>
      <c r="RJ210" s="76"/>
      <c r="RK210" s="76"/>
      <c r="RL210" s="76"/>
      <c r="RM210" s="76"/>
      <c r="RN210" s="76"/>
      <c r="RO210" s="76"/>
      <c r="RP210" s="76"/>
      <c r="RQ210" s="76"/>
      <c r="RR210" s="76"/>
      <c r="RS210" s="76"/>
      <c r="RT210" s="76"/>
      <c r="RU210" s="76"/>
      <c r="RV210" s="76"/>
      <c r="RW210" s="75"/>
      <c r="RX210" s="76"/>
      <c r="RY210" s="75"/>
      <c r="RZ210" s="74">
        <f t="shared" si="379"/>
        <v>0</v>
      </c>
      <c r="SB210" s="178"/>
      <c r="SD210" s="78"/>
      <c r="SF210" s="77"/>
      <c r="SG210" s="76"/>
      <c r="SH210" s="76"/>
      <c r="SI210" s="76"/>
      <c r="SJ210" s="76"/>
      <c r="SK210" s="76"/>
      <c r="SL210" s="76"/>
      <c r="SM210" s="76"/>
      <c r="SN210" s="76"/>
      <c r="SO210" s="76"/>
      <c r="SP210" s="76"/>
      <c r="SQ210" s="76"/>
      <c r="SR210" s="76"/>
      <c r="SS210" s="76"/>
      <c r="ST210" s="76"/>
      <c r="SU210" s="76"/>
      <c r="SV210" s="75"/>
      <c r="SW210" s="76"/>
      <c r="SX210" s="75"/>
      <c r="SY210" s="74">
        <f t="shared" si="380"/>
        <v>0</v>
      </c>
      <c r="TA210" s="178"/>
      <c r="TC210" s="78"/>
      <c r="TE210" s="77"/>
      <c r="TF210" s="76"/>
      <c r="TG210" s="76"/>
      <c r="TH210" s="76"/>
      <c r="TI210" s="76"/>
      <c r="TJ210" s="76"/>
      <c r="TK210" s="76"/>
      <c r="TL210" s="76"/>
      <c r="TM210" s="76"/>
      <c r="TN210" s="76"/>
      <c r="TO210" s="76"/>
      <c r="TP210" s="76"/>
      <c r="TQ210" s="76"/>
      <c r="TR210" s="76"/>
      <c r="TS210" s="76"/>
      <c r="TT210" s="76"/>
      <c r="TU210" s="75"/>
      <c r="TV210" s="76"/>
      <c r="TW210" s="75"/>
      <c r="TX210" s="74">
        <f t="shared" si="381"/>
        <v>0</v>
      </c>
      <c r="TZ210" s="178"/>
      <c r="UB210" s="78"/>
      <c r="UD210" s="77"/>
      <c r="UE210" s="76"/>
      <c r="UF210" s="76"/>
      <c r="UG210" s="76"/>
      <c r="UH210" s="76"/>
      <c r="UI210" s="76"/>
      <c r="UJ210" s="76"/>
      <c r="UK210" s="76"/>
      <c r="UL210" s="76"/>
      <c r="UM210" s="76"/>
      <c r="UN210" s="76"/>
      <c r="UO210" s="76"/>
      <c r="UP210" s="76"/>
      <c r="UQ210" s="76"/>
      <c r="UR210" s="76"/>
      <c r="US210" s="76"/>
      <c r="UT210" s="75"/>
      <c r="UU210" s="76"/>
      <c r="UV210" s="75"/>
      <c r="UW210" s="74">
        <f t="shared" si="382"/>
        <v>0</v>
      </c>
      <c r="UY210" s="178"/>
      <c r="VA210" s="78"/>
      <c r="VC210" s="77"/>
      <c r="VD210" s="76"/>
      <c r="VE210" s="76"/>
      <c r="VF210" s="76"/>
      <c r="VG210" s="76"/>
      <c r="VH210" s="76"/>
      <c r="VI210" s="76"/>
      <c r="VJ210" s="76"/>
      <c r="VK210" s="76"/>
      <c r="VL210" s="76"/>
      <c r="VM210" s="76"/>
      <c r="VN210" s="76"/>
      <c r="VO210" s="76"/>
      <c r="VP210" s="76"/>
      <c r="VQ210" s="76"/>
      <c r="VR210" s="76"/>
      <c r="VS210" s="75"/>
      <c r="VT210" s="76"/>
      <c r="VU210" s="75"/>
      <c r="VV210" s="74">
        <f t="shared" si="383"/>
        <v>0</v>
      </c>
    </row>
    <row r="211" spans="2:594" ht="30" outlineLevel="1">
      <c r="B211" s="89"/>
      <c r="C211" s="89">
        <f>IF(ISERROR(I211+1)=TRUE,I211,IF(I211="","",MAX(C$15:C210)+1))</f>
        <v>151</v>
      </c>
      <c r="D211" s="88">
        <f t="shared" ref="D211:D274" si="385">IF(I211="","",IF(ISERROR(I211+1)=TRUE,"",1))</f>
        <v>1</v>
      </c>
      <c r="E211" s="3"/>
      <c r="G211" s="178"/>
      <c r="I211" s="95">
        <f t="shared" si="384"/>
        <v>158</v>
      </c>
      <c r="J211" s="94" t="s">
        <v>554</v>
      </c>
      <c r="K211" s="93"/>
      <c r="L211" s="93"/>
      <c r="M211" s="93"/>
      <c r="N211" s="93"/>
      <c r="O211" s="92"/>
      <c r="P211" s="91" t="s">
        <v>163</v>
      </c>
      <c r="Q211" s="297"/>
      <c r="R211" s="90" t="s">
        <v>141</v>
      </c>
      <c r="S211" s="298"/>
      <c r="U211" s="178"/>
      <c r="V211" s="42"/>
      <c r="W211" s="78"/>
      <c r="Y211" s="77"/>
      <c r="Z211" s="76"/>
      <c r="AA211" s="79"/>
      <c r="AB211" s="76"/>
      <c r="AC211" s="79"/>
      <c r="AD211" s="76"/>
      <c r="AE211" s="76"/>
      <c r="AF211" s="76"/>
      <c r="AG211" s="76"/>
      <c r="AH211" s="76"/>
      <c r="AI211" s="76"/>
      <c r="AJ211" s="76"/>
      <c r="AK211" s="75"/>
      <c r="AL211" s="75"/>
      <c r="AM211" s="75"/>
      <c r="AN211" s="75"/>
      <c r="AO211" s="75"/>
      <c r="AP211" s="75"/>
      <c r="AQ211" s="75"/>
      <c r="AR211" s="74">
        <f t="shared" si="361"/>
        <v>0</v>
      </c>
      <c r="AT211" s="178"/>
      <c r="AV211" s="78"/>
      <c r="AX211" s="77"/>
      <c r="AY211" s="76"/>
      <c r="AZ211" s="79"/>
      <c r="BA211" s="76"/>
      <c r="BB211" s="79"/>
      <c r="BC211" s="76"/>
      <c r="BD211" s="76"/>
      <c r="BE211" s="76"/>
      <c r="BF211" s="76"/>
      <c r="BG211" s="76"/>
      <c r="BH211" s="76"/>
      <c r="BI211" s="76"/>
      <c r="BJ211" s="75"/>
      <c r="BK211" s="75"/>
      <c r="BL211" s="75"/>
      <c r="BM211" s="75"/>
      <c r="BN211" s="75"/>
      <c r="BO211" s="75"/>
      <c r="BP211" s="75"/>
      <c r="BQ211" s="74">
        <f t="shared" si="362"/>
        <v>0</v>
      </c>
      <c r="BS211" s="178"/>
      <c r="BU211" s="78"/>
      <c r="BW211" s="77"/>
      <c r="BX211" s="76"/>
      <c r="BY211" s="79"/>
      <c r="BZ211" s="76"/>
      <c r="CA211" s="79"/>
      <c r="CB211" s="76"/>
      <c r="CC211" s="76"/>
      <c r="CD211" s="76"/>
      <c r="CE211" s="76"/>
      <c r="CF211" s="76"/>
      <c r="CG211" s="76"/>
      <c r="CH211" s="76"/>
      <c r="CI211" s="75"/>
      <c r="CJ211" s="75"/>
      <c r="CK211" s="75"/>
      <c r="CL211" s="75"/>
      <c r="CM211" s="75"/>
      <c r="CN211" s="75"/>
      <c r="CO211" s="75"/>
      <c r="CP211" s="74">
        <f t="shared" si="363"/>
        <v>0</v>
      </c>
      <c r="CR211" s="178"/>
      <c r="CT211" s="78"/>
      <c r="CV211" s="77"/>
      <c r="CW211" s="76"/>
      <c r="CX211" s="79"/>
      <c r="CY211" s="76"/>
      <c r="CZ211" s="79"/>
      <c r="DA211" s="76"/>
      <c r="DB211" s="76"/>
      <c r="DC211" s="76"/>
      <c r="DD211" s="76"/>
      <c r="DE211" s="76"/>
      <c r="DF211" s="76"/>
      <c r="DG211" s="76"/>
      <c r="DH211" s="75"/>
      <c r="DI211" s="75"/>
      <c r="DJ211" s="75"/>
      <c r="DK211" s="75"/>
      <c r="DL211" s="75"/>
      <c r="DM211" s="75"/>
      <c r="DN211" s="75"/>
      <c r="DO211" s="74">
        <f t="shared" si="364"/>
        <v>0</v>
      </c>
      <c r="DQ211" s="178"/>
      <c r="DS211" s="78"/>
      <c r="DU211" s="77"/>
      <c r="DV211" s="76"/>
      <c r="DW211" s="79"/>
      <c r="DX211" s="76"/>
      <c r="DY211" s="79"/>
      <c r="DZ211" s="76"/>
      <c r="EA211" s="76"/>
      <c r="EB211" s="76"/>
      <c r="EC211" s="76"/>
      <c r="ED211" s="76"/>
      <c r="EE211" s="76"/>
      <c r="EF211" s="76"/>
      <c r="EG211" s="75"/>
      <c r="EH211" s="75"/>
      <c r="EI211" s="75"/>
      <c r="EJ211" s="75"/>
      <c r="EK211" s="75"/>
      <c r="EL211" s="75"/>
      <c r="EM211" s="75"/>
      <c r="EN211" s="74">
        <f t="shared" si="365"/>
        <v>0</v>
      </c>
      <c r="EP211" s="178"/>
      <c r="ER211" s="78"/>
      <c r="ET211" s="77"/>
      <c r="EU211" s="76"/>
      <c r="EV211" s="76"/>
      <c r="EW211" s="76"/>
      <c r="EX211" s="76"/>
      <c r="EY211" s="76"/>
      <c r="EZ211" s="76"/>
      <c r="FA211" s="76"/>
      <c r="FB211" s="76">
        <v>1</v>
      </c>
      <c r="FC211" s="76"/>
      <c r="FD211" s="76"/>
      <c r="FE211" s="76"/>
      <c r="FF211" s="76"/>
      <c r="FG211" s="76"/>
      <c r="FH211" s="75"/>
      <c r="FI211" s="75"/>
      <c r="FJ211" s="75"/>
      <c r="FK211" s="75"/>
      <c r="FL211" s="75"/>
      <c r="FM211" s="74">
        <f t="shared" si="366"/>
        <v>0</v>
      </c>
      <c r="FO211" s="178"/>
      <c r="FQ211" s="78"/>
      <c r="FS211" s="77"/>
      <c r="FT211" s="76"/>
      <c r="FU211" s="76"/>
      <c r="FV211" s="76"/>
      <c r="FW211" s="76"/>
      <c r="FX211" s="76"/>
      <c r="FY211" s="76"/>
      <c r="FZ211" s="76"/>
      <c r="GA211" s="76">
        <v>1</v>
      </c>
      <c r="GB211" s="76"/>
      <c r="GC211" s="76"/>
      <c r="GD211" s="76"/>
      <c r="GE211" s="76"/>
      <c r="GF211" s="76"/>
      <c r="GG211" s="75"/>
      <c r="GH211" s="75"/>
      <c r="GI211" s="75"/>
      <c r="GJ211" s="75"/>
      <c r="GK211" s="75"/>
      <c r="GL211" s="74">
        <f t="shared" si="367"/>
        <v>0</v>
      </c>
      <c r="GN211" s="178"/>
      <c r="GP211" s="78"/>
      <c r="GR211" s="77"/>
      <c r="GS211" s="76"/>
      <c r="GT211" s="76"/>
      <c r="GU211" s="76"/>
      <c r="GV211" s="76"/>
      <c r="GW211" s="76"/>
      <c r="GX211" s="76"/>
      <c r="GY211" s="76"/>
      <c r="GZ211" s="76">
        <v>1</v>
      </c>
      <c r="HA211" s="76"/>
      <c r="HB211" s="76"/>
      <c r="HC211" s="76"/>
      <c r="HD211" s="76"/>
      <c r="HE211" s="76"/>
      <c r="HF211" s="75"/>
      <c r="HG211" s="75"/>
      <c r="HH211" s="75"/>
      <c r="HI211" s="75"/>
      <c r="HJ211" s="75"/>
      <c r="HK211" s="74">
        <f t="shared" si="368"/>
        <v>0</v>
      </c>
      <c r="HM211" s="178"/>
      <c r="HO211" s="78"/>
      <c r="HQ211" s="77"/>
      <c r="HR211" s="76"/>
      <c r="HS211" s="76"/>
      <c r="HT211" s="76"/>
      <c r="HU211" s="76"/>
      <c r="HV211" s="76"/>
      <c r="HW211" s="76"/>
      <c r="HX211" s="76"/>
      <c r="HY211" s="76">
        <v>1</v>
      </c>
      <c r="HZ211" s="76"/>
      <c r="IA211" s="76"/>
      <c r="IB211" s="76"/>
      <c r="IC211" s="76"/>
      <c r="ID211" s="76"/>
      <c r="IE211" s="75"/>
      <c r="IF211" s="75"/>
      <c r="IG211" s="75"/>
      <c r="IH211" s="75"/>
      <c r="II211" s="75"/>
      <c r="IJ211" s="74">
        <f t="shared" si="369"/>
        <v>0</v>
      </c>
      <c r="IL211" s="178"/>
      <c r="IN211" s="78"/>
      <c r="IP211" s="77"/>
      <c r="IQ211" s="76"/>
      <c r="IR211" s="76"/>
      <c r="IS211" s="76"/>
      <c r="IT211" s="76"/>
      <c r="IU211" s="76"/>
      <c r="IV211" s="76"/>
      <c r="IW211" s="76"/>
      <c r="IX211" s="75"/>
      <c r="IY211" s="75"/>
      <c r="IZ211" s="75"/>
      <c r="JA211" s="75"/>
      <c r="JB211" s="75"/>
      <c r="JC211" s="75"/>
      <c r="JD211" s="75"/>
      <c r="JE211" s="75"/>
      <c r="JF211" s="75"/>
      <c r="JG211" s="75"/>
      <c r="JH211" s="75"/>
      <c r="JI211" s="74">
        <f t="shared" si="370"/>
        <v>0</v>
      </c>
      <c r="JK211" s="178"/>
      <c r="JM211" s="78"/>
      <c r="JO211" s="77"/>
      <c r="JP211" s="76"/>
      <c r="JQ211" s="76"/>
      <c r="JR211" s="76"/>
      <c r="JS211" s="76"/>
      <c r="JT211" s="76"/>
      <c r="JU211" s="76"/>
      <c r="JV211" s="76"/>
      <c r="JW211" s="75"/>
      <c r="JX211" s="75"/>
      <c r="JY211" s="75"/>
      <c r="JZ211" s="75"/>
      <c r="KA211" s="75"/>
      <c r="KB211" s="75"/>
      <c r="KC211" s="75"/>
      <c r="KD211" s="75"/>
      <c r="KE211" s="75"/>
      <c r="KF211" s="75"/>
      <c r="KG211" s="75"/>
      <c r="KH211" s="74">
        <f t="shared" si="371"/>
        <v>0</v>
      </c>
      <c r="KJ211" s="178"/>
      <c r="KL211" s="78"/>
      <c r="KN211" s="77"/>
      <c r="KO211" s="76"/>
      <c r="KP211" s="76"/>
      <c r="KQ211" s="76"/>
      <c r="KR211" s="76"/>
      <c r="KS211" s="76"/>
      <c r="KT211" s="76"/>
      <c r="KU211" s="76"/>
      <c r="KV211" s="75"/>
      <c r="KW211" s="75"/>
      <c r="KX211" s="75"/>
      <c r="KY211" s="75"/>
      <c r="KZ211" s="75"/>
      <c r="LA211" s="75"/>
      <c r="LB211" s="75"/>
      <c r="LC211" s="75"/>
      <c r="LD211" s="75"/>
      <c r="LE211" s="75"/>
      <c r="LF211" s="75"/>
      <c r="LG211" s="74">
        <f t="shared" si="372"/>
        <v>0</v>
      </c>
      <c r="LI211" s="178"/>
      <c r="LK211" s="78"/>
      <c r="LM211" s="77"/>
      <c r="LN211" s="76"/>
      <c r="LO211" s="76"/>
      <c r="LP211" s="76"/>
      <c r="LQ211" s="76"/>
      <c r="LR211" s="76"/>
      <c r="LS211" s="76"/>
      <c r="LT211" s="76"/>
      <c r="LU211" s="75"/>
      <c r="LV211" s="75"/>
      <c r="LW211" s="75"/>
      <c r="LX211" s="75"/>
      <c r="LY211" s="75"/>
      <c r="LZ211" s="75"/>
      <c r="MA211" s="75"/>
      <c r="MB211" s="75"/>
      <c r="MC211" s="75"/>
      <c r="MD211" s="75"/>
      <c r="ME211" s="75"/>
      <c r="MF211" s="74">
        <f t="shared" si="373"/>
        <v>0</v>
      </c>
      <c r="MH211" s="178"/>
      <c r="MJ211" s="78"/>
      <c r="ML211" s="77"/>
      <c r="MM211" s="76"/>
      <c r="MN211" s="76"/>
      <c r="MO211" s="76"/>
      <c r="MP211" s="76"/>
      <c r="MQ211" s="76"/>
      <c r="MR211" s="76"/>
      <c r="MS211" s="76"/>
      <c r="MT211" s="75"/>
      <c r="MU211" s="75"/>
      <c r="MV211" s="75"/>
      <c r="MW211" s="75"/>
      <c r="MX211" s="75"/>
      <c r="MY211" s="75"/>
      <c r="MZ211" s="75"/>
      <c r="NA211" s="75"/>
      <c r="NB211" s="75"/>
      <c r="NC211" s="75"/>
      <c r="ND211" s="75"/>
      <c r="NE211" s="74">
        <f t="shared" si="374"/>
        <v>0</v>
      </c>
      <c r="NG211" s="178"/>
      <c r="NI211" s="78"/>
      <c r="NK211" s="77"/>
      <c r="NL211" s="76"/>
      <c r="NM211" s="76"/>
      <c r="NN211" s="76"/>
      <c r="NO211" s="76"/>
      <c r="NP211" s="76"/>
      <c r="NQ211" s="76"/>
      <c r="NR211" s="76"/>
      <c r="NS211" s="76"/>
      <c r="NT211" s="76"/>
      <c r="NU211" s="76">
        <v>1</v>
      </c>
      <c r="NV211" s="76"/>
      <c r="NW211" s="76"/>
      <c r="NX211" s="76"/>
      <c r="NY211" s="76"/>
      <c r="NZ211" s="76"/>
      <c r="OA211" s="75"/>
      <c r="OB211" s="76"/>
      <c r="OC211" s="75"/>
      <c r="OD211" s="74">
        <f t="shared" si="375"/>
        <v>0</v>
      </c>
      <c r="OF211" s="178"/>
      <c r="OH211" s="78"/>
      <c r="OJ211" s="77"/>
      <c r="OK211" s="76"/>
      <c r="OL211" s="76"/>
      <c r="OM211" s="76"/>
      <c r="ON211" s="76"/>
      <c r="OO211" s="76"/>
      <c r="OP211" s="76"/>
      <c r="OQ211" s="76"/>
      <c r="OR211" s="76"/>
      <c r="OS211" s="76"/>
      <c r="OT211" s="76">
        <v>1</v>
      </c>
      <c r="OU211" s="76"/>
      <c r="OV211" s="76"/>
      <c r="OW211" s="76"/>
      <c r="OX211" s="76"/>
      <c r="OY211" s="76"/>
      <c r="OZ211" s="75"/>
      <c r="PA211" s="76"/>
      <c r="PB211" s="75"/>
      <c r="PC211" s="74">
        <f t="shared" si="376"/>
        <v>0</v>
      </c>
      <c r="PE211" s="178"/>
      <c r="PG211" s="78"/>
      <c r="PI211" s="77"/>
      <c r="PJ211" s="76"/>
      <c r="PK211" s="76"/>
      <c r="PL211" s="76"/>
      <c r="PM211" s="76"/>
      <c r="PN211" s="76"/>
      <c r="PO211" s="76"/>
      <c r="PP211" s="76"/>
      <c r="PQ211" s="76"/>
      <c r="PR211" s="76"/>
      <c r="PS211" s="76">
        <v>1</v>
      </c>
      <c r="PT211" s="76"/>
      <c r="PU211" s="76"/>
      <c r="PV211" s="76"/>
      <c r="PW211" s="76"/>
      <c r="PX211" s="76"/>
      <c r="PY211" s="75"/>
      <c r="PZ211" s="76"/>
      <c r="QA211" s="75"/>
      <c r="QB211" s="74">
        <f t="shared" si="377"/>
        <v>0</v>
      </c>
      <c r="QD211" s="178"/>
      <c r="QF211" s="78"/>
      <c r="QH211" s="77"/>
      <c r="QI211" s="76"/>
      <c r="QJ211" s="76"/>
      <c r="QK211" s="76"/>
      <c r="QL211" s="76"/>
      <c r="QM211" s="76"/>
      <c r="QN211" s="76"/>
      <c r="QO211" s="76"/>
      <c r="QP211" s="76"/>
      <c r="QQ211" s="76"/>
      <c r="QR211" s="76">
        <v>1</v>
      </c>
      <c r="QS211" s="76"/>
      <c r="QT211" s="76"/>
      <c r="QU211" s="76"/>
      <c r="QV211" s="76"/>
      <c r="QW211" s="76"/>
      <c r="QX211" s="75"/>
      <c r="QY211" s="76"/>
      <c r="QZ211" s="75"/>
      <c r="RA211" s="74">
        <f t="shared" si="378"/>
        <v>0</v>
      </c>
      <c r="RC211" s="178"/>
      <c r="RE211" s="78"/>
      <c r="RG211" s="77"/>
      <c r="RH211" s="76"/>
      <c r="RI211" s="76"/>
      <c r="RJ211" s="76"/>
      <c r="RK211" s="76"/>
      <c r="RL211" s="76"/>
      <c r="RM211" s="76"/>
      <c r="RN211" s="76"/>
      <c r="RO211" s="76"/>
      <c r="RP211" s="76"/>
      <c r="RQ211" s="76">
        <v>1</v>
      </c>
      <c r="RR211" s="76"/>
      <c r="RS211" s="76"/>
      <c r="RT211" s="76"/>
      <c r="RU211" s="76"/>
      <c r="RV211" s="76"/>
      <c r="RW211" s="75"/>
      <c r="RX211" s="76"/>
      <c r="RY211" s="75"/>
      <c r="RZ211" s="74">
        <f t="shared" si="379"/>
        <v>0</v>
      </c>
      <c r="SB211" s="178"/>
      <c r="SD211" s="78"/>
      <c r="SF211" s="77"/>
      <c r="SG211" s="76"/>
      <c r="SH211" s="76"/>
      <c r="SI211" s="76"/>
      <c r="SJ211" s="76"/>
      <c r="SK211" s="76"/>
      <c r="SL211" s="76"/>
      <c r="SM211" s="76"/>
      <c r="SN211" s="76"/>
      <c r="SO211" s="76"/>
      <c r="SP211" s="76">
        <v>1</v>
      </c>
      <c r="SQ211" s="76"/>
      <c r="SR211" s="76"/>
      <c r="SS211" s="76"/>
      <c r="ST211" s="76"/>
      <c r="SU211" s="76"/>
      <c r="SV211" s="75"/>
      <c r="SW211" s="76"/>
      <c r="SX211" s="75"/>
      <c r="SY211" s="74">
        <f t="shared" si="380"/>
        <v>0</v>
      </c>
      <c r="TA211" s="178"/>
      <c r="TC211" s="78"/>
      <c r="TE211" s="77"/>
      <c r="TF211" s="76"/>
      <c r="TG211" s="76"/>
      <c r="TH211" s="76"/>
      <c r="TI211" s="76"/>
      <c r="TJ211" s="76"/>
      <c r="TK211" s="76"/>
      <c r="TL211" s="76"/>
      <c r="TM211" s="76"/>
      <c r="TN211" s="76"/>
      <c r="TO211" s="76">
        <v>1</v>
      </c>
      <c r="TP211" s="76"/>
      <c r="TQ211" s="76"/>
      <c r="TR211" s="76"/>
      <c r="TS211" s="76"/>
      <c r="TT211" s="76"/>
      <c r="TU211" s="75"/>
      <c r="TV211" s="76"/>
      <c r="TW211" s="75"/>
      <c r="TX211" s="74">
        <f t="shared" si="381"/>
        <v>0</v>
      </c>
      <c r="TZ211" s="178"/>
      <c r="UB211" s="78"/>
      <c r="UD211" s="77"/>
      <c r="UE211" s="76"/>
      <c r="UF211" s="76"/>
      <c r="UG211" s="76"/>
      <c r="UH211" s="76"/>
      <c r="UI211" s="76"/>
      <c r="UJ211" s="76"/>
      <c r="UK211" s="76"/>
      <c r="UL211" s="76"/>
      <c r="UM211" s="76"/>
      <c r="UN211" s="76">
        <v>1</v>
      </c>
      <c r="UO211" s="76"/>
      <c r="UP211" s="76"/>
      <c r="UQ211" s="76"/>
      <c r="UR211" s="76"/>
      <c r="US211" s="76"/>
      <c r="UT211" s="75"/>
      <c r="UU211" s="76"/>
      <c r="UV211" s="75"/>
      <c r="UW211" s="74">
        <f t="shared" si="382"/>
        <v>0</v>
      </c>
      <c r="UY211" s="178"/>
      <c r="VA211" s="78"/>
      <c r="VC211" s="77"/>
      <c r="VD211" s="76"/>
      <c r="VE211" s="76"/>
      <c r="VF211" s="76"/>
      <c r="VG211" s="76"/>
      <c r="VH211" s="76"/>
      <c r="VI211" s="76"/>
      <c r="VJ211" s="76"/>
      <c r="VK211" s="76"/>
      <c r="VL211" s="76"/>
      <c r="VM211" s="76">
        <v>1</v>
      </c>
      <c r="VN211" s="76"/>
      <c r="VO211" s="76"/>
      <c r="VP211" s="76"/>
      <c r="VQ211" s="76"/>
      <c r="VR211" s="76"/>
      <c r="VS211" s="75"/>
      <c r="VT211" s="76"/>
      <c r="VU211" s="75"/>
      <c r="VV211" s="74">
        <f t="shared" si="383"/>
        <v>0</v>
      </c>
    </row>
    <row r="212" spans="2:594" ht="45" outlineLevel="1">
      <c r="B212" s="89"/>
      <c r="C212" s="89">
        <f>IF(ISERROR(I212+1)=TRUE,I212,IF(I212="","",MAX(C$15:C211)+1))</f>
        <v>152</v>
      </c>
      <c r="D212" s="88">
        <f t="shared" si="385"/>
        <v>1</v>
      </c>
      <c r="E212" s="3"/>
      <c r="G212" s="178"/>
      <c r="I212" s="95">
        <f t="shared" si="384"/>
        <v>159</v>
      </c>
      <c r="J212" s="94" t="s">
        <v>553</v>
      </c>
      <c r="K212" s="93"/>
      <c r="L212" s="93"/>
      <c r="M212" s="93"/>
      <c r="N212" s="93"/>
      <c r="O212" s="92"/>
      <c r="P212" s="91" t="s">
        <v>163</v>
      </c>
      <c r="Q212" s="297"/>
      <c r="R212" s="90" t="s">
        <v>141</v>
      </c>
      <c r="S212" s="298"/>
      <c r="U212" s="178"/>
      <c r="V212" s="42"/>
      <c r="W212" s="78"/>
      <c r="Y212" s="77"/>
      <c r="Z212" s="76"/>
      <c r="AA212" s="79"/>
      <c r="AB212" s="76"/>
      <c r="AC212" s="79"/>
      <c r="AD212" s="76"/>
      <c r="AE212" s="76"/>
      <c r="AF212" s="76"/>
      <c r="AG212" s="76"/>
      <c r="AH212" s="76"/>
      <c r="AI212" s="76"/>
      <c r="AJ212" s="76"/>
      <c r="AK212" s="75"/>
      <c r="AL212" s="75"/>
      <c r="AM212" s="75"/>
      <c r="AN212" s="75"/>
      <c r="AO212" s="75"/>
      <c r="AP212" s="75"/>
      <c r="AQ212" s="75"/>
      <c r="AR212" s="74">
        <f t="shared" si="361"/>
        <v>0</v>
      </c>
      <c r="AT212" s="178"/>
      <c r="AV212" s="78"/>
      <c r="AX212" s="77"/>
      <c r="AY212" s="76"/>
      <c r="AZ212" s="79"/>
      <c r="BA212" s="76"/>
      <c r="BB212" s="79"/>
      <c r="BC212" s="76"/>
      <c r="BD212" s="76"/>
      <c r="BE212" s="76"/>
      <c r="BF212" s="76"/>
      <c r="BG212" s="76"/>
      <c r="BH212" s="76"/>
      <c r="BI212" s="76"/>
      <c r="BJ212" s="75"/>
      <c r="BK212" s="75"/>
      <c r="BL212" s="75"/>
      <c r="BM212" s="75"/>
      <c r="BN212" s="75"/>
      <c r="BO212" s="75"/>
      <c r="BP212" s="75"/>
      <c r="BQ212" s="74">
        <f t="shared" si="362"/>
        <v>0</v>
      </c>
      <c r="BS212" s="178"/>
      <c r="BU212" s="78"/>
      <c r="BW212" s="77"/>
      <c r="BX212" s="76"/>
      <c r="BY212" s="79"/>
      <c r="BZ212" s="76"/>
      <c r="CA212" s="79"/>
      <c r="CB212" s="76"/>
      <c r="CC212" s="76"/>
      <c r="CD212" s="76"/>
      <c r="CE212" s="76"/>
      <c r="CF212" s="76"/>
      <c r="CG212" s="76"/>
      <c r="CH212" s="76"/>
      <c r="CI212" s="75"/>
      <c r="CJ212" s="75"/>
      <c r="CK212" s="75"/>
      <c r="CL212" s="75"/>
      <c r="CM212" s="75"/>
      <c r="CN212" s="75"/>
      <c r="CO212" s="75"/>
      <c r="CP212" s="74">
        <f t="shared" si="363"/>
        <v>0</v>
      </c>
      <c r="CR212" s="178"/>
      <c r="CT212" s="78"/>
      <c r="CV212" s="77"/>
      <c r="CW212" s="76"/>
      <c r="CX212" s="79"/>
      <c r="CY212" s="76"/>
      <c r="CZ212" s="79"/>
      <c r="DA212" s="76"/>
      <c r="DB212" s="76"/>
      <c r="DC212" s="76"/>
      <c r="DD212" s="76"/>
      <c r="DE212" s="76"/>
      <c r="DF212" s="76"/>
      <c r="DG212" s="76"/>
      <c r="DH212" s="75"/>
      <c r="DI212" s="75"/>
      <c r="DJ212" s="75"/>
      <c r="DK212" s="75"/>
      <c r="DL212" s="75"/>
      <c r="DM212" s="75"/>
      <c r="DN212" s="75"/>
      <c r="DO212" s="74">
        <f t="shared" si="364"/>
        <v>0</v>
      </c>
      <c r="DQ212" s="178"/>
      <c r="DS212" s="78"/>
      <c r="DU212" s="77"/>
      <c r="DV212" s="76"/>
      <c r="DW212" s="79"/>
      <c r="DX212" s="76"/>
      <c r="DY212" s="79"/>
      <c r="DZ212" s="76"/>
      <c r="EA212" s="76"/>
      <c r="EB212" s="76"/>
      <c r="EC212" s="76"/>
      <c r="ED212" s="76"/>
      <c r="EE212" s="76"/>
      <c r="EF212" s="76"/>
      <c r="EG212" s="75"/>
      <c r="EH212" s="75"/>
      <c r="EI212" s="75"/>
      <c r="EJ212" s="75"/>
      <c r="EK212" s="75"/>
      <c r="EL212" s="75"/>
      <c r="EM212" s="75"/>
      <c r="EN212" s="74">
        <f t="shared" si="365"/>
        <v>0</v>
      </c>
      <c r="EP212" s="178"/>
      <c r="ER212" s="78"/>
      <c r="ET212" s="77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5"/>
      <c r="FI212" s="75"/>
      <c r="FJ212" s="75"/>
      <c r="FK212" s="75"/>
      <c r="FL212" s="75"/>
      <c r="FM212" s="74">
        <f t="shared" si="366"/>
        <v>0</v>
      </c>
      <c r="FO212" s="178"/>
      <c r="FQ212" s="78"/>
      <c r="FS212" s="77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5"/>
      <c r="GH212" s="75"/>
      <c r="GI212" s="75"/>
      <c r="GJ212" s="75"/>
      <c r="GK212" s="75"/>
      <c r="GL212" s="74">
        <f t="shared" si="367"/>
        <v>0</v>
      </c>
      <c r="GN212" s="178"/>
      <c r="GP212" s="78"/>
      <c r="GR212" s="77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5"/>
      <c r="HG212" s="75"/>
      <c r="HH212" s="75"/>
      <c r="HI212" s="75"/>
      <c r="HJ212" s="75"/>
      <c r="HK212" s="74">
        <f t="shared" si="368"/>
        <v>0</v>
      </c>
      <c r="HM212" s="178"/>
      <c r="HO212" s="78"/>
      <c r="HQ212" s="77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5"/>
      <c r="IF212" s="75"/>
      <c r="IG212" s="75"/>
      <c r="IH212" s="75"/>
      <c r="II212" s="75"/>
      <c r="IJ212" s="74">
        <f t="shared" si="369"/>
        <v>0</v>
      </c>
      <c r="IL212" s="178"/>
      <c r="IN212" s="78"/>
      <c r="IP212" s="77"/>
      <c r="IQ212" s="76"/>
      <c r="IR212" s="76"/>
      <c r="IS212" s="76"/>
      <c r="IT212" s="76"/>
      <c r="IU212" s="76"/>
      <c r="IV212" s="76"/>
      <c r="IW212" s="76"/>
      <c r="IX212" s="75"/>
      <c r="IY212" s="75"/>
      <c r="IZ212" s="75"/>
      <c r="JA212" s="75"/>
      <c r="JB212" s="75"/>
      <c r="JC212" s="75"/>
      <c r="JD212" s="75"/>
      <c r="JE212" s="75"/>
      <c r="JF212" s="75"/>
      <c r="JG212" s="75"/>
      <c r="JH212" s="75"/>
      <c r="JI212" s="74">
        <f t="shared" si="370"/>
        <v>0</v>
      </c>
      <c r="JK212" s="178"/>
      <c r="JM212" s="78"/>
      <c r="JO212" s="77"/>
      <c r="JP212" s="76"/>
      <c r="JQ212" s="76"/>
      <c r="JR212" s="76"/>
      <c r="JS212" s="76"/>
      <c r="JT212" s="76"/>
      <c r="JU212" s="76"/>
      <c r="JV212" s="76"/>
      <c r="JW212" s="75"/>
      <c r="JX212" s="75"/>
      <c r="JY212" s="75"/>
      <c r="JZ212" s="75"/>
      <c r="KA212" s="75"/>
      <c r="KB212" s="75"/>
      <c r="KC212" s="75"/>
      <c r="KD212" s="75"/>
      <c r="KE212" s="75"/>
      <c r="KF212" s="75"/>
      <c r="KG212" s="75"/>
      <c r="KH212" s="74">
        <f t="shared" si="371"/>
        <v>0</v>
      </c>
      <c r="KJ212" s="178"/>
      <c r="KL212" s="78"/>
      <c r="KN212" s="77"/>
      <c r="KO212" s="76"/>
      <c r="KP212" s="76"/>
      <c r="KQ212" s="76"/>
      <c r="KR212" s="76"/>
      <c r="KS212" s="76"/>
      <c r="KT212" s="76"/>
      <c r="KU212" s="76"/>
      <c r="KV212" s="75"/>
      <c r="KW212" s="75"/>
      <c r="KX212" s="75"/>
      <c r="KY212" s="75"/>
      <c r="KZ212" s="75"/>
      <c r="LA212" s="75"/>
      <c r="LB212" s="75"/>
      <c r="LC212" s="75"/>
      <c r="LD212" s="75"/>
      <c r="LE212" s="75"/>
      <c r="LF212" s="75"/>
      <c r="LG212" s="74">
        <f t="shared" si="372"/>
        <v>0</v>
      </c>
      <c r="LI212" s="178"/>
      <c r="LK212" s="78"/>
      <c r="LM212" s="77"/>
      <c r="LN212" s="76"/>
      <c r="LO212" s="76"/>
      <c r="LP212" s="76"/>
      <c r="LQ212" s="76"/>
      <c r="LR212" s="76"/>
      <c r="LS212" s="76"/>
      <c r="LT212" s="76"/>
      <c r="LU212" s="75"/>
      <c r="LV212" s="75"/>
      <c r="LW212" s="75"/>
      <c r="LX212" s="75"/>
      <c r="LY212" s="75"/>
      <c r="LZ212" s="75"/>
      <c r="MA212" s="75"/>
      <c r="MB212" s="75"/>
      <c r="MC212" s="75"/>
      <c r="MD212" s="75"/>
      <c r="ME212" s="75"/>
      <c r="MF212" s="74">
        <f t="shared" si="373"/>
        <v>0</v>
      </c>
      <c r="MH212" s="178"/>
      <c r="MJ212" s="78"/>
      <c r="ML212" s="77"/>
      <c r="MM212" s="76"/>
      <c r="MN212" s="76"/>
      <c r="MO212" s="76"/>
      <c r="MP212" s="76"/>
      <c r="MQ212" s="76"/>
      <c r="MR212" s="76"/>
      <c r="MS212" s="76"/>
      <c r="MT212" s="75"/>
      <c r="MU212" s="75"/>
      <c r="MV212" s="75"/>
      <c r="MW212" s="75"/>
      <c r="MX212" s="75"/>
      <c r="MY212" s="75"/>
      <c r="MZ212" s="75"/>
      <c r="NA212" s="75"/>
      <c r="NB212" s="75"/>
      <c r="NC212" s="75"/>
      <c r="ND212" s="75"/>
      <c r="NE212" s="74">
        <f t="shared" si="374"/>
        <v>0</v>
      </c>
      <c r="NG212" s="178"/>
      <c r="NI212" s="78"/>
      <c r="NK212" s="77"/>
      <c r="NL212" s="76"/>
      <c r="NM212" s="76"/>
      <c r="NN212" s="76"/>
      <c r="NO212" s="76"/>
      <c r="NP212" s="76"/>
      <c r="NQ212" s="76"/>
      <c r="NR212" s="76"/>
      <c r="NS212" s="76"/>
      <c r="NT212" s="76"/>
      <c r="NU212" s="76"/>
      <c r="NV212" s="76"/>
      <c r="NW212" s="76"/>
      <c r="NX212" s="76"/>
      <c r="NY212" s="76"/>
      <c r="NZ212" s="76"/>
      <c r="OA212" s="75"/>
      <c r="OB212" s="76"/>
      <c r="OC212" s="75"/>
      <c r="OD212" s="74">
        <f t="shared" si="375"/>
        <v>0</v>
      </c>
      <c r="OF212" s="178"/>
      <c r="OH212" s="78"/>
      <c r="OJ212" s="77"/>
      <c r="OK212" s="76"/>
      <c r="OL212" s="76"/>
      <c r="OM212" s="76"/>
      <c r="ON212" s="76"/>
      <c r="OO212" s="76"/>
      <c r="OP212" s="76"/>
      <c r="OQ212" s="76"/>
      <c r="OR212" s="76"/>
      <c r="OS212" s="76"/>
      <c r="OT212" s="76"/>
      <c r="OU212" s="76"/>
      <c r="OV212" s="76"/>
      <c r="OW212" s="76"/>
      <c r="OX212" s="76"/>
      <c r="OY212" s="76"/>
      <c r="OZ212" s="75"/>
      <c r="PA212" s="76"/>
      <c r="PB212" s="75"/>
      <c r="PC212" s="74">
        <f t="shared" si="376"/>
        <v>0</v>
      </c>
      <c r="PE212" s="178"/>
      <c r="PG212" s="78"/>
      <c r="PI212" s="77"/>
      <c r="PJ212" s="76"/>
      <c r="PK212" s="76"/>
      <c r="PL212" s="76"/>
      <c r="PM212" s="76"/>
      <c r="PN212" s="76"/>
      <c r="PO212" s="76"/>
      <c r="PP212" s="76"/>
      <c r="PQ212" s="76"/>
      <c r="PR212" s="76"/>
      <c r="PS212" s="76"/>
      <c r="PT212" s="76"/>
      <c r="PU212" s="76"/>
      <c r="PV212" s="76"/>
      <c r="PW212" s="76"/>
      <c r="PX212" s="76"/>
      <c r="PY212" s="75"/>
      <c r="PZ212" s="76"/>
      <c r="QA212" s="75"/>
      <c r="QB212" s="74">
        <f t="shared" si="377"/>
        <v>0</v>
      </c>
      <c r="QD212" s="178"/>
      <c r="QF212" s="78"/>
      <c r="QH212" s="77"/>
      <c r="QI212" s="76"/>
      <c r="QJ212" s="76"/>
      <c r="QK212" s="76"/>
      <c r="QL212" s="76"/>
      <c r="QM212" s="76"/>
      <c r="QN212" s="76"/>
      <c r="QO212" s="76"/>
      <c r="QP212" s="76"/>
      <c r="QQ212" s="76"/>
      <c r="QR212" s="76"/>
      <c r="QS212" s="76"/>
      <c r="QT212" s="76"/>
      <c r="QU212" s="76"/>
      <c r="QV212" s="76"/>
      <c r="QW212" s="76"/>
      <c r="QX212" s="75"/>
      <c r="QY212" s="76"/>
      <c r="QZ212" s="75"/>
      <c r="RA212" s="74">
        <f t="shared" si="378"/>
        <v>0</v>
      </c>
      <c r="RC212" s="178"/>
      <c r="RE212" s="78"/>
      <c r="RG212" s="77"/>
      <c r="RH212" s="76"/>
      <c r="RI212" s="76"/>
      <c r="RJ212" s="76"/>
      <c r="RK212" s="76"/>
      <c r="RL212" s="76"/>
      <c r="RM212" s="76"/>
      <c r="RN212" s="76"/>
      <c r="RO212" s="76"/>
      <c r="RP212" s="76"/>
      <c r="RQ212" s="76"/>
      <c r="RR212" s="76"/>
      <c r="RS212" s="76"/>
      <c r="RT212" s="76"/>
      <c r="RU212" s="76"/>
      <c r="RV212" s="76"/>
      <c r="RW212" s="75"/>
      <c r="RX212" s="76"/>
      <c r="RY212" s="75"/>
      <c r="RZ212" s="74">
        <f t="shared" si="379"/>
        <v>0</v>
      </c>
      <c r="SB212" s="178"/>
      <c r="SD212" s="78"/>
      <c r="SF212" s="77"/>
      <c r="SG212" s="76"/>
      <c r="SH212" s="76"/>
      <c r="SI212" s="76"/>
      <c r="SJ212" s="76"/>
      <c r="SK212" s="76"/>
      <c r="SL212" s="76"/>
      <c r="SM212" s="76"/>
      <c r="SN212" s="76"/>
      <c r="SO212" s="76"/>
      <c r="SP212" s="76"/>
      <c r="SQ212" s="76"/>
      <c r="SR212" s="76"/>
      <c r="SS212" s="76"/>
      <c r="ST212" s="76"/>
      <c r="SU212" s="76"/>
      <c r="SV212" s="75"/>
      <c r="SW212" s="76"/>
      <c r="SX212" s="75"/>
      <c r="SY212" s="74">
        <f t="shared" si="380"/>
        <v>0</v>
      </c>
      <c r="TA212" s="178"/>
      <c r="TC212" s="78"/>
      <c r="TE212" s="77"/>
      <c r="TF212" s="76"/>
      <c r="TG212" s="76"/>
      <c r="TH212" s="76"/>
      <c r="TI212" s="76"/>
      <c r="TJ212" s="76"/>
      <c r="TK212" s="76"/>
      <c r="TL212" s="76"/>
      <c r="TM212" s="76"/>
      <c r="TN212" s="76"/>
      <c r="TO212" s="76"/>
      <c r="TP212" s="76"/>
      <c r="TQ212" s="76"/>
      <c r="TR212" s="76"/>
      <c r="TS212" s="76"/>
      <c r="TT212" s="76"/>
      <c r="TU212" s="75"/>
      <c r="TV212" s="76"/>
      <c r="TW212" s="75"/>
      <c r="TX212" s="74">
        <f t="shared" si="381"/>
        <v>0</v>
      </c>
      <c r="TZ212" s="178"/>
      <c r="UB212" s="78"/>
      <c r="UD212" s="77"/>
      <c r="UE212" s="76"/>
      <c r="UF212" s="76"/>
      <c r="UG212" s="76"/>
      <c r="UH212" s="76"/>
      <c r="UI212" s="76"/>
      <c r="UJ212" s="76"/>
      <c r="UK212" s="76"/>
      <c r="UL212" s="76"/>
      <c r="UM212" s="76"/>
      <c r="UN212" s="76"/>
      <c r="UO212" s="76"/>
      <c r="UP212" s="76"/>
      <c r="UQ212" s="76"/>
      <c r="UR212" s="76"/>
      <c r="US212" s="76"/>
      <c r="UT212" s="75"/>
      <c r="UU212" s="76"/>
      <c r="UV212" s="75"/>
      <c r="UW212" s="74">
        <f t="shared" si="382"/>
        <v>0</v>
      </c>
      <c r="UY212" s="178"/>
      <c r="VA212" s="78"/>
      <c r="VC212" s="77"/>
      <c r="VD212" s="76"/>
      <c r="VE212" s="76"/>
      <c r="VF212" s="76"/>
      <c r="VG212" s="76"/>
      <c r="VH212" s="76"/>
      <c r="VI212" s="76"/>
      <c r="VJ212" s="76"/>
      <c r="VK212" s="76"/>
      <c r="VL212" s="76"/>
      <c r="VM212" s="76"/>
      <c r="VN212" s="76"/>
      <c r="VO212" s="76"/>
      <c r="VP212" s="76"/>
      <c r="VQ212" s="76"/>
      <c r="VR212" s="76"/>
      <c r="VS212" s="75"/>
      <c r="VT212" s="76"/>
      <c r="VU212" s="75"/>
      <c r="VV212" s="74">
        <f t="shared" si="383"/>
        <v>0</v>
      </c>
    </row>
    <row r="213" spans="2:594" ht="30" outlineLevel="1">
      <c r="B213" s="89"/>
      <c r="C213" s="89">
        <f>IF(ISERROR(I213+1)=TRUE,I213,IF(I213="","",MAX(C$15:C212)+1))</f>
        <v>153</v>
      </c>
      <c r="D213" s="88">
        <f t="shared" si="385"/>
        <v>1</v>
      </c>
      <c r="E213" s="3"/>
      <c r="G213" s="178"/>
      <c r="I213" s="95">
        <f t="shared" si="384"/>
        <v>160</v>
      </c>
      <c r="J213" s="94" t="s">
        <v>552</v>
      </c>
      <c r="K213" s="93"/>
      <c r="L213" s="93"/>
      <c r="M213" s="93"/>
      <c r="N213" s="93"/>
      <c r="O213" s="92"/>
      <c r="P213" s="91" t="s">
        <v>163</v>
      </c>
      <c r="Q213" s="297"/>
      <c r="R213" s="90" t="s">
        <v>141</v>
      </c>
      <c r="S213" s="298"/>
      <c r="U213" s="178"/>
      <c r="V213" s="42"/>
      <c r="W213" s="78"/>
      <c r="Y213" s="77"/>
      <c r="Z213" s="76"/>
      <c r="AA213" s="79"/>
      <c r="AB213" s="76"/>
      <c r="AC213" s="79"/>
      <c r="AD213" s="76"/>
      <c r="AE213" s="76"/>
      <c r="AF213" s="76"/>
      <c r="AG213" s="76"/>
      <c r="AH213" s="76"/>
      <c r="AI213" s="76"/>
      <c r="AJ213" s="76"/>
      <c r="AK213" s="75"/>
      <c r="AL213" s="75"/>
      <c r="AM213" s="75"/>
      <c r="AN213" s="75"/>
      <c r="AO213" s="75"/>
      <c r="AP213" s="75"/>
      <c r="AQ213" s="75"/>
      <c r="AR213" s="74">
        <f t="shared" si="361"/>
        <v>0</v>
      </c>
      <c r="AT213" s="178"/>
      <c r="AV213" s="78"/>
      <c r="AX213" s="77"/>
      <c r="AY213" s="76"/>
      <c r="AZ213" s="79"/>
      <c r="BA213" s="76"/>
      <c r="BB213" s="79"/>
      <c r="BC213" s="76"/>
      <c r="BD213" s="76"/>
      <c r="BE213" s="76"/>
      <c r="BF213" s="76"/>
      <c r="BG213" s="76"/>
      <c r="BH213" s="76"/>
      <c r="BI213" s="76"/>
      <c r="BJ213" s="75"/>
      <c r="BK213" s="75"/>
      <c r="BL213" s="75"/>
      <c r="BM213" s="75"/>
      <c r="BN213" s="75"/>
      <c r="BO213" s="75"/>
      <c r="BP213" s="75"/>
      <c r="BQ213" s="74">
        <f t="shared" si="362"/>
        <v>0</v>
      </c>
      <c r="BS213" s="178"/>
      <c r="BU213" s="78"/>
      <c r="BW213" s="77"/>
      <c r="BX213" s="76"/>
      <c r="BY213" s="79"/>
      <c r="BZ213" s="76"/>
      <c r="CA213" s="79"/>
      <c r="CB213" s="76"/>
      <c r="CC213" s="76"/>
      <c r="CD213" s="76"/>
      <c r="CE213" s="76"/>
      <c r="CF213" s="76"/>
      <c r="CG213" s="76"/>
      <c r="CH213" s="76"/>
      <c r="CI213" s="75"/>
      <c r="CJ213" s="75"/>
      <c r="CK213" s="75"/>
      <c r="CL213" s="75"/>
      <c r="CM213" s="75"/>
      <c r="CN213" s="75"/>
      <c r="CO213" s="75"/>
      <c r="CP213" s="74">
        <f t="shared" si="363"/>
        <v>0</v>
      </c>
      <c r="CR213" s="178"/>
      <c r="CT213" s="78"/>
      <c r="CV213" s="77"/>
      <c r="CW213" s="76"/>
      <c r="CX213" s="79"/>
      <c r="CY213" s="76"/>
      <c r="CZ213" s="79"/>
      <c r="DA213" s="76"/>
      <c r="DB213" s="76"/>
      <c r="DC213" s="76"/>
      <c r="DD213" s="76"/>
      <c r="DE213" s="76"/>
      <c r="DF213" s="76"/>
      <c r="DG213" s="76"/>
      <c r="DH213" s="75"/>
      <c r="DI213" s="75"/>
      <c r="DJ213" s="75"/>
      <c r="DK213" s="75"/>
      <c r="DL213" s="75"/>
      <c r="DM213" s="75"/>
      <c r="DN213" s="75"/>
      <c r="DO213" s="74">
        <f t="shared" si="364"/>
        <v>0</v>
      </c>
      <c r="DQ213" s="178"/>
      <c r="DS213" s="78"/>
      <c r="DU213" s="77"/>
      <c r="DV213" s="76"/>
      <c r="DW213" s="79"/>
      <c r="DX213" s="76"/>
      <c r="DY213" s="79"/>
      <c r="DZ213" s="76"/>
      <c r="EA213" s="76"/>
      <c r="EB213" s="76"/>
      <c r="EC213" s="76"/>
      <c r="ED213" s="76"/>
      <c r="EE213" s="76"/>
      <c r="EF213" s="76"/>
      <c r="EG213" s="75"/>
      <c r="EH213" s="75"/>
      <c r="EI213" s="75"/>
      <c r="EJ213" s="75"/>
      <c r="EK213" s="75"/>
      <c r="EL213" s="75"/>
      <c r="EM213" s="75"/>
      <c r="EN213" s="74">
        <f t="shared" si="365"/>
        <v>0</v>
      </c>
      <c r="EP213" s="178"/>
      <c r="ER213" s="78"/>
      <c r="ET213" s="77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5"/>
      <c r="FI213" s="75"/>
      <c r="FJ213" s="75"/>
      <c r="FK213" s="75"/>
      <c r="FL213" s="75"/>
      <c r="FM213" s="74">
        <f t="shared" si="366"/>
        <v>0</v>
      </c>
      <c r="FO213" s="178"/>
      <c r="FQ213" s="78"/>
      <c r="FS213" s="77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5"/>
      <c r="GH213" s="75"/>
      <c r="GI213" s="75"/>
      <c r="GJ213" s="75"/>
      <c r="GK213" s="75"/>
      <c r="GL213" s="74">
        <f t="shared" si="367"/>
        <v>0</v>
      </c>
      <c r="GN213" s="178"/>
      <c r="GP213" s="78"/>
      <c r="GR213" s="77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  <c r="HD213" s="76"/>
      <c r="HE213" s="76"/>
      <c r="HF213" s="75"/>
      <c r="HG213" s="75"/>
      <c r="HH213" s="75"/>
      <c r="HI213" s="75"/>
      <c r="HJ213" s="75"/>
      <c r="HK213" s="74">
        <f t="shared" si="368"/>
        <v>0</v>
      </c>
      <c r="HM213" s="178"/>
      <c r="HO213" s="78"/>
      <c r="HQ213" s="77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5"/>
      <c r="IF213" s="75"/>
      <c r="IG213" s="75"/>
      <c r="IH213" s="75"/>
      <c r="II213" s="75"/>
      <c r="IJ213" s="74">
        <f t="shared" si="369"/>
        <v>0</v>
      </c>
      <c r="IL213" s="178"/>
      <c r="IN213" s="78"/>
      <c r="IP213" s="77"/>
      <c r="IQ213" s="76"/>
      <c r="IR213" s="76"/>
      <c r="IS213" s="76"/>
      <c r="IT213" s="76"/>
      <c r="IU213" s="76"/>
      <c r="IV213" s="76"/>
      <c r="IW213" s="76"/>
      <c r="IX213" s="75"/>
      <c r="IY213" s="75"/>
      <c r="IZ213" s="75"/>
      <c r="JA213" s="75"/>
      <c r="JB213" s="75"/>
      <c r="JC213" s="75"/>
      <c r="JD213" s="75"/>
      <c r="JE213" s="75"/>
      <c r="JF213" s="75"/>
      <c r="JG213" s="75"/>
      <c r="JH213" s="75"/>
      <c r="JI213" s="74">
        <f t="shared" si="370"/>
        <v>0</v>
      </c>
      <c r="JK213" s="178"/>
      <c r="JM213" s="78"/>
      <c r="JO213" s="77"/>
      <c r="JP213" s="76"/>
      <c r="JQ213" s="76"/>
      <c r="JR213" s="76"/>
      <c r="JS213" s="76"/>
      <c r="JT213" s="76"/>
      <c r="JU213" s="76"/>
      <c r="JV213" s="76"/>
      <c r="JW213" s="75"/>
      <c r="JX213" s="75"/>
      <c r="JY213" s="75"/>
      <c r="JZ213" s="75"/>
      <c r="KA213" s="75"/>
      <c r="KB213" s="75"/>
      <c r="KC213" s="75"/>
      <c r="KD213" s="75"/>
      <c r="KE213" s="75"/>
      <c r="KF213" s="75"/>
      <c r="KG213" s="75"/>
      <c r="KH213" s="74">
        <f t="shared" si="371"/>
        <v>0</v>
      </c>
      <c r="KJ213" s="178"/>
      <c r="KL213" s="78"/>
      <c r="KN213" s="77"/>
      <c r="KO213" s="76"/>
      <c r="KP213" s="76"/>
      <c r="KQ213" s="76"/>
      <c r="KR213" s="76"/>
      <c r="KS213" s="76"/>
      <c r="KT213" s="76"/>
      <c r="KU213" s="76"/>
      <c r="KV213" s="75"/>
      <c r="KW213" s="75"/>
      <c r="KX213" s="75"/>
      <c r="KY213" s="75"/>
      <c r="KZ213" s="75"/>
      <c r="LA213" s="75"/>
      <c r="LB213" s="75"/>
      <c r="LC213" s="75"/>
      <c r="LD213" s="75"/>
      <c r="LE213" s="75"/>
      <c r="LF213" s="75"/>
      <c r="LG213" s="74">
        <f t="shared" si="372"/>
        <v>0</v>
      </c>
      <c r="LI213" s="178"/>
      <c r="LK213" s="78"/>
      <c r="LM213" s="77"/>
      <c r="LN213" s="76"/>
      <c r="LO213" s="76"/>
      <c r="LP213" s="76"/>
      <c r="LQ213" s="76"/>
      <c r="LR213" s="76"/>
      <c r="LS213" s="76"/>
      <c r="LT213" s="76"/>
      <c r="LU213" s="75"/>
      <c r="LV213" s="75"/>
      <c r="LW213" s="75"/>
      <c r="LX213" s="75"/>
      <c r="LY213" s="75"/>
      <c r="LZ213" s="75"/>
      <c r="MA213" s="75"/>
      <c r="MB213" s="75"/>
      <c r="MC213" s="75"/>
      <c r="MD213" s="75"/>
      <c r="ME213" s="75"/>
      <c r="MF213" s="74">
        <f t="shared" si="373"/>
        <v>0</v>
      </c>
      <c r="MH213" s="178"/>
      <c r="MJ213" s="78"/>
      <c r="ML213" s="77"/>
      <c r="MM213" s="76"/>
      <c r="MN213" s="76"/>
      <c r="MO213" s="76"/>
      <c r="MP213" s="76"/>
      <c r="MQ213" s="76"/>
      <c r="MR213" s="76"/>
      <c r="MS213" s="76"/>
      <c r="MT213" s="75"/>
      <c r="MU213" s="75"/>
      <c r="MV213" s="75"/>
      <c r="MW213" s="75"/>
      <c r="MX213" s="75"/>
      <c r="MY213" s="75"/>
      <c r="MZ213" s="75"/>
      <c r="NA213" s="75"/>
      <c r="NB213" s="75"/>
      <c r="NC213" s="75"/>
      <c r="ND213" s="75"/>
      <c r="NE213" s="74">
        <f t="shared" si="374"/>
        <v>0</v>
      </c>
      <c r="NG213" s="178"/>
      <c r="NI213" s="78"/>
      <c r="NK213" s="77"/>
      <c r="NL213" s="76"/>
      <c r="NM213" s="76"/>
      <c r="NN213" s="76"/>
      <c r="NO213" s="76"/>
      <c r="NP213" s="76"/>
      <c r="NQ213" s="76"/>
      <c r="NR213" s="76"/>
      <c r="NS213" s="76"/>
      <c r="NT213" s="76"/>
      <c r="NU213" s="76"/>
      <c r="NV213" s="76"/>
      <c r="NW213" s="76"/>
      <c r="NX213" s="76"/>
      <c r="NY213" s="76"/>
      <c r="NZ213" s="76"/>
      <c r="OA213" s="75"/>
      <c r="OB213" s="76"/>
      <c r="OC213" s="75"/>
      <c r="OD213" s="74">
        <f t="shared" si="375"/>
        <v>0</v>
      </c>
      <c r="OF213" s="178"/>
      <c r="OH213" s="78"/>
      <c r="OJ213" s="77"/>
      <c r="OK213" s="76"/>
      <c r="OL213" s="76"/>
      <c r="OM213" s="76"/>
      <c r="ON213" s="76"/>
      <c r="OO213" s="76"/>
      <c r="OP213" s="76"/>
      <c r="OQ213" s="76"/>
      <c r="OR213" s="76"/>
      <c r="OS213" s="76"/>
      <c r="OT213" s="76"/>
      <c r="OU213" s="76"/>
      <c r="OV213" s="76"/>
      <c r="OW213" s="76"/>
      <c r="OX213" s="76"/>
      <c r="OY213" s="76"/>
      <c r="OZ213" s="75"/>
      <c r="PA213" s="76"/>
      <c r="PB213" s="75"/>
      <c r="PC213" s="74">
        <f t="shared" si="376"/>
        <v>0</v>
      </c>
      <c r="PE213" s="178"/>
      <c r="PG213" s="78"/>
      <c r="PI213" s="77"/>
      <c r="PJ213" s="76"/>
      <c r="PK213" s="76"/>
      <c r="PL213" s="76"/>
      <c r="PM213" s="76"/>
      <c r="PN213" s="76"/>
      <c r="PO213" s="76"/>
      <c r="PP213" s="76"/>
      <c r="PQ213" s="76"/>
      <c r="PR213" s="76"/>
      <c r="PS213" s="76"/>
      <c r="PT213" s="76"/>
      <c r="PU213" s="76"/>
      <c r="PV213" s="76"/>
      <c r="PW213" s="76"/>
      <c r="PX213" s="76"/>
      <c r="PY213" s="75"/>
      <c r="PZ213" s="76"/>
      <c r="QA213" s="75"/>
      <c r="QB213" s="74">
        <f t="shared" si="377"/>
        <v>0</v>
      </c>
      <c r="QD213" s="178"/>
      <c r="QF213" s="78"/>
      <c r="QH213" s="77"/>
      <c r="QI213" s="76"/>
      <c r="QJ213" s="76"/>
      <c r="QK213" s="76"/>
      <c r="QL213" s="76"/>
      <c r="QM213" s="76"/>
      <c r="QN213" s="76"/>
      <c r="QO213" s="76"/>
      <c r="QP213" s="76"/>
      <c r="QQ213" s="76"/>
      <c r="QR213" s="76"/>
      <c r="QS213" s="76"/>
      <c r="QT213" s="76"/>
      <c r="QU213" s="76"/>
      <c r="QV213" s="76"/>
      <c r="QW213" s="76"/>
      <c r="QX213" s="75"/>
      <c r="QY213" s="76"/>
      <c r="QZ213" s="75"/>
      <c r="RA213" s="74">
        <f t="shared" si="378"/>
        <v>0</v>
      </c>
      <c r="RC213" s="178"/>
      <c r="RE213" s="78"/>
      <c r="RG213" s="77"/>
      <c r="RH213" s="76"/>
      <c r="RI213" s="76"/>
      <c r="RJ213" s="76"/>
      <c r="RK213" s="76"/>
      <c r="RL213" s="76"/>
      <c r="RM213" s="76"/>
      <c r="RN213" s="76"/>
      <c r="RO213" s="76"/>
      <c r="RP213" s="76"/>
      <c r="RQ213" s="76"/>
      <c r="RR213" s="76"/>
      <c r="RS213" s="76"/>
      <c r="RT213" s="76"/>
      <c r="RU213" s="76"/>
      <c r="RV213" s="76"/>
      <c r="RW213" s="75"/>
      <c r="RX213" s="76"/>
      <c r="RY213" s="75"/>
      <c r="RZ213" s="74">
        <f t="shared" si="379"/>
        <v>0</v>
      </c>
      <c r="SB213" s="178"/>
      <c r="SD213" s="78"/>
      <c r="SF213" s="77"/>
      <c r="SG213" s="76"/>
      <c r="SH213" s="76"/>
      <c r="SI213" s="76"/>
      <c r="SJ213" s="76"/>
      <c r="SK213" s="76"/>
      <c r="SL213" s="76"/>
      <c r="SM213" s="76"/>
      <c r="SN213" s="76"/>
      <c r="SO213" s="76"/>
      <c r="SP213" s="76"/>
      <c r="SQ213" s="76"/>
      <c r="SR213" s="76"/>
      <c r="SS213" s="76"/>
      <c r="ST213" s="76"/>
      <c r="SU213" s="76"/>
      <c r="SV213" s="75"/>
      <c r="SW213" s="76"/>
      <c r="SX213" s="75"/>
      <c r="SY213" s="74">
        <f t="shared" si="380"/>
        <v>0</v>
      </c>
      <c r="TA213" s="178"/>
      <c r="TC213" s="78"/>
      <c r="TE213" s="77"/>
      <c r="TF213" s="76"/>
      <c r="TG213" s="76"/>
      <c r="TH213" s="76"/>
      <c r="TI213" s="76"/>
      <c r="TJ213" s="76"/>
      <c r="TK213" s="76"/>
      <c r="TL213" s="76"/>
      <c r="TM213" s="76"/>
      <c r="TN213" s="76"/>
      <c r="TO213" s="76"/>
      <c r="TP213" s="76"/>
      <c r="TQ213" s="76"/>
      <c r="TR213" s="76"/>
      <c r="TS213" s="76"/>
      <c r="TT213" s="76"/>
      <c r="TU213" s="75"/>
      <c r="TV213" s="76"/>
      <c r="TW213" s="75"/>
      <c r="TX213" s="74">
        <f t="shared" si="381"/>
        <v>0</v>
      </c>
      <c r="TZ213" s="178"/>
      <c r="UB213" s="78"/>
      <c r="UD213" s="77"/>
      <c r="UE213" s="76"/>
      <c r="UF213" s="76"/>
      <c r="UG213" s="76"/>
      <c r="UH213" s="76"/>
      <c r="UI213" s="76"/>
      <c r="UJ213" s="76"/>
      <c r="UK213" s="76"/>
      <c r="UL213" s="76"/>
      <c r="UM213" s="76"/>
      <c r="UN213" s="76"/>
      <c r="UO213" s="76"/>
      <c r="UP213" s="76"/>
      <c r="UQ213" s="76"/>
      <c r="UR213" s="76"/>
      <c r="US213" s="76"/>
      <c r="UT213" s="75"/>
      <c r="UU213" s="76"/>
      <c r="UV213" s="75"/>
      <c r="UW213" s="74">
        <f t="shared" si="382"/>
        <v>0</v>
      </c>
      <c r="UY213" s="178"/>
      <c r="VA213" s="78"/>
      <c r="VC213" s="77"/>
      <c r="VD213" s="76"/>
      <c r="VE213" s="76"/>
      <c r="VF213" s="76"/>
      <c r="VG213" s="76"/>
      <c r="VH213" s="76"/>
      <c r="VI213" s="76"/>
      <c r="VJ213" s="76"/>
      <c r="VK213" s="76"/>
      <c r="VL213" s="76"/>
      <c r="VM213" s="76"/>
      <c r="VN213" s="76"/>
      <c r="VO213" s="76"/>
      <c r="VP213" s="76"/>
      <c r="VQ213" s="76"/>
      <c r="VR213" s="76"/>
      <c r="VS213" s="75"/>
      <c r="VT213" s="76"/>
      <c r="VU213" s="75"/>
      <c r="VV213" s="74">
        <f t="shared" si="383"/>
        <v>0</v>
      </c>
    </row>
    <row r="214" spans="2:594" ht="45" outlineLevel="1">
      <c r="B214" s="89"/>
      <c r="C214" s="89">
        <f>IF(ISERROR(I214+1)=TRUE,I214,IF(I214="","",MAX(C$15:C213)+1))</f>
        <v>154</v>
      </c>
      <c r="D214" s="88">
        <f t="shared" si="385"/>
        <v>1</v>
      </c>
      <c r="E214" s="3"/>
      <c r="G214" s="178"/>
      <c r="I214" s="95">
        <f t="shared" si="384"/>
        <v>161</v>
      </c>
      <c r="J214" s="94" t="s">
        <v>551</v>
      </c>
      <c r="K214" s="93"/>
      <c r="L214" s="93"/>
      <c r="M214" s="93"/>
      <c r="N214" s="93"/>
      <c r="O214" s="92"/>
      <c r="P214" s="91" t="s">
        <v>163</v>
      </c>
      <c r="Q214" s="297"/>
      <c r="R214" s="90" t="s">
        <v>141</v>
      </c>
      <c r="S214" s="298"/>
      <c r="U214" s="178"/>
      <c r="V214" s="42"/>
      <c r="W214" s="78"/>
      <c r="Y214" s="77"/>
      <c r="Z214" s="76"/>
      <c r="AA214" s="79"/>
      <c r="AB214" s="76"/>
      <c r="AC214" s="79"/>
      <c r="AD214" s="76"/>
      <c r="AE214" s="76"/>
      <c r="AF214" s="76"/>
      <c r="AG214" s="76"/>
      <c r="AH214" s="76"/>
      <c r="AI214" s="76"/>
      <c r="AJ214" s="76"/>
      <c r="AK214" s="75"/>
      <c r="AL214" s="75"/>
      <c r="AM214" s="75"/>
      <c r="AN214" s="75"/>
      <c r="AO214" s="75"/>
      <c r="AP214" s="75"/>
      <c r="AQ214" s="75"/>
      <c r="AR214" s="74">
        <f t="shared" si="361"/>
        <v>0</v>
      </c>
      <c r="AT214" s="178"/>
      <c r="AV214" s="78"/>
      <c r="AX214" s="77"/>
      <c r="AY214" s="76"/>
      <c r="AZ214" s="79"/>
      <c r="BA214" s="76"/>
      <c r="BB214" s="79"/>
      <c r="BC214" s="76"/>
      <c r="BD214" s="76"/>
      <c r="BE214" s="76"/>
      <c r="BF214" s="76"/>
      <c r="BG214" s="76"/>
      <c r="BH214" s="76"/>
      <c r="BI214" s="76"/>
      <c r="BJ214" s="75"/>
      <c r="BK214" s="75"/>
      <c r="BL214" s="75"/>
      <c r="BM214" s="75"/>
      <c r="BN214" s="75"/>
      <c r="BO214" s="75"/>
      <c r="BP214" s="75"/>
      <c r="BQ214" s="74">
        <f t="shared" si="362"/>
        <v>0</v>
      </c>
      <c r="BS214" s="178"/>
      <c r="BU214" s="78"/>
      <c r="BW214" s="77"/>
      <c r="BX214" s="76"/>
      <c r="BY214" s="79"/>
      <c r="BZ214" s="76"/>
      <c r="CA214" s="79"/>
      <c r="CB214" s="76"/>
      <c r="CC214" s="76"/>
      <c r="CD214" s="76"/>
      <c r="CE214" s="76"/>
      <c r="CF214" s="76"/>
      <c r="CG214" s="76"/>
      <c r="CH214" s="76"/>
      <c r="CI214" s="75"/>
      <c r="CJ214" s="75"/>
      <c r="CK214" s="75"/>
      <c r="CL214" s="75"/>
      <c r="CM214" s="75"/>
      <c r="CN214" s="75"/>
      <c r="CO214" s="75"/>
      <c r="CP214" s="74">
        <f t="shared" si="363"/>
        <v>0</v>
      </c>
      <c r="CR214" s="178"/>
      <c r="CT214" s="78"/>
      <c r="CV214" s="77"/>
      <c r="CW214" s="76"/>
      <c r="CX214" s="79"/>
      <c r="CY214" s="76"/>
      <c r="CZ214" s="79"/>
      <c r="DA214" s="76"/>
      <c r="DB214" s="76"/>
      <c r="DC214" s="76"/>
      <c r="DD214" s="76"/>
      <c r="DE214" s="76"/>
      <c r="DF214" s="76"/>
      <c r="DG214" s="76"/>
      <c r="DH214" s="75"/>
      <c r="DI214" s="75"/>
      <c r="DJ214" s="75"/>
      <c r="DK214" s="75"/>
      <c r="DL214" s="75"/>
      <c r="DM214" s="75"/>
      <c r="DN214" s="75"/>
      <c r="DO214" s="74">
        <f t="shared" si="364"/>
        <v>0</v>
      </c>
      <c r="DQ214" s="178"/>
      <c r="DS214" s="78"/>
      <c r="DU214" s="77"/>
      <c r="DV214" s="76"/>
      <c r="DW214" s="79"/>
      <c r="DX214" s="76"/>
      <c r="DY214" s="79"/>
      <c r="DZ214" s="76"/>
      <c r="EA214" s="76"/>
      <c r="EB214" s="76"/>
      <c r="EC214" s="76"/>
      <c r="ED214" s="76"/>
      <c r="EE214" s="76"/>
      <c r="EF214" s="76"/>
      <c r="EG214" s="75"/>
      <c r="EH214" s="75"/>
      <c r="EI214" s="75"/>
      <c r="EJ214" s="75"/>
      <c r="EK214" s="75"/>
      <c r="EL214" s="75"/>
      <c r="EM214" s="75"/>
      <c r="EN214" s="74">
        <f t="shared" si="365"/>
        <v>0</v>
      </c>
      <c r="EP214" s="178"/>
      <c r="ER214" s="78"/>
      <c r="ET214" s="77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>
        <v>1</v>
      </c>
      <c r="FE214" s="76"/>
      <c r="FF214" s="76"/>
      <c r="FG214" s="76"/>
      <c r="FH214" s="75"/>
      <c r="FI214" s="75"/>
      <c r="FJ214" s="75"/>
      <c r="FK214" s="75"/>
      <c r="FL214" s="75"/>
      <c r="FM214" s="74">
        <f t="shared" si="366"/>
        <v>0</v>
      </c>
      <c r="FO214" s="178"/>
      <c r="FQ214" s="78"/>
      <c r="FS214" s="77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>
        <v>1</v>
      </c>
      <c r="GD214" s="76"/>
      <c r="GE214" s="76"/>
      <c r="GF214" s="76"/>
      <c r="GG214" s="75"/>
      <c r="GH214" s="75"/>
      <c r="GI214" s="75"/>
      <c r="GJ214" s="75"/>
      <c r="GK214" s="75"/>
      <c r="GL214" s="74">
        <f t="shared" si="367"/>
        <v>0</v>
      </c>
      <c r="GN214" s="178"/>
      <c r="GP214" s="78"/>
      <c r="GR214" s="77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>
        <v>1</v>
      </c>
      <c r="HC214" s="76"/>
      <c r="HD214" s="76"/>
      <c r="HE214" s="76"/>
      <c r="HF214" s="75"/>
      <c r="HG214" s="75"/>
      <c r="HH214" s="75"/>
      <c r="HI214" s="75"/>
      <c r="HJ214" s="75"/>
      <c r="HK214" s="74">
        <f t="shared" si="368"/>
        <v>0</v>
      </c>
      <c r="HM214" s="178"/>
      <c r="HO214" s="78"/>
      <c r="HQ214" s="77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>
        <v>1</v>
      </c>
      <c r="IB214" s="76"/>
      <c r="IC214" s="76"/>
      <c r="ID214" s="76"/>
      <c r="IE214" s="75"/>
      <c r="IF214" s="75"/>
      <c r="IG214" s="75"/>
      <c r="IH214" s="75"/>
      <c r="II214" s="75"/>
      <c r="IJ214" s="74">
        <f t="shared" si="369"/>
        <v>0</v>
      </c>
      <c r="IL214" s="178"/>
      <c r="IN214" s="78"/>
      <c r="IP214" s="77"/>
      <c r="IQ214" s="76"/>
      <c r="IR214" s="76"/>
      <c r="IS214" s="76"/>
      <c r="IT214" s="76"/>
      <c r="IU214" s="76"/>
      <c r="IV214" s="76"/>
      <c r="IW214" s="76"/>
      <c r="IX214" s="75"/>
      <c r="IY214" s="75"/>
      <c r="IZ214" s="75"/>
      <c r="JA214" s="75"/>
      <c r="JB214" s="75"/>
      <c r="JC214" s="75"/>
      <c r="JD214" s="75"/>
      <c r="JE214" s="75"/>
      <c r="JF214" s="75"/>
      <c r="JG214" s="75"/>
      <c r="JH214" s="75"/>
      <c r="JI214" s="74">
        <f t="shared" si="370"/>
        <v>0</v>
      </c>
      <c r="JK214" s="178"/>
      <c r="JM214" s="78"/>
      <c r="JO214" s="77"/>
      <c r="JP214" s="76"/>
      <c r="JQ214" s="76"/>
      <c r="JR214" s="76"/>
      <c r="JS214" s="76"/>
      <c r="JT214" s="76"/>
      <c r="JU214" s="76"/>
      <c r="JV214" s="76"/>
      <c r="JW214" s="75"/>
      <c r="JX214" s="75"/>
      <c r="JY214" s="75"/>
      <c r="JZ214" s="75"/>
      <c r="KA214" s="75"/>
      <c r="KB214" s="75"/>
      <c r="KC214" s="75"/>
      <c r="KD214" s="75"/>
      <c r="KE214" s="75"/>
      <c r="KF214" s="75"/>
      <c r="KG214" s="75"/>
      <c r="KH214" s="74">
        <f t="shared" si="371"/>
        <v>0</v>
      </c>
      <c r="KJ214" s="178"/>
      <c r="KL214" s="78"/>
      <c r="KN214" s="77"/>
      <c r="KO214" s="76"/>
      <c r="KP214" s="76"/>
      <c r="KQ214" s="76"/>
      <c r="KR214" s="76"/>
      <c r="KS214" s="76"/>
      <c r="KT214" s="76"/>
      <c r="KU214" s="76"/>
      <c r="KV214" s="75"/>
      <c r="KW214" s="75"/>
      <c r="KX214" s="75"/>
      <c r="KY214" s="75"/>
      <c r="KZ214" s="75"/>
      <c r="LA214" s="75"/>
      <c r="LB214" s="75"/>
      <c r="LC214" s="75"/>
      <c r="LD214" s="75"/>
      <c r="LE214" s="75"/>
      <c r="LF214" s="75"/>
      <c r="LG214" s="74">
        <f t="shared" si="372"/>
        <v>0</v>
      </c>
      <c r="LI214" s="178"/>
      <c r="LK214" s="78"/>
      <c r="LM214" s="77"/>
      <c r="LN214" s="76"/>
      <c r="LO214" s="76"/>
      <c r="LP214" s="76"/>
      <c r="LQ214" s="76"/>
      <c r="LR214" s="76"/>
      <c r="LS214" s="76"/>
      <c r="LT214" s="76"/>
      <c r="LU214" s="75"/>
      <c r="LV214" s="75"/>
      <c r="LW214" s="75"/>
      <c r="LX214" s="75"/>
      <c r="LY214" s="75"/>
      <c r="LZ214" s="75"/>
      <c r="MA214" s="75"/>
      <c r="MB214" s="75"/>
      <c r="MC214" s="75"/>
      <c r="MD214" s="75"/>
      <c r="ME214" s="75"/>
      <c r="MF214" s="74">
        <f t="shared" si="373"/>
        <v>0</v>
      </c>
      <c r="MH214" s="178"/>
      <c r="MJ214" s="78"/>
      <c r="ML214" s="77"/>
      <c r="MM214" s="76"/>
      <c r="MN214" s="76"/>
      <c r="MO214" s="76"/>
      <c r="MP214" s="76"/>
      <c r="MQ214" s="76"/>
      <c r="MR214" s="76"/>
      <c r="MS214" s="76"/>
      <c r="MT214" s="75"/>
      <c r="MU214" s="75"/>
      <c r="MV214" s="75"/>
      <c r="MW214" s="75"/>
      <c r="MX214" s="75"/>
      <c r="MY214" s="75"/>
      <c r="MZ214" s="75"/>
      <c r="NA214" s="75"/>
      <c r="NB214" s="75"/>
      <c r="NC214" s="75"/>
      <c r="ND214" s="75"/>
      <c r="NE214" s="74">
        <f t="shared" si="374"/>
        <v>0</v>
      </c>
      <c r="NG214" s="178"/>
      <c r="NI214" s="78"/>
      <c r="NK214" s="77"/>
      <c r="NL214" s="76"/>
      <c r="NM214" s="76"/>
      <c r="NN214" s="76"/>
      <c r="NO214" s="76"/>
      <c r="NP214" s="76"/>
      <c r="NQ214" s="76"/>
      <c r="NR214" s="76"/>
      <c r="NS214" s="76"/>
      <c r="NT214" s="76"/>
      <c r="NU214" s="76"/>
      <c r="NV214" s="76"/>
      <c r="NW214" s="76">
        <v>1</v>
      </c>
      <c r="NX214" s="76"/>
      <c r="NY214" s="76"/>
      <c r="NZ214" s="76"/>
      <c r="OA214" s="75"/>
      <c r="OB214" s="76"/>
      <c r="OC214" s="75"/>
      <c r="OD214" s="74">
        <f t="shared" si="375"/>
        <v>0</v>
      </c>
      <c r="OF214" s="178"/>
      <c r="OH214" s="78"/>
      <c r="OJ214" s="77"/>
      <c r="OK214" s="76"/>
      <c r="OL214" s="76"/>
      <c r="OM214" s="76"/>
      <c r="ON214" s="76"/>
      <c r="OO214" s="76"/>
      <c r="OP214" s="76"/>
      <c r="OQ214" s="76"/>
      <c r="OR214" s="76"/>
      <c r="OS214" s="76"/>
      <c r="OT214" s="76"/>
      <c r="OU214" s="76"/>
      <c r="OV214" s="76">
        <v>1</v>
      </c>
      <c r="OW214" s="76"/>
      <c r="OX214" s="76"/>
      <c r="OY214" s="76"/>
      <c r="OZ214" s="75"/>
      <c r="PA214" s="76"/>
      <c r="PB214" s="75"/>
      <c r="PC214" s="74">
        <f t="shared" si="376"/>
        <v>0</v>
      </c>
      <c r="PE214" s="178"/>
      <c r="PG214" s="78"/>
      <c r="PI214" s="77"/>
      <c r="PJ214" s="76"/>
      <c r="PK214" s="76"/>
      <c r="PL214" s="76"/>
      <c r="PM214" s="76"/>
      <c r="PN214" s="76"/>
      <c r="PO214" s="76"/>
      <c r="PP214" s="76"/>
      <c r="PQ214" s="76"/>
      <c r="PR214" s="76"/>
      <c r="PS214" s="76"/>
      <c r="PT214" s="76"/>
      <c r="PU214" s="76">
        <v>1</v>
      </c>
      <c r="PV214" s="76"/>
      <c r="PW214" s="76"/>
      <c r="PX214" s="76"/>
      <c r="PY214" s="75"/>
      <c r="PZ214" s="76"/>
      <c r="QA214" s="75"/>
      <c r="QB214" s="74">
        <f t="shared" si="377"/>
        <v>0</v>
      </c>
      <c r="QD214" s="178"/>
      <c r="QF214" s="78"/>
      <c r="QH214" s="77"/>
      <c r="QI214" s="76"/>
      <c r="QJ214" s="76"/>
      <c r="QK214" s="76"/>
      <c r="QL214" s="76"/>
      <c r="QM214" s="76"/>
      <c r="QN214" s="76"/>
      <c r="QO214" s="76"/>
      <c r="QP214" s="76"/>
      <c r="QQ214" s="76"/>
      <c r="QR214" s="76"/>
      <c r="QS214" s="76"/>
      <c r="QT214" s="76">
        <v>1</v>
      </c>
      <c r="QU214" s="76"/>
      <c r="QV214" s="76"/>
      <c r="QW214" s="76"/>
      <c r="QX214" s="75"/>
      <c r="QY214" s="76"/>
      <c r="QZ214" s="75"/>
      <c r="RA214" s="74">
        <f t="shared" si="378"/>
        <v>0</v>
      </c>
      <c r="RC214" s="178"/>
      <c r="RE214" s="78"/>
      <c r="RG214" s="77"/>
      <c r="RH214" s="76"/>
      <c r="RI214" s="76"/>
      <c r="RJ214" s="76"/>
      <c r="RK214" s="76"/>
      <c r="RL214" s="76"/>
      <c r="RM214" s="76"/>
      <c r="RN214" s="76"/>
      <c r="RO214" s="76"/>
      <c r="RP214" s="76"/>
      <c r="RQ214" s="76"/>
      <c r="RR214" s="76"/>
      <c r="RS214" s="76">
        <v>1</v>
      </c>
      <c r="RT214" s="76"/>
      <c r="RU214" s="76"/>
      <c r="RV214" s="76"/>
      <c r="RW214" s="75"/>
      <c r="RX214" s="76"/>
      <c r="RY214" s="75"/>
      <c r="RZ214" s="74">
        <f t="shared" si="379"/>
        <v>0</v>
      </c>
      <c r="SB214" s="178"/>
      <c r="SD214" s="78"/>
      <c r="SF214" s="77"/>
      <c r="SG214" s="76"/>
      <c r="SH214" s="76"/>
      <c r="SI214" s="76"/>
      <c r="SJ214" s="76"/>
      <c r="SK214" s="76"/>
      <c r="SL214" s="76"/>
      <c r="SM214" s="76"/>
      <c r="SN214" s="76"/>
      <c r="SO214" s="76"/>
      <c r="SP214" s="76"/>
      <c r="SQ214" s="76"/>
      <c r="SR214" s="76">
        <v>1</v>
      </c>
      <c r="SS214" s="76"/>
      <c r="ST214" s="76"/>
      <c r="SU214" s="76"/>
      <c r="SV214" s="75"/>
      <c r="SW214" s="76"/>
      <c r="SX214" s="75"/>
      <c r="SY214" s="74">
        <f t="shared" si="380"/>
        <v>0</v>
      </c>
      <c r="TA214" s="178"/>
      <c r="TC214" s="78"/>
      <c r="TE214" s="77"/>
      <c r="TF214" s="76"/>
      <c r="TG214" s="76"/>
      <c r="TH214" s="76"/>
      <c r="TI214" s="76"/>
      <c r="TJ214" s="76"/>
      <c r="TK214" s="76"/>
      <c r="TL214" s="76"/>
      <c r="TM214" s="76"/>
      <c r="TN214" s="76"/>
      <c r="TO214" s="76"/>
      <c r="TP214" s="76"/>
      <c r="TQ214" s="76">
        <v>1</v>
      </c>
      <c r="TR214" s="76"/>
      <c r="TS214" s="76"/>
      <c r="TT214" s="76"/>
      <c r="TU214" s="75"/>
      <c r="TV214" s="76"/>
      <c r="TW214" s="75"/>
      <c r="TX214" s="74">
        <f t="shared" si="381"/>
        <v>0</v>
      </c>
      <c r="TZ214" s="178"/>
      <c r="UB214" s="78"/>
      <c r="UD214" s="77"/>
      <c r="UE214" s="76"/>
      <c r="UF214" s="76"/>
      <c r="UG214" s="76"/>
      <c r="UH214" s="76"/>
      <c r="UI214" s="76"/>
      <c r="UJ214" s="76"/>
      <c r="UK214" s="76"/>
      <c r="UL214" s="76"/>
      <c r="UM214" s="76"/>
      <c r="UN214" s="76"/>
      <c r="UO214" s="76"/>
      <c r="UP214" s="76">
        <v>1</v>
      </c>
      <c r="UQ214" s="76"/>
      <c r="UR214" s="76"/>
      <c r="US214" s="76"/>
      <c r="UT214" s="75"/>
      <c r="UU214" s="76"/>
      <c r="UV214" s="75"/>
      <c r="UW214" s="74">
        <f t="shared" si="382"/>
        <v>0</v>
      </c>
      <c r="UY214" s="178"/>
      <c r="VA214" s="78"/>
      <c r="VC214" s="77"/>
      <c r="VD214" s="76"/>
      <c r="VE214" s="76"/>
      <c r="VF214" s="76"/>
      <c r="VG214" s="76"/>
      <c r="VH214" s="76"/>
      <c r="VI214" s="76"/>
      <c r="VJ214" s="76"/>
      <c r="VK214" s="76"/>
      <c r="VL214" s="76"/>
      <c r="VM214" s="76"/>
      <c r="VN214" s="76"/>
      <c r="VO214" s="76">
        <v>1</v>
      </c>
      <c r="VP214" s="76"/>
      <c r="VQ214" s="76"/>
      <c r="VR214" s="76"/>
      <c r="VS214" s="75"/>
      <c r="VT214" s="76"/>
      <c r="VU214" s="75"/>
      <c r="VV214" s="74">
        <f t="shared" si="383"/>
        <v>0</v>
      </c>
    </row>
    <row r="215" spans="2:594" ht="30" outlineLevel="1">
      <c r="B215" s="89"/>
      <c r="C215" s="89">
        <f>IF(ISERROR(I215+1)=TRUE,I215,IF(I215="","",MAX(C$15:C214)+1))</f>
        <v>155</v>
      </c>
      <c r="D215" s="88">
        <f t="shared" si="385"/>
        <v>1</v>
      </c>
      <c r="E215" s="3"/>
      <c r="G215" s="178"/>
      <c r="I215" s="95">
        <f t="shared" si="384"/>
        <v>162</v>
      </c>
      <c r="J215" s="94" t="s">
        <v>550</v>
      </c>
      <c r="K215" s="93"/>
      <c r="L215" s="93"/>
      <c r="M215" s="93"/>
      <c r="N215" s="93"/>
      <c r="O215" s="92"/>
      <c r="P215" s="91" t="s">
        <v>163</v>
      </c>
      <c r="Q215" s="297"/>
      <c r="R215" s="90" t="s">
        <v>141</v>
      </c>
      <c r="S215" s="298"/>
      <c r="U215" s="178"/>
      <c r="V215" s="42"/>
      <c r="W215" s="78"/>
      <c r="Y215" s="77"/>
      <c r="Z215" s="76"/>
      <c r="AA215" s="79"/>
      <c r="AB215" s="76"/>
      <c r="AC215" s="79"/>
      <c r="AD215" s="76"/>
      <c r="AE215" s="76"/>
      <c r="AF215" s="76"/>
      <c r="AG215" s="76"/>
      <c r="AH215" s="76"/>
      <c r="AI215" s="76"/>
      <c r="AJ215" s="76"/>
      <c r="AK215" s="75"/>
      <c r="AL215" s="75"/>
      <c r="AM215" s="75"/>
      <c r="AN215" s="75"/>
      <c r="AO215" s="75"/>
      <c r="AP215" s="75"/>
      <c r="AQ215" s="75"/>
      <c r="AR215" s="74">
        <f t="shared" si="361"/>
        <v>0</v>
      </c>
      <c r="AT215" s="178"/>
      <c r="AV215" s="78"/>
      <c r="AX215" s="77"/>
      <c r="AY215" s="76"/>
      <c r="AZ215" s="79"/>
      <c r="BA215" s="76"/>
      <c r="BB215" s="79"/>
      <c r="BC215" s="76"/>
      <c r="BD215" s="76"/>
      <c r="BE215" s="76"/>
      <c r="BF215" s="76"/>
      <c r="BG215" s="76"/>
      <c r="BH215" s="76"/>
      <c r="BI215" s="76"/>
      <c r="BJ215" s="75"/>
      <c r="BK215" s="75"/>
      <c r="BL215" s="75"/>
      <c r="BM215" s="75"/>
      <c r="BN215" s="75"/>
      <c r="BO215" s="75"/>
      <c r="BP215" s="75"/>
      <c r="BQ215" s="74">
        <f t="shared" si="362"/>
        <v>0</v>
      </c>
      <c r="BS215" s="178"/>
      <c r="BU215" s="78"/>
      <c r="BW215" s="77"/>
      <c r="BX215" s="76"/>
      <c r="BY215" s="79"/>
      <c r="BZ215" s="76"/>
      <c r="CA215" s="79"/>
      <c r="CB215" s="76"/>
      <c r="CC215" s="76"/>
      <c r="CD215" s="76"/>
      <c r="CE215" s="76"/>
      <c r="CF215" s="76"/>
      <c r="CG215" s="76"/>
      <c r="CH215" s="76"/>
      <c r="CI215" s="75"/>
      <c r="CJ215" s="75"/>
      <c r="CK215" s="75"/>
      <c r="CL215" s="75"/>
      <c r="CM215" s="75"/>
      <c r="CN215" s="75"/>
      <c r="CO215" s="75"/>
      <c r="CP215" s="74">
        <f t="shared" si="363"/>
        <v>0</v>
      </c>
      <c r="CR215" s="178"/>
      <c r="CT215" s="78"/>
      <c r="CV215" s="77"/>
      <c r="CW215" s="76"/>
      <c r="CX215" s="79"/>
      <c r="CY215" s="76"/>
      <c r="CZ215" s="79"/>
      <c r="DA215" s="76"/>
      <c r="DB215" s="76"/>
      <c r="DC215" s="76"/>
      <c r="DD215" s="76"/>
      <c r="DE215" s="76"/>
      <c r="DF215" s="76"/>
      <c r="DG215" s="76"/>
      <c r="DH215" s="75"/>
      <c r="DI215" s="75"/>
      <c r="DJ215" s="75"/>
      <c r="DK215" s="75"/>
      <c r="DL215" s="75"/>
      <c r="DM215" s="75"/>
      <c r="DN215" s="75"/>
      <c r="DO215" s="74">
        <f t="shared" si="364"/>
        <v>0</v>
      </c>
      <c r="DQ215" s="178"/>
      <c r="DS215" s="78"/>
      <c r="DU215" s="77"/>
      <c r="DV215" s="76"/>
      <c r="DW215" s="79"/>
      <c r="DX215" s="76"/>
      <c r="DY215" s="79"/>
      <c r="DZ215" s="76"/>
      <c r="EA215" s="76"/>
      <c r="EB215" s="76"/>
      <c r="EC215" s="76"/>
      <c r="ED215" s="76"/>
      <c r="EE215" s="76"/>
      <c r="EF215" s="76"/>
      <c r="EG215" s="75"/>
      <c r="EH215" s="75"/>
      <c r="EI215" s="75"/>
      <c r="EJ215" s="75"/>
      <c r="EK215" s="75"/>
      <c r="EL215" s="75"/>
      <c r="EM215" s="75"/>
      <c r="EN215" s="74">
        <f t="shared" si="365"/>
        <v>0</v>
      </c>
      <c r="EP215" s="178"/>
      <c r="ER215" s="78"/>
      <c r="ET215" s="77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5"/>
      <c r="FI215" s="75"/>
      <c r="FJ215" s="75"/>
      <c r="FK215" s="75"/>
      <c r="FL215" s="75"/>
      <c r="FM215" s="74">
        <f t="shared" si="366"/>
        <v>0</v>
      </c>
      <c r="FO215" s="178"/>
      <c r="FQ215" s="78"/>
      <c r="FS215" s="77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5"/>
      <c r="GH215" s="75"/>
      <c r="GI215" s="75"/>
      <c r="GJ215" s="75"/>
      <c r="GK215" s="75"/>
      <c r="GL215" s="74">
        <f t="shared" si="367"/>
        <v>0</v>
      </c>
      <c r="GN215" s="178"/>
      <c r="GP215" s="78"/>
      <c r="GR215" s="77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  <c r="HD215" s="76"/>
      <c r="HE215" s="76"/>
      <c r="HF215" s="75"/>
      <c r="HG215" s="75"/>
      <c r="HH215" s="75"/>
      <c r="HI215" s="75"/>
      <c r="HJ215" s="75"/>
      <c r="HK215" s="74">
        <f t="shared" si="368"/>
        <v>0</v>
      </c>
      <c r="HM215" s="178"/>
      <c r="HO215" s="78"/>
      <c r="HQ215" s="77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5"/>
      <c r="IF215" s="75"/>
      <c r="IG215" s="75"/>
      <c r="IH215" s="75"/>
      <c r="II215" s="75"/>
      <c r="IJ215" s="74">
        <f t="shared" si="369"/>
        <v>0</v>
      </c>
      <c r="IL215" s="178"/>
      <c r="IN215" s="78"/>
      <c r="IP215" s="77"/>
      <c r="IQ215" s="76"/>
      <c r="IR215" s="76"/>
      <c r="IS215" s="76"/>
      <c r="IT215" s="76"/>
      <c r="IU215" s="76"/>
      <c r="IV215" s="76"/>
      <c r="IW215" s="76"/>
      <c r="IX215" s="75"/>
      <c r="IY215" s="75"/>
      <c r="IZ215" s="75"/>
      <c r="JA215" s="75"/>
      <c r="JB215" s="75"/>
      <c r="JC215" s="75"/>
      <c r="JD215" s="75"/>
      <c r="JE215" s="75"/>
      <c r="JF215" s="75"/>
      <c r="JG215" s="75"/>
      <c r="JH215" s="75"/>
      <c r="JI215" s="74">
        <f t="shared" si="370"/>
        <v>0</v>
      </c>
      <c r="JK215" s="178"/>
      <c r="JM215" s="78"/>
      <c r="JO215" s="77"/>
      <c r="JP215" s="76"/>
      <c r="JQ215" s="76"/>
      <c r="JR215" s="76"/>
      <c r="JS215" s="76"/>
      <c r="JT215" s="76"/>
      <c r="JU215" s="76"/>
      <c r="JV215" s="76"/>
      <c r="JW215" s="75"/>
      <c r="JX215" s="75"/>
      <c r="JY215" s="75"/>
      <c r="JZ215" s="75"/>
      <c r="KA215" s="75"/>
      <c r="KB215" s="75"/>
      <c r="KC215" s="75"/>
      <c r="KD215" s="75"/>
      <c r="KE215" s="75"/>
      <c r="KF215" s="75"/>
      <c r="KG215" s="75"/>
      <c r="KH215" s="74">
        <f t="shared" si="371"/>
        <v>0</v>
      </c>
      <c r="KJ215" s="178"/>
      <c r="KL215" s="78"/>
      <c r="KN215" s="77"/>
      <c r="KO215" s="76"/>
      <c r="KP215" s="76"/>
      <c r="KQ215" s="76"/>
      <c r="KR215" s="76"/>
      <c r="KS215" s="76"/>
      <c r="KT215" s="76"/>
      <c r="KU215" s="76"/>
      <c r="KV215" s="75"/>
      <c r="KW215" s="75"/>
      <c r="KX215" s="75"/>
      <c r="KY215" s="75"/>
      <c r="KZ215" s="75"/>
      <c r="LA215" s="75"/>
      <c r="LB215" s="75"/>
      <c r="LC215" s="75"/>
      <c r="LD215" s="75"/>
      <c r="LE215" s="75"/>
      <c r="LF215" s="75"/>
      <c r="LG215" s="74">
        <f t="shared" si="372"/>
        <v>0</v>
      </c>
      <c r="LI215" s="178"/>
      <c r="LK215" s="78"/>
      <c r="LM215" s="77"/>
      <c r="LN215" s="76"/>
      <c r="LO215" s="76"/>
      <c r="LP215" s="76"/>
      <c r="LQ215" s="76"/>
      <c r="LR215" s="76"/>
      <c r="LS215" s="76"/>
      <c r="LT215" s="76"/>
      <c r="LU215" s="75"/>
      <c r="LV215" s="75"/>
      <c r="LW215" s="75"/>
      <c r="LX215" s="75"/>
      <c r="LY215" s="75"/>
      <c r="LZ215" s="75"/>
      <c r="MA215" s="75"/>
      <c r="MB215" s="75"/>
      <c r="MC215" s="75"/>
      <c r="MD215" s="75"/>
      <c r="ME215" s="75"/>
      <c r="MF215" s="74">
        <f t="shared" si="373"/>
        <v>0</v>
      </c>
      <c r="MH215" s="178"/>
      <c r="MJ215" s="78"/>
      <c r="ML215" s="77"/>
      <c r="MM215" s="76"/>
      <c r="MN215" s="76"/>
      <c r="MO215" s="76"/>
      <c r="MP215" s="76"/>
      <c r="MQ215" s="76"/>
      <c r="MR215" s="76"/>
      <c r="MS215" s="76"/>
      <c r="MT215" s="75"/>
      <c r="MU215" s="75"/>
      <c r="MV215" s="75"/>
      <c r="MW215" s="75"/>
      <c r="MX215" s="75"/>
      <c r="MY215" s="75"/>
      <c r="MZ215" s="75"/>
      <c r="NA215" s="75"/>
      <c r="NB215" s="75"/>
      <c r="NC215" s="75"/>
      <c r="ND215" s="75"/>
      <c r="NE215" s="74">
        <f t="shared" si="374"/>
        <v>0</v>
      </c>
      <c r="NG215" s="178"/>
      <c r="NI215" s="78"/>
      <c r="NK215" s="77"/>
      <c r="NL215" s="76"/>
      <c r="NM215" s="76"/>
      <c r="NN215" s="76"/>
      <c r="NO215" s="76"/>
      <c r="NP215" s="76"/>
      <c r="NQ215" s="76"/>
      <c r="NR215" s="76"/>
      <c r="NS215" s="76"/>
      <c r="NT215" s="76"/>
      <c r="NU215" s="76"/>
      <c r="NV215" s="76"/>
      <c r="NW215" s="76"/>
      <c r="NX215" s="76"/>
      <c r="NY215" s="76"/>
      <c r="NZ215" s="76"/>
      <c r="OA215" s="75"/>
      <c r="OB215" s="76"/>
      <c r="OC215" s="75"/>
      <c r="OD215" s="74">
        <f t="shared" si="375"/>
        <v>0</v>
      </c>
      <c r="OF215" s="178"/>
      <c r="OH215" s="78"/>
      <c r="OJ215" s="77"/>
      <c r="OK215" s="76"/>
      <c r="OL215" s="76"/>
      <c r="OM215" s="76"/>
      <c r="ON215" s="76"/>
      <c r="OO215" s="76"/>
      <c r="OP215" s="76"/>
      <c r="OQ215" s="76"/>
      <c r="OR215" s="76"/>
      <c r="OS215" s="76"/>
      <c r="OT215" s="76"/>
      <c r="OU215" s="76"/>
      <c r="OV215" s="76"/>
      <c r="OW215" s="76"/>
      <c r="OX215" s="76"/>
      <c r="OY215" s="76"/>
      <c r="OZ215" s="75"/>
      <c r="PA215" s="76"/>
      <c r="PB215" s="75"/>
      <c r="PC215" s="74">
        <f t="shared" si="376"/>
        <v>0</v>
      </c>
      <c r="PE215" s="178"/>
      <c r="PG215" s="78"/>
      <c r="PI215" s="77"/>
      <c r="PJ215" s="76"/>
      <c r="PK215" s="76"/>
      <c r="PL215" s="76"/>
      <c r="PM215" s="76"/>
      <c r="PN215" s="76"/>
      <c r="PO215" s="76"/>
      <c r="PP215" s="76"/>
      <c r="PQ215" s="76"/>
      <c r="PR215" s="76"/>
      <c r="PS215" s="76"/>
      <c r="PT215" s="76"/>
      <c r="PU215" s="76"/>
      <c r="PV215" s="76"/>
      <c r="PW215" s="76"/>
      <c r="PX215" s="76"/>
      <c r="PY215" s="75"/>
      <c r="PZ215" s="76"/>
      <c r="QA215" s="75"/>
      <c r="QB215" s="74">
        <f t="shared" si="377"/>
        <v>0</v>
      </c>
      <c r="QD215" s="178"/>
      <c r="QF215" s="78"/>
      <c r="QH215" s="77"/>
      <c r="QI215" s="76"/>
      <c r="QJ215" s="76"/>
      <c r="QK215" s="76"/>
      <c r="QL215" s="76"/>
      <c r="QM215" s="76"/>
      <c r="QN215" s="76"/>
      <c r="QO215" s="76"/>
      <c r="QP215" s="76"/>
      <c r="QQ215" s="76"/>
      <c r="QR215" s="76"/>
      <c r="QS215" s="76"/>
      <c r="QT215" s="76"/>
      <c r="QU215" s="76"/>
      <c r="QV215" s="76"/>
      <c r="QW215" s="76"/>
      <c r="QX215" s="75"/>
      <c r="QY215" s="76"/>
      <c r="QZ215" s="75"/>
      <c r="RA215" s="74">
        <f t="shared" si="378"/>
        <v>0</v>
      </c>
      <c r="RC215" s="178"/>
      <c r="RE215" s="78"/>
      <c r="RG215" s="77"/>
      <c r="RH215" s="76"/>
      <c r="RI215" s="76"/>
      <c r="RJ215" s="76"/>
      <c r="RK215" s="76"/>
      <c r="RL215" s="76"/>
      <c r="RM215" s="76"/>
      <c r="RN215" s="76"/>
      <c r="RO215" s="76"/>
      <c r="RP215" s="76"/>
      <c r="RQ215" s="76"/>
      <c r="RR215" s="76"/>
      <c r="RS215" s="76"/>
      <c r="RT215" s="76"/>
      <c r="RU215" s="76"/>
      <c r="RV215" s="76"/>
      <c r="RW215" s="75"/>
      <c r="RX215" s="76"/>
      <c r="RY215" s="75"/>
      <c r="RZ215" s="74">
        <f t="shared" si="379"/>
        <v>0</v>
      </c>
      <c r="SB215" s="178"/>
      <c r="SD215" s="78"/>
      <c r="SF215" s="77"/>
      <c r="SG215" s="76"/>
      <c r="SH215" s="76"/>
      <c r="SI215" s="76"/>
      <c r="SJ215" s="76"/>
      <c r="SK215" s="76"/>
      <c r="SL215" s="76"/>
      <c r="SM215" s="76"/>
      <c r="SN215" s="76"/>
      <c r="SO215" s="76"/>
      <c r="SP215" s="76"/>
      <c r="SQ215" s="76"/>
      <c r="SR215" s="76"/>
      <c r="SS215" s="76"/>
      <c r="ST215" s="76"/>
      <c r="SU215" s="76"/>
      <c r="SV215" s="75"/>
      <c r="SW215" s="76"/>
      <c r="SX215" s="75"/>
      <c r="SY215" s="74">
        <f t="shared" si="380"/>
        <v>0</v>
      </c>
      <c r="TA215" s="178"/>
      <c r="TC215" s="78"/>
      <c r="TE215" s="77"/>
      <c r="TF215" s="76"/>
      <c r="TG215" s="76"/>
      <c r="TH215" s="76"/>
      <c r="TI215" s="76"/>
      <c r="TJ215" s="76"/>
      <c r="TK215" s="76"/>
      <c r="TL215" s="76"/>
      <c r="TM215" s="76"/>
      <c r="TN215" s="76"/>
      <c r="TO215" s="76"/>
      <c r="TP215" s="76"/>
      <c r="TQ215" s="76"/>
      <c r="TR215" s="76"/>
      <c r="TS215" s="76"/>
      <c r="TT215" s="76"/>
      <c r="TU215" s="75"/>
      <c r="TV215" s="76"/>
      <c r="TW215" s="75"/>
      <c r="TX215" s="74">
        <f t="shared" si="381"/>
        <v>0</v>
      </c>
      <c r="TZ215" s="178"/>
      <c r="UB215" s="78"/>
      <c r="UD215" s="77"/>
      <c r="UE215" s="76"/>
      <c r="UF215" s="76"/>
      <c r="UG215" s="76"/>
      <c r="UH215" s="76"/>
      <c r="UI215" s="76"/>
      <c r="UJ215" s="76"/>
      <c r="UK215" s="76"/>
      <c r="UL215" s="76"/>
      <c r="UM215" s="76"/>
      <c r="UN215" s="76"/>
      <c r="UO215" s="76"/>
      <c r="UP215" s="76"/>
      <c r="UQ215" s="76"/>
      <c r="UR215" s="76"/>
      <c r="US215" s="76"/>
      <c r="UT215" s="75"/>
      <c r="UU215" s="76"/>
      <c r="UV215" s="75"/>
      <c r="UW215" s="74">
        <f t="shared" si="382"/>
        <v>0</v>
      </c>
      <c r="UY215" s="178"/>
      <c r="VA215" s="78"/>
      <c r="VC215" s="77"/>
      <c r="VD215" s="76"/>
      <c r="VE215" s="76"/>
      <c r="VF215" s="76"/>
      <c r="VG215" s="76"/>
      <c r="VH215" s="76"/>
      <c r="VI215" s="76"/>
      <c r="VJ215" s="76"/>
      <c r="VK215" s="76"/>
      <c r="VL215" s="76"/>
      <c r="VM215" s="76"/>
      <c r="VN215" s="76"/>
      <c r="VO215" s="76"/>
      <c r="VP215" s="76"/>
      <c r="VQ215" s="76"/>
      <c r="VR215" s="76"/>
      <c r="VS215" s="75"/>
      <c r="VT215" s="76"/>
      <c r="VU215" s="75"/>
      <c r="VV215" s="74">
        <f t="shared" si="383"/>
        <v>0</v>
      </c>
    </row>
    <row r="216" spans="2:594" ht="45" outlineLevel="1">
      <c r="B216" s="89"/>
      <c r="C216" s="89">
        <f>IF(ISERROR(I216+1)=TRUE,I216,IF(I216="","",MAX(C$15:C215)+1))</f>
        <v>156</v>
      </c>
      <c r="D216" s="88">
        <f t="shared" si="385"/>
        <v>1</v>
      </c>
      <c r="E216" s="3"/>
      <c r="G216" s="178"/>
      <c r="I216" s="95">
        <f t="shared" si="384"/>
        <v>163</v>
      </c>
      <c r="J216" s="94" t="s">
        <v>549</v>
      </c>
      <c r="K216" s="93"/>
      <c r="L216" s="93"/>
      <c r="M216" s="93"/>
      <c r="N216" s="93"/>
      <c r="O216" s="92"/>
      <c r="P216" s="91" t="s">
        <v>163</v>
      </c>
      <c r="Q216" s="297"/>
      <c r="R216" s="90" t="s">
        <v>141</v>
      </c>
      <c r="S216" s="298"/>
      <c r="U216" s="178"/>
      <c r="V216" s="42"/>
      <c r="W216" s="78"/>
      <c r="Y216" s="77"/>
      <c r="Z216" s="76"/>
      <c r="AA216" s="79"/>
      <c r="AB216" s="76"/>
      <c r="AC216" s="79"/>
      <c r="AD216" s="76"/>
      <c r="AE216" s="76"/>
      <c r="AF216" s="76"/>
      <c r="AG216" s="76"/>
      <c r="AH216" s="76"/>
      <c r="AI216" s="76"/>
      <c r="AJ216" s="76"/>
      <c r="AK216" s="75"/>
      <c r="AL216" s="75"/>
      <c r="AM216" s="75"/>
      <c r="AN216" s="75"/>
      <c r="AO216" s="75"/>
      <c r="AP216" s="75"/>
      <c r="AQ216" s="75"/>
      <c r="AR216" s="74">
        <f t="shared" si="361"/>
        <v>0</v>
      </c>
      <c r="AT216" s="178"/>
      <c r="AV216" s="78"/>
      <c r="AX216" s="77"/>
      <c r="AY216" s="76"/>
      <c r="AZ216" s="79"/>
      <c r="BA216" s="76"/>
      <c r="BB216" s="79"/>
      <c r="BC216" s="76"/>
      <c r="BD216" s="76"/>
      <c r="BE216" s="76"/>
      <c r="BF216" s="76"/>
      <c r="BG216" s="76"/>
      <c r="BH216" s="76"/>
      <c r="BI216" s="76"/>
      <c r="BJ216" s="75"/>
      <c r="BK216" s="75"/>
      <c r="BL216" s="75"/>
      <c r="BM216" s="75"/>
      <c r="BN216" s="75"/>
      <c r="BO216" s="75"/>
      <c r="BP216" s="75"/>
      <c r="BQ216" s="74">
        <f t="shared" si="362"/>
        <v>0</v>
      </c>
      <c r="BS216" s="178"/>
      <c r="BU216" s="78"/>
      <c r="BW216" s="77"/>
      <c r="BX216" s="76"/>
      <c r="BY216" s="79"/>
      <c r="BZ216" s="76"/>
      <c r="CA216" s="79"/>
      <c r="CB216" s="76"/>
      <c r="CC216" s="76"/>
      <c r="CD216" s="76"/>
      <c r="CE216" s="76"/>
      <c r="CF216" s="76"/>
      <c r="CG216" s="76"/>
      <c r="CH216" s="76"/>
      <c r="CI216" s="75"/>
      <c r="CJ216" s="75"/>
      <c r="CK216" s="75"/>
      <c r="CL216" s="75"/>
      <c r="CM216" s="75"/>
      <c r="CN216" s="75"/>
      <c r="CO216" s="75"/>
      <c r="CP216" s="74">
        <f t="shared" si="363"/>
        <v>0</v>
      </c>
      <c r="CR216" s="178"/>
      <c r="CT216" s="78"/>
      <c r="CV216" s="77"/>
      <c r="CW216" s="76"/>
      <c r="CX216" s="79"/>
      <c r="CY216" s="76"/>
      <c r="CZ216" s="79"/>
      <c r="DA216" s="76"/>
      <c r="DB216" s="76"/>
      <c r="DC216" s="76"/>
      <c r="DD216" s="76"/>
      <c r="DE216" s="76"/>
      <c r="DF216" s="76"/>
      <c r="DG216" s="76"/>
      <c r="DH216" s="75"/>
      <c r="DI216" s="75"/>
      <c r="DJ216" s="75"/>
      <c r="DK216" s="75"/>
      <c r="DL216" s="75"/>
      <c r="DM216" s="75"/>
      <c r="DN216" s="75"/>
      <c r="DO216" s="74">
        <f t="shared" si="364"/>
        <v>0</v>
      </c>
      <c r="DQ216" s="178"/>
      <c r="DS216" s="78"/>
      <c r="DU216" s="77"/>
      <c r="DV216" s="76"/>
      <c r="DW216" s="79"/>
      <c r="DX216" s="76"/>
      <c r="DY216" s="79"/>
      <c r="DZ216" s="76"/>
      <c r="EA216" s="76"/>
      <c r="EB216" s="76"/>
      <c r="EC216" s="76"/>
      <c r="ED216" s="76"/>
      <c r="EE216" s="76"/>
      <c r="EF216" s="76"/>
      <c r="EG216" s="75"/>
      <c r="EH216" s="75"/>
      <c r="EI216" s="75"/>
      <c r="EJ216" s="75"/>
      <c r="EK216" s="75"/>
      <c r="EL216" s="75"/>
      <c r="EM216" s="75"/>
      <c r="EN216" s="74">
        <f t="shared" si="365"/>
        <v>0</v>
      </c>
      <c r="EP216" s="178"/>
      <c r="ER216" s="78"/>
      <c r="ET216" s="77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5"/>
      <c r="FI216" s="75"/>
      <c r="FJ216" s="75"/>
      <c r="FK216" s="75"/>
      <c r="FL216" s="75"/>
      <c r="FM216" s="74">
        <f t="shared" si="366"/>
        <v>0</v>
      </c>
      <c r="FO216" s="178"/>
      <c r="FQ216" s="78"/>
      <c r="FS216" s="77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5"/>
      <c r="GH216" s="75"/>
      <c r="GI216" s="75"/>
      <c r="GJ216" s="75"/>
      <c r="GK216" s="75"/>
      <c r="GL216" s="74">
        <f t="shared" si="367"/>
        <v>0</v>
      </c>
      <c r="GN216" s="178"/>
      <c r="GP216" s="78"/>
      <c r="GR216" s="77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  <c r="HD216" s="76"/>
      <c r="HE216" s="76"/>
      <c r="HF216" s="75"/>
      <c r="HG216" s="75"/>
      <c r="HH216" s="75"/>
      <c r="HI216" s="75"/>
      <c r="HJ216" s="75"/>
      <c r="HK216" s="74">
        <f t="shared" si="368"/>
        <v>0</v>
      </c>
      <c r="HM216" s="178"/>
      <c r="HO216" s="78"/>
      <c r="HQ216" s="77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5"/>
      <c r="IF216" s="75"/>
      <c r="IG216" s="75"/>
      <c r="IH216" s="75"/>
      <c r="II216" s="75"/>
      <c r="IJ216" s="74">
        <f t="shared" si="369"/>
        <v>0</v>
      </c>
      <c r="IL216" s="178"/>
      <c r="IN216" s="78"/>
      <c r="IP216" s="77"/>
      <c r="IQ216" s="76"/>
      <c r="IR216" s="76"/>
      <c r="IS216" s="76"/>
      <c r="IT216" s="76"/>
      <c r="IU216" s="76"/>
      <c r="IV216" s="76"/>
      <c r="IW216" s="76"/>
      <c r="IX216" s="75"/>
      <c r="IY216" s="75"/>
      <c r="IZ216" s="75"/>
      <c r="JA216" s="75"/>
      <c r="JB216" s="75"/>
      <c r="JC216" s="75"/>
      <c r="JD216" s="75"/>
      <c r="JE216" s="75"/>
      <c r="JF216" s="75"/>
      <c r="JG216" s="75"/>
      <c r="JH216" s="75"/>
      <c r="JI216" s="74">
        <f t="shared" si="370"/>
        <v>0</v>
      </c>
      <c r="JK216" s="178"/>
      <c r="JM216" s="78"/>
      <c r="JO216" s="77"/>
      <c r="JP216" s="76"/>
      <c r="JQ216" s="76"/>
      <c r="JR216" s="76"/>
      <c r="JS216" s="76"/>
      <c r="JT216" s="76"/>
      <c r="JU216" s="76"/>
      <c r="JV216" s="76"/>
      <c r="JW216" s="75"/>
      <c r="JX216" s="75"/>
      <c r="JY216" s="75"/>
      <c r="JZ216" s="75"/>
      <c r="KA216" s="75"/>
      <c r="KB216" s="75"/>
      <c r="KC216" s="75"/>
      <c r="KD216" s="75"/>
      <c r="KE216" s="75"/>
      <c r="KF216" s="75"/>
      <c r="KG216" s="75"/>
      <c r="KH216" s="74">
        <f t="shared" si="371"/>
        <v>0</v>
      </c>
      <c r="KJ216" s="178"/>
      <c r="KL216" s="78"/>
      <c r="KN216" s="77"/>
      <c r="KO216" s="76"/>
      <c r="KP216" s="76"/>
      <c r="KQ216" s="76"/>
      <c r="KR216" s="76"/>
      <c r="KS216" s="76"/>
      <c r="KT216" s="76"/>
      <c r="KU216" s="76"/>
      <c r="KV216" s="75"/>
      <c r="KW216" s="75"/>
      <c r="KX216" s="75"/>
      <c r="KY216" s="75"/>
      <c r="KZ216" s="75"/>
      <c r="LA216" s="75"/>
      <c r="LB216" s="75"/>
      <c r="LC216" s="75"/>
      <c r="LD216" s="75"/>
      <c r="LE216" s="75"/>
      <c r="LF216" s="75"/>
      <c r="LG216" s="74">
        <f t="shared" si="372"/>
        <v>0</v>
      </c>
      <c r="LI216" s="178"/>
      <c r="LK216" s="78"/>
      <c r="LM216" s="77"/>
      <c r="LN216" s="76"/>
      <c r="LO216" s="76"/>
      <c r="LP216" s="76"/>
      <c r="LQ216" s="76"/>
      <c r="LR216" s="76"/>
      <c r="LS216" s="76"/>
      <c r="LT216" s="76"/>
      <c r="LU216" s="75"/>
      <c r="LV216" s="75"/>
      <c r="LW216" s="75"/>
      <c r="LX216" s="75"/>
      <c r="LY216" s="75"/>
      <c r="LZ216" s="75"/>
      <c r="MA216" s="75"/>
      <c r="MB216" s="75"/>
      <c r="MC216" s="75"/>
      <c r="MD216" s="75"/>
      <c r="ME216" s="75"/>
      <c r="MF216" s="74">
        <f t="shared" si="373"/>
        <v>0</v>
      </c>
      <c r="MH216" s="178"/>
      <c r="MJ216" s="78"/>
      <c r="ML216" s="77"/>
      <c r="MM216" s="76"/>
      <c r="MN216" s="76"/>
      <c r="MO216" s="76"/>
      <c r="MP216" s="76"/>
      <c r="MQ216" s="76"/>
      <c r="MR216" s="76"/>
      <c r="MS216" s="76"/>
      <c r="MT216" s="75"/>
      <c r="MU216" s="75"/>
      <c r="MV216" s="75"/>
      <c r="MW216" s="75"/>
      <c r="MX216" s="75"/>
      <c r="MY216" s="75"/>
      <c r="MZ216" s="75"/>
      <c r="NA216" s="75"/>
      <c r="NB216" s="75"/>
      <c r="NC216" s="75"/>
      <c r="ND216" s="75"/>
      <c r="NE216" s="74">
        <f t="shared" si="374"/>
        <v>0</v>
      </c>
      <c r="NG216" s="178"/>
      <c r="NI216" s="78"/>
      <c r="NK216" s="77"/>
      <c r="NL216" s="76"/>
      <c r="NM216" s="76"/>
      <c r="NN216" s="76"/>
      <c r="NO216" s="76"/>
      <c r="NP216" s="76"/>
      <c r="NQ216" s="76"/>
      <c r="NR216" s="76"/>
      <c r="NS216" s="76"/>
      <c r="NT216" s="76"/>
      <c r="NU216" s="76"/>
      <c r="NV216" s="76"/>
      <c r="NW216" s="76"/>
      <c r="NX216" s="76"/>
      <c r="NY216" s="76"/>
      <c r="NZ216" s="76"/>
      <c r="OA216" s="75"/>
      <c r="OB216" s="76"/>
      <c r="OC216" s="75"/>
      <c r="OD216" s="74">
        <f t="shared" si="375"/>
        <v>0</v>
      </c>
      <c r="OF216" s="178"/>
      <c r="OH216" s="78"/>
      <c r="OJ216" s="77"/>
      <c r="OK216" s="76"/>
      <c r="OL216" s="76"/>
      <c r="OM216" s="76"/>
      <c r="ON216" s="76"/>
      <c r="OO216" s="76"/>
      <c r="OP216" s="76"/>
      <c r="OQ216" s="76"/>
      <c r="OR216" s="76"/>
      <c r="OS216" s="76"/>
      <c r="OT216" s="76"/>
      <c r="OU216" s="76"/>
      <c r="OV216" s="76"/>
      <c r="OW216" s="76"/>
      <c r="OX216" s="76"/>
      <c r="OY216" s="76"/>
      <c r="OZ216" s="75"/>
      <c r="PA216" s="76"/>
      <c r="PB216" s="75"/>
      <c r="PC216" s="74">
        <f t="shared" si="376"/>
        <v>0</v>
      </c>
      <c r="PE216" s="178"/>
      <c r="PG216" s="78"/>
      <c r="PI216" s="77"/>
      <c r="PJ216" s="76"/>
      <c r="PK216" s="76"/>
      <c r="PL216" s="76"/>
      <c r="PM216" s="76"/>
      <c r="PN216" s="76"/>
      <c r="PO216" s="76"/>
      <c r="PP216" s="76"/>
      <c r="PQ216" s="76"/>
      <c r="PR216" s="76"/>
      <c r="PS216" s="76"/>
      <c r="PT216" s="76"/>
      <c r="PU216" s="76"/>
      <c r="PV216" s="76"/>
      <c r="PW216" s="76"/>
      <c r="PX216" s="76"/>
      <c r="PY216" s="75"/>
      <c r="PZ216" s="76"/>
      <c r="QA216" s="75"/>
      <c r="QB216" s="74">
        <f t="shared" si="377"/>
        <v>0</v>
      </c>
      <c r="QD216" s="178"/>
      <c r="QF216" s="78"/>
      <c r="QH216" s="77"/>
      <c r="QI216" s="76"/>
      <c r="QJ216" s="76"/>
      <c r="QK216" s="76"/>
      <c r="QL216" s="76"/>
      <c r="QM216" s="76"/>
      <c r="QN216" s="76"/>
      <c r="QO216" s="76"/>
      <c r="QP216" s="76"/>
      <c r="QQ216" s="76"/>
      <c r="QR216" s="76"/>
      <c r="QS216" s="76"/>
      <c r="QT216" s="76"/>
      <c r="QU216" s="76"/>
      <c r="QV216" s="76"/>
      <c r="QW216" s="76"/>
      <c r="QX216" s="75"/>
      <c r="QY216" s="76"/>
      <c r="QZ216" s="75"/>
      <c r="RA216" s="74">
        <f t="shared" si="378"/>
        <v>0</v>
      </c>
      <c r="RC216" s="178"/>
      <c r="RE216" s="78"/>
      <c r="RG216" s="77"/>
      <c r="RH216" s="76"/>
      <c r="RI216" s="76"/>
      <c r="RJ216" s="76"/>
      <c r="RK216" s="76"/>
      <c r="RL216" s="76"/>
      <c r="RM216" s="76"/>
      <c r="RN216" s="76"/>
      <c r="RO216" s="76"/>
      <c r="RP216" s="76"/>
      <c r="RQ216" s="76"/>
      <c r="RR216" s="76"/>
      <c r="RS216" s="76"/>
      <c r="RT216" s="76"/>
      <c r="RU216" s="76"/>
      <c r="RV216" s="76"/>
      <c r="RW216" s="75"/>
      <c r="RX216" s="76"/>
      <c r="RY216" s="75"/>
      <c r="RZ216" s="74">
        <f t="shared" si="379"/>
        <v>0</v>
      </c>
      <c r="SB216" s="178"/>
      <c r="SD216" s="78"/>
      <c r="SF216" s="77"/>
      <c r="SG216" s="76"/>
      <c r="SH216" s="76"/>
      <c r="SI216" s="76"/>
      <c r="SJ216" s="76"/>
      <c r="SK216" s="76"/>
      <c r="SL216" s="76"/>
      <c r="SM216" s="76"/>
      <c r="SN216" s="76"/>
      <c r="SO216" s="76"/>
      <c r="SP216" s="76"/>
      <c r="SQ216" s="76"/>
      <c r="SR216" s="76"/>
      <c r="SS216" s="76"/>
      <c r="ST216" s="76"/>
      <c r="SU216" s="76"/>
      <c r="SV216" s="75"/>
      <c r="SW216" s="76"/>
      <c r="SX216" s="75"/>
      <c r="SY216" s="74">
        <f t="shared" si="380"/>
        <v>0</v>
      </c>
      <c r="TA216" s="178"/>
      <c r="TC216" s="78"/>
      <c r="TE216" s="77"/>
      <c r="TF216" s="76"/>
      <c r="TG216" s="76"/>
      <c r="TH216" s="76"/>
      <c r="TI216" s="76"/>
      <c r="TJ216" s="76"/>
      <c r="TK216" s="76"/>
      <c r="TL216" s="76"/>
      <c r="TM216" s="76"/>
      <c r="TN216" s="76"/>
      <c r="TO216" s="76"/>
      <c r="TP216" s="76"/>
      <c r="TQ216" s="76"/>
      <c r="TR216" s="76"/>
      <c r="TS216" s="76"/>
      <c r="TT216" s="76"/>
      <c r="TU216" s="75"/>
      <c r="TV216" s="76"/>
      <c r="TW216" s="75"/>
      <c r="TX216" s="74">
        <f t="shared" si="381"/>
        <v>0</v>
      </c>
      <c r="TZ216" s="178"/>
      <c r="UB216" s="78"/>
      <c r="UD216" s="77"/>
      <c r="UE216" s="76"/>
      <c r="UF216" s="76"/>
      <c r="UG216" s="76"/>
      <c r="UH216" s="76"/>
      <c r="UI216" s="76"/>
      <c r="UJ216" s="76"/>
      <c r="UK216" s="76"/>
      <c r="UL216" s="76"/>
      <c r="UM216" s="76"/>
      <c r="UN216" s="76"/>
      <c r="UO216" s="76"/>
      <c r="UP216" s="76"/>
      <c r="UQ216" s="76"/>
      <c r="UR216" s="76"/>
      <c r="US216" s="76"/>
      <c r="UT216" s="75"/>
      <c r="UU216" s="76"/>
      <c r="UV216" s="75"/>
      <c r="UW216" s="74">
        <f t="shared" si="382"/>
        <v>0</v>
      </c>
      <c r="UY216" s="178"/>
      <c r="VA216" s="78"/>
      <c r="VC216" s="77"/>
      <c r="VD216" s="76"/>
      <c r="VE216" s="76"/>
      <c r="VF216" s="76"/>
      <c r="VG216" s="76"/>
      <c r="VH216" s="76"/>
      <c r="VI216" s="76"/>
      <c r="VJ216" s="76"/>
      <c r="VK216" s="76"/>
      <c r="VL216" s="76"/>
      <c r="VM216" s="76"/>
      <c r="VN216" s="76"/>
      <c r="VO216" s="76"/>
      <c r="VP216" s="76"/>
      <c r="VQ216" s="76"/>
      <c r="VR216" s="76"/>
      <c r="VS216" s="75"/>
      <c r="VT216" s="76"/>
      <c r="VU216" s="75"/>
      <c r="VV216" s="74">
        <f t="shared" si="383"/>
        <v>0</v>
      </c>
    </row>
    <row r="217" spans="2:594" ht="30" outlineLevel="1">
      <c r="B217" s="89"/>
      <c r="C217" s="89">
        <f>IF(ISERROR(I217+1)=TRUE,I217,IF(I217="","",MAX(C$15:C216)+1))</f>
        <v>157</v>
      </c>
      <c r="D217" s="88">
        <f t="shared" si="385"/>
        <v>1</v>
      </c>
      <c r="E217" s="3"/>
      <c r="G217" s="178"/>
      <c r="I217" s="95">
        <f t="shared" si="384"/>
        <v>164</v>
      </c>
      <c r="J217" s="94" t="s">
        <v>548</v>
      </c>
      <c r="K217" s="93"/>
      <c r="L217" s="93"/>
      <c r="M217" s="93"/>
      <c r="N217" s="93"/>
      <c r="O217" s="92"/>
      <c r="P217" s="91" t="s">
        <v>163</v>
      </c>
      <c r="Q217" s="297"/>
      <c r="R217" s="90" t="s">
        <v>141</v>
      </c>
      <c r="S217" s="298"/>
      <c r="U217" s="178"/>
      <c r="V217" s="42"/>
      <c r="W217" s="78"/>
      <c r="Y217" s="77"/>
      <c r="Z217" s="76"/>
      <c r="AA217" s="79"/>
      <c r="AB217" s="76"/>
      <c r="AC217" s="79"/>
      <c r="AD217" s="76"/>
      <c r="AE217" s="76"/>
      <c r="AF217" s="76"/>
      <c r="AG217" s="76"/>
      <c r="AH217" s="76"/>
      <c r="AI217" s="76"/>
      <c r="AJ217" s="76"/>
      <c r="AK217" s="75"/>
      <c r="AL217" s="75"/>
      <c r="AM217" s="75"/>
      <c r="AN217" s="75"/>
      <c r="AO217" s="75"/>
      <c r="AP217" s="75"/>
      <c r="AQ217" s="75"/>
      <c r="AR217" s="74">
        <f t="shared" si="361"/>
        <v>0</v>
      </c>
      <c r="AT217" s="178"/>
      <c r="AV217" s="78"/>
      <c r="AX217" s="77"/>
      <c r="AY217" s="76"/>
      <c r="AZ217" s="79"/>
      <c r="BA217" s="76"/>
      <c r="BB217" s="79"/>
      <c r="BC217" s="76"/>
      <c r="BD217" s="76"/>
      <c r="BE217" s="76"/>
      <c r="BF217" s="76"/>
      <c r="BG217" s="76"/>
      <c r="BH217" s="76"/>
      <c r="BI217" s="76"/>
      <c r="BJ217" s="75"/>
      <c r="BK217" s="75"/>
      <c r="BL217" s="75"/>
      <c r="BM217" s="75"/>
      <c r="BN217" s="75"/>
      <c r="BO217" s="75"/>
      <c r="BP217" s="75"/>
      <c r="BQ217" s="74">
        <f t="shared" si="362"/>
        <v>0</v>
      </c>
      <c r="BS217" s="178"/>
      <c r="BU217" s="78"/>
      <c r="BW217" s="77"/>
      <c r="BX217" s="76"/>
      <c r="BY217" s="79"/>
      <c r="BZ217" s="76"/>
      <c r="CA217" s="79"/>
      <c r="CB217" s="76"/>
      <c r="CC217" s="76"/>
      <c r="CD217" s="76"/>
      <c r="CE217" s="76"/>
      <c r="CF217" s="76"/>
      <c r="CG217" s="76"/>
      <c r="CH217" s="76"/>
      <c r="CI217" s="75"/>
      <c r="CJ217" s="75"/>
      <c r="CK217" s="75"/>
      <c r="CL217" s="75"/>
      <c r="CM217" s="75"/>
      <c r="CN217" s="75"/>
      <c r="CO217" s="75"/>
      <c r="CP217" s="74">
        <f t="shared" si="363"/>
        <v>0</v>
      </c>
      <c r="CR217" s="178"/>
      <c r="CT217" s="78"/>
      <c r="CV217" s="77"/>
      <c r="CW217" s="76"/>
      <c r="CX217" s="79"/>
      <c r="CY217" s="76"/>
      <c r="CZ217" s="79"/>
      <c r="DA217" s="76"/>
      <c r="DB217" s="76"/>
      <c r="DC217" s="76"/>
      <c r="DD217" s="76"/>
      <c r="DE217" s="76"/>
      <c r="DF217" s="76"/>
      <c r="DG217" s="76"/>
      <c r="DH217" s="75"/>
      <c r="DI217" s="75"/>
      <c r="DJ217" s="75"/>
      <c r="DK217" s="75"/>
      <c r="DL217" s="75"/>
      <c r="DM217" s="75"/>
      <c r="DN217" s="75"/>
      <c r="DO217" s="74">
        <f t="shared" si="364"/>
        <v>0</v>
      </c>
      <c r="DQ217" s="178"/>
      <c r="DS217" s="78"/>
      <c r="DU217" s="77"/>
      <c r="DV217" s="76"/>
      <c r="DW217" s="79"/>
      <c r="DX217" s="76"/>
      <c r="DY217" s="79"/>
      <c r="DZ217" s="76"/>
      <c r="EA217" s="76"/>
      <c r="EB217" s="76"/>
      <c r="EC217" s="76"/>
      <c r="ED217" s="76"/>
      <c r="EE217" s="76"/>
      <c r="EF217" s="76"/>
      <c r="EG217" s="75"/>
      <c r="EH217" s="75"/>
      <c r="EI217" s="75"/>
      <c r="EJ217" s="75"/>
      <c r="EK217" s="75"/>
      <c r="EL217" s="75"/>
      <c r="EM217" s="75"/>
      <c r="EN217" s="74">
        <f t="shared" si="365"/>
        <v>0</v>
      </c>
      <c r="EP217" s="178"/>
      <c r="ER217" s="78"/>
      <c r="ET217" s="77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5"/>
      <c r="FI217" s="75"/>
      <c r="FJ217" s="75"/>
      <c r="FK217" s="75"/>
      <c r="FL217" s="75"/>
      <c r="FM217" s="74">
        <f t="shared" si="366"/>
        <v>0</v>
      </c>
      <c r="FO217" s="178"/>
      <c r="FQ217" s="78"/>
      <c r="FS217" s="77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5"/>
      <c r="GH217" s="75"/>
      <c r="GI217" s="75"/>
      <c r="GJ217" s="75"/>
      <c r="GK217" s="75"/>
      <c r="GL217" s="74">
        <f t="shared" si="367"/>
        <v>0</v>
      </c>
      <c r="GN217" s="178"/>
      <c r="GP217" s="78"/>
      <c r="GR217" s="77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  <c r="HD217" s="76"/>
      <c r="HE217" s="76"/>
      <c r="HF217" s="75"/>
      <c r="HG217" s="75"/>
      <c r="HH217" s="75"/>
      <c r="HI217" s="75"/>
      <c r="HJ217" s="75"/>
      <c r="HK217" s="74">
        <f t="shared" si="368"/>
        <v>0</v>
      </c>
      <c r="HM217" s="178"/>
      <c r="HO217" s="78"/>
      <c r="HQ217" s="77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5"/>
      <c r="IF217" s="75"/>
      <c r="IG217" s="75"/>
      <c r="IH217" s="75"/>
      <c r="II217" s="75"/>
      <c r="IJ217" s="74">
        <f t="shared" si="369"/>
        <v>0</v>
      </c>
      <c r="IL217" s="178"/>
      <c r="IN217" s="78"/>
      <c r="IP217" s="77"/>
      <c r="IQ217" s="76"/>
      <c r="IR217" s="76"/>
      <c r="IS217" s="76"/>
      <c r="IT217" s="76"/>
      <c r="IU217" s="76"/>
      <c r="IV217" s="76"/>
      <c r="IW217" s="76"/>
      <c r="IX217" s="75"/>
      <c r="IY217" s="75"/>
      <c r="IZ217" s="75"/>
      <c r="JA217" s="75"/>
      <c r="JB217" s="75"/>
      <c r="JC217" s="75"/>
      <c r="JD217" s="75"/>
      <c r="JE217" s="75"/>
      <c r="JF217" s="75"/>
      <c r="JG217" s="75"/>
      <c r="JH217" s="75"/>
      <c r="JI217" s="74">
        <f t="shared" si="370"/>
        <v>0</v>
      </c>
      <c r="JK217" s="178"/>
      <c r="JM217" s="78"/>
      <c r="JO217" s="77"/>
      <c r="JP217" s="76"/>
      <c r="JQ217" s="76"/>
      <c r="JR217" s="76"/>
      <c r="JS217" s="76"/>
      <c r="JT217" s="76"/>
      <c r="JU217" s="76"/>
      <c r="JV217" s="76"/>
      <c r="JW217" s="75"/>
      <c r="JX217" s="75"/>
      <c r="JY217" s="75"/>
      <c r="JZ217" s="75"/>
      <c r="KA217" s="75"/>
      <c r="KB217" s="75"/>
      <c r="KC217" s="75"/>
      <c r="KD217" s="75"/>
      <c r="KE217" s="75"/>
      <c r="KF217" s="75"/>
      <c r="KG217" s="75"/>
      <c r="KH217" s="74">
        <f t="shared" si="371"/>
        <v>0</v>
      </c>
      <c r="KJ217" s="178"/>
      <c r="KL217" s="78"/>
      <c r="KN217" s="77"/>
      <c r="KO217" s="76"/>
      <c r="KP217" s="76"/>
      <c r="KQ217" s="76"/>
      <c r="KR217" s="76"/>
      <c r="KS217" s="76"/>
      <c r="KT217" s="76"/>
      <c r="KU217" s="76"/>
      <c r="KV217" s="75"/>
      <c r="KW217" s="75"/>
      <c r="KX217" s="75"/>
      <c r="KY217" s="75"/>
      <c r="KZ217" s="75"/>
      <c r="LA217" s="75"/>
      <c r="LB217" s="75"/>
      <c r="LC217" s="75"/>
      <c r="LD217" s="75"/>
      <c r="LE217" s="75"/>
      <c r="LF217" s="75"/>
      <c r="LG217" s="74">
        <f t="shared" si="372"/>
        <v>0</v>
      </c>
      <c r="LI217" s="178"/>
      <c r="LK217" s="78"/>
      <c r="LM217" s="77"/>
      <c r="LN217" s="76"/>
      <c r="LO217" s="76"/>
      <c r="LP217" s="76"/>
      <c r="LQ217" s="76"/>
      <c r="LR217" s="76"/>
      <c r="LS217" s="76"/>
      <c r="LT217" s="76"/>
      <c r="LU217" s="75"/>
      <c r="LV217" s="75"/>
      <c r="LW217" s="75"/>
      <c r="LX217" s="75"/>
      <c r="LY217" s="75"/>
      <c r="LZ217" s="75"/>
      <c r="MA217" s="75"/>
      <c r="MB217" s="75"/>
      <c r="MC217" s="75"/>
      <c r="MD217" s="75"/>
      <c r="ME217" s="75"/>
      <c r="MF217" s="74">
        <f t="shared" si="373"/>
        <v>0</v>
      </c>
      <c r="MH217" s="178"/>
      <c r="MJ217" s="78"/>
      <c r="ML217" s="77"/>
      <c r="MM217" s="76"/>
      <c r="MN217" s="76"/>
      <c r="MO217" s="76"/>
      <c r="MP217" s="76"/>
      <c r="MQ217" s="76"/>
      <c r="MR217" s="76"/>
      <c r="MS217" s="76"/>
      <c r="MT217" s="75"/>
      <c r="MU217" s="75"/>
      <c r="MV217" s="75"/>
      <c r="MW217" s="75"/>
      <c r="MX217" s="75"/>
      <c r="MY217" s="75"/>
      <c r="MZ217" s="75"/>
      <c r="NA217" s="75"/>
      <c r="NB217" s="75"/>
      <c r="NC217" s="75"/>
      <c r="ND217" s="75"/>
      <c r="NE217" s="74">
        <f t="shared" si="374"/>
        <v>0</v>
      </c>
      <c r="NG217" s="178"/>
      <c r="NI217" s="78"/>
      <c r="NK217" s="77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5"/>
      <c r="OB217" s="76"/>
      <c r="OC217" s="75"/>
      <c r="OD217" s="74">
        <f t="shared" si="375"/>
        <v>0</v>
      </c>
      <c r="OF217" s="178"/>
      <c r="OH217" s="78"/>
      <c r="OJ217" s="77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5"/>
      <c r="PA217" s="76"/>
      <c r="PB217" s="75"/>
      <c r="PC217" s="74">
        <f t="shared" si="376"/>
        <v>0</v>
      </c>
      <c r="PE217" s="178"/>
      <c r="PG217" s="78"/>
      <c r="PI217" s="77"/>
      <c r="PJ217" s="76"/>
      <c r="PK217" s="76"/>
      <c r="PL217" s="76"/>
      <c r="PM217" s="76"/>
      <c r="PN217" s="76"/>
      <c r="PO217" s="76"/>
      <c r="PP217" s="76"/>
      <c r="PQ217" s="76"/>
      <c r="PR217" s="76"/>
      <c r="PS217" s="76"/>
      <c r="PT217" s="76"/>
      <c r="PU217" s="76"/>
      <c r="PV217" s="76"/>
      <c r="PW217" s="76"/>
      <c r="PX217" s="76"/>
      <c r="PY217" s="75"/>
      <c r="PZ217" s="76"/>
      <c r="QA217" s="75"/>
      <c r="QB217" s="74">
        <f t="shared" si="377"/>
        <v>0</v>
      </c>
      <c r="QD217" s="178"/>
      <c r="QF217" s="78"/>
      <c r="QH217" s="77"/>
      <c r="QI217" s="76"/>
      <c r="QJ217" s="76"/>
      <c r="QK217" s="76"/>
      <c r="QL217" s="76"/>
      <c r="QM217" s="76"/>
      <c r="QN217" s="76"/>
      <c r="QO217" s="76"/>
      <c r="QP217" s="76"/>
      <c r="QQ217" s="76"/>
      <c r="QR217" s="76"/>
      <c r="QS217" s="76"/>
      <c r="QT217" s="76"/>
      <c r="QU217" s="76"/>
      <c r="QV217" s="76"/>
      <c r="QW217" s="76"/>
      <c r="QX217" s="75"/>
      <c r="QY217" s="76"/>
      <c r="QZ217" s="75"/>
      <c r="RA217" s="74">
        <f t="shared" si="378"/>
        <v>0</v>
      </c>
      <c r="RC217" s="178"/>
      <c r="RE217" s="78"/>
      <c r="RG217" s="77"/>
      <c r="RH217" s="76"/>
      <c r="RI217" s="76"/>
      <c r="RJ217" s="76"/>
      <c r="RK217" s="76"/>
      <c r="RL217" s="76"/>
      <c r="RM217" s="76"/>
      <c r="RN217" s="76"/>
      <c r="RO217" s="76"/>
      <c r="RP217" s="76"/>
      <c r="RQ217" s="76"/>
      <c r="RR217" s="76"/>
      <c r="RS217" s="76"/>
      <c r="RT217" s="76"/>
      <c r="RU217" s="76"/>
      <c r="RV217" s="76"/>
      <c r="RW217" s="75"/>
      <c r="RX217" s="76"/>
      <c r="RY217" s="75"/>
      <c r="RZ217" s="74">
        <f t="shared" si="379"/>
        <v>0</v>
      </c>
      <c r="SB217" s="178"/>
      <c r="SD217" s="78"/>
      <c r="SF217" s="77"/>
      <c r="SG217" s="76"/>
      <c r="SH217" s="76"/>
      <c r="SI217" s="76"/>
      <c r="SJ217" s="76"/>
      <c r="SK217" s="76"/>
      <c r="SL217" s="76"/>
      <c r="SM217" s="76"/>
      <c r="SN217" s="76"/>
      <c r="SO217" s="76"/>
      <c r="SP217" s="76"/>
      <c r="SQ217" s="76"/>
      <c r="SR217" s="76"/>
      <c r="SS217" s="76"/>
      <c r="ST217" s="76"/>
      <c r="SU217" s="76"/>
      <c r="SV217" s="75"/>
      <c r="SW217" s="76"/>
      <c r="SX217" s="75"/>
      <c r="SY217" s="74">
        <f t="shared" si="380"/>
        <v>0</v>
      </c>
      <c r="TA217" s="178"/>
      <c r="TC217" s="78"/>
      <c r="TE217" s="77"/>
      <c r="TF217" s="76"/>
      <c r="TG217" s="76"/>
      <c r="TH217" s="76"/>
      <c r="TI217" s="76"/>
      <c r="TJ217" s="76"/>
      <c r="TK217" s="76"/>
      <c r="TL217" s="76"/>
      <c r="TM217" s="76"/>
      <c r="TN217" s="76"/>
      <c r="TO217" s="76"/>
      <c r="TP217" s="76"/>
      <c r="TQ217" s="76"/>
      <c r="TR217" s="76"/>
      <c r="TS217" s="76"/>
      <c r="TT217" s="76"/>
      <c r="TU217" s="75"/>
      <c r="TV217" s="76"/>
      <c r="TW217" s="75"/>
      <c r="TX217" s="74">
        <f t="shared" si="381"/>
        <v>0</v>
      </c>
      <c r="TZ217" s="178"/>
      <c r="UB217" s="78"/>
      <c r="UD217" s="77"/>
      <c r="UE217" s="76"/>
      <c r="UF217" s="76"/>
      <c r="UG217" s="76"/>
      <c r="UH217" s="76"/>
      <c r="UI217" s="76"/>
      <c r="UJ217" s="76"/>
      <c r="UK217" s="76"/>
      <c r="UL217" s="76"/>
      <c r="UM217" s="76"/>
      <c r="UN217" s="76"/>
      <c r="UO217" s="76"/>
      <c r="UP217" s="76"/>
      <c r="UQ217" s="76"/>
      <c r="UR217" s="76"/>
      <c r="US217" s="76"/>
      <c r="UT217" s="75"/>
      <c r="UU217" s="76"/>
      <c r="UV217" s="75"/>
      <c r="UW217" s="74">
        <f t="shared" si="382"/>
        <v>0</v>
      </c>
      <c r="UY217" s="178"/>
      <c r="VA217" s="78"/>
      <c r="VC217" s="77"/>
      <c r="VD217" s="76"/>
      <c r="VE217" s="76"/>
      <c r="VF217" s="76"/>
      <c r="VG217" s="76"/>
      <c r="VH217" s="76"/>
      <c r="VI217" s="76"/>
      <c r="VJ217" s="76"/>
      <c r="VK217" s="76"/>
      <c r="VL217" s="76"/>
      <c r="VM217" s="76"/>
      <c r="VN217" s="76"/>
      <c r="VO217" s="76"/>
      <c r="VP217" s="76"/>
      <c r="VQ217" s="76"/>
      <c r="VR217" s="76"/>
      <c r="VS217" s="75"/>
      <c r="VT217" s="76"/>
      <c r="VU217" s="75"/>
      <c r="VV217" s="74">
        <f t="shared" si="383"/>
        <v>0</v>
      </c>
    </row>
    <row r="218" spans="2:594" ht="45" outlineLevel="1">
      <c r="B218" s="89"/>
      <c r="C218" s="89">
        <f>IF(ISERROR(I218+1)=TRUE,I218,IF(I218="","",MAX(C$15:C217)+1))</f>
        <v>158</v>
      </c>
      <c r="D218" s="88">
        <f t="shared" si="385"/>
        <v>1</v>
      </c>
      <c r="E218" s="3"/>
      <c r="G218" s="178"/>
      <c r="I218" s="95">
        <f t="shared" si="384"/>
        <v>165</v>
      </c>
      <c r="J218" s="94" t="s">
        <v>547</v>
      </c>
      <c r="K218" s="93"/>
      <c r="L218" s="93"/>
      <c r="M218" s="93"/>
      <c r="N218" s="93"/>
      <c r="O218" s="92"/>
      <c r="P218" s="91" t="s">
        <v>163</v>
      </c>
      <c r="Q218" s="297"/>
      <c r="R218" s="90" t="s">
        <v>141</v>
      </c>
      <c r="S218" s="298"/>
      <c r="U218" s="178"/>
      <c r="V218" s="42"/>
      <c r="W218" s="78"/>
      <c r="Y218" s="77"/>
      <c r="Z218" s="76"/>
      <c r="AA218" s="79"/>
      <c r="AB218" s="76"/>
      <c r="AC218" s="79"/>
      <c r="AD218" s="76"/>
      <c r="AE218" s="76"/>
      <c r="AF218" s="76"/>
      <c r="AG218" s="76"/>
      <c r="AH218" s="76"/>
      <c r="AI218" s="76"/>
      <c r="AJ218" s="76">
        <v>1</v>
      </c>
      <c r="AK218" s="75"/>
      <c r="AL218" s="75"/>
      <c r="AM218" s="75"/>
      <c r="AN218" s="75"/>
      <c r="AO218" s="75"/>
      <c r="AP218" s="75"/>
      <c r="AQ218" s="75"/>
      <c r="AR218" s="74">
        <f t="shared" si="361"/>
        <v>0</v>
      </c>
      <c r="AT218" s="178"/>
      <c r="AV218" s="78"/>
      <c r="AX218" s="77"/>
      <c r="AY218" s="76"/>
      <c r="AZ218" s="79"/>
      <c r="BA218" s="76"/>
      <c r="BB218" s="79"/>
      <c r="BC218" s="76"/>
      <c r="BD218" s="76"/>
      <c r="BE218" s="76"/>
      <c r="BF218" s="76"/>
      <c r="BG218" s="76"/>
      <c r="BH218" s="76"/>
      <c r="BI218" s="76">
        <v>1</v>
      </c>
      <c r="BJ218" s="75"/>
      <c r="BK218" s="75"/>
      <c r="BL218" s="75"/>
      <c r="BM218" s="75"/>
      <c r="BN218" s="75"/>
      <c r="BO218" s="75"/>
      <c r="BP218" s="75"/>
      <c r="BQ218" s="74">
        <f t="shared" si="362"/>
        <v>0</v>
      </c>
      <c r="BS218" s="178"/>
      <c r="BU218" s="78"/>
      <c r="BW218" s="77"/>
      <c r="BX218" s="76"/>
      <c r="BY218" s="79"/>
      <c r="BZ218" s="76"/>
      <c r="CA218" s="79"/>
      <c r="CB218" s="76"/>
      <c r="CC218" s="76"/>
      <c r="CD218" s="76"/>
      <c r="CE218" s="76"/>
      <c r="CF218" s="76"/>
      <c r="CG218" s="76"/>
      <c r="CH218" s="76"/>
      <c r="CI218" s="75"/>
      <c r="CJ218" s="75"/>
      <c r="CK218" s="75"/>
      <c r="CL218" s="75"/>
      <c r="CM218" s="75"/>
      <c r="CN218" s="75"/>
      <c r="CO218" s="75"/>
      <c r="CP218" s="74">
        <f t="shared" si="363"/>
        <v>0</v>
      </c>
      <c r="CR218" s="178"/>
      <c r="CT218" s="78"/>
      <c r="CV218" s="77"/>
      <c r="CW218" s="76"/>
      <c r="CX218" s="79"/>
      <c r="CY218" s="76"/>
      <c r="CZ218" s="79"/>
      <c r="DA218" s="76"/>
      <c r="DB218" s="76"/>
      <c r="DC218" s="76"/>
      <c r="DD218" s="76"/>
      <c r="DE218" s="76"/>
      <c r="DF218" s="76"/>
      <c r="DG218" s="76">
        <v>1</v>
      </c>
      <c r="DH218" s="75"/>
      <c r="DI218" s="75"/>
      <c r="DJ218" s="75"/>
      <c r="DK218" s="75"/>
      <c r="DL218" s="75"/>
      <c r="DM218" s="75"/>
      <c r="DN218" s="75"/>
      <c r="DO218" s="74">
        <f t="shared" si="364"/>
        <v>0</v>
      </c>
      <c r="DQ218" s="178"/>
      <c r="DS218" s="78"/>
      <c r="DU218" s="77"/>
      <c r="DV218" s="76"/>
      <c r="DW218" s="79"/>
      <c r="DX218" s="76"/>
      <c r="DY218" s="79"/>
      <c r="DZ218" s="76"/>
      <c r="EA218" s="76"/>
      <c r="EB218" s="76"/>
      <c r="EC218" s="76"/>
      <c r="ED218" s="76"/>
      <c r="EE218" s="76"/>
      <c r="EF218" s="76"/>
      <c r="EG218" s="75"/>
      <c r="EH218" s="75"/>
      <c r="EI218" s="75"/>
      <c r="EJ218" s="75"/>
      <c r="EK218" s="75"/>
      <c r="EL218" s="75"/>
      <c r="EM218" s="75"/>
      <c r="EN218" s="74">
        <f t="shared" si="365"/>
        <v>0</v>
      </c>
      <c r="EP218" s="178"/>
      <c r="ER218" s="78"/>
      <c r="ET218" s="77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>
        <v>1</v>
      </c>
      <c r="FH218" s="75"/>
      <c r="FI218" s="75"/>
      <c r="FJ218" s="75"/>
      <c r="FK218" s="75"/>
      <c r="FL218" s="75"/>
      <c r="FM218" s="74">
        <f t="shared" si="366"/>
        <v>0</v>
      </c>
      <c r="FO218" s="178"/>
      <c r="FQ218" s="78"/>
      <c r="FS218" s="77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>
        <v>1</v>
      </c>
      <c r="GG218" s="75"/>
      <c r="GH218" s="75"/>
      <c r="GI218" s="75"/>
      <c r="GJ218" s="75"/>
      <c r="GK218" s="75"/>
      <c r="GL218" s="74">
        <f t="shared" si="367"/>
        <v>0</v>
      </c>
      <c r="GN218" s="178"/>
      <c r="GP218" s="78"/>
      <c r="GR218" s="77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  <c r="HD218" s="76"/>
      <c r="HE218" s="76">
        <v>1</v>
      </c>
      <c r="HF218" s="75"/>
      <c r="HG218" s="75"/>
      <c r="HH218" s="75"/>
      <c r="HI218" s="75"/>
      <c r="HJ218" s="75"/>
      <c r="HK218" s="74">
        <f t="shared" si="368"/>
        <v>0</v>
      </c>
      <c r="HM218" s="178"/>
      <c r="HO218" s="78"/>
      <c r="HQ218" s="77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5"/>
      <c r="IF218" s="75"/>
      <c r="IG218" s="75"/>
      <c r="IH218" s="75"/>
      <c r="II218" s="75"/>
      <c r="IJ218" s="74">
        <f t="shared" si="369"/>
        <v>0</v>
      </c>
      <c r="IL218" s="178"/>
      <c r="IN218" s="78"/>
      <c r="IP218" s="77"/>
      <c r="IQ218" s="76"/>
      <c r="IR218" s="76"/>
      <c r="IS218" s="76"/>
      <c r="IT218" s="76"/>
      <c r="IU218" s="76"/>
      <c r="IV218" s="76"/>
      <c r="IW218" s="76"/>
      <c r="IX218" s="75"/>
      <c r="IY218" s="75"/>
      <c r="IZ218" s="75"/>
      <c r="JA218" s="75"/>
      <c r="JB218" s="75"/>
      <c r="JC218" s="75"/>
      <c r="JD218" s="75"/>
      <c r="JE218" s="75"/>
      <c r="JF218" s="75"/>
      <c r="JG218" s="75"/>
      <c r="JH218" s="75"/>
      <c r="JI218" s="74">
        <f t="shared" si="370"/>
        <v>0</v>
      </c>
      <c r="JK218" s="178"/>
      <c r="JM218" s="78"/>
      <c r="JO218" s="77"/>
      <c r="JP218" s="76"/>
      <c r="JQ218" s="76"/>
      <c r="JR218" s="76"/>
      <c r="JS218" s="76"/>
      <c r="JT218" s="76"/>
      <c r="JU218" s="76"/>
      <c r="JV218" s="76"/>
      <c r="JW218" s="75"/>
      <c r="JX218" s="75"/>
      <c r="JY218" s="75"/>
      <c r="JZ218" s="75"/>
      <c r="KA218" s="75"/>
      <c r="KB218" s="75"/>
      <c r="KC218" s="75"/>
      <c r="KD218" s="75"/>
      <c r="KE218" s="75"/>
      <c r="KF218" s="75"/>
      <c r="KG218" s="75"/>
      <c r="KH218" s="74">
        <f t="shared" si="371"/>
        <v>0</v>
      </c>
      <c r="KJ218" s="178"/>
      <c r="KL218" s="78"/>
      <c r="KN218" s="77"/>
      <c r="KO218" s="76"/>
      <c r="KP218" s="76"/>
      <c r="KQ218" s="76"/>
      <c r="KR218" s="76"/>
      <c r="KS218" s="76"/>
      <c r="KT218" s="76"/>
      <c r="KU218" s="76"/>
      <c r="KV218" s="75"/>
      <c r="KW218" s="75"/>
      <c r="KX218" s="75"/>
      <c r="KY218" s="75"/>
      <c r="KZ218" s="75"/>
      <c r="LA218" s="75"/>
      <c r="LB218" s="75"/>
      <c r="LC218" s="75"/>
      <c r="LD218" s="75"/>
      <c r="LE218" s="75"/>
      <c r="LF218" s="75"/>
      <c r="LG218" s="74">
        <f t="shared" si="372"/>
        <v>0</v>
      </c>
      <c r="LI218" s="178"/>
      <c r="LK218" s="78"/>
      <c r="LM218" s="77"/>
      <c r="LN218" s="76"/>
      <c r="LO218" s="76"/>
      <c r="LP218" s="76"/>
      <c r="LQ218" s="76"/>
      <c r="LR218" s="76"/>
      <c r="LS218" s="76"/>
      <c r="LT218" s="76"/>
      <c r="LU218" s="75"/>
      <c r="LV218" s="75"/>
      <c r="LW218" s="75"/>
      <c r="LX218" s="75"/>
      <c r="LY218" s="75"/>
      <c r="LZ218" s="75"/>
      <c r="MA218" s="75"/>
      <c r="MB218" s="75"/>
      <c r="MC218" s="75"/>
      <c r="MD218" s="75"/>
      <c r="ME218" s="75"/>
      <c r="MF218" s="74">
        <f t="shared" si="373"/>
        <v>0</v>
      </c>
      <c r="MH218" s="178"/>
      <c r="MJ218" s="78"/>
      <c r="ML218" s="77"/>
      <c r="MM218" s="76"/>
      <c r="MN218" s="76"/>
      <c r="MO218" s="76"/>
      <c r="MP218" s="76"/>
      <c r="MQ218" s="76"/>
      <c r="MR218" s="76"/>
      <c r="MS218" s="76"/>
      <c r="MT218" s="75"/>
      <c r="MU218" s="75"/>
      <c r="MV218" s="75"/>
      <c r="MW218" s="75"/>
      <c r="MX218" s="75"/>
      <c r="MY218" s="75"/>
      <c r="MZ218" s="75"/>
      <c r="NA218" s="75"/>
      <c r="NB218" s="75"/>
      <c r="NC218" s="75"/>
      <c r="ND218" s="75"/>
      <c r="NE218" s="74">
        <f t="shared" si="374"/>
        <v>0</v>
      </c>
      <c r="NG218" s="178"/>
      <c r="NI218" s="78"/>
      <c r="NK218" s="77"/>
      <c r="NL218" s="76"/>
      <c r="NM218" s="76"/>
      <c r="NN218" s="76"/>
      <c r="NO218" s="76"/>
      <c r="NP218" s="76"/>
      <c r="NQ218" s="76"/>
      <c r="NR218" s="76"/>
      <c r="NS218" s="76"/>
      <c r="NT218" s="76"/>
      <c r="NU218" s="76"/>
      <c r="NV218" s="76"/>
      <c r="NW218" s="76"/>
      <c r="NX218" s="76"/>
      <c r="NY218" s="76">
        <v>1</v>
      </c>
      <c r="NZ218" s="76"/>
      <c r="OA218" s="75"/>
      <c r="OB218" s="76"/>
      <c r="OC218" s="75"/>
      <c r="OD218" s="74">
        <f t="shared" si="375"/>
        <v>0</v>
      </c>
      <c r="OF218" s="178"/>
      <c r="OH218" s="78"/>
      <c r="OJ218" s="77"/>
      <c r="OK218" s="76"/>
      <c r="OL218" s="76"/>
      <c r="OM218" s="76"/>
      <c r="ON218" s="76"/>
      <c r="OO218" s="76"/>
      <c r="OP218" s="76"/>
      <c r="OQ218" s="76"/>
      <c r="OR218" s="76"/>
      <c r="OS218" s="76"/>
      <c r="OT218" s="76"/>
      <c r="OU218" s="76"/>
      <c r="OV218" s="76"/>
      <c r="OW218" s="76"/>
      <c r="OX218" s="76">
        <v>1</v>
      </c>
      <c r="OY218" s="76"/>
      <c r="OZ218" s="75"/>
      <c r="PA218" s="76"/>
      <c r="PB218" s="75"/>
      <c r="PC218" s="74">
        <f t="shared" si="376"/>
        <v>0</v>
      </c>
      <c r="PE218" s="178"/>
      <c r="PG218" s="78"/>
      <c r="PI218" s="77"/>
      <c r="PJ218" s="76"/>
      <c r="PK218" s="76"/>
      <c r="PL218" s="76"/>
      <c r="PM218" s="76"/>
      <c r="PN218" s="76"/>
      <c r="PO218" s="76"/>
      <c r="PP218" s="76"/>
      <c r="PQ218" s="76"/>
      <c r="PR218" s="76"/>
      <c r="PS218" s="76"/>
      <c r="PT218" s="76"/>
      <c r="PU218" s="76"/>
      <c r="PV218" s="76"/>
      <c r="PW218" s="76">
        <v>1</v>
      </c>
      <c r="PX218" s="76"/>
      <c r="PY218" s="75"/>
      <c r="PZ218" s="76"/>
      <c r="QA218" s="75"/>
      <c r="QB218" s="74">
        <f t="shared" si="377"/>
        <v>0</v>
      </c>
      <c r="QD218" s="178"/>
      <c r="QF218" s="78"/>
      <c r="QH218" s="77"/>
      <c r="QI218" s="76"/>
      <c r="QJ218" s="76"/>
      <c r="QK218" s="76"/>
      <c r="QL218" s="76"/>
      <c r="QM218" s="76"/>
      <c r="QN218" s="76"/>
      <c r="QO218" s="76"/>
      <c r="QP218" s="76"/>
      <c r="QQ218" s="76"/>
      <c r="QR218" s="76"/>
      <c r="QS218" s="76"/>
      <c r="QT218" s="76"/>
      <c r="QU218" s="76"/>
      <c r="QV218" s="76">
        <v>1</v>
      </c>
      <c r="QW218" s="76"/>
      <c r="QX218" s="75"/>
      <c r="QY218" s="76"/>
      <c r="QZ218" s="75"/>
      <c r="RA218" s="74">
        <f t="shared" si="378"/>
        <v>0</v>
      </c>
      <c r="RC218" s="178"/>
      <c r="RE218" s="78"/>
      <c r="RG218" s="77"/>
      <c r="RH218" s="76"/>
      <c r="RI218" s="76"/>
      <c r="RJ218" s="76"/>
      <c r="RK218" s="76"/>
      <c r="RL218" s="76"/>
      <c r="RM218" s="76"/>
      <c r="RN218" s="76"/>
      <c r="RO218" s="76"/>
      <c r="RP218" s="76"/>
      <c r="RQ218" s="76"/>
      <c r="RR218" s="76"/>
      <c r="RS218" s="76"/>
      <c r="RT218" s="76"/>
      <c r="RU218" s="76">
        <v>1</v>
      </c>
      <c r="RV218" s="76"/>
      <c r="RW218" s="75"/>
      <c r="RX218" s="76"/>
      <c r="RY218" s="75"/>
      <c r="RZ218" s="74">
        <f t="shared" si="379"/>
        <v>0</v>
      </c>
      <c r="SB218" s="178"/>
      <c r="SD218" s="78"/>
      <c r="SF218" s="77"/>
      <c r="SG218" s="76"/>
      <c r="SH218" s="76"/>
      <c r="SI218" s="76"/>
      <c r="SJ218" s="76"/>
      <c r="SK218" s="76"/>
      <c r="SL218" s="76"/>
      <c r="SM218" s="76"/>
      <c r="SN218" s="76"/>
      <c r="SO218" s="76"/>
      <c r="SP218" s="76"/>
      <c r="SQ218" s="76"/>
      <c r="SR218" s="76"/>
      <c r="SS218" s="76"/>
      <c r="ST218" s="76">
        <v>1</v>
      </c>
      <c r="SU218" s="76"/>
      <c r="SV218" s="75"/>
      <c r="SW218" s="76"/>
      <c r="SX218" s="75"/>
      <c r="SY218" s="74">
        <f t="shared" si="380"/>
        <v>0</v>
      </c>
      <c r="TA218" s="178"/>
      <c r="TC218" s="78"/>
      <c r="TE218" s="77"/>
      <c r="TF218" s="76"/>
      <c r="TG218" s="76"/>
      <c r="TH218" s="76"/>
      <c r="TI218" s="76"/>
      <c r="TJ218" s="76"/>
      <c r="TK218" s="76"/>
      <c r="TL218" s="76"/>
      <c r="TM218" s="76"/>
      <c r="TN218" s="76"/>
      <c r="TO218" s="76"/>
      <c r="TP218" s="76"/>
      <c r="TQ218" s="76"/>
      <c r="TR218" s="76"/>
      <c r="TS218" s="76">
        <v>1</v>
      </c>
      <c r="TT218" s="76"/>
      <c r="TU218" s="75"/>
      <c r="TV218" s="76"/>
      <c r="TW218" s="75"/>
      <c r="TX218" s="74">
        <f t="shared" si="381"/>
        <v>0</v>
      </c>
      <c r="TZ218" s="178"/>
      <c r="UB218" s="78"/>
      <c r="UD218" s="77"/>
      <c r="UE218" s="76"/>
      <c r="UF218" s="76"/>
      <c r="UG218" s="76"/>
      <c r="UH218" s="76"/>
      <c r="UI218" s="76"/>
      <c r="UJ218" s="76"/>
      <c r="UK218" s="76"/>
      <c r="UL218" s="76"/>
      <c r="UM218" s="76"/>
      <c r="UN218" s="76"/>
      <c r="UO218" s="76"/>
      <c r="UP218" s="76"/>
      <c r="UQ218" s="76"/>
      <c r="UR218" s="76">
        <v>1</v>
      </c>
      <c r="US218" s="76"/>
      <c r="UT218" s="75"/>
      <c r="UU218" s="76"/>
      <c r="UV218" s="75"/>
      <c r="UW218" s="74">
        <f t="shared" si="382"/>
        <v>0</v>
      </c>
      <c r="UY218" s="178"/>
      <c r="VA218" s="78"/>
      <c r="VC218" s="77"/>
      <c r="VD218" s="76"/>
      <c r="VE218" s="76"/>
      <c r="VF218" s="76"/>
      <c r="VG218" s="76"/>
      <c r="VH218" s="76"/>
      <c r="VI218" s="76"/>
      <c r="VJ218" s="76"/>
      <c r="VK218" s="76"/>
      <c r="VL218" s="76"/>
      <c r="VM218" s="76"/>
      <c r="VN218" s="76"/>
      <c r="VO218" s="76"/>
      <c r="VP218" s="76"/>
      <c r="VQ218" s="76">
        <v>1</v>
      </c>
      <c r="VR218" s="76"/>
      <c r="VS218" s="75"/>
      <c r="VT218" s="76"/>
      <c r="VU218" s="75"/>
      <c r="VV218" s="74">
        <f t="shared" si="383"/>
        <v>0</v>
      </c>
    </row>
    <row r="219" spans="2:594" outlineLevel="1">
      <c r="B219" s="89"/>
      <c r="C219" s="89">
        <f>IF(ISERROR(I219+1)=TRUE,I219,IF(I219="","",MAX(C$15:C218)+1))</f>
        <v>159</v>
      </c>
      <c r="D219" s="88">
        <f t="shared" si="385"/>
        <v>1</v>
      </c>
      <c r="E219" s="3"/>
      <c r="G219" s="178"/>
      <c r="I219" s="95">
        <f t="shared" si="384"/>
        <v>166</v>
      </c>
      <c r="J219" s="94" t="s">
        <v>546</v>
      </c>
      <c r="K219" s="93"/>
      <c r="L219" s="93"/>
      <c r="M219" s="93"/>
      <c r="N219" s="93"/>
      <c r="O219" s="92"/>
      <c r="P219" s="91" t="s">
        <v>163</v>
      </c>
      <c r="Q219" s="297"/>
      <c r="R219" s="90" t="s">
        <v>141</v>
      </c>
      <c r="S219" s="298"/>
      <c r="U219" s="178"/>
      <c r="V219" s="42"/>
      <c r="W219" s="78"/>
      <c r="Y219" s="77"/>
      <c r="Z219" s="76"/>
      <c r="AA219" s="79"/>
      <c r="AB219" s="76"/>
      <c r="AC219" s="79"/>
      <c r="AD219" s="76"/>
      <c r="AE219" s="76"/>
      <c r="AF219" s="76"/>
      <c r="AG219" s="76"/>
      <c r="AH219" s="76"/>
      <c r="AI219" s="76"/>
      <c r="AJ219" s="76"/>
      <c r="AK219" s="75"/>
      <c r="AL219" s="75"/>
      <c r="AM219" s="75"/>
      <c r="AN219" s="75"/>
      <c r="AO219" s="75"/>
      <c r="AP219" s="75"/>
      <c r="AQ219" s="75"/>
      <c r="AR219" s="74">
        <f t="shared" si="361"/>
        <v>0</v>
      </c>
      <c r="AT219" s="178"/>
      <c r="AV219" s="78"/>
      <c r="AX219" s="77"/>
      <c r="AY219" s="76"/>
      <c r="AZ219" s="79"/>
      <c r="BA219" s="76"/>
      <c r="BB219" s="79"/>
      <c r="BC219" s="76"/>
      <c r="BD219" s="76"/>
      <c r="BE219" s="76"/>
      <c r="BF219" s="76"/>
      <c r="BG219" s="76"/>
      <c r="BH219" s="76"/>
      <c r="BI219" s="76"/>
      <c r="BJ219" s="75"/>
      <c r="BK219" s="75"/>
      <c r="BL219" s="75"/>
      <c r="BM219" s="75"/>
      <c r="BN219" s="75"/>
      <c r="BO219" s="75"/>
      <c r="BP219" s="75"/>
      <c r="BQ219" s="74">
        <f t="shared" si="362"/>
        <v>0</v>
      </c>
      <c r="BS219" s="178"/>
      <c r="BU219" s="78"/>
      <c r="BW219" s="77"/>
      <c r="BX219" s="76"/>
      <c r="BY219" s="79"/>
      <c r="BZ219" s="76"/>
      <c r="CA219" s="79"/>
      <c r="CB219" s="76"/>
      <c r="CC219" s="76"/>
      <c r="CD219" s="76"/>
      <c r="CE219" s="76"/>
      <c r="CF219" s="76"/>
      <c r="CG219" s="76"/>
      <c r="CH219" s="76"/>
      <c r="CI219" s="75"/>
      <c r="CJ219" s="75"/>
      <c r="CK219" s="75"/>
      <c r="CL219" s="75"/>
      <c r="CM219" s="75"/>
      <c r="CN219" s="75"/>
      <c r="CO219" s="75"/>
      <c r="CP219" s="74">
        <f t="shared" si="363"/>
        <v>0</v>
      </c>
      <c r="CR219" s="178"/>
      <c r="CT219" s="78"/>
      <c r="CV219" s="77"/>
      <c r="CW219" s="76"/>
      <c r="CX219" s="79"/>
      <c r="CY219" s="76"/>
      <c r="CZ219" s="79"/>
      <c r="DA219" s="76"/>
      <c r="DB219" s="76"/>
      <c r="DC219" s="76"/>
      <c r="DD219" s="76"/>
      <c r="DE219" s="76"/>
      <c r="DF219" s="76"/>
      <c r="DG219" s="76"/>
      <c r="DH219" s="75"/>
      <c r="DI219" s="75"/>
      <c r="DJ219" s="75"/>
      <c r="DK219" s="75"/>
      <c r="DL219" s="75"/>
      <c r="DM219" s="75"/>
      <c r="DN219" s="75"/>
      <c r="DO219" s="74">
        <f t="shared" si="364"/>
        <v>0</v>
      </c>
      <c r="DQ219" s="178"/>
      <c r="DS219" s="78"/>
      <c r="DU219" s="77"/>
      <c r="DV219" s="76"/>
      <c r="DW219" s="79"/>
      <c r="DX219" s="76"/>
      <c r="DY219" s="79"/>
      <c r="DZ219" s="76"/>
      <c r="EA219" s="76"/>
      <c r="EB219" s="76"/>
      <c r="EC219" s="76"/>
      <c r="ED219" s="76"/>
      <c r="EE219" s="76"/>
      <c r="EF219" s="76"/>
      <c r="EG219" s="75"/>
      <c r="EH219" s="75"/>
      <c r="EI219" s="75"/>
      <c r="EJ219" s="75"/>
      <c r="EK219" s="75"/>
      <c r="EL219" s="75"/>
      <c r="EM219" s="75"/>
      <c r="EN219" s="74">
        <f t="shared" si="365"/>
        <v>0</v>
      </c>
      <c r="EP219" s="178"/>
      <c r="ER219" s="78"/>
      <c r="ET219" s="77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5"/>
      <c r="FI219" s="75"/>
      <c r="FJ219" s="75"/>
      <c r="FK219" s="75"/>
      <c r="FL219" s="75"/>
      <c r="FM219" s="74">
        <f t="shared" si="366"/>
        <v>0</v>
      </c>
      <c r="FO219" s="178"/>
      <c r="FQ219" s="78"/>
      <c r="FS219" s="77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5"/>
      <c r="GH219" s="75"/>
      <c r="GI219" s="75"/>
      <c r="GJ219" s="75"/>
      <c r="GK219" s="75"/>
      <c r="GL219" s="74">
        <f t="shared" si="367"/>
        <v>0</v>
      </c>
      <c r="GN219" s="178"/>
      <c r="GP219" s="78"/>
      <c r="GR219" s="77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  <c r="HD219" s="76"/>
      <c r="HE219" s="76"/>
      <c r="HF219" s="75"/>
      <c r="HG219" s="75"/>
      <c r="HH219" s="75"/>
      <c r="HI219" s="75"/>
      <c r="HJ219" s="75"/>
      <c r="HK219" s="74">
        <f t="shared" si="368"/>
        <v>0</v>
      </c>
      <c r="HM219" s="178"/>
      <c r="HO219" s="78"/>
      <c r="HQ219" s="77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5"/>
      <c r="IF219" s="75"/>
      <c r="IG219" s="75"/>
      <c r="IH219" s="75"/>
      <c r="II219" s="75"/>
      <c r="IJ219" s="74">
        <f t="shared" si="369"/>
        <v>0</v>
      </c>
      <c r="IL219" s="178"/>
      <c r="IN219" s="78"/>
      <c r="IP219" s="77"/>
      <c r="IQ219" s="76"/>
      <c r="IR219" s="76"/>
      <c r="IS219" s="76"/>
      <c r="IT219" s="76"/>
      <c r="IU219" s="76"/>
      <c r="IV219" s="76"/>
      <c r="IW219" s="76"/>
      <c r="IX219" s="75"/>
      <c r="IY219" s="75"/>
      <c r="IZ219" s="75"/>
      <c r="JA219" s="75"/>
      <c r="JB219" s="75"/>
      <c r="JC219" s="75"/>
      <c r="JD219" s="75"/>
      <c r="JE219" s="75"/>
      <c r="JF219" s="75"/>
      <c r="JG219" s="75"/>
      <c r="JH219" s="75"/>
      <c r="JI219" s="74">
        <f t="shared" si="370"/>
        <v>0</v>
      </c>
      <c r="JK219" s="178"/>
      <c r="JM219" s="78"/>
      <c r="JO219" s="77"/>
      <c r="JP219" s="76"/>
      <c r="JQ219" s="76"/>
      <c r="JR219" s="76"/>
      <c r="JS219" s="76"/>
      <c r="JT219" s="76"/>
      <c r="JU219" s="76"/>
      <c r="JV219" s="76"/>
      <c r="JW219" s="75"/>
      <c r="JX219" s="75"/>
      <c r="JY219" s="75"/>
      <c r="JZ219" s="75"/>
      <c r="KA219" s="75"/>
      <c r="KB219" s="75"/>
      <c r="KC219" s="75"/>
      <c r="KD219" s="75"/>
      <c r="KE219" s="75"/>
      <c r="KF219" s="75"/>
      <c r="KG219" s="75"/>
      <c r="KH219" s="74">
        <f t="shared" si="371"/>
        <v>0</v>
      </c>
      <c r="KJ219" s="178"/>
      <c r="KL219" s="78"/>
      <c r="KN219" s="77"/>
      <c r="KO219" s="76"/>
      <c r="KP219" s="76"/>
      <c r="KQ219" s="76"/>
      <c r="KR219" s="76"/>
      <c r="KS219" s="76"/>
      <c r="KT219" s="76"/>
      <c r="KU219" s="76"/>
      <c r="KV219" s="75"/>
      <c r="KW219" s="75"/>
      <c r="KX219" s="75"/>
      <c r="KY219" s="75"/>
      <c r="KZ219" s="75"/>
      <c r="LA219" s="75"/>
      <c r="LB219" s="75"/>
      <c r="LC219" s="75"/>
      <c r="LD219" s="75"/>
      <c r="LE219" s="75"/>
      <c r="LF219" s="75"/>
      <c r="LG219" s="74">
        <f t="shared" si="372"/>
        <v>0</v>
      </c>
      <c r="LI219" s="178"/>
      <c r="LK219" s="78"/>
      <c r="LM219" s="77"/>
      <c r="LN219" s="76"/>
      <c r="LO219" s="76"/>
      <c r="LP219" s="76"/>
      <c r="LQ219" s="76"/>
      <c r="LR219" s="76"/>
      <c r="LS219" s="76"/>
      <c r="LT219" s="76"/>
      <c r="LU219" s="75"/>
      <c r="LV219" s="75"/>
      <c r="LW219" s="75"/>
      <c r="LX219" s="75"/>
      <c r="LY219" s="75"/>
      <c r="LZ219" s="75"/>
      <c r="MA219" s="75"/>
      <c r="MB219" s="75"/>
      <c r="MC219" s="75"/>
      <c r="MD219" s="75"/>
      <c r="ME219" s="75"/>
      <c r="MF219" s="74">
        <f t="shared" si="373"/>
        <v>0</v>
      </c>
      <c r="MH219" s="178"/>
      <c r="MJ219" s="78"/>
      <c r="ML219" s="77"/>
      <c r="MM219" s="76"/>
      <c r="MN219" s="76"/>
      <c r="MO219" s="76"/>
      <c r="MP219" s="76"/>
      <c r="MQ219" s="76"/>
      <c r="MR219" s="76"/>
      <c r="MS219" s="76"/>
      <c r="MT219" s="75"/>
      <c r="MU219" s="75"/>
      <c r="MV219" s="75"/>
      <c r="MW219" s="75"/>
      <c r="MX219" s="75"/>
      <c r="MY219" s="75"/>
      <c r="MZ219" s="75"/>
      <c r="NA219" s="75"/>
      <c r="NB219" s="75"/>
      <c r="NC219" s="75"/>
      <c r="ND219" s="75"/>
      <c r="NE219" s="74">
        <f t="shared" si="374"/>
        <v>0</v>
      </c>
      <c r="NG219" s="178"/>
      <c r="NI219" s="78"/>
      <c r="NK219" s="77"/>
      <c r="NL219" s="76"/>
      <c r="NM219" s="76"/>
      <c r="NN219" s="76"/>
      <c r="NO219" s="76"/>
      <c r="NP219" s="76"/>
      <c r="NQ219" s="76"/>
      <c r="NR219" s="76"/>
      <c r="NS219" s="76"/>
      <c r="NT219" s="76"/>
      <c r="NU219" s="76"/>
      <c r="NV219" s="76"/>
      <c r="NW219" s="76"/>
      <c r="NX219" s="76"/>
      <c r="NY219" s="76"/>
      <c r="NZ219" s="76"/>
      <c r="OA219" s="75"/>
      <c r="OB219" s="76"/>
      <c r="OC219" s="75"/>
      <c r="OD219" s="74">
        <f t="shared" si="375"/>
        <v>0</v>
      </c>
      <c r="OF219" s="178"/>
      <c r="OH219" s="78"/>
      <c r="OJ219" s="77"/>
      <c r="OK219" s="76"/>
      <c r="OL219" s="76"/>
      <c r="OM219" s="76"/>
      <c r="ON219" s="76"/>
      <c r="OO219" s="76"/>
      <c r="OP219" s="76"/>
      <c r="OQ219" s="76"/>
      <c r="OR219" s="76"/>
      <c r="OS219" s="76"/>
      <c r="OT219" s="76"/>
      <c r="OU219" s="76"/>
      <c r="OV219" s="76"/>
      <c r="OW219" s="76"/>
      <c r="OX219" s="76"/>
      <c r="OY219" s="76"/>
      <c r="OZ219" s="75"/>
      <c r="PA219" s="76"/>
      <c r="PB219" s="75"/>
      <c r="PC219" s="74">
        <f t="shared" si="376"/>
        <v>0</v>
      </c>
      <c r="PE219" s="178"/>
      <c r="PG219" s="78"/>
      <c r="PI219" s="77"/>
      <c r="PJ219" s="76"/>
      <c r="PK219" s="76"/>
      <c r="PL219" s="76"/>
      <c r="PM219" s="76"/>
      <c r="PN219" s="76"/>
      <c r="PO219" s="76"/>
      <c r="PP219" s="76"/>
      <c r="PQ219" s="76"/>
      <c r="PR219" s="76"/>
      <c r="PS219" s="76"/>
      <c r="PT219" s="76"/>
      <c r="PU219" s="76"/>
      <c r="PV219" s="76"/>
      <c r="PW219" s="76"/>
      <c r="PX219" s="76"/>
      <c r="PY219" s="75"/>
      <c r="PZ219" s="76"/>
      <c r="QA219" s="75"/>
      <c r="QB219" s="74">
        <f t="shared" si="377"/>
        <v>0</v>
      </c>
      <c r="QD219" s="178"/>
      <c r="QF219" s="78"/>
      <c r="QH219" s="77"/>
      <c r="QI219" s="76"/>
      <c r="QJ219" s="76"/>
      <c r="QK219" s="76"/>
      <c r="QL219" s="76"/>
      <c r="QM219" s="76"/>
      <c r="QN219" s="76"/>
      <c r="QO219" s="76"/>
      <c r="QP219" s="76"/>
      <c r="QQ219" s="76"/>
      <c r="QR219" s="76"/>
      <c r="QS219" s="76"/>
      <c r="QT219" s="76"/>
      <c r="QU219" s="76"/>
      <c r="QV219" s="76"/>
      <c r="QW219" s="76"/>
      <c r="QX219" s="75"/>
      <c r="QY219" s="76"/>
      <c r="QZ219" s="75"/>
      <c r="RA219" s="74">
        <f t="shared" si="378"/>
        <v>0</v>
      </c>
      <c r="RC219" s="178"/>
      <c r="RE219" s="78"/>
      <c r="RG219" s="77"/>
      <c r="RH219" s="76"/>
      <c r="RI219" s="76"/>
      <c r="RJ219" s="76"/>
      <c r="RK219" s="76"/>
      <c r="RL219" s="76"/>
      <c r="RM219" s="76"/>
      <c r="RN219" s="76"/>
      <c r="RO219" s="76"/>
      <c r="RP219" s="76"/>
      <c r="RQ219" s="76"/>
      <c r="RR219" s="76"/>
      <c r="RS219" s="76"/>
      <c r="RT219" s="76"/>
      <c r="RU219" s="76"/>
      <c r="RV219" s="76"/>
      <c r="RW219" s="75"/>
      <c r="RX219" s="76"/>
      <c r="RY219" s="75"/>
      <c r="RZ219" s="74">
        <f t="shared" si="379"/>
        <v>0</v>
      </c>
      <c r="SB219" s="178"/>
      <c r="SD219" s="78"/>
      <c r="SF219" s="77"/>
      <c r="SG219" s="76"/>
      <c r="SH219" s="76"/>
      <c r="SI219" s="76"/>
      <c r="SJ219" s="76"/>
      <c r="SK219" s="76"/>
      <c r="SL219" s="76"/>
      <c r="SM219" s="76"/>
      <c r="SN219" s="76"/>
      <c r="SO219" s="76"/>
      <c r="SP219" s="76"/>
      <c r="SQ219" s="76"/>
      <c r="SR219" s="76"/>
      <c r="SS219" s="76"/>
      <c r="ST219" s="76"/>
      <c r="SU219" s="76"/>
      <c r="SV219" s="75"/>
      <c r="SW219" s="76"/>
      <c r="SX219" s="75"/>
      <c r="SY219" s="74">
        <f t="shared" si="380"/>
        <v>0</v>
      </c>
      <c r="TA219" s="178"/>
      <c r="TC219" s="78"/>
      <c r="TE219" s="77"/>
      <c r="TF219" s="76"/>
      <c r="TG219" s="76"/>
      <c r="TH219" s="76"/>
      <c r="TI219" s="76"/>
      <c r="TJ219" s="76"/>
      <c r="TK219" s="76"/>
      <c r="TL219" s="76"/>
      <c r="TM219" s="76"/>
      <c r="TN219" s="76"/>
      <c r="TO219" s="76"/>
      <c r="TP219" s="76"/>
      <c r="TQ219" s="76"/>
      <c r="TR219" s="76"/>
      <c r="TS219" s="76"/>
      <c r="TT219" s="76"/>
      <c r="TU219" s="75"/>
      <c r="TV219" s="76"/>
      <c r="TW219" s="75"/>
      <c r="TX219" s="74">
        <f t="shared" si="381"/>
        <v>0</v>
      </c>
      <c r="TZ219" s="178"/>
      <c r="UB219" s="78"/>
      <c r="UD219" s="77"/>
      <c r="UE219" s="76"/>
      <c r="UF219" s="76"/>
      <c r="UG219" s="76"/>
      <c r="UH219" s="76"/>
      <c r="UI219" s="76"/>
      <c r="UJ219" s="76"/>
      <c r="UK219" s="76"/>
      <c r="UL219" s="76"/>
      <c r="UM219" s="76"/>
      <c r="UN219" s="76"/>
      <c r="UO219" s="76"/>
      <c r="UP219" s="76"/>
      <c r="UQ219" s="76"/>
      <c r="UR219" s="76"/>
      <c r="US219" s="76"/>
      <c r="UT219" s="75"/>
      <c r="UU219" s="76"/>
      <c r="UV219" s="75"/>
      <c r="UW219" s="74">
        <f t="shared" si="382"/>
        <v>0</v>
      </c>
      <c r="UY219" s="178"/>
      <c r="VA219" s="78"/>
      <c r="VC219" s="77"/>
      <c r="VD219" s="76"/>
      <c r="VE219" s="76"/>
      <c r="VF219" s="76"/>
      <c r="VG219" s="76"/>
      <c r="VH219" s="76"/>
      <c r="VI219" s="76"/>
      <c r="VJ219" s="76"/>
      <c r="VK219" s="76"/>
      <c r="VL219" s="76"/>
      <c r="VM219" s="76"/>
      <c r="VN219" s="76"/>
      <c r="VO219" s="76"/>
      <c r="VP219" s="76"/>
      <c r="VQ219" s="76"/>
      <c r="VR219" s="76"/>
      <c r="VS219" s="75"/>
      <c r="VT219" s="76"/>
      <c r="VU219" s="75"/>
      <c r="VV219" s="74">
        <f t="shared" si="383"/>
        <v>0</v>
      </c>
    </row>
    <row r="220" spans="2:594" ht="45" outlineLevel="1">
      <c r="B220" s="89"/>
      <c r="C220" s="89">
        <f>IF(ISERROR(I220+1)=TRUE,I220,IF(I220="","",MAX(C$15:C219)+1))</f>
        <v>160</v>
      </c>
      <c r="D220" s="88">
        <f t="shared" si="385"/>
        <v>1</v>
      </c>
      <c r="E220" s="3"/>
      <c r="G220" s="178"/>
      <c r="I220" s="95">
        <f t="shared" si="384"/>
        <v>167</v>
      </c>
      <c r="J220" s="94" t="s">
        <v>545</v>
      </c>
      <c r="K220" s="93"/>
      <c r="L220" s="93"/>
      <c r="M220" s="93"/>
      <c r="N220" s="93"/>
      <c r="O220" s="92"/>
      <c r="P220" s="91" t="s">
        <v>163</v>
      </c>
      <c r="Q220" s="297"/>
      <c r="R220" s="90" t="s">
        <v>141</v>
      </c>
      <c r="S220" s="298"/>
      <c r="U220" s="178"/>
      <c r="V220" s="42"/>
      <c r="W220" s="78"/>
      <c r="Y220" s="77"/>
      <c r="Z220" s="76"/>
      <c r="AA220" s="79"/>
      <c r="AB220" s="76"/>
      <c r="AC220" s="79"/>
      <c r="AD220" s="76"/>
      <c r="AE220" s="76"/>
      <c r="AF220" s="76"/>
      <c r="AG220" s="76"/>
      <c r="AH220" s="76"/>
      <c r="AI220" s="76"/>
      <c r="AJ220" s="76"/>
      <c r="AK220" s="75"/>
      <c r="AL220" s="75"/>
      <c r="AM220" s="75"/>
      <c r="AN220" s="75"/>
      <c r="AO220" s="75"/>
      <c r="AP220" s="75"/>
      <c r="AQ220" s="75"/>
      <c r="AR220" s="74">
        <f t="shared" si="361"/>
        <v>0</v>
      </c>
      <c r="AT220" s="178"/>
      <c r="AV220" s="78"/>
      <c r="AX220" s="77"/>
      <c r="AY220" s="76"/>
      <c r="AZ220" s="79"/>
      <c r="BA220" s="76"/>
      <c r="BB220" s="79"/>
      <c r="BC220" s="76"/>
      <c r="BD220" s="76"/>
      <c r="BE220" s="76"/>
      <c r="BF220" s="76"/>
      <c r="BG220" s="76"/>
      <c r="BH220" s="76"/>
      <c r="BI220" s="76"/>
      <c r="BJ220" s="75"/>
      <c r="BK220" s="75"/>
      <c r="BL220" s="75"/>
      <c r="BM220" s="75"/>
      <c r="BN220" s="75"/>
      <c r="BO220" s="75"/>
      <c r="BP220" s="75"/>
      <c r="BQ220" s="74">
        <f t="shared" si="362"/>
        <v>0</v>
      </c>
      <c r="BS220" s="178"/>
      <c r="BU220" s="78"/>
      <c r="BW220" s="77"/>
      <c r="BX220" s="76"/>
      <c r="BY220" s="79"/>
      <c r="BZ220" s="76"/>
      <c r="CA220" s="79"/>
      <c r="CB220" s="76"/>
      <c r="CC220" s="76"/>
      <c r="CD220" s="76"/>
      <c r="CE220" s="76"/>
      <c r="CF220" s="76"/>
      <c r="CG220" s="76"/>
      <c r="CH220" s="76"/>
      <c r="CI220" s="75"/>
      <c r="CJ220" s="75"/>
      <c r="CK220" s="75"/>
      <c r="CL220" s="75"/>
      <c r="CM220" s="75"/>
      <c r="CN220" s="75"/>
      <c r="CO220" s="75"/>
      <c r="CP220" s="74">
        <f t="shared" si="363"/>
        <v>0</v>
      </c>
      <c r="CR220" s="178"/>
      <c r="CT220" s="78"/>
      <c r="CV220" s="77"/>
      <c r="CW220" s="76"/>
      <c r="CX220" s="79"/>
      <c r="CY220" s="76"/>
      <c r="CZ220" s="79"/>
      <c r="DA220" s="76"/>
      <c r="DB220" s="76"/>
      <c r="DC220" s="76"/>
      <c r="DD220" s="76"/>
      <c r="DE220" s="76"/>
      <c r="DF220" s="76"/>
      <c r="DG220" s="76"/>
      <c r="DH220" s="75"/>
      <c r="DI220" s="75"/>
      <c r="DJ220" s="75"/>
      <c r="DK220" s="75"/>
      <c r="DL220" s="75"/>
      <c r="DM220" s="75"/>
      <c r="DN220" s="75"/>
      <c r="DO220" s="74">
        <f t="shared" si="364"/>
        <v>0</v>
      </c>
      <c r="DQ220" s="178"/>
      <c r="DS220" s="78"/>
      <c r="DU220" s="77"/>
      <c r="DV220" s="76"/>
      <c r="DW220" s="79"/>
      <c r="DX220" s="76"/>
      <c r="DY220" s="79"/>
      <c r="DZ220" s="76"/>
      <c r="EA220" s="76"/>
      <c r="EB220" s="76"/>
      <c r="EC220" s="76"/>
      <c r="ED220" s="76"/>
      <c r="EE220" s="76"/>
      <c r="EF220" s="76"/>
      <c r="EG220" s="75"/>
      <c r="EH220" s="75"/>
      <c r="EI220" s="75"/>
      <c r="EJ220" s="75"/>
      <c r="EK220" s="75"/>
      <c r="EL220" s="75"/>
      <c r="EM220" s="75"/>
      <c r="EN220" s="74">
        <f t="shared" si="365"/>
        <v>0</v>
      </c>
      <c r="EP220" s="178"/>
      <c r="ER220" s="78"/>
      <c r="ET220" s="77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5"/>
      <c r="FI220" s="75"/>
      <c r="FJ220" s="75"/>
      <c r="FK220" s="75"/>
      <c r="FL220" s="75"/>
      <c r="FM220" s="74">
        <f t="shared" si="366"/>
        <v>0</v>
      </c>
      <c r="FO220" s="178"/>
      <c r="FQ220" s="78"/>
      <c r="FS220" s="77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5"/>
      <c r="GH220" s="75"/>
      <c r="GI220" s="75"/>
      <c r="GJ220" s="75"/>
      <c r="GK220" s="75"/>
      <c r="GL220" s="74">
        <f t="shared" si="367"/>
        <v>0</v>
      </c>
      <c r="GN220" s="178"/>
      <c r="GP220" s="78"/>
      <c r="GR220" s="77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  <c r="HD220" s="76"/>
      <c r="HE220" s="76"/>
      <c r="HF220" s="75"/>
      <c r="HG220" s="75"/>
      <c r="HH220" s="75"/>
      <c r="HI220" s="75"/>
      <c r="HJ220" s="75"/>
      <c r="HK220" s="74">
        <f t="shared" si="368"/>
        <v>0</v>
      </c>
      <c r="HM220" s="178"/>
      <c r="HO220" s="78"/>
      <c r="HQ220" s="77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5"/>
      <c r="IF220" s="75"/>
      <c r="IG220" s="75"/>
      <c r="IH220" s="75"/>
      <c r="II220" s="75"/>
      <c r="IJ220" s="74">
        <f t="shared" si="369"/>
        <v>0</v>
      </c>
      <c r="IL220" s="178"/>
      <c r="IN220" s="78"/>
      <c r="IP220" s="77"/>
      <c r="IQ220" s="76"/>
      <c r="IR220" s="76"/>
      <c r="IS220" s="76"/>
      <c r="IT220" s="76"/>
      <c r="IU220" s="76"/>
      <c r="IV220" s="76"/>
      <c r="IW220" s="76"/>
      <c r="IX220" s="75"/>
      <c r="IY220" s="75"/>
      <c r="IZ220" s="75"/>
      <c r="JA220" s="75"/>
      <c r="JB220" s="75"/>
      <c r="JC220" s="75"/>
      <c r="JD220" s="75"/>
      <c r="JE220" s="75"/>
      <c r="JF220" s="75"/>
      <c r="JG220" s="75"/>
      <c r="JH220" s="75"/>
      <c r="JI220" s="74">
        <f t="shared" si="370"/>
        <v>0</v>
      </c>
      <c r="JK220" s="178"/>
      <c r="JM220" s="78"/>
      <c r="JO220" s="77"/>
      <c r="JP220" s="76"/>
      <c r="JQ220" s="76"/>
      <c r="JR220" s="76"/>
      <c r="JS220" s="76"/>
      <c r="JT220" s="76"/>
      <c r="JU220" s="76"/>
      <c r="JV220" s="76"/>
      <c r="JW220" s="75"/>
      <c r="JX220" s="75"/>
      <c r="JY220" s="75"/>
      <c r="JZ220" s="75"/>
      <c r="KA220" s="75"/>
      <c r="KB220" s="75"/>
      <c r="KC220" s="75"/>
      <c r="KD220" s="75"/>
      <c r="KE220" s="75"/>
      <c r="KF220" s="75"/>
      <c r="KG220" s="75"/>
      <c r="KH220" s="74">
        <f t="shared" si="371"/>
        <v>0</v>
      </c>
      <c r="KJ220" s="178"/>
      <c r="KL220" s="78"/>
      <c r="KN220" s="77"/>
      <c r="KO220" s="76"/>
      <c r="KP220" s="76"/>
      <c r="KQ220" s="76"/>
      <c r="KR220" s="76"/>
      <c r="KS220" s="76"/>
      <c r="KT220" s="76"/>
      <c r="KU220" s="76"/>
      <c r="KV220" s="75"/>
      <c r="KW220" s="75"/>
      <c r="KX220" s="75"/>
      <c r="KY220" s="75"/>
      <c r="KZ220" s="75"/>
      <c r="LA220" s="75"/>
      <c r="LB220" s="75"/>
      <c r="LC220" s="75"/>
      <c r="LD220" s="75"/>
      <c r="LE220" s="75"/>
      <c r="LF220" s="75"/>
      <c r="LG220" s="74">
        <f t="shared" si="372"/>
        <v>0</v>
      </c>
      <c r="LI220" s="178"/>
      <c r="LK220" s="78"/>
      <c r="LM220" s="77"/>
      <c r="LN220" s="76"/>
      <c r="LO220" s="76"/>
      <c r="LP220" s="76"/>
      <c r="LQ220" s="76"/>
      <c r="LR220" s="76"/>
      <c r="LS220" s="76"/>
      <c r="LT220" s="76"/>
      <c r="LU220" s="75"/>
      <c r="LV220" s="75"/>
      <c r="LW220" s="75"/>
      <c r="LX220" s="75"/>
      <c r="LY220" s="75"/>
      <c r="LZ220" s="75"/>
      <c r="MA220" s="75"/>
      <c r="MB220" s="75"/>
      <c r="MC220" s="75"/>
      <c r="MD220" s="75"/>
      <c r="ME220" s="75"/>
      <c r="MF220" s="74">
        <f t="shared" si="373"/>
        <v>0</v>
      </c>
      <c r="MH220" s="178"/>
      <c r="MJ220" s="78"/>
      <c r="ML220" s="77"/>
      <c r="MM220" s="76"/>
      <c r="MN220" s="76"/>
      <c r="MO220" s="76"/>
      <c r="MP220" s="76"/>
      <c r="MQ220" s="76"/>
      <c r="MR220" s="76"/>
      <c r="MS220" s="76"/>
      <c r="MT220" s="75"/>
      <c r="MU220" s="75"/>
      <c r="MV220" s="75"/>
      <c r="MW220" s="75"/>
      <c r="MX220" s="75"/>
      <c r="MY220" s="75"/>
      <c r="MZ220" s="75"/>
      <c r="NA220" s="75"/>
      <c r="NB220" s="75"/>
      <c r="NC220" s="75"/>
      <c r="ND220" s="75"/>
      <c r="NE220" s="74">
        <f t="shared" si="374"/>
        <v>0</v>
      </c>
      <c r="NG220" s="178"/>
      <c r="NI220" s="78"/>
      <c r="NK220" s="77"/>
      <c r="NL220" s="76"/>
      <c r="NM220" s="76"/>
      <c r="NN220" s="76"/>
      <c r="NO220" s="76"/>
      <c r="NP220" s="76"/>
      <c r="NQ220" s="76"/>
      <c r="NR220" s="76"/>
      <c r="NS220" s="76"/>
      <c r="NT220" s="76"/>
      <c r="NU220" s="76"/>
      <c r="NV220" s="76"/>
      <c r="NW220" s="76"/>
      <c r="NX220" s="76"/>
      <c r="NY220" s="76"/>
      <c r="NZ220" s="76"/>
      <c r="OA220" s="75">
        <v>1</v>
      </c>
      <c r="OB220" s="76"/>
      <c r="OC220" s="75"/>
      <c r="OD220" s="74">
        <f t="shared" si="375"/>
        <v>0</v>
      </c>
      <c r="OF220" s="178"/>
      <c r="OH220" s="78"/>
      <c r="OJ220" s="77"/>
      <c r="OK220" s="76"/>
      <c r="OL220" s="76"/>
      <c r="OM220" s="76"/>
      <c r="ON220" s="76"/>
      <c r="OO220" s="76"/>
      <c r="OP220" s="76"/>
      <c r="OQ220" s="76"/>
      <c r="OR220" s="76"/>
      <c r="OS220" s="76"/>
      <c r="OT220" s="76"/>
      <c r="OU220" s="76"/>
      <c r="OV220" s="76"/>
      <c r="OW220" s="76"/>
      <c r="OX220" s="76"/>
      <c r="OY220" s="76"/>
      <c r="OZ220" s="75">
        <v>1</v>
      </c>
      <c r="PA220" s="76"/>
      <c r="PB220" s="75"/>
      <c r="PC220" s="74">
        <f t="shared" si="376"/>
        <v>0</v>
      </c>
      <c r="PE220" s="178"/>
      <c r="PG220" s="78"/>
      <c r="PI220" s="77"/>
      <c r="PJ220" s="76"/>
      <c r="PK220" s="76"/>
      <c r="PL220" s="76"/>
      <c r="PM220" s="76"/>
      <c r="PN220" s="76"/>
      <c r="PO220" s="76"/>
      <c r="PP220" s="76"/>
      <c r="PQ220" s="76"/>
      <c r="PR220" s="76"/>
      <c r="PS220" s="76"/>
      <c r="PT220" s="76"/>
      <c r="PU220" s="76"/>
      <c r="PV220" s="76"/>
      <c r="PW220" s="76"/>
      <c r="PX220" s="76"/>
      <c r="PY220" s="75"/>
      <c r="PZ220" s="76"/>
      <c r="QA220" s="75"/>
      <c r="QB220" s="74">
        <f t="shared" si="377"/>
        <v>0</v>
      </c>
      <c r="QD220" s="178"/>
      <c r="QF220" s="78"/>
      <c r="QH220" s="77"/>
      <c r="QI220" s="76"/>
      <c r="QJ220" s="76"/>
      <c r="QK220" s="76"/>
      <c r="QL220" s="76"/>
      <c r="QM220" s="76"/>
      <c r="QN220" s="76"/>
      <c r="QO220" s="76"/>
      <c r="QP220" s="76"/>
      <c r="QQ220" s="76"/>
      <c r="QR220" s="76"/>
      <c r="QS220" s="76"/>
      <c r="QT220" s="76"/>
      <c r="QU220" s="76"/>
      <c r="QV220" s="76"/>
      <c r="QW220" s="76"/>
      <c r="QX220" s="75">
        <v>1</v>
      </c>
      <c r="QY220" s="76"/>
      <c r="QZ220" s="75"/>
      <c r="RA220" s="74">
        <f t="shared" si="378"/>
        <v>0</v>
      </c>
      <c r="RC220" s="178"/>
      <c r="RE220" s="78"/>
      <c r="RG220" s="77"/>
      <c r="RH220" s="76"/>
      <c r="RI220" s="76"/>
      <c r="RJ220" s="76"/>
      <c r="RK220" s="76"/>
      <c r="RL220" s="76"/>
      <c r="RM220" s="76"/>
      <c r="RN220" s="76"/>
      <c r="RO220" s="76"/>
      <c r="RP220" s="76"/>
      <c r="RQ220" s="76"/>
      <c r="RR220" s="76"/>
      <c r="RS220" s="76"/>
      <c r="RT220" s="76"/>
      <c r="RU220" s="76"/>
      <c r="RV220" s="76"/>
      <c r="RW220" s="75"/>
      <c r="RX220" s="76"/>
      <c r="RY220" s="75"/>
      <c r="RZ220" s="74">
        <f t="shared" si="379"/>
        <v>0</v>
      </c>
      <c r="SB220" s="178"/>
      <c r="SD220" s="78"/>
      <c r="SF220" s="77"/>
      <c r="SG220" s="76"/>
      <c r="SH220" s="76"/>
      <c r="SI220" s="76"/>
      <c r="SJ220" s="76"/>
      <c r="SK220" s="76"/>
      <c r="SL220" s="76"/>
      <c r="SM220" s="76"/>
      <c r="SN220" s="76"/>
      <c r="SO220" s="76"/>
      <c r="SP220" s="76"/>
      <c r="SQ220" s="76"/>
      <c r="SR220" s="76"/>
      <c r="SS220" s="76"/>
      <c r="ST220" s="76"/>
      <c r="SU220" s="76"/>
      <c r="SV220" s="75">
        <v>1</v>
      </c>
      <c r="SW220" s="76"/>
      <c r="SX220" s="75"/>
      <c r="SY220" s="74">
        <f t="shared" si="380"/>
        <v>0</v>
      </c>
      <c r="TA220" s="178"/>
      <c r="TC220" s="78"/>
      <c r="TE220" s="77"/>
      <c r="TF220" s="76"/>
      <c r="TG220" s="76"/>
      <c r="TH220" s="76"/>
      <c r="TI220" s="76"/>
      <c r="TJ220" s="76"/>
      <c r="TK220" s="76"/>
      <c r="TL220" s="76"/>
      <c r="TM220" s="76"/>
      <c r="TN220" s="76"/>
      <c r="TO220" s="76"/>
      <c r="TP220" s="76"/>
      <c r="TQ220" s="76"/>
      <c r="TR220" s="76"/>
      <c r="TS220" s="76"/>
      <c r="TT220" s="76"/>
      <c r="TU220" s="75">
        <v>1</v>
      </c>
      <c r="TV220" s="76"/>
      <c r="TW220" s="75"/>
      <c r="TX220" s="74">
        <f t="shared" si="381"/>
        <v>0</v>
      </c>
      <c r="TZ220" s="178"/>
      <c r="UB220" s="78"/>
      <c r="UD220" s="77"/>
      <c r="UE220" s="76"/>
      <c r="UF220" s="76"/>
      <c r="UG220" s="76"/>
      <c r="UH220" s="76"/>
      <c r="UI220" s="76"/>
      <c r="UJ220" s="76"/>
      <c r="UK220" s="76"/>
      <c r="UL220" s="76"/>
      <c r="UM220" s="76"/>
      <c r="UN220" s="76"/>
      <c r="UO220" s="76"/>
      <c r="UP220" s="76"/>
      <c r="UQ220" s="76"/>
      <c r="UR220" s="76"/>
      <c r="US220" s="76"/>
      <c r="UT220" s="75">
        <v>1</v>
      </c>
      <c r="UU220" s="76"/>
      <c r="UV220" s="75"/>
      <c r="UW220" s="74">
        <f t="shared" si="382"/>
        <v>0</v>
      </c>
      <c r="UY220" s="178"/>
      <c r="VA220" s="78"/>
      <c r="VC220" s="77"/>
      <c r="VD220" s="76"/>
      <c r="VE220" s="76"/>
      <c r="VF220" s="76"/>
      <c r="VG220" s="76"/>
      <c r="VH220" s="76"/>
      <c r="VI220" s="76"/>
      <c r="VJ220" s="76"/>
      <c r="VK220" s="76"/>
      <c r="VL220" s="76"/>
      <c r="VM220" s="76"/>
      <c r="VN220" s="76"/>
      <c r="VO220" s="76"/>
      <c r="VP220" s="76"/>
      <c r="VQ220" s="76"/>
      <c r="VR220" s="76"/>
      <c r="VS220" s="75"/>
      <c r="VT220" s="76"/>
      <c r="VU220" s="75"/>
      <c r="VV220" s="74">
        <f t="shared" si="383"/>
        <v>0</v>
      </c>
    </row>
    <row r="221" spans="2:594" ht="45" outlineLevel="1">
      <c r="B221" s="89"/>
      <c r="C221" s="89">
        <f>IF(ISERROR(I221+1)=TRUE,I221,IF(I221="","",MAX(C$15:C220)+1))</f>
        <v>161</v>
      </c>
      <c r="D221" s="88">
        <f t="shared" si="385"/>
        <v>1</v>
      </c>
      <c r="E221" s="3"/>
      <c r="G221" s="178"/>
      <c r="I221" s="95">
        <f t="shared" si="384"/>
        <v>168</v>
      </c>
      <c r="J221" s="94" t="s">
        <v>544</v>
      </c>
      <c r="K221" s="93"/>
      <c r="L221" s="93"/>
      <c r="M221" s="93"/>
      <c r="N221" s="93"/>
      <c r="O221" s="92"/>
      <c r="P221" s="91" t="s">
        <v>163</v>
      </c>
      <c r="Q221" s="297"/>
      <c r="R221" s="90" t="s">
        <v>141</v>
      </c>
      <c r="S221" s="298"/>
      <c r="U221" s="178"/>
      <c r="V221" s="42"/>
      <c r="W221" s="78"/>
      <c r="Y221" s="77"/>
      <c r="Z221" s="76"/>
      <c r="AA221" s="79"/>
      <c r="AB221" s="76"/>
      <c r="AC221" s="79"/>
      <c r="AD221" s="76"/>
      <c r="AE221" s="76"/>
      <c r="AF221" s="76"/>
      <c r="AG221" s="76"/>
      <c r="AH221" s="76"/>
      <c r="AI221" s="76"/>
      <c r="AJ221" s="76"/>
      <c r="AK221" s="75"/>
      <c r="AL221" s="75"/>
      <c r="AM221" s="75"/>
      <c r="AN221" s="75"/>
      <c r="AO221" s="75"/>
      <c r="AP221" s="75"/>
      <c r="AQ221" s="75"/>
      <c r="AR221" s="74">
        <f t="shared" si="361"/>
        <v>0</v>
      </c>
      <c r="AT221" s="178"/>
      <c r="AV221" s="78"/>
      <c r="AX221" s="77"/>
      <c r="AY221" s="76"/>
      <c r="AZ221" s="79"/>
      <c r="BA221" s="76"/>
      <c r="BB221" s="79"/>
      <c r="BC221" s="76"/>
      <c r="BD221" s="76"/>
      <c r="BE221" s="76"/>
      <c r="BF221" s="76"/>
      <c r="BG221" s="76"/>
      <c r="BH221" s="76"/>
      <c r="BI221" s="76"/>
      <c r="BJ221" s="75"/>
      <c r="BK221" s="75"/>
      <c r="BL221" s="75"/>
      <c r="BM221" s="75"/>
      <c r="BN221" s="75"/>
      <c r="BO221" s="75"/>
      <c r="BP221" s="75"/>
      <c r="BQ221" s="74">
        <f t="shared" si="362"/>
        <v>0</v>
      </c>
      <c r="BS221" s="178"/>
      <c r="BU221" s="78"/>
      <c r="BW221" s="77"/>
      <c r="BX221" s="76"/>
      <c r="BY221" s="79"/>
      <c r="BZ221" s="76"/>
      <c r="CA221" s="79"/>
      <c r="CB221" s="76"/>
      <c r="CC221" s="76"/>
      <c r="CD221" s="76"/>
      <c r="CE221" s="76"/>
      <c r="CF221" s="76"/>
      <c r="CG221" s="76"/>
      <c r="CH221" s="76"/>
      <c r="CI221" s="75"/>
      <c r="CJ221" s="75"/>
      <c r="CK221" s="75"/>
      <c r="CL221" s="75"/>
      <c r="CM221" s="75"/>
      <c r="CN221" s="75"/>
      <c r="CO221" s="75"/>
      <c r="CP221" s="74">
        <f t="shared" si="363"/>
        <v>0</v>
      </c>
      <c r="CR221" s="178"/>
      <c r="CT221" s="78"/>
      <c r="CV221" s="77"/>
      <c r="CW221" s="76"/>
      <c r="CX221" s="79"/>
      <c r="CY221" s="76"/>
      <c r="CZ221" s="79"/>
      <c r="DA221" s="76"/>
      <c r="DB221" s="76"/>
      <c r="DC221" s="76"/>
      <c r="DD221" s="76"/>
      <c r="DE221" s="76"/>
      <c r="DF221" s="76"/>
      <c r="DG221" s="76"/>
      <c r="DH221" s="75"/>
      <c r="DI221" s="75"/>
      <c r="DJ221" s="75"/>
      <c r="DK221" s="75"/>
      <c r="DL221" s="75"/>
      <c r="DM221" s="75"/>
      <c r="DN221" s="75"/>
      <c r="DO221" s="74">
        <f t="shared" si="364"/>
        <v>0</v>
      </c>
      <c r="DQ221" s="178"/>
      <c r="DS221" s="78"/>
      <c r="DU221" s="77"/>
      <c r="DV221" s="76"/>
      <c r="DW221" s="79"/>
      <c r="DX221" s="76"/>
      <c r="DY221" s="79"/>
      <c r="DZ221" s="76"/>
      <c r="EA221" s="76"/>
      <c r="EB221" s="76"/>
      <c r="EC221" s="76"/>
      <c r="ED221" s="76"/>
      <c r="EE221" s="76"/>
      <c r="EF221" s="76"/>
      <c r="EG221" s="75"/>
      <c r="EH221" s="75"/>
      <c r="EI221" s="75"/>
      <c r="EJ221" s="75"/>
      <c r="EK221" s="75"/>
      <c r="EL221" s="75"/>
      <c r="EM221" s="75"/>
      <c r="EN221" s="74">
        <f t="shared" si="365"/>
        <v>0</v>
      </c>
      <c r="EP221" s="178"/>
      <c r="ER221" s="78"/>
      <c r="ET221" s="77"/>
      <c r="EU221" s="76"/>
      <c r="EV221" s="76"/>
      <c r="EW221" s="76"/>
      <c r="EX221" s="76"/>
      <c r="EY221" s="76"/>
      <c r="EZ221" s="76"/>
      <c r="FA221" s="76"/>
      <c r="FB221" s="76"/>
      <c r="FC221" s="76"/>
      <c r="FD221" s="76"/>
      <c r="FE221" s="76"/>
      <c r="FF221" s="76"/>
      <c r="FG221" s="76"/>
      <c r="FH221" s="75"/>
      <c r="FI221" s="75"/>
      <c r="FJ221" s="75"/>
      <c r="FK221" s="75"/>
      <c r="FL221" s="75"/>
      <c r="FM221" s="74">
        <f t="shared" si="366"/>
        <v>0</v>
      </c>
      <c r="FO221" s="178"/>
      <c r="FQ221" s="78"/>
      <c r="FS221" s="77"/>
      <c r="FT221" s="76"/>
      <c r="FU221" s="76"/>
      <c r="FV221" s="76"/>
      <c r="FW221" s="76"/>
      <c r="FX221" s="76"/>
      <c r="FY221" s="76"/>
      <c r="FZ221" s="76"/>
      <c r="GA221" s="76"/>
      <c r="GB221" s="76"/>
      <c r="GC221" s="76"/>
      <c r="GD221" s="76"/>
      <c r="GE221" s="76"/>
      <c r="GF221" s="76"/>
      <c r="GG221" s="75"/>
      <c r="GH221" s="75"/>
      <c r="GI221" s="75"/>
      <c r="GJ221" s="75"/>
      <c r="GK221" s="75"/>
      <c r="GL221" s="74">
        <f t="shared" si="367"/>
        <v>0</v>
      </c>
      <c r="GN221" s="178"/>
      <c r="GP221" s="78"/>
      <c r="GR221" s="77"/>
      <c r="GS221" s="76"/>
      <c r="GT221" s="76"/>
      <c r="GU221" s="76"/>
      <c r="GV221" s="76"/>
      <c r="GW221" s="76"/>
      <c r="GX221" s="76"/>
      <c r="GY221" s="76"/>
      <c r="GZ221" s="76"/>
      <c r="HA221" s="76"/>
      <c r="HB221" s="76"/>
      <c r="HC221" s="76"/>
      <c r="HD221" s="76"/>
      <c r="HE221" s="76"/>
      <c r="HF221" s="75"/>
      <c r="HG221" s="75"/>
      <c r="HH221" s="75"/>
      <c r="HI221" s="75"/>
      <c r="HJ221" s="75"/>
      <c r="HK221" s="74">
        <f t="shared" si="368"/>
        <v>0</v>
      </c>
      <c r="HM221" s="178"/>
      <c r="HO221" s="78"/>
      <c r="HQ221" s="77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5"/>
      <c r="IF221" s="75"/>
      <c r="IG221" s="75"/>
      <c r="IH221" s="75"/>
      <c r="II221" s="75"/>
      <c r="IJ221" s="74">
        <f t="shared" si="369"/>
        <v>0</v>
      </c>
      <c r="IL221" s="178"/>
      <c r="IN221" s="78"/>
      <c r="IP221" s="77"/>
      <c r="IQ221" s="76"/>
      <c r="IR221" s="76"/>
      <c r="IS221" s="76"/>
      <c r="IT221" s="76"/>
      <c r="IU221" s="76"/>
      <c r="IV221" s="76"/>
      <c r="IW221" s="76"/>
      <c r="IX221" s="75"/>
      <c r="IY221" s="75"/>
      <c r="IZ221" s="75"/>
      <c r="JA221" s="75"/>
      <c r="JB221" s="75"/>
      <c r="JC221" s="75"/>
      <c r="JD221" s="75"/>
      <c r="JE221" s="75"/>
      <c r="JF221" s="75"/>
      <c r="JG221" s="75"/>
      <c r="JH221" s="75"/>
      <c r="JI221" s="74">
        <f t="shared" si="370"/>
        <v>0</v>
      </c>
      <c r="JK221" s="178"/>
      <c r="JM221" s="78"/>
      <c r="JO221" s="77"/>
      <c r="JP221" s="76"/>
      <c r="JQ221" s="76"/>
      <c r="JR221" s="76"/>
      <c r="JS221" s="76"/>
      <c r="JT221" s="76"/>
      <c r="JU221" s="76"/>
      <c r="JV221" s="76"/>
      <c r="JW221" s="75"/>
      <c r="JX221" s="75"/>
      <c r="JY221" s="75"/>
      <c r="JZ221" s="75"/>
      <c r="KA221" s="75"/>
      <c r="KB221" s="75"/>
      <c r="KC221" s="75"/>
      <c r="KD221" s="75"/>
      <c r="KE221" s="75"/>
      <c r="KF221" s="75"/>
      <c r="KG221" s="75"/>
      <c r="KH221" s="74">
        <f t="shared" si="371"/>
        <v>0</v>
      </c>
      <c r="KJ221" s="178"/>
      <c r="KL221" s="78"/>
      <c r="KN221" s="77"/>
      <c r="KO221" s="76"/>
      <c r="KP221" s="76"/>
      <c r="KQ221" s="76"/>
      <c r="KR221" s="76"/>
      <c r="KS221" s="76"/>
      <c r="KT221" s="76"/>
      <c r="KU221" s="76"/>
      <c r="KV221" s="75"/>
      <c r="KW221" s="75"/>
      <c r="KX221" s="75"/>
      <c r="KY221" s="75"/>
      <c r="KZ221" s="75"/>
      <c r="LA221" s="75"/>
      <c r="LB221" s="75"/>
      <c r="LC221" s="75"/>
      <c r="LD221" s="75"/>
      <c r="LE221" s="75"/>
      <c r="LF221" s="75"/>
      <c r="LG221" s="74">
        <f t="shared" si="372"/>
        <v>0</v>
      </c>
      <c r="LI221" s="178"/>
      <c r="LK221" s="78"/>
      <c r="LM221" s="77"/>
      <c r="LN221" s="76"/>
      <c r="LO221" s="76"/>
      <c r="LP221" s="76"/>
      <c r="LQ221" s="76"/>
      <c r="LR221" s="76"/>
      <c r="LS221" s="76"/>
      <c r="LT221" s="76"/>
      <c r="LU221" s="75"/>
      <c r="LV221" s="75"/>
      <c r="LW221" s="75"/>
      <c r="LX221" s="75"/>
      <c r="LY221" s="75"/>
      <c r="LZ221" s="75"/>
      <c r="MA221" s="75"/>
      <c r="MB221" s="75"/>
      <c r="MC221" s="75"/>
      <c r="MD221" s="75"/>
      <c r="ME221" s="75"/>
      <c r="MF221" s="74">
        <f t="shared" si="373"/>
        <v>0</v>
      </c>
      <c r="MH221" s="178"/>
      <c r="MJ221" s="78"/>
      <c r="ML221" s="77"/>
      <c r="MM221" s="76"/>
      <c r="MN221" s="76"/>
      <c r="MO221" s="76"/>
      <c r="MP221" s="76"/>
      <c r="MQ221" s="76"/>
      <c r="MR221" s="76"/>
      <c r="MS221" s="76"/>
      <c r="MT221" s="75"/>
      <c r="MU221" s="75"/>
      <c r="MV221" s="75"/>
      <c r="MW221" s="75"/>
      <c r="MX221" s="75"/>
      <c r="MY221" s="75"/>
      <c r="MZ221" s="75"/>
      <c r="NA221" s="75"/>
      <c r="NB221" s="75"/>
      <c r="NC221" s="75"/>
      <c r="ND221" s="75"/>
      <c r="NE221" s="74">
        <f t="shared" si="374"/>
        <v>0</v>
      </c>
      <c r="NG221" s="178"/>
      <c r="NI221" s="78"/>
      <c r="NK221" s="77"/>
      <c r="NL221" s="76"/>
      <c r="NM221" s="76"/>
      <c r="NN221" s="76"/>
      <c r="NO221" s="76"/>
      <c r="NP221" s="76"/>
      <c r="NQ221" s="76">
        <v>1</v>
      </c>
      <c r="NR221" s="76"/>
      <c r="NS221" s="76"/>
      <c r="NT221" s="76"/>
      <c r="NU221" s="76"/>
      <c r="NV221" s="76"/>
      <c r="NW221" s="76"/>
      <c r="NX221" s="76"/>
      <c r="NY221" s="76"/>
      <c r="NZ221" s="76"/>
      <c r="OA221" s="75"/>
      <c r="OB221" s="76"/>
      <c r="OC221" s="75"/>
      <c r="OD221" s="74">
        <f t="shared" si="375"/>
        <v>0</v>
      </c>
      <c r="OF221" s="178"/>
      <c r="OH221" s="78"/>
      <c r="OJ221" s="77"/>
      <c r="OK221" s="76"/>
      <c r="OL221" s="76"/>
      <c r="OM221" s="76"/>
      <c r="ON221" s="76"/>
      <c r="OO221" s="76"/>
      <c r="OP221" s="76">
        <v>1</v>
      </c>
      <c r="OQ221" s="76"/>
      <c r="OR221" s="76"/>
      <c r="OS221" s="76"/>
      <c r="OT221" s="76"/>
      <c r="OU221" s="76"/>
      <c r="OV221" s="76"/>
      <c r="OW221" s="76"/>
      <c r="OX221" s="76"/>
      <c r="OY221" s="76"/>
      <c r="OZ221" s="75"/>
      <c r="PA221" s="76"/>
      <c r="PB221" s="75"/>
      <c r="PC221" s="74">
        <f t="shared" si="376"/>
        <v>0</v>
      </c>
      <c r="PE221" s="178"/>
      <c r="PG221" s="78"/>
      <c r="PI221" s="77"/>
      <c r="PJ221" s="76"/>
      <c r="PK221" s="76"/>
      <c r="PL221" s="76"/>
      <c r="PM221" s="76"/>
      <c r="PN221" s="76"/>
      <c r="PO221" s="76">
        <v>1</v>
      </c>
      <c r="PP221" s="76"/>
      <c r="PQ221" s="76"/>
      <c r="PR221" s="76"/>
      <c r="PS221" s="76"/>
      <c r="PT221" s="76"/>
      <c r="PU221" s="76"/>
      <c r="PV221" s="76"/>
      <c r="PW221" s="76"/>
      <c r="PX221" s="76"/>
      <c r="PY221" s="75"/>
      <c r="PZ221" s="76"/>
      <c r="QA221" s="75"/>
      <c r="QB221" s="74">
        <f t="shared" si="377"/>
        <v>0</v>
      </c>
      <c r="QD221" s="178"/>
      <c r="QF221" s="78"/>
      <c r="QH221" s="77"/>
      <c r="QI221" s="76"/>
      <c r="QJ221" s="76"/>
      <c r="QK221" s="76"/>
      <c r="QL221" s="76"/>
      <c r="QM221" s="76"/>
      <c r="QN221" s="76">
        <v>1</v>
      </c>
      <c r="QO221" s="76"/>
      <c r="QP221" s="76"/>
      <c r="QQ221" s="76"/>
      <c r="QR221" s="76"/>
      <c r="QS221" s="76"/>
      <c r="QT221" s="76"/>
      <c r="QU221" s="76"/>
      <c r="QV221" s="76"/>
      <c r="QW221" s="76"/>
      <c r="QX221" s="75"/>
      <c r="QY221" s="76"/>
      <c r="QZ221" s="75"/>
      <c r="RA221" s="74">
        <f t="shared" si="378"/>
        <v>0</v>
      </c>
      <c r="RC221" s="178"/>
      <c r="RE221" s="78"/>
      <c r="RG221" s="77"/>
      <c r="RH221" s="76"/>
      <c r="RI221" s="76"/>
      <c r="RJ221" s="76"/>
      <c r="RK221" s="76"/>
      <c r="RL221" s="76"/>
      <c r="RM221" s="76">
        <v>1</v>
      </c>
      <c r="RN221" s="76"/>
      <c r="RO221" s="76"/>
      <c r="RP221" s="76"/>
      <c r="RQ221" s="76"/>
      <c r="RR221" s="76"/>
      <c r="RS221" s="76"/>
      <c r="RT221" s="76"/>
      <c r="RU221" s="76"/>
      <c r="RV221" s="76"/>
      <c r="RW221" s="75"/>
      <c r="RX221" s="76"/>
      <c r="RY221" s="75"/>
      <c r="RZ221" s="74">
        <f t="shared" si="379"/>
        <v>0</v>
      </c>
      <c r="SB221" s="178"/>
      <c r="SD221" s="78"/>
      <c r="SF221" s="77"/>
      <c r="SG221" s="76"/>
      <c r="SH221" s="76"/>
      <c r="SI221" s="76"/>
      <c r="SJ221" s="76"/>
      <c r="SK221" s="76"/>
      <c r="SL221" s="76">
        <v>1</v>
      </c>
      <c r="SM221" s="76"/>
      <c r="SN221" s="76"/>
      <c r="SO221" s="76"/>
      <c r="SP221" s="76"/>
      <c r="SQ221" s="76"/>
      <c r="SR221" s="76"/>
      <c r="SS221" s="76"/>
      <c r="ST221" s="76"/>
      <c r="SU221" s="76"/>
      <c r="SV221" s="75"/>
      <c r="SW221" s="76"/>
      <c r="SX221" s="75"/>
      <c r="SY221" s="74">
        <f t="shared" si="380"/>
        <v>0</v>
      </c>
      <c r="TA221" s="178"/>
      <c r="TC221" s="78"/>
      <c r="TE221" s="77"/>
      <c r="TF221" s="76"/>
      <c r="TG221" s="76"/>
      <c r="TH221" s="76"/>
      <c r="TI221" s="76"/>
      <c r="TJ221" s="76"/>
      <c r="TK221" s="76">
        <v>1</v>
      </c>
      <c r="TL221" s="76"/>
      <c r="TM221" s="76"/>
      <c r="TN221" s="76"/>
      <c r="TO221" s="76"/>
      <c r="TP221" s="76"/>
      <c r="TQ221" s="76"/>
      <c r="TR221" s="76"/>
      <c r="TS221" s="76"/>
      <c r="TT221" s="76"/>
      <c r="TU221" s="75"/>
      <c r="TV221" s="76"/>
      <c r="TW221" s="75"/>
      <c r="TX221" s="74">
        <f t="shared" si="381"/>
        <v>0</v>
      </c>
      <c r="TZ221" s="178"/>
      <c r="UB221" s="78"/>
      <c r="UD221" s="77"/>
      <c r="UE221" s="76"/>
      <c r="UF221" s="76"/>
      <c r="UG221" s="76"/>
      <c r="UH221" s="76"/>
      <c r="UI221" s="76"/>
      <c r="UJ221" s="76">
        <v>1</v>
      </c>
      <c r="UK221" s="76"/>
      <c r="UL221" s="76"/>
      <c r="UM221" s="76"/>
      <c r="UN221" s="76"/>
      <c r="UO221" s="76"/>
      <c r="UP221" s="76"/>
      <c r="UQ221" s="76"/>
      <c r="UR221" s="76"/>
      <c r="US221" s="76"/>
      <c r="UT221" s="75"/>
      <c r="UU221" s="76"/>
      <c r="UV221" s="75"/>
      <c r="UW221" s="74">
        <f t="shared" si="382"/>
        <v>0</v>
      </c>
      <c r="UY221" s="178"/>
      <c r="VA221" s="78"/>
      <c r="VC221" s="77"/>
      <c r="VD221" s="76"/>
      <c r="VE221" s="76"/>
      <c r="VF221" s="76"/>
      <c r="VG221" s="76"/>
      <c r="VH221" s="76"/>
      <c r="VI221" s="76">
        <v>1</v>
      </c>
      <c r="VJ221" s="76"/>
      <c r="VK221" s="76"/>
      <c r="VL221" s="76"/>
      <c r="VM221" s="76"/>
      <c r="VN221" s="76"/>
      <c r="VO221" s="76"/>
      <c r="VP221" s="76"/>
      <c r="VQ221" s="76"/>
      <c r="VR221" s="76"/>
      <c r="VS221" s="75"/>
      <c r="VT221" s="76"/>
      <c r="VU221" s="75"/>
      <c r="VV221" s="74">
        <f t="shared" si="383"/>
        <v>0</v>
      </c>
    </row>
    <row r="222" spans="2:594" outlineLevel="1">
      <c r="B222" s="89"/>
      <c r="C222" s="89">
        <f>IF(ISERROR(I222+1)=TRUE,I222,IF(I222="","",MAX(C$15:C221)+1))</f>
        <v>162</v>
      </c>
      <c r="D222" s="88">
        <f t="shared" si="385"/>
        <v>1</v>
      </c>
      <c r="E222" s="3"/>
      <c r="G222" s="178"/>
      <c r="I222" s="95">
        <f t="shared" si="384"/>
        <v>169</v>
      </c>
      <c r="J222" s="94" t="s">
        <v>543</v>
      </c>
      <c r="K222" s="93"/>
      <c r="L222" s="93"/>
      <c r="M222" s="93"/>
      <c r="N222" s="93"/>
      <c r="O222" s="92"/>
      <c r="P222" s="91" t="s">
        <v>163</v>
      </c>
      <c r="Q222" s="297"/>
      <c r="R222" s="90" t="s">
        <v>141</v>
      </c>
      <c r="S222" s="298"/>
      <c r="U222" s="178"/>
      <c r="V222" s="42"/>
      <c r="W222" s="78"/>
      <c r="Y222" s="77"/>
      <c r="Z222" s="76"/>
      <c r="AA222" s="79"/>
      <c r="AB222" s="76"/>
      <c r="AC222" s="79"/>
      <c r="AD222" s="76"/>
      <c r="AE222" s="76"/>
      <c r="AF222" s="76"/>
      <c r="AG222" s="76"/>
      <c r="AH222" s="76"/>
      <c r="AI222" s="76"/>
      <c r="AJ222" s="76"/>
      <c r="AK222" s="75"/>
      <c r="AL222" s="75"/>
      <c r="AM222" s="75"/>
      <c r="AN222" s="75"/>
      <c r="AO222" s="75"/>
      <c r="AP222" s="75"/>
      <c r="AQ222" s="75"/>
      <c r="AR222" s="74">
        <f t="shared" si="361"/>
        <v>0</v>
      </c>
      <c r="AT222" s="178"/>
      <c r="AV222" s="78"/>
      <c r="AX222" s="77"/>
      <c r="AY222" s="76"/>
      <c r="AZ222" s="79"/>
      <c r="BA222" s="76"/>
      <c r="BB222" s="79"/>
      <c r="BC222" s="76"/>
      <c r="BD222" s="76"/>
      <c r="BE222" s="76"/>
      <c r="BF222" s="76"/>
      <c r="BG222" s="76"/>
      <c r="BH222" s="76"/>
      <c r="BI222" s="76"/>
      <c r="BJ222" s="75"/>
      <c r="BK222" s="75"/>
      <c r="BL222" s="75"/>
      <c r="BM222" s="75"/>
      <c r="BN222" s="75"/>
      <c r="BO222" s="75"/>
      <c r="BP222" s="75"/>
      <c r="BQ222" s="74">
        <f t="shared" si="362"/>
        <v>0</v>
      </c>
      <c r="BS222" s="178"/>
      <c r="BU222" s="78"/>
      <c r="BW222" s="77"/>
      <c r="BX222" s="76"/>
      <c r="BY222" s="79"/>
      <c r="BZ222" s="76"/>
      <c r="CA222" s="79"/>
      <c r="CB222" s="76"/>
      <c r="CC222" s="76"/>
      <c r="CD222" s="76"/>
      <c r="CE222" s="76"/>
      <c r="CF222" s="76"/>
      <c r="CG222" s="76"/>
      <c r="CH222" s="76"/>
      <c r="CI222" s="75"/>
      <c r="CJ222" s="75"/>
      <c r="CK222" s="75"/>
      <c r="CL222" s="75"/>
      <c r="CM222" s="75"/>
      <c r="CN222" s="75"/>
      <c r="CO222" s="75"/>
      <c r="CP222" s="74">
        <f t="shared" si="363"/>
        <v>0</v>
      </c>
      <c r="CR222" s="178"/>
      <c r="CT222" s="78"/>
      <c r="CV222" s="77"/>
      <c r="CW222" s="76"/>
      <c r="CX222" s="79"/>
      <c r="CY222" s="76"/>
      <c r="CZ222" s="79"/>
      <c r="DA222" s="76"/>
      <c r="DB222" s="76"/>
      <c r="DC222" s="76"/>
      <c r="DD222" s="76"/>
      <c r="DE222" s="76"/>
      <c r="DF222" s="76"/>
      <c r="DG222" s="76"/>
      <c r="DH222" s="75"/>
      <c r="DI222" s="75"/>
      <c r="DJ222" s="75"/>
      <c r="DK222" s="75"/>
      <c r="DL222" s="75"/>
      <c r="DM222" s="75"/>
      <c r="DN222" s="75"/>
      <c r="DO222" s="74">
        <f t="shared" si="364"/>
        <v>0</v>
      </c>
      <c r="DQ222" s="178"/>
      <c r="DS222" s="78"/>
      <c r="DU222" s="77"/>
      <c r="DV222" s="76"/>
      <c r="DW222" s="79"/>
      <c r="DX222" s="76"/>
      <c r="DY222" s="79"/>
      <c r="DZ222" s="76"/>
      <c r="EA222" s="76"/>
      <c r="EB222" s="76"/>
      <c r="EC222" s="76"/>
      <c r="ED222" s="76"/>
      <c r="EE222" s="76"/>
      <c r="EF222" s="76"/>
      <c r="EG222" s="75"/>
      <c r="EH222" s="75"/>
      <c r="EI222" s="75"/>
      <c r="EJ222" s="75"/>
      <c r="EK222" s="75"/>
      <c r="EL222" s="75"/>
      <c r="EM222" s="75"/>
      <c r="EN222" s="74">
        <f t="shared" si="365"/>
        <v>0</v>
      </c>
      <c r="EP222" s="178"/>
      <c r="ER222" s="78"/>
      <c r="ET222" s="77"/>
      <c r="EU222" s="76"/>
      <c r="EV222" s="76"/>
      <c r="EW222" s="76"/>
      <c r="EX222" s="76"/>
      <c r="EY222" s="76"/>
      <c r="EZ222" s="76"/>
      <c r="FA222" s="76"/>
      <c r="FB222" s="76"/>
      <c r="FC222" s="76"/>
      <c r="FD222" s="76"/>
      <c r="FE222" s="76"/>
      <c r="FF222" s="76"/>
      <c r="FG222" s="76"/>
      <c r="FH222" s="75"/>
      <c r="FI222" s="75"/>
      <c r="FJ222" s="75"/>
      <c r="FK222" s="75"/>
      <c r="FL222" s="75"/>
      <c r="FM222" s="74">
        <f t="shared" si="366"/>
        <v>0</v>
      </c>
      <c r="FO222" s="178"/>
      <c r="FQ222" s="78"/>
      <c r="FS222" s="77"/>
      <c r="FT222" s="76"/>
      <c r="FU222" s="76"/>
      <c r="FV222" s="76"/>
      <c r="FW222" s="76"/>
      <c r="FX222" s="76"/>
      <c r="FY222" s="76"/>
      <c r="FZ222" s="76"/>
      <c r="GA222" s="76"/>
      <c r="GB222" s="76"/>
      <c r="GC222" s="76"/>
      <c r="GD222" s="76"/>
      <c r="GE222" s="76"/>
      <c r="GF222" s="76"/>
      <c r="GG222" s="75"/>
      <c r="GH222" s="75"/>
      <c r="GI222" s="75"/>
      <c r="GJ222" s="75"/>
      <c r="GK222" s="75"/>
      <c r="GL222" s="74">
        <f t="shared" si="367"/>
        <v>0</v>
      </c>
      <c r="GN222" s="178"/>
      <c r="GP222" s="78"/>
      <c r="GR222" s="77"/>
      <c r="GS222" s="76"/>
      <c r="GT222" s="76"/>
      <c r="GU222" s="76"/>
      <c r="GV222" s="76"/>
      <c r="GW222" s="76"/>
      <c r="GX222" s="76"/>
      <c r="GY222" s="76"/>
      <c r="GZ222" s="76"/>
      <c r="HA222" s="76"/>
      <c r="HB222" s="76"/>
      <c r="HC222" s="76"/>
      <c r="HD222" s="76"/>
      <c r="HE222" s="76"/>
      <c r="HF222" s="75"/>
      <c r="HG222" s="75"/>
      <c r="HH222" s="75"/>
      <c r="HI222" s="75"/>
      <c r="HJ222" s="75"/>
      <c r="HK222" s="74">
        <f t="shared" si="368"/>
        <v>0</v>
      </c>
      <c r="HM222" s="178"/>
      <c r="HO222" s="78"/>
      <c r="HQ222" s="77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5"/>
      <c r="IF222" s="75"/>
      <c r="IG222" s="75"/>
      <c r="IH222" s="75"/>
      <c r="II222" s="75"/>
      <c r="IJ222" s="74">
        <f t="shared" si="369"/>
        <v>0</v>
      </c>
      <c r="IL222" s="178"/>
      <c r="IN222" s="78"/>
      <c r="IP222" s="77"/>
      <c r="IQ222" s="76"/>
      <c r="IR222" s="76"/>
      <c r="IS222" s="76"/>
      <c r="IT222" s="76"/>
      <c r="IU222" s="76"/>
      <c r="IV222" s="76"/>
      <c r="IW222" s="76"/>
      <c r="IX222" s="75"/>
      <c r="IY222" s="75"/>
      <c r="IZ222" s="75"/>
      <c r="JA222" s="75"/>
      <c r="JB222" s="75"/>
      <c r="JC222" s="75"/>
      <c r="JD222" s="75"/>
      <c r="JE222" s="75"/>
      <c r="JF222" s="75"/>
      <c r="JG222" s="75"/>
      <c r="JH222" s="75"/>
      <c r="JI222" s="74">
        <f t="shared" si="370"/>
        <v>0</v>
      </c>
      <c r="JK222" s="178"/>
      <c r="JM222" s="78"/>
      <c r="JO222" s="77"/>
      <c r="JP222" s="76"/>
      <c r="JQ222" s="76"/>
      <c r="JR222" s="76"/>
      <c r="JS222" s="76"/>
      <c r="JT222" s="76"/>
      <c r="JU222" s="76"/>
      <c r="JV222" s="76"/>
      <c r="JW222" s="75"/>
      <c r="JX222" s="75"/>
      <c r="JY222" s="75"/>
      <c r="JZ222" s="75"/>
      <c r="KA222" s="75"/>
      <c r="KB222" s="75"/>
      <c r="KC222" s="75"/>
      <c r="KD222" s="75"/>
      <c r="KE222" s="75"/>
      <c r="KF222" s="75"/>
      <c r="KG222" s="75"/>
      <c r="KH222" s="74">
        <f t="shared" si="371"/>
        <v>0</v>
      </c>
      <c r="KJ222" s="178"/>
      <c r="KL222" s="78"/>
      <c r="KN222" s="77"/>
      <c r="KO222" s="76"/>
      <c r="KP222" s="76"/>
      <c r="KQ222" s="76"/>
      <c r="KR222" s="76"/>
      <c r="KS222" s="76"/>
      <c r="KT222" s="76"/>
      <c r="KU222" s="76"/>
      <c r="KV222" s="75"/>
      <c r="KW222" s="75"/>
      <c r="KX222" s="75"/>
      <c r="KY222" s="75"/>
      <c r="KZ222" s="75"/>
      <c r="LA222" s="75"/>
      <c r="LB222" s="75"/>
      <c r="LC222" s="75"/>
      <c r="LD222" s="75"/>
      <c r="LE222" s="75"/>
      <c r="LF222" s="75"/>
      <c r="LG222" s="74">
        <f t="shared" si="372"/>
        <v>0</v>
      </c>
      <c r="LI222" s="178"/>
      <c r="LK222" s="78"/>
      <c r="LM222" s="77"/>
      <c r="LN222" s="76"/>
      <c r="LO222" s="76"/>
      <c r="LP222" s="76"/>
      <c r="LQ222" s="76"/>
      <c r="LR222" s="76"/>
      <c r="LS222" s="76"/>
      <c r="LT222" s="76"/>
      <c r="LU222" s="75"/>
      <c r="LV222" s="75"/>
      <c r="LW222" s="75"/>
      <c r="LX222" s="75"/>
      <c r="LY222" s="75"/>
      <c r="LZ222" s="75"/>
      <c r="MA222" s="75"/>
      <c r="MB222" s="75"/>
      <c r="MC222" s="75"/>
      <c r="MD222" s="75"/>
      <c r="ME222" s="75"/>
      <c r="MF222" s="74">
        <f t="shared" si="373"/>
        <v>0</v>
      </c>
      <c r="MH222" s="178"/>
      <c r="MJ222" s="78"/>
      <c r="ML222" s="77"/>
      <c r="MM222" s="76"/>
      <c r="MN222" s="76"/>
      <c r="MO222" s="76"/>
      <c r="MP222" s="76"/>
      <c r="MQ222" s="76"/>
      <c r="MR222" s="76"/>
      <c r="MS222" s="76"/>
      <c r="MT222" s="75"/>
      <c r="MU222" s="75"/>
      <c r="MV222" s="75"/>
      <c r="MW222" s="75"/>
      <c r="MX222" s="75"/>
      <c r="MY222" s="75"/>
      <c r="MZ222" s="75"/>
      <c r="NA222" s="75"/>
      <c r="NB222" s="75"/>
      <c r="NC222" s="75"/>
      <c r="ND222" s="75"/>
      <c r="NE222" s="74">
        <f t="shared" si="374"/>
        <v>0</v>
      </c>
      <c r="NG222" s="178"/>
      <c r="NI222" s="78"/>
      <c r="NK222" s="77"/>
      <c r="NL222" s="76"/>
      <c r="NM222" s="76"/>
      <c r="NN222" s="76"/>
      <c r="NO222" s="76"/>
      <c r="NP222" s="76"/>
      <c r="NQ222" s="76"/>
      <c r="NR222" s="76"/>
      <c r="NS222" s="76"/>
      <c r="NT222" s="76"/>
      <c r="NU222" s="76"/>
      <c r="NV222" s="76"/>
      <c r="NW222" s="76"/>
      <c r="NX222" s="76"/>
      <c r="NY222" s="76"/>
      <c r="NZ222" s="76"/>
      <c r="OA222" s="75"/>
      <c r="OB222" s="76"/>
      <c r="OC222" s="75"/>
      <c r="OD222" s="74">
        <f t="shared" si="375"/>
        <v>0</v>
      </c>
      <c r="OF222" s="178"/>
      <c r="OH222" s="78"/>
      <c r="OJ222" s="77"/>
      <c r="OK222" s="76"/>
      <c r="OL222" s="76"/>
      <c r="OM222" s="76"/>
      <c r="ON222" s="76"/>
      <c r="OO222" s="76"/>
      <c r="OP222" s="76"/>
      <c r="OQ222" s="76"/>
      <c r="OR222" s="76"/>
      <c r="OS222" s="76"/>
      <c r="OT222" s="76"/>
      <c r="OU222" s="76"/>
      <c r="OV222" s="76"/>
      <c r="OW222" s="76"/>
      <c r="OX222" s="76"/>
      <c r="OY222" s="76"/>
      <c r="OZ222" s="75"/>
      <c r="PA222" s="76"/>
      <c r="PB222" s="75"/>
      <c r="PC222" s="74">
        <f t="shared" si="376"/>
        <v>0</v>
      </c>
      <c r="PE222" s="178"/>
      <c r="PG222" s="78"/>
      <c r="PI222" s="77"/>
      <c r="PJ222" s="76"/>
      <c r="PK222" s="76"/>
      <c r="PL222" s="76"/>
      <c r="PM222" s="76"/>
      <c r="PN222" s="76"/>
      <c r="PO222" s="76"/>
      <c r="PP222" s="76"/>
      <c r="PQ222" s="76"/>
      <c r="PR222" s="76"/>
      <c r="PS222" s="76"/>
      <c r="PT222" s="76"/>
      <c r="PU222" s="76"/>
      <c r="PV222" s="76"/>
      <c r="PW222" s="76"/>
      <c r="PX222" s="76"/>
      <c r="PY222" s="75"/>
      <c r="PZ222" s="76"/>
      <c r="QA222" s="75"/>
      <c r="QB222" s="74">
        <f t="shared" si="377"/>
        <v>0</v>
      </c>
      <c r="QD222" s="178"/>
      <c r="QF222" s="78"/>
      <c r="QH222" s="77"/>
      <c r="QI222" s="76"/>
      <c r="QJ222" s="76"/>
      <c r="QK222" s="76"/>
      <c r="QL222" s="76"/>
      <c r="QM222" s="76"/>
      <c r="QN222" s="76"/>
      <c r="QO222" s="76"/>
      <c r="QP222" s="76"/>
      <c r="QQ222" s="76"/>
      <c r="QR222" s="76"/>
      <c r="QS222" s="76"/>
      <c r="QT222" s="76"/>
      <c r="QU222" s="76"/>
      <c r="QV222" s="76"/>
      <c r="QW222" s="76"/>
      <c r="QX222" s="75"/>
      <c r="QY222" s="76"/>
      <c r="QZ222" s="75"/>
      <c r="RA222" s="74">
        <f t="shared" si="378"/>
        <v>0</v>
      </c>
      <c r="RC222" s="178"/>
      <c r="RE222" s="78"/>
      <c r="RG222" s="77"/>
      <c r="RH222" s="76"/>
      <c r="RI222" s="76"/>
      <c r="RJ222" s="76"/>
      <c r="RK222" s="76"/>
      <c r="RL222" s="76"/>
      <c r="RM222" s="76"/>
      <c r="RN222" s="76"/>
      <c r="RO222" s="76"/>
      <c r="RP222" s="76"/>
      <c r="RQ222" s="76"/>
      <c r="RR222" s="76"/>
      <c r="RS222" s="76"/>
      <c r="RT222" s="76"/>
      <c r="RU222" s="76"/>
      <c r="RV222" s="76"/>
      <c r="RW222" s="75"/>
      <c r="RX222" s="76"/>
      <c r="RY222" s="75"/>
      <c r="RZ222" s="74">
        <f t="shared" si="379"/>
        <v>0</v>
      </c>
      <c r="SB222" s="178"/>
      <c r="SD222" s="78"/>
      <c r="SF222" s="77"/>
      <c r="SG222" s="76"/>
      <c r="SH222" s="76"/>
      <c r="SI222" s="76"/>
      <c r="SJ222" s="76"/>
      <c r="SK222" s="76"/>
      <c r="SL222" s="76"/>
      <c r="SM222" s="76"/>
      <c r="SN222" s="76"/>
      <c r="SO222" s="76"/>
      <c r="SP222" s="76"/>
      <c r="SQ222" s="76"/>
      <c r="SR222" s="76"/>
      <c r="SS222" s="76"/>
      <c r="ST222" s="76"/>
      <c r="SU222" s="76"/>
      <c r="SV222" s="75"/>
      <c r="SW222" s="76"/>
      <c r="SX222" s="75"/>
      <c r="SY222" s="74">
        <f t="shared" si="380"/>
        <v>0</v>
      </c>
      <c r="TA222" s="178"/>
      <c r="TC222" s="78"/>
      <c r="TE222" s="77"/>
      <c r="TF222" s="76"/>
      <c r="TG222" s="76"/>
      <c r="TH222" s="76"/>
      <c r="TI222" s="76"/>
      <c r="TJ222" s="76"/>
      <c r="TK222" s="76"/>
      <c r="TL222" s="76"/>
      <c r="TM222" s="76"/>
      <c r="TN222" s="76"/>
      <c r="TO222" s="76"/>
      <c r="TP222" s="76"/>
      <c r="TQ222" s="76"/>
      <c r="TR222" s="76"/>
      <c r="TS222" s="76"/>
      <c r="TT222" s="76"/>
      <c r="TU222" s="75"/>
      <c r="TV222" s="76"/>
      <c r="TW222" s="75"/>
      <c r="TX222" s="74">
        <f t="shared" si="381"/>
        <v>0</v>
      </c>
      <c r="TZ222" s="178"/>
      <c r="UB222" s="78"/>
      <c r="UD222" s="77"/>
      <c r="UE222" s="76"/>
      <c r="UF222" s="76"/>
      <c r="UG222" s="76"/>
      <c r="UH222" s="76"/>
      <c r="UI222" s="76"/>
      <c r="UJ222" s="76"/>
      <c r="UK222" s="76"/>
      <c r="UL222" s="76"/>
      <c r="UM222" s="76"/>
      <c r="UN222" s="76"/>
      <c r="UO222" s="76"/>
      <c r="UP222" s="76"/>
      <c r="UQ222" s="76"/>
      <c r="UR222" s="76"/>
      <c r="US222" s="76"/>
      <c r="UT222" s="75"/>
      <c r="UU222" s="76"/>
      <c r="UV222" s="75"/>
      <c r="UW222" s="74">
        <f t="shared" si="382"/>
        <v>0</v>
      </c>
      <c r="UY222" s="178"/>
      <c r="VA222" s="78"/>
      <c r="VC222" s="77"/>
      <c r="VD222" s="76"/>
      <c r="VE222" s="76"/>
      <c r="VF222" s="76"/>
      <c r="VG222" s="76"/>
      <c r="VH222" s="76"/>
      <c r="VI222" s="76"/>
      <c r="VJ222" s="76"/>
      <c r="VK222" s="76"/>
      <c r="VL222" s="76"/>
      <c r="VM222" s="76"/>
      <c r="VN222" s="76"/>
      <c r="VO222" s="76"/>
      <c r="VP222" s="76"/>
      <c r="VQ222" s="76"/>
      <c r="VR222" s="76"/>
      <c r="VS222" s="75"/>
      <c r="VT222" s="76"/>
      <c r="VU222" s="75"/>
      <c r="VV222" s="74">
        <f t="shared" si="383"/>
        <v>0</v>
      </c>
    </row>
    <row r="223" spans="2:594" ht="45" outlineLevel="1">
      <c r="B223" s="89"/>
      <c r="C223" s="89">
        <f>IF(ISERROR(I223+1)=TRUE,I223,IF(I223="","",MAX(C$15:C222)+1))</f>
        <v>163</v>
      </c>
      <c r="D223" s="88">
        <f t="shared" si="385"/>
        <v>1</v>
      </c>
      <c r="E223" s="3"/>
      <c r="G223" s="178"/>
      <c r="I223" s="95">
        <f t="shared" si="384"/>
        <v>170</v>
      </c>
      <c r="J223" s="94" t="s">
        <v>542</v>
      </c>
      <c r="K223" s="93"/>
      <c r="L223" s="93"/>
      <c r="M223" s="93"/>
      <c r="N223" s="93"/>
      <c r="O223" s="92"/>
      <c r="P223" s="91" t="s">
        <v>163</v>
      </c>
      <c r="Q223" s="297"/>
      <c r="R223" s="90" t="s">
        <v>141</v>
      </c>
      <c r="S223" s="298"/>
      <c r="U223" s="178"/>
      <c r="V223" s="42"/>
      <c r="W223" s="78"/>
      <c r="Y223" s="77"/>
      <c r="Z223" s="76"/>
      <c r="AA223" s="79"/>
      <c r="AB223" s="76"/>
      <c r="AC223" s="79"/>
      <c r="AD223" s="76"/>
      <c r="AE223" s="76"/>
      <c r="AF223" s="76"/>
      <c r="AG223" s="76"/>
      <c r="AH223" s="76"/>
      <c r="AI223" s="76"/>
      <c r="AJ223" s="76"/>
      <c r="AK223" s="75"/>
      <c r="AL223" s="75"/>
      <c r="AM223" s="75"/>
      <c r="AN223" s="75"/>
      <c r="AO223" s="75"/>
      <c r="AP223" s="75"/>
      <c r="AQ223" s="75"/>
      <c r="AR223" s="74">
        <f t="shared" si="361"/>
        <v>0</v>
      </c>
      <c r="AT223" s="178"/>
      <c r="AV223" s="78"/>
      <c r="AX223" s="77"/>
      <c r="AY223" s="76"/>
      <c r="AZ223" s="79"/>
      <c r="BA223" s="76"/>
      <c r="BB223" s="79"/>
      <c r="BC223" s="76"/>
      <c r="BD223" s="76"/>
      <c r="BE223" s="76"/>
      <c r="BF223" s="76"/>
      <c r="BG223" s="76"/>
      <c r="BH223" s="76"/>
      <c r="BI223" s="76"/>
      <c r="BJ223" s="75"/>
      <c r="BK223" s="75"/>
      <c r="BL223" s="75"/>
      <c r="BM223" s="75"/>
      <c r="BN223" s="75"/>
      <c r="BO223" s="75"/>
      <c r="BP223" s="75"/>
      <c r="BQ223" s="74">
        <f t="shared" si="362"/>
        <v>0</v>
      </c>
      <c r="BS223" s="178"/>
      <c r="BU223" s="78"/>
      <c r="BW223" s="77"/>
      <c r="BX223" s="76"/>
      <c r="BY223" s="79"/>
      <c r="BZ223" s="76"/>
      <c r="CA223" s="79"/>
      <c r="CB223" s="76"/>
      <c r="CC223" s="76"/>
      <c r="CD223" s="76"/>
      <c r="CE223" s="76"/>
      <c r="CF223" s="76"/>
      <c r="CG223" s="76"/>
      <c r="CH223" s="76"/>
      <c r="CI223" s="75"/>
      <c r="CJ223" s="75"/>
      <c r="CK223" s="75"/>
      <c r="CL223" s="75"/>
      <c r="CM223" s="75"/>
      <c r="CN223" s="75"/>
      <c r="CO223" s="75"/>
      <c r="CP223" s="74">
        <f t="shared" si="363"/>
        <v>0</v>
      </c>
      <c r="CR223" s="178"/>
      <c r="CT223" s="78"/>
      <c r="CV223" s="77"/>
      <c r="CW223" s="76"/>
      <c r="CX223" s="79"/>
      <c r="CY223" s="76"/>
      <c r="CZ223" s="79"/>
      <c r="DA223" s="76"/>
      <c r="DB223" s="76"/>
      <c r="DC223" s="76"/>
      <c r="DD223" s="76"/>
      <c r="DE223" s="76"/>
      <c r="DF223" s="76"/>
      <c r="DG223" s="76"/>
      <c r="DH223" s="75"/>
      <c r="DI223" s="75"/>
      <c r="DJ223" s="75"/>
      <c r="DK223" s="75"/>
      <c r="DL223" s="75"/>
      <c r="DM223" s="75"/>
      <c r="DN223" s="75"/>
      <c r="DO223" s="74">
        <f t="shared" si="364"/>
        <v>0</v>
      </c>
      <c r="DQ223" s="178"/>
      <c r="DS223" s="78"/>
      <c r="DU223" s="77"/>
      <c r="DV223" s="76"/>
      <c r="DW223" s="79"/>
      <c r="DX223" s="76"/>
      <c r="DY223" s="79"/>
      <c r="DZ223" s="76"/>
      <c r="EA223" s="76"/>
      <c r="EB223" s="76"/>
      <c r="EC223" s="76"/>
      <c r="ED223" s="76"/>
      <c r="EE223" s="76"/>
      <c r="EF223" s="76"/>
      <c r="EG223" s="75"/>
      <c r="EH223" s="75"/>
      <c r="EI223" s="75"/>
      <c r="EJ223" s="75"/>
      <c r="EK223" s="75"/>
      <c r="EL223" s="75"/>
      <c r="EM223" s="75"/>
      <c r="EN223" s="74">
        <f t="shared" si="365"/>
        <v>0</v>
      </c>
      <c r="EP223" s="178"/>
      <c r="ER223" s="78"/>
      <c r="ET223" s="77"/>
      <c r="EU223" s="76"/>
      <c r="EV223" s="76"/>
      <c r="EW223" s="76"/>
      <c r="EX223" s="76"/>
      <c r="EY223" s="76"/>
      <c r="EZ223" s="76"/>
      <c r="FA223" s="76"/>
      <c r="FB223" s="76"/>
      <c r="FC223" s="76"/>
      <c r="FD223" s="76"/>
      <c r="FE223" s="76"/>
      <c r="FF223" s="76"/>
      <c r="FG223" s="76"/>
      <c r="FH223" s="75"/>
      <c r="FI223" s="75"/>
      <c r="FJ223" s="75"/>
      <c r="FK223" s="75"/>
      <c r="FL223" s="75"/>
      <c r="FM223" s="74">
        <f t="shared" si="366"/>
        <v>0</v>
      </c>
      <c r="FO223" s="178"/>
      <c r="FQ223" s="78"/>
      <c r="FS223" s="77"/>
      <c r="FT223" s="76"/>
      <c r="FU223" s="76"/>
      <c r="FV223" s="76"/>
      <c r="FW223" s="76"/>
      <c r="FX223" s="76"/>
      <c r="FY223" s="76"/>
      <c r="FZ223" s="76"/>
      <c r="GA223" s="76"/>
      <c r="GB223" s="76"/>
      <c r="GC223" s="76"/>
      <c r="GD223" s="76"/>
      <c r="GE223" s="76"/>
      <c r="GF223" s="76"/>
      <c r="GG223" s="75"/>
      <c r="GH223" s="75"/>
      <c r="GI223" s="75"/>
      <c r="GJ223" s="75"/>
      <c r="GK223" s="75"/>
      <c r="GL223" s="74">
        <f t="shared" si="367"/>
        <v>0</v>
      </c>
      <c r="GN223" s="178"/>
      <c r="GP223" s="78"/>
      <c r="GR223" s="77"/>
      <c r="GS223" s="76"/>
      <c r="GT223" s="76"/>
      <c r="GU223" s="76"/>
      <c r="GV223" s="76"/>
      <c r="GW223" s="76"/>
      <c r="GX223" s="76"/>
      <c r="GY223" s="76"/>
      <c r="GZ223" s="76"/>
      <c r="HA223" s="76"/>
      <c r="HB223" s="76"/>
      <c r="HC223" s="76"/>
      <c r="HD223" s="76"/>
      <c r="HE223" s="76"/>
      <c r="HF223" s="75"/>
      <c r="HG223" s="75"/>
      <c r="HH223" s="75"/>
      <c r="HI223" s="75"/>
      <c r="HJ223" s="75"/>
      <c r="HK223" s="74">
        <f t="shared" si="368"/>
        <v>0</v>
      </c>
      <c r="HM223" s="178"/>
      <c r="HO223" s="78"/>
      <c r="HQ223" s="77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5"/>
      <c r="IF223" s="75"/>
      <c r="IG223" s="75"/>
      <c r="IH223" s="75"/>
      <c r="II223" s="75"/>
      <c r="IJ223" s="74">
        <f t="shared" si="369"/>
        <v>0</v>
      </c>
      <c r="IL223" s="178"/>
      <c r="IN223" s="78"/>
      <c r="IP223" s="77"/>
      <c r="IQ223" s="76"/>
      <c r="IR223" s="76"/>
      <c r="IS223" s="76"/>
      <c r="IT223" s="76"/>
      <c r="IU223" s="76"/>
      <c r="IV223" s="76"/>
      <c r="IW223" s="76"/>
      <c r="IX223" s="75"/>
      <c r="IY223" s="75"/>
      <c r="IZ223" s="75"/>
      <c r="JA223" s="75"/>
      <c r="JB223" s="75"/>
      <c r="JC223" s="75"/>
      <c r="JD223" s="75"/>
      <c r="JE223" s="75"/>
      <c r="JF223" s="75"/>
      <c r="JG223" s="75"/>
      <c r="JH223" s="75"/>
      <c r="JI223" s="74">
        <f t="shared" si="370"/>
        <v>0</v>
      </c>
      <c r="JK223" s="178"/>
      <c r="JM223" s="78"/>
      <c r="JO223" s="77"/>
      <c r="JP223" s="76"/>
      <c r="JQ223" s="76"/>
      <c r="JR223" s="76"/>
      <c r="JS223" s="76"/>
      <c r="JT223" s="76"/>
      <c r="JU223" s="76"/>
      <c r="JV223" s="76"/>
      <c r="JW223" s="75"/>
      <c r="JX223" s="75"/>
      <c r="JY223" s="75"/>
      <c r="JZ223" s="75"/>
      <c r="KA223" s="75"/>
      <c r="KB223" s="75"/>
      <c r="KC223" s="75"/>
      <c r="KD223" s="75"/>
      <c r="KE223" s="75"/>
      <c r="KF223" s="75"/>
      <c r="KG223" s="75"/>
      <c r="KH223" s="74">
        <f t="shared" si="371"/>
        <v>0</v>
      </c>
      <c r="KJ223" s="178"/>
      <c r="KL223" s="78"/>
      <c r="KN223" s="77"/>
      <c r="KO223" s="76"/>
      <c r="KP223" s="76"/>
      <c r="KQ223" s="76"/>
      <c r="KR223" s="76"/>
      <c r="KS223" s="76"/>
      <c r="KT223" s="76"/>
      <c r="KU223" s="76"/>
      <c r="KV223" s="75"/>
      <c r="KW223" s="75"/>
      <c r="KX223" s="75"/>
      <c r="KY223" s="75"/>
      <c r="KZ223" s="75"/>
      <c r="LA223" s="75"/>
      <c r="LB223" s="75"/>
      <c r="LC223" s="75"/>
      <c r="LD223" s="75"/>
      <c r="LE223" s="75"/>
      <c r="LF223" s="75"/>
      <c r="LG223" s="74">
        <f t="shared" si="372"/>
        <v>0</v>
      </c>
      <c r="LI223" s="178"/>
      <c r="LK223" s="78"/>
      <c r="LM223" s="77"/>
      <c r="LN223" s="76"/>
      <c r="LO223" s="76"/>
      <c r="LP223" s="76"/>
      <c r="LQ223" s="76"/>
      <c r="LR223" s="76"/>
      <c r="LS223" s="76"/>
      <c r="LT223" s="76"/>
      <c r="LU223" s="75"/>
      <c r="LV223" s="75"/>
      <c r="LW223" s="75"/>
      <c r="LX223" s="75"/>
      <c r="LY223" s="75"/>
      <c r="LZ223" s="75"/>
      <c r="MA223" s="75"/>
      <c r="MB223" s="75"/>
      <c r="MC223" s="75"/>
      <c r="MD223" s="75"/>
      <c r="ME223" s="75"/>
      <c r="MF223" s="74">
        <f t="shared" si="373"/>
        <v>0</v>
      </c>
      <c r="MH223" s="178"/>
      <c r="MJ223" s="78"/>
      <c r="ML223" s="77"/>
      <c r="MM223" s="76"/>
      <c r="MN223" s="76"/>
      <c r="MO223" s="76"/>
      <c r="MP223" s="76"/>
      <c r="MQ223" s="76"/>
      <c r="MR223" s="76"/>
      <c r="MS223" s="76"/>
      <c r="MT223" s="75"/>
      <c r="MU223" s="75"/>
      <c r="MV223" s="75"/>
      <c r="MW223" s="75"/>
      <c r="MX223" s="75"/>
      <c r="MY223" s="75"/>
      <c r="MZ223" s="75"/>
      <c r="NA223" s="75"/>
      <c r="NB223" s="75"/>
      <c r="NC223" s="75"/>
      <c r="ND223" s="75"/>
      <c r="NE223" s="74">
        <f t="shared" si="374"/>
        <v>0</v>
      </c>
      <c r="NG223" s="178"/>
      <c r="NI223" s="78"/>
      <c r="NK223" s="77"/>
      <c r="NL223" s="76"/>
      <c r="NM223" s="76"/>
      <c r="NN223" s="76"/>
      <c r="NO223" s="76"/>
      <c r="NP223" s="76"/>
      <c r="NQ223" s="76"/>
      <c r="NR223" s="76"/>
      <c r="NS223" s="76"/>
      <c r="NT223" s="76"/>
      <c r="NU223" s="76"/>
      <c r="NV223" s="76"/>
      <c r="NW223" s="76"/>
      <c r="NX223" s="76"/>
      <c r="NY223" s="76"/>
      <c r="NZ223" s="76"/>
      <c r="OA223" s="75"/>
      <c r="OB223" s="76"/>
      <c r="OC223" s="75"/>
      <c r="OD223" s="74">
        <f t="shared" si="375"/>
        <v>0</v>
      </c>
      <c r="OF223" s="178"/>
      <c r="OH223" s="78"/>
      <c r="OJ223" s="77"/>
      <c r="OK223" s="76"/>
      <c r="OL223" s="76"/>
      <c r="OM223" s="76"/>
      <c r="ON223" s="76"/>
      <c r="OO223" s="76"/>
      <c r="OP223" s="76"/>
      <c r="OQ223" s="76"/>
      <c r="OR223" s="76"/>
      <c r="OS223" s="76"/>
      <c r="OT223" s="76"/>
      <c r="OU223" s="76"/>
      <c r="OV223" s="76"/>
      <c r="OW223" s="76"/>
      <c r="OX223" s="76"/>
      <c r="OY223" s="76"/>
      <c r="OZ223" s="75"/>
      <c r="PA223" s="76"/>
      <c r="PB223" s="75"/>
      <c r="PC223" s="74">
        <f t="shared" si="376"/>
        <v>0</v>
      </c>
      <c r="PE223" s="178"/>
      <c r="PG223" s="78"/>
      <c r="PI223" s="77"/>
      <c r="PJ223" s="76"/>
      <c r="PK223" s="76"/>
      <c r="PL223" s="76"/>
      <c r="PM223" s="76"/>
      <c r="PN223" s="76"/>
      <c r="PO223" s="76"/>
      <c r="PP223" s="76"/>
      <c r="PQ223" s="76"/>
      <c r="PR223" s="76"/>
      <c r="PS223" s="76"/>
      <c r="PT223" s="76"/>
      <c r="PU223" s="76"/>
      <c r="PV223" s="76"/>
      <c r="PW223" s="76"/>
      <c r="PX223" s="76"/>
      <c r="PY223" s="75"/>
      <c r="PZ223" s="76"/>
      <c r="QA223" s="75"/>
      <c r="QB223" s="74">
        <f t="shared" si="377"/>
        <v>0</v>
      </c>
      <c r="QD223" s="178"/>
      <c r="QF223" s="78"/>
      <c r="QH223" s="77"/>
      <c r="QI223" s="76"/>
      <c r="QJ223" s="76"/>
      <c r="QK223" s="76"/>
      <c r="QL223" s="76"/>
      <c r="QM223" s="76"/>
      <c r="QN223" s="76"/>
      <c r="QO223" s="76"/>
      <c r="QP223" s="76"/>
      <c r="QQ223" s="76"/>
      <c r="QR223" s="76"/>
      <c r="QS223" s="76"/>
      <c r="QT223" s="76"/>
      <c r="QU223" s="76"/>
      <c r="QV223" s="76"/>
      <c r="QW223" s="76"/>
      <c r="QX223" s="75"/>
      <c r="QY223" s="76"/>
      <c r="QZ223" s="75"/>
      <c r="RA223" s="74">
        <f t="shared" si="378"/>
        <v>0</v>
      </c>
      <c r="RC223" s="178"/>
      <c r="RE223" s="78"/>
      <c r="RG223" s="77"/>
      <c r="RH223" s="76"/>
      <c r="RI223" s="76"/>
      <c r="RJ223" s="76"/>
      <c r="RK223" s="76"/>
      <c r="RL223" s="76"/>
      <c r="RM223" s="76"/>
      <c r="RN223" s="76"/>
      <c r="RO223" s="76"/>
      <c r="RP223" s="76"/>
      <c r="RQ223" s="76"/>
      <c r="RR223" s="76"/>
      <c r="RS223" s="76"/>
      <c r="RT223" s="76"/>
      <c r="RU223" s="76"/>
      <c r="RV223" s="76"/>
      <c r="RW223" s="75"/>
      <c r="RX223" s="76"/>
      <c r="RY223" s="75"/>
      <c r="RZ223" s="74">
        <f t="shared" si="379"/>
        <v>0</v>
      </c>
      <c r="SB223" s="178"/>
      <c r="SD223" s="78"/>
      <c r="SF223" s="77"/>
      <c r="SG223" s="76"/>
      <c r="SH223" s="76"/>
      <c r="SI223" s="76"/>
      <c r="SJ223" s="76"/>
      <c r="SK223" s="76"/>
      <c r="SL223" s="76"/>
      <c r="SM223" s="76"/>
      <c r="SN223" s="76"/>
      <c r="SO223" s="76"/>
      <c r="SP223" s="76"/>
      <c r="SQ223" s="76"/>
      <c r="SR223" s="76"/>
      <c r="SS223" s="76"/>
      <c r="ST223" s="76"/>
      <c r="SU223" s="76"/>
      <c r="SV223" s="75"/>
      <c r="SW223" s="76"/>
      <c r="SX223" s="75"/>
      <c r="SY223" s="74">
        <f t="shared" si="380"/>
        <v>0</v>
      </c>
      <c r="TA223" s="178"/>
      <c r="TC223" s="78"/>
      <c r="TE223" s="77"/>
      <c r="TF223" s="76"/>
      <c r="TG223" s="76"/>
      <c r="TH223" s="76"/>
      <c r="TI223" s="76"/>
      <c r="TJ223" s="76"/>
      <c r="TK223" s="76"/>
      <c r="TL223" s="76"/>
      <c r="TM223" s="76"/>
      <c r="TN223" s="76"/>
      <c r="TO223" s="76"/>
      <c r="TP223" s="76"/>
      <c r="TQ223" s="76"/>
      <c r="TR223" s="76"/>
      <c r="TS223" s="76"/>
      <c r="TT223" s="76"/>
      <c r="TU223" s="75"/>
      <c r="TV223" s="76"/>
      <c r="TW223" s="75"/>
      <c r="TX223" s="74">
        <f t="shared" si="381"/>
        <v>0</v>
      </c>
      <c r="TZ223" s="178"/>
      <c r="UB223" s="78"/>
      <c r="UD223" s="77"/>
      <c r="UE223" s="76"/>
      <c r="UF223" s="76"/>
      <c r="UG223" s="76"/>
      <c r="UH223" s="76"/>
      <c r="UI223" s="76"/>
      <c r="UJ223" s="76"/>
      <c r="UK223" s="76"/>
      <c r="UL223" s="76"/>
      <c r="UM223" s="76"/>
      <c r="UN223" s="76"/>
      <c r="UO223" s="76"/>
      <c r="UP223" s="76"/>
      <c r="UQ223" s="76"/>
      <c r="UR223" s="76"/>
      <c r="US223" s="76"/>
      <c r="UT223" s="75"/>
      <c r="UU223" s="76"/>
      <c r="UV223" s="75"/>
      <c r="UW223" s="74">
        <f t="shared" si="382"/>
        <v>0</v>
      </c>
      <c r="UY223" s="178"/>
      <c r="VA223" s="78"/>
      <c r="VC223" s="77"/>
      <c r="VD223" s="76"/>
      <c r="VE223" s="76"/>
      <c r="VF223" s="76"/>
      <c r="VG223" s="76"/>
      <c r="VH223" s="76"/>
      <c r="VI223" s="76"/>
      <c r="VJ223" s="76"/>
      <c r="VK223" s="76"/>
      <c r="VL223" s="76"/>
      <c r="VM223" s="76"/>
      <c r="VN223" s="76"/>
      <c r="VO223" s="76"/>
      <c r="VP223" s="76"/>
      <c r="VQ223" s="76"/>
      <c r="VR223" s="76"/>
      <c r="VS223" s="75"/>
      <c r="VT223" s="76"/>
      <c r="VU223" s="75"/>
      <c r="VV223" s="74">
        <f t="shared" si="383"/>
        <v>0</v>
      </c>
    </row>
    <row r="224" spans="2:594" ht="45" outlineLevel="1">
      <c r="B224" s="89"/>
      <c r="C224" s="89">
        <f>IF(ISERROR(I224+1)=TRUE,I224,IF(I224="","",MAX(C$15:C223)+1))</f>
        <v>164</v>
      </c>
      <c r="D224" s="88">
        <f t="shared" si="385"/>
        <v>1</v>
      </c>
      <c r="E224" s="3"/>
      <c r="G224" s="178"/>
      <c r="I224" s="95">
        <f t="shared" si="384"/>
        <v>171</v>
      </c>
      <c r="J224" s="94" t="s">
        <v>541</v>
      </c>
      <c r="K224" s="93"/>
      <c r="L224" s="93"/>
      <c r="M224" s="93"/>
      <c r="N224" s="93"/>
      <c r="O224" s="92"/>
      <c r="P224" s="91" t="s">
        <v>163</v>
      </c>
      <c r="Q224" s="297"/>
      <c r="R224" s="90" t="s">
        <v>141</v>
      </c>
      <c r="S224" s="298"/>
      <c r="U224" s="178"/>
      <c r="V224" s="42"/>
      <c r="W224" s="78"/>
      <c r="Y224" s="77"/>
      <c r="Z224" s="76"/>
      <c r="AA224" s="79"/>
      <c r="AB224" s="76"/>
      <c r="AC224" s="79"/>
      <c r="AD224" s="76"/>
      <c r="AE224" s="76"/>
      <c r="AF224" s="76"/>
      <c r="AG224" s="76"/>
      <c r="AH224" s="76"/>
      <c r="AI224" s="76"/>
      <c r="AJ224" s="76"/>
      <c r="AK224" s="75"/>
      <c r="AL224" s="75"/>
      <c r="AM224" s="75"/>
      <c r="AN224" s="75"/>
      <c r="AO224" s="75"/>
      <c r="AP224" s="75"/>
      <c r="AQ224" s="75"/>
      <c r="AR224" s="74">
        <f t="shared" si="361"/>
        <v>0</v>
      </c>
      <c r="AT224" s="178"/>
      <c r="AV224" s="78"/>
      <c r="AX224" s="77"/>
      <c r="AY224" s="76"/>
      <c r="AZ224" s="79"/>
      <c r="BA224" s="76"/>
      <c r="BB224" s="79"/>
      <c r="BC224" s="76"/>
      <c r="BD224" s="76"/>
      <c r="BE224" s="76"/>
      <c r="BF224" s="76"/>
      <c r="BG224" s="76"/>
      <c r="BH224" s="76"/>
      <c r="BI224" s="76"/>
      <c r="BJ224" s="75"/>
      <c r="BK224" s="75"/>
      <c r="BL224" s="75"/>
      <c r="BM224" s="75"/>
      <c r="BN224" s="75"/>
      <c r="BO224" s="75"/>
      <c r="BP224" s="75"/>
      <c r="BQ224" s="74">
        <f t="shared" si="362"/>
        <v>0</v>
      </c>
      <c r="BS224" s="178"/>
      <c r="BU224" s="78"/>
      <c r="BW224" s="77"/>
      <c r="BX224" s="76"/>
      <c r="BY224" s="79"/>
      <c r="BZ224" s="76"/>
      <c r="CA224" s="79"/>
      <c r="CB224" s="76"/>
      <c r="CC224" s="76"/>
      <c r="CD224" s="76"/>
      <c r="CE224" s="76"/>
      <c r="CF224" s="76"/>
      <c r="CG224" s="76"/>
      <c r="CH224" s="76"/>
      <c r="CI224" s="75"/>
      <c r="CJ224" s="75"/>
      <c r="CK224" s="75"/>
      <c r="CL224" s="75"/>
      <c r="CM224" s="75"/>
      <c r="CN224" s="75"/>
      <c r="CO224" s="75"/>
      <c r="CP224" s="74">
        <f t="shared" si="363"/>
        <v>0</v>
      </c>
      <c r="CR224" s="178"/>
      <c r="CT224" s="78"/>
      <c r="CV224" s="77"/>
      <c r="CW224" s="76"/>
      <c r="CX224" s="79"/>
      <c r="CY224" s="76"/>
      <c r="CZ224" s="79"/>
      <c r="DA224" s="76"/>
      <c r="DB224" s="76"/>
      <c r="DC224" s="76"/>
      <c r="DD224" s="76"/>
      <c r="DE224" s="76"/>
      <c r="DF224" s="76"/>
      <c r="DG224" s="76"/>
      <c r="DH224" s="75"/>
      <c r="DI224" s="75"/>
      <c r="DJ224" s="75"/>
      <c r="DK224" s="75"/>
      <c r="DL224" s="75"/>
      <c r="DM224" s="75"/>
      <c r="DN224" s="75"/>
      <c r="DO224" s="74">
        <f t="shared" si="364"/>
        <v>0</v>
      </c>
      <c r="DQ224" s="178"/>
      <c r="DS224" s="78"/>
      <c r="DU224" s="77"/>
      <c r="DV224" s="76"/>
      <c r="DW224" s="79"/>
      <c r="DX224" s="76"/>
      <c r="DY224" s="79"/>
      <c r="DZ224" s="76"/>
      <c r="EA224" s="76"/>
      <c r="EB224" s="76"/>
      <c r="EC224" s="76"/>
      <c r="ED224" s="76"/>
      <c r="EE224" s="76"/>
      <c r="EF224" s="76"/>
      <c r="EG224" s="75"/>
      <c r="EH224" s="75"/>
      <c r="EI224" s="75"/>
      <c r="EJ224" s="75"/>
      <c r="EK224" s="75"/>
      <c r="EL224" s="75"/>
      <c r="EM224" s="75"/>
      <c r="EN224" s="74">
        <f t="shared" si="365"/>
        <v>0</v>
      </c>
      <c r="EP224" s="178"/>
      <c r="ER224" s="78"/>
      <c r="ET224" s="77"/>
      <c r="EU224" s="76"/>
      <c r="EV224" s="76"/>
      <c r="EW224" s="76"/>
      <c r="EX224" s="76"/>
      <c r="EY224" s="76"/>
      <c r="EZ224" s="76"/>
      <c r="FA224" s="76"/>
      <c r="FB224" s="76"/>
      <c r="FC224" s="76"/>
      <c r="FD224" s="76"/>
      <c r="FE224" s="76"/>
      <c r="FF224" s="76"/>
      <c r="FG224" s="76"/>
      <c r="FH224" s="75"/>
      <c r="FI224" s="75"/>
      <c r="FJ224" s="75"/>
      <c r="FK224" s="75"/>
      <c r="FL224" s="75"/>
      <c r="FM224" s="74">
        <f t="shared" si="366"/>
        <v>0</v>
      </c>
      <c r="FO224" s="178"/>
      <c r="FQ224" s="78"/>
      <c r="FS224" s="77"/>
      <c r="FT224" s="76"/>
      <c r="FU224" s="76"/>
      <c r="FV224" s="76"/>
      <c r="FW224" s="76"/>
      <c r="FX224" s="76"/>
      <c r="FY224" s="76"/>
      <c r="FZ224" s="76"/>
      <c r="GA224" s="76"/>
      <c r="GB224" s="76"/>
      <c r="GC224" s="76"/>
      <c r="GD224" s="76"/>
      <c r="GE224" s="76"/>
      <c r="GF224" s="76"/>
      <c r="GG224" s="75"/>
      <c r="GH224" s="75"/>
      <c r="GI224" s="75"/>
      <c r="GJ224" s="75"/>
      <c r="GK224" s="75"/>
      <c r="GL224" s="74">
        <f t="shared" si="367"/>
        <v>0</v>
      </c>
      <c r="GN224" s="178"/>
      <c r="GP224" s="78"/>
      <c r="GR224" s="77"/>
      <c r="GS224" s="76"/>
      <c r="GT224" s="76"/>
      <c r="GU224" s="76"/>
      <c r="GV224" s="76"/>
      <c r="GW224" s="76"/>
      <c r="GX224" s="76"/>
      <c r="GY224" s="76"/>
      <c r="GZ224" s="76"/>
      <c r="HA224" s="76"/>
      <c r="HB224" s="76"/>
      <c r="HC224" s="76"/>
      <c r="HD224" s="76"/>
      <c r="HE224" s="76"/>
      <c r="HF224" s="75"/>
      <c r="HG224" s="75"/>
      <c r="HH224" s="75"/>
      <c r="HI224" s="75"/>
      <c r="HJ224" s="75"/>
      <c r="HK224" s="74">
        <f t="shared" si="368"/>
        <v>0</v>
      </c>
      <c r="HM224" s="178"/>
      <c r="HO224" s="78"/>
      <c r="HQ224" s="77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5"/>
      <c r="IF224" s="75"/>
      <c r="IG224" s="75"/>
      <c r="IH224" s="75"/>
      <c r="II224" s="75"/>
      <c r="IJ224" s="74">
        <f t="shared" si="369"/>
        <v>0</v>
      </c>
      <c r="IL224" s="178"/>
      <c r="IN224" s="78"/>
      <c r="IP224" s="77"/>
      <c r="IQ224" s="76"/>
      <c r="IR224" s="76"/>
      <c r="IS224" s="76"/>
      <c r="IT224" s="76"/>
      <c r="IU224" s="76"/>
      <c r="IV224" s="76"/>
      <c r="IW224" s="76"/>
      <c r="IX224" s="75"/>
      <c r="IY224" s="75"/>
      <c r="IZ224" s="75"/>
      <c r="JA224" s="75"/>
      <c r="JB224" s="75"/>
      <c r="JC224" s="75"/>
      <c r="JD224" s="75"/>
      <c r="JE224" s="75"/>
      <c r="JF224" s="75"/>
      <c r="JG224" s="75"/>
      <c r="JH224" s="75"/>
      <c r="JI224" s="74">
        <f t="shared" si="370"/>
        <v>0</v>
      </c>
      <c r="JK224" s="178"/>
      <c r="JM224" s="78"/>
      <c r="JO224" s="77"/>
      <c r="JP224" s="76"/>
      <c r="JQ224" s="76"/>
      <c r="JR224" s="76"/>
      <c r="JS224" s="76"/>
      <c r="JT224" s="76"/>
      <c r="JU224" s="76"/>
      <c r="JV224" s="76"/>
      <c r="JW224" s="75"/>
      <c r="JX224" s="75"/>
      <c r="JY224" s="75"/>
      <c r="JZ224" s="75"/>
      <c r="KA224" s="75"/>
      <c r="KB224" s="75"/>
      <c r="KC224" s="75"/>
      <c r="KD224" s="75"/>
      <c r="KE224" s="75"/>
      <c r="KF224" s="75"/>
      <c r="KG224" s="75"/>
      <c r="KH224" s="74">
        <f t="shared" si="371"/>
        <v>0</v>
      </c>
      <c r="KJ224" s="178"/>
      <c r="KL224" s="78"/>
      <c r="KN224" s="77"/>
      <c r="KO224" s="76"/>
      <c r="KP224" s="76"/>
      <c r="KQ224" s="76"/>
      <c r="KR224" s="76"/>
      <c r="KS224" s="76"/>
      <c r="KT224" s="76"/>
      <c r="KU224" s="76"/>
      <c r="KV224" s="75"/>
      <c r="KW224" s="75"/>
      <c r="KX224" s="75"/>
      <c r="KY224" s="75"/>
      <c r="KZ224" s="75"/>
      <c r="LA224" s="75"/>
      <c r="LB224" s="75"/>
      <c r="LC224" s="75"/>
      <c r="LD224" s="75"/>
      <c r="LE224" s="75"/>
      <c r="LF224" s="75"/>
      <c r="LG224" s="74">
        <f t="shared" si="372"/>
        <v>0</v>
      </c>
      <c r="LI224" s="178"/>
      <c r="LK224" s="78"/>
      <c r="LM224" s="77"/>
      <c r="LN224" s="76"/>
      <c r="LO224" s="76"/>
      <c r="LP224" s="76"/>
      <c r="LQ224" s="76"/>
      <c r="LR224" s="76"/>
      <c r="LS224" s="76"/>
      <c r="LT224" s="76"/>
      <c r="LU224" s="75"/>
      <c r="LV224" s="75"/>
      <c r="LW224" s="75"/>
      <c r="LX224" s="75"/>
      <c r="LY224" s="75"/>
      <c r="LZ224" s="75"/>
      <c r="MA224" s="75"/>
      <c r="MB224" s="75"/>
      <c r="MC224" s="75"/>
      <c r="MD224" s="75"/>
      <c r="ME224" s="75"/>
      <c r="MF224" s="74">
        <f t="shared" si="373"/>
        <v>0</v>
      </c>
      <c r="MH224" s="178"/>
      <c r="MJ224" s="78"/>
      <c r="ML224" s="77"/>
      <c r="MM224" s="76"/>
      <c r="MN224" s="76"/>
      <c r="MO224" s="76"/>
      <c r="MP224" s="76"/>
      <c r="MQ224" s="76"/>
      <c r="MR224" s="76"/>
      <c r="MS224" s="76"/>
      <c r="MT224" s="75"/>
      <c r="MU224" s="75"/>
      <c r="MV224" s="75"/>
      <c r="MW224" s="75"/>
      <c r="MX224" s="75"/>
      <c r="MY224" s="75"/>
      <c r="MZ224" s="75"/>
      <c r="NA224" s="75"/>
      <c r="NB224" s="75"/>
      <c r="NC224" s="75"/>
      <c r="ND224" s="75"/>
      <c r="NE224" s="74">
        <f t="shared" si="374"/>
        <v>0</v>
      </c>
      <c r="NG224" s="178"/>
      <c r="NI224" s="78"/>
      <c r="NK224" s="77"/>
      <c r="NL224" s="76"/>
      <c r="NM224" s="76"/>
      <c r="NN224" s="76"/>
      <c r="NO224" s="76"/>
      <c r="NP224" s="76"/>
      <c r="NQ224" s="76"/>
      <c r="NR224" s="76"/>
      <c r="NS224" s="76"/>
      <c r="NT224" s="76"/>
      <c r="NU224" s="76"/>
      <c r="NV224" s="76"/>
      <c r="NW224" s="76"/>
      <c r="NX224" s="76"/>
      <c r="NY224" s="76"/>
      <c r="NZ224" s="76"/>
      <c r="OA224" s="75"/>
      <c r="OB224" s="76"/>
      <c r="OC224" s="75"/>
      <c r="OD224" s="74">
        <f t="shared" si="375"/>
        <v>0</v>
      </c>
      <c r="OF224" s="178"/>
      <c r="OH224" s="78"/>
      <c r="OJ224" s="77"/>
      <c r="OK224" s="76"/>
      <c r="OL224" s="76"/>
      <c r="OM224" s="76"/>
      <c r="ON224" s="76"/>
      <c r="OO224" s="76"/>
      <c r="OP224" s="76"/>
      <c r="OQ224" s="76"/>
      <c r="OR224" s="76"/>
      <c r="OS224" s="76"/>
      <c r="OT224" s="76"/>
      <c r="OU224" s="76"/>
      <c r="OV224" s="76"/>
      <c r="OW224" s="76"/>
      <c r="OX224" s="76"/>
      <c r="OY224" s="76"/>
      <c r="OZ224" s="75"/>
      <c r="PA224" s="76"/>
      <c r="PB224" s="75"/>
      <c r="PC224" s="74">
        <f t="shared" si="376"/>
        <v>0</v>
      </c>
      <c r="PE224" s="178"/>
      <c r="PG224" s="78"/>
      <c r="PI224" s="77"/>
      <c r="PJ224" s="76"/>
      <c r="PK224" s="76"/>
      <c r="PL224" s="76"/>
      <c r="PM224" s="76"/>
      <c r="PN224" s="76"/>
      <c r="PO224" s="76"/>
      <c r="PP224" s="76"/>
      <c r="PQ224" s="76"/>
      <c r="PR224" s="76"/>
      <c r="PS224" s="76"/>
      <c r="PT224" s="76"/>
      <c r="PU224" s="76"/>
      <c r="PV224" s="76"/>
      <c r="PW224" s="76"/>
      <c r="PX224" s="76"/>
      <c r="PY224" s="75"/>
      <c r="PZ224" s="76"/>
      <c r="QA224" s="75"/>
      <c r="QB224" s="74">
        <f t="shared" si="377"/>
        <v>0</v>
      </c>
      <c r="QD224" s="178"/>
      <c r="QF224" s="78"/>
      <c r="QH224" s="77"/>
      <c r="QI224" s="76"/>
      <c r="QJ224" s="76"/>
      <c r="QK224" s="76"/>
      <c r="QL224" s="76"/>
      <c r="QM224" s="76"/>
      <c r="QN224" s="76"/>
      <c r="QO224" s="76"/>
      <c r="QP224" s="76"/>
      <c r="QQ224" s="76"/>
      <c r="QR224" s="76"/>
      <c r="QS224" s="76"/>
      <c r="QT224" s="76"/>
      <c r="QU224" s="76"/>
      <c r="QV224" s="76"/>
      <c r="QW224" s="76"/>
      <c r="QX224" s="75"/>
      <c r="QY224" s="76"/>
      <c r="QZ224" s="75"/>
      <c r="RA224" s="74">
        <f t="shared" si="378"/>
        <v>0</v>
      </c>
      <c r="RC224" s="178"/>
      <c r="RE224" s="78"/>
      <c r="RG224" s="77"/>
      <c r="RH224" s="76"/>
      <c r="RI224" s="76"/>
      <c r="RJ224" s="76"/>
      <c r="RK224" s="76"/>
      <c r="RL224" s="76"/>
      <c r="RM224" s="76"/>
      <c r="RN224" s="76"/>
      <c r="RO224" s="76"/>
      <c r="RP224" s="76"/>
      <c r="RQ224" s="76"/>
      <c r="RR224" s="76"/>
      <c r="RS224" s="76"/>
      <c r="RT224" s="76"/>
      <c r="RU224" s="76"/>
      <c r="RV224" s="76"/>
      <c r="RW224" s="75"/>
      <c r="RX224" s="76"/>
      <c r="RY224" s="75"/>
      <c r="RZ224" s="74">
        <f t="shared" si="379"/>
        <v>0</v>
      </c>
      <c r="SB224" s="178"/>
      <c r="SD224" s="78"/>
      <c r="SF224" s="77"/>
      <c r="SG224" s="76"/>
      <c r="SH224" s="76"/>
      <c r="SI224" s="76"/>
      <c r="SJ224" s="76"/>
      <c r="SK224" s="76"/>
      <c r="SL224" s="76"/>
      <c r="SM224" s="76"/>
      <c r="SN224" s="76"/>
      <c r="SO224" s="76"/>
      <c r="SP224" s="76"/>
      <c r="SQ224" s="76"/>
      <c r="SR224" s="76"/>
      <c r="SS224" s="76"/>
      <c r="ST224" s="76"/>
      <c r="SU224" s="76"/>
      <c r="SV224" s="75"/>
      <c r="SW224" s="76"/>
      <c r="SX224" s="75"/>
      <c r="SY224" s="74">
        <f t="shared" si="380"/>
        <v>0</v>
      </c>
      <c r="TA224" s="178"/>
      <c r="TC224" s="78"/>
      <c r="TE224" s="77"/>
      <c r="TF224" s="76"/>
      <c r="TG224" s="76"/>
      <c r="TH224" s="76"/>
      <c r="TI224" s="76"/>
      <c r="TJ224" s="76"/>
      <c r="TK224" s="76"/>
      <c r="TL224" s="76"/>
      <c r="TM224" s="76"/>
      <c r="TN224" s="76"/>
      <c r="TO224" s="76"/>
      <c r="TP224" s="76"/>
      <c r="TQ224" s="76"/>
      <c r="TR224" s="76"/>
      <c r="TS224" s="76"/>
      <c r="TT224" s="76"/>
      <c r="TU224" s="75"/>
      <c r="TV224" s="76"/>
      <c r="TW224" s="75"/>
      <c r="TX224" s="74">
        <f t="shared" si="381"/>
        <v>0</v>
      </c>
      <c r="TZ224" s="178"/>
      <c r="UB224" s="78"/>
      <c r="UD224" s="77"/>
      <c r="UE224" s="76"/>
      <c r="UF224" s="76"/>
      <c r="UG224" s="76"/>
      <c r="UH224" s="76"/>
      <c r="UI224" s="76"/>
      <c r="UJ224" s="76"/>
      <c r="UK224" s="76"/>
      <c r="UL224" s="76"/>
      <c r="UM224" s="76"/>
      <c r="UN224" s="76"/>
      <c r="UO224" s="76"/>
      <c r="UP224" s="76"/>
      <c r="UQ224" s="76"/>
      <c r="UR224" s="76"/>
      <c r="US224" s="76"/>
      <c r="UT224" s="75"/>
      <c r="UU224" s="76"/>
      <c r="UV224" s="75"/>
      <c r="UW224" s="74">
        <f t="shared" si="382"/>
        <v>0</v>
      </c>
      <c r="UY224" s="178"/>
      <c r="VA224" s="78"/>
      <c r="VC224" s="77"/>
      <c r="VD224" s="76"/>
      <c r="VE224" s="76"/>
      <c r="VF224" s="76"/>
      <c r="VG224" s="76"/>
      <c r="VH224" s="76"/>
      <c r="VI224" s="76"/>
      <c r="VJ224" s="76"/>
      <c r="VK224" s="76"/>
      <c r="VL224" s="76"/>
      <c r="VM224" s="76"/>
      <c r="VN224" s="76"/>
      <c r="VO224" s="76"/>
      <c r="VP224" s="76"/>
      <c r="VQ224" s="76"/>
      <c r="VR224" s="76"/>
      <c r="VS224" s="75"/>
      <c r="VT224" s="76"/>
      <c r="VU224" s="75"/>
      <c r="VV224" s="74">
        <f t="shared" si="383"/>
        <v>0</v>
      </c>
    </row>
    <row r="225" spans="2:596" outlineLevel="1">
      <c r="B225" s="89"/>
      <c r="C225" s="89">
        <f>IF(ISERROR(I225+1)=TRUE,I225,IF(I225="","",MAX(C$15:C224)+1))</f>
        <v>165</v>
      </c>
      <c r="D225" s="88">
        <f t="shared" si="385"/>
        <v>1</v>
      </c>
      <c r="E225" s="3"/>
      <c r="G225" s="178"/>
      <c r="I225" s="87">
        <f t="shared" si="384"/>
        <v>172</v>
      </c>
      <c r="J225" s="86" t="s">
        <v>540</v>
      </c>
      <c r="K225" s="85"/>
      <c r="L225" s="85"/>
      <c r="M225" s="85"/>
      <c r="N225" s="85"/>
      <c r="O225" s="84"/>
      <c r="P225" s="83" t="s">
        <v>163</v>
      </c>
      <c r="Q225" s="82"/>
      <c r="R225" s="81" t="s">
        <v>141</v>
      </c>
      <c r="S225" s="80"/>
      <c r="U225" s="178"/>
      <c r="V225" s="42"/>
      <c r="W225" s="78"/>
      <c r="Y225" s="77"/>
      <c r="Z225" s="76"/>
      <c r="AA225" s="79"/>
      <c r="AB225" s="76"/>
      <c r="AC225" s="79"/>
      <c r="AD225" s="76"/>
      <c r="AE225" s="76"/>
      <c r="AF225" s="76"/>
      <c r="AG225" s="76"/>
      <c r="AH225" s="76"/>
      <c r="AI225" s="76"/>
      <c r="AJ225" s="76"/>
      <c r="AK225" s="75"/>
      <c r="AL225" s="75"/>
      <c r="AM225" s="75"/>
      <c r="AN225" s="75"/>
      <c r="AO225" s="75"/>
      <c r="AP225" s="75"/>
      <c r="AQ225" s="75"/>
      <c r="AR225" s="74">
        <f t="shared" si="361"/>
        <v>0</v>
      </c>
      <c r="AT225" s="178"/>
      <c r="AV225" s="78"/>
      <c r="AX225" s="77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5"/>
      <c r="BK225" s="75"/>
      <c r="BL225" s="75"/>
      <c r="BM225" s="75"/>
      <c r="BN225" s="75"/>
      <c r="BO225" s="75"/>
      <c r="BP225" s="75"/>
      <c r="BQ225" s="74">
        <f t="shared" si="362"/>
        <v>0</v>
      </c>
      <c r="BS225" s="178"/>
      <c r="BU225" s="78"/>
      <c r="BW225" s="77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5"/>
      <c r="CJ225" s="75"/>
      <c r="CK225" s="75"/>
      <c r="CL225" s="75"/>
      <c r="CM225" s="75"/>
      <c r="CN225" s="75"/>
      <c r="CO225" s="75"/>
      <c r="CP225" s="74">
        <f t="shared" si="363"/>
        <v>0</v>
      </c>
      <c r="CR225" s="178"/>
      <c r="CT225" s="78"/>
      <c r="CV225" s="77"/>
      <c r="CW225" s="76"/>
      <c r="CX225" s="76"/>
      <c r="CY225" s="76"/>
      <c r="CZ225" s="76"/>
      <c r="DA225" s="76"/>
      <c r="DB225" s="76"/>
      <c r="DC225" s="76"/>
      <c r="DD225" s="76"/>
      <c r="DE225" s="76"/>
      <c r="DF225" s="76"/>
      <c r="DG225" s="76"/>
      <c r="DH225" s="75"/>
      <c r="DI225" s="75"/>
      <c r="DJ225" s="75"/>
      <c r="DK225" s="75"/>
      <c r="DL225" s="75"/>
      <c r="DM225" s="75"/>
      <c r="DN225" s="75"/>
      <c r="DO225" s="74">
        <f t="shared" si="364"/>
        <v>0</v>
      </c>
      <c r="DQ225" s="178"/>
      <c r="DS225" s="78"/>
      <c r="DU225" s="77"/>
      <c r="DV225" s="76"/>
      <c r="DW225" s="76"/>
      <c r="DX225" s="76"/>
      <c r="DY225" s="76"/>
      <c r="DZ225" s="76"/>
      <c r="EA225" s="76"/>
      <c r="EB225" s="76"/>
      <c r="EC225" s="76"/>
      <c r="ED225" s="76"/>
      <c r="EE225" s="76"/>
      <c r="EF225" s="76"/>
      <c r="EG225" s="75"/>
      <c r="EH225" s="75"/>
      <c r="EI225" s="75"/>
      <c r="EJ225" s="75"/>
      <c r="EK225" s="75"/>
      <c r="EL225" s="75"/>
      <c r="EM225" s="75"/>
      <c r="EN225" s="74">
        <f t="shared" si="365"/>
        <v>0</v>
      </c>
      <c r="EP225" s="178"/>
      <c r="ER225" s="78"/>
      <c r="ET225" s="77"/>
      <c r="EU225" s="76"/>
      <c r="EV225" s="76"/>
      <c r="EW225" s="76"/>
      <c r="EX225" s="76"/>
      <c r="EY225" s="76"/>
      <c r="EZ225" s="76"/>
      <c r="FA225" s="76"/>
      <c r="FB225" s="76"/>
      <c r="FC225" s="76"/>
      <c r="FD225" s="76"/>
      <c r="FE225" s="76"/>
      <c r="FF225" s="76"/>
      <c r="FG225" s="76"/>
      <c r="FH225" s="75"/>
      <c r="FI225" s="75"/>
      <c r="FJ225" s="75"/>
      <c r="FK225" s="75"/>
      <c r="FL225" s="75"/>
      <c r="FM225" s="74">
        <f t="shared" si="366"/>
        <v>0</v>
      </c>
      <c r="FO225" s="178"/>
      <c r="FQ225" s="78"/>
      <c r="FS225" s="77"/>
      <c r="FT225" s="76"/>
      <c r="FU225" s="76"/>
      <c r="FV225" s="76"/>
      <c r="FW225" s="76"/>
      <c r="FX225" s="76"/>
      <c r="FY225" s="76"/>
      <c r="FZ225" s="76"/>
      <c r="GA225" s="76"/>
      <c r="GB225" s="76"/>
      <c r="GC225" s="76"/>
      <c r="GD225" s="76"/>
      <c r="GE225" s="76"/>
      <c r="GF225" s="76"/>
      <c r="GG225" s="75"/>
      <c r="GH225" s="75"/>
      <c r="GI225" s="75"/>
      <c r="GJ225" s="75"/>
      <c r="GK225" s="75"/>
      <c r="GL225" s="74">
        <f t="shared" si="367"/>
        <v>0</v>
      </c>
      <c r="GN225" s="178"/>
      <c r="GP225" s="78"/>
      <c r="GR225" s="77"/>
      <c r="GS225" s="76"/>
      <c r="GT225" s="76"/>
      <c r="GU225" s="76"/>
      <c r="GV225" s="76"/>
      <c r="GW225" s="76"/>
      <c r="GX225" s="76"/>
      <c r="GY225" s="76"/>
      <c r="GZ225" s="76"/>
      <c r="HA225" s="76"/>
      <c r="HB225" s="76"/>
      <c r="HC225" s="76"/>
      <c r="HD225" s="76"/>
      <c r="HE225" s="76"/>
      <c r="HF225" s="75"/>
      <c r="HG225" s="75"/>
      <c r="HH225" s="75"/>
      <c r="HI225" s="75"/>
      <c r="HJ225" s="75"/>
      <c r="HK225" s="74">
        <f t="shared" si="368"/>
        <v>0</v>
      </c>
      <c r="HM225" s="178"/>
      <c r="HO225" s="78"/>
      <c r="HQ225" s="77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5"/>
      <c r="IF225" s="75"/>
      <c r="IG225" s="75"/>
      <c r="IH225" s="75"/>
      <c r="II225" s="75"/>
      <c r="IJ225" s="74">
        <f t="shared" si="369"/>
        <v>0</v>
      </c>
      <c r="IL225" s="178"/>
      <c r="IN225" s="78"/>
      <c r="IP225" s="77"/>
      <c r="IQ225" s="76"/>
      <c r="IR225" s="76"/>
      <c r="IS225" s="76"/>
      <c r="IT225" s="76"/>
      <c r="IU225" s="76"/>
      <c r="IV225" s="76"/>
      <c r="IW225" s="76"/>
      <c r="IX225" s="75"/>
      <c r="IY225" s="75"/>
      <c r="IZ225" s="75"/>
      <c r="JA225" s="75"/>
      <c r="JB225" s="75"/>
      <c r="JC225" s="75"/>
      <c r="JD225" s="75"/>
      <c r="JE225" s="75"/>
      <c r="JF225" s="75"/>
      <c r="JG225" s="75"/>
      <c r="JH225" s="75"/>
      <c r="JI225" s="74">
        <f t="shared" si="370"/>
        <v>0</v>
      </c>
      <c r="JK225" s="178"/>
      <c r="JM225" s="78"/>
      <c r="JO225" s="77"/>
      <c r="JP225" s="76"/>
      <c r="JQ225" s="76"/>
      <c r="JR225" s="76"/>
      <c r="JS225" s="76"/>
      <c r="JT225" s="76"/>
      <c r="JU225" s="76"/>
      <c r="JV225" s="76"/>
      <c r="JW225" s="75"/>
      <c r="JX225" s="75"/>
      <c r="JY225" s="75"/>
      <c r="JZ225" s="75"/>
      <c r="KA225" s="75"/>
      <c r="KB225" s="75"/>
      <c r="KC225" s="75"/>
      <c r="KD225" s="75"/>
      <c r="KE225" s="75"/>
      <c r="KF225" s="75"/>
      <c r="KG225" s="75"/>
      <c r="KH225" s="74">
        <f t="shared" si="371"/>
        <v>0</v>
      </c>
      <c r="KJ225" s="178"/>
      <c r="KL225" s="78"/>
      <c r="KN225" s="77"/>
      <c r="KO225" s="76"/>
      <c r="KP225" s="76"/>
      <c r="KQ225" s="76"/>
      <c r="KR225" s="76"/>
      <c r="KS225" s="76"/>
      <c r="KT225" s="76"/>
      <c r="KU225" s="76"/>
      <c r="KV225" s="75"/>
      <c r="KW225" s="75"/>
      <c r="KX225" s="75"/>
      <c r="KY225" s="75"/>
      <c r="KZ225" s="75"/>
      <c r="LA225" s="75"/>
      <c r="LB225" s="75"/>
      <c r="LC225" s="75"/>
      <c r="LD225" s="75"/>
      <c r="LE225" s="75"/>
      <c r="LF225" s="75"/>
      <c r="LG225" s="74">
        <f t="shared" si="372"/>
        <v>0</v>
      </c>
      <c r="LI225" s="178"/>
      <c r="LK225" s="78"/>
      <c r="LM225" s="77"/>
      <c r="LN225" s="76"/>
      <c r="LO225" s="76"/>
      <c r="LP225" s="76"/>
      <c r="LQ225" s="76"/>
      <c r="LR225" s="76"/>
      <c r="LS225" s="76"/>
      <c r="LT225" s="76"/>
      <c r="LU225" s="75"/>
      <c r="LV225" s="75"/>
      <c r="LW225" s="75"/>
      <c r="LX225" s="75"/>
      <c r="LY225" s="75"/>
      <c r="LZ225" s="75"/>
      <c r="MA225" s="75"/>
      <c r="MB225" s="75"/>
      <c r="MC225" s="75"/>
      <c r="MD225" s="75"/>
      <c r="ME225" s="75"/>
      <c r="MF225" s="74">
        <f t="shared" si="373"/>
        <v>0</v>
      </c>
      <c r="MH225" s="178"/>
      <c r="MJ225" s="78"/>
      <c r="ML225" s="77"/>
      <c r="MM225" s="76"/>
      <c r="MN225" s="76"/>
      <c r="MO225" s="76"/>
      <c r="MP225" s="76"/>
      <c r="MQ225" s="76"/>
      <c r="MR225" s="76"/>
      <c r="MS225" s="76"/>
      <c r="MT225" s="75"/>
      <c r="MU225" s="75"/>
      <c r="MV225" s="75"/>
      <c r="MW225" s="75"/>
      <c r="MX225" s="75"/>
      <c r="MY225" s="75"/>
      <c r="MZ225" s="75"/>
      <c r="NA225" s="75"/>
      <c r="NB225" s="75"/>
      <c r="NC225" s="75"/>
      <c r="ND225" s="75"/>
      <c r="NE225" s="74">
        <f t="shared" si="374"/>
        <v>0</v>
      </c>
      <c r="NG225" s="178"/>
      <c r="NI225" s="78"/>
      <c r="NK225" s="77"/>
      <c r="NL225" s="76"/>
      <c r="NM225" s="76"/>
      <c r="NN225" s="76"/>
      <c r="NO225" s="76"/>
      <c r="NP225" s="76"/>
      <c r="NQ225" s="76"/>
      <c r="NR225" s="76"/>
      <c r="NS225" s="76"/>
      <c r="NT225" s="76"/>
      <c r="NU225" s="76"/>
      <c r="NV225" s="76"/>
      <c r="NW225" s="76"/>
      <c r="NX225" s="76"/>
      <c r="NY225" s="76"/>
      <c r="NZ225" s="76"/>
      <c r="OA225" s="75"/>
      <c r="OB225" s="76"/>
      <c r="OC225" s="75"/>
      <c r="OD225" s="74">
        <f t="shared" si="375"/>
        <v>0</v>
      </c>
      <c r="OF225" s="178"/>
      <c r="OH225" s="78"/>
      <c r="OJ225" s="77"/>
      <c r="OK225" s="76"/>
      <c r="OL225" s="76"/>
      <c r="OM225" s="76"/>
      <c r="ON225" s="76"/>
      <c r="OO225" s="76"/>
      <c r="OP225" s="76"/>
      <c r="OQ225" s="76"/>
      <c r="OR225" s="76"/>
      <c r="OS225" s="76"/>
      <c r="OT225" s="76"/>
      <c r="OU225" s="76"/>
      <c r="OV225" s="76"/>
      <c r="OW225" s="76"/>
      <c r="OX225" s="76"/>
      <c r="OY225" s="76"/>
      <c r="OZ225" s="75"/>
      <c r="PA225" s="76"/>
      <c r="PB225" s="75"/>
      <c r="PC225" s="74">
        <f t="shared" si="376"/>
        <v>0</v>
      </c>
      <c r="PE225" s="178"/>
      <c r="PG225" s="78"/>
      <c r="PI225" s="77"/>
      <c r="PJ225" s="76"/>
      <c r="PK225" s="76"/>
      <c r="PL225" s="76"/>
      <c r="PM225" s="76"/>
      <c r="PN225" s="76"/>
      <c r="PO225" s="76"/>
      <c r="PP225" s="76"/>
      <c r="PQ225" s="76"/>
      <c r="PR225" s="76"/>
      <c r="PS225" s="76"/>
      <c r="PT225" s="76"/>
      <c r="PU225" s="76"/>
      <c r="PV225" s="76"/>
      <c r="PW225" s="76"/>
      <c r="PX225" s="76"/>
      <c r="PY225" s="75"/>
      <c r="PZ225" s="76"/>
      <c r="QA225" s="75"/>
      <c r="QB225" s="74">
        <f t="shared" si="377"/>
        <v>0</v>
      </c>
      <c r="QD225" s="178"/>
      <c r="QF225" s="78"/>
      <c r="QH225" s="77"/>
      <c r="QI225" s="76"/>
      <c r="QJ225" s="76"/>
      <c r="QK225" s="76"/>
      <c r="QL225" s="76"/>
      <c r="QM225" s="76"/>
      <c r="QN225" s="76"/>
      <c r="QO225" s="76"/>
      <c r="QP225" s="76"/>
      <c r="QQ225" s="76"/>
      <c r="QR225" s="76"/>
      <c r="QS225" s="76"/>
      <c r="QT225" s="76"/>
      <c r="QU225" s="76"/>
      <c r="QV225" s="76"/>
      <c r="QW225" s="76"/>
      <c r="QX225" s="75"/>
      <c r="QY225" s="76"/>
      <c r="QZ225" s="75"/>
      <c r="RA225" s="74">
        <f t="shared" si="378"/>
        <v>0</v>
      </c>
      <c r="RC225" s="178"/>
      <c r="RE225" s="78"/>
      <c r="RG225" s="77"/>
      <c r="RH225" s="76"/>
      <c r="RI225" s="76"/>
      <c r="RJ225" s="76"/>
      <c r="RK225" s="76"/>
      <c r="RL225" s="76"/>
      <c r="RM225" s="76"/>
      <c r="RN225" s="76"/>
      <c r="RO225" s="76"/>
      <c r="RP225" s="76"/>
      <c r="RQ225" s="76"/>
      <c r="RR225" s="76"/>
      <c r="RS225" s="76"/>
      <c r="RT225" s="76"/>
      <c r="RU225" s="76"/>
      <c r="RV225" s="76"/>
      <c r="RW225" s="75"/>
      <c r="RX225" s="76"/>
      <c r="RY225" s="75"/>
      <c r="RZ225" s="74">
        <f t="shared" si="379"/>
        <v>0</v>
      </c>
      <c r="SB225" s="178"/>
      <c r="SD225" s="78"/>
      <c r="SF225" s="77"/>
      <c r="SG225" s="76"/>
      <c r="SH225" s="76"/>
      <c r="SI225" s="76"/>
      <c r="SJ225" s="76"/>
      <c r="SK225" s="76"/>
      <c r="SL225" s="76"/>
      <c r="SM225" s="76"/>
      <c r="SN225" s="76"/>
      <c r="SO225" s="76"/>
      <c r="SP225" s="76"/>
      <c r="SQ225" s="76"/>
      <c r="SR225" s="76"/>
      <c r="SS225" s="76"/>
      <c r="ST225" s="76"/>
      <c r="SU225" s="76"/>
      <c r="SV225" s="75"/>
      <c r="SW225" s="76"/>
      <c r="SX225" s="75"/>
      <c r="SY225" s="74">
        <f t="shared" si="380"/>
        <v>0</v>
      </c>
      <c r="TA225" s="178"/>
      <c r="TC225" s="78"/>
      <c r="TE225" s="77"/>
      <c r="TF225" s="76"/>
      <c r="TG225" s="76"/>
      <c r="TH225" s="76"/>
      <c r="TI225" s="76"/>
      <c r="TJ225" s="76"/>
      <c r="TK225" s="76"/>
      <c r="TL225" s="76"/>
      <c r="TM225" s="76"/>
      <c r="TN225" s="76"/>
      <c r="TO225" s="76"/>
      <c r="TP225" s="76"/>
      <c r="TQ225" s="76"/>
      <c r="TR225" s="76"/>
      <c r="TS225" s="76"/>
      <c r="TT225" s="76"/>
      <c r="TU225" s="75"/>
      <c r="TV225" s="76"/>
      <c r="TW225" s="75"/>
      <c r="TX225" s="74">
        <f t="shared" si="381"/>
        <v>0</v>
      </c>
      <c r="TZ225" s="178"/>
      <c r="UB225" s="78"/>
      <c r="UD225" s="77"/>
      <c r="UE225" s="76"/>
      <c r="UF225" s="76"/>
      <c r="UG225" s="76"/>
      <c r="UH225" s="76"/>
      <c r="UI225" s="76"/>
      <c r="UJ225" s="76"/>
      <c r="UK225" s="76"/>
      <c r="UL225" s="76"/>
      <c r="UM225" s="76"/>
      <c r="UN225" s="76"/>
      <c r="UO225" s="76"/>
      <c r="UP225" s="76"/>
      <c r="UQ225" s="76"/>
      <c r="UR225" s="76"/>
      <c r="US225" s="76"/>
      <c r="UT225" s="75"/>
      <c r="UU225" s="76"/>
      <c r="UV225" s="75"/>
      <c r="UW225" s="74">
        <f t="shared" si="382"/>
        <v>0</v>
      </c>
      <c r="UY225" s="178"/>
      <c r="VA225" s="78"/>
      <c r="VC225" s="77"/>
      <c r="VD225" s="76"/>
      <c r="VE225" s="76"/>
      <c r="VF225" s="76"/>
      <c r="VG225" s="76"/>
      <c r="VH225" s="76"/>
      <c r="VI225" s="76"/>
      <c r="VJ225" s="76"/>
      <c r="VK225" s="76"/>
      <c r="VL225" s="76"/>
      <c r="VM225" s="76"/>
      <c r="VN225" s="76"/>
      <c r="VO225" s="76"/>
      <c r="VP225" s="76"/>
      <c r="VQ225" s="76"/>
      <c r="VR225" s="76"/>
      <c r="VS225" s="75"/>
      <c r="VT225" s="76"/>
      <c r="VU225" s="75"/>
      <c r="VV225" s="74">
        <f t="shared" si="383"/>
        <v>0</v>
      </c>
    </row>
    <row r="226" spans="2:596">
      <c r="B226" s="89" t="str">
        <f>I204</f>
        <v>2.4 | TARIFAS DE SERVICIO Y MATERIALES DE COLGADORES DE TUBERIA CORTA (LINER HANGERS)</v>
      </c>
      <c r="C226" s="89" t="str">
        <f>IF(ISERROR(I226+1)=TRUE,I226,IF(I226="","",MAX(C$15:C225)+1))</f>
        <v/>
      </c>
      <c r="D226" s="89" t="str">
        <f t="shared" si="385"/>
        <v/>
      </c>
      <c r="E226" s="3"/>
      <c r="G226" s="178"/>
      <c r="I226" s="157" t="s">
        <v>134</v>
      </c>
      <c r="J226" s="112"/>
      <c r="K226" s="112"/>
      <c r="L226" s="112"/>
      <c r="M226" s="112"/>
      <c r="N226" s="112"/>
      <c r="O226" s="112"/>
      <c r="P226" s="112"/>
      <c r="Q226" s="112"/>
      <c r="R226" s="112"/>
      <c r="S226" s="111"/>
      <c r="U226" s="178"/>
      <c r="V226" s="42"/>
      <c r="W226" s="70" t="str">
        <f>W$60</f>
        <v>Total [US$]</v>
      </c>
      <c r="X226" s="69"/>
      <c r="Y226" s="68">
        <f t="shared" ref="Y226:AQ226" si="386">SUMPRODUCT(Y$206:Y$225,$Q$206:$Q$225)</f>
        <v>0</v>
      </c>
      <c r="Z226" s="155">
        <f t="shared" si="386"/>
        <v>0</v>
      </c>
      <c r="AA226" s="156">
        <f t="shared" si="386"/>
        <v>0</v>
      </c>
      <c r="AB226" s="155">
        <f t="shared" si="386"/>
        <v>0</v>
      </c>
      <c r="AC226" s="156">
        <f t="shared" si="386"/>
        <v>0</v>
      </c>
      <c r="AD226" s="155">
        <f t="shared" si="386"/>
        <v>0</v>
      </c>
      <c r="AE226" s="155">
        <f t="shared" si="386"/>
        <v>0</v>
      </c>
      <c r="AF226" s="155">
        <f t="shared" si="386"/>
        <v>0</v>
      </c>
      <c r="AG226" s="155">
        <f t="shared" si="386"/>
        <v>0</v>
      </c>
      <c r="AH226" s="155">
        <f t="shared" si="386"/>
        <v>0</v>
      </c>
      <c r="AI226" s="155">
        <f t="shared" si="386"/>
        <v>0</v>
      </c>
      <c r="AJ226" s="155">
        <f t="shared" si="386"/>
        <v>0</v>
      </c>
      <c r="AK226" s="155">
        <f t="shared" si="386"/>
        <v>0</v>
      </c>
      <c r="AL226" s="155">
        <f t="shared" si="386"/>
        <v>0</v>
      </c>
      <c r="AM226" s="155">
        <f t="shared" si="386"/>
        <v>0</v>
      </c>
      <c r="AN226" s="155">
        <f t="shared" si="386"/>
        <v>0</v>
      </c>
      <c r="AO226" s="155">
        <f t="shared" si="386"/>
        <v>0</v>
      </c>
      <c r="AP226" s="155">
        <f t="shared" si="386"/>
        <v>0</v>
      </c>
      <c r="AQ226" s="155">
        <f t="shared" si="386"/>
        <v>0</v>
      </c>
      <c r="AR226" s="67">
        <f>SUM(W226:AQ226)</f>
        <v>0</v>
      </c>
      <c r="AT226" s="178"/>
      <c r="AV226" s="70" t="str">
        <f>AV$60</f>
        <v>Total [US$]</v>
      </c>
      <c r="AW226" s="69"/>
      <c r="AX226" s="68">
        <f t="shared" ref="AX226:BP226" si="387">SUMPRODUCT(AX$206:AX$225,$Q$206:$Q$225)</f>
        <v>0</v>
      </c>
      <c r="AY226" s="155">
        <f t="shared" si="387"/>
        <v>0</v>
      </c>
      <c r="AZ226" s="156">
        <f t="shared" si="387"/>
        <v>0</v>
      </c>
      <c r="BA226" s="155">
        <f t="shared" si="387"/>
        <v>0</v>
      </c>
      <c r="BB226" s="156">
        <f t="shared" si="387"/>
        <v>0</v>
      </c>
      <c r="BC226" s="155">
        <f t="shared" si="387"/>
        <v>0</v>
      </c>
      <c r="BD226" s="155">
        <f t="shared" si="387"/>
        <v>0</v>
      </c>
      <c r="BE226" s="155">
        <f t="shared" si="387"/>
        <v>0</v>
      </c>
      <c r="BF226" s="155">
        <f t="shared" si="387"/>
        <v>0</v>
      </c>
      <c r="BG226" s="155">
        <f t="shared" si="387"/>
        <v>0</v>
      </c>
      <c r="BH226" s="155">
        <f t="shared" si="387"/>
        <v>0</v>
      </c>
      <c r="BI226" s="155">
        <f t="shared" si="387"/>
        <v>0</v>
      </c>
      <c r="BJ226" s="155">
        <f t="shared" si="387"/>
        <v>0</v>
      </c>
      <c r="BK226" s="155">
        <f t="shared" si="387"/>
        <v>0</v>
      </c>
      <c r="BL226" s="155">
        <f t="shared" si="387"/>
        <v>0</v>
      </c>
      <c r="BM226" s="155">
        <f t="shared" si="387"/>
        <v>0</v>
      </c>
      <c r="BN226" s="155">
        <f t="shared" si="387"/>
        <v>0</v>
      </c>
      <c r="BO226" s="155">
        <f t="shared" si="387"/>
        <v>0</v>
      </c>
      <c r="BP226" s="155">
        <f t="shared" si="387"/>
        <v>0</v>
      </c>
      <c r="BQ226" s="67">
        <f>SUM(AV226:BP226)</f>
        <v>0</v>
      </c>
      <c r="BS226" s="178"/>
      <c r="BU226" s="70" t="str">
        <f>BU$60</f>
        <v>Total [US$]</v>
      </c>
      <c r="BV226" s="69"/>
      <c r="BW226" s="68">
        <f t="shared" ref="BW226:CO226" si="388">SUMPRODUCT(BW$206:BW$225,$Q$206:$Q$225)</f>
        <v>0</v>
      </c>
      <c r="BX226" s="155">
        <f t="shared" si="388"/>
        <v>0</v>
      </c>
      <c r="BY226" s="156">
        <f t="shared" si="388"/>
        <v>0</v>
      </c>
      <c r="BZ226" s="155">
        <f t="shared" si="388"/>
        <v>0</v>
      </c>
      <c r="CA226" s="156">
        <f t="shared" si="388"/>
        <v>0</v>
      </c>
      <c r="CB226" s="155">
        <f t="shared" si="388"/>
        <v>0</v>
      </c>
      <c r="CC226" s="155">
        <f t="shared" si="388"/>
        <v>0</v>
      </c>
      <c r="CD226" s="155">
        <f t="shared" si="388"/>
        <v>0</v>
      </c>
      <c r="CE226" s="155">
        <f t="shared" si="388"/>
        <v>0</v>
      </c>
      <c r="CF226" s="155">
        <f t="shared" si="388"/>
        <v>0</v>
      </c>
      <c r="CG226" s="155">
        <f t="shared" si="388"/>
        <v>0</v>
      </c>
      <c r="CH226" s="155">
        <f t="shared" si="388"/>
        <v>0</v>
      </c>
      <c r="CI226" s="155">
        <f t="shared" si="388"/>
        <v>0</v>
      </c>
      <c r="CJ226" s="155">
        <f t="shared" si="388"/>
        <v>0</v>
      </c>
      <c r="CK226" s="155">
        <f t="shared" si="388"/>
        <v>0</v>
      </c>
      <c r="CL226" s="155">
        <f t="shared" si="388"/>
        <v>0</v>
      </c>
      <c r="CM226" s="155">
        <f t="shared" si="388"/>
        <v>0</v>
      </c>
      <c r="CN226" s="155">
        <f t="shared" si="388"/>
        <v>0</v>
      </c>
      <c r="CO226" s="155">
        <f t="shared" si="388"/>
        <v>0</v>
      </c>
      <c r="CP226" s="67">
        <f>SUM(BU226:CO226)</f>
        <v>0</v>
      </c>
      <c r="CR226" s="178"/>
      <c r="CT226" s="70" t="str">
        <f>CT$60</f>
        <v>Total [US$]</v>
      </c>
      <c r="CU226" s="69"/>
      <c r="CV226" s="68">
        <f t="shared" ref="CV226:DN226" si="389">SUMPRODUCT(CV$206:CV$225,$Q$206:$Q$225)</f>
        <v>0</v>
      </c>
      <c r="CW226" s="155">
        <f t="shared" si="389"/>
        <v>0</v>
      </c>
      <c r="CX226" s="156">
        <f t="shared" si="389"/>
        <v>0</v>
      </c>
      <c r="CY226" s="155">
        <f t="shared" si="389"/>
        <v>0</v>
      </c>
      <c r="CZ226" s="156">
        <f t="shared" si="389"/>
        <v>0</v>
      </c>
      <c r="DA226" s="155">
        <f t="shared" si="389"/>
        <v>0</v>
      </c>
      <c r="DB226" s="155">
        <f t="shared" si="389"/>
        <v>0</v>
      </c>
      <c r="DC226" s="155">
        <f t="shared" si="389"/>
        <v>0</v>
      </c>
      <c r="DD226" s="155">
        <f t="shared" si="389"/>
        <v>0</v>
      </c>
      <c r="DE226" s="155">
        <f t="shared" si="389"/>
        <v>0</v>
      </c>
      <c r="DF226" s="155">
        <f t="shared" si="389"/>
        <v>0</v>
      </c>
      <c r="DG226" s="155">
        <f t="shared" si="389"/>
        <v>0</v>
      </c>
      <c r="DH226" s="155">
        <f t="shared" si="389"/>
        <v>0</v>
      </c>
      <c r="DI226" s="155">
        <f t="shared" si="389"/>
        <v>0</v>
      </c>
      <c r="DJ226" s="155">
        <f t="shared" si="389"/>
        <v>0</v>
      </c>
      <c r="DK226" s="155">
        <f t="shared" si="389"/>
        <v>0</v>
      </c>
      <c r="DL226" s="155">
        <f t="shared" si="389"/>
        <v>0</v>
      </c>
      <c r="DM226" s="155">
        <f t="shared" si="389"/>
        <v>0</v>
      </c>
      <c r="DN226" s="155">
        <f t="shared" si="389"/>
        <v>0</v>
      </c>
      <c r="DO226" s="67">
        <f>SUM(CT226:DN226)</f>
        <v>0</v>
      </c>
      <c r="DQ226" s="178"/>
      <c r="DS226" s="70" t="str">
        <f>DS$60</f>
        <v>Total [US$]</v>
      </c>
      <c r="DT226" s="69"/>
      <c r="DU226" s="68">
        <f t="shared" ref="DU226:EM226" si="390">SUMPRODUCT(DU$206:DU$225,$Q$206:$Q$225)</f>
        <v>0</v>
      </c>
      <c r="DV226" s="155">
        <f t="shared" si="390"/>
        <v>0</v>
      </c>
      <c r="DW226" s="156">
        <f t="shared" si="390"/>
        <v>0</v>
      </c>
      <c r="DX226" s="155">
        <f t="shared" si="390"/>
        <v>0</v>
      </c>
      <c r="DY226" s="156">
        <f t="shared" si="390"/>
        <v>0</v>
      </c>
      <c r="DZ226" s="155">
        <f t="shared" si="390"/>
        <v>0</v>
      </c>
      <c r="EA226" s="155">
        <f t="shared" si="390"/>
        <v>0</v>
      </c>
      <c r="EB226" s="155">
        <f t="shared" si="390"/>
        <v>0</v>
      </c>
      <c r="EC226" s="155">
        <f t="shared" si="390"/>
        <v>0</v>
      </c>
      <c r="ED226" s="155">
        <f t="shared" si="390"/>
        <v>0</v>
      </c>
      <c r="EE226" s="155">
        <f t="shared" si="390"/>
        <v>0</v>
      </c>
      <c r="EF226" s="155">
        <f t="shared" si="390"/>
        <v>0</v>
      </c>
      <c r="EG226" s="155">
        <f t="shared" si="390"/>
        <v>0</v>
      </c>
      <c r="EH226" s="155">
        <f t="shared" si="390"/>
        <v>0</v>
      </c>
      <c r="EI226" s="155">
        <f t="shared" si="390"/>
        <v>0</v>
      </c>
      <c r="EJ226" s="155">
        <f t="shared" si="390"/>
        <v>0</v>
      </c>
      <c r="EK226" s="155">
        <f t="shared" si="390"/>
        <v>0</v>
      </c>
      <c r="EL226" s="155">
        <f t="shared" si="390"/>
        <v>0</v>
      </c>
      <c r="EM226" s="155">
        <f t="shared" si="390"/>
        <v>0</v>
      </c>
      <c r="EN226" s="67">
        <f>SUM(DS226:EM226)</f>
        <v>0</v>
      </c>
      <c r="EP226" s="178"/>
      <c r="ER226" s="70" t="str">
        <f>ER$60</f>
        <v>Total [US$]</v>
      </c>
      <c r="ES226" s="69"/>
      <c r="ET226" s="68">
        <f t="shared" ref="ET226:FL226" si="391">SUMPRODUCT(ET$206:ET$225,$Q$206:$Q$225)</f>
        <v>0</v>
      </c>
      <c r="EU226" s="155">
        <f t="shared" si="391"/>
        <v>0</v>
      </c>
      <c r="EV226" s="156">
        <f t="shared" si="391"/>
        <v>0</v>
      </c>
      <c r="EW226" s="155">
        <f t="shared" si="391"/>
        <v>0</v>
      </c>
      <c r="EX226" s="156">
        <f t="shared" si="391"/>
        <v>0</v>
      </c>
      <c r="EY226" s="155">
        <f t="shared" si="391"/>
        <v>0</v>
      </c>
      <c r="EZ226" s="155">
        <f t="shared" si="391"/>
        <v>0</v>
      </c>
      <c r="FA226" s="155">
        <f t="shared" si="391"/>
        <v>0</v>
      </c>
      <c r="FB226" s="155">
        <f t="shared" si="391"/>
        <v>0</v>
      </c>
      <c r="FC226" s="155">
        <f t="shared" si="391"/>
        <v>0</v>
      </c>
      <c r="FD226" s="155">
        <f t="shared" si="391"/>
        <v>0</v>
      </c>
      <c r="FE226" s="155">
        <f t="shared" si="391"/>
        <v>0</v>
      </c>
      <c r="FF226" s="155">
        <f t="shared" si="391"/>
        <v>0</v>
      </c>
      <c r="FG226" s="155">
        <f t="shared" si="391"/>
        <v>0</v>
      </c>
      <c r="FH226" s="155">
        <f t="shared" si="391"/>
        <v>0</v>
      </c>
      <c r="FI226" s="155">
        <f t="shared" si="391"/>
        <v>0</v>
      </c>
      <c r="FJ226" s="155">
        <f t="shared" si="391"/>
        <v>0</v>
      </c>
      <c r="FK226" s="155">
        <f t="shared" si="391"/>
        <v>0</v>
      </c>
      <c r="FL226" s="155">
        <f t="shared" si="391"/>
        <v>0</v>
      </c>
      <c r="FM226" s="67">
        <f>SUM(ER226:FL226)</f>
        <v>0</v>
      </c>
      <c r="FO226" s="178"/>
      <c r="FQ226" s="70" t="str">
        <f>FQ$60</f>
        <v>Total [US$]</v>
      </c>
      <c r="FR226" s="69"/>
      <c r="FS226" s="68">
        <f t="shared" ref="FS226:GK226" si="392">SUMPRODUCT(FS$206:FS$225,$Q$206:$Q$225)</f>
        <v>0</v>
      </c>
      <c r="FT226" s="155">
        <f t="shared" si="392"/>
        <v>0</v>
      </c>
      <c r="FU226" s="156">
        <f t="shared" si="392"/>
        <v>0</v>
      </c>
      <c r="FV226" s="155">
        <f t="shared" si="392"/>
        <v>0</v>
      </c>
      <c r="FW226" s="156">
        <f t="shared" si="392"/>
        <v>0</v>
      </c>
      <c r="FX226" s="155">
        <f t="shared" si="392"/>
        <v>0</v>
      </c>
      <c r="FY226" s="155">
        <f t="shared" si="392"/>
        <v>0</v>
      </c>
      <c r="FZ226" s="155">
        <f t="shared" si="392"/>
        <v>0</v>
      </c>
      <c r="GA226" s="155">
        <f t="shared" si="392"/>
        <v>0</v>
      </c>
      <c r="GB226" s="155">
        <f t="shared" si="392"/>
        <v>0</v>
      </c>
      <c r="GC226" s="155">
        <f t="shared" si="392"/>
        <v>0</v>
      </c>
      <c r="GD226" s="155">
        <f t="shared" si="392"/>
        <v>0</v>
      </c>
      <c r="GE226" s="155">
        <f t="shared" si="392"/>
        <v>0</v>
      </c>
      <c r="GF226" s="155">
        <f t="shared" si="392"/>
        <v>0</v>
      </c>
      <c r="GG226" s="155">
        <f t="shared" si="392"/>
        <v>0</v>
      </c>
      <c r="GH226" s="155">
        <f t="shared" si="392"/>
        <v>0</v>
      </c>
      <c r="GI226" s="155">
        <f t="shared" si="392"/>
        <v>0</v>
      </c>
      <c r="GJ226" s="155">
        <f t="shared" si="392"/>
        <v>0</v>
      </c>
      <c r="GK226" s="155">
        <f t="shared" si="392"/>
        <v>0</v>
      </c>
      <c r="GL226" s="67">
        <f>SUM(FQ226:GK226)</f>
        <v>0</v>
      </c>
      <c r="GN226" s="178"/>
      <c r="GP226" s="70" t="str">
        <f>GP$60</f>
        <v>Total [US$]</v>
      </c>
      <c r="GQ226" s="69"/>
      <c r="GR226" s="68">
        <f t="shared" ref="GR226:HJ226" si="393">SUMPRODUCT(GR$206:GR$225,$Q$206:$Q$225)</f>
        <v>0</v>
      </c>
      <c r="GS226" s="155">
        <f t="shared" si="393"/>
        <v>0</v>
      </c>
      <c r="GT226" s="156">
        <f t="shared" si="393"/>
        <v>0</v>
      </c>
      <c r="GU226" s="155">
        <f t="shared" si="393"/>
        <v>0</v>
      </c>
      <c r="GV226" s="156">
        <f t="shared" si="393"/>
        <v>0</v>
      </c>
      <c r="GW226" s="155">
        <f t="shared" si="393"/>
        <v>0</v>
      </c>
      <c r="GX226" s="155">
        <f t="shared" si="393"/>
        <v>0</v>
      </c>
      <c r="GY226" s="155">
        <f t="shared" si="393"/>
        <v>0</v>
      </c>
      <c r="GZ226" s="155">
        <f t="shared" si="393"/>
        <v>0</v>
      </c>
      <c r="HA226" s="155">
        <f t="shared" si="393"/>
        <v>0</v>
      </c>
      <c r="HB226" s="155">
        <f t="shared" si="393"/>
        <v>0</v>
      </c>
      <c r="HC226" s="155">
        <f t="shared" si="393"/>
        <v>0</v>
      </c>
      <c r="HD226" s="155">
        <f t="shared" si="393"/>
        <v>0</v>
      </c>
      <c r="HE226" s="155">
        <f t="shared" si="393"/>
        <v>0</v>
      </c>
      <c r="HF226" s="155">
        <f t="shared" si="393"/>
        <v>0</v>
      </c>
      <c r="HG226" s="155">
        <f t="shared" si="393"/>
        <v>0</v>
      </c>
      <c r="HH226" s="155">
        <f t="shared" si="393"/>
        <v>0</v>
      </c>
      <c r="HI226" s="155">
        <f t="shared" si="393"/>
        <v>0</v>
      </c>
      <c r="HJ226" s="155">
        <f t="shared" si="393"/>
        <v>0</v>
      </c>
      <c r="HK226" s="67">
        <f>SUM(GP226:HJ226)</f>
        <v>0</v>
      </c>
      <c r="HM226" s="178"/>
      <c r="HO226" s="70" t="str">
        <f>HO$60</f>
        <v>Total [US$]</v>
      </c>
      <c r="HP226" s="69"/>
      <c r="HQ226" s="68">
        <f t="shared" ref="HQ226:II226" si="394">SUMPRODUCT(HQ$206:HQ$225,$Q$206:$Q$225)</f>
        <v>0</v>
      </c>
      <c r="HR226" s="155">
        <f t="shared" si="394"/>
        <v>0</v>
      </c>
      <c r="HS226" s="156">
        <f t="shared" si="394"/>
        <v>0</v>
      </c>
      <c r="HT226" s="155">
        <f t="shared" si="394"/>
        <v>0</v>
      </c>
      <c r="HU226" s="156">
        <f t="shared" si="394"/>
        <v>0</v>
      </c>
      <c r="HV226" s="155">
        <f t="shared" si="394"/>
        <v>0</v>
      </c>
      <c r="HW226" s="155">
        <f t="shared" si="394"/>
        <v>0</v>
      </c>
      <c r="HX226" s="155">
        <f t="shared" si="394"/>
        <v>0</v>
      </c>
      <c r="HY226" s="155">
        <f t="shared" si="394"/>
        <v>0</v>
      </c>
      <c r="HZ226" s="155">
        <f t="shared" si="394"/>
        <v>0</v>
      </c>
      <c r="IA226" s="155">
        <f t="shared" si="394"/>
        <v>0</v>
      </c>
      <c r="IB226" s="155">
        <f t="shared" si="394"/>
        <v>0</v>
      </c>
      <c r="IC226" s="155">
        <f t="shared" si="394"/>
        <v>0</v>
      </c>
      <c r="ID226" s="155">
        <f t="shared" si="394"/>
        <v>0</v>
      </c>
      <c r="IE226" s="155">
        <f t="shared" si="394"/>
        <v>0</v>
      </c>
      <c r="IF226" s="155">
        <f t="shared" si="394"/>
        <v>0</v>
      </c>
      <c r="IG226" s="155">
        <f t="shared" si="394"/>
        <v>0</v>
      </c>
      <c r="IH226" s="155">
        <f t="shared" si="394"/>
        <v>0</v>
      </c>
      <c r="II226" s="155">
        <f t="shared" si="394"/>
        <v>0</v>
      </c>
      <c r="IJ226" s="67">
        <f>SUM(HO226:II226)</f>
        <v>0</v>
      </c>
      <c r="IL226" s="178"/>
      <c r="IN226" s="70" t="str">
        <f>IN$60</f>
        <v>Total [US$]</v>
      </c>
      <c r="IO226" s="69"/>
      <c r="IP226" s="68">
        <f t="shared" ref="IP226:JH226" si="395">SUMPRODUCT(IP$206:IP$225,$Q$206:$Q$225)</f>
        <v>0</v>
      </c>
      <c r="IQ226" s="155">
        <f t="shared" si="395"/>
        <v>0</v>
      </c>
      <c r="IR226" s="156">
        <f t="shared" si="395"/>
        <v>0</v>
      </c>
      <c r="IS226" s="155">
        <f t="shared" si="395"/>
        <v>0</v>
      </c>
      <c r="IT226" s="156">
        <f t="shared" si="395"/>
        <v>0</v>
      </c>
      <c r="IU226" s="155">
        <f t="shared" si="395"/>
        <v>0</v>
      </c>
      <c r="IV226" s="155">
        <f t="shared" si="395"/>
        <v>0</v>
      </c>
      <c r="IW226" s="155">
        <f t="shared" si="395"/>
        <v>0</v>
      </c>
      <c r="IX226" s="155">
        <f t="shared" si="395"/>
        <v>0</v>
      </c>
      <c r="IY226" s="155">
        <f t="shared" si="395"/>
        <v>0</v>
      </c>
      <c r="IZ226" s="155">
        <f t="shared" si="395"/>
        <v>0</v>
      </c>
      <c r="JA226" s="155">
        <f t="shared" si="395"/>
        <v>0</v>
      </c>
      <c r="JB226" s="155">
        <f t="shared" si="395"/>
        <v>0</v>
      </c>
      <c r="JC226" s="155">
        <f t="shared" si="395"/>
        <v>0</v>
      </c>
      <c r="JD226" s="155">
        <f t="shared" si="395"/>
        <v>0</v>
      </c>
      <c r="JE226" s="155">
        <f t="shared" si="395"/>
        <v>0</v>
      </c>
      <c r="JF226" s="155">
        <f t="shared" si="395"/>
        <v>0</v>
      </c>
      <c r="JG226" s="155">
        <f t="shared" si="395"/>
        <v>0</v>
      </c>
      <c r="JH226" s="155">
        <f t="shared" si="395"/>
        <v>0</v>
      </c>
      <c r="JI226" s="67">
        <f>SUM(IN226:JH226)</f>
        <v>0</v>
      </c>
      <c r="JK226" s="178"/>
      <c r="JM226" s="70" t="str">
        <f>JM$60</f>
        <v>Total [US$]</v>
      </c>
      <c r="JN226" s="69"/>
      <c r="JO226" s="68">
        <f t="shared" ref="JO226:KG226" si="396">SUMPRODUCT(JO$206:JO$225,$Q$206:$Q$225)</f>
        <v>0</v>
      </c>
      <c r="JP226" s="155">
        <f t="shared" si="396"/>
        <v>0</v>
      </c>
      <c r="JQ226" s="156">
        <f t="shared" si="396"/>
        <v>0</v>
      </c>
      <c r="JR226" s="155">
        <f t="shared" si="396"/>
        <v>0</v>
      </c>
      <c r="JS226" s="156">
        <f t="shared" si="396"/>
        <v>0</v>
      </c>
      <c r="JT226" s="155">
        <f t="shared" si="396"/>
        <v>0</v>
      </c>
      <c r="JU226" s="155">
        <f t="shared" si="396"/>
        <v>0</v>
      </c>
      <c r="JV226" s="155">
        <f t="shared" si="396"/>
        <v>0</v>
      </c>
      <c r="JW226" s="155">
        <f t="shared" si="396"/>
        <v>0</v>
      </c>
      <c r="JX226" s="155">
        <f t="shared" si="396"/>
        <v>0</v>
      </c>
      <c r="JY226" s="155">
        <f t="shared" si="396"/>
        <v>0</v>
      </c>
      <c r="JZ226" s="155">
        <f t="shared" si="396"/>
        <v>0</v>
      </c>
      <c r="KA226" s="155">
        <f t="shared" si="396"/>
        <v>0</v>
      </c>
      <c r="KB226" s="155">
        <f t="shared" si="396"/>
        <v>0</v>
      </c>
      <c r="KC226" s="155">
        <f t="shared" si="396"/>
        <v>0</v>
      </c>
      <c r="KD226" s="155">
        <f t="shared" si="396"/>
        <v>0</v>
      </c>
      <c r="KE226" s="155">
        <f t="shared" si="396"/>
        <v>0</v>
      </c>
      <c r="KF226" s="155">
        <f t="shared" si="396"/>
        <v>0</v>
      </c>
      <c r="KG226" s="155">
        <f t="shared" si="396"/>
        <v>0</v>
      </c>
      <c r="KH226" s="67">
        <f>SUM(JM226:KG226)</f>
        <v>0</v>
      </c>
      <c r="KJ226" s="178"/>
      <c r="KL226" s="70" t="str">
        <f>KL$60</f>
        <v>Total [US$]</v>
      </c>
      <c r="KM226" s="69"/>
      <c r="KN226" s="68">
        <f t="shared" ref="KN226:LF226" si="397">SUMPRODUCT(KN$206:KN$225,$Q$206:$Q$225)</f>
        <v>0</v>
      </c>
      <c r="KO226" s="155">
        <f t="shared" si="397"/>
        <v>0</v>
      </c>
      <c r="KP226" s="156">
        <f t="shared" si="397"/>
        <v>0</v>
      </c>
      <c r="KQ226" s="155">
        <f t="shared" si="397"/>
        <v>0</v>
      </c>
      <c r="KR226" s="156">
        <f t="shared" si="397"/>
        <v>0</v>
      </c>
      <c r="KS226" s="155">
        <f t="shared" si="397"/>
        <v>0</v>
      </c>
      <c r="KT226" s="155">
        <f t="shared" si="397"/>
        <v>0</v>
      </c>
      <c r="KU226" s="155">
        <f t="shared" si="397"/>
        <v>0</v>
      </c>
      <c r="KV226" s="155">
        <f t="shared" si="397"/>
        <v>0</v>
      </c>
      <c r="KW226" s="155">
        <f t="shared" si="397"/>
        <v>0</v>
      </c>
      <c r="KX226" s="155">
        <f t="shared" si="397"/>
        <v>0</v>
      </c>
      <c r="KY226" s="155">
        <f t="shared" si="397"/>
        <v>0</v>
      </c>
      <c r="KZ226" s="155">
        <f t="shared" si="397"/>
        <v>0</v>
      </c>
      <c r="LA226" s="155">
        <f t="shared" si="397"/>
        <v>0</v>
      </c>
      <c r="LB226" s="155">
        <f t="shared" si="397"/>
        <v>0</v>
      </c>
      <c r="LC226" s="155">
        <f t="shared" si="397"/>
        <v>0</v>
      </c>
      <c r="LD226" s="155">
        <f t="shared" si="397"/>
        <v>0</v>
      </c>
      <c r="LE226" s="155">
        <f t="shared" si="397"/>
        <v>0</v>
      </c>
      <c r="LF226" s="155">
        <f t="shared" si="397"/>
        <v>0</v>
      </c>
      <c r="LG226" s="67">
        <f>SUM(KL226:LF226)</f>
        <v>0</v>
      </c>
      <c r="LI226" s="178"/>
      <c r="LK226" s="70" t="str">
        <f>LK$60</f>
        <v>Total [US$]</v>
      </c>
      <c r="LL226" s="69"/>
      <c r="LM226" s="68">
        <f t="shared" ref="LM226:ME226" si="398">SUMPRODUCT(LM$206:LM$225,$Q$206:$Q$225)</f>
        <v>0</v>
      </c>
      <c r="LN226" s="155">
        <f t="shared" si="398"/>
        <v>0</v>
      </c>
      <c r="LO226" s="156">
        <f t="shared" si="398"/>
        <v>0</v>
      </c>
      <c r="LP226" s="155">
        <f t="shared" si="398"/>
        <v>0</v>
      </c>
      <c r="LQ226" s="156">
        <f t="shared" si="398"/>
        <v>0</v>
      </c>
      <c r="LR226" s="155">
        <f t="shared" si="398"/>
        <v>0</v>
      </c>
      <c r="LS226" s="155">
        <f t="shared" si="398"/>
        <v>0</v>
      </c>
      <c r="LT226" s="155">
        <f t="shared" si="398"/>
        <v>0</v>
      </c>
      <c r="LU226" s="155">
        <f t="shared" si="398"/>
        <v>0</v>
      </c>
      <c r="LV226" s="155">
        <f t="shared" si="398"/>
        <v>0</v>
      </c>
      <c r="LW226" s="155">
        <f t="shared" si="398"/>
        <v>0</v>
      </c>
      <c r="LX226" s="155">
        <f t="shared" si="398"/>
        <v>0</v>
      </c>
      <c r="LY226" s="155">
        <f t="shared" si="398"/>
        <v>0</v>
      </c>
      <c r="LZ226" s="155">
        <f t="shared" si="398"/>
        <v>0</v>
      </c>
      <c r="MA226" s="155">
        <f t="shared" si="398"/>
        <v>0</v>
      </c>
      <c r="MB226" s="155">
        <f t="shared" si="398"/>
        <v>0</v>
      </c>
      <c r="MC226" s="155">
        <f t="shared" si="398"/>
        <v>0</v>
      </c>
      <c r="MD226" s="155">
        <f t="shared" si="398"/>
        <v>0</v>
      </c>
      <c r="ME226" s="155">
        <f t="shared" si="398"/>
        <v>0</v>
      </c>
      <c r="MF226" s="67">
        <f>SUM(LK226:ME226)</f>
        <v>0</v>
      </c>
      <c r="MH226" s="178"/>
      <c r="MJ226" s="70" t="str">
        <f>MJ$60</f>
        <v>Total [US$]</v>
      </c>
      <c r="MK226" s="69"/>
      <c r="ML226" s="68">
        <f t="shared" ref="ML226:ND226" si="399">SUMPRODUCT(ML$206:ML$225,$Q$206:$Q$225)</f>
        <v>0</v>
      </c>
      <c r="MM226" s="155">
        <f t="shared" si="399"/>
        <v>0</v>
      </c>
      <c r="MN226" s="156">
        <f t="shared" si="399"/>
        <v>0</v>
      </c>
      <c r="MO226" s="155">
        <f t="shared" si="399"/>
        <v>0</v>
      </c>
      <c r="MP226" s="156">
        <f t="shared" si="399"/>
        <v>0</v>
      </c>
      <c r="MQ226" s="155">
        <f t="shared" si="399"/>
        <v>0</v>
      </c>
      <c r="MR226" s="155">
        <f t="shared" si="399"/>
        <v>0</v>
      </c>
      <c r="MS226" s="155">
        <f t="shared" si="399"/>
        <v>0</v>
      </c>
      <c r="MT226" s="155">
        <f t="shared" si="399"/>
        <v>0</v>
      </c>
      <c r="MU226" s="155">
        <f t="shared" si="399"/>
        <v>0</v>
      </c>
      <c r="MV226" s="155">
        <f t="shared" si="399"/>
        <v>0</v>
      </c>
      <c r="MW226" s="155">
        <f t="shared" si="399"/>
        <v>0</v>
      </c>
      <c r="MX226" s="155">
        <f t="shared" si="399"/>
        <v>0</v>
      </c>
      <c r="MY226" s="155">
        <f t="shared" si="399"/>
        <v>0</v>
      </c>
      <c r="MZ226" s="155">
        <f t="shared" si="399"/>
        <v>0</v>
      </c>
      <c r="NA226" s="155">
        <f t="shared" si="399"/>
        <v>0</v>
      </c>
      <c r="NB226" s="155">
        <f t="shared" si="399"/>
        <v>0</v>
      </c>
      <c r="NC226" s="155">
        <f t="shared" si="399"/>
        <v>0</v>
      </c>
      <c r="ND226" s="155">
        <f t="shared" si="399"/>
        <v>0</v>
      </c>
      <c r="NE226" s="67">
        <f>SUM(MJ226:ND226)</f>
        <v>0</v>
      </c>
      <c r="NF226" s="37"/>
      <c r="NG226" s="178"/>
      <c r="NI226" s="70" t="str">
        <f>NI$60</f>
        <v>Total [US$]</v>
      </c>
      <c r="NJ226" s="69"/>
      <c r="NK226" s="68">
        <f t="shared" ref="NK226:OC226" si="400">SUMPRODUCT(NK$206:NK$225,$Q$206:$Q$225)</f>
        <v>0</v>
      </c>
      <c r="NL226" s="155">
        <f t="shared" si="400"/>
        <v>0</v>
      </c>
      <c r="NM226" s="156">
        <f t="shared" si="400"/>
        <v>0</v>
      </c>
      <c r="NN226" s="155">
        <f t="shared" si="400"/>
        <v>0</v>
      </c>
      <c r="NO226" s="156">
        <f t="shared" si="400"/>
        <v>0</v>
      </c>
      <c r="NP226" s="155">
        <f t="shared" si="400"/>
        <v>0</v>
      </c>
      <c r="NQ226" s="155">
        <f t="shared" si="400"/>
        <v>0</v>
      </c>
      <c r="NR226" s="155">
        <f t="shared" si="400"/>
        <v>0</v>
      </c>
      <c r="NS226" s="155">
        <f t="shared" si="400"/>
        <v>0</v>
      </c>
      <c r="NT226" s="155">
        <f t="shared" si="400"/>
        <v>0</v>
      </c>
      <c r="NU226" s="155">
        <f t="shared" si="400"/>
        <v>0</v>
      </c>
      <c r="NV226" s="155">
        <f t="shared" si="400"/>
        <v>0</v>
      </c>
      <c r="NW226" s="155">
        <f t="shared" si="400"/>
        <v>0</v>
      </c>
      <c r="NX226" s="155">
        <f t="shared" si="400"/>
        <v>0</v>
      </c>
      <c r="NY226" s="155">
        <f t="shared" si="400"/>
        <v>0</v>
      </c>
      <c r="NZ226" s="155">
        <f t="shared" si="400"/>
        <v>0</v>
      </c>
      <c r="OA226" s="155">
        <f t="shared" si="400"/>
        <v>0</v>
      </c>
      <c r="OB226" s="155">
        <f t="shared" si="400"/>
        <v>0</v>
      </c>
      <c r="OC226" s="155">
        <f t="shared" si="400"/>
        <v>0</v>
      </c>
      <c r="OD226" s="67">
        <f>SUM(NI226:OC226)</f>
        <v>0</v>
      </c>
      <c r="OF226" s="178"/>
      <c r="OH226" s="70" t="str">
        <f>OH$60</f>
        <v>Total [US$]</v>
      </c>
      <c r="OI226" s="69"/>
      <c r="OJ226" s="68">
        <f t="shared" ref="OJ226:PB226" si="401">SUMPRODUCT(OJ$206:OJ$225,$Q$206:$Q$225)</f>
        <v>0</v>
      </c>
      <c r="OK226" s="155">
        <f t="shared" si="401"/>
        <v>0</v>
      </c>
      <c r="OL226" s="156">
        <f t="shared" si="401"/>
        <v>0</v>
      </c>
      <c r="OM226" s="155">
        <f t="shared" si="401"/>
        <v>0</v>
      </c>
      <c r="ON226" s="156">
        <f t="shared" si="401"/>
        <v>0</v>
      </c>
      <c r="OO226" s="155">
        <f t="shared" si="401"/>
        <v>0</v>
      </c>
      <c r="OP226" s="155">
        <f t="shared" si="401"/>
        <v>0</v>
      </c>
      <c r="OQ226" s="155">
        <f t="shared" si="401"/>
        <v>0</v>
      </c>
      <c r="OR226" s="155">
        <f t="shared" si="401"/>
        <v>0</v>
      </c>
      <c r="OS226" s="155">
        <f t="shared" si="401"/>
        <v>0</v>
      </c>
      <c r="OT226" s="155">
        <f t="shared" si="401"/>
        <v>0</v>
      </c>
      <c r="OU226" s="155">
        <f t="shared" si="401"/>
        <v>0</v>
      </c>
      <c r="OV226" s="155">
        <f t="shared" si="401"/>
        <v>0</v>
      </c>
      <c r="OW226" s="155">
        <f t="shared" si="401"/>
        <v>0</v>
      </c>
      <c r="OX226" s="155">
        <f t="shared" si="401"/>
        <v>0</v>
      </c>
      <c r="OY226" s="155">
        <f t="shared" si="401"/>
        <v>0</v>
      </c>
      <c r="OZ226" s="155">
        <f t="shared" si="401"/>
        <v>0</v>
      </c>
      <c r="PA226" s="155">
        <f t="shared" si="401"/>
        <v>0</v>
      </c>
      <c r="PB226" s="155">
        <f t="shared" si="401"/>
        <v>0</v>
      </c>
      <c r="PC226" s="67">
        <f>SUM(OH226:PB226)</f>
        <v>0</v>
      </c>
      <c r="PE226" s="178"/>
      <c r="PG226" s="70" t="str">
        <f>PG$60</f>
        <v>Total [US$]</v>
      </c>
      <c r="PH226" s="69"/>
      <c r="PI226" s="68">
        <f t="shared" ref="PI226:QA226" si="402">SUMPRODUCT(PI$206:PI$225,$Q$206:$Q$225)</f>
        <v>0</v>
      </c>
      <c r="PJ226" s="155">
        <f t="shared" si="402"/>
        <v>0</v>
      </c>
      <c r="PK226" s="156">
        <f t="shared" si="402"/>
        <v>0</v>
      </c>
      <c r="PL226" s="155">
        <f t="shared" si="402"/>
        <v>0</v>
      </c>
      <c r="PM226" s="156">
        <f t="shared" si="402"/>
        <v>0</v>
      </c>
      <c r="PN226" s="155">
        <f t="shared" si="402"/>
        <v>0</v>
      </c>
      <c r="PO226" s="155">
        <f t="shared" si="402"/>
        <v>0</v>
      </c>
      <c r="PP226" s="155">
        <f t="shared" si="402"/>
        <v>0</v>
      </c>
      <c r="PQ226" s="155">
        <f t="shared" si="402"/>
        <v>0</v>
      </c>
      <c r="PR226" s="155">
        <f t="shared" si="402"/>
        <v>0</v>
      </c>
      <c r="PS226" s="155">
        <f t="shared" si="402"/>
        <v>0</v>
      </c>
      <c r="PT226" s="155">
        <f t="shared" si="402"/>
        <v>0</v>
      </c>
      <c r="PU226" s="155">
        <f t="shared" si="402"/>
        <v>0</v>
      </c>
      <c r="PV226" s="155">
        <f t="shared" si="402"/>
        <v>0</v>
      </c>
      <c r="PW226" s="155">
        <f t="shared" si="402"/>
        <v>0</v>
      </c>
      <c r="PX226" s="155">
        <f t="shared" si="402"/>
        <v>0</v>
      </c>
      <c r="PY226" s="155">
        <f t="shared" si="402"/>
        <v>0</v>
      </c>
      <c r="PZ226" s="155">
        <f t="shared" si="402"/>
        <v>0</v>
      </c>
      <c r="QA226" s="155">
        <f t="shared" si="402"/>
        <v>0</v>
      </c>
      <c r="QB226" s="67">
        <f>SUM(PG226:QA226)</f>
        <v>0</v>
      </c>
      <c r="QD226" s="178"/>
      <c r="QF226" s="70" t="str">
        <f>QF$60</f>
        <v>Total [US$]</v>
      </c>
      <c r="QG226" s="69"/>
      <c r="QH226" s="68">
        <f t="shared" ref="QH226:QZ226" si="403">SUMPRODUCT(QH$206:QH$225,$Q$206:$Q$225)</f>
        <v>0</v>
      </c>
      <c r="QI226" s="155">
        <f t="shared" si="403"/>
        <v>0</v>
      </c>
      <c r="QJ226" s="156">
        <f t="shared" si="403"/>
        <v>0</v>
      </c>
      <c r="QK226" s="155">
        <f t="shared" si="403"/>
        <v>0</v>
      </c>
      <c r="QL226" s="156">
        <f t="shared" si="403"/>
        <v>0</v>
      </c>
      <c r="QM226" s="155">
        <f t="shared" si="403"/>
        <v>0</v>
      </c>
      <c r="QN226" s="155">
        <f t="shared" si="403"/>
        <v>0</v>
      </c>
      <c r="QO226" s="155">
        <f t="shared" si="403"/>
        <v>0</v>
      </c>
      <c r="QP226" s="155">
        <f t="shared" si="403"/>
        <v>0</v>
      </c>
      <c r="QQ226" s="155">
        <f t="shared" si="403"/>
        <v>0</v>
      </c>
      <c r="QR226" s="155">
        <f t="shared" si="403"/>
        <v>0</v>
      </c>
      <c r="QS226" s="155">
        <f t="shared" si="403"/>
        <v>0</v>
      </c>
      <c r="QT226" s="155">
        <f t="shared" si="403"/>
        <v>0</v>
      </c>
      <c r="QU226" s="155">
        <f t="shared" si="403"/>
        <v>0</v>
      </c>
      <c r="QV226" s="155">
        <f t="shared" si="403"/>
        <v>0</v>
      </c>
      <c r="QW226" s="155">
        <f t="shared" si="403"/>
        <v>0</v>
      </c>
      <c r="QX226" s="155">
        <f t="shared" si="403"/>
        <v>0</v>
      </c>
      <c r="QY226" s="155">
        <f t="shared" si="403"/>
        <v>0</v>
      </c>
      <c r="QZ226" s="155">
        <f t="shared" si="403"/>
        <v>0</v>
      </c>
      <c r="RA226" s="67">
        <f>SUM(QF226:QZ226)</f>
        <v>0</v>
      </c>
      <c r="RB226" s="37"/>
      <c r="RC226" s="178"/>
      <c r="RE226" s="70" t="str">
        <f>RE$60</f>
        <v>Total [US$]</v>
      </c>
      <c r="RF226" s="69"/>
      <c r="RG226" s="68">
        <f t="shared" ref="RG226:RY226" si="404">SUMPRODUCT(RG$206:RG$225,$Q$206:$Q$225)</f>
        <v>0</v>
      </c>
      <c r="RH226" s="155">
        <f t="shared" si="404"/>
        <v>0</v>
      </c>
      <c r="RI226" s="156">
        <f t="shared" si="404"/>
        <v>0</v>
      </c>
      <c r="RJ226" s="155">
        <f t="shared" si="404"/>
        <v>0</v>
      </c>
      <c r="RK226" s="156">
        <f t="shared" si="404"/>
        <v>0</v>
      </c>
      <c r="RL226" s="155">
        <f t="shared" si="404"/>
        <v>0</v>
      </c>
      <c r="RM226" s="155">
        <f t="shared" si="404"/>
        <v>0</v>
      </c>
      <c r="RN226" s="155">
        <f t="shared" si="404"/>
        <v>0</v>
      </c>
      <c r="RO226" s="155">
        <f t="shared" si="404"/>
        <v>0</v>
      </c>
      <c r="RP226" s="155">
        <f t="shared" si="404"/>
        <v>0</v>
      </c>
      <c r="RQ226" s="155">
        <f t="shared" si="404"/>
        <v>0</v>
      </c>
      <c r="RR226" s="155">
        <f t="shared" si="404"/>
        <v>0</v>
      </c>
      <c r="RS226" s="155">
        <f t="shared" si="404"/>
        <v>0</v>
      </c>
      <c r="RT226" s="155">
        <f t="shared" si="404"/>
        <v>0</v>
      </c>
      <c r="RU226" s="155">
        <f t="shared" si="404"/>
        <v>0</v>
      </c>
      <c r="RV226" s="155">
        <f t="shared" si="404"/>
        <v>0</v>
      </c>
      <c r="RW226" s="155">
        <f t="shared" si="404"/>
        <v>0</v>
      </c>
      <c r="RX226" s="155">
        <f t="shared" si="404"/>
        <v>0</v>
      </c>
      <c r="RY226" s="155">
        <f t="shared" si="404"/>
        <v>0</v>
      </c>
      <c r="RZ226" s="67">
        <f>SUM(RE226:RY226)</f>
        <v>0</v>
      </c>
      <c r="SA226" s="37"/>
      <c r="SB226" s="178"/>
      <c r="SD226" s="70" t="str">
        <f>SD$60</f>
        <v>Total [US$]</v>
      </c>
      <c r="SE226" s="69"/>
      <c r="SF226" s="68">
        <f t="shared" ref="SF226:SX226" si="405">SUMPRODUCT(SF$206:SF$225,$Q$206:$Q$225)</f>
        <v>0</v>
      </c>
      <c r="SG226" s="155">
        <f t="shared" si="405"/>
        <v>0</v>
      </c>
      <c r="SH226" s="156">
        <f t="shared" si="405"/>
        <v>0</v>
      </c>
      <c r="SI226" s="155">
        <f t="shared" si="405"/>
        <v>0</v>
      </c>
      <c r="SJ226" s="156">
        <f t="shared" si="405"/>
        <v>0</v>
      </c>
      <c r="SK226" s="155">
        <f t="shared" si="405"/>
        <v>0</v>
      </c>
      <c r="SL226" s="155">
        <f t="shared" si="405"/>
        <v>0</v>
      </c>
      <c r="SM226" s="155">
        <f t="shared" si="405"/>
        <v>0</v>
      </c>
      <c r="SN226" s="155">
        <f t="shared" si="405"/>
        <v>0</v>
      </c>
      <c r="SO226" s="155">
        <f t="shared" si="405"/>
        <v>0</v>
      </c>
      <c r="SP226" s="155">
        <f t="shared" si="405"/>
        <v>0</v>
      </c>
      <c r="SQ226" s="155">
        <f t="shared" si="405"/>
        <v>0</v>
      </c>
      <c r="SR226" s="155">
        <f t="shared" si="405"/>
        <v>0</v>
      </c>
      <c r="SS226" s="155">
        <f t="shared" si="405"/>
        <v>0</v>
      </c>
      <c r="ST226" s="155">
        <f t="shared" si="405"/>
        <v>0</v>
      </c>
      <c r="SU226" s="155">
        <f t="shared" si="405"/>
        <v>0</v>
      </c>
      <c r="SV226" s="155">
        <f t="shared" si="405"/>
        <v>0</v>
      </c>
      <c r="SW226" s="155">
        <f t="shared" si="405"/>
        <v>0</v>
      </c>
      <c r="SX226" s="155">
        <f t="shared" si="405"/>
        <v>0</v>
      </c>
      <c r="SY226" s="67">
        <f>SUM(SD226:SX226)</f>
        <v>0</v>
      </c>
      <c r="SZ226" s="37"/>
      <c r="TA226" s="178"/>
      <c r="TC226" s="70" t="str">
        <f>TC$60</f>
        <v>Total [US$]</v>
      </c>
      <c r="TD226" s="69"/>
      <c r="TE226" s="68">
        <f t="shared" ref="TE226:TW226" si="406">SUMPRODUCT(TE$206:TE$225,$Q$206:$Q$225)</f>
        <v>0</v>
      </c>
      <c r="TF226" s="155">
        <f t="shared" si="406"/>
        <v>0</v>
      </c>
      <c r="TG226" s="156">
        <f t="shared" si="406"/>
        <v>0</v>
      </c>
      <c r="TH226" s="155">
        <f t="shared" si="406"/>
        <v>0</v>
      </c>
      <c r="TI226" s="156">
        <f t="shared" si="406"/>
        <v>0</v>
      </c>
      <c r="TJ226" s="155">
        <f t="shared" si="406"/>
        <v>0</v>
      </c>
      <c r="TK226" s="155">
        <f t="shared" si="406"/>
        <v>0</v>
      </c>
      <c r="TL226" s="155">
        <f t="shared" si="406"/>
        <v>0</v>
      </c>
      <c r="TM226" s="155">
        <f t="shared" si="406"/>
        <v>0</v>
      </c>
      <c r="TN226" s="155">
        <f t="shared" si="406"/>
        <v>0</v>
      </c>
      <c r="TO226" s="155">
        <f t="shared" si="406"/>
        <v>0</v>
      </c>
      <c r="TP226" s="155">
        <f t="shared" si="406"/>
        <v>0</v>
      </c>
      <c r="TQ226" s="155">
        <f t="shared" si="406"/>
        <v>0</v>
      </c>
      <c r="TR226" s="155">
        <f t="shared" si="406"/>
        <v>0</v>
      </c>
      <c r="TS226" s="155">
        <f t="shared" si="406"/>
        <v>0</v>
      </c>
      <c r="TT226" s="155">
        <f t="shared" si="406"/>
        <v>0</v>
      </c>
      <c r="TU226" s="155">
        <f t="shared" si="406"/>
        <v>0</v>
      </c>
      <c r="TV226" s="155">
        <f t="shared" si="406"/>
        <v>0</v>
      </c>
      <c r="TW226" s="155">
        <f t="shared" si="406"/>
        <v>0</v>
      </c>
      <c r="TX226" s="67">
        <f>SUM(TC226:TW226)</f>
        <v>0</v>
      </c>
      <c r="TY226" s="37"/>
      <c r="TZ226" s="178"/>
      <c r="UB226" s="70" t="str">
        <f>UB$60</f>
        <v>Total [US$]</v>
      </c>
      <c r="UC226" s="69"/>
      <c r="UD226" s="68">
        <f t="shared" ref="UD226:UV226" si="407">SUMPRODUCT(UD$206:UD$225,$Q$206:$Q$225)</f>
        <v>0</v>
      </c>
      <c r="UE226" s="155">
        <f t="shared" si="407"/>
        <v>0</v>
      </c>
      <c r="UF226" s="156">
        <f t="shared" si="407"/>
        <v>0</v>
      </c>
      <c r="UG226" s="155">
        <f t="shared" si="407"/>
        <v>0</v>
      </c>
      <c r="UH226" s="156">
        <f t="shared" si="407"/>
        <v>0</v>
      </c>
      <c r="UI226" s="155">
        <f t="shared" si="407"/>
        <v>0</v>
      </c>
      <c r="UJ226" s="155">
        <f t="shared" si="407"/>
        <v>0</v>
      </c>
      <c r="UK226" s="155">
        <f t="shared" si="407"/>
        <v>0</v>
      </c>
      <c r="UL226" s="155">
        <f t="shared" si="407"/>
        <v>0</v>
      </c>
      <c r="UM226" s="155">
        <f t="shared" si="407"/>
        <v>0</v>
      </c>
      <c r="UN226" s="155">
        <f t="shared" si="407"/>
        <v>0</v>
      </c>
      <c r="UO226" s="155">
        <f t="shared" si="407"/>
        <v>0</v>
      </c>
      <c r="UP226" s="155">
        <f t="shared" si="407"/>
        <v>0</v>
      </c>
      <c r="UQ226" s="155">
        <f t="shared" si="407"/>
        <v>0</v>
      </c>
      <c r="UR226" s="155">
        <f t="shared" si="407"/>
        <v>0</v>
      </c>
      <c r="US226" s="155">
        <f t="shared" si="407"/>
        <v>0</v>
      </c>
      <c r="UT226" s="155">
        <f t="shared" si="407"/>
        <v>0</v>
      </c>
      <c r="UU226" s="155">
        <f t="shared" si="407"/>
        <v>0</v>
      </c>
      <c r="UV226" s="155">
        <f t="shared" si="407"/>
        <v>0</v>
      </c>
      <c r="UW226" s="67">
        <f>SUM(UB226:UV226)</f>
        <v>0</v>
      </c>
      <c r="UX226" s="37"/>
      <c r="UY226" s="178"/>
      <c r="VA226" s="70" t="str">
        <f>VA$60</f>
        <v>Total [US$]</v>
      </c>
      <c r="VB226" s="69"/>
      <c r="VC226" s="68">
        <f t="shared" ref="VC226:VU226" si="408">SUMPRODUCT(VC$206:VC$225,$Q$206:$Q$225)</f>
        <v>0</v>
      </c>
      <c r="VD226" s="155">
        <f t="shared" si="408"/>
        <v>0</v>
      </c>
      <c r="VE226" s="156">
        <f t="shared" si="408"/>
        <v>0</v>
      </c>
      <c r="VF226" s="155">
        <f t="shared" si="408"/>
        <v>0</v>
      </c>
      <c r="VG226" s="156">
        <f t="shared" si="408"/>
        <v>0</v>
      </c>
      <c r="VH226" s="155">
        <f t="shared" si="408"/>
        <v>0</v>
      </c>
      <c r="VI226" s="155">
        <f t="shared" si="408"/>
        <v>0</v>
      </c>
      <c r="VJ226" s="155">
        <f t="shared" si="408"/>
        <v>0</v>
      </c>
      <c r="VK226" s="155">
        <f t="shared" si="408"/>
        <v>0</v>
      </c>
      <c r="VL226" s="155">
        <f t="shared" si="408"/>
        <v>0</v>
      </c>
      <c r="VM226" s="155">
        <f t="shared" si="408"/>
        <v>0</v>
      </c>
      <c r="VN226" s="155">
        <f t="shared" si="408"/>
        <v>0</v>
      </c>
      <c r="VO226" s="155">
        <f t="shared" si="408"/>
        <v>0</v>
      </c>
      <c r="VP226" s="155">
        <f t="shared" si="408"/>
        <v>0</v>
      </c>
      <c r="VQ226" s="155">
        <f t="shared" si="408"/>
        <v>0</v>
      </c>
      <c r="VR226" s="155">
        <f t="shared" si="408"/>
        <v>0</v>
      </c>
      <c r="VS226" s="155">
        <f t="shared" si="408"/>
        <v>0</v>
      </c>
      <c r="VT226" s="155">
        <f t="shared" si="408"/>
        <v>0</v>
      </c>
      <c r="VU226" s="155">
        <f t="shared" si="408"/>
        <v>0</v>
      </c>
      <c r="VV226" s="67">
        <f>SUM(VA226:VU226)</f>
        <v>0</v>
      </c>
      <c r="VX226" s="178"/>
    </row>
    <row r="227" spans="2:596">
      <c r="B227" s="89"/>
      <c r="C227" s="89" t="str">
        <f>IF(ISERROR(I227+1)=TRUE,I227,IF(I227="","",MAX(C$15:C226)+1))</f>
        <v/>
      </c>
      <c r="D227" s="89" t="str">
        <f t="shared" si="385"/>
        <v/>
      </c>
      <c r="E227" s="3"/>
      <c r="G227" s="178"/>
      <c r="I227" s="37" t="s">
        <v>134</v>
      </c>
      <c r="U227" s="178"/>
      <c r="V227" s="42"/>
      <c r="AT227" s="178"/>
      <c r="BS227" s="178"/>
      <c r="CR227" s="178"/>
      <c r="DQ227" s="178"/>
      <c r="EP227" s="178"/>
      <c r="FO227" s="178"/>
      <c r="GN227" s="178"/>
      <c r="HM227" s="178"/>
      <c r="IL227" s="178"/>
      <c r="JK227" s="178"/>
      <c r="KJ227" s="178"/>
      <c r="LI227" s="178"/>
      <c r="MH227" s="178"/>
      <c r="NG227" s="178"/>
      <c r="OF227" s="178"/>
      <c r="PE227" s="178"/>
      <c r="QD227" s="178"/>
      <c r="RC227" s="178"/>
      <c r="SB227" s="178"/>
      <c r="TA227" s="178"/>
      <c r="TZ227" s="178"/>
      <c r="UY227" s="178"/>
    </row>
    <row r="228" spans="2:596">
      <c r="B228" s="89"/>
      <c r="C228" s="89" t="str">
        <f>IF(ISERROR(I228+1)=TRUE,I228,IF(I228="","",MAX(C$15:C227)+1))</f>
        <v/>
      </c>
      <c r="D228" s="89" t="str">
        <f t="shared" si="385"/>
        <v/>
      </c>
      <c r="E228" s="3"/>
      <c r="I228" s="37" t="s">
        <v>134</v>
      </c>
      <c r="V228" s="42"/>
    </row>
    <row r="229" spans="2:596">
      <c r="B229" s="89"/>
      <c r="C229" s="89" t="str">
        <f>IF(ISERROR(I229+1)=TRUE,I229,IF(I229="","",MAX(C$15:C228)+1))</f>
        <v>3. | CEMENTACIÓN</v>
      </c>
      <c r="D229" s="89" t="str">
        <f t="shared" si="385"/>
        <v/>
      </c>
      <c r="E229" s="3"/>
      <c r="G229" s="167"/>
      <c r="H229" s="167"/>
      <c r="I229" s="173" t="s">
        <v>95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67"/>
      <c r="V229" s="42"/>
    </row>
    <row r="230" spans="2:596">
      <c r="B230" s="89"/>
      <c r="C230" s="89" t="str">
        <f>IF(ISERROR(I230+1)=TRUE,I230,IF(I230="","",MAX(C$15:C229)+1))</f>
        <v/>
      </c>
      <c r="D230" s="89" t="str">
        <f t="shared" si="385"/>
        <v/>
      </c>
      <c r="E230" s="3"/>
      <c r="G230" s="167"/>
      <c r="I230" s="37" t="s">
        <v>134</v>
      </c>
      <c r="U230" s="167"/>
      <c r="V230" s="42"/>
      <c r="W230" s="3"/>
      <c r="X230" s="3"/>
      <c r="Y230" s="3"/>
      <c r="Z230" s="3"/>
      <c r="AA230" s="110"/>
      <c r="AB230" s="3"/>
      <c r="AC230" s="11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</row>
    <row r="231" spans="2:596">
      <c r="B231" s="89"/>
      <c r="C231" s="89" t="str">
        <f>IF(ISERROR(I231+1)=TRUE,I231,IF(I231="","",MAX(C$15:C230)+1))</f>
        <v>3.1 | TARIFAS SERVICIOS DE CEMENTACIÓN - LECHADAS</v>
      </c>
      <c r="D231" s="89" t="str">
        <f t="shared" si="385"/>
        <v/>
      </c>
      <c r="E231" s="3"/>
      <c r="G231" s="167"/>
      <c r="I231" s="173" t="s">
        <v>96</v>
      </c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U231" s="167"/>
      <c r="V231" s="42"/>
      <c r="W231" s="173" t="str">
        <f>W$3</f>
        <v>POZO | Hokchi-7 | CANTIDADES Y MONTOS</v>
      </c>
      <c r="X231" s="173"/>
      <c r="Y231" s="173"/>
      <c r="Z231" s="173"/>
      <c r="AA231" s="174"/>
      <c r="AB231" s="173"/>
      <c r="AC231" s="174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T231" s="167"/>
      <c r="AV231" s="173" t="str">
        <f>AV$3</f>
        <v>POZO | Hokchi-15 | CANTIDADES Y MONTOS</v>
      </c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  <c r="BP231" s="173"/>
      <c r="BQ231" s="173"/>
      <c r="BS231" s="167"/>
      <c r="BU231" s="173" t="str">
        <f>BU$3</f>
        <v>POZO | Hokchi-8H | CANTIDADES Y MONTOS</v>
      </c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R231" s="167"/>
      <c r="CT231" s="173" t="str">
        <f>CT$3</f>
        <v>POZO | Hokchi-12H | CANTIDADES Y MONTOS</v>
      </c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Q231" s="167"/>
      <c r="DS231" s="173" t="str">
        <f>DS$3</f>
        <v>POZO | Hokchi-9H | CANTIDADES Y MONTOS</v>
      </c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P231" s="167"/>
      <c r="ER231" s="173" t="str">
        <f>ER$3</f>
        <v>POZO | Hokchi-11 | CANTIDADES Y MONTOS</v>
      </c>
      <c r="ES231" s="173"/>
      <c r="ET231" s="173"/>
      <c r="EU231" s="173"/>
      <c r="EV231" s="173"/>
      <c r="EW231" s="173"/>
      <c r="EX231" s="173"/>
      <c r="EY231" s="173"/>
      <c r="EZ231" s="173"/>
      <c r="FA231" s="173"/>
      <c r="FB231" s="173"/>
      <c r="FC231" s="173"/>
      <c r="FD231" s="173"/>
      <c r="FE231" s="173"/>
      <c r="FF231" s="173"/>
      <c r="FG231" s="173"/>
      <c r="FH231" s="173"/>
      <c r="FI231" s="173"/>
      <c r="FJ231" s="173"/>
      <c r="FK231" s="173"/>
      <c r="FL231" s="173"/>
      <c r="FM231" s="173"/>
      <c r="FO231" s="167"/>
      <c r="FQ231" s="173" t="str">
        <f>FQ$3</f>
        <v>POZO | Hokchi-13 | CANTIDADES Y MONTOS</v>
      </c>
      <c r="FR231" s="173"/>
      <c r="FS231" s="173"/>
      <c r="FT231" s="173"/>
      <c r="FU231" s="173"/>
      <c r="FV231" s="173"/>
      <c r="FW231" s="173"/>
      <c r="FX231" s="173"/>
      <c r="FY231" s="173"/>
      <c r="FZ231" s="173"/>
      <c r="GA231" s="173"/>
      <c r="GB231" s="173"/>
      <c r="GC231" s="173"/>
      <c r="GD231" s="173"/>
      <c r="GE231" s="173"/>
      <c r="GF231" s="173"/>
      <c r="GG231" s="173"/>
      <c r="GH231" s="173"/>
      <c r="GI231" s="173"/>
      <c r="GJ231" s="173"/>
      <c r="GK231" s="173"/>
      <c r="GL231" s="173"/>
      <c r="GN231" s="167"/>
      <c r="GP231" s="173" t="str">
        <f>GP$3</f>
        <v>POZO | Hokchi-14 | CANTIDADES Y MONTOS</v>
      </c>
      <c r="GQ231" s="173"/>
      <c r="GR231" s="173"/>
      <c r="GS231" s="173"/>
      <c r="GT231" s="173"/>
      <c r="GU231" s="173"/>
      <c r="GV231" s="173"/>
      <c r="GW231" s="173"/>
      <c r="GX231" s="173"/>
      <c r="GY231" s="173"/>
      <c r="GZ231" s="173"/>
      <c r="HA231" s="173"/>
      <c r="HB231" s="173"/>
      <c r="HC231" s="173"/>
      <c r="HD231" s="173"/>
      <c r="HE231" s="173"/>
      <c r="HF231" s="173"/>
      <c r="HG231" s="173"/>
      <c r="HH231" s="173"/>
      <c r="HI231" s="173"/>
      <c r="HJ231" s="173"/>
      <c r="HK231" s="173"/>
      <c r="HM231" s="167"/>
      <c r="HO231" s="173" t="str">
        <f>HO$3</f>
        <v>POZO | Hokchi-10H | CANTIDADES Y MONTOS</v>
      </c>
      <c r="HP231" s="173"/>
      <c r="HQ231" s="173"/>
      <c r="HR231" s="173"/>
      <c r="HS231" s="173"/>
      <c r="HT231" s="173"/>
      <c r="HU231" s="173"/>
      <c r="HV231" s="173"/>
      <c r="HW231" s="173"/>
      <c r="HX231" s="173"/>
      <c r="HY231" s="173"/>
      <c r="HZ231" s="173"/>
      <c r="IA231" s="173"/>
      <c r="IB231" s="173"/>
      <c r="IC231" s="173"/>
      <c r="ID231" s="173"/>
      <c r="IE231" s="173"/>
      <c r="IF231" s="173"/>
      <c r="IG231" s="173"/>
      <c r="IH231" s="173"/>
      <c r="II231" s="173"/>
      <c r="IJ231" s="173"/>
      <c r="IL231" s="167"/>
      <c r="IN231" s="173" t="str">
        <f>IN$3</f>
        <v>POZO | Hokchi-2DEL | CANTIDADES Y MONTOS</v>
      </c>
      <c r="IO231" s="173"/>
      <c r="IP231" s="173"/>
      <c r="IQ231" s="173"/>
      <c r="IR231" s="173"/>
      <c r="IS231" s="173"/>
      <c r="IT231" s="173"/>
      <c r="IU231" s="173"/>
      <c r="IV231" s="173"/>
      <c r="IW231" s="173"/>
      <c r="IX231" s="173"/>
      <c r="IY231" s="173"/>
      <c r="IZ231" s="173"/>
      <c r="JA231" s="173"/>
      <c r="JB231" s="173"/>
      <c r="JC231" s="173"/>
      <c r="JD231" s="173"/>
      <c r="JE231" s="173"/>
      <c r="JF231" s="173"/>
      <c r="JG231" s="173"/>
      <c r="JH231" s="173"/>
      <c r="JI231" s="173"/>
      <c r="JK231" s="167"/>
      <c r="JM231" s="173" t="str">
        <f>JM$3</f>
        <v>POZO | Hokchi-3DEL | CANTIDADES Y MONTOS</v>
      </c>
      <c r="JN231" s="173"/>
      <c r="JO231" s="173"/>
      <c r="JP231" s="173"/>
      <c r="JQ231" s="173"/>
      <c r="JR231" s="173"/>
      <c r="JS231" s="173"/>
      <c r="JT231" s="173"/>
      <c r="JU231" s="173"/>
      <c r="JV231" s="173"/>
      <c r="JW231" s="173"/>
      <c r="JX231" s="173"/>
      <c r="JY231" s="173"/>
      <c r="JZ231" s="173"/>
      <c r="KA231" s="173"/>
      <c r="KB231" s="173"/>
      <c r="KC231" s="173"/>
      <c r="KD231" s="173"/>
      <c r="KE231" s="173"/>
      <c r="KF231" s="173"/>
      <c r="KG231" s="173"/>
      <c r="KH231" s="173"/>
      <c r="KJ231" s="167"/>
      <c r="KL231" s="173" t="str">
        <f>KL$3</f>
        <v>POZO | Hokchi-4DEL | CANTIDADES Y MONTOS</v>
      </c>
      <c r="KM231" s="173"/>
      <c r="KN231" s="173"/>
      <c r="KO231" s="173"/>
      <c r="KP231" s="173"/>
      <c r="KQ231" s="173"/>
      <c r="KR231" s="173"/>
      <c r="KS231" s="173"/>
      <c r="KT231" s="173"/>
      <c r="KU231" s="173"/>
      <c r="KV231" s="173"/>
      <c r="KW231" s="173"/>
      <c r="KX231" s="173"/>
      <c r="KY231" s="173"/>
      <c r="KZ231" s="173"/>
      <c r="LA231" s="173"/>
      <c r="LB231" s="173"/>
      <c r="LC231" s="173"/>
      <c r="LD231" s="173"/>
      <c r="LE231" s="173"/>
      <c r="LF231" s="173"/>
      <c r="LG231" s="173"/>
      <c r="LI231" s="167"/>
      <c r="LK231" s="173" t="str">
        <f>LK$3</f>
        <v>POZO | Hokchi-5DEL | CANTIDADES Y MONTOS</v>
      </c>
      <c r="LL231" s="173"/>
      <c r="LM231" s="173"/>
      <c r="LN231" s="173"/>
      <c r="LO231" s="173"/>
      <c r="LP231" s="173"/>
      <c r="LQ231" s="173"/>
      <c r="LR231" s="173"/>
      <c r="LS231" s="173"/>
      <c r="LT231" s="173"/>
      <c r="LU231" s="173"/>
      <c r="LV231" s="173"/>
      <c r="LW231" s="173"/>
      <c r="LX231" s="173"/>
      <c r="LY231" s="173"/>
      <c r="LZ231" s="173"/>
      <c r="MA231" s="173"/>
      <c r="MB231" s="173"/>
      <c r="MC231" s="173"/>
      <c r="MD231" s="173"/>
      <c r="ME231" s="173"/>
      <c r="MF231" s="173"/>
      <c r="MH231" s="167"/>
      <c r="MJ231" s="173" t="str">
        <f>MJ$3</f>
        <v>POZO | Hokchi-6DEL | CANTIDADES Y MONTOS</v>
      </c>
      <c r="MK231" s="173"/>
      <c r="ML231" s="173"/>
      <c r="MM231" s="173"/>
      <c r="MN231" s="173"/>
      <c r="MO231" s="173"/>
      <c r="MP231" s="173"/>
      <c r="MQ231" s="173"/>
      <c r="MR231" s="173"/>
      <c r="MS231" s="173"/>
      <c r="MT231" s="173"/>
      <c r="MU231" s="173"/>
      <c r="MV231" s="173"/>
      <c r="MW231" s="173"/>
      <c r="MX231" s="173"/>
      <c r="MY231" s="173"/>
      <c r="MZ231" s="173"/>
      <c r="NA231" s="173"/>
      <c r="NB231" s="173"/>
      <c r="NC231" s="173"/>
      <c r="ND231" s="173"/>
      <c r="NE231" s="173"/>
      <c r="NG231" s="167"/>
      <c r="NI231" s="173" t="str">
        <f>NI$3</f>
        <v>POZO | Hokchi-7 Contingente | CANTIDADES Y MONTOS</v>
      </c>
      <c r="NJ231" s="173"/>
      <c r="NK231" s="173"/>
      <c r="NL231" s="173"/>
      <c r="NM231" s="173"/>
      <c r="NN231" s="173"/>
      <c r="NO231" s="173"/>
      <c r="NP231" s="173"/>
      <c r="NQ231" s="173"/>
      <c r="NR231" s="173"/>
      <c r="NS231" s="173"/>
      <c r="NT231" s="173"/>
      <c r="NU231" s="173"/>
      <c r="NV231" s="173"/>
      <c r="NW231" s="173"/>
      <c r="NX231" s="173"/>
      <c r="NY231" s="173"/>
      <c r="NZ231" s="173"/>
      <c r="OA231" s="173"/>
      <c r="OB231" s="173"/>
      <c r="OC231" s="173"/>
      <c r="OD231" s="173"/>
      <c r="OF231" s="167"/>
      <c r="OH231" s="173" t="str">
        <f>OH$3</f>
        <v>POZO | Hokchi-15 Contingente | CANTIDADES Y MONTOS</v>
      </c>
      <c r="OI231" s="173"/>
      <c r="OJ231" s="173"/>
      <c r="OK231" s="173"/>
      <c r="OL231" s="173"/>
      <c r="OM231" s="173"/>
      <c r="ON231" s="173"/>
      <c r="OO231" s="173"/>
      <c r="OP231" s="173"/>
      <c r="OQ231" s="173"/>
      <c r="OR231" s="173"/>
      <c r="OS231" s="173"/>
      <c r="OT231" s="173"/>
      <c r="OU231" s="173"/>
      <c r="OV231" s="173"/>
      <c r="OW231" s="173"/>
      <c r="OX231" s="173"/>
      <c r="OY231" s="173"/>
      <c r="OZ231" s="173"/>
      <c r="PA231" s="173"/>
      <c r="PB231" s="173"/>
      <c r="PC231" s="173"/>
      <c r="PE231" s="167"/>
      <c r="PG231" s="173" t="str">
        <f>PG$3</f>
        <v>POZO | Hokchi-8H Contingente | CANTIDADES Y MONTOS</v>
      </c>
      <c r="PH231" s="173"/>
      <c r="PI231" s="173"/>
      <c r="PJ231" s="173"/>
      <c r="PK231" s="173"/>
      <c r="PL231" s="173"/>
      <c r="PM231" s="173"/>
      <c r="PN231" s="173"/>
      <c r="PO231" s="173"/>
      <c r="PP231" s="173"/>
      <c r="PQ231" s="173"/>
      <c r="PR231" s="173"/>
      <c r="PS231" s="173"/>
      <c r="PT231" s="173"/>
      <c r="PU231" s="173"/>
      <c r="PV231" s="173"/>
      <c r="PW231" s="173"/>
      <c r="PX231" s="173"/>
      <c r="PY231" s="173"/>
      <c r="PZ231" s="173"/>
      <c r="QA231" s="173"/>
      <c r="QB231" s="173"/>
      <c r="QD231" s="167"/>
      <c r="QF231" s="173" t="str">
        <f>QF$3</f>
        <v>POZO | Hokchi-12H Contingente | CANTIDADES Y MONTOS</v>
      </c>
      <c r="QG231" s="173"/>
      <c r="QH231" s="173"/>
      <c r="QI231" s="173"/>
      <c r="QJ231" s="173"/>
      <c r="QK231" s="173"/>
      <c r="QL231" s="173"/>
      <c r="QM231" s="173"/>
      <c r="QN231" s="173"/>
      <c r="QO231" s="173"/>
      <c r="QP231" s="173"/>
      <c r="QQ231" s="173"/>
      <c r="QR231" s="173"/>
      <c r="QS231" s="173"/>
      <c r="QT231" s="173"/>
      <c r="QU231" s="173"/>
      <c r="QV231" s="173"/>
      <c r="QW231" s="173"/>
      <c r="QX231" s="173"/>
      <c r="QY231" s="173"/>
      <c r="QZ231" s="173"/>
      <c r="RA231" s="173"/>
      <c r="RC231" s="167"/>
      <c r="RE231" s="173" t="str">
        <f>RE$3</f>
        <v>POZO | Hokchi-9H Contingente | CANTIDADES Y MONTOS</v>
      </c>
      <c r="RF231" s="173"/>
      <c r="RG231" s="173"/>
      <c r="RH231" s="173"/>
      <c r="RI231" s="173"/>
      <c r="RJ231" s="173"/>
      <c r="RK231" s="173"/>
      <c r="RL231" s="173"/>
      <c r="RM231" s="173"/>
      <c r="RN231" s="173"/>
      <c r="RO231" s="173"/>
      <c r="RP231" s="173"/>
      <c r="RQ231" s="173"/>
      <c r="RR231" s="173"/>
      <c r="RS231" s="173"/>
      <c r="RT231" s="173"/>
      <c r="RU231" s="173"/>
      <c r="RV231" s="173"/>
      <c r="RW231" s="173"/>
      <c r="RX231" s="173"/>
      <c r="RY231" s="173"/>
      <c r="RZ231" s="173"/>
      <c r="SB231" s="167"/>
      <c r="SD231" s="173" t="str">
        <f>SD$3</f>
        <v>POZO | Hokchi-11 Contingente | CANTIDADES Y MONTOS</v>
      </c>
      <c r="SE231" s="173"/>
      <c r="SF231" s="173"/>
      <c r="SG231" s="173"/>
      <c r="SH231" s="173"/>
      <c r="SI231" s="173"/>
      <c r="SJ231" s="173"/>
      <c r="SK231" s="173"/>
      <c r="SL231" s="173"/>
      <c r="SM231" s="173"/>
      <c r="SN231" s="173"/>
      <c r="SO231" s="173"/>
      <c r="SP231" s="173"/>
      <c r="SQ231" s="173"/>
      <c r="SR231" s="173"/>
      <c r="SS231" s="173"/>
      <c r="ST231" s="173"/>
      <c r="SU231" s="173"/>
      <c r="SV231" s="173"/>
      <c r="SW231" s="173"/>
      <c r="SX231" s="173"/>
      <c r="SY231" s="173"/>
      <c r="TA231" s="167"/>
      <c r="TC231" s="173" t="str">
        <f>TC$3</f>
        <v>POZO | Hokchi-13 Contingente | CANTIDADES Y MONTOS</v>
      </c>
      <c r="TD231" s="173"/>
      <c r="TE231" s="173"/>
      <c r="TF231" s="173"/>
      <c r="TG231" s="173"/>
      <c r="TH231" s="173"/>
      <c r="TI231" s="173"/>
      <c r="TJ231" s="173"/>
      <c r="TK231" s="173"/>
      <c r="TL231" s="173"/>
      <c r="TM231" s="173"/>
      <c r="TN231" s="173"/>
      <c r="TO231" s="173"/>
      <c r="TP231" s="173"/>
      <c r="TQ231" s="173"/>
      <c r="TR231" s="173"/>
      <c r="TS231" s="173"/>
      <c r="TT231" s="173"/>
      <c r="TU231" s="173"/>
      <c r="TV231" s="173"/>
      <c r="TW231" s="173"/>
      <c r="TX231" s="173"/>
      <c r="TZ231" s="167"/>
      <c r="UB231" s="173" t="str">
        <f>UB$3</f>
        <v>POZO | Hokchi-14 Contingente | CANTIDADES Y MONTOS</v>
      </c>
      <c r="UC231" s="173"/>
      <c r="UD231" s="173"/>
      <c r="UE231" s="173"/>
      <c r="UF231" s="173"/>
      <c r="UG231" s="173"/>
      <c r="UH231" s="173"/>
      <c r="UI231" s="173"/>
      <c r="UJ231" s="173"/>
      <c r="UK231" s="173"/>
      <c r="UL231" s="173"/>
      <c r="UM231" s="173"/>
      <c r="UN231" s="173"/>
      <c r="UO231" s="173"/>
      <c r="UP231" s="173"/>
      <c r="UQ231" s="173"/>
      <c r="UR231" s="173"/>
      <c r="US231" s="173"/>
      <c r="UT231" s="173"/>
      <c r="UU231" s="173"/>
      <c r="UV231" s="173"/>
      <c r="UW231" s="173"/>
      <c r="UY231" s="167"/>
      <c r="VA231" s="173" t="str">
        <f>VA$3</f>
        <v>POZO | Hokchi-10H Contingente | CANTIDADES Y MONTOS</v>
      </c>
      <c r="VB231" s="173"/>
      <c r="VC231" s="173"/>
      <c r="VD231" s="173"/>
      <c r="VE231" s="173"/>
      <c r="VF231" s="173"/>
      <c r="VG231" s="173"/>
      <c r="VH231" s="173"/>
      <c r="VI231" s="173"/>
      <c r="VJ231" s="173"/>
      <c r="VK231" s="173"/>
      <c r="VL231" s="173"/>
      <c r="VM231" s="173"/>
      <c r="VN231" s="173"/>
      <c r="VO231" s="173"/>
      <c r="VP231" s="173"/>
      <c r="VQ231" s="173"/>
      <c r="VR231" s="173"/>
      <c r="VS231" s="173"/>
      <c r="VT231" s="173"/>
      <c r="VU231" s="173"/>
      <c r="VV231" s="173"/>
    </row>
    <row r="232" spans="2:596">
      <c r="B232" s="89"/>
      <c r="C232" s="89" t="str">
        <f>IF(ISERROR(I232+1)=TRUE,I232,IF(I232="","",MAX(C$15:C231)+1))</f>
        <v/>
      </c>
      <c r="D232" s="89" t="str">
        <f t="shared" si="385"/>
        <v/>
      </c>
      <c r="E232" s="3"/>
      <c r="G232" s="167"/>
      <c r="I232" s="37" t="s">
        <v>134</v>
      </c>
      <c r="U232" s="167"/>
      <c r="V232" s="42"/>
      <c r="AT232" s="167"/>
      <c r="BS232" s="167"/>
      <c r="CR232" s="167"/>
      <c r="DQ232" s="167"/>
      <c r="EP232" s="167"/>
      <c r="FO232" s="167"/>
      <c r="GN232" s="167"/>
      <c r="HM232" s="167"/>
      <c r="IL232" s="167"/>
      <c r="JK232" s="167"/>
      <c r="KJ232" s="167"/>
      <c r="LI232" s="167"/>
      <c r="MH232" s="167"/>
      <c r="NG232" s="167"/>
      <c r="OF232" s="167"/>
      <c r="PE232" s="167"/>
      <c r="QD232" s="167"/>
      <c r="RC232" s="167"/>
      <c r="SB232" s="167"/>
      <c r="TA232" s="167"/>
      <c r="TZ232" s="167"/>
      <c r="UY232" s="167"/>
    </row>
    <row r="233" spans="2:596" s="38" customFormat="1" outlineLevel="1">
      <c r="B233" s="88"/>
      <c r="C233" s="89">
        <f>IF(ISERROR(I233+1)=TRUE,I233,IF(I233="","",MAX(C$15:C232)+1))</f>
        <v>166</v>
      </c>
      <c r="D233" s="88">
        <f t="shared" si="385"/>
        <v>1</v>
      </c>
      <c r="E233" s="3"/>
      <c r="G233" s="167"/>
      <c r="I233" s="108">
        <f>+I225+1</f>
        <v>173</v>
      </c>
      <c r="J233" s="299" t="s">
        <v>539</v>
      </c>
      <c r="K233" s="300"/>
      <c r="L233" s="300"/>
      <c r="M233" s="300"/>
      <c r="N233" s="300"/>
      <c r="O233" s="301"/>
      <c r="P233" s="302" t="s">
        <v>326</v>
      </c>
      <c r="Q233" s="297"/>
      <c r="R233" s="107" t="s">
        <v>141</v>
      </c>
      <c r="S233" s="298"/>
      <c r="U233" s="167"/>
      <c r="V233" s="42"/>
      <c r="W233" s="101"/>
      <c r="X233" s="37"/>
      <c r="Y233" s="100"/>
      <c r="Z233" s="99"/>
      <c r="AA233" s="102"/>
      <c r="AB233" s="99"/>
      <c r="AC233" s="102"/>
      <c r="AD233" s="99"/>
      <c r="AE233" s="99"/>
      <c r="AF233" s="99"/>
      <c r="AG233" s="99"/>
      <c r="AH233" s="99"/>
      <c r="AI233" s="99"/>
      <c r="AJ233" s="99"/>
      <c r="AK233" s="98"/>
      <c r="AL233" s="98"/>
      <c r="AM233" s="98"/>
      <c r="AN233" s="98"/>
      <c r="AO233" s="98"/>
      <c r="AP233" s="98"/>
      <c r="AQ233" s="98"/>
      <c r="AR233" s="97">
        <f t="shared" ref="AR233:AR254" si="409">SUM(Y233:AQ233)*$Q233</f>
        <v>0</v>
      </c>
      <c r="AT233" s="167"/>
      <c r="AV233" s="101"/>
      <c r="AW233" s="37"/>
      <c r="AX233" s="100"/>
      <c r="AY233" s="99"/>
      <c r="AZ233" s="102"/>
      <c r="BA233" s="99"/>
      <c r="BB233" s="102"/>
      <c r="BC233" s="99"/>
      <c r="BD233" s="99"/>
      <c r="BE233" s="99"/>
      <c r="BF233" s="99"/>
      <c r="BG233" s="99"/>
      <c r="BH233" s="99"/>
      <c r="BI233" s="99"/>
      <c r="BJ233" s="98"/>
      <c r="BK233" s="98"/>
      <c r="BL233" s="98"/>
      <c r="BM233" s="98"/>
      <c r="BN233" s="98"/>
      <c r="BO233" s="98"/>
      <c r="BP233" s="98"/>
      <c r="BQ233" s="97">
        <f t="shared" ref="BQ233:BQ254" si="410">SUM(AX233:BP233)*$Q233</f>
        <v>0</v>
      </c>
      <c r="BS233" s="167"/>
      <c r="BU233" s="101"/>
      <c r="BV233" s="37"/>
      <c r="BW233" s="100"/>
      <c r="BX233" s="99"/>
      <c r="BY233" s="102"/>
      <c r="BZ233" s="99"/>
      <c r="CA233" s="102"/>
      <c r="CB233" s="99"/>
      <c r="CC233" s="99"/>
      <c r="CD233" s="99"/>
      <c r="CE233" s="99"/>
      <c r="CF233" s="99"/>
      <c r="CG233" s="99"/>
      <c r="CH233" s="99"/>
      <c r="CI233" s="98"/>
      <c r="CJ233" s="98"/>
      <c r="CK233" s="98"/>
      <c r="CL233" s="98"/>
      <c r="CM233" s="98"/>
      <c r="CN233" s="98"/>
      <c r="CO233" s="98"/>
      <c r="CP233" s="97">
        <f t="shared" ref="CP233:CP254" si="411">SUM(BW233:CO233)*$Q233</f>
        <v>0</v>
      </c>
      <c r="CR233" s="167"/>
      <c r="CT233" s="101"/>
      <c r="CU233" s="37"/>
      <c r="CV233" s="100"/>
      <c r="CW233" s="99"/>
      <c r="CX233" s="102"/>
      <c r="CY233" s="99"/>
      <c r="CZ233" s="102"/>
      <c r="DA233" s="99"/>
      <c r="DB233" s="99"/>
      <c r="DC233" s="99"/>
      <c r="DD233" s="99"/>
      <c r="DE233" s="99"/>
      <c r="DF233" s="99"/>
      <c r="DG233" s="99"/>
      <c r="DH233" s="98"/>
      <c r="DI233" s="98"/>
      <c r="DJ233" s="98"/>
      <c r="DK233" s="98"/>
      <c r="DL233" s="98"/>
      <c r="DM233" s="98"/>
      <c r="DN233" s="98"/>
      <c r="DO233" s="97">
        <f t="shared" ref="DO233:DO254" si="412">SUM(CV233:DN233)*$Q233</f>
        <v>0</v>
      </c>
      <c r="DQ233" s="167"/>
      <c r="DS233" s="101"/>
      <c r="DT233" s="37"/>
      <c r="DU233" s="100"/>
      <c r="DV233" s="99"/>
      <c r="DW233" s="102"/>
      <c r="DX233" s="99"/>
      <c r="DY233" s="102"/>
      <c r="DZ233" s="99"/>
      <c r="EA233" s="99"/>
      <c r="EB233" s="99"/>
      <c r="EC233" s="99"/>
      <c r="ED233" s="99"/>
      <c r="EE233" s="99"/>
      <c r="EF233" s="99"/>
      <c r="EG233" s="98"/>
      <c r="EH233" s="98"/>
      <c r="EI233" s="98"/>
      <c r="EJ233" s="98"/>
      <c r="EK233" s="98"/>
      <c r="EL233" s="98"/>
      <c r="EM233" s="98"/>
      <c r="EN233" s="97">
        <f t="shared" ref="EN233:EN254" si="413">SUM(DU233:EM233)*$Q233</f>
        <v>0</v>
      </c>
      <c r="EP233" s="167"/>
      <c r="ER233" s="101"/>
      <c r="ES233" s="37"/>
      <c r="ET233" s="100"/>
      <c r="EU233" s="99"/>
      <c r="EV233" s="99"/>
      <c r="EW233" s="99"/>
      <c r="EX233" s="99"/>
      <c r="EY233" s="99"/>
      <c r="EZ233" s="99"/>
      <c r="FA233" s="99"/>
      <c r="FB233" s="99"/>
      <c r="FC233" s="99"/>
      <c r="FD233" s="99"/>
      <c r="FE233" s="99"/>
      <c r="FF233" s="99"/>
      <c r="FG233" s="99"/>
      <c r="FH233" s="98"/>
      <c r="FI233" s="98"/>
      <c r="FJ233" s="98"/>
      <c r="FK233" s="98"/>
      <c r="FL233" s="98"/>
      <c r="FM233" s="97">
        <f t="shared" ref="FM233:FM254" si="414">SUM(ET233:FL233)*$Q233</f>
        <v>0</v>
      </c>
      <c r="FO233" s="167"/>
      <c r="FQ233" s="101"/>
      <c r="FR233" s="37"/>
      <c r="FS233" s="100"/>
      <c r="FT233" s="99"/>
      <c r="FU233" s="99"/>
      <c r="FV233" s="99"/>
      <c r="FW233" s="99"/>
      <c r="FX233" s="99"/>
      <c r="FY233" s="99"/>
      <c r="FZ233" s="99"/>
      <c r="GA233" s="99"/>
      <c r="GB233" s="99"/>
      <c r="GC233" s="99"/>
      <c r="GD233" s="99"/>
      <c r="GE233" s="99"/>
      <c r="GF233" s="99"/>
      <c r="GG233" s="98"/>
      <c r="GH233" s="98"/>
      <c r="GI233" s="98"/>
      <c r="GJ233" s="98"/>
      <c r="GK233" s="98"/>
      <c r="GL233" s="97">
        <f t="shared" ref="GL233:GL254" si="415">SUM(FS233:GK233)*$Q233</f>
        <v>0</v>
      </c>
      <c r="GN233" s="167"/>
      <c r="GP233" s="101"/>
      <c r="GQ233" s="37"/>
      <c r="GR233" s="100"/>
      <c r="GS233" s="99"/>
      <c r="GT233" s="99"/>
      <c r="GU233" s="99"/>
      <c r="GV233" s="99"/>
      <c r="GW233" s="99"/>
      <c r="GX233" s="99"/>
      <c r="GY233" s="99"/>
      <c r="GZ233" s="99"/>
      <c r="HA233" s="99"/>
      <c r="HB233" s="99"/>
      <c r="HC233" s="99"/>
      <c r="HD233" s="99"/>
      <c r="HE233" s="99"/>
      <c r="HF233" s="98"/>
      <c r="HG233" s="98"/>
      <c r="HH233" s="98"/>
      <c r="HI233" s="98"/>
      <c r="HJ233" s="98"/>
      <c r="HK233" s="97">
        <f t="shared" ref="HK233:HK254" si="416">SUM(GR233:HJ233)*$Q233</f>
        <v>0</v>
      </c>
      <c r="HM233" s="167"/>
      <c r="HO233" s="101"/>
      <c r="HP233" s="37"/>
      <c r="HQ233" s="100"/>
      <c r="HR233" s="99"/>
      <c r="HS233" s="99"/>
      <c r="HT233" s="99"/>
      <c r="HU233" s="99"/>
      <c r="HV233" s="99"/>
      <c r="HW233" s="99"/>
      <c r="HX233" s="99"/>
      <c r="HY233" s="99"/>
      <c r="HZ233" s="99"/>
      <c r="IA233" s="99"/>
      <c r="IB233" s="99"/>
      <c r="IC233" s="99"/>
      <c r="ID233" s="99"/>
      <c r="IE233" s="98"/>
      <c r="IF233" s="98"/>
      <c r="IG233" s="98"/>
      <c r="IH233" s="98"/>
      <c r="II233" s="98"/>
      <c r="IJ233" s="97">
        <f t="shared" ref="IJ233:IJ254" si="417">SUM(HQ233:II233)*$Q233</f>
        <v>0</v>
      </c>
      <c r="IL233" s="167"/>
      <c r="IN233" s="101"/>
      <c r="IO233" s="37"/>
      <c r="IP233" s="100"/>
      <c r="IQ233" s="99"/>
      <c r="IR233" s="99"/>
      <c r="IS233" s="99"/>
      <c r="IT233" s="99"/>
      <c r="IU233" s="99"/>
      <c r="IV233" s="99"/>
      <c r="IW233" s="99"/>
      <c r="IX233" s="98"/>
      <c r="IY233" s="98"/>
      <c r="IZ233" s="98"/>
      <c r="JA233" s="98"/>
      <c r="JB233" s="98"/>
      <c r="JC233" s="98"/>
      <c r="JD233" s="98"/>
      <c r="JE233" s="98"/>
      <c r="JF233" s="98"/>
      <c r="JG233" s="98"/>
      <c r="JH233" s="98"/>
      <c r="JI233" s="97">
        <f t="shared" ref="JI233:JI254" si="418">SUM(IP233:JH233)*$Q233</f>
        <v>0</v>
      </c>
      <c r="JK233" s="167"/>
      <c r="JM233" s="101"/>
      <c r="JN233" s="37"/>
      <c r="JO233" s="100"/>
      <c r="JP233" s="99"/>
      <c r="JQ233" s="99"/>
      <c r="JR233" s="99"/>
      <c r="JS233" s="99"/>
      <c r="JT233" s="99"/>
      <c r="JU233" s="99"/>
      <c r="JV233" s="99"/>
      <c r="JW233" s="98"/>
      <c r="JX233" s="98"/>
      <c r="JY233" s="98"/>
      <c r="JZ233" s="98"/>
      <c r="KA233" s="98"/>
      <c r="KB233" s="98"/>
      <c r="KC233" s="98"/>
      <c r="KD233" s="98"/>
      <c r="KE233" s="98"/>
      <c r="KF233" s="98"/>
      <c r="KG233" s="98"/>
      <c r="KH233" s="97">
        <f t="shared" ref="KH233:KH254" si="419">SUM(JO233:KG233)*$Q233</f>
        <v>0</v>
      </c>
      <c r="KJ233" s="167"/>
      <c r="KL233" s="101"/>
      <c r="KM233" s="37"/>
      <c r="KN233" s="100"/>
      <c r="KO233" s="99"/>
      <c r="KP233" s="99"/>
      <c r="KQ233" s="99"/>
      <c r="KR233" s="99"/>
      <c r="KS233" s="99"/>
      <c r="KT233" s="99"/>
      <c r="KU233" s="99"/>
      <c r="KV233" s="98"/>
      <c r="KW233" s="98"/>
      <c r="KX233" s="98"/>
      <c r="KY233" s="98"/>
      <c r="KZ233" s="98"/>
      <c r="LA233" s="98"/>
      <c r="LB233" s="98"/>
      <c r="LC233" s="98"/>
      <c r="LD233" s="98"/>
      <c r="LE233" s="98"/>
      <c r="LF233" s="98"/>
      <c r="LG233" s="97">
        <f t="shared" ref="LG233:LG254" si="420">SUM(KN233:LF233)*$Q233</f>
        <v>0</v>
      </c>
      <c r="LI233" s="167"/>
      <c r="LK233" s="101"/>
      <c r="LL233" s="37"/>
      <c r="LM233" s="100"/>
      <c r="LN233" s="99"/>
      <c r="LO233" s="99"/>
      <c r="LP233" s="99"/>
      <c r="LQ233" s="99"/>
      <c r="LR233" s="99"/>
      <c r="LS233" s="99"/>
      <c r="LT233" s="99"/>
      <c r="LU233" s="98"/>
      <c r="LV233" s="98"/>
      <c r="LW233" s="98"/>
      <c r="LX233" s="98"/>
      <c r="LY233" s="98"/>
      <c r="LZ233" s="98"/>
      <c r="MA233" s="98"/>
      <c r="MB233" s="98"/>
      <c r="MC233" s="98"/>
      <c r="MD233" s="98"/>
      <c r="ME233" s="98"/>
      <c r="MF233" s="97">
        <f t="shared" ref="MF233:MF254" si="421">SUM(LM233:ME233)*$Q233</f>
        <v>0</v>
      </c>
      <c r="MH233" s="167"/>
      <c r="MJ233" s="101"/>
      <c r="MK233" s="37"/>
      <c r="ML233" s="100"/>
      <c r="MM233" s="99"/>
      <c r="MN233" s="99"/>
      <c r="MO233" s="99"/>
      <c r="MP233" s="99"/>
      <c r="MQ233" s="99"/>
      <c r="MR233" s="99"/>
      <c r="MS233" s="99"/>
      <c r="MT233" s="98"/>
      <c r="MU233" s="98"/>
      <c r="MV233" s="98"/>
      <c r="MW233" s="98"/>
      <c r="MX233" s="98"/>
      <c r="MY233" s="98"/>
      <c r="MZ233" s="98"/>
      <c r="NA233" s="98"/>
      <c r="NB233" s="98"/>
      <c r="NC233" s="98"/>
      <c r="ND233" s="98"/>
      <c r="NE233" s="97">
        <f t="shared" ref="NE233:NE254" si="422">SUM(ML233:ND233)*$Q233</f>
        <v>0</v>
      </c>
      <c r="NG233" s="167"/>
      <c r="NI233" s="101"/>
      <c r="NJ233" s="37"/>
      <c r="NK233" s="100"/>
      <c r="NL233" s="99"/>
      <c r="NM233" s="99"/>
      <c r="NN233" s="99"/>
      <c r="NO233" s="99"/>
      <c r="NP233" s="99"/>
      <c r="NQ233" s="99"/>
      <c r="NR233" s="99"/>
      <c r="NS233" s="99"/>
      <c r="NT233" s="99"/>
      <c r="NU233" s="99"/>
      <c r="NV233" s="99"/>
      <c r="NW233" s="99"/>
      <c r="NX233" s="99"/>
      <c r="NY233" s="98"/>
      <c r="NZ233" s="99"/>
      <c r="OA233" s="98"/>
      <c r="OB233" s="99"/>
      <c r="OC233" s="98"/>
      <c r="OD233" s="97">
        <f t="shared" ref="OD233:OD254" si="423">SUM(NK233:OC233)*$Q233</f>
        <v>0</v>
      </c>
      <c r="OF233" s="167"/>
      <c r="OH233" s="101"/>
      <c r="OI233" s="37"/>
      <c r="OJ233" s="100"/>
      <c r="OK233" s="99"/>
      <c r="OL233" s="99"/>
      <c r="OM233" s="99"/>
      <c r="ON233" s="99"/>
      <c r="OO233" s="99"/>
      <c r="OP233" s="99"/>
      <c r="OQ233" s="99"/>
      <c r="OR233" s="99"/>
      <c r="OS233" s="99"/>
      <c r="OT233" s="99"/>
      <c r="OU233" s="99"/>
      <c r="OV233" s="99"/>
      <c r="OW233" s="99"/>
      <c r="OX233" s="98"/>
      <c r="OY233" s="99"/>
      <c r="OZ233" s="98"/>
      <c r="PA233" s="99"/>
      <c r="PB233" s="98"/>
      <c r="PC233" s="97">
        <f t="shared" ref="PC233:PC254" si="424">SUM(OJ233:PB233)*$Q233</f>
        <v>0</v>
      </c>
      <c r="PE233" s="167"/>
      <c r="PG233" s="101"/>
      <c r="PH233" s="37"/>
      <c r="PI233" s="100"/>
      <c r="PJ233" s="99"/>
      <c r="PK233" s="99"/>
      <c r="PL233" s="99"/>
      <c r="PM233" s="99"/>
      <c r="PN233" s="99"/>
      <c r="PO233" s="99"/>
      <c r="PP233" s="99"/>
      <c r="PQ233" s="99"/>
      <c r="PR233" s="99"/>
      <c r="PS233" s="99"/>
      <c r="PT233" s="99"/>
      <c r="PU233" s="99"/>
      <c r="PV233" s="99"/>
      <c r="PW233" s="98"/>
      <c r="PX233" s="99"/>
      <c r="PY233" s="98"/>
      <c r="PZ233" s="99"/>
      <c r="QA233" s="98"/>
      <c r="QB233" s="97">
        <f t="shared" ref="QB233:QB254" si="425">SUM(PI233:QA233)*$Q233</f>
        <v>0</v>
      </c>
      <c r="QD233" s="167"/>
      <c r="QF233" s="101"/>
      <c r="QG233" s="37"/>
      <c r="QH233" s="100"/>
      <c r="QI233" s="99"/>
      <c r="QJ233" s="99"/>
      <c r="QK233" s="99"/>
      <c r="QL233" s="99"/>
      <c r="QM233" s="99"/>
      <c r="QN233" s="99"/>
      <c r="QO233" s="99"/>
      <c r="QP233" s="99"/>
      <c r="QQ233" s="99"/>
      <c r="QR233" s="99"/>
      <c r="QS233" s="99"/>
      <c r="QT233" s="99"/>
      <c r="QU233" s="99"/>
      <c r="QV233" s="98"/>
      <c r="QW233" s="99"/>
      <c r="QX233" s="98"/>
      <c r="QY233" s="99"/>
      <c r="QZ233" s="98"/>
      <c r="RA233" s="97">
        <f t="shared" ref="RA233:RA254" si="426">SUM(QH233:QZ233)*$Q233</f>
        <v>0</v>
      </c>
      <c r="RC233" s="167"/>
      <c r="RE233" s="101"/>
      <c r="RF233" s="37"/>
      <c r="RG233" s="100"/>
      <c r="RH233" s="99"/>
      <c r="RI233" s="99"/>
      <c r="RJ233" s="99"/>
      <c r="RK233" s="99"/>
      <c r="RL233" s="99"/>
      <c r="RM233" s="99"/>
      <c r="RN233" s="99"/>
      <c r="RO233" s="99"/>
      <c r="RP233" s="99"/>
      <c r="RQ233" s="99"/>
      <c r="RR233" s="99"/>
      <c r="RS233" s="99"/>
      <c r="RT233" s="99"/>
      <c r="RU233" s="98"/>
      <c r="RV233" s="99"/>
      <c r="RW233" s="98"/>
      <c r="RX233" s="99"/>
      <c r="RY233" s="98"/>
      <c r="RZ233" s="97">
        <f t="shared" ref="RZ233:RZ254" si="427">SUM(RG233:RY233)*$Q233</f>
        <v>0</v>
      </c>
      <c r="SB233" s="167"/>
      <c r="SD233" s="101"/>
      <c r="SE233" s="37"/>
      <c r="SF233" s="100"/>
      <c r="SG233" s="99"/>
      <c r="SH233" s="99"/>
      <c r="SI233" s="99"/>
      <c r="SJ233" s="99"/>
      <c r="SK233" s="99"/>
      <c r="SL233" s="99"/>
      <c r="SM233" s="99"/>
      <c r="SN233" s="99"/>
      <c r="SO233" s="99"/>
      <c r="SP233" s="99"/>
      <c r="SQ233" s="99"/>
      <c r="SR233" s="99"/>
      <c r="SS233" s="99"/>
      <c r="ST233" s="98"/>
      <c r="SU233" s="99"/>
      <c r="SV233" s="98"/>
      <c r="SW233" s="99"/>
      <c r="SX233" s="98"/>
      <c r="SY233" s="97">
        <f t="shared" ref="SY233:SY254" si="428">SUM(SF233:SX233)*$Q233</f>
        <v>0</v>
      </c>
      <c r="TA233" s="167"/>
      <c r="TC233" s="101"/>
      <c r="TD233" s="37"/>
      <c r="TE233" s="100"/>
      <c r="TF233" s="99"/>
      <c r="TG233" s="99"/>
      <c r="TH233" s="99"/>
      <c r="TI233" s="99"/>
      <c r="TJ233" s="99"/>
      <c r="TK233" s="99"/>
      <c r="TL233" s="99"/>
      <c r="TM233" s="99"/>
      <c r="TN233" s="99"/>
      <c r="TO233" s="99"/>
      <c r="TP233" s="99"/>
      <c r="TQ233" s="99"/>
      <c r="TR233" s="99"/>
      <c r="TS233" s="98"/>
      <c r="TT233" s="99"/>
      <c r="TU233" s="98"/>
      <c r="TV233" s="99"/>
      <c r="TW233" s="98"/>
      <c r="TX233" s="97">
        <f t="shared" ref="TX233:TX254" si="429">SUM(TE233:TW233)*$Q233</f>
        <v>0</v>
      </c>
      <c r="TZ233" s="167"/>
      <c r="UB233" s="101"/>
      <c r="UC233" s="37"/>
      <c r="UD233" s="100"/>
      <c r="UE233" s="99"/>
      <c r="UF233" s="99"/>
      <c r="UG233" s="99"/>
      <c r="UH233" s="99"/>
      <c r="UI233" s="99"/>
      <c r="UJ233" s="99"/>
      <c r="UK233" s="99"/>
      <c r="UL233" s="99"/>
      <c r="UM233" s="99"/>
      <c r="UN233" s="99"/>
      <c r="UO233" s="99"/>
      <c r="UP233" s="99"/>
      <c r="UQ233" s="99"/>
      <c r="UR233" s="98"/>
      <c r="US233" s="99"/>
      <c r="UT233" s="98"/>
      <c r="UU233" s="99"/>
      <c r="UV233" s="98"/>
      <c r="UW233" s="97">
        <f t="shared" ref="UW233:UW254" si="430">SUM(UD233:UV233)*$Q233</f>
        <v>0</v>
      </c>
      <c r="UY233" s="167"/>
      <c r="VA233" s="101"/>
      <c r="VB233" s="37"/>
      <c r="VC233" s="100"/>
      <c r="VD233" s="99"/>
      <c r="VE233" s="99"/>
      <c r="VF233" s="99"/>
      <c r="VG233" s="99"/>
      <c r="VH233" s="99"/>
      <c r="VI233" s="99"/>
      <c r="VJ233" s="99"/>
      <c r="VK233" s="99"/>
      <c r="VL233" s="99"/>
      <c r="VM233" s="99"/>
      <c r="VN233" s="99"/>
      <c r="VO233" s="99"/>
      <c r="VP233" s="99"/>
      <c r="VQ233" s="98"/>
      <c r="VR233" s="99"/>
      <c r="VS233" s="98"/>
      <c r="VT233" s="99"/>
      <c r="VU233" s="98"/>
      <c r="VV233" s="97">
        <f t="shared" ref="VV233:VV254" si="431">SUM(VC233:VU233)*$Q233</f>
        <v>0</v>
      </c>
    </row>
    <row r="234" spans="2:596" s="38" customFormat="1" outlineLevel="1">
      <c r="B234" s="88"/>
      <c r="C234" s="89">
        <f>IF(ISERROR(I234+1)=TRUE,I234,IF(I234="","",MAX(C$15:C233)+1))</f>
        <v>167</v>
      </c>
      <c r="D234" s="88">
        <f t="shared" si="385"/>
        <v>1</v>
      </c>
      <c r="E234" s="3"/>
      <c r="G234" s="167"/>
      <c r="I234" s="95">
        <f t="shared" ref="I234:I254" si="432">+I233+1</f>
        <v>174</v>
      </c>
      <c r="J234" s="94" t="s">
        <v>538</v>
      </c>
      <c r="K234" s="93"/>
      <c r="L234" s="93"/>
      <c r="M234" s="93"/>
      <c r="N234" s="93"/>
      <c r="O234" s="92"/>
      <c r="P234" s="91" t="s">
        <v>326</v>
      </c>
      <c r="Q234" s="297"/>
      <c r="R234" s="90" t="s">
        <v>141</v>
      </c>
      <c r="S234" s="298"/>
      <c r="U234" s="167"/>
      <c r="V234" s="42"/>
      <c r="W234" s="78"/>
      <c r="X234" s="37"/>
      <c r="Y234" s="77"/>
      <c r="Z234" s="76"/>
      <c r="AA234" s="79"/>
      <c r="AB234" s="76"/>
      <c r="AC234" s="79"/>
      <c r="AD234" s="76"/>
      <c r="AE234" s="76"/>
      <c r="AF234" s="76"/>
      <c r="AG234" s="76"/>
      <c r="AH234" s="76"/>
      <c r="AI234" s="76"/>
      <c r="AJ234" s="76"/>
      <c r="AK234" s="75"/>
      <c r="AL234" s="75"/>
      <c r="AM234" s="75"/>
      <c r="AN234" s="75"/>
      <c r="AO234" s="75"/>
      <c r="AP234" s="75"/>
      <c r="AQ234" s="75"/>
      <c r="AR234" s="74">
        <f t="shared" si="409"/>
        <v>0</v>
      </c>
      <c r="AT234" s="167"/>
      <c r="AV234" s="78"/>
      <c r="AW234" s="37"/>
      <c r="AX234" s="77"/>
      <c r="AY234" s="76"/>
      <c r="AZ234" s="79"/>
      <c r="BA234" s="76"/>
      <c r="BB234" s="79"/>
      <c r="BC234" s="76"/>
      <c r="BD234" s="76"/>
      <c r="BE234" s="76"/>
      <c r="BF234" s="76"/>
      <c r="BG234" s="76"/>
      <c r="BH234" s="76"/>
      <c r="BI234" s="76"/>
      <c r="BJ234" s="75"/>
      <c r="BK234" s="75"/>
      <c r="BL234" s="75"/>
      <c r="BM234" s="75"/>
      <c r="BN234" s="75"/>
      <c r="BO234" s="75"/>
      <c r="BP234" s="75"/>
      <c r="BQ234" s="74">
        <f t="shared" si="410"/>
        <v>0</v>
      </c>
      <c r="BS234" s="167"/>
      <c r="BU234" s="78"/>
      <c r="BV234" s="37"/>
      <c r="BW234" s="77"/>
      <c r="BX234" s="76"/>
      <c r="BY234" s="79"/>
      <c r="BZ234" s="76"/>
      <c r="CA234" s="79"/>
      <c r="CB234" s="76"/>
      <c r="CC234" s="76"/>
      <c r="CD234" s="76"/>
      <c r="CE234" s="76"/>
      <c r="CF234" s="76"/>
      <c r="CG234" s="76"/>
      <c r="CH234" s="76"/>
      <c r="CI234" s="75"/>
      <c r="CJ234" s="75"/>
      <c r="CK234" s="75"/>
      <c r="CL234" s="75"/>
      <c r="CM234" s="75"/>
      <c r="CN234" s="75"/>
      <c r="CO234" s="75"/>
      <c r="CP234" s="74">
        <f t="shared" si="411"/>
        <v>0</v>
      </c>
      <c r="CR234" s="167"/>
      <c r="CT234" s="78"/>
      <c r="CU234" s="37"/>
      <c r="CV234" s="77"/>
      <c r="CW234" s="76"/>
      <c r="CX234" s="79"/>
      <c r="CY234" s="76"/>
      <c r="CZ234" s="79"/>
      <c r="DA234" s="76"/>
      <c r="DB234" s="76"/>
      <c r="DC234" s="76"/>
      <c r="DD234" s="76"/>
      <c r="DE234" s="76"/>
      <c r="DF234" s="76"/>
      <c r="DG234" s="76"/>
      <c r="DH234" s="75"/>
      <c r="DI234" s="75"/>
      <c r="DJ234" s="75"/>
      <c r="DK234" s="75"/>
      <c r="DL234" s="75"/>
      <c r="DM234" s="75"/>
      <c r="DN234" s="75"/>
      <c r="DO234" s="74">
        <f t="shared" si="412"/>
        <v>0</v>
      </c>
      <c r="DQ234" s="167"/>
      <c r="DS234" s="78"/>
      <c r="DT234" s="37"/>
      <c r="DU234" s="77"/>
      <c r="DV234" s="76"/>
      <c r="DW234" s="79"/>
      <c r="DX234" s="76"/>
      <c r="DY234" s="79"/>
      <c r="DZ234" s="76"/>
      <c r="EA234" s="76"/>
      <c r="EB234" s="76"/>
      <c r="EC234" s="76"/>
      <c r="ED234" s="76"/>
      <c r="EE234" s="76"/>
      <c r="EF234" s="76"/>
      <c r="EG234" s="75"/>
      <c r="EH234" s="75"/>
      <c r="EI234" s="75"/>
      <c r="EJ234" s="75"/>
      <c r="EK234" s="75"/>
      <c r="EL234" s="75"/>
      <c r="EM234" s="75"/>
      <c r="EN234" s="74">
        <f t="shared" si="413"/>
        <v>0</v>
      </c>
      <c r="EP234" s="167"/>
      <c r="ER234" s="78"/>
      <c r="ES234" s="37"/>
      <c r="ET234" s="77"/>
      <c r="EU234" s="76"/>
      <c r="EV234" s="76"/>
      <c r="EW234" s="76"/>
      <c r="EX234" s="76"/>
      <c r="EY234" s="76"/>
      <c r="EZ234" s="76"/>
      <c r="FA234" s="76"/>
      <c r="FB234" s="76"/>
      <c r="FC234" s="76"/>
      <c r="FD234" s="76"/>
      <c r="FE234" s="76"/>
      <c r="FF234" s="76"/>
      <c r="FG234" s="76"/>
      <c r="FH234" s="75"/>
      <c r="FI234" s="75"/>
      <c r="FJ234" s="75"/>
      <c r="FK234" s="75"/>
      <c r="FL234" s="75"/>
      <c r="FM234" s="74">
        <f t="shared" si="414"/>
        <v>0</v>
      </c>
      <c r="FO234" s="167"/>
      <c r="FQ234" s="78"/>
      <c r="FR234" s="37"/>
      <c r="FS234" s="77"/>
      <c r="FT234" s="76"/>
      <c r="FU234" s="76"/>
      <c r="FV234" s="76"/>
      <c r="FW234" s="76"/>
      <c r="FX234" s="76"/>
      <c r="FY234" s="76"/>
      <c r="FZ234" s="76"/>
      <c r="GA234" s="76"/>
      <c r="GB234" s="76"/>
      <c r="GC234" s="76"/>
      <c r="GD234" s="76"/>
      <c r="GE234" s="76"/>
      <c r="GF234" s="76"/>
      <c r="GG234" s="75"/>
      <c r="GH234" s="75"/>
      <c r="GI234" s="75"/>
      <c r="GJ234" s="75"/>
      <c r="GK234" s="75"/>
      <c r="GL234" s="74">
        <f t="shared" si="415"/>
        <v>0</v>
      </c>
      <c r="GN234" s="167"/>
      <c r="GP234" s="78"/>
      <c r="GQ234" s="37"/>
      <c r="GR234" s="77"/>
      <c r="GS234" s="76"/>
      <c r="GT234" s="76"/>
      <c r="GU234" s="76"/>
      <c r="GV234" s="76"/>
      <c r="GW234" s="76"/>
      <c r="GX234" s="76"/>
      <c r="GY234" s="76"/>
      <c r="GZ234" s="76"/>
      <c r="HA234" s="76"/>
      <c r="HB234" s="76"/>
      <c r="HC234" s="76"/>
      <c r="HD234" s="76"/>
      <c r="HE234" s="76"/>
      <c r="HF234" s="75"/>
      <c r="HG234" s="75"/>
      <c r="HH234" s="75"/>
      <c r="HI234" s="75"/>
      <c r="HJ234" s="75"/>
      <c r="HK234" s="74">
        <f t="shared" si="416"/>
        <v>0</v>
      </c>
      <c r="HM234" s="167"/>
      <c r="HO234" s="78"/>
      <c r="HP234" s="37"/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5"/>
      <c r="IF234" s="75"/>
      <c r="IG234" s="75"/>
      <c r="IH234" s="75"/>
      <c r="II234" s="75"/>
      <c r="IJ234" s="74">
        <f t="shared" si="417"/>
        <v>0</v>
      </c>
      <c r="IL234" s="167"/>
      <c r="IN234" s="78"/>
      <c r="IO234" s="37"/>
      <c r="IP234" s="77"/>
      <c r="IQ234" s="76"/>
      <c r="IR234" s="76"/>
      <c r="IS234" s="76"/>
      <c r="IT234" s="76"/>
      <c r="IU234" s="76"/>
      <c r="IV234" s="76"/>
      <c r="IW234" s="76"/>
      <c r="IX234" s="75"/>
      <c r="IY234" s="75"/>
      <c r="IZ234" s="75"/>
      <c r="JA234" s="75"/>
      <c r="JB234" s="75"/>
      <c r="JC234" s="75"/>
      <c r="JD234" s="75"/>
      <c r="JE234" s="75"/>
      <c r="JF234" s="75"/>
      <c r="JG234" s="75"/>
      <c r="JH234" s="75"/>
      <c r="JI234" s="74">
        <f t="shared" si="418"/>
        <v>0</v>
      </c>
      <c r="JK234" s="167"/>
      <c r="JM234" s="78"/>
      <c r="JN234" s="37"/>
      <c r="JO234" s="77"/>
      <c r="JP234" s="76"/>
      <c r="JQ234" s="76"/>
      <c r="JR234" s="76"/>
      <c r="JS234" s="76"/>
      <c r="JT234" s="76"/>
      <c r="JU234" s="76"/>
      <c r="JV234" s="76"/>
      <c r="JW234" s="75"/>
      <c r="JX234" s="75"/>
      <c r="JY234" s="75"/>
      <c r="JZ234" s="75"/>
      <c r="KA234" s="75"/>
      <c r="KB234" s="75"/>
      <c r="KC234" s="75"/>
      <c r="KD234" s="75"/>
      <c r="KE234" s="75"/>
      <c r="KF234" s="75"/>
      <c r="KG234" s="75"/>
      <c r="KH234" s="74">
        <f t="shared" si="419"/>
        <v>0</v>
      </c>
      <c r="KJ234" s="167"/>
      <c r="KL234" s="78"/>
      <c r="KM234" s="37"/>
      <c r="KN234" s="77"/>
      <c r="KO234" s="76"/>
      <c r="KP234" s="76"/>
      <c r="KQ234" s="76"/>
      <c r="KR234" s="76"/>
      <c r="KS234" s="76"/>
      <c r="KT234" s="76"/>
      <c r="KU234" s="76"/>
      <c r="KV234" s="75"/>
      <c r="KW234" s="75"/>
      <c r="KX234" s="75"/>
      <c r="KY234" s="75"/>
      <c r="KZ234" s="75"/>
      <c r="LA234" s="75"/>
      <c r="LB234" s="75"/>
      <c r="LC234" s="75"/>
      <c r="LD234" s="75"/>
      <c r="LE234" s="75"/>
      <c r="LF234" s="75"/>
      <c r="LG234" s="74">
        <f t="shared" si="420"/>
        <v>0</v>
      </c>
      <c r="LI234" s="167"/>
      <c r="LK234" s="78"/>
      <c r="LL234" s="37"/>
      <c r="LM234" s="77"/>
      <c r="LN234" s="76"/>
      <c r="LO234" s="76"/>
      <c r="LP234" s="76"/>
      <c r="LQ234" s="76"/>
      <c r="LR234" s="76"/>
      <c r="LS234" s="76"/>
      <c r="LT234" s="76"/>
      <c r="LU234" s="75"/>
      <c r="LV234" s="75"/>
      <c r="LW234" s="75"/>
      <c r="LX234" s="75"/>
      <c r="LY234" s="75"/>
      <c r="LZ234" s="75"/>
      <c r="MA234" s="75"/>
      <c r="MB234" s="75"/>
      <c r="MC234" s="75"/>
      <c r="MD234" s="75"/>
      <c r="ME234" s="75"/>
      <c r="MF234" s="74">
        <f t="shared" si="421"/>
        <v>0</v>
      </c>
      <c r="MH234" s="167"/>
      <c r="MJ234" s="78"/>
      <c r="MK234" s="37"/>
      <c r="ML234" s="77"/>
      <c r="MM234" s="76"/>
      <c r="MN234" s="76"/>
      <c r="MO234" s="76"/>
      <c r="MP234" s="76"/>
      <c r="MQ234" s="76"/>
      <c r="MR234" s="76"/>
      <c r="MS234" s="76"/>
      <c r="MT234" s="75"/>
      <c r="MU234" s="75"/>
      <c r="MV234" s="75"/>
      <c r="MW234" s="75"/>
      <c r="MX234" s="75"/>
      <c r="MY234" s="75"/>
      <c r="MZ234" s="75"/>
      <c r="NA234" s="75"/>
      <c r="NB234" s="75"/>
      <c r="NC234" s="75"/>
      <c r="ND234" s="75"/>
      <c r="NE234" s="74">
        <f t="shared" si="422"/>
        <v>0</v>
      </c>
      <c r="NG234" s="167"/>
      <c r="NI234" s="78"/>
      <c r="NJ234" s="37"/>
      <c r="NK234" s="77"/>
      <c r="NL234" s="76"/>
      <c r="NM234" s="76"/>
      <c r="NN234" s="76"/>
      <c r="NO234" s="76"/>
      <c r="NP234" s="76"/>
      <c r="NQ234" s="76"/>
      <c r="NR234" s="76"/>
      <c r="NS234" s="76"/>
      <c r="NT234" s="76"/>
      <c r="NU234" s="76"/>
      <c r="NV234" s="76"/>
      <c r="NW234" s="76"/>
      <c r="NX234" s="76"/>
      <c r="NY234" s="75"/>
      <c r="NZ234" s="76"/>
      <c r="OA234" s="75"/>
      <c r="OB234" s="76"/>
      <c r="OC234" s="75"/>
      <c r="OD234" s="74">
        <f t="shared" si="423"/>
        <v>0</v>
      </c>
      <c r="OF234" s="167"/>
      <c r="OH234" s="78"/>
      <c r="OI234" s="37"/>
      <c r="OJ234" s="77"/>
      <c r="OK234" s="76"/>
      <c r="OL234" s="76"/>
      <c r="OM234" s="76"/>
      <c r="ON234" s="76"/>
      <c r="OO234" s="76"/>
      <c r="OP234" s="76"/>
      <c r="OQ234" s="76"/>
      <c r="OR234" s="76"/>
      <c r="OS234" s="76"/>
      <c r="OT234" s="76"/>
      <c r="OU234" s="76"/>
      <c r="OV234" s="76"/>
      <c r="OW234" s="76"/>
      <c r="OX234" s="75"/>
      <c r="OY234" s="76"/>
      <c r="OZ234" s="75"/>
      <c r="PA234" s="76"/>
      <c r="PB234" s="75"/>
      <c r="PC234" s="74">
        <f t="shared" si="424"/>
        <v>0</v>
      </c>
      <c r="PE234" s="167"/>
      <c r="PG234" s="78"/>
      <c r="PH234" s="37"/>
      <c r="PI234" s="77"/>
      <c r="PJ234" s="76"/>
      <c r="PK234" s="76"/>
      <c r="PL234" s="76"/>
      <c r="PM234" s="76"/>
      <c r="PN234" s="76"/>
      <c r="PO234" s="76"/>
      <c r="PP234" s="76"/>
      <c r="PQ234" s="76"/>
      <c r="PR234" s="76"/>
      <c r="PS234" s="76"/>
      <c r="PT234" s="76"/>
      <c r="PU234" s="76"/>
      <c r="PV234" s="76"/>
      <c r="PW234" s="75"/>
      <c r="PX234" s="76"/>
      <c r="PY234" s="75"/>
      <c r="PZ234" s="76"/>
      <c r="QA234" s="75"/>
      <c r="QB234" s="74">
        <f t="shared" si="425"/>
        <v>0</v>
      </c>
      <c r="QD234" s="167"/>
      <c r="QF234" s="78"/>
      <c r="QG234" s="37"/>
      <c r="QH234" s="77"/>
      <c r="QI234" s="76"/>
      <c r="QJ234" s="76"/>
      <c r="QK234" s="76"/>
      <c r="QL234" s="76"/>
      <c r="QM234" s="76"/>
      <c r="QN234" s="76"/>
      <c r="QO234" s="76"/>
      <c r="QP234" s="76"/>
      <c r="QQ234" s="76"/>
      <c r="QR234" s="76"/>
      <c r="QS234" s="76"/>
      <c r="QT234" s="76"/>
      <c r="QU234" s="76"/>
      <c r="QV234" s="75"/>
      <c r="QW234" s="76"/>
      <c r="QX234" s="75"/>
      <c r="QY234" s="76"/>
      <c r="QZ234" s="75"/>
      <c r="RA234" s="74">
        <f t="shared" si="426"/>
        <v>0</v>
      </c>
      <c r="RC234" s="167"/>
      <c r="RE234" s="78"/>
      <c r="RF234" s="37"/>
      <c r="RG234" s="77"/>
      <c r="RH234" s="76"/>
      <c r="RI234" s="76"/>
      <c r="RJ234" s="76"/>
      <c r="RK234" s="76"/>
      <c r="RL234" s="76"/>
      <c r="RM234" s="76"/>
      <c r="RN234" s="76"/>
      <c r="RO234" s="76"/>
      <c r="RP234" s="76"/>
      <c r="RQ234" s="76"/>
      <c r="RR234" s="76"/>
      <c r="RS234" s="76"/>
      <c r="RT234" s="76"/>
      <c r="RU234" s="75"/>
      <c r="RV234" s="76"/>
      <c r="RW234" s="75"/>
      <c r="RX234" s="76"/>
      <c r="RY234" s="75"/>
      <c r="RZ234" s="74">
        <f t="shared" si="427"/>
        <v>0</v>
      </c>
      <c r="SB234" s="167"/>
      <c r="SD234" s="78"/>
      <c r="SE234" s="37"/>
      <c r="SF234" s="77"/>
      <c r="SG234" s="76"/>
      <c r="SH234" s="76"/>
      <c r="SI234" s="76"/>
      <c r="SJ234" s="76"/>
      <c r="SK234" s="76"/>
      <c r="SL234" s="76"/>
      <c r="SM234" s="76"/>
      <c r="SN234" s="76"/>
      <c r="SO234" s="76"/>
      <c r="SP234" s="76"/>
      <c r="SQ234" s="76"/>
      <c r="SR234" s="76"/>
      <c r="SS234" s="76"/>
      <c r="ST234" s="75"/>
      <c r="SU234" s="76"/>
      <c r="SV234" s="75"/>
      <c r="SW234" s="76"/>
      <c r="SX234" s="75"/>
      <c r="SY234" s="74">
        <f t="shared" si="428"/>
        <v>0</v>
      </c>
      <c r="TA234" s="167"/>
      <c r="TC234" s="78"/>
      <c r="TD234" s="37"/>
      <c r="TE234" s="77"/>
      <c r="TF234" s="76"/>
      <c r="TG234" s="76"/>
      <c r="TH234" s="76"/>
      <c r="TI234" s="76"/>
      <c r="TJ234" s="76"/>
      <c r="TK234" s="76"/>
      <c r="TL234" s="76"/>
      <c r="TM234" s="76"/>
      <c r="TN234" s="76"/>
      <c r="TO234" s="76"/>
      <c r="TP234" s="76"/>
      <c r="TQ234" s="76"/>
      <c r="TR234" s="76"/>
      <c r="TS234" s="75"/>
      <c r="TT234" s="76"/>
      <c r="TU234" s="75"/>
      <c r="TV234" s="76"/>
      <c r="TW234" s="75"/>
      <c r="TX234" s="74">
        <f t="shared" si="429"/>
        <v>0</v>
      </c>
      <c r="TZ234" s="167"/>
      <c r="UB234" s="78"/>
      <c r="UC234" s="37"/>
      <c r="UD234" s="77"/>
      <c r="UE234" s="76"/>
      <c r="UF234" s="76"/>
      <c r="UG234" s="76"/>
      <c r="UH234" s="76"/>
      <c r="UI234" s="76"/>
      <c r="UJ234" s="76"/>
      <c r="UK234" s="76"/>
      <c r="UL234" s="76"/>
      <c r="UM234" s="76"/>
      <c r="UN234" s="76"/>
      <c r="UO234" s="76"/>
      <c r="UP234" s="76"/>
      <c r="UQ234" s="76"/>
      <c r="UR234" s="75"/>
      <c r="US234" s="76"/>
      <c r="UT234" s="75"/>
      <c r="UU234" s="76"/>
      <c r="UV234" s="75"/>
      <c r="UW234" s="74">
        <f t="shared" si="430"/>
        <v>0</v>
      </c>
      <c r="UY234" s="167"/>
      <c r="VA234" s="78"/>
      <c r="VB234" s="37"/>
      <c r="VC234" s="77"/>
      <c r="VD234" s="76"/>
      <c r="VE234" s="76"/>
      <c r="VF234" s="76"/>
      <c r="VG234" s="76"/>
      <c r="VH234" s="76"/>
      <c r="VI234" s="76"/>
      <c r="VJ234" s="76"/>
      <c r="VK234" s="76"/>
      <c r="VL234" s="76"/>
      <c r="VM234" s="76"/>
      <c r="VN234" s="76"/>
      <c r="VO234" s="76"/>
      <c r="VP234" s="76"/>
      <c r="VQ234" s="75"/>
      <c r="VR234" s="76"/>
      <c r="VS234" s="75"/>
      <c r="VT234" s="76"/>
      <c r="VU234" s="75"/>
      <c r="VV234" s="74">
        <f t="shared" si="431"/>
        <v>0</v>
      </c>
    </row>
    <row r="235" spans="2:596" s="38" customFormat="1" outlineLevel="1">
      <c r="B235" s="88"/>
      <c r="C235" s="89">
        <f>IF(ISERROR(I235+1)=TRUE,I235,IF(I235="","",MAX(C$15:C234)+1))</f>
        <v>168</v>
      </c>
      <c r="D235" s="88">
        <f t="shared" si="385"/>
        <v>1</v>
      </c>
      <c r="E235" s="3"/>
      <c r="G235" s="167"/>
      <c r="I235" s="95">
        <f t="shared" si="432"/>
        <v>175</v>
      </c>
      <c r="J235" s="94" t="s">
        <v>537</v>
      </c>
      <c r="K235" s="93"/>
      <c r="L235" s="93"/>
      <c r="M235" s="93"/>
      <c r="N235" s="93"/>
      <c r="O235" s="92"/>
      <c r="P235" s="91" t="s">
        <v>326</v>
      </c>
      <c r="Q235" s="297"/>
      <c r="R235" s="90" t="s">
        <v>141</v>
      </c>
      <c r="S235" s="298"/>
      <c r="U235" s="167"/>
      <c r="V235" s="42"/>
      <c r="W235" s="78"/>
      <c r="X235" s="37"/>
      <c r="Y235" s="77"/>
      <c r="Z235" s="76"/>
      <c r="AA235" s="177">
        <f>(((36^2-30^2)/1029.4)*Z9)*3</f>
        <v>155.79949485136973</v>
      </c>
      <c r="AB235" s="76"/>
      <c r="AC235" s="79"/>
      <c r="AD235" s="76"/>
      <c r="AE235" s="76"/>
      <c r="AF235" s="76"/>
      <c r="AG235" s="76"/>
      <c r="AH235" s="76"/>
      <c r="AI235" s="76"/>
      <c r="AJ235" s="76"/>
      <c r="AK235" s="75"/>
      <c r="AL235" s="75"/>
      <c r="AM235" s="75"/>
      <c r="AN235" s="75"/>
      <c r="AO235" s="75"/>
      <c r="AP235" s="75"/>
      <c r="AQ235" s="75"/>
      <c r="AR235" s="74">
        <f t="shared" si="409"/>
        <v>0</v>
      </c>
      <c r="AT235" s="167"/>
      <c r="AV235" s="78"/>
      <c r="AW235" s="37"/>
      <c r="AX235" s="77"/>
      <c r="AY235" s="76"/>
      <c r="AZ235" s="177">
        <f>(((36^2-30^2)/1029.4)*AY9)*3</f>
        <v>173.11054983485525</v>
      </c>
      <c r="BA235" s="76"/>
      <c r="BB235" s="79"/>
      <c r="BC235" s="76"/>
      <c r="BD235" s="76"/>
      <c r="BE235" s="76"/>
      <c r="BF235" s="76"/>
      <c r="BG235" s="76"/>
      <c r="BH235" s="76"/>
      <c r="BI235" s="76"/>
      <c r="BJ235" s="75"/>
      <c r="BK235" s="75"/>
      <c r="BL235" s="75"/>
      <c r="BM235" s="75"/>
      <c r="BN235" s="75"/>
      <c r="BO235" s="75"/>
      <c r="BP235" s="75"/>
      <c r="BQ235" s="74">
        <f t="shared" si="410"/>
        <v>0</v>
      </c>
      <c r="BS235" s="167"/>
      <c r="BU235" s="78"/>
      <c r="BV235" s="37"/>
      <c r="BW235" s="77"/>
      <c r="BX235" s="76"/>
      <c r="BY235" s="177">
        <f>(((36^2-30^2)/1029.4)*BX9)*3</f>
        <v>173.11054983485525</v>
      </c>
      <c r="BZ235" s="76"/>
      <c r="CA235" s="79"/>
      <c r="CB235" s="76"/>
      <c r="CC235" s="76"/>
      <c r="CD235" s="76"/>
      <c r="CE235" s="76"/>
      <c r="CF235" s="76"/>
      <c r="CG235" s="76"/>
      <c r="CH235" s="76"/>
      <c r="CI235" s="75"/>
      <c r="CJ235" s="75"/>
      <c r="CK235" s="75"/>
      <c r="CL235" s="75"/>
      <c r="CM235" s="75"/>
      <c r="CN235" s="75"/>
      <c r="CO235" s="75"/>
      <c r="CP235" s="74">
        <f t="shared" si="411"/>
        <v>0</v>
      </c>
      <c r="CR235" s="167"/>
      <c r="CT235" s="78"/>
      <c r="CU235" s="37"/>
      <c r="CV235" s="77"/>
      <c r="CW235" s="76"/>
      <c r="CX235" s="177">
        <f>(((36^2-30^2)/1029.4)*CW9)*3</f>
        <v>173.11054983485525</v>
      </c>
      <c r="CY235" s="76"/>
      <c r="CZ235" s="79"/>
      <c r="DA235" s="76"/>
      <c r="DB235" s="76"/>
      <c r="DC235" s="76"/>
      <c r="DD235" s="76"/>
      <c r="DE235" s="76"/>
      <c r="DF235" s="76"/>
      <c r="DG235" s="76"/>
      <c r="DH235" s="75"/>
      <c r="DI235" s="75"/>
      <c r="DJ235" s="75"/>
      <c r="DK235" s="75"/>
      <c r="DL235" s="75"/>
      <c r="DM235" s="75"/>
      <c r="DN235" s="75"/>
      <c r="DO235" s="74">
        <f t="shared" si="412"/>
        <v>0</v>
      </c>
      <c r="DQ235" s="167"/>
      <c r="DS235" s="78"/>
      <c r="DT235" s="37"/>
      <c r="DU235" s="77"/>
      <c r="DV235" s="76"/>
      <c r="DW235" s="177">
        <f>(((36^2-30^2)/1029.4)*DV9)*3</f>
        <v>173.11054983485525</v>
      </c>
      <c r="DX235" s="76"/>
      <c r="DY235" s="79"/>
      <c r="DZ235" s="76"/>
      <c r="EA235" s="76"/>
      <c r="EB235" s="76"/>
      <c r="EC235" s="76"/>
      <c r="ED235" s="76"/>
      <c r="EE235" s="76"/>
      <c r="EF235" s="76"/>
      <c r="EG235" s="75"/>
      <c r="EH235" s="75"/>
      <c r="EI235" s="75"/>
      <c r="EJ235" s="75"/>
      <c r="EK235" s="75"/>
      <c r="EL235" s="75"/>
      <c r="EM235" s="75"/>
      <c r="EN235" s="74">
        <f t="shared" si="413"/>
        <v>0</v>
      </c>
      <c r="EP235" s="167"/>
      <c r="ER235" s="78"/>
      <c r="ES235" s="37"/>
      <c r="ET235" s="77"/>
      <c r="EU235" s="76"/>
      <c r="EV235" s="177">
        <f>(((36^2-30^2)/1029.4)*EU9)*3</f>
        <v>155.79949485136973</v>
      </c>
      <c r="EW235" s="76"/>
      <c r="EX235" s="76"/>
      <c r="EY235" s="76"/>
      <c r="EZ235" s="76"/>
      <c r="FA235" s="76"/>
      <c r="FB235" s="76"/>
      <c r="FC235" s="76"/>
      <c r="FD235" s="76"/>
      <c r="FE235" s="76"/>
      <c r="FF235" s="76"/>
      <c r="FG235" s="76"/>
      <c r="FH235" s="75"/>
      <c r="FI235" s="75"/>
      <c r="FJ235" s="75"/>
      <c r="FK235" s="75"/>
      <c r="FL235" s="75"/>
      <c r="FM235" s="74">
        <f t="shared" si="414"/>
        <v>0</v>
      </c>
      <c r="FO235" s="167"/>
      <c r="FQ235" s="78"/>
      <c r="FR235" s="37"/>
      <c r="FS235" s="77"/>
      <c r="FT235" s="76"/>
      <c r="FU235" s="177">
        <f>(((36^2-30^2)/1029.4)*FT9)*3</f>
        <v>173.11054983485525</v>
      </c>
      <c r="FV235" s="76"/>
      <c r="FW235" s="76"/>
      <c r="FX235" s="76"/>
      <c r="FY235" s="76"/>
      <c r="FZ235" s="76"/>
      <c r="GA235" s="76"/>
      <c r="GB235" s="76"/>
      <c r="GC235" s="76"/>
      <c r="GD235" s="76"/>
      <c r="GE235" s="76"/>
      <c r="GF235" s="76"/>
      <c r="GG235" s="75"/>
      <c r="GH235" s="75"/>
      <c r="GI235" s="75"/>
      <c r="GJ235" s="75"/>
      <c r="GK235" s="75"/>
      <c r="GL235" s="74">
        <f t="shared" si="415"/>
        <v>0</v>
      </c>
      <c r="GN235" s="167"/>
      <c r="GP235" s="78"/>
      <c r="GQ235" s="37"/>
      <c r="GR235" s="77"/>
      <c r="GS235" s="76"/>
      <c r="GT235" s="177">
        <f>(((36^2-30^2)/1029.4)*GS9)*3</f>
        <v>173.11054983485525</v>
      </c>
      <c r="GU235" s="76"/>
      <c r="GV235" s="76"/>
      <c r="GW235" s="76"/>
      <c r="GX235" s="76"/>
      <c r="GY235" s="76"/>
      <c r="GZ235" s="76"/>
      <c r="HA235" s="76"/>
      <c r="HB235" s="76"/>
      <c r="HC235" s="76"/>
      <c r="HD235" s="76"/>
      <c r="HE235" s="76"/>
      <c r="HF235" s="75"/>
      <c r="HG235" s="75"/>
      <c r="HH235" s="75"/>
      <c r="HI235" s="75"/>
      <c r="HJ235" s="75"/>
      <c r="HK235" s="74">
        <f t="shared" si="416"/>
        <v>0</v>
      </c>
      <c r="HM235" s="167"/>
      <c r="HO235" s="78"/>
      <c r="HP235" s="37"/>
      <c r="HQ235" s="77"/>
      <c r="HR235" s="76"/>
      <c r="HS235" s="177">
        <f>(((36^2-30^2)/1029.4)*HR9)*3</f>
        <v>173.11054983485525</v>
      </c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5"/>
      <c r="IF235" s="75"/>
      <c r="IG235" s="75"/>
      <c r="IH235" s="75"/>
      <c r="II235" s="75"/>
      <c r="IJ235" s="74">
        <f t="shared" si="417"/>
        <v>0</v>
      </c>
      <c r="IL235" s="167"/>
      <c r="IN235" s="78"/>
      <c r="IO235" s="37"/>
      <c r="IP235" s="77"/>
      <c r="IQ235" s="76"/>
      <c r="IR235" s="76"/>
      <c r="IS235" s="76"/>
      <c r="IT235" s="76"/>
      <c r="IU235" s="76"/>
      <c r="IV235" s="76"/>
      <c r="IW235" s="76"/>
      <c r="IX235" s="75"/>
      <c r="IY235" s="75"/>
      <c r="IZ235" s="75"/>
      <c r="JA235" s="75"/>
      <c r="JB235" s="75"/>
      <c r="JC235" s="75"/>
      <c r="JD235" s="75"/>
      <c r="JE235" s="75"/>
      <c r="JF235" s="75"/>
      <c r="JG235" s="75"/>
      <c r="JH235" s="75"/>
      <c r="JI235" s="74">
        <f t="shared" si="418"/>
        <v>0</v>
      </c>
      <c r="JK235" s="167"/>
      <c r="JM235" s="78"/>
      <c r="JN235" s="37"/>
      <c r="JO235" s="77"/>
      <c r="JP235" s="76"/>
      <c r="JQ235" s="76"/>
      <c r="JR235" s="76"/>
      <c r="JS235" s="76"/>
      <c r="JT235" s="76"/>
      <c r="JU235" s="76"/>
      <c r="JV235" s="76"/>
      <c r="JW235" s="75"/>
      <c r="JX235" s="75"/>
      <c r="JY235" s="75"/>
      <c r="JZ235" s="75"/>
      <c r="KA235" s="75"/>
      <c r="KB235" s="75"/>
      <c r="KC235" s="75"/>
      <c r="KD235" s="75"/>
      <c r="KE235" s="75"/>
      <c r="KF235" s="75"/>
      <c r="KG235" s="75"/>
      <c r="KH235" s="74">
        <f t="shared" si="419"/>
        <v>0</v>
      </c>
      <c r="KJ235" s="167"/>
      <c r="KL235" s="78"/>
      <c r="KM235" s="37"/>
      <c r="KN235" s="77"/>
      <c r="KO235" s="76"/>
      <c r="KP235" s="76"/>
      <c r="KQ235" s="76"/>
      <c r="KR235" s="76"/>
      <c r="KS235" s="76"/>
      <c r="KT235" s="76"/>
      <c r="KU235" s="76"/>
      <c r="KV235" s="75"/>
      <c r="KW235" s="75"/>
      <c r="KX235" s="75"/>
      <c r="KY235" s="75"/>
      <c r="KZ235" s="75"/>
      <c r="LA235" s="75"/>
      <c r="LB235" s="75"/>
      <c r="LC235" s="75"/>
      <c r="LD235" s="75"/>
      <c r="LE235" s="75"/>
      <c r="LF235" s="75"/>
      <c r="LG235" s="74">
        <f t="shared" si="420"/>
        <v>0</v>
      </c>
      <c r="LI235" s="167"/>
      <c r="LK235" s="78"/>
      <c r="LL235" s="37"/>
      <c r="LM235" s="77"/>
      <c r="LN235" s="76"/>
      <c r="LO235" s="76"/>
      <c r="LP235" s="76"/>
      <c r="LQ235" s="76"/>
      <c r="LR235" s="76"/>
      <c r="LS235" s="76"/>
      <c r="LT235" s="76"/>
      <c r="LU235" s="75"/>
      <c r="LV235" s="75"/>
      <c r="LW235" s="75"/>
      <c r="LX235" s="75"/>
      <c r="LY235" s="75"/>
      <c r="LZ235" s="75"/>
      <c r="MA235" s="75"/>
      <c r="MB235" s="75"/>
      <c r="MC235" s="75"/>
      <c r="MD235" s="75"/>
      <c r="ME235" s="75"/>
      <c r="MF235" s="74">
        <f t="shared" si="421"/>
        <v>0</v>
      </c>
      <c r="MH235" s="167"/>
      <c r="MJ235" s="78"/>
      <c r="MK235" s="37"/>
      <c r="ML235" s="77"/>
      <c r="MM235" s="76"/>
      <c r="MN235" s="76"/>
      <c r="MO235" s="76"/>
      <c r="MP235" s="76"/>
      <c r="MQ235" s="76"/>
      <c r="MR235" s="76"/>
      <c r="MS235" s="76"/>
      <c r="MT235" s="75"/>
      <c r="MU235" s="75"/>
      <c r="MV235" s="75"/>
      <c r="MW235" s="75"/>
      <c r="MX235" s="75"/>
      <c r="MY235" s="75"/>
      <c r="MZ235" s="75"/>
      <c r="NA235" s="75"/>
      <c r="NB235" s="75"/>
      <c r="NC235" s="75"/>
      <c r="ND235" s="75"/>
      <c r="NE235" s="74">
        <f t="shared" si="422"/>
        <v>0</v>
      </c>
      <c r="NG235" s="167"/>
      <c r="NI235" s="78"/>
      <c r="NJ235" s="37"/>
      <c r="NK235" s="77"/>
      <c r="NL235" s="76"/>
      <c r="NM235" s="177">
        <f>(((36^2-30^2)/1029.4)*NL9)*3</f>
        <v>155.79949485136973</v>
      </c>
      <c r="NN235" s="76"/>
      <c r="NO235" s="76"/>
      <c r="NP235" s="76"/>
      <c r="NQ235" s="76"/>
      <c r="NR235" s="76"/>
      <c r="NS235" s="76"/>
      <c r="NT235" s="76"/>
      <c r="NU235" s="76"/>
      <c r="NV235" s="76"/>
      <c r="NW235" s="76"/>
      <c r="NX235" s="76"/>
      <c r="NY235" s="75"/>
      <c r="NZ235" s="76"/>
      <c r="OA235" s="75"/>
      <c r="OB235" s="76"/>
      <c r="OC235" s="75"/>
      <c r="OD235" s="74">
        <f t="shared" si="423"/>
        <v>0</v>
      </c>
      <c r="OF235" s="167"/>
      <c r="OH235" s="78"/>
      <c r="OI235" s="37"/>
      <c r="OJ235" s="77"/>
      <c r="OK235" s="76"/>
      <c r="OL235" s="177">
        <f>(((36^2-30^2)/1029.4)*OK9)*3</f>
        <v>173.11054983485525</v>
      </c>
      <c r="OM235" s="76"/>
      <c r="ON235" s="76"/>
      <c r="OO235" s="76"/>
      <c r="OP235" s="76"/>
      <c r="OQ235" s="76"/>
      <c r="OR235" s="76"/>
      <c r="OS235" s="76"/>
      <c r="OT235" s="76"/>
      <c r="OU235" s="76"/>
      <c r="OV235" s="76"/>
      <c r="OW235" s="76"/>
      <c r="OX235" s="75"/>
      <c r="OY235" s="76"/>
      <c r="OZ235" s="75"/>
      <c r="PA235" s="76"/>
      <c r="PB235" s="75"/>
      <c r="PC235" s="74">
        <f t="shared" si="424"/>
        <v>0</v>
      </c>
      <c r="PE235" s="167"/>
      <c r="PG235" s="78"/>
      <c r="PH235" s="37"/>
      <c r="PI235" s="77"/>
      <c r="PJ235" s="76"/>
      <c r="PK235" s="177">
        <f>(((36^2-30^2)/1029.4)*PJ9)*3</f>
        <v>173.11054983485525</v>
      </c>
      <c r="PL235" s="76"/>
      <c r="PM235" s="76"/>
      <c r="PN235" s="76"/>
      <c r="PO235" s="76"/>
      <c r="PP235" s="76"/>
      <c r="PQ235" s="76"/>
      <c r="PR235" s="76"/>
      <c r="PS235" s="76"/>
      <c r="PT235" s="76"/>
      <c r="PU235" s="76"/>
      <c r="PV235" s="76"/>
      <c r="PW235" s="75"/>
      <c r="PX235" s="76"/>
      <c r="PY235" s="75"/>
      <c r="PZ235" s="76"/>
      <c r="QA235" s="75"/>
      <c r="QB235" s="74">
        <f t="shared" si="425"/>
        <v>0</v>
      </c>
      <c r="QD235" s="167"/>
      <c r="QF235" s="78"/>
      <c r="QG235" s="37"/>
      <c r="QH235" s="77"/>
      <c r="QI235" s="76"/>
      <c r="QJ235" s="177">
        <f>(((36^2-30^2)/1029.4)*QI9)*3</f>
        <v>173.11054983485525</v>
      </c>
      <c r="QK235" s="76"/>
      <c r="QL235" s="76"/>
      <c r="QM235" s="76"/>
      <c r="QN235" s="76"/>
      <c r="QO235" s="76"/>
      <c r="QP235" s="76"/>
      <c r="QQ235" s="76"/>
      <c r="QR235" s="76"/>
      <c r="QS235" s="76"/>
      <c r="QT235" s="76"/>
      <c r="QU235" s="76"/>
      <c r="QV235" s="75"/>
      <c r="QW235" s="76"/>
      <c r="QX235" s="75"/>
      <c r="QY235" s="76"/>
      <c r="QZ235" s="75"/>
      <c r="RA235" s="74">
        <f t="shared" si="426"/>
        <v>0</v>
      </c>
      <c r="RC235" s="167"/>
      <c r="RE235" s="78"/>
      <c r="RF235" s="37"/>
      <c r="RG235" s="77"/>
      <c r="RH235" s="76"/>
      <c r="RI235" s="177">
        <f>(((36^2-30^2)/1029.4)*RH9)*3</f>
        <v>173.11054983485525</v>
      </c>
      <c r="RJ235" s="76"/>
      <c r="RK235" s="76"/>
      <c r="RL235" s="76"/>
      <c r="RM235" s="76"/>
      <c r="RN235" s="76"/>
      <c r="RO235" s="76"/>
      <c r="RP235" s="76"/>
      <c r="RQ235" s="76"/>
      <c r="RR235" s="76"/>
      <c r="RS235" s="76"/>
      <c r="RT235" s="76"/>
      <c r="RU235" s="75"/>
      <c r="RV235" s="76"/>
      <c r="RW235" s="75"/>
      <c r="RX235" s="76"/>
      <c r="RY235" s="75"/>
      <c r="RZ235" s="74">
        <f t="shared" si="427"/>
        <v>0</v>
      </c>
      <c r="SB235" s="167"/>
      <c r="SD235" s="78"/>
      <c r="SE235" s="37"/>
      <c r="SF235" s="77"/>
      <c r="SG235" s="76"/>
      <c r="SH235" s="177">
        <f>(((36^2-30^2)/1029.4)*SG9)*3</f>
        <v>155.79949485136973</v>
      </c>
      <c r="SI235" s="76"/>
      <c r="SJ235" s="76"/>
      <c r="SK235" s="76"/>
      <c r="SL235" s="76"/>
      <c r="SM235" s="76"/>
      <c r="SN235" s="76"/>
      <c r="SO235" s="76"/>
      <c r="SP235" s="76"/>
      <c r="SQ235" s="76"/>
      <c r="SR235" s="76"/>
      <c r="SS235" s="76"/>
      <c r="ST235" s="75"/>
      <c r="SU235" s="76"/>
      <c r="SV235" s="75"/>
      <c r="SW235" s="76"/>
      <c r="SX235" s="75"/>
      <c r="SY235" s="74">
        <f t="shared" si="428"/>
        <v>0</v>
      </c>
      <c r="TA235" s="167"/>
      <c r="TC235" s="78"/>
      <c r="TD235" s="37"/>
      <c r="TE235" s="77"/>
      <c r="TF235" s="76"/>
      <c r="TG235" s="177">
        <f>(((36^2-30^2)/1029.4)*TF9)*3</f>
        <v>173.11054983485525</v>
      </c>
      <c r="TH235" s="76"/>
      <c r="TI235" s="76"/>
      <c r="TJ235" s="76"/>
      <c r="TK235" s="76"/>
      <c r="TL235" s="76"/>
      <c r="TM235" s="76"/>
      <c r="TN235" s="76"/>
      <c r="TO235" s="76"/>
      <c r="TP235" s="76"/>
      <c r="TQ235" s="76"/>
      <c r="TR235" s="76"/>
      <c r="TS235" s="75"/>
      <c r="TT235" s="76"/>
      <c r="TU235" s="75"/>
      <c r="TV235" s="76"/>
      <c r="TW235" s="75"/>
      <c r="TX235" s="74">
        <f t="shared" si="429"/>
        <v>0</v>
      </c>
      <c r="TZ235" s="167"/>
      <c r="UB235" s="78"/>
      <c r="UC235" s="37"/>
      <c r="UD235" s="77"/>
      <c r="UE235" s="76"/>
      <c r="UF235" s="177">
        <f>(((36^2-30^2)/1029.4)*UE9)*3</f>
        <v>173.11054983485525</v>
      </c>
      <c r="UG235" s="76"/>
      <c r="UH235" s="76"/>
      <c r="UI235" s="76"/>
      <c r="UJ235" s="76"/>
      <c r="UK235" s="76"/>
      <c r="UL235" s="76"/>
      <c r="UM235" s="76"/>
      <c r="UN235" s="76"/>
      <c r="UO235" s="76"/>
      <c r="UP235" s="76"/>
      <c r="UQ235" s="76"/>
      <c r="UR235" s="75"/>
      <c r="US235" s="76"/>
      <c r="UT235" s="75"/>
      <c r="UU235" s="76"/>
      <c r="UV235" s="75"/>
      <c r="UW235" s="74">
        <f t="shared" si="430"/>
        <v>0</v>
      </c>
      <c r="UY235" s="167"/>
      <c r="VA235" s="78"/>
      <c r="VB235" s="37"/>
      <c r="VC235" s="77"/>
      <c r="VD235" s="76"/>
      <c r="VE235" s="177">
        <f>(((36^2-30^2)/1029.4)*VD9)*3</f>
        <v>173.11054983485525</v>
      </c>
      <c r="VF235" s="76"/>
      <c r="VG235" s="76"/>
      <c r="VH235" s="76"/>
      <c r="VI235" s="76"/>
      <c r="VJ235" s="76"/>
      <c r="VK235" s="76"/>
      <c r="VL235" s="76"/>
      <c r="VM235" s="76"/>
      <c r="VN235" s="76"/>
      <c r="VO235" s="76"/>
      <c r="VP235" s="76"/>
      <c r="VQ235" s="75"/>
      <c r="VR235" s="76"/>
      <c r="VS235" s="75"/>
      <c r="VT235" s="76"/>
      <c r="VU235" s="75"/>
      <c r="VV235" s="74">
        <f t="shared" si="431"/>
        <v>0</v>
      </c>
    </row>
    <row r="236" spans="2:596" s="38" customFormat="1" outlineLevel="1">
      <c r="B236" s="88"/>
      <c r="C236" s="89">
        <f>IF(ISERROR(I236+1)=TRUE,I236,IF(I236="","",MAX(C$15:C235)+1))</f>
        <v>169</v>
      </c>
      <c r="D236" s="88">
        <f t="shared" si="385"/>
        <v>1</v>
      </c>
      <c r="E236" s="3"/>
      <c r="G236" s="167"/>
      <c r="I236" s="95">
        <f t="shared" si="432"/>
        <v>176</v>
      </c>
      <c r="J236" s="94" t="s">
        <v>536</v>
      </c>
      <c r="K236" s="93"/>
      <c r="L236" s="93"/>
      <c r="M236" s="93"/>
      <c r="N236" s="93"/>
      <c r="O236" s="92"/>
      <c r="P236" s="91" t="s">
        <v>326</v>
      </c>
      <c r="Q236" s="297"/>
      <c r="R236" s="90" t="s">
        <v>141</v>
      </c>
      <c r="S236" s="298"/>
      <c r="U236" s="167"/>
      <c r="V236" s="42"/>
      <c r="W236" s="78"/>
      <c r="X236" s="37"/>
      <c r="Y236" s="77"/>
      <c r="Z236" s="76"/>
      <c r="AA236" s="79"/>
      <c r="AB236" s="76"/>
      <c r="AC236" s="79"/>
      <c r="AD236" s="76"/>
      <c r="AE236" s="76"/>
      <c r="AF236" s="76"/>
      <c r="AG236" s="76"/>
      <c r="AH236" s="76"/>
      <c r="AI236" s="76"/>
      <c r="AJ236" s="76"/>
      <c r="AK236" s="75"/>
      <c r="AL236" s="75"/>
      <c r="AM236" s="75"/>
      <c r="AN236" s="75"/>
      <c r="AO236" s="75"/>
      <c r="AP236" s="75"/>
      <c r="AQ236" s="75"/>
      <c r="AR236" s="74">
        <f t="shared" si="409"/>
        <v>0</v>
      </c>
      <c r="AT236" s="167"/>
      <c r="AV236" s="78"/>
      <c r="AW236" s="37"/>
      <c r="AX236" s="77"/>
      <c r="AY236" s="76"/>
      <c r="AZ236" s="79"/>
      <c r="BA236" s="76"/>
      <c r="BB236" s="79"/>
      <c r="BC236" s="76"/>
      <c r="BD236" s="76"/>
      <c r="BE236" s="76"/>
      <c r="BF236" s="76"/>
      <c r="BG236" s="76"/>
      <c r="BH236" s="76"/>
      <c r="BI236" s="76"/>
      <c r="BJ236" s="75"/>
      <c r="BK236" s="75"/>
      <c r="BL236" s="75"/>
      <c r="BM236" s="75"/>
      <c r="BN236" s="75"/>
      <c r="BO236" s="75"/>
      <c r="BP236" s="75"/>
      <c r="BQ236" s="74">
        <f t="shared" si="410"/>
        <v>0</v>
      </c>
      <c r="BS236" s="167"/>
      <c r="BU236" s="78"/>
      <c r="BV236" s="37"/>
      <c r="BW236" s="77"/>
      <c r="BX236" s="76"/>
      <c r="BY236" s="79"/>
      <c r="BZ236" s="76"/>
      <c r="CA236" s="79"/>
      <c r="CB236" s="76"/>
      <c r="CC236" s="76"/>
      <c r="CD236" s="76"/>
      <c r="CE236" s="76"/>
      <c r="CF236" s="76"/>
      <c r="CG236" s="76"/>
      <c r="CH236" s="76"/>
      <c r="CI236" s="75"/>
      <c r="CJ236" s="75"/>
      <c r="CK236" s="75"/>
      <c r="CL236" s="75"/>
      <c r="CM236" s="75"/>
      <c r="CN236" s="75"/>
      <c r="CO236" s="75"/>
      <c r="CP236" s="74">
        <f t="shared" si="411"/>
        <v>0</v>
      </c>
      <c r="CR236" s="167"/>
      <c r="CT236" s="78"/>
      <c r="CU236" s="37"/>
      <c r="CV236" s="77"/>
      <c r="CW236" s="76"/>
      <c r="CX236" s="79"/>
      <c r="CY236" s="76"/>
      <c r="CZ236" s="79"/>
      <c r="DA236" s="76"/>
      <c r="DB236" s="76"/>
      <c r="DC236" s="76"/>
      <c r="DD236" s="76"/>
      <c r="DE236" s="76"/>
      <c r="DF236" s="76"/>
      <c r="DG236" s="76"/>
      <c r="DH236" s="75"/>
      <c r="DI236" s="75"/>
      <c r="DJ236" s="75"/>
      <c r="DK236" s="75"/>
      <c r="DL236" s="75"/>
      <c r="DM236" s="75"/>
      <c r="DN236" s="75"/>
      <c r="DO236" s="74">
        <f t="shared" si="412"/>
        <v>0</v>
      </c>
      <c r="DQ236" s="167"/>
      <c r="DS236" s="78"/>
      <c r="DT236" s="37"/>
      <c r="DU236" s="77"/>
      <c r="DV236" s="76"/>
      <c r="DW236" s="79"/>
      <c r="DX236" s="76"/>
      <c r="DY236" s="79"/>
      <c r="DZ236" s="76"/>
      <c r="EA236" s="76"/>
      <c r="EB236" s="76"/>
      <c r="EC236" s="76"/>
      <c r="ED236" s="76"/>
      <c r="EE236" s="76"/>
      <c r="EF236" s="76"/>
      <c r="EG236" s="75"/>
      <c r="EH236" s="75"/>
      <c r="EI236" s="75"/>
      <c r="EJ236" s="75"/>
      <c r="EK236" s="75"/>
      <c r="EL236" s="75"/>
      <c r="EM236" s="75"/>
      <c r="EN236" s="74">
        <f t="shared" si="413"/>
        <v>0</v>
      </c>
      <c r="EP236" s="167"/>
      <c r="ER236" s="78"/>
      <c r="ES236" s="37"/>
      <c r="ET236" s="77"/>
      <c r="EU236" s="76"/>
      <c r="EV236" s="76"/>
      <c r="EW236" s="76"/>
      <c r="EX236" s="76"/>
      <c r="EY236" s="76"/>
      <c r="EZ236" s="76"/>
      <c r="FA236" s="76"/>
      <c r="FB236" s="76"/>
      <c r="FC236" s="76"/>
      <c r="FD236" s="76"/>
      <c r="FE236" s="76"/>
      <c r="FF236" s="76"/>
      <c r="FG236" s="76"/>
      <c r="FH236" s="75"/>
      <c r="FI236" s="75"/>
      <c r="FJ236" s="75"/>
      <c r="FK236" s="75"/>
      <c r="FL236" s="75"/>
      <c r="FM236" s="74">
        <f t="shared" si="414"/>
        <v>0</v>
      </c>
      <c r="FO236" s="167"/>
      <c r="FQ236" s="78"/>
      <c r="FR236" s="37"/>
      <c r="FS236" s="77"/>
      <c r="FT236" s="76"/>
      <c r="FU236" s="76"/>
      <c r="FV236" s="76"/>
      <c r="FW236" s="76"/>
      <c r="FX236" s="76"/>
      <c r="FY236" s="76"/>
      <c r="FZ236" s="76"/>
      <c r="GA236" s="76"/>
      <c r="GB236" s="76"/>
      <c r="GC236" s="76"/>
      <c r="GD236" s="76"/>
      <c r="GE236" s="76"/>
      <c r="GF236" s="76"/>
      <c r="GG236" s="75"/>
      <c r="GH236" s="75"/>
      <c r="GI236" s="75"/>
      <c r="GJ236" s="75"/>
      <c r="GK236" s="75"/>
      <c r="GL236" s="74">
        <f t="shared" si="415"/>
        <v>0</v>
      </c>
      <c r="GN236" s="167"/>
      <c r="GP236" s="78"/>
      <c r="GQ236" s="37"/>
      <c r="GR236" s="77"/>
      <c r="GS236" s="76"/>
      <c r="GT236" s="76"/>
      <c r="GU236" s="76"/>
      <c r="GV236" s="76"/>
      <c r="GW236" s="76"/>
      <c r="GX236" s="76"/>
      <c r="GY236" s="76"/>
      <c r="GZ236" s="76"/>
      <c r="HA236" s="76"/>
      <c r="HB236" s="76"/>
      <c r="HC236" s="76"/>
      <c r="HD236" s="76"/>
      <c r="HE236" s="76"/>
      <c r="HF236" s="75"/>
      <c r="HG236" s="75"/>
      <c r="HH236" s="75"/>
      <c r="HI236" s="75"/>
      <c r="HJ236" s="75"/>
      <c r="HK236" s="74">
        <f t="shared" si="416"/>
        <v>0</v>
      </c>
      <c r="HM236" s="167"/>
      <c r="HO236" s="78"/>
      <c r="HP236" s="37"/>
      <c r="HQ236" s="77"/>
      <c r="HR236" s="76"/>
      <c r="HS236" s="76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5"/>
      <c r="IF236" s="75"/>
      <c r="IG236" s="75"/>
      <c r="IH236" s="75"/>
      <c r="II236" s="75"/>
      <c r="IJ236" s="74">
        <f t="shared" si="417"/>
        <v>0</v>
      </c>
      <c r="IL236" s="167"/>
      <c r="IN236" s="78"/>
      <c r="IO236" s="37"/>
      <c r="IP236" s="77"/>
      <c r="IQ236" s="76"/>
      <c r="IR236" s="76"/>
      <c r="IS236" s="76"/>
      <c r="IT236" s="76"/>
      <c r="IU236" s="76"/>
      <c r="IV236" s="76"/>
      <c r="IW236" s="76"/>
      <c r="IX236" s="75"/>
      <c r="IY236" s="75"/>
      <c r="IZ236" s="75"/>
      <c r="JA236" s="75"/>
      <c r="JB236" s="75"/>
      <c r="JC236" s="75"/>
      <c r="JD236" s="75"/>
      <c r="JE236" s="75"/>
      <c r="JF236" s="75"/>
      <c r="JG236" s="75"/>
      <c r="JH236" s="75"/>
      <c r="JI236" s="74">
        <f t="shared" si="418"/>
        <v>0</v>
      </c>
      <c r="JK236" s="167"/>
      <c r="JM236" s="78"/>
      <c r="JN236" s="37"/>
      <c r="JO236" s="77"/>
      <c r="JP236" s="76"/>
      <c r="JQ236" s="76"/>
      <c r="JR236" s="76"/>
      <c r="JS236" s="76"/>
      <c r="JT236" s="76"/>
      <c r="JU236" s="76"/>
      <c r="JV236" s="76"/>
      <c r="JW236" s="75"/>
      <c r="JX236" s="75"/>
      <c r="JY236" s="75"/>
      <c r="JZ236" s="75"/>
      <c r="KA236" s="75"/>
      <c r="KB236" s="75"/>
      <c r="KC236" s="75"/>
      <c r="KD236" s="75"/>
      <c r="KE236" s="75"/>
      <c r="KF236" s="75"/>
      <c r="KG236" s="75"/>
      <c r="KH236" s="74">
        <f t="shared" si="419"/>
        <v>0</v>
      </c>
      <c r="KJ236" s="167"/>
      <c r="KL236" s="78"/>
      <c r="KM236" s="37"/>
      <c r="KN236" s="77"/>
      <c r="KO236" s="76"/>
      <c r="KP236" s="76"/>
      <c r="KQ236" s="76"/>
      <c r="KR236" s="76"/>
      <c r="KS236" s="76"/>
      <c r="KT236" s="76"/>
      <c r="KU236" s="76"/>
      <c r="KV236" s="75"/>
      <c r="KW236" s="75"/>
      <c r="KX236" s="75"/>
      <c r="KY236" s="75"/>
      <c r="KZ236" s="75"/>
      <c r="LA236" s="75"/>
      <c r="LB236" s="75"/>
      <c r="LC236" s="75"/>
      <c r="LD236" s="75"/>
      <c r="LE236" s="75"/>
      <c r="LF236" s="75"/>
      <c r="LG236" s="74">
        <f t="shared" si="420"/>
        <v>0</v>
      </c>
      <c r="LI236" s="167"/>
      <c r="LK236" s="78"/>
      <c r="LL236" s="37"/>
      <c r="LM236" s="77"/>
      <c r="LN236" s="76"/>
      <c r="LO236" s="76"/>
      <c r="LP236" s="76"/>
      <c r="LQ236" s="76"/>
      <c r="LR236" s="76"/>
      <c r="LS236" s="76"/>
      <c r="LT236" s="76"/>
      <c r="LU236" s="75"/>
      <c r="LV236" s="75"/>
      <c r="LW236" s="75"/>
      <c r="LX236" s="75"/>
      <c r="LY236" s="75"/>
      <c r="LZ236" s="75"/>
      <c r="MA236" s="75"/>
      <c r="MB236" s="75"/>
      <c r="MC236" s="75"/>
      <c r="MD236" s="75"/>
      <c r="ME236" s="75"/>
      <c r="MF236" s="74">
        <f t="shared" si="421"/>
        <v>0</v>
      </c>
      <c r="MH236" s="167"/>
      <c r="MJ236" s="78"/>
      <c r="MK236" s="37"/>
      <c r="ML236" s="77"/>
      <c r="MM236" s="76"/>
      <c r="MN236" s="76"/>
      <c r="MO236" s="76"/>
      <c r="MP236" s="76"/>
      <c r="MQ236" s="76"/>
      <c r="MR236" s="76"/>
      <c r="MS236" s="76"/>
      <c r="MT236" s="75"/>
      <c r="MU236" s="75"/>
      <c r="MV236" s="75"/>
      <c r="MW236" s="75"/>
      <c r="MX236" s="75"/>
      <c r="MY236" s="75"/>
      <c r="MZ236" s="75"/>
      <c r="NA236" s="75"/>
      <c r="NB236" s="75"/>
      <c r="NC236" s="75"/>
      <c r="ND236" s="75"/>
      <c r="NE236" s="74">
        <f t="shared" si="422"/>
        <v>0</v>
      </c>
      <c r="NG236" s="167"/>
      <c r="NI236" s="78"/>
      <c r="NJ236" s="37"/>
      <c r="NK236" s="77"/>
      <c r="NL236" s="76"/>
      <c r="NM236" s="76"/>
      <c r="NN236" s="76"/>
      <c r="NO236" s="76"/>
      <c r="NP236" s="76"/>
      <c r="NQ236" s="76"/>
      <c r="NR236" s="76"/>
      <c r="NS236" s="76"/>
      <c r="NT236" s="76"/>
      <c r="NU236" s="76"/>
      <c r="NV236" s="76"/>
      <c r="NW236" s="76"/>
      <c r="NX236" s="76"/>
      <c r="NY236" s="75"/>
      <c r="NZ236" s="76"/>
      <c r="OA236" s="75"/>
      <c r="OB236" s="76"/>
      <c r="OC236" s="75"/>
      <c r="OD236" s="74">
        <f t="shared" si="423"/>
        <v>0</v>
      </c>
      <c r="OF236" s="167"/>
      <c r="OH236" s="78"/>
      <c r="OI236" s="37"/>
      <c r="OJ236" s="77"/>
      <c r="OK236" s="76"/>
      <c r="OL236" s="76"/>
      <c r="OM236" s="76"/>
      <c r="ON236" s="76"/>
      <c r="OO236" s="76"/>
      <c r="OP236" s="76"/>
      <c r="OQ236" s="76"/>
      <c r="OR236" s="76"/>
      <c r="OS236" s="76"/>
      <c r="OT236" s="76"/>
      <c r="OU236" s="76"/>
      <c r="OV236" s="76"/>
      <c r="OW236" s="76"/>
      <c r="OX236" s="75"/>
      <c r="OY236" s="76"/>
      <c r="OZ236" s="75"/>
      <c r="PA236" s="76"/>
      <c r="PB236" s="75"/>
      <c r="PC236" s="74">
        <f t="shared" si="424"/>
        <v>0</v>
      </c>
      <c r="PE236" s="167"/>
      <c r="PG236" s="78"/>
      <c r="PH236" s="37"/>
      <c r="PI236" s="77"/>
      <c r="PJ236" s="76"/>
      <c r="PK236" s="76"/>
      <c r="PL236" s="76"/>
      <c r="PM236" s="76"/>
      <c r="PN236" s="76"/>
      <c r="PO236" s="76"/>
      <c r="PP236" s="76"/>
      <c r="PQ236" s="76"/>
      <c r="PR236" s="76"/>
      <c r="PS236" s="76"/>
      <c r="PT236" s="76"/>
      <c r="PU236" s="76"/>
      <c r="PV236" s="76"/>
      <c r="PW236" s="75"/>
      <c r="PX236" s="76"/>
      <c r="PY236" s="75"/>
      <c r="PZ236" s="76"/>
      <c r="QA236" s="75"/>
      <c r="QB236" s="74">
        <f t="shared" si="425"/>
        <v>0</v>
      </c>
      <c r="QD236" s="167"/>
      <c r="QF236" s="78"/>
      <c r="QG236" s="37"/>
      <c r="QH236" s="77"/>
      <c r="QI236" s="76"/>
      <c r="QJ236" s="76"/>
      <c r="QK236" s="76"/>
      <c r="QL236" s="76"/>
      <c r="QM236" s="76"/>
      <c r="QN236" s="76"/>
      <c r="QO236" s="76"/>
      <c r="QP236" s="76"/>
      <c r="QQ236" s="76"/>
      <c r="QR236" s="76"/>
      <c r="QS236" s="76"/>
      <c r="QT236" s="76"/>
      <c r="QU236" s="76"/>
      <c r="QV236" s="75"/>
      <c r="QW236" s="76"/>
      <c r="QX236" s="75"/>
      <c r="QY236" s="76"/>
      <c r="QZ236" s="75"/>
      <c r="RA236" s="74">
        <f t="shared" si="426"/>
        <v>0</v>
      </c>
      <c r="RC236" s="167"/>
      <c r="RE236" s="78"/>
      <c r="RF236" s="37"/>
      <c r="RG236" s="77"/>
      <c r="RH236" s="76"/>
      <c r="RI236" s="76"/>
      <c r="RJ236" s="76"/>
      <c r="RK236" s="76"/>
      <c r="RL236" s="76"/>
      <c r="RM236" s="76"/>
      <c r="RN236" s="76"/>
      <c r="RO236" s="76"/>
      <c r="RP236" s="76"/>
      <c r="RQ236" s="76"/>
      <c r="RR236" s="76"/>
      <c r="RS236" s="76"/>
      <c r="RT236" s="76"/>
      <c r="RU236" s="75"/>
      <c r="RV236" s="76"/>
      <c r="RW236" s="75"/>
      <c r="RX236" s="76"/>
      <c r="RY236" s="75"/>
      <c r="RZ236" s="74">
        <f t="shared" si="427"/>
        <v>0</v>
      </c>
      <c r="SB236" s="167"/>
      <c r="SD236" s="78"/>
      <c r="SE236" s="37"/>
      <c r="SF236" s="77"/>
      <c r="SG236" s="76"/>
      <c r="SH236" s="76"/>
      <c r="SI236" s="76"/>
      <c r="SJ236" s="76"/>
      <c r="SK236" s="76"/>
      <c r="SL236" s="76"/>
      <c r="SM236" s="76"/>
      <c r="SN236" s="76"/>
      <c r="SO236" s="76"/>
      <c r="SP236" s="76"/>
      <c r="SQ236" s="76"/>
      <c r="SR236" s="76"/>
      <c r="SS236" s="76"/>
      <c r="ST236" s="75"/>
      <c r="SU236" s="76"/>
      <c r="SV236" s="75"/>
      <c r="SW236" s="76"/>
      <c r="SX236" s="75"/>
      <c r="SY236" s="74">
        <f t="shared" si="428"/>
        <v>0</v>
      </c>
      <c r="TA236" s="167"/>
      <c r="TC236" s="78"/>
      <c r="TD236" s="37"/>
      <c r="TE236" s="77"/>
      <c r="TF236" s="76"/>
      <c r="TG236" s="76"/>
      <c r="TH236" s="76"/>
      <c r="TI236" s="76"/>
      <c r="TJ236" s="76"/>
      <c r="TK236" s="76"/>
      <c r="TL236" s="76"/>
      <c r="TM236" s="76"/>
      <c r="TN236" s="76"/>
      <c r="TO236" s="76"/>
      <c r="TP236" s="76"/>
      <c r="TQ236" s="76"/>
      <c r="TR236" s="76"/>
      <c r="TS236" s="75"/>
      <c r="TT236" s="76"/>
      <c r="TU236" s="75"/>
      <c r="TV236" s="76"/>
      <c r="TW236" s="75"/>
      <c r="TX236" s="74">
        <f t="shared" si="429"/>
        <v>0</v>
      </c>
      <c r="TZ236" s="167"/>
      <c r="UB236" s="78"/>
      <c r="UC236" s="37"/>
      <c r="UD236" s="77"/>
      <c r="UE236" s="76"/>
      <c r="UF236" s="76"/>
      <c r="UG236" s="76"/>
      <c r="UH236" s="76"/>
      <c r="UI236" s="76"/>
      <c r="UJ236" s="76"/>
      <c r="UK236" s="76"/>
      <c r="UL236" s="76"/>
      <c r="UM236" s="76"/>
      <c r="UN236" s="76"/>
      <c r="UO236" s="76"/>
      <c r="UP236" s="76"/>
      <c r="UQ236" s="76"/>
      <c r="UR236" s="75"/>
      <c r="US236" s="76"/>
      <c r="UT236" s="75"/>
      <c r="UU236" s="76"/>
      <c r="UV236" s="75"/>
      <c r="UW236" s="74">
        <f t="shared" si="430"/>
        <v>0</v>
      </c>
      <c r="UY236" s="167"/>
      <c r="VA236" s="78"/>
      <c r="VB236" s="37"/>
      <c r="VC236" s="77"/>
      <c r="VD236" s="76"/>
      <c r="VE236" s="76"/>
      <c r="VF236" s="76"/>
      <c r="VG236" s="76"/>
      <c r="VH236" s="76"/>
      <c r="VI236" s="76"/>
      <c r="VJ236" s="76"/>
      <c r="VK236" s="76"/>
      <c r="VL236" s="76"/>
      <c r="VM236" s="76"/>
      <c r="VN236" s="76"/>
      <c r="VO236" s="76"/>
      <c r="VP236" s="76"/>
      <c r="VQ236" s="75"/>
      <c r="VR236" s="76"/>
      <c r="VS236" s="75"/>
      <c r="VT236" s="76"/>
      <c r="VU236" s="75"/>
      <c r="VV236" s="74">
        <f t="shared" si="431"/>
        <v>0</v>
      </c>
    </row>
    <row r="237" spans="2:596" s="38" customFormat="1" outlineLevel="1">
      <c r="B237" s="88"/>
      <c r="C237" s="89">
        <f>IF(ISERROR(I237+1)=TRUE,I237,IF(I237="","",MAX(C$15:C236)+1))</f>
        <v>170</v>
      </c>
      <c r="D237" s="88">
        <f t="shared" si="385"/>
        <v>1</v>
      </c>
      <c r="E237" s="3"/>
      <c r="G237" s="167"/>
      <c r="I237" s="95">
        <f t="shared" si="432"/>
        <v>177</v>
      </c>
      <c r="J237" s="94" t="s">
        <v>535</v>
      </c>
      <c r="K237" s="93"/>
      <c r="L237" s="93"/>
      <c r="M237" s="93"/>
      <c r="N237" s="93"/>
      <c r="O237" s="92"/>
      <c r="P237" s="91" t="s">
        <v>326</v>
      </c>
      <c r="Q237" s="297"/>
      <c r="R237" s="90" t="s">
        <v>141</v>
      </c>
      <c r="S237" s="298"/>
      <c r="U237" s="167"/>
      <c r="V237" s="42"/>
      <c r="W237" s="78"/>
      <c r="X237" s="37"/>
      <c r="Y237" s="77"/>
      <c r="Z237" s="76"/>
      <c r="AA237" s="79"/>
      <c r="AB237" s="76"/>
      <c r="AC237" s="79"/>
      <c r="AD237" s="76"/>
      <c r="AE237" s="76"/>
      <c r="AF237" s="76"/>
      <c r="AG237" s="76"/>
      <c r="AH237" s="76"/>
      <c r="AI237" s="76"/>
      <c r="AJ237" s="76"/>
      <c r="AK237" s="75"/>
      <c r="AL237" s="75"/>
      <c r="AM237" s="75"/>
      <c r="AN237" s="75"/>
      <c r="AO237" s="75"/>
      <c r="AP237" s="75"/>
      <c r="AQ237" s="75"/>
      <c r="AR237" s="74">
        <f t="shared" si="409"/>
        <v>0</v>
      </c>
      <c r="AT237" s="167"/>
      <c r="AV237" s="78"/>
      <c r="AW237" s="37"/>
      <c r="AX237" s="77"/>
      <c r="AY237" s="76"/>
      <c r="AZ237" s="79"/>
      <c r="BA237" s="76"/>
      <c r="BB237" s="79"/>
      <c r="BC237" s="76"/>
      <c r="BD237" s="76"/>
      <c r="BE237" s="76"/>
      <c r="BF237" s="76"/>
      <c r="BG237" s="76"/>
      <c r="BH237" s="76"/>
      <c r="BI237" s="76"/>
      <c r="BJ237" s="75"/>
      <c r="BK237" s="75"/>
      <c r="BL237" s="75"/>
      <c r="BM237" s="75"/>
      <c r="BN237" s="75"/>
      <c r="BO237" s="75"/>
      <c r="BP237" s="75"/>
      <c r="BQ237" s="74">
        <f t="shared" si="410"/>
        <v>0</v>
      </c>
      <c r="BS237" s="167"/>
      <c r="BU237" s="78"/>
      <c r="BV237" s="37"/>
      <c r="BW237" s="77"/>
      <c r="BX237" s="76"/>
      <c r="BY237" s="79"/>
      <c r="BZ237" s="76"/>
      <c r="CA237" s="79"/>
      <c r="CB237" s="76"/>
      <c r="CC237" s="76"/>
      <c r="CD237" s="76"/>
      <c r="CE237" s="76"/>
      <c r="CF237" s="76"/>
      <c r="CG237" s="76"/>
      <c r="CH237" s="76"/>
      <c r="CI237" s="75"/>
      <c r="CJ237" s="75"/>
      <c r="CK237" s="75"/>
      <c r="CL237" s="75"/>
      <c r="CM237" s="75"/>
      <c r="CN237" s="75"/>
      <c r="CO237" s="75"/>
      <c r="CP237" s="74">
        <f t="shared" si="411"/>
        <v>0</v>
      </c>
      <c r="CR237" s="167"/>
      <c r="CT237" s="78"/>
      <c r="CU237" s="37"/>
      <c r="CV237" s="77"/>
      <c r="CW237" s="76"/>
      <c r="CX237" s="79"/>
      <c r="CY237" s="76"/>
      <c r="CZ237" s="79"/>
      <c r="DA237" s="76"/>
      <c r="DB237" s="76"/>
      <c r="DC237" s="76"/>
      <c r="DD237" s="76"/>
      <c r="DE237" s="76"/>
      <c r="DF237" s="76"/>
      <c r="DG237" s="76"/>
      <c r="DH237" s="75"/>
      <c r="DI237" s="75"/>
      <c r="DJ237" s="75"/>
      <c r="DK237" s="75"/>
      <c r="DL237" s="75"/>
      <c r="DM237" s="75"/>
      <c r="DN237" s="75"/>
      <c r="DO237" s="74">
        <f t="shared" si="412"/>
        <v>0</v>
      </c>
      <c r="DQ237" s="167"/>
      <c r="DS237" s="78"/>
      <c r="DT237" s="37"/>
      <c r="DU237" s="77"/>
      <c r="DV237" s="76"/>
      <c r="DW237" s="79"/>
      <c r="DX237" s="76"/>
      <c r="DY237" s="79"/>
      <c r="DZ237" s="76"/>
      <c r="EA237" s="76"/>
      <c r="EB237" s="76"/>
      <c r="EC237" s="76"/>
      <c r="ED237" s="76"/>
      <c r="EE237" s="76"/>
      <c r="EF237" s="76"/>
      <c r="EG237" s="75"/>
      <c r="EH237" s="75"/>
      <c r="EI237" s="75"/>
      <c r="EJ237" s="75"/>
      <c r="EK237" s="75"/>
      <c r="EL237" s="75"/>
      <c r="EM237" s="75"/>
      <c r="EN237" s="74">
        <f t="shared" si="413"/>
        <v>0</v>
      </c>
      <c r="EP237" s="167"/>
      <c r="ER237" s="78"/>
      <c r="ES237" s="37"/>
      <c r="ET237" s="77"/>
      <c r="EU237" s="76"/>
      <c r="EV237" s="76"/>
      <c r="EW237" s="76"/>
      <c r="EX237" s="76"/>
      <c r="EY237" s="76"/>
      <c r="EZ237" s="76"/>
      <c r="FA237" s="76"/>
      <c r="FB237" s="76"/>
      <c r="FC237" s="76"/>
      <c r="FD237" s="76"/>
      <c r="FE237" s="76"/>
      <c r="FF237" s="76"/>
      <c r="FG237" s="76"/>
      <c r="FH237" s="75"/>
      <c r="FI237" s="75"/>
      <c r="FJ237" s="75"/>
      <c r="FK237" s="75"/>
      <c r="FL237" s="75"/>
      <c r="FM237" s="74">
        <f t="shared" si="414"/>
        <v>0</v>
      </c>
      <c r="FO237" s="167"/>
      <c r="FQ237" s="78"/>
      <c r="FR237" s="37"/>
      <c r="FS237" s="77"/>
      <c r="FT237" s="76"/>
      <c r="FU237" s="76"/>
      <c r="FV237" s="76"/>
      <c r="FW237" s="76"/>
      <c r="FX237" s="76"/>
      <c r="FY237" s="76"/>
      <c r="FZ237" s="76"/>
      <c r="GA237" s="76"/>
      <c r="GB237" s="76"/>
      <c r="GC237" s="76"/>
      <c r="GD237" s="76"/>
      <c r="GE237" s="76"/>
      <c r="GF237" s="76"/>
      <c r="GG237" s="75"/>
      <c r="GH237" s="75"/>
      <c r="GI237" s="75"/>
      <c r="GJ237" s="75"/>
      <c r="GK237" s="75"/>
      <c r="GL237" s="74">
        <f t="shared" si="415"/>
        <v>0</v>
      </c>
      <c r="GN237" s="167"/>
      <c r="GP237" s="78"/>
      <c r="GQ237" s="37"/>
      <c r="GR237" s="77"/>
      <c r="GS237" s="76"/>
      <c r="GT237" s="76"/>
      <c r="GU237" s="76"/>
      <c r="GV237" s="76"/>
      <c r="GW237" s="76"/>
      <c r="GX237" s="76"/>
      <c r="GY237" s="76"/>
      <c r="GZ237" s="76"/>
      <c r="HA237" s="76"/>
      <c r="HB237" s="76"/>
      <c r="HC237" s="76"/>
      <c r="HD237" s="76"/>
      <c r="HE237" s="76"/>
      <c r="HF237" s="75"/>
      <c r="HG237" s="75"/>
      <c r="HH237" s="75"/>
      <c r="HI237" s="75"/>
      <c r="HJ237" s="75"/>
      <c r="HK237" s="74">
        <f t="shared" si="416"/>
        <v>0</v>
      </c>
      <c r="HM237" s="167"/>
      <c r="HO237" s="78"/>
      <c r="HP237" s="37"/>
      <c r="HQ237" s="77"/>
      <c r="HR237" s="76"/>
      <c r="HS237" s="76"/>
      <c r="HT237" s="76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5"/>
      <c r="IF237" s="75"/>
      <c r="IG237" s="75"/>
      <c r="IH237" s="75"/>
      <c r="II237" s="75"/>
      <c r="IJ237" s="74">
        <f t="shared" si="417"/>
        <v>0</v>
      </c>
      <c r="IL237" s="167"/>
      <c r="IN237" s="78"/>
      <c r="IO237" s="37"/>
      <c r="IP237" s="77"/>
      <c r="IQ237" s="76"/>
      <c r="IR237" s="76"/>
      <c r="IS237" s="76"/>
      <c r="IT237" s="76"/>
      <c r="IU237" s="76"/>
      <c r="IV237" s="76"/>
      <c r="IW237" s="76"/>
      <c r="IX237" s="75"/>
      <c r="IY237" s="75"/>
      <c r="IZ237" s="75"/>
      <c r="JA237" s="75"/>
      <c r="JB237" s="75"/>
      <c r="JC237" s="75"/>
      <c r="JD237" s="75"/>
      <c r="JE237" s="75"/>
      <c r="JF237" s="75"/>
      <c r="JG237" s="75"/>
      <c r="JH237" s="75"/>
      <c r="JI237" s="74">
        <f t="shared" si="418"/>
        <v>0</v>
      </c>
      <c r="JK237" s="167"/>
      <c r="JM237" s="78"/>
      <c r="JN237" s="37"/>
      <c r="JO237" s="77"/>
      <c r="JP237" s="76"/>
      <c r="JQ237" s="76"/>
      <c r="JR237" s="76"/>
      <c r="JS237" s="76"/>
      <c r="JT237" s="76"/>
      <c r="JU237" s="76"/>
      <c r="JV237" s="76"/>
      <c r="JW237" s="75"/>
      <c r="JX237" s="75"/>
      <c r="JY237" s="75"/>
      <c r="JZ237" s="75"/>
      <c r="KA237" s="75"/>
      <c r="KB237" s="75"/>
      <c r="KC237" s="75"/>
      <c r="KD237" s="75"/>
      <c r="KE237" s="75"/>
      <c r="KF237" s="75"/>
      <c r="KG237" s="75"/>
      <c r="KH237" s="74">
        <f t="shared" si="419"/>
        <v>0</v>
      </c>
      <c r="KJ237" s="167"/>
      <c r="KL237" s="78"/>
      <c r="KM237" s="37"/>
      <c r="KN237" s="77"/>
      <c r="KO237" s="76"/>
      <c r="KP237" s="76"/>
      <c r="KQ237" s="76"/>
      <c r="KR237" s="76"/>
      <c r="KS237" s="76"/>
      <c r="KT237" s="76"/>
      <c r="KU237" s="76"/>
      <c r="KV237" s="75"/>
      <c r="KW237" s="75"/>
      <c r="KX237" s="75"/>
      <c r="KY237" s="75"/>
      <c r="KZ237" s="75"/>
      <c r="LA237" s="75"/>
      <c r="LB237" s="75"/>
      <c r="LC237" s="75"/>
      <c r="LD237" s="75"/>
      <c r="LE237" s="75"/>
      <c r="LF237" s="75"/>
      <c r="LG237" s="74">
        <f t="shared" si="420"/>
        <v>0</v>
      </c>
      <c r="LI237" s="167"/>
      <c r="LK237" s="78"/>
      <c r="LL237" s="37"/>
      <c r="LM237" s="77"/>
      <c r="LN237" s="76"/>
      <c r="LO237" s="76"/>
      <c r="LP237" s="76"/>
      <c r="LQ237" s="76"/>
      <c r="LR237" s="76"/>
      <c r="LS237" s="76"/>
      <c r="LT237" s="76"/>
      <c r="LU237" s="75"/>
      <c r="LV237" s="75"/>
      <c r="LW237" s="75"/>
      <c r="LX237" s="75"/>
      <c r="LY237" s="75"/>
      <c r="LZ237" s="75"/>
      <c r="MA237" s="75"/>
      <c r="MB237" s="75"/>
      <c r="MC237" s="75"/>
      <c r="MD237" s="75"/>
      <c r="ME237" s="75"/>
      <c r="MF237" s="74">
        <f t="shared" si="421"/>
        <v>0</v>
      </c>
      <c r="MH237" s="167"/>
      <c r="MJ237" s="78"/>
      <c r="MK237" s="37"/>
      <c r="ML237" s="77"/>
      <c r="MM237" s="76"/>
      <c r="MN237" s="76"/>
      <c r="MO237" s="76"/>
      <c r="MP237" s="76"/>
      <c r="MQ237" s="76"/>
      <c r="MR237" s="76"/>
      <c r="MS237" s="76"/>
      <c r="MT237" s="75"/>
      <c r="MU237" s="75"/>
      <c r="MV237" s="75"/>
      <c r="MW237" s="75"/>
      <c r="MX237" s="75"/>
      <c r="MY237" s="75"/>
      <c r="MZ237" s="75"/>
      <c r="NA237" s="75"/>
      <c r="NB237" s="75"/>
      <c r="NC237" s="75"/>
      <c r="ND237" s="75"/>
      <c r="NE237" s="74">
        <f t="shared" si="422"/>
        <v>0</v>
      </c>
      <c r="NG237" s="167"/>
      <c r="NI237" s="78"/>
      <c r="NJ237" s="37"/>
      <c r="NK237" s="77"/>
      <c r="NL237" s="76"/>
      <c r="NM237" s="76"/>
      <c r="NN237" s="76"/>
      <c r="NO237" s="76"/>
      <c r="NP237" s="76"/>
      <c r="NQ237" s="76"/>
      <c r="NR237" s="76"/>
      <c r="NS237" s="76"/>
      <c r="NT237" s="76"/>
      <c r="NU237" s="76"/>
      <c r="NV237" s="76"/>
      <c r="NW237" s="76"/>
      <c r="NX237" s="76"/>
      <c r="NY237" s="75"/>
      <c r="NZ237" s="76"/>
      <c r="OA237" s="75"/>
      <c r="OB237" s="76"/>
      <c r="OC237" s="75"/>
      <c r="OD237" s="74">
        <f t="shared" si="423"/>
        <v>0</v>
      </c>
      <c r="OF237" s="167"/>
      <c r="OH237" s="78"/>
      <c r="OI237" s="37"/>
      <c r="OJ237" s="77"/>
      <c r="OK237" s="76"/>
      <c r="OL237" s="76"/>
      <c r="OM237" s="76"/>
      <c r="ON237" s="76"/>
      <c r="OO237" s="76"/>
      <c r="OP237" s="76"/>
      <c r="OQ237" s="76"/>
      <c r="OR237" s="76"/>
      <c r="OS237" s="76"/>
      <c r="OT237" s="76"/>
      <c r="OU237" s="76"/>
      <c r="OV237" s="76"/>
      <c r="OW237" s="76"/>
      <c r="OX237" s="75"/>
      <c r="OY237" s="76"/>
      <c r="OZ237" s="75"/>
      <c r="PA237" s="76"/>
      <c r="PB237" s="75"/>
      <c r="PC237" s="74">
        <f t="shared" si="424"/>
        <v>0</v>
      </c>
      <c r="PE237" s="167"/>
      <c r="PG237" s="78"/>
      <c r="PH237" s="37"/>
      <c r="PI237" s="77"/>
      <c r="PJ237" s="76"/>
      <c r="PK237" s="76"/>
      <c r="PL237" s="76"/>
      <c r="PM237" s="76"/>
      <c r="PN237" s="76"/>
      <c r="PO237" s="76"/>
      <c r="PP237" s="76"/>
      <c r="PQ237" s="76"/>
      <c r="PR237" s="76"/>
      <c r="PS237" s="76"/>
      <c r="PT237" s="76"/>
      <c r="PU237" s="76"/>
      <c r="PV237" s="76"/>
      <c r="PW237" s="75"/>
      <c r="PX237" s="76"/>
      <c r="PY237" s="75"/>
      <c r="PZ237" s="76"/>
      <c r="QA237" s="75"/>
      <c r="QB237" s="74">
        <f t="shared" si="425"/>
        <v>0</v>
      </c>
      <c r="QD237" s="167"/>
      <c r="QF237" s="78"/>
      <c r="QG237" s="37"/>
      <c r="QH237" s="77"/>
      <c r="QI237" s="76"/>
      <c r="QJ237" s="76"/>
      <c r="QK237" s="76"/>
      <c r="QL237" s="76"/>
      <c r="QM237" s="76"/>
      <c r="QN237" s="76"/>
      <c r="QO237" s="76"/>
      <c r="QP237" s="76"/>
      <c r="QQ237" s="76"/>
      <c r="QR237" s="76"/>
      <c r="QS237" s="76"/>
      <c r="QT237" s="76"/>
      <c r="QU237" s="76"/>
      <c r="QV237" s="75"/>
      <c r="QW237" s="76"/>
      <c r="QX237" s="75"/>
      <c r="QY237" s="76"/>
      <c r="QZ237" s="75"/>
      <c r="RA237" s="74">
        <f t="shared" si="426"/>
        <v>0</v>
      </c>
      <c r="RC237" s="167"/>
      <c r="RE237" s="78"/>
      <c r="RF237" s="37"/>
      <c r="RG237" s="77"/>
      <c r="RH237" s="76"/>
      <c r="RI237" s="76"/>
      <c r="RJ237" s="76"/>
      <c r="RK237" s="76"/>
      <c r="RL237" s="76"/>
      <c r="RM237" s="76"/>
      <c r="RN237" s="76"/>
      <c r="RO237" s="76"/>
      <c r="RP237" s="76"/>
      <c r="RQ237" s="76"/>
      <c r="RR237" s="76"/>
      <c r="RS237" s="76"/>
      <c r="RT237" s="76"/>
      <c r="RU237" s="75"/>
      <c r="RV237" s="76"/>
      <c r="RW237" s="75"/>
      <c r="RX237" s="76"/>
      <c r="RY237" s="75"/>
      <c r="RZ237" s="74">
        <f t="shared" si="427"/>
        <v>0</v>
      </c>
      <c r="SB237" s="167"/>
      <c r="SD237" s="78"/>
      <c r="SE237" s="37"/>
      <c r="SF237" s="77"/>
      <c r="SG237" s="76"/>
      <c r="SH237" s="76"/>
      <c r="SI237" s="76"/>
      <c r="SJ237" s="76"/>
      <c r="SK237" s="76"/>
      <c r="SL237" s="76"/>
      <c r="SM237" s="76"/>
      <c r="SN237" s="76"/>
      <c r="SO237" s="76"/>
      <c r="SP237" s="76"/>
      <c r="SQ237" s="76"/>
      <c r="SR237" s="76"/>
      <c r="SS237" s="76"/>
      <c r="ST237" s="75"/>
      <c r="SU237" s="76"/>
      <c r="SV237" s="75"/>
      <c r="SW237" s="76"/>
      <c r="SX237" s="75"/>
      <c r="SY237" s="74">
        <f t="shared" si="428"/>
        <v>0</v>
      </c>
      <c r="TA237" s="167"/>
      <c r="TC237" s="78"/>
      <c r="TD237" s="37"/>
      <c r="TE237" s="77"/>
      <c r="TF237" s="76"/>
      <c r="TG237" s="76"/>
      <c r="TH237" s="76"/>
      <c r="TI237" s="76"/>
      <c r="TJ237" s="76"/>
      <c r="TK237" s="76"/>
      <c r="TL237" s="76"/>
      <c r="TM237" s="76"/>
      <c r="TN237" s="76"/>
      <c r="TO237" s="76"/>
      <c r="TP237" s="76"/>
      <c r="TQ237" s="76"/>
      <c r="TR237" s="76"/>
      <c r="TS237" s="75"/>
      <c r="TT237" s="76"/>
      <c r="TU237" s="75"/>
      <c r="TV237" s="76"/>
      <c r="TW237" s="75"/>
      <c r="TX237" s="74">
        <f t="shared" si="429"/>
        <v>0</v>
      </c>
      <c r="TZ237" s="167"/>
      <c r="UB237" s="78"/>
      <c r="UC237" s="37"/>
      <c r="UD237" s="77"/>
      <c r="UE237" s="76"/>
      <c r="UF237" s="76"/>
      <c r="UG237" s="76"/>
      <c r="UH237" s="76"/>
      <c r="UI237" s="76"/>
      <c r="UJ237" s="76"/>
      <c r="UK237" s="76"/>
      <c r="UL237" s="76"/>
      <c r="UM237" s="76"/>
      <c r="UN237" s="76"/>
      <c r="UO237" s="76"/>
      <c r="UP237" s="76"/>
      <c r="UQ237" s="76"/>
      <c r="UR237" s="75"/>
      <c r="US237" s="76"/>
      <c r="UT237" s="75"/>
      <c r="UU237" s="76"/>
      <c r="UV237" s="75"/>
      <c r="UW237" s="74">
        <f t="shared" si="430"/>
        <v>0</v>
      </c>
      <c r="UY237" s="167"/>
      <c r="VA237" s="78"/>
      <c r="VB237" s="37"/>
      <c r="VC237" s="77"/>
      <c r="VD237" s="76"/>
      <c r="VE237" s="76"/>
      <c r="VF237" s="76"/>
      <c r="VG237" s="76"/>
      <c r="VH237" s="76"/>
      <c r="VI237" s="76"/>
      <c r="VJ237" s="76"/>
      <c r="VK237" s="76"/>
      <c r="VL237" s="76"/>
      <c r="VM237" s="76"/>
      <c r="VN237" s="76"/>
      <c r="VO237" s="76"/>
      <c r="VP237" s="76"/>
      <c r="VQ237" s="75"/>
      <c r="VR237" s="76"/>
      <c r="VS237" s="75"/>
      <c r="VT237" s="76"/>
      <c r="VU237" s="75"/>
      <c r="VV237" s="74">
        <f t="shared" si="431"/>
        <v>0</v>
      </c>
    </row>
    <row r="238" spans="2:596" s="38" customFormat="1" outlineLevel="1">
      <c r="B238" s="88"/>
      <c r="C238" s="89">
        <f>IF(ISERROR(I238+1)=TRUE,I238,IF(I238="","",MAX(C$15:C237)+1))</f>
        <v>171</v>
      </c>
      <c r="D238" s="88">
        <f t="shared" si="385"/>
        <v>1</v>
      </c>
      <c r="E238" s="3"/>
      <c r="G238" s="167"/>
      <c r="I238" s="95">
        <f t="shared" si="432"/>
        <v>178</v>
      </c>
      <c r="J238" s="94" t="s">
        <v>534</v>
      </c>
      <c r="K238" s="93"/>
      <c r="L238" s="93"/>
      <c r="M238" s="93"/>
      <c r="N238" s="93"/>
      <c r="O238" s="92"/>
      <c r="P238" s="91" t="s">
        <v>326</v>
      </c>
      <c r="Q238" s="297"/>
      <c r="R238" s="90" t="s">
        <v>141</v>
      </c>
      <c r="S238" s="298"/>
      <c r="U238" s="167"/>
      <c r="V238" s="42"/>
      <c r="W238" s="78"/>
      <c r="X238" s="37"/>
      <c r="Y238" s="77"/>
      <c r="Z238" s="76"/>
      <c r="AA238" s="79"/>
      <c r="AB238" s="76"/>
      <c r="AC238" s="79"/>
      <c r="AD238" s="76"/>
      <c r="AE238" s="76"/>
      <c r="AF238" s="76"/>
      <c r="AG238" s="76"/>
      <c r="AH238" s="76"/>
      <c r="AI238" s="76"/>
      <c r="AJ238" s="76"/>
      <c r="AK238" s="75"/>
      <c r="AL238" s="75"/>
      <c r="AM238" s="75"/>
      <c r="AN238" s="75"/>
      <c r="AO238" s="75"/>
      <c r="AP238" s="75"/>
      <c r="AQ238" s="75"/>
      <c r="AR238" s="74">
        <f t="shared" si="409"/>
        <v>0</v>
      </c>
      <c r="AT238" s="167"/>
      <c r="AV238" s="78"/>
      <c r="AW238" s="37"/>
      <c r="AX238" s="77"/>
      <c r="AY238" s="76"/>
      <c r="AZ238" s="79"/>
      <c r="BA238" s="76"/>
      <c r="BB238" s="79"/>
      <c r="BC238" s="76"/>
      <c r="BD238" s="76"/>
      <c r="BE238" s="76"/>
      <c r="BF238" s="76"/>
      <c r="BG238" s="76"/>
      <c r="BH238" s="76"/>
      <c r="BI238" s="76"/>
      <c r="BJ238" s="75"/>
      <c r="BK238" s="75"/>
      <c r="BL238" s="75"/>
      <c r="BM238" s="75"/>
      <c r="BN238" s="75"/>
      <c r="BO238" s="75"/>
      <c r="BP238" s="75"/>
      <c r="BQ238" s="74">
        <f t="shared" si="410"/>
        <v>0</v>
      </c>
      <c r="BS238" s="167"/>
      <c r="BU238" s="78"/>
      <c r="BV238" s="37"/>
      <c r="BW238" s="77"/>
      <c r="BX238" s="76"/>
      <c r="BY238" s="79"/>
      <c r="BZ238" s="76"/>
      <c r="CA238" s="79"/>
      <c r="CB238" s="76"/>
      <c r="CC238" s="76"/>
      <c r="CD238" s="76"/>
      <c r="CE238" s="76"/>
      <c r="CF238" s="76"/>
      <c r="CG238" s="76"/>
      <c r="CH238" s="76"/>
      <c r="CI238" s="75"/>
      <c r="CJ238" s="75"/>
      <c r="CK238" s="75"/>
      <c r="CL238" s="75"/>
      <c r="CM238" s="75"/>
      <c r="CN238" s="75"/>
      <c r="CO238" s="75"/>
      <c r="CP238" s="74">
        <f t="shared" si="411"/>
        <v>0</v>
      </c>
      <c r="CR238" s="167"/>
      <c r="CT238" s="78"/>
      <c r="CU238" s="37"/>
      <c r="CV238" s="77"/>
      <c r="CW238" s="76"/>
      <c r="CX238" s="79"/>
      <c r="CY238" s="76"/>
      <c r="CZ238" s="79"/>
      <c r="DA238" s="76"/>
      <c r="DB238" s="76"/>
      <c r="DC238" s="76"/>
      <c r="DD238" s="76"/>
      <c r="DE238" s="76"/>
      <c r="DF238" s="76"/>
      <c r="DG238" s="76"/>
      <c r="DH238" s="75"/>
      <c r="DI238" s="75"/>
      <c r="DJ238" s="75"/>
      <c r="DK238" s="75"/>
      <c r="DL238" s="75"/>
      <c r="DM238" s="75"/>
      <c r="DN238" s="75"/>
      <c r="DO238" s="74">
        <f t="shared" si="412"/>
        <v>0</v>
      </c>
      <c r="DQ238" s="167"/>
      <c r="DS238" s="78"/>
      <c r="DT238" s="37"/>
      <c r="DU238" s="77"/>
      <c r="DV238" s="76"/>
      <c r="DW238" s="79"/>
      <c r="DX238" s="76"/>
      <c r="DY238" s="79"/>
      <c r="DZ238" s="76"/>
      <c r="EA238" s="76"/>
      <c r="EB238" s="76"/>
      <c r="EC238" s="76"/>
      <c r="ED238" s="76"/>
      <c r="EE238" s="76"/>
      <c r="EF238" s="76"/>
      <c r="EG238" s="75"/>
      <c r="EH238" s="75"/>
      <c r="EI238" s="75"/>
      <c r="EJ238" s="75"/>
      <c r="EK238" s="75"/>
      <c r="EL238" s="75"/>
      <c r="EM238" s="75"/>
      <c r="EN238" s="74">
        <f t="shared" si="413"/>
        <v>0</v>
      </c>
      <c r="EP238" s="167"/>
      <c r="ER238" s="78"/>
      <c r="ES238" s="37"/>
      <c r="ET238" s="77"/>
      <c r="EU238" s="76"/>
      <c r="EV238" s="76"/>
      <c r="EW238" s="76"/>
      <c r="EX238" s="76"/>
      <c r="EY238" s="76"/>
      <c r="EZ238" s="76"/>
      <c r="FA238" s="76"/>
      <c r="FB238" s="76"/>
      <c r="FC238" s="76"/>
      <c r="FD238" s="76"/>
      <c r="FE238" s="76"/>
      <c r="FF238" s="76"/>
      <c r="FG238" s="76"/>
      <c r="FH238" s="75"/>
      <c r="FI238" s="75"/>
      <c r="FJ238" s="75"/>
      <c r="FK238" s="75"/>
      <c r="FL238" s="75"/>
      <c r="FM238" s="74">
        <f t="shared" si="414"/>
        <v>0</v>
      </c>
      <c r="FO238" s="167"/>
      <c r="FQ238" s="78"/>
      <c r="FR238" s="37"/>
      <c r="FS238" s="77"/>
      <c r="FT238" s="76"/>
      <c r="FU238" s="76"/>
      <c r="FV238" s="76"/>
      <c r="FW238" s="76"/>
      <c r="FX238" s="76"/>
      <c r="FY238" s="76"/>
      <c r="FZ238" s="76"/>
      <c r="GA238" s="76"/>
      <c r="GB238" s="76"/>
      <c r="GC238" s="76"/>
      <c r="GD238" s="76"/>
      <c r="GE238" s="76"/>
      <c r="GF238" s="76"/>
      <c r="GG238" s="75"/>
      <c r="GH238" s="75"/>
      <c r="GI238" s="75"/>
      <c r="GJ238" s="75"/>
      <c r="GK238" s="75"/>
      <c r="GL238" s="74">
        <f t="shared" si="415"/>
        <v>0</v>
      </c>
      <c r="GN238" s="167"/>
      <c r="GP238" s="78"/>
      <c r="GQ238" s="37"/>
      <c r="GR238" s="77"/>
      <c r="GS238" s="76"/>
      <c r="GT238" s="76"/>
      <c r="GU238" s="76"/>
      <c r="GV238" s="76"/>
      <c r="GW238" s="76"/>
      <c r="GX238" s="76"/>
      <c r="GY238" s="76"/>
      <c r="GZ238" s="76"/>
      <c r="HA238" s="76"/>
      <c r="HB238" s="76"/>
      <c r="HC238" s="76"/>
      <c r="HD238" s="76"/>
      <c r="HE238" s="76"/>
      <c r="HF238" s="75"/>
      <c r="HG238" s="75"/>
      <c r="HH238" s="75"/>
      <c r="HI238" s="75"/>
      <c r="HJ238" s="75"/>
      <c r="HK238" s="74">
        <f t="shared" si="416"/>
        <v>0</v>
      </c>
      <c r="HM238" s="167"/>
      <c r="HO238" s="78"/>
      <c r="HP238" s="37"/>
      <c r="HQ238" s="77"/>
      <c r="HR238" s="76"/>
      <c r="HS238" s="76"/>
      <c r="HT238" s="76"/>
      <c r="HU238" s="76"/>
      <c r="HV238" s="76"/>
      <c r="HW238" s="76"/>
      <c r="HX238" s="76"/>
      <c r="HY238" s="76"/>
      <c r="HZ238" s="76"/>
      <c r="IA238" s="76"/>
      <c r="IB238" s="76"/>
      <c r="IC238" s="76"/>
      <c r="ID238" s="76"/>
      <c r="IE238" s="75"/>
      <c r="IF238" s="75"/>
      <c r="IG238" s="75"/>
      <c r="IH238" s="75"/>
      <c r="II238" s="75"/>
      <c r="IJ238" s="74">
        <f t="shared" si="417"/>
        <v>0</v>
      </c>
      <c r="IL238" s="167"/>
      <c r="IN238" s="78"/>
      <c r="IO238" s="37"/>
      <c r="IP238" s="77"/>
      <c r="IQ238" s="76"/>
      <c r="IR238" s="76"/>
      <c r="IS238" s="76"/>
      <c r="IT238" s="76"/>
      <c r="IU238" s="76"/>
      <c r="IV238" s="76"/>
      <c r="IW238" s="76"/>
      <c r="IX238" s="75"/>
      <c r="IY238" s="75"/>
      <c r="IZ238" s="75"/>
      <c r="JA238" s="75"/>
      <c r="JB238" s="75"/>
      <c r="JC238" s="75"/>
      <c r="JD238" s="75"/>
      <c r="JE238" s="75"/>
      <c r="JF238" s="75"/>
      <c r="JG238" s="75"/>
      <c r="JH238" s="75"/>
      <c r="JI238" s="74">
        <f t="shared" si="418"/>
        <v>0</v>
      </c>
      <c r="JK238" s="167"/>
      <c r="JM238" s="78"/>
      <c r="JN238" s="37"/>
      <c r="JO238" s="77"/>
      <c r="JP238" s="76"/>
      <c r="JQ238" s="76"/>
      <c r="JR238" s="76"/>
      <c r="JS238" s="76"/>
      <c r="JT238" s="76"/>
      <c r="JU238" s="76"/>
      <c r="JV238" s="76"/>
      <c r="JW238" s="75"/>
      <c r="JX238" s="75"/>
      <c r="JY238" s="75"/>
      <c r="JZ238" s="75"/>
      <c r="KA238" s="75"/>
      <c r="KB238" s="75"/>
      <c r="KC238" s="75"/>
      <c r="KD238" s="75"/>
      <c r="KE238" s="75"/>
      <c r="KF238" s="75"/>
      <c r="KG238" s="75"/>
      <c r="KH238" s="74">
        <f t="shared" si="419"/>
        <v>0</v>
      </c>
      <c r="KJ238" s="167"/>
      <c r="KL238" s="78"/>
      <c r="KM238" s="37"/>
      <c r="KN238" s="77"/>
      <c r="KO238" s="76"/>
      <c r="KP238" s="76"/>
      <c r="KQ238" s="76"/>
      <c r="KR238" s="76"/>
      <c r="KS238" s="76"/>
      <c r="KT238" s="76"/>
      <c r="KU238" s="76"/>
      <c r="KV238" s="75"/>
      <c r="KW238" s="75"/>
      <c r="KX238" s="75"/>
      <c r="KY238" s="75"/>
      <c r="KZ238" s="75"/>
      <c r="LA238" s="75"/>
      <c r="LB238" s="75"/>
      <c r="LC238" s="75"/>
      <c r="LD238" s="75"/>
      <c r="LE238" s="75"/>
      <c r="LF238" s="75"/>
      <c r="LG238" s="74">
        <f t="shared" si="420"/>
        <v>0</v>
      </c>
      <c r="LI238" s="167"/>
      <c r="LK238" s="78"/>
      <c r="LL238" s="37"/>
      <c r="LM238" s="77"/>
      <c r="LN238" s="76"/>
      <c r="LO238" s="76"/>
      <c r="LP238" s="76"/>
      <c r="LQ238" s="76"/>
      <c r="LR238" s="76"/>
      <c r="LS238" s="76"/>
      <c r="LT238" s="76"/>
      <c r="LU238" s="75"/>
      <c r="LV238" s="75"/>
      <c r="LW238" s="75"/>
      <c r="LX238" s="75"/>
      <c r="LY238" s="75"/>
      <c r="LZ238" s="75"/>
      <c r="MA238" s="75"/>
      <c r="MB238" s="75"/>
      <c r="MC238" s="75"/>
      <c r="MD238" s="75"/>
      <c r="ME238" s="75"/>
      <c r="MF238" s="74">
        <f t="shared" si="421"/>
        <v>0</v>
      </c>
      <c r="MH238" s="167"/>
      <c r="MJ238" s="78"/>
      <c r="MK238" s="37"/>
      <c r="ML238" s="77"/>
      <c r="MM238" s="76"/>
      <c r="MN238" s="76"/>
      <c r="MO238" s="76"/>
      <c r="MP238" s="76"/>
      <c r="MQ238" s="76"/>
      <c r="MR238" s="76"/>
      <c r="MS238" s="76"/>
      <c r="MT238" s="75"/>
      <c r="MU238" s="75"/>
      <c r="MV238" s="75"/>
      <c r="MW238" s="75"/>
      <c r="MX238" s="75"/>
      <c r="MY238" s="75"/>
      <c r="MZ238" s="75"/>
      <c r="NA238" s="75"/>
      <c r="NB238" s="75"/>
      <c r="NC238" s="75"/>
      <c r="ND238" s="75"/>
      <c r="NE238" s="74">
        <f t="shared" si="422"/>
        <v>0</v>
      </c>
      <c r="NG238" s="167"/>
      <c r="NI238" s="78"/>
      <c r="NJ238" s="37"/>
      <c r="NK238" s="77"/>
      <c r="NL238" s="76"/>
      <c r="NM238" s="76"/>
      <c r="NN238" s="76"/>
      <c r="NO238" s="76"/>
      <c r="NP238" s="76"/>
      <c r="NQ238" s="76"/>
      <c r="NR238" s="76"/>
      <c r="NS238" s="76"/>
      <c r="NT238" s="76"/>
      <c r="NU238" s="76"/>
      <c r="NV238" s="76"/>
      <c r="NW238" s="76"/>
      <c r="NX238" s="76"/>
      <c r="NY238" s="75"/>
      <c r="NZ238" s="76"/>
      <c r="OA238" s="75"/>
      <c r="OB238" s="76"/>
      <c r="OC238" s="75"/>
      <c r="OD238" s="74">
        <f t="shared" si="423"/>
        <v>0</v>
      </c>
      <c r="OF238" s="167"/>
      <c r="OH238" s="78"/>
      <c r="OI238" s="37"/>
      <c r="OJ238" s="77"/>
      <c r="OK238" s="76"/>
      <c r="OL238" s="76"/>
      <c r="OM238" s="76"/>
      <c r="ON238" s="76"/>
      <c r="OO238" s="76"/>
      <c r="OP238" s="76"/>
      <c r="OQ238" s="76"/>
      <c r="OR238" s="76"/>
      <c r="OS238" s="76"/>
      <c r="OT238" s="76"/>
      <c r="OU238" s="76"/>
      <c r="OV238" s="76"/>
      <c r="OW238" s="76"/>
      <c r="OX238" s="75"/>
      <c r="OY238" s="76"/>
      <c r="OZ238" s="75"/>
      <c r="PA238" s="76"/>
      <c r="PB238" s="75"/>
      <c r="PC238" s="74">
        <f t="shared" si="424"/>
        <v>0</v>
      </c>
      <c r="PE238" s="167"/>
      <c r="PG238" s="78"/>
      <c r="PH238" s="37"/>
      <c r="PI238" s="77"/>
      <c r="PJ238" s="76"/>
      <c r="PK238" s="76"/>
      <c r="PL238" s="76"/>
      <c r="PM238" s="76"/>
      <c r="PN238" s="76"/>
      <c r="PO238" s="76"/>
      <c r="PP238" s="76"/>
      <c r="PQ238" s="76"/>
      <c r="PR238" s="76"/>
      <c r="PS238" s="76"/>
      <c r="PT238" s="76"/>
      <c r="PU238" s="76"/>
      <c r="PV238" s="76"/>
      <c r="PW238" s="75"/>
      <c r="PX238" s="76"/>
      <c r="PY238" s="75"/>
      <c r="PZ238" s="76"/>
      <c r="QA238" s="75"/>
      <c r="QB238" s="74">
        <f t="shared" si="425"/>
        <v>0</v>
      </c>
      <c r="QD238" s="167"/>
      <c r="QF238" s="78"/>
      <c r="QG238" s="37"/>
      <c r="QH238" s="77"/>
      <c r="QI238" s="76"/>
      <c r="QJ238" s="76"/>
      <c r="QK238" s="76"/>
      <c r="QL238" s="76"/>
      <c r="QM238" s="76"/>
      <c r="QN238" s="76"/>
      <c r="QO238" s="76"/>
      <c r="QP238" s="76"/>
      <c r="QQ238" s="76"/>
      <c r="QR238" s="76"/>
      <c r="QS238" s="76"/>
      <c r="QT238" s="76"/>
      <c r="QU238" s="76"/>
      <c r="QV238" s="75"/>
      <c r="QW238" s="76"/>
      <c r="QX238" s="75"/>
      <c r="QY238" s="76"/>
      <c r="QZ238" s="75"/>
      <c r="RA238" s="74">
        <f t="shared" si="426"/>
        <v>0</v>
      </c>
      <c r="RC238" s="167"/>
      <c r="RE238" s="78"/>
      <c r="RF238" s="37"/>
      <c r="RG238" s="77"/>
      <c r="RH238" s="76"/>
      <c r="RI238" s="76"/>
      <c r="RJ238" s="76"/>
      <c r="RK238" s="76"/>
      <c r="RL238" s="76"/>
      <c r="RM238" s="76"/>
      <c r="RN238" s="76"/>
      <c r="RO238" s="76"/>
      <c r="RP238" s="76"/>
      <c r="RQ238" s="76"/>
      <c r="RR238" s="76"/>
      <c r="RS238" s="76"/>
      <c r="RT238" s="76"/>
      <c r="RU238" s="75"/>
      <c r="RV238" s="76"/>
      <c r="RW238" s="75"/>
      <c r="RX238" s="76"/>
      <c r="RY238" s="75"/>
      <c r="RZ238" s="74">
        <f t="shared" si="427"/>
        <v>0</v>
      </c>
      <c r="SB238" s="167"/>
      <c r="SD238" s="78"/>
      <c r="SE238" s="37"/>
      <c r="SF238" s="77"/>
      <c r="SG238" s="76"/>
      <c r="SH238" s="76"/>
      <c r="SI238" s="76"/>
      <c r="SJ238" s="76"/>
      <c r="SK238" s="76"/>
      <c r="SL238" s="76"/>
      <c r="SM238" s="76"/>
      <c r="SN238" s="76"/>
      <c r="SO238" s="76"/>
      <c r="SP238" s="76"/>
      <c r="SQ238" s="76"/>
      <c r="SR238" s="76"/>
      <c r="SS238" s="76"/>
      <c r="ST238" s="75"/>
      <c r="SU238" s="76"/>
      <c r="SV238" s="75"/>
      <c r="SW238" s="76"/>
      <c r="SX238" s="75"/>
      <c r="SY238" s="74">
        <f t="shared" si="428"/>
        <v>0</v>
      </c>
      <c r="TA238" s="167"/>
      <c r="TC238" s="78"/>
      <c r="TD238" s="37"/>
      <c r="TE238" s="77"/>
      <c r="TF238" s="76"/>
      <c r="TG238" s="76"/>
      <c r="TH238" s="76"/>
      <c r="TI238" s="76"/>
      <c r="TJ238" s="76"/>
      <c r="TK238" s="76"/>
      <c r="TL238" s="76"/>
      <c r="TM238" s="76"/>
      <c r="TN238" s="76"/>
      <c r="TO238" s="76"/>
      <c r="TP238" s="76"/>
      <c r="TQ238" s="76"/>
      <c r="TR238" s="76"/>
      <c r="TS238" s="75"/>
      <c r="TT238" s="76"/>
      <c r="TU238" s="75"/>
      <c r="TV238" s="76"/>
      <c r="TW238" s="75"/>
      <c r="TX238" s="74">
        <f t="shared" si="429"/>
        <v>0</v>
      </c>
      <c r="TZ238" s="167"/>
      <c r="UB238" s="78"/>
      <c r="UC238" s="37"/>
      <c r="UD238" s="77"/>
      <c r="UE238" s="76"/>
      <c r="UF238" s="76"/>
      <c r="UG238" s="76"/>
      <c r="UH238" s="76"/>
      <c r="UI238" s="76"/>
      <c r="UJ238" s="76"/>
      <c r="UK238" s="76"/>
      <c r="UL238" s="76"/>
      <c r="UM238" s="76"/>
      <c r="UN238" s="76"/>
      <c r="UO238" s="76"/>
      <c r="UP238" s="76"/>
      <c r="UQ238" s="76"/>
      <c r="UR238" s="75"/>
      <c r="US238" s="76"/>
      <c r="UT238" s="75"/>
      <c r="UU238" s="76"/>
      <c r="UV238" s="75"/>
      <c r="UW238" s="74">
        <f t="shared" si="430"/>
        <v>0</v>
      </c>
      <c r="UY238" s="167"/>
      <c r="VA238" s="78"/>
      <c r="VB238" s="37"/>
      <c r="VC238" s="77"/>
      <c r="VD238" s="76"/>
      <c r="VE238" s="76"/>
      <c r="VF238" s="76"/>
      <c r="VG238" s="76"/>
      <c r="VH238" s="76"/>
      <c r="VI238" s="76"/>
      <c r="VJ238" s="76"/>
      <c r="VK238" s="76"/>
      <c r="VL238" s="76"/>
      <c r="VM238" s="76"/>
      <c r="VN238" s="76"/>
      <c r="VO238" s="76"/>
      <c r="VP238" s="76"/>
      <c r="VQ238" s="75"/>
      <c r="VR238" s="76"/>
      <c r="VS238" s="75"/>
      <c r="VT238" s="76"/>
      <c r="VU238" s="75"/>
      <c r="VV238" s="74">
        <f t="shared" si="431"/>
        <v>0</v>
      </c>
    </row>
    <row r="239" spans="2:596" s="38" customFormat="1" outlineLevel="1">
      <c r="B239" s="88"/>
      <c r="C239" s="89">
        <f>IF(ISERROR(I239+1)=TRUE,I239,IF(I239="","",MAX(C$15:C238)+1))</f>
        <v>172</v>
      </c>
      <c r="D239" s="88">
        <f t="shared" si="385"/>
        <v>1</v>
      </c>
      <c r="E239" s="3"/>
      <c r="G239" s="167"/>
      <c r="I239" s="95">
        <f t="shared" si="432"/>
        <v>179</v>
      </c>
      <c r="J239" s="94" t="s">
        <v>533</v>
      </c>
      <c r="K239" s="93"/>
      <c r="L239" s="93"/>
      <c r="M239" s="93"/>
      <c r="N239" s="93"/>
      <c r="O239" s="92"/>
      <c r="P239" s="91" t="s">
        <v>326</v>
      </c>
      <c r="Q239" s="297"/>
      <c r="R239" s="90" t="s">
        <v>141</v>
      </c>
      <c r="S239" s="298"/>
      <c r="U239" s="167"/>
      <c r="V239" s="42"/>
      <c r="W239" s="78"/>
      <c r="X239" s="37"/>
      <c r="Y239" s="77"/>
      <c r="Z239" s="76"/>
      <c r="AA239" s="79"/>
      <c r="AB239" s="76"/>
      <c r="AC239" s="177">
        <f>(((26^2-20^2)/1029.4)*300*3.28)*1.2</f>
        <v>316.59296677676315</v>
      </c>
      <c r="AD239" s="76"/>
      <c r="AE239" s="76"/>
      <c r="AF239" s="76"/>
      <c r="AG239" s="76"/>
      <c r="AH239" s="76"/>
      <c r="AI239" s="76"/>
      <c r="AJ239" s="76"/>
      <c r="AK239" s="75"/>
      <c r="AL239" s="75"/>
      <c r="AM239" s="75"/>
      <c r="AN239" s="75"/>
      <c r="AO239" s="75"/>
      <c r="AP239" s="75"/>
      <c r="AQ239" s="75"/>
      <c r="AR239" s="74">
        <f t="shared" si="409"/>
        <v>0</v>
      </c>
      <c r="AT239" s="167"/>
      <c r="AV239" s="78"/>
      <c r="AW239" s="37"/>
      <c r="AX239" s="77"/>
      <c r="AY239" s="76"/>
      <c r="AZ239" s="79"/>
      <c r="BA239" s="76"/>
      <c r="BB239" s="177">
        <f>(((26^2-20^2)/1029.4)*300*3.28)*1.2</f>
        <v>316.59296677676315</v>
      </c>
      <c r="BC239" s="76"/>
      <c r="BD239" s="76"/>
      <c r="BE239" s="76"/>
      <c r="BF239" s="76"/>
      <c r="BG239" s="76"/>
      <c r="BH239" s="76"/>
      <c r="BI239" s="76"/>
      <c r="BJ239" s="75"/>
      <c r="BK239" s="75"/>
      <c r="BL239" s="75"/>
      <c r="BM239" s="75"/>
      <c r="BN239" s="75"/>
      <c r="BO239" s="75"/>
      <c r="BP239" s="75"/>
      <c r="BQ239" s="74">
        <f t="shared" si="410"/>
        <v>0</v>
      </c>
      <c r="BS239" s="167"/>
      <c r="BU239" s="78"/>
      <c r="BV239" s="37"/>
      <c r="BW239" s="77"/>
      <c r="BX239" s="76"/>
      <c r="BY239" s="79"/>
      <c r="BZ239" s="76"/>
      <c r="CA239" s="177">
        <f>(((26^2-20^2)/1029.4)*300*3.28)*1.2</f>
        <v>316.59296677676315</v>
      </c>
      <c r="CB239" s="76"/>
      <c r="CC239" s="76"/>
      <c r="CD239" s="76"/>
      <c r="CE239" s="76"/>
      <c r="CF239" s="76"/>
      <c r="CG239" s="76"/>
      <c r="CH239" s="76"/>
      <c r="CI239" s="75"/>
      <c r="CJ239" s="75"/>
      <c r="CK239" s="75"/>
      <c r="CL239" s="75"/>
      <c r="CM239" s="75"/>
      <c r="CN239" s="75"/>
      <c r="CO239" s="75"/>
      <c r="CP239" s="74">
        <f t="shared" si="411"/>
        <v>0</v>
      </c>
      <c r="CR239" s="167"/>
      <c r="CT239" s="78"/>
      <c r="CU239" s="37"/>
      <c r="CV239" s="77"/>
      <c r="CW239" s="76"/>
      <c r="CX239" s="79"/>
      <c r="CY239" s="76"/>
      <c r="CZ239" s="177">
        <f>(((26^2-20^2)/1029.4)*300*3.28)*1.2</f>
        <v>316.59296677676315</v>
      </c>
      <c r="DA239" s="76"/>
      <c r="DB239" s="76"/>
      <c r="DC239" s="76"/>
      <c r="DD239" s="76"/>
      <c r="DE239" s="76"/>
      <c r="DF239" s="76"/>
      <c r="DG239" s="76"/>
      <c r="DH239" s="75"/>
      <c r="DI239" s="75"/>
      <c r="DJ239" s="75"/>
      <c r="DK239" s="75"/>
      <c r="DL239" s="75"/>
      <c r="DM239" s="75"/>
      <c r="DN239" s="75"/>
      <c r="DO239" s="74">
        <f t="shared" si="412"/>
        <v>0</v>
      </c>
      <c r="DQ239" s="167"/>
      <c r="DS239" s="78"/>
      <c r="DT239" s="37"/>
      <c r="DU239" s="77"/>
      <c r="DV239" s="76"/>
      <c r="DW239" s="79"/>
      <c r="DX239" s="76"/>
      <c r="DY239" s="177">
        <f>(((26^2-20^2)/1029.4)*300*3.28)*1.2</f>
        <v>316.59296677676315</v>
      </c>
      <c r="DZ239" s="76"/>
      <c r="EA239" s="76"/>
      <c r="EB239" s="76"/>
      <c r="EC239" s="76"/>
      <c r="ED239" s="76"/>
      <c r="EE239" s="76"/>
      <c r="EF239" s="76"/>
      <c r="EG239" s="75"/>
      <c r="EH239" s="75"/>
      <c r="EI239" s="75"/>
      <c r="EJ239" s="75"/>
      <c r="EK239" s="75"/>
      <c r="EL239" s="75"/>
      <c r="EM239" s="75"/>
      <c r="EN239" s="74">
        <f t="shared" si="413"/>
        <v>0</v>
      </c>
      <c r="EP239" s="167"/>
      <c r="ER239" s="78"/>
      <c r="ES239" s="37"/>
      <c r="ET239" s="77"/>
      <c r="EU239" s="76"/>
      <c r="EV239" s="76"/>
      <c r="EW239" s="76"/>
      <c r="EX239" s="177">
        <f>(((26^2-20^2)/1029.4)*300*3.28)*1.2</f>
        <v>316.59296677676315</v>
      </c>
      <c r="EY239" s="76"/>
      <c r="EZ239" s="76"/>
      <c r="FA239" s="76"/>
      <c r="FB239" s="76"/>
      <c r="FC239" s="76"/>
      <c r="FD239" s="76"/>
      <c r="FE239" s="76"/>
      <c r="FF239" s="76"/>
      <c r="FG239" s="76"/>
      <c r="FH239" s="75"/>
      <c r="FI239" s="75"/>
      <c r="FJ239" s="75"/>
      <c r="FK239" s="75"/>
      <c r="FL239" s="75"/>
      <c r="FM239" s="74">
        <f t="shared" si="414"/>
        <v>0</v>
      </c>
      <c r="FO239" s="167"/>
      <c r="FQ239" s="78"/>
      <c r="FR239" s="37"/>
      <c r="FS239" s="77"/>
      <c r="FT239" s="76"/>
      <c r="FU239" s="76"/>
      <c r="FV239" s="76"/>
      <c r="FW239" s="177">
        <f>(((26^2-20^2)/1029.4)*300*3.28)*1.2</f>
        <v>316.59296677676315</v>
      </c>
      <c r="FX239" s="76"/>
      <c r="FY239" s="76"/>
      <c r="FZ239" s="76"/>
      <c r="GA239" s="76"/>
      <c r="GB239" s="76"/>
      <c r="GC239" s="76"/>
      <c r="GD239" s="76"/>
      <c r="GE239" s="76"/>
      <c r="GF239" s="76"/>
      <c r="GG239" s="75"/>
      <c r="GH239" s="75"/>
      <c r="GI239" s="75"/>
      <c r="GJ239" s="75"/>
      <c r="GK239" s="75"/>
      <c r="GL239" s="74">
        <f t="shared" si="415"/>
        <v>0</v>
      </c>
      <c r="GN239" s="167"/>
      <c r="GP239" s="78"/>
      <c r="GQ239" s="37"/>
      <c r="GR239" s="77"/>
      <c r="GS239" s="76"/>
      <c r="GT239" s="76"/>
      <c r="GU239" s="76"/>
      <c r="GV239" s="177">
        <f>(((26^2-20^2)/1029.4)*300*3.28)*1.2</f>
        <v>316.59296677676315</v>
      </c>
      <c r="GW239" s="76"/>
      <c r="GX239" s="76"/>
      <c r="GY239" s="76"/>
      <c r="GZ239" s="76"/>
      <c r="HA239" s="76"/>
      <c r="HB239" s="76"/>
      <c r="HC239" s="76"/>
      <c r="HD239" s="76"/>
      <c r="HE239" s="76"/>
      <c r="HF239" s="75"/>
      <c r="HG239" s="75"/>
      <c r="HH239" s="75"/>
      <c r="HI239" s="75"/>
      <c r="HJ239" s="75"/>
      <c r="HK239" s="74">
        <f t="shared" si="416"/>
        <v>0</v>
      </c>
      <c r="HM239" s="167"/>
      <c r="HO239" s="78"/>
      <c r="HP239" s="37"/>
      <c r="HQ239" s="77"/>
      <c r="HR239" s="76"/>
      <c r="HS239" s="76"/>
      <c r="HT239" s="76"/>
      <c r="HU239" s="177">
        <f>(((26^2-20^2)/1029.4)*300*3.28)*1.2</f>
        <v>316.59296677676315</v>
      </c>
      <c r="HV239" s="76"/>
      <c r="HW239" s="76"/>
      <c r="HX239" s="76"/>
      <c r="HY239" s="76"/>
      <c r="HZ239" s="76"/>
      <c r="IA239" s="76"/>
      <c r="IB239" s="76"/>
      <c r="IC239" s="76"/>
      <c r="ID239" s="76"/>
      <c r="IE239" s="75"/>
      <c r="IF239" s="75"/>
      <c r="IG239" s="75"/>
      <c r="IH239" s="75"/>
      <c r="II239" s="75"/>
      <c r="IJ239" s="74">
        <f t="shared" si="417"/>
        <v>0</v>
      </c>
      <c r="IL239" s="167"/>
      <c r="IN239" s="78"/>
      <c r="IO239" s="37"/>
      <c r="IP239" s="77"/>
      <c r="IQ239" s="76"/>
      <c r="IR239" s="76"/>
      <c r="IS239" s="76"/>
      <c r="IT239" s="76"/>
      <c r="IU239" s="76"/>
      <c r="IV239" s="76"/>
      <c r="IW239" s="76"/>
      <c r="IX239" s="75"/>
      <c r="IY239" s="75"/>
      <c r="IZ239" s="75"/>
      <c r="JA239" s="75"/>
      <c r="JB239" s="75"/>
      <c r="JC239" s="75"/>
      <c r="JD239" s="75"/>
      <c r="JE239" s="75"/>
      <c r="JF239" s="75"/>
      <c r="JG239" s="75"/>
      <c r="JH239" s="75"/>
      <c r="JI239" s="74">
        <f t="shared" si="418"/>
        <v>0</v>
      </c>
      <c r="JK239" s="167"/>
      <c r="JM239" s="78"/>
      <c r="JN239" s="37"/>
      <c r="JO239" s="77"/>
      <c r="JP239" s="76"/>
      <c r="JQ239" s="76"/>
      <c r="JR239" s="76"/>
      <c r="JS239" s="76"/>
      <c r="JT239" s="76"/>
      <c r="JU239" s="76"/>
      <c r="JV239" s="76"/>
      <c r="JW239" s="75"/>
      <c r="JX239" s="75"/>
      <c r="JY239" s="75"/>
      <c r="JZ239" s="75"/>
      <c r="KA239" s="75"/>
      <c r="KB239" s="75"/>
      <c r="KC239" s="75"/>
      <c r="KD239" s="75"/>
      <c r="KE239" s="75"/>
      <c r="KF239" s="75"/>
      <c r="KG239" s="75"/>
      <c r="KH239" s="74">
        <f t="shared" si="419"/>
        <v>0</v>
      </c>
      <c r="KJ239" s="167"/>
      <c r="KL239" s="78"/>
      <c r="KM239" s="37"/>
      <c r="KN239" s="77"/>
      <c r="KO239" s="76"/>
      <c r="KP239" s="76"/>
      <c r="KQ239" s="76"/>
      <c r="KR239" s="76"/>
      <c r="KS239" s="76"/>
      <c r="KT239" s="76"/>
      <c r="KU239" s="76"/>
      <c r="KV239" s="75"/>
      <c r="KW239" s="75"/>
      <c r="KX239" s="75"/>
      <c r="KY239" s="75"/>
      <c r="KZ239" s="75"/>
      <c r="LA239" s="75"/>
      <c r="LB239" s="75"/>
      <c r="LC239" s="75"/>
      <c r="LD239" s="75"/>
      <c r="LE239" s="75"/>
      <c r="LF239" s="75"/>
      <c r="LG239" s="74">
        <f t="shared" si="420"/>
        <v>0</v>
      </c>
      <c r="LI239" s="167"/>
      <c r="LK239" s="78"/>
      <c r="LL239" s="37"/>
      <c r="LM239" s="77"/>
      <c r="LN239" s="76"/>
      <c r="LO239" s="76"/>
      <c r="LP239" s="76"/>
      <c r="LQ239" s="76"/>
      <c r="LR239" s="76"/>
      <c r="LS239" s="76"/>
      <c r="LT239" s="76"/>
      <c r="LU239" s="75"/>
      <c r="LV239" s="75"/>
      <c r="LW239" s="75"/>
      <c r="LX239" s="75"/>
      <c r="LY239" s="75"/>
      <c r="LZ239" s="75"/>
      <c r="MA239" s="75"/>
      <c r="MB239" s="75"/>
      <c r="MC239" s="75"/>
      <c r="MD239" s="75"/>
      <c r="ME239" s="75"/>
      <c r="MF239" s="74">
        <f t="shared" si="421"/>
        <v>0</v>
      </c>
      <c r="MH239" s="167"/>
      <c r="MJ239" s="78"/>
      <c r="MK239" s="37"/>
      <c r="ML239" s="77"/>
      <c r="MM239" s="76"/>
      <c r="MN239" s="76"/>
      <c r="MO239" s="76"/>
      <c r="MP239" s="76"/>
      <c r="MQ239" s="76"/>
      <c r="MR239" s="76"/>
      <c r="MS239" s="76"/>
      <c r="MT239" s="75"/>
      <c r="MU239" s="75"/>
      <c r="MV239" s="75"/>
      <c r="MW239" s="75"/>
      <c r="MX239" s="75"/>
      <c r="MY239" s="75"/>
      <c r="MZ239" s="75"/>
      <c r="NA239" s="75"/>
      <c r="NB239" s="75"/>
      <c r="NC239" s="75"/>
      <c r="ND239" s="75"/>
      <c r="NE239" s="74">
        <f t="shared" si="422"/>
        <v>0</v>
      </c>
      <c r="NG239" s="167"/>
      <c r="NI239" s="78"/>
      <c r="NJ239" s="37"/>
      <c r="NK239" s="77"/>
      <c r="NL239" s="76"/>
      <c r="NM239" s="76"/>
      <c r="NN239" s="76"/>
      <c r="NO239" s="177">
        <f>(((26^2-20^2)/1029.4)*300*3.28)*1.2</f>
        <v>316.59296677676315</v>
      </c>
      <c r="NP239" s="76"/>
      <c r="NQ239" s="176">
        <f>((((26^2-16^2)/1029.4)*(NP9)*3.28)*1.2)+((((18.75^2-13.375^2)/1029.4)*(200)*3.28))</f>
        <v>495.45516805906351</v>
      </c>
      <c r="NR239" s="76"/>
      <c r="NS239" s="76"/>
      <c r="NT239" s="76"/>
      <c r="NU239" s="76"/>
      <c r="NV239" s="76"/>
      <c r="NW239" s="76"/>
      <c r="NX239" s="76"/>
      <c r="NY239" s="75"/>
      <c r="NZ239" s="76"/>
      <c r="OA239" s="75"/>
      <c r="OB239" s="76"/>
      <c r="OC239" s="75"/>
      <c r="OD239" s="74">
        <f t="shared" si="423"/>
        <v>0</v>
      </c>
      <c r="OF239" s="167"/>
      <c r="OH239" s="78"/>
      <c r="OI239" s="37"/>
      <c r="OJ239" s="77"/>
      <c r="OK239" s="76"/>
      <c r="OL239" s="76"/>
      <c r="OM239" s="76"/>
      <c r="ON239" s="177">
        <f>(((26^2-20^2)/1029.4)*300*3.28)*1.2</f>
        <v>316.59296677676315</v>
      </c>
      <c r="OO239" s="76"/>
      <c r="OP239" s="176">
        <f>((((26^2-16^2)/1029.4)*(OO9)*3.28)*1.2)+((((18.75^2-13.375^2)/1029.4)*(200)*3.28))</f>
        <v>431.21891393044484</v>
      </c>
      <c r="OQ239" s="76"/>
      <c r="OR239" s="76"/>
      <c r="OS239" s="76"/>
      <c r="OT239" s="76"/>
      <c r="OU239" s="76"/>
      <c r="OV239" s="76"/>
      <c r="OW239" s="76"/>
      <c r="OX239" s="75"/>
      <c r="OY239" s="76"/>
      <c r="OZ239" s="75"/>
      <c r="PA239" s="76"/>
      <c r="PB239" s="75"/>
      <c r="PC239" s="74">
        <f t="shared" si="424"/>
        <v>0</v>
      </c>
      <c r="PE239" s="167"/>
      <c r="PG239" s="78"/>
      <c r="PH239" s="37"/>
      <c r="PI239" s="77"/>
      <c r="PJ239" s="76"/>
      <c r="PK239" s="76"/>
      <c r="PL239" s="76"/>
      <c r="PM239" s="177">
        <f>(((26^2-20^2)/1029.4)*300*3.28)*1.2</f>
        <v>316.59296677676315</v>
      </c>
      <c r="PN239" s="76"/>
      <c r="PO239" s="176">
        <f>((((26^2-16^2)/1029.4)*(PN9)*3.28)*1.2)+((((18.75^2-13.375^2)/1029.4)*(200)*3.28))</f>
        <v>591.80954925199148</v>
      </c>
      <c r="PP239" s="76"/>
      <c r="PQ239" s="76"/>
      <c r="PR239" s="76"/>
      <c r="PS239" s="76"/>
      <c r="PT239" s="76"/>
      <c r="PU239" s="76"/>
      <c r="PV239" s="76"/>
      <c r="PW239" s="75"/>
      <c r="PX239" s="76"/>
      <c r="PY239" s="75"/>
      <c r="PZ239" s="76"/>
      <c r="QA239" s="75"/>
      <c r="QB239" s="74">
        <f t="shared" si="425"/>
        <v>0</v>
      </c>
      <c r="QD239" s="167"/>
      <c r="QF239" s="78"/>
      <c r="QG239" s="37"/>
      <c r="QH239" s="77"/>
      <c r="QI239" s="76"/>
      <c r="QJ239" s="76"/>
      <c r="QK239" s="76"/>
      <c r="QL239" s="177">
        <f>(((26^2-20^2)/1029.4)*300*3.28)*1.2</f>
        <v>316.59296677676315</v>
      </c>
      <c r="QM239" s="76"/>
      <c r="QN239" s="176">
        <f>((((26^2-16^2)/1029.4)*(QM9)*3.28)*1.2)+((((18.75^2-13.375^2)/1029.4)*(200)*3.28))</f>
        <v>431.21891393044484</v>
      </c>
      <c r="QO239" s="76"/>
      <c r="QP239" s="76"/>
      <c r="QQ239" s="76"/>
      <c r="QR239" s="76"/>
      <c r="QS239" s="76"/>
      <c r="QT239" s="76"/>
      <c r="QU239" s="76"/>
      <c r="QV239" s="75"/>
      <c r="QW239" s="76"/>
      <c r="QX239" s="75"/>
      <c r="QY239" s="76"/>
      <c r="QZ239" s="75"/>
      <c r="RA239" s="74">
        <f t="shared" si="426"/>
        <v>0</v>
      </c>
      <c r="RC239" s="167"/>
      <c r="RE239" s="78"/>
      <c r="RF239" s="37"/>
      <c r="RG239" s="77"/>
      <c r="RH239" s="76"/>
      <c r="RI239" s="76"/>
      <c r="RJ239" s="76"/>
      <c r="RK239" s="177">
        <f>(((26^2-20^2)/1029.4)*300*3.28)*1.2</f>
        <v>316.59296677676315</v>
      </c>
      <c r="RL239" s="76"/>
      <c r="RM239" s="176">
        <f>((((26^2-16^2)/1029.4)*(RL9)*3.28)*1.2)+((((18.75^2-13.375^2)/1029.4)*(200)*3.28))</f>
        <v>591.80954925199148</v>
      </c>
      <c r="RN239" s="76"/>
      <c r="RO239" s="76"/>
      <c r="RP239" s="76"/>
      <c r="RQ239" s="76"/>
      <c r="RR239" s="76"/>
      <c r="RS239" s="76"/>
      <c r="RT239" s="76"/>
      <c r="RU239" s="75"/>
      <c r="RV239" s="76"/>
      <c r="RW239" s="75"/>
      <c r="RX239" s="76"/>
      <c r="RY239" s="75"/>
      <c r="RZ239" s="74">
        <f t="shared" si="427"/>
        <v>0</v>
      </c>
      <c r="SB239" s="167"/>
      <c r="SD239" s="78"/>
      <c r="SE239" s="37"/>
      <c r="SF239" s="77"/>
      <c r="SG239" s="76"/>
      <c r="SH239" s="76"/>
      <c r="SI239" s="76"/>
      <c r="SJ239" s="177">
        <f>(((26^2-20^2)/1029.4)*300*3.28)*1.2</f>
        <v>316.59296677676315</v>
      </c>
      <c r="SK239" s="76"/>
      <c r="SL239" s="176">
        <f>((((26^2-16^2)/1029.4)*(SK9)*3.28)*1.2)+((((18.75^2-13.375^2)/1029.4)*(200)*3.28))</f>
        <v>431.21891393044484</v>
      </c>
      <c r="SM239" s="76"/>
      <c r="SN239" s="76"/>
      <c r="SO239" s="76"/>
      <c r="SP239" s="76"/>
      <c r="SQ239" s="76"/>
      <c r="SR239" s="76"/>
      <c r="SS239" s="76"/>
      <c r="ST239" s="75"/>
      <c r="SU239" s="76"/>
      <c r="SV239" s="75"/>
      <c r="SW239" s="76"/>
      <c r="SX239" s="75"/>
      <c r="SY239" s="74">
        <f t="shared" si="428"/>
        <v>0</v>
      </c>
      <c r="TA239" s="167"/>
      <c r="TC239" s="78"/>
      <c r="TD239" s="37"/>
      <c r="TE239" s="77"/>
      <c r="TF239" s="76"/>
      <c r="TG239" s="76"/>
      <c r="TH239" s="76"/>
      <c r="TI239" s="177">
        <f>(((26^2-20^2)/1029.4)*300*3.28)*1.2</f>
        <v>316.59296677676315</v>
      </c>
      <c r="TJ239" s="76"/>
      <c r="TK239" s="176">
        <f>((((26^2-16^2)/1029.4)*(TJ9)*3.28)*1.2)+((((18.75^2-13.375^2)/1029.4)*(200)*3.28))</f>
        <v>431.21891393044484</v>
      </c>
      <c r="TL239" s="76"/>
      <c r="TM239" s="76"/>
      <c r="TN239" s="76"/>
      <c r="TO239" s="76"/>
      <c r="TP239" s="76"/>
      <c r="TQ239" s="76"/>
      <c r="TR239" s="76"/>
      <c r="TS239" s="75"/>
      <c r="TT239" s="76"/>
      <c r="TU239" s="75"/>
      <c r="TV239" s="76"/>
      <c r="TW239" s="75"/>
      <c r="TX239" s="74">
        <f t="shared" si="429"/>
        <v>0</v>
      </c>
      <c r="TZ239" s="167"/>
      <c r="UB239" s="78"/>
      <c r="UC239" s="37"/>
      <c r="UD239" s="77"/>
      <c r="UE239" s="76"/>
      <c r="UF239" s="76"/>
      <c r="UG239" s="76"/>
      <c r="UH239" s="177">
        <f>(((26^2-20^2)/1029.4)*300*3.28)*1.2</f>
        <v>316.59296677676315</v>
      </c>
      <c r="UI239" s="76"/>
      <c r="UJ239" s="176">
        <f>((((26^2-16^2)/1029.4)*(UI9)*3.28)*1.2)+((((18.75^2-13.375^2)/1029.4)*(200)*3.28))</f>
        <v>431.21891393044484</v>
      </c>
      <c r="UK239" s="76"/>
      <c r="UL239" s="76"/>
      <c r="UM239" s="76"/>
      <c r="UN239" s="76"/>
      <c r="UO239" s="76"/>
      <c r="UP239" s="76"/>
      <c r="UQ239" s="76"/>
      <c r="UR239" s="75"/>
      <c r="US239" s="76"/>
      <c r="UT239" s="75"/>
      <c r="UU239" s="76"/>
      <c r="UV239" s="75"/>
      <c r="UW239" s="74">
        <f t="shared" si="430"/>
        <v>0</v>
      </c>
      <c r="UY239" s="167"/>
      <c r="VA239" s="78"/>
      <c r="VB239" s="37"/>
      <c r="VC239" s="77"/>
      <c r="VD239" s="76"/>
      <c r="VE239" s="76"/>
      <c r="VF239" s="76"/>
      <c r="VG239" s="177">
        <f>(((26^2-20^2)/1029.4)*300*3.28)*1.2</f>
        <v>316.59296677676315</v>
      </c>
      <c r="VH239" s="76"/>
      <c r="VI239" s="176">
        <f>((((26^2-16^2)/1029.4)*(VH9)*3.28)*1.2)+((((18.75^2-13.375^2)/1029.4)*(200)*3.28))</f>
        <v>431.21891393044484</v>
      </c>
      <c r="VJ239" s="76"/>
      <c r="VK239" s="76"/>
      <c r="VL239" s="76"/>
      <c r="VM239" s="76"/>
      <c r="VN239" s="76"/>
      <c r="VO239" s="76"/>
      <c r="VP239" s="76"/>
      <c r="VQ239" s="75"/>
      <c r="VR239" s="76"/>
      <c r="VS239" s="75"/>
      <c r="VT239" s="76"/>
      <c r="VU239" s="75"/>
      <c r="VV239" s="74">
        <f t="shared" si="431"/>
        <v>0</v>
      </c>
    </row>
    <row r="240" spans="2:596" s="38" customFormat="1" outlineLevel="1">
      <c r="B240" s="88"/>
      <c r="C240" s="89">
        <f>IF(ISERROR(I240+1)=TRUE,I240,IF(I240="","",MAX(C$15:C239)+1))</f>
        <v>173</v>
      </c>
      <c r="D240" s="88">
        <f t="shared" si="385"/>
        <v>1</v>
      </c>
      <c r="E240" s="3"/>
      <c r="G240" s="167"/>
      <c r="I240" s="95">
        <f t="shared" si="432"/>
        <v>180</v>
      </c>
      <c r="J240" s="94" t="s">
        <v>532</v>
      </c>
      <c r="K240" s="93"/>
      <c r="L240" s="93"/>
      <c r="M240" s="93"/>
      <c r="N240" s="93"/>
      <c r="O240" s="92"/>
      <c r="P240" s="91" t="s">
        <v>326</v>
      </c>
      <c r="Q240" s="297"/>
      <c r="R240" s="90" t="s">
        <v>141</v>
      </c>
      <c r="S240" s="298"/>
      <c r="U240" s="167"/>
      <c r="V240" s="42"/>
      <c r="W240" s="78"/>
      <c r="X240" s="37"/>
      <c r="Y240" s="77"/>
      <c r="Z240" s="76"/>
      <c r="AA240" s="79"/>
      <c r="AB240" s="76"/>
      <c r="AC240" s="177"/>
      <c r="AD240" s="76"/>
      <c r="AE240" s="76"/>
      <c r="AF240" s="76"/>
      <c r="AG240" s="76"/>
      <c r="AH240" s="76"/>
      <c r="AI240" s="76"/>
      <c r="AJ240" s="76"/>
      <c r="AK240" s="75"/>
      <c r="AL240" s="75"/>
      <c r="AM240" s="75"/>
      <c r="AN240" s="75"/>
      <c r="AO240" s="75"/>
      <c r="AP240" s="75"/>
      <c r="AQ240" s="75"/>
      <c r="AR240" s="74">
        <f t="shared" si="409"/>
        <v>0</v>
      </c>
      <c r="AT240" s="167"/>
      <c r="AV240" s="78"/>
      <c r="AW240" s="37"/>
      <c r="AX240" s="77"/>
      <c r="AY240" s="76"/>
      <c r="AZ240" s="79"/>
      <c r="BA240" s="76"/>
      <c r="BB240" s="177"/>
      <c r="BC240" s="76"/>
      <c r="BD240" s="76"/>
      <c r="BE240" s="76"/>
      <c r="BF240" s="76"/>
      <c r="BG240" s="76"/>
      <c r="BH240" s="76"/>
      <c r="BI240" s="76"/>
      <c r="BJ240" s="75"/>
      <c r="BK240" s="75"/>
      <c r="BL240" s="75"/>
      <c r="BM240" s="75"/>
      <c r="BN240" s="75"/>
      <c r="BO240" s="75"/>
      <c r="BP240" s="75"/>
      <c r="BQ240" s="74">
        <f t="shared" si="410"/>
        <v>0</v>
      </c>
      <c r="BS240" s="167"/>
      <c r="BU240" s="78"/>
      <c r="BV240" s="37"/>
      <c r="BW240" s="77"/>
      <c r="BX240" s="76"/>
      <c r="BY240" s="79"/>
      <c r="BZ240" s="76"/>
      <c r="CA240" s="177"/>
      <c r="CB240" s="76"/>
      <c r="CC240" s="76"/>
      <c r="CD240" s="76"/>
      <c r="CE240" s="76"/>
      <c r="CF240" s="76"/>
      <c r="CG240" s="76"/>
      <c r="CH240" s="76"/>
      <c r="CI240" s="75"/>
      <c r="CJ240" s="75"/>
      <c r="CK240" s="75"/>
      <c r="CL240" s="75"/>
      <c r="CM240" s="75"/>
      <c r="CN240" s="75"/>
      <c r="CO240" s="75"/>
      <c r="CP240" s="74">
        <f t="shared" si="411"/>
        <v>0</v>
      </c>
      <c r="CR240" s="167"/>
      <c r="CT240" s="78"/>
      <c r="CU240" s="37"/>
      <c r="CV240" s="77"/>
      <c r="CW240" s="76"/>
      <c r="CX240" s="79"/>
      <c r="CY240" s="76"/>
      <c r="CZ240" s="177"/>
      <c r="DA240" s="76"/>
      <c r="DB240" s="76"/>
      <c r="DC240" s="76"/>
      <c r="DD240" s="76"/>
      <c r="DE240" s="76"/>
      <c r="DF240" s="76"/>
      <c r="DG240" s="76"/>
      <c r="DH240" s="75"/>
      <c r="DI240" s="75"/>
      <c r="DJ240" s="75"/>
      <c r="DK240" s="75"/>
      <c r="DL240" s="75"/>
      <c r="DM240" s="75"/>
      <c r="DN240" s="75"/>
      <c r="DO240" s="74">
        <f t="shared" si="412"/>
        <v>0</v>
      </c>
      <c r="DQ240" s="167"/>
      <c r="DS240" s="78"/>
      <c r="DT240" s="37"/>
      <c r="DU240" s="77"/>
      <c r="DV240" s="76"/>
      <c r="DW240" s="79"/>
      <c r="DX240" s="76"/>
      <c r="DY240" s="177"/>
      <c r="DZ240" s="76"/>
      <c r="EA240" s="76"/>
      <c r="EB240" s="76"/>
      <c r="EC240" s="76"/>
      <c r="ED240" s="76"/>
      <c r="EE240" s="76"/>
      <c r="EF240" s="76"/>
      <c r="EG240" s="75"/>
      <c r="EH240" s="75"/>
      <c r="EI240" s="75"/>
      <c r="EJ240" s="75"/>
      <c r="EK240" s="75"/>
      <c r="EL240" s="75"/>
      <c r="EM240" s="75"/>
      <c r="EN240" s="74">
        <f t="shared" si="413"/>
        <v>0</v>
      </c>
      <c r="EP240" s="167"/>
      <c r="ER240" s="78"/>
      <c r="ES240" s="37"/>
      <c r="ET240" s="77"/>
      <c r="EU240" s="76"/>
      <c r="EV240" s="76"/>
      <c r="EW240" s="76"/>
      <c r="EX240" s="177"/>
      <c r="EY240" s="76"/>
      <c r="EZ240" s="76"/>
      <c r="FA240" s="76"/>
      <c r="FB240" s="76"/>
      <c r="FC240" s="76"/>
      <c r="FD240" s="76"/>
      <c r="FE240" s="76"/>
      <c r="FF240" s="76"/>
      <c r="FG240" s="76"/>
      <c r="FH240" s="75"/>
      <c r="FI240" s="75"/>
      <c r="FJ240" s="75"/>
      <c r="FK240" s="75"/>
      <c r="FL240" s="75"/>
      <c r="FM240" s="74">
        <f t="shared" si="414"/>
        <v>0</v>
      </c>
      <c r="FO240" s="167"/>
      <c r="FQ240" s="78"/>
      <c r="FR240" s="37"/>
      <c r="FS240" s="77"/>
      <c r="FT240" s="76"/>
      <c r="FU240" s="76"/>
      <c r="FV240" s="76"/>
      <c r="FW240" s="177"/>
      <c r="FX240" s="76"/>
      <c r="FY240" s="76"/>
      <c r="FZ240" s="76"/>
      <c r="GA240" s="76"/>
      <c r="GB240" s="76"/>
      <c r="GC240" s="76"/>
      <c r="GD240" s="76"/>
      <c r="GE240" s="76"/>
      <c r="GF240" s="76"/>
      <c r="GG240" s="75"/>
      <c r="GH240" s="75"/>
      <c r="GI240" s="75"/>
      <c r="GJ240" s="75"/>
      <c r="GK240" s="75"/>
      <c r="GL240" s="74">
        <f t="shared" si="415"/>
        <v>0</v>
      </c>
      <c r="GN240" s="167"/>
      <c r="GP240" s="78"/>
      <c r="GQ240" s="37"/>
      <c r="GR240" s="77"/>
      <c r="GS240" s="76"/>
      <c r="GT240" s="76"/>
      <c r="GU240" s="76"/>
      <c r="GV240" s="177"/>
      <c r="GW240" s="76"/>
      <c r="GX240" s="76"/>
      <c r="GY240" s="76"/>
      <c r="GZ240" s="76"/>
      <c r="HA240" s="76"/>
      <c r="HB240" s="76"/>
      <c r="HC240" s="76"/>
      <c r="HD240" s="76"/>
      <c r="HE240" s="76"/>
      <c r="HF240" s="75"/>
      <c r="HG240" s="75"/>
      <c r="HH240" s="75"/>
      <c r="HI240" s="75"/>
      <c r="HJ240" s="75"/>
      <c r="HK240" s="74">
        <f t="shared" si="416"/>
        <v>0</v>
      </c>
      <c r="HM240" s="167"/>
      <c r="HO240" s="78"/>
      <c r="HP240" s="37"/>
      <c r="HQ240" s="77"/>
      <c r="HR240" s="76"/>
      <c r="HS240" s="76"/>
      <c r="HT240" s="76"/>
      <c r="HU240" s="177"/>
      <c r="HV240" s="76"/>
      <c r="HW240" s="76"/>
      <c r="HX240" s="76"/>
      <c r="HY240" s="76"/>
      <c r="HZ240" s="76"/>
      <c r="IA240" s="76"/>
      <c r="IB240" s="76"/>
      <c r="IC240" s="76"/>
      <c r="ID240" s="76"/>
      <c r="IE240" s="75"/>
      <c r="IF240" s="75"/>
      <c r="IG240" s="75"/>
      <c r="IH240" s="75"/>
      <c r="II240" s="75"/>
      <c r="IJ240" s="74">
        <f t="shared" si="417"/>
        <v>0</v>
      </c>
      <c r="IL240" s="167"/>
      <c r="IN240" s="78"/>
      <c r="IO240" s="37"/>
      <c r="IP240" s="77"/>
      <c r="IQ240" s="76"/>
      <c r="IR240" s="76"/>
      <c r="IS240" s="76"/>
      <c r="IT240" s="76"/>
      <c r="IU240" s="76"/>
      <c r="IV240" s="76"/>
      <c r="IW240" s="76"/>
      <c r="IX240" s="75"/>
      <c r="IY240" s="75"/>
      <c r="IZ240" s="75"/>
      <c r="JA240" s="75"/>
      <c r="JB240" s="75"/>
      <c r="JC240" s="75"/>
      <c r="JD240" s="75"/>
      <c r="JE240" s="75"/>
      <c r="JF240" s="75"/>
      <c r="JG240" s="75"/>
      <c r="JH240" s="75"/>
      <c r="JI240" s="74">
        <f t="shared" si="418"/>
        <v>0</v>
      </c>
      <c r="JK240" s="167"/>
      <c r="JM240" s="78"/>
      <c r="JN240" s="37"/>
      <c r="JO240" s="77"/>
      <c r="JP240" s="76"/>
      <c r="JQ240" s="76"/>
      <c r="JR240" s="76"/>
      <c r="JS240" s="76"/>
      <c r="JT240" s="76"/>
      <c r="JU240" s="76"/>
      <c r="JV240" s="76"/>
      <c r="JW240" s="75"/>
      <c r="JX240" s="75"/>
      <c r="JY240" s="75"/>
      <c r="JZ240" s="75"/>
      <c r="KA240" s="75"/>
      <c r="KB240" s="75"/>
      <c r="KC240" s="75"/>
      <c r="KD240" s="75"/>
      <c r="KE240" s="75"/>
      <c r="KF240" s="75"/>
      <c r="KG240" s="75"/>
      <c r="KH240" s="74">
        <f t="shared" si="419"/>
        <v>0</v>
      </c>
      <c r="KJ240" s="167"/>
      <c r="KL240" s="78"/>
      <c r="KM240" s="37"/>
      <c r="KN240" s="77"/>
      <c r="KO240" s="76"/>
      <c r="KP240" s="76"/>
      <c r="KQ240" s="76"/>
      <c r="KR240" s="76"/>
      <c r="KS240" s="76"/>
      <c r="KT240" s="76"/>
      <c r="KU240" s="76"/>
      <c r="KV240" s="75"/>
      <c r="KW240" s="75"/>
      <c r="KX240" s="75"/>
      <c r="KY240" s="75"/>
      <c r="KZ240" s="75"/>
      <c r="LA240" s="75"/>
      <c r="LB240" s="75"/>
      <c r="LC240" s="75"/>
      <c r="LD240" s="75"/>
      <c r="LE240" s="75"/>
      <c r="LF240" s="75"/>
      <c r="LG240" s="74">
        <f t="shared" si="420"/>
        <v>0</v>
      </c>
      <c r="LI240" s="167"/>
      <c r="LK240" s="78"/>
      <c r="LL240" s="37"/>
      <c r="LM240" s="77"/>
      <c r="LN240" s="76"/>
      <c r="LO240" s="76"/>
      <c r="LP240" s="76"/>
      <c r="LQ240" s="76"/>
      <c r="LR240" s="76"/>
      <c r="LS240" s="76"/>
      <c r="LT240" s="76"/>
      <c r="LU240" s="75"/>
      <c r="LV240" s="75"/>
      <c r="LW240" s="75"/>
      <c r="LX240" s="75"/>
      <c r="LY240" s="75"/>
      <c r="LZ240" s="75"/>
      <c r="MA240" s="75"/>
      <c r="MB240" s="75"/>
      <c r="MC240" s="75"/>
      <c r="MD240" s="75"/>
      <c r="ME240" s="75"/>
      <c r="MF240" s="74">
        <f t="shared" si="421"/>
        <v>0</v>
      </c>
      <c r="MH240" s="167"/>
      <c r="MJ240" s="78"/>
      <c r="MK240" s="37"/>
      <c r="ML240" s="77"/>
      <c r="MM240" s="76"/>
      <c r="MN240" s="76"/>
      <c r="MO240" s="76"/>
      <c r="MP240" s="76"/>
      <c r="MQ240" s="76"/>
      <c r="MR240" s="76"/>
      <c r="MS240" s="76"/>
      <c r="MT240" s="75"/>
      <c r="MU240" s="75"/>
      <c r="MV240" s="75"/>
      <c r="MW240" s="75"/>
      <c r="MX240" s="75"/>
      <c r="MY240" s="75"/>
      <c r="MZ240" s="75"/>
      <c r="NA240" s="75"/>
      <c r="NB240" s="75"/>
      <c r="NC240" s="75"/>
      <c r="ND240" s="75"/>
      <c r="NE240" s="74">
        <f t="shared" si="422"/>
        <v>0</v>
      </c>
      <c r="NG240" s="167"/>
      <c r="NI240" s="78"/>
      <c r="NJ240" s="37"/>
      <c r="NK240" s="77"/>
      <c r="NL240" s="76"/>
      <c r="NM240" s="76"/>
      <c r="NN240" s="76"/>
      <c r="NO240" s="177"/>
      <c r="NP240" s="76"/>
      <c r="NQ240" s="76"/>
      <c r="NR240" s="76"/>
      <c r="NS240" s="76"/>
      <c r="NT240" s="76"/>
      <c r="NU240" s="76"/>
      <c r="NV240" s="76"/>
      <c r="NW240" s="76"/>
      <c r="NX240" s="76"/>
      <c r="NY240" s="75"/>
      <c r="NZ240" s="76"/>
      <c r="OA240" s="75"/>
      <c r="OB240" s="76"/>
      <c r="OC240" s="75"/>
      <c r="OD240" s="74">
        <f t="shared" si="423"/>
        <v>0</v>
      </c>
      <c r="OF240" s="167"/>
      <c r="OH240" s="78"/>
      <c r="OI240" s="37"/>
      <c r="OJ240" s="77"/>
      <c r="OK240" s="76"/>
      <c r="OL240" s="76"/>
      <c r="OM240" s="76"/>
      <c r="ON240" s="177"/>
      <c r="OO240" s="76"/>
      <c r="OP240" s="76"/>
      <c r="OQ240" s="76"/>
      <c r="OR240" s="76"/>
      <c r="OS240" s="76"/>
      <c r="OT240" s="76"/>
      <c r="OU240" s="76"/>
      <c r="OV240" s="76"/>
      <c r="OW240" s="76"/>
      <c r="OX240" s="75"/>
      <c r="OY240" s="76"/>
      <c r="OZ240" s="75"/>
      <c r="PA240" s="76"/>
      <c r="PB240" s="75"/>
      <c r="PC240" s="74">
        <f t="shared" si="424"/>
        <v>0</v>
      </c>
      <c r="PE240" s="167"/>
      <c r="PG240" s="78"/>
      <c r="PH240" s="37"/>
      <c r="PI240" s="77"/>
      <c r="PJ240" s="76"/>
      <c r="PK240" s="76"/>
      <c r="PL240" s="76"/>
      <c r="PM240" s="177"/>
      <c r="PN240" s="76"/>
      <c r="PO240" s="76"/>
      <c r="PP240" s="76"/>
      <c r="PQ240" s="76"/>
      <c r="PR240" s="76"/>
      <c r="PS240" s="76"/>
      <c r="PT240" s="76"/>
      <c r="PU240" s="76"/>
      <c r="PV240" s="76"/>
      <c r="PW240" s="75"/>
      <c r="PX240" s="76"/>
      <c r="PY240" s="75"/>
      <c r="PZ240" s="76"/>
      <c r="QA240" s="75"/>
      <c r="QB240" s="74">
        <f t="shared" si="425"/>
        <v>0</v>
      </c>
      <c r="QD240" s="167"/>
      <c r="QF240" s="78"/>
      <c r="QG240" s="37"/>
      <c r="QH240" s="77"/>
      <c r="QI240" s="76"/>
      <c r="QJ240" s="76"/>
      <c r="QK240" s="76"/>
      <c r="QL240" s="177"/>
      <c r="QM240" s="76"/>
      <c r="QN240" s="76"/>
      <c r="QO240" s="76"/>
      <c r="QP240" s="76"/>
      <c r="QQ240" s="76"/>
      <c r="QR240" s="76"/>
      <c r="QS240" s="76"/>
      <c r="QT240" s="76"/>
      <c r="QU240" s="76"/>
      <c r="QV240" s="75"/>
      <c r="QW240" s="76"/>
      <c r="QX240" s="75"/>
      <c r="QY240" s="76"/>
      <c r="QZ240" s="75"/>
      <c r="RA240" s="74">
        <f t="shared" si="426"/>
        <v>0</v>
      </c>
      <c r="RC240" s="167"/>
      <c r="RE240" s="78"/>
      <c r="RF240" s="37"/>
      <c r="RG240" s="77"/>
      <c r="RH240" s="76"/>
      <c r="RI240" s="76"/>
      <c r="RJ240" s="76"/>
      <c r="RK240" s="177"/>
      <c r="RL240" s="76"/>
      <c r="RM240" s="76"/>
      <c r="RN240" s="76"/>
      <c r="RO240" s="76"/>
      <c r="RP240" s="76"/>
      <c r="RQ240" s="76"/>
      <c r="RR240" s="76"/>
      <c r="RS240" s="76"/>
      <c r="RT240" s="76"/>
      <c r="RU240" s="75"/>
      <c r="RV240" s="76"/>
      <c r="RW240" s="75"/>
      <c r="RX240" s="76"/>
      <c r="RY240" s="75"/>
      <c r="RZ240" s="74">
        <f t="shared" si="427"/>
        <v>0</v>
      </c>
      <c r="SB240" s="167"/>
      <c r="SD240" s="78"/>
      <c r="SE240" s="37"/>
      <c r="SF240" s="77"/>
      <c r="SG240" s="76"/>
      <c r="SH240" s="76"/>
      <c r="SI240" s="76"/>
      <c r="SJ240" s="177"/>
      <c r="SK240" s="76"/>
      <c r="SL240" s="76"/>
      <c r="SM240" s="76"/>
      <c r="SN240" s="76"/>
      <c r="SO240" s="76"/>
      <c r="SP240" s="76"/>
      <c r="SQ240" s="76"/>
      <c r="SR240" s="76"/>
      <c r="SS240" s="76"/>
      <c r="ST240" s="75"/>
      <c r="SU240" s="76"/>
      <c r="SV240" s="75"/>
      <c r="SW240" s="76"/>
      <c r="SX240" s="75"/>
      <c r="SY240" s="74">
        <f t="shared" si="428"/>
        <v>0</v>
      </c>
      <c r="TA240" s="167"/>
      <c r="TC240" s="78"/>
      <c r="TD240" s="37"/>
      <c r="TE240" s="77"/>
      <c r="TF240" s="76"/>
      <c r="TG240" s="76"/>
      <c r="TH240" s="76"/>
      <c r="TI240" s="177"/>
      <c r="TJ240" s="76"/>
      <c r="TK240" s="76"/>
      <c r="TL240" s="76"/>
      <c r="TM240" s="76"/>
      <c r="TN240" s="76"/>
      <c r="TO240" s="76"/>
      <c r="TP240" s="76"/>
      <c r="TQ240" s="76"/>
      <c r="TR240" s="76"/>
      <c r="TS240" s="75"/>
      <c r="TT240" s="76"/>
      <c r="TU240" s="75"/>
      <c r="TV240" s="76"/>
      <c r="TW240" s="75"/>
      <c r="TX240" s="74">
        <f t="shared" si="429"/>
        <v>0</v>
      </c>
      <c r="TZ240" s="167"/>
      <c r="UB240" s="78"/>
      <c r="UC240" s="37"/>
      <c r="UD240" s="77"/>
      <c r="UE240" s="76"/>
      <c r="UF240" s="76"/>
      <c r="UG240" s="76"/>
      <c r="UH240" s="177"/>
      <c r="UI240" s="76"/>
      <c r="UJ240" s="76"/>
      <c r="UK240" s="76"/>
      <c r="UL240" s="76"/>
      <c r="UM240" s="76"/>
      <c r="UN240" s="76"/>
      <c r="UO240" s="76"/>
      <c r="UP240" s="76"/>
      <c r="UQ240" s="76"/>
      <c r="UR240" s="75"/>
      <c r="US240" s="76"/>
      <c r="UT240" s="75"/>
      <c r="UU240" s="76"/>
      <c r="UV240" s="75"/>
      <c r="UW240" s="74">
        <f t="shared" si="430"/>
        <v>0</v>
      </c>
      <c r="UY240" s="167"/>
      <c r="VA240" s="78"/>
      <c r="VB240" s="37"/>
      <c r="VC240" s="77"/>
      <c r="VD240" s="76"/>
      <c r="VE240" s="76"/>
      <c r="VF240" s="76"/>
      <c r="VG240" s="177"/>
      <c r="VH240" s="76"/>
      <c r="VI240" s="76"/>
      <c r="VJ240" s="76"/>
      <c r="VK240" s="76"/>
      <c r="VL240" s="76"/>
      <c r="VM240" s="76"/>
      <c r="VN240" s="76"/>
      <c r="VO240" s="76"/>
      <c r="VP240" s="76"/>
      <c r="VQ240" s="75"/>
      <c r="VR240" s="76"/>
      <c r="VS240" s="75"/>
      <c r="VT240" s="76"/>
      <c r="VU240" s="75"/>
      <c r="VV240" s="74">
        <f t="shared" si="431"/>
        <v>0</v>
      </c>
    </row>
    <row r="241" spans="2:596" s="38" customFormat="1" outlineLevel="1">
      <c r="B241" s="88"/>
      <c r="C241" s="89">
        <f>IF(ISERROR(I241+1)=TRUE,I241,IF(I241="","",MAX(C$15:C240)+1))</f>
        <v>174</v>
      </c>
      <c r="D241" s="88">
        <f t="shared" si="385"/>
        <v>1</v>
      </c>
      <c r="E241" s="3"/>
      <c r="G241" s="167"/>
      <c r="I241" s="95">
        <f t="shared" si="432"/>
        <v>181</v>
      </c>
      <c r="J241" s="94" t="s">
        <v>531</v>
      </c>
      <c r="K241" s="93"/>
      <c r="L241" s="93"/>
      <c r="M241" s="93"/>
      <c r="N241" s="93"/>
      <c r="O241" s="92"/>
      <c r="P241" s="91" t="s">
        <v>326</v>
      </c>
      <c r="Q241" s="297"/>
      <c r="R241" s="90" t="s">
        <v>141</v>
      </c>
      <c r="S241" s="298"/>
      <c r="U241" s="167"/>
      <c r="V241" s="42"/>
      <c r="W241" s="78"/>
      <c r="X241" s="37"/>
      <c r="Y241" s="77"/>
      <c r="Z241" s="76"/>
      <c r="AA241" s="79"/>
      <c r="AB241" s="76"/>
      <c r="AC241" s="177"/>
      <c r="AD241" s="76"/>
      <c r="AE241" s="76"/>
      <c r="AF241" s="76"/>
      <c r="AG241" s="76"/>
      <c r="AH241" s="76"/>
      <c r="AI241" s="76"/>
      <c r="AJ241" s="76"/>
      <c r="AK241" s="75"/>
      <c r="AL241" s="75"/>
      <c r="AM241" s="75"/>
      <c r="AN241" s="75"/>
      <c r="AO241" s="75"/>
      <c r="AP241" s="75"/>
      <c r="AQ241" s="75"/>
      <c r="AR241" s="74">
        <f t="shared" si="409"/>
        <v>0</v>
      </c>
      <c r="AT241" s="167"/>
      <c r="AV241" s="78"/>
      <c r="AW241" s="37"/>
      <c r="AX241" s="77"/>
      <c r="AY241" s="76"/>
      <c r="AZ241" s="79"/>
      <c r="BA241" s="76"/>
      <c r="BB241" s="177"/>
      <c r="BC241" s="76"/>
      <c r="BD241" s="76"/>
      <c r="BE241" s="76"/>
      <c r="BF241" s="76"/>
      <c r="BG241" s="76"/>
      <c r="BH241" s="76"/>
      <c r="BI241" s="76"/>
      <c r="BJ241" s="75"/>
      <c r="BK241" s="75"/>
      <c r="BL241" s="75"/>
      <c r="BM241" s="75"/>
      <c r="BN241" s="75"/>
      <c r="BO241" s="75"/>
      <c r="BP241" s="75"/>
      <c r="BQ241" s="74">
        <f t="shared" si="410"/>
        <v>0</v>
      </c>
      <c r="BS241" s="167"/>
      <c r="BU241" s="78"/>
      <c r="BV241" s="37"/>
      <c r="BW241" s="77"/>
      <c r="BX241" s="76"/>
      <c r="BY241" s="79"/>
      <c r="BZ241" s="76"/>
      <c r="CA241" s="177"/>
      <c r="CB241" s="76"/>
      <c r="CC241" s="76"/>
      <c r="CD241" s="76"/>
      <c r="CE241" s="76"/>
      <c r="CF241" s="76"/>
      <c r="CG241" s="76"/>
      <c r="CH241" s="76"/>
      <c r="CI241" s="75"/>
      <c r="CJ241" s="75"/>
      <c r="CK241" s="75"/>
      <c r="CL241" s="75"/>
      <c r="CM241" s="75"/>
      <c r="CN241" s="75"/>
      <c r="CO241" s="75"/>
      <c r="CP241" s="74">
        <f t="shared" si="411"/>
        <v>0</v>
      </c>
      <c r="CR241" s="167"/>
      <c r="CT241" s="78"/>
      <c r="CU241" s="37"/>
      <c r="CV241" s="77"/>
      <c r="CW241" s="76"/>
      <c r="CX241" s="79"/>
      <c r="CY241" s="76"/>
      <c r="CZ241" s="177"/>
      <c r="DA241" s="76"/>
      <c r="DB241" s="76"/>
      <c r="DC241" s="76"/>
      <c r="DD241" s="76"/>
      <c r="DE241" s="76"/>
      <c r="DF241" s="76"/>
      <c r="DG241" s="76"/>
      <c r="DH241" s="75"/>
      <c r="DI241" s="75"/>
      <c r="DJ241" s="75"/>
      <c r="DK241" s="75"/>
      <c r="DL241" s="75"/>
      <c r="DM241" s="75"/>
      <c r="DN241" s="75"/>
      <c r="DO241" s="74">
        <f t="shared" si="412"/>
        <v>0</v>
      </c>
      <c r="DQ241" s="167"/>
      <c r="DS241" s="78"/>
      <c r="DT241" s="37"/>
      <c r="DU241" s="77"/>
      <c r="DV241" s="76"/>
      <c r="DW241" s="79"/>
      <c r="DX241" s="76"/>
      <c r="DY241" s="177"/>
      <c r="DZ241" s="76"/>
      <c r="EA241" s="76"/>
      <c r="EB241" s="76"/>
      <c r="EC241" s="76"/>
      <c r="ED241" s="76"/>
      <c r="EE241" s="76"/>
      <c r="EF241" s="76"/>
      <c r="EG241" s="75"/>
      <c r="EH241" s="75"/>
      <c r="EI241" s="75"/>
      <c r="EJ241" s="75"/>
      <c r="EK241" s="75"/>
      <c r="EL241" s="75"/>
      <c r="EM241" s="75"/>
      <c r="EN241" s="74">
        <f t="shared" si="413"/>
        <v>0</v>
      </c>
      <c r="EP241" s="167"/>
      <c r="ER241" s="78"/>
      <c r="ES241" s="37"/>
      <c r="ET241" s="77"/>
      <c r="EU241" s="76"/>
      <c r="EV241" s="76"/>
      <c r="EW241" s="76"/>
      <c r="EX241" s="177"/>
      <c r="EY241" s="76"/>
      <c r="EZ241" s="76"/>
      <c r="FA241" s="76"/>
      <c r="FB241" s="76"/>
      <c r="FC241" s="76"/>
      <c r="FD241" s="76"/>
      <c r="FE241" s="76"/>
      <c r="FF241" s="76"/>
      <c r="FG241" s="76"/>
      <c r="FH241" s="75"/>
      <c r="FI241" s="75"/>
      <c r="FJ241" s="75"/>
      <c r="FK241" s="75"/>
      <c r="FL241" s="75"/>
      <c r="FM241" s="74">
        <f t="shared" si="414"/>
        <v>0</v>
      </c>
      <c r="FO241" s="167"/>
      <c r="FQ241" s="78"/>
      <c r="FR241" s="37"/>
      <c r="FS241" s="77"/>
      <c r="FT241" s="76"/>
      <c r="FU241" s="76"/>
      <c r="FV241" s="76"/>
      <c r="FW241" s="177"/>
      <c r="FX241" s="76"/>
      <c r="FY241" s="76"/>
      <c r="FZ241" s="76"/>
      <c r="GA241" s="76"/>
      <c r="GB241" s="76"/>
      <c r="GC241" s="76"/>
      <c r="GD241" s="76"/>
      <c r="GE241" s="76"/>
      <c r="GF241" s="76"/>
      <c r="GG241" s="75"/>
      <c r="GH241" s="75"/>
      <c r="GI241" s="75"/>
      <c r="GJ241" s="75"/>
      <c r="GK241" s="75"/>
      <c r="GL241" s="74">
        <f t="shared" si="415"/>
        <v>0</v>
      </c>
      <c r="GN241" s="167"/>
      <c r="GP241" s="78"/>
      <c r="GQ241" s="37"/>
      <c r="GR241" s="77"/>
      <c r="GS241" s="76"/>
      <c r="GT241" s="76"/>
      <c r="GU241" s="76"/>
      <c r="GV241" s="177"/>
      <c r="GW241" s="76"/>
      <c r="GX241" s="76"/>
      <c r="GY241" s="76"/>
      <c r="GZ241" s="76"/>
      <c r="HA241" s="76"/>
      <c r="HB241" s="76"/>
      <c r="HC241" s="76"/>
      <c r="HD241" s="76"/>
      <c r="HE241" s="76"/>
      <c r="HF241" s="75"/>
      <c r="HG241" s="75"/>
      <c r="HH241" s="75"/>
      <c r="HI241" s="75"/>
      <c r="HJ241" s="75"/>
      <c r="HK241" s="74">
        <f t="shared" si="416"/>
        <v>0</v>
      </c>
      <c r="HM241" s="167"/>
      <c r="HO241" s="78"/>
      <c r="HP241" s="37"/>
      <c r="HQ241" s="77"/>
      <c r="HR241" s="76"/>
      <c r="HS241" s="76"/>
      <c r="HT241" s="76"/>
      <c r="HU241" s="177"/>
      <c r="HV241" s="76"/>
      <c r="HW241" s="76"/>
      <c r="HX241" s="76"/>
      <c r="HY241" s="76"/>
      <c r="HZ241" s="76"/>
      <c r="IA241" s="76"/>
      <c r="IB241" s="76"/>
      <c r="IC241" s="76"/>
      <c r="ID241" s="76"/>
      <c r="IE241" s="75"/>
      <c r="IF241" s="75"/>
      <c r="IG241" s="75"/>
      <c r="IH241" s="75"/>
      <c r="II241" s="75"/>
      <c r="IJ241" s="74">
        <f t="shared" si="417"/>
        <v>0</v>
      </c>
      <c r="IL241" s="167"/>
      <c r="IN241" s="78"/>
      <c r="IO241" s="37"/>
      <c r="IP241" s="77"/>
      <c r="IQ241" s="76"/>
      <c r="IR241" s="76"/>
      <c r="IS241" s="76"/>
      <c r="IT241" s="76"/>
      <c r="IU241" s="76"/>
      <c r="IV241" s="76"/>
      <c r="IW241" s="76"/>
      <c r="IX241" s="75"/>
      <c r="IY241" s="75"/>
      <c r="IZ241" s="75"/>
      <c r="JA241" s="75"/>
      <c r="JB241" s="75"/>
      <c r="JC241" s="75"/>
      <c r="JD241" s="75"/>
      <c r="JE241" s="75"/>
      <c r="JF241" s="75"/>
      <c r="JG241" s="75"/>
      <c r="JH241" s="75"/>
      <c r="JI241" s="74">
        <f t="shared" si="418"/>
        <v>0</v>
      </c>
      <c r="JK241" s="167"/>
      <c r="JM241" s="78"/>
      <c r="JN241" s="37"/>
      <c r="JO241" s="77"/>
      <c r="JP241" s="76"/>
      <c r="JQ241" s="76"/>
      <c r="JR241" s="76"/>
      <c r="JS241" s="76"/>
      <c r="JT241" s="76"/>
      <c r="JU241" s="76"/>
      <c r="JV241" s="76"/>
      <c r="JW241" s="75"/>
      <c r="JX241" s="75"/>
      <c r="JY241" s="75"/>
      <c r="JZ241" s="75"/>
      <c r="KA241" s="75"/>
      <c r="KB241" s="75"/>
      <c r="KC241" s="75"/>
      <c r="KD241" s="75"/>
      <c r="KE241" s="75"/>
      <c r="KF241" s="75"/>
      <c r="KG241" s="75"/>
      <c r="KH241" s="74">
        <f t="shared" si="419"/>
        <v>0</v>
      </c>
      <c r="KJ241" s="167"/>
      <c r="KL241" s="78"/>
      <c r="KM241" s="37"/>
      <c r="KN241" s="77"/>
      <c r="KO241" s="76"/>
      <c r="KP241" s="76"/>
      <c r="KQ241" s="76"/>
      <c r="KR241" s="76"/>
      <c r="KS241" s="76"/>
      <c r="KT241" s="76"/>
      <c r="KU241" s="76"/>
      <c r="KV241" s="75"/>
      <c r="KW241" s="75"/>
      <c r="KX241" s="75"/>
      <c r="KY241" s="75"/>
      <c r="KZ241" s="75"/>
      <c r="LA241" s="75"/>
      <c r="LB241" s="75"/>
      <c r="LC241" s="75"/>
      <c r="LD241" s="75"/>
      <c r="LE241" s="75"/>
      <c r="LF241" s="75"/>
      <c r="LG241" s="74">
        <f t="shared" si="420"/>
        <v>0</v>
      </c>
      <c r="LI241" s="167"/>
      <c r="LK241" s="78"/>
      <c r="LL241" s="37"/>
      <c r="LM241" s="77"/>
      <c r="LN241" s="76"/>
      <c r="LO241" s="76"/>
      <c r="LP241" s="76"/>
      <c r="LQ241" s="76"/>
      <c r="LR241" s="76"/>
      <c r="LS241" s="76"/>
      <c r="LT241" s="76"/>
      <c r="LU241" s="75"/>
      <c r="LV241" s="75"/>
      <c r="LW241" s="75"/>
      <c r="LX241" s="75"/>
      <c r="LY241" s="75"/>
      <c r="LZ241" s="75"/>
      <c r="MA241" s="75"/>
      <c r="MB241" s="75"/>
      <c r="MC241" s="75"/>
      <c r="MD241" s="75"/>
      <c r="ME241" s="75"/>
      <c r="MF241" s="74">
        <f t="shared" si="421"/>
        <v>0</v>
      </c>
      <c r="MH241" s="167"/>
      <c r="MJ241" s="78"/>
      <c r="MK241" s="37"/>
      <c r="ML241" s="77"/>
      <c r="MM241" s="76"/>
      <c r="MN241" s="76"/>
      <c r="MO241" s="76"/>
      <c r="MP241" s="76"/>
      <c r="MQ241" s="76"/>
      <c r="MR241" s="76"/>
      <c r="MS241" s="76"/>
      <c r="MT241" s="75"/>
      <c r="MU241" s="75"/>
      <c r="MV241" s="75"/>
      <c r="MW241" s="75"/>
      <c r="MX241" s="75"/>
      <c r="MY241" s="75"/>
      <c r="MZ241" s="75"/>
      <c r="NA241" s="75"/>
      <c r="NB241" s="75"/>
      <c r="NC241" s="75"/>
      <c r="ND241" s="75"/>
      <c r="NE241" s="74">
        <f t="shared" si="422"/>
        <v>0</v>
      </c>
      <c r="NG241" s="167"/>
      <c r="NI241" s="78"/>
      <c r="NJ241" s="37"/>
      <c r="NK241" s="77"/>
      <c r="NL241" s="76"/>
      <c r="NM241" s="76"/>
      <c r="NN241" s="76"/>
      <c r="NO241" s="177"/>
      <c r="NP241" s="76"/>
      <c r="NQ241" s="76"/>
      <c r="NR241" s="76"/>
      <c r="NS241" s="76"/>
      <c r="NT241" s="76"/>
      <c r="NU241" s="76"/>
      <c r="NV241" s="76"/>
      <c r="NW241" s="76"/>
      <c r="NX241" s="76"/>
      <c r="NY241" s="75"/>
      <c r="NZ241" s="76"/>
      <c r="OA241" s="75"/>
      <c r="OB241" s="76"/>
      <c r="OC241" s="75"/>
      <c r="OD241" s="74">
        <f t="shared" si="423"/>
        <v>0</v>
      </c>
      <c r="OF241" s="167"/>
      <c r="OH241" s="78"/>
      <c r="OI241" s="37"/>
      <c r="OJ241" s="77"/>
      <c r="OK241" s="76"/>
      <c r="OL241" s="76"/>
      <c r="OM241" s="76"/>
      <c r="ON241" s="177"/>
      <c r="OO241" s="76"/>
      <c r="OP241" s="76"/>
      <c r="OQ241" s="76"/>
      <c r="OR241" s="76"/>
      <c r="OS241" s="76"/>
      <c r="OT241" s="76"/>
      <c r="OU241" s="76"/>
      <c r="OV241" s="76"/>
      <c r="OW241" s="76"/>
      <c r="OX241" s="75"/>
      <c r="OY241" s="76"/>
      <c r="OZ241" s="75"/>
      <c r="PA241" s="76"/>
      <c r="PB241" s="75"/>
      <c r="PC241" s="74">
        <f t="shared" si="424"/>
        <v>0</v>
      </c>
      <c r="PE241" s="167"/>
      <c r="PG241" s="78"/>
      <c r="PH241" s="37"/>
      <c r="PI241" s="77"/>
      <c r="PJ241" s="76"/>
      <c r="PK241" s="76"/>
      <c r="PL241" s="76"/>
      <c r="PM241" s="177"/>
      <c r="PN241" s="76"/>
      <c r="PO241" s="76"/>
      <c r="PP241" s="76"/>
      <c r="PQ241" s="76"/>
      <c r="PR241" s="76"/>
      <c r="PS241" s="76"/>
      <c r="PT241" s="76"/>
      <c r="PU241" s="76"/>
      <c r="PV241" s="76"/>
      <c r="PW241" s="75"/>
      <c r="PX241" s="76"/>
      <c r="PY241" s="75"/>
      <c r="PZ241" s="76"/>
      <c r="QA241" s="75"/>
      <c r="QB241" s="74">
        <f t="shared" si="425"/>
        <v>0</v>
      </c>
      <c r="QD241" s="167"/>
      <c r="QF241" s="78"/>
      <c r="QG241" s="37"/>
      <c r="QH241" s="77"/>
      <c r="QI241" s="76"/>
      <c r="QJ241" s="76"/>
      <c r="QK241" s="76"/>
      <c r="QL241" s="177"/>
      <c r="QM241" s="76"/>
      <c r="QN241" s="76"/>
      <c r="QO241" s="76"/>
      <c r="QP241" s="76"/>
      <c r="QQ241" s="76"/>
      <c r="QR241" s="76"/>
      <c r="QS241" s="76"/>
      <c r="QT241" s="76"/>
      <c r="QU241" s="76"/>
      <c r="QV241" s="75"/>
      <c r="QW241" s="76"/>
      <c r="QX241" s="75"/>
      <c r="QY241" s="76"/>
      <c r="QZ241" s="75"/>
      <c r="RA241" s="74">
        <f t="shared" si="426"/>
        <v>0</v>
      </c>
      <c r="RC241" s="167"/>
      <c r="RE241" s="78"/>
      <c r="RF241" s="37"/>
      <c r="RG241" s="77"/>
      <c r="RH241" s="76"/>
      <c r="RI241" s="76"/>
      <c r="RJ241" s="76"/>
      <c r="RK241" s="177"/>
      <c r="RL241" s="76"/>
      <c r="RM241" s="76"/>
      <c r="RN241" s="76"/>
      <c r="RO241" s="76"/>
      <c r="RP241" s="76"/>
      <c r="RQ241" s="76"/>
      <c r="RR241" s="76"/>
      <c r="RS241" s="76"/>
      <c r="RT241" s="76"/>
      <c r="RU241" s="75"/>
      <c r="RV241" s="76"/>
      <c r="RW241" s="75"/>
      <c r="RX241" s="76"/>
      <c r="RY241" s="75"/>
      <c r="RZ241" s="74">
        <f t="shared" si="427"/>
        <v>0</v>
      </c>
      <c r="SB241" s="167"/>
      <c r="SD241" s="78"/>
      <c r="SE241" s="37"/>
      <c r="SF241" s="77"/>
      <c r="SG241" s="76"/>
      <c r="SH241" s="76"/>
      <c r="SI241" s="76"/>
      <c r="SJ241" s="177"/>
      <c r="SK241" s="76"/>
      <c r="SL241" s="76"/>
      <c r="SM241" s="76"/>
      <c r="SN241" s="76"/>
      <c r="SO241" s="76"/>
      <c r="SP241" s="76"/>
      <c r="SQ241" s="76"/>
      <c r="SR241" s="76"/>
      <c r="SS241" s="76"/>
      <c r="ST241" s="75"/>
      <c r="SU241" s="76"/>
      <c r="SV241" s="75"/>
      <c r="SW241" s="76"/>
      <c r="SX241" s="75"/>
      <c r="SY241" s="74">
        <f t="shared" si="428"/>
        <v>0</v>
      </c>
      <c r="TA241" s="167"/>
      <c r="TC241" s="78"/>
      <c r="TD241" s="37"/>
      <c r="TE241" s="77"/>
      <c r="TF241" s="76"/>
      <c r="TG241" s="76"/>
      <c r="TH241" s="76"/>
      <c r="TI241" s="177"/>
      <c r="TJ241" s="76"/>
      <c r="TK241" s="76"/>
      <c r="TL241" s="76"/>
      <c r="TM241" s="76"/>
      <c r="TN241" s="76"/>
      <c r="TO241" s="76"/>
      <c r="TP241" s="76"/>
      <c r="TQ241" s="76"/>
      <c r="TR241" s="76"/>
      <c r="TS241" s="75"/>
      <c r="TT241" s="76"/>
      <c r="TU241" s="75"/>
      <c r="TV241" s="76"/>
      <c r="TW241" s="75"/>
      <c r="TX241" s="74">
        <f t="shared" si="429"/>
        <v>0</v>
      </c>
      <c r="TZ241" s="167"/>
      <c r="UB241" s="78"/>
      <c r="UC241" s="37"/>
      <c r="UD241" s="77"/>
      <c r="UE241" s="76"/>
      <c r="UF241" s="76"/>
      <c r="UG241" s="76"/>
      <c r="UH241" s="177"/>
      <c r="UI241" s="76"/>
      <c r="UJ241" s="76"/>
      <c r="UK241" s="76"/>
      <c r="UL241" s="76"/>
      <c r="UM241" s="76"/>
      <c r="UN241" s="76"/>
      <c r="UO241" s="76"/>
      <c r="UP241" s="76"/>
      <c r="UQ241" s="76"/>
      <c r="UR241" s="75"/>
      <c r="US241" s="76"/>
      <c r="UT241" s="75"/>
      <c r="UU241" s="76"/>
      <c r="UV241" s="75"/>
      <c r="UW241" s="74">
        <f t="shared" si="430"/>
        <v>0</v>
      </c>
      <c r="UY241" s="167"/>
      <c r="VA241" s="78"/>
      <c r="VB241" s="37"/>
      <c r="VC241" s="77"/>
      <c r="VD241" s="76"/>
      <c r="VE241" s="76"/>
      <c r="VF241" s="76"/>
      <c r="VG241" s="177"/>
      <c r="VH241" s="76"/>
      <c r="VI241" s="76"/>
      <c r="VJ241" s="76"/>
      <c r="VK241" s="76"/>
      <c r="VL241" s="76"/>
      <c r="VM241" s="76"/>
      <c r="VN241" s="76"/>
      <c r="VO241" s="76"/>
      <c r="VP241" s="76"/>
      <c r="VQ241" s="75"/>
      <c r="VR241" s="76"/>
      <c r="VS241" s="75"/>
      <c r="VT241" s="76"/>
      <c r="VU241" s="75"/>
      <c r="VV241" s="74">
        <f t="shared" si="431"/>
        <v>0</v>
      </c>
    </row>
    <row r="242" spans="2:596" s="38" customFormat="1" outlineLevel="1">
      <c r="B242" s="88"/>
      <c r="C242" s="89">
        <f>IF(ISERROR(I242+1)=TRUE,I242,IF(I242="","",MAX(C$15:C241)+1))</f>
        <v>175</v>
      </c>
      <c r="D242" s="88">
        <f t="shared" si="385"/>
        <v>1</v>
      </c>
      <c r="E242" s="3"/>
      <c r="G242" s="167"/>
      <c r="I242" s="95">
        <f t="shared" si="432"/>
        <v>182</v>
      </c>
      <c r="J242" s="94" t="s">
        <v>530</v>
      </c>
      <c r="K242" s="93"/>
      <c r="L242" s="93"/>
      <c r="M242" s="93"/>
      <c r="N242" s="93"/>
      <c r="O242" s="92"/>
      <c r="P242" s="91" t="s">
        <v>326</v>
      </c>
      <c r="Q242" s="297"/>
      <c r="R242" s="90" t="s">
        <v>141</v>
      </c>
      <c r="S242" s="298"/>
      <c r="U242" s="167"/>
      <c r="V242" s="42"/>
      <c r="W242" s="78"/>
      <c r="X242" s="37"/>
      <c r="Y242" s="77"/>
      <c r="Z242" s="76"/>
      <c r="AA242" s="79"/>
      <c r="AB242" s="76"/>
      <c r="AC242" s="177">
        <f>((((26^2-20^2)/1029.4)*(AB9-300)*3.28)*1.2)+((((28^2-20^2)/1029.4)*(100)*3.28))</f>
        <v>692.22210996697095</v>
      </c>
      <c r="AD242" s="76"/>
      <c r="AE242" s="76"/>
      <c r="AF242" s="76"/>
      <c r="AG242" s="76"/>
      <c r="AH242" s="76"/>
      <c r="AI242" s="76"/>
      <c r="AJ242" s="76"/>
      <c r="AK242" s="75"/>
      <c r="AL242" s="75"/>
      <c r="AM242" s="75"/>
      <c r="AN242" s="75"/>
      <c r="AO242" s="75"/>
      <c r="AP242" s="75"/>
      <c r="AQ242" s="75"/>
      <c r="AR242" s="74">
        <f t="shared" si="409"/>
        <v>0</v>
      </c>
      <c r="AT242" s="167"/>
      <c r="AV242" s="78"/>
      <c r="AW242" s="37"/>
      <c r="AX242" s="77"/>
      <c r="AY242" s="76"/>
      <c r="AZ242" s="79"/>
      <c r="BA242" s="76"/>
      <c r="BB242" s="177">
        <f>((((26^2-20^2)/1029.4)*(BA9-300)*3.28)*1.2)+((((28^2-20^2)/1029.4)*(100)*3.28))</f>
        <v>739.7110549834855</v>
      </c>
      <c r="BC242" s="76"/>
      <c r="BD242" s="76"/>
      <c r="BE242" s="76"/>
      <c r="BF242" s="76"/>
      <c r="BG242" s="76"/>
      <c r="BH242" s="76"/>
      <c r="BI242" s="76"/>
      <c r="BJ242" s="75"/>
      <c r="BK242" s="75"/>
      <c r="BL242" s="75"/>
      <c r="BM242" s="75"/>
      <c r="BN242" s="75"/>
      <c r="BO242" s="75"/>
      <c r="BP242" s="75"/>
      <c r="BQ242" s="74">
        <f t="shared" si="410"/>
        <v>0</v>
      </c>
      <c r="BS242" s="167"/>
      <c r="BU242" s="78"/>
      <c r="BV242" s="37"/>
      <c r="BW242" s="77"/>
      <c r="BX242" s="76"/>
      <c r="BY242" s="79"/>
      <c r="BZ242" s="76"/>
      <c r="CA242" s="177">
        <f>((((26^2-20^2)/1029.4)*(BZ9-300)*3.28)*1.2)+((((28^2-20^2)/1029.4)*(100)*3.28))</f>
        <v>739.7110549834855</v>
      </c>
      <c r="CB242" s="76"/>
      <c r="CC242" s="76"/>
      <c r="CD242" s="76"/>
      <c r="CE242" s="76"/>
      <c r="CF242" s="76"/>
      <c r="CG242" s="76"/>
      <c r="CH242" s="76"/>
      <c r="CI242" s="75"/>
      <c r="CJ242" s="75"/>
      <c r="CK242" s="75"/>
      <c r="CL242" s="75"/>
      <c r="CM242" s="75"/>
      <c r="CN242" s="75"/>
      <c r="CO242" s="75"/>
      <c r="CP242" s="74">
        <f t="shared" si="411"/>
        <v>0</v>
      </c>
      <c r="CR242" s="167"/>
      <c r="CT242" s="78"/>
      <c r="CU242" s="37"/>
      <c r="CV242" s="77"/>
      <c r="CW242" s="76"/>
      <c r="CX242" s="79"/>
      <c r="CY242" s="76"/>
      <c r="CZ242" s="177">
        <f>((((26^2-20^2)/1029.4)*(CY9-300)*3.28)*1.2)+((((28^2-20^2)/1029.4)*(100)*3.28))</f>
        <v>739.7110549834855</v>
      </c>
      <c r="DA242" s="76"/>
      <c r="DB242" s="76"/>
      <c r="DC242" s="76"/>
      <c r="DD242" s="76"/>
      <c r="DE242" s="76"/>
      <c r="DF242" s="76"/>
      <c r="DG242" s="76"/>
      <c r="DH242" s="75"/>
      <c r="DI242" s="75"/>
      <c r="DJ242" s="75"/>
      <c r="DK242" s="75"/>
      <c r="DL242" s="75"/>
      <c r="DM242" s="75"/>
      <c r="DN242" s="75"/>
      <c r="DO242" s="74">
        <f t="shared" si="412"/>
        <v>0</v>
      </c>
      <c r="DQ242" s="167"/>
      <c r="DS242" s="78"/>
      <c r="DT242" s="37"/>
      <c r="DU242" s="77"/>
      <c r="DV242" s="76"/>
      <c r="DW242" s="79"/>
      <c r="DX242" s="76"/>
      <c r="DY242" s="177">
        <f>((((26^2-20^2)/1029.4)*(DX9-300)*3.28)*1.2)+((((28^2-20^2)/1029.4)*(100)*3.28))</f>
        <v>739.7110549834855</v>
      </c>
      <c r="DZ242" s="76"/>
      <c r="EA242" s="76"/>
      <c r="EB242" s="76"/>
      <c r="EC242" s="76"/>
      <c r="ED242" s="76"/>
      <c r="EE242" s="76"/>
      <c r="EF242" s="76"/>
      <c r="EG242" s="75"/>
      <c r="EH242" s="75"/>
      <c r="EI242" s="75"/>
      <c r="EJ242" s="75"/>
      <c r="EK242" s="75"/>
      <c r="EL242" s="75"/>
      <c r="EM242" s="75"/>
      <c r="EN242" s="74">
        <f t="shared" si="413"/>
        <v>0</v>
      </c>
      <c r="EP242" s="167"/>
      <c r="ER242" s="78"/>
      <c r="ES242" s="37"/>
      <c r="ET242" s="77"/>
      <c r="EU242" s="76"/>
      <c r="EV242" s="76"/>
      <c r="EW242" s="76"/>
      <c r="EX242" s="177">
        <f>((((26^2-20^2)/1029.4)*(EW9-300)*3.28)*1.2)+((((28^2-20^2)/1029.4)*(100)*3.28))</f>
        <v>755.54070332232368</v>
      </c>
      <c r="EY242" s="76"/>
      <c r="EZ242" s="76"/>
      <c r="FA242" s="76"/>
      <c r="FB242" s="76"/>
      <c r="FC242" s="76"/>
      <c r="FD242" s="76"/>
      <c r="FE242" s="76"/>
      <c r="FF242" s="76"/>
      <c r="FG242" s="76"/>
      <c r="FH242" s="75"/>
      <c r="FI242" s="75"/>
      <c r="FJ242" s="75"/>
      <c r="FK242" s="75"/>
      <c r="FL242" s="75"/>
      <c r="FM242" s="74">
        <f t="shared" si="414"/>
        <v>0</v>
      </c>
      <c r="FO242" s="167"/>
      <c r="FQ242" s="78"/>
      <c r="FR242" s="37"/>
      <c r="FS242" s="77"/>
      <c r="FT242" s="76"/>
      <c r="FU242" s="76"/>
      <c r="FV242" s="76"/>
      <c r="FW242" s="177">
        <f>((((26^2-20^2)/1029.4)*(FV9-300)*3.28)*1.2)+((((28^2-20^2)/1029.4)*(100)*3.28))</f>
        <v>739.7110549834855</v>
      </c>
      <c r="FX242" s="76"/>
      <c r="FY242" s="76"/>
      <c r="FZ242" s="76"/>
      <c r="GA242" s="76"/>
      <c r="GB242" s="76"/>
      <c r="GC242" s="76"/>
      <c r="GD242" s="76"/>
      <c r="GE242" s="76"/>
      <c r="GF242" s="76"/>
      <c r="GG242" s="75"/>
      <c r="GH242" s="75"/>
      <c r="GI242" s="75"/>
      <c r="GJ242" s="75"/>
      <c r="GK242" s="75"/>
      <c r="GL242" s="74">
        <f t="shared" si="415"/>
        <v>0</v>
      </c>
      <c r="GN242" s="167"/>
      <c r="GP242" s="78"/>
      <c r="GQ242" s="37"/>
      <c r="GR242" s="77"/>
      <c r="GS242" s="76"/>
      <c r="GT242" s="76"/>
      <c r="GU242" s="76"/>
      <c r="GV242" s="177">
        <f>((((26^2-20^2)/1029.4)*(GU9-300)*3.28)*1.2)+((((28^2-20^2)/1029.4)*(100)*3.28))</f>
        <v>739.7110549834855</v>
      </c>
      <c r="GW242" s="76"/>
      <c r="GX242" s="76"/>
      <c r="GY242" s="76"/>
      <c r="GZ242" s="76"/>
      <c r="HA242" s="76"/>
      <c r="HB242" s="76"/>
      <c r="HC242" s="76"/>
      <c r="HD242" s="76"/>
      <c r="HE242" s="76"/>
      <c r="HF242" s="75"/>
      <c r="HG242" s="75"/>
      <c r="HH242" s="75"/>
      <c r="HI242" s="75"/>
      <c r="HJ242" s="75"/>
      <c r="HK242" s="74">
        <f t="shared" si="416"/>
        <v>0</v>
      </c>
      <c r="HM242" s="167"/>
      <c r="HO242" s="78"/>
      <c r="HP242" s="37"/>
      <c r="HQ242" s="77"/>
      <c r="HR242" s="76"/>
      <c r="HS242" s="76"/>
      <c r="HT242" s="76"/>
      <c r="HU242" s="177">
        <f>((((26^2-20^2)/1029.4)*(HT9-300)*3.28)*1.2)+((((28^2-20^2)/1029.4)*(100)*3.28))</f>
        <v>739.7110549834855</v>
      </c>
      <c r="HV242" s="76"/>
      <c r="HW242" s="76"/>
      <c r="HX242" s="76"/>
      <c r="HY242" s="76"/>
      <c r="HZ242" s="76"/>
      <c r="IA242" s="76"/>
      <c r="IB242" s="76"/>
      <c r="IC242" s="76"/>
      <c r="ID242" s="76"/>
      <c r="IE242" s="75"/>
      <c r="IF242" s="75"/>
      <c r="IG242" s="75"/>
      <c r="IH242" s="75"/>
      <c r="II242" s="75"/>
      <c r="IJ242" s="74">
        <f t="shared" si="417"/>
        <v>0</v>
      </c>
      <c r="IL242" s="167"/>
      <c r="IN242" s="78"/>
      <c r="IO242" s="37"/>
      <c r="IP242" s="77"/>
      <c r="IQ242" s="76"/>
      <c r="IR242" s="76"/>
      <c r="IS242" s="76"/>
      <c r="IT242" s="76"/>
      <c r="IU242" s="76"/>
      <c r="IV242" s="76"/>
      <c r="IW242" s="76"/>
      <c r="IX242" s="75"/>
      <c r="IY242" s="75"/>
      <c r="IZ242" s="75"/>
      <c r="JA242" s="75"/>
      <c r="JB242" s="75"/>
      <c r="JC242" s="75"/>
      <c r="JD242" s="75"/>
      <c r="JE242" s="75"/>
      <c r="JF242" s="75"/>
      <c r="JG242" s="75"/>
      <c r="JH242" s="75"/>
      <c r="JI242" s="74">
        <f t="shared" si="418"/>
        <v>0</v>
      </c>
      <c r="JK242" s="167"/>
      <c r="JM242" s="78"/>
      <c r="JN242" s="37"/>
      <c r="JO242" s="77"/>
      <c r="JP242" s="76"/>
      <c r="JQ242" s="76"/>
      <c r="JR242" s="76"/>
      <c r="JS242" s="76"/>
      <c r="JT242" s="76"/>
      <c r="JU242" s="76"/>
      <c r="JV242" s="76"/>
      <c r="JW242" s="75"/>
      <c r="JX242" s="75"/>
      <c r="JY242" s="75"/>
      <c r="JZ242" s="75"/>
      <c r="KA242" s="75"/>
      <c r="KB242" s="75"/>
      <c r="KC242" s="75"/>
      <c r="KD242" s="75"/>
      <c r="KE242" s="75"/>
      <c r="KF242" s="75"/>
      <c r="KG242" s="75"/>
      <c r="KH242" s="74">
        <f t="shared" si="419"/>
        <v>0</v>
      </c>
      <c r="KJ242" s="167"/>
      <c r="KL242" s="78"/>
      <c r="KM242" s="37"/>
      <c r="KN242" s="77"/>
      <c r="KO242" s="76"/>
      <c r="KP242" s="76"/>
      <c r="KQ242" s="76"/>
      <c r="KR242" s="76"/>
      <c r="KS242" s="76"/>
      <c r="KT242" s="76"/>
      <c r="KU242" s="76"/>
      <c r="KV242" s="75"/>
      <c r="KW242" s="75"/>
      <c r="KX242" s="75"/>
      <c r="KY242" s="75"/>
      <c r="KZ242" s="75"/>
      <c r="LA242" s="75"/>
      <c r="LB242" s="75"/>
      <c r="LC242" s="75"/>
      <c r="LD242" s="75"/>
      <c r="LE242" s="75"/>
      <c r="LF242" s="75"/>
      <c r="LG242" s="74">
        <f t="shared" si="420"/>
        <v>0</v>
      </c>
      <c r="LI242" s="167"/>
      <c r="LK242" s="78"/>
      <c r="LL242" s="37"/>
      <c r="LM242" s="77"/>
      <c r="LN242" s="76"/>
      <c r="LO242" s="76"/>
      <c r="LP242" s="76"/>
      <c r="LQ242" s="76"/>
      <c r="LR242" s="76"/>
      <c r="LS242" s="76"/>
      <c r="LT242" s="76"/>
      <c r="LU242" s="75"/>
      <c r="LV242" s="75"/>
      <c r="LW242" s="75"/>
      <c r="LX242" s="75"/>
      <c r="LY242" s="75"/>
      <c r="LZ242" s="75"/>
      <c r="MA242" s="75"/>
      <c r="MB242" s="75"/>
      <c r="MC242" s="75"/>
      <c r="MD242" s="75"/>
      <c r="ME242" s="75"/>
      <c r="MF242" s="74">
        <f t="shared" si="421"/>
        <v>0</v>
      </c>
      <c r="MH242" s="167"/>
      <c r="MJ242" s="78"/>
      <c r="MK242" s="37"/>
      <c r="ML242" s="77"/>
      <c r="MM242" s="76"/>
      <c r="MN242" s="76"/>
      <c r="MO242" s="76"/>
      <c r="MP242" s="76"/>
      <c r="MQ242" s="76"/>
      <c r="MR242" s="76"/>
      <c r="MS242" s="76"/>
      <c r="MT242" s="75"/>
      <c r="MU242" s="75"/>
      <c r="MV242" s="75"/>
      <c r="MW242" s="75"/>
      <c r="MX242" s="75"/>
      <c r="MY242" s="75"/>
      <c r="MZ242" s="75"/>
      <c r="NA242" s="75"/>
      <c r="NB242" s="75"/>
      <c r="NC242" s="75"/>
      <c r="ND242" s="75"/>
      <c r="NE242" s="74">
        <f t="shared" si="422"/>
        <v>0</v>
      </c>
      <c r="NG242" s="167"/>
      <c r="NI242" s="78"/>
      <c r="NJ242" s="37"/>
      <c r="NK242" s="77"/>
      <c r="NL242" s="76"/>
      <c r="NM242" s="76"/>
      <c r="NN242" s="76"/>
      <c r="NO242" s="177">
        <f>((((26^2-20^2)/1029.4)*(NN9-300)*3.28)*1.2)+((((28^2-20^2)/1029.4)*(100)*3.28))</f>
        <v>692.22210996697095</v>
      </c>
      <c r="NP242" s="76"/>
      <c r="NQ242" s="76"/>
      <c r="NR242" s="76"/>
      <c r="NS242" s="76"/>
      <c r="NT242" s="76"/>
      <c r="NU242" s="76"/>
      <c r="NV242" s="76"/>
      <c r="NW242" s="76"/>
      <c r="NX242" s="76"/>
      <c r="NY242" s="75"/>
      <c r="NZ242" s="76"/>
      <c r="OA242" s="75"/>
      <c r="OB242" s="76"/>
      <c r="OC242" s="75"/>
      <c r="OD242" s="74">
        <f t="shared" si="423"/>
        <v>0</v>
      </c>
      <c r="OF242" s="167"/>
      <c r="OH242" s="78"/>
      <c r="OI242" s="37"/>
      <c r="OJ242" s="77"/>
      <c r="OK242" s="76"/>
      <c r="OL242" s="76"/>
      <c r="OM242" s="76"/>
      <c r="ON242" s="177">
        <f>((((26^2-20^2)/1029.4)*(OM9-300)*3.28)*1.2)+((((28^2-20^2)/1029.4)*(100)*3.28))</f>
        <v>739.7110549834855</v>
      </c>
      <c r="OO242" s="76"/>
      <c r="OP242" s="76"/>
      <c r="OQ242" s="76"/>
      <c r="OR242" s="76"/>
      <c r="OS242" s="76"/>
      <c r="OT242" s="76"/>
      <c r="OU242" s="76"/>
      <c r="OV242" s="76"/>
      <c r="OW242" s="76"/>
      <c r="OX242" s="75"/>
      <c r="OY242" s="76"/>
      <c r="OZ242" s="75"/>
      <c r="PA242" s="76"/>
      <c r="PB242" s="75"/>
      <c r="PC242" s="74">
        <f t="shared" si="424"/>
        <v>0</v>
      </c>
      <c r="PE242" s="167"/>
      <c r="PG242" s="78"/>
      <c r="PH242" s="37"/>
      <c r="PI242" s="77"/>
      <c r="PJ242" s="76"/>
      <c r="PK242" s="76"/>
      <c r="PL242" s="76"/>
      <c r="PM242" s="177">
        <f>((((26^2-20^2)/1029.4)*(PL9-300)*3.28)*1.2)+((((28^2-20^2)/1029.4)*(100)*3.28))</f>
        <v>739.7110549834855</v>
      </c>
      <c r="PN242" s="76"/>
      <c r="PO242" s="76"/>
      <c r="PP242" s="76"/>
      <c r="PQ242" s="76"/>
      <c r="PR242" s="76"/>
      <c r="PS242" s="76"/>
      <c r="PT242" s="76"/>
      <c r="PU242" s="76"/>
      <c r="PV242" s="76"/>
      <c r="PW242" s="75"/>
      <c r="PX242" s="76"/>
      <c r="PY242" s="75"/>
      <c r="PZ242" s="76"/>
      <c r="QA242" s="75"/>
      <c r="QB242" s="74">
        <f t="shared" si="425"/>
        <v>0</v>
      </c>
      <c r="QD242" s="167"/>
      <c r="QF242" s="78"/>
      <c r="QG242" s="37"/>
      <c r="QH242" s="77"/>
      <c r="QI242" s="76"/>
      <c r="QJ242" s="76"/>
      <c r="QK242" s="76"/>
      <c r="QL242" s="177">
        <f>((((26^2-20^2)/1029.4)*(QK9-300)*3.28)*1.2)+((((28^2-20^2)/1029.4)*(100)*3.28))</f>
        <v>739.7110549834855</v>
      </c>
      <c r="QM242" s="76"/>
      <c r="QN242" s="76"/>
      <c r="QO242" s="76"/>
      <c r="QP242" s="76"/>
      <c r="QQ242" s="76"/>
      <c r="QR242" s="76"/>
      <c r="QS242" s="76"/>
      <c r="QT242" s="76"/>
      <c r="QU242" s="76"/>
      <c r="QV242" s="75"/>
      <c r="QW242" s="76"/>
      <c r="QX242" s="75"/>
      <c r="QY242" s="76"/>
      <c r="QZ242" s="75"/>
      <c r="RA242" s="74">
        <f t="shared" si="426"/>
        <v>0</v>
      </c>
      <c r="RC242" s="167"/>
      <c r="RE242" s="78"/>
      <c r="RF242" s="37"/>
      <c r="RG242" s="77"/>
      <c r="RH242" s="76"/>
      <c r="RI242" s="76"/>
      <c r="RJ242" s="76"/>
      <c r="RK242" s="177">
        <f>((((26^2-20^2)/1029.4)*(RJ9-300)*3.28)*1.2)+((((28^2-20^2)/1029.4)*(100)*3.28))</f>
        <v>739.7110549834855</v>
      </c>
      <c r="RL242" s="76"/>
      <c r="RM242" s="76"/>
      <c r="RN242" s="76"/>
      <c r="RO242" s="76"/>
      <c r="RP242" s="76"/>
      <c r="RQ242" s="76"/>
      <c r="RR242" s="76"/>
      <c r="RS242" s="76"/>
      <c r="RT242" s="76"/>
      <c r="RU242" s="75"/>
      <c r="RV242" s="76"/>
      <c r="RW242" s="75"/>
      <c r="RX242" s="76"/>
      <c r="RY242" s="75"/>
      <c r="RZ242" s="74">
        <f t="shared" si="427"/>
        <v>0</v>
      </c>
      <c r="SB242" s="167"/>
      <c r="SD242" s="78"/>
      <c r="SE242" s="37"/>
      <c r="SF242" s="77"/>
      <c r="SG242" s="76"/>
      <c r="SH242" s="76"/>
      <c r="SI242" s="76"/>
      <c r="SJ242" s="177">
        <f>((((26^2-20^2)/1029.4)*(SI9-300)*3.28)*1.2)+((((28^2-20^2)/1029.4)*(100)*3.28))</f>
        <v>755.54070332232368</v>
      </c>
      <c r="SK242" s="76"/>
      <c r="SL242" s="76"/>
      <c r="SM242" s="76"/>
      <c r="SN242" s="76"/>
      <c r="SO242" s="76"/>
      <c r="SP242" s="76"/>
      <c r="SQ242" s="76"/>
      <c r="SR242" s="76"/>
      <c r="SS242" s="76"/>
      <c r="ST242" s="75"/>
      <c r="SU242" s="76"/>
      <c r="SV242" s="75"/>
      <c r="SW242" s="76"/>
      <c r="SX242" s="75"/>
      <c r="SY242" s="74">
        <f t="shared" si="428"/>
        <v>0</v>
      </c>
      <c r="TA242" s="167"/>
      <c r="TC242" s="78"/>
      <c r="TD242" s="37"/>
      <c r="TE242" s="77"/>
      <c r="TF242" s="76"/>
      <c r="TG242" s="76"/>
      <c r="TH242" s="76"/>
      <c r="TI242" s="177">
        <f>((((26^2-20^2)/1029.4)*(TH9-300)*3.28)*1.2)+((((28^2-20^2)/1029.4)*(100)*3.28))</f>
        <v>739.7110549834855</v>
      </c>
      <c r="TJ242" s="76"/>
      <c r="TK242" s="76"/>
      <c r="TL242" s="76"/>
      <c r="TM242" s="76"/>
      <c r="TN242" s="76"/>
      <c r="TO242" s="76"/>
      <c r="TP242" s="76"/>
      <c r="TQ242" s="76"/>
      <c r="TR242" s="76"/>
      <c r="TS242" s="75"/>
      <c r="TT242" s="76"/>
      <c r="TU242" s="75"/>
      <c r="TV242" s="76"/>
      <c r="TW242" s="75"/>
      <c r="TX242" s="74">
        <f t="shared" si="429"/>
        <v>0</v>
      </c>
      <c r="TZ242" s="167"/>
      <c r="UB242" s="78"/>
      <c r="UC242" s="37"/>
      <c r="UD242" s="77"/>
      <c r="UE242" s="76"/>
      <c r="UF242" s="76"/>
      <c r="UG242" s="76"/>
      <c r="UH242" s="177">
        <f>((((26^2-20^2)/1029.4)*(UG9-300)*3.28)*1.2)+((((28^2-20^2)/1029.4)*(100)*3.28))</f>
        <v>739.7110549834855</v>
      </c>
      <c r="UI242" s="76"/>
      <c r="UJ242" s="76"/>
      <c r="UK242" s="76"/>
      <c r="UL242" s="76"/>
      <c r="UM242" s="76"/>
      <c r="UN242" s="76"/>
      <c r="UO242" s="76"/>
      <c r="UP242" s="76"/>
      <c r="UQ242" s="76"/>
      <c r="UR242" s="75"/>
      <c r="US242" s="76"/>
      <c r="UT242" s="75"/>
      <c r="UU242" s="76"/>
      <c r="UV242" s="75"/>
      <c r="UW242" s="74">
        <f t="shared" si="430"/>
        <v>0</v>
      </c>
      <c r="UY242" s="167"/>
      <c r="VA242" s="78"/>
      <c r="VB242" s="37"/>
      <c r="VC242" s="77"/>
      <c r="VD242" s="76"/>
      <c r="VE242" s="76"/>
      <c r="VF242" s="76"/>
      <c r="VG242" s="177">
        <f>((((26^2-20^2)/1029.4)*(VF9-300)*3.28)*1.2)+((((28^2-20^2)/1029.4)*(100)*3.28))</f>
        <v>739.7110549834855</v>
      </c>
      <c r="VH242" s="76"/>
      <c r="VI242" s="76"/>
      <c r="VJ242" s="76"/>
      <c r="VK242" s="76"/>
      <c r="VL242" s="76"/>
      <c r="VM242" s="76"/>
      <c r="VN242" s="76"/>
      <c r="VO242" s="76"/>
      <c r="VP242" s="76"/>
      <c r="VQ242" s="75"/>
      <c r="VR242" s="76"/>
      <c r="VS242" s="75"/>
      <c r="VT242" s="76"/>
      <c r="VU242" s="75"/>
      <c r="VV242" s="74">
        <f t="shared" si="431"/>
        <v>0</v>
      </c>
    </row>
    <row r="243" spans="2:596" s="38" customFormat="1" outlineLevel="1">
      <c r="B243" s="88"/>
      <c r="C243" s="89">
        <f>IF(ISERROR(I243+1)=TRUE,I243,IF(I243="","",MAX(C$15:C242)+1))</f>
        <v>176</v>
      </c>
      <c r="D243" s="88">
        <f t="shared" si="385"/>
        <v>1</v>
      </c>
      <c r="E243" s="3"/>
      <c r="G243" s="167"/>
      <c r="I243" s="95">
        <f t="shared" si="432"/>
        <v>183</v>
      </c>
      <c r="J243" s="94" t="s">
        <v>529</v>
      </c>
      <c r="K243" s="93"/>
      <c r="L243" s="93"/>
      <c r="M243" s="93"/>
      <c r="N243" s="93"/>
      <c r="O243" s="92"/>
      <c r="P243" s="91" t="s">
        <v>326</v>
      </c>
      <c r="Q243" s="297"/>
      <c r="R243" s="90" t="s">
        <v>141</v>
      </c>
      <c r="S243" s="298"/>
      <c r="U243" s="167"/>
      <c r="V243" s="42"/>
      <c r="W243" s="78"/>
      <c r="X243" s="37"/>
      <c r="Y243" s="77"/>
      <c r="Z243" s="76"/>
      <c r="AA243" s="79"/>
      <c r="AB243" s="76"/>
      <c r="AC243" s="79"/>
      <c r="AD243" s="76"/>
      <c r="AE243" s="76"/>
      <c r="AF243" s="76"/>
      <c r="AG243" s="76"/>
      <c r="AH243" s="76"/>
      <c r="AI243" s="76"/>
      <c r="AJ243" s="76"/>
      <c r="AK243" s="75"/>
      <c r="AL243" s="75"/>
      <c r="AM243" s="75"/>
      <c r="AN243" s="75"/>
      <c r="AO243" s="75"/>
      <c r="AP243" s="75"/>
      <c r="AQ243" s="75"/>
      <c r="AR243" s="74">
        <f t="shared" si="409"/>
        <v>0</v>
      </c>
      <c r="AT243" s="167"/>
      <c r="AV243" s="78"/>
      <c r="AW243" s="37"/>
      <c r="AX243" s="77"/>
      <c r="AY243" s="76"/>
      <c r="AZ243" s="79"/>
      <c r="BA243" s="76"/>
      <c r="BB243" s="79"/>
      <c r="BC243" s="76"/>
      <c r="BD243" s="76"/>
      <c r="BE243" s="76"/>
      <c r="BF243" s="76"/>
      <c r="BG243" s="76"/>
      <c r="BH243" s="76"/>
      <c r="BI243" s="76"/>
      <c r="BJ243" s="75"/>
      <c r="BK243" s="75"/>
      <c r="BL243" s="75"/>
      <c r="BM243" s="75"/>
      <c r="BN243" s="75"/>
      <c r="BO243" s="75"/>
      <c r="BP243" s="75"/>
      <c r="BQ243" s="74">
        <f t="shared" si="410"/>
        <v>0</v>
      </c>
      <c r="BS243" s="167"/>
      <c r="BU243" s="78"/>
      <c r="BV243" s="37"/>
      <c r="BW243" s="77"/>
      <c r="BX243" s="76"/>
      <c r="BY243" s="79"/>
      <c r="BZ243" s="76"/>
      <c r="CA243" s="79"/>
      <c r="CB243" s="76"/>
      <c r="CC243" s="76"/>
      <c r="CD243" s="76"/>
      <c r="CE243" s="76"/>
      <c r="CF243" s="76"/>
      <c r="CG243" s="76"/>
      <c r="CH243" s="76"/>
      <c r="CI243" s="75"/>
      <c r="CJ243" s="75"/>
      <c r="CK243" s="75"/>
      <c r="CL243" s="75"/>
      <c r="CM243" s="75"/>
      <c r="CN243" s="75"/>
      <c r="CO243" s="75"/>
      <c r="CP243" s="74">
        <f t="shared" si="411"/>
        <v>0</v>
      </c>
      <c r="CR243" s="167"/>
      <c r="CT243" s="78"/>
      <c r="CU243" s="37"/>
      <c r="CV243" s="77"/>
      <c r="CW243" s="76"/>
      <c r="CX243" s="79"/>
      <c r="CY243" s="76"/>
      <c r="CZ243" s="79"/>
      <c r="DA243" s="76"/>
      <c r="DB243" s="76"/>
      <c r="DC243" s="76"/>
      <c r="DD243" s="76"/>
      <c r="DE243" s="76"/>
      <c r="DF243" s="76"/>
      <c r="DG243" s="76"/>
      <c r="DH243" s="75"/>
      <c r="DI243" s="75"/>
      <c r="DJ243" s="75"/>
      <c r="DK243" s="75"/>
      <c r="DL243" s="75"/>
      <c r="DM243" s="75"/>
      <c r="DN243" s="75"/>
      <c r="DO243" s="74">
        <f t="shared" si="412"/>
        <v>0</v>
      </c>
      <c r="DQ243" s="167"/>
      <c r="DS243" s="78"/>
      <c r="DT243" s="37"/>
      <c r="DU243" s="77"/>
      <c r="DV243" s="76"/>
      <c r="DW243" s="79"/>
      <c r="DX243" s="76"/>
      <c r="DY243" s="79"/>
      <c r="DZ243" s="76"/>
      <c r="EA243" s="76"/>
      <c r="EB243" s="76"/>
      <c r="EC243" s="76"/>
      <c r="ED243" s="76"/>
      <c r="EE243" s="76"/>
      <c r="EF243" s="76"/>
      <c r="EG243" s="75"/>
      <c r="EH243" s="75"/>
      <c r="EI243" s="75"/>
      <c r="EJ243" s="75"/>
      <c r="EK243" s="75"/>
      <c r="EL243" s="75"/>
      <c r="EM243" s="75"/>
      <c r="EN243" s="74">
        <f t="shared" si="413"/>
        <v>0</v>
      </c>
      <c r="EP243" s="167"/>
      <c r="ER243" s="78"/>
      <c r="ES243" s="37"/>
      <c r="ET243" s="77"/>
      <c r="EU243" s="76"/>
      <c r="EV243" s="76"/>
      <c r="EW243" s="76"/>
      <c r="EX243" s="76"/>
      <c r="EY243" s="76"/>
      <c r="EZ243" s="76"/>
      <c r="FA243" s="76"/>
      <c r="FB243" s="76"/>
      <c r="FC243" s="76"/>
      <c r="FD243" s="76"/>
      <c r="FE243" s="76"/>
      <c r="FF243" s="76"/>
      <c r="FG243" s="76"/>
      <c r="FH243" s="75"/>
      <c r="FI243" s="75"/>
      <c r="FJ243" s="75"/>
      <c r="FK243" s="75"/>
      <c r="FL243" s="75"/>
      <c r="FM243" s="74">
        <f t="shared" si="414"/>
        <v>0</v>
      </c>
      <c r="FO243" s="167"/>
      <c r="FQ243" s="78"/>
      <c r="FR243" s="37"/>
      <c r="FS243" s="77"/>
      <c r="FT243" s="76"/>
      <c r="FU243" s="76"/>
      <c r="FV243" s="76"/>
      <c r="FW243" s="76"/>
      <c r="FX243" s="76"/>
      <c r="FY243" s="76"/>
      <c r="FZ243" s="76"/>
      <c r="GA243" s="76"/>
      <c r="GB243" s="76"/>
      <c r="GC243" s="76"/>
      <c r="GD243" s="76"/>
      <c r="GE243" s="76"/>
      <c r="GF243" s="76"/>
      <c r="GG243" s="75"/>
      <c r="GH243" s="75"/>
      <c r="GI243" s="75"/>
      <c r="GJ243" s="75"/>
      <c r="GK243" s="75"/>
      <c r="GL243" s="74">
        <f t="shared" si="415"/>
        <v>0</v>
      </c>
      <c r="GN243" s="167"/>
      <c r="GP243" s="78"/>
      <c r="GQ243" s="37"/>
      <c r="GR243" s="77"/>
      <c r="GS243" s="76"/>
      <c r="GT243" s="76"/>
      <c r="GU243" s="76"/>
      <c r="GV243" s="76"/>
      <c r="GW243" s="76"/>
      <c r="GX243" s="76"/>
      <c r="GY243" s="76"/>
      <c r="GZ243" s="76"/>
      <c r="HA243" s="76"/>
      <c r="HB243" s="76"/>
      <c r="HC243" s="76"/>
      <c r="HD243" s="76"/>
      <c r="HE243" s="76"/>
      <c r="HF243" s="75"/>
      <c r="HG243" s="75"/>
      <c r="HH243" s="75"/>
      <c r="HI243" s="75"/>
      <c r="HJ243" s="75"/>
      <c r="HK243" s="74">
        <f t="shared" si="416"/>
        <v>0</v>
      </c>
      <c r="HM243" s="167"/>
      <c r="HO243" s="78"/>
      <c r="HP243" s="37"/>
      <c r="HQ243" s="77"/>
      <c r="HR243" s="76"/>
      <c r="HS243" s="76"/>
      <c r="HT243" s="76"/>
      <c r="HU243" s="76"/>
      <c r="HV243" s="76"/>
      <c r="HW243" s="76"/>
      <c r="HX243" s="76"/>
      <c r="HY243" s="76"/>
      <c r="HZ243" s="76"/>
      <c r="IA243" s="76"/>
      <c r="IB243" s="76"/>
      <c r="IC243" s="76"/>
      <c r="ID243" s="76"/>
      <c r="IE243" s="75"/>
      <c r="IF243" s="75"/>
      <c r="IG243" s="75"/>
      <c r="IH243" s="75"/>
      <c r="II243" s="75"/>
      <c r="IJ243" s="74">
        <f t="shared" si="417"/>
        <v>0</v>
      </c>
      <c r="IL243" s="167"/>
      <c r="IN243" s="78"/>
      <c r="IO243" s="37"/>
      <c r="IP243" s="77"/>
      <c r="IQ243" s="76"/>
      <c r="IR243" s="76"/>
      <c r="IS243" s="76"/>
      <c r="IT243" s="76"/>
      <c r="IU243" s="76"/>
      <c r="IV243" s="76"/>
      <c r="IW243" s="76"/>
      <c r="IX243" s="75"/>
      <c r="IY243" s="75"/>
      <c r="IZ243" s="75"/>
      <c r="JA243" s="75"/>
      <c r="JB243" s="75"/>
      <c r="JC243" s="75"/>
      <c r="JD243" s="75"/>
      <c r="JE243" s="75"/>
      <c r="JF243" s="75"/>
      <c r="JG243" s="75"/>
      <c r="JH243" s="75"/>
      <c r="JI243" s="74">
        <f t="shared" si="418"/>
        <v>0</v>
      </c>
      <c r="JK243" s="167"/>
      <c r="JM243" s="78"/>
      <c r="JN243" s="37"/>
      <c r="JO243" s="77"/>
      <c r="JP243" s="76"/>
      <c r="JQ243" s="76"/>
      <c r="JR243" s="76"/>
      <c r="JS243" s="76"/>
      <c r="JT243" s="76"/>
      <c r="JU243" s="76"/>
      <c r="JV243" s="76"/>
      <c r="JW243" s="75"/>
      <c r="JX243" s="75"/>
      <c r="JY243" s="75"/>
      <c r="JZ243" s="75"/>
      <c r="KA243" s="75"/>
      <c r="KB243" s="75"/>
      <c r="KC243" s="75"/>
      <c r="KD243" s="75"/>
      <c r="KE243" s="75"/>
      <c r="KF243" s="75"/>
      <c r="KG243" s="75"/>
      <c r="KH243" s="74">
        <f t="shared" si="419"/>
        <v>0</v>
      </c>
      <c r="KJ243" s="167"/>
      <c r="KL243" s="78"/>
      <c r="KM243" s="37"/>
      <c r="KN243" s="77"/>
      <c r="KO243" s="76"/>
      <c r="KP243" s="76"/>
      <c r="KQ243" s="76"/>
      <c r="KR243" s="76"/>
      <c r="KS243" s="76"/>
      <c r="KT243" s="76"/>
      <c r="KU243" s="76"/>
      <c r="KV243" s="75"/>
      <c r="KW243" s="75"/>
      <c r="KX243" s="75"/>
      <c r="KY243" s="75"/>
      <c r="KZ243" s="75"/>
      <c r="LA243" s="75"/>
      <c r="LB243" s="75"/>
      <c r="LC243" s="75"/>
      <c r="LD243" s="75"/>
      <c r="LE243" s="75"/>
      <c r="LF243" s="75"/>
      <c r="LG243" s="74">
        <f t="shared" si="420"/>
        <v>0</v>
      </c>
      <c r="LI243" s="167"/>
      <c r="LK243" s="78"/>
      <c r="LL243" s="37"/>
      <c r="LM243" s="77"/>
      <c r="LN243" s="76"/>
      <c r="LO243" s="76"/>
      <c r="LP243" s="76"/>
      <c r="LQ243" s="76"/>
      <c r="LR243" s="76"/>
      <c r="LS243" s="76"/>
      <c r="LT243" s="76"/>
      <c r="LU243" s="75"/>
      <c r="LV243" s="75"/>
      <c r="LW243" s="75"/>
      <c r="LX243" s="75"/>
      <c r="LY243" s="75"/>
      <c r="LZ243" s="75"/>
      <c r="MA243" s="75"/>
      <c r="MB243" s="75"/>
      <c r="MC243" s="75"/>
      <c r="MD243" s="75"/>
      <c r="ME243" s="75"/>
      <c r="MF243" s="74">
        <f t="shared" si="421"/>
        <v>0</v>
      </c>
      <c r="MH243" s="167"/>
      <c r="MJ243" s="78"/>
      <c r="MK243" s="37"/>
      <c r="ML243" s="77"/>
      <c r="MM243" s="76"/>
      <c r="MN243" s="76"/>
      <c r="MO243" s="76"/>
      <c r="MP243" s="76"/>
      <c r="MQ243" s="76"/>
      <c r="MR243" s="76"/>
      <c r="MS243" s="76"/>
      <c r="MT243" s="75"/>
      <c r="MU243" s="75"/>
      <c r="MV243" s="75"/>
      <c r="MW243" s="75"/>
      <c r="MX243" s="75"/>
      <c r="MY243" s="75"/>
      <c r="MZ243" s="75"/>
      <c r="NA243" s="75"/>
      <c r="NB243" s="75"/>
      <c r="NC243" s="75"/>
      <c r="ND243" s="75"/>
      <c r="NE243" s="74">
        <f t="shared" si="422"/>
        <v>0</v>
      </c>
      <c r="NG243" s="167"/>
      <c r="NI243" s="78"/>
      <c r="NJ243" s="37"/>
      <c r="NK243" s="77"/>
      <c r="NL243" s="76"/>
      <c r="NM243" s="76"/>
      <c r="NN243" s="76"/>
      <c r="NO243" s="76"/>
      <c r="NP243" s="76"/>
      <c r="NQ243" s="76"/>
      <c r="NR243" s="76"/>
      <c r="NS243" s="76"/>
      <c r="NT243" s="76"/>
      <c r="NU243" s="76"/>
      <c r="NV243" s="76"/>
      <c r="NW243" s="76"/>
      <c r="NX243" s="76"/>
      <c r="NY243" s="75"/>
      <c r="NZ243" s="76"/>
      <c r="OA243" s="75"/>
      <c r="OB243" s="76"/>
      <c r="OC243" s="75"/>
      <c r="OD243" s="74">
        <f t="shared" si="423"/>
        <v>0</v>
      </c>
      <c r="OF243" s="167"/>
      <c r="OH243" s="78"/>
      <c r="OI243" s="37"/>
      <c r="OJ243" s="77"/>
      <c r="OK243" s="76"/>
      <c r="OL243" s="76"/>
      <c r="OM243" s="76"/>
      <c r="ON243" s="76"/>
      <c r="OO243" s="76"/>
      <c r="OP243" s="76"/>
      <c r="OQ243" s="76"/>
      <c r="OR243" s="76"/>
      <c r="OS243" s="76"/>
      <c r="OT243" s="76"/>
      <c r="OU243" s="76"/>
      <c r="OV243" s="76"/>
      <c r="OW243" s="76"/>
      <c r="OX243" s="75"/>
      <c r="OY243" s="76"/>
      <c r="OZ243" s="75"/>
      <c r="PA243" s="76"/>
      <c r="PB243" s="75"/>
      <c r="PC243" s="74">
        <f t="shared" si="424"/>
        <v>0</v>
      </c>
      <c r="PE243" s="167"/>
      <c r="PG243" s="78"/>
      <c r="PH243" s="37"/>
      <c r="PI243" s="77"/>
      <c r="PJ243" s="76"/>
      <c r="PK243" s="76"/>
      <c r="PL243" s="76"/>
      <c r="PM243" s="76"/>
      <c r="PN243" s="76"/>
      <c r="PO243" s="76"/>
      <c r="PP243" s="76"/>
      <c r="PQ243" s="76"/>
      <c r="PR243" s="76"/>
      <c r="PS243" s="76"/>
      <c r="PT243" s="76"/>
      <c r="PU243" s="76"/>
      <c r="PV243" s="76"/>
      <c r="PW243" s="75"/>
      <c r="PX243" s="76"/>
      <c r="PY243" s="75"/>
      <c r="PZ243" s="76"/>
      <c r="QA243" s="75"/>
      <c r="QB243" s="74">
        <f t="shared" si="425"/>
        <v>0</v>
      </c>
      <c r="QD243" s="167"/>
      <c r="QF243" s="78"/>
      <c r="QG243" s="37"/>
      <c r="QH243" s="77"/>
      <c r="QI243" s="76"/>
      <c r="QJ243" s="76"/>
      <c r="QK243" s="76"/>
      <c r="QL243" s="76"/>
      <c r="QM243" s="76"/>
      <c r="QN243" s="76"/>
      <c r="QO243" s="76"/>
      <c r="QP243" s="76"/>
      <c r="QQ243" s="76"/>
      <c r="QR243" s="76"/>
      <c r="QS243" s="76"/>
      <c r="QT243" s="76"/>
      <c r="QU243" s="76"/>
      <c r="QV243" s="75"/>
      <c r="QW243" s="76"/>
      <c r="QX243" s="75"/>
      <c r="QY243" s="76"/>
      <c r="QZ243" s="75"/>
      <c r="RA243" s="74">
        <f t="shared" si="426"/>
        <v>0</v>
      </c>
      <c r="RC243" s="167"/>
      <c r="RE243" s="78"/>
      <c r="RF243" s="37"/>
      <c r="RG243" s="77"/>
      <c r="RH243" s="76"/>
      <c r="RI243" s="76"/>
      <c r="RJ243" s="76"/>
      <c r="RK243" s="76"/>
      <c r="RL243" s="76"/>
      <c r="RM243" s="76"/>
      <c r="RN243" s="76"/>
      <c r="RO243" s="76"/>
      <c r="RP243" s="76"/>
      <c r="RQ243" s="76"/>
      <c r="RR243" s="76"/>
      <c r="RS243" s="76"/>
      <c r="RT243" s="76"/>
      <c r="RU243" s="75"/>
      <c r="RV243" s="76"/>
      <c r="RW243" s="75"/>
      <c r="RX243" s="76"/>
      <c r="RY243" s="75"/>
      <c r="RZ243" s="74">
        <f t="shared" si="427"/>
        <v>0</v>
      </c>
      <c r="SB243" s="167"/>
      <c r="SD243" s="78"/>
      <c r="SE243" s="37"/>
      <c r="SF243" s="77"/>
      <c r="SG243" s="76"/>
      <c r="SH243" s="76"/>
      <c r="SI243" s="76"/>
      <c r="SJ243" s="76"/>
      <c r="SK243" s="76"/>
      <c r="SL243" s="76"/>
      <c r="SM243" s="76"/>
      <c r="SN243" s="76"/>
      <c r="SO243" s="76"/>
      <c r="SP243" s="76"/>
      <c r="SQ243" s="76"/>
      <c r="SR243" s="76"/>
      <c r="SS243" s="76"/>
      <c r="ST243" s="75"/>
      <c r="SU243" s="76"/>
      <c r="SV243" s="75"/>
      <c r="SW243" s="76"/>
      <c r="SX243" s="75"/>
      <c r="SY243" s="74">
        <f t="shared" si="428"/>
        <v>0</v>
      </c>
      <c r="TA243" s="167"/>
      <c r="TC243" s="78"/>
      <c r="TD243" s="37"/>
      <c r="TE243" s="77"/>
      <c r="TF243" s="76"/>
      <c r="TG243" s="76"/>
      <c r="TH243" s="76"/>
      <c r="TI243" s="76"/>
      <c r="TJ243" s="76"/>
      <c r="TK243" s="76"/>
      <c r="TL243" s="76"/>
      <c r="TM243" s="76"/>
      <c r="TN243" s="76"/>
      <c r="TO243" s="76"/>
      <c r="TP243" s="76"/>
      <c r="TQ243" s="76"/>
      <c r="TR243" s="76"/>
      <c r="TS243" s="75"/>
      <c r="TT243" s="76"/>
      <c r="TU243" s="75"/>
      <c r="TV243" s="76"/>
      <c r="TW243" s="75"/>
      <c r="TX243" s="74">
        <f t="shared" si="429"/>
        <v>0</v>
      </c>
      <c r="TZ243" s="167"/>
      <c r="UB243" s="78"/>
      <c r="UC243" s="37"/>
      <c r="UD243" s="77"/>
      <c r="UE243" s="76"/>
      <c r="UF243" s="76"/>
      <c r="UG243" s="76"/>
      <c r="UH243" s="76"/>
      <c r="UI243" s="76"/>
      <c r="UJ243" s="76"/>
      <c r="UK243" s="76"/>
      <c r="UL243" s="76"/>
      <c r="UM243" s="76"/>
      <c r="UN243" s="76"/>
      <c r="UO243" s="76"/>
      <c r="UP243" s="76"/>
      <c r="UQ243" s="76"/>
      <c r="UR243" s="75"/>
      <c r="US243" s="76"/>
      <c r="UT243" s="75"/>
      <c r="UU243" s="76"/>
      <c r="UV243" s="75"/>
      <c r="UW243" s="74">
        <f t="shared" si="430"/>
        <v>0</v>
      </c>
      <c r="UY243" s="167"/>
      <c r="VA243" s="78"/>
      <c r="VB243" s="37"/>
      <c r="VC243" s="77"/>
      <c r="VD243" s="76"/>
      <c r="VE243" s="76"/>
      <c r="VF243" s="76"/>
      <c r="VG243" s="76"/>
      <c r="VH243" s="76"/>
      <c r="VI243" s="76"/>
      <c r="VJ243" s="76"/>
      <c r="VK243" s="76"/>
      <c r="VL243" s="76"/>
      <c r="VM243" s="76"/>
      <c r="VN243" s="76"/>
      <c r="VO243" s="76"/>
      <c r="VP243" s="76"/>
      <c r="VQ243" s="75"/>
      <c r="VR243" s="76"/>
      <c r="VS243" s="75"/>
      <c r="VT243" s="76"/>
      <c r="VU243" s="75"/>
      <c r="VV243" s="74">
        <f t="shared" si="431"/>
        <v>0</v>
      </c>
    </row>
    <row r="244" spans="2:596" s="38" customFormat="1" outlineLevel="1">
      <c r="B244" s="88"/>
      <c r="C244" s="89">
        <f>IF(ISERROR(I244+1)=TRUE,I244,IF(I244="","",MAX(C$15:C243)+1))</f>
        <v>177</v>
      </c>
      <c r="D244" s="88">
        <f t="shared" si="385"/>
        <v>1</v>
      </c>
      <c r="E244" s="3"/>
      <c r="G244" s="167"/>
      <c r="I244" s="95">
        <f t="shared" si="432"/>
        <v>184</v>
      </c>
      <c r="J244" s="94" t="s">
        <v>528</v>
      </c>
      <c r="K244" s="93"/>
      <c r="L244" s="93"/>
      <c r="M244" s="93"/>
      <c r="N244" s="93"/>
      <c r="O244" s="92"/>
      <c r="P244" s="91" t="s">
        <v>326</v>
      </c>
      <c r="Q244" s="297"/>
      <c r="R244" s="90" t="s">
        <v>141</v>
      </c>
      <c r="S244" s="298"/>
      <c r="U244" s="167"/>
      <c r="V244" s="42"/>
      <c r="W244" s="78"/>
      <c r="X244" s="37"/>
      <c r="Y244" s="77"/>
      <c r="Z244" s="76"/>
      <c r="AA244" s="79"/>
      <c r="AB244" s="76"/>
      <c r="AC244" s="79"/>
      <c r="AD244" s="76"/>
      <c r="AE244" s="76"/>
      <c r="AF244" s="76"/>
      <c r="AG244" s="76"/>
      <c r="AH244" s="76"/>
      <c r="AI244" s="76"/>
      <c r="AJ244" s="76"/>
      <c r="AK244" s="75"/>
      <c r="AL244" s="75"/>
      <c r="AM244" s="75"/>
      <c r="AN244" s="75"/>
      <c r="AO244" s="75"/>
      <c r="AP244" s="75"/>
      <c r="AQ244" s="75"/>
      <c r="AR244" s="74">
        <f t="shared" si="409"/>
        <v>0</v>
      </c>
      <c r="AT244" s="167"/>
      <c r="AV244" s="78"/>
      <c r="AW244" s="37"/>
      <c r="AX244" s="77"/>
      <c r="AY244" s="76"/>
      <c r="AZ244" s="79"/>
      <c r="BA244" s="76"/>
      <c r="BB244" s="79"/>
      <c r="BC244" s="76"/>
      <c r="BD244" s="76"/>
      <c r="BE244" s="76"/>
      <c r="BF244" s="76"/>
      <c r="BG244" s="76"/>
      <c r="BH244" s="76"/>
      <c r="BI244" s="76"/>
      <c r="BJ244" s="75"/>
      <c r="BK244" s="75"/>
      <c r="BL244" s="75"/>
      <c r="BM244" s="75"/>
      <c r="BN244" s="75"/>
      <c r="BO244" s="75"/>
      <c r="BP244" s="75"/>
      <c r="BQ244" s="74">
        <f t="shared" si="410"/>
        <v>0</v>
      </c>
      <c r="BS244" s="167"/>
      <c r="BU244" s="78"/>
      <c r="BV244" s="37"/>
      <c r="BW244" s="77"/>
      <c r="BX244" s="76"/>
      <c r="BY244" s="79"/>
      <c r="BZ244" s="76"/>
      <c r="CA244" s="79"/>
      <c r="CB244" s="76"/>
      <c r="CC244" s="76"/>
      <c r="CD244" s="76"/>
      <c r="CE244" s="76"/>
      <c r="CF244" s="76"/>
      <c r="CG244" s="76"/>
      <c r="CH244" s="76"/>
      <c r="CI244" s="75"/>
      <c r="CJ244" s="75"/>
      <c r="CK244" s="75"/>
      <c r="CL244" s="75"/>
      <c r="CM244" s="75"/>
      <c r="CN244" s="75"/>
      <c r="CO244" s="75"/>
      <c r="CP244" s="74">
        <f t="shared" si="411"/>
        <v>0</v>
      </c>
      <c r="CR244" s="167"/>
      <c r="CT244" s="78"/>
      <c r="CU244" s="37"/>
      <c r="CV244" s="77"/>
      <c r="CW244" s="76"/>
      <c r="CX244" s="79"/>
      <c r="CY244" s="76"/>
      <c r="CZ244" s="79"/>
      <c r="DA244" s="76"/>
      <c r="DB244" s="76"/>
      <c r="DC244" s="76"/>
      <c r="DD244" s="76"/>
      <c r="DE244" s="76"/>
      <c r="DF244" s="76"/>
      <c r="DG244" s="76"/>
      <c r="DH244" s="75"/>
      <c r="DI244" s="75"/>
      <c r="DJ244" s="75"/>
      <c r="DK244" s="75"/>
      <c r="DL244" s="75"/>
      <c r="DM244" s="75"/>
      <c r="DN244" s="75"/>
      <c r="DO244" s="74">
        <f t="shared" si="412"/>
        <v>0</v>
      </c>
      <c r="DQ244" s="167"/>
      <c r="DS244" s="78"/>
      <c r="DT244" s="37"/>
      <c r="DU244" s="77"/>
      <c r="DV244" s="76"/>
      <c r="DW244" s="79"/>
      <c r="DX244" s="76"/>
      <c r="DY244" s="79"/>
      <c r="DZ244" s="76"/>
      <c r="EA244" s="76"/>
      <c r="EB244" s="76"/>
      <c r="EC244" s="76"/>
      <c r="ED244" s="76"/>
      <c r="EE244" s="76"/>
      <c r="EF244" s="76"/>
      <c r="EG244" s="75"/>
      <c r="EH244" s="75"/>
      <c r="EI244" s="75"/>
      <c r="EJ244" s="75"/>
      <c r="EK244" s="75"/>
      <c r="EL244" s="75"/>
      <c r="EM244" s="75"/>
      <c r="EN244" s="74">
        <f t="shared" si="413"/>
        <v>0</v>
      </c>
      <c r="EP244" s="167"/>
      <c r="ER244" s="78"/>
      <c r="ES244" s="37"/>
      <c r="ET244" s="77"/>
      <c r="EU244" s="76"/>
      <c r="EV244" s="76"/>
      <c r="EW244" s="76"/>
      <c r="EX244" s="76"/>
      <c r="EY244" s="76"/>
      <c r="EZ244" s="76"/>
      <c r="FA244" s="76"/>
      <c r="FB244" s="76"/>
      <c r="FC244" s="76"/>
      <c r="FD244" s="76"/>
      <c r="FE244" s="76"/>
      <c r="FF244" s="76"/>
      <c r="FG244" s="76"/>
      <c r="FH244" s="75"/>
      <c r="FI244" s="75"/>
      <c r="FJ244" s="75"/>
      <c r="FK244" s="75"/>
      <c r="FL244" s="75"/>
      <c r="FM244" s="74">
        <f t="shared" si="414"/>
        <v>0</v>
      </c>
      <c r="FO244" s="167"/>
      <c r="FQ244" s="78"/>
      <c r="FR244" s="37"/>
      <c r="FS244" s="77"/>
      <c r="FT244" s="76"/>
      <c r="FU244" s="76"/>
      <c r="FV244" s="76"/>
      <c r="FW244" s="76"/>
      <c r="FX244" s="76"/>
      <c r="FY244" s="76"/>
      <c r="FZ244" s="76"/>
      <c r="GA244" s="76"/>
      <c r="GB244" s="76"/>
      <c r="GC244" s="76"/>
      <c r="GD244" s="76"/>
      <c r="GE244" s="76"/>
      <c r="GF244" s="76"/>
      <c r="GG244" s="75"/>
      <c r="GH244" s="75"/>
      <c r="GI244" s="75"/>
      <c r="GJ244" s="75"/>
      <c r="GK244" s="75"/>
      <c r="GL244" s="74">
        <f t="shared" si="415"/>
        <v>0</v>
      </c>
      <c r="GN244" s="167"/>
      <c r="GP244" s="78"/>
      <c r="GQ244" s="37"/>
      <c r="GR244" s="77"/>
      <c r="GS244" s="76"/>
      <c r="GT244" s="76"/>
      <c r="GU244" s="76"/>
      <c r="GV244" s="76"/>
      <c r="GW244" s="76"/>
      <c r="GX244" s="76"/>
      <c r="GY244" s="76"/>
      <c r="GZ244" s="76"/>
      <c r="HA244" s="76"/>
      <c r="HB244" s="76"/>
      <c r="HC244" s="76"/>
      <c r="HD244" s="76"/>
      <c r="HE244" s="76"/>
      <c r="HF244" s="75"/>
      <c r="HG244" s="75"/>
      <c r="HH244" s="75"/>
      <c r="HI244" s="75"/>
      <c r="HJ244" s="75"/>
      <c r="HK244" s="74">
        <f t="shared" si="416"/>
        <v>0</v>
      </c>
      <c r="HM244" s="167"/>
      <c r="HO244" s="78"/>
      <c r="HP244" s="37"/>
      <c r="HQ244" s="77"/>
      <c r="HR244" s="76"/>
      <c r="HS244" s="76"/>
      <c r="HT244" s="76"/>
      <c r="HU244" s="76"/>
      <c r="HV244" s="76"/>
      <c r="HW244" s="76"/>
      <c r="HX244" s="76"/>
      <c r="HY244" s="76"/>
      <c r="HZ244" s="76"/>
      <c r="IA244" s="76"/>
      <c r="IB244" s="76"/>
      <c r="IC244" s="76"/>
      <c r="ID244" s="76"/>
      <c r="IE244" s="75"/>
      <c r="IF244" s="75"/>
      <c r="IG244" s="75"/>
      <c r="IH244" s="75"/>
      <c r="II244" s="75"/>
      <c r="IJ244" s="74">
        <f t="shared" si="417"/>
        <v>0</v>
      </c>
      <c r="IL244" s="167"/>
      <c r="IN244" s="78"/>
      <c r="IO244" s="37"/>
      <c r="IP244" s="77"/>
      <c r="IQ244" s="76"/>
      <c r="IR244" s="76"/>
      <c r="IS244" s="76"/>
      <c r="IT244" s="76"/>
      <c r="IU244" s="76"/>
      <c r="IV244" s="76"/>
      <c r="IW244" s="76"/>
      <c r="IX244" s="75"/>
      <c r="IY244" s="75"/>
      <c r="IZ244" s="75"/>
      <c r="JA244" s="75"/>
      <c r="JB244" s="75"/>
      <c r="JC244" s="75"/>
      <c r="JD244" s="75"/>
      <c r="JE244" s="75"/>
      <c r="JF244" s="75"/>
      <c r="JG244" s="75"/>
      <c r="JH244" s="75"/>
      <c r="JI244" s="74">
        <f t="shared" si="418"/>
        <v>0</v>
      </c>
      <c r="JK244" s="167"/>
      <c r="JM244" s="78"/>
      <c r="JN244" s="37"/>
      <c r="JO244" s="77"/>
      <c r="JP244" s="76"/>
      <c r="JQ244" s="76"/>
      <c r="JR244" s="76"/>
      <c r="JS244" s="76"/>
      <c r="JT244" s="76"/>
      <c r="JU244" s="76"/>
      <c r="JV244" s="76"/>
      <c r="JW244" s="75"/>
      <c r="JX244" s="75"/>
      <c r="JY244" s="75"/>
      <c r="JZ244" s="75"/>
      <c r="KA244" s="75"/>
      <c r="KB244" s="75"/>
      <c r="KC244" s="75"/>
      <c r="KD244" s="75"/>
      <c r="KE244" s="75"/>
      <c r="KF244" s="75"/>
      <c r="KG244" s="75"/>
      <c r="KH244" s="74">
        <f t="shared" si="419"/>
        <v>0</v>
      </c>
      <c r="KJ244" s="167"/>
      <c r="KL244" s="78"/>
      <c r="KM244" s="37"/>
      <c r="KN244" s="77"/>
      <c r="KO244" s="76"/>
      <c r="KP244" s="76"/>
      <c r="KQ244" s="76"/>
      <c r="KR244" s="76"/>
      <c r="KS244" s="76"/>
      <c r="KT244" s="76"/>
      <c r="KU244" s="76"/>
      <c r="KV244" s="75"/>
      <c r="KW244" s="75"/>
      <c r="KX244" s="75"/>
      <c r="KY244" s="75"/>
      <c r="KZ244" s="75"/>
      <c r="LA244" s="75"/>
      <c r="LB244" s="75"/>
      <c r="LC244" s="75"/>
      <c r="LD244" s="75"/>
      <c r="LE244" s="75"/>
      <c r="LF244" s="75"/>
      <c r="LG244" s="74">
        <f t="shared" si="420"/>
        <v>0</v>
      </c>
      <c r="LI244" s="167"/>
      <c r="LK244" s="78"/>
      <c r="LL244" s="37"/>
      <c r="LM244" s="77"/>
      <c r="LN244" s="76"/>
      <c r="LO244" s="76"/>
      <c r="LP244" s="76"/>
      <c r="LQ244" s="76"/>
      <c r="LR244" s="76"/>
      <c r="LS244" s="76"/>
      <c r="LT244" s="76"/>
      <c r="LU244" s="75"/>
      <c r="LV244" s="75"/>
      <c r="LW244" s="75"/>
      <c r="LX244" s="75"/>
      <c r="LY244" s="75"/>
      <c r="LZ244" s="75"/>
      <c r="MA244" s="75"/>
      <c r="MB244" s="75"/>
      <c r="MC244" s="75"/>
      <c r="MD244" s="75"/>
      <c r="ME244" s="75"/>
      <c r="MF244" s="74">
        <f t="shared" si="421"/>
        <v>0</v>
      </c>
      <c r="MH244" s="167"/>
      <c r="MJ244" s="78"/>
      <c r="MK244" s="37"/>
      <c r="ML244" s="77"/>
      <c r="MM244" s="76"/>
      <c r="MN244" s="76"/>
      <c r="MO244" s="76"/>
      <c r="MP244" s="76"/>
      <c r="MQ244" s="76"/>
      <c r="MR244" s="76"/>
      <c r="MS244" s="76"/>
      <c r="MT244" s="75"/>
      <c r="MU244" s="75"/>
      <c r="MV244" s="75"/>
      <c r="MW244" s="75"/>
      <c r="MX244" s="75"/>
      <c r="MY244" s="75"/>
      <c r="MZ244" s="75"/>
      <c r="NA244" s="75"/>
      <c r="NB244" s="75"/>
      <c r="NC244" s="75"/>
      <c r="ND244" s="75"/>
      <c r="NE244" s="74">
        <f t="shared" si="422"/>
        <v>0</v>
      </c>
      <c r="NG244" s="167"/>
      <c r="NI244" s="78"/>
      <c r="NJ244" s="37"/>
      <c r="NK244" s="77"/>
      <c r="NL244" s="76"/>
      <c r="NM244" s="76"/>
      <c r="NN244" s="76"/>
      <c r="NO244" s="76"/>
      <c r="NP244" s="76"/>
      <c r="NQ244" s="76"/>
      <c r="NR244" s="76"/>
      <c r="NS244" s="76"/>
      <c r="NT244" s="76"/>
      <c r="NU244" s="76"/>
      <c r="NV244" s="76"/>
      <c r="NW244" s="76"/>
      <c r="NX244" s="76"/>
      <c r="NY244" s="75"/>
      <c r="NZ244" s="76"/>
      <c r="OA244" s="75"/>
      <c r="OB244" s="76"/>
      <c r="OC244" s="75"/>
      <c r="OD244" s="74">
        <f t="shared" si="423"/>
        <v>0</v>
      </c>
      <c r="OF244" s="167"/>
      <c r="OH244" s="78"/>
      <c r="OI244" s="37"/>
      <c r="OJ244" s="77"/>
      <c r="OK244" s="76"/>
      <c r="OL244" s="76"/>
      <c r="OM244" s="76"/>
      <c r="ON244" s="76"/>
      <c r="OO244" s="76"/>
      <c r="OP244" s="76"/>
      <c r="OQ244" s="76"/>
      <c r="OR244" s="76"/>
      <c r="OS244" s="76"/>
      <c r="OT244" s="76"/>
      <c r="OU244" s="76"/>
      <c r="OV244" s="76"/>
      <c r="OW244" s="76"/>
      <c r="OX244" s="75"/>
      <c r="OY244" s="76"/>
      <c r="OZ244" s="75"/>
      <c r="PA244" s="76"/>
      <c r="PB244" s="75"/>
      <c r="PC244" s="74">
        <f t="shared" si="424"/>
        <v>0</v>
      </c>
      <c r="PE244" s="167"/>
      <c r="PG244" s="78"/>
      <c r="PH244" s="37"/>
      <c r="PI244" s="77"/>
      <c r="PJ244" s="76"/>
      <c r="PK244" s="76"/>
      <c r="PL244" s="76"/>
      <c r="PM244" s="76"/>
      <c r="PN244" s="76"/>
      <c r="PO244" s="76"/>
      <c r="PP244" s="76"/>
      <c r="PQ244" s="76"/>
      <c r="PR244" s="76"/>
      <c r="PS244" s="76"/>
      <c r="PT244" s="76"/>
      <c r="PU244" s="76"/>
      <c r="PV244" s="76"/>
      <c r="PW244" s="75"/>
      <c r="PX244" s="76"/>
      <c r="PY244" s="75"/>
      <c r="PZ244" s="76"/>
      <c r="QA244" s="75"/>
      <c r="QB244" s="74">
        <f t="shared" si="425"/>
        <v>0</v>
      </c>
      <c r="QD244" s="167"/>
      <c r="QF244" s="78"/>
      <c r="QG244" s="37"/>
      <c r="QH244" s="77"/>
      <c r="QI244" s="76"/>
      <c r="QJ244" s="76"/>
      <c r="QK244" s="76"/>
      <c r="QL244" s="76"/>
      <c r="QM244" s="76"/>
      <c r="QN244" s="76"/>
      <c r="QO244" s="76"/>
      <c r="QP244" s="76"/>
      <c r="QQ244" s="76"/>
      <c r="QR244" s="76"/>
      <c r="QS244" s="76"/>
      <c r="QT244" s="76"/>
      <c r="QU244" s="76"/>
      <c r="QV244" s="75"/>
      <c r="QW244" s="76"/>
      <c r="QX244" s="75"/>
      <c r="QY244" s="76"/>
      <c r="QZ244" s="75"/>
      <c r="RA244" s="74">
        <f t="shared" si="426"/>
        <v>0</v>
      </c>
      <c r="RC244" s="167"/>
      <c r="RE244" s="78"/>
      <c r="RF244" s="37"/>
      <c r="RG244" s="77"/>
      <c r="RH244" s="76"/>
      <c r="RI244" s="76"/>
      <c r="RJ244" s="76"/>
      <c r="RK244" s="76"/>
      <c r="RL244" s="76"/>
      <c r="RM244" s="76"/>
      <c r="RN244" s="76"/>
      <c r="RO244" s="76"/>
      <c r="RP244" s="76"/>
      <c r="RQ244" s="76"/>
      <c r="RR244" s="76"/>
      <c r="RS244" s="76"/>
      <c r="RT244" s="76"/>
      <c r="RU244" s="75"/>
      <c r="RV244" s="76"/>
      <c r="RW244" s="75"/>
      <c r="RX244" s="76"/>
      <c r="RY244" s="75"/>
      <c r="RZ244" s="74">
        <f t="shared" si="427"/>
        <v>0</v>
      </c>
      <c r="SB244" s="167"/>
      <c r="SD244" s="78"/>
      <c r="SE244" s="37"/>
      <c r="SF244" s="77"/>
      <c r="SG244" s="76"/>
      <c r="SH244" s="76"/>
      <c r="SI244" s="76"/>
      <c r="SJ244" s="76"/>
      <c r="SK244" s="76"/>
      <c r="SL244" s="76"/>
      <c r="SM244" s="76"/>
      <c r="SN244" s="76"/>
      <c r="SO244" s="76"/>
      <c r="SP244" s="76"/>
      <c r="SQ244" s="76"/>
      <c r="SR244" s="76"/>
      <c r="SS244" s="76"/>
      <c r="ST244" s="75"/>
      <c r="SU244" s="76"/>
      <c r="SV244" s="75"/>
      <c r="SW244" s="76"/>
      <c r="SX244" s="75"/>
      <c r="SY244" s="74">
        <f t="shared" si="428"/>
        <v>0</v>
      </c>
      <c r="TA244" s="167"/>
      <c r="TC244" s="78"/>
      <c r="TD244" s="37"/>
      <c r="TE244" s="77"/>
      <c r="TF244" s="76"/>
      <c r="TG244" s="76"/>
      <c r="TH244" s="76"/>
      <c r="TI244" s="76"/>
      <c r="TJ244" s="76"/>
      <c r="TK244" s="76"/>
      <c r="TL244" s="76"/>
      <c r="TM244" s="76"/>
      <c r="TN244" s="76"/>
      <c r="TO244" s="76"/>
      <c r="TP244" s="76"/>
      <c r="TQ244" s="76"/>
      <c r="TR244" s="76"/>
      <c r="TS244" s="75"/>
      <c r="TT244" s="76"/>
      <c r="TU244" s="75"/>
      <c r="TV244" s="76"/>
      <c r="TW244" s="75"/>
      <c r="TX244" s="74">
        <f t="shared" si="429"/>
        <v>0</v>
      </c>
      <c r="TZ244" s="167"/>
      <c r="UB244" s="78"/>
      <c r="UC244" s="37"/>
      <c r="UD244" s="77"/>
      <c r="UE244" s="76"/>
      <c r="UF244" s="76"/>
      <c r="UG244" s="76"/>
      <c r="UH244" s="76"/>
      <c r="UI244" s="76"/>
      <c r="UJ244" s="76"/>
      <c r="UK244" s="76"/>
      <c r="UL244" s="76"/>
      <c r="UM244" s="76"/>
      <c r="UN244" s="76"/>
      <c r="UO244" s="76"/>
      <c r="UP244" s="76"/>
      <c r="UQ244" s="76"/>
      <c r="UR244" s="75"/>
      <c r="US244" s="76"/>
      <c r="UT244" s="75"/>
      <c r="UU244" s="76"/>
      <c r="UV244" s="75"/>
      <c r="UW244" s="74">
        <f t="shared" si="430"/>
        <v>0</v>
      </c>
      <c r="UY244" s="167"/>
      <c r="VA244" s="78"/>
      <c r="VB244" s="37"/>
      <c r="VC244" s="77"/>
      <c r="VD244" s="76"/>
      <c r="VE244" s="76"/>
      <c r="VF244" s="76"/>
      <c r="VG244" s="76"/>
      <c r="VH244" s="76"/>
      <c r="VI244" s="76"/>
      <c r="VJ244" s="76"/>
      <c r="VK244" s="76"/>
      <c r="VL244" s="76"/>
      <c r="VM244" s="76"/>
      <c r="VN244" s="76"/>
      <c r="VO244" s="76"/>
      <c r="VP244" s="76"/>
      <c r="VQ244" s="75"/>
      <c r="VR244" s="76"/>
      <c r="VS244" s="75"/>
      <c r="VT244" s="76"/>
      <c r="VU244" s="75"/>
      <c r="VV244" s="74">
        <f t="shared" si="431"/>
        <v>0</v>
      </c>
    </row>
    <row r="245" spans="2:596" s="38" customFormat="1" outlineLevel="1">
      <c r="B245" s="88"/>
      <c r="C245" s="89">
        <f>IF(ISERROR(I245+1)=TRUE,I245,IF(I245="","",MAX(C$15:C244)+1))</f>
        <v>178</v>
      </c>
      <c r="D245" s="88">
        <f t="shared" si="385"/>
        <v>1</v>
      </c>
      <c r="E245" s="3"/>
      <c r="G245" s="167"/>
      <c r="I245" s="95">
        <f t="shared" si="432"/>
        <v>185</v>
      </c>
      <c r="J245" s="94" t="s">
        <v>527</v>
      </c>
      <c r="K245" s="93"/>
      <c r="L245" s="93"/>
      <c r="M245" s="93"/>
      <c r="N245" s="93"/>
      <c r="O245" s="92"/>
      <c r="P245" s="91" t="s">
        <v>326</v>
      </c>
      <c r="Q245" s="297"/>
      <c r="R245" s="90" t="s">
        <v>141</v>
      </c>
      <c r="S245" s="298"/>
      <c r="U245" s="167"/>
      <c r="V245" s="42"/>
      <c r="W245" s="78"/>
      <c r="X245" s="37"/>
      <c r="Y245" s="77"/>
      <c r="Z245" s="76"/>
      <c r="AA245" s="79"/>
      <c r="AB245" s="76"/>
      <c r="AC245" s="79"/>
      <c r="AD245" s="76"/>
      <c r="AE245" s="176">
        <f>((((17.5^2-13.375^2)/1029.4)*(AD9)*3.28)*1.2)+((((18.75^2-13.375^2)/1029.4)*(100)*3.28))</f>
        <v>218.15363561297841</v>
      </c>
      <c r="AF245" s="76"/>
      <c r="AG245" s="176"/>
      <c r="AH245" s="76"/>
      <c r="AI245" s="76"/>
      <c r="AJ245" s="76"/>
      <c r="AK245" s="75"/>
      <c r="AL245" s="75"/>
      <c r="AM245" s="75"/>
      <c r="AN245" s="75"/>
      <c r="AO245" s="75"/>
      <c r="AP245" s="75"/>
      <c r="AQ245" s="75"/>
      <c r="AR245" s="74">
        <f t="shared" si="409"/>
        <v>0</v>
      </c>
      <c r="AT245" s="167"/>
      <c r="AV245" s="78"/>
      <c r="AW245" s="37"/>
      <c r="AX245" s="77"/>
      <c r="AY245" s="76"/>
      <c r="AZ245" s="79"/>
      <c r="BA245" s="76"/>
      <c r="BB245" s="79"/>
      <c r="BC245" s="76"/>
      <c r="BD245" s="176">
        <f>((((17.5^2-13.375^2)/1029.4)*(BC9)*3.28)*1.2)+((((18.75^2-13.375^2)/1029.4)*(100)*3.28))</f>
        <v>211.82303089178163</v>
      </c>
      <c r="BE245" s="76"/>
      <c r="BF245" s="176"/>
      <c r="BG245" s="76"/>
      <c r="BH245" s="76"/>
      <c r="BI245" s="76"/>
      <c r="BJ245" s="75"/>
      <c r="BK245" s="75"/>
      <c r="BL245" s="75"/>
      <c r="BM245" s="75"/>
      <c r="BN245" s="75"/>
      <c r="BO245" s="75"/>
      <c r="BP245" s="75"/>
      <c r="BQ245" s="74">
        <f t="shared" si="410"/>
        <v>0</v>
      </c>
      <c r="BS245" s="167"/>
      <c r="BU245" s="78"/>
      <c r="BV245" s="37"/>
      <c r="BW245" s="77"/>
      <c r="BX245" s="76"/>
      <c r="BY245" s="79"/>
      <c r="BZ245" s="76"/>
      <c r="CA245" s="79"/>
      <c r="CB245" s="76"/>
      <c r="CC245" s="176">
        <f>((((17.5^2-13.375^2)/1029.4)*(CB9)*3.28)*1.2)+((((18.75^2-13.375^2)/1029.4)*(100)*3.28))</f>
        <v>214.7448484554109</v>
      </c>
      <c r="CD245" s="76"/>
      <c r="CE245" s="176"/>
      <c r="CF245" s="76"/>
      <c r="CG245" s="76"/>
      <c r="CH245" s="76"/>
      <c r="CI245" s="75"/>
      <c r="CJ245" s="75"/>
      <c r="CK245" s="75"/>
      <c r="CL245" s="75"/>
      <c r="CM245" s="75"/>
      <c r="CN245" s="75"/>
      <c r="CO245" s="75"/>
      <c r="CP245" s="74">
        <f t="shared" si="411"/>
        <v>0</v>
      </c>
      <c r="CR245" s="167"/>
      <c r="CT245" s="78"/>
      <c r="CU245" s="37"/>
      <c r="CV245" s="77"/>
      <c r="CW245" s="76"/>
      <c r="CX245" s="79"/>
      <c r="CY245" s="76"/>
      <c r="CZ245" s="79"/>
      <c r="DA245" s="76"/>
      <c r="DB245" s="176">
        <f>((((17.5^2-13.375^2)/1029.4)*(DA9)*3.28)*1.2)+((((18.75^2-13.375^2)/1029.4)*(100)*3.28))</f>
        <v>210.84909170390515</v>
      </c>
      <c r="DC245" s="76"/>
      <c r="DD245" s="176"/>
      <c r="DE245" s="76"/>
      <c r="DF245" s="76"/>
      <c r="DG245" s="76"/>
      <c r="DH245" s="75"/>
      <c r="DI245" s="75"/>
      <c r="DJ245" s="75"/>
      <c r="DK245" s="75"/>
      <c r="DL245" s="75"/>
      <c r="DM245" s="75"/>
      <c r="DN245" s="75"/>
      <c r="DO245" s="74">
        <f t="shared" si="412"/>
        <v>0</v>
      </c>
      <c r="DQ245" s="167"/>
      <c r="DS245" s="78"/>
      <c r="DT245" s="37"/>
      <c r="DU245" s="77"/>
      <c r="DV245" s="76"/>
      <c r="DW245" s="79"/>
      <c r="DX245" s="76"/>
      <c r="DY245" s="79"/>
      <c r="DZ245" s="76"/>
      <c r="EA245" s="176">
        <f>((((17.5^2-13.375^2)/1029.4)*(DZ9)*3.28)*1.2)+((((18.75^2-13.375^2)/1029.4)*(100)*3.28))</f>
        <v>217.66666601904021</v>
      </c>
      <c r="EB245" s="76"/>
      <c r="EC245" s="176"/>
      <c r="ED245" s="76"/>
      <c r="EE245" s="76"/>
      <c r="EF245" s="76"/>
      <c r="EG245" s="75"/>
      <c r="EH245" s="75"/>
      <c r="EI245" s="75"/>
      <c r="EJ245" s="75"/>
      <c r="EK245" s="75"/>
      <c r="EL245" s="75"/>
      <c r="EM245" s="75"/>
      <c r="EN245" s="74">
        <f t="shared" si="413"/>
        <v>0</v>
      </c>
      <c r="EP245" s="167"/>
      <c r="ER245" s="78"/>
      <c r="ES245" s="37"/>
      <c r="ET245" s="77"/>
      <c r="EU245" s="76"/>
      <c r="EV245" s="76"/>
      <c r="EW245" s="76"/>
      <c r="EX245" s="76"/>
      <c r="EY245" s="76"/>
      <c r="EZ245" s="176">
        <f>((((17.5^2-13.375^2)/1029.4)*(EY9)*3.28)*1.2)+((((18.75^2-13.375^2)/1029.4)*(100)*3.28))</f>
        <v>208.90121332815229</v>
      </c>
      <c r="FA245" s="76"/>
      <c r="FB245" s="176">
        <f>(((14.75^2-11.75^2)/1029.4)*(300)*3.28)*1.2</f>
        <v>91.192539343306777</v>
      </c>
      <c r="FC245" s="76"/>
      <c r="FD245" s="76"/>
      <c r="FE245" s="76"/>
      <c r="FF245" s="76"/>
      <c r="FG245" s="76"/>
      <c r="FH245" s="75"/>
      <c r="FI245" s="75"/>
      <c r="FJ245" s="75"/>
      <c r="FK245" s="75"/>
      <c r="FL245" s="75"/>
      <c r="FM245" s="74">
        <f t="shared" si="414"/>
        <v>0</v>
      </c>
      <c r="FO245" s="167"/>
      <c r="FQ245" s="78"/>
      <c r="FR245" s="37"/>
      <c r="FS245" s="77"/>
      <c r="FT245" s="76"/>
      <c r="FU245" s="76"/>
      <c r="FV245" s="76"/>
      <c r="FW245" s="76"/>
      <c r="FX245" s="76"/>
      <c r="FY245" s="176">
        <f>((((17.5^2-13.375^2)/1029.4)*(FX9)*3.28)*1.2)+((((18.75^2-13.375^2)/1029.4)*(100)*3.28))</f>
        <v>210.84909170390515</v>
      </c>
      <c r="FZ245" s="76"/>
      <c r="GA245" s="176">
        <f>(((14.75^2-11.75^2)/1029.4)*(300)*3.28)*1.2</f>
        <v>91.192539343306777</v>
      </c>
      <c r="GB245" s="76"/>
      <c r="GC245" s="76"/>
      <c r="GD245" s="76"/>
      <c r="GE245" s="76"/>
      <c r="GF245" s="76"/>
      <c r="GG245" s="75"/>
      <c r="GH245" s="75"/>
      <c r="GI245" s="75"/>
      <c r="GJ245" s="75"/>
      <c r="GK245" s="75"/>
      <c r="GL245" s="74">
        <f t="shared" si="415"/>
        <v>0</v>
      </c>
      <c r="GN245" s="167"/>
      <c r="GP245" s="78"/>
      <c r="GQ245" s="37"/>
      <c r="GR245" s="77"/>
      <c r="GS245" s="76"/>
      <c r="GT245" s="76"/>
      <c r="GU245" s="76"/>
      <c r="GV245" s="76"/>
      <c r="GW245" s="76"/>
      <c r="GX245" s="176">
        <f>((((17.5^2-13.375^2)/1029.4)*(GW9)*3.28)*1.2)+((((18.75^2-13.375^2)/1029.4)*(100)*3.28))</f>
        <v>208.90121332815229</v>
      </c>
      <c r="GY245" s="76"/>
      <c r="GZ245" s="176">
        <f>(((14.75^2-11.75^2)/1029.4)*(300)*3.28)*1.2</f>
        <v>91.192539343306777</v>
      </c>
      <c r="HA245" s="76"/>
      <c r="HB245" s="76"/>
      <c r="HC245" s="76"/>
      <c r="HD245" s="76"/>
      <c r="HE245" s="76"/>
      <c r="HF245" s="75"/>
      <c r="HG245" s="75"/>
      <c r="HH245" s="75"/>
      <c r="HI245" s="75"/>
      <c r="HJ245" s="75"/>
      <c r="HK245" s="74">
        <f t="shared" si="416"/>
        <v>0</v>
      </c>
      <c r="HM245" s="167"/>
      <c r="HO245" s="78"/>
      <c r="HP245" s="37"/>
      <c r="HQ245" s="77"/>
      <c r="HR245" s="76"/>
      <c r="HS245" s="76"/>
      <c r="HT245" s="76"/>
      <c r="HU245" s="76"/>
      <c r="HV245" s="76"/>
      <c r="HW245" s="176">
        <f>((((17.5^2-13.375^2)/1029.4)*(HV9)*3.28)*1.2)+((((18.75^2-13.375^2)/1029.4)*(100)*3.28))</f>
        <v>211.82303089178163</v>
      </c>
      <c r="HX245" s="76"/>
      <c r="HY245" s="176">
        <f>(((14.75^2-11.75^2)/1029.4)*(300)*3.28)*1.2</f>
        <v>91.192539343306777</v>
      </c>
      <c r="HZ245" s="76"/>
      <c r="IA245" s="76"/>
      <c r="IB245" s="76"/>
      <c r="IC245" s="76"/>
      <c r="ID245" s="76"/>
      <c r="IE245" s="75"/>
      <c r="IF245" s="75"/>
      <c r="IG245" s="75"/>
      <c r="IH245" s="75"/>
      <c r="II245" s="75"/>
      <c r="IJ245" s="74">
        <f t="shared" si="417"/>
        <v>0</v>
      </c>
      <c r="IL245" s="167"/>
      <c r="IN245" s="78"/>
      <c r="IO245" s="37"/>
      <c r="IP245" s="77"/>
      <c r="IQ245" s="76"/>
      <c r="IR245" s="76"/>
      <c r="IS245" s="76"/>
      <c r="IT245" s="76"/>
      <c r="IU245" s="76"/>
      <c r="IV245" s="76"/>
      <c r="IW245" s="76"/>
      <c r="IX245" s="75"/>
      <c r="IY245" s="75"/>
      <c r="IZ245" s="75"/>
      <c r="JA245" s="75"/>
      <c r="JB245" s="75"/>
      <c r="JC245" s="75"/>
      <c r="JD245" s="75"/>
      <c r="JE245" s="75"/>
      <c r="JF245" s="75"/>
      <c r="JG245" s="75"/>
      <c r="JH245" s="75"/>
      <c r="JI245" s="74">
        <f t="shared" si="418"/>
        <v>0</v>
      </c>
      <c r="JK245" s="167"/>
      <c r="JM245" s="78"/>
      <c r="JN245" s="37"/>
      <c r="JO245" s="77"/>
      <c r="JP245" s="76"/>
      <c r="JQ245" s="76"/>
      <c r="JR245" s="76"/>
      <c r="JS245" s="76"/>
      <c r="JT245" s="76"/>
      <c r="JU245" s="76"/>
      <c r="JV245" s="76"/>
      <c r="JW245" s="75"/>
      <c r="JX245" s="75"/>
      <c r="JY245" s="75"/>
      <c r="JZ245" s="75"/>
      <c r="KA245" s="75"/>
      <c r="KB245" s="75"/>
      <c r="KC245" s="75"/>
      <c r="KD245" s="75"/>
      <c r="KE245" s="75"/>
      <c r="KF245" s="75"/>
      <c r="KG245" s="75"/>
      <c r="KH245" s="74">
        <f t="shared" si="419"/>
        <v>0</v>
      </c>
      <c r="KJ245" s="167"/>
      <c r="KL245" s="78"/>
      <c r="KM245" s="37"/>
      <c r="KN245" s="77"/>
      <c r="KO245" s="76"/>
      <c r="KP245" s="76"/>
      <c r="KQ245" s="76"/>
      <c r="KR245" s="76"/>
      <c r="KS245" s="76"/>
      <c r="KT245" s="76"/>
      <c r="KU245" s="76"/>
      <c r="KV245" s="75"/>
      <c r="KW245" s="75"/>
      <c r="KX245" s="75"/>
      <c r="KY245" s="75"/>
      <c r="KZ245" s="75"/>
      <c r="LA245" s="75"/>
      <c r="LB245" s="75"/>
      <c r="LC245" s="75"/>
      <c r="LD245" s="75"/>
      <c r="LE245" s="75"/>
      <c r="LF245" s="75"/>
      <c r="LG245" s="74">
        <f t="shared" si="420"/>
        <v>0</v>
      </c>
      <c r="LI245" s="167"/>
      <c r="LK245" s="78"/>
      <c r="LL245" s="37"/>
      <c r="LM245" s="77"/>
      <c r="LN245" s="76"/>
      <c r="LO245" s="76"/>
      <c r="LP245" s="76"/>
      <c r="LQ245" s="76"/>
      <c r="LR245" s="76"/>
      <c r="LS245" s="76"/>
      <c r="LT245" s="76"/>
      <c r="LU245" s="75"/>
      <c r="LV245" s="75"/>
      <c r="LW245" s="75"/>
      <c r="LX245" s="75"/>
      <c r="LY245" s="75"/>
      <c r="LZ245" s="75"/>
      <c r="MA245" s="75"/>
      <c r="MB245" s="75"/>
      <c r="MC245" s="75"/>
      <c r="MD245" s="75"/>
      <c r="ME245" s="75"/>
      <c r="MF245" s="74">
        <f t="shared" si="421"/>
        <v>0</v>
      </c>
      <c r="MH245" s="167"/>
      <c r="MJ245" s="78"/>
      <c r="MK245" s="37"/>
      <c r="ML245" s="77"/>
      <c r="MM245" s="76"/>
      <c r="MN245" s="76"/>
      <c r="MO245" s="76"/>
      <c r="MP245" s="76"/>
      <c r="MQ245" s="76"/>
      <c r="MR245" s="76"/>
      <c r="MS245" s="76"/>
      <c r="MT245" s="75"/>
      <c r="MU245" s="75"/>
      <c r="MV245" s="75"/>
      <c r="MW245" s="75"/>
      <c r="MX245" s="75"/>
      <c r="MY245" s="75"/>
      <c r="MZ245" s="75"/>
      <c r="NA245" s="75"/>
      <c r="NB245" s="75"/>
      <c r="NC245" s="75"/>
      <c r="ND245" s="75"/>
      <c r="NE245" s="74">
        <f t="shared" si="422"/>
        <v>0</v>
      </c>
      <c r="NG245" s="167"/>
      <c r="NI245" s="78"/>
      <c r="NJ245" s="37"/>
      <c r="NK245" s="77"/>
      <c r="NL245" s="76"/>
      <c r="NM245" s="76"/>
      <c r="NN245" s="76"/>
      <c r="NO245" s="76"/>
      <c r="NP245" s="76"/>
      <c r="NQ245" s="176"/>
      <c r="NR245" s="76"/>
      <c r="NS245" s="176">
        <f>(((17.5^2-13.375^2)/1029.4)*(NR9)*3.28)*1.2+((((14.75^2-13.375^2)/1029.4)*(200)*3.28))</f>
        <v>187.77902418884784</v>
      </c>
      <c r="NT245" s="76"/>
      <c r="NU245" s="176">
        <f>(((17.5^2-11.75^2)/1029.4)*(NT9)*3.28)*1.2+((((12.535^2-11.75^2)/1029.4)*(200)*3.28))</f>
        <v>140.76452652030309</v>
      </c>
      <c r="NV245" s="76"/>
      <c r="NW245" s="76"/>
      <c r="NX245" s="76"/>
      <c r="NY245" s="75"/>
      <c r="NZ245" s="76"/>
      <c r="OA245" s="75"/>
      <c r="OB245" s="76"/>
      <c r="OC245" s="75"/>
      <c r="OD245" s="74">
        <f t="shared" si="423"/>
        <v>0</v>
      </c>
      <c r="OF245" s="167"/>
      <c r="OH245" s="78"/>
      <c r="OI245" s="37"/>
      <c r="OJ245" s="77"/>
      <c r="OK245" s="76"/>
      <c r="OL245" s="76"/>
      <c r="OM245" s="76"/>
      <c r="ON245" s="76"/>
      <c r="OO245" s="76"/>
      <c r="OP245" s="176"/>
      <c r="OQ245" s="76"/>
      <c r="OR245" s="176">
        <f>(((17.5^2-13.375^2)/1029.4)*(OQ9)*3.28)*1.2+((((14.75^2-13.375^2)/1029.4)*(200)*3.28))</f>
        <v>181.44841946765106</v>
      </c>
      <c r="OS245" s="76"/>
      <c r="OT245" s="176">
        <f>(((17.5^2-11.75^2)/1029.4)*(OS9)*3.28)*1.2+((((12.535^2-11.75^2)/1029.4)*(200)*3.28))</f>
        <v>140.76452652030309</v>
      </c>
      <c r="OU245" s="76"/>
      <c r="OV245" s="76"/>
      <c r="OW245" s="76"/>
      <c r="OX245" s="75"/>
      <c r="OY245" s="76"/>
      <c r="OZ245" s="75"/>
      <c r="PA245" s="76"/>
      <c r="PB245" s="75"/>
      <c r="PC245" s="74">
        <f t="shared" si="424"/>
        <v>0</v>
      </c>
      <c r="PE245" s="167"/>
      <c r="PG245" s="78"/>
      <c r="PH245" s="37"/>
      <c r="PI245" s="77"/>
      <c r="PJ245" s="76"/>
      <c r="PK245" s="76"/>
      <c r="PL245" s="76"/>
      <c r="PM245" s="76"/>
      <c r="PN245" s="76"/>
      <c r="PO245" s="176"/>
      <c r="PP245" s="76"/>
      <c r="PQ245" s="176">
        <f>(((17.5^2-13.375^2)/1029.4)*(PP9)*3.28)*1.2+((((14.75^2-13.375^2)/1029.4)*(200)*3.28))</f>
        <v>184.37023703128034</v>
      </c>
      <c r="PR245" s="76"/>
      <c r="PS245" s="176">
        <f>(((17.5^2-11.75^2)/1029.4)*(PR9)*3.28)*1.2+((((12.535^2-11.75^2)/1029.4)*(200)*3.28))</f>
        <v>140.76452652030309</v>
      </c>
      <c r="PT245" s="76"/>
      <c r="PU245" s="76"/>
      <c r="PV245" s="76"/>
      <c r="PW245" s="75"/>
      <c r="PX245" s="76"/>
      <c r="PY245" s="75"/>
      <c r="PZ245" s="76"/>
      <c r="QA245" s="75"/>
      <c r="QB245" s="74">
        <f t="shared" si="425"/>
        <v>0</v>
      </c>
      <c r="QD245" s="167"/>
      <c r="QF245" s="78"/>
      <c r="QG245" s="37"/>
      <c r="QH245" s="77"/>
      <c r="QI245" s="76"/>
      <c r="QJ245" s="76"/>
      <c r="QK245" s="76"/>
      <c r="QL245" s="76"/>
      <c r="QM245" s="76"/>
      <c r="QN245" s="176"/>
      <c r="QO245" s="76"/>
      <c r="QP245" s="176">
        <f>(((17.5^2-13.375^2)/1029.4)*(QO9)*3.28)*1.2+((((14.75^2-13.375^2)/1029.4)*(200)*3.28))</f>
        <v>180.47448027977458</v>
      </c>
      <c r="QQ245" s="76"/>
      <c r="QR245" s="176">
        <f>(((17.5^2-11.75^2)/1029.4)*(QQ9)*3.28)*1.2+((((12.535^2-11.75^2)/1029.4)*(200)*3.28))</f>
        <v>140.76452652030309</v>
      </c>
      <c r="QS245" s="76"/>
      <c r="QT245" s="76"/>
      <c r="QU245" s="76"/>
      <c r="QV245" s="75"/>
      <c r="QW245" s="76"/>
      <c r="QX245" s="75"/>
      <c r="QY245" s="76"/>
      <c r="QZ245" s="75"/>
      <c r="RA245" s="74">
        <f t="shared" si="426"/>
        <v>0</v>
      </c>
      <c r="RC245" s="167"/>
      <c r="RE245" s="78"/>
      <c r="RF245" s="37"/>
      <c r="RG245" s="77"/>
      <c r="RH245" s="76"/>
      <c r="RI245" s="76"/>
      <c r="RJ245" s="76"/>
      <c r="RK245" s="76"/>
      <c r="RL245" s="76"/>
      <c r="RM245" s="176"/>
      <c r="RN245" s="76"/>
      <c r="RO245" s="176">
        <f>(((17.5^2-13.375^2)/1029.4)*(RN9)*3.28)*1.2+((((14.75^2-13.375^2)/1029.4)*(200)*3.28))</f>
        <v>187.29205459490964</v>
      </c>
      <c r="RP245" s="76"/>
      <c r="RQ245" s="176">
        <f>(((17.5^2-11.75^2)/1029.4)*(RP9)*3.28)*1.2+((((12.535^2-11.75^2)/1029.4)*(200)*3.28))</f>
        <v>140.76452652030309</v>
      </c>
      <c r="RR245" s="76"/>
      <c r="RS245" s="76"/>
      <c r="RT245" s="76"/>
      <c r="RU245" s="75"/>
      <c r="RV245" s="76"/>
      <c r="RW245" s="75"/>
      <c r="RX245" s="76"/>
      <c r="RY245" s="75"/>
      <c r="RZ245" s="74">
        <f t="shared" si="427"/>
        <v>0</v>
      </c>
      <c r="SB245" s="167"/>
      <c r="SD245" s="78"/>
      <c r="SE245" s="37"/>
      <c r="SF245" s="77"/>
      <c r="SG245" s="76"/>
      <c r="SH245" s="76"/>
      <c r="SI245" s="76"/>
      <c r="SJ245" s="76"/>
      <c r="SK245" s="76"/>
      <c r="SL245" s="176"/>
      <c r="SM245" s="76"/>
      <c r="SN245" s="176">
        <f>(((17.5^2-13.375^2)/1029.4)*(SM9)*3.28)*1.2+((((14.75^2-13.375^2)/1029.4)*(200)*3.28))</f>
        <v>178.52660190402173</v>
      </c>
      <c r="SO245" s="76"/>
      <c r="SP245" s="176">
        <f>(((17.5^2-11.75^2)/1029.4)*(SO9)*3.28)*1.2+((((12.535^2-11.75^2)/1029.4)*(200)*3.28))</f>
        <v>897.66905537206139</v>
      </c>
      <c r="SQ245" s="76"/>
      <c r="SR245" s="76"/>
      <c r="SS245" s="76"/>
      <c r="ST245" s="75"/>
      <c r="SU245" s="76"/>
      <c r="SV245" s="75"/>
      <c r="SW245" s="76"/>
      <c r="SX245" s="75"/>
      <c r="SY245" s="74">
        <f t="shared" si="428"/>
        <v>0</v>
      </c>
      <c r="TA245" s="167"/>
      <c r="TC245" s="78"/>
      <c r="TD245" s="37"/>
      <c r="TE245" s="77"/>
      <c r="TF245" s="76"/>
      <c r="TG245" s="76"/>
      <c r="TH245" s="76"/>
      <c r="TI245" s="76"/>
      <c r="TJ245" s="76"/>
      <c r="TK245" s="176"/>
      <c r="TL245" s="76"/>
      <c r="TM245" s="176">
        <f>(((17.5^2-13.375^2)/1029.4)*(TL9)*3.28)*1.2+((((14.75^2-13.375^2)/1029.4)*(200)*3.28))</f>
        <v>180.47448027977458</v>
      </c>
      <c r="TN245" s="76"/>
      <c r="TO245" s="176">
        <f>(((17.5^2-11.75^2)/1029.4)*(TN9)*3.28)*1.2+((((12.535^2-11.75^2)/1029.4)*(200)*3.28))</f>
        <v>716.32064659024661</v>
      </c>
      <c r="TP245" s="76"/>
      <c r="TQ245" s="76"/>
      <c r="TR245" s="76"/>
      <c r="TS245" s="75"/>
      <c r="TT245" s="76"/>
      <c r="TU245" s="75"/>
      <c r="TV245" s="76"/>
      <c r="TW245" s="75"/>
      <c r="TX245" s="74">
        <f t="shared" si="429"/>
        <v>0</v>
      </c>
      <c r="TZ245" s="167"/>
      <c r="UB245" s="78"/>
      <c r="UC245" s="37"/>
      <c r="UD245" s="77"/>
      <c r="UE245" s="76"/>
      <c r="UF245" s="76"/>
      <c r="UG245" s="76"/>
      <c r="UH245" s="76"/>
      <c r="UI245" s="76"/>
      <c r="UJ245" s="176"/>
      <c r="UK245" s="76"/>
      <c r="UL245" s="176">
        <f>(((17.5^2-13.375^2)/1029.4)*(UK9)*3.28)*1.2+((((14.75^2-13.375^2)/1029.4)*(200)*3.28))</f>
        <v>178.52660190402173</v>
      </c>
      <c r="UM245" s="76"/>
      <c r="UN245" s="176">
        <f>(((17.5^2-11.75^2)/1029.4)*(UM9)*3.28)*1.2+((((12.535^2-11.75^2)/1029.4)*(200)*3.28))</f>
        <v>783.20091082183785</v>
      </c>
      <c r="UO245" s="76"/>
      <c r="UP245" s="76"/>
      <c r="UQ245" s="76"/>
      <c r="UR245" s="75"/>
      <c r="US245" s="76"/>
      <c r="UT245" s="75"/>
      <c r="UU245" s="76"/>
      <c r="UV245" s="75"/>
      <c r="UW245" s="74">
        <f t="shared" si="430"/>
        <v>0</v>
      </c>
      <c r="UY245" s="167"/>
      <c r="VA245" s="78"/>
      <c r="VB245" s="37"/>
      <c r="VC245" s="77"/>
      <c r="VD245" s="76"/>
      <c r="VE245" s="76"/>
      <c r="VF245" s="76"/>
      <c r="VG245" s="76"/>
      <c r="VH245" s="76"/>
      <c r="VI245" s="176"/>
      <c r="VJ245" s="76"/>
      <c r="VK245" s="176">
        <f>(((17.5^2-13.375^2)/1029.4)*(VJ9)*3.28)*1.2+((((14.75^2-13.375^2)/1029.4)*(200)*3.28))</f>
        <v>181.44841946765106</v>
      </c>
      <c r="VL245" s="76"/>
      <c r="VM245" s="176">
        <f>(((17.5^2-11.75^2)/1029.4)*(VL9)*3.28)*1.2+((((12.535^2-11.75^2)/1029.4)*(200)*3.28))</f>
        <v>677.73587876432862</v>
      </c>
      <c r="VN245" s="76"/>
      <c r="VO245" s="76"/>
      <c r="VP245" s="76"/>
      <c r="VQ245" s="75"/>
      <c r="VR245" s="76"/>
      <c r="VS245" s="75"/>
      <c r="VT245" s="76"/>
      <c r="VU245" s="75"/>
      <c r="VV245" s="74">
        <f t="shared" si="431"/>
        <v>0</v>
      </c>
    </row>
    <row r="246" spans="2:596" s="38" customFormat="1" outlineLevel="1">
      <c r="B246" s="88"/>
      <c r="C246" s="89">
        <f>IF(ISERROR(I246+1)=TRUE,I246,IF(I246="","",MAX(C$15:C245)+1))</f>
        <v>179</v>
      </c>
      <c r="D246" s="88">
        <f t="shared" si="385"/>
        <v>1</v>
      </c>
      <c r="E246" s="3"/>
      <c r="G246" s="167"/>
      <c r="I246" s="95">
        <f t="shared" si="432"/>
        <v>186</v>
      </c>
      <c r="J246" s="94" t="s">
        <v>526</v>
      </c>
      <c r="K246" s="93"/>
      <c r="L246" s="93"/>
      <c r="M246" s="93"/>
      <c r="N246" s="93"/>
      <c r="O246" s="92"/>
      <c r="P246" s="91" t="s">
        <v>326</v>
      </c>
      <c r="Q246" s="297"/>
      <c r="R246" s="90" t="s">
        <v>141</v>
      </c>
      <c r="S246" s="298"/>
      <c r="U246" s="167"/>
      <c r="V246" s="42"/>
      <c r="W246" s="78"/>
      <c r="X246" s="37"/>
      <c r="Y246" s="77"/>
      <c r="Z246" s="76"/>
      <c r="AA246" s="79"/>
      <c r="AB246" s="76"/>
      <c r="AC246" s="79"/>
      <c r="AD246" s="76"/>
      <c r="AE246" s="76"/>
      <c r="AF246" s="76"/>
      <c r="AG246" s="176"/>
      <c r="AH246" s="76"/>
      <c r="AI246" s="76"/>
      <c r="AJ246" s="76"/>
      <c r="AK246" s="75"/>
      <c r="AL246" s="75"/>
      <c r="AM246" s="75"/>
      <c r="AN246" s="75"/>
      <c r="AO246" s="75"/>
      <c r="AP246" s="75"/>
      <c r="AQ246" s="75"/>
      <c r="AR246" s="74">
        <f t="shared" si="409"/>
        <v>0</v>
      </c>
      <c r="AT246" s="167"/>
      <c r="AV246" s="78"/>
      <c r="AW246" s="37"/>
      <c r="AX246" s="77"/>
      <c r="AY246" s="76"/>
      <c r="AZ246" s="79"/>
      <c r="BA246" s="76"/>
      <c r="BB246" s="79"/>
      <c r="BC246" s="76"/>
      <c r="BD246" s="76"/>
      <c r="BE246" s="76"/>
      <c r="BF246" s="176"/>
      <c r="BG246" s="76"/>
      <c r="BH246" s="76"/>
      <c r="BI246" s="76"/>
      <c r="BJ246" s="75"/>
      <c r="BK246" s="75"/>
      <c r="BL246" s="75"/>
      <c r="BM246" s="75"/>
      <c r="BN246" s="75"/>
      <c r="BO246" s="75"/>
      <c r="BP246" s="75"/>
      <c r="BQ246" s="74">
        <f t="shared" si="410"/>
        <v>0</v>
      </c>
      <c r="BS246" s="167"/>
      <c r="BU246" s="78"/>
      <c r="BV246" s="37"/>
      <c r="BW246" s="77"/>
      <c r="BX246" s="76"/>
      <c r="BY246" s="79"/>
      <c r="BZ246" s="76"/>
      <c r="CA246" s="79"/>
      <c r="CB246" s="76"/>
      <c r="CC246" s="76"/>
      <c r="CD246" s="76"/>
      <c r="CE246" s="176"/>
      <c r="CF246" s="76"/>
      <c r="CG246" s="76"/>
      <c r="CH246" s="76"/>
      <c r="CI246" s="75"/>
      <c r="CJ246" s="75"/>
      <c r="CK246" s="75"/>
      <c r="CL246" s="75"/>
      <c r="CM246" s="75"/>
      <c r="CN246" s="75"/>
      <c r="CO246" s="75"/>
      <c r="CP246" s="74">
        <f t="shared" si="411"/>
        <v>0</v>
      </c>
      <c r="CR246" s="167"/>
      <c r="CT246" s="78"/>
      <c r="CU246" s="37"/>
      <c r="CV246" s="77"/>
      <c r="CW246" s="76"/>
      <c r="CX246" s="79"/>
      <c r="CY246" s="76"/>
      <c r="CZ246" s="79"/>
      <c r="DA246" s="76"/>
      <c r="DB246" s="76"/>
      <c r="DC246" s="76"/>
      <c r="DD246" s="176"/>
      <c r="DE246" s="76"/>
      <c r="DF246" s="76"/>
      <c r="DG246" s="76"/>
      <c r="DH246" s="75"/>
      <c r="DI246" s="75"/>
      <c r="DJ246" s="75"/>
      <c r="DK246" s="75"/>
      <c r="DL246" s="75"/>
      <c r="DM246" s="75"/>
      <c r="DN246" s="75"/>
      <c r="DO246" s="74">
        <f t="shared" si="412"/>
        <v>0</v>
      </c>
      <c r="DQ246" s="167"/>
      <c r="DS246" s="78"/>
      <c r="DT246" s="37"/>
      <c r="DU246" s="77"/>
      <c r="DV246" s="76"/>
      <c r="DW246" s="79"/>
      <c r="DX246" s="76"/>
      <c r="DY246" s="79"/>
      <c r="DZ246" s="76"/>
      <c r="EA246" s="76"/>
      <c r="EB246" s="76"/>
      <c r="EC246" s="176"/>
      <c r="ED246" s="76"/>
      <c r="EE246" s="76"/>
      <c r="EF246" s="76"/>
      <c r="EG246" s="75"/>
      <c r="EH246" s="75"/>
      <c r="EI246" s="75"/>
      <c r="EJ246" s="75"/>
      <c r="EK246" s="75"/>
      <c r="EL246" s="75"/>
      <c r="EM246" s="75"/>
      <c r="EN246" s="74">
        <f t="shared" si="413"/>
        <v>0</v>
      </c>
      <c r="EP246" s="167"/>
      <c r="ER246" s="78"/>
      <c r="ES246" s="37"/>
      <c r="ET246" s="77"/>
      <c r="EU246" s="76"/>
      <c r="EV246" s="76"/>
      <c r="EW246" s="76"/>
      <c r="EX246" s="76"/>
      <c r="EY246" s="76"/>
      <c r="EZ246" s="76"/>
      <c r="FA246" s="76"/>
      <c r="FB246" s="76"/>
      <c r="FC246" s="76"/>
      <c r="FD246" s="76"/>
      <c r="FE246" s="76"/>
      <c r="FF246" s="76"/>
      <c r="FG246" s="76"/>
      <c r="FH246" s="75"/>
      <c r="FI246" s="75"/>
      <c r="FJ246" s="75"/>
      <c r="FK246" s="75"/>
      <c r="FL246" s="75"/>
      <c r="FM246" s="74">
        <f t="shared" si="414"/>
        <v>0</v>
      </c>
      <c r="FO246" s="167"/>
      <c r="FQ246" s="78"/>
      <c r="FR246" s="37"/>
      <c r="FS246" s="77"/>
      <c r="FT246" s="76"/>
      <c r="FU246" s="76"/>
      <c r="FV246" s="76"/>
      <c r="FW246" s="76"/>
      <c r="FX246" s="76"/>
      <c r="FY246" s="76"/>
      <c r="FZ246" s="76"/>
      <c r="GA246" s="76"/>
      <c r="GB246" s="76"/>
      <c r="GC246" s="76"/>
      <c r="GD246" s="76"/>
      <c r="GE246" s="76"/>
      <c r="GF246" s="76"/>
      <c r="GG246" s="75"/>
      <c r="GH246" s="75"/>
      <c r="GI246" s="75"/>
      <c r="GJ246" s="75"/>
      <c r="GK246" s="75"/>
      <c r="GL246" s="74">
        <f t="shared" si="415"/>
        <v>0</v>
      </c>
      <c r="GN246" s="167"/>
      <c r="GP246" s="78"/>
      <c r="GQ246" s="37"/>
      <c r="GR246" s="77"/>
      <c r="GS246" s="76"/>
      <c r="GT246" s="76"/>
      <c r="GU246" s="76"/>
      <c r="GV246" s="76"/>
      <c r="GW246" s="76"/>
      <c r="GX246" s="76"/>
      <c r="GY246" s="76"/>
      <c r="GZ246" s="76"/>
      <c r="HA246" s="76"/>
      <c r="HB246" s="76"/>
      <c r="HC246" s="76"/>
      <c r="HD246" s="76"/>
      <c r="HE246" s="76"/>
      <c r="HF246" s="75"/>
      <c r="HG246" s="75"/>
      <c r="HH246" s="75"/>
      <c r="HI246" s="75"/>
      <c r="HJ246" s="75"/>
      <c r="HK246" s="74">
        <f t="shared" si="416"/>
        <v>0</v>
      </c>
      <c r="HM246" s="167"/>
      <c r="HO246" s="78"/>
      <c r="HP246" s="37"/>
      <c r="HQ246" s="77"/>
      <c r="HR246" s="76"/>
      <c r="HS246" s="76"/>
      <c r="HT246" s="76"/>
      <c r="HU246" s="76"/>
      <c r="HV246" s="76"/>
      <c r="HW246" s="76"/>
      <c r="HX246" s="76"/>
      <c r="HY246" s="76"/>
      <c r="HZ246" s="76"/>
      <c r="IA246" s="76"/>
      <c r="IB246" s="76"/>
      <c r="IC246" s="76"/>
      <c r="ID246" s="76"/>
      <c r="IE246" s="75"/>
      <c r="IF246" s="75"/>
      <c r="IG246" s="75"/>
      <c r="IH246" s="75"/>
      <c r="II246" s="75"/>
      <c r="IJ246" s="74">
        <f t="shared" si="417"/>
        <v>0</v>
      </c>
      <c r="IL246" s="167"/>
      <c r="IN246" s="78"/>
      <c r="IO246" s="37"/>
      <c r="IP246" s="77"/>
      <c r="IQ246" s="76"/>
      <c r="IR246" s="76"/>
      <c r="IS246" s="76"/>
      <c r="IT246" s="76"/>
      <c r="IU246" s="76"/>
      <c r="IV246" s="76"/>
      <c r="IW246" s="76"/>
      <c r="IX246" s="75"/>
      <c r="IY246" s="75"/>
      <c r="IZ246" s="75"/>
      <c r="JA246" s="75"/>
      <c r="JB246" s="75"/>
      <c r="JC246" s="75"/>
      <c r="JD246" s="75"/>
      <c r="JE246" s="75"/>
      <c r="JF246" s="75"/>
      <c r="JG246" s="75"/>
      <c r="JH246" s="75"/>
      <c r="JI246" s="74">
        <f t="shared" si="418"/>
        <v>0</v>
      </c>
      <c r="JK246" s="167"/>
      <c r="JM246" s="78"/>
      <c r="JN246" s="37"/>
      <c r="JO246" s="77"/>
      <c r="JP246" s="76"/>
      <c r="JQ246" s="76"/>
      <c r="JR246" s="76"/>
      <c r="JS246" s="76"/>
      <c r="JT246" s="76"/>
      <c r="JU246" s="76"/>
      <c r="JV246" s="76"/>
      <c r="JW246" s="75"/>
      <c r="JX246" s="75"/>
      <c r="JY246" s="75"/>
      <c r="JZ246" s="75"/>
      <c r="KA246" s="75"/>
      <c r="KB246" s="75"/>
      <c r="KC246" s="75"/>
      <c r="KD246" s="75"/>
      <c r="KE246" s="75"/>
      <c r="KF246" s="75"/>
      <c r="KG246" s="75"/>
      <c r="KH246" s="74">
        <f t="shared" si="419"/>
        <v>0</v>
      </c>
      <c r="KJ246" s="167"/>
      <c r="KL246" s="78"/>
      <c r="KM246" s="37"/>
      <c r="KN246" s="77"/>
      <c r="KO246" s="76"/>
      <c r="KP246" s="76"/>
      <c r="KQ246" s="76"/>
      <c r="KR246" s="76"/>
      <c r="KS246" s="76"/>
      <c r="KT246" s="76"/>
      <c r="KU246" s="76"/>
      <c r="KV246" s="75"/>
      <c r="KW246" s="75"/>
      <c r="KX246" s="75"/>
      <c r="KY246" s="75"/>
      <c r="KZ246" s="75"/>
      <c r="LA246" s="75"/>
      <c r="LB246" s="75"/>
      <c r="LC246" s="75"/>
      <c r="LD246" s="75"/>
      <c r="LE246" s="75"/>
      <c r="LF246" s="75"/>
      <c r="LG246" s="74">
        <f t="shared" si="420"/>
        <v>0</v>
      </c>
      <c r="LI246" s="167"/>
      <c r="LK246" s="78"/>
      <c r="LL246" s="37"/>
      <c r="LM246" s="77"/>
      <c r="LN246" s="76"/>
      <c r="LO246" s="76"/>
      <c r="LP246" s="76"/>
      <c r="LQ246" s="76"/>
      <c r="LR246" s="76"/>
      <c r="LS246" s="76"/>
      <c r="LT246" s="76"/>
      <c r="LU246" s="75"/>
      <c r="LV246" s="75"/>
      <c r="LW246" s="75"/>
      <c r="LX246" s="75"/>
      <c r="LY246" s="75"/>
      <c r="LZ246" s="75"/>
      <c r="MA246" s="75"/>
      <c r="MB246" s="75"/>
      <c r="MC246" s="75"/>
      <c r="MD246" s="75"/>
      <c r="ME246" s="75"/>
      <c r="MF246" s="74">
        <f t="shared" si="421"/>
        <v>0</v>
      </c>
      <c r="MH246" s="167"/>
      <c r="MJ246" s="78"/>
      <c r="MK246" s="37"/>
      <c r="ML246" s="77"/>
      <c r="MM246" s="76"/>
      <c r="MN246" s="76"/>
      <c r="MO246" s="76"/>
      <c r="MP246" s="76"/>
      <c r="MQ246" s="76"/>
      <c r="MR246" s="76"/>
      <c r="MS246" s="76"/>
      <c r="MT246" s="75"/>
      <c r="MU246" s="75"/>
      <c r="MV246" s="75"/>
      <c r="MW246" s="75"/>
      <c r="MX246" s="75"/>
      <c r="MY246" s="75"/>
      <c r="MZ246" s="75"/>
      <c r="NA246" s="75"/>
      <c r="NB246" s="75"/>
      <c r="NC246" s="75"/>
      <c r="ND246" s="75"/>
      <c r="NE246" s="74">
        <f t="shared" si="422"/>
        <v>0</v>
      </c>
      <c r="NG246" s="167"/>
      <c r="NI246" s="78"/>
      <c r="NJ246" s="37"/>
      <c r="NK246" s="77"/>
      <c r="NL246" s="76"/>
      <c r="NM246" s="76"/>
      <c r="NN246" s="76"/>
      <c r="NO246" s="76"/>
      <c r="NP246" s="76"/>
      <c r="NQ246" s="76"/>
      <c r="NR246" s="76"/>
      <c r="NS246" s="76"/>
      <c r="NT246" s="76"/>
      <c r="NU246" s="76"/>
      <c r="NV246" s="76"/>
      <c r="NW246" s="76"/>
      <c r="NX246" s="76"/>
      <c r="NY246" s="75"/>
      <c r="NZ246" s="76"/>
      <c r="OA246" s="75"/>
      <c r="OB246" s="76"/>
      <c r="OC246" s="75"/>
      <c r="OD246" s="74">
        <f t="shared" si="423"/>
        <v>0</v>
      </c>
      <c r="OF246" s="167"/>
      <c r="OH246" s="78"/>
      <c r="OI246" s="37"/>
      <c r="OJ246" s="77"/>
      <c r="OK246" s="76"/>
      <c r="OL246" s="76"/>
      <c r="OM246" s="76"/>
      <c r="ON246" s="76"/>
      <c r="OO246" s="76"/>
      <c r="OP246" s="76"/>
      <c r="OQ246" s="76"/>
      <c r="OR246" s="76"/>
      <c r="OS246" s="76"/>
      <c r="OT246" s="76"/>
      <c r="OU246" s="76"/>
      <c r="OV246" s="76"/>
      <c r="OW246" s="76"/>
      <c r="OX246" s="75"/>
      <c r="OY246" s="76"/>
      <c r="OZ246" s="75"/>
      <c r="PA246" s="76"/>
      <c r="PB246" s="75"/>
      <c r="PC246" s="74">
        <f t="shared" si="424"/>
        <v>0</v>
      </c>
      <c r="PE246" s="167"/>
      <c r="PG246" s="78"/>
      <c r="PH246" s="37"/>
      <c r="PI246" s="77"/>
      <c r="PJ246" s="76"/>
      <c r="PK246" s="76"/>
      <c r="PL246" s="76"/>
      <c r="PM246" s="76"/>
      <c r="PN246" s="76"/>
      <c r="PO246" s="76"/>
      <c r="PP246" s="76"/>
      <c r="PQ246" s="76"/>
      <c r="PR246" s="76"/>
      <c r="PS246" s="76"/>
      <c r="PT246" s="76"/>
      <c r="PU246" s="76"/>
      <c r="PV246" s="76"/>
      <c r="PW246" s="75"/>
      <c r="PX246" s="76"/>
      <c r="PY246" s="75"/>
      <c r="PZ246" s="76"/>
      <c r="QA246" s="75"/>
      <c r="QB246" s="74">
        <f t="shared" si="425"/>
        <v>0</v>
      </c>
      <c r="QD246" s="167"/>
      <c r="QF246" s="78"/>
      <c r="QG246" s="37"/>
      <c r="QH246" s="77"/>
      <c r="QI246" s="76"/>
      <c r="QJ246" s="76"/>
      <c r="QK246" s="76"/>
      <c r="QL246" s="76"/>
      <c r="QM246" s="76"/>
      <c r="QN246" s="76"/>
      <c r="QO246" s="76"/>
      <c r="QP246" s="76"/>
      <c r="QQ246" s="76"/>
      <c r="QR246" s="76"/>
      <c r="QS246" s="76"/>
      <c r="QT246" s="76"/>
      <c r="QU246" s="76"/>
      <c r="QV246" s="75"/>
      <c r="QW246" s="76"/>
      <c r="QX246" s="75"/>
      <c r="QY246" s="76"/>
      <c r="QZ246" s="75"/>
      <c r="RA246" s="74">
        <f t="shared" si="426"/>
        <v>0</v>
      </c>
      <c r="RC246" s="167"/>
      <c r="RE246" s="78"/>
      <c r="RF246" s="37"/>
      <c r="RG246" s="77"/>
      <c r="RH246" s="76"/>
      <c r="RI246" s="76"/>
      <c r="RJ246" s="76"/>
      <c r="RK246" s="76"/>
      <c r="RL246" s="76"/>
      <c r="RM246" s="76"/>
      <c r="RN246" s="76"/>
      <c r="RO246" s="76"/>
      <c r="RP246" s="76"/>
      <c r="RQ246" s="76"/>
      <c r="RR246" s="76"/>
      <c r="RS246" s="76"/>
      <c r="RT246" s="76"/>
      <c r="RU246" s="75"/>
      <c r="RV246" s="76"/>
      <c r="RW246" s="75"/>
      <c r="RX246" s="76"/>
      <c r="RY246" s="75"/>
      <c r="RZ246" s="74">
        <f t="shared" si="427"/>
        <v>0</v>
      </c>
      <c r="SB246" s="167"/>
      <c r="SD246" s="78"/>
      <c r="SE246" s="37"/>
      <c r="SF246" s="77"/>
      <c r="SG246" s="76"/>
      <c r="SH246" s="76"/>
      <c r="SI246" s="76"/>
      <c r="SJ246" s="76"/>
      <c r="SK246" s="76"/>
      <c r="SL246" s="76"/>
      <c r="SM246" s="76"/>
      <c r="SN246" s="76"/>
      <c r="SO246" s="76"/>
      <c r="SP246" s="76"/>
      <c r="SQ246" s="76"/>
      <c r="SR246" s="76"/>
      <c r="SS246" s="76"/>
      <c r="ST246" s="75"/>
      <c r="SU246" s="76"/>
      <c r="SV246" s="75"/>
      <c r="SW246" s="76"/>
      <c r="SX246" s="75"/>
      <c r="SY246" s="74">
        <f t="shared" si="428"/>
        <v>0</v>
      </c>
      <c r="TA246" s="167"/>
      <c r="TC246" s="78"/>
      <c r="TD246" s="37"/>
      <c r="TE246" s="77"/>
      <c r="TF246" s="76"/>
      <c r="TG246" s="76"/>
      <c r="TH246" s="76"/>
      <c r="TI246" s="76"/>
      <c r="TJ246" s="76"/>
      <c r="TK246" s="76"/>
      <c r="TL246" s="76"/>
      <c r="TM246" s="76"/>
      <c r="TN246" s="76"/>
      <c r="TO246" s="76"/>
      <c r="TP246" s="76"/>
      <c r="TQ246" s="76"/>
      <c r="TR246" s="76"/>
      <c r="TS246" s="75"/>
      <c r="TT246" s="76"/>
      <c r="TU246" s="75"/>
      <c r="TV246" s="76"/>
      <c r="TW246" s="75"/>
      <c r="TX246" s="74">
        <f t="shared" si="429"/>
        <v>0</v>
      </c>
      <c r="TZ246" s="167"/>
      <c r="UB246" s="78"/>
      <c r="UC246" s="37"/>
      <c r="UD246" s="77"/>
      <c r="UE246" s="76"/>
      <c r="UF246" s="76"/>
      <c r="UG246" s="76"/>
      <c r="UH246" s="76"/>
      <c r="UI246" s="76"/>
      <c r="UJ246" s="76"/>
      <c r="UK246" s="76"/>
      <c r="UL246" s="76"/>
      <c r="UM246" s="76"/>
      <c r="UN246" s="76"/>
      <c r="UO246" s="76"/>
      <c r="UP246" s="76"/>
      <c r="UQ246" s="76"/>
      <c r="UR246" s="75"/>
      <c r="US246" s="76"/>
      <c r="UT246" s="75"/>
      <c r="UU246" s="76"/>
      <c r="UV246" s="75"/>
      <c r="UW246" s="74">
        <f t="shared" si="430"/>
        <v>0</v>
      </c>
      <c r="UY246" s="167"/>
      <c r="VA246" s="78"/>
      <c r="VB246" s="37"/>
      <c r="VC246" s="77"/>
      <c r="VD246" s="76"/>
      <c r="VE246" s="76"/>
      <c r="VF246" s="76"/>
      <c r="VG246" s="76"/>
      <c r="VH246" s="76"/>
      <c r="VI246" s="76"/>
      <c r="VJ246" s="76"/>
      <c r="VK246" s="76"/>
      <c r="VL246" s="76"/>
      <c r="VM246" s="76"/>
      <c r="VN246" s="76"/>
      <c r="VO246" s="76"/>
      <c r="VP246" s="76"/>
      <c r="VQ246" s="75"/>
      <c r="VR246" s="76"/>
      <c r="VS246" s="75"/>
      <c r="VT246" s="76"/>
      <c r="VU246" s="75"/>
      <c r="VV246" s="74">
        <f t="shared" si="431"/>
        <v>0</v>
      </c>
    </row>
    <row r="247" spans="2:596" s="38" customFormat="1" outlineLevel="1">
      <c r="B247" s="88"/>
      <c r="C247" s="89">
        <f>IF(ISERROR(I247+1)=TRUE,I247,IF(I247="","",MAX(C$15:C246)+1))</f>
        <v>180</v>
      </c>
      <c r="D247" s="88">
        <f t="shared" si="385"/>
        <v>1</v>
      </c>
      <c r="E247" s="3"/>
      <c r="G247" s="167"/>
      <c r="I247" s="95">
        <f t="shared" si="432"/>
        <v>187</v>
      </c>
      <c r="J247" s="94" t="s">
        <v>525</v>
      </c>
      <c r="K247" s="93"/>
      <c r="L247" s="93"/>
      <c r="M247" s="93"/>
      <c r="N247" s="93"/>
      <c r="O247" s="92"/>
      <c r="P247" s="91" t="s">
        <v>326</v>
      </c>
      <c r="Q247" s="297"/>
      <c r="R247" s="90" t="s">
        <v>141</v>
      </c>
      <c r="S247" s="298"/>
      <c r="U247" s="167"/>
      <c r="V247" s="42"/>
      <c r="W247" s="78"/>
      <c r="X247" s="37"/>
      <c r="Y247" s="77"/>
      <c r="Z247" s="76"/>
      <c r="AA247" s="79"/>
      <c r="AB247" s="76"/>
      <c r="AC247" s="79"/>
      <c r="AD247" s="76"/>
      <c r="AE247" s="76"/>
      <c r="AF247" s="76"/>
      <c r="AG247" s="176"/>
      <c r="AH247" s="76"/>
      <c r="AI247" s="76"/>
      <c r="AJ247" s="76"/>
      <c r="AK247" s="75"/>
      <c r="AL247" s="75"/>
      <c r="AM247" s="75"/>
      <c r="AN247" s="75"/>
      <c r="AO247" s="75"/>
      <c r="AP247" s="75"/>
      <c r="AQ247" s="75"/>
      <c r="AR247" s="74">
        <f t="shared" si="409"/>
        <v>0</v>
      </c>
      <c r="AT247" s="167"/>
      <c r="AV247" s="78"/>
      <c r="AW247" s="37"/>
      <c r="AX247" s="77"/>
      <c r="AY247" s="76"/>
      <c r="AZ247" s="79"/>
      <c r="BA247" s="76"/>
      <c r="BB247" s="79"/>
      <c r="BC247" s="76"/>
      <c r="BD247" s="76"/>
      <c r="BE247" s="76"/>
      <c r="BF247" s="176"/>
      <c r="BG247" s="76"/>
      <c r="BH247" s="76"/>
      <c r="BI247" s="76"/>
      <c r="BJ247" s="75"/>
      <c r="BK247" s="75"/>
      <c r="BL247" s="75"/>
      <c r="BM247" s="75"/>
      <c r="BN247" s="75"/>
      <c r="BO247" s="75"/>
      <c r="BP247" s="75"/>
      <c r="BQ247" s="74">
        <f t="shared" si="410"/>
        <v>0</v>
      </c>
      <c r="BS247" s="167"/>
      <c r="BU247" s="78"/>
      <c r="BV247" s="37"/>
      <c r="BW247" s="77"/>
      <c r="BX247" s="76"/>
      <c r="BY247" s="79"/>
      <c r="BZ247" s="76"/>
      <c r="CA247" s="79"/>
      <c r="CB247" s="76"/>
      <c r="CC247" s="76"/>
      <c r="CD247" s="76"/>
      <c r="CE247" s="176"/>
      <c r="CF247" s="76"/>
      <c r="CG247" s="76"/>
      <c r="CH247" s="76"/>
      <c r="CI247" s="75"/>
      <c r="CJ247" s="75"/>
      <c r="CK247" s="75"/>
      <c r="CL247" s="75"/>
      <c r="CM247" s="75"/>
      <c r="CN247" s="75"/>
      <c r="CO247" s="75"/>
      <c r="CP247" s="74">
        <f t="shared" si="411"/>
        <v>0</v>
      </c>
      <c r="CR247" s="167"/>
      <c r="CT247" s="78"/>
      <c r="CU247" s="37"/>
      <c r="CV247" s="77"/>
      <c r="CW247" s="76"/>
      <c r="CX247" s="79"/>
      <c r="CY247" s="76"/>
      <c r="CZ247" s="79"/>
      <c r="DA247" s="76"/>
      <c r="DB247" s="76"/>
      <c r="DC247" s="76"/>
      <c r="DD247" s="176"/>
      <c r="DE247" s="76"/>
      <c r="DF247" s="76"/>
      <c r="DG247" s="76"/>
      <c r="DH247" s="75"/>
      <c r="DI247" s="75"/>
      <c r="DJ247" s="75"/>
      <c r="DK247" s="75"/>
      <c r="DL247" s="75"/>
      <c r="DM247" s="75"/>
      <c r="DN247" s="75"/>
      <c r="DO247" s="74">
        <f t="shared" si="412"/>
        <v>0</v>
      </c>
      <c r="DQ247" s="167"/>
      <c r="DS247" s="78"/>
      <c r="DT247" s="37"/>
      <c r="DU247" s="77"/>
      <c r="DV247" s="76"/>
      <c r="DW247" s="79"/>
      <c r="DX247" s="76"/>
      <c r="DY247" s="79"/>
      <c r="DZ247" s="76"/>
      <c r="EA247" s="76"/>
      <c r="EB247" s="76"/>
      <c r="EC247" s="176"/>
      <c r="ED247" s="76"/>
      <c r="EE247" s="76"/>
      <c r="EF247" s="76"/>
      <c r="EG247" s="75"/>
      <c r="EH247" s="75"/>
      <c r="EI247" s="75"/>
      <c r="EJ247" s="75"/>
      <c r="EK247" s="75"/>
      <c r="EL247" s="75"/>
      <c r="EM247" s="75"/>
      <c r="EN247" s="74">
        <f t="shared" si="413"/>
        <v>0</v>
      </c>
      <c r="EP247" s="167"/>
      <c r="ER247" s="78"/>
      <c r="ES247" s="37"/>
      <c r="ET247" s="77"/>
      <c r="EU247" s="76"/>
      <c r="EV247" s="76"/>
      <c r="EW247" s="76"/>
      <c r="EX247" s="76"/>
      <c r="EY247" s="76"/>
      <c r="EZ247" s="76"/>
      <c r="FA247" s="76"/>
      <c r="FB247" s="76"/>
      <c r="FC247" s="76"/>
      <c r="FD247" s="76"/>
      <c r="FE247" s="76"/>
      <c r="FF247" s="76"/>
      <c r="FG247" s="76"/>
      <c r="FH247" s="75"/>
      <c r="FI247" s="75"/>
      <c r="FJ247" s="75"/>
      <c r="FK247" s="75"/>
      <c r="FL247" s="75"/>
      <c r="FM247" s="74">
        <f t="shared" si="414"/>
        <v>0</v>
      </c>
      <c r="FO247" s="167"/>
      <c r="FQ247" s="78"/>
      <c r="FR247" s="37"/>
      <c r="FS247" s="77"/>
      <c r="FT247" s="76"/>
      <c r="FU247" s="76"/>
      <c r="FV247" s="76"/>
      <c r="FW247" s="76"/>
      <c r="FX247" s="76"/>
      <c r="FY247" s="76"/>
      <c r="FZ247" s="76"/>
      <c r="GA247" s="76"/>
      <c r="GB247" s="76"/>
      <c r="GC247" s="76"/>
      <c r="GD247" s="76"/>
      <c r="GE247" s="76"/>
      <c r="GF247" s="76"/>
      <c r="GG247" s="75"/>
      <c r="GH247" s="75"/>
      <c r="GI247" s="75"/>
      <c r="GJ247" s="75"/>
      <c r="GK247" s="75"/>
      <c r="GL247" s="74">
        <f t="shared" si="415"/>
        <v>0</v>
      </c>
      <c r="GN247" s="167"/>
      <c r="GP247" s="78"/>
      <c r="GQ247" s="37"/>
      <c r="GR247" s="77"/>
      <c r="GS247" s="76"/>
      <c r="GT247" s="76"/>
      <c r="GU247" s="76"/>
      <c r="GV247" s="76"/>
      <c r="GW247" s="76"/>
      <c r="GX247" s="76"/>
      <c r="GY247" s="76"/>
      <c r="GZ247" s="76"/>
      <c r="HA247" s="76"/>
      <c r="HB247" s="76"/>
      <c r="HC247" s="76"/>
      <c r="HD247" s="76"/>
      <c r="HE247" s="76"/>
      <c r="HF247" s="75"/>
      <c r="HG247" s="75"/>
      <c r="HH247" s="75"/>
      <c r="HI247" s="75"/>
      <c r="HJ247" s="75"/>
      <c r="HK247" s="74">
        <f t="shared" si="416"/>
        <v>0</v>
      </c>
      <c r="HM247" s="167"/>
      <c r="HO247" s="78"/>
      <c r="HP247" s="37"/>
      <c r="HQ247" s="77"/>
      <c r="HR247" s="76"/>
      <c r="HS247" s="76"/>
      <c r="HT247" s="76"/>
      <c r="HU247" s="76"/>
      <c r="HV247" s="76"/>
      <c r="HW247" s="76"/>
      <c r="HX247" s="76"/>
      <c r="HY247" s="76"/>
      <c r="HZ247" s="76"/>
      <c r="IA247" s="76"/>
      <c r="IB247" s="76"/>
      <c r="IC247" s="76"/>
      <c r="ID247" s="76"/>
      <c r="IE247" s="75"/>
      <c r="IF247" s="75"/>
      <c r="IG247" s="75"/>
      <c r="IH247" s="75"/>
      <c r="II247" s="75"/>
      <c r="IJ247" s="74">
        <f t="shared" si="417"/>
        <v>0</v>
      </c>
      <c r="IL247" s="167"/>
      <c r="IN247" s="78"/>
      <c r="IO247" s="37"/>
      <c r="IP247" s="77"/>
      <c r="IQ247" s="76"/>
      <c r="IR247" s="76"/>
      <c r="IS247" s="76"/>
      <c r="IT247" s="76"/>
      <c r="IU247" s="76"/>
      <c r="IV247" s="76"/>
      <c r="IW247" s="76"/>
      <c r="IX247" s="75"/>
      <c r="IY247" s="75"/>
      <c r="IZ247" s="75"/>
      <c r="JA247" s="75"/>
      <c r="JB247" s="75"/>
      <c r="JC247" s="75"/>
      <c r="JD247" s="75"/>
      <c r="JE247" s="75"/>
      <c r="JF247" s="75"/>
      <c r="JG247" s="75"/>
      <c r="JH247" s="75"/>
      <c r="JI247" s="74">
        <f t="shared" si="418"/>
        <v>0</v>
      </c>
      <c r="JK247" s="167"/>
      <c r="JM247" s="78"/>
      <c r="JN247" s="37"/>
      <c r="JO247" s="77"/>
      <c r="JP247" s="76"/>
      <c r="JQ247" s="76"/>
      <c r="JR247" s="76"/>
      <c r="JS247" s="76"/>
      <c r="JT247" s="76"/>
      <c r="JU247" s="76"/>
      <c r="JV247" s="76"/>
      <c r="JW247" s="75"/>
      <c r="JX247" s="75"/>
      <c r="JY247" s="75"/>
      <c r="JZ247" s="75"/>
      <c r="KA247" s="75"/>
      <c r="KB247" s="75"/>
      <c r="KC247" s="75"/>
      <c r="KD247" s="75"/>
      <c r="KE247" s="75"/>
      <c r="KF247" s="75"/>
      <c r="KG247" s="75"/>
      <c r="KH247" s="74">
        <f t="shared" si="419"/>
        <v>0</v>
      </c>
      <c r="KJ247" s="167"/>
      <c r="KL247" s="78"/>
      <c r="KM247" s="37"/>
      <c r="KN247" s="77"/>
      <c r="KO247" s="76"/>
      <c r="KP247" s="76"/>
      <c r="KQ247" s="76"/>
      <c r="KR247" s="76"/>
      <c r="KS247" s="76"/>
      <c r="KT247" s="76"/>
      <c r="KU247" s="76"/>
      <c r="KV247" s="75"/>
      <c r="KW247" s="75"/>
      <c r="KX247" s="75"/>
      <c r="KY247" s="75"/>
      <c r="KZ247" s="75"/>
      <c r="LA247" s="75"/>
      <c r="LB247" s="75"/>
      <c r="LC247" s="75"/>
      <c r="LD247" s="75"/>
      <c r="LE247" s="75"/>
      <c r="LF247" s="75"/>
      <c r="LG247" s="74">
        <f t="shared" si="420"/>
        <v>0</v>
      </c>
      <c r="LI247" s="167"/>
      <c r="LK247" s="78"/>
      <c r="LL247" s="37"/>
      <c r="LM247" s="77"/>
      <c r="LN247" s="76"/>
      <c r="LO247" s="76"/>
      <c r="LP247" s="76"/>
      <c r="LQ247" s="76"/>
      <c r="LR247" s="76"/>
      <c r="LS247" s="76"/>
      <c r="LT247" s="76"/>
      <c r="LU247" s="75"/>
      <c r="LV247" s="75"/>
      <c r="LW247" s="75"/>
      <c r="LX247" s="75"/>
      <c r="LY247" s="75"/>
      <c r="LZ247" s="75"/>
      <c r="MA247" s="75"/>
      <c r="MB247" s="75"/>
      <c r="MC247" s="75"/>
      <c r="MD247" s="75"/>
      <c r="ME247" s="75"/>
      <c r="MF247" s="74">
        <f t="shared" si="421"/>
        <v>0</v>
      </c>
      <c r="MH247" s="167"/>
      <c r="MJ247" s="78"/>
      <c r="MK247" s="37"/>
      <c r="ML247" s="77"/>
      <c r="MM247" s="76"/>
      <c r="MN247" s="76"/>
      <c r="MO247" s="76"/>
      <c r="MP247" s="76"/>
      <c r="MQ247" s="76"/>
      <c r="MR247" s="76"/>
      <c r="MS247" s="76"/>
      <c r="MT247" s="75"/>
      <c r="MU247" s="75"/>
      <c r="MV247" s="75"/>
      <c r="MW247" s="75"/>
      <c r="MX247" s="75"/>
      <c r="MY247" s="75"/>
      <c r="MZ247" s="75"/>
      <c r="NA247" s="75"/>
      <c r="NB247" s="75"/>
      <c r="NC247" s="75"/>
      <c r="ND247" s="75"/>
      <c r="NE247" s="74">
        <f t="shared" si="422"/>
        <v>0</v>
      </c>
      <c r="NG247" s="167"/>
      <c r="NI247" s="78"/>
      <c r="NJ247" s="37"/>
      <c r="NK247" s="77"/>
      <c r="NL247" s="76"/>
      <c r="NM247" s="76"/>
      <c r="NN247" s="76"/>
      <c r="NO247" s="76"/>
      <c r="NP247" s="76"/>
      <c r="NQ247" s="76"/>
      <c r="NR247" s="76"/>
      <c r="NS247" s="76"/>
      <c r="NT247" s="76"/>
      <c r="NU247" s="76"/>
      <c r="NV247" s="76"/>
      <c r="NW247" s="76"/>
      <c r="NX247" s="76"/>
      <c r="NY247" s="75"/>
      <c r="NZ247" s="76"/>
      <c r="OA247" s="75"/>
      <c r="OB247" s="76"/>
      <c r="OC247" s="75"/>
      <c r="OD247" s="74">
        <f t="shared" si="423"/>
        <v>0</v>
      </c>
      <c r="OF247" s="167"/>
      <c r="OH247" s="78"/>
      <c r="OI247" s="37"/>
      <c r="OJ247" s="77"/>
      <c r="OK247" s="76"/>
      <c r="OL247" s="76"/>
      <c r="OM247" s="76"/>
      <c r="ON247" s="76"/>
      <c r="OO247" s="76"/>
      <c r="OP247" s="76"/>
      <c r="OQ247" s="76"/>
      <c r="OR247" s="76"/>
      <c r="OS247" s="76"/>
      <c r="OT247" s="76"/>
      <c r="OU247" s="76"/>
      <c r="OV247" s="76"/>
      <c r="OW247" s="76"/>
      <c r="OX247" s="75"/>
      <c r="OY247" s="76"/>
      <c r="OZ247" s="75"/>
      <c r="PA247" s="76"/>
      <c r="PB247" s="75"/>
      <c r="PC247" s="74">
        <f t="shared" si="424"/>
        <v>0</v>
      </c>
      <c r="PE247" s="167"/>
      <c r="PG247" s="78"/>
      <c r="PH247" s="37"/>
      <c r="PI247" s="77"/>
      <c r="PJ247" s="76"/>
      <c r="PK247" s="76"/>
      <c r="PL247" s="76"/>
      <c r="PM247" s="76"/>
      <c r="PN247" s="76"/>
      <c r="PO247" s="76"/>
      <c r="PP247" s="76"/>
      <c r="PQ247" s="76"/>
      <c r="PR247" s="76"/>
      <c r="PS247" s="76"/>
      <c r="PT247" s="76"/>
      <c r="PU247" s="76"/>
      <c r="PV247" s="76"/>
      <c r="PW247" s="75"/>
      <c r="PX247" s="76"/>
      <c r="PY247" s="75"/>
      <c r="PZ247" s="76"/>
      <c r="QA247" s="75"/>
      <c r="QB247" s="74">
        <f t="shared" si="425"/>
        <v>0</v>
      </c>
      <c r="QD247" s="167"/>
      <c r="QF247" s="78"/>
      <c r="QG247" s="37"/>
      <c r="QH247" s="77"/>
      <c r="QI247" s="76"/>
      <c r="QJ247" s="76"/>
      <c r="QK247" s="76"/>
      <c r="QL247" s="76"/>
      <c r="QM247" s="76"/>
      <c r="QN247" s="76"/>
      <c r="QO247" s="76"/>
      <c r="QP247" s="76"/>
      <c r="QQ247" s="76"/>
      <c r="QR247" s="76"/>
      <c r="QS247" s="76"/>
      <c r="QT247" s="76"/>
      <c r="QU247" s="76"/>
      <c r="QV247" s="75"/>
      <c r="QW247" s="76"/>
      <c r="QX247" s="75"/>
      <c r="QY247" s="76"/>
      <c r="QZ247" s="75"/>
      <c r="RA247" s="74">
        <f t="shared" si="426"/>
        <v>0</v>
      </c>
      <c r="RC247" s="167"/>
      <c r="RE247" s="78"/>
      <c r="RF247" s="37"/>
      <c r="RG247" s="77"/>
      <c r="RH247" s="76"/>
      <c r="RI247" s="76"/>
      <c r="RJ247" s="76"/>
      <c r="RK247" s="76"/>
      <c r="RL247" s="76"/>
      <c r="RM247" s="76"/>
      <c r="RN247" s="76"/>
      <c r="RO247" s="76"/>
      <c r="RP247" s="76"/>
      <c r="RQ247" s="76"/>
      <c r="RR247" s="76"/>
      <c r="RS247" s="76"/>
      <c r="RT247" s="76"/>
      <c r="RU247" s="75"/>
      <c r="RV247" s="76"/>
      <c r="RW247" s="75"/>
      <c r="RX247" s="76"/>
      <c r="RY247" s="75"/>
      <c r="RZ247" s="74">
        <f t="shared" si="427"/>
        <v>0</v>
      </c>
      <c r="SB247" s="167"/>
      <c r="SD247" s="78"/>
      <c r="SE247" s="37"/>
      <c r="SF247" s="77"/>
      <c r="SG247" s="76"/>
      <c r="SH247" s="76"/>
      <c r="SI247" s="76"/>
      <c r="SJ247" s="76"/>
      <c r="SK247" s="76"/>
      <c r="SL247" s="76"/>
      <c r="SM247" s="76"/>
      <c r="SN247" s="76"/>
      <c r="SO247" s="76"/>
      <c r="SP247" s="76"/>
      <c r="SQ247" s="76"/>
      <c r="SR247" s="76"/>
      <c r="SS247" s="76"/>
      <c r="ST247" s="75"/>
      <c r="SU247" s="76"/>
      <c r="SV247" s="75"/>
      <c r="SW247" s="76"/>
      <c r="SX247" s="75"/>
      <c r="SY247" s="74">
        <f t="shared" si="428"/>
        <v>0</v>
      </c>
      <c r="TA247" s="167"/>
      <c r="TC247" s="78"/>
      <c r="TD247" s="37"/>
      <c r="TE247" s="77"/>
      <c r="TF247" s="76"/>
      <c r="TG247" s="76"/>
      <c r="TH247" s="76"/>
      <c r="TI247" s="76"/>
      <c r="TJ247" s="76"/>
      <c r="TK247" s="76"/>
      <c r="TL247" s="76"/>
      <c r="TM247" s="76"/>
      <c r="TN247" s="76"/>
      <c r="TO247" s="76"/>
      <c r="TP247" s="76"/>
      <c r="TQ247" s="76"/>
      <c r="TR247" s="76"/>
      <c r="TS247" s="75"/>
      <c r="TT247" s="76"/>
      <c r="TU247" s="75"/>
      <c r="TV247" s="76"/>
      <c r="TW247" s="75"/>
      <c r="TX247" s="74">
        <f t="shared" si="429"/>
        <v>0</v>
      </c>
      <c r="TZ247" s="167"/>
      <c r="UB247" s="78"/>
      <c r="UC247" s="37"/>
      <c r="UD247" s="77"/>
      <c r="UE247" s="76"/>
      <c r="UF247" s="76"/>
      <c r="UG247" s="76"/>
      <c r="UH247" s="76"/>
      <c r="UI247" s="76"/>
      <c r="UJ247" s="76"/>
      <c r="UK247" s="76"/>
      <c r="UL247" s="76"/>
      <c r="UM247" s="76"/>
      <c r="UN247" s="76"/>
      <c r="UO247" s="76"/>
      <c r="UP247" s="76"/>
      <c r="UQ247" s="76"/>
      <c r="UR247" s="75"/>
      <c r="US247" s="76"/>
      <c r="UT247" s="75"/>
      <c r="UU247" s="76"/>
      <c r="UV247" s="75"/>
      <c r="UW247" s="74">
        <f t="shared" si="430"/>
        <v>0</v>
      </c>
      <c r="UY247" s="167"/>
      <c r="VA247" s="78"/>
      <c r="VB247" s="37"/>
      <c r="VC247" s="77"/>
      <c r="VD247" s="76"/>
      <c r="VE247" s="76"/>
      <c r="VF247" s="76"/>
      <c r="VG247" s="76"/>
      <c r="VH247" s="76"/>
      <c r="VI247" s="76"/>
      <c r="VJ247" s="76"/>
      <c r="VK247" s="76"/>
      <c r="VL247" s="76"/>
      <c r="VM247" s="76"/>
      <c r="VN247" s="76"/>
      <c r="VO247" s="76"/>
      <c r="VP247" s="76"/>
      <c r="VQ247" s="75"/>
      <c r="VR247" s="76"/>
      <c r="VS247" s="75"/>
      <c r="VT247" s="76"/>
      <c r="VU247" s="75"/>
      <c r="VV247" s="74">
        <f t="shared" si="431"/>
        <v>0</v>
      </c>
    </row>
    <row r="248" spans="2:596" s="38" customFormat="1" outlineLevel="1">
      <c r="B248" s="88"/>
      <c r="C248" s="89">
        <f>IF(ISERROR(I248+1)=TRUE,I248,IF(I248="","",MAX(C$15:C247)+1))</f>
        <v>181</v>
      </c>
      <c r="D248" s="88">
        <f t="shared" si="385"/>
        <v>1</v>
      </c>
      <c r="E248" s="3"/>
      <c r="G248" s="167"/>
      <c r="I248" s="95">
        <f t="shared" si="432"/>
        <v>188</v>
      </c>
      <c r="J248" s="94" t="s">
        <v>524</v>
      </c>
      <c r="K248" s="93"/>
      <c r="L248" s="93"/>
      <c r="M248" s="93"/>
      <c r="N248" s="93"/>
      <c r="O248" s="92"/>
      <c r="P248" s="91" t="s">
        <v>326</v>
      </c>
      <c r="Q248" s="297"/>
      <c r="R248" s="90" t="s">
        <v>141</v>
      </c>
      <c r="S248" s="298"/>
      <c r="U248" s="167"/>
      <c r="V248" s="42"/>
      <c r="W248" s="78"/>
      <c r="X248" s="37"/>
      <c r="Y248" s="77"/>
      <c r="Z248" s="76"/>
      <c r="AA248" s="79"/>
      <c r="AB248" s="76"/>
      <c r="AC248" s="79"/>
      <c r="AD248" s="76"/>
      <c r="AE248" s="76"/>
      <c r="AF248" s="76"/>
      <c r="AG248" s="176"/>
      <c r="AH248" s="76"/>
      <c r="AI248" s="76"/>
      <c r="AJ248" s="76"/>
      <c r="AK248" s="75"/>
      <c r="AL248" s="75"/>
      <c r="AM248" s="75"/>
      <c r="AN248" s="75"/>
      <c r="AO248" s="75"/>
      <c r="AP248" s="75"/>
      <c r="AQ248" s="75"/>
      <c r="AR248" s="74">
        <f t="shared" si="409"/>
        <v>0</v>
      </c>
      <c r="AT248" s="167"/>
      <c r="AV248" s="78"/>
      <c r="AW248" s="37"/>
      <c r="AX248" s="77"/>
      <c r="AY248" s="76"/>
      <c r="AZ248" s="79"/>
      <c r="BA248" s="76"/>
      <c r="BB248" s="79"/>
      <c r="BC248" s="76"/>
      <c r="BD248" s="76"/>
      <c r="BE248" s="76"/>
      <c r="BF248" s="176"/>
      <c r="BG248" s="76"/>
      <c r="BH248" s="76"/>
      <c r="BI248" s="76"/>
      <c r="BJ248" s="75"/>
      <c r="BK248" s="75"/>
      <c r="BL248" s="75"/>
      <c r="BM248" s="75"/>
      <c r="BN248" s="75"/>
      <c r="BO248" s="75"/>
      <c r="BP248" s="75"/>
      <c r="BQ248" s="74">
        <f t="shared" si="410"/>
        <v>0</v>
      </c>
      <c r="BS248" s="167"/>
      <c r="BU248" s="78"/>
      <c r="BV248" s="37"/>
      <c r="BW248" s="77"/>
      <c r="BX248" s="76"/>
      <c r="BY248" s="79"/>
      <c r="BZ248" s="76"/>
      <c r="CA248" s="79"/>
      <c r="CB248" s="76"/>
      <c r="CC248" s="76"/>
      <c r="CD248" s="76"/>
      <c r="CE248" s="176"/>
      <c r="CF248" s="76"/>
      <c r="CG248" s="76"/>
      <c r="CH248" s="76"/>
      <c r="CI248" s="75"/>
      <c r="CJ248" s="75"/>
      <c r="CK248" s="75"/>
      <c r="CL248" s="75"/>
      <c r="CM248" s="75"/>
      <c r="CN248" s="75"/>
      <c r="CO248" s="75"/>
      <c r="CP248" s="74">
        <f t="shared" si="411"/>
        <v>0</v>
      </c>
      <c r="CR248" s="167"/>
      <c r="CT248" s="78"/>
      <c r="CU248" s="37"/>
      <c r="CV248" s="77"/>
      <c r="CW248" s="76"/>
      <c r="CX248" s="79"/>
      <c r="CY248" s="76"/>
      <c r="CZ248" s="79"/>
      <c r="DA248" s="76"/>
      <c r="DB248" s="76"/>
      <c r="DC248" s="76"/>
      <c r="DD248" s="176"/>
      <c r="DE248" s="76"/>
      <c r="DF248" s="76"/>
      <c r="DG248" s="76"/>
      <c r="DH248" s="75"/>
      <c r="DI248" s="75"/>
      <c r="DJ248" s="75"/>
      <c r="DK248" s="75"/>
      <c r="DL248" s="75"/>
      <c r="DM248" s="75"/>
      <c r="DN248" s="75"/>
      <c r="DO248" s="74">
        <f t="shared" si="412"/>
        <v>0</v>
      </c>
      <c r="DQ248" s="167"/>
      <c r="DS248" s="78"/>
      <c r="DT248" s="37"/>
      <c r="DU248" s="77"/>
      <c r="DV248" s="76"/>
      <c r="DW248" s="79"/>
      <c r="DX248" s="76"/>
      <c r="DY248" s="79"/>
      <c r="DZ248" s="76"/>
      <c r="EA248" s="76"/>
      <c r="EB248" s="76"/>
      <c r="EC248" s="176"/>
      <c r="ED248" s="76"/>
      <c r="EE248" s="76"/>
      <c r="EF248" s="76"/>
      <c r="EG248" s="75"/>
      <c r="EH248" s="75"/>
      <c r="EI248" s="75"/>
      <c r="EJ248" s="75"/>
      <c r="EK248" s="75"/>
      <c r="EL248" s="75"/>
      <c r="EM248" s="75"/>
      <c r="EN248" s="74">
        <f t="shared" si="413"/>
        <v>0</v>
      </c>
      <c r="EP248" s="167"/>
      <c r="ER248" s="78"/>
      <c r="ES248" s="37"/>
      <c r="ET248" s="77"/>
      <c r="EU248" s="76"/>
      <c r="EV248" s="76"/>
      <c r="EW248" s="76"/>
      <c r="EX248" s="76"/>
      <c r="EY248" s="76"/>
      <c r="EZ248" s="76"/>
      <c r="FA248" s="76"/>
      <c r="FB248" s="176">
        <f>((((14.75^2-11.75^2)/1029.4)*(FA9-300)*3.28)*1.2)+((((12.25^2-11.75^2)/1029.4)*(200)*3.28)*1.2)</f>
        <v>336.5578239751311</v>
      </c>
      <c r="FC248" s="76"/>
      <c r="FD248" s="76"/>
      <c r="FE248" s="76"/>
      <c r="FF248" s="76"/>
      <c r="FG248" s="76"/>
      <c r="FH248" s="75"/>
      <c r="FI248" s="75"/>
      <c r="FJ248" s="75"/>
      <c r="FK248" s="75"/>
      <c r="FL248" s="75"/>
      <c r="FM248" s="74">
        <f t="shared" si="414"/>
        <v>0</v>
      </c>
      <c r="FO248" s="167"/>
      <c r="FQ248" s="78"/>
      <c r="FR248" s="37"/>
      <c r="FS248" s="77"/>
      <c r="FT248" s="76"/>
      <c r="FU248" s="76"/>
      <c r="FV248" s="76"/>
      <c r="FW248" s="76"/>
      <c r="FX248" s="76"/>
      <c r="FY248" s="76"/>
      <c r="FZ248" s="76"/>
      <c r="GA248" s="176">
        <f>((((14.75^2-11.75^2)/1029.4)*(FZ9-300)*3.28)*1.2)+((((12.25^2-11.75^2)/1029.4)*(200)*3.28)*1.2)</f>
        <v>250.83683699242272</v>
      </c>
      <c r="GB248" s="76"/>
      <c r="GC248" s="76"/>
      <c r="GD248" s="76"/>
      <c r="GE248" s="76"/>
      <c r="GF248" s="76"/>
      <c r="GG248" s="75"/>
      <c r="GH248" s="75"/>
      <c r="GI248" s="75"/>
      <c r="GJ248" s="75"/>
      <c r="GK248" s="75"/>
      <c r="GL248" s="74">
        <f t="shared" si="415"/>
        <v>0</v>
      </c>
      <c r="GN248" s="167"/>
      <c r="GP248" s="78"/>
      <c r="GQ248" s="37"/>
      <c r="GR248" s="77"/>
      <c r="GS248" s="76"/>
      <c r="GT248" s="76"/>
      <c r="GU248" s="76"/>
      <c r="GV248" s="76"/>
      <c r="GW248" s="76"/>
      <c r="GX248" s="76"/>
      <c r="GY248" s="76"/>
      <c r="GZ248" s="176">
        <f>((((14.75^2-11.75^2)/1029.4)*(GY9-300)*3.28)*1.2)+((((12.25^2-11.75^2)/1029.4)*(200)*3.28)*1.2)</f>
        <v>282.45025063143578</v>
      </c>
      <c r="HA248" s="76"/>
      <c r="HB248" s="76"/>
      <c r="HC248" s="76"/>
      <c r="HD248" s="76"/>
      <c r="HE248" s="76"/>
      <c r="HF248" s="75"/>
      <c r="HG248" s="75"/>
      <c r="HH248" s="75"/>
      <c r="HI248" s="75"/>
      <c r="HJ248" s="75"/>
      <c r="HK248" s="74">
        <f t="shared" si="416"/>
        <v>0</v>
      </c>
      <c r="HM248" s="167"/>
      <c r="HO248" s="78"/>
      <c r="HP248" s="37"/>
      <c r="HQ248" s="77"/>
      <c r="HR248" s="76"/>
      <c r="HS248" s="76"/>
      <c r="HT248" s="76"/>
      <c r="HU248" s="76"/>
      <c r="HV248" s="76"/>
      <c r="HW248" s="76"/>
      <c r="HX248" s="76"/>
      <c r="HY248" s="176">
        <f>((((14.75^2-11.75^2)/1029.4)*(HX9-300)*3.28)*1.2)+((((12.25^2-11.75^2)/1029.4)*(200)*3.28)*1.2)</f>
        <v>232.5983291237614</v>
      </c>
      <c r="HZ248" s="76"/>
      <c r="IA248" s="76"/>
      <c r="IB248" s="76"/>
      <c r="IC248" s="76"/>
      <c r="ID248" s="76"/>
      <c r="IE248" s="75"/>
      <c r="IF248" s="75"/>
      <c r="IG248" s="75"/>
      <c r="IH248" s="75"/>
      <c r="II248" s="75"/>
      <c r="IJ248" s="74">
        <f t="shared" si="417"/>
        <v>0</v>
      </c>
      <c r="IL248" s="167"/>
      <c r="IN248" s="78"/>
      <c r="IO248" s="37"/>
      <c r="IP248" s="77"/>
      <c r="IQ248" s="76"/>
      <c r="IR248" s="76"/>
      <c r="IS248" s="76"/>
      <c r="IT248" s="76"/>
      <c r="IU248" s="76"/>
      <c r="IV248" s="76"/>
      <c r="IW248" s="76"/>
      <c r="IX248" s="75"/>
      <c r="IY248" s="75"/>
      <c r="IZ248" s="75"/>
      <c r="JA248" s="75"/>
      <c r="JB248" s="75"/>
      <c r="JC248" s="75"/>
      <c r="JD248" s="75"/>
      <c r="JE248" s="75"/>
      <c r="JF248" s="75"/>
      <c r="JG248" s="75"/>
      <c r="JH248" s="75"/>
      <c r="JI248" s="74">
        <f t="shared" si="418"/>
        <v>0</v>
      </c>
      <c r="JK248" s="167"/>
      <c r="JM248" s="78"/>
      <c r="JN248" s="37"/>
      <c r="JO248" s="77"/>
      <c r="JP248" s="76"/>
      <c r="JQ248" s="76"/>
      <c r="JR248" s="76"/>
      <c r="JS248" s="76"/>
      <c r="JT248" s="76"/>
      <c r="JU248" s="76"/>
      <c r="JV248" s="76"/>
      <c r="JW248" s="75"/>
      <c r="JX248" s="75"/>
      <c r="JY248" s="75"/>
      <c r="JZ248" s="75"/>
      <c r="KA248" s="75"/>
      <c r="KB248" s="75"/>
      <c r="KC248" s="75"/>
      <c r="KD248" s="75"/>
      <c r="KE248" s="75"/>
      <c r="KF248" s="75"/>
      <c r="KG248" s="75"/>
      <c r="KH248" s="74">
        <f t="shared" si="419"/>
        <v>0</v>
      </c>
      <c r="KJ248" s="167"/>
      <c r="KL248" s="78"/>
      <c r="KM248" s="37"/>
      <c r="KN248" s="77"/>
      <c r="KO248" s="76"/>
      <c r="KP248" s="76"/>
      <c r="KQ248" s="76"/>
      <c r="KR248" s="76"/>
      <c r="KS248" s="76"/>
      <c r="KT248" s="76"/>
      <c r="KU248" s="76"/>
      <c r="KV248" s="75"/>
      <c r="KW248" s="75"/>
      <c r="KX248" s="75"/>
      <c r="KY248" s="75"/>
      <c r="KZ248" s="75"/>
      <c r="LA248" s="75"/>
      <c r="LB248" s="75"/>
      <c r="LC248" s="75"/>
      <c r="LD248" s="75"/>
      <c r="LE248" s="75"/>
      <c r="LF248" s="75"/>
      <c r="LG248" s="74">
        <f t="shared" si="420"/>
        <v>0</v>
      </c>
      <c r="LI248" s="167"/>
      <c r="LK248" s="78"/>
      <c r="LL248" s="37"/>
      <c r="LM248" s="77"/>
      <c r="LN248" s="76"/>
      <c r="LO248" s="76"/>
      <c r="LP248" s="76"/>
      <c r="LQ248" s="76"/>
      <c r="LR248" s="76"/>
      <c r="LS248" s="76"/>
      <c r="LT248" s="76"/>
      <c r="LU248" s="75"/>
      <c r="LV248" s="75"/>
      <c r="LW248" s="75"/>
      <c r="LX248" s="75"/>
      <c r="LY248" s="75"/>
      <c r="LZ248" s="75"/>
      <c r="MA248" s="75"/>
      <c r="MB248" s="75"/>
      <c r="MC248" s="75"/>
      <c r="MD248" s="75"/>
      <c r="ME248" s="75"/>
      <c r="MF248" s="74">
        <f t="shared" si="421"/>
        <v>0</v>
      </c>
      <c r="MH248" s="167"/>
      <c r="MJ248" s="78"/>
      <c r="MK248" s="37"/>
      <c r="ML248" s="77"/>
      <c r="MM248" s="76"/>
      <c r="MN248" s="76"/>
      <c r="MO248" s="76"/>
      <c r="MP248" s="76"/>
      <c r="MQ248" s="76"/>
      <c r="MR248" s="76"/>
      <c r="MS248" s="76"/>
      <c r="MT248" s="75"/>
      <c r="MU248" s="75"/>
      <c r="MV248" s="75"/>
      <c r="MW248" s="75"/>
      <c r="MX248" s="75"/>
      <c r="MY248" s="75"/>
      <c r="MZ248" s="75"/>
      <c r="NA248" s="75"/>
      <c r="NB248" s="75"/>
      <c r="NC248" s="75"/>
      <c r="ND248" s="75"/>
      <c r="NE248" s="74">
        <f t="shared" si="422"/>
        <v>0</v>
      </c>
      <c r="NG248" s="167"/>
      <c r="NI248" s="78"/>
      <c r="NJ248" s="37"/>
      <c r="NK248" s="77"/>
      <c r="NL248" s="76"/>
      <c r="NM248" s="76"/>
      <c r="NN248" s="76"/>
      <c r="NO248" s="76"/>
      <c r="NP248" s="76"/>
      <c r="NQ248" s="76"/>
      <c r="NR248" s="76"/>
      <c r="NS248" s="176"/>
      <c r="NT248" s="76"/>
      <c r="NU248" s="176"/>
      <c r="NV248" s="76"/>
      <c r="NW248" s="76"/>
      <c r="NX248" s="76"/>
      <c r="NY248" s="75"/>
      <c r="NZ248" s="76"/>
      <c r="OA248" s="75"/>
      <c r="OB248" s="76"/>
      <c r="OC248" s="75"/>
      <c r="OD248" s="74">
        <f t="shared" si="423"/>
        <v>0</v>
      </c>
      <c r="OF248" s="167"/>
      <c r="OH248" s="78"/>
      <c r="OI248" s="37"/>
      <c r="OJ248" s="77"/>
      <c r="OK248" s="76"/>
      <c r="OL248" s="76"/>
      <c r="OM248" s="76"/>
      <c r="ON248" s="76"/>
      <c r="OO248" s="76"/>
      <c r="OP248" s="76"/>
      <c r="OQ248" s="76"/>
      <c r="OR248" s="176"/>
      <c r="OS248" s="76"/>
      <c r="OT248" s="176"/>
      <c r="OU248" s="76"/>
      <c r="OV248" s="76"/>
      <c r="OW248" s="76"/>
      <c r="OX248" s="75"/>
      <c r="OY248" s="76"/>
      <c r="OZ248" s="75"/>
      <c r="PA248" s="76"/>
      <c r="PB248" s="75"/>
      <c r="PC248" s="74">
        <f t="shared" si="424"/>
        <v>0</v>
      </c>
      <c r="PE248" s="167"/>
      <c r="PG248" s="78"/>
      <c r="PH248" s="37"/>
      <c r="PI248" s="77"/>
      <c r="PJ248" s="76"/>
      <c r="PK248" s="76"/>
      <c r="PL248" s="76"/>
      <c r="PM248" s="76"/>
      <c r="PN248" s="76"/>
      <c r="PO248" s="76"/>
      <c r="PP248" s="76"/>
      <c r="PQ248" s="176"/>
      <c r="PR248" s="76"/>
      <c r="PS248" s="176"/>
      <c r="PT248" s="76"/>
      <c r="PU248" s="76"/>
      <c r="PV248" s="76"/>
      <c r="PW248" s="75"/>
      <c r="PX248" s="76"/>
      <c r="PY248" s="75"/>
      <c r="PZ248" s="76"/>
      <c r="QA248" s="75"/>
      <c r="QB248" s="74">
        <f t="shared" si="425"/>
        <v>0</v>
      </c>
      <c r="QD248" s="167"/>
      <c r="QF248" s="78"/>
      <c r="QG248" s="37"/>
      <c r="QH248" s="77"/>
      <c r="QI248" s="76"/>
      <c r="QJ248" s="76"/>
      <c r="QK248" s="76"/>
      <c r="QL248" s="76"/>
      <c r="QM248" s="76"/>
      <c r="QN248" s="76"/>
      <c r="QO248" s="76"/>
      <c r="QP248" s="176"/>
      <c r="QQ248" s="76"/>
      <c r="QR248" s="176"/>
      <c r="QS248" s="76"/>
      <c r="QT248" s="76"/>
      <c r="QU248" s="76"/>
      <c r="QV248" s="75"/>
      <c r="QW248" s="76"/>
      <c r="QX248" s="75"/>
      <c r="QY248" s="76"/>
      <c r="QZ248" s="75"/>
      <c r="RA248" s="74">
        <f t="shared" si="426"/>
        <v>0</v>
      </c>
      <c r="RC248" s="167"/>
      <c r="RE248" s="78"/>
      <c r="RF248" s="37"/>
      <c r="RG248" s="77"/>
      <c r="RH248" s="76"/>
      <c r="RI248" s="76"/>
      <c r="RJ248" s="76"/>
      <c r="RK248" s="76"/>
      <c r="RL248" s="76"/>
      <c r="RM248" s="76"/>
      <c r="RN248" s="76"/>
      <c r="RO248" s="176"/>
      <c r="RP248" s="76"/>
      <c r="RQ248" s="176"/>
      <c r="RR248" s="76"/>
      <c r="RS248" s="76"/>
      <c r="RT248" s="76"/>
      <c r="RU248" s="75"/>
      <c r="RV248" s="76"/>
      <c r="RW248" s="75"/>
      <c r="RX248" s="76"/>
      <c r="RY248" s="75"/>
      <c r="RZ248" s="74">
        <f t="shared" si="427"/>
        <v>0</v>
      </c>
      <c r="SB248" s="167"/>
      <c r="SD248" s="78"/>
      <c r="SE248" s="37"/>
      <c r="SF248" s="77"/>
      <c r="SG248" s="76"/>
      <c r="SH248" s="76"/>
      <c r="SI248" s="76"/>
      <c r="SJ248" s="76"/>
      <c r="SK248" s="76"/>
      <c r="SL248" s="76"/>
      <c r="SM248" s="76"/>
      <c r="SN248" s="176"/>
      <c r="SO248" s="76"/>
      <c r="SP248" s="176"/>
      <c r="SQ248" s="76"/>
      <c r="SR248" s="76"/>
      <c r="SS248" s="76"/>
      <c r="ST248" s="75"/>
      <c r="SU248" s="76"/>
      <c r="SV248" s="75"/>
      <c r="SW248" s="76"/>
      <c r="SX248" s="75"/>
      <c r="SY248" s="74">
        <f t="shared" si="428"/>
        <v>0</v>
      </c>
      <c r="TA248" s="167"/>
      <c r="TC248" s="78"/>
      <c r="TD248" s="37"/>
      <c r="TE248" s="77"/>
      <c r="TF248" s="76"/>
      <c r="TG248" s="76"/>
      <c r="TH248" s="76"/>
      <c r="TI248" s="76"/>
      <c r="TJ248" s="76"/>
      <c r="TK248" s="76"/>
      <c r="TL248" s="76"/>
      <c r="TM248" s="176"/>
      <c r="TN248" s="76"/>
      <c r="TO248" s="176"/>
      <c r="TP248" s="76"/>
      <c r="TQ248" s="76"/>
      <c r="TR248" s="76"/>
      <c r="TS248" s="75"/>
      <c r="TT248" s="76"/>
      <c r="TU248" s="75"/>
      <c r="TV248" s="76"/>
      <c r="TW248" s="75"/>
      <c r="TX248" s="74">
        <f t="shared" si="429"/>
        <v>0</v>
      </c>
      <c r="TZ248" s="167"/>
      <c r="UB248" s="78"/>
      <c r="UC248" s="37"/>
      <c r="UD248" s="77"/>
      <c r="UE248" s="76"/>
      <c r="UF248" s="76"/>
      <c r="UG248" s="76"/>
      <c r="UH248" s="76"/>
      <c r="UI248" s="76"/>
      <c r="UJ248" s="76"/>
      <c r="UK248" s="76"/>
      <c r="UL248" s="176"/>
      <c r="UM248" s="76"/>
      <c r="UN248" s="176"/>
      <c r="UO248" s="76"/>
      <c r="UP248" s="76"/>
      <c r="UQ248" s="76"/>
      <c r="UR248" s="75"/>
      <c r="US248" s="76"/>
      <c r="UT248" s="75"/>
      <c r="UU248" s="76"/>
      <c r="UV248" s="75"/>
      <c r="UW248" s="74">
        <f t="shared" si="430"/>
        <v>0</v>
      </c>
      <c r="UY248" s="167"/>
      <c r="VA248" s="78"/>
      <c r="VB248" s="37"/>
      <c r="VC248" s="77"/>
      <c r="VD248" s="76"/>
      <c r="VE248" s="76"/>
      <c r="VF248" s="76"/>
      <c r="VG248" s="76"/>
      <c r="VH248" s="76"/>
      <c r="VI248" s="76"/>
      <c r="VJ248" s="76"/>
      <c r="VK248" s="176"/>
      <c r="VL248" s="76"/>
      <c r="VM248" s="176"/>
      <c r="VN248" s="76"/>
      <c r="VO248" s="76"/>
      <c r="VP248" s="76"/>
      <c r="VQ248" s="75"/>
      <c r="VR248" s="76"/>
      <c r="VS248" s="75"/>
      <c r="VT248" s="76"/>
      <c r="VU248" s="75"/>
      <c r="VV248" s="74">
        <f t="shared" si="431"/>
        <v>0</v>
      </c>
    </row>
    <row r="249" spans="2:596" s="38" customFormat="1" outlineLevel="1">
      <c r="B249" s="88"/>
      <c r="C249" s="89">
        <f>IF(ISERROR(I249+1)=TRUE,I249,IF(I249="","",MAX(C$15:C248)+1))</f>
        <v>182</v>
      </c>
      <c r="D249" s="88">
        <f t="shared" si="385"/>
        <v>1</v>
      </c>
      <c r="E249" s="3"/>
      <c r="G249" s="167"/>
      <c r="I249" s="95">
        <f t="shared" si="432"/>
        <v>189</v>
      </c>
      <c r="J249" s="94" t="s">
        <v>523</v>
      </c>
      <c r="K249" s="93"/>
      <c r="L249" s="93"/>
      <c r="M249" s="93"/>
      <c r="N249" s="93"/>
      <c r="O249" s="92"/>
      <c r="P249" s="91" t="s">
        <v>326</v>
      </c>
      <c r="Q249" s="297"/>
      <c r="R249" s="90" t="s">
        <v>141</v>
      </c>
      <c r="S249" s="298"/>
      <c r="U249" s="167"/>
      <c r="V249" s="42"/>
      <c r="W249" s="78"/>
      <c r="X249" s="37"/>
      <c r="Y249" s="77"/>
      <c r="Z249" s="76"/>
      <c r="AA249" s="79"/>
      <c r="AB249" s="76"/>
      <c r="AC249" s="79"/>
      <c r="AD249" s="76"/>
      <c r="AE249" s="76"/>
      <c r="AF249" s="76"/>
      <c r="AG249" s="76"/>
      <c r="AH249" s="76"/>
      <c r="AI249" s="76"/>
      <c r="AJ249" s="76"/>
      <c r="AK249" s="75"/>
      <c r="AL249" s="75"/>
      <c r="AM249" s="75"/>
      <c r="AN249" s="75"/>
      <c r="AO249" s="75"/>
      <c r="AP249" s="75"/>
      <c r="AQ249" s="75"/>
      <c r="AR249" s="74">
        <f t="shared" si="409"/>
        <v>0</v>
      </c>
      <c r="AT249" s="167"/>
      <c r="AV249" s="78"/>
      <c r="AW249" s="37"/>
      <c r="AX249" s="77"/>
      <c r="AY249" s="76"/>
      <c r="AZ249" s="79"/>
      <c r="BA249" s="76"/>
      <c r="BB249" s="79"/>
      <c r="BC249" s="76"/>
      <c r="BD249" s="76"/>
      <c r="BE249" s="76"/>
      <c r="BF249" s="76"/>
      <c r="BG249" s="76"/>
      <c r="BH249" s="76"/>
      <c r="BI249" s="76"/>
      <c r="BJ249" s="75"/>
      <c r="BK249" s="75"/>
      <c r="BL249" s="75"/>
      <c r="BM249" s="75"/>
      <c r="BN249" s="75"/>
      <c r="BO249" s="75"/>
      <c r="BP249" s="75"/>
      <c r="BQ249" s="74">
        <f t="shared" si="410"/>
        <v>0</v>
      </c>
      <c r="BS249" s="167"/>
      <c r="BU249" s="78"/>
      <c r="BV249" s="37"/>
      <c r="BW249" s="77"/>
      <c r="BX249" s="76"/>
      <c r="BY249" s="79"/>
      <c r="BZ249" s="76"/>
      <c r="CA249" s="79"/>
      <c r="CB249" s="76"/>
      <c r="CC249" s="76"/>
      <c r="CD249" s="76"/>
      <c r="CE249" s="76"/>
      <c r="CF249" s="76"/>
      <c r="CG249" s="76"/>
      <c r="CH249" s="76"/>
      <c r="CI249" s="75"/>
      <c r="CJ249" s="75"/>
      <c r="CK249" s="75"/>
      <c r="CL249" s="75"/>
      <c r="CM249" s="75"/>
      <c r="CN249" s="75"/>
      <c r="CO249" s="75"/>
      <c r="CP249" s="74">
        <f t="shared" si="411"/>
        <v>0</v>
      </c>
      <c r="CR249" s="167"/>
      <c r="CT249" s="78"/>
      <c r="CU249" s="37"/>
      <c r="CV249" s="77"/>
      <c r="CW249" s="76"/>
      <c r="CX249" s="79"/>
      <c r="CY249" s="76"/>
      <c r="CZ249" s="79"/>
      <c r="DA249" s="76"/>
      <c r="DB249" s="76"/>
      <c r="DC249" s="76"/>
      <c r="DD249" s="76"/>
      <c r="DE249" s="76"/>
      <c r="DF249" s="76"/>
      <c r="DG249" s="76"/>
      <c r="DH249" s="75"/>
      <c r="DI249" s="75"/>
      <c r="DJ249" s="75"/>
      <c r="DK249" s="75"/>
      <c r="DL249" s="75"/>
      <c r="DM249" s="75"/>
      <c r="DN249" s="75"/>
      <c r="DO249" s="74">
        <f t="shared" si="412"/>
        <v>0</v>
      </c>
      <c r="DQ249" s="167"/>
      <c r="DS249" s="78"/>
      <c r="DT249" s="37"/>
      <c r="DU249" s="77"/>
      <c r="DV249" s="76"/>
      <c r="DW249" s="79"/>
      <c r="DX249" s="76"/>
      <c r="DY249" s="79"/>
      <c r="DZ249" s="76"/>
      <c r="EA249" s="76"/>
      <c r="EB249" s="76"/>
      <c r="EC249" s="76"/>
      <c r="ED249" s="76"/>
      <c r="EE249" s="76"/>
      <c r="EF249" s="76"/>
      <c r="EG249" s="75"/>
      <c r="EH249" s="75"/>
      <c r="EI249" s="75"/>
      <c r="EJ249" s="75"/>
      <c r="EK249" s="75"/>
      <c r="EL249" s="75"/>
      <c r="EM249" s="75"/>
      <c r="EN249" s="74">
        <f t="shared" si="413"/>
        <v>0</v>
      </c>
      <c r="EP249" s="167"/>
      <c r="ER249" s="78"/>
      <c r="ES249" s="37"/>
      <c r="ET249" s="77"/>
      <c r="EU249" s="76"/>
      <c r="EV249" s="76"/>
      <c r="EW249" s="76"/>
      <c r="EX249" s="76"/>
      <c r="EY249" s="76"/>
      <c r="EZ249" s="76"/>
      <c r="FA249" s="76"/>
      <c r="FB249" s="76"/>
      <c r="FC249" s="76"/>
      <c r="FD249" s="76"/>
      <c r="FE249" s="76"/>
      <c r="FF249" s="76"/>
      <c r="FG249" s="76"/>
      <c r="FH249" s="75"/>
      <c r="FI249" s="75"/>
      <c r="FJ249" s="75"/>
      <c r="FK249" s="75"/>
      <c r="FL249" s="75"/>
      <c r="FM249" s="74">
        <f t="shared" si="414"/>
        <v>0</v>
      </c>
      <c r="FO249" s="167"/>
      <c r="FQ249" s="78"/>
      <c r="FR249" s="37"/>
      <c r="FS249" s="77"/>
      <c r="FT249" s="76"/>
      <c r="FU249" s="76"/>
      <c r="FV249" s="76"/>
      <c r="FW249" s="76"/>
      <c r="FX249" s="76"/>
      <c r="FY249" s="76"/>
      <c r="FZ249" s="76"/>
      <c r="GA249" s="76"/>
      <c r="GB249" s="76"/>
      <c r="GC249" s="76"/>
      <c r="GD249" s="76"/>
      <c r="GE249" s="76"/>
      <c r="GF249" s="76"/>
      <c r="GG249" s="75"/>
      <c r="GH249" s="75"/>
      <c r="GI249" s="75"/>
      <c r="GJ249" s="75"/>
      <c r="GK249" s="75"/>
      <c r="GL249" s="74">
        <f t="shared" si="415"/>
        <v>0</v>
      </c>
      <c r="GN249" s="167"/>
      <c r="GP249" s="78"/>
      <c r="GQ249" s="37"/>
      <c r="GR249" s="77"/>
      <c r="GS249" s="76"/>
      <c r="GT249" s="76"/>
      <c r="GU249" s="76"/>
      <c r="GV249" s="76"/>
      <c r="GW249" s="76"/>
      <c r="GX249" s="76"/>
      <c r="GY249" s="76"/>
      <c r="GZ249" s="76"/>
      <c r="HA249" s="76"/>
      <c r="HB249" s="76"/>
      <c r="HC249" s="76"/>
      <c r="HD249" s="76"/>
      <c r="HE249" s="76"/>
      <c r="HF249" s="75"/>
      <c r="HG249" s="75"/>
      <c r="HH249" s="75"/>
      <c r="HI249" s="75"/>
      <c r="HJ249" s="75"/>
      <c r="HK249" s="74">
        <f t="shared" si="416"/>
        <v>0</v>
      </c>
      <c r="HM249" s="167"/>
      <c r="HO249" s="78"/>
      <c r="HP249" s="37"/>
      <c r="HQ249" s="77"/>
      <c r="HR249" s="76"/>
      <c r="HS249" s="76"/>
      <c r="HT249" s="76"/>
      <c r="HU249" s="76"/>
      <c r="HV249" s="76"/>
      <c r="HW249" s="76"/>
      <c r="HX249" s="76"/>
      <c r="HY249" s="76"/>
      <c r="HZ249" s="76"/>
      <c r="IA249" s="76"/>
      <c r="IB249" s="76"/>
      <c r="IC249" s="76"/>
      <c r="ID249" s="76"/>
      <c r="IE249" s="75"/>
      <c r="IF249" s="75"/>
      <c r="IG249" s="75"/>
      <c r="IH249" s="75"/>
      <c r="II249" s="75"/>
      <c r="IJ249" s="74">
        <f t="shared" si="417"/>
        <v>0</v>
      </c>
      <c r="IL249" s="167"/>
      <c r="IN249" s="78"/>
      <c r="IO249" s="37"/>
      <c r="IP249" s="77"/>
      <c r="IQ249" s="76"/>
      <c r="IR249" s="76"/>
      <c r="IS249" s="76"/>
      <c r="IT249" s="76"/>
      <c r="IU249" s="76"/>
      <c r="IV249" s="76"/>
      <c r="IW249" s="76"/>
      <c r="IX249" s="75"/>
      <c r="IY249" s="75"/>
      <c r="IZ249" s="75"/>
      <c r="JA249" s="75"/>
      <c r="JB249" s="75"/>
      <c r="JC249" s="75"/>
      <c r="JD249" s="75"/>
      <c r="JE249" s="75"/>
      <c r="JF249" s="75"/>
      <c r="JG249" s="75"/>
      <c r="JH249" s="75"/>
      <c r="JI249" s="74">
        <f t="shared" si="418"/>
        <v>0</v>
      </c>
      <c r="JK249" s="167"/>
      <c r="JM249" s="78"/>
      <c r="JN249" s="37"/>
      <c r="JO249" s="77"/>
      <c r="JP249" s="76"/>
      <c r="JQ249" s="76"/>
      <c r="JR249" s="76"/>
      <c r="JS249" s="76"/>
      <c r="JT249" s="76"/>
      <c r="JU249" s="76"/>
      <c r="JV249" s="76"/>
      <c r="JW249" s="75"/>
      <c r="JX249" s="75"/>
      <c r="JY249" s="75"/>
      <c r="JZ249" s="75"/>
      <c r="KA249" s="75"/>
      <c r="KB249" s="75"/>
      <c r="KC249" s="75"/>
      <c r="KD249" s="75"/>
      <c r="KE249" s="75"/>
      <c r="KF249" s="75"/>
      <c r="KG249" s="75"/>
      <c r="KH249" s="74">
        <f t="shared" si="419"/>
        <v>0</v>
      </c>
      <c r="KJ249" s="167"/>
      <c r="KL249" s="78"/>
      <c r="KM249" s="37"/>
      <c r="KN249" s="77"/>
      <c r="KO249" s="76"/>
      <c r="KP249" s="76"/>
      <c r="KQ249" s="76"/>
      <c r="KR249" s="76"/>
      <c r="KS249" s="76"/>
      <c r="KT249" s="76"/>
      <c r="KU249" s="76"/>
      <c r="KV249" s="75"/>
      <c r="KW249" s="75"/>
      <c r="KX249" s="75"/>
      <c r="KY249" s="75"/>
      <c r="KZ249" s="75"/>
      <c r="LA249" s="75"/>
      <c r="LB249" s="75"/>
      <c r="LC249" s="75"/>
      <c r="LD249" s="75"/>
      <c r="LE249" s="75"/>
      <c r="LF249" s="75"/>
      <c r="LG249" s="74">
        <f t="shared" si="420"/>
        <v>0</v>
      </c>
      <c r="LI249" s="167"/>
      <c r="LK249" s="78"/>
      <c r="LL249" s="37"/>
      <c r="LM249" s="77"/>
      <c r="LN249" s="76"/>
      <c r="LO249" s="76"/>
      <c r="LP249" s="76"/>
      <c r="LQ249" s="76"/>
      <c r="LR249" s="76"/>
      <c r="LS249" s="76"/>
      <c r="LT249" s="76"/>
      <c r="LU249" s="75"/>
      <c r="LV249" s="75"/>
      <c r="LW249" s="75"/>
      <c r="LX249" s="75"/>
      <c r="LY249" s="75"/>
      <c r="LZ249" s="75"/>
      <c r="MA249" s="75"/>
      <c r="MB249" s="75"/>
      <c r="MC249" s="75"/>
      <c r="MD249" s="75"/>
      <c r="ME249" s="75"/>
      <c r="MF249" s="74">
        <f t="shared" si="421"/>
        <v>0</v>
      </c>
      <c r="MH249" s="167"/>
      <c r="MJ249" s="78"/>
      <c r="MK249" s="37"/>
      <c r="ML249" s="77"/>
      <c r="MM249" s="76"/>
      <c r="MN249" s="76"/>
      <c r="MO249" s="76"/>
      <c r="MP249" s="76"/>
      <c r="MQ249" s="76"/>
      <c r="MR249" s="76"/>
      <c r="MS249" s="76"/>
      <c r="MT249" s="75"/>
      <c r="MU249" s="75"/>
      <c r="MV249" s="75"/>
      <c r="MW249" s="75"/>
      <c r="MX249" s="75"/>
      <c r="MY249" s="75"/>
      <c r="MZ249" s="75"/>
      <c r="NA249" s="75"/>
      <c r="NB249" s="75"/>
      <c r="NC249" s="75"/>
      <c r="ND249" s="75"/>
      <c r="NE249" s="74">
        <f t="shared" si="422"/>
        <v>0</v>
      </c>
      <c r="NG249" s="167"/>
      <c r="NI249" s="78"/>
      <c r="NJ249" s="37"/>
      <c r="NK249" s="77"/>
      <c r="NL249" s="76"/>
      <c r="NM249" s="76"/>
      <c r="NN249" s="76"/>
      <c r="NO249" s="76"/>
      <c r="NP249" s="76"/>
      <c r="NQ249" s="76"/>
      <c r="NR249" s="76"/>
      <c r="NS249" s="76"/>
      <c r="NT249" s="76"/>
      <c r="NU249" s="76"/>
      <c r="NV249" s="76"/>
      <c r="NW249" s="76"/>
      <c r="NX249" s="76"/>
      <c r="NY249" s="75"/>
      <c r="NZ249" s="76"/>
      <c r="OA249" s="75"/>
      <c r="OB249" s="76"/>
      <c r="OC249" s="75"/>
      <c r="OD249" s="74">
        <f t="shared" si="423"/>
        <v>0</v>
      </c>
      <c r="OF249" s="167"/>
      <c r="OH249" s="78"/>
      <c r="OI249" s="37"/>
      <c r="OJ249" s="77"/>
      <c r="OK249" s="76"/>
      <c r="OL249" s="76"/>
      <c r="OM249" s="76"/>
      <c r="ON249" s="76"/>
      <c r="OO249" s="76"/>
      <c r="OP249" s="76"/>
      <c r="OQ249" s="76"/>
      <c r="OR249" s="76"/>
      <c r="OS249" s="76"/>
      <c r="OT249" s="76"/>
      <c r="OU249" s="76"/>
      <c r="OV249" s="76"/>
      <c r="OW249" s="76"/>
      <c r="OX249" s="75"/>
      <c r="OY249" s="76"/>
      <c r="OZ249" s="75"/>
      <c r="PA249" s="76"/>
      <c r="PB249" s="75"/>
      <c r="PC249" s="74">
        <f t="shared" si="424"/>
        <v>0</v>
      </c>
      <c r="PE249" s="167"/>
      <c r="PG249" s="78"/>
      <c r="PH249" s="37"/>
      <c r="PI249" s="77"/>
      <c r="PJ249" s="76"/>
      <c r="PK249" s="76"/>
      <c r="PL249" s="76"/>
      <c r="PM249" s="76"/>
      <c r="PN249" s="76"/>
      <c r="PO249" s="76"/>
      <c r="PP249" s="76"/>
      <c r="PQ249" s="76"/>
      <c r="PR249" s="76"/>
      <c r="PS249" s="76"/>
      <c r="PT249" s="76"/>
      <c r="PU249" s="76"/>
      <c r="PV249" s="76"/>
      <c r="PW249" s="75"/>
      <c r="PX249" s="76"/>
      <c r="PY249" s="75"/>
      <c r="PZ249" s="76"/>
      <c r="QA249" s="75"/>
      <c r="QB249" s="74">
        <f t="shared" si="425"/>
        <v>0</v>
      </c>
      <c r="QD249" s="167"/>
      <c r="QF249" s="78"/>
      <c r="QG249" s="37"/>
      <c r="QH249" s="77"/>
      <c r="QI249" s="76"/>
      <c r="QJ249" s="76"/>
      <c r="QK249" s="76"/>
      <c r="QL249" s="76"/>
      <c r="QM249" s="76"/>
      <c r="QN249" s="76"/>
      <c r="QO249" s="76"/>
      <c r="QP249" s="76"/>
      <c r="QQ249" s="76"/>
      <c r="QR249" s="76"/>
      <c r="QS249" s="76"/>
      <c r="QT249" s="76"/>
      <c r="QU249" s="76"/>
      <c r="QV249" s="75"/>
      <c r="QW249" s="76"/>
      <c r="QX249" s="75"/>
      <c r="QY249" s="76"/>
      <c r="QZ249" s="75"/>
      <c r="RA249" s="74">
        <f t="shared" si="426"/>
        <v>0</v>
      </c>
      <c r="RC249" s="167"/>
      <c r="RE249" s="78"/>
      <c r="RF249" s="37"/>
      <c r="RG249" s="77"/>
      <c r="RH249" s="76"/>
      <c r="RI249" s="76"/>
      <c r="RJ249" s="76"/>
      <c r="RK249" s="76"/>
      <c r="RL249" s="76"/>
      <c r="RM249" s="76"/>
      <c r="RN249" s="76"/>
      <c r="RO249" s="76"/>
      <c r="RP249" s="76"/>
      <c r="RQ249" s="76"/>
      <c r="RR249" s="76"/>
      <c r="RS249" s="76"/>
      <c r="RT249" s="76"/>
      <c r="RU249" s="75"/>
      <c r="RV249" s="76"/>
      <c r="RW249" s="75"/>
      <c r="RX249" s="76"/>
      <c r="RY249" s="75"/>
      <c r="RZ249" s="74">
        <f t="shared" si="427"/>
        <v>0</v>
      </c>
      <c r="SB249" s="167"/>
      <c r="SD249" s="78"/>
      <c r="SE249" s="37"/>
      <c r="SF249" s="77"/>
      <c r="SG249" s="76"/>
      <c r="SH249" s="76"/>
      <c r="SI249" s="76"/>
      <c r="SJ249" s="76"/>
      <c r="SK249" s="76"/>
      <c r="SL249" s="76"/>
      <c r="SM249" s="76"/>
      <c r="SN249" s="76"/>
      <c r="SO249" s="76"/>
      <c r="SP249" s="76"/>
      <c r="SQ249" s="76"/>
      <c r="SR249" s="76"/>
      <c r="SS249" s="76"/>
      <c r="ST249" s="75"/>
      <c r="SU249" s="76"/>
      <c r="SV249" s="75"/>
      <c r="SW249" s="76"/>
      <c r="SX249" s="75"/>
      <c r="SY249" s="74">
        <f t="shared" si="428"/>
        <v>0</v>
      </c>
      <c r="TA249" s="167"/>
      <c r="TC249" s="78"/>
      <c r="TD249" s="37"/>
      <c r="TE249" s="77"/>
      <c r="TF249" s="76"/>
      <c r="TG249" s="76"/>
      <c r="TH249" s="76"/>
      <c r="TI249" s="76"/>
      <c r="TJ249" s="76"/>
      <c r="TK249" s="76"/>
      <c r="TL249" s="76"/>
      <c r="TM249" s="76"/>
      <c r="TN249" s="76"/>
      <c r="TO249" s="76"/>
      <c r="TP249" s="76"/>
      <c r="TQ249" s="76"/>
      <c r="TR249" s="76"/>
      <c r="TS249" s="75"/>
      <c r="TT249" s="76"/>
      <c r="TU249" s="75"/>
      <c r="TV249" s="76"/>
      <c r="TW249" s="75"/>
      <c r="TX249" s="74">
        <f t="shared" si="429"/>
        <v>0</v>
      </c>
      <c r="TZ249" s="167"/>
      <c r="UB249" s="78"/>
      <c r="UC249" s="37"/>
      <c r="UD249" s="77"/>
      <c r="UE249" s="76"/>
      <c r="UF249" s="76"/>
      <c r="UG249" s="76"/>
      <c r="UH249" s="76"/>
      <c r="UI249" s="76"/>
      <c r="UJ249" s="76"/>
      <c r="UK249" s="76"/>
      <c r="UL249" s="76"/>
      <c r="UM249" s="76"/>
      <c r="UN249" s="76"/>
      <c r="UO249" s="76"/>
      <c r="UP249" s="76"/>
      <c r="UQ249" s="76"/>
      <c r="UR249" s="75"/>
      <c r="US249" s="76"/>
      <c r="UT249" s="75"/>
      <c r="UU249" s="76"/>
      <c r="UV249" s="75"/>
      <c r="UW249" s="74">
        <f t="shared" si="430"/>
        <v>0</v>
      </c>
      <c r="UY249" s="167"/>
      <c r="VA249" s="78"/>
      <c r="VB249" s="37"/>
      <c r="VC249" s="77"/>
      <c r="VD249" s="76"/>
      <c r="VE249" s="76"/>
      <c r="VF249" s="76"/>
      <c r="VG249" s="76"/>
      <c r="VH249" s="76"/>
      <c r="VI249" s="76"/>
      <c r="VJ249" s="76"/>
      <c r="VK249" s="76"/>
      <c r="VL249" s="76"/>
      <c r="VM249" s="76"/>
      <c r="VN249" s="76"/>
      <c r="VO249" s="76"/>
      <c r="VP249" s="76"/>
      <c r="VQ249" s="75"/>
      <c r="VR249" s="76"/>
      <c r="VS249" s="75"/>
      <c r="VT249" s="76"/>
      <c r="VU249" s="75"/>
      <c r="VV249" s="74">
        <f t="shared" si="431"/>
        <v>0</v>
      </c>
    </row>
    <row r="250" spans="2:596" s="38" customFormat="1" ht="30" outlineLevel="1">
      <c r="B250" s="88"/>
      <c r="C250" s="89">
        <f>IF(ISERROR(I250+1)=TRUE,I250,IF(I250="","",MAX(C$15:C249)+1))</f>
        <v>183</v>
      </c>
      <c r="D250" s="88">
        <f t="shared" si="385"/>
        <v>1</v>
      </c>
      <c r="E250" s="3"/>
      <c r="G250" s="167"/>
      <c r="I250" s="95">
        <f t="shared" si="432"/>
        <v>190</v>
      </c>
      <c r="J250" s="94" t="s">
        <v>522</v>
      </c>
      <c r="K250" s="93"/>
      <c r="L250" s="93"/>
      <c r="M250" s="93"/>
      <c r="N250" s="93"/>
      <c r="O250" s="92"/>
      <c r="P250" s="91" t="s">
        <v>326</v>
      </c>
      <c r="Q250" s="297"/>
      <c r="R250" s="90" t="s">
        <v>141</v>
      </c>
      <c r="S250" s="298"/>
      <c r="U250" s="167"/>
      <c r="V250" s="42"/>
      <c r="W250" s="78"/>
      <c r="X250" s="37"/>
      <c r="Y250" s="77"/>
      <c r="Z250" s="76"/>
      <c r="AA250" s="79"/>
      <c r="AB250" s="76"/>
      <c r="AC250" s="79"/>
      <c r="AD250" s="76"/>
      <c r="AE250" s="76"/>
      <c r="AF250" s="76"/>
      <c r="AG250" s="76"/>
      <c r="AH250" s="76"/>
      <c r="AI250" s="76"/>
      <c r="AJ250" s="76"/>
      <c r="AK250" s="75"/>
      <c r="AL250" s="75"/>
      <c r="AM250" s="75"/>
      <c r="AN250" s="75"/>
      <c r="AO250" s="75"/>
      <c r="AP250" s="75"/>
      <c r="AQ250" s="75"/>
      <c r="AR250" s="74">
        <f t="shared" si="409"/>
        <v>0</v>
      </c>
      <c r="AT250" s="167"/>
      <c r="AV250" s="78"/>
      <c r="AW250" s="37"/>
      <c r="AX250" s="77"/>
      <c r="AY250" s="76"/>
      <c r="AZ250" s="79"/>
      <c r="BA250" s="76"/>
      <c r="BB250" s="79"/>
      <c r="BC250" s="76"/>
      <c r="BD250" s="76"/>
      <c r="BE250" s="76"/>
      <c r="BF250" s="76"/>
      <c r="BG250" s="76"/>
      <c r="BH250" s="76"/>
      <c r="BI250" s="76"/>
      <c r="BJ250" s="75"/>
      <c r="BK250" s="75"/>
      <c r="BL250" s="75"/>
      <c r="BM250" s="75"/>
      <c r="BN250" s="75"/>
      <c r="BO250" s="75"/>
      <c r="BP250" s="75"/>
      <c r="BQ250" s="74">
        <f t="shared" si="410"/>
        <v>0</v>
      </c>
      <c r="BS250" s="167"/>
      <c r="BU250" s="78"/>
      <c r="BV250" s="37"/>
      <c r="BW250" s="77"/>
      <c r="BX250" s="76"/>
      <c r="BY250" s="79"/>
      <c r="BZ250" s="76"/>
      <c r="CA250" s="79"/>
      <c r="CB250" s="76"/>
      <c r="CC250" s="76"/>
      <c r="CD250" s="76"/>
      <c r="CE250" s="76"/>
      <c r="CF250" s="76"/>
      <c r="CG250" s="76"/>
      <c r="CH250" s="76"/>
      <c r="CI250" s="75"/>
      <c r="CJ250" s="75"/>
      <c r="CK250" s="75"/>
      <c r="CL250" s="75"/>
      <c r="CM250" s="75"/>
      <c r="CN250" s="75"/>
      <c r="CO250" s="75"/>
      <c r="CP250" s="74">
        <f t="shared" si="411"/>
        <v>0</v>
      </c>
      <c r="CR250" s="167"/>
      <c r="CT250" s="78"/>
      <c r="CU250" s="37"/>
      <c r="CV250" s="77"/>
      <c r="CW250" s="76"/>
      <c r="CX250" s="79"/>
      <c r="CY250" s="76"/>
      <c r="CZ250" s="79"/>
      <c r="DA250" s="76"/>
      <c r="DB250" s="76"/>
      <c r="DC250" s="76"/>
      <c r="DD250" s="76"/>
      <c r="DE250" s="76"/>
      <c r="DF250" s="76"/>
      <c r="DG250" s="76"/>
      <c r="DH250" s="75"/>
      <c r="DI250" s="75"/>
      <c r="DJ250" s="75"/>
      <c r="DK250" s="75"/>
      <c r="DL250" s="75"/>
      <c r="DM250" s="75"/>
      <c r="DN250" s="75"/>
      <c r="DO250" s="74">
        <f t="shared" si="412"/>
        <v>0</v>
      </c>
      <c r="DQ250" s="167"/>
      <c r="DS250" s="78"/>
      <c r="DT250" s="37"/>
      <c r="DU250" s="77"/>
      <c r="DV250" s="76"/>
      <c r="DW250" s="79"/>
      <c r="DX250" s="76"/>
      <c r="DY250" s="79"/>
      <c r="DZ250" s="76"/>
      <c r="EA250" s="76"/>
      <c r="EB250" s="76"/>
      <c r="EC250" s="76"/>
      <c r="ED250" s="76"/>
      <c r="EE250" s="76"/>
      <c r="EF250" s="76"/>
      <c r="EG250" s="75"/>
      <c r="EH250" s="75"/>
      <c r="EI250" s="75"/>
      <c r="EJ250" s="75"/>
      <c r="EK250" s="75"/>
      <c r="EL250" s="75"/>
      <c r="EM250" s="75"/>
      <c r="EN250" s="74">
        <f t="shared" si="413"/>
        <v>0</v>
      </c>
      <c r="EP250" s="167"/>
      <c r="ER250" s="78"/>
      <c r="ES250" s="37"/>
      <c r="ET250" s="77"/>
      <c r="EU250" s="76"/>
      <c r="EV250" s="76"/>
      <c r="EW250" s="76"/>
      <c r="EX250" s="76"/>
      <c r="EY250" s="76"/>
      <c r="EZ250" s="76"/>
      <c r="FA250" s="76"/>
      <c r="FB250" s="76"/>
      <c r="FC250" s="76"/>
      <c r="FD250" s="76"/>
      <c r="FE250" s="76"/>
      <c r="FF250" s="76"/>
      <c r="FG250" s="76"/>
      <c r="FH250" s="75"/>
      <c r="FI250" s="75"/>
      <c r="FJ250" s="75"/>
      <c r="FK250" s="75"/>
      <c r="FL250" s="75"/>
      <c r="FM250" s="74">
        <f t="shared" si="414"/>
        <v>0</v>
      </c>
      <c r="FO250" s="167"/>
      <c r="FQ250" s="78"/>
      <c r="FR250" s="37"/>
      <c r="FS250" s="77"/>
      <c r="FT250" s="76"/>
      <c r="FU250" s="76"/>
      <c r="FV250" s="76"/>
      <c r="FW250" s="76"/>
      <c r="FX250" s="76"/>
      <c r="FY250" s="76"/>
      <c r="FZ250" s="76"/>
      <c r="GA250" s="76"/>
      <c r="GB250" s="76"/>
      <c r="GC250" s="76"/>
      <c r="GD250" s="76"/>
      <c r="GE250" s="76"/>
      <c r="GF250" s="76"/>
      <c r="GG250" s="75"/>
      <c r="GH250" s="75"/>
      <c r="GI250" s="75"/>
      <c r="GJ250" s="75"/>
      <c r="GK250" s="75"/>
      <c r="GL250" s="74">
        <f t="shared" si="415"/>
        <v>0</v>
      </c>
      <c r="GN250" s="167"/>
      <c r="GP250" s="78"/>
      <c r="GQ250" s="37"/>
      <c r="GR250" s="77"/>
      <c r="GS250" s="76"/>
      <c r="GT250" s="76"/>
      <c r="GU250" s="76"/>
      <c r="GV250" s="76"/>
      <c r="GW250" s="76"/>
      <c r="GX250" s="76"/>
      <c r="GY250" s="76"/>
      <c r="GZ250" s="76"/>
      <c r="HA250" s="76"/>
      <c r="HB250" s="76"/>
      <c r="HC250" s="76"/>
      <c r="HD250" s="76"/>
      <c r="HE250" s="76"/>
      <c r="HF250" s="75"/>
      <c r="HG250" s="75"/>
      <c r="HH250" s="75"/>
      <c r="HI250" s="75"/>
      <c r="HJ250" s="75"/>
      <c r="HK250" s="74">
        <f t="shared" si="416"/>
        <v>0</v>
      </c>
      <c r="HM250" s="167"/>
      <c r="HO250" s="78"/>
      <c r="HP250" s="37"/>
      <c r="HQ250" s="77"/>
      <c r="HR250" s="76"/>
      <c r="HS250" s="76"/>
      <c r="HT250" s="76"/>
      <c r="HU250" s="76"/>
      <c r="HV250" s="76"/>
      <c r="HW250" s="76"/>
      <c r="HX250" s="76"/>
      <c r="HY250" s="76"/>
      <c r="HZ250" s="76"/>
      <c r="IA250" s="76"/>
      <c r="IB250" s="76"/>
      <c r="IC250" s="76"/>
      <c r="ID250" s="76"/>
      <c r="IE250" s="75"/>
      <c r="IF250" s="75"/>
      <c r="IG250" s="75"/>
      <c r="IH250" s="75"/>
      <c r="II250" s="75"/>
      <c r="IJ250" s="74">
        <f t="shared" si="417"/>
        <v>0</v>
      </c>
      <c r="IL250" s="167"/>
      <c r="IN250" s="78"/>
      <c r="IO250" s="37"/>
      <c r="IP250" s="77"/>
      <c r="IQ250" s="76"/>
      <c r="IR250" s="76"/>
      <c r="IS250" s="76"/>
      <c r="IT250" s="76"/>
      <c r="IU250" s="76"/>
      <c r="IV250" s="76"/>
      <c r="IW250" s="76"/>
      <c r="IX250" s="75"/>
      <c r="IY250" s="75"/>
      <c r="IZ250" s="75"/>
      <c r="JA250" s="75"/>
      <c r="JB250" s="75"/>
      <c r="JC250" s="75"/>
      <c r="JD250" s="75"/>
      <c r="JE250" s="75"/>
      <c r="JF250" s="75"/>
      <c r="JG250" s="75"/>
      <c r="JH250" s="75"/>
      <c r="JI250" s="74">
        <f t="shared" si="418"/>
        <v>0</v>
      </c>
      <c r="JK250" s="167"/>
      <c r="JM250" s="78"/>
      <c r="JN250" s="37"/>
      <c r="JO250" s="77"/>
      <c r="JP250" s="76"/>
      <c r="JQ250" s="76"/>
      <c r="JR250" s="76"/>
      <c r="JS250" s="76"/>
      <c r="JT250" s="76"/>
      <c r="JU250" s="76"/>
      <c r="JV250" s="76"/>
      <c r="JW250" s="75"/>
      <c r="JX250" s="75"/>
      <c r="JY250" s="75"/>
      <c r="JZ250" s="75"/>
      <c r="KA250" s="75"/>
      <c r="KB250" s="75"/>
      <c r="KC250" s="75"/>
      <c r="KD250" s="75"/>
      <c r="KE250" s="75"/>
      <c r="KF250" s="75"/>
      <c r="KG250" s="75"/>
      <c r="KH250" s="74">
        <f t="shared" si="419"/>
        <v>0</v>
      </c>
      <c r="KJ250" s="167"/>
      <c r="KL250" s="78"/>
      <c r="KM250" s="37"/>
      <c r="KN250" s="77"/>
      <c r="KO250" s="76"/>
      <c r="KP250" s="76"/>
      <c r="KQ250" s="76"/>
      <c r="KR250" s="76"/>
      <c r="KS250" s="76"/>
      <c r="KT250" s="76"/>
      <c r="KU250" s="76"/>
      <c r="KV250" s="75"/>
      <c r="KW250" s="75"/>
      <c r="KX250" s="75"/>
      <c r="KY250" s="75"/>
      <c r="KZ250" s="75"/>
      <c r="LA250" s="75"/>
      <c r="LB250" s="75"/>
      <c r="LC250" s="75"/>
      <c r="LD250" s="75"/>
      <c r="LE250" s="75"/>
      <c r="LF250" s="75"/>
      <c r="LG250" s="74">
        <f t="shared" si="420"/>
        <v>0</v>
      </c>
      <c r="LI250" s="167"/>
      <c r="LK250" s="78"/>
      <c r="LL250" s="37"/>
      <c r="LM250" s="77"/>
      <c r="LN250" s="76"/>
      <c r="LO250" s="76"/>
      <c r="LP250" s="76"/>
      <c r="LQ250" s="76"/>
      <c r="LR250" s="76"/>
      <c r="LS250" s="76"/>
      <c r="LT250" s="76"/>
      <c r="LU250" s="75"/>
      <c r="LV250" s="75"/>
      <c r="LW250" s="75"/>
      <c r="LX250" s="75"/>
      <c r="LY250" s="75"/>
      <c r="LZ250" s="75"/>
      <c r="MA250" s="75"/>
      <c r="MB250" s="75"/>
      <c r="MC250" s="75"/>
      <c r="MD250" s="75"/>
      <c r="ME250" s="75"/>
      <c r="MF250" s="74">
        <f t="shared" si="421"/>
        <v>0</v>
      </c>
      <c r="MH250" s="167"/>
      <c r="MJ250" s="78"/>
      <c r="MK250" s="37"/>
      <c r="ML250" s="77"/>
      <c r="MM250" s="76"/>
      <c r="MN250" s="76"/>
      <c r="MO250" s="76"/>
      <c r="MP250" s="76"/>
      <c r="MQ250" s="76"/>
      <c r="MR250" s="76"/>
      <c r="MS250" s="76"/>
      <c r="MT250" s="75"/>
      <c r="MU250" s="75"/>
      <c r="MV250" s="75"/>
      <c r="MW250" s="75"/>
      <c r="MX250" s="75"/>
      <c r="MY250" s="75"/>
      <c r="MZ250" s="75"/>
      <c r="NA250" s="75"/>
      <c r="NB250" s="75"/>
      <c r="NC250" s="75"/>
      <c r="ND250" s="75"/>
      <c r="NE250" s="74">
        <f t="shared" si="422"/>
        <v>0</v>
      </c>
      <c r="NG250" s="167"/>
      <c r="NI250" s="78"/>
      <c r="NJ250" s="37"/>
      <c r="NK250" s="77"/>
      <c r="NL250" s="76"/>
      <c r="NM250" s="76"/>
      <c r="NN250" s="76"/>
      <c r="NO250" s="76"/>
      <c r="NP250" s="76"/>
      <c r="NQ250" s="76"/>
      <c r="NR250" s="76"/>
      <c r="NS250" s="76"/>
      <c r="NT250" s="76"/>
      <c r="NU250" s="76"/>
      <c r="NV250" s="76"/>
      <c r="NW250" s="76"/>
      <c r="NX250" s="76"/>
      <c r="NY250" s="75"/>
      <c r="NZ250" s="76"/>
      <c r="OA250" s="75"/>
      <c r="OB250" s="76"/>
      <c r="OC250" s="75"/>
      <c r="OD250" s="74">
        <f t="shared" si="423"/>
        <v>0</v>
      </c>
      <c r="OF250" s="167"/>
      <c r="OH250" s="78"/>
      <c r="OI250" s="37"/>
      <c r="OJ250" s="77"/>
      <c r="OK250" s="76"/>
      <c r="OL250" s="76"/>
      <c r="OM250" s="76"/>
      <c r="ON250" s="76"/>
      <c r="OO250" s="76"/>
      <c r="OP250" s="76"/>
      <c r="OQ250" s="76"/>
      <c r="OR250" s="76"/>
      <c r="OS250" s="76"/>
      <c r="OT250" s="76"/>
      <c r="OU250" s="76"/>
      <c r="OV250" s="76"/>
      <c r="OW250" s="76"/>
      <c r="OX250" s="75"/>
      <c r="OY250" s="76"/>
      <c r="OZ250" s="75"/>
      <c r="PA250" s="76"/>
      <c r="PB250" s="75"/>
      <c r="PC250" s="74">
        <f t="shared" si="424"/>
        <v>0</v>
      </c>
      <c r="PE250" s="167"/>
      <c r="PG250" s="78"/>
      <c r="PH250" s="37"/>
      <c r="PI250" s="77"/>
      <c r="PJ250" s="76"/>
      <c r="PK250" s="76"/>
      <c r="PL250" s="76"/>
      <c r="PM250" s="76"/>
      <c r="PN250" s="76"/>
      <c r="PO250" s="76"/>
      <c r="PP250" s="76"/>
      <c r="PQ250" s="76"/>
      <c r="PR250" s="76"/>
      <c r="PS250" s="76"/>
      <c r="PT250" s="76"/>
      <c r="PU250" s="76"/>
      <c r="PV250" s="76"/>
      <c r="PW250" s="75"/>
      <c r="PX250" s="76"/>
      <c r="PY250" s="75"/>
      <c r="PZ250" s="76"/>
      <c r="QA250" s="75"/>
      <c r="QB250" s="74">
        <f t="shared" si="425"/>
        <v>0</v>
      </c>
      <c r="QD250" s="167"/>
      <c r="QF250" s="78"/>
      <c r="QG250" s="37"/>
      <c r="QH250" s="77"/>
      <c r="QI250" s="76"/>
      <c r="QJ250" s="76"/>
      <c r="QK250" s="76"/>
      <c r="QL250" s="76"/>
      <c r="QM250" s="76"/>
      <c r="QN250" s="76"/>
      <c r="QO250" s="76"/>
      <c r="QP250" s="76"/>
      <c r="QQ250" s="76"/>
      <c r="QR250" s="76"/>
      <c r="QS250" s="76"/>
      <c r="QT250" s="76"/>
      <c r="QU250" s="76"/>
      <c r="QV250" s="75"/>
      <c r="QW250" s="76"/>
      <c r="QX250" s="75"/>
      <c r="QY250" s="76"/>
      <c r="QZ250" s="75"/>
      <c r="RA250" s="74">
        <f t="shared" si="426"/>
        <v>0</v>
      </c>
      <c r="RC250" s="167"/>
      <c r="RE250" s="78"/>
      <c r="RF250" s="37"/>
      <c r="RG250" s="77"/>
      <c r="RH250" s="76"/>
      <c r="RI250" s="76"/>
      <c r="RJ250" s="76"/>
      <c r="RK250" s="76"/>
      <c r="RL250" s="76"/>
      <c r="RM250" s="76"/>
      <c r="RN250" s="76"/>
      <c r="RO250" s="76"/>
      <c r="RP250" s="76"/>
      <c r="RQ250" s="76"/>
      <c r="RR250" s="76"/>
      <c r="RS250" s="76"/>
      <c r="RT250" s="76"/>
      <c r="RU250" s="75"/>
      <c r="RV250" s="76"/>
      <c r="RW250" s="75"/>
      <c r="RX250" s="76"/>
      <c r="RY250" s="75"/>
      <c r="RZ250" s="74">
        <f t="shared" si="427"/>
        <v>0</v>
      </c>
      <c r="SB250" s="167"/>
      <c r="SD250" s="78"/>
      <c r="SE250" s="37"/>
      <c r="SF250" s="77"/>
      <c r="SG250" s="76"/>
      <c r="SH250" s="76"/>
      <c r="SI250" s="76"/>
      <c r="SJ250" s="76"/>
      <c r="SK250" s="76"/>
      <c r="SL250" s="76"/>
      <c r="SM250" s="76"/>
      <c r="SN250" s="76"/>
      <c r="SO250" s="76"/>
      <c r="SP250" s="76"/>
      <c r="SQ250" s="76"/>
      <c r="SR250" s="76"/>
      <c r="SS250" s="76"/>
      <c r="ST250" s="75"/>
      <c r="SU250" s="76"/>
      <c r="SV250" s="75"/>
      <c r="SW250" s="76"/>
      <c r="SX250" s="75"/>
      <c r="SY250" s="74">
        <f t="shared" si="428"/>
        <v>0</v>
      </c>
      <c r="TA250" s="167"/>
      <c r="TC250" s="78"/>
      <c r="TD250" s="37"/>
      <c r="TE250" s="77"/>
      <c r="TF250" s="76"/>
      <c r="TG250" s="76"/>
      <c r="TH250" s="76"/>
      <c r="TI250" s="76"/>
      <c r="TJ250" s="76"/>
      <c r="TK250" s="76"/>
      <c r="TL250" s="76"/>
      <c r="TM250" s="76"/>
      <c r="TN250" s="76"/>
      <c r="TO250" s="76"/>
      <c r="TP250" s="76"/>
      <c r="TQ250" s="76"/>
      <c r="TR250" s="76"/>
      <c r="TS250" s="75"/>
      <c r="TT250" s="76"/>
      <c r="TU250" s="75"/>
      <c r="TV250" s="76"/>
      <c r="TW250" s="75"/>
      <c r="TX250" s="74">
        <f t="shared" si="429"/>
        <v>0</v>
      </c>
      <c r="TZ250" s="167"/>
      <c r="UB250" s="78"/>
      <c r="UC250" s="37"/>
      <c r="UD250" s="77"/>
      <c r="UE250" s="76"/>
      <c r="UF250" s="76"/>
      <c r="UG250" s="76"/>
      <c r="UH250" s="76"/>
      <c r="UI250" s="76"/>
      <c r="UJ250" s="76"/>
      <c r="UK250" s="76"/>
      <c r="UL250" s="76"/>
      <c r="UM250" s="76"/>
      <c r="UN250" s="76"/>
      <c r="UO250" s="76"/>
      <c r="UP250" s="76"/>
      <c r="UQ250" s="76"/>
      <c r="UR250" s="75"/>
      <c r="US250" s="76"/>
      <c r="UT250" s="75"/>
      <c r="UU250" s="76"/>
      <c r="UV250" s="75"/>
      <c r="UW250" s="74">
        <f t="shared" si="430"/>
        <v>0</v>
      </c>
      <c r="UY250" s="167"/>
      <c r="VA250" s="78"/>
      <c r="VB250" s="37"/>
      <c r="VC250" s="77"/>
      <c r="VD250" s="76"/>
      <c r="VE250" s="76"/>
      <c r="VF250" s="76"/>
      <c r="VG250" s="76"/>
      <c r="VH250" s="76"/>
      <c r="VI250" s="76"/>
      <c r="VJ250" s="76"/>
      <c r="VK250" s="76"/>
      <c r="VL250" s="76"/>
      <c r="VM250" s="76"/>
      <c r="VN250" s="76"/>
      <c r="VO250" s="76"/>
      <c r="VP250" s="76"/>
      <c r="VQ250" s="75"/>
      <c r="VR250" s="76"/>
      <c r="VS250" s="75"/>
      <c r="VT250" s="76"/>
      <c r="VU250" s="75"/>
      <c r="VV250" s="74">
        <f t="shared" si="431"/>
        <v>0</v>
      </c>
    </row>
    <row r="251" spans="2:596" s="38" customFormat="1" outlineLevel="1">
      <c r="B251" s="88"/>
      <c r="C251" s="89">
        <f>IF(ISERROR(I251+1)=TRUE,I251,IF(I251="","",MAX(C$15:C250)+1))</f>
        <v>184</v>
      </c>
      <c r="D251" s="88">
        <f t="shared" si="385"/>
        <v>1</v>
      </c>
      <c r="E251" s="3"/>
      <c r="G251" s="167"/>
      <c r="I251" s="95">
        <f t="shared" si="432"/>
        <v>191</v>
      </c>
      <c r="J251" s="94" t="s">
        <v>521</v>
      </c>
      <c r="K251" s="93"/>
      <c r="L251" s="93"/>
      <c r="M251" s="93"/>
      <c r="N251" s="93"/>
      <c r="O251" s="92"/>
      <c r="P251" s="91" t="s">
        <v>326</v>
      </c>
      <c r="Q251" s="297"/>
      <c r="R251" s="90" t="s">
        <v>141</v>
      </c>
      <c r="S251" s="298"/>
      <c r="U251" s="167"/>
      <c r="V251" s="42"/>
      <c r="W251" s="78"/>
      <c r="X251" s="37"/>
      <c r="Y251" s="77"/>
      <c r="Z251" s="76"/>
      <c r="AA251" s="79"/>
      <c r="AB251" s="76"/>
      <c r="AC251" s="79"/>
      <c r="AD251" s="76"/>
      <c r="AE251" s="76"/>
      <c r="AF251" s="76"/>
      <c r="AG251" s="176">
        <f>(((12.25^2-9.625^2)/1029.4)*500*3.28)*1.2</f>
        <v>109.77875461433842</v>
      </c>
      <c r="AH251" s="76"/>
      <c r="AI251" s="76"/>
      <c r="AJ251" s="176">
        <f>((((8.5^2-7^2)/1029.4)*(AH9)*3.28)*1.2)+((((8.535^2-7^2)/1029.4)*(200)*3.28))</f>
        <v>35.020691276471723</v>
      </c>
      <c r="AK251" s="75"/>
      <c r="AL251" s="75"/>
      <c r="AM251" s="75"/>
      <c r="AN251" s="75"/>
      <c r="AO251" s="75"/>
      <c r="AP251" s="75"/>
      <c r="AQ251" s="75"/>
      <c r="AR251" s="74">
        <f t="shared" si="409"/>
        <v>0</v>
      </c>
      <c r="AT251" s="167"/>
      <c r="AV251" s="78"/>
      <c r="AW251" s="37"/>
      <c r="AX251" s="77"/>
      <c r="AY251" s="76"/>
      <c r="AZ251" s="79"/>
      <c r="BA251" s="76"/>
      <c r="BB251" s="79"/>
      <c r="BC251" s="76"/>
      <c r="BD251" s="76"/>
      <c r="BE251" s="76"/>
      <c r="BF251" s="176">
        <f>(((12.25^2-9.625^2)/1029.4)*500*3.28)*1.2</f>
        <v>109.77875461433842</v>
      </c>
      <c r="BG251" s="76"/>
      <c r="BH251" s="76"/>
      <c r="BI251" s="176">
        <f>((((8.5^2-7^2)/1029.4)*(BG9)*3.28)*1.2)+((((8.535^2-7^2)/1029.4)*(200)*3.28))</f>
        <v>36.354167087623857</v>
      </c>
      <c r="BJ251" s="75"/>
      <c r="BK251" s="75"/>
      <c r="BL251" s="75"/>
      <c r="BM251" s="75"/>
      <c r="BN251" s="75"/>
      <c r="BO251" s="75"/>
      <c r="BP251" s="75"/>
      <c r="BQ251" s="74">
        <f t="shared" si="410"/>
        <v>0</v>
      </c>
      <c r="BS251" s="167"/>
      <c r="BU251" s="78"/>
      <c r="BV251" s="37"/>
      <c r="BW251" s="77"/>
      <c r="BX251" s="76"/>
      <c r="BY251" s="79"/>
      <c r="BZ251" s="76"/>
      <c r="CA251" s="79"/>
      <c r="CB251" s="76"/>
      <c r="CC251" s="76"/>
      <c r="CD251" s="76"/>
      <c r="CE251" s="176">
        <f>(((12.25^2-9.625^2)/1029.4)*500*3.28)*1.2</f>
        <v>109.77875461433842</v>
      </c>
      <c r="CF251" s="76"/>
      <c r="CG251" s="76"/>
      <c r="CH251" s="176"/>
      <c r="CI251" s="75"/>
      <c r="CJ251" s="75"/>
      <c r="CK251" s="75"/>
      <c r="CL251" s="75"/>
      <c r="CM251" s="75"/>
      <c r="CN251" s="75"/>
      <c r="CO251" s="75"/>
      <c r="CP251" s="74">
        <f t="shared" si="411"/>
        <v>0</v>
      </c>
      <c r="CR251" s="167"/>
      <c r="CT251" s="78"/>
      <c r="CU251" s="37"/>
      <c r="CV251" s="77"/>
      <c r="CW251" s="76"/>
      <c r="CX251" s="79"/>
      <c r="CY251" s="76"/>
      <c r="CZ251" s="79"/>
      <c r="DA251" s="76"/>
      <c r="DB251" s="76"/>
      <c r="DC251" s="76"/>
      <c r="DD251" s="176">
        <f>(((12.25^2-9.625^2)/1029.4)*500*3.28)*1.2</f>
        <v>109.77875461433842</v>
      </c>
      <c r="DE251" s="76"/>
      <c r="DF251" s="76"/>
      <c r="DG251" s="176">
        <f>((((8.5^2-7^2)/1029.4)*(DE9)*3.28)*1.2)+((((8.535^2-7^2)/1029.4)*(200)*3.28))</f>
        <v>91.382268894501635</v>
      </c>
      <c r="DH251" s="75"/>
      <c r="DI251" s="75"/>
      <c r="DJ251" s="75"/>
      <c r="DK251" s="75"/>
      <c r="DL251" s="75"/>
      <c r="DM251" s="75"/>
      <c r="DN251" s="75"/>
      <c r="DO251" s="74">
        <f t="shared" si="412"/>
        <v>0</v>
      </c>
      <c r="DQ251" s="167"/>
      <c r="DS251" s="78"/>
      <c r="DT251" s="37"/>
      <c r="DU251" s="77"/>
      <c r="DV251" s="76"/>
      <c r="DW251" s="79"/>
      <c r="DX251" s="76"/>
      <c r="DY251" s="79"/>
      <c r="DZ251" s="76"/>
      <c r="EA251" s="76"/>
      <c r="EB251" s="76"/>
      <c r="EC251" s="176">
        <f>(((12.25^2-9.625^2)/1029.4)*500*3.28)*1.2</f>
        <v>109.77875461433842</v>
      </c>
      <c r="ED251" s="76"/>
      <c r="EE251" s="76"/>
      <c r="EF251" s="176"/>
      <c r="EG251" s="75"/>
      <c r="EH251" s="75"/>
      <c r="EI251" s="75"/>
      <c r="EJ251" s="75"/>
      <c r="EK251" s="75"/>
      <c r="EL251" s="75"/>
      <c r="EM251" s="75"/>
      <c r="EN251" s="74">
        <f t="shared" si="413"/>
        <v>0</v>
      </c>
      <c r="EP251" s="167"/>
      <c r="ER251" s="78"/>
      <c r="ES251" s="37"/>
      <c r="ET251" s="77"/>
      <c r="EU251" s="76"/>
      <c r="EV251" s="76"/>
      <c r="EW251" s="76"/>
      <c r="EX251" s="76"/>
      <c r="EY251" s="76"/>
      <c r="EZ251" s="76"/>
      <c r="FA251" s="76"/>
      <c r="FB251" s="76"/>
      <c r="FC251" s="76"/>
      <c r="FD251" s="176">
        <f>(((12.25^2-9.625^2)/1029.4)*500*3.28)*1.2</f>
        <v>109.77875461433842</v>
      </c>
      <c r="FE251" s="76"/>
      <c r="FF251" s="76"/>
      <c r="FG251" s="176">
        <f>((((8.5^2-7^2)/1029.4)*(FE9)*3.28)*1.2)+((((8.535^2-7^2)/1029.4)*(200)*3.28))</f>
        <v>45.777396153098884</v>
      </c>
      <c r="FH251" s="75"/>
      <c r="FI251" s="75"/>
      <c r="FJ251" s="75"/>
      <c r="FK251" s="75"/>
      <c r="FL251" s="75"/>
      <c r="FM251" s="74">
        <f t="shared" si="414"/>
        <v>0</v>
      </c>
      <c r="FO251" s="167"/>
      <c r="FQ251" s="78"/>
      <c r="FR251" s="37"/>
      <c r="FS251" s="77"/>
      <c r="FT251" s="76"/>
      <c r="FU251" s="76"/>
      <c r="FV251" s="76"/>
      <c r="FW251" s="76"/>
      <c r="FX251" s="76"/>
      <c r="FY251" s="76"/>
      <c r="FZ251" s="76"/>
      <c r="GA251" s="76"/>
      <c r="GB251" s="76"/>
      <c r="GC251" s="176">
        <f>(((12.25^2-9.625^2)/1029.4)*500*3.28)*1.2</f>
        <v>109.77875461433842</v>
      </c>
      <c r="GD251" s="76"/>
      <c r="GE251" s="76"/>
      <c r="GF251" s="176">
        <f>((((8.5^2-7^2)/1029.4)*(GD9)*3.28)*1.2)+((((8.535^2-7^2)/1029.4)*(200)*3.28))</f>
        <v>37.598744511365844</v>
      </c>
      <c r="GG251" s="75"/>
      <c r="GH251" s="75"/>
      <c r="GI251" s="75"/>
      <c r="GJ251" s="75"/>
      <c r="GK251" s="75"/>
      <c r="GL251" s="74">
        <f t="shared" si="415"/>
        <v>0</v>
      </c>
      <c r="GN251" s="167"/>
      <c r="GP251" s="78"/>
      <c r="GQ251" s="37"/>
      <c r="GR251" s="77"/>
      <c r="GS251" s="76"/>
      <c r="GT251" s="76"/>
      <c r="GU251" s="76"/>
      <c r="GV251" s="76"/>
      <c r="GW251" s="76"/>
      <c r="GX251" s="76"/>
      <c r="GY251" s="76"/>
      <c r="GZ251" s="76"/>
      <c r="HA251" s="76"/>
      <c r="HB251" s="176">
        <f>(((12.25^2-9.625^2)/1029.4)*500*3.28)*1.2</f>
        <v>109.77875461433842</v>
      </c>
      <c r="HC251" s="76"/>
      <c r="HD251" s="76"/>
      <c r="HE251" s="176">
        <f>((((8.5^2-7^2)/1029.4)*(HC9)*3.28)*1.2)+((((8.535^2-7^2)/1029.4)*(200)*3.28))</f>
        <v>39.376712259568677</v>
      </c>
      <c r="HF251" s="75"/>
      <c r="HG251" s="75"/>
      <c r="HH251" s="75"/>
      <c r="HI251" s="75"/>
      <c r="HJ251" s="75"/>
      <c r="HK251" s="74">
        <f t="shared" si="416"/>
        <v>0</v>
      </c>
      <c r="HM251" s="167"/>
      <c r="HO251" s="78"/>
      <c r="HP251" s="37"/>
      <c r="HQ251" s="77"/>
      <c r="HR251" s="76"/>
      <c r="HS251" s="76"/>
      <c r="HT251" s="76"/>
      <c r="HU251" s="76"/>
      <c r="HV251" s="76"/>
      <c r="HW251" s="76"/>
      <c r="HX251" s="76"/>
      <c r="HY251" s="76"/>
      <c r="HZ251" s="76"/>
      <c r="IA251" s="176">
        <f>(((12.25^2-9.625^2)/1029.4)*500*3.28)*1.2</f>
        <v>109.77875461433842</v>
      </c>
      <c r="IB251" s="76"/>
      <c r="IC251" s="76"/>
      <c r="ID251" s="176"/>
      <c r="IE251" s="75"/>
      <c r="IF251" s="75"/>
      <c r="IG251" s="75"/>
      <c r="IH251" s="75"/>
      <c r="II251" s="75"/>
      <c r="IJ251" s="74">
        <f t="shared" si="417"/>
        <v>0</v>
      </c>
      <c r="IL251" s="167"/>
      <c r="IN251" s="78"/>
      <c r="IO251" s="37"/>
      <c r="IP251" s="77"/>
      <c r="IQ251" s="76"/>
      <c r="IR251" s="76"/>
      <c r="IS251" s="76"/>
      <c r="IT251" s="76"/>
      <c r="IU251" s="76"/>
      <c r="IV251" s="76"/>
      <c r="IW251" s="76"/>
      <c r="IX251" s="75"/>
      <c r="IY251" s="75"/>
      <c r="IZ251" s="75"/>
      <c r="JA251" s="75"/>
      <c r="JB251" s="75"/>
      <c r="JC251" s="75"/>
      <c r="JD251" s="75"/>
      <c r="JE251" s="75"/>
      <c r="JF251" s="75"/>
      <c r="JG251" s="75"/>
      <c r="JH251" s="75"/>
      <c r="JI251" s="74">
        <f t="shared" si="418"/>
        <v>0</v>
      </c>
      <c r="JK251" s="167"/>
      <c r="JM251" s="78"/>
      <c r="JN251" s="37"/>
      <c r="JO251" s="77"/>
      <c r="JP251" s="76"/>
      <c r="JQ251" s="76"/>
      <c r="JR251" s="76"/>
      <c r="JS251" s="76"/>
      <c r="JT251" s="76"/>
      <c r="JU251" s="76"/>
      <c r="JV251" s="76"/>
      <c r="JW251" s="75"/>
      <c r="JX251" s="75"/>
      <c r="JY251" s="75"/>
      <c r="JZ251" s="75"/>
      <c r="KA251" s="75"/>
      <c r="KB251" s="75"/>
      <c r="KC251" s="75"/>
      <c r="KD251" s="75"/>
      <c r="KE251" s="75"/>
      <c r="KF251" s="75"/>
      <c r="KG251" s="75"/>
      <c r="KH251" s="74">
        <f t="shared" si="419"/>
        <v>0</v>
      </c>
      <c r="KJ251" s="167"/>
      <c r="KL251" s="78"/>
      <c r="KM251" s="37"/>
      <c r="KN251" s="77"/>
      <c r="KO251" s="76"/>
      <c r="KP251" s="76"/>
      <c r="KQ251" s="76"/>
      <c r="KR251" s="76"/>
      <c r="KS251" s="76"/>
      <c r="KT251" s="76"/>
      <c r="KU251" s="76"/>
      <c r="KV251" s="75"/>
      <c r="KW251" s="75"/>
      <c r="KX251" s="75"/>
      <c r="KY251" s="75"/>
      <c r="KZ251" s="75"/>
      <c r="LA251" s="75"/>
      <c r="LB251" s="75"/>
      <c r="LC251" s="75"/>
      <c r="LD251" s="75"/>
      <c r="LE251" s="75"/>
      <c r="LF251" s="75"/>
      <c r="LG251" s="74">
        <f t="shared" si="420"/>
        <v>0</v>
      </c>
      <c r="LI251" s="167"/>
      <c r="LK251" s="78"/>
      <c r="LL251" s="37"/>
      <c r="LM251" s="77"/>
      <c r="LN251" s="76"/>
      <c r="LO251" s="76"/>
      <c r="LP251" s="76"/>
      <c r="LQ251" s="76"/>
      <c r="LR251" s="76"/>
      <c r="LS251" s="76"/>
      <c r="LT251" s="76"/>
      <c r="LU251" s="75"/>
      <c r="LV251" s="75"/>
      <c r="LW251" s="75"/>
      <c r="LX251" s="75"/>
      <c r="LY251" s="75"/>
      <c r="LZ251" s="75"/>
      <c r="MA251" s="75"/>
      <c r="MB251" s="75"/>
      <c r="MC251" s="75"/>
      <c r="MD251" s="75"/>
      <c r="ME251" s="75"/>
      <c r="MF251" s="74">
        <f t="shared" si="421"/>
        <v>0</v>
      </c>
      <c r="MH251" s="167"/>
      <c r="MJ251" s="78"/>
      <c r="MK251" s="37"/>
      <c r="ML251" s="77"/>
      <c r="MM251" s="76"/>
      <c r="MN251" s="76"/>
      <c r="MO251" s="76"/>
      <c r="MP251" s="76"/>
      <c r="MQ251" s="76"/>
      <c r="MR251" s="76"/>
      <c r="MS251" s="76"/>
      <c r="MT251" s="75"/>
      <c r="MU251" s="75"/>
      <c r="MV251" s="75"/>
      <c r="MW251" s="75"/>
      <c r="MX251" s="75"/>
      <c r="MY251" s="75"/>
      <c r="MZ251" s="75"/>
      <c r="NA251" s="75"/>
      <c r="NB251" s="75"/>
      <c r="NC251" s="75"/>
      <c r="ND251" s="75"/>
      <c r="NE251" s="74">
        <f t="shared" si="422"/>
        <v>0</v>
      </c>
      <c r="NG251" s="167"/>
      <c r="NI251" s="78"/>
      <c r="NJ251" s="37"/>
      <c r="NK251" s="77"/>
      <c r="NL251" s="76"/>
      <c r="NM251" s="76"/>
      <c r="NN251" s="76"/>
      <c r="NO251" s="76"/>
      <c r="NP251" s="76"/>
      <c r="NQ251" s="76"/>
      <c r="NR251" s="76"/>
      <c r="NS251" s="76"/>
      <c r="NT251" s="76"/>
      <c r="NU251" s="176"/>
      <c r="NV251" s="76"/>
      <c r="NW251" s="176">
        <f>(((12.25^2-9.625^2)/1029.4)*500*3.28)*1.2</f>
        <v>109.77875461433842</v>
      </c>
      <c r="NX251" s="176"/>
      <c r="NY251" s="176">
        <f>((((12.25^2-7^2)/1029.4)*NX9*3.28)*1.2)+((((8.535^2-7^2)/1029.4)*(200)*3.28))</f>
        <v>92.480594132504351</v>
      </c>
      <c r="NZ251" s="76"/>
      <c r="OA251" s="176">
        <f>((((7.5^2-5^2)/1029.4)*NZ9*3.28)*1.2)+((((6.276^2-5^2)/1029.4)*(200)*3.28))</f>
        <v>35.814691525160271</v>
      </c>
      <c r="OB251" s="76"/>
      <c r="OC251" s="75"/>
      <c r="OD251" s="74">
        <f t="shared" si="423"/>
        <v>0</v>
      </c>
      <c r="OF251" s="167"/>
      <c r="OH251" s="78"/>
      <c r="OI251" s="37"/>
      <c r="OJ251" s="77"/>
      <c r="OK251" s="76"/>
      <c r="OL251" s="76"/>
      <c r="OM251" s="76"/>
      <c r="ON251" s="76"/>
      <c r="OO251" s="76"/>
      <c r="OP251" s="76"/>
      <c r="OQ251" s="76"/>
      <c r="OR251" s="76"/>
      <c r="OS251" s="76"/>
      <c r="OT251" s="176"/>
      <c r="OU251" s="76"/>
      <c r="OV251" s="176">
        <f>(((12.25^2-9.625^2)/1029.4)*500*3.28)*1.2</f>
        <v>109.77875461433842</v>
      </c>
      <c r="OW251" s="176"/>
      <c r="OX251" s="176">
        <f>((((12.25^2-7^2)/1029.4)*OW9*3.28)*1.2)+((((8.535^2-7^2)/1029.4)*(200)*3.28))</f>
        <v>92.480594132504351</v>
      </c>
      <c r="OY251" s="76"/>
      <c r="OZ251" s="176">
        <f>((((7.5^2-5^2)/1029.4)*OY9*3.28)*1.2)+((((6.276^2-5^2)/1029.4)*(200)*3.28))</f>
        <v>37.606997722945394</v>
      </c>
      <c r="PA251" s="76"/>
      <c r="PB251" s="75"/>
      <c r="PC251" s="74">
        <f t="shared" si="424"/>
        <v>0</v>
      </c>
      <c r="PE251" s="167"/>
      <c r="PG251" s="78"/>
      <c r="PH251" s="37"/>
      <c r="PI251" s="77"/>
      <c r="PJ251" s="76"/>
      <c r="PK251" s="76"/>
      <c r="PL251" s="76"/>
      <c r="PM251" s="76"/>
      <c r="PN251" s="76"/>
      <c r="PO251" s="76"/>
      <c r="PP251" s="76"/>
      <c r="PQ251" s="76"/>
      <c r="PR251" s="76"/>
      <c r="PS251" s="176"/>
      <c r="PT251" s="76"/>
      <c r="PU251" s="176">
        <f>(((12.25^2-9.625^2)/1029.4)*500*3.28)*1.2</f>
        <v>109.77875461433842</v>
      </c>
      <c r="PV251" s="176"/>
      <c r="PW251" s="176">
        <f>((((12.25^2-7^2)/1029.4)*PV9*3.28)*1.2)+((((8.535^2-7^2)/1029.4)*(200)*3.28))</f>
        <v>92.480594132504351</v>
      </c>
      <c r="PX251" s="76"/>
      <c r="PY251" s="176"/>
      <c r="PZ251" s="76"/>
      <c r="QA251" s="75"/>
      <c r="QB251" s="74">
        <f t="shared" si="425"/>
        <v>0</v>
      </c>
      <c r="QD251" s="167"/>
      <c r="QF251" s="78"/>
      <c r="QG251" s="37"/>
      <c r="QH251" s="77"/>
      <c r="QI251" s="76"/>
      <c r="QJ251" s="76"/>
      <c r="QK251" s="76"/>
      <c r="QL251" s="76"/>
      <c r="QM251" s="76"/>
      <c r="QN251" s="76"/>
      <c r="QO251" s="76"/>
      <c r="QP251" s="76"/>
      <c r="QQ251" s="76"/>
      <c r="QR251" s="176"/>
      <c r="QS251" s="76"/>
      <c r="QT251" s="176">
        <f>(((12.25^2-9.625^2)/1029.4)*500*3.28)*1.2</f>
        <v>109.77875461433842</v>
      </c>
      <c r="QU251" s="176"/>
      <c r="QV251" s="176">
        <f>((((12.25^2-7^2)/1029.4)*QU9*3.28)*1.2)+((((8.535^2-7^2)/1029.4)*(200)*3.28))</f>
        <v>92.480594132504351</v>
      </c>
      <c r="QW251" s="76"/>
      <c r="QX251" s="176">
        <f>((((7.5^2-5^2)/1029.4)*QW9*3.28)*1.2)+((((6.276^2-5^2)/1029.4)*(200)*3.28))</f>
        <v>111.56950015154457</v>
      </c>
      <c r="QY251" s="76"/>
      <c r="QZ251" s="75"/>
      <c r="RA251" s="74">
        <f t="shared" si="426"/>
        <v>0</v>
      </c>
      <c r="RC251" s="167"/>
      <c r="RE251" s="78"/>
      <c r="RF251" s="37"/>
      <c r="RG251" s="77"/>
      <c r="RH251" s="76"/>
      <c r="RI251" s="76"/>
      <c r="RJ251" s="76"/>
      <c r="RK251" s="76"/>
      <c r="RL251" s="76"/>
      <c r="RM251" s="76"/>
      <c r="RN251" s="76"/>
      <c r="RO251" s="76"/>
      <c r="RP251" s="76"/>
      <c r="RQ251" s="176"/>
      <c r="RR251" s="76"/>
      <c r="RS251" s="176">
        <f>(((12.25^2-9.625^2)/1029.4)*500*3.28)*1.2</f>
        <v>109.77875461433842</v>
      </c>
      <c r="RT251" s="176"/>
      <c r="RU251" s="176">
        <f>((((12.25^2-7^2)/1029.4)*RT9*3.28)*1.2)+((((8.535^2-7^2)/1029.4)*(200)*3.28))</f>
        <v>92.480594132504351</v>
      </c>
      <c r="RV251" s="76"/>
      <c r="RW251" s="176"/>
      <c r="RX251" s="76"/>
      <c r="RY251" s="75"/>
      <c r="RZ251" s="74">
        <f t="shared" si="427"/>
        <v>0</v>
      </c>
      <c r="SB251" s="167"/>
      <c r="SD251" s="78"/>
      <c r="SE251" s="37"/>
      <c r="SF251" s="77"/>
      <c r="SG251" s="76"/>
      <c r="SH251" s="76"/>
      <c r="SI251" s="76"/>
      <c r="SJ251" s="76"/>
      <c r="SK251" s="76"/>
      <c r="SL251" s="76"/>
      <c r="SM251" s="76"/>
      <c r="SN251" s="76"/>
      <c r="SO251" s="76"/>
      <c r="SP251" s="176"/>
      <c r="SQ251" s="76"/>
      <c r="SR251" s="176">
        <f>(((12.25^2-9.625^2)/1029.4)*500*3.28)*1.2</f>
        <v>109.77875461433842</v>
      </c>
      <c r="SS251" s="176"/>
      <c r="ST251" s="176">
        <f>((((12.25^2-7^2)/1029.4)*SS9*3.28)*1.2)+((((8.535^2-7^2)/1029.4)*(200)*3.28))</f>
        <v>92.480594132504351</v>
      </c>
      <c r="SU251" s="76"/>
      <c r="SV251" s="176">
        <f>((((7.5^2-5^2)/1029.4)*SU9*3.28)*1.2)+((((6.276^2-5^2)/1029.4)*(200)*3.28))</f>
        <v>50.272628187293556</v>
      </c>
      <c r="SW251" s="76"/>
      <c r="SX251" s="75"/>
      <c r="SY251" s="74">
        <f t="shared" si="428"/>
        <v>0</v>
      </c>
      <c r="TA251" s="167"/>
      <c r="TC251" s="78"/>
      <c r="TD251" s="37"/>
      <c r="TE251" s="77"/>
      <c r="TF251" s="76"/>
      <c r="TG251" s="76"/>
      <c r="TH251" s="76"/>
      <c r="TI251" s="76"/>
      <c r="TJ251" s="76"/>
      <c r="TK251" s="76"/>
      <c r="TL251" s="76"/>
      <c r="TM251" s="76"/>
      <c r="TN251" s="76"/>
      <c r="TO251" s="176"/>
      <c r="TP251" s="76"/>
      <c r="TQ251" s="176">
        <f>(((12.25^2-9.625^2)/1029.4)*500*3.28)*1.2</f>
        <v>109.77875461433842</v>
      </c>
      <c r="TR251" s="176"/>
      <c r="TS251" s="176">
        <f>((((12.25^2-7^2)/1029.4)*TR9*3.28)*1.2)+((((8.535^2-7^2)/1029.4)*(200)*3.28))</f>
        <v>92.480594132504351</v>
      </c>
      <c r="TT251" s="76"/>
      <c r="TU251" s="176">
        <f>((((7.5^2-5^2)/1029.4)*TT9*3.28)*1.2)+((((6.276^2-5^2)/1029.4)*(200)*3.28))</f>
        <v>39.279816840878169</v>
      </c>
      <c r="TV251" s="76"/>
      <c r="TW251" s="75"/>
      <c r="TX251" s="74">
        <f t="shared" si="429"/>
        <v>0</v>
      </c>
      <c r="TZ251" s="167"/>
      <c r="UB251" s="78"/>
      <c r="UC251" s="37"/>
      <c r="UD251" s="77"/>
      <c r="UE251" s="76"/>
      <c r="UF251" s="76"/>
      <c r="UG251" s="76"/>
      <c r="UH251" s="76"/>
      <c r="UI251" s="76"/>
      <c r="UJ251" s="76"/>
      <c r="UK251" s="76"/>
      <c r="UL251" s="76"/>
      <c r="UM251" s="76"/>
      <c r="UN251" s="176"/>
      <c r="UO251" s="76"/>
      <c r="UP251" s="176">
        <f>(((12.25^2-9.625^2)/1029.4)*500*3.28)*1.2</f>
        <v>109.77875461433842</v>
      </c>
      <c r="UQ251" s="176"/>
      <c r="UR251" s="176">
        <f>((((12.25^2-7^2)/1029.4)*UQ9*3.28)*1.2)+((((8.535^2-7^2)/1029.4)*(200)*3.28))</f>
        <v>92.480594132504351</v>
      </c>
      <c r="US251" s="76"/>
      <c r="UT251" s="176">
        <f>((((7.5^2-5^2)/1029.4)*US9*3.28)*1.2)+((((6.276^2-5^2)/1029.4)*(200)*3.28))</f>
        <v>41.669558437924991</v>
      </c>
      <c r="UU251" s="76"/>
      <c r="UV251" s="75"/>
      <c r="UW251" s="74">
        <f t="shared" si="430"/>
        <v>0</v>
      </c>
      <c r="UY251" s="167"/>
      <c r="VA251" s="78"/>
      <c r="VB251" s="37"/>
      <c r="VC251" s="77"/>
      <c r="VD251" s="76"/>
      <c r="VE251" s="76"/>
      <c r="VF251" s="76"/>
      <c r="VG251" s="76"/>
      <c r="VH251" s="76"/>
      <c r="VI251" s="76"/>
      <c r="VJ251" s="76"/>
      <c r="VK251" s="76"/>
      <c r="VL251" s="76"/>
      <c r="VM251" s="176"/>
      <c r="VN251" s="76"/>
      <c r="VO251" s="176">
        <f>(((12.25^2-9.625^2)/1029.4)*500*3.28)*1.2</f>
        <v>109.77875461433842</v>
      </c>
      <c r="VP251" s="176"/>
      <c r="VQ251" s="176">
        <f>((((12.25^2-7^2)/1029.4)*VP9*3.28)*1.2)+((((8.535^2-7^2)/1029.4)*(200)*3.28))</f>
        <v>92.480594132504351</v>
      </c>
      <c r="VR251" s="76"/>
      <c r="VS251" s="176"/>
      <c r="VT251" s="76"/>
      <c r="VU251" s="75"/>
      <c r="VV251" s="74">
        <f t="shared" si="431"/>
        <v>0</v>
      </c>
    </row>
    <row r="252" spans="2:596" s="38" customFormat="1" outlineLevel="1">
      <c r="B252" s="88"/>
      <c r="C252" s="89">
        <f>IF(ISERROR(I252+1)=TRUE,I252,IF(I252="","",MAX(C$15:C251)+1))</f>
        <v>185</v>
      </c>
      <c r="D252" s="88">
        <f t="shared" si="385"/>
        <v>1</v>
      </c>
      <c r="E252" s="3"/>
      <c r="G252" s="167"/>
      <c r="I252" s="95">
        <f t="shared" si="432"/>
        <v>192</v>
      </c>
      <c r="J252" s="94" t="s">
        <v>520</v>
      </c>
      <c r="K252" s="93"/>
      <c r="L252" s="93"/>
      <c r="M252" s="93"/>
      <c r="N252" s="93"/>
      <c r="O252" s="92"/>
      <c r="P252" s="91" t="s">
        <v>326</v>
      </c>
      <c r="Q252" s="297"/>
      <c r="R252" s="90" t="s">
        <v>141</v>
      </c>
      <c r="S252" s="298"/>
      <c r="U252" s="167"/>
      <c r="V252" s="42"/>
      <c r="W252" s="78"/>
      <c r="X252" s="37"/>
      <c r="Y252" s="77"/>
      <c r="Z252" s="76"/>
      <c r="AA252" s="79"/>
      <c r="AB252" s="76"/>
      <c r="AC252" s="79"/>
      <c r="AD252" s="76"/>
      <c r="AE252" s="76"/>
      <c r="AF252" s="76"/>
      <c r="AG252" s="176"/>
      <c r="AH252" s="76"/>
      <c r="AI252" s="76"/>
      <c r="AJ252" s="76"/>
      <c r="AK252" s="75"/>
      <c r="AL252" s="75"/>
      <c r="AM252" s="75"/>
      <c r="AN252" s="75"/>
      <c r="AO252" s="75"/>
      <c r="AP252" s="75"/>
      <c r="AQ252" s="75"/>
      <c r="AR252" s="74">
        <f t="shared" si="409"/>
        <v>0</v>
      </c>
      <c r="AT252" s="167"/>
      <c r="AV252" s="78"/>
      <c r="AW252" s="37"/>
      <c r="AX252" s="77"/>
      <c r="AY252" s="76"/>
      <c r="AZ252" s="79"/>
      <c r="BA252" s="76"/>
      <c r="BB252" s="79"/>
      <c r="BC252" s="76"/>
      <c r="BD252" s="76"/>
      <c r="BE252" s="76"/>
      <c r="BF252" s="176"/>
      <c r="BG252" s="76"/>
      <c r="BH252" s="76"/>
      <c r="BI252" s="76"/>
      <c r="BJ252" s="75"/>
      <c r="BK252" s="75"/>
      <c r="BL252" s="75"/>
      <c r="BM252" s="75"/>
      <c r="BN252" s="75"/>
      <c r="BO252" s="75"/>
      <c r="BP252" s="75"/>
      <c r="BQ252" s="74">
        <f t="shared" si="410"/>
        <v>0</v>
      </c>
      <c r="BS252" s="167"/>
      <c r="BU252" s="78"/>
      <c r="BV252" s="37"/>
      <c r="BW252" s="77"/>
      <c r="BX252" s="76"/>
      <c r="BY252" s="79"/>
      <c r="BZ252" s="76"/>
      <c r="CA252" s="79"/>
      <c r="CB252" s="76"/>
      <c r="CC252" s="76"/>
      <c r="CD252" s="76"/>
      <c r="CE252" s="176"/>
      <c r="CF252" s="76"/>
      <c r="CG252" s="76"/>
      <c r="CH252" s="76"/>
      <c r="CI252" s="75"/>
      <c r="CJ252" s="75"/>
      <c r="CK252" s="75"/>
      <c r="CL252" s="75"/>
      <c r="CM252" s="75"/>
      <c r="CN252" s="75"/>
      <c r="CO252" s="75"/>
      <c r="CP252" s="74">
        <f t="shared" si="411"/>
        <v>0</v>
      </c>
      <c r="CR252" s="167"/>
      <c r="CT252" s="78"/>
      <c r="CU252" s="37"/>
      <c r="CV252" s="77"/>
      <c r="CW252" s="76"/>
      <c r="CX252" s="79"/>
      <c r="CY252" s="76"/>
      <c r="CZ252" s="79"/>
      <c r="DA252" s="76"/>
      <c r="DB252" s="76"/>
      <c r="DC252" s="76"/>
      <c r="DD252" s="176"/>
      <c r="DE252" s="76"/>
      <c r="DF252" s="76"/>
      <c r="DG252" s="76"/>
      <c r="DH252" s="75"/>
      <c r="DI252" s="75"/>
      <c r="DJ252" s="75"/>
      <c r="DK252" s="75"/>
      <c r="DL252" s="75"/>
      <c r="DM252" s="75"/>
      <c r="DN252" s="75"/>
      <c r="DO252" s="74">
        <f t="shared" si="412"/>
        <v>0</v>
      </c>
      <c r="DQ252" s="167"/>
      <c r="DS252" s="78"/>
      <c r="DT252" s="37"/>
      <c r="DU252" s="77"/>
      <c r="DV252" s="76"/>
      <c r="DW252" s="79"/>
      <c r="DX252" s="76"/>
      <c r="DY252" s="79"/>
      <c r="DZ252" s="76"/>
      <c r="EA252" s="76"/>
      <c r="EB252" s="76"/>
      <c r="EC252" s="176"/>
      <c r="ED252" s="76"/>
      <c r="EE252" s="76"/>
      <c r="EF252" s="76"/>
      <c r="EG252" s="75"/>
      <c r="EH252" s="75"/>
      <c r="EI252" s="75"/>
      <c r="EJ252" s="75"/>
      <c r="EK252" s="75"/>
      <c r="EL252" s="75"/>
      <c r="EM252" s="75"/>
      <c r="EN252" s="74">
        <f t="shared" si="413"/>
        <v>0</v>
      </c>
      <c r="EP252" s="167"/>
      <c r="ER252" s="78"/>
      <c r="ES252" s="37"/>
      <c r="ET252" s="77"/>
      <c r="EU252" s="76"/>
      <c r="EV252" s="76"/>
      <c r="EW252" s="76"/>
      <c r="EX252" s="76"/>
      <c r="EY252" s="76"/>
      <c r="EZ252" s="76"/>
      <c r="FA252" s="76"/>
      <c r="FB252" s="76"/>
      <c r="FC252" s="76"/>
      <c r="FD252" s="176"/>
      <c r="FE252" s="76"/>
      <c r="FF252" s="76"/>
      <c r="FG252" s="76"/>
      <c r="FH252" s="75"/>
      <c r="FI252" s="75"/>
      <c r="FJ252" s="75"/>
      <c r="FK252" s="75"/>
      <c r="FL252" s="75"/>
      <c r="FM252" s="74">
        <f t="shared" si="414"/>
        <v>0</v>
      </c>
      <c r="FO252" s="167"/>
      <c r="FQ252" s="78"/>
      <c r="FR252" s="37"/>
      <c r="FS252" s="77"/>
      <c r="FT252" s="76"/>
      <c r="FU252" s="76"/>
      <c r="FV252" s="76"/>
      <c r="FW252" s="76"/>
      <c r="FX252" s="76"/>
      <c r="FY252" s="76"/>
      <c r="FZ252" s="76"/>
      <c r="GA252" s="76"/>
      <c r="GB252" s="76"/>
      <c r="GC252" s="176"/>
      <c r="GD252" s="76"/>
      <c r="GE252" s="76"/>
      <c r="GF252" s="76"/>
      <c r="GG252" s="75"/>
      <c r="GH252" s="75"/>
      <c r="GI252" s="75"/>
      <c r="GJ252" s="75"/>
      <c r="GK252" s="75"/>
      <c r="GL252" s="74">
        <f t="shared" si="415"/>
        <v>0</v>
      </c>
      <c r="GN252" s="167"/>
      <c r="GP252" s="78"/>
      <c r="GQ252" s="37"/>
      <c r="GR252" s="77"/>
      <c r="GS252" s="76"/>
      <c r="GT252" s="76"/>
      <c r="GU252" s="76"/>
      <c r="GV252" s="76"/>
      <c r="GW252" s="76"/>
      <c r="GX252" s="76"/>
      <c r="GY252" s="76"/>
      <c r="GZ252" s="76"/>
      <c r="HA252" s="76"/>
      <c r="HB252" s="176"/>
      <c r="HC252" s="76"/>
      <c r="HD252" s="76"/>
      <c r="HE252" s="76"/>
      <c r="HF252" s="75"/>
      <c r="HG252" s="75"/>
      <c r="HH252" s="75"/>
      <c r="HI252" s="75"/>
      <c r="HJ252" s="75"/>
      <c r="HK252" s="74">
        <f t="shared" si="416"/>
        <v>0</v>
      </c>
      <c r="HM252" s="167"/>
      <c r="HO252" s="78"/>
      <c r="HP252" s="37"/>
      <c r="HQ252" s="77"/>
      <c r="HR252" s="76"/>
      <c r="HS252" s="76"/>
      <c r="HT252" s="76"/>
      <c r="HU252" s="76"/>
      <c r="HV252" s="76"/>
      <c r="HW252" s="76"/>
      <c r="HX252" s="76"/>
      <c r="HY252" s="76"/>
      <c r="HZ252" s="76"/>
      <c r="IA252" s="176"/>
      <c r="IB252" s="76"/>
      <c r="IC252" s="76"/>
      <c r="ID252" s="76"/>
      <c r="IE252" s="75"/>
      <c r="IF252" s="75"/>
      <c r="IG252" s="75"/>
      <c r="IH252" s="75"/>
      <c r="II252" s="75"/>
      <c r="IJ252" s="74">
        <f t="shared" si="417"/>
        <v>0</v>
      </c>
      <c r="IL252" s="167"/>
      <c r="IN252" s="78"/>
      <c r="IO252" s="37"/>
      <c r="IP252" s="77"/>
      <c r="IQ252" s="76"/>
      <c r="IR252" s="76"/>
      <c r="IS252" s="76"/>
      <c r="IT252" s="76"/>
      <c r="IU252" s="76"/>
      <c r="IV252" s="76"/>
      <c r="IW252" s="76"/>
      <c r="IX252" s="75"/>
      <c r="IY252" s="75"/>
      <c r="IZ252" s="75"/>
      <c r="JA252" s="75"/>
      <c r="JB252" s="75"/>
      <c r="JC252" s="75"/>
      <c r="JD252" s="75"/>
      <c r="JE252" s="75"/>
      <c r="JF252" s="75"/>
      <c r="JG252" s="75"/>
      <c r="JH252" s="75"/>
      <c r="JI252" s="74">
        <f t="shared" si="418"/>
        <v>0</v>
      </c>
      <c r="JK252" s="167"/>
      <c r="JM252" s="78"/>
      <c r="JN252" s="37"/>
      <c r="JO252" s="77"/>
      <c r="JP252" s="76"/>
      <c r="JQ252" s="76"/>
      <c r="JR252" s="76"/>
      <c r="JS252" s="76"/>
      <c r="JT252" s="76"/>
      <c r="JU252" s="76"/>
      <c r="JV252" s="76"/>
      <c r="JW252" s="75"/>
      <c r="JX252" s="75"/>
      <c r="JY252" s="75"/>
      <c r="JZ252" s="75"/>
      <c r="KA252" s="75"/>
      <c r="KB252" s="75"/>
      <c r="KC252" s="75"/>
      <c r="KD252" s="75"/>
      <c r="KE252" s="75"/>
      <c r="KF252" s="75"/>
      <c r="KG252" s="75"/>
      <c r="KH252" s="74">
        <f t="shared" si="419"/>
        <v>0</v>
      </c>
      <c r="KJ252" s="167"/>
      <c r="KL252" s="78"/>
      <c r="KM252" s="37"/>
      <c r="KN252" s="77"/>
      <c r="KO252" s="76"/>
      <c r="KP252" s="76"/>
      <c r="KQ252" s="76"/>
      <c r="KR252" s="76"/>
      <c r="KS252" s="76"/>
      <c r="KT252" s="76"/>
      <c r="KU252" s="76"/>
      <c r="KV252" s="75"/>
      <c r="KW252" s="75"/>
      <c r="KX252" s="75"/>
      <c r="KY252" s="75"/>
      <c r="KZ252" s="75"/>
      <c r="LA252" s="75"/>
      <c r="LB252" s="75"/>
      <c r="LC252" s="75"/>
      <c r="LD252" s="75"/>
      <c r="LE252" s="75"/>
      <c r="LF252" s="75"/>
      <c r="LG252" s="74">
        <f t="shared" si="420"/>
        <v>0</v>
      </c>
      <c r="LI252" s="167"/>
      <c r="LK252" s="78"/>
      <c r="LL252" s="37"/>
      <c r="LM252" s="77"/>
      <c r="LN252" s="76"/>
      <c r="LO252" s="76"/>
      <c r="LP252" s="76"/>
      <c r="LQ252" s="76"/>
      <c r="LR252" s="76"/>
      <c r="LS252" s="76"/>
      <c r="LT252" s="76"/>
      <c r="LU252" s="75"/>
      <c r="LV252" s="75"/>
      <c r="LW252" s="75"/>
      <c r="LX252" s="75"/>
      <c r="LY252" s="75"/>
      <c r="LZ252" s="75"/>
      <c r="MA252" s="75"/>
      <c r="MB252" s="75"/>
      <c r="MC252" s="75"/>
      <c r="MD252" s="75"/>
      <c r="ME252" s="75"/>
      <c r="MF252" s="74">
        <f t="shared" si="421"/>
        <v>0</v>
      </c>
      <c r="MH252" s="167"/>
      <c r="MJ252" s="78"/>
      <c r="MK252" s="37"/>
      <c r="ML252" s="77"/>
      <c r="MM252" s="76"/>
      <c r="MN252" s="76"/>
      <c r="MO252" s="76"/>
      <c r="MP252" s="76"/>
      <c r="MQ252" s="76"/>
      <c r="MR252" s="76"/>
      <c r="MS252" s="76"/>
      <c r="MT252" s="75"/>
      <c r="MU252" s="75"/>
      <c r="MV252" s="75"/>
      <c r="MW252" s="75"/>
      <c r="MX252" s="75"/>
      <c r="MY252" s="75"/>
      <c r="MZ252" s="75"/>
      <c r="NA252" s="75"/>
      <c r="NB252" s="75"/>
      <c r="NC252" s="75"/>
      <c r="ND252" s="75"/>
      <c r="NE252" s="74">
        <f t="shared" si="422"/>
        <v>0</v>
      </c>
      <c r="NG252" s="167"/>
      <c r="NI252" s="78"/>
      <c r="NJ252" s="37"/>
      <c r="NK252" s="77"/>
      <c r="NL252" s="76"/>
      <c r="NM252" s="76"/>
      <c r="NN252" s="76"/>
      <c r="NO252" s="76"/>
      <c r="NP252" s="76"/>
      <c r="NQ252" s="76"/>
      <c r="NR252" s="76"/>
      <c r="NS252" s="76"/>
      <c r="NT252" s="76"/>
      <c r="NU252" s="176"/>
      <c r="NV252" s="76"/>
      <c r="NW252" s="176"/>
      <c r="NX252" s="76"/>
      <c r="NY252" s="176"/>
      <c r="NZ252" s="76"/>
      <c r="OA252" s="176"/>
      <c r="OB252" s="76"/>
      <c r="OC252" s="75"/>
      <c r="OD252" s="74">
        <f t="shared" si="423"/>
        <v>0</v>
      </c>
      <c r="OF252" s="167"/>
      <c r="OH252" s="78"/>
      <c r="OI252" s="37"/>
      <c r="OJ252" s="77"/>
      <c r="OK252" s="76"/>
      <c r="OL252" s="76"/>
      <c r="OM252" s="76"/>
      <c r="ON252" s="76"/>
      <c r="OO252" s="76"/>
      <c r="OP252" s="76"/>
      <c r="OQ252" s="76"/>
      <c r="OR252" s="76"/>
      <c r="OS252" s="76"/>
      <c r="OT252" s="176"/>
      <c r="OU252" s="76"/>
      <c r="OV252" s="176"/>
      <c r="OW252" s="76"/>
      <c r="OX252" s="176"/>
      <c r="OY252" s="76"/>
      <c r="OZ252" s="176"/>
      <c r="PA252" s="76"/>
      <c r="PB252" s="75"/>
      <c r="PC252" s="74">
        <f t="shared" si="424"/>
        <v>0</v>
      </c>
      <c r="PE252" s="167"/>
      <c r="PG252" s="78"/>
      <c r="PH252" s="37"/>
      <c r="PI252" s="77"/>
      <c r="PJ252" s="76"/>
      <c r="PK252" s="76"/>
      <c r="PL252" s="76"/>
      <c r="PM252" s="76"/>
      <c r="PN252" s="76"/>
      <c r="PO252" s="76"/>
      <c r="PP252" s="76"/>
      <c r="PQ252" s="76"/>
      <c r="PR252" s="76"/>
      <c r="PS252" s="176"/>
      <c r="PT252" s="76"/>
      <c r="PU252" s="176"/>
      <c r="PV252" s="76"/>
      <c r="PW252" s="176"/>
      <c r="PX252" s="76"/>
      <c r="PY252" s="176"/>
      <c r="PZ252" s="76"/>
      <c r="QA252" s="75"/>
      <c r="QB252" s="74">
        <f t="shared" si="425"/>
        <v>0</v>
      </c>
      <c r="QD252" s="167"/>
      <c r="QF252" s="78"/>
      <c r="QG252" s="37"/>
      <c r="QH252" s="77"/>
      <c r="QI252" s="76"/>
      <c r="QJ252" s="76"/>
      <c r="QK252" s="76"/>
      <c r="QL252" s="76"/>
      <c r="QM252" s="76"/>
      <c r="QN252" s="76"/>
      <c r="QO252" s="76"/>
      <c r="QP252" s="76"/>
      <c r="QQ252" s="76"/>
      <c r="QR252" s="176"/>
      <c r="QS252" s="76"/>
      <c r="QT252" s="176"/>
      <c r="QU252" s="76"/>
      <c r="QV252" s="176"/>
      <c r="QW252" s="76"/>
      <c r="QX252" s="176"/>
      <c r="QY252" s="76"/>
      <c r="QZ252" s="75"/>
      <c r="RA252" s="74">
        <f t="shared" si="426"/>
        <v>0</v>
      </c>
      <c r="RC252" s="167"/>
      <c r="RE252" s="78"/>
      <c r="RF252" s="37"/>
      <c r="RG252" s="77"/>
      <c r="RH252" s="76"/>
      <c r="RI252" s="76"/>
      <c r="RJ252" s="76"/>
      <c r="RK252" s="76"/>
      <c r="RL252" s="76"/>
      <c r="RM252" s="76"/>
      <c r="RN252" s="76"/>
      <c r="RO252" s="76"/>
      <c r="RP252" s="76"/>
      <c r="RQ252" s="176"/>
      <c r="RR252" s="76"/>
      <c r="RS252" s="176"/>
      <c r="RT252" s="76"/>
      <c r="RU252" s="176"/>
      <c r="RV252" s="76"/>
      <c r="RW252" s="176"/>
      <c r="RX252" s="76"/>
      <c r="RY252" s="75"/>
      <c r="RZ252" s="74">
        <f t="shared" si="427"/>
        <v>0</v>
      </c>
      <c r="SB252" s="167"/>
      <c r="SD252" s="78"/>
      <c r="SE252" s="37"/>
      <c r="SF252" s="77"/>
      <c r="SG252" s="76"/>
      <c r="SH252" s="76"/>
      <c r="SI252" s="76"/>
      <c r="SJ252" s="76"/>
      <c r="SK252" s="76"/>
      <c r="SL252" s="76"/>
      <c r="SM252" s="76"/>
      <c r="SN252" s="76"/>
      <c r="SO252" s="76"/>
      <c r="SP252" s="176"/>
      <c r="SQ252" s="76"/>
      <c r="SR252" s="176"/>
      <c r="SS252" s="76"/>
      <c r="ST252" s="176"/>
      <c r="SU252" s="76"/>
      <c r="SV252" s="176"/>
      <c r="SW252" s="76"/>
      <c r="SX252" s="75"/>
      <c r="SY252" s="74">
        <f t="shared" si="428"/>
        <v>0</v>
      </c>
      <c r="TA252" s="167"/>
      <c r="TC252" s="78"/>
      <c r="TD252" s="37"/>
      <c r="TE252" s="77"/>
      <c r="TF252" s="76"/>
      <c r="TG252" s="76"/>
      <c r="TH252" s="76"/>
      <c r="TI252" s="76"/>
      <c r="TJ252" s="76"/>
      <c r="TK252" s="76"/>
      <c r="TL252" s="76"/>
      <c r="TM252" s="76"/>
      <c r="TN252" s="76"/>
      <c r="TO252" s="176"/>
      <c r="TP252" s="76"/>
      <c r="TQ252" s="176"/>
      <c r="TR252" s="76"/>
      <c r="TS252" s="176"/>
      <c r="TT252" s="76"/>
      <c r="TU252" s="176"/>
      <c r="TV252" s="76"/>
      <c r="TW252" s="75"/>
      <c r="TX252" s="74">
        <f t="shared" si="429"/>
        <v>0</v>
      </c>
      <c r="TZ252" s="167"/>
      <c r="UB252" s="78"/>
      <c r="UC252" s="37"/>
      <c r="UD252" s="77"/>
      <c r="UE252" s="76"/>
      <c r="UF252" s="76"/>
      <c r="UG252" s="76"/>
      <c r="UH252" s="76"/>
      <c r="UI252" s="76"/>
      <c r="UJ252" s="76"/>
      <c r="UK252" s="76"/>
      <c r="UL252" s="76"/>
      <c r="UM252" s="76"/>
      <c r="UN252" s="176"/>
      <c r="UO252" s="76"/>
      <c r="UP252" s="176"/>
      <c r="UQ252" s="76"/>
      <c r="UR252" s="176"/>
      <c r="US252" s="76"/>
      <c r="UT252" s="176"/>
      <c r="UU252" s="76"/>
      <c r="UV252" s="75"/>
      <c r="UW252" s="74">
        <f t="shared" si="430"/>
        <v>0</v>
      </c>
      <c r="UY252" s="167"/>
      <c r="VA252" s="78"/>
      <c r="VB252" s="37"/>
      <c r="VC252" s="77"/>
      <c r="VD252" s="76"/>
      <c r="VE252" s="76"/>
      <c r="VF252" s="76"/>
      <c r="VG252" s="76"/>
      <c r="VH252" s="76"/>
      <c r="VI252" s="76"/>
      <c r="VJ252" s="76"/>
      <c r="VK252" s="76"/>
      <c r="VL252" s="76"/>
      <c r="VM252" s="176"/>
      <c r="VN252" s="76"/>
      <c r="VO252" s="176"/>
      <c r="VP252" s="76"/>
      <c r="VQ252" s="176"/>
      <c r="VR252" s="76"/>
      <c r="VS252" s="176"/>
      <c r="VT252" s="76"/>
      <c r="VU252" s="75"/>
      <c r="VV252" s="74">
        <f t="shared" si="431"/>
        <v>0</v>
      </c>
    </row>
    <row r="253" spans="2:596" s="38" customFormat="1" outlineLevel="1">
      <c r="B253" s="88"/>
      <c r="C253" s="89">
        <f>IF(ISERROR(I253+1)=TRUE,I253,IF(I253="","",MAX(C$15:C252)+1))</f>
        <v>186</v>
      </c>
      <c r="D253" s="88">
        <f t="shared" si="385"/>
        <v>1</v>
      </c>
      <c r="E253" s="3"/>
      <c r="G253" s="167"/>
      <c r="I253" s="95">
        <f t="shared" si="432"/>
        <v>193</v>
      </c>
      <c r="J253" s="94" t="s">
        <v>519</v>
      </c>
      <c r="K253" s="93"/>
      <c r="L253" s="93"/>
      <c r="M253" s="93"/>
      <c r="N253" s="93"/>
      <c r="O253" s="92"/>
      <c r="P253" s="91" t="s">
        <v>326</v>
      </c>
      <c r="Q253" s="297"/>
      <c r="R253" s="90" t="s">
        <v>141</v>
      </c>
      <c r="S253" s="298"/>
      <c r="U253" s="167"/>
      <c r="V253" s="42"/>
      <c r="W253" s="78"/>
      <c r="X253" s="37"/>
      <c r="Y253" s="77"/>
      <c r="Z253" s="76"/>
      <c r="AA253" s="79"/>
      <c r="AB253" s="76"/>
      <c r="AC253" s="79"/>
      <c r="AD253" s="76"/>
      <c r="AE253" s="76"/>
      <c r="AF253" s="76"/>
      <c r="AG253" s="176"/>
      <c r="AH253" s="76"/>
      <c r="AI253" s="76"/>
      <c r="AJ253" s="76"/>
      <c r="AK253" s="75"/>
      <c r="AL253" s="75"/>
      <c r="AM253" s="75"/>
      <c r="AN253" s="75"/>
      <c r="AO253" s="75"/>
      <c r="AP253" s="75"/>
      <c r="AQ253" s="75"/>
      <c r="AR253" s="74">
        <f t="shared" si="409"/>
        <v>0</v>
      </c>
      <c r="AT253" s="167"/>
      <c r="AV253" s="78"/>
      <c r="AW253" s="37"/>
      <c r="AX253" s="77"/>
      <c r="AY253" s="76"/>
      <c r="AZ253" s="79"/>
      <c r="BA253" s="76"/>
      <c r="BB253" s="79"/>
      <c r="BC253" s="76"/>
      <c r="BD253" s="76"/>
      <c r="BE253" s="76"/>
      <c r="BF253" s="176"/>
      <c r="BG253" s="76"/>
      <c r="BH253" s="76"/>
      <c r="BI253" s="76"/>
      <c r="BJ253" s="75"/>
      <c r="BK253" s="75"/>
      <c r="BL253" s="75"/>
      <c r="BM253" s="75"/>
      <c r="BN253" s="75"/>
      <c r="BO253" s="75"/>
      <c r="BP253" s="75"/>
      <c r="BQ253" s="74">
        <f t="shared" si="410"/>
        <v>0</v>
      </c>
      <c r="BS253" s="167"/>
      <c r="BU253" s="78"/>
      <c r="BV253" s="37"/>
      <c r="BW253" s="77"/>
      <c r="BX253" s="76"/>
      <c r="BY253" s="79"/>
      <c r="BZ253" s="76"/>
      <c r="CA253" s="79"/>
      <c r="CB253" s="76"/>
      <c r="CC253" s="76"/>
      <c r="CD253" s="76"/>
      <c r="CE253" s="176"/>
      <c r="CF253" s="76"/>
      <c r="CG253" s="76"/>
      <c r="CH253" s="76"/>
      <c r="CI253" s="75"/>
      <c r="CJ253" s="75"/>
      <c r="CK253" s="75"/>
      <c r="CL253" s="75"/>
      <c r="CM253" s="75"/>
      <c r="CN253" s="75"/>
      <c r="CO253" s="75"/>
      <c r="CP253" s="74">
        <f t="shared" si="411"/>
        <v>0</v>
      </c>
      <c r="CR253" s="167"/>
      <c r="CT253" s="78"/>
      <c r="CU253" s="37"/>
      <c r="CV253" s="77"/>
      <c r="CW253" s="76"/>
      <c r="CX253" s="79"/>
      <c r="CY253" s="76"/>
      <c r="CZ253" s="79"/>
      <c r="DA253" s="76"/>
      <c r="DB253" s="76"/>
      <c r="DC253" s="76"/>
      <c r="DD253" s="176"/>
      <c r="DE253" s="76"/>
      <c r="DF253" s="76"/>
      <c r="DG253" s="76"/>
      <c r="DH253" s="75"/>
      <c r="DI253" s="75"/>
      <c r="DJ253" s="75"/>
      <c r="DK253" s="75"/>
      <c r="DL253" s="75"/>
      <c r="DM253" s="75"/>
      <c r="DN253" s="75"/>
      <c r="DO253" s="74">
        <f t="shared" si="412"/>
        <v>0</v>
      </c>
      <c r="DQ253" s="167"/>
      <c r="DS253" s="78"/>
      <c r="DT253" s="37"/>
      <c r="DU253" s="77"/>
      <c r="DV253" s="76"/>
      <c r="DW253" s="79"/>
      <c r="DX253" s="76"/>
      <c r="DY253" s="79"/>
      <c r="DZ253" s="76"/>
      <c r="EA253" s="76"/>
      <c r="EB253" s="76"/>
      <c r="EC253" s="176"/>
      <c r="ED253" s="76"/>
      <c r="EE253" s="76"/>
      <c r="EF253" s="76"/>
      <c r="EG253" s="75"/>
      <c r="EH253" s="75"/>
      <c r="EI253" s="75"/>
      <c r="EJ253" s="75"/>
      <c r="EK253" s="75"/>
      <c r="EL253" s="75"/>
      <c r="EM253" s="75"/>
      <c r="EN253" s="74">
        <f t="shared" si="413"/>
        <v>0</v>
      </c>
      <c r="EP253" s="167"/>
      <c r="ER253" s="78"/>
      <c r="ES253" s="37"/>
      <c r="ET253" s="77"/>
      <c r="EU253" s="76"/>
      <c r="EV253" s="76"/>
      <c r="EW253" s="76"/>
      <c r="EX253" s="76"/>
      <c r="EY253" s="76"/>
      <c r="EZ253" s="76"/>
      <c r="FA253" s="76"/>
      <c r="FB253" s="76"/>
      <c r="FC253" s="76"/>
      <c r="FD253" s="176"/>
      <c r="FE253" s="76"/>
      <c r="FF253" s="76"/>
      <c r="FG253" s="76"/>
      <c r="FH253" s="75"/>
      <c r="FI253" s="75"/>
      <c r="FJ253" s="75"/>
      <c r="FK253" s="75"/>
      <c r="FL253" s="75"/>
      <c r="FM253" s="74">
        <f t="shared" si="414"/>
        <v>0</v>
      </c>
      <c r="FO253" s="167"/>
      <c r="FQ253" s="78"/>
      <c r="FR253" s="37"/>
      <c r="FS253" s="77"/>
      <c r="FT253" s="76"/>
      <c r="FU253" s="76"/>
      <c r="FV253" s="76"/>
      <c r="FW253" s="76"/>
      <c r="FX253" s="76"/>
      <c r="FY253" s="76"/>
      <c r="FZ253" s="76"/>
      <c r="GA253" s="76"/>
      <c r="GB253" s="76"/>
      <c r="GC253" s="176"/>
      <c r="GD253" s="76"/>
      <c r="GE253" s="76"/>
      <c r="GF253" s="76"/>
      <c r="GG253" s="75"/>
      <c r="GH253" s="75"/>
      <c r="GI253" s="75"/>
      <c r="GJ253" s="75"/>
      <c r="GK253" s="75"/>
      <c r="GL253" s="74">
        <f t="shared" si="415"/>
        <v>0</v>
      </c>
      <c r="GN253" s="167"/>
      <c r="GP253" s="78"/>
      <c r="GQ253" s="37"/>
      <c r="GR253" s="77"/>
      <c r="GS253" s="76"/>
      <c r="GT253" s="76"/>
      <c r="GU253" s="76"/>
      <c r="GV253" s="76"/>
      <c r="GW253" s="76"/>
      <c r="GX253" s="76"/>
      <c r="GY253" s="76"/>
      <c r="GZ253" s="76"/>
      <c r="HA253" s="76"/>
      <c r="HB253" s="176"/>
      <c r="HC253" s="76"/>
      <c r="HD253" s="76"/>
      <c r="HE253" s="76"/>
      <c r="HF253" s="75"/>
      <c r="HG253" s="75"/>
      <c r="HH253" s="75"/>
      <c r="HI253" s="75"/>
      <c r="HJ253" s="75"/>
      <c r="HK253" s="74">
        <f t="shared" si="416"/>
        <v>0</v>
      </c>
      <c r="HM253" s="167"/>
      <c r="HO253" s="78"/>
      <c r="HP253" s="37"/>
      <c r="HQ253" s="77"/>
      <c r="HR253" s="76"/>
      <c r="HS253" s="76"/>
      <c r="HT253" s="76"/>
      <c r="HU253" s="76"/>
      <c r="HV253" s="76"/>
      <c r="HW253" s="76"/>
      <c r="HX253" s="76"/>
      <c r="HY253" s="76"/>
      <c r="HZ253" s="76"/>
      <c r="IA253" s="176"/>
      <c r="IB253" s="76"/>
      <c r="IC253" s="76"/>
      <c r="ID253" s="76"/>
      <c r="IE253" s="75"/>
      <c r="IF253" s="75"/>
      <c r="IG253" s="75"/>
      <c r="IH253" s="75"/>
      <c r="II253" s="75"/>
      <c r="IJ253" s="74">
        <f t="shared" si="417"/>
        <v>0</v>
      </c>
      <c r="IL253" s="167"/>
      <c r="IN253" s="78"/>
      <c r="IO253" s="37"/>
      <c r="IP253" s="77"/>
      <c r="IQ253" s="76"/>
      <c r="IR253" s="76"/>
      <c r="IS253" s="76"/>
      <c r="IT253" s="76"/>
      <c r="IU253" s="76"/>
      <c r="IV253" s="76"/>
      <c r="IW253" s="76"/>
      <c r="IX253" s="75"/>
      <c r="IY253" s="75"/>
      <c r="IZ253" s="75"/>
      <c r="JA253" s="75"/>
      <c r="JB253" s="75"/>
      <c r="JC253" s="75"/>
      <c r="JD253" s="75"/>
      <c r="JE253" s="75"/>
      <c r="JF253" s="75"/>
      <c r="JG253" s="75"/>
      <c r="JH253" s="75"/>
      <c r="JI253" s="74">
        <f t="shared" si="418"/>
        <v>0</v>
      </c>
      <c r="JK253" s="167"/>
      <c r="JM253" s="78"/>
      <c r="JN253" s="37"/>
      <c r="JO253" s="77"/>
      <c r="JP253" s="76"/>
      <c r="JQ253" s="76"/>
      <c r="JR253" s="76"/>
      <c r="JS253" s="76"/>
      <c r="JT253" s="76"/>
      <c r="JU253" s="76"/>
      <c r="JV253" s="76"/>
      <c r="JW253" s="75"/>
      <c r="JX253" s="75"/>
      <c r="JY253" s="75"/>
      <c r="JZ253" s="75"/>
      <c r="KA253" s="75"/>
      <c r="KB253" s="75"/>
      <c r="KC253" s="75"/>
      <c r="KD253" s="75"/>
      <c r="KE253" s="75"/>
      <c r="KF253" s="75"/>
      <c r="KG253" s="75"/>
      <c r="KH253" s="74">
        <f t="shared" si="419"/>
        <v>0</v>
      </c>
      <c r="KJ253" s="167"/>
      <c r="KL253" s="78"/>
      <c r="KM253" s="37"/>
      <c r="KN253" s="77"/>
      <c r="KO253" s="76"/>
      <c r="KP253" s="76"/>
      <c r="KQ253" s="76"/>
      <c r="KR253" s="76"/>
      <c r="KS253" s="76"/>
      <c r="KT253" s="76"/>
      <c r="KU253" s="76"/>
      <c r="KV253" s="75"/>
      <c r="KW253" s="75"/>
      <c r="KX253" s="75"/>
      <c r="KY253" s="75"/>
      <c r="KZ253" s="75"/>
      <c r="LA253" s="75"/>
      <c r="LB253" s="75"/>
      <c r="LC253" s="75"/>
      <c r="LD253" s="75"/>
      <c r="LE253" s="75"/>
      <c r="LF253" s="75"/>
      <c r="LG253" s="74">
        <f t="shared" si="420"/>
        <v>0</v>
      </c>
      <c r="LI253" s="167"/>
      <c r="LK253" s="78"/>
      <c r="LL253" s="37"/>
      <c r="LM253" s="77"/>
      <c r="LN253" s="76"/>
      <c r="LO253" s="76"/>
      <c r="LP253" s="76"/>
      <c r="LQ253" s="76"/>
      <c r="LR253" s="76"/>
      <c r="LS253" s="76"/>
      <c r="LT253" s="76"/>
      <c r="LU253" s="75"/>
      <c r="LV253" s="75"/>
      <c r="LW253" s="75"/>
      <c r="LX253" s="75"/>
      <c r="LY253" s="75"/>
      <c r="LZ253" s="75"/>
      <c r="MA253" s="75"/>
      <c r="MB253" s="75"/>
      <c r="MC253" s="75"/>
      <c r="MD253" s="75"/>
      <c r="ME253" s="75"/>
      <c r="MF253" s="74">
        <f t="shared" si="421"/>
        <v>0</v>
      </c>
      <c r="MH253" s="167"/>
      <c r="MJ253" s="78"/>
      <c r="MK253" s="37"/>
      <c r="ML253" s="77"/>
      <c r="MM253" s="76"/>
      <c r="MN253" s="76"/>
      <c r="MO253" s="76"/>
      <c r="MP253" s="76"/>
      <c r="MQ253" s="76"/>
      <c r="MR253" s="76"/>
      <c r="MS253" s="76"/>
      <c r="MT253" s="75"/>
      <c r="MU253" s="75"/>
      <c r="MV253" s="75"/>
      <c r="MW253" s="75"/>
      <c r="MX253" s="75"/>
      <c r="MY253" s="75"/>
      <c r="MZ253" s="75"/>
      <c r="NA253" s="75"/>
      <c r="NB253" s="75"/>
      <c r="NC253" s="75"/>
      <c r="ND253" s="75"/>
      <c r="NE253" s="74">
        <f t="shared" si="422"/>
        <v>0</v>
      </c>
      <c r="NG253" s="167"/>
      <c r="NI253" s="78"/>
      <c r="NJ253" s="37"/>
      <c r="NK253" s="77"/>
      <c r="NL253" s="76"/>
      <c r="NM253" s="76"/>
      <c r="NN253" s="76"/>
      <c r="NO253" s="76"/>
      <c r="NP253" s="76"/>
      <c r="NQ253" s="76"/>
      <c r="NR253" s="76"/>
      <c r="NS253" s="76"/>
      <c r="NT253" s="76"/>
      <c r="NU253" s="176"/>
      <c r="NV253" s="76"/>
      <c r="NW253" s="176"/>
      <c r="NX253" s="76"/>
      <c r="NY253" s="176"/>
      <c r="NZ253" s="76"/>
      <c r="OA253" s="176"/>
      <c r="OB253" s="76"/>
      <c r="OC253" s="75"/>
      <c r="OD253" s="74">
        <f t="shared" si="423"/>
        <v>0</v>
      </c>
      <c r="OF253" s="167"/>
      <c r="OH253" s="78"/>
      <c r="OI253" s="37"/>
      <c r="OJ253" s="77"/>
      <c r="OK253" s="76"/>
      <c r="OL253" s="76"/>
      <c r="OM253" s="76"/>
      <c r="ON253" s="76"/>
      <c r="OO253" s="76"/>
      <c r="OP253" s="76"/>
      <c r="OQ253" s="76"/>
      <c r="OR253" s="76"/>
      <c r="OS253" s="76"/>
      <c r="OT253" s="176"/>
      <c r="OU253" s="76"/>
      <c r="OV253" s="176"/>
      <c r="OW253" s="76"/>
      <c r="OX253" s="176"/>
      <c r="OY253" s="76"/>
      <c r="OZ253" s="176"/>
      <c r="PA253" s="76"/>
      <c r="PB253" s="75"/>
      <c r="PC253" s="74">
        <f t="shared" si="424"/>
        <v>0</v>
      </c>
      <c r="PE253" s="167"/>
      <c r="PG253" s="78"/>
      <c r="PH253" s="37"/>
      <c r="PI253" s="77"/>
      <c r="PJ253" s="76"/>
      <c r="PK253" s="76"/>
      <c r="PL253" s="76"/>
      <c r="PM253" s="76"/>
      <c r="PN253" s="76"/>
      <c r="PO253" s="76"/>
      <c r="PP253" s="76"/>
      <c r="PQ253" s="76"/>
      <c r="PR253" s="76"/>
      <c r="PS253" s="176"/>
      <c r="PT253" s="76"/>
      <c r="PU253" s="176"/>
      <c r="PV253" s="76"/>
      <c r="PW253" s="176"/>
      <c r="PX253" s="76"/>
      <c r="PY253" s="176"/>
      <c r="PZ253" s="76"/>
      <c r="QA253" s="75"/>
      <c r="QB253" s="74">
        <f t="shared" si="425"/>
        <v>0</v>
      </c>
      <c r="QD253" s="167"/>
      <c r="QF253" s="78"/>
      <c r="QG253" s="37"/>
      <c r="QH253" s="77"/>
      <c r="QI253" s="76"/>
      <c r="QJ253" s="76"/>
      <c r="QK253" s="76"/>
      <c r="QL253" s="76"/>
      <c r="QM253" s="76"/>
      <c r="QN253" s="76"/>
      <c r="QO253" s="76"/>
      <c r="QP253" s="76"/>
      <c r="QQ253" s="76"/>
      <c r="QR253" s="176"/>
      <c r="QS253" s="76"/>
      <c r="QT253" s="176"/>
      <c r="QU253" s="76"/>
      <c r="QV253" s="176"/>
      <c r="QW253" s="76"/>
      <c r="QX253" s="176"/>
      <c r="QY253" s="76"/>
      <c r="QZ253" s="75"/>
      <c r="RA253" s="74">
        <f t="shared" si="426"/>
        <v>0</v>
      </c>
      <c r="RC253" s="167"/>
      <c r="RE253" s="78"/>
      <c r="RF253" s="37"/>
      <c r="RG253" s="77"/>
      <c r="RH253" s="76"/>
      <c r="RI253" s="76"/>
      <c r="RJ253" s="76"/>
      <c r="RK253" s="76"/>
      <c r="RL253" s="76"/>
      <c r="RM253" s="76"/>
      <c r="RN253" s="76"/>
      <c r="RO253" s="76"/>
      <c r="RP253" s="76"/>
      <c r="RQ253" s="176"/>
      <c r="RR253" s="76"/>
      <c r="RS253" s="176"/>
      <c r="RT253" s="76"/>
      <c r="RU253" s="176"/>
      <c r="RV253" s="76"/>
      <c r="RW253" s="176"/>
      <c r="RX253" s="76"/>
      <c r="RY253" s="75"/>
      <c r="RZ253" s="74">
        <f t="shared" si="427"/>
        <v>0</v>
      </c>
      <c r="SB253" s="167"/>
      <c r="SD253" s="78"/>
      <c r="SE253" s="37"/>
      <c r="SF253" s="77"/>
      <c r="SG253" s="76"/>
      <c r="SH253" s="76"/>
      <c r="SI253" s="76"/>
      <c r="SJ253" s="76"/>
      <c r="SK253" s="76"/>
      <c r="SL253" s="76"/>
      <c r="SM253" s="76"/>
      <c r="SN253" s="76"/>
      <c r="SO253" s="76"/>
      <c r="SP253" s="176"/>
      <c r="SQ253" s="76"/>
      <c r="SR253" s="176"/>
      <c r="SS253" s="76"/>
      <c r="ST253" s="176"/>
      <c r="SU253" s="76"/>
      <c r="SV253" s="176"/>
      <c r="SW253" s="76"/>
      <c r="SX253" s="75"/>
      <c r="SY253" s="74">
        <f t="shared" si="428"/>
        <v>0</v>
      </c>
      <c r="TA253" s="167"/>
      <c r="TC253" s="78"/>
      <c r="TD253" s="37"/>
      <c r="TE253" s="77"/>
      <c r="TF253" s="76"/>
      <c r="TG253" s="76"/>
      <c r="TH253" s="76"/>
      <c r="TI253" s="76"/>
      <c r="TJ253" s="76"/>
      <c r="TK253" s="76"/>
      <c r="TL253" s="76"/>
      <c r="TM253" s="76"/>
      <c r="TN253" s="76"/>
      <c r="TO253" s="176"/>
      <c r="TP253" s="76"/>
      <c r="TQ253" s="176"/>
      <c r="TR253" s="76"/>
      <c r="TS253" s="176"/>
      <c r="TT253" s="76"/>
      <c r="TU253" s="176"/>
      <c r="TV253" s="76"/>
      <c r="TW253" s="75"/>
      <c r="TX253" s="74">
        <f t="shared" si="429"/>
        <v>0</v>
      </c>
      <c r="TZ253" s="167"/>
      <c r="UB253" s="78"/>
      <c r="UC253" s="37"/>
      <c r="UD253" s="77"/>
      <c r="UE253" s="76"/>
      <c r="UF253" s="76"/>
      <c r="UG253" s="76"/>
      <c r="UH253" s="76"/>
      <c r="UI253" s="76"/>
      <c r="UJ253" s="76"/>
      <c r="UK253" s="76"/>
      <c r="UL253" s="76"/>
      <c r="UM253" s="76"/>
      <c r="UN253" s="176"/>
      <c r="UO253" s="76"/>
      <c r="UP253" s="176"/>
      <c r="UQ253" s="76"/>
      <c r="UR253" s="176"/>
      <c r="US253" s="76"/>
      <c r="UT253" s="176"/>
      <c r="UU253" s="76"/>
      <c r="UV253" s="75"/>
      <c r="UW253" s="74">
        <f t="shared" si="430"/>
        <v>0</v>
      </c>
      <c r="UY253" s="167"/>
      <c r="VA253" s="78"/>
      <c r="VB253" s="37"/>
      <c r="VC253" s="77"/>
      <c r="VD253" s="76"/>
      <c r="VE253" s="76"/>
      <c r="VF253" s="76"/>
      <c r="VG253" s="76"/>
      <c r="VH253" s="76"/>
      <c r="VI253" s="76"/>
      <c r="VJ253" s="76"/>
      <c r="VK253" s="76"/>
      <c r="VL253" s="76"/>
      <c r="VM253" s="176"/>
      <c r="VN253" s="76"/>
      <c r="VO253" s="176"/>
      <c r="VP253" s="76"/>
      <c r="VQ253" s="176"/>
      <c r="VR253" s="76"/>
      <c r="VS253" s="176"/>
      <c r="VT253" s="76"/>
      <c r="VU253" s="75"/>
      <c r="VV253" s="74">
        <f t="shared" si="431"/>
        <v>0</v>
      </c>
    </row>
    <row r="254" spans="2:596" s="38" customFormat="1" outlineLevel="1">
      <c r="B254" s="88"/>
      <c r="C254" s="89">
        <f>IF(ISERROR(I254+1)=TRUE,I254,IF(I254="","",MAX(C$15:C253)+1))</f>
        <v>187</v>
      </c>
      <c r="D254" s="88">
        <f t="shared" si="385"/>
        <v>1</v>
      </c>
      <c r="E254" s="3"/>
      <c r="G254" s="167"/>
      <c r="I254" s="87">
        <f t="shared" si="432"/>
        <v>194</v>
      </c>
      <c r="J254" s="86" t="s">
        <v>518</v>
      </c>
      <c r="K254" s="85"/>
      <c r="L254" s="85"/>
      <c r="M254" s="85"/>
      <c r="N254" s="85"/>
      <c r="O254" s="84"/>
      <c r="P254" s="83" t="s">
        <v>326</v>
      </c>
      <c r="Q254" s="82"/>
      <c r="R254" s="81" t="s">
        <v>141</v>
      </c>
      <c r="S254" s="80"/>
      <c r="U254" s="167"/>
      <c r="V254" s="42"/>
      <c r="W254" s="78"/>
      <c r="X254" s="37"/>
      <c r="Y254" s="77"/>
      <c r="Z254" s="76"/>
      <c r="AA254" s="79"/>
      <c r="AB254" s="76"/>
      <c r="AC254" s="79"/>
      <c r="AD254" s="76"/>
      <c r="AE254" s="76"/>
      <c r="AF254" s="76"/>
      <c r="AG254" s="176">
        <f>((((12.25^2-9.625^2)/1029.4)*(AF9-500)*3.28)*1.2)+((((12.535^2-9.625^2)/1029.4)*(100)*3.28))</f>
        <v>328.36681736934133</v>
      </c>
      <c r="AH254" s="76"/>
      <c r="AI254" s="76"/>
      <c r="AJ254" s="76"/>
      <c r="AK254" s="75"/>
      <c r="AL254" s="75"/>
      <c r="AM254" s="75"/>
      <c r="AN254" s="75"/>
      <c r="AO254" s="75"/>
      <c r="AP254" s="75"/>
      <c r="AQ254" s="75"/>
      <c r="AR254" s="74">
        <f t="shared" si="409"/>
        <v>0</v>
      </c>
      <c r="AT254" s="167"/>
      <c r="AV254" s="78"/>
      <c r="AW254" s="37"/>
      <c r="AX254" s="77"/>
      <c r="AY254" s="76"/>
      <c r="AZ254" s="79"/>
      <c r="BA254" s="76"/>
      <c r="BB254" s="79"/>
      <c r="BC254" s="76"/>
      <c r="BD254" s="76"/>
      <c r="BE254" s="76"/>
      <c r="BF254" s="176">
        <f>((((12.25^2-9.625^2)/1029.4)*(BE9-500)*3.28)*1.2)+((((12.535^2-9.625^2)/1029.4)*(100)*3.28))</f>
        <v>230.22461074412274</v>
      </c>
      <c r="BG254" s="76"/>
      <c r="BH254" s="76"/>
      <c r="BI254" s="76"/>
      <c r="BJ254" s="75"/>
      <c r="BK254" s="75"/>
      <c r="BL254" s="75"/>
      <c r="BM254" s="75"/>
      <c r="BN254" s="75"/>
      <c r="BO254" s="75"/>
      <c r="BP254" s="75"/>
      <c r="BQ254" s="74">
        <f t="shared" si="410"/>
        <v>0</v>
      </c>
      <c r="BS254" s="167"/>
      <c r="BU254" s="78"/>
      <c r="BV254" s="37"/>
      <c r="BW254" s="77"/>
      <c r="BX254" s="76"/>
      <c r="BY254" s="79"/>
      <c r="BZ254" s="76"/>
      <c r="CA254" s="79"/>
      <c r="CB254" s="76"/>
      <c r="CC254" s="76"/>
      <c r="CD254" s="76"/>
      <c r="CE254" s="176">
        <f>((((12.25^2-9.625^2)/1029.4)*(CD9-500)*3.28)*1.2)+((((12.535^2-9.625^2)/1029.4)*(100)*3.28))</f>
        <v>274.35567009908681</v>
      </c>
      <c r="CF254" s="76"/>
      <c r="CG254" s="76"/>
      <c r="CH254" s="76"/>
      <c r="CI254" s="75"/>
      <c r="CJ254" s="75"/>
      <c r="CK254" s="75"/>
      <c r="CL254" s="75"/>
      <c r="CM254" s="75"/>
      <c r="CN254" s="75"/>
      <c r="CO254" s="75"/>
      <c r="CP254" s="74">
        <f t="shared" si="411"/>
        <v>0</v>
      </c>
      <c r="CR254" s="167"/>
      <c r="CT254" s="78"/>
      <c r="CU254" s="37"/>
      <c r="CV254" s="77"/>
      <c r="CW254" s="76"/>
      <c r="CX254" s="79"/>
      <c r="CY254" s="76"/>
      <c r="CZ254" s="79"/>
      <c r="DA254" s="76"/>
      <c r="DB254" s="76"/>
      <c r="DC254" s="76"/>
      <c r="DD254" s="176">
        <f>((((12.25^2-9.625^2)/1029.4)*(DC9-500)*3.28)*1.2)+((((12.535^2-9.625^2)/1029.4)*(100)*3.28))</f>
        <v>243.39806129784333</v>
      </c>
      <c r="DE254" s="76"/>
      <c r="DF254" s="76"/>
      <c r="DG254" s="76"/>
      <c r="DH254" s="75"/>
      <c r="DI254" s="75"/>
      <c r="DJ254" s="75"/>
      <c r="DK254" s="75"/>
      <c r="DL254" s="75"/>
      <c r="DM254" s="75"/>
      <c r="DN254" s="75"/>
      <c r="DO254" s="74">
        <f t="shared" si="412"/>
        <v>0</v>
      </c>
      <c r="DQ254" s="167"/>
      <c r="DS254" s="78"/>
      <c r="DT254" s="37"/>
      <c r="DU254" s="77"/>
      <c r="DV254" s="76"/>
      <c r="DW254" s="79"/>
      <c r="DX254" s="76"/>
      <c r="DY254" s="79"/>
      <c r="DZ254" s="76"/>
      <c r="EA254" s="76"/>
      <c r="EB254" s="76"/>
      <c r="EC254" s="176">
        <f>((((12.25^2-9.625^2)/1029.4)*(EB9-500)*3.28)*1.2)+((((12.535^2-9.625^2)/1029.4)*(100)*3.28))</f>
        <v>255.03460928696325</v>
      </c>
      <c r="ED254" s="76"/>
      <c r="EE254" s="76"/>
      <c r="EF254" s="76"/>
      <c r="EG254" s="75"/>
      <c r="EH254" s="75"/>
      <c r="EI254" s="75"/>
      <c r="EJ254" s="75"/>
      <c r="EK254" s="75"/>
      <c r="EL254" s="75"/>
      <c r="EM254" s="75"/>
      <c r="EN254" s="74">
        <f t="shared" si="413"/>
        <v>0</v>
      </c>
      <c r="EP254" s="167"/>
      <c r="ER254" s="78"/>
      <c r="ES254" s="37"/>
      <c r="ET254" s="77"/>
      <c r="EU254" s="76"/>
      <c r="EV254" s="76"/>
      <c r="EW254" s="76"/>
      <c r="EX254" s="76"/>
      <c r="EY254" s="76"/>
      <c r="EZ254" s="76"/>
      <c r="FA254" s="76"/>
      <c r="FB254" s="76"/>
      <c r="FC254" s="76"/>
      <c r="FD254" s="176">
        <f>((((12.25^2-9.625^2)/1029.4)*(FC9-500)*3.28)*1.2)+((((12.535^2-9.625^2)/1029.4)*(100)*3.28))</f>
        <v>192.89983417524769</v>
      </c>
      <c r="FE254" s="76"/>
      <c r="FF254" s="76"/>
      <c r="FG254" s="76"/>
      <c r="FH254" s="75"/>
      <c r="FI254" s="75"/>
      <c r="FJ254" s="75"/>
      <c r="FK254" s="75"/>
      <c r="FL254" s="75"/>
      <c r="FM254" s="74">
        <f t="shared" si="414"/>
        <v>0</v>
      </c>
      <c r="FO254" s="167"/>
      <c r="FQ254" s="78"/>
      <c r="FR254" s="37"/>
      <c r="FS254" s="77"/>
      <c r="FT254" s="76"/>
      <c r="FU254" s="76"/>
      <c r="FV254" s="76"/>
      <c r="FW254" s="76"/>
      <c r="FX254" s="76"/>
      <c r="FY254" s="76"/>
      <c r="FZ254" s="76"/>
      <c r="GA254" s="76"/>
      <c r="GB254" s="76"/>
      <c r="GC254" s="176">
        <f>((((12.25^2-9.625^2)/1029.4)*(GB9-500)*3.28)*1.2)+((((12.535^2-9.625^2)/1029.4)*(100)*3.28))</f>
        <v>144.15806712648143</v>
      </c>
      <c r="GD254" s="76"/>
      <c r="GE254" s="76"/>
      <c r="GF254" s="76"/>
      <c r="GG254" s="75"/>
      <c r="GH254" s="75"/>
      <c r="GI254" s="75"/>
      <c r="GJ254" s="75"/>
      <c r="GK254" s="75"/>
      <c r="GL254" s="74">
        <f t="shared" si="415"/>
        <v>0</v>
      </c>
      <c r="GN254" s="167"/>
      <c r="GP254" s="78"/>
      <c r="GQ254" s="37"/>
      <c r="GR254" s="77"/>
      <c r="GS254" s="76"/>
      <c r="GT254" s="76"/>
      <c r="GU254" s="76"/>
      <c r="GV254" s="76"/>
      <c r="GW254" s="76"/>
      <c r="GX254" s="76"/>
      <c r="GY254" s="76"/>
      <c r="GZ254" s="76"/>
      <c r="HA254" s="76"/>
      <c r="HB254" s="176">
        <f>((((12.25^2-9.625^2)/1029.4)*(HA9-500)*3.28)*1.2)+((((12.535^2-9.625^2)/1029.4)*(100)*3.28))</f>
        <v>177.09169351078296</v>
      </c>
      <c r="HC254" s="76"/>
      <c r="HD254" s="76"/>
      <c r="HE254" s="76"/>
      <c r="HF254" s="75"/>
      <c r="HG254" s="75"/>
      <c r="HH254" s="75"/>
      <c r="HI254" s="75"/>
      <c r="HJ254" s="75"/>
      <c r="HK254" s="74">
        <f t="shared" si="416"/>
        <v>0</v>
      </c>
      <c r="HM254" s="167"/>
      <c r="HO254" s="78"/>
      <c r="HP254" s="37"/>
      <c r="HQ254" s="77"/>
      <c r="HR254" s="76"/>
      <c r="HS254" s="76"/>
      <c r="HT254" s="76"/>
      <c r="HU254" s="76"/>
      <c r="HV254" s="76"/>
      <c r="HW254" s="76"/>
      <c r="HX254" s="76"/>
      <c r="HY254" s="76"/>
      <c r="HZ254" s="76"/>
      <c r="IA254" s="176">
        <f>((((12.25^2-9.625^2)/1029.4)*(HZ9-500)*3.28)*1.2)+((((12.535^2-9.625^2)/1029.4)*(100)*3.28))</f>
        <v>110.34621070526519</v>
      </c>
      <c r="IB254" s="76"/>
      <c r="IC254" s="76"/>
      <c r="ID254" s="76"/>
      <c r="IE254" s="75"/>
      <c r="IF254" s="75"/>
      <c r="IG254" s="75"/>
      <c r="IH254" s="75"/>
      <c r="II254" s="75"/>
      <c r="IJ254" s="74">
        <f t="shared" si="417"/>
        <v>0</v>
      </c>
      <c r="IL254" s="167"/>
      <c r="IN254" s="78"/>
      <c r="IO254" s="37"/>
      <c r="IP254" s="77"/>
      <c r="IQ254" s="76"/>
      <c r="IR254" s="76"/>
      <c r="IS254" s="76"/>
      <c r="IT254" s="76"/>
      <c r="IU254" s="76"/>
      <c r="IV254" s="76"/>
      <c r="IW254" s="76"/>
      <c r="IX254" s="75"/>
      <c r="IY254" s="75"/>
      <c r="IZ254" s="75"/>
      <c r="JA254" s="75"/>
      <c r="JB254" s="75"/>
      <c r="JC254" s="75"/>
      <c r="JD254" s="75"/>
      <c r="JE254" s="75"/>
      <c r="JF254" s="75"/>
      <c r="JG254" s="75"/>
      <c r="JH254" s="75"/>
      <c r="JI254" s="74">
        <f t="shared" si="418"/>
        <v>0</v>
      </c>
      <c r="JK254" s="167"/>
      <c r="JM254" s="78"/>
      <c r="JN254" s="37"/>
      <c r="JO254" s="77"/>
      <c r="JP254" s="76"/>
      <c r="JQ254" s="76"/>
      <c r="JR254" s="76"/>
      <c r="JS254" s="76"/>
      <c r="JT254" s="76"/>
      <c r="JU254" s="76"/>
      <c r="JV254" s="76"/>
      <c r="JW254" s="75"/>
      <c r="JX254" s="75"/>
      <c r="JY254" s="75"/>
      <c r="JZ254" s="75"/>
      <c r="KA254" s="75"/>
      <c r="KB254" s="75"/>
      <c r="KC254" s="75"/>
      <c r="KD254" s="75"/>
      <c r="KE254" s="75"/>
      <c r="KF254" s="75"/>
      <c r="KG254" s="75"/>
      <c r="KH254" s="74">
        <f t="shared" si="419"/>
        <v>0</v>
      </c>
      <c r="KJ254" s="167"/>
      <c r="KL254" s="78"/>
      <c r="KM254" s="37"/>
      <c r="KN254" s="77"/>
      <c r="KO254" s="76"/>
      <c r="KP254" s="76"/>
      <c r="KQ254" s="76"/>
      <c r="KR254" s="76"/>
      <c r="KS254" s="76"/>
      <c r="KT254" s="76"/>
      <c r="KU254" s="76"/>
      <c r="KV254" s="75"/>
      <c r="KW254" s="75"/>
      <c r="KX254" s="75"/>
      <c r="KY254" s="75"/>
      <c r="KZ254" s="75"/>
      <c r="LA254" s="75"/>
      <c r="LB254" s="75"/>
      <c r="LC254" s="75"/>
      <c r="LD254" s="75"/>
      <c r="LE254" s="75"/>
      <c r="LF254" s="75"/>
      <c r="LG254" s="74">
        <f t="shared" si="420"/>
        <v>0</v>
      </c>
      <c r="LI254" s="167"/>
      <c r="LK254" s="78"/>
      <c r="LL254" s="37"/>
      <c r="LM254" s="77"/>
      <c r="LN254" s="76"/>
      <c r="LO254" s="76"/>
      <c r="LP254" s="76"/>
      <c r="LQ254" s="76"/>
      <c r="LR254" s="76"/>
      <c r="LS254" s="76"/>
      <c r="LT254" s="76"/>
      <c r="LU254" s="75"/>
      <c r="LV254" s="75"/>
      <c r="LW254" s="75"/>
      <c r="LX254" s="75"/>
      <c r="LY254" s="75"/>
      <c r="LZ254" s="75"/>
      <c r="MA254" s="75"/>
      <c r="MB254" s="75"/>
      <c r="MC254" s="75"/>
      <c r="MD254" s="75"/>
      <c r="ME254" s="75"/>
      <c r="MF254" s="74">
        <f t="shared" si="421"/>
        <v>0</v>
      </c>
      <c r="MH254" s="167"/>
      <c r="MJ254" s="78"/>
      <c r="MK254" s="37"/>
      <c r="ML254" s="77"/>
      <c r="MM254" s="76"/>
      <c r="MN254" s="76"/>
      <c r="MO254" s="76"/>
      <c r="MP254" s="76"/>
      <c r="MQ254" s="76"/>
      <c r="MR254" s="76"/>
      <c r="MS254" s="76"/>
      <c r="MT254" s="75"/>
      <c r="MU254" s="75"/>
      <c r="MV254" s="75"/>
      <c r="MW254" s="75"/>
      <c r="MX254" s="75"/>
      <c r="MY254" s="75"/>
      <c r="MZ254" s="75"/>
      <c r="NA254" s="75"/>
      <c r="NB254" s="75"/>
      <c r="NC254" s="75"/>
      <c r="ND254" s="75"/>
      <c r="NE254" s="74">
        <f t="shared" si="422"/>
        <v>0</v>
      </c>
      <c r="NG254" s="167"/>
      <c r="NI254" s="78"/>
      <c r="NJ254" s="37"/>
      <c r="NK254" s="77"/>
      <c r="NL254" s="76"/>
      <c r="NM254" s="76"/>
      <c r="NN254" s="76"/>
      <c r="NO254" s="76"/>
      <c r="NP254" s="76"/>
      <c r="NQ254" s="76"/>
      <c r="NR254" s="76"/>
      <c r="NS254" s="76"/>
      <c r="NT254" s="76"/>
      <c r="NU254" s="176"/>
      <c r="NV254" s="76"/>
      <c r="NW254" s="176">
        <f>((((12.25^2-9.625^2)/1029.4)*(NV9-500)*3.28)*1.2)+((((10.87^2-9.625^2)/1029.4)*(100)*3.28))</f>
        <v>315.94993510782979</v>
      </c>
      <c r="NX254" s="76"/>
      <c r="NY254" s="176"/>
      <c r="NZ254" s="76"/>
      <c r="OA254" s="176"/>
      <c r="OB254" s="76"/>
      <c r="OC254" s="75"/>
      <c r="OD254" s="74">
        <f t="shared" si="423"/>
        <v>0</v>
      </c>
      <c r="OF254" s="167"/>
      <c r="OH254" s="78"/>
      <c r="OI254" s="37"/>
      <c r="OJ254" s="77"/>
      <c r="OK254" s="76"/>
      <c r="OL254" s="76"/>
      <c r="OM254" s="76"/>
      <c r="ON254" s="76"/>
      <c r="OO254" s="76"/>
      <c r="OP254" s="76"/>
      <c r="OQ254" s="76"/>
      <c r="OR254" s="76"/>
      <c r="OS254" s="76"/>
      <c r="OT254" s="176"/>
      <c r="OU254" s="76"/>
      <c r="OV254" s="176">
        <f>((((12.25^2-9.625^2)/1029.4)*(OU9-500)*3.28)*1.2)+((((10.87^2-9.625^2)/1029.4)*(100)*3.28))</f>
        <v>217.80772848261117</v>
      </c>
      <c r="OW254" s="76"/>
      <c r="OX254" s="176"/>
      <c r="OY254" s="76"/>
      <c r="OZ254" s="176"/>
      <c r="PA254" s="76"/>
      <c r="PB254" s="75"/>
      <c r="PC254" s="74">
        <f t="shared" si="424"/>
        <v>0</v>
      </c>
      <c r="PE254" s="167"/>
      <c r="PG254" s="78"/>
      <c r="PH254" s="37"/>
      <c r="PI254" s="77"/>
      <c r="PJ254" s="76"/>
      <c r="PK254" s="76"/>
      <c r="PL254" s="76"/>
      <c r="PM254" s="76"/>
      <c r="PN254" s="76"/>
      <c r="PO254" s="76"/>
      <c r="PP254" s="76"/>
      <c r="PQ254" s="76"/>
      <c r="PR254" s="76"/>
      <c r="PS254" s="176"/>
      <c r="PT254" s="76"/>
      <c r="PU254" s="176">
        <f>((((12.25^2-9.625^2)/1029.4)*(PT9-500)*3.28)*1.2)+((((10.87^2-9.625^2)/1029.4)*(100)*3.28))</f>
        <v>261.93878783757526</v>
      </c>
      <c r="PV254" s="76"/>
      <c r="PW254" s="176"/>
      <c r="PX254" s="76"/>
      <c r="PY254" s="176"/>
      <c r="PZ254" s="76"/>
      <c r="QA254" s="75"/>
      <c r="QB254" s="74">
        <f t="shared" si="425"/>
        <v>0</v>
      </c>
      <c r="QD254" s="167"/>
      <c r="QF254" s="78"/>
      <c r="QG254" s="37"/>
      <c r="QH254" s="77"/>
      <c r="QI254" s="76"/>
      <c r="QJ254" s="76"/>
      <c r="QK254" s="76"/>
      <c r="QL254" s="76"/>
      <c r="QM254" s="76"/>
      <c r="QN254" s="76"/>
      <c r="QO254" s="76"/>
      <c r="QP254" s="76"/>
      <c r="QQ254" s="76"/>
      <c r="QR254" s="176"/>
      <c r="QS254" s="76"/>
      <c r="QT254" s="176">
        <f>((((12.25^2-9.625^2)/1029.4)*(QS9-500)*3.28)*1.2)+((((10.87^2-9.625^2)/1029.4)*(100)*3.28))</f>
        <v>230.98117903633175</v>
      </c>
      <c r="QU254" s="76"/>
      <c r="QV254" s="176"/>
      <c r="QW254" s="76"/>
      <c r="QX254" s="176"/>
      <c r="QY254" s="76"/>
      <c r="QZ254" s="75"/>
      <c r="RA254" s="74">
        <f t="shared" si="426"/>
        <v>0</v>
      </c>
      <c r="RC254" s="167"/>
      <c r="RE254" s="78"/>
      <c r="RF254" s="37"/>
      <c r="RG254" s="77"/>
      <c r="RH254" s="76"/>
      <c r="RI254" s="76"/>
      <c r="RJ254" s="76"/>
      <c r="RK254" s="76"/>
      <c r="RL254" s="76"/>
      <c r="RM254" s="76"/>
      <c r="RN254" s="76"/>
      <c r="RO254" s="76"/>
      <c r="RP254" s="76"/>
      <c r="RQ254" s="176"/>
      <c r="RR254" s="76"/>
      <c r="RS254" s="176">
        <f>((((12.25^2-9.625^2)/1029.4)*(RR9-500)*3.28)*1.2)+((((10.87^2-9.625^2)/1029.4)*(100)*3.28))</f>
        <v>242.61772702545167</v>
      </c>
      <c r="RT254" s="76"/>
      <c r="RU254" s="176"/>
      <c r="RV254" s="76"/>
      <c r="RW254" s="176"/>
      <c r="RX254" s="76"/>
      <c r="RY254" s="75"/>
      <c r="RZ254" s="74">
        <f t="shared" si="427"/>
        <v>0</v>
      </c>
      <c r="SB254" s="167"/>
      <c r="SD254" s="78"/>
      <c r="SE254" s="37"/>
      <c r="SF254" s="77"/>
      <c r="SG254" s="76"/>
      <c r="SH254" s="76"/>
      <c r="SI254" s="76"/>
      <c r="SJ254" s="76"/>
      <c r="SK254" s="76"/>
      <c r="SL254" s="76"/>
      <c r="SM254" s="76"/>
      <c r="SN254" s="76"/>
      <c r="SO254" s="76"/>
      <c r="SP254" s="176"/>
      <c r="SQ254" s="76"/>
      <c r="SR254" s="176">
        <f>((((12.25^2-9.625^2)/1029.4)*(SQ9-500)*3.28)*1.2)+((((10.87^2-9.625^2)/1029.4)*(100)*3.28))</f>
        <v>180.48295191373612</v>
      </c>
      <c r="SS254" s="76"/>
      <c r="ST254" s="176"/>
      <c r="SU254" s="76"/>
      <c r="SV254" s="176"/>
      <c r="SW254" s="76"/>
      <c r="SX254" s="75"/>
      <c r="SY254" s="74">
        <f t="shared" si="428"/>
        <v>0</v>
      </c>
      <c r="TA254" s="167"/>
      <c r="TC254" s="78"/>
      <c r="TD254" s="37"/>
      <c r="TE254" s="77"/>
      <c r="TF254" s="76"/>
      <c r="TG254" s="76"/>
      <c r="TH254" s="76"/>
      <c r="TI254" s="76"/>
      <c r="TJ254" s="76"/>
      <c r="TK254" s="76"/>
      <c r="TL254" s="76"/>
      <c r="TM254" s="76"/>
      <c r="TN254" s="76"/>
      <c r="TO254" s="176"/>
      <c r="TP254" s="76"/>
      <c r="TQ254" s="176">
        <f>((((12.25^2-9.625^2)/1029.4)*(TP9-500)*3.28)*1.2)+((((10.87^2-9.625^2)/1029.4)*(100)*3.28))</f>
        <v>131.74118486496985</v>
      </c>
      <c r="TR254" s="76"/>
      <c r="TS254" s="176"/>
      <c r="TT254" s="76"/>
      <c r="TU254" s="176"/>
      <c r="TV254" s="76"/>
      <c r="TW254" s="75"/>
      <c r="TX254" s="74">
        <f t="shared" si="429"/>
        <v>0</v>
      </c>
      <c r="TZ254" s="167"/>
      <c r="UB254" s="78"/>
      <c r="UC254" s="37"/>
      <c r="UD254" s="77"/>
      <c r="UE254" s="76"/>
      <c r="UF254" s="76"/>
      <c r="UG254" s="76"/>
      <c r="UH254" s="76"/>
      <c r="UI254" s="76"/>
      <c r="UJ254" s="76"/>
      <c r="UK254" s="76"/>
      <c r="UL254" s="76"/>
      <c r="UM254" s="76"/>
      <c r="UN254" s="176"/>
      <c r="UO254" s="76"/>
      <c r="UP254" s="176">
        <f>((((12.25^2-9.625^2)/1029.4)*(UO9-500)*3.28)*1.2)+((((10.87^2-9.625^2)/1029.4)*(100)*3.28))</f>
        <v>164.67481124927139</v>
      </c>
      <c r="UQ254" s="76"/>
      <c r="UR254" s="176"/>
      <c r="US254" s="76"/>
      <c r="UT254" s="176"/>
      <c r="UU254" s="76"/>
      <c r="UV254" s="75"/>
      <c r="UW254" s="74">
        <f t="shared" si="430"/>
        <v>0</v>
      </c>
      <c r="UY254" s="167"/>
      <c r="VA254" s="78"/>
      <c r="VB254" s="37"/>
      <c r="VC254" s="77"/>
      <c r="VD254" s="76"/>
      <c r="VE254" s="76"/>
      <c r="VF254" s="76"/>
      <c r="VG254" s="76"/>
      <c r="VH254" s="76"/>
      <c r="VI254" s="76"/>
      <c r="VJ254" s="76"/>
      <c r="VK254" s="76"/>
      <c r="VL254" s="76"/>
      <c r="VM254" s="176"/>
      <c r="VN254" s="76"/>
      <c r="VO254" s="176">
        <f>((((12.25^2-9.625^2)/1029.4)*(VN9-500)*3.28)*1.2)+((((10.87^2-9.625^2)/1029.4)*(100)*3.28))</f>
        <v>207.70808305809203</v>
      </c>
      <c r="VP254" s="76"/>
      <c r="VQ254" s="176"/>
      <c r="VR254" s="76"/>
      <c r="VS254" s="176"/>
      <c r="VT254" s="76"/>
      <c r="VU254" s="75"/>
      <c r="VV254" s="74">
        <f t="shared" si="431"/>
        <v>0</v>
      </c>
    </row>
    <row r="255" spans="2:596">
      <c r="B255" s="89" t="str">
        <f>I231</f>
        <v>3.1 | TARIFAS SERVICIOS DE CEMENTACIÓN - LECHADAS</v>
      </c>
      <c r="C255" s="89" t="str">
        <f>IF(ISERROR(I255+1)=TRUE,I255,IF(I255="","",MAX(C$15:C254)+1))</f>
        <v/>
      </c>
      <c r="D255" s="88" t="str">
        <f t="shared" si="385"/>
        <v/>
      </c>
      <c r="E255" s="3"/>
      <c r="G255" s="167"/>
      <c r="I255" s="157" t="s">
        <v>134</v>
      </c>
      <c r="J255" s="112"/>
      <c r="K255" s="112"/>
      <c r="L255" s="112"/>
      <c r="M255" s="112"/>
      <c r="N255" s="112"/>
      <c r="O255" s="112"/>
      <c r="P255" s="112"/>
      <c r="Q255" s="112"/>
      <c r="R255" s="112"/>
      <c r="S255" s="111"/>
      <c r="U255" s="167"/>
      <c r="V255" s="42"/>
      <c r="W255" s="70" t="str">
        <f>W$60</f>
        <v>Total [US$]</v>
      </c>
      <c r="X255" s="69"/>
      <c r="Y255" s="68">
        <f t="shared" ref="Y255:AQ255" si="433">SUMPRODUCT(Y$233:Y$254,$Q$233:$Q$254)</f>
        <v>0</v>
      </c>
      <c r="Z255" s="155">
        <f t="shared" si="433"/>
        <v>0</v>
      </c>
      <c r="AA255" s="156">
        <f t="shared" si="433"/>
        <v>0</v>
      </c>
      <c r="AB255" s="155">
        <f t="shared" si="433"/>
        <v>0</v>
      </c>
      <c r="AC255" s="156">
        <f t="shared" si="433"/>
        <v>0</v>
      </c>
      <c r="AD255" s="155">
        <f t="shared" si="433"/>
        <v>0</v>
      </c>
      <c r="AE255" s="155">
        <f t="shared" si="433"/>
        <v>0</v>
      </c>
      <c r="AF255" s="155">
        <f t="shared" si="433"/>
        <v>0</v>
      </c>
      <c r="AG255" s="155">
        <f t="shared" si="433"/>
        <v>0</v>
      </c>
      <c r="AH255" s="155">
        <f t="shared" si="433"/>
        <v>0</v>
      </c>
      <c r="AI255" s="155">
        <f t="shared" si="433"/>
        <v>0</v>
      </c>
      <c r="AJ255" s="155">
        <f t="shared" si="433"/>
        <v>0</v>
      </c>
      <c r="AK255" s="155">
        <f t="shared" si="433"/>
        <v>0</v>
      </c>
      <c r="AL255" s="155">
        <f t="shared" si="433"/>
        <v>0</v>
      </c>
      <c r="AM255" s="155">
        <f t="shared" si="433"/>
        <v>0</v>
      </c>
      <c r="AN255" s="155">
        <f t="shared" si="433"/>
        <v>0</v>
      </c>
      <c r="AO255" s="155">
        <f t="shared" si="433"/>
        <v>0</v>
      </c>
      <c r="AP255" s="155">
        <f t="shared" si="433"/>
        <v>0</v>
      </c>
      <c r="AQ255" s="155">
        <f t="shared" si="433"/>
        <v>0</v>
      </c>
      <c r="AR255" s="67">
        <f>SUM(Y255:AQ255)</f>
        <v>0</v>
      </c>
      <c r="AT255" s="167"/>
      <c r="AV255" s="70" t="str">
        <f>AV$60</f>
        <v>Total [US$]</v>
      </c>
      <c r="AW255" s="69"/>
      <c r="AX255" s="68">
        <f t="shared" ref="AX255:BP255" si="434">SUMPRODUCT(AX$233:AX$254,$Q$233:$Q$254)</f>
        <v>0</v>
      </c>
      <c r="AY255" s="155">
        <f t="shared" si="434"/>
        <v>0</v>
      </c>
      <c r="AZ255" s="156">
        <f t="shared" si="434"/>
        <v>0</v>
      </c>
      <c r="BA255" s="155">
        <f t="shared" si="434"/>
        <v>0</v>
      </c>
      <c r="BB255" s="156">
        <f t="shared" si="434"/>
        <v>0</v>
      </c>
      <c r="BC255" s="155">
        <f t="shared" si="434"/>
        <v>0</v>
      </c>
      <c r="BD255" s="155">
        <f t="shared" si="434"/>
        <v>0</v>
      </c>
      <c r="BE255" s="155">
        <f t="shared" si="434"/>
        <v>0</v>
      </c>
      <c r="BF255" s="155">
        <f t="shared" si="434"/>
        <v>0</v>
      </c>
      <c r="BG255" s="155">
        <f t="shared" si="434"/>
        <v>0</v>
      </c>
      <c r="BH255" s="155">
        <f t="shared" si="434"/>
        <v>0</v>
      </c>
      <c r="BI255" s="155">
        <f t="shared" si="434"/>
        <v>0</v>
      </c>
      <c r="BJ255" s="155">
        <f t="shared" si="434"/>
        <v>0</v>
      </c>
      <c r="BK255" s="155">
        <f t="shared" si="434"/>
        <v>0</v>
      </c>
      <c r="BL255" s="155">
        <f t="shared" si="434"/>
        <v>0</v>
      </c>
      <c r="BM255" s="155">
        <f t="shared" si="434"/>
        <v>0</v>
      </c>
      <c r="BN255" s="155">
        <f t="shared" si="434"/>
        <v>0</v>
      </c>
      <c r="BO255" s="155">
        <f t="shared" si="434"/>
        <v>0</v>
      </c>
      <c r="BP255" s="155">
        <f t="shared" si="434"/>
        <v>0</v>
      </c>
      <c r="BQ255" s="67">
        <f>SUM(AX255:BP255)</f>
        <v>0</v>
      </c>
      <c r="BS255" s="167"/>
      <c r="BU255" s="70" t="str">
        <f>BU$60</f>
        <v>Total [US$]</v>
      </c>
      <c r="BV255" s="69"/>
      <c r="BW255" s="68">
        <f t="shared" ref="BW255:CO255" si="435">SUMPRODUCT(BW$233:BW$254,$Q$233:$Q$254)</f>
        <v>0</v>
      </c>
      <c r="BX255" s="155">
        <f t="shared" si="435"/>
        <v>0</v>
      </c>
      <c r="BY255" s="156">
        <f t="shared" si="435"/>
        <v>0</v>
      </c>
      <c r="BZ255" s="155">
        <f t="shared" si="435"/>
        <v>0</v>
      </c>
      <c r="CA255" s="156">
        <f t="shared" si="435"/>
        <v>0</v>
      </c>
      <c r="CB255" s="155">
        <f t="shared" si="435"/>
        <v>0</v>
      </c>
      <c r="CC255" s="155">
        <f t="shared" si="435"/>
        <v>0</v>
      </c>
      <c r="CD255" s="155">
        <f t="shared" si="435"/>
        <v>0</v>
      </c>
      <c r="CE255" s="155">
        <f t="shared" si="435"/>
        <v>0</v>
      </c>
      <c r="CF255" s="155">
        <f t="shared" si="435"/>
        <v>0</v>
      </c>
      <c r="CG255" s="155">
        <f t="shared" si="435"/>
        <v>0</v>
      </c>
      <c r="CH255" s="155">
        <f t="shared" si="435"/>
        <v>0</v>
      </c>
      <c r="CI255" s="155">
        <f t="shared" si="435"/>
        <v>0</v>
      </c>
      <c r="CJ255" s="155">
        <f t="shared" si="435"/>
        <v>0</v>
      </c>
      <c r="CK255" s="155">
        <f t="shared" si="435"/>
        <v>0</v>
      </c>
      <c r="CL255" s="155">
        <f t="shared" si="435"/>
        <v>0</v>
      </c>
      <c r="CM255" s="155">
        <f t="shared" si="435"/>
        <v>0</v>
      </c>
      <c r="CN255" s="155">
        <f t="shared" si="435"/>
        <v>0</v>
      </c>
      <c r="CO255" s="155">
        <f t="shared" si="435"/>
        <v>0</v>
      </c>
      <c r="CP255" s="67">
        <f>SUM(BW255:CO255)</f>
        <v>0</v>
      </c>
      <c r="CR255" s="167"/>
      <c r="CT255" s="70" t="str">
        <f>CT$60</f>
        <v>Total [US$]</v>
      </c>
      <c r="CU255" s="69"/>
      <c r="CV255" s="68">
        <f t="shared" ref="CV255:DN255" si="436">SUMPRODUCT(CV$233:CV$254,$Q$233:$Q$254)</f>
        <v>0</v>
      </c>
      <c r="CW255" s="155">
        <f t="shared" si="436"/>
        <v>0</v>
      </c>
      <c r="CX255" s="156">
        <f t="shared" si="436"/>
        <v>0</v>
      </c>
      <c r="CY255" s="155">
        <f t="shared" si="436"/>
        <v>0</v>
      </c>
      <c r="CZ255" s="156">
        <f t="shared" si="436"/>
        <v>0</v>
      </c>
      <c r="DA255" s="155">
        <f t="shared" si="436"/>
        <v>0</v>
      </c>
      <c r="DB255" s="155">
        <f t="shared" si="436"/>
        <v>0</v>
      </c>
      <c r="DC255" s="155">
        <f t="shared" si="436"/>
        <v>0</v>
      </c>
      <c r="DD255" s="155">
        <f t="shared" si="436"/>
        <v>0</v>
      </c>
      <c r="DE255" s="155">
        <f t="shared" si="436"/>
        <v>0</v>
      </c>
      <c r="DF255" s="155">
        <f t="shared" si="436"/>
        <v>0</v>
      </c>
      <c r="DG255" s="155">
        <f t="shared" si="436"/>
        <v>0</v>
      </c>
      <c r="DH255" s="155">
        <f t="shared" si="436"/>
        <v>0</v>
      </c>
      <c r="DI255" s="155">
        <f t="shared" si="436"/>
        <v>0</v>
      </c>
      <c r="DJ255" s="155">
        <f t="shared" si="436"/>
        <v>0</v>
      </c>
      <c r="DK255" s="155">
        <f t="shared" si="436"/>
        <v>0</v>
      </c>
      <c r="DL255" s="155">
        <f t="shared" si="436"/>
        <v>0</v>
      </c>
      <c r="DM255" s="155">
        <f t="shared" si="436"/>
        <v>0</v>
      </c>
      <c r="DN255" s="155">
        <f t="shared" si="436"/>
        <v>0</v>
      </c>
      <c r="DO255" s="67">
        <f>SUM(CV255:DN255)</f>
        <v>0</v>
      </c>
      <c r="DQ255" s="167"/>
      <c r="DS255" s="70" t="str">
        <f>DS$60</f>
        <v>Total [US$]</v>
      </c>
      <c r="DT255" s="69"/>
      <c r="DU255" s="68">
        <f t="shared" ref="DU255:EM255" si="437">SUMPRODUCT(DU$233:DU$254,$Q$233:$Q$254)</f>
        <v>0</v>
      </c>
      <c r="DV255" s="155">
        <f t="shared" si="437"/>
        <v>0</v>
      </c>
      <c r="DW255" s="156">
        <f t="shared" si="437"/>
        <v>0</v>
      </c>
      <c r="DX255" s="155">
        <f t="shared" si="437"/>
        <v>0</v>
      </c>
      <c r="DY255" s="156">
        <f t="shared" si="437"/>
        <v>0</v>
      </c>
      <c r="DZ255" s="155">
        <f t="shared" si="437"/>
        <v>0</v>
      </c>
      <c r="EA255" s="155">
        <f t="shared" si="437"/>
        <v>0</v>
      </c>
      <c r="EB255" s="155">
        <f t="shared" si="437"/>
        <v>0</v>
      </c>
      <c r="EC255" s="155">
        <f t="shared" si="437"/>
        <v>0</v>
      </c>
      <c r="ED255" s="155">
        <f t="shared" si="437"/>
        <v>0</v>
      </c>
      <c r="EE255" s="155">
        <f t="shared" si="437"/>
        <v>0</v>
      </c>
      <c r="EF255" s="155">
        <f t="shared" si="437"/>
        <v>0</v>
      </c>
      <c r="EG255" s="155">
        <f t="shared" si="437"/>
        <v>0</v>
      </c>
      <c r="EH255" s="155">
        <f t="shared" si="437"/>
        <v>0</v>
      </c>
      <c r="EI255" s="155">
        <f t="shared" si="437"/>
        <v>0</v>
      </c>
      <c r="EJ255" s="155">
        <f t="shared" si="437"/>
        <v>0</v>
      </c>
      <c r="EK255" s="155">
        <f t="shared" si="437"/>
        <v>0</v>
      </c>
      <c r="EL255" s="155">
        <f t="shared" si="437"/>
        <v>0</v>
      </c>
      <c r="EM255" s="155">
        <f t="shared" si="437"/>
        <v>0</v>
      </c>
      <c r="EN255" s="67">
        <f>SUM(DU255:EM255)</f>
        <v>0</v>
      </c>
      <c r="EP255" s="167"/>
      <c r="ER255" s="70" t="str">
        <f>ER$60</f>
        <v>Total [US$]</v>
      </c>
      <c r="ES255" s="69"/>
      <c r="ET255" s="68">
        <f t="shared" ref="ET255:FL255" si="438">SUMPRODUCT(ET$233:ET$254,$Q$233:$Q$254)</f>
        <v>0</v>
      </c>
      <c r="EU255" s="155">
        <f t="shared" si="438"/>
        <v>0</v>
      </c>
      <c r="EV255" s="156">
        <f t="shared" si="438"/>
        <v>0</v>
      </c>
      <c r="EW255" s="155">
        <f t="shared" si="438"/>
        <v>0</v>
      </c>
      <c r="EX255" s="156">
        <f t="shared" si="438"/>
        <v>0</v>
      </c>
      <c r="EY255" s="155">
        <f t="shared" si="438"/>
        <v>0</v>
      </c>
      <c r="EZ255" s="155">
        <f t="shared" si="438"/>
        <v>0</v>
      </c>
      <c r="FA255" s="155">
        <f t="shared" si="438"/>
        <v>0</v>
      </c>
      <c r="FB255" s="155">
        <f t="shared" si="438"/>
        <v>0</v>
      </c>
      <c r="FC255" s="155">
        <f t="shared" si="438"/>
        <v>0</v>
      </c>
      <c r="FD255" s="155">
        <f t="shared" si="438"/>
        <v>0</v>
      </c>
      <c r="FE255" s="155">
        <f t="shared" si="438"/>
        <v>0</v>
      </c>
      <c r="FF255" s="155">
        <f t="shared" si="438"/>
        <v>0</v>
      </c>
      <c r="FG255" s="155">
        <f t="shared" si="438"/>
        <v>0</v>
      </c>
      <c r="FH255" s="155">
        <f t="shared" si="438"/>
        <v>0</v>
      </c>
      <c r="FI255" s="155">
        <f t="shared" si="438"/>
        <v>0</v>
      </c>
      <c r="FJ255" s="155">
        <f t="shared" si="438"/>
        <v>0</v>
      </c>
      <c r="FK255" s="155">
        <f t="shared" si="438"/>
        <v>0</v>
      </c>
      <c r="FL255" s="155">
        <f t="shared" si="438"/>
        <v>0</v>
      </c>
      <c r="FM255" s="67">
        <f>SUM(ET255:FL255)</f>
        <v>0</v>
      </c>
      <c r="FO255" s="167"/>
      <c r="FQ255" s="70" t="str">
        <f>FQ$60</f>
        <v>Total [US$]</v>
      </c>
      <c r="FR255" s="69"/>
      <c r="FS255" s="68">
        <f t="shared" ref="FS255:GK255" si="439">SUMPRODUCT(FS$233:FS$254,$Q$233:$Q$254)</f>
        <v>0</v>
      </c>
      <c r="FT255" s="155">
        <f t="shared" si="439"/>
        <v>0</v>
      </c>
      <c r="FU255" s="156">
        <f t="shared" si="439"/>
        <v>0</v>
      </c>
      <c r="FV255" s="155">
        <f t="shared" si="439"/>
        <v>0</v>
      </c>
      <c r="FW255" s="156">
        <f t="shared" si="439"/>
        <v>0</v>
      </c>
      <c r="FX255" s="155">
        <f t="shared" si="439"/>
        <v>0</v>
      </c>
      <c r="FY255" s="155">
        <f t="shared" si="439"/>
        <v>0</v>
      </c>
      <c r="FZ255" s="155">
        <f t="shared" si="439"/>
        <v>0</v>
      </c>
      <c r="GA255" s="155">
        <f t="shared" si="439"/>
        <v>0</v>
      </c>
      <c r="GB255" s="155">
        <f t="shared" si="439"/>
        <v>0</v>
      </c>
      <c r="GC255" s="155">
        <f t="shared" si="439"/>
        <v>0</v>
      </c>
      <c r="GD255" s="155">
        <f t="shared" si="439"/>
        <v>0</v>
      </c>
      <c r="GE255" s="155">
        <f t="shared" si="439"/>
        <v>0</v>
      </c>
      <c r="GF255" s="155">
        <f t="shared" si="439"/>
        <v>0</v>
      </c>
      <c r="GG255" s="155">
        <f t="shared" si="439"/>
        <v>0</v>
      </c>
      <c r="GH255" s="155">
        <f t="shared" si="439"/>
        <v>0</v>
      </c>
      <c r="GI255" s="155">
        <f t="shared" si="439"/>
        <v>0</v>
      </c>
      <c r="GJ255" s="155">
        <f t="shared" si="439"/>
        <v>0</v>
      </c>
      <c r="GK255" s="155">
        <f t="shared" si="439"/>
        <v>0</v>
      </c>
      <c r="GL255" s="67">
        <f>SUM(FS255:GK255)</f>
        <v>0</v>
      </c>
      <c r="GN255" s="167"/>
      <c r="GP255" s="70" t="str">
        <f>GP$60</f>
        <v>Total [US$]</v>
      </c>
      <c r="GQ255" s="69"/>
      <c r="GR255" s="68">
        <f t="shared" ref="GR255:HJ255" si="440">SUMPRODUCT(GR$233:GR$254,$Q$233:$Q$254)</f>
        <v>0</v>
      </c>
      <c r="GS255" s="155">
        <f t="shared" si="440"/>
        <v>0</v>
      </c>
      <c r="GT255" s="156">
        <f t="shared" si="440"/>
        <v>0</v>
      </c>
      <c r="GU255" s="155">
        <f t="shared" si="440"/>
        <v>0</v>
      </c>
      <c r="GV255" s="156">
        <f t="shared" si="440"/>
        <v>0</v>
      </c>
      <c r="GW255" s="155">
        <f t="shared" si="440"/>
        <v>0</v>
      </c>
      <c r="GX255" s="155">
        <f t="shared" si="440"/>
        <v>0</v>
      </c>
      <c r="GY255" s="155">
        <f t="shared" si="440"/>
        <v>0</v>
      </c>
      <c r="GZ255" s="155">
        <f t="shared" si="440"/>
        <v>0</v>
      </c>
      <c r="HA255" s="155">
        <f t="shared" si="440"/>
        <v>0</v>
      </c>
      <c r="HB255" s="155">
        <f t="shared" si="440"/>
        <v>0</v>
      </c>
      <c r="HC255" s="155">
        <f t="shared" si="440"/>
        <v>0</v>
      </c>
      <c r="HD255" s="155">
        <f t="shared" si="440"/>
        <v>0</v>
      </c>
      <c r="HE255" s="155">
        <f t="shared" si="440"/>
        <v>0</v>
      </c>
      <c r="HF255" s="155">
        <f t="shared" si="440"/>
        <v>0</v>
      </c>
      <c r="HG255" s="155">
        <f t="shared" si="440"/>
        <v>0</v>
      </c>
      <c r="HH255" s="155">
        <f t="shared" si="440"/>
        <v>0</v>
      </c>
      <c r="HI255" s="155">
        <f t="shared" si="440"/>
        <v>0</v>
      </c>
      <c r="HJ255" s="155">
        <f t="shared" si="440"/>
        <v>0</v>
      </c>
      <c r="HK255" s="67">
        <f>SUM(GR255:HJ255)</f>
        <v>0</v>
      </c>
      <c r="HM255" s="167"/>
      <c r="HO255" s="70" t="str">
        <f>HO$60</f>
        <v>Total [US$]</v>
      </c>
      <c r="HP255" s="69"/>
      <c r="HQ255" s="68">
        <f t="shared" ref="HQ255:II255" si="441">SUMPRODUCT(HQ$233:HQ$254,$Q$233:$Q$254)</f>
        <v>0</v>
      </c>
      <c r="HR255" s="155">
        <f t="shared" si="441"/>
        <v>0</v>
      </c>
      <c r="HS255" s="156">
        <f t="shared" si="441"/>
        <v>0</v>
      </c>
      <c r="HT255" s="155">
        <f t="shared" si="441"/>
        <v>0</v>
      </c>
      <c r="HU255" s="156">
        <f t="shared" si="441"/>
        <v>0</v>
      </c>
      <c r="HV255" s="155">
        <f t="shared" si="441"/>
        <v>0</v>
      </c>
      <c r="HW255" s="155">
        <f t="shared" si="441"/>
        <v>0</v>
      </c>
      <c r="HX255" s="155">
        <f t="shared" si="441"/>
        <v>0</v>
      </c>
      <c r="HY255" s="155">
        <f t="shared" si="441"/>
        <v>0</v>
      </c>
      <c r="HZ255" s="155">
        <f t="shared" si="441"/>
        <v>0</v>
      </c>
      <c r="IA255" s="155">
        <f t="shared" si="441"/>
        <v>0</v>
      </c>
      <c r="IB255" s="155">
        <f t="shared" si="441"/>
        <v>0</v>
      </c>
      <c r="IC255" s="155">
        <f t="shared" si="441"/>
        <v>0</v>
      </c>
      <c r="ID255" s="155">
        <f t="shared" si="441"/>
        <v>0</v>
      </c>
      <c r="IE255" s="155">
        <f t="shared" si="441"/>
        <v>0</v>
      </c>
      <c r="IF255" s="155">
        <f t="shared" si="441"/>
        <v>0</v>
      </c>
      <c r="IG255" s="155">
        <f t="shared" si="441"/>
        <v>0</v>
      </c>
      <c r="IH255" s="155">
        <f t="shared" si="441"/>
        <v>0</v>
      </c>
      <c r="II255" s="155">
        <f t="shared" si="441"/>
        <v>0</v>
      </c>
      <c r="IJ255" s="67">
        <f>SUM(HQ255:II255)</f>
        <v>0</v>
      </c>
      <c r="IL255" s="167"/>
      <c r="IN255" s="70" t="str">
        <f>IN$60</f>
        <v>Total [US$]</v>
      </c>
      <c r="IO255" s="69"/>
      <c r="IP255" s="68">
        <f t="shared" ref="IP255:JH255" si="442">SUMPRODUCT(IP$233:IP$254,$Q$233:$Q$254)</f>
        <v>0</v>
      </c>
      <c r="IQ255" s="155">
        <f t="shared" si="442"/>
        <v>0</v>
      </c>
      <c r="IR255" s="156">
        <f t="shared" si="442"/>
        <v>0</v>
      </c>
      <c r="IS255" s="155">
        <f t="shared" si="442"/>
        <v>0</v>
      </c>
      <c r="IT255" s="156">
        <f t="shared" si="442"/>
        <v>0</v>
      </c>
      <c r="IU255" s="155">
        <f t="shared" si="442"/>
        <v>0</v>
      </c>
      <c r="IV255" s="155">
        <f t="shared" si="442"/>
        <v>0</v>
      </c>
      <c r="IW255" s="155">
        <f t="shared" si="442"/>
        <v>0</v>
      </c>
      <c r="IX255" s="155">
        <f t="shared" si="442"/>
        <v>0</v>
      </c>
      <c r="IY255" s="155">
        <f t="shared" si="442"/>
        <v>0</v>
      </c>
      <c r="IZ255" s="155">
        <f t="shared" si="442"/>
        <v>0</v>
      </c>
      <c r="JA255" s="155">
        <f t="shared" si="442"/>
        <v>0</v>
      </c>
      <c r="JB255" s="155">
        <f t="shared" si="442"/>
        <v>0</v>
      </c>
      <c r="JC255" s="155">
        <f t="shared" si="442"/>
        <v>0</v>
      </c>
      <c r="JD255" s="155">
        <f t="shared" si="442"/>
        <v>0</v>
      </c>
      <c r="JE255" s="155">
        <f t="shared" si="442"/>
        <v>0</v>
      </c>
      <c r="JF255" s="155">
        <f t="shared" si="442"/>
        <v>0</v>
      </c>
      <c r="JG255" s="155">
        <f t="shared" si="442"/>
        <v>0</v>
      </c>
      <c r="JH255" s="155">
        <f t="shared" si="442"/>
        <v>0</v>
      </c>
      <c r="JI255" s="67">
        <f>SUM(IP255:JH255)</f>
        <v>0</v>
      </c>
      <c r="JK255" s="167"/>
      <c r="JM255" s="70" t="str">
        <f>JM$60</f>
        <v>Total [US$]</v>
      </c>
      <c r="JN255" s="69"/>
      <c r="JO255" s="68">
        <f t="shared" ref="JO255:KG255" si="443">SUMPRODUCT(JO$233:JO$254,$Q$233:$Q$254)</f>
        <v>0</v>
      </c>
      <c r="JP255" s="155">
        <f t="shared" si="443"/>
        <v>0</v>
      </c>
      <c r="JQ255" s="156">
        <f t="shared" si="443"/>
        <v>0</v>
      </c>
      <c r="JR255" s="155">
        <f t="shared" si="443"/>
        <v>0</v>
      </c>
      <c r="JS255" s="156">
        <f t="shared" si="443"/>
        <v>0</v>
      </c>
      <c r="JT255" s="155">
        <f t="shared" si="443"/>
        <v>0</v>
      </c>
      <c r="JU255" s="155">
        <f t="shared" si="443"/>
        <v>0</v>
      </c>
      <c r="JV255" s="155">
        <f t="shared" si="443"/>
        <v>0</v>
      </c>
      <c r="JW255" s="155">
        <f t="shared" si="443"/>
        <v>0</v>
      </c>
      <c r="JX255" s="155">
        <f t="shared" si="443"/>
        <v>0</v>
      </c>
      <c r="JY255" s="155">
        <f t="shared" si="443"/>
        <v>0</v>
      </c>
      <c r="JZ255" s="155">
        <f t="shared" si="443"/>
        <v>0</v>
      </c>
      <c r="KA255" s="155">
        <f t="shared" si="443"/>
        <v>0</v>
      </c>
      <c r="KB255" s="155">
        <f t="shared" si="443"/>
        <v>0</v>
      </c>
      <c r="KC255" s="155">
        <f t="shared" si="443"/>
        <v>0</v>
      </c>
      <c r="KD255" s="155">
        <f t="shared" si="443"/>
        <v>0</v>
      </c>
      <c r="KE255" s="155">
        <f t="shared" si="443"/>
        <v>0</v>
      </c>
      <c r="KF255" s="155">
        <f t="shared" si="443"/>
        <v>0</v>
      </c>
      <c r="KG255" s="155">
        <f t="shared" si="443"/>
        <v>0</v>
      </c>
      <c r="KH255" s="67">
        <f>SUM(JO255:KG255)</f>
        <v>0</v>
      </c>
      <c r="KJ255" s="167"/>
      <c r="KL255" s="70" t="str">
        <f>KL$60</f>
        <v>Total [US$]</v>
      </c>
      <c r="KM255" s="69"/>
      <c r="KN255" s="68">
        <f t="shared" ref="KN255:LF255" si="444">SUMPRODUCT(KN$233:KN$254,$Q$233:$Q$254)</f>
        <v>0</v>
      </c>
      <c r="KO255" s="155">
        <f t="shared" si="444"/>
        <v>0</v>
      </c>
      <c r="KP255" s="156">
        <f t="shared" si="444"/>
        <v>0</v>
      </c>
      <c r="KQ255" s="155">
        <f t="shared" si="444"/>
        <v>0</v>
      </c>
      <c r="KR255" s="156">
        <f t="shared" si="444"/>
        <v>0</v>
      </c>
      <c r="KS255" s="155">
        <f t="shared" si="444"/>
        <v>0</v>
      </c>
      <c r="KT255" s="155">
        <f t="shared" si="444"/>
        <v>0</v>
      </c>
      <c r="KU255" s="155">
        <f t="shared" si="444"/>
        <v>0</v>
      </c>
      <c r="KV255" s="155">
        <f t="shared" si="444"/>
        <v>0</v>
      </c>
      <c r="KW255" s="155">
        <f t="shared" si="444"/>
        <v>0</v>
      </c>
      <c r="KX255" s="155">
        <f t="shared" si="444"/>
        <v>0</v>
      </c>
      <c r="KY255" s="155">
        <f t="shared" si="444"/>
        <v>0</v>
      </c>
      <c r="KZ255" s="155">
        <f t="shared" si="444"/>
        <v>0</v>
      </c>
      <c r="LA255" s="155">
        <f t="shared" si="444"/>
        <v>0</v>
      </c>
      <c r="LB255" s="155">
        <f t="shared" si="444"/>
        <v>0</v>
      </c>
      <c r="LC255" s="155">
        <f t="shared" si="444"/>
        <v>0</v>
      </c>
      <c r="LD255" s="155">
        <f t="shared" si="444"/>
        <v>0</v>
      </c>
      <c r="LE255" s="155">
        <f t="shared" si="444"/>
        <v>0</v>
      </c>
      <c r="LF255" s="155">
        <f t="shared" si="444"/>
        <v>0</v>
      </c>
      <c r="LG255" s="67">
        <f>SUM(KN255:LF255)</f>
        <v>0</v>
      </c>
      <c r="LI255" s="167"/>
      <c r="LK255" s="70" t="str">
        <f>LK$60</f>
        <v>Total [US$]</v>
      </c>
      <c r="LL255" s="69"/>
      <c r="LM255" s="68">
        <f t="shared" ref="LM255:ME255" si="445">SUMPRODUCT(LM$233:LM$254,$Q$233:$Q$254)</f>
        <v>0</v>
      </c>
      <c r="LN255" s="155">
        <f t="shared" si="445"/>
        <v>0</v>
      </c>
      <c r="LO255" s="156">
        <f t="shared" si="445"/>
        <v>0</v>
      </c>
      <c r="LP255" s="155">
        <f t="shared" si="445"/>
        <v>0</v>
      </c>
      <c r="LQ255" s="156">
        <f t="shared" si="445"/>
        <v>0</v>
      </c>
      <c r="LR255" s="155">
        <f t="shared" si="445"/>
        <v>0</v>
      </c>
      <c r="LS255" s="155">
        <f t="shared" si="445"/>
        <v>0</v>
      </c>
      <c r="LT255" s="155">
        <f t="shared" si="445"/>
        <v>0</v>
      </c>
      <c r="LU255" s="155">
        <f t="shared" si="445"/>
        <v>0</v>
      </c>
      <c r="LV255" s="155">
        <f t="shared" si="445"/>
        <v>0</v>
      </c>
      <c r="LW255" s="155">
        <f t="shared" si="445"/>
        <v>0</v>
      </c>
      <c r="LX255" s="155">
        <f t="shared" si="445"/>
        <v>0</v>
      </c>
      <c r="LY255" s="155">
        <f t="shared" si="445"/>
        <v>0</v>
      </c>
      <c r="LZ255" s="155">
        <f t="shared" si="445"/>
        <v>0</v>
      </c>
      <c r="MA255" s="155">
        <f t="shared" si="445"/>
        <v>0</v>
      </c>
      <c r="MB255" s="155">
        <f t="shared" si="445"/>
        <v>0</v>
      </c>
      <c r="MC255" s="155">
        <f t="shared" si="445"/>
        <v>0</v>
      </c>
      <c r="MD255" s="155">
        <f t="shared" si="445"/>
        <v>0</v>
      </c>
      <c r="ME255" s="155">
        <f t="shared" si="445"/>
        <v>0</v>
      </c>
      <c r="MF255" s="67">
        <f>SUM(LM255:ME255)</f>
        <v>0</v>
      </c>
      <c r="MH255" s="167"/>
      <c r="MJ255" s="70" t="str">
        <f>MJ$60</f>
        <v>Total [US$]</v>
      </c>
      <c r="MK255" s="69"/>
      <c r="ML255" s="68">
        <f t="shared" ref="ML255:ND255" si="446">SUMPRODUCT(ML$233:ML$254,$Q$233:$Q$254)</f>
        <v>0</v>
      </c>
      <c r="MM255" s="155">
        <f t="shared" si="446"/>
        <v>0</v>
      </c>
      <c r="MN255" s="156">
        <f t="shared" si="446"/>
        <v>0</v>
      </c>
      <c r="MO255" s="155">
        <f t="shared" si="446"/>
        <v>0</v>
      </c>
      <c r="MP255" s="156">
        <f t="shared" si="446"/>
        <v>0</v>
      </c>
      <c r="MQ255" s="155">
        <f t="shared" si="446"/>
        <v>0</v>
      </c>
      <c r="MR255" s="155">
        <f t="shared" si="446"/>
        <v>0</v>
      </c>
      <c r="MS255" s="155">
        <f t="shared" si="446"/>
        <v>0</v>
      </c>
      <c r="MT255" s="155">
        <f t="shared" si="446"/>
        <v>0</v>
      </c>
      <c r="MU255" s="155">
        <f t="shared" si="446"/>
        <v>0</v>
      </c>
      <c r="MV255" s="155">
        <f t="shared" si="446"/>
        <v>0</v>
      </c>
      <c r="MW255" s="155">
        <f t="shared" si="446"/>
        <v>0</v>
      </c>
      <c r="MX255" s="155">
        <f t="shared" si="446"/>
        <v>0</v>
      </c>
      <c r="MY255" s="155">
        <f t="shared" si="446"/>
        <v>0</v>
      </c>
      <c r="MZ255" s="155">
        <f t="shared" si="446"/>
        <v>0</v>
      </c>
      <c r="NA255" s="155">
        <f t="shared" si="446"/>
        <v>0</v>
      </c>
      <c r="NB255" s="155">
        <f t="shared" si="446"/>
        <v>0</v>
      </c>
      <c r="NC255" s="155">
        <f t="shared" si="446"/>
        <v>0</v>
      </c>
      <c r="ND255" s="155">
        <f t="shared" si="446"/>
        <v>0</v>
      </c>
      <c r="NE255" s="67">
        <f>SUM(ML255:ND255)</f>
        <v>0</v>
      </c>
      <c r="NF255" s="37"/>
      <c r="NG255" s="167"/>
      <c r="NI255" s="70" t="str">
        <f>NI$60</f>
        <v>Total [US$]</v>
      </c>
      <c r="NJ255" s="69"/>
      <c r="NK255" s="68">
        <f t="shared" ref="NK255:OC255" si="447">SUMPRODUCT(NK$233:NK$254,$Q$233:$Q$254)</f>
        <v>0</v>
      </c>
      <c r="NL255" s="155">
        <f t="shared" si="447"/>
        <v>0</v>
      </c>
      <c r="NM255" s="156">
        <f t="shared" si="447"/>
        <v>0</v>
      </c>
      <c r="NN255" s="155">
        <f t="shared" si="447"/>
        <v>0</v>
      </c>
      <c r="NO255" s="156">
        <f t="shared" si="447"/>
        <v>0</v>
      </c>
      <c r="NP255" s="155">
        <f t="shared" si="447"/>
        <v>0</v>
      </c>
      <c r="NQ255" s="155">
        <f t="shared" si="447"/>
        <v>0</v>
      </c>
      <c r="NR255" s="155">
        <f t="shared" si="447"/>
        <v>0</v>
      </c>
      <c r="NS255" s="155">
        <f t="shared" si="447"/>
        <v>0</v>
      </c>
      <c r="NT255" s="155">
        <f t="shared" si="447"/>
        <v>0</v>
      </c>
      <c r="NU255" s="155">
        <f t="shared" si="447"/>
        <v>0</v>
      </c>
      <c r="NV255" s="155">
        <f t="shared" si="447"/>
        <v>0</v>
      </c>
      <c r="NW255" s="155">
        <f t="shared" si="447"/>
        <v>0</v>
      </c>
      <c r="NX255" s="155">
        <f t="shared" si="447"/>
        <v>0</v>
      </c>
      <c r="NY255" s="155">
        <f t="shared" si="447"/>
        <v>0</v>
      </c>
      <c r="NZ255" s="155">
        <f t="shared" si="447"/>
        <v>0</v>
      </c>
      <c r="OA255" s="155">
        <f t="shared" si="447"/>
        <v>0</v>
      </c>
      <c r="OB255" s="155">
        <f t="shared" si="447"/>
        <v>0</v>
      </c>
      <c r="OC255" s="155">
        <f t="shared" si="447"/>
        <v>0</v>
      </c>
      <c r="OD255" s="67">
        <f>SUM(NK255:OC255)</f>
        <v>0</v>
      </c>
      <c r="OF255" s="167"/>
      <c r="OH255" s="70" t="str">
        <f>OH$60</f>
        <v>Total [US$]</v>
      </c>
      <c r="OI255" s="69"/>
      <c r="OJ255" s="68">
        <f t="shared" ref="OJ255:PB255" si="448">SUMPRODUCT(OJ$233:OJ$254,$Q$233:$Q$254)</f>
        <v>0</v>
      </c>
      <c r="OK255" s="155">
        <f t="shared" si="448"/>
        <v>0</v>
      </c>
      <c r="OL255" s="156">
        <f t="shared" si="448"/>
        <v>0</v>
      </c>
      <c r="OM255" s="155">
        <f t="shared" si="448"/>
        <v>0</v>
      </c>
      <c r="ON255" s="156">
        <f t="shared" si="448"/>
        <v>0</v>
      </c>
      <c r="OO255" s="155">
        <f t="shared" si="448"/>
        <v>0</v>
      </c>
      <c r="OP255" s="155">
        <f t="shared" si="448"/>
        <v>0</v>
      </c>
      <c r="OQ255" s="155">
        <f t="shared" si="448"/>
        <v>0</v>
      </c>
      <c r="OR255" s="155">
        <f t="shared" si="448"/>
        <v>0</v>
      </c>
      <c r="OS255" s="155">
        <f t="shared" si="448"/>
        <v>0</v>
      </c>
      <c r="OT255" s="155">
        <f t="shared" si="448"/>
        <v>0</v>
      </c>
      <c r="OU255" s="155">
        <f t="shared" si="448"/>
        <v>0</v>
      </c>
      <c r="OV255" s="155">
        <f t="shared" si="448"/>
        <v>0</v>
      </c>
      <c r="OW255" s="155">
        <f t="shared" si="448"/>
        <v>0</v>
      </c>
      <c r="OX255" s="155">
        <f t="shared" si="448"/>
        <v>0</v>
      </c>
      <c r="OY255" s="155">
        <f t="shared" si="448"/>
        <v>0</v>
      </c>
      <c r="OZ255" s="155">
        <f t="shared" si="448"/>
        <v>0</v>
      </c>
      <c r="PA255" s="155">
        <f t="shared" si="448"/>
        <v>0</v>
      </c>
      <c r="PB255" s="155">
        <f t="shared" si="448"/>
        <v>0</v>
      </c>
      <c r="PC255" s="67">
        <f>SUM(OJ255:PB255)</f>
        <v>0</v>
      </c>
      <c r="PE255" s="167"/>
      <c r="PG255" s="70" t="str">
        <f>PG$60</f>
        <v>Total [US$]</v>
      </c>
      <c r="PH255" s="69"/>
      <c r="PI255" s="68">
        <f t="shared" ref="PI255:QA255" si="449">SUMPRODUCT(PI$233:PI$254,$Q$233:$Q$254)</f>
        <v>0</v>
      </c>
      <c r="PJ255" s="155">
        <f t="shared" si="449"/>
        <v>0</v>
      </c>
      <c r="PK255" s="156">
        <f t="shared" si="449"/>
        <v>0</v>
      </c>
      <c r="PL255" s="155">
        <f t="shared" si="449"/>
        <v>0</v>
      </c>
      <c r="PM255" s="156">
        <f t="shared" si="449"/>
        <v>0</v>
      </c>
      <c r="PN255" s="155">
        <f t="shared" si="449"/>
        <v>0</v>
      </c>
      <c r="PO255" s="155">
        <f t="shared" si="449"/>
        <v>0</v>
      </c>
      <c r="PP255" s="155">
        <f t="shared" si="449"/>
        <v>0</v>
      </c>
      <c r="PQ255" s="155">
        <f t="shared" si="449"/>
        <v>0</v>
      </c>
      <c r="PR255" s="155">
        <f t="shared" si="449"/>
        <v>0</v>
      </c>
      <c r="PS255" s="155">
        <f t="shared" si="449"/>
        <v>0</v>
      </c>
      <c r="PT255" s="155">
        <f t="shared" si="449"/>
        <v>0</v>
      </c>
      <c r="PU255" s="155">
        <f t="shared" si="449"/>
        <v>0</v>
      </c>
      <c r="PV255" s="155">
        <f t="shared" si="449"/>
        <v>0</v>
      </c>
      <c r="PW255" s="155">
        <f t="shared" si="449"/>
        <v>0</v>
      </c>
      <c r="PX255" s="155">
        <f t="shared" si="449"/>
        <v>0</v>
      </c>
      <c r="PY255" s="155">
        <f t="shared" si="449"/>
        <v>0</v>
      </c>
      <c r="PZ255" s="155">
        <f t="shared" si="449"/>
        <v>0</v>
      </c>
      <c r="QA255" s="155">
        <f t="shared" si="449"/>
        <v>0</v>
      </c>
      <c r="QB255" s="67">
        <f>SUM(PI255:QA255)</f>
        <v>0</v>
      </c>
      <c r="QD255" s="167"/>
      <c r="QF255" s="70" t="str">
        <f>QF$60</f>
        <v>Total [US$]</v>
      </c>
      <c r="QG255" s="69"/>
      <c r="QH255" s="68">
        <f t="shared" ref="QH255:QZ255" si="450">SUMPRODUCT(QH$233:QH$254,$Q$233:$Q$254)</f>
        <v>0</v>
      </c>
      <c r="QI255" s="155">
        <f t="shared" si="450"/>
        <v>0</v>
      </c>
      <c r="QJ255" s="156">
        <f t="shared" si="450"/>
        <v>0</v>
      </c>
      <c r="QK255" s="155">
        <f t="shared" si="450"/>
        <v>0</v>
      </c>
      <c r="QL255" s="156">
        <f t="shared" si="450"/>
        <v>0</v>
      </c>
      <c r="QM255" s="155">
        <f t="shared" si="450"/>
        <v>0</v>
      </c>
      <c r="QN255" s="155">
        <f t="shared" si="450"/>
        <v>0</v>
      </c>
      <c r="QO255" s="155">
        <f t="shared" si="450"/>
        <v>0</v>
      </c>
      <c r="QP255" s="155">
        <f t="shared" si="450"/>
        <v>0</v>
      </c>
      <c r="QQ255" s="155">
        <f t="shared" si="450"/>
        <v>0</v>
      </c>
      <c r="QR255" s="155">
        <f t="shared" si="450"/>
        <v>0</v>
      </c>
      <c r="QS255" s="155">
        <f t="shared" si="450"/>
        <v>0</v>
      </c>
      <c r="QT255" s="155">
        <f t="shared" si="450"/>
        <v>0</v>
      </c>
      <c r="QU255" s="155">
        <f t="shared" si="450"/>
        <v>0</v>
      </c>
      <c r="QV255" s="155">
        <f t="shared" si="450"/>
        <v>0</v>
      </c>
      <c r="QW255" s="155">
        <f t="shared" si="450"/>
        <v>0</v>
      </c>
      <c r="QX255" s="155">
        <f t="shared" si="450"/>
        <v>0</v>
      </c>
      <c r="QY255" s="155">
        <f t="shared" si="450"/>
        <v>0</v>
      </c>
      <c r="QZ255" s="155">
        <f t="shared" si="450"/>
        <v>0</v>
      </c>
      <c r="RA255" s="67">
        <f>SUM(QH255:QZ255)</f>
        <v>0</v>
      </c>
      <c r="RB255" s="37"/>
      <c r="RC255" s="167"/>
      <c r="RE255" s="70" t="str">
        <f>RE$60</f>
        <v>Total [US$]</v>
      </c>
      <c r="RF255" s="69"/>
      <c r="RG255" s="68">
        <f t="shared" ref="RG255:RY255" si="451">SUMPRODUCT(RG$233:RG$254,$Q$233:$Q$254)</f>
        <v>0</v>
      </c>
      <c r="RH255" s="155">
        <f t="shared" si="451"/>
        <v>0</v>
      </c>
      <c r="RI255" s="156">
        <f t="shared" si="451"/>
        <v>0</v>
      </c>
      <c r="RJ255" s="155">
        <f t="shared" si="451"/>
        <v>0</v>
      </c>
      <c r="RK255" s="156">
        <f t="shared" si="451"/>
        <v>0</v>
      </c>
      <c r="RL255" s="155">
        <f t="shared" si="451"/>
        <v>0</v>
      </c>
      <c r="RM255" s="155">
        <f t="shared" si="451"/>
        <v>0</v>
      </c>
      <c r="RN255" s="155">
        <f t="shared" si="451"/>
        <v>0</v>
      </c>
      <c r="RO255" s="155">
        <f t="shared" si="451"/>
        <v>0</v>
      </c>
      <c r="RP255" s="155">
        <f t="shared" si="451"/>
        <v>0</v>
      </c>
      <c r="RQ255" s="155">
        <f t="shared" si="451"/>
        <v>0</v>
      </c>
      <c r="RR255" s="155">
        <f t="shared" si="451"/>
        <v>0</v>
      </c>
      <c r="RS255" s="155">
        <f t="shared" si="451"/>
        <v>0</v>
      </c>
      <c r="RT255" s="155">
        <f t="shared" si="451"/>
        <v>0</v>
      </c>
      <c r="RU255" s="155">
        <f t="shared" si="451"/>
        <v>0</v>
      </c>
      <c r="RV255" s="155">
        <f t="shared" si="451"/>
        <v>0</v>
      </c>
      <c r="RW255" s="155">
        <f t="shared" si="451"/>
        <v>0</v>
      </c>
      <c r="RX255" s="155">
        <f t="shared" si="451"/>
        <v>0</v>
      </c>
      <c r="RY255" s="155">
        <f t="shared" si="451"/>
        <v>0</v>
      </c>
      <c r="RZ255" s="67">
        <f>SUM(RG255:RY255)</f>
        <v>0</v>
      </c>
      <c r="SA255" s="37"/>
      <c r="SB255" s="167"/>
      <c r="SD255" s="70" t="str">
        <f>SD$60</f>
        <v>Total [US$]</v>
      </c>
      <c r="SE255" s="69"/>
      <c r="SF255" s="68">
        <f t="shared" ref="SF255:SX255" si="452">SUMPRODUCT(SF$233:SF$254,$Q$233:$Q$254)</f>
        <v>0</v>
      </c>
      <c r="SG255" s="155">
        <f t="shared" si="452"/>
        <v>0</v>
      </c>
      <c r="SH255" s="156">
        <f t="shared" si="452"/>
        <v>0</v>
      </c>
      <c r="SI255" s="155">
        <f t="shared" si="452"/>
        <v>0</v>
      </c>
      <c r="SJ255" s="156">
        <f t="shared" si="452"/>
        <v>0</v>
      </c>
      <c r="SK255" s="155">
        <f t="shared" si="452"/>
        <v>0</v>
      </c>
      <c r="SL255" s="155">
        <f t="shared" si="452"/>
        <v>0</v>
      </c>
      <c r="SM255" s="155">
        <f t="shared" si="452"/>
        <v>0</v>
      </c>
      <c r="SN255" s="155">
        <f t="shared" si="452"/>
        <v>0</v>
      </c>
      <c r="SO255" s="155">
        <f t="shared" si="452"/>
        <v>0</v>
      </c>
      <c r="SP255" s="155">
        <f t="shared" si="452"/>
        <v>0</v>
      </c>
      <c r="SQ255" s="155">
        <f t="shared" si="452"/>
        <v>0</v>
      </c>
      <c r="SR255" s="155">
        <f t="shared" si="452"/>
        <v>0</v>
      </c>
      <c r="SS255" s="155">
        <f t="shared" si="452"/>
        <v>0</v>
      </c>
      <c r="ST255" s="155">
        <f t="shared" si="452"/>
        <v>0</v>
      </c>
      <c r="SU255" s="155">
        <f t="shared" si="452"/>
        <v>0</v>
      </c>
      <c r="SV255" s="155">
        <f t="shared" si="452"/>
        <v>0</v>
      </c>
      <c r="SW255" s="155">
        <f t="shared" si="452"/>
        <v>0</v>
      </c>
      <c r="SX255" s="155">
        <f t="shared" si="452"/>
        <v>0</v>
      </c>
      <c r="SY255" s="67">
        <f>SUM(SF255:SX255)</f>
        <v>0</v>
      </c>
      <c r="SZ255" s="37"/>
      <c r="TA255" s="167"/>
      <c r="TC255" s="70" t="str">
        <f>TC$60</f>
        <v>Total [US$]</v>
      </c>
      <c r="TD255" s="69"/>
      <c r="TE255" s="68">
        <f t="shared" ref="TE255:TW255" si="453">SUMPRODUCT(TE$233:TE$254,$Q$233:$Q$254)</f>
        <v>0</v>
      </c>
      <c r="TF255" s="155">
        <f t="shared" si="453"/>
        <v>0</v>
      </c>
      <c r="TG255" s="156">
        <f t="shared" si="453"/>
        <v>0</v>
      </c>
      <c r="TH255" s="155">
        <f t="shared" si="453"/>
        <v>0</v>
      </c>
      <c r="TI255" s="156">
        <f t="shared" si="453"/>
        <v>0</v>
      </c>
      <c r="TJ255" s="155">
        <f t="shared" si="453"/>
        <v>0</v>
      </c>
      <c r="TK255" s="155">
        <f t="shared" si="453"/>
        <v>0</v>
      </c>
      <c r="TL255" s="155">
        <f t="shared" si="453"/>
        <v>0</v>
      </c>
      <c r="TM255" s="155">
        <f t="shared" si="453"/>
        <v>0</v>
      </c>
      <c r="TN255" s="155">
        <f t="shared" si="453"/>
        <v>0</v>
      </c>
      <c r="TO255" s="155">
        <f t="shared" si="453"/>
        <v>0</v>
      </c>
      <c r="TP255" s="155">
        <f t="shared" si="453"/>
        <v>0</v>
      </c>
      <c r="TQ255" s="155">
        <f t="shared" si="453"/>
        <v>0</v>
      </c>
      <c r="TR255" s="155">
        <f t="shared" si="453"/>
        <v>0</v>
      </c>
      <c r="TS255" s="155">
        <f t="shared" si="453"/>
        <v>0</v>
      </c>
      <c r="TT255" s="155">
        <f t="shared" si="453"/>
        <v>0</v>
      </c>
      <c r="TU255" s="155">
        <f t="shared" si="453"/>
        <v>0</v>
      </c>
      <c r="TV255" s="155">
        <f t="shared" si="453"/>
        <v>0</v>
      </c>
      <c r="TW255" s="155">
        <f t="shared" si="453"/>
        <v>0</v>
      </c>
      <c r="TX255" s="67">
        <f>SUM(TE255:TW255)</f>
        <v>0</v>
      </c>
      <c r="TY255" s="37"/>
      <c r="TZ255" s="167"/>
      <c r="UB255" s="70" t="str">
        <f>UB$60</f>
        <v>Total [US$]</v>
      </c>
      <c r="UC255" s="69"/>
      <c r="UD255" s="68">
        <f t="shared" ref="UD255:UV255" si="454">SUMPRODUCT(UD$233:UD$254,$Q$233:$Q$254)</f>
        <v>0</v>
      </c>
      <c r="UE255" s="155">
        <f t="shared" si="454"/>
        <v>0</v>
      </c>
      <c r="UF255" s="156">
        <f t="shared" si="454"/>
        <v>0</v>
      </c>
      <c r="UG255" s="155">
        <f t="shared" si="454"/>
        <v>0</v>
      </c>
      <c r="UH255" s="156">
        <f t="shared" si="454"/>
        <v>0</v>
      </c>
      <c r="UI255" s="155">
        <f t="shared" si="454"/>
        <v>0</v>
      </c>
      <c r="UJ255" s="155">
        <f t="shared" si="454"/>
        <v>0</v>
      </c>
      <c r="UK255" s="155">
        <f t="shared" si="454"/>
        <v>0</v>
      </c>
      <c r="UL255" s="155">
        <f t="shared" si="454"/>
        <v>0</v>
      </c>
      <c r="UM255" s="155">
        <f t="shared" si="454"/>
        <v>0</v>
      </c>
      <c r="UN255" s="155">
        <f t="shared" si="454"/>
        <v>0</v>
      </c>
      <c r="UO255" s="155">
        <f t="shared" si="454"/>
        <v>0</v>
      </c>
      <c r="UP255" s="155">
        <f t="shared" si="454"/>
        <v>0</v>
      </c>
      <c r="UQ255" s="155">
        <f t="shared" si="454"/>
        <v>0</v>
      </c>
      <c r="UR255" s="155">
        <f t="shared" si="454"/>
        <v>0</v>
      </c>
      <c r="US255" s="155">
        <f t="shared" si="454"/>
        <v>0</v>
      </c>
      <c r="UT255" s="155">
        <f t="shared" si="454"/>
        <v>0</v>
      </c>
      <c r="UU255" s="155">
        <f t="shared" si="454"/>
        <v>0</v>
      </c>
      <c r="UV255" s="155">
        <f t="shared" si="454"/>
        <v>0</v>
      </c>
      <c r="UW255" s="67">
        <f>SUM(UD255:UV255)</f>
        <v>0</v>
      </c>
      <c r="UX255" s="37"/>
      <c r="UY255" s="167"/>
      <c r="VA255" s="70" t="str">
        <f>VA$60</f>
        <v>Total [US$]</v>
      </c>
      <c r="VB255" s="69"/>
      <c r="VC255" s="68">
        <f t="shared" ref="VC255:VU255" si="455">SUMPRODUCT(VC$233:VC$254,$Q$233:$Q$254)</f>
        <v>0</v>
      </c>
      <c r="VD255" s="155">
        <f t="shared" si="455"/>
        <v>0</v>
      </c>
      <c r="VE255" s="156">
        <f t="shared" si="455"/>
        <v>0</v>
      </c>
      <c r="VF255" s="155">
        <f t="shared" si="455"/>
        <v>0</v>
      </c>
      <c r="VG255" s="156">
        <f t="shared" si="455"/>
        <v>0</v>
      </c>
      <c r="VH255" s="155">
        <f t="shared" si="455"/>
        <v>0</v>
      </c>
      <c r="VI255" s="155">
        <f t="shared" si="455"/>
        <v>0</v>
      </c>
      <c r="VJ255" s="155">
        <f t="shared" si="455"/>
        <v>0</v>
      </c>
      <c r="VK255" s="155">
        <f t="shared" si="455"/>
        <v>0</v>
      </c>
      <c r="VL255" s="155">
        <f t="shared" si="455"/>
        <v>0</v>
      </c>
      <c r="VM255" s="155">
        <f t="shared" si="455"/>
        <v>0</v>
      </c>
      <c r="VN255" s="155">
        <f t="shared" si="455"/>
        <v>0</v>
      </c>
      <c r="VO255" s="155">
        <f t="shared" si="455"/>
        <v>0</v>
      </c>
      <c r="VP255" s="155">
        <f t="shared" si="455"/>
        <v>0</v>
      </c>
      <c r="VQ255" s="155">
        <f t="shared" si="455"/>
        <v>0</v>
      </c>
      <c r="VR255" s="155">
        <f t="shared" si="455"/>
        <v>0</v>
      </c>
      <c r="VS255" s="155">
        <f t="shared" si="455"/>
        <v>0</v>
      </c>
      <c r="VT255" s="155">
        <f t="shared" si="455"/>
        <v>0</v>
      </c>
      <c r="VU255" s="155">
        <f t="shared" si="455"/>
        <v>0</v>
      </c>
      <c r="VV255" s="67">
        <f>SUM(VC255:VU255)</f>
        <v>0</v>
      </c>
      <c r="VX255" s="167"/>
    </row>
    <row r="256" spans="2:596">
      <c r="B256" s="89"/>
      <c r="C256" s="89" t="str">
        <f>IF(ISERROR(I256+1)=TRUE,I256,IF(I256="","",MAX(C$15:C255)+1))</f>
        <v/>
      </c>
      <c r="D256" s="88" t="str">
        <f t="shared" si="385"/>
        <v/>
      </c>
      <c r="E256" s="3"/>
      <c r="G256" s="167"/>
      <c r="I256" s="37" t="s">
        <v>134</v>
      </c>
      <c r="U256" s="167"/>
      <c r="V256" s="42"/>
      <c r="AT256" s="167"/>
      <c r="BS256" s="167"/>
      <c r="CR256" s="167"/>
      <c r="DQ256" s="167"/>
      <c r="EP256" s="167"/>
      <c r="FO256" s="167"/>
      <c r="GN256" s="167"/>
      <c r="HM256" s="167"/>
      <c r="IL256" s="167"/>
      <c r="JK256" s="167"/>
      <c r="KJ256" s="167"/>
      <c r="LI256" s="167"/>
      <c r="MH256" s="167"/>
      <c r="NG256" s="167"/>
      <c r="OF256" s="167"/>
      <c r="PE256" s="167"/>
      <c r="QD256" s="167"/>
      <c r="RC256" s="167"/>
      <c r="SB256" s="167"/>
      <c r="TA256" s="167"/>
      <c r="TZ256" s="167"/>
      <c r="UY256" s="167"/>
    </row>
    <row r="257" spans="2:596">
      <c r="B257" s="89"/>
      <c r="C257" s="89" t="str">
        <f>IF(ISERROR(I257+1)=TRUE,I257,IF(I257="","",MAX(C$15:C256)+1))</f>
        <v>3.2 | TARIFAS SERVICIOS DE CEMENTACIÓN - LECHADAS REMEDIACIÓN Y TAPONES DE CEMENTO</v>
      </c>
      <c r="D257" s="88" t="str">
        <f t="shared" si="385"/>
        <v/>
      </c>
      <c r="E257" s="3"/>
      <c r="G257" s="167"/>
      <c r="I257" s="173" t="s">
        <v>97</v>
      </c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U257" s="167"/>
      <c r="V257" s="42"/>
      <c r="W257" s="173" t="str">
        <f>W$3</f>
        <v>POZO | Hokchi-7 | CANTIDADES Y MONTOS</v>
      </c>
      <c r="X257" s="173"/>
      <c r="Y257" s="173"/>
      <c r="Z257" s="173"/>
      <c r="AA257" s="174"/>
      <c r="AB257" s="173"/>
      <c r="AC257" s="174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T257" s="167"/>
      <c r="AV257" s="173" t="str">
        <f>AV$3</f>
        <v>POZO | Hokchi-15 | CANTIDADES Y MONTOS</v>
      </c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  <c r="BP257" s="173"/>
      <c r="BQ257" s="173"/>
      <c r="BS257" s="167"/>
      <c r="BU257" s="173" t="str">
        <f>BU$3</f>
        <v>POZO | Hokchi-8H | CANTIDADES Y MONTOS</v>
      </c>
      <c r="BV257" s="173"/>
      <c r="BW257" s="173"/>
      <c r="BX257" s="173"/>
      <c r="BY257" s="173"/>
      <c r="BZ257" s="173"/>
      <c r="CA257" s="173"/>
      <c r="CB257" s="173"/>
      <c r="CC257" s="173"/>
      <c r="CD257" s="173"/>
      <c r="CE257" s="173"/>
      <c r="CF257" s="173"/>
      <c r="CG257" s="173"/>
      <c r="CH257" s="173"/>
      <c r="CI257" s="173"/>
      <c r="CJ257" s="173"/>
      <c r="CK257" s="173"/>
      <c r="CL257" s="173"/>
      <c r="CM257" s="173"/>
      <c r="CN257" s="173"/>
      <c r="CO257" s="173"/>
      <c r="CP257" s="173"/>
      <c r="CR257" s="167"/>
      <c r="CT257" s="173" t="str">
        <f>CT$3</f>
        <v>POZO | Hokchi-12H | CANTIDADES Y MONTOS</v>
      </c>
      <c r="CU257" s="173"/>
      <c r="CV257" s="173"/>
      <c r="CW257" s="173"/>
      <c r="CX257" s="173"/>
      <c r="CY257" s="173"/>
      <c r="CZ257" s="173"/>
      <c r="DA257" s="173"/>
      <c r="DB257" s="173"/>
      <c r="DC257" s="173"/>
      <c r="DD257" s="173"/>
      <c r="DE257" s="173"/>
      <c r="DF257" s="173"/>
      <c r="DG257" s="173"/>
      <c r="DH257" s="173"/>
      <c r="DI257" s="173"/>
      <c r="DJ257" s="173"/>
      <c r="DK257" s="173"/>
      <c r="DL257" s="173"/>
      <c r="DM257" s="173"/>
      <c r="DN257" s="173"/>
      <c r="DO257" s="173"/>
      <c r="DQ257" s="167"/>
      <c r="DS257" s="173" t="str">
        <f>DS$3</f>
        <v>POZO | Hokchi-9H | CANTIDADES Y MONTOS</v>
      </c>
      <c r="DT257" s="173"/>
      <c r="DU257" s="173"/>
      <c r="DV257" s="173"/>
      <c r="DW257" s="173"/>
      <c r="DX257" s="173"/>
      <c r="DY257" s="173"/>
      <c r="DZ257" s="173"/>
      <c r="EA257" s="173"/>
      <c r="EB257" s="173"/>
      <c r="EC257" s="173"/>
      <c r="ED257" s="173"/>
      <c r="EE257" s="173"/>
      <c r="EF257" s="173"/>
      <c r="EG257" s="173"/>
      <c r="EH257" s="173"/>
      <c r="EI257" s="173"/>
      <c r="EJ257" s="173"/>
      <c r="EK257" s="173"/>
      <c r="EL257" s="173"/>
      <c r="EM257" s="173"/>
      <c r="EN257" s="173"/>
      <c r="EP257" s="167"/>
      <c r="ER257" s="173" t="str">
        <f>ER$3</f>
        <v>POZO | Hokchi-11 | CANTIDADES Y MONTOS</v>
      </c>
      <c r="ES257" s="173"/>
      <c r="ET257" s="173"/>
      <c r="EU257" s="173"/>
      <c r="EV257" s="173"/>
      <c r="EW257" s="173"/>
      <c r="EX257" s="173"/>
      <c r="EY257" s="173"/>
      <c r="EZ257" s="173"/>
      <c r="FA257" s="173"/>
      <c r="FB257" s="173"/>
      <c r="FC257" s="173"/>
      <c r="FD257" s="173"/>
      <c r="FE257" s="173"/>
      <c r="FF257" s="173"/>
      <c r="FG257" s="173"/>
      <c r="FH257" s="173"/>
      <c r="FI257" s="173"/>
      <c r="FJ257" s="173"/>
      <c r="FK257" s="173"/>
      <c r="FL257" s="173"/>
      <c r="FM257" s="173"/>
      <c r="FO257" s="167"/>
      <c r="FQ257" s="173" t="str">
        <f>FQ$3</f>
        <v>POZO | Hokchi-13 | CANTIDADES Y MONTOS</v>
      </c>
      <c r="FR257" s="173"/>
      <c r="FS257" s="173"/>
      <c r="FT257" s="173"/>
      <c r="FU257" s="173"/>
      <c r="FV257" s="173"/>
      <c r="FW257" s="173"/>
      <c r="FX257" s="173"/>
      <c r="FY257" s="173"/>
      <c r="FZ257" s="173"/>
      <c r="GA257" s="173"/>
      <c r="GB257" s="173"/>
      <c r="GC257" s="173"/>
      <c r="GD257" s="173"/>
      <c r="GE257" s="173"/>
      <c r="GF257" s="173"/>
      <c r="GG257" s="173"/>
      <c r="GH257" s="173"/>
      <c r="GI257" s="173"/>
      <c r="GJ257" s="173"/>
      <c r="GK257" s="173"/>
      <c r="GL257" s="173"/>
      <c r="GN257" s="167"/>
      <c r="GP257" s="173" t="str">
        <f>GP$3</f>
        <v>POZO | Hokchi-14 | CANTIDADES Y MONTOS</v>
      </c>
      <c r="GQ257" s="173"/>
      <c r="GR257" s="173"/>
      <c r="GS257" s="173"/>
      <c r="GT257" s="173"/>
      <c r="GU257" s="173"/>
      <c r="GV257" s="173"/>
      <c r="GW257" s="173"/>
      <c r="GX257" s="173"/>
      <c r="GY257" s="173"/>
      <c r="GZ257" s="173"/>
      <c r="HA257" s="173"/>
      <c r="HB257" s="173"/>
      <c r="HC257" s="173"/>
      <c r="HD257" s="173"/>
      <c r="HE257" s="173"/>
      <c r="HF257" s="173"/>
      <c r="HG257" s="173"/>
      <c r="HH257" s="173"/>
      <c r="HI257" s="173"/>
      <c r="HJ257" s="173"/>
      <c r="HK257" s="173"/>
      <c r="HM257" s="167"/>
      <c r="HO257" s="173" t="str">
        <f>HO$3</f>
        <v>POZO | Hokchi-10H | CANTIDADES Y MONTOS</v>
      </c>
      <c r="HP257" s="173"/>
      <c r="HQ257" s="173"/>
      <c r="HR257" s="173"/>
      <c r="HS257" s="173"/>
      <c r="HT257" s="173"/>
      <c r="HU257" s="173"/>
      <c r="HV257" s="173"/>
      <c r="HW257" s="173"/>
      <c r="HX257" s="173"/>
      <c r="HY257" s="173"/>
      <c r="HZ257" s="173"/>
      <c r="IA257" s="173"/>
      <c r="IB257" s="173"/>
      <c r="IC257" s="173"/>
      <c r="ID257" s="173"/>
      <c r="IE257" s="173"/>
      <c r="IF257" s="173"/>
      <c r="IG257" s="173"/>
      <c r="IH257" s="173"/>
      <c r="II257" s="173"/>
      <c r="IJ257" s="173"/>
      <c r="IL257" s="167"/>
      <c r="IN257" s="173" t="str">
        <f>IN$3</f>
        <v>POZO | Hokchi-2DEL | CANTIDADES Y MONTOS</v>
      </c>
      <c r="IO257" s="173"/>
      <c r="IP257" s="173"/>
      <c r="IQ257" s="173"/>
      <c r="IR257" s="173"/>
      <c r="IS257" s="173"/>
      <c r="IT257" s="173"/>
      <c r="IU257" s="173"/>
      <c r="IV257" s="173"/>
      <c r="IW257" s="173"/>
      <c r="IX257" s="173"/>
      <c r="IY257" s="173"/>
      <c r="IZ257" s="173"/>
      <c r="JA257" s="173"/>
      <c r="JB257" s="173"/>
      <c r="JC257" s="173"/>
      <c r="JD257" s="173"/>
      <c r="JE257" s="173"/>
      <c r="JF257" s="173"/>
      <c r="JG257" s="173"/>
      <c r="JH257" s="173"/>
      <c r="JI257" s="173"/>
      <c r="JK257" s="167"/>
      <c r="JM257" s="173" t="str">
        <f>JM$3</f>
        <v>POZO | Hokchi-3DEL | CANTIDADES Y MONTOS</v>
      </c>
      <c r="JN257" s="173"/>
      <c r="JO257" s="173"/>
      <c r="JP257" s="173"/>
      <c r="JQ257" s="173"/>
      <c r="JR257" s="173"/>
      <c r="JS257" s="173"/>
      <c r="JT257" s="173"/>
      <c r="JU257" s="173"/>
      <c r="JV257" s="173"/>
      <c r="JW257" s="173"/>
      <c r="JX257" s="173"/>
      <c r="JY257" s="173"/>
      <c r="JZ257" s="173"/>
      <c r="KA257" s="173"/>
      <c r="KB257" s="173"/>
      <c r="KC257" s="173"/>
      <c r="KD257" s="173"/>
      <c r="KE257" s="173"/>
      <c r="KF257" s="173"/>
      <c r="KG257" s="173"/>
      <c r="KH257" s="173"/>
      <c r="KJ257" s="167"/>
      <c r="KL257" s="173" t="str">
        <f>KL$3</f>
        <v>POZO | Hokchi-4DEL | CANTIDADES Y MONTOS</v>
      </c>
      <c r="KM257" s="173"/>
      <c r="KN257" s="173"/>
      <c r="KO257" s="173"/>
      <c r="KP257" s="173"/>
      <c r="KQ257" s="173"/>
      <c r="KR257" s="173"/>
      <c r="KS257" s="173"/>
      <c r="KT257" s="173"/>
      <c r="KU257" s="173"/>
      <c r="KV257" s="173"/>
      <c r="KW257" s="173"/>
      <c r="KX257" s="173"/>
      <c r="KY257" s="173"/>
      <c r="KZ257" s="173"/>
      <c r="LA257" s="173"/>
      <c r="LB257" s="173"/>
      <c r="LC257" s="173"/>
      <c r="LD257" s="173"/>
      <c r="LE257" s="173"/>
      <c r="LF257" s="173"/>
      <c r="LG257" s="173"/>
      <c r="LI257" s="167"/>
      <c r="LK257" s="173" t="str">
        <f>LK$3</f>
        <v>POZO | Hokchi-5DEL | CANTIDADES Y MONTOS</v>
      </c>
      <c r="LL257" s="173"/>
      <c r="LM257" s="173"/>
      <c r="LN257" s="173"/>
      <c r="LO257" s="173"/>
      <c r="LP257" s="173"/>
      <c r="LQ257" s="173"/>
      <c r="LR257" s="173"/>
      <c r="LS257" s="173"/>
      <c r="LT257" s="173"/>
      <c r="LU257" s="173"/>
      <c r="LV257" s="173"/>
      <c r="LW257" s="173"/>
      <c r="LX257" s="173"/>
      <c r="LY257" s="173"/>
      <c r="LZ257" s="173"/>
      <c r="MA257" s="173"/>
      <c r="MB257" s="173"/>
      <c r="MC257" s="173"/>
      <c r="MD257" s="173"/>
      <c r="ME257" s="173"/>
      <c r="MF257" s="173"/>
      <c r="MH257" s="167"/>
      <c r="MJ257" s="173" t="str">
        <f>MJ$3</f>
        <v>POZO | Hokchi-6DEL | CANTIDADES Y MONTOS</v>
      </c>
      <c r="MK257" s="173"/>
      <c r="ML257" s="173"/>
      <c r="MM257" s="173"/>
      <c r="MN257" s="173"/>
      <c r="MO257" s="173"/>
      <c r="MP257" s="173"/>
      <c r="MQ257" s="173"/>
      <c r="MR257" s="173"/>
      <c r="MS257" s="173"/>
      <c r="MT257" s="173"/>
      <c r="MU257" s="173"/>
      <c r="MV257" s="173"/>
      <c r="MW257" s="173"/>
      <c r="MX257" s="173"/>
      <c r="MY257" s="173"/>
      <c r="MZ257" s="173"/>
      <c r="NA257" s="173"/>
      <c r="NB257" s="173"/>
      <c r="NC257" s="173"/>
      <c r="ND257" s="173"/>
      <c r="NE257" s="173"/>
      <c r="NG257" s="167"/>
      <c r="NI257" s="173" t="str">
        <f>NI$3</f>
        <v>POZO | Hokchi-7 Contingente | CANTIDADES Y MONTOS</v>
      </c>
      <c r="NJ257" s="173"/>
      <c r="NK257" s="173"/>
      <c r="NL257" s="173"/>
      <c r="NM257" s="173"/>
      <c r="NN257" s="173"/>
      <c r="NO257" s="173"/>
      <c r="NP257" s="173"/>
      <c r="NQ257" s="173"/>
      <c r="NR257" s="173"/>
      <c r="NS257" s="173"/>
      <c r="NT257" s="173"/>
      <c r="NU257" s="173"/>
      <c r="NV257" s="173"/>
      <c r="NW257" s="173"/>
      <c r="NX257" s="173"/>
      <c r="NY257" s="173"/>
      <c r="NZ257" s="173"/>
      <c r="OA257" s="173"/>
      <c r="OB257" s="173"/>
      <c r="OC257" s="173"/>
      <c r="OD257" s="173"/>
      <c r="OF257" s="167"/>
      <c r="OH257" s="173" t="str">
        <f>OH$3</f>
        <v>POZO | Hokchi-15 Contingente | CANTIDADES Y MONTOS</v>
      </c>
      <c r="OI257" s="173"/>
      <c r="OJ257" s="173"/>
      <c r="OK257" s="173"/>
      <c r="OL257" s="173"/>
      <c r="OM257" s="173"/>
      <c r="ON257" s="173"/>
      <c r="OO257" s="173"/>
      <c r="OP257" s="173"/>
      <c r="OQ257" s="173"/>
      <c r="OR257" s="173"/>
      <c r="OS257" s="173"/>
      <c r="OT257" s="173"/>
      <c r="OU257" s="173"/>
      <c r="OV257" s="173"/>
      <c r="OW257" s="173"/>
      <c r="OX257" s="173"/>
      <c r="OY257" s="173"/>
      <c r="OZ257" s="173"/>
      <c r="PA257" s="173"/>
      <c r="PB257" s="173"/>
      <c r="PC257" s="173"/>
      <c r="PE257" s="167"/>
      <c r="PG257" s="173" t="str">
        <f>PG$3</f>
        <v>POZO | Hokchi-8H Contingente | CANTIDADES Y MONTOS</v>
      </c>
      <c r="PH257" s="173"/>
      <c r="PI257" s="173"/>
      <c r="PJ257" s="173"/>
      <c r="PK257" s="173"/>
      <c r="PL257" s="173"/>
      <c r="PM257" s="173"/>
      <c r="PN257" s="173"/>
      <c r="PO257" s="173"/>
      <c r="PP257" s="173"/>
      <c r="PQ257" s="173"/>
      <c r="PR257" s="173"/>
      <c r="PS257" s="173"/>
      <c r="PT257" s="173"/>
      <c r="PU257" s="173"/>
      <c r="PV257" s="173"/>
      <c r="PW257" s="173"/>
      <c r="PX257" s="173"/>
      <c r="PY257" s="173"/>
      <c r="PZ257" s="173"/>
      <c r="QA257" s="173"/>
      <c r="QB257" s="173"/>
      <c r="QD257" s="167"/>
      <c r="QF257" s="173" t="str">
        <f>QF$3</f>
        <v>POZO | Hokchi-12H Contingente | CANTIDADES Y MONTOS</v>
      </c>
      <c r="QG257" s="173"/>
      <c r="QH257" s="173"/>
      <c r="QI257" s="173"/>
      <c r="QJ257" s="173"/>
      <c r="QK257" s="173"/>
      <c r="QL257" s="173"/>
      <c r="QM257" s="173"/>
      <c r="QN257" s="173"/>
      <c r="QO257" s="173"/>
      <c r="QP257" s="173"/>
      <c r="QQ257" s="173"/>
      <c r="QR257" s="173"/>
      <c r="QS257" s="173"/>
      <c r="QT257" s="173"/>
      <c r="QU257" s="173"/>
      <c r="QV257" s="173"/>
      <c r="QW257" s="173"/>
      <c r="QX257" s="173"/>
      <c r="QY257" s="173"/>
      <c r="QZ257" s="173"/>
      <c r="RA257" s="173"/>
      <c r="RC257" s="167"/>
      <c r="RE257" s="173" t="str">
        <f>RE$3</f>
        <v>POZO | Hokchi-9H Contingente | CANTIDADES Y MONTOS</v>
      </c>
      <c r="RF257" s="173"/>
      <c r="RG257" s="173"/>
      <c r="RH257" s="173"/>
      <c r="RI257" s="173"/>
      <c r="RJ257" s="173"/>
      <c r="RK257" s="173"/>
      <c r="RL257" s="173"/>
      <c r="RM257" s="173"/>
      <c r="RN257" s="173"/>
      <c r="RO257" s="173"/>
      <c r="RP257" s="173"/>
      <c r="RQ257" s="173"/>
      <c r="RR257" s="173"/>
      <c r="RS257" s="173"/>
      <c r="RT257" s="173"/>
      <c r="RU257" s="173"/>
      <c r="RV257" s="173"/>
      <c r="RW257" s="173"/>
      <c r="RX257" s="173"/>
      <c r="RY257" s="173"/>
      <c r="RZ257" s="173"/>
      <c r="SB257" s="167"/>
      <c r="SD257" s="173" t="str">
        <f>SD$3</f>
        <v>POZO | Hokchi-11 Contingente | CANTIDADES Y MONTOS</v>
      </c>
      <c r="SE257" s="173"/>
      <c r="SF257" s="173"/>
      <c r="SG257" s="173"/>
      <c r="SH257" s="173"/>
      <c r="SI257" s="173"/>
      <c r="SJ257" s="173"/>
      <c r="SK257" s="173"/>
      <c r="SL257" s="173"/>
      <c r="SM257" s="173"/>
      <c r="SN257" s="173"/>
      <c r="SO257" s="173"/>
      <c r="SP257" s="173"/>
      <c r="SQ257" s="173"/>
      <c r="SR257" s="173"/>
      <c r="SS257" s="173"/>
      <c r="ST257" s="173"/>
      <c r="SU257" s="173"/>
      <c r="SV257" s="173"/>
      <c r="SW257" s="173"/>
      <c r="SX257" s="173"/>
      <c r="SY257" s="173"/>
      <c r="TA257" s="167"/>
      <c r="TC257" s="173" t="str">
        <f>TC$3</f>
        <v>POZO | Hokchi-13 Contingente | CANTIDADES Y MONTOS</v>
      </c>
      <c r="TD257" s="173"/>
      <c r="TE257" s="173"/>
      <c r="TF257" s="173"/>
      <c r="TG257" s="173"/>
      <c r="TH257" s="173"/>
      <c r="TI257" s="173"/>
      <c r="TJ257" s="173"/>
      <c r="TK257" s="173"/>
      <c r="TL257" s="173"/>
      <c r="TM257" s="173"/>
      <c r="TN257" s="173"/>
      <c r="TO257" s="173"/>
      <c r="TP257" s="173"/>
      <c r="TQ257" s="173"/>
      <c r="TR257" s="173"/>
      <c r="TS257" s="173"/>
      <c r="TT257" s="173"/>
      <c r="TU257" s="173"/>
      <c r="TV257" s="173"/>
      <c r="TW257" s="173"/>
      <c r="TX257" s="173"/>
      <c r="TZ257" s="167"/>
      <c r="UB257" s="173" t="str">
        <f>UB$3</f>
        <v>POZO | Hokchi-14 Contingente | CANTIDADES Y MONTOS</v>
      </c>
      <c r="UC257" s="173"/>
      <c r="UD257" s="173"/>
      <c r="UE257" s="173"/>
      <c r="UF257" s="173"/>
      <c r="UG257" s="173"/>
      <c r="UH257" s="173"/>
      <c r="UI257" s="173"/>
      <c r="UJ257" s="173"/>
      <c r="UK257" s="173"/>
      <c r="UL257" s="173"/>
      <c r="UM257" s="173"/>
      <c r="UN257" s="173"/>
      <c r="UO257" s="173"/>
      <c r="UP257" s="173"/>
      <c r="UQ257" s="173"/>
      <c r="UR257" s="173"/>
      <c r="US257" s="173"/>
      <c r="UT257" s="173"/>
      <c r="UU257" s="173"/>
      <c r="UV257" s="173"/>
      <c r="UW257" s="173"/>
      <c r="UY257" s="167"/>
      <c r="VA257" s="173" t="str">
        <f>VA$3</f>
        <v>POZO | Hokchi-10H Contingente | CANTIDADES Y MONTOS</v>
      </c>
      <c r="VB257" s="173"/>
      <c r="VC257" s="173"/>
      <c r="VD257" s="173"/>
      <c r="VE257" s="173"/>
      <c r="VF257" s="173"/>
      <c r="VG257" s="173"/>
      <c r="VH257" s="173"/>
      <c r="VI257" s="173"/>
      <c r="VJ257" s="173"/>
      <c r="VK257" s="173"/>
      <c r="VL257" s="173"/>
      <c r="VM257" s="173"/>
      <c r="VN257" s="173"/>
      <c r="VO257" s="173"/>
      <c r="VP257" s="173"/>
      <c r="VQ257" s="173"/>
      <c r="VR257" s="173"/>
      <c r="VS257" s="173"/>
      <c r="VT257" s="173"/>
      <c r="VU257" s="173"/>
      <c r="VV257" s="173"/>
    </row>
    <row r="258" spans="2:596">
      <c r="B258" s="89"/>
      <c r="C258" s="89" t="str">
        <f>IF(ISERROR(I258+1)=TRUE,I258,IF(I258="","",MAX(C$15:C257)+1))</f>
        <v/>
      </c>
      <c r="D258" s="88" t="str">
        <f t="shared" si="385"/>
        <v/>
      </c>
      <c r="E258" s="3"/>
      <c r="G258" s="167"/>
      <c r="I258" s="37" t="s">
        <v>134</v>
      </c>
      <c r="U258" s="167"/>
      <c r="V258" s="42"/>
      <c r="AT258" s="167"/>
      <c r="BS258" s="167"/>
      <c r="CR258" s="167"/>
      <c r="DQ258" s="167"/>
      <c r="EP258" s="167"/>
      <c r="FO258" s="167"/>
      <c r="GN258" s="167"/>
      <c r="HM258" s="167"/>
      <c r="IL258" s="167"/>
      <c r="JK258" s="167"/>
      <c r="KJ258" s="167"/>
      <c r="LI258" s="167"/>
      <c r="MH258" s="167"/>
      <c r="NG258" s="167"/>
      <c r="OF258" s="167"/>
      <c r="PE258" s="167"/>
      <c r="QD258" s="167"/>
      <c r="RC258" s="167"/>
      <c r="SB258" s="167"/>
      <c r="TA258" s="167"/>
      <c r="TZ258" s="167"/>
      <c r="UY258" s="167"/>
    </row>
    <row r="259" spans="2:596" s="38" customFormat="1" outlineLevel="1">
      <c r="B259" s="88"/>
      <c r="C259" s="89">
        <f>IF(ISERROR(I259+1)=TRUE,I259,IF(I259="","",MAX(C$15:C258)+1))</f>
        <v>188</v>
      </c>
      <c r="D259" s="88">
        <f t="shared" si="385"/>
        <v>1</v>
      </c>
      <c r="E259" s="3"/>
      <c r="G259" s="167"/>
      <c r="I259" s="108">
        <f>+I254+1</f>
        <v>195</v>
      </c>
      <c r="J259" s="299" t="s">
        <v>517</v>
      </c>
      <c r="K259" s="300"/>
      <c r="L259" s="300"/>
      <c r="M259" s="300"/>
      <c r="N259" s="300"/>
      <c r="O259" s="301"/>
      <c r="P259" s="302" t="s">
        <v>326</v>
      </c>
      <c r="Q259" s="297"/>
      <c r="R259" s="107" t="s">
        <v>141</v>
      </c>
      <c r="S259" s="298"/>
      <c r="U259" s="167"/>
      <c r="V259" s="42"/>
      <c r="W259" s="78"/>
      <c r="X259" s="37"/>
      <c r="Y259" s="77"/>
      <c r="Z259" s="76"/>
      <c r="AA259" s="79"/>
      <c r="AB259" s="76"/>
      <c r="AC259" s="79"/>
      <c r="AD259" s="76"/>
      <c r="AE259" s="76"/>
      <c r="AF259" s="76"/>
      <c r="AG259" s="76"/>
      <c r="AH259" s="76"/>
      <c r="AI259" s="76"/>
      <c r="AJ259" s="76"/>
      <c r="AK259" s="75"/>
      <c r="AL259" s="75"/>
      <c r="AM259" s="75"/>
      <c r="AN259" s="75"/>
      <c r="AO259" s="75"/>
      <c r="AP259" s="75"/>
      <c r="AQ259" s="75"/>
      <c r="AR259" s="74">
        <f t="shared" ref="AR259:AR268" si="456">SUM(Y259:AQ259)*$Q259</f>
        <v>0</v>
      </c>
      <c r="AT259" s="167"/>
      <c r="AV259" s="78"/>
      <c r="AW259" s="37"/>
      <c r="AX259" s="77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5"/>
      <c r="BK259" s="75"/>
      <c r="BL259" s="75"/>
      <c r="BM259" s="75"/>
      <c r="BN259" s="75"/>
      <c r="BO259" s="75"/>
      <c r="BP259" s="75"/>
      <c r="BQ259" s="74">
        <f t="shared" ref="BQ259:BQ268" si="457">SUM(AX259:BP259)*$Q259</f>
        <v>0</v>
      </c>
      <c r="BS259" s="167"/>
      <c r="BU259" s="78"/>
      <c r="BV259" s="37"/>
      <c r="BW259" s="77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5"/>
      <c r="CJ259" s="75"/>
      <c r="CK259" s="75"/>
      <c r="CL259" s="75"/>
      <c r="CM259" s="75"/>
      <c r="CN259" s="75"/>
      <c r="CO259" s="75"/>
      <c r="CP259" s="74">
        <f t="shared" ref="CP259:CP268" si="458">SUM(BW259:CO259)*$Q259</f>
        <v>0</v>
      </c>
      <c r="CR259" s="167"/>
      <c r="CT259" s="78"/>
      <c r="CU259" s="37"/>
      <c r="CV259" s="77"/>
      <c r="CW259" s="76"/>
      <c r="CX259" s="76"/>
      <c r="CY259" s="76"/>
      <c r="CZ259" s="76"/>
      <c r="DA259" s="76"/>
      <c r="DB259" s="76"/>
      <c r="DC259" s="76"/>
      <c r="DD259" s="76"/>
      <c r="DE259" s="76"/>
      <c r="DF259" s="76"/>
      <c r="DG259" s="76"/>
      <c r="DH259" s="75"/>
      <c r="DI259" s="75"/>
      <c r="DJ259" s="75"/>
      <c r="DK259" s="75"/>
      <c r="DL259" s="75"/>
      <c r="DM259" s="75"/>
      <c r="DN259" s="75"/>
      <c r="DO259" s="74">
        <f t="shared" ref="DO259:DO268" si="459">SUM(CV259:DN259)*$Q259</f>
        <v>0</v>
      </c>
      <c r="DQ259" s="167"/>
      <c r="DS259" s="78"/>
      <c r="DT259" s="37"/>
      <c r="DU259" s="77"/>
      <c r="DV259" s="76"/>
      <c r="DW259" s="76"/>
      <c r="DX259" s="76"/>
      <c r="DY259" s="76"/>
      <c r="DZ259" s="76"/>
      <c r="EA259" s="76"/>
      <c r="EB259" s="76"/>
      <c r="EC259" s="76"/>
      <c r="ED259" s="76"/>
      <c r="EE259" s="76"/>
      <c r="EF259" s="76"/>
      <c r="EG259" s="75"/>
      <c r="EH259" s="75"/>
      <c r="EI259" s="75"/>
      <c r="EJ259" s="75"/>
      <c r="EK259" s="75"/>
      <c r="EL259" s="75"/>
      <c r="EM259" s="75"/>
      <c r="EN259" s="74">
        <f t="shared" ref="EN259:EN268" si="460">SUM(DU259:EM259)*$Q259</f>
        <v>0</v>
      </c>
      <c r="EP259" s="167"/>
      <c r="ER259" s="78"/>
      <c r="ES259" s="37"/>
      <c r="ET259" s="77"/>
      <c r="EU259" s="76"/>
      <c r="EV259" s="76"/>
      <c r="EW259" s="76"/>
      <c r="EX259" s="76"/>
      <c r="EY259" s="76"/>
      <c r="EZ259" s="76"/>
      <c r="FA259" s="76"/>
      <c r="FB259" s="76"/>
      <c r="FC259" s="76"/>
      <c r="FD259" s="76"/>
      <c r="FE259" s="76"/>
      <c r="FF259" s="76"/>
      <c r="FG259" s="76"/>
      <c r="FH259" s="75"/>
      <c r="FI259" s="75"/>
      <c r="FJ259" s="75"/>
      <c r="FK259" s="75"/>
      <c r="FL259" s="75"/>
      <c r="FM259" s="74">
        <f t="shared" ref="FM259:FM268" si="461">SUM(ET259:FL259)*$Q259</f>
        <v>0</v>
      </c>
      <c r="FO259" s="167"/>
      <c r="FQ259" s="78"/>
      <c r="FR259" s="37"/>
      <c r="FS259" s="77"/>
      <c r="FT259" s="76"/>
      <c r="FU259" s="76"/>
      <c r="FV259" s="76"/>
      <c r="FW259" s="76"/>
      <c r="FX259" s="76"/>
      <c r="FY259" s="76"/>
      <c r="FZ259" s="76"/>
      <c r="GA259" s="76"/>
      <c r="GB259" s="76"/>
      <c r="GC259" s="76"/>
      <c r="GD259" s="76"/>
      <c r="GE259" s="76"/>
      <c r="GF259" s="76"/>
      <c r="GG259" s="75"/>
      <c r="GH259" s="75"/>
      <c r="GI259" s="75"/>
      <c r="GJ259" s="75"/>
      <c r="GK259" s="75"/>
      <c r="GL259" s="74">
        <f t="shared" ref="GL259:GL268" si="462">SUM(FS259:GK259)*$Q259</f>
        <v>0</v>
      </c>
      <c r="GN259" s="167"/>
      <c r="GP259" s="78"/>
      <c r="GQ259" s="37"/>
      <c r="GR259" s="77"/>
      <c r="GS259" s="76"/>
      <c r="GT259" s="76"/>
      <c r="GU259" s="76"/>
      <c r="GV259" s="76"/>
      <c r="GW259" s="76"/>
      <c r="GX259" s="76"/>
      <c r="GY259" s="76"/>
      <c r="GZ259" s="76"/>
      <c r="HA259" s="76"/>
      <c r="HB259" s="76"/>
      <c r="HC259" s="76"/>
      <c r="HD259" s="76"/>
      <c r="HE259" s="76"/>
      <c r="HF259" s="75"/>
      <c r="HG259" s="75"/>
      <c r="HH259" s="75"/>
      <c r="HI259" s="75"/>
      <c r="HJ259" s="75"/>
      <c r="HK259" s="74">
        <f t="shared" ref="HK259:HK268" si="463">SUM(GR259:HJ259)*$Q259</f>
        <v>0</v>
      </c>
      <c r="HM259" s="167"/>
      <c r="HO259" s="78"/>
      <c r="HP259" s="37"/>
      <c r="HQ259" s="77"/>
      <c r="HR259" s="76"/>
      <c r="HS259" s="76"/>
      <c r="HT259" s="76"/>
      <c r="HU259" s="76"/>
      <c r="HV259" s="76"/>
      <c r="HW259" s="76"/>
      <c r="HX259" s="76"/>
      <c r="HY259" s="76"/>
      <c r="HZ259" s="76"/>
      <c r="IA259" s="76"/>
      <c r="IB259" s="76"/>
      <c r="IC259" s="76"/>
      <c r="ID259" s="76"/>
      <c r="IE259" s="75"/>
      <c r="IF259" s="75"/>
      <c r="IG259" s="75"/>
      <c r="IH259" s="75"/>
      <c r="II259" s="75"/>
      <c r="IJ259" s="74">
        <f t="shared" ref="IJ259:IJ268" si="464">SUM(HQ259:II259)*$Q259</f>
        <v>0</v>
      </c>
      <c r="IL259" s="167"/>
      <c r="IN259" s="78"/>
      <c r="IO259" s="37"/>
      <c r="IP259" s="77"/>
      <c r="IQ259" s="76"/>
      <c r="IR259" s="76"/>
      <c r="IS259" s="76"/>
      <c r="IT259" s="76"/>
      <c r="IU259" s="76"/>
      <c r="IV259" s="76"/>
      <c r="IW259" s="76"/>
      <c r="IX259" s="75"/>
      <c r="IY259" s="75"/>
      <c r="IZ259" s="75"/>
      <c r="JA259" s="75"/>
      <c r="JB259" s="75"/>
      <c r="JC259" s="75"/>
      <c r="JD259" s="75"/>
      <c r="JE259" s="75"/>
      <c r="JF259" s="75"/>
      <c r="JG259" s="75"/>
      <c r="JH259" s="75"/>
      <c r="JI259" s="74">
        <f t="shared" ref="JI259:JI268" si="465">SUM(IP259:JH259)*$Q259</f>
        <v>0</v>
      </c>
      <c r="JK259" s="167"/>
      <c r="JM259" s="78"/>
      <c r="JN259" s="37"/>
      <c r="JO259" s="77"/>
      <c r="JP259" s="76"/>
      <c r="JQ259" s="76"/>
      <c r="JR259" s="76"/>
      <c r="JS259" s="76"/>
      <c r="JT259" s="76"/>
      <c r="JU259" s="76"/>
      <c r="JV259" s="76"/>
      <c r="JW259" s="75"/>
      <c r="JX259" s="75"/>
      <c r="JY259" s="75"/>
      <c r="JZ259" s="75"/>
      <c r="KA259" s="75"/>
      <c r="KB259" s="75"/>
      <c r="KC259" s="75"/>
      <c r="KD259" s="75"/>
      <c r="KE259" s="75"/>
      <c r="KF259" s="75"/>
      <c r="KG259" s="75"/>
      <c r="KH259" s="74">
        <f t="shared" ref="KH259:KH268" si="466">SUM(JO259:KG259)*$Q259</f>
        <v>0</v>
      </c>
      <c r="KJ259" s="167"/>
      <c r="KL259" s="78"/>
      <c r="KM259" s="37"/>
      <c r="KN259" s="77"/>
      <c r="KO259" s="76"/>
      <c r="KP259" s="76"/>
      <c r="KQ259" s="76"/>
      <c r="KR259" s="76"/>
      <c r="KS259" s="76"/>
      <c r="KT259" s="76"/>
      <c r="KU259" s="76"/>
      <c r="KV259" s="75"/>
      <c r="KW259" s="75"/>
      <c r="KX259" s="75"/>
      <c r="KY259" s="75"/>
      <c r="KZ259" s="75"/>
      <c r="LA259" s="75"/>
      <c r="LB259" s="75"/>
      <c r="LC259" s="75"/>
      <c r="LD259" s="75"/>
      <c r="LE259" s="75"/>
      <c r="LF259" s="75"/>
      <c r="LG259" s="74">
        <f t="shared" ref="LG259:LG268" si="467">SUM(KN259:LF259)*$Q259</f>
        <v>0</v>
      </c>
      <c r="LI259" s="167"/>
      <c r="LK259" s="78"/>
      <c r="LL259" s="37"/>
      <c r="LM259" s="77"/>
      <c r="LN259" s="76"/>
      <c r="LO259" s="76"/>
      <c r="LP259" s="76"/>
      <c r="LQ259" s="76"/>
      <c r="LR259" s="76"/>
      <c r="LS259" s="76"/>
      <c r="LT259" s="76"/>
      <c r="LU259" s="75"/>
      <c r="LV259" s="75"/>
      <c r="LW259" s="75"/>
      <c r="LX259" s="75"/>
      <c r="LY259" s="75"/>
      <c r="LZ259" s="75"/>
      <c r="MA259" s="75"/>
      <c r="MB259" s="75"/>
      <c r="MC259" s="75"/>
      <c r="MD259" s="75"/>
      <c r="ME259" s="75"/>
      <c r="MF259" s="74">
        <f t="shared" ref="MF259:MF268" si="468">SUM(LM259:ME259)*$Q259</f>
        <v>0</v>
      </c>
      <c r="MH259" s="167"/>
      <c r="MJ259" s="78"/>
      <c r="MK259" s="37"/>
      <c r="ML259" s="77"/>
      <c r="MM259" s="76"/>
      <c r="MN259" s="76"/>
      <c r="MO259" s="76"/>
      <c r="MP259" s="76"/>
      <c r="MQ259" s="76"/>
      <c r="MR259" s="76"/>
      <c r="MS259" s="76"/>
      <c r="MT259" s="75"/>
      <c r="MU259" s="75"/>
      <c r="MV259" s="75"/>
      <c r="MW259" s="75"/>
      <c r="MX259" s="75"/>
      <c r="MY259" s="75"/>
      <c r="MZ259" s="75"/>
      <c r="NA259" s="75"/>
      <c r="NB259" s="75"/>
      <c r="NC259" s="75"/>
      <c r="ND259" s="75"/>
      <c r="NE259" s="74">
        <f t="shared" ref="NE259:NE268" si="469">SUM(ML259:ND259)*$Q259</f>
        <v>0</v>
      </c>
      <c r="NG259" s="167"/>
      <c r="NI259" s="78"/>
      <c r="NJ259" s="37"/>
      <c r="NK259" s="77"/>
      <c r="NL259" s="76"/>
      <c r="NM259" s="76"/>
      <c r="NN259" s="76"/>
      <c r="NO259" s="76"/>
      <c r="NP259" s="76"/>
      <c r="NQ259" s="76"/>
      <c r="NR259" s="76"/>
      <c r="NS259" s="76"/>
      <c r="NT259" s="76"/>
      <c r="NU259" s="76"/>
      <c r="NV259" s="76"/>
      <c r="NW259" s="76"/>
      <c r="NX259" s="76"/>
      <c r="NY259" s="76"/>
      <c r="NZ259" s="76"/>
      <c r="OA259" s="75"/>
      <c r="OB259" s="76"/>
      <c r="OC259" s="75"/>
      <c r="OD259" s="74">
        <f t="shared" ref="OD259:OD268" si="470">SUM(NK259:OC259)*$Q259</f>
        <v>0</v>
      </c>
      <c r="OF259" s="167"/>
      <c r="OH259" s="78"/>
      <c r="OI259" s="37"/>
      <c r="OJ259" s="77"/>
      <c r="OK259" s="76"/>
      <c r="OL259" s="76"/>
      <c r="OM259" s="76"/>
      <c r="ON259" s="76"/>
      <c r="OO259" s="76"/>
      <c r="OP259" s="76"/>
      <c r="OQ259" s="76"/>
      <c r="OR259" s="76"/>
      <c r="OS259" s="76"/>
      <c r="OT259" s="76"/>
      <c r="OU259" s="76"/>
      <c r="OV259" s="76"/>
      <c r="OW259" s="76"/>
      <c r="OX259" s="76"/>
      <c r="OY259" s="76"/>
      <c r="OZ259" s="75"/>
      <c r="PA259" s="76"/>
      <c r="PB259" s="75"/>
      <c r="PC259" s="74">
        <f t="shared" ref="PC259:PC268" si="471">SUM(OJ259:PB259)*$Q259</f>
        <v>0</v>
      </c>
      <c r="PE259" s="167"/>
      <c r="PG259" s="78"/>
      <c r="PH259" s="37"/>
      <c r="PI259" s="77"/>
      <c r="PJ259" s="76"/>
      <c r="PK259" s="76"/>
      <c r="PL259" s="76"/>
      <c r="PM259" s="76"/>
      <c r="PN259" s="76"/>
      <c r="PO259" s="76"/>
      <c r="PP259" s="76"/>
      <c r="PQ259" s="76"/>
      <c r="PR259" s="76"/>
      <c r="PS259" s="76"/>
      <c r="PT259" s="76"/>
      <c r="PU259" s="76"/>
      <c r="PV259" s="76"/>
      <c r="PW259" s="76"/>
      <c r="PX259" s="76"/>
      <c r="PY259" s="75"/>
      <c r="PZ259" s="76"/>
      <c r="QA259" s="75"/>
      <c r="QB259" s="74">
        <f t="shared" ref="QB259:QB268" si="472">SUM(PI259:QA259)*$Q259</f>
        <v>0</v>
      </c>
      <c r="QD259" s="167"/>
      <c r="QF259" s="78"/>
      <c r="QG259" s="37"/>
      <c r="QH259" s="77"/>
      <c r="QI259" s="76"/>
      <c r="QJ259" s="76"/>
      <c r="QK259" s="76"/>
      <c r="QL259" s="76"/>
      <c r="QM259" s="76"/>
      <c r="QN259" s="76"/>
      <c r="QO259" s="76"/>
      <c r="QP259" s="76"/>
      <c r="QQ259" s="76"/>
      <c r="QR259" s="76"/>
      <c r="QS259" s="76"/>
      <c r="QT259" s="76"/>
      <c r="QU259" s="76"/>
      <c r="QV259" s="76"/>
      <c r="QW259" s="76"/>
      <c r="QX259" s="75"/>
      <c r="QY259" s="76"/>
      <c r="QZ259" s="75"/>
      <c r="RA259" s="74">
        <f t="shared" ref="RA259:RA268" si="473">SUM(QH259:QZ259)*$Q259</f>
        <v>0</v>
      </c>
      <c r="RC259" s="167"/>
      <c r="RE259" s="78"/>
      <c r="RF259" s="37"/>
      <c r="RG259" s="77"/>
      <c r="RH259" s="76"/>
      <c r="RI259" s="76"/>
      <c r="RJ259" s="76"/>
      <c r="RK259" s="76"/>
      <c r="RL259" s="76"/>
      <c r="RM259" s="76"/>
      <c r="RN259" s="76"/>
      <c r="RO259" s="76"/>
      <c r="RP259" s="76"/>
      <c r="RQ259" s="76"/>
      <c r="RR259" s="76"/>
      <c r="RS259" s="76"/>
      <c r="RT259" s="76"/>
      <c r="RU259" s="76"/>
      <c r="RV259" s="76"/>
      <c r="RW259" s="75"/>
      <c r="RX259" s="76"/>
      <c r="RY259" s="75"/>
      <c r="RZ259" s="74">
        <f t="shared" ref="RZ259:RZ268" si="474">SUM(RG259:RY259)*$Q259</f>
        <v>0</v>
      </c>
      <c r="SB259" s="167"/>
      <c r="SD259" s="78"/>
      <c r="SE259" s="37"/>
      <c r="SF259" s="77"/>
      <c r="SG259" s="76"/>
      <c r="SH259" s="76"/>
      <c r="SI259" s="76"/>
      <c r="SJ259" s="76"/>
      <c r="SK259" s="76"/>
      <c r="SL259" s="76"/>
      <c r="SM259" s="76"/>
      <c r="SN259" s="76"/>
      <c r="SO259" s="76"/>
      <c r="SP259" s="76"/>
      <c r="SQ259" s="76"/>
      <c r="SR259" s="76"/>
      <c r="SS259" s="76"/>
      <c r="ST259" s="76"/>
      <c r="SU259" s="76"/>
      <c r="SV259" s="75"/>
      <c r="SW259" s="76"/>
      <c r="SX259" s="75"/>
      <c r="SY259" s="74">
        <f t="shared" ref="SY259:SY268" si="475">SUM(SF259:SX259)*$Q259</f>
        <v>0</v>
      </c>
      <c r="TA259" s="167"/>
      <c r="TC259" s="78"/>
      <c r="TD259" s="37"/>
      <c r="TE259" s="77"/>
      <c r="TF259" s="76"/>
      <c r="TG259" s="76"/>
      <c r="TH259" s="76"/>
      <c r="TI259" s="76"/>
      <c r="TJ259" s="76"/>
      <c r="TK259" s="76"/>
      <c r="TL259" s="76"/>
      <c r="TM259" s="76"/>
      <c r="TN259" s="76"/>
      <c r="TO259" s="76"/>
      <c r="TP259" s="76"/>
      <c r="TQ259" s="76"/>
      <c r="TR259" s="76"/>
      <c r="TS259" s="76"/>
      <c r="TT259" s="76"/>
      <c r="TU259" s="75"/>
      <c r="TV259" s="76"/>
      <c r="TW259" s="75"/>
      <c r="TX259" s="74">
        <f t="shared" ref="TX259:TX268" si="476">SUM(TE259:TW259)*$Q259</f>
        <v>0</v>
      </c>
      <c r="TZ259" s="167"/>
      <c r="UB259" s="78"/>
      <c r="UC259" s="37"/>
      <c r="UD259" s="77"/>
      <c r="UE259" s="76"/>
      <c r="UF259" s="76"/>
      <c r="UG259" s="76"/>
      <c r="UH259" s="76"/>
      <c r="UI259" s="76"/>
      <c r="UJ259" s="76"/>
      <c r="UK259" s="76"/>
      <c r="UL259" s="76"/>
      <c r="UM259" s="76"/>
      <c r="UN259" s="76"/>
      <c r="UO259" s="76"/>
      <c r="UP259" s="76"/>
      <c r="UQ259" s="76"/>
      <c r="UR259" s="76"/>
      <c r="US259" s="76"/>
      <c r="UT259" s="75"/>
      <c r="UU259" s="76"/>
      <c r="UV259" s="75"/>
      <c r="UW259" s="74">
        <f t="shared" ref="UW259:UW268" si="477">SUM(UD259:UV259)*$Q259</f>
        <v>0</v>
      </c>
      <c r="UY259" s="167"/>
      <c r="VA259" s="78"/>
      <c r="VB259" s="37"/>
      <c r="VC259" s="77"/>
      <c r="VD259" s="76"/>
      <c r="VE259" s="76"/>
      <c r="VF259" s="76"/>
      <c r="VG259" s="76"/>
      <c r="VH259" s="76"/>
      <c r="VI259" s="76"/>
      <c r="VJ259" s="76"/>
      <c r="VK259" s="76"/>
      <c r="VL259" s="76"/>
      <c r="VM259" s="76"/>
      <c r="VN259" s="76"/>
      <c r="VO259" s="76"/>
      <c r="VP259" s="76"/>
      <c r="VQ259" s="76"/>
      <c r="VR259" s="76"/>
      <c r="VS259" s="75"/>
      <c r="VT259" s="76"/>
      <c r="VU259" s="75"/>
      <c r="VV259" s="74">
        <f t="shared" ref="VV259:VV268" si="478">SUM(VC259:VU259)*$Q259</f>
        <v>0</v>
      </c>
    </row>
    <row r="260" spans="2:596" s="38" customFormat="1" outlineLevel="1">
      <c r="B260" s="88"/>
      <c r="C260" s="89">
        <f>IF(ISERROR(I260+1)=TRUE,I260,IF(I260="","",MAX(C$15:C259)+1))</f>
        <v>189</v>
      </c>
      <c r="D260" s="88">
        <f t="shared" si="385"/>
        <v>1</v>
      </c>
      <c r="E260" s="3"/>
      <c r="G260" s="167"/>
      <c r="I260" s="95">
        <f t="shared" ref="I260:I268" si="479">+I259+1</f>
        <v>196</v>
      </c>
      <c r="J260" s="94" t="s">
        <v>516</v>
      </c>
      <c r="K260" s="93"/>
      <c r="L260" s="93"/>
      <c r="M260" s="93"/>
      <c r="N260" s="93"/>
      <c r="O260" s="92"/>
      <c r="P260" s="91" t="s">
        <v>326</v>
      </c>
      <c r="Q260" s="297"/>
      <c r="R260" s="90" t="s">
        <v>141</v>
      </c>
      <c r="S260" s="298"/>
      <c r="U260" s="167"/>
      <c r="V260" s="42"/>
      <c r="W260" s="78"/>
      <c r="X260" s="37"/>
      <c r="Y260" s="77"/>
      <c r="Z260" s="76"/>
      <c r="AA260" s="79"/>
      <c r="AB260" s="76"/>
      <c r="AC260" s="79"/>
      <c r="AD260" s="76"/>
      <c r="AE260" s="76"/>
      <c r="AF260" s="76"/>
      <c r="AG260" s="76"/>
      <c r="AH260" s="76"/>
      <c r="AI260" s="76"/>
      <c r="AJ260" s="76"/>
      <c r="AK260" s="75"/>
      <c r="AL260" s="75"/>
      <c r="AM260" s="75"/>
      <c r="AN260" s="75"/>
      <c r="AO260" s="75"/>
      <c r="AP260" s="75"/>
      <c r="AQ260" s="75"/>
      <c r="AR260" s="74">
        <f t="shared" si="456"/>
        <v>0</v>
      </c>
      <c r="AT260" s="167"/>
      <c r="AV260" s="78"/>
      <c r="AW260" s="37"/>
      <c r="AX260" s="77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5"/>
      <c r="BK260" s="75"/>
      <c r="BL260" s="75"/>
      <c r="BM260" s="75"/>
      <c r="BN260" s="75"/>
      <c r="BO260" s="75"/>
      <c r="BP260" s="75"/>
      <c r="BQ260" s="74">
        <f t="shared" si="457"/>
        <v>0</v>
      </c>
      <c r="BS260" s="167"/>
      <c r="BU260" s="78"/>
      <c r="BV260" s="37"/>
      <c r="BW260" s="77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5"/>
      <c r="CJ260" s="75"/>
      <c r="CK260" s="75"/>
      <c r="CL260" s="75"/>
      <c r="CM260" s="75"/>
      <c r="CN260" s="75"/>
      <c r="CO260" s="75"/>
      <c r="CP260" s="74">
        <f t="shared" si="458"/>
        <v>0</v>
      </c>
      <c r="CR260" s="167"/>
      <c r="CT260" s="78"/>
      <c r="CU260" s="37"/>
      <c r="CV260" s="77"/>
      <c r="CW260" s="76"/>
      <c r="CX260" s="76"/>
      <c r="CY260" s="76"/>
      <c r="CZ260" s="76"/>
      <c r="DA260" s="76"/>
      <c r="DB260" s="76"/>
      <c r="DC260" s="76"/>
      <c r="DD260" s="76"/>
      <c r="DE260" s="76"/>
      <c r="DF260" s="76"/>
      <c r="DG260" s="76"/>
      <c r="DH260" s="75"/>
      <c r="DI260" s="75"/>
      <c r="DJ260" s="75"/>
      <c r="DK260" s="75"/>
      <c r="DL260" s="75"/>
      <c r="DM260" s="75"/>
      <c r="DN260" s="75"/>
      <c r="DO260" s="74">
        <f t="shared" si="459"/>
        <v>0</v>
      </c>
      <c r="DQ260" s="167"/>
      <c r="DS260" s="78"/>
      <c r="DT260" s="37"/>
      <c r="DU260" s="77"/>
      <c r="DV260" s="76"/>
      <c r="DW260" s="76"/>
      <c r="DX260" s="76"/>
      <c r="DY260" s="76"/>
      <c r="DZ260" s="76"/>
      <c r="EA260" s="76"/>
      <c r="EB260" s="76"/>
      <c r="EC260" s="76"/>
      <c r="ED260" s="76"/>
      <c r="EE260" s="76"/>
      <c r="EF260" s="76"/>
      <c r="EG260" s="75"/>
      <c r="EH260" s="75"/>
      <c r="EI260" s="75"/>
      <c r="EJ260" s="75"/>
      <c r="EK260" s="75"/>
      <c r="EL260" s="75"/>
      <c r="EM260" s="75"/>
      <c r="EN260" s="74">
        <f t="shared" si="460"/>
        <v>0</v>
      </c>
      <c r="EP260" s="167"/>
      <c r="ER260" s="78"/>
      <c r="ES260" s="37"/>
      <c r="ET260" s="77"/>
      <c r="EU260" s="76"/>
      <c r="EV260" s="76"/>
      <c r="EW260" s="76"/>
      <c r="EX260" s="76"/>
      <c r="EY260" s="76"/>
      <c r="EZ260" s="76"/>
      <c r="FA260" s="76"/>
      <c r="FB260" s="76"/>
      <c r="FC260" s="76"/>
      <c r="FD260" s="76"/>
      <c r="FE260" s="76"/>
      <c r="FF260" s="76"/>
      <c r="FG260" s="76"/>
      <c r="FH260" s="75"/>
      <c r="FI260" s="75"/>
      <c r="FJ260" s="75"/>
      <c r="FK260" s="75"/>
      <c r="FL260" s="75"/>
      <c r="FM260" s="74">
        <f t="shared" si="461"/>
        <v>0</v>
      </c>
      <c r="FO260" s="167"/>
      <c r="FQ260" s="78"/>
      <c r="FR260" s="37"/>
      <c r="FS260" s="77"/>
      <c r="FT260" s="76"/>
      <c r="FU260" s="76"/>
      <c r="FV260" s="76"/>
      <c r="FW260" s="76"/>
      <c r="FX260" s="76"/>
      <c r="FY260" s="76"/>
      <c r="FZ260" s="76"/>
      <c r="GA260" s="76"/>
      <c r="GB260" s="76"/>
      <c r="GC260" s="76"/>
      <c r="GD260" s="76"/>
      <c r="GE260" s="76"/>
      <c r="GF260" s="76"/>
      <c r="GG260" s="75"/>
      <c r="GH260" s="75"/>
      <c r="GI260" s="75"/>
      <c r="GJ260" s="75"/>
      <c r="GK260" s="75"/>
      <c r="GL260" s="74">
        <f t="shared" si="462"/>
        <v>0</v>
      </c>
      <c r="GN260" s="167"/>
      <c r="GP260" s="78"/>
      <c r="GQ260" s="37"/>
      <c r="GR260" s="77"/>
      <c r="GS260" s="76"/>
      <c r="GT260" s="76"/>
      <c r="GU260" s="76"/>
      <c r="GV260" s="76"/>
      <c r="GW260" s="76"/>
      <c r="GX260" s="76"/>
      <c r="GY260" s="76"/>
      <c r="GZ260" s="76"/>
      <c r="HA260" s="76"/>
      <c r="HB260" s="76"/>
      <c r="HC260" s="76"/>
      <c r="HD260" s="76"/>
      <c r="HE260" s="76"/>
      <c r="HF260" s="75"/>
      <c r="HG260" s="75"/>
      <c r="HH260" s="75"/>
      <c r="HI260" s="75"/>
      <c r="HJ260" s="75"/>
      <c r="HK260" s="74">
        <f t="shared" si="463"/>
        <v>0</v>
      </c>
      <c r="HM260" s="167"/>
      <c r="HO260" s="78"/>
      <c r="HP260" s="37"/>
      <c r="HQ260" s="77"/>
      <c r="HR260" s="76"/>
      <c r="HS260" s="76"/>
      <c r="HT260" s="76"/>
      <c r="HU260" s="76"/>
      <c r="HV260" s="76"/>
      <c r="HW260" s="76"/>
      <c r="HX260" s="76"/>
      <c r="HY260" s="76"/>
      <c r="HZ260" s="76"/>
      <c r="IA260" s="76"/>
      <c r="IB260" s="76"/>
      <c r="IC260" s="76"/>
      <c r="ID260" s="76"/>
      <c r="IE260" s="75"/>
      <c r="IF260" s="75"/>
      <c r="IG260" s="75"/>
      <c r="IH260" s="75"/>
      <c r="II260" s="75"/>
      <c r="IJ260" s="74">
        <f t="shared" si="464"/>
        <v>0</v>
      </c>
      <c r="IL260" s="167"/>
      <c r="IN260" s="78"/>
      <c r="IO260" s="37"/>
      <c r="IP260" s="77"/>
      <c r="IQ260" s="76"/>
      <c r="IR260" s="76"/>
      <c r="IS260" s="76"/>
      <c r="IT260" s="76"/>
      <c r="IU260" s="76"/>
      <c r="IV260" s="76"/>
      <c r="IW260" s="76"/>
      <c r="IX260" s="75"/>
      <c r="IY260" s="75"/>
      <c r="IZ260" s="75"/>
      <c r="JA260" s="75"/>
      <c r="JB260" s="75"/>
      <c r="JC260" s="75"/>
      <c r="JD260" s="75"/>
      <c r="JE260" s="75"/>
      <c r="JF260" s="75"/>
      <c r="JG260" s="75"/>
      <c r="JH260" s="75"/>
      <c r="JI260" s="74">
        <f t="shared" si="465"/>
        <v>0</v>
      </c>
      <c r="JK260" s="167"/>
      <c r="JM260" s="78"/>
      <c r="JN260" s="37"/>
      <c r="JO260" s="77"/>
      <c r="JP260" s="76"/>
      <c r="JQ260" s="76"/>
      <c r="JR260" s="76"/>
      <c r="JS260" s="76"/>
      <c r="JT260" s="76"/>
      <c r="JU260" s="76"/>
      <c r="JV260" s="76"/>
      <c r="JW260" s="75"/>
      <c r="JX260" s="75"/>
      <c r="JY260" s="75"/>
      <c r="JZ260" s="75"/>
      <c r="KA260" s="75"/>
      <c r="KB260" s="75"/>
      <c r="KC260" s="75"/>
      <c r="KD260" s="75"/>
      <c r="KE260" s="75"/>
      <c r="KF260" s="75"/>
      <c r="KG260" s="75"/>
      <c r="KH260" s="74">
        <f t="shared" si="466"/>
        <v>0</v>
      </c>
      <c r="KJ260" s="167"/>
      <c r="KL260" s="78"/>
      <c r="KM260" s="37"/>
      <c r="KN260" s="77"/>
      <c r="KO260" s="76"/>
      <c r="KP260" s="76"/>
      <c r="KQ260" s="76"/>
      <c r="KR260" s="76"/>
      <c r="KS260" s="76"/>
      <c r="KT260" s="76"/>
      <c r="KU260" s="76"/>
      <c r="KV260" s="75"/>
      <c r="KW260" s="75"/>
      <c r="KX260" s="75"/>
      <c r="KY260" s="75"/>
      <c r="KZ260" s="75"/>
      <c r="LA260" s="75"/>
      <c r="LB260" s="75"/>
      <c r="LC260" s="75"/>
      <c r="LD260" s="75"/>
      <c r="LE260" s="75"/>
      <c r="LF260" s="75"/>
      <c r="LG260" s="74">
        <f t="shared" si="467"/>
        <v>0</v>
      </c>
      <c r="LI260" s="167"/>
      <c r="LK260" s="78"/>
      <c r="LL260" s="37"/>
      <c r="LM260" s="77"/>
      <c r="LN260" s="76"/>
      <c r="LO260" s="76"/>
      <c r="LP260" s="76"/>
      <c r="LQ260" s="76"/>
      <c r="LR260" s="76"/>
      <c r="LS260" s="76"/>
      <c r="LT260" s="76"/>
      <c r="LU260" s="75"/>
      <c r="LV260" s="75"/>
      <c r="LW260" s="75"/>
      <c r="LX260" s="75"/>
      <c r="LY260" s="75"/>
      <c r="LZ260" s="75"/>
      <c r="MA260" s="75"/>
      <c r="MB260" s="75"/>
      <c r="MC260" s="75"/>
      <c r="MD260" s="75"/>
      <c r="ME260" s="75"/>
      <c r="MF260" s="74">
        <f t="shared" si="468"/>
        <v>0</v>
      </c>
      <c r="MH260" s="167"/>
      <c r="MJ260" s="78"/>
      <c r="MK260" s="37"/>
      <c r="ML260" s="77"/>
      <c r="MM260" s="76"/>
      <c r="MN260" s="76"/>
      <c r="MO260" s="76"/>
      <c r="MP260" s="76"/>
      <c r="MQ260" s="76"/>
      <c r="MR260" s="76"/>
      <c r="MS260" s="76"/>
      <c r="MT260" s="75"/>
      <c r="MU260" s="75"/>
      <c r="MV260" s="75"/>
      <c r="MW260" s="75"/>
      <c r="MX260" s="75"/>
      <c r="MY260" s="75"/>
      <c r="MZ260" s="75"/>
      <c r="NA260" s="75"/>
      <c r="NB260" s="75"/>
      <c r="NC260" s="75"/>
      <c r="ND260" s="75"/>
      <c r="NE260" s="74">
        <f t="shared" si="469"/>
        <v>0</v>
      </c>
      <c r="NG260" s="167"/>
      <c r="NI260" s="78"/>
      <c r="NJ260" s="37"/>
      <c r="NK260" s="77"/>
      <c r="NL260" s="76"/>
      <c r="NM260" s="76"/>
      <c r="NN260" s="76"/>
      <c r="NO260" s="76"/>
      <c r="NP260" s="76"/>
      <c r="NQ260" s="76"/>
      <c r="NR260" s="76"/>
      <c r="NS260" s="76"/>
      <c r="NT260" s="76"/>
      <c r="NU260" s="76"/>
      <c r="NV260" s="76"/>
      <c r="NW260" s="76"/>
      <c r="NX260" s="76"/>
      <c r="NY260" s="76"/>
      <c r="NZ260" s="76"/>
      <c r="OA260" s="75"/>
      <c r="OB260" s="76"/>
      <c r="OC260" s="75"/>
      <c r="OD260" s="74">
        <f t="shared" si="470"/>
        <v>0</v>
      </c>
      <c r="OF260" s="167"/>
      <c r="OH260" s="78"/>
      <c r="OI260" s="37"/>
      <c r="OJ260" s="77"/>
      <c r="OK260" s="76"/>
      <c r="OL260" s="76"/>
      <c r="OM260" s="76"/>
      <c r="ON260" s="76"/>
      <c r="OO260" s="76"/>
      <c r="OP260" s="76"/>
      <c r="OQ260" s="76"/>
      <c r="OR260" s="76"/>
      <c r="OS260" s="76"/>
      <c r="OT260" s="76"/>
      <c r="OU260" s="76"/>
      <c r="OV260" s="76"/>
      <c r="OW260" s="76"/>
      <c r="OX260" s="76"/>
      <c r="OY260" s="76"/>
      <c r="OZ260" s="75"/>
      <c r="PA260" s="76"/>
      <c r="PB260" s="75"/>
      <c r="PC260" s="74">
        <f t="shared" si="471"/>
        <v>0</v>
      </c>
      <c r="PE260" s="167"/>
      <c r="PG260" s="78"/>
      <c r="PH260" s="37"/>
      <c r="PI260" s="77"/>
      <c r="PJ260" s="76"/>
      <c r="PK260" s="76"/>
      <c r="PL260" s="76"/>
      <c r="PM260" s="76"/>
      <c r="PN260" s="76"/>
      <c r="PO260" s="76"/>
      <c r="PP260" s="76"/>
      <c r="PQ260" s="76"/>
      <c r="PR260" s="76"/>
      <c r="PS260" s="76"/>
      <c r="PT260" s="76"/>
      <c r="PU260" s="76"/>
      <c r="PV260" s="76"/>
      <c r="PW260" s="76"/>
      <c r="PX260" s="76"/>
      <c r="PY260" s="75"/>
      <c r="PZ260" s="76"/>
      <c r="QA260" s="75"/>
      <c r="QB260" s="74">
        <f t="shared" si="472"/>
        <v>0</v>
      </c>
      <c r="QD260" s="167"/>
      <c r="QF260" s="78"/>
      <c r="QG260" s="37"/>
      <c r="QH260" s="77"/>
      <c r="QI260" s="76"/>
      <c r="QJ260" s="76"/>
      <c r="QK260" s="76"/>
      <c r="QL260" s="76"/>
      <c r="QM260" s="76"/>
      <c r="QN260" s="76"/>
      <c r="QO260" s="76"/>
      <c r="QP260" s="76"/>
      <c r="QQ260" s="76"/>
      <c r="QR260" s="76"/>
      <c r="QS260" s="76"/>
      <c r="QT260" s="76"/>
      <c r="QU260" s="76"/>
      <c r="QV260" s="76"/>
      <c r="QW260" s="76"/>
      <c r="QX260" s="75"/>
      <c r="QY260" s="76"/>
      <c r="QZ260" s="75"/>
      <c r="RA260" s="74">
        <f t="shared" si="473"/>
        <v>0</v>
      </c>
      <c r="RC260" s="167"/>
      <c r="RE260" s="78"/>
      <c r="RF260" s="37"/>
      <c r="RG260" s="77"/>
      <c r="RH260" s="76"/>
      <c r="RI260" s="76"/>
      <c r="RJ260" s="76"/>
      <c r="RK260" s="76"/>
      <c r="RL260" s="76"/>
      <c r="RM260" s="76"/>
      <c r="RN260" s="76"/>
      <c r="RO260" s="76"/>
      <c r="RP260" s="76"/>
      <c r="RQ260" s="76"/>
      <c r="RR260" s="76"/>
      <c r="RS260" s="76"/>
      <c r="RT260" s="76"/>
      <c r="RU260" s="76"/>
      <c r="RV260" s="76"/>
      <c r="RW260" s="75"/>
      <c r="RX260" s="76"/>
      <c r="RY260" s="75"/>
      <c r="RZ260" s="74">
        <f t="shared" si="474"/>
        <v>0</v>
      </c>
      <c r="SB260" s="167"/>
      <c r="SD260" s="78"/>
      <c r="SE260" s="37"/>
      <c r="SF260" s="77"/>
      <c r="SG260" s="76"/>
      <c r="SH260" s="76"/>
      <c r="SI260" s="76"/>
      <c r="SJ260" s="76"/>
      <c r="SK260" s="76"/>
      <c r="SL260" s="76"/>
      <c r="SM260" s="76"/>
      <c r="SN260" s="76"/>
      <c r="SO260" s="76"/>
      <c r="SP260" s="76"/>
      <c r="SQ260" s="76"/>
      <c r="SR260" s="76"/>
      <c r="SS260" s="76"/>
      <c r="ST260" s="76"/>
      <c r="SU260" s="76"/>
      <c r="SV260" s="75"/>
      <c r="SW260" s="76"/>
      <c r="SX260" s="75"/>
      <c r="SY260" s="74">
        <f t="shared" si="475"/>
        <v>0</v>
      </c>
      <c r="TA260" s="167"/>
      <c r="TC260" s="78"/>
      <c r="TD260" s="37"/>
      <c r="TE260" s="77"/>
      <c r="TF260" s="76"/>
      <c r="TG260" s="76"/>
      <c r="TH260" s="76"/>
      <c r="TI260" s="76"/>
      <c r="TJ260" s="76"/>
      <c r="TK260" s="76"/>
      <c r="TL260" s="76"/>
      <c r="TM260" s="76"/>
      <c r="TN260" s="76"/>
      <c r="TO260" s="76"/>
      <c r="TP260" s="76"/>
      <c r="TQ260" s="76"/>
      <c r="TR260" s="76"/>
      <c r="TS260" s="76"/>
      <c r="TT260" s="76"/>
      <c r="TU260" s="75"/>
      <c r="TV260" s="76"/>
      <c r="TW260" s="75"/>
      <c r="TX260" s="74">
        <f t="shared" si="476"/>
        <v>0</v>
      </c>
      <c r="TZ260" s="167"/>
      <c r="UB260" s="78"/>
      <c r="UC260" s="37"/>
      <c r="UD260" s="77"/>
      <c r="UE260" s="76"/>
      <c r="UF260" s="76"/>
      <c r="UG260" s="76"/>
      <c r="UH260" s="76"/>
      <c r="UI260" s="76"/>
      <c r="UJ260" s="76"/>
      <c r="UK260" s="76"/>
      <c r="UL260" s="76"/>
      <c r="UM260" s="76"/>
      <c r="UN260" s="76"/>
      <c r="UO260" s="76"/>
      <c r="UP260" s="76"/>
      <c r="UQ260" s="76"/>
      <c r="UR260" s="76"/>
      <c r="US260" s="76"/>
      <c r="UT260" s="75"/>
      <c r="UU260" s="76"/>
      <c r="UV260" s="75"/>
      <c r="UW260" s="74">
        <f t="shared" si="477"/>
        <v>0</v>
      </c>
      <c r="UY260" s="167"/>
      <c r="VA260" s="78"/>
      <c r="VB260" s="37"/>
      <c r="VC260" s="77"/>
      <c r="VD260" s="76"/>
      <c r="VE260" s="76"/>
      <c r="VF260" s="76"/>
      <c r="VG260" s="76"/>
      <c r="VH260" s="76"/>
      <c r="VI260" s="76"/>
      <c r="VJ260" s="76"/>
      <c r="VK260" s="76"/>
      <c r="VL260" s="76"/>
      <c r="VM260" s="76"/>
      <c r="VN260" s="76"/>
      <c r="VO260" s="76"/>
      <c r="VP260" s="76"/>
      <c r="VQ260" s="76"/>
      <c r="VR260" s="76"/>
      <c r="VS260" s="75"/>
      <c r="VT260" s="76"/>
      <c r="VU260" s="75"/>
      <c r="VV260" s="74">
        <f t="shared" si="478"/>
        <v>0</v>
      </c>
    </row>
    <row r="261" spans="2:596" s="38" customFormat="1" outlineLevel="1">
      <c r="B261" s="88"/>
      <c r="C261" s="89">
        <f>IF(ISERROR(I261+1)=TRUE,I261,IF(I261="","",MAX(C$15:C260)+1))</f>
        <v>190</v>
      </c>
      <c r="D261" s="88">
        <f t="shared" si="385"/>
        <v>1</v>
      </c>
      <c r="E261" s="3"/>
      <c r="G261" s="167"/>
      <c r="I261" s="95">
        <f t="shared" si="479"/>
        <v>197</v>
      </c>
      <c r="J261" s="94" t="s">
        <v>515</v>
      </c>
      <c r="K261" s="93"/>
      <c r="L261" s="93"/>
      <c r="M261" s="93"/>
      <c r="N261" s="93"/>
      <c r="O261" s="92"/>
      <c r="P261" s="91" t="s">
        <v>326</v>
      </c>
      <c r="Q261" s="297"/>
      <c r="R261" s="90" t="s">
        <v>141</v>
      </c>
      <c r="S261" s="298"/>
      <c r="U261" s="167"/>
      <c r="V261" s="42"/>
      <c r="W261" s="78"/>
      <c r="X261" s="37"/>
      <c r="Y261" s="77"/>
      <c r="Z261" s="76"/>
      <c r="AA261" s="79"/>
      <c r="AB261" s="76"/>
      <c r="AC261" s="79"/>
      <c r="AD261" s="76"/>
      <c r="AE261" s="76"/>
      <c r="AF261" s="76"/>
      <c r="AG261" s="76"/>
      <c r="AH261" s="76"/>
      <c r="AI261" s="76"/>
      <c r="AJ261" s="76"/>
      <c r="AK261" s="75"/>
      <c r="AL261" s="75"/>
      <c r="AM261" s="75"/>
      <c r="AN261" s="75"/>
      <c r="AO261" s="75"/>
      <c r="AP261" s="75"/>
      <c r="AQ261" s="75"/>
      <c r="AR261" s="74">
        <f t="shared" si="456"/>
        <v>0</v>
      </c>
      <c r="AT261" s="167"/>
      <c r="AV261" s="78"/>
      <c r="AW261" s="37"/>
      <c r="AX261" s="77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5"/>
      <c r="BK261" s="75"/>
      <c r="BL261" s="75"/>
      <c r="BM261" s="75"/>
      <c r="BN261" s="75"/>
      <c r="BO261" s="75"/>
      <c r="BP261" s="75"/>
      <c r="BQ261" s="74">
        <f t="shared" si="457"/>
        <v>0</v>
      </c>
      <c r="BS261" s="167"/>
      <c r="BU261" s="78"/>
      <c r="BV261" s="37"/>
      <c r="BW261" s="77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5"/>
      <c r="CJ261" s="75"/>
      <c r="CK261" s="75"/>
      <c r="CL261" s="75"/>
      <c r="CM261" s="75"/>
      <c r="CN261" s="75"/>
      <c r="CO261" s="75"/>
      <c r="CP261" s="74">
        <f t="shared" si="458"/>
        <v>0</v>
      </c>
      <c r="CR261" s="167"/>
      <c r="CT261" s="78"/>
      <c r="CU261" s="37"/>
      <c r="CV261" s="77"/>
      <c r="CW261" s="76"/>
      <c r="CX261" s="76"/>
      <c r="CY261" s="76"/>
      <c r="CZ261" s="76"/>
      <c r="DA261" s="76"/>
      <c r="DB261" s="76"/>
      <c r="DC261" s="76"/>
      <c r="DD261" s="76"/>
      <c r="DE261" s="76"/>
      <c r="DF261" s="76"/>
      <c r="DG261" s="76"/>
      <c r="DH261" s="75"/>
      <c r="DI261" s="75"/>
      <c r="DJ261" s="75"/>
      <c r="DK261" s="75"/>
      <c r="DL261" s="75"/>
      <c r="DM261" s="75"/>
      <c r="DN261" s="75"/>
      <c r="DO261" s="74">
        <f t="shared" si="459"/>
        <v>0</v>
      </c>
      <c r="DQ261" s="167"/>
      <c r="DS261" s="78"/>
      <c r="DT261" s="37"/>
      <c r="DU261" s="77"/>
      <c r="DV261" s="76"/>
      <c r="DW261" s="76"/>
      <c r="DX261" s="76"/>
      <c r="DY261" s="76"/>
      <c r="DZ261" s="76"/>
      <c r="EA261" s="76"/>
      <c r="EB261" s="76"/>
      <c r="EC261" s="76"/>
      <c r="ED261" s="76"/>
      <c r="EE261" s="76"/>
      <c r="EF261" s="76"/>
      <c r="EG261" s="75"/>
      <c r="EH261" s="75"/>
      <c r="EI261" s="75"/>
      <c r="EJ261" s="75"/>
      <c r="EK261" s="75"/>
      <c r="EL261" s="75"/>
      <c r="EM261" s="75"/>
      <c r="EN261" s="74">
        <f t="shared" si="460"/>
        <v>0</v>
      </c>
      <c r="EP261" s="167"/>
      <c r="ER261" s="78"/>
      <c r="ES261" s="37"/>
      <c r="ET261" s="77"/>
      <c r="EU261" s="76"/>
      <c r="EV261" s="76"/>
      <c r="EW261" s="76"/>
      <c r="EX261" s="76"/>
      <c r="EY261" s="76"/>
      <c r="EZ261" s="76"/>
      <c r="FA261" s="76"/>
      <c r="FB261" s="76"/>
      <c r="FC261" s="76"/>
      <c r="FD261" s="76"/>
      <c r="FE261" s="76"/>
      <c r="FF261" s="76"/>
      <c r="FG261" s="76"/>
      <c r="FH261" s="75"/>
      <c r="FI261" s="75"/>
      <c r="FJ261" s="75"/>
      <c r="FK261" s="75"/>
      <c r="FL261" s="75"/>
      <c r="FM261" s="74">
        <f t="shared" si="461"/>
        <v>0</v>
      </c>
      <c r="FO261" s="167"/>
      <c r="FQ261" s="78"/>
      <c r="FR261" s="37"/>
      <c r="FS261" s="77"/>
      <c r="FT261" s="76"/>
      <c r="FU261" s="76"/>
      <c r="FV261" s="76"/>
      <c r="FW261" s="76"/>
      <c r="FX261" s="76"/>
      <c r="FY261" s="76"/>
      <c r="FZ261" s="76"/>
      <c r="GA261" s="76"/>
      <c r="GB261" s="76"/>
      <c r="GC261" s="76"/>
      <c r="GD261" s="76"/>
      <c r="GE261" s="76"/>
      <c r="GF261" s="76"/>
      <c r="GG261" s="75"/>
      <c r="GH261" s="75"/>
      <c r="GI261" s="75"/>
      <c r="GJ261" s="75"/>
      <c r="GK261" s="75"/>
      <c r="GL261" s="74">
        <f t="shared" si="462"/>
        <v>0</v>
      </c>
      <c r="GN261" s="167"/>
      <c r="GP261" s="78"/>
      <c r="GQ261" s="37"/>
      <c r="GR261" s="77"/>
      <c r="GS261" s="76"/>
      <c r="GT261" s="76"/>
      <c r="GU261" s="76"/>
      <c r="GV261" s="76"/>
      <c r="GW261" s="76"/>
      <c r="GX261" s="76"/>
      <c r="GY261" s="76"/>
      <c r="GZ261" s="76"/>
      <c r="HA261" s="76"/>
      <c r="HB261" s="76"/>
      <c r="HC261" s="76"/>
      <c r="HD261" s="76"/>
      <c r="HE261" s="76"/>
      <c r="HF261" s="75"/>
      <c r="HG261" s="75"/>
      <c r="HH261" s="75"/>
      <c r="HI261" s="75"/>
      <c r="HJ261" s="75"/>
      <c r="HK261" s="74">
        <f t="shared" si="463"/>
        <v>0</v>
      </c>
      <c r="HM261" s="167"/>
      <c r="HO261" s="78"/>
      <c r="HP261" s="37"/>
      <c r="HQ261" s="77"/>
      <c r="HR261" s="76"/>
      <c r="HS261" s="76"/>
      <c r="HT261" s="76"/>
      <c r="HU261" s="76"/>
      <c r="HV261" s="76"/>
      <c r="HW261" s="76"/>
      <c r="HX261" s="76"/>
      <c r="HY261" s="76"/>
      <c r="HZ261" s="76"/>
      <c r="IA261" s="76"/>
      <c r="IB261" s="76"/>
      <c r="IC261" s="76"/>
      <c r="ID261" s="76"/>
      <c r="IE261" s="75"/>
      <c r="IF261" s="75"/>
      <c r="IG261" s="75"/>
      <c r="IH261" s="75"/>
      <c r="II261" s="75"/>
      <c r="IJ261" s="74">
        <f t="shared" si="464"/>
        <v>0</v>
      </c>
      <c r="IL261" s="167"/>
      <c r="IN261" s="78"/>
      <c r="IO261" s="37"/>
      <c r="IP261" s="77"/>
      <c r="IQ261" s="76"/>
      <c r="IR261" s="76"/>
      <c r="IS261" s="76"/>
      <c r="IT261" s="76"/>
      <c r="IU261" s="76"/>
      <c r="IV261" s="76"/>
      <c r="IW261" s="76"/>
      <c r="IX261" s="75"/>
      <c r="IY261" s="75"/>
      <c r="IZ261" s="75"/>
      <c r="JA261" s="75"/>
      <c r="JB261" s="75"/>
      <c r="JC261" s="75"/>
      <c r="JD261" s="75"/>
      <c r="JE261" s="75"/>
      <c r="JF261" s="75"/>
      <c r="JG261" s="75"/>
      <c r="JH261" s="75"/>
      <c r="JI261" s="74">
        <f t="shared" si="465"/>
        <v>0</v>
      </c>
      <c r="JK261" s="167"/>
      <c r="JM261" s="78"/>
      <c r="JN261" s="37"/>
      <c r="JO261" s="77"/>
      <c r="JP261" s="76"/>
      <c r="JQ261" s="76"/>
      <c r="JR261" s="76"/>
      <c r="JS261" s="76"/>
      <c r="JT261" s="76"/>
      <c r="JU261" s="76"/>
      <c r="JV261" s="76"/>
      <c r="JW261" s="75"/>
      <c r="JX261" s="75"/>
      <c r="JY261" s="75"/>
      <c r="JZ261" s="75"/>
      <c r="KA261" s="75"/>
      <c r="KB261" s="75"/>
      <c r="KC261" s="75"/>
      <c r="KD261" s="75"/>
      <c r="KE261" s="75"/>
      <c r="KF261" s="75"/>
      <c r="KG261" s="75"/>
      <c r="KH261" s="74">
        <f t="shared" si="466"/>
        <v>0</v>
      </c>
      <c r="KJ261" s="167"/>
      <c r="KL261" s="78"/>
      <c r="KM261" s="37"/>
      <c r="KN261" s="77"/>
      <c r="KO261" s="76"/>
      <c r="KP261" s="76"/>
      <c r="KQ261" s="76"/>
      <c r="KR261" s="76"/>
      <c r="KS261" s="76"/>
      <c r="KT261" s="76"/>
      <c r="KU261" s="76"/>
      <c r="KV261" s="75"/>
      <c r="KW261" s="75"/>
      <c r="KX261" s="75"/>
      <c r="KY261" s="75"/>
      <c r="KZ261" s="75"/>
      <c r="LA261" s="75"/>
      <c r="LB261" s="75"/>
      <c r="LC261" s="75"/>
      <c r="LD261" s="75"/>
      <c r="LE261" s="75"/>
      <c r="LF261" s="75"/>
      <c r="LG261" s="74">
        <f t="shared" si="467"/>
        <v>0</v>
      </c>
      <c r="LI261" s="167"/>
      <c r="LK261" s="78"/>
      <c r="LL261" s="37"/>
      <c r="LM261" s="77"/>
      <c r="LN261" s="76"/>
      <c r="LO261" s="76"/>
      <c r="LP261" s="76"/>
      <c r="LQ261" s="76"/>
      <c r="LR261" s="76"/>
      <c r="LS261" s="76"/>
      <c r="LT261" s="76"/>
      <c r="LU261" s="75"/>
      <c r="LV261" s="75"/>
      <c r="LW261" s="75"/>
      <c r="LX261" s="75"/>
      <c r="LY261" s="75"/>
      <c r="LZ261" s="75"/>
      <c r="MA261" s="75"/>
      <c r="MB261" s="75"/>
      <c r="MC261" s="75"/>
      <c r="MD261" s="75"/>
      <c r="ME261" s="75"/>
      <c r="MF261" s="74">
        <f t="shared" si="468"/>
        <v>0</v>
      </c>
      <c r="MH261" s="167"/>
      <c r="MJ261" s="78"/>
      <c r="MK261" s="37"/>
      <c r="ML261" s="77"/>
      <c r="MM261" s="76"/>
      <c r="MN261" s="76"/>
      <c r="MO261" s="76"/>
      <c r="MP261" s="76"/>
      <c r="MQ261" s="76"/>
      <c r="MR261" s="76"/>
      <c r="MS261" s="76"/>
      <c r="MT261" s="75"/>
      <c r="MU261" s="75"/>
      <c r="MV261" s="75"/>
      <c r="MW261" s="75"/>
      <c r="MX261" s="75"/>
      <c r="MY261" s="75"/>
      <c r="MZ261" s="75"/>
      <c r="NA261" s="75"/>
      <c r="NB261" s="75"/>
      <c r="NC261" s="75"/>
      <c r="ND261" s="75"/>
      <c r="NE261" s="74">
        <f t="shared" si="469"/>
        <v>0</v>
      </c>
      <c r="NG261" s="167"/>
      <c r="NI261" s="78"/>
      <c r="NJ261" s="37"/>
      <c r="NK261" s="77"/>
      <c r="NL261" s="76"/>
      <c r="NM261" s="76"/>
      <c r="NN261" s="76"/>
      <c r="NO261" s="76"/>
      <c r="NP261" s="76"/>
      <c r="NQ261" s="76"/>
      <c r="NR261" s="76"/>
      <c r="NS261" s="76"/>
      <c r="NT261" s="76"/>
      <c r="NU261" s="76"/>
      <c r="NV261" s="76"/>
      <c r="NW261" s="76"/>
      <c r="NX261" s="76"/>
      <c r="NY261" s="76"/>
      <c r="NZ261" s="76"/>
      <c r="OA261" s="75"/>
      <c r="OB261" s="76"/>
      <c r="OC261" s="75"/>
      <c r="OD261" s="74">
        <f t="shared" si="470"/>
        <v>0</v>
      </c>
      <c r="OF261" s="167"/>
      <c r="OH261" s="78"/>
      <c r="OI261" s="37"/>
      <c r="OJ261" s="77"/>
      <c r="OK261" s="76"/>
      <c r="OL261" s="76"/>
      <c r="OM261" s="76"/>
      <c r="ON261" s="76"/>
      <c r="OO261" s="76"/>
      <c r="OP261" s="76"/>
      <c r="OQ261" s="76"/>
      <c r="OR261" s="76"/>
      <c r="OS261" s="76"/>
      <c r="OT261" s="76"/>
      <c r="OU261" s="76"/>
      <c r="OV261" s="76"/>
      <c r="OW261" s="76"/>
      <c r="OX261" s="76"/>
      <c r="OY261" s="76"/>
      <c r="OZ261" s="75"/>
      <c r="PA261" s="76"/>
      <c r="PB261" s="75"/>
      <c r="PC261" s="74">
        <f t="shared" si="471"/>
        <v>0</v>
      </c>
      <c r="PE261" s="167"/>
      <c r="PG261" s="78"/>
      <c r="PH261" s="37"/>
      <c r="PI261" s="77"/>
      <c r="PJ261" s="76"/>
      <c r="PK261" s="76"/>
      <c r="PL261" s="76"/>
      <c r="PM261" s="76"/>
      <c r="PN261" s="76"/>
      <c r="PO261" s="76"/>
      <c r="PP261" s="76"/>
      <c r="PQ261" s="76"/>
      <c r="PR261" s="76"/>
      <c r="PS261" s="76"/>
      <c r="PT261" s="76"/>
      <c r="PU261" s="76"/>
      <c r="PV261" s="76"/>
      <c r="PW261" s="76"/>
      <c r="PX261" s="76"/>
      <c r="PY261" s="75"/>
      <c r="PZ261" s="76"/>
      <c r="QA261" s="75"/>
      <c r="QB261" s="74">
        <f t="shared" si="472"/>
        <v>0</v>
      </c>
      <c r="QD261" s="167"/>
      <c r="QF261" s="78"/>
      <c r="QG261" s="37"/>
      <c r="QH261" s="77"/>
      <c r="QI261" s="76"/>
      <c r="QJ261" s="76"/>
      <c r="QK261" s="76"/>
      <c r="QL261" s="76"/>
      <c r="QM261" s="76"/>
      <c r="QN261" s="76"/>
      <c r="QO261" s="76"/>
      <c r="QP261" s="76"/>
      <c r="QQ261" s="76"/>
      <c r="QR261" s="76"/>
      <c r="QS261" s="76"/>
      <c r="QT261" s="76"/>
      <c r="QU261" s="76"/>
      <c r="QV261" s="76"/>
      <c r="QW261" s="76"/>
      <c r="QX261" s="75"/>
      <c r="QY261" s="76"/>
      <c r="QZ261" s="75"/>
      <c r="RA261" s="74">
        <f t="shared" si="473"/>
        <v>0</v>
      </c>
      <c r="RC261" s="167"/>
      <c r="RE261" s="78"/>
      <c r="RF261" s="37"/>
      <c r="RG261" s="77"/>
      <c r="RH261" s="76"/>
      <c r="RI261" s="76"/>
      <c r="RJ261" s="76"/>
      <c r="RK261" s="76"/>
      <c r="RL261" s="76"/>
      <c r="RM261" s="76"/>
      <c r="RN261" s="76"/>
      <c r="RO261" s="76"/>
      <c r="RP261" s="76"/>
      <c r="RQ261" s="76"/>
      <c r="RR261" s="76"/>
      <c r="RS261" s="76"/>
      <c r="RT261" s="76"/>
      <c r="RU261" s="76"/>
      <c r="RV261" s="76"/>
      <c r="RW261" s="75"/>
      <c r="RX261" s="76"/>
      <c r="RY261" s="75"/>
      <c r="RZ261" s="74">
        <f t="shared" si="474"/>
        <v>0</v>
      </c>
      <c r="SB261" s="167"/>
      <c r="SD261" s="78"/>
      <c r="SE261" s="37"/>
      <c r="SF261" s="77"/>
      <c r="SG261" s="76"/>
      <c r="SH261" s="76"/>
      <c r="SI261" s="76"/>
      <c r="SJ261" s="76"/>
      <c r="SK261" s="76"/>
      <c r="SL261" s="76"/>
      <c r="SM261" s="76"/>
      <c r="SN261" s="76"/>
      <c r="SO261" s="76"/>
      <c r="SP261" s="76"/>
      <c r="SQ261" s="76"/>
      <c r="SR261" s="76"/>
      <c r="SS261" s="76"/>
      <c r="ST261" s="76"/>
      <c r="SU261" s="76"/>
      <c r="SV261" s="75"/>
      <c r="SW261" s="76"/>
      <c r="SX261" s="75"/>
      <c r="SY261" s="74">
        <f t="shared" si="475"/>
        <v>0</v>
      </c>
      <c r="TA261" s="167"/>
      <c r="TC261" s="78"/>
      <c r="TD261" s="37"/>
      <c r="TE261" s="77"/>
      <c r="TF261" s="76"/>
      <c r="TG261" s="76"/>
      <c r="TH261" s="76"/>
      <c r="TI261" s="76"/>
      <c r="TJ261" s="76"/>
      <c r="TK261" s="76"/>
      <c r="TL261" s="76"/>
      <c r="TM261" s="76"/>
      <c r="TN261" s="76"/>
      <c r="TO261" s="76"/>
      <c r="TP261" s="76"/>
      <c r="TQ261" s="76"/>
      <c r="TR261" s="76"/>
      <c r="TS261" s="76"/>
      <c r="TT261" s="76"/>
      <c r="TU261" s="75"/>
      <c r="TV261" s="76"/>
      <c r="TW261" s="75"/>
      <c r="TX261" s="74">
        <f t="shared" si="476"/>
        <v>0</v>
      </c>
      <c r="TZ261" s="167"/>
      <c r="UB261" s="78"/>
      <c r="UC261" s="37"/>
      <c r="UD261" s="77"/>
      <c r="UE261" s="76"/>
      <c r="UF261" s="76"/>
      <c r="UG261" s="76"/>
      <c r="UH261" s="76"/>
      <c r="UI261" s="76"/>
      <c r="UJ261" s="76"/>
      <c r="UK261" s="76"/>
      <c r="UL261" s="76"/>
      <c r="UM261" s="76"/>
      <c r="UN261" s="76"/>
      <c r="UO261" s="76"/>
      <c r="UP261" s="76"/>
      <c r="UQ261" s="76"/>
      <c r="UR261" s="76"/>
      <c r="US261" s="76"/>
      <c r="UT261" s="75"/>
      <c r="UU261" s="76"/>
      <c r="UV261" s="75"/>
      <c r="UW261" s="74">
        <f t="shared" si="477"/>
        <v>0</v>
      </c>
      <c r="UY261" s="167"/>
      <c r="VA261" s="78"/>
      <c r="VB261" s="37"/>
      <c r="VC261" s="77"/>
      <c r="VD261" s="76"/>
      <c r="VE261" s="76"/>
      <c r="VF261" s="76"/>
      <c r="VG261" s="76"/>
      <c r="VH261" s="76"/>
      <c r="VI261" s="76"/>
      <c r="VJ261" s="76"/>
      <c r="VK261" s="76"/>
      <c r="VL261" s="76"/>
      <c r="VM261" s="76"/>
      <c r="VN261" s="76"/>
      <c r="VO261" s="76"/>
      <c r="VP261" s="76"/>
      <c r="VQ261" s="76"/>
      <c r="VR261" s="76"/>
      <c r="VS261" s="75"/>
      <c r="VT261" s="76"/>
      <c r="VU261" s="75"/>
      <c r="VV261" s="74">
        <f t="shared" si="478"/>
        <v>0</v>
      </c>
    </row>
    <row r="262" spans="2:596" s="38" customFormat="1" outlineLevel="1">
      <c r="B262" s="88"/>
      <c r="C262" s="89">
        <f>IF(ISERROR(I262+1)=TRUE,I262,IF(I262="","",MAX(C$15:C261)+1))</f>
        <v>191</v>
      </c>
      <c r="D262" s="88">
        <f t="shared" si="385"/>
        <v>1</v>
      </c>
      <c r="E262" s="3"/>
      <c r="G262" s="167"/>
      <c r="I262" s="95">
        <f t="shared" si="479"/>
        <v>198</v>
      </c>
      <c r="J262" s="94" t="s">
        <v>514</v>
      </c>
      <c r="K262" s="93"/>
      <c r="L262" s="93"/>
      <c r="M262" s="93"/>
      <c r="N262" s="93"/>
      <c r="O262" s="92"/>
      <c r="P262" s="91" t="s">
        <v>326</v>
      </c>
      <c r="Q262" s="297"/>
      <c r="R262" s="90" t="s">
        <v>141</v>
      </c>
      <c r="S262" s="298"/>
      <c r="U262" s="167"/>
      <c r="V262" s="42"/>
      <c r="W262" s="78"/>
      <c r="X262" s="37"/>
      <c r="Y262" s="77"/>
      <c r="Z262" s="76"/>
      <c r="AA262" s="79"/>
      <c r="AB262" s="76"/>
      <c r="AC262" s="79"/>
      <c r="AD262" s="76"/>
      <c r="AE262" s="76"/>
      <c r="AF262" s="76"/>
      <c r="AG262" s="76"/>
      <c r="AH262" s="76"/>
      <c r="AI262" s="76"/>
      <c r="AJ262" s="76"/>
      <c r="AK262" s="75"/>
      <c r="AL262" s="75"/>
      <c r="AM262" s="75"/>
      <c r="AN262" s="75"/>
      <c r="AO262" s="75"/>
      <c r="AP262" s="75"/>
      <c r="AQ262" s="75"/>
      <c r="AR262" s="74">
        <f t="shared" si="456"/>
        <v>0</v>
      </c>
      <c r="AT262" s="167"/>
      <c r="AV262" s="78"/>
      <c r="AW262" s="37"/>
      <c r="AX262" s="77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5"/>
      <c r="BK262" s="75"/>
      <c r="BL262" s="75"/>
      <c r="BM262" s="75"/>
      <c r="BN262" s="75"/>
      <c r="BO262" s="75"/>
      <c r="BP262" s="75"/>
      <c r="BQ262" s="74">
        <f t="shared" si="457"/>
        <v>0</v>
      </c>
      <c r="BS262" s="167"/>
      <c r="BU262" s="78"/>
      <c r="BV262" s="37"/>
      <c r="BW262" s="77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5"/>
      <c r="CJ262" s="75"/>
      <c r="CK262" s="75"/>
      <c r="CL262" s="75"/>
      <c r="CM262" s="75"/>
      <c r="CN262" s="75"/>
      <c r="CO262" s="75"/>
      <c r="CP262" s="74">
        <f t="shared" si="458"/>
        <v>0</v>
      </c>
      <c r="CR262" s="167"/>
      <c r="CT262" s="78"/>
      <c r="CU262" s="37"/>
      <c r="CV262" s="77"/>
      <c r="CW262" s="76"/>
      <c r="CX262" s="76"/>
      <c r="CY262" s="76"/>
      <c r="CZ262" s="76"/>
      <c r="DA262" s="76"/>
      <c r="DB262" s="76"/>
      <c r="DC262" s="76"/>
      <c r="DD262" s="76"/>
      <c r="DE262" s="76"/>
      <c r="DF262" s="76"/>
      <c r="DG262" s="76"/>
      <c r="DH262" s="75"/>
      <c r="DI262" s="75"/>
      <c r="DJ262" s="75"/>
      <c r="DK262" s="75"/>
      <c r="DL262" s="75"/>
      <c r="DM262" s="75"/>
      <c r="DN262" s="75"/>
      <c r="DO262" s="74">
        <f t="shared" si="459"/>
        <v>0</v>
      </c>
      <c r="DQ262" s="167"/>
      <c r="DS262" s="78"/>
      <c r="DT262" s="37"/>
      <c r="DU262" s="77"/>
      <c r="DV262" s="76"/>
      <c r="DW262" s="76"/>
      <c r="DX262" s="76"/>
      <c r="DY262" s="76"/>
      <c r="DZ262" s="76"/>
      <c r="EA262" s="76"/>
      <c r="EB262" s="76"/>
      <c r="EC262" s="76"/>
      <c r="ED262" s="76"/>
      <c r="EE262" s="76"/>
      <c r="EF262" s="76"/>
      <c r="EG262" s="75"/>
      <c r="EH262" s="75"/>
      <c r="EI262" s="75"/>
      <c r="EJ262" s="75"/>
      <c r="EK262" s="75"/>
      <c r="EL262" s="75"/>
      <c r="EM262" s="75"/>
      <c r="EN262" s="74">
        <f t="shared" si="460"/>
        <v>0</v>
      </c>
      <c r="EP262" s="167"/>
      <c r="ER262" s="78"/>
      <c r="ES262" s="37"/>
      <c r="ET262" s="77"/>
      <c r="EU262" s="76"/>
      <c r="EV262" s="76"/>
      <c r="EW262" s="76"/>
      <c r="EX262" s="76"/>
      <c r="EY262" s="76"/>
      <c r="EZ262" s="76"/>
      <c r="FA262" s="76"/>
      <c r="FB262" s="76"/>
      <c r="FC262" s="76"/>
      <c r="FD262" s="76"/>
      <c r="FE262" s="76"/>
      <c r="FF262" s="76"/>
      <c r="FG262" s="76"/>
      <c r="FH262" s="75"/>
      <c r="FI262" s="75"/>
      <c r="FJ262" s="75"/>
      <c r="FK262" s="75"/>
      <c r="FL262" s="75"/>
      <c r="FM262" s="74">
        <f t="shared" si="461"/>
        <v>0</v>
      </c>
      <c r="FO262" s="167"/>
      <c r="FQ262" s="78"/>
      <c r="FR262" s="37"/>
      <c r="FS262" s="77"/>
      <c r="FT262" s="76"/>
      <c r="FU262" s="76"/>
      <c r="FV262" s="76"/>
      <c r="FW262" s="76"/>
      <c r="FX262" s="76"/>
      <c r="FY262" s="76"/>
      <c r="FZ262" s="76"/>
      <c r="GA262" s="76"/>
      <c r="GB262" s="76"/>
      <c r="GC262" s="76"/>
      <c r="GD262" s="76"/>
      <c r="GE262" s="76"/>
      <c r="GF262" s="76"/>
      <c r="GG262" s="75"/>
      <c r="GH262" s="75"/>
      <c r="GI262" s="75"/>
      <c r="GJ262" s="75"/>
      <c r="GK262" s="75"/>
      <c r="GL262" s="74">
        <f t="shared" si="462"/>
        <v>0</v>
      </c>
      <c r="GN262" s="167"/>
      <c r="GP262" s="78"/>
      <c r="GQ262" s="37"/>
      <c r="GR262" s="77"/>
      <c r="GS262" s="76"/>
      <c r="GT262" s="76"/>
      <c r="GU262" s="76"/>
      <c r="GV262" s="76"/>
      <c r="GW262" s="76"/>
      <c r="GX262" s="76"/>
      <c r="GY262" s="76"/>
      <c r="GZ262" s="76"/>
      <c r="HA262" s="76"/>
      <c r="HB262" s="76"/>
      <c r="HC262" s="76"/>
      <c r="HD262" s="76"/>
      <c r="HE262" s="76"/>
      <c r="HF262" s="75"/>
      <c r="HG262" s="75"/>
      <c r="HH262" s="75"/>
      <c r="HI262" s="75"/>
      <c r="HJ262" s="75"/>
      <c r="HK262" s="74">
        <f t="shared" si="463"/>
        <v>0</v>
      </c>
      <c r="HM262" s="167"/>
      <c r="HO262" s="78"/>
      <c r="HP262" s="37"/>
      <c r="HQ262" s="77"/>
      <c r="HR262" s="76"/>
      <c r="HS262" s="76"/>
      <c r="HT262" s="76"/>
      <c r="HU262" s="76"/>
      <c r="HV262" s="76"/>
      <c r="HW262" s="76"/>
      <c r="HX262" s="76"/>
      <c r="HY262" s="76"/>
      <c r="HZ262" s="76"/>
      <c r="IA262" s="76"/>
      <c r="IB262" s="76"/>
      <c r="IC262" s="76"/>
      <c r="ID262" s="76"/>
      <c r="IE262" s="75"/>
      <c r="IF262" s="75"/>
      <c r="IG262" s="75"/>
      <c r="IH262" s="75"/>
      <c r="II262" s="75"/>
      <c r="IJ262" s="74">
        <f t="shared" si="464"/>
        <v>0</v>
      </c>
      <c r="IL262" s="167"/>
      <c r="IN262" s="78"/>
      <c r="IO262" s="37"/>
      <c r="IP262" s="77"/>
      <c r="IQ262" s="76"/>
      <c r="IR262" s="76"/>
      <c r="IS262" s="76"/>
      <c r="IT262" s="76"/>
      <c r="IU262" s="76"/>
      <c r="IV262" s="76"/>
      <c r="IW262" s="76"/>
      <c r="IX262" s="75"/>
      <c r="IY262" s="75"/>
      <c r="IZ262" s="75"/>
      <c r="JA262" s="75"/>
      <c r="JB262" s="75"/>
      <c r="JC262" s="75"/>
      <c r="JD262" s="75"/>
      <c r="JE262" s="75"/>
      <c r="JF262" s="75"/>
      <c r="JG262" s="75"/>
      <c r="JH262" s="75"/>
      <c r="JI262" s="74">
        <f t="shared" si="465"/>
        <v>0</v>
      </c>
      <c r="JK262" s="167"/>
      <c r="JM262" s="78"/>
      <c r="JN262" s="37"/>
      <c r="JO262" s="77"/>
      <c r="JP262" s="76"/>
      <c r="JQ262" s="76"/>
      <c r="JR262" s="76"/>
      <c r="JS262" s="76"/>
      <c r="JT262" s="76"/>
      <c r="JU262" s="76"/>
      <c r="JV262" s="76"/>
      <c r="JW262" s="75"/>
      <c r="JX262" s="75"/>
      <c r="JY262" s="75"/>
      <c r="JZ262" s="75"/>
      <c r="KA262" s="75"/>
      <c r="KB262" s="75"/>
      <c r="KC262" s="75"/>
      <c r="KD262" s="75"/>
      <c r="KE262" s="75"/>
      <c r="KF262" s="75"/>
      <c r="KG262" s="75"/>
      <c r="KH262" s="74">
        <f t="shared" si="466"/>
        <v>0</v>
      </c>
      <c r="KJ262" s="167"/>
      <c r="KL262" s="78"/>
      <c r="KM262" s="37"/>
      <c r="KN262" s="77"/>
      <c r="KO262" s="76"/>
      <c r="KP262" s="76"/>
      <c r="KQ262" s="76"/>
      <c r="KR262" s="76"/>
      <c r="KS262" s="76"/>
      <c r="KT262" s="76"/>
      <c r="KU262" s="76"/>
      <c r="KV262" s="75"/>
      <c r="KW262" s="75"/>
      <c r="KX262" s="75"/>
      <c r="KY262" s="75"/>
      <c r="KZ262" s="75"/>
      <c r="LA262" s="75"/>
      <c r="LB262" s="75"/>
      <c r="LC262" s="75"/>
      <c r="LD262" s="75"/>
      <c r="LE262" s="75"/>
      <c r="LF262" s="75"/>
      <c r="LG262" s="74">
        <f t="shared" si="467"/>
        <v>0</v>
      </c>
      <c r="LI262" s="167"/>
      <c r="LK262" s="78"/>
      <c r="LL262" s="37"/>
      <c r="LM262" s="77"/>
      <c r="LN262" s="76"/>
      <c r="LO262" s="76"/>
      <c r="LP262" s="76"/>
      <c r="LQ262" s="76"/>
      <c r="LR262" s="76"/>
      <c r="LS262" s="76"/>
      <c r="LT262" s="76"/>
      <c r="LU262" s="75"/>
      <c r="LV262" s="75"/>
      <c r="LW262" s="75"/>
      <c r="LX262" s="75"/>
      <c r="LY262" s="75"/>
      <c r="LZ262" s="75"/>
      <c r="MA262" s="75"/>
      <c r="MB262" s="75"/>
      <c r="MC262" s="75"/>
      <c r="MD262" s="75"/>
      <c r="ME262" s="75"/>
      <c r="MF262" s="74">
        <f t="shared" si="468"/>
        <v>0</v>
      </c>
      <c r="MH262" s="167"/>
      <c r="MJ262" s="78"/>
      <c r="MK262" s="37"/>
      <c r="ML262" s="77"/>
      <c r="MM262" s="76"/>
      <c r="MN262" s="76"/>
      <c r="MO262" s="76"/>
      <c r="MP262" s="76"/>
      <c r="MQ262" s="76"/>
      <c r="MR262" s="76"/>
      <c r="MS262" s="76"/>
      <c r="MT262" s="75"/>
      <c r="MU262" s="75"/>
      <c r="MV262" s="75"/>
      <c r="MW262" s="75"/>
      <c r="MX262" s="75"/>
      <c r="MY262" s="75"/>
      <c r="MZ262" s="75"/>
      <c r="NA262" s="75"/>
      <c r="NB262" s="75"/>
      <c r="NC262" s="75"/>
      <c r="ND262" s="75"/>
      <c r="NE262" s="74">
        <f t="shared" si="469"/>
        <v>0</v>
      </c>
      <c r="NG262" s="167"/>
      <c r="NI262" s="78"/>
      <c r="NJ262" s="37"/>
      <c r="NK262" s="77"/>
      <c r="NL262" s="76"/>
      <c r="NM262" s="76"/>
      <c r="NN262" s="76"/>
      <c r="NO262" s="76"/>
      <c r="NP262" s="76"/>
      <c r="NQ262" s="76"/>
      <c r="NR262" s="76"/>
      <c r="NS262" s="76"/>
      <c r="NT262" s="76"/>
      <c r="NU262" s="76"/>
      <c r="NV262" s="76"/>
      <c r="NW262" s="76"/>
      <c r="NX262" s="76"/>
      <c r="NY262" s="76"/>
      <c r="NZ262" s="76"/>
      <c r="OA262" s="75"/>
      <c r="OB262" s="76"/>
      <c r="OC262" s="75"/>
      <c r="OD262" s="74">
        <f t="shared" si="470"/>
        <v>0</v>
      </c>
      <c r="OF262" s="167"/>
      <c r="OH262" s="78"/>
      <c r="OI262" s="37"/>
      <c r="OJ262" s="77"/>
      <c r="OK262" s="76"/>
      <c r="OL262" s="76"/>
      <c r="OM262" s="76"/>
      <c r="ON262" s="76"/>
      <c r="OO262" s="76"/>
      <c r="OP262" s="76"/>
      <c r="OQ262" s="76"/>
      <c r="OR262" s="76"/>
      <c r="OS262" s="76"/>
      <c r="OT262" s="76"/>
      <c r="OU262" s="76"/>
      <c r="OV262" s="76"/>
      <c r="OW262" s="76"/>
      <c r="OX262" s="76"/>
      <c r="OY262" s="76"/>
      <c r="OZ262" s="75"/>
      <c r="PA262" s="76"/>
      <c r="PB262" s="75"/>
      <c r="PC262" s="74">
        <f t="shared" si="471"/>
        <v>0</v>
      </c>
      <c r="PE262" s="167"/>
      <c r="PG262" s="78"/>
      <c r="PH262" s="37"/>
      <c r="PI262" s="77"/>
      <c r="PJ262" s="76"/>
      <c r="PK262" s="76"/>
      <c r="PL262" s="76"/>
      <c r="PM262" s="76"/>
      <c r="PN262" s="76"/>
      <c r="PO262" s="76"/>
      <c r="PP262" s="76"/>
      <c r="PQ262" s="76"/>
      <c r="PR262" s="76"/>
      <c r="PS262" s="76"/>
      <c r="PT262" s="76"/>
      <c r="PU262" s="76"/>
      <c r="PV262" s="76"/>
      <c r="PW262" s="76"/>
      <c r="PX262" s="76"/>
      <c r="PY262" s="75"/>
      <c r="PZ262" s="76"/>
      <c r="QA262" s="75"/>
      <c r="QB262" s="74">
        <f t="shared" si="472"/>
        <v>0</v>
      </c>
      <c r="QD262" s="167"/>
      <c r="QF262" s="78"/>
      <c r="QG262" s="37"/>
      <c r="QH262" s="77"/>
      <c r="QI262" s="76"/>
      <c r="QJ262" s="76"/>
      <c r="QK262" s="76"/>
      <c r="QL262" s="76"/>
      <c r="QM262" s="76"/>
      <c r="QN262" s="76"/>
      <c r="QO262" s="76"/>
      <c r="QP262" s="76"/>
      <c r="QQ262" s="76"/>
      <c r="QR262" s="76"/>
      <c r="QS262" s="76"/>
      <c r="QT262" s="76"/>
      <c r="QU262" s="76"/>
      <c r="QV262" s="76"/>
      <c r="QW262" s="76"/>
      <c r="QX262" s="75"/>
      <c r="QY262" s="76"/>
      <c r="QZ262" s="75"/>
      <c r="RA262" s="74">
        <f t="shared" si="473"/>
        <v>0</v>
      </c>
      <c r="RC262" s="167"/>
      <c r="RE262" s="78"/>
      <c r="RF262" s="37"/>
      <c r="RG262" s="77"/>
      <c r="RH262" s="76"/>
      <c r="RI262" s="76"/>
      <c r="RJ262" s="76"/>
      <c r="RK262" s="76"/>
      <c r="RL262" s="76"/>
      <c r="RM262" s="76"/>
      <c r="RN262" s="76"/>
      <c r="RO262" s="76"/>
      <c r="RP262" s="76"/>
      <c r="RQ262" s="76"/>
      <c r="RR262" s="76"/>
      <c r="RS262" s="76"/>
      <c r="RT262" s="76"/>
      <c r="RU262" s="76"/>
      <c r="RV262" s="76"/>
      <c r="RW262" s="75"/>
      <c r="RX262" s="76"/>
      <c r="RY262" s="75"/>
      <c r="RZ262" s="74">
        <f t="shared" si="474"/>
        <v>0</v>
      </c>
      <c r="SB262" s="167"/>
      <c r="SD262" s="78"/>
      <c r="SE262" s="37"/>
      <c r="SF262" s="77"/>
      <c r="SG262" s="76"/>
      <c r="SH262" s="76"/>
      <c r="SI262" s="76"/>
      <c r="SJ262" s="76"/>
      <c r="SK262" s="76"/>
      <c r="SL262" s="76"/>
      <c r="SM262" s="76"/>
      <c r="SN262" s="76"/>
      <c r="SO262" s="76"/>
      <c r="SP262" s="76"/>
      <c r="SQ262" s="76"/>
      <c r="SR262" s="76"/>
      <c r="SS262" s="76"/>
      <c r="ST262" s="76"/>
      <c r="SU262" s="76"/>
      <c r="SV262" s="75"/>
      <c r="SW262" s="76"/>
      <c r="SX262" s="75"/>
      <c r="SY262" s="74">
        <f t="shared" si="475"/>
        <v>0</v>
      </c>
      <c r="TA262" s="167"/>
      <c r="TC262" s="78"/>
      <c r="TD262" s="37"/>
      <c r="TE262" s="77"/>
      <c r="TF262" s="76"/>
      <c r="TG262" s="76"/>
      <c r="TH262" s="76"/>
      <c r="TI262" s="76"/>
      <c r="TJ262" s="76"/>
      <c r="TK262" s="76"/>
      <c r="TL262" s="76"/>
      <c r="TM262" s="76"/>
      <c r="TN262" s="76"/>
      <c r="TO262" s="76"/>
      <c r="TP262" s="76"/>
      <c r="TQ262" s="76"/>
      <c r="TR262" s="76"/>
      <c r="TS262" s="76"/>
      <c r="TT262" s="76"/>
      <c r="TU262" s="75"/>
      <c r="TV262" s="76"/>
      <c r="TW262" s="75"/>
      <c r="TX262" s="74">
        <f t="shared" si="476"/>
        <v>0</v>
      </c>
      <c r="TZ262" s="167"/>
      <c r="UB262" s="78"/>
      <c r="UC262" s="37"/>
      <c r="UD262" s="77"/>
      <c r="UE262" s="76"/>
      <c r="UF262" s="76"/>
      <c r="UG262" s="76"/>
      <c r="UH262" s="76"/>
      <c r="UI262" s="76"/>
      <c r="UJ262" s="76"/>
      <c r="UK262" s="76"/>
      <c r="UL262" s="76"/>
      <c r="UM262" s="76"/>
      <c r="UN262" s="76"/>
      <c r="UO262" s="76"/>
      <c r="UP262" s="76"/>
      <c r="UQ262" s="76"/>
      <c r="UR262" s="76"/>
      <c r="US262" s="76"/>
      <c r="UT262" s="75"/>
      <c r="UU262" s="76"/>
      <c r="UV262" s="75"/>
      <c r="UW262" s="74">
        <f t="shared" si="477"/>
        <v>0</v>
      </c>
      <c r="UY262" s="167"/>
      <c r="VA262" s="78"/>
      <c r="VB262" s="37"/>
      <c r="VC262" s="77"/>
      <c r="VD262" s="76"/>
      <c r="VE262" s="76"/>
      <c r="VF262" s="76"/>
      <c r="VG262" s="76"/>
      <c r="VH262" s="76"/>
      <c r="VI262" s="76"/>
      <c r="VJ262" s="76"/>
      <c r="VK262" s="76"/>
      <c r="VL262" s="76"/>
      <c r="VM262" s="76"/>
      <c r="VN262" s="76"/>
      <c r="VO262" s="76"/>
      <c r="VP262" s="76"/>
      <c r="VQ262" s="76"/>
      <c r="VR262" s="76"/>
      <c r="VS262" s="75"/>
      <c r="VT262" s="76"/>
      <c r="VU262" s="75"/>
      <c r="VV262" s="74">
        <f t="shared" si="478"/>
        <v>0</v>
      </c>
    </row>
    <row r="263" spans="2:596" s="38" customFormat="1" outlineLevel="1">
      <c r="B263" s="88"/>
      <c r="C263" s="89">
        <f>IF(ISERROR(I263+1)=TRUE,I263,IF(I263="","",MAX(C$15:C262)+1))</f>
        <v>192</v>
      </c>
      <c r="D263" s="88">
        <f t="shared" si="385"/>
        <v>1</v>
      </c>
      <c r="E263" s="3"/>
      <c r="G263" s="167"/>
      <c r="I263" s="95">
        <f t="shared" si="479"/>
        <v>199</v>
      </c>
      <c r="J263" s="94" t="s">
        <v>513</v>
      </c>
      <c r="K263" s="93"/>
      <c r="L263" s="93"/>
      <c r="M263" s="93"/>
      <c r="N263" s="93"/>
      <c r="O263" s="92"/>
      <c r="P263" s="91" t="s">
        <v>326</v>
      </c>
      <c r="Q263" s="297"/>
      <c r="R263" s="90" t="s">
        <v>141</v>
      </c>
      <c r="S263" s="298"/>
      <c r="U263" s="167"/>
      <c r="V263" s="42"/>
      <c r="W263" s="78"/>
      <c r="X263" s="37"/>
      <c r="Y263" s="77"/>
      <c r="Z263" s="76"/>
      <c r="AA263" s="79"/>
      <c r="AB263" s="76"/>
      <c r="AC263" s="79"/>
      <c r="AD263" s="76"/>
      <c r="AE263" s="76"/>
      <c r="AF263" s="76"/>
      <c r="AG263" s="76"/>
      <c r="AH263" s="76"/>
      <c r="AI263" s="76"/>
      <c r="AJ263" s="76"/>
      <c r="AK263" s="75"/>
      <c r="AL263" s="75"/>
      <c r="AM263" s="75"/>
      <c r="AN263" s="75"/>
      <c r="AO263" s="75"/>
      <c r="AP263" s="75"/>
      <c r="AQ263" s="75"/>
      <c r="AR263" s="74">
        <f t="shared" si="456"/>
        <v>0</v>
      </c>
      <c r="AT263" s="167"/>
      <c r="AV263" s="78"/>
      <c r="AW263" s="37"/>
      <c r="AX263" s="77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5"/>
      <c r="BK263" s="75"/>
      <c r="BL263" s="75"/>
      <c r="BM263" s="75"/>
      <c r="BN263" s="75"/>
      <c r="BO263" s="75"/>
      <c r="BP263" s="75"/>
      <c r="BQ263" s="74">
        <f t="shared" si="457"/>
        <v>0</v>
      </c>
      <c r="BS263" s="167"/>
      <c r="BU263" s="78"/>
      <c r="BV263" s="37"/>
      <c r="BW263" s="77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5"/>
      <c r="CJ263" s="75"/>
      <c r="CK263" s="75"/>
      <c r="CL263" s="75"/>
      <c r="CM263" s="75"/>
      <c r="CN263" s="75"/>
      <c r="CO263" s="75"/>
      <c r="CP263" s="74">
        <f t="shared" si="458"/>
        <v>0</v>
      </c>
      <c r="CR263" s="167"/>
      <c r="CT263" s="78"/>
      <c r="CU263" s="37"/>
      <c r="CV263" s="77"/>
      <c r="CW263" s="76"/>
      <c r="CX263" s="76"/>
      <c r="CY263" s="76"/>
      <c r="CZ263" s="76"/>
      <c r="DA263" s="76"/>
      <c r="DB263" s="76"/>
      <c r="DC263" s="76"/>
      <c r="DD263" s="76"/>
      <c r="DE263" s="76"/>
      <c r="DF263" s="76"/>
      <c r="DG263" s="76"/>
      <c r="DH263" s="75"/>
      <c r="DI263" s="75"/>
      <c r="DJ263" s="75"/>
      <c r="DK263" s="75"/>
      <c r="DL263" s="75"/>
      <c r="DM263" s="75"/>
      <c r="DN263" s="75"/>
      <c r="DO263" s="74">
        <f t="shared" si="459"/>
        <v>0</v>
      </c>
      <c r="DQ263" s="167"/>
      <c r="DS263" s="78"/>
      <c r="DT263" s="37"/>
      <c r="DU263" s="77"/>
      <c r="DV263" s="76"/>
      <c r="DW263" s="76"/>
      <c r="DX263" s="76"/>
      <c r="DY263" s="76"/>
      <c r="DZ263" s="76"/>
      <c r="EA263" s="76"/>
      <c r="EB263" s="76"/>
      <c r="EC263" s="76"/>
      <c r="ED263" s="76"/>
      <c r="EE263" s="76"/>
      <c r="EF263" s="76"/>
      <c r="EG263" s="75"/>
      <c r="EH263" s="75"/>
      <c r="EI263" s="75"/>
      <c r="EJ263" s="75"/>
      <c r="EK263" s="75"/>
      <c r="EL263" s="75"/>
      <c r="EM263" s="75"/>
      <c r="EN263" s="74">
        <f t="shared" si="460"/>
        <v>0</v>
      </c>
      <c r="EP263" s="167"/>
      <c r="ER263" s="78"/>
      <c r="ES263" s="37"/>
      <c r="ET263" s="77"/>
      <c r="EU263" s="76"/>
      <c r="EV263" s="76"/>
      <c r="EW263" s="76"/>
      <c r="EX263" s="76"/>
      <c r="EY263" s="76"/>
      <c r="EZ263" s="76"/>
      <c r="FA263" s="76"/>
      <c r="FB263" s="76"/>
      <c r="FC263" s="76"/>
      <c r="FD263" s="76"/>
      <c r="FE263" s="76"/>
      <c r="FF263" s="76"/>
      <c r="FG263" s="76"/>
      <c r="FH263" s="75"/>
      <c r="FI263" s="75"/>
      <c r="FJ263" s="75"/>
      <c r="FK263" s="75"/>
      <c r="FL263" s="75"/>
      <c r="FM263" s="74">
        <f t="shared" si="461"/>
        <v>0</v>
      </c>
      <c r="FO263" s="167"/>
      <c r="FQ263" s="78"/>
      <c r="FR263" s="37"/>
      <c r="FS263" s="77"/>
      <c r="FT263" s="76"/>
      <c r="FU263" s="76"/>
      <c r="FV263" s="76"/>
      <c r="FW263" s="76"/>
      <c r="FX263" s="76"/>
      <c r="FY263" s="76"/>
      <c r="FZ263" s="76"/>
      <c r="GA263" s="76"/>
      <c r="GB263" s="76"/>
      <c r="GC263" s="76"/>
      <c r="GD263" s="76"/>
      <c r="GE263" s="76"/>
      <c r="GF263" s="76"/>
      <c r="GG263" s="75"/>
      <c r="GH263" s="75"/>
      <c r="GI263" s="75"/>
      <c r="GJ263" s="75"/>
      <c r="GK263" s="75"/>
      <c r="GL263" s="74">
        <f t="shared" si="462"/>
        <v>0</v>
      </c>
      <c r="GN263" s="167"/>
      <c r="GP263" s="78"/>
      <c r="GQ263" s="37"/>
      <c r="GR263" s="77"/>
      <c r="GS263" s="76"/>
      <c r="GT263" s="76"/>
      <c r="GU263" s="76"/>
      <c r="GV263" s="76"/>
      <c r="GW263" s="76"/>
      <c r="GX263" s="76"/>
      <c r="GY263" s="76"/>
      <c r="GZ263" s="76"/>
      <c r="HA263" s="76"/>
      <c r="HB263" s="76"/>
      <c r="HC263" s="76"/>
      <c r="HD263" s="76"/>
      <c r="HE263" s="76"/>
      <c r="HF263" s="75"/>
      <c r="HG263" s="75"/>
      <c r="HH263" s="75"/>
      <c r="HI263" s="75"/>
      <c r="HJ263" s="75"/>
      <c r="HK263" s="74">
        <f t="shared" si="463"/>
        <v>0</v>
      </c>
      <c r="HM263" s="167"/>
      <c r="HO263" s="78"/>
      <c r="HP263" s="37"/>
      <c r="HQ263" s="77"/>
      <c r="HR263" s="76"/>
      <c r="HS263" s="76"/>
      <c r="HT263" s="76"/>
      <c r="HU263" s="76"/>
      <c r="HV263" s="76"/>
      <c r="HW263" s="76"/>
      <c r="HX263" s="76"/>
      <c r="HY263" s="76"/>
      <c r="HZ263" s="76"/>
      <c r="IA263" s="76"/>
      <c r="IB263" s="76"/>
      <c r="IC263" s="76"/>
      <c r="ID263" s="76"/>
      <c r="IE263" s="75"/>
      <c r="IF263" s="75"/>
      <c r="IG263" s="75"/>
      <c r="IH263" s="75"/>
      <c r="II263" s="75"/>
      <c r="IJ263" s="74">
        <f t="shared" si="464"/>
        <v>0</v>
      </c>
      <c r="IL263" s="167"/>
      <c r="IN263" s="78"/>
      <c r="IO263" s="37"/>
      <c r="IP263" s="77"/>
      <c r="IQ263" s="76"/>
      <c r="IR263" s="76"/>
      <c r="IS263" s="76"/>
      <c r="IT263" s="76"/>
      <c r="IU263" s="76"/>
      <c r="IV263" s="76"/>
      <c r="IW263" s="76"/>
      <c r="IX263" s="75"/>
      <c r="IY263" s="75"/>
      <c r="IZ263" s="75"/>
      <c r="JA263" s="75"/>
      <c r="JB263" s="75"/>
      <c r="JC263" s="75"/>
      <c r="JD263" s="75"/>
      <c r="JE263" s="75"/>
      <c r="JF263" s="75"/>
      <c r="JG263" s="75"/>
      <c r="JH263" s="75"/>
      <c r="JI263" s="74">
        <f t="shared" si="465"/>
        <v>0</v>
      </c>
      <c r="JK263" s="167"/>
      <c r="JM263" s="78"/>
      <c r="JN263" s="37"/>
      <c r="JO263" s="77"/>
      <c r="JP263" s="76"/>
      <c r="JQ263" s="76"/>
      <c r="JR263" s="76"/>
      <c r="JS263" s="76"/>
      <c r="JT263" s="76"/>
      <c r="JU263" s="76"/>
      <c r="JV263" s="76"/>
      <c r="JW263" s="75"/>
      <c r="JX263" s="75"/>
      <c r="JY263" s="75"/>
      <c r="JZ263" s="75"/>
      <c r="KA263" s="75"/>
      <c r="KB263" s="75"/>
      <c r="KC263" s="75"/>
      <c r="KD263" s="75"/>
      <c r="KE263" s="75"/>
      <c r="KF263" s="75"/>
      <c r="KG263" s="75"/>
      <c r="KH263" s="74">
        <f t="shared" si="466"/>
        <v>0</v>
      </c>
      <c r="KJ263" s="167"/>
      <c r="KL263" s="78"/>
      <c r="KM263" s="37"/>
      <c r="KN263" s="77"/>
      <c r="KO263" s="76"/>
      <c r="KP263" s="76"/>
      <c r="KQ263" s="76"/>
      <c r="KR263" s="76"/>
      <c r="KS263" s="76"/>
      <c r="KT263" s="76"/>
      <c r="KU263" s="76"/>
      <c r="KV263" s="75"/>
      <c r="KW263" s="75"/>
      <c r="KX263" s="75"/>
      <c r="KY263" s="75"/>
      <c r="KZ263" s="75"/>
      <c r="LA263" s="75"/>
      <c r="LB263" s="75"/>
      <c r="LC263" s="75"/>
      <c r="LD263" s="75"/>
      <c r="LE263" s="75"/>
      <c r="LF263" s="75"/>
      <c r="LG263" s="74">
        <f t="shared" si="467"/>
        <v>0</v>
      </c>
      <c r="LI263" s="167"/>
      <c r="LK263" s="78"/>
      <c r="LL263" s="37"/>
      <c r="LM263" s="77"/>
      <c r="LN263" s="76"/>
      <c r="LO263" s="76"/>
      <c r="LP263" s="76"/>
      <c r="LQ263" s="76"/>
      <c r="LR263" s="76"/>
      <c r="LS263" s="76"/>
      <c r="LT263" s="76"/>
      <c r="LU263" s="75"/>
      <c r="LV263" s="75"/>
      <c r="LW263" s="75"/>
      <c r="LX263" s="75"/>
      <c r="LY263" s="75"/>
      <c r="LZ263" s="75"/>
      <c r="MA263" s="75"/>
      <c r="MB263" s="75"/>
      <c r="MC263" s="75"/>
      <c r="MD263" s="75"/>
      <c r="ME263" s="75"/>
      <c r="MF263" s="74">
        <f t="shared" si="468"/>
        <v>0</v>
      </c>
      <c r="MH263" s="167"/>
      <c r="MJ263" s="78"/>
      <c r="MK263" s="37"/>
      <c r="ML263" s="77"/>
      <c r="MM263" s="76"/>
      <c r="MN263" s="76"/>
      <c r="MO263" s="76"/>
      <c r="MP263" s="76"/>
      <c r="MQ263" s="76"/>
      <c r="MR263" s="76"/>
      <c r="MS263" s="76"/>
      <c r="MT263" s="75"/>
      <c r="MU263" s="75"/>
      <c r="MV263" s="75"/>
      <c r="MW263" s="75"/>
      <c r="MX263" s="75"/>
      <c r="MY263" s="75"/>
      <c r="MZ263" s="75"/>
      <c r="NA263" s="75"/>
      <c r="NB263" s="75"/>
      <c r="NC263" s="75"/>
      <c r="ND263" s="75"/>
      <c r="NE263" s="74">
        <f t="shared" si="469"/>
        <v>0</v>
      </c>
      <c r="NG263" s="167"/>
      <c r="NI263" s="78"/>
      <c r="NJ263" s="37"/>
      <c r="NK263" s="77"/>
      <c r="NL263" s="76"/>
      <c r="NM263" s="76"/>
      <c r="NN263" s="76"/>
      <c r="NO263" s="76"/>
      <c r="NP263" s="76"/>
      <c r="NQ263" s="76"/>
      <c r="NR263" s="76"/>
      <c r="NS263" s="76"/>
      <c r="NT263" s="76"/>
      <c r="NU263" s="76"/>
      <c r="NV263" s="76"/>
      <c r="NW263" s="76"/>
      <c r="NX263" s="76"/>
      <c r="NY263" s="76"/>
      <c r="NZ263" s="76"/>
      <c r="OA263" s="75"/>
      <c r="OB263" s="76"/>
      <c r="OC263" s="75"/>
      <c r="OD263" s="74">
        <f t="shared" si="470"/>
        <v>0</v>
      </c>
      <c r="OF263" s="167"/>
      <c r="OH263" s="78"/>
      <c r="OI263" s="37"/>
      <c r="OJ263" s="77"/>
      <c r="OK263" s="76"/>
      <c r="OL263" s="76"/>
      <c r="OM263" s="76"/>
      <c r="ON263" s="76"/>
      <c r="OO263" s="76"/>
      <c r="OP263" s="76"/>
      <c r="OQ263" s="76"/>
      <c r="OR263" s="76"/>
      <c r="OS263" s="76"/>
      <c r="OT263" s="76"/>
      <c r="OU263" s="76"/>
      <c r="OV263" s="76"/>
      <c r="OW263" s="76"/>
      <c r="OX263" s="76"/>
      <c r="OY263" s="76"/>
      <c r="OZ263" s="75"/>
      <c r="PA263" s="76"/>
      <c r="PB263" s="75"/>
      <c r="PC263" s="74">
        <f t="shared" si="471"/>
        <v>0</v>
      </c>
      <c r="PE263" s="167"/>
      <c r="PG263" s="78"/>
      <c r="PH263" s="37"/>
      <c r="PI263" s="77"/>
      <c r="PJ263" s="76"/>
      <c r="PK263" s="76"/>
      <c r="PL263" s="76"/>
      <c r="PM263" s="76"/>
      <c r="PN263" s="76"/>
      <c r="PO263" s="76"/>
      <c r="PP263" s="76"/>
      <c r="PQ263" s="76"/>
      <c r="PR263" s="76"/>
      <c r="PS263" s="76"/>
      <c r="PT263" s="76"/>
      <c r="PU263" s="76"/>
      <c r="PV263" s="76"/>
      <c r="PW263" s="76"/>
      <c r="PX263" s="76"/>
      <c r="PY263" s="75"/>
      <c r="PZ263" s="76"/>
      <c r="QA263" s="75"/>
      <c r="QB263" s="74">
        <f t="shared" si="472"/>
        <v>0</v>
      </c>
      <c r="QD263" s="167"/>
      <c r="QF263" s="78"/>
      <c r="QG263" s="37"/>
      <c r="QH263" s="77"/>
      <c r="QI263" s="76"/>
      <c r="QJ263" s="76"/>
      <c r="QK263" s="76"/>
      <c r="QL263" s="76"/>
      <c r="QM263" s="76"/>
      <c r="QN263" s="76"/>
      <c r="QO263" s="76"/>
      <c r="QP263" s="76"/>
      <c r="QQ263" s="76"/>
      <c r="QR263" s="76"/>
      <c r="QS263" s="76"/>
      <c r="QT263" s="76"/>
      <c r="QU263" s="76"/>
      <c r="QV263" s="76"/>
      <c r="QW263" s="76"/>
      <c r="QX263" s="75"/>
      <c r="QY263" s="76"/>
      <c r="QZ263" s="75"/>
      <c r="RA263" s="74">
        <f t="shared" si="473"/>
        <v>0</v>
      </c>
      <c r="RC263" s="167"/>
      <c r="RE263" s="78"/>
      <c r="RF263" s="37"/>
      <c r="RG263" s="77"/>
      <c r="RH263" s="76"/>
      <c r="RI263" s="76"/>
      <c r="RJ263" s="76"/>
      <c r="RK263" s="76"/>
      <c r="RL263" s="76"/>
      <c r="RM263" s="76"/>
      <c r="RN263" s="76"/>
      <c r="RO263" s="76"/>
      <c r="RP263" s="76"/>
      <c r="RQ263" s="76"/>
      <c r="RR263" s="76"/>
      <c r="RS263" s="76"/>
      <c r="RT263" s="76"/>
      <c r="RU263" s="76"/>
      <c r="RV263" s="76"/>
      <c r="RW263" s="75"/>
      <c r="RX263" s="76"/>
      <c r="RY263" s="75"/>
      <c r="RZ263" s="74">
        <f t="shared" si="474"/>
        <v>0</v>
      </c>
      <c r="SB263" s="167"/>
      <c r="SD263" s="78"/>
      <c r="SE263" s="37"/>
      <c r="SF263" s="77"/>
      <c r="SG263" s="76"/>
      <c r="SH263" s="76"/>
      <c r="SI263" s="76"/>
      <c r="SJ263" s="76"/>
      <c r="SK263" s="76"/>
      <c r="SL263" s="76"/>
      <c r="SM263" s="76"/>
      <c r="SN263" s="76"/>
      <c r="SO263" s="76"/>
      <c r="SP263" s="76"/>
      <c r="SQ263" s="76"/>
      <c r="SR263" s="76"/>
      <c r="SS263" s="76"/>
      <c r="ST263" s="76"/>
      <c r="SU263" s="76"/>
      <c r="SV263" s="75"/>
      <c r="SW263" s="76"/>
      <c r="SX263" s="75"/>
      <c r="SY263" s="74">
        <f t="shared" si="475"/>
        <v>0</v>
      </c>
      <c r="TA263" s="167"/>
      <c r="TC263" s="78"/>
      <c r="TD263" s="37"/>
      <c r="TE263" s="77"/>
      <c r="TF263" s="76"/>
      <c r="TG263" s="76"/>
      <c r="TH263" s="76"/>
      <c r="TI263" s="76"/>
      <c r="TJ263" s="76"/>
      <c r="TK263" s="76"/>
      <c r="TL263" s="76"/>
      <c r="TM263" s="76"/>
      <c r="TN263" s="76"/>
      <c r="TO263" s="76"/>
      <c r="TP263" s="76"/>
      <c r="TQ263" s="76"/>
      <c r="TR263" s="76"/>
      <c r="TS263" s="76"/>
      <c r="TT263" s="76"/>
      <c r="TU263" s="75"/>
      <c r="TV263" s="76"/>
      <c r="TW263" s="75"/>
      <c r="TX263" s="74">
        <f t="shared" si="476"/>
        <v>0</v>
      </c>
      <c r="TZ263" s="167"/>
      <c r="UB263" s="78"/>
      <c r="UC263" s="37"/>
      <c r="UD263" s="77"/>
      <c r="UE263" s="76"/>
      <c r="UF263" s="76"/>
      <c r="UG263" s="76"/>
      <c r="UH263" s="76"/>
      <c r="UI263" s="76"/>
      <c r="UJ263" s="76"/>
      <c r="UK263" s="76"/>
      <c r="UL263" s="76"/>
      <c r="UM263" s="76"/>
      <c r="UN263" s="76"/>
      <c r="UO263" s="76"/>
      <c r="UP263" s="76"/>
      <c r="UQ263" s="76"/>
      <c r="UR263" s="76"/>
      <c r="US263" s="76"/>
      <c r="UT263" s="75"/>
      <c r="UU263" s="76"/>
      <c r="UV263" s="75"/>
      <c r="UW263" s="74">
        <f t="shared" si="477"/>
        <v>0</v>
      </c>
      <c r="UY263" s="167"/>
      <c r="VA263" s="78"/>
      <c r="VB263" s="37"/>
      <c r="VC263" s="77"/>
      <c r="VD263" s="76"/>
      <c r="VE263" s="76"/>
      <c r="VF263" s="76"/>
      <c r="VG263" s="76"/>
      <c r="VH263" s="76"/>
      <c r="VI263" s="76"/>
      <c r="VJ263" s="76"/>
      <c r="VK263" s="76"/>
      <c r="VL263" s="76"/>
      <c r="VM263" s="76"/>
      <c r="VN263" s="76"/>
      <c r="VO263" s="76"/>
      <c r="VP263" s="76"/>
      <c r="VQ263" s="76"/>
      <c r="VR263" s="76"/>
      <c r="VS263" s="75"/>
      <c r="VT263" s="76"/>
      <c r="VU263" s="75"/>
      <c r="VV263" s="74">
        <f t="shared" si="478"/>
        <v>0</v>
      </c>
    </row>
    <row r="264" spans="2:596" s="38" customFormat="1" outlineLevel="1">
      <c r="B264" s="88"/>
      <c r="C264" s="89">
        <f>IF(ISERROR(I264+1)=TRUE,I264,IF(I264="","",MAX(C$15:C263)+1))</f>
        <v>193</v>
      </c>
      <c r="D264" s="88">
        <f t="shared" si="385"/>
        <v>1</v>
      </c>
      <c r="E264" s="3"/>
      <c r="G264" s="167"/>
      <c r="I264" s="95">
        <f t="shared" si="479"/>
        <v>200</v>
      </c>
      <c r="J264" s="94" t="s">
        <v>512</v>
      </c>
      <c r="K264" s="93"/>
      <c r="L264" s="93"/>
      <c r="M264" s="93"/>
      <c r="N264" s="93"/>
      <c r="O264" s="92"/>
      <c r="P264" s="91" t="s">
        <v>326</v>
      </c>
      <c r="Q264" s="297"/>
      <c r="R264" s="90" t="s">
        <v>141</v>
      </c>
      <c r="S264" s="298"/>
      <c r="U264" s="167"/>
      <c r="V264" s="42"/>
      <c r="W264" s="78"/>
      <c r="X264" s="37"/>
      <c r="Y264" s="77"/>
      <c r="Z264" s="76"/>
      <c r="AA264" s="79"/>
      <c r="AB264" s="76"/>
      <c r="AC264" s="79"/>
      <c r="AD264" s="76"/>
      <c r="AE264" s="76"/>
      <c r="AF264" s="76"/>
      <c r="AG264" s="76"/>
      <c r="AH264" s="76"/>
      <c r="AI264" s="76"/>
      <c r="AJ264" s="76"/>
      <c r="AK264" s="75"/>
      <c r="AL264" s="75"/>
      <c r="AM264" s="75"/>
      <c r="AN264" s="75"/>
      <c r="AO264" s="75"/>
      <c r="AP264" s="75"/>
      <c r="AQ264" s="75"/>
      <c r="AR264" s="74">
        <f t="shared" si="456"/>
        <v>0</v>
      </c>
      <c r="AT264" s="167"/>
      <c r="AV264" s="78"/>
      <c r="AW264" s="37"/>
      <c r="AX264" s="77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5"/>
      <c r="BK264" s="75"/>
      <c r="BL264" s="75"/>
      <c r="BM264" s="75"/>
      <c r="BN264" s="75"/>
      <c r="BO264" s="75"/>
      <c r="BP264" s="75"/>
      <c r="BQ264" s="74">
        <f t="shared" si="457"/>
        <v>0</v>
      </c>
      <c r="BS264" s="167"/>
      <c r="BU264" s="78"/>
      <c r="BV264" s="37"/>
      <c r="BW264" s="77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5"/>
      <c r="CJ264" s="75"/>
      <c r="CK264" s="75"/>
      <c r="CL264" s="75"/>
      <c r="CM264" s="75"/>
      <c r="CN264" s="75"/>
      <c r="CO264" s="75"/>
      <c r="CP264" s="74">
        <f t="shared" si="458"/>
        <v>0</v>
      </c>
      <c r="CR264" s="167"/>
      <c r="CT264" s="78"/>
      <c r="CU264" s="37"/>
      <c r="CV264" s="77"/>
      <c r="CW264" s="76"/>
      <c r="CX264" s="76"/>
      <c r="CY264" s="76"/>
      <c r="CZ264" s="76"/>
      <c r="DA264" s="76"/>
      <c r="DB264" s="76"/>
      <c r="DC264" s="76"/>
      <c r="DD264" s="76"/>
      <c r="DE264" s="76"/>
      <c r="DF264" s="76"/>
      <c r="DG264" s="76"/>
      <c r="DH264" s="75"/>
      <c r="DI264" s="75"/>
      <c r="DJ264" s="75"/>
      <c r="DK264" s="75"/>
      <c r="DL264" s="75"/>
      <c r="DM264" s="75"/>
      <c r="DN264" s="75"/>
      <c r="DO264" s="74">
        <f t="shared" si="459"/>
        <v>0</v>
      </c>
      <c r="DQ264" s="167"/>
      <c r="DS264" s="78"/>
      <c r="DT264" s="37"/>
      <c r="DU264" s="77"/>
      <c r="DV264" s="76"/>
      <c r="DW264" s="76"/>
      <c r="DX264" s="76"/>
      <c r="DY264" s="76"/>
      <c r="DZ264" s="76"/>
      <c r="EA264" s="76"/>
      <c r="EB264" s="76"/>
      <c r="EC264" s="76"/>
      <c r="ED264" s="76"/>
      <c r="EE264" s="76"/>
      <c r="EF264" s="76"/>
      <c r="EG264" s="75"/>
      <c r="EH264" s="75"/>
      <c r="EI264" s="75"/>
      <c r="EJ264" s="75"/>
      <c r="EK264" s="75"/>
      <c r="EL264" s="75"/>
      <c r="EM264" s="75"/>
      <c r="EN264" s="74">
        <f t="shared" si="460"/>
        <v>0</v>
      </c>
      <c r="EP264" s="167"/>
      <c r="ER264" s="78"/>
      <c r="ES264" s="37"/>
      <c r="ET264" s="77"/>
      <c r="EU264" s="76"/>
      <c r="EV264" s="76"/>
      <c r="EW264" s="76"/>
      <c r="EX264" s="76"/>
      <c r="EY264" s="76"/>
      <c r="EZ264" s="76"/>
      <c r="FA264" s="76"/>
      <c r="FB264" s="76"/>
      <c r="FC264" s="76"/>
      <c r="FD264" s="76"/>
      <c r="FE264" s="76"/>
      <c r="FF264" s="76"/>
      <c r="FG264" s="76"/>
      <c r="FH264" s="75"/>
      <c r="FI264" s="75"/>
      <c r="FJ264" s="75"/>
      <c r="FK264" s="75"/>
      <c r="FL264" s="75"/>
      <c r="FM264" s="74">
        <f t="shared" si="461"/>
        <v>0</v>
      </c>
      <c r="FO264" s="167"/>
      <c r="FQ264" s="78"/>
      <c r="FR264" s="37"/>
      <c r="FS264" s="77"/>
      <c r="FT264" s="76"/>
      <c r="FU264" s="76"/>
      <c r="FV264" s="76"/>
      <c r="FW264" s="76"/>
      <c r="FX264" s="76"/>
      <c r="FY264" s="76"/>
      <c r="FZ264" s="76"/>
      <c r="GA264" s="76"/>
      <c r="GB264" s="76"/>
      <c r="GC264" s="76"/>
      <c r="GD264" s="76"/>
      <c r="GE264" s="76"/>
      <c r="GF264" s="76"/>
      <c r="GG264" s="75"/>
      <c r="GH264" s="75"/>
      <c r="GI264" s="75"/>
      <c r="GJ264" s="75"/>
      <c r="GK264" s="75"/>
      <c r="GL264" s="74">
        <f t="shared" si="462"/>
        <v>0</v>
      </c>
      <c r="GN264" s="167"/>
      <c r="GP264" s="78"/>
      <c r="GQ264" s="37"/>
      <c r="GR264" s="77"/>
      <c r="GS264" s="76"/>
      <c r="GT264" s="76"/>
      <c r="GU264" s="76"/>
      <c r="GV264" s="76"/>
      <c r="GW264" s="76"/>
      <c r="GX264" s="76"/>
      <c r="GY264" s="76"/>
      <c r="GZ264" s="76"/>
      <c r="HA264" s="76"/>
      <c r="HB264" s="76"/>
      <c r="HC264" s="76"/>
      <c r="HD264" s="76"/>
      <c r="HE264" s="76"/>
      <c r="HF264" s="75"/>
      <c r="HG264" s="75"/>
      <c r="HH264" s="75"/>
      <c r="HI264" s="75"/>
      <c r="HJ264" s="75"/>
      <c r="HK264" s="74">
        <f t="shared" si="463"/>
        <v>0</v>
      </c>
      <c r="HM264" s="167"/>
      <c r="HO264" s="78"/>
      <c r="HP264" s="37"/>
      <c r="HQ264" s="77"/>
      <c r="HR264" s="76"/>
      <c r="HS264" s="76"/>
      <c r="HT264" s="76"/>
      <c r="HU264" s="76"/>
      <c r="HV264" s="76"/>
      <c r="HW264" s="76"/>
      <c r="HX264" s="76"/>
      <c r="HY264" s="76"/>
      <c r="HZ264" s="76"/>
      <c r="IA264" s="76"/>
      <c r="IB264" s="76"/>
      <c r="IC264" s="76"/>
      <c r="ID264" s="76"/>
      <c r="IE264" s="75"/>
      <c r="IF264" s="75"/>
      <c r="IG264" s="75"/>
      <c r="IH264" s="75"/>
      <c r="II264" s="75"/>
      <c r="IJ264" s="74">
        <f t="shared" si="464"/>
        <v>0</v>
      </c>
      <c r="IL264" s="167"/>
      <c r="IN264" s="78"/>
      <c r="IO264" s="37"/>
      <c r="IP264" s="77"/>
      <c r="IQ264" s="76"/>
      <c r="IR264" s="76"/>
      <c r="IS264" s="76"/>
      <c r="IT264" s="76"/>
      <c r="IU264" s="76"/>
      <c r="IV264" s="76"/>
      <c r="IW264" s="76"/>
      <c r="IX264" s="75"/>
      <c r="IY264" s="75"/>
      <c r="IZ264" s="75"/>
      <c r="JA264" s="75"/>
      <c r="JB264" s="75"/>
      <c r="JC264" s="75"/>
      <c r="JD264" s="75"/>
      <c r="JE264" s="75"/>
      <c r="JF264" s="75"/>
      <c r="JG264" s="75"/>
      <c r="JH264" s="75"/>
      <c r="JI264" s="74">
        <f t="shared" si="465"/>
        <v>0</v>
      </c>
      <c r="JK264" s="167"/>
      <c r="JM264" s="78"/>
      <c r="JN264" s="37"/>
      <c r="JO264" s="77"/>
      <c r="JP264" s="76"/>
      <c r="JQ264" s="76"/>
      <c r="JR264" s="76"/>
      <c r="JS264" s="76"/>
      <c r="JT264" s="76"/>
      <c r="JU264" s="76"/>
      <c r="JV264" s="76"/>
      <c r="JW264" s="75"/>
      <c r="JX264" s="75"/>
      <c r="JY264" s="75"/>
      <c r="JZ264" s="75"/>
      <c r="KA264" s="75"/>
      <c r="KB264" s="75"/>
      <c r="KC264" s="75"/>
      <c r="KD264" s="75"/>
      <c r="KE264" s="75"/>
      <c r="KF264" s="75"/>
      <c r="KG264" s="75"/>
      <c r="KH264" s="74">
        <f t="shared" si="466"/>
        <v>0</v>
      </c>
      <c r="KJ264" s="167"/>
      <c r="KL264" s="78"/>
      <c r="KM264" s="37"/>
      <c r="KN264" s="77"/>
      <c r="KO264" s="76"/>
      <c r="KP264" s="76"/>
      <c r="KQ264" s="76"/>
      <c r="KR264" s="76"/>
      <c r="KS264" s="76"/>
      <c r="KT264" s="76"/>
      <c r="KU264" s="76"/>
      <c r="KV264" s="75"/>
      <c r="KW264" s="75"/>
      <c r="KX264" s="75"/>
      <c r="KY264" s="75"/>
      <c r="KZ264" s="75"/>
      <c r="LA264" s="75"/>
      <c r="LB264" s="75"/>
      <c r="LC264" s="75"/>
      <c r="LD264" s="75"/>
      <c r="LE264" s="75"/>
      <c r="LF264" s="75"/>
      <c r="LG264" s="74">
        <f t="shared" si="467"/>
        <v>0</v>
      </c>
      <c r="LI264" s="167"/>
      <c r="LK264" s="78"/>
      <c r="LL264" s="37"/>
      <c r="LM264" s="77"/>
      <c r="LN264" s="76"/>
      <c r="LO264" s="76"/>
      <c r="LP264" s="76"/>
      <c r="LQ264" s="76"/>
      <c r="LR264" s="76"/>
      <c r="LS264" s="76"/>
      <c r="LT264" s="76"/>
      <c r="LU264" s="75"/>
      <c r="LV264" s="75"/>
      <c r="LW264" s="75"/>
      <c r="LX264" s="75"/>
      <c r="LY264" s="75"/>
      <c r="LZ264" s="75"/>
      <c r="MA264" s="75"/>
      <c r="MB264" s="75"/>
      <c r="MC264" s="75"/>
      <c r="MD264" s="75"/>
      <c r="ME264" s="75"/>
      <c r="MF264" s="74">
        <f t="shared" si="468"/>
        <v>0</v>
      </c>
      <c r="MH264" s="167"/>
      <c r="MJ264" s="78"/>
      <c r="MK264" s="37"/>
      <c r="ML264" s="77"/>
      <c r="MM264" s="76"/>
      <c r="MN264" s="76"/>
      <c r="MO264" s="76"/>
      <c r="MP264" s="76"/>
      <c r="MQ264" s="76"/>
      <c r="MR264" s="76"/>
      <c r="MS264" s="76"/>
      <c r="MT264" s="75"/>
      <c r="MU264" s="75"/>
      <c r="MV264" s="75"/>
      <c r="MW264" s="75"/>
      <c r="MX264" s="75"/>
      <c r="MY264" s="75"/>
      <c r="MZ264" s="75"/>
      <c r="NA264" s="75"/>
      <c r="NB264" s="75"/>
      <c r="NC264" s="75"/>
      <c r="ND264" s="75"/>
      <c r="NE264" s="74">
        <f t="shared" si="469"/>
        <v>0</v>
      </c>
      <c r="NG264" s="167"/>
      <c r="NI264" s="78"/>
      <c r="NJ264" s="37"/>
      <c r="NK264" s="77"/>
      <c r="NL264" s="76"/>
      <c r="NM264" s="76"/>
      <c r="NN264" s="76"/>
      <c r="NO264" s="76"/>
      <c r="NP264" s="76"/>
      <c r="NQ264" s="76"/>
      <c r="NR264" s="76"/>
      <c r="NS264" s="76"/>
      <c r="NT264" s="76"/>
      <c r="NU264" s="76"/>
      <c r="NV264" s="76"/>
      <c r="NW264" s="76"/>
      <c r="NX264" s="76"/>
      <c r="NY264" s="76"/>
      <c r="NZ264" s="76"/>
      <c r="OA264" s="75"/>
      <c r="OB264" s="76"/>
      <c r="OC264" s="75"/>
      <c r="OD264" s="74">
        <f t="shared" si="470"/>
        <v>0</v>
      </c>
      <c r="OF264" s="167"/>
      <c r="OH264" s="78"/>
      <c r="OI264" s="37"/>
      <c r="OJ264" s="77"/>
      <c r="OK264" s="76"/>
      <c r="OL264" s="76"/>
      <c r="OM264" s="76"/>
      <c r="ON264" s="76"/>
      <c r="OO264" s="76"/>
      <c r="OP264" s="76"/>
      <c r="OQ264" s="76"/>
      <c r="OR264" s="76"/>
      <c r="OS264" s="76"/>
      <c r="OT264" s="76"/>
      <c r="OU264" s="76"/>
      <c r="OV264" s="76"/>
      <c r="OW264" s="76"/>
      <c r="OX264" s="76"/>
      <c r="OY264" s="76"/>
      <c r="OZ264" s="75"/>
      <c r="PA264" s="76"/>
      <c r="PB264" s="75"/>
      <c r="PC264" s="74">
        <f t="shared" si="471"/>
        <v>0</v>
      </c>
      <c r="PE264" s="167"/>
      <c r="PG264" s="78"/>
      <c r="PH264" s="37"/>
      <c r="PI264" s="77"/>
      <c r="PJ264" s="76"/>
      <c r="PK264" s="76"/>
      <c r="PL264" s="76"/>
      <c r="PM264" s="76"/>
      <c r="PN264" s="76"/>
      <c r="PO264" s="76"/>
      <c r="PP264" s="76"/>
      <c r="PQ264" s="76"/>
      <c r="PR264" s="76"/>
      <c r="PS264" s="76"/>
      <c r="PT264" s="76"/>
      <c r="PU264" s="76"/>
      <c r="PV264" s="76"/>
      <c r="PW264" s="76"/>
      <c r="PX264" s="76"/>
      <c r="PY264" s="75"/>
      <c r="PZ264" s="76"/>
      <c r="QA264" s="75"/>
      <c r="QB264" s="74">
        <f t="shared" si="472"/>
        <v>0</v>
      </c>
      <c r="QD264" s="167"/>
      <c r="QF264" s="78"/>
      <c r="QG264" s="37"/>
      <c r="QH264" s="77"/>
      <c r="QI264" s="76"/>
      <c r="QJ264" s="76"/>
      <c r="QK264" s="76"/>
      <c r="QL264" s="76"/>
      <c r="QM264" s="76"/>
      <c r="QN264" s="76"/>
      <c r="QO264" s="76"/>
      <c r="QP264" s="76"/>
      <c r="QQ264" s="76"/>
      <c r="QR264" s="76"/>
      <c r="QS264" s="76"/>
      <c r="QT264" s="76"/>
      <c r="QU264" s="76"/>
      <c r="QV264" s="76"/>
      <c r="QW264" s="76"/>
      <c r="QX264" s="75"/>
      <c r="QY264" s="76"/>
      <c r="QZ264" s="75"/>
      <c r="RA264" s="74">
        <f t="shared" si="473"/>
        <v>0</v>
      </c>
      <c r="RC264" s="167"/>
      <c r="RE264" s="78"/>
      <c r="RF264" s="37"/>
      <c r="RG264" s="77"/>
      <c r="RH264" s="76"/>
      <c r="RI264" s="76"/>
      <c r="RJ264" s="76"/>
      <c r="RK264" s="76"/>
      <c r="RL264" s="76"/>
      <c r="RM264" s="76"/>
      <c r="RN264" s="76"/>
      <c r="RO264" s="76"/>
      <c r="RP264" s="76"/>
      <c r="RQ264" s="76"/>
      <c r="RR264" s="76"/>
      <c r="RS264" s="76"/>
      <c r="RT264" s="76"/>
      <c r="RU264" s="76"/>
      <c r="RV264" s="76"/>
      <c r="RW264" s="75"/>
      <c r="RX264" s="76"/>
      <c r="RY264" s="75"/>
      <c r="RZ264" s="74">
        <f t="shared" si="474"/>
        <v>0</v>
      </c>
      <c r="SB264" s="167"/>
      <c r="SD264" s="78"/>
      <c r="SE264" s="37"/>
      <c r="SF264" s="77"/>
      <c r="SG264" s="76"/>
      <c r="SH264" s="76"/>
      <c r="SI264" s="76"/>
      <c r="SJ264" s="76"/>
      <c r="SK264" s="76"/>
      <c r="SL264" s="76"/>
      <c r="SM264" s="76"/>
      <c r="SN264" s="76"/>
      <c r="SO264" s="76"/>
      <c r="SP264" s="76"/>
      <c r="SQ264" s="76"/>
      <c r="SR264" s="76"/>
      <c r="SS264" s="76"/>
      <c r="ST264" s="76"/>
      <c r="SU264" s="76"/>
      <c r="SV264" s="75"/>
      <c r="SW264" s="76"/>
      <c r="SX264" s="75"/>
      <c r="SY264" s="74">
        <f t="shared" si="475"/>
        <v>0</v>
      </c>
      <c r="TA264" s="167"/>
      <c r="TC264" s="78"/>
      <c r="TD264" s="37"/>
      <c r="TE264" s="77"/>
      <c r="TF264" s="76"/>
      <c r="TG264" s="76"/>
      <c r="TH264" s="76"/>
      <c r="TI264" s="76"/>
      <c r="TJ264" s="76"/>
      <c r="TK264" s="76"/>
      <c r="TL264" s="76"/>
      <c r="TM264" s="76"/>
      <c r="TN264" s="76"/>
      <c r="TO264" s="76"/>
      <c r="TP264" s="76"/>
      <c r="TQ264" s="76"/>
      <c r="TR264" s="76"/>
      <c r="TS264" s="76"/>
      <c r="TT264" s="76"/>
      <c r="TU264" s="75"/>
      <c r="TV264" s="76"/>
      <c r="TW264" s="75"/>
      <c r="TX264" s="74">
        <f t="shared" si="476"/>
        <v>0</v>
      </c>
      <c r="TZ264" s="167"/>
      <c r="UB264" s="78"/>
      <c r="UC264" s="37"/>
      <c r="UD264" s="77"/>
      <c r="UE264" s="76"/>
      <c r="UF264" s="76"/>
      <c r="UG264" s="76"/>
      <c r="UH264" s="76"/>
      <c r="UI264" s="76"/>
      <c r="UJ264" s="76"/>
      <c r="UK264" s="76"/>
      <c r="UL264" s="76"/>
      <c r="UM264" s="76"/>
      <c r="UN264" s="76"/>
      <c r="UO264" s="76"/>
      <c r="UP264" s="76"/>
      <c r="UQ264" s="76"/>
      <c r="UR264" s="76"/>
      <c r="US264" s="76"/>
      <c r="UT264" s="75"/>
      <c r="UU264" s="76"/>
      <c r="UV264" s="75"/>
      <c r="UW264" s="74">
        <f t="shared" si="477"/>
        <v>0</v>
      </c>
      <c r="UY264" s="167"/>
      <c r="VA264" s="78"/>
      <c r="VB264" s="37"/>
      <c r="VC264" s="77"/>
      <c r="VD264" s="76"/>
      <c r="VE264" s="76"/>
      <c r="VF264" s="76"/>
      <c r="VG264" s="76"/>
      <c r="VH264" s="76"/>
      <c r="VI264" s="76"/>
      <c r="VJ264" s="76"/>
      <c r="VK264" s="76"/>
      <c r="VL264" s="76"/>
      <c r="VM264" s="76"/>
      <c r="VN264" s="76"/>
      <c r="VO264" s="76"/>
      <c r="VP264" s="76"/>
      <c r="VQ264" s="76"/>
      <c r="VR264" s="76"/>
      <c r="VS264" s="75"/>
      <c r="VT264" s="76"/>
      <c r="VU264" s="75"/>
      <c r="VV264" s="74">
        <f t="shared" si="478"/>
        <v>0</v>
      </c>
    </row>
    <row r="265" spans="2:596" s="38" customFormat="1" outlineLevel="1">
      <c r="B265" s="88"/>
      <c r="C265" s="89">
        <f>IF(ISERROR(I265+1)=TRUE,I265,IF(I265="","",MAX(C$15:C264)+1))</f>
        <v>194</v>
      </c>
      <c r="D265" s="88">
        <f t="shared" si="385"/>
        <v>1</v>
      </c>
      <c r="E265" s="3"/>
      <c r="G265" s="167"/>
      <c r="I265" s="95">
        <f t="shared" si="479"/>
        <v>201</v>
      </c>
      <c r="J265" s="94" t="s">
        <v>511</v>
      </c>
      <c r="K265" s="93"/>
      <c r="L265" s="93"/>
      <c r="M265" s="93"/>
      <c r="N265" s="93"/>
      <c r="O265" s="92"/>
      <c r="P265" s="91" t="s">
        <v>326</v>
      </c>
      <c r="Q265" s="297"/>
      <c r="R265" s="90" t="s">
        <v>141</v>
      </c>
      <c r="S265" s="298"/>
      <c r="U265" s="167"/>
      <c r="V265" s="42"/>
      <c r="W265" s="78"/>
      <c r="X265" s="37"/>
      <c r="Y265" s="77"/>
      <c r="Z265" s="76"/>
      <c r="AA265" s="79"/>
      <c r="AB265" s="76"/>
      <c r="AC265" s="79"/>
      <c r="AD265" s="76"/>
      <c r="AE265" s="76"/>
      <c r="AF265" s="76"/>
      <c r="AG265" s="76"/>
      <c r="AH265" s="76"/>
      <c r="AI265" s="76"/>
      <c r="AJ265" s="76"/>
      <c r="AK265" s="75"/>
      <c r="AL265" s="75"/>
      <c r="AM265" s="75"/>
      <c r="AN265" s="75"/>
      <c r="AO265" s="75"/>
      <c r="AP265" s="75"/>
      <c r="AQ265" s="75"/>
      <c r="AR265" s="74">
        <f t="shared" si="456"/>
        <v>0</v>
      </c>
      <c r="AT265" s="167"/>
      <c r="AV265" s="78"/>
      <c r="AW265" s="37"/>
      <c r="AX265" s="77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5"/>
      <c r="BK265" s="75"/>
      <c r="BL265" s="75"/>
      <c r="BM265" s="75"/>
      <c r="BN265" s="75"/>
      <c r="BO265" s="75"/>
      <c r="BP265" s="75"/>
      <c r="BQ265" s="74">
        <f t="shared" si="457"/>
        <v>0</v>
      </c>
      <c r="BS265" s="167"/>
      <c r="BU265" s="78"/>
      <c r="BV265" s="37"/>
      <c r="BW265" s="77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5"/>
      <c r="CJ265" s="75"/>
      <c r="CK265" s="75"/>
      <c r="CL265" s="75"/>
      <c r="CM265" s="75"/>
      <c r="CN265" s="75"/>
      <c r="CO265" s="75"/>
      <c r="CP265" s="74">
        <f t="shared" si="458"/>
        <v>0</v>
      </c>
      <c r="CR265" s="167"/>
      <c r="CT265" s="78"/>
      <c r="CU265" s="37"/>
      <c r="CV265" s="77"/>
      <c r="CW265" s="76"/>
      <c r="CX265" s="76"/>
      <c r="CY265" s="76"/>
      <c r="CZ265" s="76"/>
      <c r="DA265" s="76"/>
      <c r="DB265" s="76"/>
      <c r="DC265" s="76"/>
      <c r="DD265" s="76"/>
      <c r="DE265" s="76"/>
      <c r="DF265" s="76"/>
      <c r="DG265" s="76"/>
      <c r="DH265" s="75"/>
      <c r="DI265" s="75"/>
      <c r="DJ265" s="75"/>
      <c r="DK265" s="75"/>
      <c r="DL265" s="75"/>
      <c r="DM265" s="75"/>
      <c r="DN265" s="75"/>
      <c r="DO265" s="74">
        <f t="shared" si="459"/>
        <v>0</v>
      </c>
      <c r="DQ265" s="167"/>
      <c r="DS265" s="78"/>
      <c r="DT265" s="37"/>
      <c r="DU265" s="77"/>
      <c r="DV265" s="76"/>
      <c r="DW265" s="76"/>
      <c r="DX265" s="76"/>
      <c r="DY265" s="76"/>
      <c r="DZ265" s="76"/>
      <c r="EA265" s="76"/>
      <c r="EB265" s="76"/>
      <c r="EC265" s="76"/>
      <c r="ED265" s="76"/>
      <c r="EE265" s="76"/>
      <c r="EF265" s="76"/>
      <c r="EG265" s="75"/>
      <c r="EH265" s="75"/>
      <c r="EI265" s="75"/>
      <c r="EJ265" s="75"/>
      <c r="EK265" s="75"/>
      <c r="EL265" s="75"/>
      <c r="EM265" s="75"/>
      <c r="EN265" s="74">
        <f t="shared" si="460"/>
        <v>0</v>
      </c>
      <c r="EP265" s="167"/>
      <c r="ER265" s="78"/>
      <c r="ES265" s="37"/>
      <c r="ET265" s="77"/>
      <c r="EU265" s="76"/>
      <c r="EV265" s="76"/>
      <c r="EW265" s="76"/>
      <c r="EX265" s="76"/>
      <c r="EY265" s="76"/>
      <c r="EZ265" s="76"/>
      <c r="FA265" s="76"/>
      <c r="FB265" s="76"/>
      <c r="FC265" s="76"/>
      <c r="FD265" s="76"/>
      <c r="FE265" s="76"/>
      <c r="FF265" s="76"/>
      <c r="FG265" s="76"/>
      <c r="FH265" s="75"/>
      <c r="FI265" s="75"/>
      <c r="FJ265" s="75"/>
      <c r="FK265" s="75"/>
      <c r="FL265" s="75"/>
      <c r="FM265" s="74">
        <f t="shared" si="461"/>
        <v>0</v>
      </c>
      <c r="FO265" s="167"/>
      <c r="FQ265" s="78"/>
      <c r="FR265" s="37"/>
      <c r="FS265" s="77"/>
      <c r="FT265" s="76"/>
      <c r="FU265" s="76"/>
      <c r="FV265" s="76"/>
      <c r="FW265" s="76"/>
      <c r="FX265" s="76"/>
      <c r="FY265" s="76"/>
      <c r="FZ265" s="76"/>
      <c r="GA265" s="76"/>
      <c r="GB265" s="76"/>
      <c r="GC265" s="76"/>
      <c r="GD265" s="76"/>
      <c r="GE265" s="76"/>
      <c r="GF265" s="76"/>
      <c r="GG265" s="75"/>
      <c r="GH265" s="75"/>
      <c r="GI265" s="75"/>
      <c r="GJ265" s="75"/>
      <c r="GK265" s="75"/>
      <c r="GL265" s="74">
        <f t="shared" si="462"/>
        <v>0</v>
      </c>
      <c r="GN265" s="167"/>
      <c r="GP265" s="78"/>
      <c r="GQ265" s="37"/>
      <c r="GR265" s="77"/>
      <c r="GS265" s="76"/>
      <c r="GT265" s="76"/>
      <c r="GU265" s="76"/>
      <c r="GV265" s="76"/>
      <c r="GW265" s="76"/>
      <c r="GX265" s="76"/>
      <c r="GY265" s="76"/>
      <c r="GZ265" s="76"/>
      <c r="HA265" s="76"/>
      <c r="HB265" s="76"/>
      <c r="HC265" s="76"/>
      <c r="HD265" s="76"/>
      <c r="HE265" s="76"/>
      <c r="HF265" s="75"/>
      <c r="HG265" s="75"/>
      <c r="HH265" s="75"/>
      <c r="HI265" s="75"/>
      <c r="HJ265" s="75"/>
      <c r="HK265" s="74">
        <f t="shared" si="463"/>
        <v>0</v>
      </c>
      <c r="HM265" s="167"/>
      <c r="HO265" s="78"/>
      <c r="HP265" s="37"/>
      <c r="HQ265" s="77"/>
      <c r="HR265" s="76"/>
      <c r="HS265" s="76"/>
      <c r="HT265" s="76"/>
      <c r="HU265" s="76"/>
      <c r="HV265" s="76"/>
      <c r="HW265" s="76"/>
      <c r="HX265" s="76"/>
      <c r="HY265" s="76"/>
      <c r="HZ265" s="76"/>
      <c r="IA265" s="76"/>
      <c r="IB265" s="76"/>
      <c r="IC265" s="76"/>
      <c r="ID265" s="76"/>
      <c r="IE265" s="75"/>
      <c r="IF265" s="75"/>
      <c r="IG265" s="75"/>
      <c r="IH265" s="75"/>
      <c r="II265" s="75"/>
      <c r="IJ265" s="74">
        <f t="shared" si="464"/>
        <v>0</v>
      </c>
      <c r="IL265" s="167"/>
      <c r="IN265" s="78"/>
      <c r="IO265" s="37"/>
      <c r="IP265" s="77"/>
      <c r="IQ265" s="76"/>
      <c r="IR265" s="76"/>
      <c r="IS265" s="76"/>
      <c r="IT265" s="76"/>
      <c r="IU265" s="76"/>
      <c r="IV265" s="76"/>
      <c r="IW265" s="76"/>
      <c r="IX265" s="75"/>
      <c r="IY265" s="75"/>
      <c r="IZ265" s="75"/>
      <c r="JA265" s="75"/>
      <c r="JB265" s="75"/>
      <c r="JC265" s="75"/>
      <c r="JD265" s="75"/>
      <c r="JE265" s="75"/>
      <c r="JF265" s="75"/>
      <c r="JG265" s="75"/>
      <c r="JH265" s="75"/>
      <c r="JI265" s="74">
        <f t="shared" si="465"/>
        <v>0</v>
      </c>
      <c r="JK265" s="167"/>
      <c r="JM265" s="78"/>
      <c r="JN265" s="37"/>
      <c r="JO265" s="77"/>
      <c r="JP265" s="76"/>
      <c r="JQ265" s="76"/>
      <c r="JR265" s="76"/>
      <c r="JS265" s="76"/>
      <c r="JT265" s="76"/>
      <c r="JU265" s="76"/>
      <c r="JV265" s="76"/>
      <c r="JW265" s="75"/>
      <c r="JX265" s="75"/>
      <c r="JY265" s="75"/>
      <c r="JZ265" s="75"/>
      <c r="KA265" s="75"/>
      <c r="KB265" s="75"/>
      <c r="KC265" s="75"/>
      <c r="KD265" s="75"/>
      <c r="KE265" s="75"/>
      <c r="KF265" s="75"/>
      <c r="KG265" s="75"/>
      <c r="KH265" s="74">
        <f t="shared" si="466"/>
        <v>0</v>
      </c>
      <c r="KJ265" s="167"/>
      <c r="KL265" s="78"/>
      <c r="KM265" s="37"/>
      <c r="KN265" s="77"/>
      <c r="KO265" s="76"/>
      <c r="KP265" s="76"/>
      <c r="KQ265" s="76"/>
      <c r="KR265" s="76"/>
      <c r="KS265" s="76"/>
      <c r="KT265" s="76"/>
      <c r="KU265" s="76"/>
      <c r="KV265" s="75"/>
      <c r="KW265" s="75"/>
      <c r="KX265" s="75"/>
      <c r="KY265" s="75"/>
      <c r="KZ265" s="75"/>
      <c r="LA265" s="75"/>
      <c r="LB265" s="75"/>
      <c r="LC265" s="75"/>
      <c r="LD265" s="75"/>
      <c r="LE265" s="75"/>
      <c r="LF265" s="75"/>
      <c r="LG265" s="74">
        <f t="shared" si="467"/>
        <v>0</v>
      </c>
      <c r="LI265" s="167"/>
      <c r="LK265" s="78"/>
      <c r="LL265" s="37"/>
      <c r="LM265" s="77"/>
      <c r="LN265" s="76"/>
      <c r="LO265" s="76"/>
      <c r="LP265" s="76"/>
      <c r="LQ265" s="76"/>
      <c r="LR265" s="76"/>
      <c r="LS265" s="76"/>
      <c r="LT265" s="76"/>
      <c r="LU265" s="75"/>
      <c r="LV265" s="75"/>
      <c r="LW265" s="75"/>
      <c r="LX265" s="75"/>
      <c r="LY265" s="75"/>
      <c r="LZ265" s="75"/>
      <c r="MA265" s="75"/>
      <c r="MB265" s="75"/>
      <c r="MC265" s="75"/>
      <c r="MD265" s="75"/>
      <c r="ME265" s="75"/>
      <c r="MF265" s="74">
        <f t="shared" si="468"/>
        <v>0</v>
      </c>
      <c r="MH265" s="167"/>
      <c r="MJ265" s="78"/>
      <c r="MK265" s="37"/>
      <c r="ML265" s="77"/>
      <c r="MM265" s="76"/>
      <c r="MN265" s="76"/>
      <c r="MO265" s="76"/>
      <c r="MP265" s="76"/>
      <c r="MQ265" s="76"/>
      <c r="MR265" s="76"/>
      <c r="MS265" s="76"/>
      <c r="MT265" s="75"/>
      <c r="MU265" s="75"/>
      <c r="MV265" s="75"/>
      <c r="MW265" s="75"/>
      <c r="MX265" s="75"/>
      <c r="MY265" s="75"/>
      <c r="MZ265" s="75"/>
      <c r="NA265" s="75"/>
      <c r="NB265" s="75"/>
      <c r="NC265" s="75"/>
      <c r="ND265" s="75"/>
      <c r="NE265" s="74">
        <f t="shared" si="469"/>
        <v>0</v>
      </c>
      <c r="NG265" s="167"/>
      <c r="NI265" s="78"/>
      <c r="NJ265" s="37"/>
      <c r="NK265" s="77"/>
      <c r="NL265" s="76"/>
      <c r="NM265" s="76"/>
      <c r="NN265" s="76"/>
      <c r="NO265" s="76"/>
      <c r="NP265" s="76"/>
      <c r="NQ265" s="76"/>
      <c r="NR265" s="76"/>
      <c r="NS265" s="76"/>
      <c r="NT265" s="76"/>
      <c r="NU265" s="76"/>
      <c r="NV265" s="76"/>
      <c r="NW265" s="76"/>
      <c r="NX265" s="76"/>
      <c r="NY265" s="76"/>
      <c r="NZ265" s="76"/>
      <c r="OA265" s="75"/>
      <c r="OB265" s="76"/>
      <c r="OC265" s="75"/>
      <c r="OD265" s="74">
        <f t="shared" si="470"/>
        <v>0</v>
      </c>
      <c r="OF265" s="167"/>
      <c r="OH265" s="78"/>
      <c r="OI265" s="37"/>
      <c r="OJ265" s="77"/>
      <c r="OK265" s="76"/>
      <c r="OL265" s="76"/>
      <c r="OM265" s="76"/>
      <c r="ON265" s="76"/>
      <c r="OO265" s="76"/>
      <c r="OP265" s="76"/>
      <c r="OQ265" s="76"/>
      <c r="OR265" s="76"/>
      <c r="OS265" s="76"/>
      <c r="OT265" s="76"/>
      <c r="OU265" s="76"/>
      <c r="OV265" s="76"/>
      <c r="OW265" s="76"/>
      <c r="OX265" s="76"/>
      <c r="OY265" s="76"/>
      <c r="OZ265" s="75"/>
      <c r="PA265" s="76"/>
      <c r="PB265" s="75"/>
      <c r="PC265" s="74">
        <f t="shared" si="471"/>
        <v>0</v>
      </c>
      <c r="PE265" s="167"/>
      <c r="PG265" s="78"/>
      <c r="PH265" s="37"/>
      <c r="PI265" s="77"/>
      <c r="PJ265" s="76"/>
      <c r="PK265" s="76"/>
      <c r="PL265" s="76"/>
      <c r="PM265" s="76"/>
      <c r="PN265" s="76"/>
      <c r="PO265" s="76"/>
      <c r="PP265" s="76"/>
      <c r="PQ265" s="76"/>
      <c r="PR265" s="76"/>
      <c r="PS265" s="76"/>
      <c r="PT265" s="76"/>
      <c r="PU265" s="76"/>
      <c r="PV265" s="76"/>
      <c r="PW265" s="76"/>
      <c r="PX265" s="76"/>
      <c r="PY265" s="75"/>
      <c r="PZ265" s="76"/>
      <c r="QA265" s="75"/>
      <c r="QB265" s="74">
        <f t="shared" si="472"/>
        <v>0</v>
      </c>
      <c r="QD265" s="167"/>
      <c r="QF265" s="78"/>
      <c r="QG265" s="37"/>
      <c r="QH265" s="77"/>
      <c r="QI265" s="76"/>
      <c r="QJ265" s="76"/>
      <c r="QK265" s="76"/>
      <c r="QL265" s="76"/>
      <c r="QM265" s="76"/>
      <c r="QN265" s="76"/>
      <c r="QO265" s="76"/>
      <c r="QP265" s="76"/>
      <c r="QQ265" s="76"/>
      <c r="QR265" s="76"/>
      <c r="QS265" s="76"/>
      <c r="QT265" s="76"/>
      <c r="QU265" s="76"/>
      <c r="QV265" s="76"/>
      <c r="QW265" s="76"/>
      <c r="QX265" s="75"/>
      <c r="QY265" s="76"/>
      <c r="QZ265" s="75"/>
      <c r="RA265" s="74">
        <f t="shared" si="473"/>
        <v>0</v>
      </c>
      <c r="RC265" s="167"/>
      <c r="RE265" s="78"/>
      <c r="RF265" s="37"/>
      <c r="RG265" s="77"/>
      <c r="RH265" s="76"/>
      <c r="RI265" s="76"/>
      <c r="RJ265" s="76"/>
      <c r="RK265" s="76"/>
      <c r="RL265" s="76"/>
      <c r="RM265" s="76"/>
      <c r="RN265" s="76"/>
      <c r="RO265" s="76"/>
      <c r="RP265" s="76"/>
      <c r="RQ265" s="76"/>
      <c r="RR265" s="76"/>
      <c r="RS265" s="76"/>
      <c r="RT265" s="76"/>
      <c r="RU265" s="76"/>
      <c r="RV265" s="76"/>
      <c r="RW265" s="75"/>
      <c r="RX265" s="76"/>
      <c r="RY265" s="75"/>
      <c r="RZ265" s="74">
        <f t="shared" si="474"/>
        <v>0</v>
      </c>
      <c r="SB265" s="167"/>
      <c r="SD265" s="78"/>
      <c r="SE265" s="37"/>
      <c r="SF265" s="77"/>
      <c r="SG265" s="76"/>
      <c r="SH265" s="76"/>
      <c r="SI265" s="76"/>
      <c r="SJ265" s="76"/>
      <c r="SK265" s="76"/>
      <c r="SL265" s="76"/>
      <c r="SM265" s="76"/>
      <c r="SN265" s="76"/>
      <c r="SO265" s="76"/>
      <c r="SP265" s="76"/>
      <c r="SQ265" s="76"/>
      <c r="SR265" s="76"/>
      <c r="SS265" s="76"/>
      <c r="ST265" s="76"/>
      <c r="SU265" s="76"/>
      <c r="SV265" s="75"/>
      <c r="SW265" s="76"/>
      <c r="SX265" s="75"/>
      <c r="SY265" s="74">
        <f t="shared" si="475"/>
        <v>0</v>
      </c>
      <c r="TA265" s="167"/>
      <c r="TC265" s="78"/>
      <c r="TD265" s="37"/>
      <c r="TE265" s="77"/>
      <c r="TF265" s="76"/>
      <c r="TG265" s="76"/>
      <c r="TH265" s="76"/>
      <c r="TI265" s="76"/>
      <c r="TJ265" s="76"/>
      <c r="TK265" s="76"/>
      <c r="TL265" s="76"/>
      <c r="TM265" s="76"/>
      <c r="TN265" s="76"/>
      <c r="TO265" s="76"/>
      <c r="TP265" s="76"/>
      <c r="TQ265" s="76"/>
      <c r="TR265" s="76"/>
      <c r="TS265" s="76"/>
      <c r="TT265" s="76"/>
      <c r="TU265" s="75"/>
      <c r="TV265" s="76"/>
      <c r="TW265" s="75"/>
      <c r="TX265" s="74">
        <f t="shared" si="476"/>
        <v>0</v>
      </c>
      <c r="TZ265" s="167"/>
      <c r="UB265" s="78"/>
      <c r="UC265" s="37"/>
      <c r="UD265" s="77"/>
      <c r="UE265" s="76"/>
      <c r="UF265" s="76"/>
      <c r="UG265" s="76"/>
      <c r="UH265" s="76"/>
      <c r="UI265" s="76"/>
      <c r="UJ265" s="76"/>
      <c r="UK265" s="76"/>
      <c r="UL265" s="76"/>
      <c r="UM265" s="76"/>
      <c r="UN265" s="76"/>
      <c r="UO265" s="76"/>
      <c r="UP265" s="76"/>
      <c r="UQ265" s="76"/>
      <c r="UR265" s="76"/>
      <c r="US265" s="76"/>
      <c r="UT265" s="75"/>
      <c r="UU265" s="76"/>
      <c r="UV265" s="75"/>
      <c r="UW265" s="74">
        <f t="shared" si="477"/>
        <v>0</v>
      </c>
      <c r="UY265" s="167"/>
      <c r="VA265" s="78"/>
      <c r="VB265" s="37"/>
      <c r="VC265" s="77"/>
      <c r="VD265" s="76"/>
      <c r="VE265" s="76"/>
      <c r="VF265" s="76"/>
      <c r="VG265" s="76"/>
      <c r="VH265" s="76"/>
      <c r="VI265" s="76"/>
      <c r="VJ265" s="76"/>
      <c r="VK265" s="76"/>
      <c r="VL265" s="76"/>
      <c r="VM265" s="76"/>
      <c r="VN265" s="76"/>
      <c r="VO265" s="76"/>
      <c r="VP265" s="76"/>
      <c r="VQ265" s="76"/>
      <c r="VR265" s="76"/>
      <c r="VS265" s="75"/>
      <c r="VT265" s="76"/>
      <c r="VU265" s="75"/>
      <c r="VV265" s="74">
        <f t="shared" si="478"/>
        <v>0</v>
      </c>
    </row>
    <row r="266" spans="2:596" s="38" customFormat="1" outlineLevel="1">
      <c r="B266" s="88"/>
      <c r="C266" s="89">
        <f>IF(ISERROR(I266+1)=TRUE,I266,IF(I266="","",MAX(C$15:C265)+1))</f>
        <v>195</v>
      </c>
      <c r="D266" s="88">
        <f t="shared" si="385"/>
        <v>1</v>
      </c>
      <c r="E266" s="3"/>
      <c r="G266" s="167"/>
      <c r="I266" s="95">
        <f t="shared" si="479"/>
        <v>202</v>
      </c>
      <c r="J266" s="94" t="s">
        <v>510</v>
      </c>
      <c r="K266" s="93"/>
      <c r="L266" s="93"/>
      <c r="M266" s="93"/>
      <c r="N266" s="93"/>
      <c r="O266" s="92"/>
      <c r="P266" s="91" t="s">
        <v>326</v>
      </c>
      <c r="Q266" s="297"/>
      <c r="R266" s="90" t="s">
        <v>141</v>
      </c>
      <c r="S266" s="298"/>
      <c r="U266" s="167"/>
      <c r="V266" s="42"/>
      <c r="W266" s="78"/>
      <c r="X266" s="37"/>
      <c r="Y266" s="77"/>
      <c r="Z266" s="76"/>
      <c r="AA266" s="79"/>
      <c r="AB266" s="76"/>
      <c r="AC266" s="79"/>
      <c r="AD266" s="76"/>
      <c r="AE266" s="76"/>
      <c r="AF266" s="76"/>
      <c r="AG266" s="76"/>
      <c r="AH266" s="76"/>
      <c r="AI266" s="76"/>
      <c r="AJ266" s="76"/>
      <c r="AK266" s="75"/>
      <c r="AL266" s="75"/>
      <c r="AM266" s="75"/>
      <c r="AN266" s="75"/>
      <c r="AO266" s="75"/>
      <c r="AP266" s="75"/>
      <c r="AQ266" s="75"/>
      <c r="AR266" s="74">
        <f t="shared" si="456"/>
        <v>0</v>
      </c>
      <c r="AT266" s="167"/>
      <c r="AV266" s="78"/>
      <c r="AW266" s="37"/>
      <c r="AX266" s="77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5"/>
      <c r="BK266" s="75"/>
      <c r="BL266" s="75"/>
      <c r="BM266" s="75"/>
      <c r="BN266" s="75"/>
      <c r="BO266" s="75"/>
      <c r="BP266" s="75"/>
      <c r="BQ266" s="74">
        <f t="shared" si="457"/>
        <v>0</v>
      </c>
      <c r="BS266" s="167"/>
      <c r="BU266" s="78"/>
      <c r="BV266" s="37"/>
      <c r="BW266" s="77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5"/>
      <c r="CJ266" s="75"/>
      <c r="CK266" s="75"/>
      <c r="CL266" s="75"/>
      <c r="CM266" s="75"/>
      <c r="CN266" s="75"/>
      <c r="CO266" s="75"/>
      <c r="CP266" s="74">
        <f t="shared" si="458"/>
        <v>0</v>
      </c>
      <c r="CR266" s="167"/>
      <c r="CT266" s="78"/>
      <c r="CU266" s="37"/>
      <c r="CV266" s="77"/>
      <c r="CW266" s="76"/>
      <c r="CX266" s="76"/>
      <c r="CY266" s="76"/>
      <c r="CZ266" s="76"/>
      <c r="DA266" s="76"/>
      <c r="DB266" s="76"/>
      <c r="DC266" s="76"/>
      <c r="DD266" s="76"/>
      <c r="DE266" s="76"/>
      <c r="DF266" s="76"/>
      <c r="DG266" s="76"/>
      <c r="DH266" s="75"/>
      <c r="DI266" s="75"/>
      <c r="DJ266" s="75"/>
      <c r="DK266" s="75"/>
      <c r="DL266" s="75"/>
      <c r="DM266" s="75"/>
      <c r="DN266" s="75"/>
      <c r="DO266" s="74">
        <f t="shared" si="459"/>
        <v>0</v>
      </c>
      <c r="DQ266" s="167"/>
      <c r="DS266" s="78"/>
      <c r="DT266" s="37"/>
      <c r="DU266" s="77"/>
      <c r="DV266" s="76"/>
      <c r="DW266" s="76"/>
      <c r="DX266" s="76"/>
      <c r="DY266" s="76"/>
      <c r="DZ266" s="76"/>
      <c r="EA266" s="76"/>
      <c r="EB266" s="76"/>
      <c r="EC266" s="76"/>
      <c r="ED266" s="76"/>
      <c r="EE266" s="76"/>
      <c r="EF266" s="76"/>
      <c r="EG266" s="75"/>
      <c r="EH266" s="75"/>
      <c r="EI266" s="75"/>
      <c r="EJ266" s="75"/>
      <c r="EK266" s="75"/>
      <c r="EL266" s="75"/>
      <c r="EM266" s="75"/>
      <c r="EN266" s="74">
        <f t="shared" si="460"/>
        <v>0</v>
      </c>
      <c r="EP266" s="167"/>
      <c r="ER266" s="78"/>
      <c r="ES266" s="37"/>
      <c r="ET266" s="77"/>
      <c r="EU266" s="76"/>
      <c r="EV266" s="76"/>
      <c r="EW266" s="76"/>
      <c r="EX266" s="76"/>
      <c r="EY266" s="76"/>
      <c r="EZ266" s="76"/>
      <c r="FA266" s="76"/>
      <c r="FB266" s="76"/>
      <c r="FC266" s="76"/>
      <c r="FD266" s="76"/>
      <c r="FE266" s="76"/>
      <c r="FF266" s="76"/>
      <c r="FG266" s="76"/>
      <c r="FH266" s="75"/>
      <c r="FI266" s="75"/>
      <c r="FJ266" s="75"/>
      <c r="FK266" s="75"/>
      <c r="FL266" s="75"/>
      <c r="FM266" s="74">
        <f t="shared" si="461"/>
        <v>0</v>
      </c>
      <c r="FO266" s="167"/>
      <c r="FQ266" s="78"/>
      <c r="FR266" s="37"/>
      <c r="FS266" s="77"/>
      <c r="FT266" s="76"/>
      <c r="FU266" s="76"/>
      <c r="FV266" s="76"/>
      <c r="FW266" s="76"/>
      <c r="FX266" s="76"/>
      <c r="FY266" s="76"/>
      <c r="FZ266" s="76"/>
      <c r="GA266" s="76"/>
      <c r="GB266" s="76"/>
      <c r="GC266" s="76"/>
      <c r="GD266" s="76"/>
      <c r="GE266" s="76"/>
      <c r="GF266" s="76"/>
      <c r="GG266" s="75"/>
      <c r="GH266" s="75"/>
      <c r="GI266" s="75"/>
      <c r="GJ266" s="75"/>
      <c r="GK266" s="75"/>
      <c r="GL266" s="74">
        <f t="shared" si="462"/>
        <v>0</v>
      </c>
      <c r="GN266" s="167"/>
      <c r="GP266" s="78"/>
      <c r="GQ266" s="37"/>
      <c r="GR266" s="77"/>
      <c r="GS266" s="76"/>
      <c r="GT266" s="76"/>
      <c r="GU266" s="76"/>
      <c r="GV266" s="76"/>
      <c r="GW266" s="76"/>
      <c r="GX266" s="76"/>
      <c r="GY266" s="76"/>
      <c r="GZ266" s="76"/>
      <c r="HA266" s="76"/>
      <c r="HB266" s="76"/>
      <c r="HC266" s="76"/>
      <c r="HD266" s="76"/>
      <c r="HE266" s="76"/>
      <c r="HF266" s="75"/>
      <c r="HG266" s="75"/>
      <c r="HH266" s="75"/>
      <c r="HI266" s="75"/>
      <c r="HJ266" s="75"/>
      <c r="HK266" s="74">
        <f t="shared" si="463"/>
        <v>0</v>
      </c>
      <c r="HM266" s="167"/>
      <c r="HO266" s="78"/>
      <c r="HP266" s="37"/>
      <c r="HQ266" s="77"/>
      <c r="HR266" s="76"/>
      <c r="HS266" s="76"/>
      <c r="HT266" s="76"/>
      <c r="HU266" s="76"/>
      <c r="HV266" s="76"/>
      <c r="HW266" s="76"/>
      <c r="HX266" s="76"/>
      <c r="HY266" s="76"/>
      <c r="HZ266" s="76"/>
      <c r="IA266" s="76"/>
      <c r="IB266" s="76"/>
      <c r="IC266" s="76"/>
      <c r="ID266" s="76"/>
      <c r="IE266" s="75"/>
      <c r="IF266" s="75"/>
      <c r="IG266" s="75"/>
      <c r="IH266" s="75"/>
      <c r="II266" s="75"/>
      <c r="IJ266" s="74">
        <f t="shared" si="464"/>
        <v>0</v>
      </c>
      <c r="IL266" s="167"/>
      <c r="IN266" s="78"/>
      <c r="IO266" s="37"/>
      <c r="IP266" s="77"/>
      <c r="IQ266" s="76"/>
      <c r="IR266" s="76"/>
      <c r="IS266" s="76"/>
      <c r="IT266" s="76"/>
      <c r="IU266" s="76"/>
      <c r="IV266" s="76"/>
      <c r="IW266" s="76"/>
      <c r="IX266" s="75"/>
      <c r="IY266" s="75"/>
      <c r="IZ266" s="75"/>
      <c r="JA266" s="75"/>
      <c r="JB266" s="75"/>
      <c r="JC266" s="75"/>
      <c r="JD266" s="75"/>
      <c r="JE266" s="75"/>
      <c r="JF266" s="75"/>
      <c r="JG266" s="75"/>
      <c r="JH266" s="75"/>
      <c r="JI266" s="74">
        <f t="shared" si="465"/>
        <v>0</v>
      </c>
      <c r="JK266" s="167"/>
      <c r="JM266" s="78"/>
      <c r="JN266" s="37"/>
      <c r="JO266" s="77"/>
      <c r="JP266" s="76"/>
      <c r="JQ266" s="76"/>
      <c r="JR266" s="76"/>
      <c r="JS266" s="76"/>
      <c r="JT266" s="76"/>
      <c r="JU266" s="76"/>
      <c r="JV266" s="76"/>
      <c r="JW266" s="75"/>
      <c r="JX266" s="75"/>
      <c r="JY266" s="75"/>
      <c r="JZ266" s="75"/>
      <c r="KA266" s="75"/>
      <c r="KB266" s="75"/>
      <c r="KC266" s="75"/>
      <c r="KD266" s="75"/>
      <c r="KE266" s="75"/>
      <c r="KF266" s="75"/>
      <c r="KG266" s="75"/>
      <c r="KH266" s="74">
        <f t="shared" si="466"/>
        <v>0</v>
      </c>
      <c r="KJ266" s="167"/>
      <c r="KL266" s="78"/>
      <c r="KM266" s="37"/>
      <c r="KN266" s="77"/>
      <c r="KO266" s="76"/>
      <c r="KP266" s="76"/>
      <c r="KQ266" s="76"/>
      <c r="KR266" s="76"/>
      <c r="KS266" s="76"/>
      <c r="KT266" s="76"/>
      <c r="KU266" s="76"/>
      <c r="KV266" s="75"/>
      <c r="KW266" s="75"/>
      <c r="KX266" s="75"/>
      <c r="KY266" s="75"/>
      <c r="KZ266" s="75"/>
      <c r="LA266" s="75"/>
      <c r="LB266" s="75"/>
      <c r="LC266" s="75"/>
      <c r="LD266" s="75"/>
      <c r="LE266" s="75"/>
      <c r="LF266" s="75"/>
      <c r="LG266" s="74">
        <f t="shared" si="467"/>
        <v>0</v>
      </c>
      <c r="LI266" s="167"/>
      <c r="LK266" s="78"/>
      <c r="LL266" s="37"/>
      <c r="LM266" s="77"/>
      <c r="LN266" s="76"/>
      <c r="LO266" s="76"/>
      <c r="LP266" s="76"/>
      <c r="LQ266" s="76"/>
      <c r="LR266" s="76"/>
      <c r="LS266" s="76"/>
      <c r="LT266" s="76"/>
      <c r="LU266" s="75"/>
      <c r="LV266" s="75"/>
      <c r="LW266" s="75"/>
      <c r="LX266" s="75"/>
      <c r="LY266" s="75"/>
      <c r="LZ266" s="75"/>
      <c r="MA266" s="75"/>
      <c r="MB266" s="75"/>
      <c r="MC266" s="75"/>
      <c r="MD266" s="75"/>
      <c r="ME266" s="75"/>
      <c r="MF266" s="74">
        <f t="shared" si="468"/>
        <v>0</v>
      </c>
      <c r="MH266" s="167"/>
      <c r="MJ266" s="78"/>
      <c r="MK266" s="37"/>
      <c r="ML266" s="77"/>
      <c r="MM266" s="76"/>
      <c r="MN266" s="76"/>
      <c r="MO266" s="76"/>
      <c r="MP266" s="76"/>
      <c r="MQ266" s="76"/>
      <c r="MR266" s="76"/>
      <c r="MS266" s="76"/>
      <c r="MT266" s="75"/>
      <c r="MU266" s="75"/>
      <c r="MV266" s="75"/>
      <c r="MW266" s="75"/>
      <c r="MX266" s="75"/>
      <c r="MY266" s="75"/>
      <c r="MZ266" s="75"/>
      <c r="NA266" s="75"/>
      <c r="NB266" s="75"/>
      <c r="NC266" s="75"/>
      <c r="ND266" s="75"/>
      <c r="NE266" s="74">
        <f t="shared" si="469"/>
        <v>0</v>
      </c>
      <c r="NG266" s="167"/>
      <c r="NI266" s="78"/>
      <c r="NJ266" s="37"/>
      <c r="NK266" s="77"/>
      <c r="NL266" s="76"/>
      <c r="NM266" s="76"/>
      <c r="NN266" s="76"/>
      <c r="NO266" s="76"/>
      <c r="NP266" s="76"/>
      <c r="NQ266" s="76"/>
      <c r="NR266" s="76"/>
      <c r="NS266" s="76"/>
      <c r="NT266" s="76"/>
      <c r="NU266" s="76"/>
      <c r="NV266" s="76"/>
      <c r="NW266" s="76"/>
      <c r="NX266" s="76"/>
      <c r="NY266" s="76"/>
      <c r="NZ266" s="76"/>
      <c r="OA266" s="75"/>
      <c r="OB266" s="76"/>
      <c r="OC266" s="75"/>
      <c r="OD266" s="74">
        <f t="shared" si="470"/>
        <v>0</v>
      </c>
      <c r="OF266" s="167"/>
      <c r="OH266" s="78"/>
      <c r="OI266" s="37"/>
      <c r="OJ266" s="77"/>
      <c r="OK266" s="76"/>
      <c r="OL266" s="76"/>
      <c r="OM266" s="76"/>
      <c r="ON266" s="76"/>
      <c r="OO266" s="76"/>
      <c r="OP266" s="76"/>
      <c r="OQ266" s="76"/>
      <c r="OR266" s="76"/>
      <c r="OS266" s="76"/>
      <c r="OT266" s="76"/>
      <c r="OU266" s="76"/>
      <c r="OV266" s="76"/>
      <c r="OW266" s="76"/>
      <c r="OX266" s="76"/>
      <c r="OY266" s="76"/>
      <c r="OZ266" s="75"/>
      <c r="PA266" s="76"/>
      <c r="PB266" s="75"/>
      <c r="PC266" s="74">
        <f t="shared" si="471"/>
        <v>0</v>
      </c>
      <c r="PE266" s="167"/>
      <c r="PG266" s="78"/>
      <c r="PH266" s="37"/>
      <c r="PI266" s="77"/>
      <c r="PJ266" s="76"/>
      <c r="PK266" s="76"/>
      <c r="PL266" s="76"/>
      <c r="PM266" s="76"/>
      <c r="PN266" s="76"/>
      <c r="PO266" s="76"/>
      <c r="PP266" s="76"/>
      <c r="PQ266" s="76"/>
      <c r="PR266" s="76"/>
      <c r="PS266" s="76"/>
      <c r="PT266" s="76"/>
      <c r="PU266" s="76"/>
      <c r="PV266" s="76"/>
      <c r="PW266" s="76"/>
      <c r="PX266" s="76"/>
      <c r="PY266" s="75"/>
      <c r="PZ266" s="76"/>
      <c r="QA266" s="75"/>
      <c r="QB266" s="74">
        <f t="shared" si="472"/>
        <v>0</v>
      </c>
      <c r="QD266" s="167"/>
      <c r="QF266" s="78"/>
      <c r="QG266" s="37"/>
      <c r="QH266" s="77"/>
      <c r="QI266" s="76"/>
      <c r="QJ266" s="76"/>
      <c r="QK266" s="76"/>
      <c r="QL266" s="76"/>
      <c r="QM266" s="76"/>
      <c r="QN266" s="76"/>
      <c r="QO266" s="76"/>
      <c r="QP266" s="76"/>
      <c r="QQ266" s="76"/>
      <c r="QR266" s="76"/>
      <c r="QS266" s="76"/>
      <c r="QT266" s="76"/>
      <c r="QU266" s="76"/>
      <c r="QV266" s="76"/>
      <c r="QW266" s="76"/>
      <c r="QX266" s="75"/>
      <c r="QY266" s="76"/>
      <c r="QZ266" s="75"/>
      <c r="RA266" s="74">
        <f t="shared" si="473"/>
        <v>0</v>
      </c>
      <c r="RC266" s="167"/>
      <c r="RE266" s="78"/>
      <c r="RF266" s="37"/>
      <c r="RG266" s="77"/>
      <c r="RH266" s="76"/>
      <c r="RI266" s="76"/>
      <c r="RJ266" s="76"/>
      <c r="RK266" s="76"/>
      <c r="RL266" s="76"/>
      <c r="RM266" s="76"/>
      <c r="RN266" s="76"/>
      <c r="RO266" s="76"/>
      <c r="RP266" s="76"/>
      <c r="RQ266" s="76"/>
      <c r="RR266" s="76"/>
      <c r="RS266" s="76"/>
      <c r="RT266" s="76"/>
      <c r="RU266" s="76"/>
      <c r="RV266" s="76"/>
      <c r="RW266" s="75"/>
      <c r="RX266" s="76"/>
      <c r="RY266" s="75"/>
      <c r="RZ266" s="74">
        <f t="shared" si="474"/>
        <v>0</v>
      </c>
      <c r="SB266" s="167"/>
      <c r="SD266" s="78"/>
      <c r="SE266" s="37"/>
      <c r="SF266" s="77"/>
      <c r="SG266" s="76"/>
      <c r="SH266" s="76"/>
      <c r="SI266" s="76"/>
      <c r="SJ266" s="76"/>
      <c r="SK266" s="76"/>
      <c r="SL266" s="76"/>
      <c r="SM266" s="76"/>
      <c r="SN266" s="76"/>
      <c r="SO266" s="76"/>
      <c r="SP266" s="76"/>
      <c r="SQ266" s="76"/>
      <c r="SR266" s="76"/>
      <c r="SS266" s="76"/>
      <c r="ST266" s="76"/>
      <c r="SU266" s="76"/>
      <c r="SV266" s="75"/>
      <c r="SW266" s="76"/>
      <c r="SX266" s="75"/>
      <c r="SY266" s="74">
        <f t="shared" si="475"/>
        <v>0</v>
      </c>
      <c r="TA266" s="167"/>
      <c r="TC266" s="78"/>
      <c r="TD266" s="37"/>
      <c r="TE266" s="77"/>
      <c r="TF266" s="76"/>
      <c r="TG266" s="76"/>
      <c r="TH266" s="76"/>
      <c r="TI266" s="76"/>
      <c r="TJ266" s="76"/>
      <c r="TK266" s="76"/>
      <c r="TL266" s="76"/>
      <c r="TM266" s="76"/>
      <c r="TN266" s="76"/>
      <c r="TO266" s="76"/>
      <c r="TP266" s="76"/>
      <c r="TQ266" s="76"/>
      <c r="TR266" s="76"/>
      <c r="TS266" s="76"/>
      <c r="TT266" s="76"/>
      <c r="TU266" s="75"/>
      <c r="TV266" s="76"/>
      <c r="TW266" s="75"/>
      <c r="TX266" s="74">
        <f t="shared" si="476"/>
        <v>0</v>
      </c>
      <c r="TZ266" s="167"/>
      <c r="UB266" s="78"/>
      <c r="UC266" s="37"/>
      <c r="UD266" s="77"/>
      <c r="UE266" s="76"/>
      <c r="UF266" s="76"/>
      <c r="UG266" s="76"/>
      <c r="UH266" s="76"/>
      <c r="UI266" s="76"/>
      <c r="UJ266" s="76"/>
      <c r="UK266" s="76"/>
      <c r="UL266" s="76"/>
      <c r="UM266" s="76"/>
      <c r="UN266" s="76"/>
      <c r="UO266" s="76"/>
      <c r="UP266" s="76"/>
      <c r="UQ266" s="76"/>
      <c r="UR266" s="76"/>
      <c r="US266" s="76"/>
      <c r="UT266" s="75"/>
      <c r="UU266" s="76"/>
      <c r="UV266" s="75"/>
      <c r="UW266" s="74">
        <f t="shared" si="477"/>
        <v>0</v>
      </c>
      <c r="UY266" s="167"/>
      <c r="VA266" s="78"/>
      <c r="VB266" s="37"/>
      <c r="VC266" s="77"/>
      <c r="VD266" s="76"/>
      <c r="VE266" s="76"/>
      <c r="VF266" s="76"/>
      <c r="VG266" s="76"/>
      <c r="VH266" s="76"/>
      <c r="VI266" s="76"/>
      <c r="VJ266" s="76"/>
      <c r="VK266" s="76"/>
      <c r="VL266" s="76"/>
      <c r="VM266" s="76"/>
      <c r="VN266" s="76"/>
      <c r="VO266" s="76"/>
      <c r="VP266" s="76"/>
      <c r="VQ266" s="76"/>
      <c r="VR266" s="76"/>
      <c r="VS266" s="75"/>
      <c r="VT266" s="76"/>
      <c r="VU266" s="75"/>
      <c r="VV266" s="74">
        <f t="shared" si="478"/>
        <v>0</v>
      </c>
    </row>
    <row r="267" spans="2:596" s="38" customFormat="1" outlineLevel="1">
      <c r="B267" s="88"/>
      <c r="C267" s="89">
        <f>IF(ISERROR(I267+1)=TRUE,I267,IF(I267="","",MAX(C$15:C266)+1))</f>
        <v>196</v>
      </c>
      <c r="D267" s="88">
        <f t="shared" si="385"/>
        <v>1</v>
      </c>
      <c r="E267" s="3"/>
      <c r="G267" s="167"/>
      <c r="I267" s="95">
        <f t="shared" si="479"/>
        <v>203</v>
      </c>
      <c r="J267" s="94" t="s">
        <v>509</v>
      </c>
      <c r="K267" s="93"/>
      <c r="L267" s="93"/>
      <c r="M267" s="93"/>
      <c r="N267" s="93"/>
      <c r="O267" s="92"/>
      <c r="P267" s="91" t="s">
        <v>326</v>
      </c>
      <c r="Q267" s="297"/>
      <c r="R267" s="90" t="s">
        <v>141</v>
      </c>
      <c r="S267" s="298"/>
      <c r="U267" s="167"/>
      <c r="V267" s="42"/>
      <c r="W267" s="78"/>
      <c r="X267" s="37"/>
      <c r="Y267" s="77"/>
      <c r="Z267" s="76"/>
      <c r="AA267" s="79"/>
      <c r="AB267" s="76"/>
      <c r="AC267" s="79"/>
      <c r="AD267" s="76"/>
      <c r="AE267" s="76"/>
      <c r="AF267" s="76"/>
      <c r="AG267" s="76"/>
      <c r="AH267" s="76"/>
      <c r="AI267" s="76"/>
      <c r="AJ267" s="76"/>
      <c r="AK267" s="75"/>
      <c r="AL267" s="75"/>
      <c r="AM267" s="75"/>
      <c r="AN267" s="75"/>
      <c r="AO267" s="75"/>
      <c r="AP267" s="75"/>
      <c r="AQ267" s="75"/>
      <c r="AR267" s="74">
        <f t="shared" si="456"/>
        <v>0</v>
      </c>
      <c r="AT267" s="167"/>
      <c r="AV267" s="78"/>
      <c r="AW267" s="37"/>
      <c r="AX267" s="77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5"/>
      <c r="BK267" s="75"/>
      <c r="BL267" s="75"/>
      <c r="BM267" s="75"/>
      <c r="BN267" s="75"/>
      <c r="BO267" s="75"/>
      <c r="BP267" s="75"/>
      <c r="BQ267" s="74">
        <f t="shared" si="457"/>
        <v>0</v>
      </c>
      <c r="BS267" s="167"/>
      <c r="BU267" s="78"/>
      <c r="BV267" s="37"/>
      <c r="BW267" s="77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5"/>
      <c r="CJ267" s="75"/>
      <c r="CK267" s="75"/>
      <c r="CL267" s="75"/>
      <c r="CM267" s="75"/>
      <c r="CN267" s="75"/>
      <c r="CO267" s="75"/>
      <c r="CP267" s="74">
        <f t="shared" si="458"/>
        <v>0</v>
      </c>
      <c r="CR267" s="167"/>
      <c r="CT267" s="78"/>
      <c r="CU267" s="37"/>
      <c r="CV267" s="77"/>
      <c r="CW267" s="76"/>
      <c r="CX267" s="76"/>
      <c r="CY267" s="76"/>
      <c r="CZ267" s="76"/>
      <c r="DA267" s="76"/>
      <c r="DB267" s="76"/>
      <c r="DC267" s="76"/>
      <c r="DD267" s="76"/>
      <c r="DE267" s="76"/>
      <c r="DF267" s="76"/>
      <c r="DG267" s="76"/>
      <c r="DH267" s="75"/>
      <c r="DI267" s="75"/>
      <c r="DJ267" s="75"/>
      <c r="DK267" s="75"/>
      <c r="DL267" s="75"/>
      <c r="DM267" s="75"/>
      <c r="DN267" s="75"/>
      <c r="DO267" s="74">
        <f t="shared" si="459"/>
        <v>0</v>
      </c>
      <c r="DQ267" s="167"/>
      <c r="DS267" s="78"/>
      <c r="DT267" s="37"/>
      <c r="DU267" s="77"/>
      <c r="DV267" s="76"/>
      <c r="DW267" s="76"/>
      <c r="DX267" s="76"/>
      <c r="DY267" s="76"/>
      <c r="DZ267" s="76"/>
      <c r="EA267" s="76"/>
      <c r="EB267" s="76"/>
      <c r="EC267" s="76"/>
      <c r="ED267" s="76"/>
      <c r="EE267" s="76"/>
      <c r="EF267" s="76"/>
      <c r="EG267" s="75"/>
      <c r="EH267" s="75"/>
      <c r="EI267" s="75"/>
      <c r="EJ267" s="75"/>
      <c r="EK267" s="75"/>
      <c r="EL267" s="75"/>
      <c r="EM267" s="75"/>
      <c r="EN267" s="74">
        <f t="shared" si="460"/>
        <v>0</v>
      </c>
      <c r="EP267" s="167"/>
      <c r="ER267" s="78"/>
      <c r="ES267" s="37"/>
      <c r="ET267" s="77"/>
      <c r="EU267" s="76"/>
      <c r="EV267" s="76"/>
      <c r="EW267" s="76"/>
      <c r="EX267" s="76"/>
      <c r="EY267" s="76"/>
      <c r="EZ267" s="76"/>
      <c r="FA267" s="76"/>
      <c r="FB267" s="76"/>
      <c r="FC267" s="76"/>
      <c r="FD267" s="76"/>
      <c r="FE267" s="76"/>
      <c r="FF267" s="76"/>
      <c r="FG267" s="76"/>
      <c r="FH267" s="75"/>
      <c r="FI267" s="75"/>
      <c r="FJ267" s="75"/>
      <c r="FK267" s="75"/>
      <c r="FL267" s="75"/>
      <c r="FM267" s="74">
        <f t="shared" si="461"/>
        <v>0</v>
      </c>
      <c r="FO267" s="167"/>
      <c r="FQ267" s="78"/>
      <c r="FR267" s="37"/>
      <c r="FS267" s="77"/>
      <c r="FT267" s="76"/>
      <c r="FU267" s="76"/>
      <c r="FV267" s="76"/>
      <c r="FW267" s="76"/>
      <c r="FX267" s="76"/>
      <c r="FY267" s="76"/>
      <c r="FZ267" s="76"/>
      <c r="GA267" s="76"/>
      <c r="GB267" s="76"/>
      <c r="GC267" s="76"/>
      <c r="GD267" s="76"/>
      <c r="GE267" s="76"/>
      <c r="GF267" s="76"/>
      <c r="GG267" s="75"/>
      <c r="GH267" s="75"/>
      <c r="GI267" s="75"/>
      <c r="GJ267" s="75"/>
      <c r="GK267" s="75"/>
      <c r="GL267" s="74">
        <f t="shared" si="462"/>
        <v>0</v>
      </c>
      <c r="GN267" s="167"/>
      <c r="GP267" s="78"/>
      <c r="GQ267" s="37"/>
      <c r="GR267" s="77"/>
      <c r="GS267" s="76"/>
      <c r="GT267" s="76"/>
      <c r="GU267" s="76"/>
      <c r="GV267" s="76"/>
      <c r="GW267" s="76"/>
      <c r="GX267" s="76"/>
      <c r="GY267" s="76"/>
      <c r="GZ267" s="76"/>
      <c r="HA267" s="76"/>
      <c r="HB267" s="76"/>
      <c r="HC267" s="76"/>
      <c r="HD267" s="76"/>
      <c r="HE267" s="76"/>
      <c r="HF267" s="75"/>
      <c r="HG267" s="75"/>
      <c r="HH267" s="75"/>
      <c r="HI267" s="75"/>
      <c r="HJ267" s="75"/>
      <c r="HK267" s="74">
        <f t="shared" si="463"/>
        <v>0</v>
      </c>
      <c r="HM267" s="167"/>
      <c r="HO267" s="78"/>
      <c r="HP267" s="37"/>
      <c r="HQ267" s="77"/>
      <c r="HR267" s="76"/>
      <c r="HS267" s="76"/>
      <c r="HT267" s="76"/>
      <c r="HU267" s="76"/>
      <c r="HV267" s="76"/>
      <c r="HW267" s="76"/>
      <c r="HX267" s="76"/>
      <c r="HY267" s="76"/>
      <c r="HZ267" s="76"/>
      <c r="IA267" s="76"/>
      <c r="IB267" s="76"/>
      <c r="IC267" s="76"/>
      <c r="ID267" s="76"/>
      <c r="IE267" s="75"/>
      <c r="IF267" s="75"/>
      <c r="IG267" s="75"/>
      <c r="IH267" s="75"/>
      <c r="II267" s="75"/>
      <c r="IJ267" s="74">
        <f t="shared" si="464"/>
        <v>0</v>
      </c>
      <c r="IL267" s="167"/>
      <c r="IN267" s="78"/>
      <c r="IO267" s="37"/>
      <c r="IP267" s="77"/>
      <c r="IQ267" s="76"/>
      <c r="IR267" s="76"/>
      <c r="IS267" s="76"/>
      <c r="IT267" s="76"/>
      <c r="IU267" s="76"/>
      <c r="IV267" s="76"/>
      <c r="IW267" s="76"/>
      <c r="IX267" s="75"/>
      <c r="IY267" s="75"/>
      <c r="IZ267" s="75"/>
      <c r="JA267" s="75"/>
      <c r="JB267" s="75"/>
      <c r="JC267" s="75"/>
      <c r="JD267" s="75"/>
      <c r="JE267" s="75"/>
      <c r="JF267" s="75"/>
      <c r="JG267" s="75"/>
      <c r="JH267" s="75"/>
      <c r="JI267" s="74">
        <f t="shared" si="465"/>
        <v>0</v>
      </c>
      <c r="JK267" s="167"/>
      <c r="JM267" s="78"/>
      <c r="JN267" s="37"/>
      <c r="JO267" s="77"/>
      <c r="JP267" s="76"/>
      <c r="JQ267" s="76"/>
      <c r="JR267" s="76"/>
      <c r="JS267" s="76"/>
      <c r="JT267" s="76"/>
      <c r="JU267" s="76"/>
      <c r="JV267" s="76"/>
      <c r="JW267" s="75"/>
      <c r="JX267" s="75"/>
      <c r="JY267" s="75"/>
      <c r="JZ267" s="75"/>
      <c r="KA267" s="75"/>
      <c r="KB267" s="75"/>
      <c r="KC267" s="75"/>
      <c r="KD267" s="75"/>
      <c r="KE267" s="75"/>
      <c r="KF267" s="75"/>
      <c r="KG267" s="75"/>
      <c r="KH267" s="74">
        <f t="shared" si="466"/>
        <v>0</v>
      </c>
      <c r="KJ267" s="167"/>
      <c r="KL267" s="78"/>
      <c r="KM267" s="37"/>
      <c r="KN267" s="77"/>
      <c r="KO267" s="76"/>
      <c r="KP267" s="76"/>
      <c r="KQ267" s="76"/>
      <c r="KR267" s="76"/>
      <c r="KS267" s="76"/>
      <c r="KT267" s="76"/>
      <c r="KU267" s="76"/>
      <c r="KV267" s="75"/>
      <c r="KW267" s="75"/>
      <c r="KX267" s="75"/>
      <c r="KY267" s="75"/>
      <c r="KZ267" s="75"/>
      <c r="LA267" s="75"/>
      <c r="LB267" s="75"/>
      <c r="LC267" s="75"/>
      <c r="LD267" s="75"/>
      <c r="LE267" s="75"/>
      <c r="LF267" s="75"/>
      <c r="LG267" s="74">
        <f t="shared" si="467"/>
        <v>0</v>
      </c>
      <c r="LI267" s="167"/>
      <c r="LK267" s="78"/>
      <c r="LL267" s="37"/>
      <c r="LM267" s="77"/>
      <c r="LN267" s="76"/>
      <c r="LO267" s="76"/>
      <c r="LP267" s="76"/>
      <c r="LQ267" s="76"/>
      <c r="LR267" s="76"/>
      <c r="LS267" s="76"/>
      <c r="LT267" s="76"/>
      <c r="LU267" s="75"/>
      <c r="LV267" s="75"/>
      <c r="LW267" s="75"/>
      <c r="LX267" s="75"/>
      <c r="LY267" s="75"/>
      <c r="LZ267" s="75"/>
      <c r="MA267" s="75"/>
      <c r="MB267" s="75"/>
      <c r="MC267" s="75"/>
      <c r="MD267" s="75"/>
      <c r="ME267" s="75"/>
      <c r="MF267" s="74">
        <f t="shared" si="468"/>
        <v>0</v>
      </c>
      <c r="MH267" s="167"/>
      <c r="MJ267" s="78"/>
      <c r="MK267" s="37"/>
      <c r="ML267" s="77"/>
      <c r="MM267" s="76"/>
      <c r="MN267" s="76"/>
      <c r="MO267" s="76"/>
      <c r="MP267" s="76"/>
      <c r="MQ267" s="76"/>
      <c r="MR267" s="76"/>
      <c r="MS267" s="76"/>
      <c r="MT267" s="75"/>
      <c r="MU267" s="75"/>
      <c r="MV267" s="75"/>
      <c r="MW267" s="75"/>
      <c r="MX267" s="75"/>
      <c r="MY267" s="75"/>
      <c r="MZ267" s="75"/>
      <c r="NA267" s="75"/>
      <c r="NB267" s="75"/>
      <c r="NC267" s="75"/>
      <c r="ND267" s="75"/>
      <c r="NE267" s="74">
        <f t="shared" si="469"/>
        <v>0</v>
      </c>
      <c r="NG267" s="167"/>
      <c r="NI267" s="78"/>
      <c r="NJ267" s="37"/>
      <c r="NK267" s="77"/>
      <c r="NL267" s="76"/>
      <c r="NM267" s="76"/>
      <c r="NN267" s="76"/>
      <c r="NO267" s="76"/>
      <c r="NP267" s="76"/>
      <c r="NQ267" s="76"/>
      <c r="NR267" s="76"/>
      <c r="NS267" s="76"/>
      <c r="NT267" s="76"/>
      <c r="NU267" s="76"/>
      <c r="NV267" s="76"/>
      <c r="NW267" s="76"/>
      <c r="NX267" s="76"/>
      <c r="NY267" s="76"/>
      <c r="NZ267" s="76"/>
      <c r="OA267" s="75"/>
      <c r="OB267" s="76"/>
      <c r="OC267" s="75"/>
      <c r="OD267" s="74">
        <f t="shared" si="470"/>
        <v>0</v>
      </c>
      <c r="OF267" s="167"/>
      <c r="OH267" s="78"/>
      <c r="OI267" s="37"/>
      <c r="OJ267" s="77"/>
      <c r="OK267" s="76"/>
      <c r="OL267" s="76"/>
      <c r="OM267" s="76"/>
      <c r="ON267" s="76"/>
      <c r="OO267" s="76"/>
      <c r="OP267" s="76"/>
      <c r="OQ267" s="76"/>
      <c r="OR267" s="76"/>
      <c r="OS267" s="76"/>
      <c r="OT267" s="76"/>
      <c r="OU267" s="76"/>
      <c r="OV267" s="76"/>
      <c r="OW267" s="76"/>
      <c r="OX267" s="76"/>
      <c r="OY267" s="76"/>
      <c r="OZ267" s="75"/>
      <c r="PA267" s="76"/>
      <c r="PB267" s="75"/>
      <c r="PC267" s="74">
        <f t="shared" si="471"/>
        <v>0</v>
      </c>
      <c r="PE267" s="167"/>
      <c r="PG267" s="78"/>
      <c r="PH267" s="37"/>
      <c r="PI267" s="77"/>
      <c r="PJ267" s="76"/>
      <c r="PK267" s="76"/>
      <c r="PL267" s="76"/>
      <c r="PM267" s="76"/>
      <c r="PN267" s="76"/>
      <c r="PO267" s="76"/>
      <c r="PP267" s="76"/>
      <c r="PQ267" s="76"/>
      <c r="PR267" s="76"/>
      <c r="PS267" s="76"/>
      <c r="PT267" s="76"/>
      <c r="PU267" s="76"/>
      <c r="PV267" s="76"/>
      <c r="PW267" s="76"/>
      <c r="PX267" s="76"/>
      <c r="PY267" s="75"/>
      <c r="PZ267" s="76"/>
      <c r="QA267" s="75"/>
      <c r="QB267" s="74">
        <f t="shared" si="472"/>
        <v>0</v>
      </c>
      <c r="QD267" s="167"/>
      <c r="QF267" s="78"/>
      <c r="QG267" s="37"/>
      <c r="QH267" s="77"/>
      <c r="QI267" s="76"/>
      <c r="QJ267" s="76"/>
      <c r="QK267" s="76"/>
      <c r="QL267" s="76"/>
      <c r="QM267" s="76"/>
      <c r="QN267" s="76"/>
      <c r="QO267" s="76"/>
      <c r="QP267" s="76"/>
      <c r="QQ267" s="76"/>
      <c r="QR267" s="76"/>
      <c r="QS267" s="76"/>
      <c r="QT267" s="76"/>
      <c r="QU267" s="76"/>
      <c r="QV267" s="76"/>
      <c r="QW267" s="76"/>
      <c r="QX267" s="75"/>
      <c r="QY267" s="76"/>
      <c r="QZ267" s="75"/>
      <c r="RA267" s="74">
        <f t="shared" si="473"/>
        <v>0</v>
      </c>
      <c r="RC267" s="167"/>
      <c r="RE267" s="78"/>
      <c r="RF267" s="37"/>
      <c r="RG267" s="77"/>
      <c r="RH267" s="76"/>
      <c r="RI267" s="76"/>
      <c r="RJ267" s="76"/>
      <c r="RK267" s="76"/>
      <c r="RL267" s="76"/>
      <c r="RM267" s="76"/>
      <c r="RN267" s="76"/>
      <c r="RO267" s="76"/>
      <c r="RP267" s="76"/>
      <c r="RQ267" s="76"/>
      <c r="RR267" s="76"/>
      <c r="RS267" s="76"/>
      <c r="RT267" s="76"/>
      <c r="RU267" s="76"/>
      <c r="RV267" s="76"/>
      <c r="RW267" s="75"/>
      <c r="RX267" s="76"/>
      <c r="RY267" s="75"/>
      <c r="RZ267" s="74">
        <f t="shared" si="474"/>
        <v>0</v>
      </c>
      <c r="SB267" s="167"/>
      <c r="SD267" s="78"/>
      <c r="SE267" s="37"/>
      <c r="SF267" s="77"/>
      <c r="SG267" s="76"/>
      <c r="SH267" s="76"/>
      <c r="SI267" s="76"/>
      <c r="SJ267" s="76"/>
      <c r="SK267" s="76"/>
      <c r="SL267" s="76"/>
      <c r="SM267" s="76"/>
      <c r="SN267" s="76"/>
      <c r="SO267" s="76"/>
      <c r="SP267" s="76"/>
      <c r="SQ267" s="76"/>
      <c r="SR267" s="76"/>
      <c r="SS267" s="76"/>
      <c r="ST267" s="76"/>
      <c r="SU267" s="76"/>
      <c r="SV267" s="75"/>
      <c r="SW267" s="76"/>
      <c r="SX267" s="75"/>
      <c r="SY267" s="74">
        <f t="shared" si="475"/>
        <v>0</v>
      </c>
      <c r="TA267" s="167"/>
      <c r="TC267" s="78"/>
      <c r="TD267" s="37"/>
      <c r="TE267" s="77"/>
      <c r="TF267" s="76"/>
      <c r="TG267" s="76"/>
      <c r="TH267" s="76"/>
      <c r="TI267" s="76"/>
      <c r="TJ267" s="76"/>
      <c r="TK267" s="76"/>
      <c r="TL267" s="76"/>
      <c r="TM267" s="76"/>
      <c r="TN267" s="76"/>
      <c r="TO267" s="76"/>
      <c r="TP267" s="76"/>
      <c r="TQ267" s="76"/>
      <c r="TR267" s="76"/>
      <c r="TS267" s="76"/>
      <c r="TT267" s="76"/>
      <c r="TU267" s="75"/>
      <c r="TV267" s="76"/>
      <c r="TW267" s="75"/>
      <c r="TX267" s="74">
        <f t="shared" si="476"/>
        <v>0</v>
      </c>
      <c r="TZ267" s="167"/>
      <c r="UB267" s="78"/>
      <c r="UC267" s="37"/>
      <c r="UD267" s="77"/>
      <c r="UE267" s="76"/>
      <c r="UF267" s="76"/>
      <c r="UG267" s="76"/>
      <c r="UH267" s="76"/>
      <c r="UI267" s="76"/>
      <c r="UJ267" s="76"/>
      <c r="UK267" s="76"/>
      <c r="UL267" s="76"/>
      <c r="UM267" s="76"/>
      <c r="UN267" s="76"/>
      <c r="UO267" s="76"/>
      <c r="UP267" s="76"/>
      <c r="UQ267" s="76"/>
      <c r="UR267" s="76"/>
      <c r="US267" s="76"/>
      <c r="UT267" s="75"/>
      <c r="UU267" s="76"/>
      <c r="UV267" s="75"/>
      <c r="UW267" s="74">
        <f t="shared" si="477"/>
        <v>0</v>
      </c>
      <c r="UY267" s="167"/>
      <c r="VA267" s="78"/>
      <c r="VB267" s="37"/>
      <c r="VC267" s="77"/>
      <c r="VD267" s="76"/>
      <c r="VE267" s="76"/>
      <c r="VF267" s="76"/>
      <c r="VG267" s="76"/>
      <c r="VH267" s="76"/>
      <c r="VI267" s="76"/>
      <c r="VJ267" s="76"/>
      <c r="VK267" s="76"/>
      <c r="VL267" s="76"/>
      <c r="VM267" s="76"/>
      <c r="VN267" s="76"/>
      <c r="VO267" s="76"/>
      <c r="VP267" s="76"/>
      <c r="VQ267" s="76"/>
      <c r="VR267" s="76"/>
      <c r="VS267" s="75"/>
      <c r="VT267" s="76"/>
      <c r="VU267" s="75"/>
      <c r="VV267" s="74">
        <f t="shared" si="478"/>
        <v>0</v>
      </c>
    </row>
    <row r="268" spans="2:596" s="38" customFormat="1" outlineLevel="1">
      <c r="B268" s="88"/>
      <c r="C268" s="89">
        <f>IF(ISERROR(I268+1)=TRUE,I268,IF(I268="","",MAX(C$15:C267)+1))</f>
        <v>197</v>
      </c>
      <c r="D268" s="88">
        <f t="shared" si="385"/>
        <v>1</v>
      </c>
      <c r="E268" s="3"/>
      <c r="G268" s="167"/>
      <c r="I268" s="87">
        <f t="shared" si="479"/>
        <v>204</v>
      </c>
      <c r="J268" s="86" t="s">
        <v>508</v>
      </c>
      <c r="K268" s="85"/>
      <c r="L268" s="85"/>
      <c r="M268" s="85"/>
      <c r="N268" s="85"/>
      <c r="O268" s="84"/>
      <c r="P268" s="83" t="s">
        <v>326</v>
      </c>
      <c r="Q268" s="82"/>
      <c r="R268" s="81" t="s">
        <v>141</v>
      </c>
      <c r="S268" s="80"/>
      <c r="U268" s="167"/>
      <c r="V268" s="42"/>
      <c r="W268" s="78"/>
      <c r="X268" s="37"/>
      <c r="Y268" s="77"/>
      <c r="Z268" s="76"/>
      <c r="AA268" s="79"/>
      <c r="AB268" s="76"/>
      <c r="AC268" s="79"/>
      <c r="AD268" s="76"/>
      <c r="AE268" s="76"/>
      <c r="AF268" s="76"/>
      <c r="AG268" s="76"/>
      <c r="AH268" s="76"/>
      <c r="AI268" s="76"/>
      <c r="AJ268" s="76"/>
      <c r="AK268" s="75"/>
      <c r="AL268" s="75"/>
      <c r="AM268" s="75"/>
      <c r="AN268" s="75"/>
      <c r="AO268" s="75"/>
      <c r="AP268" s="75"/>
      <c r="AQ268" s="75"/>
      <c r="AR268" s="74">
        <f t="shared" si="456"/>
        <v>0</v>
      </c>
      <c r="AT268" s="167"/>
      <c r="AV268" s="78"/>
      <c r="AW268" s="37"/>
      <c r="AX268" s="77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5"/>
      <c r="BK268" s="75"/>
      <c r="BL268" s="75"/>
      <c r="BM268" s="75"/>
      <c r="BN268" s="75"/>
      <c r="BO268" s="75"/>
      <c r="BP268" s="75"/>
      <c r="BQ268" s="74">
        <f t="shared" si="457"/>
        <v>0</v>
      </c>
      <c r="BS268" s="167"/>
      <c r="BU268" s="78"/>
      <c r="BV268" s="37"/>
      <c r="BW268" s="77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5"/>
      <c r="CJ268" s="75"/>
      <c r="CK268" s="75"/>
      <c r="CL268" s="75"/>
      <c r="CM268" s="75"/>
      <c r="CN268" s="75"/>
      <c r="CO268" s="75"/>
      <c r="CP268" s="74">
        <f t="shared" si="458"/>
        <v>0</v>
      </c>
      <c r="CR268" s="167"/>
      <c r="CT268" s="78"/>
      <c r="CU268" s="37"/>
      <c r="CV268" s="77"/>
      <c r="CW268" s="76"/>
      <c r="CX268" s="76"/>
      <c r="CY268" s="76"/>
      <c r="CZ268" s="76"/>
      <c r="DA268" s="76"/>
      <c r="DB268" s="76"/>
      <c r="DC268" s="76"/>
      <c r="DD268" s="76"/>
      <c r="DE268" s="76"/>
      <c r="DF268" s="76"/>
      <c r="DG268" s="76"/>
      <c r="DH268" s="75"/>
      <c r="DI268" s="75"/>
      <c r="DJ268" s="75"/>
      <c r="DK268" s="75"/>
      <c r="DL268" s="75"/>
      <c r="DM268" s="75"/>
      <c r="DN268" s="75"/>
      <c r="DO268" s="74">
        <f t="shared" si="459"/>
        <v>0</v>
      </c>
      <c r="DQ268" s="167"/>
      <c r="DS268" s="78"/>
      <c r="DT268" s="37"/>
      <c r="DU268" s="77"/>
      <c r="DV268" s="76"/>
      <c r="DW268" s="76"/>
      <c r="DX268" s="76"/>
      <c r="DY268" s="76"/>
      <c r="DZ268" s="76"/>
      <c r="EA268" s="76"/>
      <c r="EB268" s="76"/>
      <c r="EC268" s="76"/>
      <c r="ED268" s="76"/>
      <c r="EE268" s="76"/>
      <c r="EF268" s="76"/>
      <c r="EG268" s="75"/>
      <c r="EH268" s="75"/>
      <c r="EI268" s="75"/>
      <c r="EJ268" s="75"/>
      <c r="EK268" s="75"/>
      <c r="EL268" s="75"/>
      <c r="EM268" s="75"/>
      <c r="EN268" s="74">
        <f t="shared" si="460"/>
        <v>0</v>
      </c>
      <c r="EP268" s="167"/>
      <c r="ER268" s="78"/>
      <c r="ES268" s="37"/>
      <c r="ET268" s="77"/>
      <c r="EU268" s="76"/>
      <c r="EV268" s="76"/>
      <c r="EW268" s="76"/>
      <c r="EX268" s="76"/>
      <c r="EY268" s="76"/>
      <c r="EZ268" s="76"/>
      <c r="FA268" s="76"/>
      <c r="FB268" s="76"/>
      <c r="FC268" s="76"/>
      <c r="FD268" s="76"/>
      <c r="FE268" s="76"/>
      <c r="FF268" s="76"/>
      <c r="FG268" s="76"/>
      <c r="FH268" s="75"/>
      <c r="FI268" s="75"/>
      <c r="FJ268" s="75"/>
      <c r="FK268" s="75"/>
      <c r="FL268" s="75"/>
      <c r="FM268" s="74">
        <f t="shared" si="461"/>
        <v>0</v>
      </c>
      <c r="FO268" s="167"/>
      <c r="FQ268" s="78"/>
      <c r="FR268" s="37"/>
      <c r="FS268" s="77"/>
      <c r="FT268" s="76"/>
      <c r="FU268" s="76"/>
      <c r="FV268" s="76"/>
      <c r="FW268" s="76"/>
      <c r="FX268" s="76"/>
      <c r="FY268" s="76"/>
      <c r="FZ268" s="76"/>
      <c r="GA268" s="76"/>
      <c r="GB268" s="76"/>
      <c r="GC268" s="76"/>
      <c r="GD268" s="76"/>
      <c r="GE268" s="76"/>
      <c r="GF268" s="76"/>
      <c r="GG268" s="75"/>
      <c r="GH268" s="75"/>
      <c r="GI268" s="75"/>
      <c r="GJ268" s="75"/>
      <c r="GK268" s="75"/>
      <c r="GL268" s="74">
        <f t="shared" si="462"/>
        <v>0</v>
      </c>
      <c r="GN268" s="167"/>
      <c r="GP268" s="78"/>
      <c r="GQ268" s="37"/>
      <c r="GR268" s="77"/>
      <c r="GS268" s="76"/>
      <c r="GT268" s="76"/>
      <c r="GU268" s="76"/>
      <c r="GV268" s="76"/>
      <c r="GW268" s="76"/>
      <c r="GX268" s="76"/>
      <c r="GY268" s="76"/>
      <c r="GZ268" s="76"/>
      <c r="HA268" s="76"/>
      <c r="HB268" s="76"/>
      <c r="HC268" s="76"/>
      <c r="HD268" s="76"/>
      <c r="HE268" s="76"/>
      <c r="HF268" s="75"/>
      <c r="HG268" s="75"/>
      <c r="HH268" s="75"/>
      <c r="HI268" s="75"/>
      <c r="HJ268" s="75"/>
      <c r="HK268" s="74">
        <f t="shared" si="463"/>
        <v>0</v>
      </c>
      <c r="HM268" s="167"/>
      <c r="HO268" s="78"/>
      <c r="HP268" s="37"/>
      <c r="HQ268" s="77"/>
      <c r="HR268" s="76"/>
      <c r="HS268" s="76"/>
      <c r="HT268" s="76"/>
      <c r="HU268" s="76"/>
      <c r="HV268" s="76"/>
      <c r="HW268" s="76"/>
      <c r="HX268" s="76"/>
      <c r="HY268" s="76"/>
      <c r="HZ268" s="76"/>
      <c r="IA268" s="76"/>
      <c r="IB268" s="76"/>
      <c r="IC268" s="76"/>
      <c r="ID268" s="76"/>
      <c r="IE268" s="75"/>
      <c r="IF268" s="75"/>
      <c r="IG268" s="75"/>
      <c r="IH268" s="75"/>
      <c r="II268" s="75"/>
      <c r="IJ268" s="74">
        <f t="shared" si="464"/>
        <v>0</v>
      </c>
      <c r="IL268" s="167"/>
      <c r="IN268" s="78"/>
      <c r="IO268" s="37"/>
      <c r="IP268" s="77"/>
      <c r="IQ268" s="76"/>
      <c r="IR268" s="76"/>
      <c r="IS268" s="76"/>
      <c r="IT268" s="76"/>
      <c r="IU268" s="76"/>
      <c r="IV268" s="76"/>
      <c r="IW268" s="76"/>
      <c r="IX268" s="75"/>
      <c r="IY268" s="75"/>
      <c r="IZ268" s="75"/>
      <c r="JA268" s="75"/>
      <c r="JB268" s="75"/>
      <c r="JC268" s="75"/>
      <c r="JD268" s="75"/>
      <c r="JE268" s="75"/>
      <c r="JF268" s="75"/>
      <c r="JG268" s="75"/>
      <c r="JH268" s="75"/>
      <c r="JI268" s="74">
        <f t="shared" si="465"/>
        <v>0</v>
      </c>
      <c r="JK268" s="167"/>
      <c r="JM268" s="78"/>
      <c r="JN268" s="37"/>
      <c r="JO268" s="77"/>
      <c r="JP268" s="76"/>
      <c r="JQ268" s="76"/>
      <c r="JR268" s="76"/>
      <c r="JS268" s="76"/>
      <c r="JT268" s="76"/>
      <c r="JU268" s="76"/>
      <c r="JV268" s="76"/>
      <c r="JW268" s="75"/>
      <c r="JX268" s="75"/>
      <c r="JY268" s="75"/>
      <c r="JZ268" s="75"/>
      <c r="KA268" s="75"/>
      <c r="KB268" s="75"/>
      <c r="KC268" s="75"/>
      <c r="KD268" s="75"/>
      <c r="KE268" s="75"/>
      <c r="KF268" s="75"/>
      <c r="KG268" s="75"/>
      <c r="KH268" s="74">
        <f t="shared" si="466"/>
        <v>0</v>
      </c>
      <c r="KJ268" s="167"/>
      <c r="KL268" s="78"/>
      <c r="KM268" s="37"/>
      <c r="KN268" s="77"/>
      <c r="KO268" s="76"/>
      <c r="KP268" s="76"/>
      <c r="KQ268" s="76"/>
      <c r="KR268" s="76"/>
      <c r="KS268" s="76"/>
      <c r="KT268" s="76"/>
      <c r="KU268" s="76"/>
      <c r="KV268" s="75"/>
      <c r="KW268" s="75"/>
      <c r="KX268" s="75"/>
      <c r="KY268" s="75"/>
      <c r="KZ268" s="75"/>
      <c r="LA268" s="75"/>
      <c r="LB268" s="75"/>
      <c r="LC268" s="75"/>
      <c r="LD268" s="75"/>
      <c r="LE268" s="75"/>
      <c r="LF268" s="75"/>
      <c r="LG268" s="74">
        <f t="shared" si="467"/>
        <v>0</v>
      </c>
      <c r="LI268" s="167"/>
      <c r="LK268" s="78"/>
      <c r="LL268" s="37"/>
      <c r="LM268" s="77"/>
      <c r="LN268" s="76"/>
      <c r="LO268" s="76"/>
      <c r="LP268" s="76"/>
      <c r="LQ268" s="76"/>
      <c r="LR268" s="76"/>
      <c r="LS268" s="76"/>
      <c r="LT268" s="76"/>
      <c r="LU268" s="75"/>
      <c r="LV268" s="75"/>
      <c r="LW268" s="75"/>
      <c r="LX268" s="75"/>
      <c r="LY268" s="75"/>
      <c r="LZ268" s="75"/>
      <c r="MA268" s="75"/>
      <c r="MB268" s="75"/>
      <c r="MC268" s="75"/>
      <c r="MD268" s="75"/>
      <c r="ME268" s="75"/>
      <c r="MF268" s="74">
        <f t="shared" si="468"/>
        <v>0</v>
      </c>
      <c r="MH268" s="167"/>
      <c r="MJ268" s="78"/>
      <c r="MK268" s="37"/>
      <c r="ML268" s="77"/>
      <c r="MM268" s="76"/>
      <c r="MN268" s="76"/>
      <c r="MO268" s="76"/>
      <c r="MP268" s="76"/>
      <c r="MQ268" s="76"/>
      <c r="MR268" s="76"/>
      <c r="MS268" s="76"/>
      <c r="MT268" s="75"/>
      <c r="MU268" s="75"/>
      <c r="MV268" s="75"/>
      <c r="MW268" s="75"/>
      <c r="MX268" s="75"/>
      <c r="MY268" s="75"/>
      <c r="MZ268" s="75"/>
      <c r="NA268" s="75"/>
      <c r="NB268" s="75"/>
      <c r="NC268" s="75"/>
      <c r="ND268" s="75"/>
      <c r="NE268" s="74">
        <f t="shared" si="469"/>
        <v>0</v>
      </c>
      <c r="NG268" s="167"/>
      <c r="NI268" s="78"/>
      <c r="NJ268" s="37"/>
      <c r="NK268" s="77"/>
      <c r="NL268" s="76"/>
      <c r="NM268" s="76"/>
      <c r="NN268" s="76"/>
      <c r="NO268" s="76"/>
      <c r="NP268" s="76"/>
      <c r="NQ268" s="76"/>
      <c r="NR268" s="76"/>
      <c r="NS268" s="76"/>
      <c r="NT268" s="76"/>
      <c r="NU268" s="76"/>
      <c r="NV268" s="76"/>
      <c r="NW268" s="76"/>
      <c r="NX268" s="76"/>
      <c r="NY268" s="76"/>
      <c r="NZ268" s="76"/>
      <c r="OA268" s="75"/>
      <c r="OB268" s="76"/>
      <c r="OC268" s="75"/>
      <c r="OD268" s="74">
        <f t="shared" si="470"/>
        <v>0</v>
      </c>
      <c r="OF268" s="167"/>
      <c r="OH268" s="78"/>
      <c r="OI268" s="37"/>
      <c r="OJ268" s="77"/>
      <c r="OK268" s="76"/>
      <c r="OL268" s="76"/>
      <c r="OM268" s="76"/>
      <c r="ON268" s="76"/>
      <c r="OO268" s="76"/>
      <c r="OP268" s="76"/>
      <c r="OQ268" s="76"/>
      <c r="OR268" s="76"/>
      <c r="OS268" s="76"/>
      <c r="OT268" s="76"/>
      <c r="OU268" s="76"/>
      <c r="OV268" s="76"/>
      <c r="OW268" s="76"/>
      <c r="OX268" s="76"/>
      <c r="OY268" s="76"/>
      <c r="OZ268" s="75"/>
      <c r="PA268" s="76"/>
      <c r="PB268" s="75"/>
      <c r="PC268" s="74">
        <f t="shared" si="471"/>
        <v>0</v>
      </c>
      <c r="PE268" s="167"/>
      <c r="PG268" s="78"/>
      <c r="PH268" s="37"/>
      <c r="PI268" s="77"/>
      <c r="PJ268" s="76"/>
      <c r="PK268" s="76"/>
      <c r="PL268" s="76"/>
      <c r="PM268" s="76"/>
      <c r="PN268" s="76"/>
      <c r="PO268" s="76"/>
      <c r="PP268" s="76"/>
      <c r="PQ268" s="76"/>
      <c r="PR268" s="76"/>
      <c r="PS268" s="76"/>
      <c r="PT268" s="76"/>
      <c r="PU268" s="76"/>
      <c r="PV268" s="76"/>
      <c r="PW268" s="76"/>
      <c r="PX268" s="76"/>
      <c r="PY268" s="75"/>
      <c r="PZ268" s="76"/>
      <c r="QA268" s="75"/>
      <c r="QB268" s="74">
        <f t="shared" si="472"/>
        <v>0</v>
      </c>
      <c r="QD268" s="167"/>
      <c r="QF268" s="78"/>
      <c r="QG268" s="37"/>
      <c r="QH268" s="77"/>
      <c r="QI268" s="76"/>
      <c r="QJ268" s="76"/>
      <c r="QK268" s="76"/>
      <c r="QL268" s="76"/>
      <c r="QM268" s="76"/>
      <c r="QN268" s="76"/>
      <c r="QO268" s="76"/>
      <c r="QP268" s="76"/>
      <c r="QQ268" s="76"/>
      <c r="QR268" s="76"/>
      <c r="QS268" s="76"/>
      <c r="QT268" s="76"/>
      <c r="QU268" s="76"/>
      <c r="QV268" s="76"/>
      <c r="QW268" s="76"/>
      <c r="QX268" s="75"/>
      <c r="QY268" s="76"/>
      <c r="QZ268" s="75"/>
      <c r="RA268" s="74">
        <f t="shared" si="473"/>
        <v>0</v>
      </c>
      <c r="RC268" s="167"/>
      <c r="RE268" s="78"/>
      <c r="RF268" s="37"/>
      <c r="RG268" s="77"/>
      <c r="RH268" s="76"/>
      <c r="RI268" s="76"/>
      <c r="RJ268" s="76"/>
      <c r="RK268" s="76"/>
      <c r="RL268" s="76"/>
      <c r="RM268" s="76"/>
      <c r="RN268" s="76"/>
      <c r="RO268" s="76"/>
      <c r="RP268" s="76"/>
      <c r="RQ268" s="76"/>
      <c r="RR268" s="76"/>
      <c r="RS268" s="76"/>
      <c r="RT268" s="76"/>
      <c r="RU268" s="76"/>
      <c r="RV268" s="76"/>
      <c r="RW268" s="75"/>
      <c r="RX268" s="76"/>
      <c r="RY268" s="75"/>
      <c r="RZ268" s="74">
        <f t="shared" si="474"/>
        <v>0</v>
      </c>
      <c r="SB268" s="167"/>
      <c r="SD268" s="78"/>
      <c r="SE268" s="37"/>
      <c r="SF268" s="77"/>
      <c r="SG268" s="76"/>
      <c r="SH268" s="76"/>
      <c r="SI268" s="76"/>
      <c r="SJ268" s="76"/>
      <c r="SK268" s="76"/>
      <c r="SL268" s="76"/>
      <c r="SM268" s="76"/>
      <c r="SN268" s="76"/>
      <c r="SO268" s="76"/>
      <c r="SP268" s="76"/>
      <c r="SQ268" s="76"/>
      <c r="SR268" s="76"/>
      <c r="SS268" s="76"/>
      <c r="ST268" s="76"/>
      <c r="SU268" s="76"/>
      <c r="SV268" s="75"/>
      <c r="SW268" s="76"/>
      <c r="SX268" s="75"/>
      <c r="SY268" s="74">
        <f t="shared" si="475"/>
        <v>0</v>
      </c>
      <c r="TA268" s="167"/>
      <c r="TC268" s="78"/>
      <c r="TD268" s="37"/>
      <c r="TE268" s="77"/>
      <c r="TF268" s="76"/>
      <c r="TG268" s="76"/>
      <c r="TH268" s="76"/>
      <c r="TI268" s="76"/>
      <c r="TJ268" s="76"/>
      <c r="TK268" s="76"/>
      <c r="TL268" s="76"/>
      <c r="TM268" s="76"/>
      <c r="TN268" s="76"/>
      <c r="TO268" s="76"/>
      <c r="TP268" s="76"/>
      <c r="TQ268" s="76"/>
      <c r="TR268" s="76"/>
      <c r="TS268" s="76"/>
      <c r="TT268" s="76"/>
      <c r="TU268" s="75"/>
      <c r="TV268" s="76"/>
      <c r="TW268" s="75"/>
      <c r="TX268" s="74">
        <f t="shared" si="476"/>
        <v>0</v>
      </c>
      <c r="TZ268" s="167"/>
      <c r="UB268" s="78"/>
      <c r="UC268" s="37"/>
      <c r="UD268" s="77"/>
      <c r="UE268" s="76"/>
      <c r="UF268" s="76"/>
      <c r="UG268" s="76"/>
      <c r="UH268" s="76"/>
      <c r="UI268" s="76"/>
      <c r="UJ268" s="76"/>
      <c r="UK268" s="76"/>
      <c r="UL268" s="76"/>
      <c r="UM268" s="76"/>
      <c r="UN268" s="76"/>
      <c r="UO268" s="76"/>
      <c r="UP268" s="76"/>
      <c r="UQ268" s="76"/>
      <c r="UR268" s="76"/>
      <c r="US268" s="76"/>
      <c r="UT268" s="75"/>
      <c r="UU268" s="76"/>
      <c r="UV268" s="75"/>
      <c r="UW268" s="74">
        <f t="shared" si="477"/>
        <v>0</v>
      </c>
      <c r="UY268" s="167"/>
      <c r="VA268" s="78"/>
      <c r="VB268" s="37"/>
      <c r="VC268" s="77"/>
      <c r="VD268" s="76"/>
      <c r="VE268" s="76"/>
      <c r="VF268" s="76"/>
      <c r="VG268" s="76"/>
      <c r="VH268" s="76"/>
      <c r="VI268" s="76"/>
      <c r="VJ268" s="76"/>
      <c r="VK268" s="76"/>
      <c r="VL268" s="76"/>
      <c r="VM268" s="76"/>
      <c r="VN268" s="76"/>
      <c r="VO268" s="76"/>
      <c r="VP268" s="76"/>
      <c r="VQ268" s="76"/>
      <c r="VR268" s="76"/>
      <c r="VS268" s="75"/>
      <c r="VT268" s="76"/>
      <c r="VU268" s="75"/>
      <c r="VV268" s="74">
        <f t="shared" si="478"/>
        <v>0</v>
      </c>
    </row>
    <row r="269" spans="2:596">
      <c r="B269" s="89" t="str">
        <f>I257</f>
        <v>3.2 | TARIFAS SERVICIOS DE CEMENTACIÓN - LECHADAS REMEDIACIÓN Y TAPONES DE CEMENTO</v>
      </c>
      <c r="C269" s="89" t="str">
        <f>IF(ISERROR(I269+1)=TRUE,I269,IF(I269="","",MAX(C$15:C268)+1))</f>
        <v/>
      </c>
      <c r="D269" s="88" t="str">
        <f t="shared" si="385"/>
        <v/>
      </c>
      <c r="E269" s="3"/>
      <c r="G269" s="167"/>
      <c r="I269" s="175" t="s">
        <v>134</v>
      </c>
      <c r="J269" s="112"/>
      <c r="K269" s="112"/>
      <c r="L269" s="112"/>
      <c r="M269" s="112"/>
      <c r="N269" s="112"/>
      <c r="O269" s="112"/>
      <c r="P269" s="112"/>
      <c r="Q269" s="112"/>
      <c r="R269" s="112"/>
      <c r="S269" s="111"/>
      <c r="U269" s="167"/>
      <c r="V269" s="42"/>
      <c r="W269" s="70" t="str">
        <f>W$60</f>
        <v>Total [US$]</v>
      </c>
      <c r="X269" s="69"/>
      <c r="Y269" s="68">
        <f t="shared" ref="Y269:AQ269" si="480">SUMPRODUCT(Y$259:Y$268,$Q$259:$Q$268)</f>
        <v>0</v>
      </c>
      <c r="Z269" s="155">
        <f t="shared" si="480"/>
        <v>0</v>
      </c>
      <c r="AA269" s="156">
        <f t="shared" si="480"/>
        <v>0</v>
      </c>
      <c r="AB269" s="155">
        <f t="shared" si="480"/>
        <v>0</v>
      </c>
      <c r="AC269" s="156">
        <f t="shared" si="480"/>
        <v>0</v>
      </c>
      <c r="AD269" s="155">
        <f t="shared" si="480"/>
        <v>0</v>
      </c>
      <c r="AE269" s="155">
        <f t="shared" si="480"/>
        <v>0</v>
      </c>
      <c r="AF269" s="155">
        <f t="shared" si="480"/>
        <v>0</v>
      </c>
      <c r="AG269" s="155">
        <f t="shared" si="480"/>
        <v>0</v>
      </c>
      <c r="AH269" s="155">
        <f t="shared" si="480"/>
        <v>0</v>
      </c>
      <c r="AI269" s="155">
        <f t="shared" si="480"/>
        <v>0</v>
      </c>
      <c r="AJ269" s="155">
        <f t="shared" si="480"/>
        <v>0</v>
      </c>
      <c r="AK269" s="155">
        <f t="shared" si="480"/>
        <v>0</v>
      </c>
      <c r="AL269" s="155">
        <f t="shared" si="480"/>
        <v>0</v>
      </c>
      <c r="AM269" s="155">
        <f t="shared" si="480"/>
        <v>0</v>
      </c>
      <c r="AN269" s="155">
        <f t="shared" si="480"/>
        <v>0</v>
      </c>
      <c r="AO269" s="155">
        <f t="shared" si="480"/>
        <v>0</v>
      </c>
      <c r="AP269" s="155">
        <f t="shared" si="480"/>
        <v>0</v>
      </c>
      <c r="AQ269" s="155">
        <f t="shared" si="480"/>
        <v>0</v>
      </c>
      <c r="AR269" s="67">
        <f>SUM(Y269:AQ269)</f>
        <v>0</v>
      </c>
      <c r="AT269" s="167"/>
      <c r="AV269" s="70" t="str">
        <f>AV$60</f>
        <v>Total [US$]</v>
      </c>
      <c r="AW269" s="69"/>
      <c r="AX269" s="68">
        <f t="shared" ref="AX269:BP269" si="481">SUMPRODUCT(AX$259:AX$268,$Q$259:$Q$268)</f>
        <v>0</v>
      </c>
      <c r="AY269" s="155">
        <f t="shared" si="481"/>
        <v>0</v>
      </c>
      <c r="AZ269" s="156">
        <f t="shared" si="481"/>
        <v>0</v>
      </c>
      <c r="BA269" s="155">
        <f t="shared" si="481"/>
        <v>0</v>
      </c>
      <c r="BB269" s="156">
        <f t="shared" si="481"/>
        <v>0</v>
      </c>
      <c r="BC269" s="155">
        <f t="shared" si="481"/>
        <v>0</v>
      </c>
      <c r="BD269" s="155">
        <f t="shared" si="481"/>
        <v>0</v>
      </c>
      <c r="BE269" s="155">
        <f t="shared" si="481"/>
        <v>0</v>
      </c>
      <c r="BF269" s="155">
        <f t="shared" si="481"/>
        <v>0</v>
      </c>
      <c r="BG269" s="155">
        <f t="shared" si="481"/>
        <v>0</v>
      </c>
      <c r="BH269" s="155">
        <f t="shared" si="481"/>
        <v>0</v>
      </c>
      <c r="BI269" s="155">
        <f t="shared" si="481"/>
        <v>0</v>
      </c>
      <c r="BJ269" s="155">
        <f t="shared" si="481"/>
        <v>0</v>
      </c>
      <c r="BK269" s="155">
        <f t="shared" si="481"/>
        <v>0</v>
      </c>
      <c r="BL269" s="155">
        <f t="shared" si="481"/>
        <v>0</v>
      </c>
      <c r="BM269" s="155">
        <f t="shared" si="481"/>
        <v>0</v>
      </c>
      <c r="BN269" s="155">
        <f t="shared" si="481"/>
        <v>0</v>
      </c>
      <c r="BO269" s="155">
        <f t="shared" si="481"/>
        <v>0</v>
      </c>
      <c r="BP269" s="155">
        <f t="shared" si="481"/>
        <v>0</v>
      </c>
      <c r="BQ269" s="67">
        <f>SUM(AX269:BP269)</f>
        <v>0</v>
      </c>
      <c r="BS269" s="167"/>
      <c r="BU269" s="70" t="str">
        <f>BU$60</f>
        <v>Total [US$]</v>
      </c>
      <c r="BV269" s="69"/>
      <c r="BW269" s="68">
        <f t="shared" ref="BW269:CO269" si="482">SUMPRODUCT(BW$259:BW$268,$Q$259:$Q$268)</f>
        <v>0</v>
      </c>
      <c r="BX269" s="155">
        <f t="shared" si="482"/>
        <v>0</v>
      </c>
      <c r="BY269" s="156">
        <f t="shared" si="482"/>
        <v>0</v>
      </c>
      <c r="BZ269" s="155">
        <f t="shared" si="482"/>
        <v>0</v>
      </c>
      <c r="CA269" s="156">
        <f t="shared" si="482"/>
        <v>0</v>
      </c>
      <c r="CB269" s="155">
        <f t="shared" si="482"/>
        <v>0</v>
      </c>
      <c r="CC269" s="155">
        <f t="shared" si="482"/>
        <v>0</v>
      </c>
      <c r="CD269" s="155">
        <f t="shared" si="482"/>
        <v>0</v>
      </c>
      <c r="CE269" s="155">
        <f t="shared" si="482"/>
        <v>0</v>
      </c>
      <c r="CF269" s="155">
        <f t="shared" si="482"/>
        <v>0</v>
      </c>
      <c r="CG269" s="155">
        <f t="shared" si="482"/>
        <v>0</v>
      </c>
      <c r="CH269" s="155">
        <f t="shared" si="482"/>
        <v>0</v>
      </c>
      <c r="CI269" s="155">
        <f t="shared" si="482"/>
        <v>0</v>
      </c>
      <c r="CJ269" s="155">
        <f t="shared" si="482"/>
        <v>0</v>
      </c>
      <c r="CK269" s="155">
        <f t="shared" si="482"/>
        <v>0</v>
      </c>
      <c r="CL269" s="155">
        <f t="shared" si="482"/>
        <v>0</v>
      </c>
      <c r="CM269" s="155">
        <f t="shared" si="482"/>
        <v>0</v>
      </c>
      <c r="CN269" s="155">
        <f t="shared" si="482"/>
        <v>0</v>
      </c>
      <c r="CO269" s="155">
        <f t="shared" si="482"/>
        <v>0</v>
      </c>
      <c r="CP269" s="67">
        <f>SUM(BW269:CO269)</f>
        <v>0</v>
      </c>
      <c r="CR269" s="167"/>
      <c r="CT269" s="70" t="str">
        <f>CT$60</f>
        <v>Total [US$]</v>
      </c>
      <c r="CU269" s="69"/>
      <c r="CV269" s="68">
        <f t="shared" ref="CV269:DN269" si="483">SUMPRODUCT(CV$259:CV$268,$Q$259:$Q$268)</f>
        <v>0</v>
      </c>
      <c r="CW269" s="155">
        <f t="shared" si="483"/>
        <v>0</v>
      </c>
      <c r="CX269" s="156">
        <f t="shared" si="483"/>
        <v>0</v>
      </c>
      <c r="CY269" s="155">
        <f t="shared" si="483"/>
        <v>0</v>
      </c>
      <c r="CZ269" s="156">
        <f t="shared" si="483"/>
        <v>0</v>
      </c>
      <c r="DA269" s="155">
        <f t="shared" si="483"/>
        <v>0</v>
      </c>
      <c r="DB269" s="155">
        <f t="shared" si="483"/>
        <v>0</v>
      </c>
      <c r="DC269" s="155">
        <f t="shared" si="483"/>
        <v>0</v>
      </c>
      <c r="DD269" s="155">
        <f t="shared" si="483"/>
        <v>0</v>
      </c>
      <c r="DE269" s="155">
        <f t="shared" si="483"/>
        <v>0</v>
      </c>
      <c r="DF269" s="155">
        <f t="shared" si="483"/>
        <v>0</v>
      </c>
      <c r="DG269" s="155">
        <f t="shared" si="483"/>
        <v>0</v>
      </c>
      <c r="DH269" s="155">
        <f t="shared" si="483"/>
        <v>0</v>
      </c>
      <c r="DI269" s="155">
        <f t="shared" si="483"/>
        <v>0</v>
      </c>
      <c r="DJ269" s="155">
        <f t="shared" si="483"/>
        <v>0</v>
      </c>
      <c r="DK269" s="155">
        <f t="shared" si="483"/>
        <v>0</v>
      </c>
      <c r="DL269" s="155">
        <f t="shared" si="483"/>
        <v>0</v>
      </c>
      <c r="DM269" s="155">
        <f t="shared" si="483"/>
        <v>0</v>
      </c>
      <c r="DN269" s="155">
        <f t="shared" si="483"/>
        <v>0</v>
      </c>
      <c r="DO269" s="67">
        <f>SUM(CV269:DN269)</f>
        <v>0</v>
      </c>
      <c r="DQ269" s="167"/>
      <c r="DS269" s="70" t="str">
        <f>DS$60</f>
        <v>Total [US$]</v>
      </c>
      <c r="DT269" s="69"/>
      <c r="DU269" s="68">
        <f t="shared" ref="DU269:EM269" si="484">SUMPRODUCT(DU$259:DU$268,$Q$259:$Q$268)</f>
        <v>0</v>
      </c>
      <c r="DV269" s="155">
        <f t="shared" si="484"/>
        <v>0</v>
      </c>
      <c r="DW269" s="156">
        <f t="shared" si="484"/>
        <v>0</v>
      </c>
      <c r="DX269" s="155">
        <f t="shared" si="484"/>
        <v>0</v>
      </c>
      <c r="DY269" s="156">
        <f t="shared" si="484"/>
        <v>0</v>
      </c>
      <c r="DZ269" s="155">
        <f t="shared" si="484"/>
        <v>0</v>
      </c>
      <c r="EA269" s="155">
        <f t="shared" si="484"/>
        <v>0</v>
      </c>
      <c r="EB269" s="155">
        <f t="shared" si="484"/>
        <v>0</v>
      </c>
      <c r="EC269" s="155">
        <f t="shared" si="484"/>
        <v>0</v>
      </c>
      <c r="ED269" s="155">
        <f t="shared" si="484"/>
        <v>0</v>
      </c>
      <c r="EE269" s="155">
        <f t="shared" si="484"/>
        <v>0</v>
      </c>
      <c r="EF269" s="155">
        <f t="shared" si="484"/>
        <v>0</v>
      </c>
      <c r="EG269" s="155">
        <f t="shared" si="484"/>
        <v>0</v>
      </c>
      <c r="EH269" s="155">
        <f t="shared" si="484"/>
        <v>0</v>
      </c>
      <c r="EI269" s="155">
        <f t="shared" si="484"/>
        <v>0</v>
      </c>
      <c r="EJ269" s="155">
        <f t="shared" si="484"/>
        <v>0</v>
      </c>
      <c r="EK269" s="155">
        <f t="shared" si="484"/>
        <v>0</v>
      </c>
      <c r="EL269" s="155">
        <f t="shared" si="484"/>
        <v>0</v>
      </c>
      <c r="EM269" s="155">
        <f t="shared" si="484"/>
        <v>0</v>
      </c>
      <c r="EN269" s="67">
        <f>SUM(DU269:EM269)</f>
        <v>0</v>
      </c>
      <c r="EP269" s="167"/>
      <c r="ER269" s="70" t="str">
        <f>ER$60</f>
        <v>Total [US$]</v>
      </c>
      <c r="ES269" s="69"/>
      <c r="ET269" s="68">
        <f t="shared" ref="ET269:FL269" si="485">SUMPRODUCT(ET$259:ET$268,$Q$259:$Q$268)</f>
        <v>0</v>
      </c>
      <c r="EU269" s="155">
        <f t="shared" si="485"/>
        <v>0</v>
      </c>
      <c r="EV269" s="156">
        <f t="shared" si="485"/>
        <v>0</v>
      </c>
      <c r="EW269" s="155">
        <f t="shared" si="485"/>
        <v>0</v>
      </c>
      <c r="EX269" s="156">
        <f t="shared" si="485"/>
        <v>0</v>
      </c>
      <c r="EY269" s="155">
        <f t="shared" si="485"/>
        <v>0</v>
      </c>
      <c r="EZ269" s="155">
        <f t="shared" si="485"/>
        <v>0</v>
      </c>
      <c r="FA269" s="155">
        <f t="shared" si="485"/>
        <v>0</v>
      </c>
      <c r="FB269" s="155">
        <f t="shared" si="485"/>
        <v>0</v>
      </c>
      <c r="FC269" s="155">
        <f t="shared" si="485"/>
        <v>0</v>
      </c>
      <c r="FD269" s="155">
        <f t="shared" si="485"/>
        <v>0</v>
      </c>
      <c r="FE269" s="155">
        <f t="shared" si="485"/>
        <v>0</v>
      </c>
      <c r="FF269" s="155">
        <f t="shared" si="485"/>
        <v>0</v>
      </c>
      <c r="FG269" s="155">
        <f t="shared" si="485"/>
        <v>0</v>
      </c>
      <c r="FH269" s="155">
        <f t="shared" si="485"/>
        <v>0</v>
      </c>
      <c r="FI269" s="155">
        <f t="shared" si="485"/>
        <v>0</v>
      </c>
      <c r="FJ269" s="155">
        <f t="shared" si="485"/>
        <v>0</v>
      </c>
      <c r="FK269" s="155">
        <f t="shared" si="485"/>
        <v>0</v>
      </c>
      <c r="FL269" s="155">
        <f t="shared" si="485"/>
        <v>0</v>
      </c>
      <c r="FM269" s="67">
        <f>SUM(ET269:FL269)</f>
        <v>0</v>
      </c>
      <c r="FO269" s="167"/>
      <c r="FQ269" s="70" t="str">
        <f>FQ$60</f>
        <v>Total [US$]</v>
      </c>
      <c r="FR269" s="69"/>
      <c r="FS269" s="68">
        <f t="shared" ref="FS269:GK269" si="486">SUMPRODUCT(FS$259:FS$268,$Q$259:$Q$268)</f>
        <v>0</v>
      </c>
      <c r="FT269" s="155">
        <f t="shared" si="486"/>
        <v>0</v>
      </c>
      <c r="FU269" s="156">
        <f t="shared" si="486"/>
        <v>0</v>
      </c>
      <c r="FV269" s="155">
        <f t="shared" si="486"/>
        <v>0</v>
      </c>
      <c r="FW269" s="156">
        <f t="shared" si="486"/>
        <v>0</v>
      </c>
      <c r="FX269" s="155">
        <f t="shared" si="486"/>
        <v>0</v>
      </c>
      <c r="FY269" s="155">
        <f t="shared" si="486"/>
        <v>0</v>
      </c>
      <c r="FZ269" s="155">
        <f t="shared" si="486"/>
        <v>0</v>
      </c>
      <c r="GA269" s="155">
        <f t="shared" si="486"/>
        <v>0</v>
      </c>
      <c r="GB269" s="155">
        <f t="shared" si="486"/>
        <v>0</v>
      </c>
      <c r="GC269" s="155">
        <f t="shared" si="486"/>
        <v>0</v>
      </c>
      <c r="GD269" s="155">
        <f t="shared" si="486"/>
        <v>0</v>
      </c>
      <c r="GE269" s="155">
        <f t="shared" si="486"/>
        <v>0</v>
      </c>
      <c r="GF269" s="155">
        <f t="shared" si="486"/>
        <v>0</v>
      </c>
      <c r="GG269" s="155">
        <f t="shared" si="486"/>
        <v>0</v>
      </c>
      <c r="GH269" s="155">
        <f t="shared" si="486"/>
        <v>0</v>
      </c>
      <c r="GI269" s="155">
        <f t="shared" si="486"/>
        <v>0</v>
      </c>
      <c r="GJ269" s="155">
        <f t="shared" si="486"/>
        <v>0</v>
      </c>
      <c r="GK269" s="155">
        <f t="shared" si="486"/>
        <v>0</v>
      </c>
      <c r="GL269" s="67">
        <f>SUM(FS269:GK269)</f>
        <v>0</v>
      </c>
      <c r="GN269" s="167"/>
      <c r="GP269" s="70" t="str">
        <f>GP$60</f>
        <v>Total [US$]</v>
      </c>
      <c r="GQ269" s="69"/>
      <c r="GR269" s="68">
        <f t="shared" ref="GR269:HJ269" si="487">SUMPRODUCT(GR$259:GR$268,$Q$259:$Q$268)</f>
        <v>0</v>
      </c>
      <c r="GS269" s="155">
        <f t="shared" si="487"/>
        <v>0</v>
      </c>
      <c r="GT269" s="156">
        <f t="shared" si="487"/>
        <v>0</v>
      </c>
      <c r="GU269" s="155">
        <f t="shared" si="487"/>
        <v>0</v>
      </c>
      <c r="GV269" s="156">
        <f t="shared" si="487"/>
        <v>0</v>
      </c>
      <c r="GW269" s="155">
        <f t="shared" si="487"/>
        <v>0</v>
      </c>
      <c r="GX269" s="155">
        <f t="shared" si="487"/>
        <v>0</v>
      </c>
      <c r="GY269" s="155">
        <f t="shared" si="487"/>
        <v>0</v>
      </c>
      <c r="GZ269" s="155">
        <f t="shared" si="487"/>
        <v>0</v>
      </c>
      <c r="HA269" s="155">
        <f t="shared" si="487"/>
        <v>0</v>
      </c>
      <c r="HB269" s="155">
        <f t="shared" si="487"/>
        <v>0</v>
      </c>
      <c r="HC269" s="155">
        <f t="shared" si="487"/>
        <v>0</v>
      </c>
      <c r="HD269" s="155">
        <f t="shared" si="487"/>
        <v>0</v>
      </c>
      <c r="HE269" s="155">
        <f t="shared" si="487"/>
        <v>0</v>
      </c>
      <c r="HF269" s="155">
        <f t="shared" si="487"/>
        <v>0</v>
      </c>
      <c r="HG269" s="155">
        <f t="shared" si="487"/>
        <v>0</v>
      </c>
      <c r="HH269" s="155">
        <f t="shared" si="487"/>
        <v>0</v>
      </c>
      <c r="HI269" s="155">
        <f t="shared" si="487"/>
        <v>0</v>
      </c>
      <c r="HJ269" s="155">
        <f t="shared" si="487"/>
        <v>0</v>
      </c>
      <c r="HK269" s="67">
        <f>SUM(GR269:HJ269)</f>
        <v>0</v>
      </c>
      <c r="HM269" s="167"/>
      <c r="HO269" s="70" t="str">
        <f>HO$60</f>
        <v>Total [US$]</v>
      </c>
      <c r="HP269" s="69"/>
      <c r="HQ269" s="68">
        <f t="shared" ref="HQ269:II269" si="488">SUMPRODUCT(HQ$259:HQ$268,$Q$259:$Q$268)</f>
        <v>0</v>
      </c>
      <c r="HR269" s="155">
        <f t="shared" si="488"/>
        <v>0</v>
      </c>
      <c r="HS269" s="156">
        <f t="shared" si="488"/>
        <v>0</v>
      </c>
      <c r="HT269" s="155">
        <f t="shared" si="488"/>
        <v>0</v>
      </c>
      <c r="HU269" s="156">
        <f t="shared" si="488"/>
        <v>0</v>
      </c>
      <c r="HV269" s="155">
        <f t="shared" si="488"/>
        <v>0</v>
      </c>
      <c r="HW269" s="155">
        <f t="shared" si="488"/>
        <v>0</v>
      </c>
      <c r="HX269" s="155">
        <f t="shared" si="488"/>
        <v>0</v>
      </c>
      <c r="HY269" s="155">
        <f t="shared" si="488"/>
        <v>0</v>
      </c>
      <c r="HZ269" s="155">
        <f t="shared" si="488"/>
        <v>0</v>
      </c>
      <c r="IA269" s="155">
        <f t="shared" si="488"/>
        <v>0</v>
      </c>
      <c r="IB269" s="155">
        <f t="shared" si="488"/>
        <v>0</v>
      </c>
      <c r="IC269" s="155">
        <f t="shared" si="488"/>
        <v>0</v>
      </c>
      <c r="ID269" s="155">
        <f t="shared" si="488"/>
        <v>0</v>
      </c>
      <c r="IE269" s="155">
        <f t="shared" si="488"/>
        <v>0</v>
      </c>
      <c r="IF269" s="155">
        <f t="shared" si="488"/>
        <v>0</v>
      </c>
      <c r="IG269" s="155">
        <f t="shared" si="488"/>
        <v>0</v>
      </c>
      <c r="IH269" s="155">
        <f t="shared" si="488"/>
        <v>0</v>
      </c>
      <c r="II269" s="155">
        <f t="shared" si="488"/>
        <v>0</v>
      </c>
      <c r="IJ269" s="67">
        <f>SUM(HQ269:II269)</f>
        <v>0</v>
      </c>
      <c r="IL269" s="167"/>
      <c r="IN269" s="70" t="str">
        <f>IN$60</f>
        <v>Total [US$]</v>
      </c>
      <c r="IO269" s="69"/>
      <c r="IP269" s="68">
        <f t="shared" ref="IP269:JH269" si="489">SUMPRODUCT(IP$259:IP$268,$Q$259:$Q$268)</f>
        <v>0</v>
      </c>
      <c r="IQ269" s="155">
        <f t="shared" si="489"/>
        <v>0</v>
      </c>
      <c r="IR269" s="156">
        <f t="shared" si="489"/>
        <v>0</v>
      </c>
      <c r="IS269" s="155">
        <f t="shared" si="489"/>
        <v>0</v>
      </c>
      <c r="IT269" s="156">
        <f t="shared" si="489"/>
        <v>0</v>
      </c>
      <c r="IU269" s="155">
        <f t="shared" si="489"/>
        <v>0</v>
      </c>
      <c r="IV269" s="155">
        <f t="shared" si="489"/>
        <v>0</v>
      </c>
      <c r="IW269" s="155">
        <f t="shared" si="489"/>
        <v>0</v>
      </c>
      <c r="IX269" s="155">
        <f t="shared" si="489"/>
        <v>0</v>
      </c>
      <c r="IY269" s="155">
        <f t="shared" si="489"/>
        <v>0</v>
      </c>
      <c r="IZ269" s="155">
        <f t="shared" si="489"/>
        <v>0</v>
      </c>
      <c r="JA269" s="155">
        <f t="shared" si="489"/>
        <v>0</v>
      </c>
      <c r="JB269" s="155">
        <f t="shared" si="489"/>
        <v>0</v>
      </c>
      <c r="JC269" s="155">
        <f t="shared" si="489"/>
        <v>0</v>
      </c>
      <c r="JD269" s="155">
        <f t="shared" si="489"/>
        <v>0</v>
      </c>
      <c r="JE269" s="155">
        <f t="shared" si="489"/>
        <v>0</v>
      </c>
      <c r="JF269" s="155">
        <f t="shared" si="489"/>
        <v>0</v>
      </c>
      <c r="JG269" s="155">
        <f t="shared" si="489"/>
        <v>0</v>
      </c>
      <c r="JH269" s="155">
        <f t="shared" si="489"/>
        <v>0</v>
      </c>
      <c r="JI269" s="67">
        <f>SUM(IP269:JH269)</f>
        <v>0</v>
      </c>
      <c r="JK269" s="167"/>
      <c r="JM269" s="70" t="str">
        <f>JM$60</f>
        <v>Total [US$]</v>
      </c>
      <c r="JN269" s="69"/>
      <c r="JO269" s="68">
        <f t="shared" ref="JO269:KG269" si="490">SUMPRODUCT(JO$259:JO$268,$Q$259:$Q$268)</f>
        <v>0</v>
      </c>
      <c r="JP269" s="155">
        <f t="shared" si="490"/>
        <v>0</v>
      </c>
      <c r="JQ269" s="156">
        <f t="shared" si="490"/>
        <v>0</v>
      </c>
      <c r="JR269" s="155">
        <f t="shared" si="490"/>
        <v>0</v>
      </c>
      <c r="JS269" s="156">
        <f t="shared" si="490"/>
        <v>0</v>
      </c>
      <c r="JT269" s="155">
        <f t="shared" si="490"/>
        <v>0</v>
      </c>
      <c r="JU269" s="155">
        <f t="shared" si="490"/>
        <v>0</v>
      </c>
      <c r="JV269" s="155">
        <f t="shared" si="490"/>
        <v>0</v>
      </c>
      <c r="JW269" s="155">
        <f t="shared" si="490"/>
        <v>0</v>
      </c>
      <c r="JX269" s="155">
        <f t="shared" si="490"/>
        <v>0</v>
      </c>
      <c r="JY269" s="155">
        <f t="shared" si="490"/>
        <v>0</v>
      </c>
      <c r="JZ269" s="155">
        <f t="shared" si="490"/>
        <v>0</v>
      </c>
      <c r="KA269" s="155">
        <f t="shared" si="490"/>
        <v>0</v>
      </c>
      <c r="KB269" s="155">
        <f t="shared" si="490"/>
        <v>0</v>
      </c>
      <c r="KC269" s="155">
        <f t="shared" si="490"/>
        <v>0</v>
      </c>
      <c r="KD269" s="155">
        <f t="shared" si="490"/>
        <v>0</v>
      </c>
      <c r="KE269" s="155">
        <f t="shared" si="490"/>
        <v>0</v>
      </c>
      <c r="KF269" s="155">
        <f t="shared" si="490"/>
        <v>0</v>
      </c>
      <c r="KG269" s="155">
        <f t="shared" si="490"/>
        <v>0</v>
      </c>
      <c r="KH269" s="67">
        <f>SUM(JO269:KG269)</f>
        <v>0</v>
      </c>
      <c r="KJ269" s="167"/>
      <c r="KL269" s="70" t="str">
        <f>KL$60</f>
        <v>Total [US$]</v>
      </c>
      <c r="KM269" s="69"/>
      <c r="KN269" s="68">
        <f t="shared" ref="KN269:LF269" si="491">SUMPRODUCT(KN$259:KN$268,$Q$259:$Q$268)</f>
        <v>0</v>
      </c>
      <c r="KO269" s="155">
        <f t="shared" si="491"/>
        <v>0</v>
      </c>
      <c r="KP269" s="156">
        <f t="shared" si="491"/>
        <v>0</v>
      </c>
      <c r="KQ269" s="155">
        <f t="shared" si="491"/>
        <v>0</v>
      </c>
      <c r="KR269" s="156">
        <f t="shared" si="491"/>
        <v>0</v>
      </c>
      <c r="KS269" s="155">
        <f t="shared" si="491"/>
        <v>0</v>
      </c>
      <c r="KT269" s="155">
        <f t="shared" si="491"/>
        <v>0</v>
      </c>
      <c r="KU269" s="155">
        <f t="shared" si="491"/>
        <v>0</v>
      </c>
      <c r="KV269" s="155">
        <f t="shared" si="491"/>
        <v>0</v>
      </c>
      <c r="KW269" s="155">
        <f t="shared" si="491"/>
        <v>0</v>
      </c>
      <c r="KX269" s="155">
        <f t="shared" si="491"/>
        <v>0</v>
      </c>
      <c r="KY269" s="155">
        <f t="shared" si="491"/>
        <v>0</v>
      </c>
      <c r="KZ269" s="155">
        <f t="shared" si="491"/>
        <v>0</v>
      </c>
      <c r="LA269" s="155">
        <f t="shared" si="491"/>
        <v>0</v>
      </c>
      <c r="LB269" s="155">
        <f t="shared" si="491"/>
        <v>0</v>
      </c>
      <c r="LC269" s="155">
        <f t="shared" si="491"/>
        <v>0</v>
      </c>
      <c r="LD269" s="155">
        <f t="shared" si="491"/>
        <v>0</v>
      </c>
      <c r="LE269" s="155">
        <f t="shared" si="491"/>
        <v>0</v>
      </c>
      <c r="LF269" s="155">
        <f t="shared" si="491"/>
        <v>0</v>
      </c>
      <c r="LG269" s="67">
        <f>SUM(KN269:LF269)</f>
        <v>0</v>
      </c>
      <c r="LI269" s="167"/>
      <c r="LK269" s="70" t="str">
        <f>LK$60</f>
        <v>Total [US$]</v>
      </c>
      <c r="LL269" s="69"/>
      <c r="LM269" s="68">
        <f t="shared" ref="LM269:ME269" si="492">SUMPRODUCT(LM$259:LM$268,$Q$259:$Q$268)</f>
        <v>0</v>
      </c>
      <c r="LN269" s="155">
        <f t="shared" si="492"/>
        <v>0</v>
      </c>
      <c r="LO269" s="156">
        <f t="shared" si="492"/>
        <v>0</v>
      </c>
      <c r="LP269" s="155">
        <f t="shared" si="492"/>
        <v>0</v>
      </c>
      <c r="LQ269" s="156">
        <f t="shared" si="492"/>
        <v>0</v>
      </c>
      <c r="LR269" s="155">
        <f t="shared" si="492"/>
        <v>0</v>
      </c>
      <c r="LS269" s="155">
        <f t="shared" si="492"/>
        <v>0</v>
      </c>
      <c r="LT269" s="155">
        <f t="shared" si="492"/>
        <v>0</v>
      </c>
      <c r="LU269" s="155">
        <f t="shared" si="492"/>
        <v>0</v>
      </c>
      <c r="LV269" s="155">
        <f t="shared" si="492"/>
        <v>0</v>
      </c>
      <c r="LW269" s="155">
        <f t="shared" si="492"/>
        <v>0</v>
      </c>
      <c r="LX269" s="155">
        <f t="shared" si="492"/>
        <v>0</v>
      </c>
      <c r="LY269" s="155">
        <f t="shared" si="492"/>
        <v>0</v>
      </c>
      <c r="LZ269" s="155">
        <f t="shared" si="492"/>
        <v>0</v>
      </c>
      <c r="MA269" s="155">
        <f t="shared" si="492"/>
        <v>0</v>
      </c>
      <c r="MB269" s="155">
        <f t="shared" si="492"/>
        <v>0</v>
      </c>
      <c r="MC269" s="155">
        <f t="shared" si="492"/>
        <v>0</v>
      </c>
      <c r="MD269" s="155">
        <f t="shared" si="492"/>
        <v>0</v>
      </c>
      <c r="ME269" s="155">
        <f t="shared" si="492"/>
        <v>0</v>
      </c>
      <c r="MF269" s="67">
        <f>SUM(LM269:ME269)</f>
        <v>0</v>
      </c>
      <c r="MH269" s="167"/>
      <c r="MJ269" s="70" t="str">
        <f>MJ$60</f>
        <v>Total [US$]</v>
      </c>
      <c r="MK269" s="69"/>
      <c r="ML269" s="68">
        <f t="shared" ref="ML269:ND269" si="493">SUMPRODUCT(ML$259:ML$268,$Q$259:$Q$268)</f>
        <v>0</v>
      </c>
      <c r="MM269" s="155">
        <f t="shared" si="493"/>
        <v>0</v>
      </c>
      <c r="MN269" s="156">
        <f t="shared" si="493"/>
        <v>0</v>
      </c>
      <c r="MO269" s="155">
        <f t="shared" si="493"/>
        <v>0</v>
      </c>
      <c r="MP269" s="156">
        <f t="shared" si="493"/>
        <v>0</v>
      </c>
      <c r="MQ269" s="155">
        <f t="shared" si="493"/>
        <v>0</v>
      </c>
      <c r="MR269" s="155">
        <f t="shared" si="493"/>
        <v>0</v>
      </c>
      <c r="MS269" s="155">
        <f t="shared" si="493"/>
        <v>0</v>
      </c>
      <c r="MT269" s="155">
        <f t="shared" si="493"/>
        <v>0</v>
      </c>
      <c r="MU269" s="155">
        <f t="shared" si="493"/>
        <v>0</v>
      </c>
      <c r="MV269" s="155">
        <f t="shared" si="493"/>
        <v>0</v>
      </c>
      <c r="MW269" s="155">
        <f t="shared" si="493"/>
        <v>0</v>
      </c>
      <c r="MX269" s="155">
        <f t="shared" si="493"/>
        <v>0</v>
      </c>
      <c r="MY269" s="155">
        <f t="shared" si="493"/>
        <v>0</v>
      </c>
      <c r="MZ269" s="155">
        <f t="shared" si="493"/>
        <v>0</v>
      </c>
      <c r="NA269" s="155">
        <f t="shared" si="493"/>
        <v>0</v>
      </c>
      <c r="NB269" s="155">
        <f t="shared" si="493"/>
        <v>0</v>
      </c>
      <c r="NC269" s="155">
        <f t="shared" si="493"/>
        <v>0</v>
      </c>
      <c r="ND269" s="155">
        <f t="shared" si="493"/>
        <v>0</v>
      </c>
      <c r="NE269" s="67">
        <f>SUM(ML269:ND269)</f>
        <v>0</v>
      </c>
      <c r="NF269" s="37"/>
      <c r="NG269" s="167"/>
      <c r="NI269" s="70" t="str">
        <f>NI$60</f>
        <v>Total [US$]</v>
      </c>
      <c r="NJ269" s="69"/>
      <c r="NK269" s="68">
        <f t="shared" ref="NK269:OC269" si="494">SUMPRODUCT(NK$259:NK$268,$Q$259:$Q$268)</f>
        <v>0</v>
      </c>
      <c r="NL269" s="155">
        <f t="shared" si="494"/>
        <v>0</v>
      </c>
      <c r="NM269" s="156">
        <f t="shared" si="494"/>
        <v>0</v>
      </c>
      <c r="NN269" s="155">
        <f t="shared" si="494"/>
        <v>0</v>
      </c>
      <c r="NO269" s="156">
        <f t="shared" si="494"/>
        <v>0</v>
      </c>
      <c r="NP269" s="155">
        <f t="shared" si="494"/>
        <v>0</v>
      </c>
      <c r="NQ269" s="155">
        <f t="shared" si="494"/>
        <v>0</v>
      </c>
      <c r="NR269" s="155">
        <f t="shared" si="494"/>
        <v>0</v>
      </c>
      <c r="NS269" s="155">
        <f t="shared" si="494"/>
        <v>0</v>
      </c>
      <c r="NT269" s="155">
        <f t="shared" si="494"/>
        <v>0</v>
      </c>
      <c r="NU269" s="155">
        <f t="shared" si="494"/>
        <v>0</v>
      </c>
      <c r="NV269" s="155">
        <f t="shared" si="494"/>
        <v>0</v>
      </c>
      <c r="NW269" s="155">
        <f t="shared" si="494"/>
        <v>0</v>
      </c>
      <c r="NX269" s="155">
        <f t="shared" si="494"/>
        <v>0</v>
      </c>
      <c r="NY269" s="155">
        <f t="shared" si="494"/>
        <v>0</v>
      </c>
      <c r="NZ269" s="155">
        <f t="shared" si="494"/>
        <v>0</v>
      </c>
      <c r="OA269" s="155">
        <f t="shared" si="494"/>
        <v>0</v>
      </c>
      <c r="OB269" s="155">
        <f t="shared" si="494"/>
        <v>0</v>
      </c>
      <c r="OC269" s="155">
        <f t="shared" si="494"/>
        <v>0</v>
      </c>
      <c r="OD269" s="67">
        <f>SUM(NK269:OC269)</f>
        <v>0</v>
      </c>
      <c r="OF269" s="167"/>
      <c r="OH269" s="70" t="str">
        <f>OH$60</f>
        <v>Total [US$]</v>
      </c>
      <c r="OI269" s="69"/>
      <c r="OJ269" s="68">
        <f t="shared" ref="OJ269:PB269" si="495">SUMPRODUCT(OJ$259:OJ$268,$Q$259:$Q$268)</f>
        <v>0</v>
      </c>
      <c r="OK269" s="155">
        <f t="shared" si="495"/>
        <v>0</v>
      </c>
      <c r="OL269" s="156">
        <f t="shared" si="495"/>
        <v>0</v>
      </c>
      <c r="OM269" s="155">
        <f t="shared" si="495"/>
        <v>0</v>
      </c>
      <c r="ON269" s="156">
        <f t="shared" si="495"/>
        <v>0</v>
      </c>
      <c r="OO269" s="155">
        <f t="shared" si="495"/>
        <v>0</v>
      </c>
      <c r="OP269" s="155">
        <f t="shared" si="495"/>
        <v>0</v>
      </c>
      <c r="OQ269" s="155">
        <f t="shared" si="495"/>
        <v>0</v>
      </c>
      <c r="OR269" s="155">
        <f t="shared" si="495"/>
        <v>0</v>
      </c>
      <c r="OS269" s="155">
        <f t="shared" si="495"/>
        <v>0</v>
      </c>
      <c r="OT269" s="155">
        <f t="shared" si="495"/>
        <v>0</v>
      </c>
      <c r="OU269" s="155">
        <f t="shared" si="495"/>
        <v>0</v>
      </c>
      <c r="OV269" s="155">
        <f t="shared" si="495"/>
        <v>0</v>
      </c>
      <c r="OW269" s="155">
        <f t="shared" si="495"/>
        <v>0</v>
      </c>
      <c r="OX269" s="155">
        <f t="shared" si="495"/>
        <v>0</v>
      </c>
      <c r="OY269" s="155">
        <f t="shared" si="495"/>
        <v>0</v>
      </c>
      <c r="OZ269" s="155">
        <f t="shared" si="495"/>
        <v>0</v>
      </c>
      <c r="PA269" s="155">
        <f t="shared" si="495"/>
        <v>0</v>
      </c>
      <c r="PB269" s="155">
        <f t="shared" si="495"/>
        <v>0</v>
      </c>
      <c r="PC269" s="67">
        <f>SUM(OJ269:PB269)</f>
        <v>0</v>
      </c>
      <c r="PE269" s="167"/>
      <c r="PG269" s="70" t="str">
        <f>PG$60</f>
        <v>Total [US$]</v>
      </c>
      <c r="PH269" s="69"/>
      <c r="PI269" s="68">
        <f t="shared" ref="PI269:QA269" si="496">SUMPRODUCT(PI$259:PI$268,$Q$259:$Q$268)</f>
        <v>0</v>
      </c>
      <c r="PJ269" s="155">
        <f t="shared" si="496"/>
        <v>0</v>
      </c>
      <c r="PK269" s="156">
        <f t="shared" si="496"/>
        <v>0</v>
      </c>
      <c r="PL269" s="155">
        <f t="shared" si="496"/>
        <v>0</v>
      </c>
      <c r="PM269" s="156">
        <f t="shared" si="496"/>
        <v>0</v>
      </c>
      <c r="PN269" s="155">
        <f t="shared" si="496"/>
        <v>0</v>
      </c>
      <c r="PO269" s="155">
        <f t="shared" si="496"/>
        <v>0</v>
      </c>
      <c r="PP269" s="155">
        <f t="shared" si="496"/>
        <v>0</v>
      </c>
      <c r="PQ269" s="155">
        <f t="shared" si="496"/>
        <v>0</v>
      </c>
      <c r="PR269" s="155">
        <f t="shared" si="496"/>
        <v>0</v>
      </c>
      <c r="PS269" s="155">
        <f t="shared" si="496"/>
        <v>0</v>
      </c>
      <c r="PT269" s="155">
        <f t="shared" si="496"/>
        <v>0</v>
      </c>
      <c r="PU269" s="155">
        <f t="shared" si="496"/>
        <v>0</v>
      </c>
      <c r="PV269" s="155">
        <f t="shared" si="496"/>
        <v>0</v>
      </c>
      <c r="PW269" s="155">
        <f t="shared" si="496"/>
        <v>0</v>
      </c>
      <c r="PX269" s="155">
        <f t="shared" si="496"/>
        <v>0</v>
      </c>
      <c r="PY269" s="155">
        <f t="shared" si="496"/>
        <v>0</v>
      </c>
      <c r="PZ269" s="155">
        <f t="shared" si="496"/>
        <v>0</v>
      </c>
      <c r="QA269" s="155">
        <f t="shared" si="496"/>
        <v>0</v>
      </c>
      <c r="QB269" s="67">
        <f>SUM(PI269:QA269)</f>
        <v>0</v>
      </c>
      <c r="QD269" s="167"/>
      <c r="QF269" s="70" t="str">
        <f>QF$60</f>
        <v>Total [US$]</v>
      </c>
      <c r="QG269" s="69"/>
      <c r="QH269" s="68">
        <f t="shared" ref="QH269:QZ269" si="497">SUMPRODUCT(QH$259:QH$268,$Q$259:$Q$268)</f>
        <v>0</v>
      </c>
      <c r="QI269" s="155">
        <f t="shared" si="497"/>
        <v>0</v>
      </c>
      <c r="QJ269" s="156">
        <f t="shared" si="497"/>
        <v>0</v>
      </c>
      <c r="QK269" s="155">
        <f t="shared" si="497"/>
        <v>0</v>
      </c>
      <c r="QL269" s="156">
        <f t="shared" si="497"/>
        <v>0</v>
      </c>
      <c r="QM269" s="155">
        <f t="shared" si="497"/>
        <v>0</v>
      </c>
      <c r="QN269" s="155">
        <f t="shared" si="497"/>
        <v>0</v>
      </c>
      <c r="QO269" s="155">
        <f t="shared" si="497"/>
        <v>0</v>
      </c>
      <c r="QP269" s="155">
        <f t="shared" si="497"/>
        <v>0</v>
      </c>
      <c r="QQ269" s="155">
        <f t="shared" si="497"/>
        <v>0</v>
      </c>
      <c r="QR269" s="155">
        <f t="shared" si="497"/>
        <v>0</v>
      </c>
      <c r="QS269" s="155">
        <f t="shared" si="497"/>
        <v>0</v>
      </c>
      <c r="QT269" s="155">
        <f t="shared" si="497"/>
        <v>0</v>
      </c>
      <c r="QU269" s="155">
        <f t="shared" si="497"/>
        <v>0</v>
      </c>
      <c r="QV269" s="155">
        <f t="shared" si="497"/>
        <v>0</v>
      </c>
      <c r="QW269" s="155">
        <f t="shared" si="497"/>
        <v>0</v>
      </c>
      <c r="QX269" s="155">
        <f t="shared" si="497"/>
        <v>0</v>
      </c>
      <c r="QY269" s="155">
        <f t="shared" si="497"/>
        <v>0</v>
      </c>
      <c r="QZ269" s="155">
        <f t="shared" si="497"/>
        <v>0</v>
      </c>
      <c r="RA269" s="67">
        <f>SUM(QH269:QZ269)</f>
        <v>0</v>
      </c>
      <c r="RB269" s="37"/>
      <c r="RC269" s="167"/>
      <c r="RE269" s="70" t="str">
        <f>RE$60</f>
        <v>Total [US$]</v>
      </c>
      <c r="RF269" s="69"/>
      <c r="RG269" s="68">
        <f t="shared" ref="RG269:RY269" si="498">SUMPRODUCT(RG$259:RG$268,$Q$259:$Q$268)</f>
        <v>0</v>
      </c>
      <c r="RH269" s="155">
        <f t="shared" si="498"/>
        <v>0</v>
      </c>
      <c r="RI269" s="156">
        <f t="shared" si="498"/>
        <v>0</v>
      </c>
      <c r="RJ269" s="155">
        <f t="shared" si="498"/>
        <v>0</v>
      </c>
      <c r="RK269" s="156">
        <f t="shared" si="498"/>
        <v>0</v>
      </c>
      <c r="RL269" s="155">
        <f t="shared" si="498"/>
        <v>0</v>
      </c>
      <c r="RM269" s="155">
        <f t="shared" si="498"/>
        <v>0</v>
      </c>
      <c r="RN269" s="155">
        <f t="shared" si="498"/>
        <v>0</v>
      </c>
      <c r="RO269" s="155">
        <f t="shared" si="498"/>
        <v>0</v>
      </c>
      <c r="RP269" s="155">
        <f t="shared" si="498"/>
        <v>0</v>
      </c>
      <c r="RQ269" s="155">
        <f t="shared" si="498"/>
        <v>0</v>
      </c>
      <c r="RR269" s="155">
        <f t="shared" si="498"/>
        <v>0</v>
      </c>
      <c r="RS269" s="155">
        <f t="shared" si="498"/>
        <v>0</v>
      </c>
      <c r="RT269" s="155">
        <f t="shared" si="498"/>
        <v>0</v>
      </c>
      <c r="RU269" s="155">
        <f t="shared" si="498"/>
        <v>0</v>
      </c>
      <c r="RV269" s="155">
        <f t="shared" si="498"/>
        <v>0</v>
      </c>
      <c r="RW269" s="155">
        <f t="shared" si="498"/>
        <v>0</v>
      </c>
      <c r="RX269" s="155">
        <f t="shared" si="498"/>
        <v>0</v>
      </c>
      <c r="RY269" s="155">
        <f t="shared" si="498"/>
        <v>0</v>
      </c>
      <c r="RZ269" s="67">
        <f>SUM(RG269:RY269)</f>
        <v>0</v>
      </c>
      <c r="SA269" s="37"/>
      <c r="SB269" s="167"/>
      <c r="SD269" s="70" t="str">
        <f>SD$60</f>
        <v>Total [US$]</v>
      </c>
      <c r="SE269" s="69"/>
      <c r="SF269" s="68">
        <f t="shared" ref="SF269:SX269" si="499">SUMPRODUCT(SF$259:SF$268,$Q$259:$Q$268)</f>
        <v>0</v>
      </c>
      <c r="SG269" s="155">
        <f t="shared" si="499"/>
        <v>0</v>
      </c>
      <c r="SH269" s="156">
        <f t="shared" si="499"/>
        <v>0</v>
      </c>
      <c r="SI269" s="155">
        <f t="shared" si="499"/>
        <v>0</v>
      </c>
      <c r="SJ269" s="156">
        <f t="shared" si="499"/>
        <v>0</v>
      </c>
      <c r="SK269" s="155">
        <f t="shared" si="499"/>
        <v>0</v>
      </c>
      <c r="SL269" s="155">
        <f t="shared" si="499"/>
        <v>0</v>
      </c>
      <c r="SM269" s="155">
        <f t="shared" si="499"/>
        <v>0</v>
      </c>
      <c r="SN269" s="155">
        <f t="shared" si="499"/>
        <v>0</v>
      </c>
      <c r="SO269" s="155">
        <f t="shared" si="499"/>
        <v>0</v>
      </c>
      <c r="SP269" s="155">
        <f t="shared" si="499"/>
        <v>0</v>
      </c>
      <c r="SQ269" s="155">
        <f t="shared" si="499"/>
        <v>0</v>
      </c>
      <c r="SR269" s="155">
        <f t="shared" si="499"/>
        <v>0</v>
      </c>
      <c r="SS269" s="155">
        <f t="shared" si="499"/>
        <v>0</v>
      </c>
      <c r="ST269" s="155">
        <f t="shared" si="499"/>
        <v>0</v>
      </c>
      <c r="SU269" s="155">
        <f t="shared" si="499"/>
        <v>0</v>
      </c>
      <c r="SV269" s="155">
        <f t="shared" si="499"/>
        <v>0</v>
      </c>
      <c r="SW269" s="155">
        <f t="shared" si="499"/>
        <v>0</v>
      </c>
      <c r="SX269" s="155">
        <f t="shared" si="499"/>
        <v>0</v>
      </c>
      <c r="SY269" s="67">
        <f>SUM(SF269:SX269)</f>
        <v>0</v>
      </c>
      <c r="SZ269" s="37"/>
      <c r="TA269" s="167"/>
      <c r="TC269" s="70" t="str">
        <f>TC$60</f>
        <v>Total [US$]</v>
      </c>
      <c r="TD269" s="69"/>
      <c r="TE269" s="68">
        <f t="shared" ref="TE269:TW269" si="500">SUMPRODUCT(TE$259:TE$268,$Q$259:$Q$268)</f>
        <v>0</v>
      </c>
      <c r="TF269" s="155">
        <f t="shared" si="500"/>
        <v>0</v>
      </c>
      <c r="TG269" s="156">
        <f t="shared" si="500"/>
        <v>0</v>
      </c>
      <c r="TH269" s="155">
        <f t="shared" si="500"/>
        <v>0</v>
      </c>
      <c r="TI269" s="156">
        <f t="shared" si="500"/>
        <v>0</v>
      </c>
      <c r="TJ269" s="155">
        <f t="shared" si="500"/>
        <v>0</v>
      </c>
      <c r="TK269" s="155">
        <f t="shared" si="500"/>
        <v>0</v>
      </c>
      <c r="TL269" s="155">
        <f t="shared" si="500"/>
        <v>0</v>
      </c>
      <c r="TM269" s="155">
        <f t="shared" si="500"/>
        <v>0</v>
      </c>
      <c r="TN269" s="155">
        <f t="shared" si="500"/>
        <v>0</v>
      </c>
      <c r="TO269" s="155">
        <f t="shared" si="500"/>
        <v>0</v>
      </c>
      <c r="TP269" s="155">
        <f t="shared" si="500"/>
        <v>0</v>
      </c>
      <c r="TQ269" s="155">
        <f t="shared" si="500"/>
        <v>0</v>
      </c>
      <c r="TR269" s="155">
        <f t="shared" si="500"/>
        <v>0</v>
      </c>
      <c r="TS269" s="155">
        <f t="shared" si="500"/>
        <v>0</v>
      </c>
      <c r="TT269" s="155">
        <f t="shared" si="500"/>
        <v>0</v>
      </c>
      <c r="TU269" s="155">
        <f t="shared" si="500"/>
        <v>0</v>
      </c>
      <c r="TV269" s="155">
        <f t="shared" si="500"/>
        <v>0</v>
      </c>
      <c r="TW269" s="155">
        <f t="shared" si="500"/>
        <v>0</v>
      </c>
      <c r="TX269" s="67">
        <f>SUM(TE269:TW269)</f>
        <v>0</v>
      </c>
      <c r="TY269" s="37"/>
      <c r="TZ269" s="167"/>
      <c r="UB269" s="70" t="str">
        <f>UB$60</f>
        <v>Total [US$]</v>
      </c>
      <c r="UC269" s="69"/>
      <c r="UD269" s="68">
        <f t="shared" ref="UD269:UV269" si="501">SUMPRODUCT(UD$259:UD$268,$Q$259:$Q$268)</f>
        <v>0</v>
      </c>
      <c r="UE269" s="155">
        <f t="shared" si="501"/>
        <v>0</v>
      </c>
      <c r="UF269" s="156">
        <f t="shared" si="501"/>
        <v>0</v>
      </c>
      <c r="UG269" s="155">
        <f t="shared" si="501"/>
        <v>0</v>
      </c>
      <c r="UH269" s="156">
        <f t="shared" si="501"/>
        <v>0</v>
      </c>
      <c r="UI269" s="155">
        <f t="shared" si="501"/>
        <v>0</v>
      </c>
      <c r="UJ269" s="155">
        <f t="shared" si="501"/>
        <v>0</v>
      </c>
      <c r="UK269" s="155">
        <f t="shared" si="501"/>
        <v>0</v>
      </c>
      <c r="UL269" s="155">
        <f t="shared" si="501"/>
        <v>0</v>
      </c>
      <c r="UM269" s="155">
        <f t="shared" si="501"/>
        <v>0</v>
      </c>
      <c r="UN269" s="155">
        <f t="shared" si="501"/>
        <v>0</v>
      </c>
      <c r="UO269" s="155">
        <f t="shared" si="501"/>
        <v>0</v>
      </c>
      <c r="UP269" s="155">
        <f t="shared" si="501"/>
        <v>0</v>
      </c>
      <c r="UQ269" s="155">
        <f t="shared" si="501"/>
        <v>0</v>
      </c>
      <c r="UR269" s="155">
        <f t="shared" si="501"/>
        <v>0</v>
      </c>
      <c r="US269" s="155">
        <f t="shared" si="501"/>
        <v>0</v>
      </c>
      <c r="UT269" s="155">
        <f t="shared" si="501"/>
        <v>0</v>
      </c>
      <c r="UU269" s="155">
        <f t="shared" si="501"/>
        <v>0</v>
      </c>
      <c r="UV269" s="155">
        <f t="shared" si="501"/>
        <v>0</v>
      </c>
      <c r="UW269" s="67">
        <f>SUM(UD269:UV269)</f>
        <v>0</v>
      </c>
      <c r="UX269" s="37"/>
      <c r="UY269" s="167"/>
      <c r="VA269" s="70" t="str">
        <f>VA$60</f>
        <v>Total [US$]</v>
      </c>
      <c r="VB269" s="69"/>
      <c r="VC269" s="68">
        <f t="shared" ref="VC269:VU269" si="502">SUMPRODUCT(VC$259:VC$268,$Q$259:$Q$268)</f>
        <v>0</v>
      </c>
      <c r="VD269" s="155">
        <f t="shared" si="502"/>
        <v>0</v>
      </c>
      <c r="VE269" s="156">
        <f t="shared" si="502"/>
        <v>0</v>
      </c>
      <c r="VF269" s="155">
        <f t="shared" si="502"/>
        <v>0</v>
      </c>
      <c r="VG269" s="156">
        <f t="shared" si="502"/>
        <v>0</v>
      </c>
      <c r="VH269" s="155">
        <f t="shared" si="502"/>
        <v>0</v>
      </c>
      <c r="VI269" s="155">
        <f t="shared" si="502"/>
        <v>0</v>
      </c>
      <c r="VJ269" s="155">
        <f t="shared" si="502"/>
        <v>0</v>
      </c>
      <c r="VK269" s="155">
        <f t="shared" si="502"/>
        <v>0</v>
      </c>
      <c r="VL269" s="155">
        <f t="shared" si="502"/>
        <v>0</v>
      </c>
      <c r="VM269" s="155">
        <f t="shared" si="502"/>
        <v>0</v>
      </c>
      <c r="VN269" s="155">
        <f t="shared" si="502"/>
        <v>0</v>
      </c>
      <c r="VO269" s="155">
        <f t="shared" si="502"/>
        <v>0</v>
      </c>
      <c r="VP269" s="155">
        <f t="shared" si="502"/>
        <v>0</v>
      </c>
      <c r="VQ269" s="155">
        <f t="shared" si="502"/>
        <v>0</v>
      </c>
      <c r="VR269" s="155">
        <f t="shared" si="502"/>
        <v>0</v>
      </c>
      <c r="VS269" s="155">
        <f t="shared" si="502"/>
        <v>0</v>
      </c>
      <c r="VT269" s="155">
        <f t="shared" si="502"/>
        <v>0</v>
      </c>
      <c r="VU269" s="155">
        <f t="shared" si="502"/>
        <v>0</v>
      </c>
      <c r="VV269" s="67">
        <f>SUM(VC269:VU269)</f>
        <v>0</v>
      </c>
      <c r="VX269" s="167"/>
    </row>
    <row r="270" spans="2:596">
      <c r="B270" s="89"/>
      <c r="C270" s="89" t="str">
        <f>IF(ISERROR(I270+1)=TRUE,I270,IF(I270="","",MAX(C$15:C269)+1))</f>
        <v/>
      </c>
      <c r="D270" s="88" t="str">
        <f t="shared" si="385"/>
        <v/>
      </c>
      <c r="E270" s="3"/>
      <c r="G270" s="167"/>
      <c r="I270" s="37" t="s">
        <v>134</v>
      </c>
      <c r="U270" s="167"/>
      <c r="V270" s="42"/>
      <c r="AT270" s="167"/>
      <c r="BS270" s="167"/>
      <c r="CR270" s="167"/>
      <c r="DQ270" s="167"/>
      <c r="EP270" s="167"/>
      <c r="FO270" s="167"/>
      <c r="GN270" s="167"/>
      <c r="HM270" s="167"/>
      <c r="IL270" s="167"/>
      <c r="JK270" s="167"/>
      <c r="KJ270" s="167"/>
      <c r="LI270" s="167"/>
      <c r="MH270" s="167"/>
      <c r="NG270" s="167"/>
      <c r="OF270" s="167"/>
      <c r="PE270" s="167"/>
      <c r="QD270" s="167"/>
      <c r="RC270" s="167"/>
      <c r="SB270" s="167"/>
      <c r="TA270" s="167"/>
      <c r="TZ270" s="167"/>
      <c r="UY270" s="167"/>
    </row>
    <row r="271" spans="2:596">
      <c r="B271" s="89"/>
      <c r="C271" s="89" t="str">
        <f>IF(ISERROR(I271+1)=TRUE,I271,IF(I271="","",MAX(C$15:C270)+1))</f>
        <v>3.3 | TARIFAS SERVICIOS DE CEMENTACIÓN - COLCHONES</v>
      </c>
      <c r="D271" s="88" t="str">
        <f t="shared" si="385"/>
        <v/>
      </c>
      <c r="E271" s="3"/>
      <c r="G271" s="167"/>
      <c r="I271" s="173" t="s">
        <v>98</v>
      </c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U271" s="167"/>
      <c r="V271" s="42"/>
      <c r="W271" s="173" t="str">
        <f>W$3</f>
        <v>POZO | Hokchi-7 | CANTIDADES Y MONTOS</v>
      </c>
      <c r="X271" s="173"/>
      <c r="Y271" s="173"/>
      <c r="Z271" s="173"/>
      <c r="AA271" s="174"/>
      <c r="AB271" s="173"/>
      <c r="AC271" s="174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T271" s="167"/>
      <c r="AV271" s="173" t="str">
        <f>AV$3</f>
        <v>POZO | Hokchi-15 | CANTIDADES Y MONTOS</v>
      </c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73"/>
      <c r="BQ271" s="173"/>
      <c r="BS271" s="167"/>
      <c r="BU271" s="173" t="str">
        <f>BU$3</f>
        <v>POZO | Hokchi-8H | CANTIDADES Y MONTOS</v>
      </c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R271" s="167"/>
      <c r="CT271" s="173" t="str">
        <f>CT$3</f>
        <v>POZO | Hokchi-12H | CANTIDADES Y MONTOS</v>
      </c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Q271" s="167"/>
      <c r="DS271" s="173" t="str">
        <f>DS$3</f>
        <v>POZO | Hokchi-9H | CANTIDADES Y MONTOS</v>
      </c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P271" s="167"/>
      <c r="ER271" s="173" t="str">
        <f>ER$3</f>
        <v>POZO | Hokchi-11 | CANTIDADES Y MONTOS</v>
      </c>
      <c r="ES271" s="173"/>
      <c r="ET271" s="173"/>
      <c r="EU271" s="173"/>
      <c r="EV271" s="173"/>
      <c r="EW271" s="173"/>
      <c r="EX271" s="173"/>
      <c r="EY271" s="173"/>
      <c r="EZ271" s="173"/>
      <c r="FA271" s="173"/>
      <c r="FB271" s="173"/>
      <c r="FC271" s="173"/>
      <c r="FD271" s="173"/>
      <c r="FE271" s="173"/>
      <c r="FF271" s="173"/>
      <c r="FG271" s="173"/>
      <c r="FH271" s="173"/>
      <c r="FI271" s="173"/>
      <c r="FJ271" s="173"/>
      <c r="FK271" s="173"/>
      <c r="FL271" s="173"/>
      <c r="FM271" s="173"/>
      <c r="FO271" s="167"/>
      <c r="FQ271" s="173" t="str">
        <f>FQ$3</f>
        <v>POZO | Hokchi-13 | CANTIDADES Y MONTOS</v>
      </c>
      <c r="FR271" s="173"/>
      <c r="FS271" s="173"/>
      <c r="FT271" s="173"/>
      <c r="FU271" s="173"/>
      <c r="FV271" s="173"/>
      <c r="FW271" s="173"/>
      <c r="FX271" s="173"/>
      <c r="FY271" s="173"/>
      <c r="FZ271" s="173"/>
      <c r="GA271" s="173"/>
      <c r="GB271" s="173"/>
      <c r="GC271" s="173"/>
      <c r="GD271" s="173"/>
      <c r="GE271" s="173"/>
      <c r="GF271" s="173"/>
      <c r="GG271" s="173"/>
      <c r="GH271" s="173"/>
      <c r="GI271" s="173"/>
      <c r="GJ271" s="173"/>
      <c r="GK271" s="173"/>
      <c r="GL271" s="173"/>
      <c r="GN271" s="167"/>
      <c r="GP271" s="173" t="str">
        <f>GP$3</f>
        <v>POZO | Hokchi-14 | CANTIDADES Y MONTOS</v>
      </c>
      <c r="GQ271" s="173"/>
      <c r="GR271" s="173"/>
      <c r="GS271" s="173"/>
      <c r="GT271" s="173"/>
      <c r="GU271" s="173"/>
      <c r="GV271" s="173"/>
      <c r="GW271" s="173"/>
      <c r="GX271" s="173"/>
      <c r="GY271" s="173"/>
      <c r="GZ271" s="173"/>
      <c r="HA271" s="173"/>
      <c r="HB271" s="173"/>
      <c r="HC271" s="173"/>
      <c r="HD271" s="173"/>
      <c r="HE271" s="173"/>
      <c r="HF271" s="173"/>
      <c r="HG271" s="173"/>
      <c r="HH271" s="173"/>
      <c r="HI271" s="173"/>
      <c r="HJ271" s="173"/>
      <c r="HK271" s="173"/>
      <c r="HM271" s="167"/>
      <c r="HO271" s="173" t="str">
        <f>HO$3</f>
        <v>POZO | Hokchi-10H | CANTIDADES Y MONTOS</v>
      </c>
      <c r="HP271" s="173"/>
      <c r="HQ271" s="173"/>
      <c r="HR271" s="173"/>
      <c r="HS271" s="173"/>
      <c r="HT271" s="173"/>
      <c r="HU271" s="173"/>
      <c r="HV271" s="173"/>
      <c r="HW271" s="173"/>
      <c r="HX271" s="173"/>
      <c r="HY271" s="173"/>
      <c r="HZ271" s="173"/>
      <c r="IA271" s="173"/>
      <c r="IB271" s="173"/>
      <c r="IC271" s="173"/>
      <c r="ID271" s="173"/>
      <c r="IE271" s="173"/>
      <c r="IF271" s="173"/>
      <c r="IG271" s="173"/>
      <c r="IH271" s="173"/>
      <c r="II271" s="173"/>
      <c r="IJ271" s="173"/>
      <c r="IL271" s="167"/>
      <c r="IN271" s="173" t="str">
        <f>IN$3</f>
        <v>POZO | Hokchi-2DEL | CANTIDADES Y MONTOS</v>
      </c>
      <c r="IO271" s="173"/>
      <c r="IP271" s="173"/>
      <c r="IQ271" s="173"/>
      <c r="IR271" s="173"/>
      <c r="IS271" s="173"/>
      <c r="IT271" s="173"/>
      <c r="IU271" s="173"/>
      <c r="IV271" s="173"/>
      <c r="IW271" s="173"/>
      <c r="IX271" s="173"/>
      <c r="IY271" s="173"/>
      <c r="IZ271" s="173"/>
      <c r="JA271" s="173"/>
      <c r="JB271" s="173"/>
      <c r="JC271" s="173"/>
      <c r="JD271" s="173"/>
      <c r="JE271" s="173"/>
      <c r="JF271" s="173"/>
      <c r="JG271" s="173"/>
      <c r="JH271" s="173"/>
      <c r="JI271" s="173"/>
      <c r="JK271" s="167"/>
      <c r="JM271" s="173" t="str">
        <f>JM$3</f>
        <v>POZO | Hokchi-3DEL | CANTIDADES Y MONTOS</v>
      </c>
      <c r="JN271" s="173"/>
      <c r="JO271" s="173"/>
      <c r="JP271" s="173"/>
      <c r="JQ271" s="173"/>
      <c r="JR271" s="173"/>
      <c r="JS271" s="173"/>
      <c r="JT271" s="173"/>
      <c r="JU271" s="173"/>
      <c r="JV271" s="173"/>
      <c r="JW271" s="173"/>
      <c r="JX271" s="173"/>
      <c r="JY271" s="173"/>
      <c r="JZ271" s="173"/>
      <c r="KA271" s="173"/>
      <c r="KB271" s="173"/>
      <c r="KC271" s="173"/>
      <c r="KD271" s="173"/>
      <c r="KE271" s="173"/>
      <c r="KF271" s="173"/>
      <c r="KG271" s="173"/>
      <c r="KH271" s="173"/>
      <c r="KJ271" s="167"/>
      <c r="KL271" s="173" t="str">
        <f>KL$3</f>
        <v>POZO | Hokchi-4DEL | CANTIDADES Y MONTOS</v>
      </c>
      <c r="KM271" s="173"/>
      <c r="KN271" s="173"/>
      <c r="KO271" s="173"/>
      <c r="KP271" s="173"/>
      <c r="KQ271" s="173"/>
      <c r="KR271" s="173"/>
      <c r="KS271" s="173"/>
      <c r="KT271" s="173"/>
      <c r="KU271" s="173"/>
      <c r="KV271" s="173"/>
      <c r="KW271" s="173"/>
      <c r="KX271" s="173"/>
      <c r="KY271" s="173"/>
      <c r="KZ271" s="173"/>
      <c r="LA271" s="173"/>
      <c r="LB271" s="173"/>
      <c r="LC271" s="173"/>
      <c r="LD271" s="173"/>
      <c r="LE271" s="173"/>
      <c r="LF271" s="173"/>
      <c r="LG271" s="173"/>
      <c r="LI271" s="167"/>
      <c r="LK271" s="173" t="str">
        <f>LK$3</f>
        <v>POZO | Hokchi-5DEL | CANTIDADES Y MONTOS</v>
      </c>
      <c r="LL271" s="173"/>
      <c r="LM271" s="173"/>
      <c r="LN271" s="173"/>
      <c r="LO271" s="173"/>
      <c r="LP271" s="173"/>
      <c r="LQ271" s="173"/>
      <c r="LR271" s="173"/>
      <c r="LS271" s="173"/>
      <c r="LT271" s="173"/>
      <c r="LU271" s="173"/>
      <c r="LV271" s="173"/>
      <c r="LW271" s="173"/>
      <c r="LX271" s="173"/>
      <c r="LY271" s="173"/>
      <c r="LZ271" s="173"/>
      <c r="MA271" s="173"/>
      <c r="MB271" s="173"/>
      <c r="MC271" s="173"/>
      <c r="MD271" s="173"/>
      <c r="ME271" s="173"/>
      <c r="MF271" s="173"/>
      <c r="MH271" s="167"/>
      <c r="MJ271" s="173" t="str">
        <f>MJ$3</f>
        <v>POZO | Hokchi-6DEL | CANTIDADES Y MONTOS</v>
      </c>
      <c r="MK271" s="173"/>
      <c r="ML271" s="173"/>
      <c r="MM271" s="173"/>
      <c r="MN271" s="173"/>
      <c r="MO271" s="173"/>
      <c r="MP271" s="173"/>
      <c r="MQ271" s="173"/>
      <c r="MR271" s="173"/>
      <c r="MS271" s="173"/>
      <c r="MT271" s="173"/>
      <c r="MU271" s="173"/>
      <c r="MV271" s="173"/>
      <c r="MW271" s="173"/>
      <c r="MX271" s="173"/>
      <c r="MY271" s="173"/>
      <c r="MZ271" s="173"/>
      <c r="NA271" s="173"/>
      <c r="NB271" s="173"/>
      <c r="NC271" s="173"/>
      <c r="ND271" s="173"/>
      <c r="NE271" s="173"/>
      <c r="NG271" s="167"/>
      <c r="NI271" s="173" t="str">
        <f>NI$3</f>
        <v>POZO | Hokchi-7 Contingente | CANTIDADES Y MONTOS</v>
      </c>
      <c r="NJ271" s="173"/>
      <c r="NK271" s="173"/>
      <c r="NL271" s="173"/>
      <c r="NM271" s="173"/>
      <c r="NN271" s="173"/>
      <c r="NO271" s="173"/>
      <c r="NP271" s="173"/>
      <c r="NQ271" s="173"/>
      <c r="NR271" s="173"/>
      <c r="NS271" s="173"/>
      <c r="NT271" s="173"/>
      <c r="NU271" s="173"/>
      <c r="NV271" s="173"/>
      <c r="NW271" s="173"/>
      <c r="NX271" s="173"/>
      <c r="NY271" s="173"/>
      <c r="NZ271" s="173"/>
      <c r="OA271" s="173"/>
      <c r="OB271" s="173"/>
      <c r="OC271" s="173"/>
      <c r="OD271" s="173"/>
      <c r="OF271" s="167"/>
      <c r="OH271" s="173" t="str">
        <f>OH$3</f>
        <v>POZO | Hokchi-15 Contingente | CANTIDADES Y MONTOS</v>
      </c>
      <c r="OI271" s="173"/>
      <c r="OJ271" s="173"/>
      <c r="OK271" s="173"/>
      <c r="OL271" s="173"/>
      <c r="OM271" s="173"/>
      <c r="ON271" s="173"/>
      <c r="OO271" s="173"/>
      <c r="OP271" s="173"/>
      <c r="OQ271" s="173"/>
      <c r="OR271" s="173"/>
      <c r="OS271" s="173"/>
      <c r="OT271" s="173"/>
      <c r="OU271" s="173"/>
      <c r="OV271" s="173"/>
      <c r="OW271" s="173"/>
      <c r="OX271" s="173"/>
      <c r="OY271" s="173"/>
      <c r="OZ271" s="173"/>
      <c r="PA271" s="173"/>
      <c r="PB271" s="173"/>
      <c r="PC271" s="173"/>
      <c r="PE271" s="167"/>
      <c r="PG271" s="173" t="str">
        <f>PG$3</f>
        <v>POZO | Hokchi-8H Contingente | CANTIDADES Y MONTOS</v>
      </c>
      <c r="PH271" s="173"/>
      <c r="PI271" s="173"/>
      <c r="PJ271" s="173"/>
      <c r="PK271" s="173"/>
      <c r="PL271" s="173"/>
      <c r="PM271" s="173"/>
      <c r="PN271" s="173"/>
      <c r="PO271" s="173"/>
      <c r="PP271" s="173"/>
      <c r="PQ271" s="173"/>
      <c r="PR271" s="173"/>
      <c r="PS271" s="173"/>
      <c r="PT271" s="173"/>
      <c r="PU271" s="173"/>
      <c r="PV271" s="173"/>
      <c r="PW271" s="173"/>
      <c r="PX271" s="173"/>
      <c r="PY271" s="173"/>
      <c r="PZ271" s="173"/>
      <c r="QA271" s="173"/>
      <c r="QB271" s="173"/>
      <c r="QD271" s="167"/>
      <c r="QF271" s="173" t="str">
        <f>QF$3</f>
        <v>POZO | Hokchi-12H Contingente | CANTIDADES Y MONTOS</v>
      </c>
      <c r="QG271" s="173"/>
      <c r="QH271" s="173"/>
      <c r="QI271" s="173"/>
      <c r="QJ271" s="173"/>
      <c r="QK271" s="173"/>
      <c r="QL271" s="173"/>
      <c r="QM271" s="173"/>
      <c r="QN271" s="173"/>
      <c r="QO271" s="173"/>
      <c r="QP271" s="173"/>
      <c r="QQ271" s="173"/>
      <c r="QR271" s="173"/>
      <c r="QS271" s="173"/>
      <c r="QT271" s="173"/>
      <c r="QU271" s="173"/>
      <c r="QV271" s="173"/>
      <c r="QW271" s="173"/>
      <c r="QX271" s="173"/>
      <c r="QY271" s="173"/>
      <c r="QZ271" s="173"/>
      <c r="RA271" s="173"/>
      <c r="RC271" s="167"/>
      <c r="RE271" s="173" t="str">
        <f>RE$3</f>
        <v>POZO | Hokchi-9H Contingente | CANTIDADES Y MONTOS</v>
      </c>
      <c r="RF271" s="173"/>
      <c r="RG271" s="173"/>
      <c r="RH271" s="173"/>
      <c r="RI271" s="173"/>
      <c r="RJ271" s="173"/>
      <c r="RK271" s="173"/>
      <c r="RL271" s="173"/>
      <c r="RM271" s="173"/>
      <c r="RN271" s="173"/>
      <c r="RO271" s="173"/>
      <c r="RP271" s="173"/>
      <c r="RQ271" s="173"/>
      <c r="RR271" s="173"/>
      <c r="RS271" s="173"/>
      <c r="RT271" s="173"/>
      <c r="RU271" s="173"/>
      <c r="RV271" s="173"/>
      <c r="RW271" s="173"/>
      <c r="RX271" s="173"/>
      <c r="RY271" s="173"/>
      <c r="RZ271" s="173"/>
      <c r="SB271" s="167"/>
      <c r="SD271" s="173" t="str">
        <f>SD$3</f>
        <v>POZO | Hokchi-11 Contingente | CANTIDADES Y MONTOS</v>
      </c>
      <c r="SE271" s="173"/>
      <c r="SF271" s="173"/>
      <c r="SG271" s="173"/>
      <c r="SH271" s="173"/>
      <c r="SI271" s="173"/>
      <c r="SJ271" s="173"/>
      <c r="SK271" s="173"/>
      <c r="SL271" s="173"/>
      <c r="SM271" s="173"/>
      <c r="SN271" s="173"/>
      <c r="SO271" s="173"/>
      <c r="SP271" s="173"/>
      <c r="SQ271" s="173"/>
      <c r="SR271" s="173"/>
      <c r="SS271" s="173"/>
      <c r="ST271" s="173"/>
      <c r="SU271" s="173"/>
      <c r="SV271" s="173"/>
      <c r="SW271" s="173"/>
      <c r="SX271" s="173"/>
      <c r="SY271" s="173"/>
      <c r="TA271" s="167"/>
      <c r="TC271" s="173" t="str">
        <f>TC$3</f>
        <v>POZO | Hokchi-13 Contingente | CANTIDADES Y MONTOS</v>
      </c>
      <c r="TD271" s="173"/>
      <c r="TE271" s="173"/>
      <c r="TF271" s="173"/>
      <c r="TG271" s="173"/>
      <c r="TH271" s="173"/>
      <c r="TI271" s="173"/>
      <c r="TJ271" s="173"/>
      <c r="TK271" s="173"/>
      <c r="TL271" s="173"/>
      <c r="TM271" s="173"/>
      <c r="TN271" s="173"/>
      <c r="TO271" s="173"/>
      <c r="TP271" s="173"/>
      <c r="TQ271" s="173"/>
      <c r="TR271" s="173"/>
      <c r="TS271" s="173"/>
      <c r="TT271" s="173"/>
      <c r="TU271" s="173"/>
      <c r="TV271" s="173"/>
      <c r="TW271" s="173"/>
      <c r="TX271" s="173"/>
      <c r="TZ271" s="167"/>
      <c r="UB271" s="173" t="str">
        <f>UB$3</f>
        <v>POZO | Hokchi-14 Contingente | CANTIDADES Y MONTOS</v>
      </c>
      <c r="UC271" s="173"/>
      <c r="UD271" s="173"/>
      <c r="UE271" s="173"/>
      <c r="UF271" s="173"/>
      <c r="UG271" s="173"/>
      <c r="UH271" s="173"/>
      <c r="UI271" s="173"/>
      <c r="UJ271" s="173"/>
      <c r="UK271" s="173"/>
      <c r="UL271" s="173"/>
      <c r="UM271" s="173"/>
      <c r="UN271" s="173"/>
      <c r="UO271" s="173"/>
      <c r="UP271" s="173"/>
      <c r="UQ271" s="173"/>
      <c r="UR271" s="173"/>
      <c r="US271" s="173"/>
      <c r="UT271" s="173"/>
      <c r="UU271" s="173"/>
      <c r="UV271" s="173"/>
      <c r="UW271" s="173"/>
      <c r="UY271" s="167"/>
      <c r="VA271" s="173" t="str">
        <f>VA$3</f>
        <v>POZO | Hokchi-10H Contingente | CANTIDADES Y MONTOS</v>
      </c>
      <c r="VB271" s="173"/>
      <c r="VC271" s="173"/>
      <c r="VD271" s="173"/>
      <c r="VE271" s="173"/>
      <c r="VF271" s="173"/>
      <c r="VG271" s="173"/>
      <c r="VH271" s="173"/>
      <c r="VI271" s="173"/>
      <c r="VJ271" s="173"/>
      <c r="VK271" s="173"/>
      <c r="VL271" s="173"/>
      <c r="VM271" s="173"/>
      <c r="VN271" s="173"/>
      <c r="VO271" s="173"/>
      <c r="VP271" s="173"/>
      <c r="VQ271" s="173"/>
      <c r="VR271" s="173"/>
      <c r="VS271" s="173"/>
      <c r="VT271" s="173"/>
      <c r="VU271" s="173"/>
      <c r="VV271" s="173"/>
    </row>
    <row r="272" spans="2:596" ht="21" customHeight="1">
      <c r="B272" s="89"/>
      <c r="C272" s="89" t="str">
        <f>IF(ISERROR(I272+1)=TRUE,I272,IF(I272="","",MAX(C$15:C271)+1))</f>
        <v/>
      </c>
      <c r="D272" s="88" t="str">
        <f t="shared" si="385"/>
        <v/>
      </c>
      <c r="E272" s="3"/>
      <c r="G272" s="167"/>
      <c r="I272" s="37" t="s">
        <v>134</v>
      </c>
      <c r="U272" s="167"/>
      <c r="V272" s="42"/>
      <c r="AT272" s="167"/>
      <c r="BS272" s="167"/>
      <c r="CR272" s="167"/>
      <c r="DQ272" s="167"/>
      <c r="EP272" s="167"/>
      <c r="FO272" s="167"/>
      <c r="GN272" s="167"/>
      <c r="HM272" s="167"/>
      <c r="IL272" s="167"/>
      <c r="JK272" s="167"/>
      <c r="KJ272" s="167"/>
      <c r="LI272" s="167"/>
      <c r="MH272" s="167"/>
      <c r="NG272" s="167"/>
      <c r="OF272" s="167"/>
      <c r="PE272" s="167"/>
      <c r="QD272" s="167"/>
      <c r="RC272" s="167"/>
      <c r="SB272" s="167"/>
      <c r="TA272" s="167"/>
      <c r="TZ272" s="167"/>
      <c r="UY272" s="167"/>
    </row>
    <row r="273" spans="2:596" s="38" customFormat="1" ht="21" customHeight="1" outlineLevel="1">
      <c r="B273" s="88"/>
      <c r="C273" s="89">
        <f>IF(ISERROR(I273+1)=TRUE,I273,IF(I273="","",MAX(C$15:C272)+1))</f>
        <v>198</v>
      </c>
      <c r="D273" s="88">
        <f t="shared" si="385"/>
        <v>1</v>
      </c>
      <c r="E273" s="3"/>
      <c r="G273" s="167"/>
      <c r="I273" s="108">
        <f>+I268+1</f>
        <v>205</v>
      </c>
      <c r="J273" s="299" t="s">
        <v>507</v>
      </c>
      <c r="K273" s="300"/>
      <c r="L273" s="300"/>
      <c r="M273" s="300"/>
      <c r="N273" s="300"/>
      <c r="O273" s="301"/>
      <c r="P273" s="302" t="s">
        <v>326</v>
      </c>
      <c r="Q273" s="297"/>
      <c r="R273" s="107" t="s">
        <v>141</v>
      </c>
      <c r="S273" s="298"/>
      <c r="U273" s="167"/>
      <c r="V273" s="42"/>
      <c r="W273" s="78"/>
      <c r="X273" s="37"/>
      <c r="Y273" s="77"/>
      <c r="Z273" s="76"/>
      <c r="AA273" s="79"/>
      <c r="AB273" s="76"/>
      <c r="AC273" s="79"/>
      <c r="AD273" s="76"/>
      <c r="AE273" s="76"/>
      <c r="AF273" s="76"/>
      <c r="AG273" s="76"/>
      <c r="AH273" s="76"/>
      <c r="AI273" s="76"/>
      <c r="AJ273" s="76"/>
      <c r="AK273" s="75"/>
      <c r="AL273" s="75"/>
      <c r="AM273" s="75"/>
      <c r="AN273" s="75"/>
      <c r="AO273" s="75"/>
      <c r="AP273" s="75"/>
      <c r="AQ273" s="75"/>
      <c r="AR273" s="74">
        <f t="shared" ref="AR273:AR279" si="503">SUM(Y273:AQ273)*$Q273</f>
        <v>0</v>
      </c>
      <c r="AT273" s="167"/>
      <c r="AV273" s="78"/>
      <c r="AW273" s="37"/>
      <c r="AX273" s="77"/>
      <c r="AY273" s="76"/>
      <c r="AZ273" s="79"/>
      <c r="BA273" s="76"/>
      <c r="BB273" s="79"/>
      <c r="BC273" s="76"/>
      <c r="BD273" s="76"/>
      <c r="BE273" s="76"/>
      <c r="BF273" s="76"/>
      <c r="BG273" s="76"/>
      <c r="BH273" s="76"/>
      <c r="BI273" s="76"/>
      <c r="BJ273" s="75"/>
      <c r="BK273" s="75"/>
      <c r="BL273" s="75"/>
      <c r="BM273" s="75"/>
      <c r="BN273" s="75"/>
      <c r="BO273" s="75"/>
      <c r="BP273" s="75"/>
      <c r="BQ273" s="74">
        <f t="shared" ref="BQ273:BQ279" si="504">SUM(AX273:BP273)*$Q273</f>
        <v>0</v>
      </c>
      <c r="BS273" s="167"/>
      <c r="BU273" s="78"/>
      <c r="BV273" s="37"/>
      <c r="BW273" s="77"/>
      <c r="BX273" s="76"/>
      <c r="BY273" s="79"/>
      <c r="BZ273" s="76"/>
      <c r="CA273" s="79"/>
      <c r="CB273" s="76"/>
      <c r="CC273" s="76"/>
      <c r="CD273" s="76"/>
      <c r="CE273" s="76"/>
      <c r="CF273" s="76"/>
      <c r="CG273" s="76"/>
      <c r="CH273" s="76"/>
      <c r="CI273" s="75"/>
      <c r="CJ273" s="75"/>
      <c r="CK273" s="75"/>
      <c r="CL273" s="75"/>
      <c r="CM273" s="75"/>
      <c r="CN273" s="75"/>
      <c r="CO273" s="75"/>
      <c r="CP273" s="74">
        <f t="shared" ref="CP273:CP279" si="505">SUM(BW273:CO273)*$Q273</f>
        <v>0</v>
      </c>
      <c r="CR273" s="167"/>
      <c r="CT273" s="78"/>
      <c r="CU273" s="37"/>
      <c r="CV273" s="77"/>
      <c r="CW273" s="76"/>
      <c r="CX273" s="79"/>
      <c r="CY273" s="76"/>
      <c r="CZ273" s="79"/>
      <c r="DA273" s="76"/>
      <c r="DB273" s="76"/>
      <c r="DC273" s="76"/>
      <c r="DD273" s="76"/>
      <c r="DE273" s="76"/>
      <c r="DF273" s="76"/>
      <c r="DG273" s="76"/>
      <c r="DH273" s="75"/>
      <c r="DI273" s="75"/>
      <c r="DJ273" s="75"/>
      <c r="DK273" s="75"/>
      <c r="DL273" s="75"/>
      <c r="DM273" s="75"/>
      <c r="DN273" s="75"/>
      <c r="DO273" s="74">
        <f t="shared" ref="DO273:DO279" si="506">SUM(CV273:DN273)*$Q273</f>
        <v>0</v>
      </c>
      <c r="DQ273" s="167"/>
      <c r="DS273" s="78"/>
      <c r="DT273" s="37"/>
      <c r="DU273" s="77"/>
      <c r="DV273" s="76"/>
      <c r="DW273" s="79"/>
      <c r="DX273" s="76"/>
      <c r="DY273" s="79"/>
      <c r="DZ273" s="76"/>
      <c r="EA273" s="76"/>
      <c r="EB273" s="76"/>
      <c r="EC273" s="76"/>
      <c r="ED273" s="76"/>
      <c r="EE273" s="76"/>
      <c r="EF273" s="76"/>
      <c r="EG273" s="75"/>
      <c r="EH273" s="75"/>
      <c r="EI273" s="75"/>
      <c r="EJ273" s="75"/>
      <c r="EK273" s="75"/>
      <c r="EL273" s="75"/>
      <c r="EM273" s="75"/>
      <c r="EN273" s="74">
        <f t="shared" ref="EN273:EN279" si="507">SUM(DU273:EM273)*$Q273</f>
        <v>0</v>
      </c>
      <c r="EP273" s="167"/>
      <c r="ER273" s="78"/>
      <c r="ES273" s="37"/>
      <c r="ET273" s="77"/>
      <c r="EU273" s="76"/>
      <c r="EV273" s="79"/>
      <c r="EW273" s="76"/>
      <c r="EX273" s="79"/>
      <c r="EY273" s="76"/>
      <c r="EZ273" s="76"/>
      <c r="FA273" s="76"/>
      <c r="FB273" s="76"/>
      <c r="FC273" s="76"/>
      <c r="FD273" s="76"/>
      <c r="FE273" s="76"/>
      <c r="FF273" s="75"/>
      <c r="FG273" s="76"/>
      <c r="FH273" s="75"/>
      <c r="FI273" s="75"/>
      <c r="FJ273" s="75"/>
      <c r="FK273" s="75"/>
      <c r="FL273" s="75"/>
      <c r="FM273" s="74">
        <f t="shared" ref="FM273:FM279" si="508">SUM(ET273:FL273)*$Q273</f>
        <v>0</v>
      </c>
      <c r="FO273" s="167"/>
      <c r="FQ273" s="78"/>
      <c r="FR273" s="37"/>
      <c r="FS273" s="77"/>
      <c r="FT273" s="76"/>
      <c r="FU273" s="79"/>
      <c r="FV273" s="76"/>
      <c r="FW273" s="79"/>
      <c r="FX273" s="76"/>
      <c r="FY273" s="76"/>
      <c r="FZ273" s="76"/>
      <c r="GA273" s="76"/>
      <c r="GB273" s="76"/>
      <c r="GC273" s="76"/>
      <c r="GD273" s="76"/>
      <c r="GE273" s="75"/>
      <c r="GF273" s="76"/>
      <c r="GG273" s="75"/>
      <c r="GH273" s="75"/>
      <c r="GI273" s="75"/>
      <c r="GJ273" s="75"/>
      <c r="GK273" s="75"/>
      <c r="GL273" s="74">
        <f t="shared" ref="GL273:GL279" si="509">SUM(FS273:GK273)*$Q273</f>
        <v>0</v>
      </c>
      <c r="GN273" s="167"/>
      <c r="GP273" s="78"/>
      <c r="GQ273" s="37"/>
      <c r="GR273" s="77"/>
      <c r="GS273" s="76"/>
      <c r="GT273" s="79"/>
      <c r="GU273" s="76"/>
      <c r="GV273" s="79"/>
      <c r="GW273" s="76"/>
      <c r="GX273" s="76"/>
      <c r="GY273" s="76"/>
      <c r="GZ273" s="76"/>
      <c r="HA273" s="76"/>
      <c r="HB273" s="76"/>
      <c r="HC273" s="76"/>
      <c r="HD273" s="75"/>
      <c r="HE273" s="76"/>
      <c r="HF273" s="75"/>
      <c r="HG273" s="75"/>
      <c r="HH273" s="75"/>
      <c r="HI273" s="75"/>
      <c r="HJ273" s="75"/>
      <c r="HK273" s="74">
        <f t="shared" ref="HK273:HK279" si="510">SUM(GR273:HJ273)*$Q273</f>
        <v>0</v>
      </c>
      <c r="HM273" s="167"/>
      <c r="HO273" s="78"/>
      <c r="HP273" s="37"/>
      <c r="HQ273" s="77"/>
      <c r="HR273" s="76"/>
      <c r="HS273" s="79"/>
      <c r="HT273" s="76"/>
      <c r="HU273" s="79"/>
      <c r="HV273" s="76"/>
      <c r="HW273" s="76"/>
      <c r="HX273" s="76"/>
      <c r="HY273" s="76"/>
      <c r="HZ273" s="76"/>
      <c r="IA273" s="76"/>
      <c r="IB273" s="76"/>
      <c r="IC273" s="75"/>
      <c r="ID273" s="76"/>
      <c r="IE273" s="75"/>
      <c r="IF273" s="75"/>
      <c r="IG273" s="75"/>
      <c r="IH273" s="75"/>
      <c r="II273" s="75"/>
      <c r="IJ273" s="74">
        <f t="shared" ref="IJ273:IJ279" si="511">SUM(HQ273:II273)*$Q273</f>
        <v>0</v>
      </c>
      <c r="IL273" s="167"/>
      <c r="IN273" s="78"/>
      <c r="IO273" s="37"/>
      <c r="IP273" s="77"/>
      <c r="IQ273" s="76"/>
      <c r="IR273" s="76"/>
      <c r="IS273" s="76"/>
      <c r="IT273" s="76"/>
      <c r="IU273" s="76"/>
      <c r="IV273" s="76"/>
      <c r="IW273" s="76"/>
      <c r="IX273" s="75"/>
      <c r="IY273" s="75"/>
      <c r="IZ273" s="75"/>
      <c r="JA273" s="75"/>
      <c r="JB273" s="75"/>
      <c r="JC273" s="75"/>
      <c r="JD273" s="75"/>
      <c r="JE273" s="75"/>
      <c r="JF273" s="75"/>
      <c r="JG273" s="75"/>
      <c r="JH273" s="75"/>
      <c r="JI273" s="74">
        <f t="shared" ref="JI273:JI279" si="512">SUM(IP273:JH273)*$Q273</f>
        <v>0</v>
      </c>
      <c r="JK273" s="167"/>
      <c r="JM273" s="78"/>
      <c r="JN273" s="37"/>
      <c r="JO273" s="77"/>
      <c r="JP273" s="76"/>
      <c r="JQ273" s="76"/>
      <c r="JR273" s="76"/>
      <c r="JS273" s="76"/>
      <c r="JT273" s="76"/>
      <c r="JU273" s="76"/>
      <c r="JV273" s="76"/>
      <c r="JW273" s="75"/>
      <c r="JX273" s="75"/>
      <c r="JY273" s="75"/>
      <c r="JZ273" s="75"/>
      <c r="KA273" s="75"/>
      <c r="KB273" s="75"/>
      <c r="KC273" s="75"/>
      <c r="KD273" s="75"/>
      <c r="KE273" s="75"/>
      <c r="KF273" s="75"/>
      <c r="KG273" s="75"/>
      <c r="KH273" s="74">
        <f t="shared" ref="KH273:KH279" si="513">SUM(JO273:KG273)*$Q273</f>
        <v>0</v>
      </c>
      <c r="KJ273" s="167"/>
      <c r="KL273" s="78"/>
      <c r="KM273" s="37"/>
      <c r="KN273" s="77"/>
      <c r="KO273" s="76"/>
      <c r="KP273" s="76"/>
      <c r="KQ273" s="76"/>
      <c r="KR273" s="76"/>
      <c r="KS273" s="76"/>
      <c r="KT273" s="76"/>
      <c r="KU273" s="76"/>
      <c r="KV273" s="75"/>
      <c r="KW273" s="75"/>
      <c r="KX273" s="75"/>
      <c r="KY273" s="75"/>
      <c r="KZ273" s="75"/>
      <c r="LA273" s="75"/>
      <c r="LB273" s="75"/>
      <c r="LC273" s="75"/>
      <c r="LD273" s="75"/>
      <c r="LE273" s="75"/>
      <c r="LF273" s="75"/>
      <c r="LG273" s="74">
        <f t="shared" ref="LG273:LG279" si="514">SUM(KN273:LF273)*$Q273</f>
        <v>0</v>
      </c>
      <c r="LI273" s="167"/>
      <c r="LK273" s="78"/>
      <c r="LL273" s="37"/>
      <c r="LM273" s="77"/>
      <c r="LN273" s="76"/>
      <c r="LO273" s="76"/>
      <c r="LP273" s="76"/>
      <c r="LQ273" s="76"/>
      <c r="LR273" s="76"/>
      <c r="LS273" s="76"/>
      <c r="LT273" s="76"/>
      <c r="LU273" s="75"/>
      <c r="LV273" s="75"/>
      <c r="LW273" s="75"/>
      <c r="LX273" s="75"/>
      <c r="LY273" s="75"/>
      <c r="LZ273" s="75"/>
      <c r="MA273" s="75"/>
      <c r="MB273" s="75"/>
      <c r="MC273" s="75"/>
      <c r="MD273" s="75"/>
      <c r="ME273" s="75"/>
      <c r="MF273" s="74">
        <f t="shared" ref="MF273:MF279" si="515">SUM(LM273:ME273)*$Q273</f>
        <v>0</v>
      </c>
      <c r="MH273" s="167"/>
      <c r="MJ273" s="78"/>
      <c r="MK273" s="37"/>
      <c r="ML273" s="77"/>
      <c r="MM273" s="76"/>
      <c r="MN273" s="76"/>
      <c r="MO273" s="76"/>
      <c r="MP273" s="76"/>
      <c r="MQ273" s="76"/>
      <c r="MR273" s="76"/>
      <c r="MS273" s="76"/>
      <c r="MT273" s="75"/>
      <c r="MU273" s="75"/>
      <c r="MV273" s="75"/>
      <c r="MW273" s="75"/>
      <c r="MX273" s="75"/>
      <c r="MY273" s="75"/>
      <c r="MZ273" s="75"/>
      <c r="NA273" s="75"/>
      <c r="NB273" s="75"/>
      <c r="NC273" s="75"/>
      <c r="ND273" s="75"/>
      <c r="NE273" s="74">
        <f t="shared" ref="NE273:NE279" si="516">SUM(ML273:ND273)*$Q273</f>
        <v>0</v>
      </c>
      <c r="NG273" s="167"/>
      <c r="NI273" s="78"/>
      <c r="NJ273" s="37"/>
      <c r="NK273" s="77"/>
      <c r="NL273" s="76"/>
      <c r="NM273" s="79"/>
      <c r="NN273" s="76"/>
      <c r="NO273" s="79"/>
      <c r="NP273" s="76"/>
      <c r="NQ273" s="76"/>
      <c r="NR273" s="76"/>
      <c r="NS273" s="76"/>
      <c r="NT273" s="76"/>
      <c r="NU273" s="76"/>
      <c r="NV273" s="76"/>
      <c r="NW273" s="75"/>
      <c r="NX273" s="76"/>
      <c r="NY273" s="75"/>
      <c r="NZ273" s="76"/>
      <c r="OA273" s="75"/>
      <c r="OB273" s="76"/>
      <c r="OC273" s="75"/>
      <c r="OD273" s="74">
        <f t="shared" ref="OD273:OD279" si="517">SUM(NK273:OC273)*$Q273</f>
        <v>0</v>
      </c>
      <c r="OF273" s="167"/>
      <c r="OH273" s="78"/>
      <c r="OI273" s="37"/>
      <c r="OJ273" s="77"/>
      <c r="OK273" s="76"/>
      <c r="OL273" s="79"/>
      <c r="OM273" s="76"/>
      <c r="ON273" s="79"/>
      <c r="OO273" s="76"/>
      <c r="OP273" s="76"/>
      <c r="OQ273" s="76"/>
      <c r="OR273" s="76"/>
      <c r="OS273" s="76"/>
      <c r="OT273" s="76"/>
      <c r="OU273" s="76"/>
      <c r="OV273" s="75"/>
      <c r="OW273" s="76"/>
      <c r="OX273" s="75"/>
      <c r="OY273" s="76"/>
      <c r="OZ273" s="75"/>
      <c r="PA273" s="76"/>
      <c r="PB273" s="75"/>
      <c r="PC273" s="74">
        <f t="shared" ref="PC273:PC279" si="518">SUM(OJ273:PB273)*$Q273</f>
        <v>0</v>
      </c>
      <c r="PE273" s="167"/>
      <c r="PG273" s="78"/>
      <c r="PH273" s="37"/>
      <c r="PI273" s="77"/>
      <c r="PJ273" s="76"/>
      <c r="PK273" s="79"/>
      <c r="PL273" s="76"/>
      <c r="PM273" s="79"/>
      <c r="PN273" s="76"/>
      <c r="PO273" s="76"/>
      <c r="PP273" s="76"/>
      <c r="PQ273" s="76"/>
      <c r="PR273" s="76"/>
      <c r="PS273" s="76"/>
      <c r="PT273" s="76"/>
      <c r="PU273" s="75"/>
      <c r="PV273" s="76"/>
      <c r="PW273" s="75"/>
      <c r="PX273" s="76"/>
      <c r="PY273" s="75"/>
      <c r="PZ273" s="76"/>
      <c r="QA273" s="75"/>
      <c r="QB273" s="74">
        <f t="shared" ref="QB273:QB279" si="519">SUM(PI273:QA273)*$Q273</f>
        <v>0</v>
      </c>
      <c r="QD273" s="167"/>
      <c r="QF273" s="78"/>
      <c r="QG273" s="37"/>
      <c r="QH273" s="77"/>
      <c r="QI273" s="76"/>
      <c r="QJ273" s="79"/>
      <c r="QK273" s="76"/>
      <c r="QL273" s="79"/>
      <c r="QM273" s="76"/>
      <c r="QN273" s="76"/>
      <c r="QO273" s="76"/>
      <c r="QP273" s="76"/>
      <c r="QQ273" s="76"/>
      <c r="QR273" s="76"/>
      <c r="QS273" s="76"/>
      <c r="QT273" s="75"/>
      <c r="QU273" s="76"/>
      <c r="QV273" s="75"/>
      <c r="QW273" s="76"/>
      <c r="QX273" s="75"/>
      <c r="QY273" s="76"/>
      <c r="QZ273" s="75"/>
      <c r="RA273" s="74">
        <f t="shared" ref="RA273:RA279" si="520">SUM(QH273:QZ273)*$Q273</f>
        <v>0</v>
      </c>
      <c r="RC273" s="167"/>
      <c r="RE273" s="78"/>
      <c r="RF273" s="37"/>
      <c r="RG273" s="77"/>
      <c r="RH273" s="76"/>
      <c r="RI273" s="79"/>
      <c r="RJ273" s="76"/>
      <c r="RK273" s="79"/>
      <c r="RL273" s="76"/>
      <c r="RM273" s="76"/>
      <c r="RN273" s="76"/>
      <c r="RO273" s="76"/>
      <c r="RP273" s="76"/>
      <c r="RQ273" s="76"/>
      <c r="RR273" s="76"/>
      <c r="RS273" s="75"/>
      <c r="RT273" s="76"/>
      <c r="RU273" s="75"/>
      <c r="RV273" s="76"/>
      <c r="RW273" s="75"/>
      <c r="RX273" s="76"/>
      <c r="RY273" s="75"/>
      <c r="RZ273" s="74">
        <f t="shared" ref="RZ273:RZ279" si="521">SUM(RG273:RY273)*$Q273</f>
        <v>0</v>
      </c>
      <c r="SB273" s="167"/>
      <c r="SD273" s="78"/>
      <c r="SE273" s="37"/>
      <c r="SF273" s="77"/>
      <c r="SG273" s="76"/>
      <c r="SH273" s="79"/>
      <c r="SI273" s="76"/>
      <c r="SJ273" s="79"/>
      <c r="SK273" s="76"/>
      <c r="SL273" s="76"/>
      <c r="SM273" s="76"/>
      <c r="SN273" s="76"/>
      <c r="SO273" s="76"/>
      <c r="SP273" s="76"/>
      <c r="SQ273" s="76"/>
      <c r="SR273" s="75"/>
      <c r="SS273" s="76"/>
      <c r="ST273" s="75"/>
      <c r="SU273" s="76"/>
      <c r="SV273" s="75"/>
      <c r="SW273" s="76"/>
      <c r="SX273" s="75"/>
      <c r="SY273" s="74">
        <f t="shared" ref="SY273:SY279" si="522">SUM(SF273:SX273)*$Q273</f>
        <v>0</v>
      </c>
      <c r="TA273" s="167"/>
      <c r="TC273" s="78"/>
      <c r="TD273" s="37"/>
      <c r="TE273" s="77"/>
      <c r="TF273" s="76"/>
      <c r="TG273" s="79"/>
      <c r="TH273" s="76"/>
      <c r="TI273" s="79"/>
      <c r="TJ273" s="76"/>
      <c r="TK273" s="76"/>
      <c r="TL273" s="76"/>
      <c r="TM273" s="76"/>
      <c r="TN273" s="76"/>
      <c r="TO273" s="76"/>
      <c r="TP273" s="76"/>
      <c r="TQ273" s="75"/>
      <c r="TR273" s="76"/>
      <c r="TS273" s="75"/>
      <c r="TT273" s="76"/>
      <c r="TU273" s="75"/>
      <c r="TV273" s="76"/>
      <c r="TW273" s="75"/>
      <c r="TX273" s="74">
        <f t="shared" ref="TX273:TX279" si="523">SUM(TE273:TW273)*$Q273</f>
        <v>0</v>
      </c>
      <c r="TZ273" s="167"/>
      <c r="UB273" s="78"/>
      <c r="UC273" s="37"/>
      <c r="UD273" s="77"/>
      <c r="UE273" s="76"/>
      <c r="UF273" s="79"/>
      <c r="UG273" s="76"/>
      <c r="UH273" s="79"/>
      <c r="UI273" s="76"/>
      <c r="UJ273" s="76"/>
      <c r="UK273" s="76"/>
      <c r="UL273" s="76"/>
      <c r="UM273" s="76"/>
      <c r="UN273" s="76"/>
      <c r="UO273" s="76"/>
      <c r="UP273" s="75"/>
      <c r="UQ273" s="76"/>
      <c r="UR273" s="75"/>
      <c r="US273" s="76"/>
      <c r="UT273" s="75"/>
      <c r="UU273" s="76"/>
      <c r="UV273" s="75"/>
      <c r="UW273" s="74">
        <f t="shared" ref="UW273:UW279" si="524">SUM(UD273:UV273)*$Q273</f>
        <v>0</v>
      </c>
      <c r="UY273" s="167"/>
      <c r="VA273" s="78"/>
      <c r="VB273" s="37"/>
      <c r="VC273" s="77"/>
      <c r="VD273" s="76"/>
      <c r="VE273" s="79"/>
      <c r="VF273" s="76"/>
      <c r="VG273" s="79"/>
      <c r="VH273" s="76"/>
      <c r="VI273" s="76"/>
      <c r="VJ273" s="76"/>
      <c r="VK273" s="76"/>
      <c r="VL273" s="76"/>
      <c r="VM273" s="76"/>
      <c r="VN273" s="76"/>
      <c r="VO273" s="75"/>
      <c r="VP273" s="76"/>
      <c r="VQ273" s="75"/>
      <c r="VR273" s="76"/>
      <c r="VS273" s="75"/>
      <c r="VT273" s="76"/>
      <c r="VU273" s="75"/>
      <c r="VV273" s="74">
        <f t="shared" ref="VV273:VV279" si="525">SUM(VC273:VU273)*$Q273</f>
        <v>0</v>
      </c>
    </row>
    <row r="274" spans="2:596" s="38" customFormat="1" ht="21" customHeight="1" outlineLevel="1">
      <c r="B274" s="88"/>
      <c r="C274" s="89">
        <f>IF(ISERROR(I274+1)=TRUE,I274,IF(I274="","",MAX(C$15:C273)+1))</f>
        <v>199</v>
      </c>
      <c r="D274" s="88">
        <f t="shared" si="385"/>
        <v>1</v>
      </c>
      <c r="E274" s="3"/>
      <c r="G274" s="167"/>
      <c r="I274" s="95">
        <f t="shared" ref="I274:I279" si="526">+I273+1</f>
        <v>206</v>
      </c>
      <c r="J274" s="94" t="s">
        <v>506</v>
      </c>
      <c r="K274" s="93"/>
      <c r="L274" s="93"/>
      <c r="M274" s="93"/>
      <c r="N274" s="93"/>
      <c r="O274" s="92"/>
      <c r="P274" s="91" t="s">
        <v>326</v>
      </c>
      <c r="Q274" s="297"/>
      <c r="R274" s="90" t="s">
        <v>141</v>
      </c>
      <c r="S274" s="298"/>
      <c r="U274" s="167"/>
      <c r="V274" s="42"/>
      <c r="W274" s="78"/>
      <c r="X274" s="37"/>
      <c r="Y274" s="77"/>
      <c r="Z274" s="76"/>
      <c r="AA274" s="79"/>
      <c r="AB274" s="76"/>
      <c r="AC274" s="79"/>
      <c r="AD274" s="76"/>
      <c r="AE274" s="76"/>
      <c r="AF274" s="76"/>
      <c r="AG274" s="76"/>
      <c r="AH274" s="76"/>
      <c r="AI274" s="76"/>
      <c r="AJ274" s="76"/>
      <c r="AK274" s="75"/>
      <c r="AL274" s="75"/>
      <c r="AM274" s="75"/>
      <c r="AN274" s="75"/>
      <c r="AO274" s="75"/>
      <c r="AP274" s="75"/>
      <c r="AQ274" s="75"/>
      <c r="AR274" s="74">
        <f t="shared" si="503"/>
        <v>0</v>
      </c>
      <c r="AT274" s="167"/>
      <c r="AV274" s="78"/>
      <c r="AW274" s="37"/>
      <c r="AX274" s="77"/>
      <c r="AY274" s="76"/>
      <c r="AZ274" s="79"/>
      <c r="BA274" s="76"/>
      <c r="BB274" s="79"/>
      <c r="BC274" s="76"/>
      <c r="BD274" s="76"/>
      <c r="BE274" s="76"/>
      <c r="BF274" s="76"/>
      <c r="BG274" s="76"/>
      <c r="BH274" s="76"/>
      <c r="BI274" s="76"/>
      <c r="BJ274" s="75"/>
      <c r="BK274" s="75"/>
      <c r="BL274" s="75"/>
      <c r="BM274" s="75"/>
      <c r="BN274" s="75"/>
      <c r="BO274" s="75"/>
      <c r="BP274" s="75"/>
      <c r="BQ274" s="74">
        <f t="shared" si="504"/>
        <v>0</v>
      </c>
      <c r="BS274" s="167"/>
      <c r="BU274" s="78"/>
      <c r="BV274" s="37"/>
      <c r="BW274" s="77"/>
      <c r="BX274" s="76"/>
      <c r="BY274" s="79"/>
      <c r="BZ274" s="76"/>
      <c r="CA274" s="79"/>
      <c r="CB274" s="76"/>
      <c r="CC274" s="76"/>
      <c r="CD274" s="76"/>
      <c r="CE274" s="76"/>
      <c r="CF274" s="76"/>
      <c r="CG274" s="76"/>
      <c r="CH274" s="76"/>
      <c r="CI274" s="75"/>
      <c r="CJ274" s="75"/>
      <c r="CK274" s="75"/>
      <c r="CL274" s="75"/>
      <c r="CM274" s="75"/>
      <c r="CN274" s="75"/>
      <c r="CO274" s="75"/>
      <c r="CP274" s="74">
        <f t="shared" si="505"/>
        <v>0</v>
      </c>
      <c r="CR274" s="167"/>
      <c r="CT274" s="78"/>
      <c r="CU274" s="37"/>
      <c r="CV274" s="77"/>
      <c r="CW274" s="76"/>
      <c r="CX274" s="79"/>
      <c r="CY274" s="76"/>
      <c r="CZ274" s="79"/>
      <c r="DA274" s="76"/>
      <c r="DB274" s="76"/>
      <c r="DC274" s="76"/>
      <c r="DD274" s="76"/>
      <c r="DE274" s="76"/>
      <c r="DF274" s="76"/>
      <c r="DG274" s="76"/>
      <c r="DH274" s="75"/>
      <c r="DI274" s="75"/>
      <c r="DJ274" s="75"/>
      <c r="DK274" s="75"/>
      <c r="DL274" s="75"/>
      <c r="DM274" s="75"/>
      <c r="DN274" s="75"/>
      <c r="DO274" s="74">
        <f t="shared" si="506"/>
        <v>0</v>
      </c>
      <c r="DQ274" s="167"/>
      <c r="DS274" s="78"/>
      <c r="DT274" s="37"/>
      <c r="DU274" s="77"/>
      <c r="DV274" s="76"/>
      <c r="DW274" s="79"/>
      <c r="DX274" s="76"/>
      <c r="DY274" s="79"/>
      <c r="DZ274" s="76"/>
      <c r="EA274" s="76"/>
      <c r="EB274" s="76"/>
      <c r="EC274" s="76"/>
      <c r="ED274" s="76"/>
      <c r="EE274" s="76"/>
      <c r="EF274" s="76"/>
      <c r="EG274" s="75"/>
      <c r="EH274" s="75"/>
      <c r="EI274" s="75"/>
      <c r="EJ274" s="75"/>
      <c r="EK274" s="75"/>
      <c r="EL274" s="75"/>
      <c r="EM274" s="75"/>
      <c r="EN274" s="74">
        <f t="shared" si="507"/>
        <v>0</v>
      </c>
      <c r="EP274" s="167"/>
      <c r="ER274" s="78"/>
      <c r="ES274" s="37"/>
      <c r="ET274" s="77"/>
      <c r="EU274" s="76"/>
      <c r="EV274" s="79"/>
      <c r="EW274" s="76"/>
      <c r="EX274" s="79"/>
      <c r="EY274" s="76"/>
      <c r="EZ274" s="76"/>
      <c r="FA274" s="76"/>
      <c r="FB274" s="76"/>
      <c r="FC274" s="76"/>
      <c r="FD274" s="76"/>
      <c r="FE274" s="76"/>
      <c r="FF274" s="75"/>
      <c r="FG274" s="76"/>
      <c r="FH274" s="75"/>
      <c r="FI274" s="75"/>
      <c r="FJ274" s="75"/>
      <c r="FK274" s="75"/>
      <c r="FL274" s="75"/>
      <c r="FM274" s="74">
        <f t="shared" si="508"/>
        <v>0</v>
      </c>
      <c r="FO274" s="167"/>
      <c r="FQ274" s="78"/>
      <c r="FR274" s="37"/>
      <c r="FS274" s="77"/>
      <c r="FT274" s="76"/>
      <c r="FU274" s="79"/>
      <c r="FV274" s="76"/>
      <c r="FW274" s="79"/>
      <c r="FX274" s="76"/>
      <c r="FY274" s="76"/>
      <c r="FZ274" s="76"/>
      <c r="GA274" s="76"/>
      <c r="GB274" s="76"/>
      <c r="GC274" s="76"/>
      <c r="GD274" s="76"/>
      <c r="GE274" s="75"/>
      <c r="GF274" s="76"/>
      <c r="GG274" s="75"/>
      <c r="GH274" s="75"/>
      <c r="GI274" s="75"/>
      <c r="GJ274" s="75"/>
      <c r="GK274" s="75"/>
      <c r="GL274" s="74">
        <f t="shared" si="509"/>
        <v>0</v>
      </c>
      <c r="GN274" s="167"/>
      <c r="GP274" s="78"/>
      <c r="GQ274" s="37"/>
      <c r="GR274" s="77"/>
      <c r="GS274" s="76"/>
      <c r="GT274" s="79"/>
      <c r="GU274" s="76"/>
      <c r="GV274" s="79"/>
      <c r="GW274" s="76"/>
      <c r="GX274" s="76"/>
      <c r="GY274" s="76"/>
      <c r="GZ274" s="76"/>
      <c r="HA274" s="76"/>
      <c r="HB274" s="76"/>
      <c r="HC274" s="76"/>
      <c r="HD274" s="75"/>
      <c r="HE274" s="76"/>
      <c r="HF274" s="75"/>
      <c r="HG274" s="75"/>
      <c r="HH274" s="75"/>
      <c r="HI274" s="75"/>
      <c r="HJ274" s="75"/>
      <c r="HK274" s="74">
        <f t="shared" si="510"/>
        <v>0</v>
      </c>
      <c r="HM274" s="167"/>
      <c r="HO274" s="78"/>
      <c r="HP274" s="37"/>
      <c r="HQ274" s="77"/>
      <c r="HR274" s="76"/>
      <c r="HS274" s="79"/>
      <c r="HT274" s="76"/>
      <c r="HU274" s="79"/>
      <c r="HV274" s="76"/>
      <c r="HW274" s="76"/>
      <c r="HX274" s="76"/>
      <c r="HY274" s="76"/>
      <c r="HZ274" s="76"/>
      <c r="IA274" s="76"/>
      <c r="IB274" s="76"/>
      <c r="IC274" s="75"/>
      <c r="ID274" s="76"/>
      <c r="IE274" s="75"/>
      <c r="IF274" s="75"/>
      <c r="IG274" s="75"/>
      <c r="IH274" s="75"/>
      <c r="II274" s="75"/>
      <c r="IJ274" s="74">
        <f t="shared" si="511"/>
        <v>0</v>
      </c>
      <c r="IL274" s="167"/>
      <c r="IN274" s="78"/>
      <c r="IO274" s="37"/>
      <c r="IP274" s="77"/>
      <c r="IQ274" s="76"/>
      <c r="IR274" s="76"/>
      <c r="IS274" s="76"/>
      <c r="IT274" s="76"/>
      <c r="IU274" s="76"/>
      <c r="IV274" s="76"/>
      <c r="IW274" s="76"/>
      <c r="IX274" s="75"/>
      <c r="IY274" s="75"/>
      <c r="IZ274" s="75"/>
      <c r="JA274" s="75"/>
      <c r="JB274" s="75"/>
      <c r="JC274" s="75"/>
      <c r="JD274" s="75"/>
      <c r="JE274" s="75"/>
      <c r="JF274" s="75"/>
      <c r="JG274" s="75"/>
      <c r="JH274" s="75"/>
      <c r="JI274" s="74">
        <f t="shared" si="512"/>
        <v>0</v>
      </c>
      <c r="JK274" s="167"/>
      <c r="JM274" s="78"/>
      <c r="JN274" s="37"/>
      <c r="JO274" s="77"/>
      <c r="JP274" s="76"/>
      <c r="JQ274" s="76"/>
      <c r="JR274" s="76"/>
      <c r="JS274" s="76"/>
      <c r="JT274" s="76"/>
      <c r="JU274" s="76"/>
      <c r="JV274" s="76"/>
      <c r="JW274" s="75"/>
      <c r="JX274" s="75"/>
      <c r="JY274" s="75"/>
      <c r="JZ274" s="75"/>
      <c r="KA274" s="75"/>
      <c r="KB274" s="75"/>
      <c r="KC274" s="75"/>
      <c r="KD274" s="75"/>
      <c r="KE274" s="75"/>
      <c r="KF274" s="75"/>
      <c r="KG274" s="75"/>
      <c r="KH274" s="74">
        <f t="shared" si="513"/>
        <v>0</v>
      </c>
      <c r="KJ274" s="167"/>
      <c r="KL274" s="78"/>
      <c r="KM274" s="37"/>
      <c r="KN274" s="77"/>
      <c r="KO274" s="76"/>
      <c r="KP274" s="76"/>
      <c r="KQ274" s="76"/>
      <c r="KR274" s="76"/>
      <c r="KS274" s="76"/>
      <c r="KT274" s="76"/>
      <c r="KU274" s="76"/>
      <c r="KV274" s="75"/>
      <c r="KW274" s="75"/>
      <c r="KX274" s="75"/>
      <c r="KY274" s="75"/>
      <c r="KZ274" s="75"/>
      <c r="LA274" s="75"/>
      <c r="LB274" s="75"/>
      <c r="LC274" s="75"/>
      <c r="LD274" s="75"/>
      <c r="LE274" s="75"/>
      <c r="LF274" s="75"/>
      <c r="LG274" s="74">
        <f t="shared" si="514"/>
        <v>0</v>
      </c>
      <c r="LI274" s="167"/>
      <c r="LK274" s="78"/>
      <c r="LL274" s="37"/>
      <c r="LM274" s="77"/>
      <c r="LN274" s="76"/>
      <c r="LO274" s="76"/>
      <c r="LP274" s="76"/>
      <c r="LQ274" s="76"/>
      <c r="LR274" s="76"/>
      <c r="LS274" s="76"/>
      <c r="LT274" s="76"/>
      <c r="LU274" s="75"/>
      <c r="LV274" s="75"/>
      <c r="LW274" s="75"/>
      <c r="LX274" s="75"/>
      <c r="LY274" s="75"/>
      <c r="LZ274" s="75"/>
      <c r="MA274" s="75"/>
      <c r="MB274" s="75"/>
      <c r="MC274" s="75"/>
      <c r="MD274" s="75"/>
      <c r="ME274" s="75"/>
      <c r="MF274" s="74">
        <f t="shared" si="515"/>
        <v>0</v>
      </c>
      <c r="MH274" s="167"/>
      <c r="MJ274" s="78"/>
      <c r="MK274" s="37"/>
      <c r="ML274" s="77"/>
      <c r="MM274" s="76"/>
      <c r="MN274" s="76"/>
      <c r="MO274" s="76"/>
      <c r="MP274" s="76"/>
      <c r="MQ274" s="76"/>
      <c r="MR274" s="76"/>
      <c r="MS274" s="76"/>
      <c r="MT274" s="75"/>
      <c r="MU274" s="75"/>
      <c r="MV274" s="75"/>
      <c r="MW274" s="75"/>
      <c r="MX274" s="75"/>
      <c r="MY274" s="75"/>
      <c r="MZ274" s="75"/>
      <c r="NA274" s="75"/>
      <c r="NB274" s="75"/>
      <c r="NC274" s="75"/>
      <c r="ND274" s="75"/>
      <c r="NE274" s="74">
        <f t="shared" si="516"/>
        <v>0</v>
      </c>
      <c r="NG274" s="167"/>
      <c r="NI274" s="78"/>
      <c r="NJ274" s="37"/>
      <c r="NK274" s="77"/>
      <c r="NL274" s="76"/>
      <c r="NM274" s="79"/>
      <c r="NN274" s="76"/>
      <c r="NO274" s="79"/>
      <c r="NP274" s="76"/>
      <c r="NQ274" s="76"/>
      <c r="NR274" s="76"/>
      <c r="NS274" s="76"/>
      <c r="NT274" s="76"/>
      <c r="NU274" s="76"/>
      <c r="NV274" s="76"/>
      <c r="NW274" s="75"/>
      <c r="NX274" s="76"/>
      <c r="NY274" s="75"/>
      <c r="NZ274" s="76"/>
      <c r="OA274" s="75"/>
      <c r="OB274" s="76"/>
      <c r="OC274" s="75"/>
      <c r="OD274" s="74">
        <f t="shared" si="517"/>
        <v>0</v>
      </c>
      <c r="OF274" s="167"/>
      <c r="OH274" s="78"/>
      <c r="OI274" s="37"/>
      <c r="OJ274" s="77"/>
      <c r="OK274" s="76"/>
      <c r="OL274" s="79"/>
      <c r="OM274" s="76"/>
      <c r="ON274" s="79"/>
      <c r="OO274" s="76"/>
      <c r="OP274" s="76"/>
      <c r="OQ274" s="76"/>
      <c r="OR274" s="76"/>
      <c r="OS274" s="76"/>
      <c r="OT274" s="76"/>
      <c r="OU274" s="76"/>
      <c r="OV274" s="75"/>
      <c r="OW274" s="76"/>
      <c r="OX274" s="75"/>
      <c r="OY274" s="76"/>
      <c r="OZ274" s="75"/>
      <c r="PA274" s="76"/>
      <c r="PB274" s="75"/>
      <c r="PC274" s="74">
        <f t="shared" si="518"/>
        <v>0</v>
      </c>
      <c r="PE274" s="167"/>
      <c r="PG274" s="78"/>
      <c r="PH274" s="37"/>
      <c r="PI274" s="77"/>
      <c r="PJ274" s="76"/>
      <c r="PK274" s="79"/>
      <c r="PL274" s="76"/>
      <c r="PM274" s="79"/>
      <c r="PN274" s="76"/>
      <c r="PO274" s="76"/>
      <c r="PP274" s="76"/>
      <c r="PQ274" s="76"/>
      <c r="PR274" s="76"/>
      <c r="PS274" s="76"/>
      <c r="PT274" s="76"/>
      <c r="PU274" s="75"/>
      <c r="PV274" s="76"/>
      <c r="PW274" s="75"/>
      <c r="PX274" s="76"/>
      <c r="PY274" s="75"/>
      <c r="PZ274" s="76"/>
      <c r="QA274" s="75"/>
      <c r="QB274" s="74">
        <f t="shared" si="519"/>
        <v>0</v>
      </c>
      <c r="QD274" s="167"/>
      <c r="QF274" s="78"/>
      <c r="QG274" s="37"/>
      <c r="QH274" s="77"/>
      <c r="QI274" s="76"/>
      <c r="QJ274" s="79"/>
      <c r="QK274" s="76"/>
      <c r="QL274" s="79"/>
      <c r="QM274" s="76"/>
      <c r="QN274" s="76"/>
      <c r="QO274" s="76"/>
      <c r="QP274" s="76"/>
      <c r="QQ274" s="76"/>
      <c r="QR274" s="76"/>
      <c r="QS274" s="76"/>
      <c r="QT274" s="75"/>
      <c r="QU274" s="76"/>
      <c r="QV274" s="75"/>
      <c r="QW274" s="76"/>
      <c r="QX274" s="75"/>
      <c r="QY274" s="76"/>
      <c r="QZ274" s="75"/>
      <c r="RA274" s="74">
        <f t="shared" si="520"/>
        <v>0</v>
      </c>
      <c r="RC274" s="167"/>
      <c r="RE274" s="78"/>
      <c r="RF274" s="37"/>
      <c r="RG274" s="77"/>
      <c r="RH274" s="76"/>
      <c r="RI274" s="79"/>
      <c r="RJ274" s="76"/>
      <c r="RK274" s="79"/>
      <c r="RL274" s="76"/>
      <c r="RM274" s="76"/>
      <c r="RN274" s="76"/>
      <c r="RO274" s="76"/>
      <c r="RP274" s="76"/>
      <c r="RQ274" s="76"/>
      <c r="RR274" s="76"/>
      <c r="RS274" s="75"/>
      <c r="RT274" s="76"/>
      <c r="RU274" s="75"/>
      <c r="RV274" s="76"/>
      <c r="RW274" s="75"/>
      <c r="RX274" s="76"/>
      <c r="RY274" s="75"/>
      <c r="RZ274" s="74">
        <f t="shared" si="521"/>
        <v>0</v>
      </c>
      <c r="SB274" s="167"/>
      <c r="SD274" s="78"/>
      <c r="SE274" s="37"/>
      <c r="SF274" s="77"/>
      <c r="SG274" s="76"/>
      <c r="SH274" s="79"/>
      <c r="SI274" s="76"/>
      <c r="SJ274" s="79"/>
      <c r="SK274" s="76"/>
      <c r="SL274" s="76"/>
      <c r="SM274" s="76"/>
      <c r="SN274" s="76"/>
      <c r="SO274" s="76"/>
      <c r="SP274" s="76"/>
      <c r="SQ274" s="76"/>
      <c r="SR274" s="75"/>
      <c r="SS274" s="76"/>
      <c r="ST274" s="75"/>
      <c r="SU274" s="76"/>
      <c r="SV274" s="75"/>
      <c r="SW274" s="76"/>
      <c r="SX274" s="75"/>
      <c r="SY274" s="74">
        <f t="shared" si="522"/>
        <v>0</v>
      </c>
      <c r="TA274" s="167"/>
      <c r="TC274" s="78"/>
      <c r="TD274" s="37"/>
      <c r="TE274" s="77"/>
      <c r="TF274" s="76"/>
      <c r="TG274" s="79"/>
      <c r="TH274" s="76"/>
      <c r="TI274" s="79"/>
      <c r="TJ274" s="76"/>
      <c r="TK274" s="76"/>
      <c r="TL274" s="76"/>
      <c r="TM274" s="76"/>
      <c r="TN274" s="76"/>
      <c r="TO274" s="76"/>
      <c r="TP274" s="76"/>
      <c r="TQ274" s="75"/>
      <c r="TR274" s="76"/>
      <c r="TS274" s="75"/>
      <c r="TT274" s="76"/>
      <c r="TU274" s="75"/>
      <c r="TV274" s="76"/>
      <c r="TW274" s="75"/>
      <c r="TX274" s="74">
        <f t="shared" si="523"/>
        <v>0</v>
      </c>
      <c r="TZ274" s="167"/>
      <c r="UB274" s="78"/>
      <c r="UC274" s="37"/>
      <c r="UD274" s="77"/>
      <c r="UE274" s="76"/>
      <c r="UF274" s="79"/>
      <c r="UG274" s="76"/>
      <c r="UH274" s="79"/>
      <c r="UI274" s="76"/>
      <c r="UJ274" s="76"/>
      <c r="UK274" s="76"/>
      <c r="UL274" s="76"/>
      <c r="UM274" s="76"/>
      <c r="UN274" s="76"/>
      <c r="UO274" s="76"/>
      <c r="UP274" s="75"/>
      <c r="UQ274" s="76"/>
      <c r="UR274" s="75"/>
      <c r="US274" s="76"/>
      <c r="UT274" s="75"/>
      <c r="UU274" s="76"/>
      <c r="UV274" s="75"/>
      <c r="UW274" s="74">
        <f t="shared" si="524"/>
        <v>0</v>
      </c>
      <c r="UY274" s="167"/>
      <c r="VA274" s="78"/>
      <c r="VB274" s="37"/>
      <c r="VC274" s="77"/>
      <c r="VD274" s="76"/>
      <c r="VE274" s="79"/>
      <c r="VF274" s="76"/>
      <c r="VG274" s="79"/>
      <c r="VH274" s="76"/>
      <c r="VI274" s="76"/>
      <c r="VJ274" s="76"/>
      <c r="VK274" s="76"/>
      <c r="VL274" s="76"/>
      <c r="VM274" s="76"/>
      <c r="VN274" s="76"/>
      <c r="VO274" s="75"/>
      <c r="VP274" s="76"/>
      <c r="VQ274" s="75"/>
      <c r="VR274" s="76"/>
      <c r="VS274" s="75"/>
      <c r="VT274" s="76"/>
      <c r="VU274" s="75"/>
      <c r="VV274" s="74">
        <f t="shared" si="525"/>
        <v>0</v>
      </c>
    </row>
    <row r="275" spans="2:596" s="38" customFormat="1" ht="21" customHeight="1" outlineLevel="1">
      <c r="B275" s="88"/>
      <c r="C275" s="89">
        <f>IF(ISERROR(I275+1)=TRUE,I275,IF(I275="","",MAX(C$15:C274)+1))</f>
        <v>200</v>
      </c>
      <c r="D275" s="88">
        <f t="shared" ref="D275:D338" si="527">IF(I275="","",IF(ISERROR(I275+1)=TRUE,"",1))</f>
        <v>1</v>
      </c>
      <c r="E275" s="3"/>
      <c r="G275" s="167"/>
      <c r="I275" s="95">
        <f t="shared" si="526"/>
        <v>207</v>
      </c>
      <c r="J275" s="94" t="s">
        <v>505</v>
      </c>
      <c r="K275" s="93"/>
      <c r="L275" s="93"/>
      <c r="M275" s="93"/>
      <c r="N275" s="93"/>
      <c r="O275" s="92"/>
      <c r="P275" s="91" t="s">
        <v>326</v>
      </c>
      <c r="Q275" s="297"/>
      <c r="R275" s="90" t="s">
        <v>141</v>
      </c>
      <c r="S275" s="298"/>
      <c r="U275" s="167"/>
      <c r="V275" s="42"/>
      <c r="W275" s="78"/>
      <c r="X275" s="37"/>
      <c r="Y275" s="77"/>
      <c r="Z275" s="76"/>
      <c r="AA275" s="79"/>
      <c r="AB275" s="76"/>
      <c r="AC275" s="79"/>
      <c r="AD275" s="76"/>
      <c r="AE275" s="76"/>
      <c r="AF275" s="76"/>
      <c r="AG275" s="76"/>
      <c r="AH275" s="76"/>
      <c r="AI275" s="76"/>
      <c r="AJ275" s="76"/>
      <c r="AK275" s="75"/>
      <c r="AL275" s="75"/>
      <c r="AM275" s="75"/>
      <c r="AN275" s="75"/>
      <c r="AO275" s="75"/>
      <c r="AP275" s="75"/>
      <c r="AQ275" s="75"/>
      <c r="AR275" s="74">
        <f t="shared" si="503"/>
        <v>0</v>
      </c>
      <c r="AT275" s="167"/>
      <c r="AV275" s="78"/>
      <c r="AW275" s="37"/>
      <c r="AX275" s="77"/>
      <c r="AY275" s="76"/>
      <c r="AZ275" s="79"/>
      <c r="BA275" s="76"/>
      <c r="BB275" s="79"/>
      <c r="BC275" s="76"/>
      <c r="BD275" s="76"/>
      <c r="BE275" s="76"/>
      <c r="BF275" s="76"/>
      <c r="BG275" s="76"/>
      <c r="BH275" s="76"/>
      <c r="BI275" s="76"/>
      <c r="BJ275" s="75"/>
      <c r="BK275" s="75"/>
      <c r="BL275" s="75"/>
      <c r="BM275" s="75"/>
      <c r="BN275" s="75"/>
      <c r="BO275" s="75"/>
      <c r="BP275" s="75"/>
      <c r="BQ275" s="74">
        <f t="shared" si="504"/>
        <v>0</v>
      </c>
      <c r="BS275" s="167"/>
      <c r="BU275" s="78"/>
      <c r="BV275" s="37"/>
      <c r="BW275" s="77"/>
      <c r="BX275" s="76"/>
      <c r="BY275" s="79"/>
      <c r="BZ275" s="76"/>
      <c r="CA275" s="79"/>
      <c r="CB275" s="76"/>
      <c r="CC275" s="76"/>
      <c r="CD275" s="76"/>
      <c r="CE275" s="76"/>
      <c r="CF275" s="76"/>
      <c r="CG275" s="76"/>
      <c r="CH275" s="76"/>
      <c r="CI275" s="75"/>
      <c r="CJ275" s="75"/>
      <c r="CK275" s="75"/>
      <c r="CL275" s="75"/>
      <c r="CM275" s="75"/>
      <c r="CN275" s="75"/>
      <c r="CO275" s="75"/>
      <c r="CP275" s="74">
        <f t="shared" si="505"/>
        <v>0</v>
      </c>
      <c r="CR275" s="167"/>
      <c r="CT275" s="78"/>
      <c r="CU275" s="37"/>
      <c r="CV275" s="77"/>
      <c r="CW275" s="76"/>
      <c r="CX275" s="79"/>
      <c r="CY275" s="76"/>
      <c r="CZ275" s="79"/>
      <c r="DA275" s="76"/>
      <c r="DB275" s="76"/>
      <c r="DC275" s="76"/>
      <c r="DD275" s="76"/>
      <c r="DE275" s="76"/>
      <c r="DF275" s="76"/>
      <c r="DG275" s="76"/>
      <c r="DH275" s="75"/>
      <c r="DI275" s="75"/>
      <c r="DJ275" s="75"/>
      <c r="DK275" s="75"/>
      <c r="DL275" s="75"/>
      <c r="DM275" s="75"/>
      <c r="DN275" s="75"/>
      <c r="DO275" s="74">
        <f t="shared" si="506"/>
        <v>0</v>
      </c>
      <c r="DQ275" s="167"/>
      <c r="DS275" s="78"/>
      <c r="DT275" s="37"/>
      <c r="DU275" s="77"/>
      <c r="DV275" s="76"/>
      <c r="DW275" s="79"/>
      <c r="DX275" s="76"/>
      <c r="DY275" s="79"/>
      <c r="DZ275" s="76"/>
      <c r="EA275" s="76"/>
      <c r="EB275" s="76"/>
      <c r="EC275" s="76"/>
      <c r="ED275" s="76"/>
      <c r="EE275" s="76"/>
      <c r="EF275" s="76"/>
      <c r="EG275" s="75"/>
      <c r="EH275" s="75"/>
      <c r="EI275" s="75"/>
      <c r="EJ275" s="75"/>
      <c r="EK275" s="75"/>
      <c r="EL275" s="75"/>
      <c r="EM275" s="75"/>
      <c r="EN275" s="74">
        <f t="shared" si="507"/>
        <v>0</v>
      </c>
      <c r="EP275" s="167"/>
      <c r="ER275" s="78"/>
      <c r="ES275" s="37"/>
      <c r="ET275" s="77"/>
      <c r="EU275" s="76"/>
      <c r="EV275" s="79"/>
      <c r="EW275" s="76"/>
      <c r="EX275" s="79"/>
      <c r="EY275" s="76"/>
      <c r="EZ275" s="76"/>
      <c r="FA275" s="76"/>
      <c r="FB275" s="76"/>
      <c r="FC275" s="76"/>
      <c r="FD275" s="76"/>
      <c r="FE275" s="76"/>
      <c r="FF275" s="75"/>
      <c r="FG275" s="76"/>
      <c r="FH275" s="75"/>
      <c r="FI275" s="75"/>
      <c r="FJ275" s="75"/>
      <c r="FK275" s="75"/>
      <c r="FL275" s="75"/>
      <c r="FM275" s="74">
        <f t="shared" si="508"/>
        <v>0</v>
      </c>
      <c r="FO275" s="167"/>
      <c r="FQ275" s="78"/>
      <c r="FR275" s="37"/>
      <c r="FS275" s="77"/>
      <c r="FT275" s="76"/>
      <c r="FU275" s="79"/>
      <c r="FV275" s="76"/>
      <c r="FW275" s="79"/>
      <c r="FX275" s="76"/>
      <c r="FY275" s="76"/>
      <c r="FZ275" s="76"/>
      <c r="GA275" s="76"/>
      <c r="GB275" s="76"/>
      <c r="GC275" s="76"/>
      <c r="GD275" s="76"/>
      <c r="GE275" s="75"/>
      <c r="GF275" s="76"/>
      <c r="GG275" s="75"/>
      <c r="GH275" s="75"/>
      <c r="GI275" s="75"/>
      <c r="GJ275" s="75"/>
      <c r="GK275" s="75"/>
      <c r="GL275" s="74">
        <f t="shared" si="509"/>
        <v>0</v>
      </c>
      <c r="GN275" s="167"/>
      <c r="GP275" s="78"/>
      <c r="GQ275" s="37"/>
      <c r="GR275" s="77"/>
      <c r="GS275" s="76"/>
      <c r="GT275" s="79"/>
      <c r="GU275" s="76"/>
      <c r="GV275" s="79"/>
      <c r="GW275" s="76"/>
      <c r="GX275" s="76"/>
      <c r="GY275" s="76"/>
      <c r="GZ275" s="76"/>
      <c r="HA275" s="76"/>
      <c r="HB275" s="76"/>
      <c r="HC275" s="76"/>
      <c r="HD275" s="75"/>
      <c r="HE275" s="76"/>
      <c r="HF275" s="75"/>
      <c r="HG275" s="75"/>
      <c r="HH275" s="75"/>
      <c r="HI275" s="75"/>
      <c r="HJ275" s="75"/>
      <c r="HK275" s="74">
        <f t="shared" si="510"/>
        <v>0</v>
      </c>
      <c r="HM275" s="167"/>
      <c r="HO275" s="78"/>
      <c r="HP275" s="37"/>
      <c r="HQ275" s="77"/>
      <c r="HR275" s="76"/>
      <c r="HS275" s="79"/>
      <c r="HT275" s="76"/>
      <c r="HU275" s="79"/>
      <c r="HV275" s="76"/>
      <c r="HW275" s="76"/>
      <c r="HX275" s="76"/>
      <c r="HY275" s="76"/>
      <c r="HZ275" s="76"/>
      <c r="IA275" s="76"/>
      <c r="IB275" s="76"/>
      <c r="IC275" s="75"/>
      <c r="ID275" s="76"/>
      <c r="IE275" s="75"/>
      <c r="IF275" s="75"/>
      <c r="IG275" s="75"/>
      <c r="IH275" s="75"/>
      <c r="II275" s="75"/>
      <c r="IJ275" s="74">
        <f t="shared" si="511"/>
        <v>0</v>
      </c>
      <c r="IL275" s="167"/>
      <c r="IN275" s="78"/>
      <c r="IO275" s="37"/>
      <c r="IP275" s="77"/>
      <c r="IQ275" s="76"/>
      <c r="IR275" s="76"/>
      <c r="IS275" s="76"/>
      <c r="IT275" s="76"/>
      <c r="IU275" s="76"/>
      <c r="IV275" s="76"/>
      <c r="IW275" s="76"/>
      <c r="IX275" s="75"/>
      <c r="IY275" s="75"/>
      <c r="IZ275" s="75"/>
      <c r="JA275" s="75"/>
      <c r="JB275" s="75"/>
      <c r="JC275" s="75"/>
      <c r="JD275" s="75"/>
      <c r="JE275" s="75"/>
      <c r="JF275" s="75"/>
      <c r="JG275" s="75"/>
      <c r="JH275" s="75"/>
      <c r="JI275" s="74">
        <f t="shared" si="512"/>
        <v>0</v>
      </c>
      <c r="JK275" s="167"/>
      <c r="JM275" s="78"/>
      <c r="JN275" s="37"/>
      <c r="JO275" s="77"/>
      <c r="JP275" s="76"/>
      <c r="JQ275" s="76"/>
      <c r="JR275" s="76"/>
      <c r="JS275" s="76"/>
      <c r="JT275" s="76"/>
      <c r="JU275" s="76"/>
      <c r="JV275" s="76"/>
      <c r="JW275" s="75"/>
      <c r="JX275" s="75"/>
      <c r="JY275" s="75"/>
      <c r="JZ275" s="75"/>
      <c r="KA275" s="75"/>
      <c r="KB275" s="75"/>
      <c r="KC275" s="75"/>
      <c r="KD275" s="75"/>
      <c r="KE275" s="75"/>
      <c r="KF275" s="75"/>
      <c r="KG275" s="75"/>
      <c r="KH275" s="74">
        <f t="shared" si="513"/>
        <v>0</v>
      </c>
      <c r="KJ275" s="167"/>
      <c r="KL275" s="78"/>
      <c r="KM275" s="37"/>
      <c r="KN275" s="77"/>
      <c r="KO275" s="76"/>
      <c r="KP275" s="76"/>
      <c r="KQ275" s="76"/>
      <c r="KR275" s="76"/>
      <c r="KS275" s="76"/>
      <c r="KT275" s="76"/>
      <c r="KU275" s="76"/>
      <c r="KV275" s="75"/>
      <c r="KW275" s="75"/>
      <c r="KX275" s="75"/>
      <c r="KY275" s="75"/>
      <c r="KZ275" s="75"/>
      <c r="LA275" s="75"/>
      <c r="LB275" s="75"/>
      <c r="LC275" s="75"/>
      <c r="LD275" s="75"/>
      <c r="LE275" s="75"/>
      <c r="LF275" s="75"/>
      <c r="LG275" s="74">
        <f t="shared" si="514"/>
        <v>0</v>
      </c>
      <c r="LI275" s="167"/>
      <c r="LK275" s="78"/>
      <c r="LL275" s="37"/>
      <c r="LM275" s="77"/>
      <c r="LN275" s="76"/>
      <c r="LO275" s="76"/>
      <c r="LP275" s="76"/>
      <c r="LQ275" s="76"/>
      <c r="LR275" s="76"/>
      <c r="LS275" s="76"/>
      <c r="LT275" s="76"/>
      <c r="LU275" s="75"/>
      <c r="LV275" s="75"/>
      <c r="LW275" s="75"/>
      <c r="LX275" s="75"/>
      <c r="LY275" s="75"/>
      <c r="LZ275" s="75"/>
      <c r="MA275" s="75"/>
      <c r="MB275" s="75"/>
      <c r="MC275" s="75"/>
      <c r="MD275" s="75"/>
      <c r="ME275" s="75"/>
      <c r="MF275" s="74">
        <f t="shared" si="515"/>
        <v>0</v>
      </c>
      <c r="MH275" s="167"/>
      <c r="MJ275" s="78"/>
      <c r="MK275" s="37"/>
      <c r="ML275" s="77"/>
      <c r="MM275" s="76"/>
      <c r="MN275" s="76"/>
      <c r="MO275" s="76"/>
      <c r="MP275" s="76"/>
      <c r="MQ275" s="76"/>
      <c r="MR275" s="76"/>
      <c r="MS275" s="76"/>
      <c r="MT275" s="75"/>
      <c r="MU275" s="75"/>
      <c r="MV275" s="75"/>
      <c r="MW275" s="75"/>
      <c r="MX275" s="75"/>
      <c r="MY275" s="75"/>
      <c r="MZ275" s="75"/>
      <c r="NA275" s="75"/>
      <c r="NB275" s="75"/>
      <c r="NC275" s="75"/>
      <c r="ND275" s="75"/>
      <c r="NE275" s="74">
        <f t="shared" si="516"/>
        <v>0</v>
      </c>
      <c r="NG275" s="167"/>
      <c r="NI275" s="78"/>
      <c r="NJ275" s="37"/>
      <c r="NK275" s="77"/>
      <c r="NL275" s="76"/>
      <c r="NM275" s="79"/>
      <c r="NN275" s="76"/>
      <c r="NO275" s="79"/>
      <c r="NP275" s="76"/>
      <c r="NQ275" s="76"/>
      <c r="NR275" s="76"/>
      <c r="NS275" s="76"/>
      <c r="NT275" s="76"/>
      <c r="NU275" s="76"/>
      <c r="NV275" s="76"/>
      <c r="NW275" s="75"/>
      <c r="NX275" s="76"/>
      <c r="NY275" s="75"/>
      <c r="NZ275" s="76"/>
      <c r="OA275" s="75"/>
      <c r="OB275" s="76"/>
      <c r="OC275" s="75"/>
      <c r="OD275" s="74">
        <f t="shared" si="517"/>
        <v>0</v>
      </c>
      <c r="OF275" s="167"/>
      <c r="OH275" s="78"/>
      <c r="OI275" s="37"/>
      <c r="OJ275" s="77"/>
      <c r="OK275" s="76"/>
      <c r="OL275" s="79"/>
      <c r="OM275" s="76"/>
      <c r="ON275" s="79"/>
      <c r="OO275" s="76"/>
      <c r="OP275" s="76"/>
      <c r="OQ275" s="76"/>
      <c r="OR275" s="76"/>
      <c r="OS275" s="76"/>
      <c r="OT275" s="76"/>
      <c r="OU275" s="76"/>
      <c r="OV275" s="75"/>
      <c r="OW275" s="76"/>
      <c r="OX275" s="75"/>
      <c r="OY275" s="76"/>
      <c r="OZ275" s="75"/>
      <c r="PA275" s="76"/>
      <c r="PB275" s="75"/>
      <c r="PC275" s="74">
        <f t="shared" si="518"/>
        <v>0</v>
      </c>
      <c r="PE275" s="167"/>
      <c r="PG275" s="78"/>
      <c r="PH275" s="37"/>
      <c r="PI275" s="77"/>
      <c r="PJ275" s="76"/>
      <c r="PK275" s="79"/>
      <c r="PL275" s="76"/>
      <c r="PM275" s="79"/>
      <c r="PN275" s="76"/>
      <c r="PO275" s="76"/>
      <c r="PP275" s="76"/>
      <c r="PQ275" s="76"/>
      <c r="PR275" s="76"/>
      <c r="PS275" s="76"/>
      <c r="PT275" s="76"/>
      <c r="PU275" s="75"/>
      <c r="PV275" s="76"/>
      <c r="PW275" s="75"/>
      <c r="PX275" s="76"/>
      <c r="PY275" s="75"/>
      <c r="PZ275" s="76"/>
      <c r="QA275" s="75"/>
      <c r="QB275" s="74">
        <f t="shared" si="519"/>
        <v>0</v>
      </c>
      <c r="QD275" s="167"/>
      <c r="QF275" s="78"/>
      <c r="QG275" s="37"/>
      <c r="QH275" s="77"/>
      <c r="QI275" s="76"/>
      <c r="QJ275" s="79"/>
      <c r="QK275" s="76"/>
      <c r="QL275" s="79"/>
      <c r="QM275" s="76"/>
      <c r="QN275" s="76"/>
      <c r="QO275" s="76"/>
      <c r="QP275" s="76"/>
      <c r="QQ275" s="76"/>
      <c r="QR275" s="76"/>
      <c r="QS275" s="76"/>
      <c r="QT275" s="75"/>
      <c r="QU275" s="76"/>
      <c r="QV275" s="75"/>
      <c r="QW275" s="76"/>
      <c r="QX275" s="75"/>
      <c r="QY275" s="76"/>
      <c r="QZ275" s="75"/>
      <c r="RA275" s="74">
        <f t="shared" si="520"/>
        <v>0</v>
      </c>
      <c r="RC275" s="167"/>
      <c r="RE275" s="78"/>
      <c r="RF275" s="37"/>
      <c r="RG275" s="77"/>
      <c r="RH275" s="76"/>
      <c r="RI275" s="79"/>
      <c r="RJ275" s="76"/>
      <c r="RK275" s="79"/>
      <c r="RL275" s="76"/>
      <c r="RM275" s="76"/>
      <c r="RN275" s="76"/>
      <c r="RO275" s="76"/>
      <c r="RP275" s="76"/>
      <c r="RQ275" s="76"/>
      <c r="RR275" s="76"/>
      <c r="RS275" s="75"/>
      <c r="RT275" s="76"/>
      <c r="RU275" s="75"/>
      <c r="RV275" s="76"/>
      <c r="RW275" s="75"/>
      <c r="RX275" s="76"/>
      <c r="RY275" s="75"/>
      <c r="RZ275" s="74">
        <f t="shared" si="521"/>
        <v>0</v>
      </c>
      <c r="SB275" s="167"/>
      <c r="SD275" s="78"/>
      <c r="SE275" s="37"/>
      <c r="SF275" s="77"/>
      <c r="SG275" s="76"/>
      <c r="SH275" s="79"/>
      <c r="SI275" s="76"/>
      <c r="SJ275" s="79"/>
      <c r="SK275" s="76"/>
      <c r="SL275" s="76"/>
      <c r="SM275" s="76"/>
      <c r="SN275" s="76"/>
      <c r="SO275" s="76"/>
      <c r="SP275" s="76"/>
      <c r="SQ275" s="76"/>
      <c r="SR275" s="75"/>
      <c r="SS275" s="76"/>
      <c r="ST275" s="75"/>
      <c r="SU275" s="76"/>
      <c r="SV275" s="75"/>
      <c r="SW275" s="76"/>
      <c r="SX275" s="75"/>
      <c r="SY275" s="74">
        <f t="shared" si="522"/>
        <v>0</v>
      </c>
      <c r="TA275" s="167"/>
      <c r="TC275" s="78"/>
      <c r="TD275" s="37"/>
      <c r="TE275" s="77"/>
      <c r="TF275" s="76"/>
      <c r="TG275" s="79"/>
      <c r="TH275" s="76"/>
      <c r="TI275" s="79"/>
      <c r="TJ275" s="76"/>
      <c r="TK275" s="76"/>
      <c r="TL275" s="76"/>
      <c r="TM275" s="76"/>
      <c r="TN275" s="76"/>
      <c r="TO275" s="76"/>
      <c r="TP275" s="76"/>
      <c r="TQ275" s="75"/>
      <c r="TR275" s="76"/>
      <c r="TS275" s="75"/>
      <c r="TT275" s="76"/>
      <c r="TU275" s="75"/>
      <c r="TV275" s="76"/>
      <c r="TW275" s="75"/>
      <c r="TX275" s="74">
        <f t="shared" si="523"/>
        <v>0</v>
      </c>
      <c r="TZ275" s="167"/>
      <c r="UB275" s="78"/>
      <c r="UC275" s="37"/>
      <c r="UD275" s="77"/>
      <c r="UE275" s="76"/>
      <c r="UF275" s="79"/>
      <c r="UG275" s="76"/>
      <c r="UH275" s="79"/>
      <c r="UI275" s="76"/>
      <c r="UJ275" s="76"/>
      <c r="UK275" s="76"/>
      <c r="UL275" s="76"/>
      <c r="UM275" s="76"/>
      <c r="UN275" s="76"/>
      <c r="UO275" s="76"/>
      <c r="UP275" s="75"/>
      <c r="UQ275" s="76"/>
      <c r="UR275" s="75"/>
      <c r="US275" s="76"/>
      <c r="UT275" s="75"/>
      <c r="UU275" s="76"/>
      <c r="UV275" s="75"/>
      <c r="UW275" s="74">
        <f t="shared" si="524"/>
        <v>0</v>
      </c>
      <c r="UY275" s="167"/>
      <c r="VA275" s="78"/>
      <c r="VB275" s="37"/>
      <c r="VC275" s="77"/>
      <c r="VD275" s="76"/>
      <c r="VE275" s="79"/>
      <c r="VF275" s="76"/>
      <c r="VG275" s="79"/>
      <c r="VH275" s="76"/>
      <c r="VI275" s="76"/>
      <c r="VJ275" s="76"/>
      <c r="VK275" s="76"/>
      <c r="VL275" s="76"/>
      <c r="VM275" s="76"/>
      <c r="VN275" s="76"/>
      <c r="VO275" s="75"/>
      <c r="VP275" s="76"/>
      <c r="VQ275" s="75"/>
      <c r="VR275" s="76"/>
      <c r="VS275" s="75"/>
      <c r="VT275" s="76"/>
      <c r="VU275" s="75"/>
      <c r="VV275" s="74">
        <f t="shared" si="525"/>
        <v>0</v>
      </c>
    </row>
    <row r="276" spans="2:596" s="38" customFormat="1" ht="30" outlineLevel="1">
      <c r="B276" s="88"/>
      <c r="C276" s="89">
        <f>IF(ISERROR(I276+1)=TRUE,I276,IF(I276="","",MAX(C$15:C275)+1))</f>
        <v>201</v>
      </c>
      <c r="D276" s="88">
        <f t="shared" si="527"/>
        <v>1</v>
      </c>
      <c r="E276" s="3"/>
      <c r="G276" s="167"/>
      <c r="I276" s="95">
        <f t="shared" si="526"/>
        <v>208</v>
      </c>
      <c r="J276" s="94" t="s">
        <v>504</v>
      </c>
      <c r="K276" s="93"/>
      <c r="L276" s="93"/>
      <c r="M276" s="93"/>
      <c r="N276" s="93"/>
      <c r="O276" s="92"/>
      <c r="P276" s="91" t="s">
        <v>326</v>
      </c>
      <c r="Q276" s="297"/>
      <c r="R276" s="90" t="s">
        <v>141</v>
      </c>
      <c r="S276" s="298"/>
      <c r="U276" s="167"/>
      <c r="V276" s="42"/>
      <c r="W276" s="78"/>
      <c r="X276" s="37"/>
      <c r="Y276" s="77"/>
      <c r="Z276" s="76"/>
      <c r="AA276" s="79"/>
      <c r="AB276" s="76"/>
      <c r="AC276" s="79">
        <v>150</v>
      </c>
      <c r="AD276" s="76"/>
      <c r="AE276" s="76"/>
      <c r="AF276" s="76"/>
      <c r="AG276" s="76"/>
      <c r="AH276" s="76"/>
      <c r="AI276" s="76"/>
      <c r="AJ276" s="76"/>
      <c r="AK276" s="75"/>
      <c r="AL276" s="75"/>
      <c r="AM276" s="75"/>
      <c r="AN276" s="75"/>
      <c r="AO276" s="75"/>
      <c r="AP276" s="75"/>
      <c r="AQ276" s="75"/>
      <c r="AR276" s="74">
        <f t="shared" si="503"/>
        <v>0</v>
      </c>
      <c r="AT276" s="167"/>
      <c r="AV276" s="78"/>
      <c r="AW276" s="37"/>
      <c r="AX276" s="77"/>
      <c r="AY276" s="76"/>
      <c r="AZ276" s="79"/>
      <c r="BA276" s="76"/>
      <c r="BB276" s="79">
        <v>150</v>
      </c>
      <c r="BC276" s="76"/>
      <c r="BD276" s="76"/>
      <c r="BE276" s="76"/>
      <c r="BF276" s="76"/>
      <c r="BG276" s="76"/>
      <c r="BH276" s="76"/>
      <c r="BI276" s="76"/>
      <c r="BJ276" s="75"/>
      <c r="BK276" s="75"/>
      <c r="BL276" s="75"/>
      <c r="BM276" s="75"/>
      <c r="BN276" s="75"/>
      <c r="BO276" s="75"/>
      <c r="BP276" s="75"/>
      <c r="BQ276" s="74">
        <f t="shared" si="504"/>
        <v>0</v>
      </c>
      <c r="BS276" s="167"/>
      <c r="BU276" s="78"/>
      <c r="BV276" s="37"/>
      <c r="BW276" s="77"/>
      <c r="BX276" s="76"/>
      <c r="BY276" s="79"/>
      <c r="BZ276" s="76"/>
      <c r="CA276" s="79">
        <v>150</v>
      </c>
      <c r="CB276" s="76"/>
      <c r="CC276" s="76"/>
      <c r="CD276" s="76"/>
      <c r="CE276" s="76"/>
      <c r="CF276" s="76"/>
      <c r="CG276" s="76"/>
      <c r="CH276" s="76"/>
      <c r="CI276" s="75"/>
      <c r="CJ276" s="75"/>
      <c r="CK276" s="75"/>
      <c r="CL276" s="75"/>
      <c r="CM276" s="75"/>
      <c r="CN276" s="75"/>
      <c r="CO276" s="75"/>
      <c r="CP276" s="74">
        <f t="shared" si="505"/>
        <v>0</v>
      </c>
      <c r="CR276" s="167"/>
      <c r="CT276" s="78"/>
      <c r="CU276" s="37"/>
      <c r="CV276" s="77"/>
      <c r="CW276" s="76"/>
      <c r="CX276" s="79"/>
      <c r="CY276" s="76"/>
      <c r="CZ276" s="79">
        <v>150</v>
      </c>
      <c r="DA276" s="76"/>
      <c r="DB276" s="76"/>
      <c r="DC276" s="76"/>
      <c r="DD276" s="76"/>
      <c r="DE276" s="76"/>
      <c r="DF276" s="76"/>
      <c r="DG276" s="76"/>
      <c r="DH276" s="75"/>
      <c r="DI276" s="75"/>
      <c r="DJ276" s="75"/>
      <c r="DK276" s="75"/>
      <c r="DL276" s="75"/>
      <c r="DM276" s="75"/>
      <c r="DN276" s="75"/>
      <c r="DO276" s="74">
        <f t="shared" si="506"/>
        <v>0</v>
      </c>
      <c r="DQ276" s="167"/>
      <c r="DS276" s="78"/>
      <c r="DT276" s="37"/>
      <c r="DU276" s="77"/>
      <c r="DV276" s="76"/>
      <c r="DW276" s="79"/>
      <c r="DX276" s="76"/>
      <c r="DY276" s="79">
        <v>150</v>
      </c>
      <c r="DZ276" s="76"/>
      <c r="EA276" s="76"/>
      <c r="EB276" s="76"/>
      <c r="EC276" s="76"/>
      <c r="ED276" s="76"/>
      <c r="EE276" s="76"/>
      <c r="EF276" s="76"/>
      <c r="EG276" s="75"/>
      <c r="EH276" s="75"/>
      <c r="EI276" s="75"/>
      <c r="EJ276" s="75"/>
      <c r="EK276" s="75"/>
      <c r="EL276" s="75"/>
      <c r="EM276" s="75"/>
      <c r="EN276" s="74">
        <f t="shared" si="507"/>
        <v>0</v>
      </c>
      <c r="EP276" s="167"/>
      <c r="ER276" s="78"/>
      <c r="ES276" s="37"/>
      <c r="ET276" s="77"/>
      <c r="EU276" s="76"/>
      <c r="EV276" s="79"/>
      <c r="EW276" s="76"/>
      <c r="EX276" s="79">
        <v>150</v>
      </c>
      <c r="EY276" s="76"/>
      <c r="EZ276" s="76"/>
      <c r="FA276" s="76"/>
      <c r="FB276" s="76"/>
      <c r="FC276" s="76"/>
      <c r="FD276" s="76"/>
      <c r="FE276" s="76"/>
      <c r="FF276" s="75"/>
      <c r="FG276" s="76"/>
      <c r="FH276" s="75"/>
      <c r="FI276" s="75"/>
      <c r="FJ276" s="75"/>
      <c r="FK276" s="75"/>
      <c r="FL276" s="75"/>
      <c r="FM276" s="74">
        <f t="shared" si="508"/>
        <v>0</v>
      </c>
      <c r="FO276" s="167"/>
      <c r="FQ276" s="78"/>
      <c r="FR276" s="37"/>
      <c r="FS276" s="77"/>
      <c r="FT276" s="76"/>
      <c r="FU276" s="79"/>
      <c r="FV276" s="76"/>
      <c r="FW276" s="79">
        <v>150</v>
      </c>
      <c r="FX276" s="76"/>
      <c r="FY276" s="76"/>
      <c r="FZ276" s="76"/>
      <c r="GA276" s="76"/>
      <c r="GB276" s="76"/>
      <c r="GC276" s="76"/>
      <c r="GD276" s="76"/>
      <c r="GE276" s="75"/>
      <c r="GF276" s="76"/>
      <c r="GG276" s="75"/>
      <c r="GH276" s="75"/>
      <c r="GI276" s="75"/>
      <c r="GJ276" s="75"/>
      <c r="GK276" s="75"/>
      <c r="GL276" s="74">
        <f t="shared" si="509"/>
        <v>0</v>
      </c>
      <c r="GN276" s="167"/>
      <c r="GP276" s="78"/>
      <c r="GQ276" s="37"/>
      <c r="GR276" s="77"/>
      <c r="GS276" s="76"/>
      <c r="GT276" s="79"/>
      <c r="GU276" s="76"/>
      <c r="GV276" s="79">
        <v>150</v>
      </c>
      <c r="GW276" s="76"/>
      <c r="GX276" s="76"/>
      <c r="GY276" s="76"/>
      <c r="GZ276" s="76"/>
      <c r="HA276" s="76"/>
      <c r="HB276" s="76"/>
      <c r="HC276" s="76"/>
      <c r="HD276" s="75"/>
      <c r="HE276" s="76"/>
      <c r="HF276" s="75"/>
      <c r="HG276" s="75"/>
      <c r="HH276" s="75"/>
      <c r="HI276" s="75"/>
      <c r="HJ276" s="75"/>
      <c r="HK276" s="74">
        <f t="shared" si="510"/>
        <v>0</v>
      </c>
      <c r="HM276" s="167"/>
      <c r="HO276" s="78"/>
      <c r="HP276" s="37"/>
      <c r="HQ276" s="77"/>
      <c r="HR276" s="76"/>
      <c r="HS276" s="79"/>
      <c r="HT276" s="76"/>
      <c r="HU276" s="79">
        <v>150</v>
      </c>
      <c r="HV276" s="76"/>
      <c r="HW276" s="76"/>
      <c r="HX276" s="76"/>
      <c r="HY276" s="76"/>
      <c r="HZ276" s="76"/>
      <c r="IA276" s="76"/>
      <c r="IB276" s="76"/>
      <c r="IC276" s="75"/>
      <c r="ID276" s="76"/>
      <c r="IE276" s="75"/>
      <c r="IF276" s="75"/>
      <c r="IG276" s="75"/>
      <c r="IH276" s="75"/>
      <c r="II276" s="75"/>
      <c r="IJ276" s="74">
        <f t="shared" si="511"/>
        <v>0</v>
      </c>
      <c r="IL276" s="167"/>
      <c r="IN276" s="78"/>
      <c r="IO276" s="37"/>
      <c r="IP276" s="77"/>
      <c r="IQ276" s="76"/>
      <c r="IR276" s="76"/>
      <c r="IS276" s="76"/>
      <c r="IT276" s="76"/>
      <c r="IU276" s="76"/>
      <c r="IV276" s="76"/>
      <c r="IW276" s="76"/>
      <c r="IX276" s="75"/>
      <c r="IY276" s="75"/>
      <c r="IZ276" s="75"/>
      <c r="JA276" s="75"/>
      <c r="JB276" s="75"/>
      <c r="JC276" s="75"/>
      <c r="JD276" s="75"/>
      <c r="JE276" s="75"/>
      <c r="JF276" s="75"/>
      <c r="JG276" s="75"/>
      <c r="JH276" s="75"/>
      <c r="JI276" s="74">
        <f t="shared" si="512"/>
        <v>0</v>
      </c>
      <c r="JK276" s="167"/>
      <c r="JM276" s="78"/>
      <c r="JN276" s="37"/>
      <c r="JO276" s="77"/>
      <c r="JP276" s="76"/>
      <c r="JQ276" s="76"/>
      <c r="JR276" s="76"/>
      <c r="JS276" s="76"/>
      <c r="JT276" s="76"/>
      <c r="JU276" s="76"/>
      <c r="JV276" s="76"/>
      <c r="JW276" s="75"/>
      <c r="JX276" s="75"/>
      <c r="JY276" s="75"/>
      <c r="JZ276" s="75"/>
      <c r="KA276" s="75"/>
      <c r="KB276" s="75"/>
      <c r="KC276" s="75"/>
      <c r="KD276" s="75"/>
      <c r="KE276" s="75"/>
      <c r="KF276" s="75"/>
      <c r="KG276" s="75"/>
      <c r="KH276" s="74">
        <f t="shared" si="513"/>
        <v>0</v>
      </c>
      <c r="KJ276" s="167"/>
      <c r="KL276" s="78"/>
      <c r="KM276" s="37"/>
      <c r="KN276" s="77"/>
      <c r="KO276" s="76"/>
      <c r="KP276" s="76"/>
      <c r="KQ276" s="76"/>
      <c r="KR276" s="76"/>
      <c r="KS276" s="76"/>
      <c r="KT276" s="76"/>
      <c r="KU276" s="76"/>
      <c r="KV276" s="75"/>
      <c r="KW276" s="75"/>
      <c r="KX276" s="75"/>
      <c r="KY276" s="75"/>
      <c r="KZ276" s="75"/>
      <c r="LA276" s="75"/>
      <c r="LB276" s="75"/>
      <c r="LC276" s="75"/>
      <c r="LD276" s="75"/>
      <c r="LE276" s="75"/>
      <c r="LF276" s="75"/>
      <c r="LG276" s="74">
        <f t="shared" si="514"/>
        <v>0</v>
      </c>
      <c r="LI276" s="167"/>
      <c r="LK276" s="78"/>
      <c r="LL276" s="37"/>
      <c r="LM276" s="77"/>
      <c r="LN276" s="76"/>
      <c r="LO276" s="76"/>
      <c r="LP276" s="76"/>
      <c r="LQ276" s="76"/>
      <c r="LR276" s="76"/>
      <c r="LS276" s="76"/>
      <c r="LT276" s="76"/>
      <c r="LU276" s="75"/>
      <c r="LV276" s="75"/>
      <c r="LW276" s="75"/>
      <c r="LX276" s="75"/>
      <c r="LY276" s="75"/>
      <c r="LZ276" s="75"/>
      <c r="MA276" s="75"/>
      <c r="MB276" s="75"/>
      <c r="MC276" s="75"/>
      <c r="MD276" s="75"/>
      <c r="ME276" s="75"/>
      <c r="MF276" s="74">
        <f t="shared" si="515"/>
        <v>0</v>
      </c>
      <c r="MH276" s="167"/>
      <c r="MJ276" s="78"/>
      <c r="MK276" s="37"/>
      <c r="ML276" s="77"/>
      <c r="MM276" s="76"/>
      <c r="MN276" s="76"/>
      <c r="MO276" s="76"/>
      <c r="MP276" s="76"/>
      <c r="MQ276" s="76"/>
      <c r="MR276" s="76"/>
      <c r="MS276" s="76"/>
      <c r="MT276" s="75"/>
      <c r="MU276" s="75"/>
      <c r="MV276" s="75"/>
      <c r="MW276" s="75"/>
      <c r="MX276" s="75"/>
      <c r="MY276" s="75"/>
      <c r="MZ276" s="75"/>
      <c r="NA276" s="75"/>
      <c r="NB276" s="75"/>
      <c r="NC276" s="75"/>
      <c r="ND276" s="75"/>
      <c r="NE276" s="74">
        <f t="shared" si="516"/>
        <v>0</v>
      </c>
      <c r="NG276" s="167"/>
      <c r="NI276" s="78"/>
      <c r="NJ276" s="37"/>
      <c r="NK276" s="77"/>
      <c r="NL276" s="76"/>
      <c r="NM276" s="79"/>
      <c r="NN276" s="76"/>
      <c r="NO276" s="79">
        <v>150</v>
      </c>
      <c r="NP276" s="76"/>
      <c r="NQ276" s="76"/>
      <c r="NR276" s="76"/>
      <c r="NS276" s="76"/>
      <c r="NT276" s="76"/>
      <c r="NU276" s="76"/>
      <c r="NV276" s="76"/>
      <c r="NW276" s="75"/>
      <c r="NX276" s="76"/>
      <c r="NY276" s="75"/>
      <c r="NZ276" s="76"/>
      <c r="OA276" s="75"/>
      <c r="OB276" s="76"/>
      <c r="OC276" s="75"/>
      <c r="OD276" s="74">
        <f t="shared" si="517"/>
        <v>0</v>
      </c>
      <c r="OF276" s="167"/>
      <c r="OH276" s="78"/>
      <c r="OI276" s="37"/>
      <c r="OJ276" s="77"/>
      <c r="OK276" s="76"/>
      <c r="OL276" s="79"/>
      <c r="OM276" s="76"/>
      <c r="ON276" s="79">
        <v>150</v>
      </c>
      <c r="OO276" s="76"/>
      <c r="OP276" s="76"/>
      <c r="OQ276" s="76"/>
      <c r="OR276" s="76"/>
      <c r="OS276" s="76"/>
      <c r="OT276" s="76"/>
      <c r="OU276" s="76"/>
      <c r="OV276" s="75"/>
      <c r="OW276" s="76"/>
      <c r="OX276" s="75"/>
      <c r="OY276" s="76"/>
      <c r="OZ276" s="75"/>
      <c r="PA276" s="76"/>
      <c r="PB276" s="75"/>
      <c r="PC276" s="74">
        <f t="shared" si="518"/>
        <v>0</v>
      </c>
      <c r="PE276" s="167"/>
      <c r="PG276" s="78"/>
      <c r="PH276" s="37"/>
      <c r="PI276" s="77"/>
      <c r="PJ276" s="76"/>
      <c r="PK276" s="79"/>
      <c r="PL276" s="76"/>
      <c r="PM276" s="79">
        <v>150</v>
      </c>
      <c r="PN276" s="76"/>
      <c r="PO276" s="76"/>
      <c r="PP276" s="76"/>
      <c r="PQ276" s="76"/>
      <c r="PR276" s="76"/>
      <c r="PS276" s="76"/>
      <c r="PT276" s="76"/>
      <c r="PU276" s="75"/>
      <c r="PV276" s="76"/>
      <c r="PW276" s="75"/>
      <c r="PX276" s="76"/>
      <c r="PY276" s="75"/>
      <c r="PZ276" s="76"/>
      <c r="QA276" s="75"/>
      <c r="QB276" s="74">
        <f t="shared" si="519"/>
        <v>0</v>
      </c>
      <c r="QD276" s="167"/>
      <c r="QF276" s="78"/>
      <c r="QG276" s="37"/>
      <c r="QH276" s="77"/>
      <c r="QI276" s="76"/>
      <c r="QJ276" s="79"/>
      <c r="QK276" s="76"/>
      <c r="QL276" s="79">
        <v>150</v>
      </c>
      <c r="QM276" s="76"/>
      <c r="QN276" s="76"/>
      <c r="QO276" s="76"/>
      <c r="QP276" s="76"/>
      <c r="QQ276" s="76"/>
      <c r="QR276" s="76"/>
      <c r="QS276" s="76"/>
      <c r="QT276" s="75"/>
      <c r="QU276" s="76"/>
      <c r="QV276" s="75"/>
      <c r="QW276" s="76"/>
      <c r="QX276" s="75"/>
      <c r="QY276" s="76"/>
      <c r="QZ276" s="75"/>
      <c r="RA276" s="74">
        <f t="shared" si="520"/>
        <v>0</v>
      </c>
      <c r="RC276" s="167"/>
      <c r="RE276" s="78"/>
      <c r="RF276" s="37"/>
      <c r="RG276" s="77"/>
      <c r="RH276" s="76"/>
      <c r="RI276" s="79"/>
      <c r="RJ276" s="76"/>
      <c r="RK276" s="79">
        <v>150</v>
      </c>
      <c r="RL276" s="76"/>
      <c r="RM276" s="76"/>
      <c r="RN276" s="76"/>
      <c r="RO276" s="76"/>
      <c r="RP276" s="76"/>
      <c r="RQ276" s="76"/>
      <c r="RR276" s="76"/>
      <c r="RS276" s="75"/>
      <c r="RT276" s="76"/>
      <c r="RU276" s="75"/>
      <c r="RV276" s="76"/>
      <c r="RW276" s="75"/>
      <c r="RX276" s="76"/>
      <c r="RY276" s="75"/>
      <c r="RZ276" s="74">
        <f t="shared" si="521"/>
        <v>0</v>
      </c>
      <c r="SB276" s="167"/>
      <c r="SD276" s="78"/>
      <c r="SE276" s="37"/>
      <c r="SF276" s="77"/>
      <c r="SG276" s="76"/>
      <c r="SH276" s="79"/>
      <c r="SI276" s="76"/>
      <c r="SJ276" s="79">
        <v>150</v>
      </c>
      <c r="SK276" s="76"/>
      <c r="SL276" s="76"/>
      <c r="SM276" s="76"/>
      <c r="SN276" s="76"/>
      <c r="SO276" s="76"/>
      <c r="SP276" s="76"/>
      <c r="SQ276" s="76"/>
      <c r="SR276" s="75"/>
      <c r="SS276" s="76"/>
      <c r="ST276" s="75"/>
      <c r="SU276" s="76"/>
      <c r="SV276" s="75"/>
      <c r="SW276" s="76"/>
      <c r="SX276" s="75"/>
      <c r="SY276" s="74">
        <f t="shared" si="522"/>
        <v>0</v>
      </c>
      <c r="TA276" s="167"/>
      <c r="TC276" s="78"/>
      <c r="TD276" s="37"/>
      <c r="TE276" s="77"/>
      <c r="TF276" s="76"/>
      <c r="TG276" s="79"/>
      <c r="TH276" s="76"/>
      <c r="TI276" s="79">
        <v>150</v>
      </c>
      <c r="TJ276" s="76"/>
      <c r="TK276" s="76"/>
      <c r="TL276" s="76"/>
      <c r="TM276" s="76"/>
      <c r="TN276" s="76"/>
      <c r="TO276" s="76"/>
      <c r="TP276" s="76"/>
      <c r="TQ276" s="75"/>
      <c r="TR276" s="76"/>
      <c r="TS276" s="75"/>
      <c r="TT276" s="76"/>
      <c r="TU276" s="75"/>
      <c r="TV276" s="76"/>
      <c r="TW276" s="75"/>
      <c r="TX276" s="74">
        <f t="shared" si="523"/>
        <v>0</v>
      </c>
      <c r="TZ276" s="167"/>
      <c r="UB276" s="78"/>
      <c r="UC276" s="37"/>
      <c r="UD276" s="77"/>
      <c r="UE276" s="76"/>
      <c r="UF276" s="79"/>
      <c r="UG276" s="76"/>
      <c r="UH276" s="79">
        <v>150</v>
      </c>
      <c r="UI276" s="76"/>
      <c r="UJ276" s="76"/>
      <c r="UK276" s="76"/>
      <c r="UL276" s="76"/>
      <c r="UM276" s="76"/>
      <c r="UN276" s="76"/>
      <c r="UO276" s="76"/>
      <c r="UP276" s="75"/>
      <c r="UQ276" s="76"/>
      <c r="UR276" s="75"/>
      <c r="US276" s="76"/>
      <c r="UT276" s="75"/>
      <c r="UU276" s="76"/>
      <c r="UV276" s="75"/>
      <c r="UW276" s="74">
        <f t="shared" si="524"/>
        <v>0</v>
      </c>
      <c r="UY276" s="167"/>
      <c r="VA276" s="78"/>
      <c r="VB276" s="37"/>
      <c r="VC276" s="77"/>
      <c r="VD276" s="76"/>
      <c r="VE276" s="79"/>
      <c r="VF276" s="76"/>
      <c r="VG276" s="79">
        <v>150</v>
      </c>
      <c r="VH276" s="76"/>
      <c r="VI276" s="76"/>
      <c r="VJ276" s="76"/>
      <c r="VK276" s="76"/>
      <c r="VL276" s="76"/>
      <c r="VM276" s="76"/>
      <c r="VN276" s="76"/>
      <c r="VO276" s="75"/>
      <c r="VP276" s="76"/>
      <c r="VQ276" s="75"/>
      <c r="VR276" s="76"/>
      <c r="VS276" s="75"/>
      <c r="VT276" s="76"/>
      <c r="VU276" s="75"/>
      <c r="VV276" s="74">
        <f t="shared" si="525"/>
        <v>0</v>
      </c>
    </row>
    <row r="277" spans="2:596" s="38" customFormat="1" ht="30" outlineLevel="1">
      <c r="B277" s="88"/>
      <c r="C277" s="89">
        <f>IF(ISERROR(I277+1)=TRUE,I277,IF(I277="","",MAX(C$15:C276)+1))</f>
        <v>202</v>
      </c>
      <c r="D277" s="88">
        <f t="shared" si="527"/>
        <v>1</v>
      </c>
      <c r="E277" s="3"/>
      <c r="G277" s="167"/>
      <c r="I277" s="95">
        <f t="shared" si="526"/>
        <v>209</v>
      </c>
      <c r="J277" s="94" t="s">
        <v>503</v>
      </c>
      <c r="K277" s="93"/>
      <c r="L277" s="93"/>
      <c r="M277" s="93"/>
      <c r="N277" s="93"/>
      <c r="O277" s="92"/>
      <c r="P277" s="91" t="s">
        <v>326</v>
      </c>
      <c r="Q277" s="297"/>
      <c r="R277" s="90" t="s">
        <v>141</v>
      </c>
      <c r="S277" s="298"/>
      <c r="U277" s="167"/>
      <c r="V277" s="42"/>
      <c r="W277" s="78"/>
      <c r="X277" s="37"/>
      <c r="Y277" s="77"/>
      <c r="Z277" s="76"/>
      <c r="AA277" s="79"/>
      <c r="AB277" s="76"/>
      <c r="AC277" s="79"/>
      <c r="AD277" s="76"/>
      <c r="AE277" s="76">
        <v>100</v>
      </c>
      <c r="AF277" s="76"/>
      <c r="AG277" s="76">
        <v>100</v>
      </c>
      <c r="AH277" s="76"/>
      <c r="AI277" s="76"/>
      <c r="AJ277" s="76">
        <v>50</v>
      </c>
      <c r="AK277" s="75"/>
      <c r="AL277" s="75"/>
      <c r="AM277" s="75"/>
      <c r="AN277" s="75"/>
      <c r="AO277" s="75"/>
      <c r="AP277" s="75"/>
      <c r="AQ277" s="75"/>
      <c r="AR277" s="74">
        <f t="shared" si="503"/>
        <v>0</v>
      </c>
      <c r="AT277" s="167"/>
      <c r="AV277" s="78"/>
      <c r="AW277" s="37"/>
      <c r="AX277" s="77"/>
      <c r="AY277" s="76"/>
      <c r="AZ277" s="79"/>
      <c r="BA277" s="76"/>
      <c r="BB277" s="79"/>
      <c r="BC277" s="76"/>
      <c r="BD277" s="76">
        <v>100</v>
      </c>
      <c r="BE277" s="76"/>
      <c r="BF277" s="76">
        <v>100</v>
      </c>
      <c r="BG277" s="76"/>
      <c r="BH277" s="76"/>
      <c r="BI277" s="76">
        <v>50</v>
      </c>
      <c r="BJ277" s="75"/>
      <c r="BK277" s="75"/>
      <c r="BL277" s="75"/>
      <c r="BM277" s="75"/>
      <c r="BN277" s="75"/>
      <c r="BO277" s="75"/>
      <c r="BP277" s="75"/>
      <c r="BQ277" s="74">
        <f t="shared" si="504"/>
        <v>0</v>
      </c>
      <c r="BS277" s="167"/>
      <c r="BU277" s="78"/>
      <c r="BV277" s="37"/>
      <c r="BW277" s="77"/>
      <c r="BX277" s="76"/>
      <c r="BY277" s="79"/>
      <c r="BZ277" s="76"/>
      <c r="CA277" s="79"/>
      <c r="CB277" s="76"/>
      <c r="CC277" s="76">
        <v>100</v>
      </c>
      <c r="CD277" s="76"/>
      <c r="CE277" s="76">
        <v>100</v>
      </c>
      <c r="CF277" s="76"/>
      <c r="CG277" s="76"/>
      <c r="CH277" s="76"/>
      <c r="CI277" s="75"/>
      <c r="CJ277" s="75"/>
      <c r="CK277" s="75"/>
      <c r="CL277" s="75"/>
      <c r="CM277" s="75"/>
      <c r="CN277" s="75"/>
      <c r="CO277" s="75"/>
      <c r="CP277" s="74">
        <f t="shared" si="505"/>
        <v>0</v>
      </c>
      <c r="CR277" s="167"/>
      <c r="CT277" s="78"/>
      <c r="CU277" s="37"/>
      <c r="CV277" s="77"/>
      <c r="CW277" s="76"/>
      <c r="CX277" s="79"/>
      <c r="CY277" s="76"/>
      <c r="CZ277" s="79"/>
      <c r="DA277" s="76"/>
      <c r="DB277" s="76">
        <v>100</v>
      </c>
      <c r="DC277" s="76"/>
      <c r="DD277" s="76">
        <v>100</v>
      </c>
      <c r="DE277" s="76"/>
      <c r="DF277" s="76"/>
      <c r="DG277" s="76">
        <v>50</v>
      </c>
      <c r="DH277" s="75"/>
      <c r="DI277" s="75"/>
      <c r="DJ277" s="75"/>
      <c r="DK277" s="75"/>
      <c r="DL277" s="75"/>
      <c r="DM277" s="75"/>
      <c r="DN277" s="75"/>
      <c r="DO277" s="74">
        <f t="shared" si="506"/>
        <v>0</v>
      </c>
      <c r="DQ277" s="167"/>
      <c r="DS277" s="78"/>
      <c r="DT277" s="37"/>
      <c r="DU277" s="77"/>
      <c r="DV277" s="76"/>
      <c r="DW277" s="79"/>
      <c r="DX277" s="76"/>
      <c r="DY277" s="79"/>
      <c r="DZ277" s="76"/>
      <c r="EA277" s="76">
        <v>100</v>
      </c>
      <c r="EB277" s="76"/>
      <c r="EC277" s="76">
        <v>100</v>
      </c>
      <c r="ED277" s="76"/>
      <c r="EE277" s="76"/>
      <c r="EF277" s="76"/>
      <c r="EG277" s="75"/>
      <c r="EH277" s="75"/>
      <c r="EI277" s="75"/>
      <c r="EJ277" s="75"/>
      <c r="EK277" s="75"/>
      <c r="EL277" s="75"/>
      <c r="EM277" s="75"/>
      <c r="EN277" s="74">
        <f t="shared" si="507"/>
        <v>0</v>
      </c>
      <c r="EP277" s="167"/>
      <c r="ER277" s="78"/>
      <c r="ES277" s="37"/>
      <c r="ET277" s="77"/>
      <c r="EU277" s="76"/>
      <c r="EV277" s="79"/>
      <c r="EW277" s="76"/>
      <c r="EX277" s="79"/>
      <c r="EY277" s="76"/>
      <c r="EZ277" s="76">
        <v>100</v>
      </c>
      <c r="FA277" s="76"/>
      <c r="FB277" s="76">
        <v>100</v>
      </c>
      <c r="FC277" s="76"/>
      <c r="FD277" s="76">
        <v>100</v>
      </c>
      <c r="FE277" s="76"/>
      <c r="FF277" s="75"/>
      <c r="FG277" s="76">
        <v>50</v>
      </c>
      <c r="FH277" s="75"/>
      <c r="FI277" s="75"/>
      <c r="FJ277" s="75"/>
      <c r="FK277" s="75"/>
      <c r="FL277" s="75"/>
      <c r="FM277" s="74">
        <f t="shared" si="508"/>
        <v>0</v>
      </c>
      <c r="FO277" s="167"/>
      <c r="FQ277" s="78"/>
      <c r="FR277" s="37"/>
      <c r="FS277" s="77"/>
      <c r="FT277" s="76"/>
      <c r="FU277" s="79"/>
      <c r="FV277" s="76"/>
      <c r="FW277" s="79"/>
      <c r="FX277" s="76"/>
      <c r="FY277" s="76">
        <v>100</v>
      </c>
      <c r="FZ277" s="76"/>
      <c r="GA277" s="76">
        <v>100</v>
      </c>
      <c r="GB277" s="76"/>
      <c r="GC277" s="76">
        <v>100</v>
      </c>
      <c r="GD277" s="76"/>
      <c r="GE277" s="75"/>
      <c r="GF277" s="76">
        <v>50</v>
      </c>
      <c r="GG277" s="75"/>
      <c r="GH277" s="75"/>
      <c r="GI277" s="75"/>
      <c r="GJ277" s="75"/>
      <c r="GK277" s="75"/>
      <c r="GL277" s="74">
        <f t="shared" si="509"/>
        <v>0</v>
      </c>
      <c r="GN277" s="167"/>
      <c r="GP277" s="78"/>
      <c r="GQ277" s="37"/>
      <c r="GR277" s="77"/>
      <c r="GS277" s="76"/>
      <c r="GT277" s="79"/>
      <c r="GU277" s="76"/>
      <c r="GV277" s="79"/>
      <c r="GW277" s="76"/>
      <c r="GX277" s="76">
        <v>100</v>
      </c>
      <c r="GY277" s="76"/>
      <c r="GZ277" s="76">
        <v>100</v>
      </c>
      <c r="HA277" s="76"/>
      <c r="HB277" s="76">
        <v>100</v>
      </c>
      <c r="HC277" s="76"/>
      <c r="HD277" s="75"/>
      <c r="HE277" s="76">
        <v>50</v>
      </c>
      <c r="HF277" s="75"/>
      <c r="HG277" s="75"/>
      <c r="HH277" s="75"/>
      <c r="HI277" s="75"/>
      <c r="HJ277" s="75"/>
      <c r="HK277" s="74">
        <f t="shared" si="510"/>
        <v>0</v>
      </c>
      <c r="HM277" s="167"/>
      <c r="HO277" s="78"/>
      <c r="HP277" s="37"/>
      <c r="HQ277" s="77"/>
      <c r="HR277" s="76"/>
      <c r="HS277" s="79"/>
      <c r="HT277" s="76"/>
      <c r="HU277" s="79"/>
      <c r="HV277" s="76"/>
      <c r="HW277" s="76">
        <v>100</v>
      </c>
      <c r="HX277" s="76"/>
      <c r="HY277" s="76">
        <v>100</v>
      </c>
      <c r="HZ277" s="76"/>
      <c r="IA277" s="76">
        <v>100</v>
      </c>
      <c r="IB277" s="76"/>
      <c r="IC277" s="75"/>
      <c r="ID277" s="76"/>
      <c r="IE277" s="75"/>
      <c r="IF277" s="75"/>
      <c r="IG277" s="75"/>
      <c r="IH277" s="75"/>
      <c r="II277" s="75"/>
      <c r="IJ277" s="74">
        <f t="shared" si="511"/>
        <v>0</v>
      </c>
      <c r="IL277" s="167"/>
      <c r="IN277" s="78"/>
      <c r="IO277" s="37"/>
      <c r="IP277" s="77"/>
      <c r="IQ277" s="76"/>
      <c r="IR277" s="76"/>
      <c r="IS277" s="76"/>
      <c r="IT277" s="76"/>
      <c r="IU277" s="76"/>
      <c r="IV277" s="76"/>
      <c r="IW277" s="76"/>
      <c r="IX277" s="75"/>
      <c r="IY277" s="75"/>
      <c r="IZ277" s="75"/>
      <c r="JA277" s="75"/>
      <c r="JB277" s="75"/>
      <c r="JC277" s="75"/>
      <c r="JD277" s="75"/>
      <c r="JE277" s="75"/>
      <c r="JF277" s="75"/>
      <c r="JG277" s="75"/>
      <c r="JH277" s="75"/>
      <c r="JI277" s="74">
        <f t="shared" si="512"/>
        <v>0</v>
      </c>
      <c r="JK277" s="167"/>
      <c r="JM277" s="78"/>
      <c r="JN277" s="37"/>
      <c r="JO277" s="77"/>
      <c r="JP277" s="76"/>
      <c r="JQ277" s="76"/>
      <c r="JR277" s="76"/>
      <c r="JS277" s="76"/>
      <c r="JT277" s="76"/>
      <c r="JU277" s="76"/>
      <c r="JV277" s="76"/>
      <c r="JW277" s="75"/>
      <c r="JX277" s="75"/>
      <c r="JY277" s="75"/>
      <c r="JZ277" s="75"/>
      <c r="KA277" s="75"/>
      <c r="KB277" s="75"/>
      <c r="KC277" s="75"/>
      <c r="KD277" s="75"/>
      <c r="KE277" s="75"/>
      <c r="KF277" s="75"/>
      <c r="KG277" s="75"/>
      <c r="KH277" s="74">
        <f t="shared" si="513"/>
        <v>0</v>
      </c>
      <c r="KJ277" s="167"/>
      <c r="KL277" s="78"/>
      <c r="KM277" s="37"/>
      <c r="KN277" s="77"/>
      <c r="KO277" s="76"/>
      <c r="KP277" s="76"/>
      <c r="KQ277" s="76"/>
      <c r="KR277" s="76"/>
      <c r="KS277" s="76"/>
      <c r="KT277" s="76"/>
      <c r="KU277" s="76"/>
      <c r="KV277" s="75"/>
      <c r="KW277" s="75"/>
      <c r="KX277" s="75"/>
      <c r="KY277" s="75"/>
      <c r="KZ277" s="75"/>
      <c r="LA277" s="75"/>
      <c r="LB277" s="75"/>
      <c r="LC277" s="75"/>
      <c r="LD277" s="75"/>
      <c r="LE277" s="75"/>
      <c r="LF277" s="75"/>
      <c r="LG277" s="74">
        <f t="shared" si="514"/>
        <v>0</v>
      </c>
      <c r="LI277" s="167"/>
      <c r="LK277" s="78"/>
      <c r="LL277" s="37"/>
      <c r="LM277" s="77"/>
      <c r="LN277" s="76"/>
      <c r="LO277" s="76"/>
      <c r="LP277" s="76"/>
      <c r="LQ277" s="76"/>
      <c r="LR277" s="76"/>
      <c r="LS277" s="76"/>
      <c r="LT277" s="76"/>
      <c r="LU277" s="75"/>
      <c r="LV277" s="75"/>
      <c r="LW277" s="75"/>
      <c r="LX277" s="75"/>
      <c r="LY277" s="75"/>
      <c r="LZ277" s="75"/>
      <c r="MA277" s="75"/>
      <c r="MB277" s="75"/>
      <c r="MC277" s="75"/>
      <c r="MD277" s="75"/>
      <c r="ME277" s="75"/>
      <c r="MF277" s="74">
        <f t="shared" si="515"/>
        <v>0</v>
      </c>
      <c r="MH277" s="167"/>
      <c r="MJ277" s="78"/>
      <c r="MK277" s="37"/>
      <c r="ML277" s="77"/>
      <c r="MM277" s="76"/>
      <c r="MN277" s="76"/>
      <c r="MO277" s="76"/>
      <c r="MP277" s="76"/>
      <c r="MQ277" s="76"/>
      <c r="MR277" s="76"/>
      <c r="MS277" s="76"/>
      <c r="MT277" s="75"/>
      <c r="MU277" s="75"/>
      <c r="MV277" s="75"/>
      <c r="MW277" s="75"/>
      <c r="MX277" s="75"/>
      <c r="MY277" s="75"/>
      <c r="MZ277" s="75"/>
      <c r="NA277" s="75"/>
      <c r="NB277" s="75"/>
      <c r="NC277" s="75"/>
      <c r="ND277" s="75"/>
      <c r="NE277" s="74">
        <f t="shared" si="516"/>
        <v>0</v>
      </c>
      <c r="NG277" s="167"/>
      <c r="NI277" s="78"/>
      <c r="NJ277" s="37"/>
      <c r="NK277" s="77"/>
      <c r="NL277" s="76"/>
      <c r="NM277" s="79"/>
      <c r="NN277" s="76"/>
      <c r="NO277" s="79"/>
      <c r="NP277" s="76"/>
      <c r="NQ277" s="76">
        <v>100</v>
      </c>
      <c r="NR277" s="76"/>
      <c r="NS277" s="76">
        <v>100</v>
      </c>
      <c r="NT277" s="76"/>
      <c r="NU277" s="76">
        <v>75</v>
      </c>
      <c r="NV277" s="76"/>
      <c r="NW277" s="75">
        <v>100</v>
      </c>
      <c r="NX277" s="76"/>
      <c r="NY277" s="75">
        <v>75</v>
      </c>
      <c r="NZ277" s="76"/>
      <c r="OA277" s="75">
        <v>50</v>
      </c>
      <c r="OB277" s="76"/>
      <c r="OC277" s="75"/>
      <c r="OD277" s="74">
        <f t="shared" si="517"/>
        <v>0</v>
      </c>
      <c r="OF277" s="167"/>
      <c r="OH277" s="78"/>
      <c r="OI277" s="37"/>
      <c r="OJ277" s="77"/>
      <c r="OK277" s="76"/>
      <c r="OL277" s="79"/>
      <c r="OM277" s="76"/>
      <c r="ON277" s="79"/>
      <c r="OO277" s="76"/>
      <c r="OP277" s="76">
        <v>100</v>
      </c>
      <c r="OQ277" s="76"/>
      <c r="OR277" s="76">
        <v>100</v>
      </c>
      <c r="OS277" s="76"/>
      <c r="OT277" s="76">
        <v>75</v>
      </c>
      <c r="OU277" s="76"/>
      <c r="OV277" s="75">
        <v>100</v>
      </c>
      <c r="OW277" s="76"/>
      <c r="OX277" s="75">
        <v>75</v>
      </c>
      <c r="OY277" s="76"/>
      <c r="OZ277" s="75">
        <v>50</v>
      </c>
      <c r="PA277" s="76"/>
      <c r="PB277" s="75"/>
      <c r="PC277" s="74">
        <f t="shared" si="518"/>
        <v>0</v>
      </c>
      <c r="PE277" s="167"/>
      <c r="PG277" s="78"/>
      <c r="PH277" s="37"/>
      <c r="PI277" s="77"/>
      <c r="PJ277" s="76"/>
      <c r="PK277" s="79"/>
      <c r="PL277" s="76"/>
      <c r="PM277" s="79"/>
      <c r="PN277" s="76"/>
      <c r="PO277" s="76">
        <v>100</v>
      </c>
      <c r="PP277" s="76"/>
      <c r="PQ277" s="76">
        <v>100</v>
      </c>
      <c r="PR277" s="76"/>
      <c r="PS277" s="76">
        <v>75</v>
      </c>
      <c r="PT277" s="76"/>
      <c r="PU277" s="75">
        <v>100</v>
      </c>
      <c r="PV277" s="76"/>
      <c r="PW277" s="75">
        <v>75</v>
      </c>
      <c r="PX277" s="76"/>
      <c r="PY277" s="75">
        <v>50</v>
      </c>
      <c r="PZ277" s="76"/>
      <c r="QA277" s="75"/>
      <c r="QB277" s="74">
        <f t="shared" si="519"/>
        <v>0</v>
      </c>
      <c r="QD277" s="167"/>
      <c r="QF277" s="78"/>
      <c r="QG277" s="37"/>
      <c r="QH277" s="77"/>
      <c r="QI277" s="76"/>
      <c r="QJ277" s="79"/>
      <c r="QK277" s="76"/>
      <c r="QL277" s="79"/>
      <c r="QM277" s="76"/>
      <c r="QN277" s="76">
        <v>100</v>
      </c>
      <c r="QO277" s="76"/>
      <c r="QP277" s="76">
        <v>100</v>
      </c>
      <c r="QQ277" s="76"/>
      <c r="QR277" s="76">
        <v>75</v>
      </c>
      <c r="QS277" s="76"/>
      <c r="QT277" s="75">
        <v>100</v>
      </c>
      <c r="QU277" s="76"/>
      <c r="QV277" s="75">
        <v>75</v>
      </c>
      <c r="QW277" s="76"/>
      <c r="QX277" s="75">
        <v>50</v>
      </c>
      <c r="QY277" s="76"/>
      <c r="QZ277" s="75"/>
      <c r="RA277" s="74">
        <f t="shared" si="520"/>
        <v>0</v>
      </c>
      <c r="RC277" s="167"/>
      <c r="RE277" s="78"/>
      <c r="RF277" s="37"/>
      <c r="RG277" s="77"/>
      <c r="RH277" s="76"/>
      <c r="RI277" s="79"/>
      <c r="RJ277" s="76"/>
      <c r="RK277" s="79"/>
      <c r="RL277" s="76"/>
      <c r="RM277" s="76">
        <v>100</v>
      </c>
      <c r="RN277" s="76"/>
      <c r="RO277" s="76">
        <v>100</v>
      </c>
      <c r="RP277" s="76"/>
      <c r="RQ277" s="76">
        <v>75</v>
      </c>
      <c r="RR277" s="76"/>
      <c r="RS277" s="75">
        <v>100</v>
      </c>
      <c r="RT277" s="76"/>
      <c r="RU277" s="75">
        <v>75</v>
      </c>
      <c r="RV277" s="76"/>
      <c r="RW277" s="75"/>
      <c r="RX277" s="76"/>
      <c r="RY277" s="75"/>
      <c r="RZ277" s="74">
        <f t="shared" si="521"/>
        <v>0</v>
      </c>
      <c r="SB277" s="167"/>
      <c r="SD277" s="78"/>
      <c r="SE277" s="37"/>
      <c r="SF277" s="77"/>
      <c r="SG277" s="76"/>
      <c r="SH277" s="79"/>
      <c r="SI277" s="76"/>
      <c r="SJ277" s="79"/>
      <c r="SK277" s="76"/>
      <c r="SL277" s="76">
        <v>100</v>
      </c>
      <c r="SM277" s="76"/>
      <c r="SN277" s="76">
        <v>100</v>
      </c>
      <c r="SO277" s="76"/>
      <c r="SP277" s="76">
        <v>75</v>
      </c>
      <c r="SQ277" s="76"/>
      <c r="SR277" s="75">
        <v>100</v>
      </c>
      <c r="SS277" s="76"/>
      <c r="ST277" s="75">
        <v>75</v>
      </c>
      <c r="SU277" s="76"/>
      <c r="SV277" s="75">
        <v>50</v>
      </c>
      <c r="SW277" s="76"/>
      <c r="SX277" s="75"/>
      <c r="SY277" s="74">
        <f t="shared" si="522"/>
        <v>0</v>
      </c>
      <c r="TA277" s="167"/>
      <c r="TC277" s="78"/>
      <c r="TD277" s="37"/>
      <c r="TE277" s="77"/>
      <c r="TF277" s="76"/>
      <c r="TG277" s="79"/>
      <c r="TH277" s="76"/>
      <c r="TI277" s="79"/>
      <c r="TJ277" s="76"/>
      <c r="TK277" s="76">
        <v>100</v>
      </c>
      <c r="TL277" s="76"/>
      <c r="TM277" s="76">
        <v>100</v>
      </c>
      <c r="TN277" s="76"/>
      <c r="TO277" s="76">
        <v>75</v>
      </c>
      <c r="TP277" s="76"/>
      <c r="TQ277" s="75">
        <v>100</v>
      </c>
      <c r="TR277" s="76"/>
      <c r="TS277" s="75">
        <v>75</v>
      </c>
      <c r="TT277" s="76"/>
      <c r="TU277" s="75">
        <v>50</v>
      </c>
      <c r="TV277" s="76"/>
      <c r="TW277" s="75"/>
      <c r="TX277" s="74">
        <f t="shared" si="523"/>
        <v>0</v>
      </c>
      <c r="TZ277" s="167"/>
      <c r="UB277" s="78"/>
      <c r="UC277" s="37"/>
      <c r="UD277" s="77"/>
      <c r="UE277" s="76"/>
      <c r="UF277" s="79"/>
      <c r="UG277" s="76"/>
      <c r="UH277" s="79"/>
      <c r="UI277" s="76"/>
      <c r="UJ277" s="76">
        <v>100</v>
      </c>
      <c r="UK277" s="76"/>
      <c r="UL277" s="76">
        <v>100</v>
      </c>
      <c r="UM277" s="76"/>
      <c r="UN277" s="76">
        <v>75</v>
      </c>
      <c r="UO277" s="76"/>
      <c r="UP277" s="75">
        <v>100</v>
      </c>
      <c r="UQ277" s="76"/>
      <c r="UR277" s="75">
        <v>75</v>
      </c>
      <c r="US277" s="76"/>
      <c r="UT277" s="75">
        <v>50</v>
      </c>
      <c r="UU277" s="76"/>
      <c r="UV277" s="75"/>
      <c r="UW277" s="74">
        <f t="shared" si="524"/>
        <v>0</v>
      </c>
      <c r="UY277" s="167"/>
      <c r="VA277" s="78"/>
      <c r="VB277" s="37"/>
      <c r="VC277" s="77"/>
      <c r="VD277" s="76"/>
      <c r="VE277" s="79"/>
      <c r="VF277" s="76"/>
      <c r="VG277" s="79"/>
      <c r="VH277" s="76"/>
      <c r="VI277" s="76">
        <v>100</v>
      </c>
      <c r="VJ277" s="76"/>
      <c r="VK277" s="76">
        <v>100</v>
      </c>
      <c r="VL277" s="76"/>
      <c r="VM277" s="76">
        <v>75</v>
      </c>
      <c r="VN277" s="76"/>
      <c r="VO277" s="75">
        <v>100</v>
      </c>
      <c r="VP277" s="76"/>
      <c r="VQ277" s="75">
        <v>75</v>
      </c>
      <c r="VR277" s="76"/>
      <c r="VS277" s="75"/>
      <c r="VT277" s="76"/>
      <c r="VU277" s="75"/>
      <c r="VV277" s="74">
        <f t="shared" si="525"/>
        <v>0</v>
      </c>
    </row>
    <row r="278" spans="2:596" s="38" customFormat="1" outlineLevel="1">
      <c r="B278" s="88"/>
      <c r="C278" s="89">
        <f>IF(ISERROR(I278+1)=TRUE,I278,IF(I278="","",MAX(C$15:C277)+1))</f>
        <v>203</v>
      </c>
      <c r="D278" s="88">
        <f t="shared" si="527"/>
        <v>1</v>
      </c>
      <c r="E278" s="3"/>
      <c r="G278" s="167"/>
      <c r="I278" s="95">
        <f t="shared" si="526"/>
        <v>210</v>
      </c>
      <c r="J278" s="94" t="s">
        <v>502</v>
      </c>
      <c r="K278" s="93"/>
      <c r="L278" s="93"/>
      <c r="M278" s="93"/>
      <c r="N278" s="93"/>
      <c r="O278" s="92"/>
      <c r="P278" s="91" t="s">
        <v>326</v>
      </c>
      <c r="Q278" s="297"/>
      <c r="R278" s="90" t="s">
        <v>141</v>
      </c>
      <c r="S278" s="298"/>
      <c r="U278" s="167"/>
      <c r="V278" s="42"/>
      <c r="W278" s="78"/>
      <c r="X278" s="37"/>
      <c r="Y278" s="77"/>
      <c r="Z278" s="76"/>
      <c r="AA278" s="79"/>
      <c r="AB278" s="76"/>
      <c r="AC278" s="79"/>
      <c r="AD278" s="76"/>
      <c r="AE278" s="76">
        <v>50</v>
      </c>
      <c r="AF278" s="76"/>
      <c r="AG278" s="76">
        <v>50</v>
      </c>
      <c r="AH278" s="76"/>
      <c r="AI278" s="76"/>
      <c r="AJ278" s="76"/>
      <c r="AK278" s="75"/>
      <c r="AL278" s="75"/>
      <c r="AM278" s="75"/>
      <c r="AN278" s="75"/>
      <c r="AO278" s="75"/>
      <c r="AP278" s="75"/>
      <c r="AQ278" s="75"/>
      <c r="AR278" s="74">
        <f t="shared" si="503"/>
        <v>0</v>
      </c>
      <c r="AT278" s="167"/>
      <c r="AV278" s="78"/>
      <c r="AW278" s="37"/>
      <c r="AX278" s="77"/>
      <c r="AY278" s="76"/>
      <c r="AZ278" s="79"/>
      <c r="BA278" s="76"/>
      <c r="BB278" s="79"/>
      <c r="BC278" s="76"/>
      <c r="BD278" s="76">
        <v>50</v>
      </c>
      <c r="BE278" s="76"/>
      <c r="BF278" s="76">
        <v>50</v>
      </c>
      <c r="BG278" s="76"/>
      <c r="BH278" s="76"/>
      <c r="BI278" s="76"/>
      <c r="BJ278" s="75"/>
      <c r="BK278" s="75"/>
      <c r="BL278" s="75"/>
      <c r="BM278" s="75"/>
      <c r="BN278" s="75"/>
      <c r="BO278" s="75"/>
      <c r="BP278" s="75"/>
      <c r="BQ278" s="74">
        <f t="shared" si="504"/>
        <v>0</v>
      </c>
      <c r="BS278" s="167"/>
      <c r="BU278" s="78"/>
      <c r="BV278" s="37"/>
      <c r="BW278" s="77"/>
      <c r="BX278" s="76"/>
      <c r="BY278" s="79"/>
      <c r="BZ278" s="76"/>
      <c r="CA278" s="79"/>
      <c r="CB278" s="76"/>
      <c r="CC278" s="76">
        <v>50</v>
      </c>
      <c r="CD278" s="76"/>
      <c r="CE278" s="76">
        <v>50</v>
      </c>
      <c r="CF278" s="76"/>
      <c r="CG278" s="76"/>
      <c r="CH278" s="76"/>
      <c r="CI278" s="75"/>
      <c r="CJ278" s="75"/>
      <c r="CK278" s="75"/>
      <c r="CL278" s="75"/>
      <c r="CM278" s="75"/>
      <c r="CN278" s="75"/>
      <c r="CO278" s="75"/>
      <c r="CP278" s="74">
        <f t="shared" si="505"/>
        <v>0</v>
      </c>
      <c r="CR278" s="167"/>
      <c r="CT278" s="78"/>
      <c r="CU278" s="37"/>
      <c r="CV278" s="77"/>
      <c r="CW278" s="76"/>
      <c r="CX278" s="79"/>
      <c r="CY278" s="76"/>
      <c r="CZ278" s="79"/>
      <c r="DA278" s="76"/>
      <c r="DB278" s="76">
        <v>50</v>
      </c>
      <c r="DC278" s="76"/>
      <c r="DD278" s="76">
        <v>50</v>
      </c>
      <c r="DE278" s="76"/>
      <c r="DF278" s="76"/>
      <c r="DG278" s="76"/>
      <c r="DH278" s="75"/>
      <c r="DI278" s="75"/>
      <c r="DJ278" s="75"/>
      <c r="DK278" s="75"/>
      <c r="DL278" s="75"/>
      <c r="DM278" s="75"/>
      <c r="DN278" s="75"/>
      <c r="DO278" s="74">
        <f t="shared" si="506"/>
        <v>0</v>
      </c>
      <c r="DQ278" s="167"/>
      <c r="DS278" s="78"/>
      <c r="DT278" s="37"/>
      <c r="DU278" s="77"/>
      <c r="DV278" s="76"/>
      <c r="DW278" s="79"/>
      <c r="DX278" s="76"/>
      <c r="DY278" s="79"/>
      <c r="DZ278" s="76"/>
      <c r="EA278" s="76">
        <v>50</v>
      </c>
      <c r="EB278" s="76"/>
      <c r="EC278" s="76">
        <v>50</v>
      </c>
      <c r="ED278" s="76"/>
      <c r="EE278" s="76"/>
      <c r="EF278" s="76"/>
      <c r="EG278" s="75"/>
      <c r="EH278" s="75"/>
      <c r="EI278" s="75"/>
      <c r="EJ278" s="75"/>
      <c r="EK278" s="75"/>
      <c r="EL278" s="75"/>
      <c r="EM278" s="75"/>
      <c r="EN278" s="74">
        <f t="shared" si="507"/>
        <v>0</v>
      </c>
      <c r="EP278" s="167"/>
      <c r="ER278" s="78"/>
      <c r="ES278" s="37"/>
      <c r="ET278" s="77"/>
      <c r="EU278" s="76"/>
      <c r="EV278" s="79"/>
      <c r="EW278" s="76"/>
      <c r="EX278" s="79"/>
      <c r="EY278" s="76"/>
      <c r="EZ278" s="76">
        <v>50</v>
      </c>
      <c r="FA278" s="76"/>
      <c r="FB278" s="76"/>
      <c r="FC278" s="76"/>
      <c r="FD278" s="76">
        <v>50</v>
      </c>
      <c r="FE278" s="76"/>
      <c r="FF278" s="75"/>
      <c r="FG278" s="76"/>
      <c r="FH278" s="75"/>
      <c r="FI278" s="75"/>
      <c r="FJ278" s="75"/>
      <c r="FK278" s="75"/>
      <c r="FL278" s="75"/>
      <c r="FM278" s="74">
        <f t="shared" si="508"/>
        <v>0</v>
      </c>
      <c r="FO278" s="167"/>
      <c r="FQ278" s="78"/>
      <c r="FR278" s="37"/>
      <c r="FS278" s="77"/>
      <c r="FT278" s="76"/>
      <c r="FU278" s="79"/>
      <c r="FV278" s="76"/>
      <c r="FW278" s="79"/>
      <c r="FX278" s="76"/>
      <c r="FY278" s="76">
        <v>50</v>
      </c>
      <c r="FZ278" s="76"/>
      <c r="GA278" s="76"/>
      <c r="GB278" s="76"/>
      <c r="GC278" s="76">
        <v>50</v>
      </c>
      <c r="GD278" s="76"/>
      <c r="GE278" s="75"/>
      <c r="GF278" s="76"/>
      <c r="GG278" s="75"/>
      <c r="GH278" s="75"/>
      <c r="GI278" s="75"/>
      <c r="GJ278" s="75"/>
      <c r="GK278" s="75"/>
      <c r="GL278" s="74">
        <f t="shared" si="509"/>
        <v>0</v>
      </c>
      <c r="GN278" s="167"/>
      <c r="GP278" s="78"/>
      <c r="GQ278" s="37"/>
      <c r="GR278" s="77"/>
      <c r="GS278" s="76"/>
      <c r="GT278" s="79"/>
      <c r="GU278" s="76"/>
      <c r="GV278" s="79"/>
      <c r="GW278" s="76"/>
      <c r="GX278" s="76">
        <v>50</v>
      </c>
      <c r="GY278" s="76"/>
      <c r="GZ278" s="76"/>
      <c r="HA278" s="76"/>
      <c r="HB278" s="76">
        <v>50</v>
      </c>
      <c r="HC278" s="76"/>
      <c r="HD278" s="75"/>
      <c r="HE278" s="76"/>
      <c r="HF278" s="75"/>
      <c r="HG278" s="75"/>
      <c r="HH278" s="75"/>
      <c r="HI278" s="75"/>
      <c r="HJ278" s="75"/>
      <c r="HK278" s="74">
        <f t="shared" si="510"/>
        <v>0</v>
      </c>
      <c r="HM278" s="167"/>
      <c r="HO278" s="78"/>
      <c r="HP278" s="37"/>
      <c r="HQ278" s="77"/>
      <c r="HR278" s="76"/>
      <c r="HS278" s="79"/>
      <c r="HT278" s="76"/>
      <c r="HU278" s="79"/>
      <c r="HV278" s="76"/>
      <c r="HW278" s="76">
        <v>50</v>
      </c>
      <c r="HX278" s="76"/>
      <c r="HY278" s="76"/>
      <c r="HZ278" s="76"/>
      <c r="IA278" s="76">
        <v>50</v>
      </c>
      <c r="IB278" s="76"/>
      <c r="IC278" s="75"/>
      <c r="ID278" s="76"/>
      <c r="IE278" s="75"/>
      <c r="IF278" s="75"/>
      <c r="IG278" s="75"/>
      <c r="IH278" s="75"/>
      <c r="II278" s="75"/>
      <c r="IJ278" s="74">
        <f t="shared" si="511"/>
        <v>0</v>
      </c>
      <c r="IL278" s="167"/>
      <c r="IN278" s="78"/>
      <c r="IO278" s="37"/>
      <c r="IP278" s="77"/>
      <c r="IQ278" s="76"/>
      <c r="IR278" s="76"/>
      <c r="IS278" s="76"/>
      <c r="IT278" s="76"/>
      <c r="IU278" s="76"/>
      <c r="IV278" s="76"/>
      <c r="IW278" s="76"/>
      <c r="IX278" s="75"/>
      <c r="IY278" s="75"/>
      <c r="IZ278" s="75"/>
      <c r="JA278" s="75"/>
      <c r="JB278" s="75"/>
      <c r="JC278" s="75"/>
      <c r="JD278" s="75"/>
      <c r="JE278" s="75"/>
      <c r="JF278" s="75"/>
      <c r="JG278" s="75"/>
      <c r="JH278" s="75"/>
      <c r="JI278" s="74">
        <f t="shared" si="512"/>
        <v>0</v>
      </c>
      <c r="JK278" s="167"/>
      <c r="JM278" s="78"/>
      <c r="JN278" s="37"/>
      <c r="JO278" s="77"/>
      <c r="JP278" s="76"/>
      <c r="JQ278" s="76"/>
      <c r="JR278" s="76"/>
      <c r="JS278" s="76"/>
      <c r="JT278" s="76"/>
      <c r="JU278" s="76"/>
      <c r="JV278" s="76"/>
      <c r="JW278" s="75"/>
      <c r="JX278" s="75"/>
      <c r="JY278" s="75"/>
      <c r="JZ278" s="75"/>
      <c r="KA278" s="75"/>
      <c r="KB278" s="75"/>
      <c r="KC278" s="75"/>
      <c r="KD278" s="75"/>
      <c r="KE278" s="75"/>
      <c r="KF278" s="75"/>
      <c r="KG278" s="75"/>
      <c r="KH278" s="74">
        <f t="shared" si="513"/>
        <v>0</v>
      </c>
      <c r="KJ278" s="167"/>
      <c r="KL278" s="78"/>
      <c r="KM278" s="37"/>
      <c r="KN278" s="77"/>
      <c r="KO278" s="76"/>
      <c r="KP278" s="76"/>
      <c r="KQ278" s="76"/>
      <c r="KR278" s="76"/>
      <c r="KS278" s="76"/>
      <c r="KT278" s="76"/>
      <c r="KU278" s="76"/>
      <c r="KV278" s="75"/>
      <c r="KW278" s="75"/>
      <c r="KX278" s="75"/>
      <c r="KY278" s="75"/>
      <c r="KZ278" s="75"/>
      <c r="LA278" s="75"/>
      <c r="LB278" s="75"/>
      <c r="LC278" s="75"/>
      <c r="LD278" s="75"/>
      <c r="LE278" s="75"/>
      <c r="LF278" s="75"/>
      <c r="LG278" s="74">
        <f t="shared" si="514"/>
        <v>0</v>
      </c>
      <c r="LI278" s="167"/>
      <c r="LK278" s="78"/>
      <c r="LL278" s="37"/>
      <c r="LM278" s="77"/>
      <c r="LN278" s="76"/>
      <c r="LO278" s="76"/>
      <c r="LP278" s="76"/>
      <c r="LQ278" s="76"/>
      <c r="LR278" s="76"/>
      <c r="LS278" s="76"/>
      <c r="LT278" s="76"/>
      <c r="LU278" s="75"/>
      <c r="LV278" s="75"/>
      <c r="LW278" s="75"/>
      <c r="LX278" s="75"/>
      <c r="LY278" s="75"/>
      <c r="LZ278" s="75"/>
      <c r="MA278" s="75"/>
      <c r="MB278" s="75"/>
      <c r="MC278" s="75"/>
      <c r="MD278" s="75"/>
      <c r="ME278" s="75"/>
      <c r="MF278" s="74">
        <f t="shared" si="515"/>
        <v>0</v>
      </c>
      <c r="MH278" s="167"/>
      <c r="MJ278" s="78"/>
      <c r="MK278" s="37"/>
      <c r="ML278" s="77"/>
      <c r="MM278" s="76"/>
      <c r="MN278" s="76"/>
      <c r="MO278" s="76"/>
      <c r="MP278" s="76"/>
      <c r="MQ278" s="76"/>
      <c r="MR278" s="76"/>
      <c r="MS278" s="76"/>
      <c r="MT278" s="75"/>
      <c r="MU278" s="75"/>
      <c r="MV278" s="75"/>
      <c r="MW278" s="75"/>
      <c r="MX278" s="75"/>
      <c r="MY278" s="75"/>
      <c r="MZ278" s="75"/>
      <c r="NA278" s="75"/>
      <c r="NB278" s="75"/>
      <c r="NC278" s="75"/>
      <c r="ND278" s="75"/>
      <c r="NE278" s="74">
        <f t="shared" si="516"/>
        <v>0</v>
      </c>
      <c r="NG278" s="167"/>
      <c r="NI278" s="78"/>
      <c r="NJ278" s="37"/>
      <c r="NK278" s="77"/>
      <c r="NL278" s="76"/>
      <c r="NM278" s="79"/>
      <c r="NN278" s="76"/>
      <c r="NO278" s="79"/>
      <c r="NP278" s="76"/>
      <c r="NQ278" s="76"/>
      <c r="NR278" s="76"/>
      <c r="NS278" s="76">
        <v>50</v>
      </c>
      <c r="NT278" s="76"/>
      <c r="NU278" s="76"/>
      <c r="NV278" s="76"/>
      <c r="NW278" s="75">
        <v>50</v>
      </c>
      <c r="NX278" s="76"/>
      <c r="NY278" s="75"/>
      <c r="NZ278" s="76"/>
      <c r="OA278" s="75"/>
      <c r="OB278" s="76"/>
      <c r="OC278" s="75"/>
      <c r="OD278" s="74">
        <f t="shared" si="517"/>
        <v>0</v>
      </c>
      <c r="OF278" s="167"/>
      <c r="OH278" s="78"/>
      <c r="OI278" s="37"/>
      <c r="OJ278" s="77"/>
      <c r="OK278" s="76"/>
      <c r="OL278" s="79"/>
      <c r="OM278" s="76"/>
      <c r="ON278" s="79"/>
      <c r="OO278" s="76"/>
      <c r="OP278" s="76"/>
      <c r="OQ278" s="76"/>
      <c r="OR278" s="76">
        <v>50</v>
      </c>
      <c r="OS278" s="76"/>
      <c r="OT278" s="76"/>
      <c r="OU278" s="76"/>
      <c r="OV278" s="75">
        <v>50</v>
      </c>
      <c r="OW278" s="76"/>
      <c r="OX278" s="75"/>
      <c r="OY278" s="76"/>
      <c r="OZ278" s="75"/>
      <c r="PA278" s="76"/>
      <c r="PB278" s="75"/>
      <c r="PC278" s="74">
        <f t="shared" si="518"/>
        <v>0</v>
      </c>
      <c r="PE278" s="167"/>
      <c r="PG278" s="78"/>
      <c r="PH278" s="37"/>
      <c r="PI278" s="77"/>
      <c r="PJ278" s="76"/>
      <c r="PK278" s="79"/>
      <c r="PL278" s="76"/>
      <c r="PM278" s="79"/>
      <c r="PN278" s="76"/>
      <c r="PO278" s="76"/>
      <c r="PP278" s="76"/>
      <c r="PQ278" s="76">
        <v>50</v>
      </c>
      <c r="PR278" s="76"/>
      <c r="PS278" s="76"/>
      <c r="PT278" s="76"/>
      <c r="PU278" s="75">
        <v>50</v>
      </c>
      <c r="PV278" s="76"/>
      <c r="PW278" s="75"/>
      <c r="PX278" s="76"/>
      <c r="PY278" s="75"/>
      <c r="PZ278" s="76"/>
      <c r="QA278" s="75"/>
      <c r="QB278" s="74">
        <f t="shared" si="519"/>
        <v>0</v>
      </c>
      <c r="QD278" s="167"/>
      <c r="QF278" s="78"/>
      <c r="QG278" s="37"/>
      <c r="QH278" s="77"/>
      <c r="QI278" s="76"/>
      <c r="QJ278" s="79"/>
      <c r="QK278" s="76"/>
      <c r="QL278" s="79"/>
      <c r="QM278" s="76"/>
      <c r="QN278" s="76"/>
      <c r="QO278" s="76"/>
      <c r="QP278" s="76">
        <v>50</v>
      </c>
      <c r="QQ278" s="76"/>
      <c r="QR278" s="76"/>
      <c r="QS278" s="76"/>
      <c r="QT278" s="75">
        <v>50</v>
      </c>
      <c r="QU278" s="76"/>
      <c r="QV278" s="75"/>
      <c r="QW278" s="76"/>
      <c r="QX278" s="75"/>
      <c r="QY278" s="76"/>
      <c r="QZ278" s="75"/>
      <c r="RA278" s="74">
        <f t="shared" si="520"/>
        <v>0</v>
      </c>
      <c r="RC278" s="167"/>
      <c r="RE278" s="78"/>
      <c r="RF278" s="37"/>
      <c r="RG278" s="77"/>
      <c r="RH278" s="76"/>
      <c r="RI278" s="79"/>
      <c r="RJ278" s="76"/>
      <c r="RK278" s="79"/>
      <c r="RL278" s="76"/>
      <c r="RM278" s="76"/>
      <c r="RN278" s="76"/>
      <c r="RO278" s="76">
        <v>50</v>
      </c>
      <c r="RP278" s="76"/>
      <c r="RQ278" s="76"/>
      <c r="RR278" s="76"/>
      <c r="RS278" s="75">
        <v>50</v>
      </c>
      <c r="RT278" s="76"/>
      <c r="RU278" s="75"/>
      <c r="RV278" s="76"/>
      <c r="RW278" s="75"/>
      <c r="RX278" s="76"/>
      <c r="RY278" s="75"/>
      <c r="RZ278" s="74">
        <f t="shared" si="521"/>
        <v>0</v>
      </c>
      <c r="SB278" s="167"/>
      <c r="SD278" s="78"/>
      <c r="SE278" s="37"/>
      <c r="SF278" s="77"/>
      <c r="SG278" s="76"/>
      <c r="SH278" s="79"/>
      <c r="SI278" s="76"/>
      <c r="SJ278" s="79"/>
      <c r="SK278" s="76"/>
      <c r="SL278" s="76"/>
      <c r="SM278" s="76"/>
      <c r="SN278" s="76">
        <v>50</v>
      </c>
      <c r="SO278" s="76"/>
      <c r="SP278" s="76"/>
      <c r="SQ278" s="76"/>
      <c r="SR278" s="75">
        <v>50</v>
      </c>
      <c r="SS278" s="76"/>
      <c r="ST278" s="75"/>
      <c r="SU278" s="76"/>
      <c r="SV278" s="75"/>
      <c r="SW278" s="76"/>
      <c r="SX278" s="75"/>
      <c r="SY278" s="74">
        <f t="shared" si="522"/>
        <v>0</v>
      </c>
      <c r="TA278" s="167"/>
      <c r="TC278" s="78"/>
      <c r="TD278" s="37"/>
      <c r="TE278" s="77"/>
      <c r="TF278" s="76"/>
      <c r="TG278" s="79"/>
      <c r="TH278" s="76"/>
      <c r="TI278" s="79"/>
      <c r="TJ278" s="76"/>
      <c r="TK278" s="76"/>
      <c r="TL278" s="76"/>
      <c r="TM278" s="76">
        <v>50</v>
      </c>
      <c r="TN278" s="76"/>
      <c r="TO278" s="76"/>
      <c r="TP278" s="76"/>
      <c r="TQ278" s="75">
        <v>50</v>
      </c>
      <c r="TR278" s="76"/>
      <c r="TS278" s="75"/>
      <c r="TT278" s="76"/>
      <c r="TU278" s="75"/>
      <c r="TV278" s="76"/>
      <c r="TW278" s="75"/>
      <c r="TX278" s="74">
        <f t="shared" si="523"/>
        <v>0</v>
      </c>
      <c r="TZ278" s="167"/>
      <c r="UB278" s="78"/>
      <c r="UC278" s="37"/>
      <c r="UD278" s="77"/>
      <c r="UE278" s="76"/>
      <c r="UF278" s="79"/>
      <c r="UG278" s="76"/>
      <c r="UH278" s="79"/>
      <c r="UI278" s="76"/>
      <c r="UJ278" s="76"/>
      <c r="UK278" s="76"/>
      <c r="UL278" s="76">
        <v>50</v>
      </c>
      <c r="UM278" s="76"/>
      <c r="UN278" s="76"/>
      <c r="UO278" s="76"/>
      <c r="UP278" s="75">
        <v>50</v>
      </c>
      <c r="UQ278" s="76"/>
      <c r="UR278" s="75"/>
      <c r="US278" s="76"/>
      <c r="UT278" s="75"/>
      <c r="UU278" s="76"/>
      <c r="UV278" s="75"/>
      <c r="UW278" s="74">
        <f t="shared" si="524"/>
        <v>0</v>
      </c>
      <c r="UY278" s="167"/>
      <c r="VA278" s="78"/>
      <c r="VB278" s="37"/>
      <c r="VC278" s="77"/>
      <c r="VD278" s="76"/>
      <c r="VE278" s="79"/>
      <c r="VF278" s="76"/>
      <c r="VG278" s="79"/>
      <c r="VH278" s="76"/>
      <c r="VI278" s="76"/>
      <c r="VJ278" s="76"/>
      <c r="VK278" s="76">
        <v>50</v>
      </c>
      <c r="VL278" s="76"/>
      <c r="VM278" s="76"/>
      <c r="VN278" s="76"/>
      <c r="VO278" s="75">
        <v>50</v>
      </c>
      <c r="VP278" s="76"/>
      <c r="VQ278" s="75"/>
      <c r="VR278" s="76"/>
      <c r="VS278" s="75"/>
      <c r="VT278" s="76"/>
      <c r="VU278" s="75"/>
      <c r="VV278" s="74">
        <f t="shared" si="525"/>
        <v>0</v>
      </c>
    </row>
    <row r="279" spans="2:596" s="38" customFormat="1" outlineLevel="1">
      <c r="B279" s="88"/>
      <c r="C279" s="89">
        <f>IF(ISERROR(I279+1)=TRUE,I279,IF(I279="","",MAX(C$15:C278)+1))</f>
        <v>204</v>
      </c>
      <c r="D279" s="88">
        <f t="shared" si="527"/>
        <v>1</v>
      </c>
      <c r="E279" s="3"/>
      <c r="G279" s="167"/>
      <c r="I279" s="87">
        <f t="shared" si="526"/>
        <v>211</v>
      </c>
      <c r="J279" s="86" t="s">
        <v>501</v>
      </c>
      <c r="K279" s="85"/>
      <c r="L279" s="85"/>
      <c r="M279" s="85"/>
      <c r="N279" s="85"/>
      <c r="O279" s="84"/>
      <c r="P279" s="83" t="s">
        <v>326</v>
      </c>
      <c r="Q279" s="82"/>
      <c r="R279" s="81" t="s">
        <v>141</v>
      </c>
      <c r="S279" s="80"/>
      <c r="U279" s="167"/>
      <c r="V279" s="42"/>
      <c r="W279" s="78"/>
      <c r="X279" s="37"/>
      <c r="Y279" s="77"/>
      <c r="Z279" s="76"/>
      <c r="AA279" s="79"/>
      <c r="AB279" s="76"/>
      <c r="AC279" s="79">
        <v>75</v>
      </c>
      <c r="AD279" s="76"/>
      <c r="AE279" s="76"/>
      <c r="AF279" s="76"/>
      <c r="AG279" s="76"/>
      <c r="AH279" s="76"/>
      <c r="AI279" s="76"/>
      <c r="AJ279" s="76"/>
      <c r="AK279" s="75"/>
      <c r="AL279" s="75"/>
      <c r="AM279" s="75"/>
      <c r="AN279" s="75"/>
      <c r="AO279" s="75"/>
      <c r="AP279" s="75"/>
      <c r="AQ279" s="75"/>
      <c r="AR279" s="74">
        <f t="shared" si="503"/>
        <v>0</v>
      </c>
      <c r="AT279" s="167"/>
      <c r="AV279" s="78"/>
      <c r="AW279" s="37"/>
      <c r="AX279" s="77"/>
      <c r="AY279" s="76"/>
      <c r="AZ279" s="79"/>
      <c r="BA279" s="76"/>
      <c r="BB279" s="79">
        <v>75</v>
      </c>
      <c r="BC279" s="76"/>
      <c r="BD279" s="76"/>
      <c r="BE279" s="76"/>
      <c r="BF279" s="76"/>
      <c r="BG279" s="76"/>
      <c r="BH279" s="76"/>
      <c r="BI279" s="76"/>
      <c r="BJ279" s="75"/>
      <c r="BK279" s="75"/>
      <c r="BL279" s="75"/>
      <c r="BM279" s="75"/>
      <c r="BN279" s="75"/>
      <c r="BO279" s="75"/>
      <c r="BP279" s="75"/>
      <c r="BQ279" s="74">
        <f t="shared" si="504"/>
        <v>0</v>
      </c>
      <c r="BS279" s="167"/>
      <c r="BU279" s="78"/>
      <c r="BV279" s="37"/>
      <c r="BW279" s="77"/>
      <c r="BX279" s="76"/>
      <c r="BY279" s="79"/>
      <c r="BZ279" s="76"/>
      <c r="CA279" s="79">
        <v>75</v>
      </c>
      <c r="CB279" s="76"/>
      <c r="CC279" s="76"/>
      <c r="CD279" s="76"/>
      <c r="CE279" s="76"/>
      <c r="CF279" s="76"/>
      <c r="CG279" s="76"/>
      <c r="CH279" s="76"/>
      <c r="CI279" s="75"/>
      <c r="CJ279" s="75"/>
      <c r="CK279" s="75"/>
      <c r="CL279" s="75"/>
      <c r="CM279" s="75"/>
      <c r="CN279" s="75"/>
      <c r="CO279" s="75"/>
      <c r="CP279" s="74">
        <f t="shared" si="505"/>
        <v>0</v>
      </c>
      <c r="CR279" s="167"/>
      <c r="CT279" s="78"/>
      <c r="CU279" s="37"/>
      <c r="CV279" s="77"/>
      <c r="CW279" s="76"/>
      <c r="CX279" s="79"/>
      <c r="CY279" s="76"/>
      <c r="CZ279" s="79">
        <v>75</v>
      </c>
      <c r="DA279" s="76"/>
      <c r="DB279" s="76"/>
      <c r="DC279" s="76"/>
      <c r="DD279" s="76"/>
      <c r="DE279" s="76"/>
      <c r="DF279" s="76"/>
      <c r="DG279" s="76"/>
      <c r="DH279" s="75"/>
      <c r="DI279" s="75"/>
      <c r="DJ279" s="75"/>
      <c r="DK279" s="75"/>
      <c r="DL279" s="75"/>
      <c r="DM279" s="75"/>
      <c r="DN279" s="75"/>
      <c r="DO279" s="74">
        <f t="shared" si="506"/>
        <v>0</v>
      </c>
      <c r="DQ279" s="167"/>
      <c r="DS279" s="78"/>
      <c r="DT279" s="37"/>
      <c r="DU279" s="77"/>
      <c r="DV279" s="76"/>
      <c r="DW279" s="79"/>
      <c r="DX279" s="76"/>
      <c r="DY279" s="79">
        <v>75</v>
      </c>
      <c r="DZ279" s="76"/>
      <c r="EA279" s="76"/>
      <c r="EB279" s="76"/>
      <c r="EC279" s="76"/>
      <c r="ED279" s="76"/>
      <c r="EE279" s="76"/>
      <c r="EF279" s="76"/>
      <c r="EG279" s="75"/>
      <c r="EH279" s="75"/>
      <c r="EI279" s="75"/>
      <c r="EJ279" s="75"/>
      <c r="EK279" s="75"/>
      <c r="EL279" s="75"/>
      <c r="EM279" s="75"/>
      <c r="EN279" s="74">
        <f t="shared" si="507"/>
        <v>0</v>
      </c>
      <c r="EP279" s="167"/>
      <c r="ER279" s="78"/>
      <c r="ES279" s="37"/>
      <c r="ET279" s="77"/>
      <c r="EU279" s="76"/>
      <c r="EV279" s="79"/>
      <c r="EW279" s="76"/>
      <c r="EX279" s="79">
        <v>75</v>
      </c>
      <c r="EY279" s="76"/>
      <c r="EZ279" s="76"/>
      <c r="FA279" s="76"/>
      <c r="FB279" s="76"/>
      <c r="FC279" s="76"/>
      <c r="FD279" s="76"/>
      <c r="FE279" s="76"/>
      <c r="FF279" s="75"/>
      <c r="FG279" s="76"/>
      <c r="FH279" s="75"/>
      <c r="FI279" s="75"/>
      <c r="FJ279" s="75"/>
      <c r="FK279" s="75"/>
      <c r="FL279" s="75"/>
      <c r="FM279" s="74">
        <f t="shared" si="508"/>
        <v>0</v>
      </c>
      <c r="FO279" s="167"/>
      <c r="FQ279" s="78"/>
      <c r="FR279" s="37"/>
      <c r="FS279" s="77"/>
      <c r="FT279" s="76"/>
      <c r="FU279" s="79"/>
      <c r="FV279" s="76"/>
      <c r="FW279" s="79">
        <v>75</v>
      </c>
      <c r="FX279" s="76"/>
      <c r="FY279" s="76"/>
      <c r="FZ279" s="76"/>
      <c r="GA279" s="76"/>
      <c r="GB279" s="76"/>
      <c r="GC279" s="76"/>
      <c r="GD279" s="76"/>
      <c r="GE279" s="75"/>
      <c r="GF279" s="76"/>
      <c r="GG279" s="75"/>
      <c r="GH279" s="75"/>
      <c r="GI279" s="75"/>
      <c r="GJ279" s="75"/>
      <c r="GK279" s="75"/>
      <c r="GL279" s="74">
        <f t="shared" si="509"/>
        <v>0</v>
      </c>
      <c r="GN279" s="167"/>
      <c r="GP279" s="78"/>
      <c r="GQ279" s="37"/>
      <c r="GR279" s="77"/>
      <c r="GS279" s="76"/>
      <c r="GT279" s="79"/>
      <c r="GU279" s="76"/>
      <c r="GV279" s="79">
        <v>75</v>
      </c>
      <c r="GW279" s="76"/>
      <c r="GX279" s="76"/>
      <c r="GY279" s="76"/>
      <c r="GZ279" s="76"/>
      <c r="HA279" s="76"/>
      <c r="HB279" s="76"/>
      <c r="HC279" s="76"/>
      <c r="HD279" s="75"/>
      <c r="HE279" s="76"/>
      <c r="HF279" s="75"/>
      <c r="HG279" s="75"/>
      <c r="HH279" s="75"/>
      <c r="HI279" s="75"/>
      <c r="HJ279" s="75"/>
      <c r="HK279" s="74">
        <f t="shared" si="510"/>
        <v>0</v>
      </c>
      <c r="HM279" s="167"/>
      <c r="HO279" s="78"/>
      <c r="HP279" s="37"/>
      <c r="HQ279" s="77"/>
      <c r="HR279" s="76"/>
      <c r="HS279" s="79"/>
      <c r="HT279" s="76"/>
      <c r="HU279" s="79">
        <v>75</v>
      </c>
      <c r="HV279" s="76"/>
      <c r="HW279" s="76"/>
      <c r="HX279" s="76"/>
      <c r="HY279" s="76"/>
      <c r="HZ279" s="76"/>
      <c r="IA279" s="76"/>
      <c r="IB279" s="76"/>
      <c r="IC279" s="75"/>
      <c r="ID279" s="76"/>
      <c r="IE279" s="75"/>
      <c r="IF279" s="75"/>
      <c r="IG279" s="75"/>
      <c r="IH279" s="75"/>
      <c r="II279" s="75"/>
      <c r="IJ279" s="74">
        <f t="shared" si="511"/>
        <v>0</v>
      </c>
      <c r="IL279" s="167"/>
      <c r="IN279" s="78"/>
      <c r="IO279" s="37"/>
      <c r="IP279" s="77"/>
      <c r="IQ279" s="76"/>
      <c r="IR279" s="76"/>
      <c r="IS279" s="76"/>
      <c r="IT279" s="76"/>
      <c r="IU279" s="76"/>
      <c r="IV279" s="76"/>
      <c r="IW279" s="76"/>
      <c r="IX279" s="75"/>
      <c r="IY279" s="75"/>
      <c r="IZ279" s="75"/>
      <c r="JA279" s="75"/>
      <c r="JB279" s="75"/>
      <c r="JC279" s="75"/>
      <c r="JD279" s="75"/>
      <c r="JE279" s="75"/>
      <c r="JF279" s="75"/>
      <c r="JG279" s="75"/>
      <c r="JH279" s="75"/>
      <c r="JI279" s="74">
        <f t="shared" si="512"/>
        <v>0</v>
      </c>
      <c r="JK279" s="167"/>
      <c r="JM279" s="78"/>
      <c r="JN279" s="37"/>
      <c r="JO279" s="77"/>
      <c r="JP279" s="76"/>
      <c r="JQ279" s="76"/>
      <c r="JR279" s="76"/>
      <c r="JS279" s="76"/>
      <c r="JT279" s="76"/>
      <c r="JU279" s="76"/>
      <c r="JV279" s="76"/>
      <c r="JW279" s="75"/>
      <c r="JX279" s="75"/>
      <c r="JY279" s="75"/>
      <c r="JZ279" s="75"/>
      <c r="KA279" s="75"/>
      <c r="KB279" s="75"/>
      <c r="KC279" s="75"/>
      <c r="KD279" s="75"/>
      <c r="KE279" s="75"/>
      <c r="KF279" s="75"/>
      <c r="KG279" s="75"/>
      <c r="KH279" s="74">
        <f t="shared" si="513"/>
        <v>0</v>
      </c>
      <c r="KJ279" s="167"/>
      <c r="KL279" s="78"/>
      <c r="KM279" s="37"/>
      <c r="KN279" s="77"/>
      <c r="KO279" s="76"/>
      <c r="KP279" s="76"/>
      <c r="KQ279" s="76"/>
      <c r="KR279" s="76"/>
      <c r="KS279" s="76"/>
      <c r="KT279" s="76"/>
      <c r="KU279" s="76"/>
      <c r="KV279" s="75"/>
      <c r="KW279" s="75"/>
      <c r="KX279" s="75"/>
      <c r="KY279" s="75"/>
      <c r="KZ279" s="75"/>
      <c r="LA279" s="75"/>
      <c r="LB279" s="75"/>
      <c r="LC279" s="75"/>
      <c r="LD279" s="75"/>
      <c r="LE279" s="75"/>
      <c r="LF279" s="75"/>
      <c r="LG279" s="74">
        <f t="shared" si="514"/>
        <v>0</v>
      </c>
      <c r="LI279" s="167"/>
      <c r="LK279" s="78"/>
      <c r="LL279" s="37"/>
      <c r="LM279" s="77"/>
      <c r="LN279" s="76"/>
      <c r="LO279" s="76"/>
      <c r="LP279" s="76"/>
      <c r="LQ279" s="76"/>
      <c r="LR279" s="76"/>
      <c r="LS279" s="76"/>
      <c r="LT279" s="76"/>
      <c r="LU279" s="75"/>
      <c r="LV279" s="75"/>
      <c r="LW279" s="75"/>
      <c r="LX279" s="75"/>
      <c r="LY279" s="75"/>
      <c r="LZ279" s="75"/>
      <c r="MA279" s="75"/>
      <c r="MB279" s="75"/>
      <c r="MC279" s="75"/>
      <c r="MD279" s="75"/>
      <c r="ME279" s="75"/>
      <c r="MF279" s="74">
        <f t="shared" si="515"/>
        <v>0</v>
      </c>
      <c r="MH279" s="167"/>
      <c r="MJ279" s="78"/>
      <c r="MK279" s="37"/>
      <c r="ML279" s="77"/>
      <c r="MM279" s="76"/>
      <c r="MN279" s="76"/>
      <c r="MO279" s="76"/>
      <c r="MP279" s="76"/>
      <c r="MQ279" s="76"/>
      <c r="MR279" s="76"/>
      <c r="MS279" s="76"/>
      <c r="MT279" s="75"/>
      <c r="MU279" s="75"/>
      <c r="MV279" s="75"/>
      <c r="MW279" s="75"/>
      <c r="MX279" s="75"/>
      <c r="MY279" s="75"/>
      <c r="MZ279" s="75"/>
      <c r="NA279" s="75"/>
      <c r="NB279" s="75"/>
      <c r="NC279" s="75"/>
      <c r="ND279" s="75"/>
      <c r="NE279" s="74">
        <f t="shared" si="516"/>
        <v>0</v>
      </c>
      <c r="NG279" s="167"/>
      <c r="NI279" s="78"/>
      <c r="NJ279" s="37"/>
      <c r="NK279" s="77"/>
      <c r="NL279" s="76"/>
      <c r="NM279" s="79"/>
      <c r="NN279" s="76"/>
      <c r="NO279" s="79">
        <v>75</v>
      </c>
      <c r="NP279" s="76"/>
      <c r="NQ279" s="76"/>
      <c r="NR279" s="76"/>
      <c r="NS279" s="76"/>
      <c r="NT279" s="76"/>
      <c r="NU279" s="76"/>
      <c r="NV279" s="76"/>
      <c r="NW279" s="75"/>
      <c r="NX279" s="76"/>
      <c r="NY279" s="75"/>
      <c r="NZ279" s="76"/>
      <c r="OA279" s="75"/>
      <c r="OB279" s="76"/>
      <c r="OC279" s="75"/>
      <c r="OD279" s="74">
        <f t="shared" si="517"/>
        <v>0</v>
      </c>
      <c r="OF279" s="167"/>
      <c r="OH279" s="78"/>
      <c r="OI279" s="37"/>
      <c r="OJ279" s="77"/>
      <c r="OK279" s="76"/>
      <c r="OL279" s="79"/>
      <c r="OM279" s="76"/>
      <c r="ON279" s="79">
        <v>75</v>
      </c>
      <c r="OO279" s="76"/>
      <c r="OP279" s="76"/>
      <c r="OQ279" s="76"/>
      <c r="OR279" s="76"/>
      <c r="OS279" s="76"/>
      <c r="OT279" s="76"/>
      <c r="OU279" s="76"/>
      <c r="OV279" s="75"/>
      <c r="OW279" s="76"/>
      <c r="OX279" s="75"/>
      <c r="OY279" s="76"/>
      <c r="OZ279" s="75"/>
      <c r="PA279" s="76"/>
      <c r="PB279" s="75"/>
      <c r="PC279" s="74">
        <f t="shared" si="518"/>
        <v>0</v>
      </c>
      <c r="PE279" s="167"/>
      <c r="PG279" s="78"/>
      <c r="PH279" s="37"/>
      <c r="PI279" s="77"/>
      <c r="PJ279" s="76"/>
      <c r="PK279" s="79"/>
      <c r="PL279" s="76"/>
      <c r="PM279" s="79">
        <v>75</v>
      </c>
      <c r="PN279" s="76"/>
      <c r="PO279" s="76"/>
      <c r="PP279" s="76"/>
      <c r="PQ279" s="76"/>
      <c r="PR279" s="76"/>
      <c r="PS279" s="76"/>
      <c r="PT279" s="76"/>
      <c r="PU279" s="75"/>
      <c r="PV279" s="76"/>
      <c r="PW279" s="75"/>
      <c r="PX279" s="76"/>
      <c r="PY279" s="75"/>
      <c r="PZ279" s="76"/>
      <c r="QA279" s="75"/>
      <c r="QB279" s="74">
        <f t="shared" si="519"/>
        <v>0</v>
      </c>
      <c r="QD279" s="167"/>
      <c r="QF279" s="78"/>
      <c r="QG279" s="37"/>
      <c r="QH279" s="77"/>
      <c r="QI279" s="76"/>
      <c r="QJ279" s="79"/>
      <c r="QK279" s="76"/>
      <c r="QL279" s="79">
        <v>75</v>
      </c>
      <c r="QM279" s="76"/>
      <c r="QN279" s="76"/>
      <c r="QO279" s="76"/>
      <c r="QP279" s="76"/>
      <c r="QQ279" s="76"/>
      <c r="QR279" s="76"/>
      <c r="QS279" s="76"/>
      <c r="QT279" s="75"/>
      <c r="QU279" s="76"/>
      <c r="QV279" s="75"/>
      <c r="QW279" s="76"/>
      <c r="QX279" s="75"/>
      <c r="QY279" s="76"/>
      <c r="QZ279" s="75"/>
      <c r="RA279" s="74">
        <f t="shared" si="520"/>
        <v>0</v>
      </c>
      <c r="RC279" s="167"/>
      <c r="RE279" s="78"/>
      <c r="RF279" s="37"/>
      <c r="RG279" s="77"/>
      <c r="RH279" s="76"/>
      <c r="RI279" s="79"/>
      <c r="RJ279" s="76"/>
      <c r="RK279" s="79">
        <v>75</v>
      </c>
      <c r="RL279" s="76"/>
      <c r="RM279" s="76"/>
      <c r="RN279" s="76"/>
      <c r="RO279" s="76"/>
      <c r="RP279" s="76"/>
      <c r="RQ279" s="76"/>
      <c r="RR279" s="76"/>
      <c r="RS279" s="75"/>
      <c r="RT279" s="76"/>
      <c r="RU279" s="75"/>
      <c r="RV279" s="76"/>
      <c r="RW279" s="75"/>
      <c r="RX279" s="76"/>
      <c r="RY279" s="75"/>
      <c r="RZ279" s="74">
        <f t="shared" si="521"/>
        <v>0</v>
      </c>
      <c r="SB279" s="167"/>
      <c r="SD279" s="78"/>
      <c r="SE279" s="37"/>
      <c r="SF279" s="77"/>
      <c r="SG279" s="76"/>
      <c r="SH279" s="79"/>
      <c r="SI279" s="76"/>
      <c r="SJ279" s="79">
        <v>75</v>
      </c>
      <c r="SK279" s="76"/>
      <c r="SL279" s="76"/>
      <c r="SM279" s="76"/>
      <c r="SN279" s="76"/>
      <c r="SO279" s="76"/>
      <c r="SP279" s="76"/>
      <c r="SQ279" s="76"/>
      <c r="SR279" s="75"/>
      <c r="SS279" s="76"/>
      <c r="ST279" s="75"/>
      <c r="SU279" s="76"/>
      <c r="SV279" s="75"/>
      <c r="SW279" s="76"/>
      <c r="SX279" s="75"/>
      <c r="SY279" s="74">
        <f t="shared" si="522"/>
        <v>0</v>
      </c>
      <c r="TA279" s="167"/>
      <c r="TC279" s="78"/>
      <c r="TD279" s="37"/>
      <c r="TE279" s="77"/>
      <c r="TF279" s="76"/>
      <c r="TG279" s="79"/>
      <c r="TH279" s="76"/>
      <c r="TI279" s="79">
        <v>75</v>
      </c>
      <c r="TJ279" s="76"/>
      <c r="TK279" s="76"/>
      <c r="TL279" s="76"/>
      <c r="TM279" s="76"/>
      <c r="TN279" s="76"/>
      <c r="TO279" s="76"/>
      <c r="TP279" s="76"/>
      <c r="TQ279" s="75"/>
      <c r="TR279" s="76"/>
      <c r="TS279" s="75"/>
      <c r="TT279" s="76"/>
      <c r="TU279" s="75"/>
      <c r="TV279" s="76"/>
      <c r="TW279" s="75"/>
      <c r="TX279" s="74">
        <f t="shared" si="523"/>
        <v>0</v>
      </c>
      <c r="TZ279" s="167"/>
      <c r="UB279" s="78"/>
      <c r="UC279" s="37"/>
      <c r="UD279" s="77"/>
      <c r="UE279" s="76"/>
      <c r="UF279" s="79"/>
      <c r="UG279" s="76"/>
      <c r="UH279" s="79">
        <v>75</v>
      </c>
      <c r="UI279" s="76"/>
      <c r="UJ279" s="76"/>
      <c r="UK279" s="76"/>
      <c r="UL279" s="76"/>
      <c r="UM279" s="76"/>
      <c r="UN279" s="76"/>
      <c r="UO279" s="76"/>
      <c r="UP279" s="75"/>
      <c r="UQ279" s="76"/>
      <c r="UR279" s="75"/>
      <c r="US279" s="76"/>
      <c r="UT279" s="75"/>
      <c r="UU279" s="76"/>
      <c r="UV279" s="75"/>
      <c r="UW279" s="74">
        <f t="shared" si="524"/>
        <v>0</v>
      </c>
      <c r="UY279" s="167"/>
      <c r="VA279" s="78"/>
      <c r="VB279" s="37"/>
      <c r="VC279" s="77"/>
      <c r="VD279" s="76"/>
      <c r="VE279" s="79"/>
      <c r="VF279" s="76"/>
      <c r="VG279" s="79">
        <v>75</v>
      </c>
      <c r="VH279" s="76"/>
      <c r="VI279" s="76"/>
      <c r="VJ279" s="76"/>
      <c r="VK279" s="76"/>
      <c r="VL279" s="76"/>
      <c r="VM279" s="76"/>
      <c r="VN279" s="76"/>
      <c r="VO279" s="75"/>
      <c r="VP279" s="76"/>
      <c r="VQ279" s="75"/>
      <c r="VR279" s="76"/>
      <c r="VS279" s="75"/>
      <c r="VT279" s="76"/>
      <c r="VU279" s="75"/>
      <c r="VV279" s="74">
        <f t="shared" si="525"/>
        <v>0</v>
      </c>
    </row>
    <row r="280" spans="2:596">
      <c r="B280" s="89" t="str">
        <f>I271</f>
        <v>3.3 | TARIFAS SERVICIOS DE CEMENTACIÓN - COLCHONES</v>
      </c>
      <c r="C280" s="89" t="str">
        <f>IF(ISERROR(I280+1)=TRUE,I280,IF(I280="","",MAX(C$15:C279)+1))</f>
        <v/>
      </c>
      <c r="D280" s="88" t="str">
        <f t="shared" si="527"/>
        <v/>
      </c>
      <c r="E280" s="3"/>
      <c r="G280" s="167"/>
      <c r="I280" s="157" t="s">
        <v>134</v>
      </c>
      <c r="J280" s="112"/>
      <c r="K280" s="112"/>
      <c r="L280" s="112"/>
      <c r="M280" s="112"/>
      <c r="N280" s="112"/>
      <c r="O280" s="112"/>
      <c r="P280" s="112"/>
      <c r="Q280" s="112"/>
      <c r="R280" s="112"/>
      <c r="S280" s="111"/>
      <c r="U280" s="167"/>
      <c r="V280" s="42"/>
      <c r="W280" s="70" t="str">
        <f>W$60</f>
        <v>Total [US$]</v>
      </c>
      <c r="X280" s="69"/>
      <c r="Y280" s="68">
        <f t="shared" ref="Y280:AQ280" si="528">SUMPRODUCT(Y$273:Y$279,$Q$273:$Q$279)</f>
        <v>0</v>
      </c>
      <c r="Z280" s="155">
        <f t="shared" si="528"/>
        <v>0</v>
      </c>
      <c r="AA280" s="156">
        <f t="shared" si="528"/>
        <v>0</v>
      </c>
      <c r="AB280" s="155">
        <f t="shared" si="528"/>
        <v>0</v>
      </c>
      <c r="AC280" s="156">
        <f t="shared" si="528"/>
        <v>0</v>
      </c>
      <c r="AD280" s="155">
        <f t="shared" si="528"/>
        <v>0</v>
      </c>
      <c r="AE280" s="155">
        <f t="shared" si="528"/>
        <v>0</v>
      </c>
      <c r="AF280" s="155">
        <f t="shared" si="528"/>
        <v>0</v>
      </c>
      <c r="AG280" s="155">
        <f t="shared" si="528"/>
        <v>0</v>
      </c>
      <c r="AH280" s="155">
        <f t="shared" si="528"/>
        <v>0</v>
      </c>
      <c r="AI280" s="155">
        <f t="shared" si="528"/>
        <v>0</v>
      </c>
      <c r="AJ280" s="155">
        <f t="shared" si="528"/>
        <v>0</v>
      </c>
      <c r="AK280" s="155">
        <f t="shared" si="528"/>
        <v>0</v>
      </c>
      <c r="AL280" s="155">
        <f t="shared" si="528"/>
        <v>0</v>
      </c>
      <c r="AM280" s="155">
        <f t="shared" si="528"/>
        <v>0</v>
      </c>
      <c r="AN280" s="155">
        <f t="shared" si="528"/>
        <v>0</v>
      </c>
      <c r="AO280" s="155">
        <f t="shared" si="528"/>
        <v>0</v>
      </c>
      <c r="AP280" s="155">
        <f t="shared" si="528"/>
        <v>0</v>
      </c>
      <c r="AQ280" s="155">
        <f t="shared" si="528"/>
        <v>0</v>
      </c>
      <c r="AR280" s="67">
        <f>SUM(Y280:AQ280)</f>
        <v>0</v>
      </c>
      <c r="AT280" s="167"/>
      <c r="AV280" s="70" t="str">
        <f>AV$60</f>
        <v>Total [US$]</v>
      </c>
      <c r="AW280" s="69"/>
      <c r="AX280" s="68">
        <f t="shared" ref="AX280:BP280" si="529">SUMPRODUCT(AX$273:AX$279,$Q$273:$Q$279)</f>
        <v>0</v>
      </c>
      <c r="AY280" s="155">
        <f t="shared" si="529"/>
        <v>0</v>
      </c>
      <c r="AZ280" s="156">
        <f t="shared" si="529"/>
        <v>0</v>
      </c>
      <c r="BA280" s="155">
        <f t="shared" si="529"/>
        <v>0</v>
      </c>
      <c r="BB280" s="156">
        <f t="shared" si="529"/>
        <v>0</v>
      </c>
      <c r="BC280" s="155">
        <f t="shared" si="529"/>
        <v>0</v>
      </c>
      <c r="BD280" s="155">
        <f t="shared" si="529"/>
        <v>0</v>
      </c>
      <c r="BE280" s="155">
        <f t="shared" si="529"/>
        <v>0</v>
      </c>
      <c r="BF280" s="155">
        <f t="shared" si="529"/>
        <v>0</v>
      </c>
      <c r="BG280" s="155">
        <f t="shared" si="529"/>
        <v>0</v>
      </c>
      <c r="BH280" s="155">
        <f t="shared" si="529"/>
        <v>0</v>
      </c>
      <c r="BI280" s="155">
        <f t="shared" si="529"/>
        <v>0</v>
      </c>
      <c r="BJ280" s="155">
        <f t="shared" si="529"/>
        <v>0</v>
      </c>
      <c r="BK280" s="155">
        <f t="shared" si="529"/>
        <v>0</v>
      </c>
      <c r="BL280" s="155">
        <f t="shared" si="529"/>
        <v>0</v>
      </c>
      <c r="BM280" s="155">
        <f t="shared" si="529"/>
        <v>0</v>
      </c>
      <c r="BN280" s="155">
        <f t="shared" si="529"/>
        <v>0</v>
      </c>
      <c r="BO280" s="155">
        <f t="shared" si="529"/>
        <v>0</v>
      </c>
      <c r="BP280" s="155">
        <f t="shared" si="529"/>
        <v>0</v>
      </c>
      <c r="BQ280" s="67">
        <f>SUM(AX280:BP280)</f>
        <v>0</v>
      </c>
      <c r="BS280" s="167"/>
      <c r="BU280" s="70" t="str">
        <f>BU$60</f>
        <v>Total [US$]</v>
      </c>
      <c r="BV280" s="69"/>
      <c r="BW280" s="68">
        <f t="shared" ref="BW280:CO280" si="530">SUMPRODUCT(BW$273:BW$279,$Q$273:$Q$279)</f>
        <v>0</v>
      </c>
      <c r="BX280" s="155">
        <f t="shared" si="530"/>
        <v>0</v>
      </c>
      <c r="BY280" s="156">
        <f t="shared" si="530"/>
        <v>0</v>
      </c>
      <c r="BZ280" s="155">
        <f t="shared" si="530"/>
        <v>0</v>
      </c>
      <c r="CA280" s="156">
        <f t="shared" si="530"/>
        <v>0</v>
      </c>
      <c r="CB280" s="155">
        <f t="shared" si="530"/>
        <v>0</v>
      </c>
      <c r="CC280" s="155">
        <f t="shared" si="530"/>
        <v>0</v>
      </c>
      <c r="CD280" s="155">
        <f t="shared" si="530"/>
        <v>0</v>
      </c>
      <c r="CE280" s="155">
        <f t="shared" si="530"/>
        <v>0</v>
      </c>
      <c r="CF280" s="155">
        <f t="shared" si="530"/>
        <v>0</v>
      </c>
      <c r="CG280" s="155">
        <f t="shared" si="530"/>
        <v>0</v>
      </c>
      <c r="CH280" s="155">
        <f t="shared" si="530"/>
        <v>0</v>
      </c>
      <c r="CI280" s="155">
        <f t="shared" si="530"/>
        <v>0</v>
      </c>
      <c r="CJ280" s="155">
        <f t="shared" si="530"/>
        <v>0</v>
      </c>
      <c r="CK280" s="155">
        <f t="shared" si="530"/>
        <v>0</v>
      </c>
      <c r="CL280" s="155">
        <f t="shared" si="530"/>
        <v>0</v>
      </c>
      <c r="CM280" s="155">
        <f t="shared" si="530"/>
        <v>0</v>
      </c>
      <c r="CN280" s="155">
        <f t="shared" si="530"/>
        <v>0</v>
      </c>
      <c r="CO280" s="155">
        <f t="shared" si="530"/>
        <v>0</v>
      </c>
      <c r="CP280" s="67">
        <f>SUM(BW280:CO280)</f>
        <v>0</v>
      </c>
      <c r="CR280" s="167"/>
      <c r="CT280" s="70" t="str">
        <f>CT$60</f>
        <v>Total [US$]</v>
      </c>
      <c r="CU280" s="69"/>
      <c r="CV280" s="68">
        <f t="shared" ref="CV280:DN280" si="531">SUMPRODUCT(CV$273:CV$279,$Q$273:$Q$279)</f>
        <v>0</v>
      </c>
      <c r="CW280" s="155">
        <f t="shared" si="531"/>
        <v>0</v>
      </c>
      <c r="CX280" s="156">
        <f t="shared" si="531"/>
        <v>0</v>
      </c>
      <c r="CY280" s="155">
        <f t="shared" si="531"/>
        <v>0</v>
      </c>
      <c r="CZ280" s="156">
        <f t="shared" si="531"/>
        <v>0</v>
      </c>
      <c r="DA280" s="155">
        <f t="shared" si="531"/>
        <v>0</v>
      </c>
      <c r="DB280" s="155">
        <f t="shared" si="531"/>
        <v>0</v>
      </c>
      <c r="DC280" s="155">
        <f t="shared" si="531"/>
        <v>0</v>
      </c>
      <c r="DD280" s="155">
        <f t="shared" si="531"/>
        <v>0</v>
      </c>
      <c r="DE280" s="155">
        <f t="shared" si="531"/>
        <v>0</v>
      </c>
      <c r="DF280" s="155">
        <f t="shared" si="531"/>
        <v>0</v>
      </c>
      <c r="DG280" s="155">
        <f t="shared" si="531"/>
        <v>0</v>
      </c>
      <c r="DH280" s="155">
        <f t="shared" si="531"/>
        <v>0</v>
      </c>
      <c r="DI280" s="155">
        <f t="shared" si="531"/>
        <v>0</v>
      </c>
      <c r="DJ280" s="155">
        <f t="shared" si="531"/>
        <v>0</v>
      </c>
      <c r="DK280" s="155">
        <f t="shared" si="531"/>
        <v>0</v>
      </c>
      <c r="DL280" s="155">
        <f t="shared" si="531"/>
        <v>0</v>
      </c>
      <c r="DM280" s="155">
        <f t="shared" si="531"/>
        <v>0</v>
      </c>
      <c r="DN280" s="155">
        <f t="shared" si="531"/>
        <v>0</v>
      </c>
      <c r="DO280" s="67">
        <f>SUM(CV280:DN280)</f>
        <v>0</v>
      </c>
      <c r="DQ280" s="167"/>
      <c r="DS280" s="70" t="str">
        <f>DS$60</f>
        <v>Total [US$]</v>
      </c>
      <c r="DT280" s="69"/>
      <c r="DU280" s="68">
        <f t="shared" ref="DU280:EM280" si="532">SUMPRODUCT(DU$273:DU$279,$Q$273:$Q$279)</f>
        <v>0</v>
      </c>
      <c r="DV280" s="155">
        <f t="shared" si="532"/>
        <v>0</v>
      </c>
      <c r="DW280" s="156">
        <f t="shared" si="532"/>
        <v>0</v>
      </c>
      <c r="DX280" s="155">
        <f t="shared" si="532"/>
        <v>0</v>
      </c>
      <c r="DY280" s="156">
        <f t="shared" si="532"/>
        <v>0</v>
      </c>
      <c r="DZ280" s="155">
        <f t="shared" si="532"/>
        <v>0</v>
      </c>
      <c r="EA280" s="155">
        <f t="shared" si="532"/>
        <v>0</v>
      </c>
      <c r="EB280" s="155">
        <f t="shared" si="532"/>
        <v>0</v>
      </c>
      <c r="EC280" s="155">
        <f t="shared" si="532"/>
        <v>0</v>
      </c>
      <c r="ED280" s="155">
        <f t="shared" si="532"/>
        <v>0</v>
      </c>
      <c r="EE280" s="155">
        <f t="shared" si="532"/>
        <v>0</v>
      </c>
      <c r="EF280" s="155">
        <f t="shared" si="532"/>
        <v>0</v>
      </c>
      <c r="EG280" s="155">
        <f t="shared" si="532"/>
        <v>0</v>
      </c>
      <c r="EH280" s="155">
        <f t="shared" si="532"/>
        <v>0</v>
      </c>
      <c r="EI280" s="155">
        <f t="shared" si="532"/>
        <v>0</v>
      </c>
      <c r="EJ280" s="155">
        <f t="shared" si="532"/>
        <v>0</v>
      </c>
      <c r="EK280" s="155">
        <f t="shared" si="532"/>
        <v>0</v>
      </c>
      <c r="EL280" s="155">
        <f t="shared" si="532"/>
        <v>0</v>
      </c>
      <c r="EM280" s="155">
        <f t="shared" si="532"/>
        <v>0</v>
      </c>
      <c r="EN280" s="67">
        <f>SUM(DU280:EM280)</f>
        <v>0</v>
      </c>
      <c r="EP280" s="167"/>
      <c r="ER280" s="70" t="str">
        <f>ER$60</f>
        <v>Total [US$]</v>
      </c>
      <c r="ES280" s="69"/>
      <c r="ET280" s="68">
        <f t="shared" ref="ET280:FL280" si="533">SUMPRODUCT(ET$273:ET$279,$Q$273:$Q$279)</f>
        <v>0</v>
      </c>
      <c r="EU280" s="155">
        <f t="shared" si="533"/>
        <v>0</v>
      </c>
      <c r="EV280" s="156">
        <f t="shared" si="533"/>
        <v>0</v>
      </c>
      <c r="EW280" s="155">
        <f t="shared" si="533"/>
        <v>0</v>
      </c>
      <c r="EX280" s="156">
        <f t="shared" si="533"/>
        <v>0</v>
      </c>
      <c r="EY280" s="155">
        <f t="shared" si="533"/>
        <v>0</v>
      </c>
      <c r="EZ280" s="155">
        <f t="shared" si="533"/>
        <v>0</v>
      </c>
      <c r="FA280" s="155">
        <f t="shared" si="533"/>
        <v>0</v>
      </c>
      <c r="FB280" s="155">
        <f t="shared" si="533"/>
        <v>0</v>
      </c>
      <c r="FC280" s="155">
        <f t="shared" si="533"/>
        <v>0</v>
      </c>
      <c r="FD280" s="155">
        <f t="shared" si="533"/>
        <v>0</v>
      </c>
      <c r="FE280" s="155">
        <f t="shared" si="533"/>
        <v>0</v>
      </c>
      <c r="FF280" s="155">
        <f t="shared" si="533"/>
        <v>0</v>
      </c>
      <c r="FG280" s="155">
        <f t="shared" si="533"/>
        <v>0</v>
      </c>
      <c r="FH280" s="155">
        <f t="shared" si="533"/>
        <v>0</v>
      </c>
      <c r="FI280" s="155">
        <f t="shared" si="533"/>
        <v>0</v>
      </c>
      <c r="FJ280" s="155">
        <f t="shared" si="533"/>
        <v>0</v>
      </c>
      <c r="FK280" s="155">
        <f t="shared" si="533"/>
        <v>0</v>
      </c>
      <c r="FL280" s="155">
        <f t="shared" si="533"/>
        <v>0</v>
      </c>
      <c r="FM280" s="67">
        <f>SUM(ET280:FL280)</f>
        <v>0</v>
      </c>
      <c r="FO280" s="167"/>
      <c r="FQ280" s="70" t="str">
        <f>FQ$60</f>
        <v>Total [US$]</v>
      </c>
      <c r="FR280" s="69"/>
      <c r="FS280" s="68">
        <f t="shared" ref="FS280:GK280" si="534">SUMPRODUCT(FS$273:FS$279,$Q$273:$Q$279)</f>
        <v>0</v>
      </c>
      <c r="FT280" s="155">
        <f t="shared" si="534"/>
        <v>0</v>
      </c>
      <c r="FU280" s="156">
        <f t="shared" si="534"/>
        <v>0</v>
      </c>
      <c r="FV280" s="155">
        <f t="shared" si="534"/>
        <v>0</v>
      </c>
      <c r="FW280" s="156">
        <f t="shared" si="534"/>
        <v>0</v>
      </c>
      <c r="FX280" s="155">
        <f t="shared" si="534"/>
        <v>0</v>
      </c>
      <c r="FY280" s="155">
        <f t="shared" si="534"/>
        <v>0</v>
      </c>
      <c r="FZ280" s="155">
        <f t="shared" si="534"/>
        <v>0</v>
      </c>
      <c r="GA280" s="155">
        <f t="shared" si="534"/>
        <v>0</v>
      </c>
      <c r="GB280" s="155">
        <f t="shared" si="534"/>
        <v>0</v>
      </c>
      <c r="GC280" s="155">
        <f t="shared" si="534"/>
        <v>0</v>
      </c>
      <c r="GD280" s="155">
        <f t="shared" si="534"/>
        <v>0</v>
      </c>
      <c r="GE280" s="155">
        <f t="shared" si="534"/>
        <v>0</v>
      </c>
      <c r="GF280" s="155">
        <f t="shared" si="534"/>
        <v>0</v>
      </c>
      <c r="GG280" s="155">
        <f t="shared" si="534"/>
        <v>0</v>
      </c>
      <c r="GH280" s="155">
        <f t="shared" si="534"/>
        <v>0</v>
      </c>
      <c r="GI280" s="155">
        <f t="shared" si="534"/>
        <v>0</v>
      </c>
      <c r="GJ280" s="155">
        <f t="shared" si="534"/>
        <v>0</v>
      </c>
      <c r="GK280" s="155">
        <f t="shared" si="534"/>
        <v>0</v>
      </c>
      <c r="GL280" s="67">
        <f>SUM(FS280:GK280)</f>
        <v>0</v>
      </c>
      <c r="GN280" s="167"/>
      <c r="GP280" s="70" t="str">
        <f>GP$60</f>
        <v>Total [US$]</v>
      </c>
      <c r="GQ280" s="69"/>
      <c r="GR280" s="68">
        <f t="shared" ref="GR280:HJ280" si="535">SUMPRODUCT(GR$273:GR$279,$Q$273:$Q$279)</f>
        <v>0</v>
      </c>
      <c r="GS280" s="155">
        <f t="shared" si="535"/>
        <v>0</v>
      </c>
      <c r="GT280" s="156">
        <f t="shared" si="535"/>
        <v>0</v>
      </c>
      <c r="GU280" s="155">
        <f t="shared" si="535"/>
        <v>0</v>
      </c>
      <c r="GV280" s="156">
        <f t="shared" si="535"/>
        <v>0</v>
      </c>
      <c r="GW280" s="155">
        <f t="shared" si="535"/>
        <v>0</v>
      </c>
      <c r="GX280" s="155">
        <f t="shared" si="535"/>
        <v>0</v>
      </c>
      <c r="GY280" s="155">
        <f t="shared" si="535"/>
        <v>0</v>
      </c>
      <c r="GZ280" s="155">
        <f t="shared" si="535"/>
        <v>0</v>
      </c>
      <c r="HA280" s="155">
        <f t="shared" si="535"/>
        <v>0</v>
      </c>
      <c r="HB280" s="155">
        <f t="shared" si="535"/>
        <v>0</v>
      </c>
      <c r="HC280" s="155">
        <f t="shared" si="535"/>
        <v>0</v>
      </c>
      <c r="HD280" s="155">
        <f t="shared" si="535"/>
        <v>0</v>
      </c>
      <c r="HE280" s="155">
        <f t="shared" si="535"/>
        <v>0</v>
      </c>
      <c r="HF280" s="155">
        <f t="shared" si="535"/>
        <v>0</v>
      </c>
      <c r="HG280" s="155">
        <f t="shared" si="535"/>
        <v>0</v>
      </c>
      <c r="HH280" s="155">
        <f t="shared" si="535"/>
        <v>0</v>
      </c>
      <c r="HI280" s="155">
        <f t="shared" si="535"/>
        <v>0</v>
      </c>
      <c r="HJ280" s="155">
        <f t="shared" si="535"/>
        <v>0</v>
      </c>
      <c r="HK280" s="67">
        <f>SUM(GR280:HJ280)</f>
        <v>0</v>
      </c>
      <c r="HM280" s="167"/>
      <c r="HO280" s="70" t="str">
        <f>HO$60</f>
        <v>Total [US$]</v>
      </c>
      <c r="HP280" s="69"/>
      <c r="HQ280" s="68">
        <f t="shared" ref="HQ280:II280" si="536">SUMPRODUCT(HQ$273:HQ$279,$Q$273:$Q$279)</f>
        <v>0</v>
      </c>
      <c r="HR280" s="155">
        <f t="shared" si="536"/>
        <v>0</v>
      </c>
      <c r="HS280" s="156">
        <f t="shared" si="536"/>
        <v>0</v>
      </c>
      <c r="HT280" s="155">
        <f t="shared" si="536"/>
        <v>0</v>
      </c>
      <c r="HU280" s="156">
        <f t="shared" si="536"/>
        <v>0</v>
      </c>
      <c r="HV280" s="155">
        <f t="shared" si="536"/>
        <v>0</v>
      </c>
      <c r="HW280" s="155">
        <f t="shared" si="536"/>
        <v>0</v>
      </c>
      <c r="HX280" s="155">
        <f t="shared" si="536"/>
        <v>0</v>
      </c>
      <c r="HY280" s="155">
        <f t="shared" si="536"/>
        <v>0</v>
      </c>
      <c r="HZ280" s="155">
        <f t="shared" si="536"/>
        <v>0</v>
      </c>
      <c r="IA280" s="155">
        <f t="shared" si="536"/>
        <v>0</v>
      </c>
      <c r="IB280" s="155">
        <f t="shared" si="536"/>
        <v>0</v>
      </c>
      <c r="IC280" s="155">
        <f t="shared" si="536"/>
        <v>0</v>
      </c>
      <c r="ID280" s="155">
        <f t="shared" si="536"/>
        <v>0</v>
      </c>
      <c r="IE280" s="155">
        <f t="shared" si="536"/>
        <v>0</v>
      </c>
      <c r="IF280" s="155">
        <f t="shared" si="536"/>
        <v>0</v>
      </c>
      <c r="IG280" s="155">
        <f t="shared" si="536"/>
        <v>0</v>
      </c>
      <c r="IH280" s="155">
        <f t="shared" si="536"/>
        <v>0</v>
      </c>
      <c r="II280" s="155">
        <f t="shared" si="536"/>
        <v>0</v>
      </c>
      <c r="IJ280" s="67">
        <f>SUM(HQ280:II280)</f>
        <v>0</v>
      </c>
      <c r="IL280" s="167"/>
      <c r="IN280" s="70" t="str">
        <f>IN$60</f>
        <v>Total [US$]</v>
      </c>
      <c r="IO280" s="69"/>
      <c r="IP280" s="68">
        <f t="shared" ref="IP280:JH280" si="537">SUMPRODUCT(IP$273:IP$279,$Q$273:$Q$279)</f>
        <v>0</v>
      </c>
      <c r="IQ280" s="155">
        <f t="shared" si="537"/>
        <v>0</v>
      </c>
      <c r="IR280" s="156">
        <f t="shared" si="537"/>
        <v>0</v>
      </c>
      <c r="IS280" s="155">
        <f t="shared" si="537"/>
        <v>0</v>
      </c>
      <c r="IT280" s="156">
        <f t="shared" si="537"/>
        <v>0</v>
      </c>
      <c r="IU280" s="155">
        <f t="shared" si="537"/>
        <v>0</v>
      </c>
      <c r="IV280" s="155">
        <f t="shared" si="537"/>
        <v>0</v>
      </c>
      <c r="IW280" s="155">
        <f t="shared" si="537"/>
        <v>0</v>
      </c>
      <c r="IX280" s="155">
        <f t="shared" si="537"/>
        <v>0</v>
      </c>
      <c r="IY280" s="155">
        <f t="shared" si="537"/>
        <v>0</v>
      </c>
      <c r="IZ280" s="155">
        <f t="shared" si="537"/>
        <v>0</v>
      </c>
      <c r="JA280" s="155">
        <f t="shared" si="537"/>
        <v>0</v>
      </c>
      <c r="JB280" s="155">
        <f t="shared" si="537"/>
        <v>0</v>
      </c>
      <c r="JC280" s="155">
        <f t="shared" si="537"/>
        <v>0</v>
      </c>
      <c r="JD280" s="155">
        <f t="shared" si="537"/>
        <v>0</v>
      </c>
      <c r="JE280" s="155">
        <f t="shared" si="537"/>
        <v>0</v>
      </c>
      <c r="JF280" s="155">
        <f t="shared" si="537"/>
        <v>0</v>
      </c>
      <c r="JG280" s="155">
        <f t="shared" si="537"/>
        <v>0</v>
      </c>
      <c r="JH280" s="155">
        <f t="shared" si="537"/>
        <v>0</v>
      </c>
      <c r="JI280" s="67">
        <f>SUM(IP280:JH280)</f>
        <v>0</v>
      </c>
      <c r="JK280" s="167"/>
      <c r="JM280" s="70" t="str">
        <f>JM$60</f>
        <v>Total [US$]</v>
      </c>
      <c r="JN280" s="69"/>
      <c r="JO280" s="68">
        <f t="shared" ref="JO280:KG280" si="538">SUMPRODUCT(JO$273:JO$279,$Q$273:$Q$279)</f>
        <v>0</v>
      </c>
      <c r="JP280" s="155">
        <f t="shared" si="538"/>
        <v>0</v>
      </c>
      <c r="JQ280" s="156">
        <f t="shared" si="538"/>
        <v>0</v>
      </c>
      <c r="JR280" s="155">
        <f t="shared" si="538"/>
        <v>0</v>
      </c>
      <c r="JS280" s="156">
        <f t="shared" si="538"/>
        <v>0</v>
      </c>
      <c r="JT280" s="155">
        <f t="shared" si="538"/>
        <v>0</v>
      </c>
      <c r="JU280" s="155">
        <f t="shared" si="538"/>
        <v>0</v>
      </c>
      <c r="JV280" s="155">
        <f t="shared" si="538"/>
        <v>0</v>
      </c>
      <c r="JW280" s="155">
        <f t="shared" si="538"/>
        <v>0</v>
      </c>
      <c r="JX280" s="155">
        <f t="shared" si="538"/>
        <v>0</v>
      </c>
      <c r="JY280" s="155">
        <f t="shared" si="538"/>
        <v>0</v>
      </c>
      <c r="JZ280" s="155">
        <f t="shared" si="538"/>
        <v>0</v>
      </c>
      <c r="KA280" s="155">
        <f t="shared" si="538"/>
        <v>0</v>
      </c>
      <c r="KB280" s="155">
        <f t="shared" si="538"/>
        <v>0</v>
      </c>
      <c r="KC280" s="155">
        <f t="shared" si="538"/>
        <v>0</v>
      </c>
      <c r="KD280" s="155">
        <f t="shared" si="538"/>
        <v>0</v>
      </c>
      <c r="KE280" s="155">
        <f t="shared" si="538"/>
        <v>0</v>
      </c>
      <c r="KF280" s="155">
        <f t="shared" si="538"/>
        <v>0</v>
      </c>
      <c r="KG280" s="155">
        <f t="shared" si="538"/>
        <v>0</v>
      </c>
      <c r="KH280" s="67">
        <f>SUM(JO280:KG280)</f>
        <v>0</v>
      </c>
      <c r="KJ280" s="167"/>
      <c r="KL280" s="70" t="str">
        <f>KL$60</f>
        <v>Total [US$]</v>
      </c>
      <c r="KM280" s="69"/>
      <c r="KN280" s="68">
        <f t="shared" ref="KN280:LF280" si="539">SUMPRODUCT(KN$273:KN$279,$Q$273:$Q$279)</f>
        <v>0</v>
      </c>
      <c r="KO280" s="155">
        <f t="shared" si="539"/>
        <v>0</v>
      </c>
      <c r="KP280" s="156">
        <f t="shared" si="539"/>
        <v>0</v>
      </c>
      <c r="KQ280" s="155">
        <f t="shared" si="539"/>
        <v>0</v>
      </c>
      <c r="KR280" s="156">
        <f t="shared" si="539"/>
        <v>0</v>
      </c>
      <c r="KS280" s="155">
        <f t="shared" si="539"/>
        <v>0</v>
      </c>
      <c r="KT280" s="155">
        <f t="shared" si="539"/>
        <v>0</v>
      </c>
      <c r="KU280" s="155">
        <f t="shared" si="539"/>
        <v>0</v>
      </c>
      <c r="KV280" s="155">
        <f t="shared" si="539"/>
        <v>0</v>
      </c>
      <c r="KW280" s="155">
        <f t="shared" si="539"/>
        <v>0</v>
      </c>
      <c r="KX280" s="155">
        <f t="shared" si="539"/>
        <v>0</v>
      </c>
      <c r="KY280" s="155">
        <f t="shared" si="539"/>
        <v>0</v>
      </c>
      <c r="KZ280" s="155">
        <f t="shared" si="539"/>
        <v>0</v>
      </c>
      <c r="LA280" s="155">
        <f t="shared" si="539"/>
        <v>0</v>
      </c>
      <c r="LB280" s="155">
        <f t="shared" si="539"/>
        <v>0</v>
      </c>
      <c r="LC280" s="155">
        <f t="shared" si="539"/>
        <v>0</v>
      </c>
      <c r="LD280" s="155">
        <f t="shared" si="539"/>
        <v>0</v>
      </c>
      <c r="LE280" s="155">
        <f t="shared" si="539"/>
        <v>0</v>
      </c>
      <c r="LF280" s="155">
        <f t="shared" si="539"/>
        <v>0</v>
      </c>
      <c r="LG280" s="67">
        <f>SUM(KN280:LF280)</f>
        <v>0</v>
      </c>
      <c r="LI280" s="167"/>
      <c r="LK280" s="70" t="str">
        <f>LK$60</f>
        <v>Total [US$]</v>
      </c>
      <c r="LL280" s="69"/>
      <c r="LM280" s="68">
        <f t="shared" ref="LM280:ME280" si="540">SUMPRODUCT(LM$273:LM$279,$Q$273:$Q$279)</f>
        <v>0</v>
      </c>
      <c r="LN280" s="155">
        <f t="shared" si="540"/>
        <v>0</v>
      </c>
      <c r="LO280" s="156">
        <f t="shared" si="540"/>
        <v>0</v>
      </c>
      <c r="LP280" s="155">
        <f t="shared" si="540"/>
        <v>0</v>
      </c>
      <c r="LQ280" s="156">
        <f t="shared" si="540"/>
        <v>0</v>
      </c>
      <c r="LR280" s="155">
        <f t="shared" si="540"/>
        <v>0</v>
      </c>
      <c r="LS280" s="155">
        <f t="shared" si="540"/>
        <v>0</v>
      </c>
      <c r="LT280" s="155">
        <f t="shared" si="540"/>
        <v>0</v>
      </c>
      <c r="LU280" s="155">
        <f t="shared" si="540"/>
        <v>0</v>
      </c>
      <c r="LV280" s="155">
        <f t="shared" si="540"/>
        <v>0</v>
      </c>
      <c r="LW280" s="155">
        <f t="shared" si="540"/>
        <v>0</v>
      </c>
      <c r="LX280" s="155">
        <f t="shared" si="540"/>
        <v>0</v>
      </c>
      <c r="LY280" s="155">
        <f t="shared" si="540"/>
        <v>0</v>
      </c>
      <c r="LZ280" s="155">
        <f t="shared" si="540"/>
        <v>0</v>
      </c>
      <c r="MA280" s="155">
        <f t="shared" si="540"/>
        <v>0</v>
      </c>
      <c r="MB280" s="155">
        <f t="shared" si="540"/>
        <v>0</v>
      </c>
      <c r="MC280" s="155">
        <f t="shared" si="540"/>
        <v>0</v>
      </c>
      <c r="MD280" s="155">
        <f t="shared" si="540"/>
        <v>0</v>
      </c>
      <c r="ME280" s="155">
        <f t="shared" si="540"/>
        <v>0</v>
      </c>
      <c r="MF280" s="67">
        <f>SUM(LM280:ME280)</f>
        <v>0</v>
      </c>
      <c r="MH280" s="167"/>
      <c r="MJ280" s="70" t="str">
        <f>MJ$60</f>
        <v>Total [US$]</v>
      </c>
      <c r="MK280" s="69"/>
      <c r="ML280" s="68">
        <f t="shared" ref="ML280:ND280" si="541">SUMPRODUCT(ML$273:ML$279,$Q$273:$Q$279)</f>
        <v>0</v>
      </c>
      <c r="MM280" s="155">
        <f t="shared" si="541"/>
        <v>0</v>
      </c>
      <c r="MN280" s="156">
        <f t="shared" si="541"/>
        <v>0</v>
      </c>
      <c r="MO280" s="155">
        <f t="shared" si="541"/>
        <v>0</v>
      </c>
      <c r="MP280" s="156">
        <f t="shared" si="541"/>
        <v>0</v>
      </c>
      <c r="MQ280" s="155">
        <f t="shared" si="541"/>
        <v>0</v>
      </c>
      <c r="MR280" s="155">
        <f t="shared" si="541"/>
        <v>0</v>
      </c>
      <c r="MS280" s="155">
        <f t="shared" si="541"/>
        <v>0</v>
      </c>
      <c r="MT280" s="155">
        <f t="shared" si="541"/>
        <v>0</v>
      </c>
      <c r="MU280" s="155">
        <f t="shared" si="541"/>
        <v>0</v>
      </c>
      <c r="MV280" s="155">
        <f t="shared" si="541"/>
        <v>0</v>
      </c>
      <c r="MW280" s="155">
        <f t="shared" si="541"/>
        <v>0</v>
      </c>
      <c r="MX280" s="155">
        <f t="shared" si="541"/>
        <v>0</v>
      </c>
      <c r="MY280" s="155">
        <f t="shared" si="541"/>
        <v>0</v>
      </c>
      <c r="MZ280" s="155">
        <f t="shared" si="541"/>
        <v>0</v>
      </c>
      <c r="NA280" s="155">
        <f t="shared" si="541"/>
        <v>0</v>
      </c>
      <c r="NB280" s="155">
        <f t="shared" si="541"/>
        <v>0</v>
      </c>
      <c r="NC280" s="155">
        <f t="shared" si="541"/>
        <v>0</v>
      </c>
      <c r="ND280" s="155">
        <f t="shared" si="541"/>
        <v>0</v>
      </c>
      <c r="NE280" s="67">
        <f>SUM(ML280:ND280)</f>
        <v>0</v>
      </c>
      <c r="NF280" s="37"/>
      <c r="NG280" s="167"/>
      <c r="NI280" s="70" t="str">
        <f>NI$60</f>
        <v>Total [US$]</v>
      </c>
      <c r="NJ280" s="69"/>
      <c r="NK280" s="68">
        <f t="shared" ref="NK280:OC280" si="542">SUMPRODUCT(NK$273:NK$279,$Q$273:$Q$279)</f>
        <v>0</v>
      </c>
      <c r="NL280" s="155">
        <f t="shared" si="542"/>
        <v>0</v>
      </c>
      <c r="NM280" s="156">
        <f t="shared" si="542"/>
        <v>0</v>
      </c>
      <c r="NN280" s="155">
        <f t="shared" si="542"/>
        <v>0</v>
      </c>
      <c r="NO280" s="156">
        <f t="shared" si="542"/>
        <v>0</v>
      </c>
      <c r="NP280" s="155">
        <f t="shared" si="542"/>
        <v>0</v>
      </c>
      <c r="NQ280" s="155">
        <f t="shared" si="542"/>
        <v>0</v>
      </c>
      <c r="NR280" s="155">
        <f t="shared" si="542"/>
        <v>0</v>
      </c>
      <c r="NS280" s="155">
        <f t="shared" si="542"/>
        <v>0</v>
      </c>
      <c r="NT280" s="155">
        <f t="shared" si="542"/>
        <v>0</v>
      </c>
      <c r="NU280" s="155">
        <f t="shared" si="542"/>
        <v>0</v>
      </c>
      <c r="NV280" s="155">
        <f t="shared" si="542"/>
        <v>0</v>
      </c>
      <c r="NW280" s="155">
        <f t="shared" si="542"/>
        <v>0</v>
      </c>
      <c r="NX280" s="155">
        <f t="shared" si="542"/>
        <v>0</v>
      </c>
      <c r="NY280" s="155">
        <f t="shared" si="542"/>
        <v>0</v>
      </c>
      <c r="NZ280" s="155">
        <f t="shared" si="542"/>
        <v>0</v>
      </c>
      <c r="OA280" s="155">
        <f t="shared" si="542"/>
        <v>0</v>
      </c>
      <c r="OB280" s="155">
        <f t="shared" si="542"/>
        <v>0</v>
      </c>
      <c r="OC280" s="155">
        <f t="shared" si="542"/>
        <v>0</v>
      </c>
      <c r="OD280" s="67">
        <f>SUM(NK280:OC280)</f>
        <v>0</v>
      </c>
      <c r="OF280" s="167"/>
      <c r="OH280" s="70" t="str">
        <f>OH$60</f>
        <v>Total [US$]</v>
      </c>
      <c r="OI280" s="69"/>
      <c r="OJ280" s="68">
        <f t="shared" ref="OJ280:PB280" si="543">SUMPRODUCT(OJ$273:OJ$279,$Q$273:$Q$279)</f>
        <v>0</v>
      </c>
      <c r="OK280" s="155">
        <f t="shared" si="543"/>
        <v>0</v>
      </c>
      <c r="OL280" s="156">
        <f t="shared" si="543"/>
        <v>0</v>
      </c>
      <c r="OM280" s="155">
        <f t="shared" si="543"/>
        <v>0</v>
      </c>
      <c r="ON280" s="156">
        <f t="shared" si="543"/>
        <v>0</v>
      </c>
      <c r="OO280" s="155">
        <f t="shared" si="543"/>
        <v>0</v>
      </c>
      <c r="OP280" s="155">
        <f t="shared" si="543"/>
        <v>0</v>
      </c>
      <c r="OQ280" s="155">
        <f t="shared" si="543"/>
        <v>0</v>
      </c>
      <c r="OR280" s="155">
        <f t="shared" si="543"/>
        <v>0</v>
      </c>
      <c r="OS280" s="155">
        <f t="shared" si="543"/>
        <v>0</v>
      </c>
      <c r="OT280" s="155">
        <f t="shared" si="543"/>
        <v>0</v>
      </c>
      <c r="OU280" s="155">
        <f t="shared" si="543"/>
        <v>0</v>
      </c>
      <c r="OV280" s="155">
        <f t="shared" si="543"/>
        <v>0</v>
      </c>
      <c r="OW280" s="155">
        <f t="shared" si="543"/>
        <v>0</v>
      </c>
      <c r="OX280" s="155">
        <f t="shared" si="543"/>
        <v>0</v>
      </c>
      <c r="OY280" s="155">
        <f t="shared" si="543"/>
        <v>0</v>
      </c>
      <c r="OZ280" s="155">
        <f t="shared" si="543"/>
        <v>0</v>
      </c>
      <c r="PA280" s="155">
        <f t="shared" si="543"/>
        <v>0</v>
      </c>
      <c r="PB280" s="155">
        <f t="shared" si="543"/>
        <v>0</v>
      </c>
      <c r="PC280" s="67">
        <f>SUM(OJ280:PB280)</f>
        <v>0</v>
      </c>
      <c r="PE280" s="167"/>
      <c r="PG280" s="70" t="str">
        <f>PG$60</f>
        <v>Total [US$]</v>
      </c>
      <c r="PH280" s="69"/>
      <c r="PI280" s="68">
        <f t="shared" ref="PI280:QA280" si="544">SUMPRODUCT(PI$273:PI$279,$Q$273:$Q$279)</f>
        <v>0</v>
      </c>
      <c r="PJ280" s="155">
        <f t="shared" si="544"/>
        <v>0</v>
      </c>
      <c r="PK280" s="156">
        <f t="shared" si="544"/>
        <v>0</v>
      </c>
      <c r="PL280" s="155">
        <f t="shared" si="544"/>
        <v>0</v>
      </c>
      <c r="PM280" s="156">
        <f t="shared" si="544"/>
        <v>0</v>
      </c>
      <c r="PN280" s="155">
        <f t="shared" si="544"/>
        <v>0</v>
      </c>
      <c r="PO280" s="155">
        <f t="shared" si="544"/>
        <v>0</v>
      </c>
      <c r="PP280" s="155">
        <f t="shared" si="544"/>
        <v>0</v>
      </c>
      <c r="PQ280" s="155">
        <f t="shared" si="544"/>
        <v>0</v>
      </c>
      <c r="PR280" s="155">
        <f t="shared" si="544"/>
        <v>0</v>
      </c>
      <c r="PS280" s="155">
        <f t="shared" si="544"/>
        <v>0</v>
      </c>
      <c r="PT280" s="155">
        <f t="shared" si="544"/>
        <v>0</v>
      </c>
      <c r="PU280" s="155">
        <f t="shared" si="544"/>
        <v>0</v>
      </c>
      <c r="PV280" s="155">
        <f t="shared" si="544"/>
        <v>0</v>
      </c>
      <c r="PW280" s="155">
        <f t="shared" si="544"/>
        <v>0</v>
      </c>
      <c r="PX280" s="155">
        <f t="shared" si="544"/>
        <v>0</v>
      </c>
      <c r="PY280" s="155">
        <f t="shared" si="544"/>
        <v>0</v>
      </c>
      <c r="PZ280" s="155">
        <f t="shared" si="544"/>
        <v>0</v>
      </c>
      <c r="QA280" s="155">
        <f t="shared" si="544"/>
        <v>0</v>
      </c>
      <c r="QB280" s="67">
        <f>SUM(PI280:QA280)</f>
        <v>0</v>
      </c>
      <c r="QD280" s="167"/>
      <c r="QF280" s="70" t="str">
        <f>QF$60</f>
        <v>Total [US$]</v>
      </c>
      <c r="QG280" s="69"/>
      <c r="QH280" s="68">
        <f t="shared" ref="QH280:QZ280" si="545">SUMPRODUCT(QH$273:QH$279,$Q$273:$Q$279)</f>
        <v>0</v>
      </c>
      <c r="QI280" s="155">
        <f t="shared" si="545"/>
        <v>0</v>
      </c>
      <c r="QJ280" s="156">
        <f t="shared" si="545"/>
        <v>0</v>
      </c>
      <c r="QK280" s="155">
        <f t="shared" si="545"/>
        <v>0</v>
      </c>
      <c r="QL280" s="156">
        <f t="shared" si="545"/>
        <v>0</v>
      </c>
      <c r="QM280" s="155">
        <f t="shared" si="545"/>
        <v>0</v>
      </c>
      <c r="QN280" s="155">
        <f t="shared" si="545"/>
        <v>0</v>
      </c>
      <c r="QO280" s="155">
        <f t="shared" si="545"/>
        <v>0</v>
      </c>
      <c r="QP280" s="155">
        <f t="shared" si="545"/>
        <v>0</v>
      </c>
      <c r="QQ280" s="155">
        <f t="shared" si="545"/>
        <v>0</v>
      </c>
      <c r="QR280" s="155">
        <f t="shared" si="545"/>
        <v>0</v>
      </c>
      <c r="QS280" s="155">
        <f t="shared" si="545"/>
        <v>0</v>
      </c>
      <c r="QT280" s="155">
        <f t="shared" si="545"/>
        <v>0</v>
      </c>
      <c r="QU280" s="155">
        <f t="shared" si="545"/>
        <v>0</v>
      </c>
      <c r="QV280" s="155">
        <f t="shared" si="545"/>
        <v>0</v>
      </c>
      <c r="QW280" s="155">
        <f t="shared" si="545"/>
        <v>0</v>
      </c>
      <c r="QX280" s="155">
        <f t="shared" si="545"/>
        <v>0</v>
      </c>
      <c r="QY280" s="155">
        <f t="shared" si="545"/>
        <v>0</v>
      </c>
      <c r="QZ280" s="155">
        <f t="shared" si="545"/>
        <v>0</v>
      </c>
      <c r="RA280" s="67">
        <f>SUM(QH280:QZ280)</f>
        <v>0</v>
      </c>
      <c r="RB280" s="37"/>
      <c r="RC280" s="167"/>
      <c r="RE280" s="70" t="str">
        <f>RE$60</f>
        <v>Total [US$]</v>
      </c>
      <c r="RF280" s="69"/>
      <c r="RG280" s="68">
        <f t="shared" ref="RG280:RY280" si="546">SUMPRODUCT(RG$273:RG$279,$Q$273:$Q$279)</f>
        <v>0</v>
      </c>
      <c r="RH280" s="155">
        <f t="shared" si="546"/>
        <v>0</v>
      </c>
      <c r="RI280" s="156">
        <f t="shared" si="546"/>
        <v>0</v>
      </c>
      <c r="RJ280" s="155">
        <f t="shared" si="546"/>
        <v>0</v>
      </c>
      <c r="RK280" s="156">
        <f t="shared" si="546"/>
        <v>0</v>
      </c>
      <c r="RL280" s="155">
        <f t="shared" si="546"/>
        <v>0</v>
      </c>
      <c r="RM280" s="155">
        <f t="shared" si="546"/>
        <v>0</v>
      </c>
      <c r="RN280" s="155">
        <f t="shared" si="546"/>
        <v>0</v>
      </c>
      <c r="RO280" s="155">
        <f t="shared" si="546"/>
        <v>0</v>
      </c>
      <c r="RP280" s="155">
        <f t="shared" si="546"/>
        <v>0</v>
      </c>
      <c r="RQ280" s="155">
        <f t="shared" si="546"/>
        <v>0</v>
      </c>
      <c r="RR280" s="155">
        <f t="shared" si="546"/>
        <v>0</v>
      </c>
      <c r="RS280" s="155">
        <f t="shared" si="546"/>
        <v>0</v>
      </c>
      <c r="RT280" s="155">
        <f t="shared" si="546"/>
        <v>0</v>
      </c>
      <c r="RU280" s="155">
        <f t="shared" si="546"/>
        <v>0</v>
      </c>
      <c r="RV280" s="155">
        <f t="shared" si="546"/>
        <v>0</v>
      </c>
      <c r="RW280" s="155">
        <f t="shared" si="546"/>
        <v>0</v>
      </c>
      <c r="RX280" s="155">
        <f t="shared" si="546"/>
        <v>0</v>
      </c>
      <c r="RY280" s="155">
        <f t="shared" si="546"/>
        <v>0</v>
      </c>
      <c r="RZ280" s="67">
        <f>SUM(RG280:RY280)</f>
        <v>0</v>
      </c>
      <c r="SA280" s="37"/>
      <c r="SB280" s="167"/>
      <c r="SD280" s="70" t="str">
        <f>SD$60</f>
        <v>Total [US$]</v>
      </c>
      <c r="SE280" s="69"/>
      <c r="SF280" s="68">
        <f t="shared" ref="SF280:SX280" si="547">SUMPRODUCT(SF$273:SF$279,$Q$273:$Q$279)</f>
        <v>0</v>
      </c>
      <c r="SG280" s="155">
        <f t="shared" si="547"/>
        <v>0</v>
      </c>
      <c r="SH280" s="156">
        <f t="shared" si="547"/>
        <v>0</v>
      </c>
      <c r="SI280" s="155">
        <f t="shared" si="547"/>
        <v>0</v>
      </c>
      <c r="SJ280" s="156">
        <f t="shared" si="547"/>
        <v>0</v>
      </c>
      <c r="SK280" s="155">
        <f t="shared" si="547"/>
        <v>0</v>
      </c>
      <c r="SL280" s="155">
        <f t="shared" si="547"/>
        <v>0</v>
      </c>
      <c r="SM280" s="155">
        <f t="shared" si="547"/>
        <v>0</v>
      </c>
      <c r="SN280" s="155">
        <f t="shared" si="547"/>
        <v>0</v>
      </c>
      <c r="SO280" s="155">
        <f t="shared" si="547"/>
        <v>0</v>
      </c>
      <c r="SP280" s="155">
        <f t="shared" si="547"/>
        <v>0</v>
      </c>
      <c r="SQ280" s="155">
        <f t="shared" si="547"/>
        <v>0</v>
      </c>
      <c r="SR280" s="155">
        <f t="shared" si="547"/>
        <v>0</v>
      </c>
      <c r="SS280" s="155">
        <f t="shared" si="547"/>
        <v>0</v>
      </c>
      <c r="ST280" s="155">
        <f t="shared" si="547"/>
        <v>0</v>
      </c>
      <c r="SU280" s="155">
        <f t="shared" si="547"/>
        <v>0</v>
      </c>
      <c r="SV280" s="155">
        <f t="shared" si="547"/>
        <v>0</v>
      </c>
      <c r="SW280" s="155">
        <f t="shared" si="547"/>
        <v>0</v>
      </c>
      <c r="SX280" s="155">
        <f t="shared" si="547"/>
        <v>0</v>
      </c>
      <c r="SY280" s="67">
        <f>SUM(SF280:SX280)</f>
        <v>0</v>
      </c>
      <c r="SZ280" s="37"/>
      <c r="TA280" s="167"/>
      <c r="TC280" s="70" t="str">
        <f>TC$60</f>
        <v>Total [US$]</v>
      </c>
      <c r="TD280" s="69"/>
      <c r="TE280" s="68">
        <f t="shared" ref="TE280:TW280" si="548">SUMPRODUCT(TE$273:TE$279,$Q$273:$Q$279)</f>
        <v>0</v>
      </c>
      <c r="TF280" s="155">
        <f t="shared" si="548"/>
        <v>0</v>
      </c>
      <c r="TG280" s="156">
        <f t="shared" si="548"/>
        <v>0</v>
      </c>
      <c r="TH280" s="155">
        <f t="shared" si="548"/>
        <v>0</v>
      </c>
      <c r="TI280" s="156">
        <f t="shared" si="548"/>
        <v>0</v>
      </c>
      <c r="TJ280" s="155">
        <f t="shared" si="548"/>
        <v>0</v>
      </c>
      <c r="TK280" s="155">
        <f t="shared" si="548"/>
        <v>0</v>
      </c>
      <c r="TL280" s="155">
        <f t="shared" si="548"/>
        <v>0</v>
      </c>
      <c r="TM280" s="155">
        <f t="shared" si="548"/>
        <v>0</v>
      </c>
      <c r="TN280" s="155">
        <f t="shared" si="548"/>
        <v>0</v>
      </c>
      <c r="TO280" s="155">
        <f t="shared" si="548"/>
        <v>0</v>
      </c>
      <c r="TP280" s="155">
        <f t="shared" si="548"/>
        <v>0</v>
      </c>
      <c r="TQ280" s="155">
        <f t="shared" si="548"/>
        <v>0</v>
      </c>
      <c r="TR280" s="155">
        <f t="shared" si="548"/>
        <v>0</v>
      </c>
      <c r="TS280" s="155">
        <f t="shared" si="548"/>
        <v>0</v>
      </c>
      <c r="TT280" s="155">
        <f t="shared" si="548"/>
        <v>0</v>
      </c>
      <c r="TU280" s="155">
        <f t="shared" si="548"/>
        <v>0</v>
      </c>
      <c r="TV280" s="155">
        <f t="shared" si="548"/>
        <v>0</v>
      </c>
      <c r="TW280" s="155">
        <f t="shared" si="548"/>
        <v>0</v>
      </c>
      <c r="TX280" s="67">
        <f>SUM(TE280:TW280)</f>
        <v>0</v>
      </c>
      <c r="TY280" s="37"/>
      <c r="TZ280" s="167"/>
      <c r="UB280" s="70" t="str">
        <f>UB$60</f>
        <v>Total [US$]</v>
      </c>
      <c r="UC280" s="69"/>
      <c r="UD280" s="68">
        <f t="shared" ref="UD280:UV280" si="549">SUMPRODUCT(UD$273:UD$279,$Q$273:$Q$279)</f>
        <v>0</v>
      </c>
      <c r="UE280" s="155">
        <f t="shared" si="549"/>
        <v>0</v>
      </c>
      <c r="UF280" s="156">
        <f t="shared" si="549"/>
        <v>0</v>
      </c>
      <c r="UG280" s="155">
        <f t="shared" si="549"/>
        <v>0</v>
      </c>
      <c r="UH280" s="156">
        <f t="shared" si="549"/>
        <v>0</v>
      </c>
      <c r="UI280" s="155">
        <f t="shared" si="549"/>
        <v>0</v>
      </c>
      <c r="UJ280" s="155">
        <f t="shared" si="549"/>
        <v>0</v>
      </c>
      <c r="UK280" s="155">
        <f t="shared" si="549"/>
        <v>0</v>
      </c>
      <c r="UL280" s="155">
        <f t="shared" si="549"/>
        <v>0</v>
      </c>
      <c r="UM280" s="155">
        <f t="shared" si="549"/>
        <v>0</v>
      </c>
      <c r="UN280" s="155">
        <f t="shared" si="549"/>
        <v>0</v>
      </c>
      <c r="UO280" s="155">
        <f t="shared" si="549"/>
        <v>0</v>
      </c>
      <c r="UP280" s="155">
        <f t="shared" si="549"/>
        <v>0</v>
      </c>
      <c r="UQ280" s="155">
        <f t="shared" si="549"/>
        <v>0</v>
      </c>
      <c r="UR280" s="155">
        <f t="shared" si="549"/>
        <v>0</v>
      </c>
      <c r="US280" s="155">
        <f t="shared" si="549"/>
        <v>0</v>
      </c>
      <c r="UT280" s="155">
        <f t="shared" si="549"/>
        <v>0</v>
      </c>
      <c r="UU280" s="155">
        <f t="shared" si="549"/>
        <v>0</v>
      </c>
      <c r="UV280" s="155">
        <f t="shared" si="549"/>
        <v>0</v>
      </c>
      <c r="UW280" s="67">
        <f>SUM(UD280:UV280)</f>
        <v>0</v>
      </c>
      <c r="UX280" s="37"/>
      <c r="UY280" s="167"/>
      <c r="VA280" s="70" t="str">
        <f>VA$60</f>
        <v>Total [US$]</v>
      </c>
      <c r="VB280" s="69"/>
      <c r="VC280" s="68">
        <f t="shared" ref="VC280:VU280" si="550">SUMPRODUCT(VC$273:VC$279,$Q$273:$Q$279)</f>
        <v>0</v>
      </c>
      <c r="VD280" s="155">
        <f t="shared" si="550"/>
        <v>0</v>
      </c>
      <c r="VE280" s="156">
        <f t="shared" si="550"/>
        <v>0</v>
      </c>
      <c r="VF280" s="155">
        <f t="shared" si="550"/>
        <v>0</v>
      </c>
      <c r="VG280" s="156">
        <f t="shared" si="550"/>
        <v>0</v>
      </c>
      <c r="VH280" s="155">
        <f t="shared" si="550"/>
        <v>0</v>
      </c>
      <c r="VI280" s="155">
        <f t="shared" si="550"/>
        <v>0</v>
      </c>
      <c r="VJ280" s="155">
        <f t="shared" si="550"/>
        <v>0</v>
      </c>
      <c r="VK280" s="155">
        <f t="shared" si="550"/>
        <v>0</v>
      </c>
      <c r="VL280" s="155">
        <f t="shared" si="550"/>
        <v>0</v>
      </c>
      <c r="VM280" s="155">
        <f t="shared" si="550"/>
        <v>0</v>
      </c>
      <c r="VN280" s="155">
        <f t="shared" si="550"/>
        <v>0</v>
      </c>
      <c r="VO280" s="155">
        <f t="shared" si="550"/>
        <v>0</v>
      </c>
      <c r="VP280" s="155">
        <f t="shared" si="550"/>
        <v>0</v>
      </c>
      <c r="VQ280" s="155">
        <f t="shared" si="550"/>
        <v>0</v>
      </c>
      <c r="VR280" s="155">
        <f t="shared" si="550"/>
        <v>0</v>
      </c>
      <c r="VS280" s="155">
        <f t="shared" si="550"/>
        <v>0</v>
      </c>
      <c r="VT280" s="155">
        <f t="shared" si="550"/>
        <v>0</v>
      </c>
      <c r="VU280" s="155">
        <f t="shared" si="550"/>
        <v>0</v>
      </c>
      <c r="VV280" s="67">
        <f>SUM(VC280:VU280)</f>
        <v>0</v>
      </c>
      <c r="VX280" s="167"/>
    </row>
    <row r="281" spans="2:596">
      <c r="B281" s="89"/>
      <c r="C281" s="89" t="str">
        <f>IF(ISERROR(I281+1)=TRUE,I281,IF(I281="","",MAX(C$15:C280)+1))</f>
        <v/>
      </c>
      <c r="D281" s="88" t="str">
        <f t="shared" si="527"/>
        <v/>
      </c>
      <c r="E281" s="3"/>
      <c r="G281" s="167"/>
      <c r="I281" s="37" t="s">
        <v>134</v>
      </c>
      <c r="U281" s="167"/>
      <c r="V281" s="42"/>
      <c r="AT281" s="167"/>
      <c r="BS281" s="167"/>
      <c r="CR281" s="167"/>
      <c r="DQ281" s="167"/>
      <c r="EP281" s="167"/>
      <c r="FO281" s="167"/>
      <c r="GN281" s="167"/>
      <c r="HM281" s="167"/>
      <c r="IL281" s="167"/>
      <c r="JK281" s="167"/>
      <c r="KJ281" s="167"/>
      <c r="LI281" s="167"/>
      <c r="MH281" s="167"/>
      <c r="NG281" s="167"/>
      <c r="OF281" s="167"/>
      <c r="PE281" s="167"/>
      <c r="QD281" s="167"/>
      <c r="RC281" s="167"/>
      <c r="SB281" s="167"/>
      <c r="TA281" s="167"/>
      <c r="TZ281" s="167"/>
      <c r="UY281" s="167"/>
    </row>
    <row r="282" spans="2:596">
      <c r="B282" s="89"/>
      <c r="C282" s="89" t="str">
        <f>IF(ISERROR(I282+1)=TRUE,I282,IF(I282="","",MAX(C$15:C281)+1))</f>
        <v>3.4 | TARIFAS SERVICIOS DE CEMENTACIÓN - SERVICIOS(*1)</v>
      </c>
      <c r="D282" s="88" t="str">
        <f t="shared" si="527"/>
        <v/>
      </c>
      <c r="E282" s="3"/>
      <c r="G282" s="167"/>
      <c r="I282" s="173" t="s">
        <v>99</v>
      </c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U282" s="167"/>
      <c r="V282" s="42"/>
      <c r="W282" s="173" t="str">
        <f>W$3</f>
        <v>POZO | Hokchi-7 | CANTIDADES Y MONTOS</v>
      </c>
      <c r="X282" s="173"/>
      <c r="Y282" s="173"/>
      <c r="Z282" s="173"/>
      <c r="AA282" s="174"/>
      <c r="AB282" s="173"/>
      <c r="AC282" s="174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T282" s="167"/>
      <c r="AV282" s="173" t="str">
        <f>AV$3</f>
        <v>POZO | Hokchi-15 | CANTIDADES Y MONTOS</v>
      </c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  <c r="BP282" s="173"/>
      <c r="BQ282" s="173"/>
      <c r="BS282" s="167"/>
      <c r="BU282" s="173" t="str">
        <f>BU$3</f>
        <v>POZO | Hokchi-8H | CANTIDADES Y MONTOS</v>
      </c>
      <c r="BV282" s="173"/>
      <c r="BW282" s="173"/>
      <c r="BX282" s="173"/>
      <c r="BY282" s="173"/>
      <c r="BZ282" s="173"/>
      <c r="CA282" s="173"/>
      <c r="CB282" s="173"/>
      <c r="CC282" s="173"/>
      <c r="CD282" s="173"/>
      <c r="CE282" s="173"/>
      <c r="CF282" s="173"/>
      <c r="CG282" s="173"/>
      <c r="CH282" s="173"/>
      <c r="CI282" s="173"/>
      <c r="CJ282" s="173"/>
      <c r="CK282" s="173"/>
      <c r="CL282" s="173"/>
      <c r="CM282" s="173"/>
      <c r="CN282" s="173"/>
      <c r="CO282" s="173"/>
      <c r="CP282" s="173"/>
      <c r="CR282" s="167"/>
      <c r="CT282" s="173" t="str">
        <f>CT$3</f>
        <v>POZO | Hokchi-12H | CANTIDADES Y MONTOS</v>
      </c>
      <c r="CU282" s="173"/>
      <c r="CV282" s="173"/>
      <c r="CW282" s="173"/>
      <c r="CX282" s="173"/>
      <c r="CY282" s="173"/>
      <c r="CZ282" s="173"/>
      <c r="DA282" s="173"/>
      <c r="DB282" s="173"/>
      <c r="DC282" s="173"/>
      <c r="DD282" s="173"/>
      <c r="DE282" s="173"/>
      <c r="DF282" s="173"/>
      <c r="DG282" s="173"/>
      <c r="DH282" s="173"/>
      <c r="DI282" s="173"/>
      <c r="DJ282" s="173"/>
      <c r="DK282" s="173"/>
      <c r="DL282" s="173"/>
      <c r="DM282" s="173"/>
      <c r="DN282" s="173"/>
      <c r="DO282" s="173"/>
      <c r="DQ282" s="167"/>
      <c r="DS282" s="173" t="str">
        <f>DS$3</f>
        <v>POZO | Hokchi-9H | CANTIDADES Y MONTOS</v>
      </c>
      <c r="DT282" s="173"/>
      <c r="DU282" s="173"/>
      <c r="DV282" s="173"/>
      <c r="DW282" s="173"/>
      <c r="DX282" s="173"/>
      <c r="DY282" s="173"/>
      <c r="DZ282" s="173"/>
      <c r="EA282" s="173"/>
      <c r="EB282" s="173"/>
      <c r="EC282" s="173"/>
      <c r="ED282" s="173"/>
      <c r="EE282" s="173"/>
      <c r="EF282" s="173"/>
      <c r="EG282" s="173"/>
      <c r="EH282" s="173"/>
      <c r="EI282" s="173"/>
      <c r="EJ282" s="173"/>
      <c r="EK282" s="173"/>
      <c r="EL282" s="173"/>
      <c r="EM282" s="173"/>
      <c r="EN282" s="173"/>
      <c r="EP282" s="167"/>
      <c r="ER282" s="173" t="str">
        <f>ER$3</f>
        <v>POZO | Hokchi-11 | CANTIDADES Y MONTOS</v>
      </c>
      <c r="ES282" s="173"/>
      <c r="ET282" s="173"/>
      <c r="EU282" s="173"/>
      <c r="EV282" s="173"/>
      <c r="EW282" s="173"/>
      <c r="EX282" s="173"/>
      <c r="EY282" s="173"/>
      <c r="EZ282" s="173"/>
      <c r="FA282" s="173"/>
      <c r="FB282" s="173"/>
      <c r="FC282" s="173"/>
      <c r="FD282" s="173"/>
      <c r="FE282" s="173"/>
      <c r="FF282" s="173"/>
      <c r="FG282" s="173"/>
      <c r="FH282" s="173"/>
      <c r="FI282" s="173"/>
      <c r="FJ282" s="173"/>
      <c r="FK282" s="173"/>
      <c r="FL282" s="173"/>
      <c r="FM282" s="173"/>
      <c r="FO282" s="167"/>
      <c r="FQ282" s="173" t="str">
        <f>FQ$3</f>
        <v>POZO | Hokchi-13 | CANTIDADES Y MONTOS</v>
      </c>
      <c r="FR282" s="173"/>
      <c r="FS282" s="173"/>
      <c r="FT282" s="173"/>
      <c r="FU282" s="173"/>
      <c r="FV282" s="173"/>
      <c r="FW282" s="173"/>
      <c r="FX282" s="173"/>
      <c r="FY282" s="173"/>
      <c r="FZ282" s="173"/>
      <c r="GA282" s="173"/>
      <c r="GB282" s="173"/>
      <c r="GC282" s="173"/>
      <c r="GD282" s="173"/>
      <c r="GE282" s="173"/>
      <c r="GF282" s="173"/>
      <c r="GG282" s="173"/>
      <c r="GH282" s="173"/>
      <c r="GI282" s="173"/>
      <c r="GJ282" s="173"/>
      <c r="GK282" s="173"/>
      <c r="GL282" s="173"/>
      <c r="GN282" s="167"/>
      <c r="GP282" s="173" t="str">
        <f>GP$3</f>
        <v>POZO | Hokchi-14 | CANTIDADES Y MONTOS</v>
      </c>
      <c r="GQ282" s="173"/>
      <c r="GR282" s="173"/>
      <c r="GS282" s="173"/>
      <c r="GT282" s="173"/>
      <c r="GU282" s="173"/>
      <c r="GV282" s="173"/>
      <c r="GW282" s="173"/>
      <c r="GX282" s="173"/>
      <c r="GY282" s="173"/>
      <c r="GZ282" s="173"/>
      <c r="HA282" s="173"/>
      <c r="HB282" s="173"/>
      <c r="HC282" s="173"/>
      <c r="HD282" s="173"/>
      <c r="HE282" s="173"/>
      <c r="HF282" s="173"/>
      <c r="HG282" s="173"/>
      <c r="HH282" s="173"/>
      <c r="HI282" s="173"/>
      <c r="HJ282" s="173"/>
      <c r="HK282" s="173"/>
      <c r="HM282" s="167"/>
      <c r="HO282" s="173" t="str">
        <f>HO$3</f>
        <v>POZO | Hokchi-10H | CANTIDADES Y MONTOS</v>
      </c>
      <c r="HP282" s="173"/>
      <c r="HQ282" s="173"/>
      <c r="HR282" s="173"/>
      <c r="HS282" s="173"/>
      <c r="HT282" s="173"/>
      <c r="HU282" s="173"/>
      <c r="HV282" s="173"/>
      <c r="HW282" s="173"/>
      <c r="HX282" s="173"/>
      <c r="HY282" s="173"/>
      <c r="HZ282" s="173"/>
      <c r="IA282" s="173"/>
      <c r="IB282" s="173"/>
      <c r="IC282" s="173"/>
      <c r="ID282" s="173"/>
      <c r="IE282" s="173"/>
      <c r="IF282" s="173"/>
      <c r="IG282" s="173"/>
      <c r="IH282" s="173"/>
      <c r="II282" s="173"/>
      <c r="IJ282" s="173"/>
      <c r="IL282" s="167"/>
      <c r="IN282" s="173" t="str">
        <f>IN$3</f>
        <v>POZO | Hokchi-2DEL | CANTIDADES Y MONTOS</v>
      </c>
      <c r="IO282" s="173"/>
      <c r="IP282" s="173"/>
      <c r="IQ282" s="173"/>
      <c r="IR282" s="173"/>
      <c r="IS282" s="173"/>
      <c r="IT282" s="173"/>
      <c r="IU282" s="173"/>
      <c r="IV282" s="173"/>
      <c r="IW282" s="173"/>
      <c r="IX282" s="173"/>
      <c r="IY282" s="173"/>
      <c r="IZ282" s="173"/>
      <c r="JA282" s="173"/>
      <c r="JB282" s="173"/>
      <c r="JC282" s="173"/>
      <c r="JD282" s="173"/>
      <c r="JE282" s="173"/>
      <c r="JF282" s="173"/>
      <c r="JG282" s="173"/>
      <c r="JH282" s="173"/>
      <c r="JI282" s="173"/>
      <c r="JK282" s="167"/>
      <c r="JM282" s="173" t="str">
        <f>JM$3</f>
        <v>POZO | Hokchi-3DEL | CANTIDADES Y MONTOS</v>
      </c>
      <c r="JN282" s="173"/>
      <c r="JO282" s="173"/>
      <c r="JP282" s="173"/>
      <c r="JQ282" s="173"/>
      <c r="JR282" s="173"/>
      <c r="JS282" s="173"/>
      <c r="JT282" s="173"/>
      <c r="JU282" s="173"/>
      <c r="JV282" s="173"/>
      <c r="JW282" s="173"/>
      <c r="JX282" s="173"/>
      <c r="JY282" s="173"/>
      <c r="JZ282" s="173"/>
      <c r="KA282" s="173"/>
      <c r="KB282" s="173"/>
      <c r="KC282" s="173"/>
      <c r="KD282" s="173"/>
      <c r="KE282" s="173"/>
      <c r="KF282" s="173"/>
      <c r="KG282" s="173"/>
      <c r="KH282" s="173"/>
      <c r="KJ282" s="167"/>
      <c r="KL282" s="173" t="str">
        <f>KL$3</f>
        <v>POZO | Hokchi-4DEL | CANTIDADES Y MONTOS</v>
      </c>
      <c r="KM282" s="173"/>
      <c r="KN282" s="173"/>
      <c r="KO282" s="173"/>
      <c r="KP282" s="173"/>
      <c r="KQ282" s="173"/>
      <c r="KR282" s="173"/>
      <c r="KS282" s="173"/>
      <c r="KT282" s="173"/>
      <c r="KU282" s="173"/>
      <c r="KV282" s="173"/>
      <c r="KW282" s="173"/>
      <c r="KX282" s="173"/>
      <c r="KY282" s="173"/>
      <c r="KZ282" s="173"/>
      <c r="LA282" s="173"/>
      <c r="LB282" s="173"/>
      <c r="LC282" s="173"/>
      <c r="LD282" s="173"/>
      <c r="LE282" s="173"/>
      <c r="LF282" s="173"/>
      <c r="LG282" s="173"/>
      <c r="LI282" s="167"/>
      <c r="LK282" s="173" t="str">
        <f>LK$3</f>
        <v>POZO | Hokchi-5DEL | CANTIDADES Y MONTOS</v>
      </c>
      <c r="LL282" s="173"/>
      <c r="LM282" s="173"/>
      <c r="LN282" s="173"/>
      <c r="LO282" s="173"/>
      <c r="LP282" s="173"/>
      <c r="LQ282" s="173"/>
      <c r="LR282" s="173"/>
      <c r="LS282" s="173"/>
      <c r="LT282" s="173"/>
      <c r="LU282" s="173"/>
      <c r="LV282" s="173"/>
      <c r="LW282" s="173"/>
      <c r="LX282" s="173"/>
      <c r="LY282" s="173"/>
      <c r="LZ282" s="173"/>
      <c r="MA282" s="173"/>
      <c r="MB282" s="173"/>
      <c r="MC282" s="173"/>
      <c r="MD282" s="173"/>
      <c r="ME282" s="173"/>
      <c r="MF282" s="173"/>
      <c r="MH282" s="167"/>
      <c r="MJ282" s="173" t="str">
        <f>MJ$3</f>
        <v>POZO | Hokchi-6DEL | CANTIDADES Y MONTOS</v>
      </c>
      <c r="MK282" s="173"/>
      <c r="ML282" s="173"/>
      <c r="MM282" s="173"/>
      <c r="MN282" s="173"/>
      <c r="MO282" s="173"/>
      <c r="MP282" s="173"/>
      <c r="MQ282" s="173"/>
      <c r="MR282" s="173"/>
      <c r="MS282" s="173"/>
      <c r="MT282" s="173"/>
      <c r="MU282" s="173"/>
      <c r="MV282" s="173"/>
      <c r="MW282" s="173"/>
      <c r="MX282" s="173"/>
      <c r="MY282" s="173"/>
      <c r="MZ282" s="173"/>
      <c r="NA282" s="173"/>
      <c r="NB282" s="173"/>
      <c r="NC282" s="173"/>
      <c r="ND282" s="173"/>
      <c r="NE282" s="173"/>
      <c r="NG282" s="167"/>
      <c r="NI282" s="173" t="str">
        <f>NI$3</f>
        <v>POZO | Hokchi-7 Contingente | CANTIDADES Y MONTOS</v>
      </c>
      <c r="NJ282" s="173"/>
      <c r="NK282" s="173"/>
      <c r="NL282" s="173"/>
      <c r="NM282" s="173"/>
      <c r="NN282" s="173"/>
      <c r="NO282" s="173"/>
      <c r="NP282" s="173"/>
      <c r="NQ282" s="173"/>
      <c r="NR282" s="173"/>
      <c r="NS282" s="173"/>
      <c r="NT282" s="173"/>
      <c r="NU282" s="173"/>
      <c r="NV282" s="173"/>
      <c r="NW282" s="173"/>
      <c r="NX282" s="173"/>
      <c r="NY282" s="173"/>
      <c r="NZ282" s="173"/>
      <c r="OA282" s="173"/>
      <c r="OB282" s="173"/>
      <c r="OC282" s="173"/>
      <c r="OD282" s="173"/>
      <c r="OF282" s="167"/>
      <c r="OH282" s="173" t="str">
        <f>OH$3</f>
        <v>POZO | Hokchi-15 Contingente | CANTIDADES Y MONTOS</v>
      </c>
      <c r="OI282" s="173"/>
      <c r="OJ282" s="173"/>
      <c r="OK282" s="173"/>
      <c r="OL282" s="173"/>
      <c r="OM282" s="173"/>
      <c r="ON282" s="173"/>
      <c r="OO282" s="173"/>
      <c r="OP282" s="173"/>
      <c r="OQ282" s="173"/>
      <c r="OR282" s="173"/>
      <c r="OS282" s="173"/>
      <c r="OT282" s="173"/>
      <c r="OU282" s="173"/>
      <c r="OV282" s="173"/>
      <c r="OW282" s="173"/>
      <c r="OX282" s="173"/>
      <c r="OY282" s="173"/>
      <c r="OZ282" s="173"/>
      <c r="PA282" s="173"/>
      <c r="PB282" s="173"/>
      <c r="PC282" s="173"/>
      <c r="PE282" s="167"/>
      <c r="PG282" s="173" t="str">
        <f>PG$3</f>
        <v>POZO | Hokchi-8H Contingente | CANTIDADES Y MONTOS</v>
      </c>
      <c r="PH282" s="173"/>
      <c r="PI282" s="173"/>
      <c r="PJ282" s="173"/>
      <c r="PK282" s="173"/>
      <c r="PL282" s="173"/>
      <c r="PM282" s="173"/>
      <c r="PN282" s="173"/>
      <c r="PO282" s="173"/>
      <c r="PP282" s="173"/>
      <c r="PQ282" s="173"/>
      <c r="PR282" s="173"/>
      <c r="PS282" s="173"/>
      <c r="PT282" s="173"/>
      <c r="PU282" s="173"/>
      <c r="PV282" s="173"/>
      <c r="PW282" s="173"/>
      <c r="PX282" s="173"/>
      <c r="PY282" s="173"/>
      <c r="PZ282" s="173"/>
      <c r="QA282" s="173"/>
      <c r="QB282" s="173"/>
      <c r="QD282" s="167"/>
      <c r="QF282" s="173" t="str">
        <f>QF$3</f>
        <v>POZO | Hokchi-12H Contingente | CANTIDADES Y MONTOS</v>
      </c>
      <c r="QG282" s="173"/>
      <c r="QH282" s="173"/>
      <c r="QI282" s="173"/>
      <c r="QJ282" s="173"/>
      <c r="QK282" s="173"/>
      <c r="QL282" s="173"/>
      <c r="QM282" s="173"/>
      <c r="QN282" s="173"/>
      <c r="QO282" s="173"/>
      <c r="QP282" s="173"/>
      <c r="QQ282" s="173"/>
      <c r="QR282" s="173"/>
      <c r="QS282" s="173"/>
      <c r="QT282" s="173"/>
      <c r="QU282" s="173"/>
      <c r="QV282" s="173"/>
      <c r="QW282" s="173"/>
      <c r="QX282" s="173"/>
      <c r="QY282" s="173"/>
      <c r="QZ282" s="173"/>
      <c r="RA282" s="173"/>
      <c r="RC282" s="167"/>
      <c r="RE282" s="173" t="str">
        <f>RE$3</f>
        <v>POZO | Hokchi-9H Contingente | CANTIDADES Y MONTOS</v>
      </c>
      <c r="RF282" s="173"/>
      <c r="RG282" s="173"/>
      <c r="RH282" s="173"/>
      <c r="RI282" s="173"/>
      <c r="RJ282" s="173"/>
      <c r="RK282" s="173"/>
      <c r="RL282" s="173"/>
      <c r="RM282" s="173"/>
      <c r="RN282" s="173"/>
      <c r="RO282" s="173"/>
      <c r="RP282" s="173"/>
      <c r="RQ282" s="173"/>
      <c r="RR282" s="173"/>
      <c r="RS282" s="173"/>
      <c r="RT282" s="173"/>
      <c r="RU282" s="173"/>
      <c r="RV282" s="173"/>
      <c r="RW282" s="173"/>
      <c r="RX282" s="173"/>
      <c r="RY282" s="173"/>
      <c r="RZ282" s="173"/>
      <c r="SB282" s="167"/>
      <c r="SD282" s="173" t="str">
        <f>SD$3</f>
        <v>POZO | Hokchi-11 Contingente | CANTIDADES Y MONTOS</v>
      </c>
      <c r="SE282" s="173"/>
      <c r="SF282" s="173"/>
      <c r="SG282" s="173"/>
      <c r="SH282" s="173"/>
      <c r="SI282" s="173"/>
      <c r="SJ282" s="173"/>
      <c r="SK282" s="173"/>
      <c r="SL282" s="173"/>
      <c r="SM282" s="173"/>
      <c r="SN282" s="173"/>
      <c r="SO282" s="173"/>
      <c r="SP282" s="173"/>
      <c r="SQ282" s="173"/>
      <c r="SR282" s="173"/>
      <c r="SS282" s="173"/>
      <c r="ST282" s="173"/>
      <c r="SU282" s="173"/>
      <c r="SV282" s="173"/>
      <c r="SW282" s="173"/>
      <c r="SX282" s="173"/>
      <c r="SY282" s="173"/>
      <c r="TA282" s="167"/>
      <c r="TC282" s="173" t="str">
        <f>TC$3</f>
        <v>POZO | Hokchi-13 Contingente | CANTIDADES Y MONTOS</v>
      </c>
      <c r="TD282" s="173"/>
      <c r="TE282" s="173"/>
      <c r="TF282" s="173"/>
      <c r="TG282" s="173"/>
      <c r="TH282" s="173"/>
      <c r="TI282" s="173"/>
      <c r="TJ282" s="173"/>
      <c r="TK282" s="173"/>
      <c r="TL282" s="173"/>
      <c r="TM282" s="173"/>
      <c r="TN282" s="173"/>
      <c r="TO282" s="173"/>
      <c r="TP282" s="173"/>
      <c r="TQ282" s="173"/>
      <c r="TR282" s="173"/>
      <c r="TS282" s="173"/>
      <c r="TT282" s="173"/>
      <c r="TU282" s="173"/>
      <c r="TV282" s="173"/>
      <c r="TW282" s="173"/>
      <c r="TX282" s="173"/>
      <c r="TZ282" s="167"/>
      <c r="UB282" s="173" t="str">
        <f>UB$3</f>
        <v>POZO | Hokchi-14 Contingente | CANTIDADES Y MONTOS</v>
      </c>
      <c r="UC282" s="173"/>
      <c r="UD282" s="173"/>
      <c r="UE282" s="173"/>
      <c r="UF282" s="173"/>
      <c r="UG282" s="173"/>
      <c r="UH282" s="173"/>
      <c r="UI282" s="173"/>
      <c r="UJ282" s="173"/>
      <c r="UK282" s="173"/>
      <c r="UL282" s="173"/>
      <c r="UM282" s="173"/>
      <c r="UN282" s="173"/>
      <c r="UO282" s="173"/>
      <c r="UP282" s="173"/>
      <c r="UQ282" s="173"/>
      <c r="UR282" s="173"/>
      <c r="US282" s="173"/>
      <c r="UT282" s="173"/>
      <c r="UU282" s="173"/>
      <c r="UV282" s="173"/>
      <c r="UW282" s="173"/>
      <c r="UY282" s="167"/>
      <c r="VA282" s="173" t="str">
        <f>VA$3</f>
        <v>POZO | Hokchi-10H Contingente | CANTIDADES Y MONTOS</v>
      </c>
      <c r="VB282" s="173"/>
      <c r="VC282" s="173"/>
      <c r="VD282" s="173"/>
      <c r="VE282" s="173"/>
      <c r="VF282" s="173"/>
      <c r="VG282" s="173"/>
      <c r="VH282" s="173"/>
      <c r="VI282" s="173"/>
      <c r="VJ282" s="173"/>
      <c r="VK282" s="173"/>
      <c r="VL282" s="173"/>
      <c r="VM282" s="173"/>
      <c r="VN282" s="173"/>
      <c r="VO282" s="173"/>
      <c r="VP282" s="173"/>
      <c r="VQ282" s="173"/>
      <c r="VR282" s="173"/>
      <c r="VS282" s="173"/>
      <c r="VT282" s="173"/>
      <c r="VU282" s="173"/>
      <c r="VV282" s="173"/>
    </row>
    <row r="283" spans="2:596">
      <c r="B283" s="89"/>
      <c r="C283" s="89" t="str">
        <f>IF(ISERROR(I283+1)=TRUE,I283,IF(I283="","",MAX(C$15:C282)+1))</f>
        <v/>
      </c>
      <c r="D283" s="88" t="str">
        <f t="shared" si="527"/>
        <v/>
      </c>
      <c r="E283" s="3"/>
      <c r="G283" s="167"/>
      <c r="I283" s="37" t="s">
        <v>134</v>
      </c>
      <c r="U283" s="167"/>
      <c r="V283" s="42"/>
      <c r="AT283" s="167"/>
      <c r="BS283" s="167"/>
      <c r="CR283" s="167"/>
      <c r="DQ283" s="167"/>
      <c r="EP283" s="167"/>
      <c r="FO283" s="167"/>
      <c r="GN283" s="167"/>
      <c r="HM283" s="167"/>
      <c r="IL283" s="167"/>
      <c r="JK283" s="167"/>
      <c r="KJ283" s="167"/>
      <c r="LI283" s="167"/>
      <c r="MH283" s="167"/>
      <c r="NG283" s="167"/>
      <c r="OF283" s="167"/>
      <c r="PE283" s="167"/>
      <c r="QD283" s="167"/>
      <c r="RC283" s="167"/>
      <c r="SB283" s="167"/>
      <c r="TA283" s="167"/>
      <c r="TZ283" s="167"/>
      <c r="UY283" s="167"/>
    </row>
    <row r="284" spans="2:596" s="38" customFormat="1" outlineLevel="1">
      <c r="B284" s="88"/>
      <c r="C284" s="89">
        <f>IF(ISERROR(I284+1)=TRUE,I284,IF(I284="","",MAX(C$15:C283)+1))</f>
        <v>205</v>
      </c>
      <c r="D284" s="88">
        <f t="shared" si="527"/>
        <v>1</v>
      </c>
      <c r="E284" s="3"/>
      <c r="G284" s="167"/>
      <c r="I284" s="108">
        <f>+I279+1</f>
        <v>212</v>
      </c>
      <c r="J284" s="299" t="s">
        <v>500</v>
      </c>
      <c r="K284" s="300"/>
      <c r="L284" s="300"/>
      <c r="M284" s="300"/>
      <c r="N284" s="300"/>
      <c r="O284" s="301"/>
      <c r="P284" s="302" t="s">
        <v>163</v>
      </c>
      <c r="Q284" s="297"/>
      <c r="R284" s="107" t="s">
        <v>141</v>
      </c>
      <c r="S284" s="298"/>
      <c r="U284" s="167"/>
      <c r="V284" s="42"/>
      <c r="W284" s="78"/>
      <c r="X284" s="37"/>
      <c r="Y284" s="77"/>
      <c r="Z284" s="76"/>
      <c r="AA284" s="79">
        <v>1</v>
      </c>
      <c r="AB284" s="76"/>
      <c r="AC284" s="79"/>
      <c r="AD284" s="76"/>
      <c r="AE284" s="76"/>
      <c r="AF284" s="76"/>
      <c r="AG284" s="76"/>
      <c r="AH284" s="76"/>
      <c r="AI284" s="76"/>
      <c r="AJ284" s="76"/>
      <c r="AK284" s="75"/>
      <c r="AL284" s="75"/>
      <c r="AM284" s="75"/>
      <c r="AN284" s="75"/>
      <c r="AO284" s="75"/>
      <c r="AP284" s="75"/>
      <c r="AQ284" s="75"/>
      <c r="AR284" s="74">
        <f t="shared" ref="AR284:AR305" si="551">SUM(Y284:AQ284)*$Q284</f>
        <v>0</v>
      </c>
      <c r="AT284" s="167"/>
      <c r="AV284" s="78"/>
      <c r="AW284" s="37"/>
      <c r="AX284" s="77"/>
      <c r="AY284" s="76"/>
      <c r="AZ284" s="79">
        <v>1</v>
      </c>
      <c r="BA284" s="76"/>
      <c r="BB284" s="79"/>
      <c r="BC284" s="76"/>
      <c r="BD284" s="76"/>
      <c r="BE284" s="76"/>
      <c r="BF284" s="76"/>
      <c r="BG284" s="76"/>
      <c r="BH284" s="76"/>
      <c r="BI284" s="76"/>
      <c r="BJ284" s="75"/>
      <c r="BK284" s="75"/>
      <c r="BL284" s="75"/>
      <c r="BM284" s="75"/>
      <c r="BN284" s="75"/>
      <c r="BO284" s="75"/>
      <c r="BP284" s="75"/>
      <c r="BQ284" s="74">
        <f t="shared" ref="BQ284:BQ305" si="552">SUM(AX284:BP284)*$Q284</f>
        <v>0</v>
      </c>
      <c r="BS284" s="167"/>
      <c r="BU284" s="78"/>
      <c r="BV284" s="37"/>
      <c r="BW284" s="77"/>
      <c r="BX284" s="76"/>
      <c r="BY284" s="79">
        <v>1</v>
      </c>
      <c r="BZ284" s="76"/>
      <c r="CA284" s="79"/>
      <c r="CB284" s="76"/>
      <c r="CC284" s="76"/>
      <c r="CD284" s="76"/>
      <c r="CE284" s="76"/>
      <c r="CF284" s="76"/>
      <c r="CG284" s="76"/>
      <c r="CH284" s="76"/>
      <c r="CI284" s="75"/>
      <c r="CJ284" s="75"/>
      <c r="CK284" s="75"/>
      <c r="CL284" s="75"/>
      <c r="CM284" s="75"/>
      <c r="CN284" s="75"/>
      <c r="CO284" s="75"/>
      <c r="CP284" s="74">
        <f t="shared" ref="CP284:CP305" si="553">SUM(BW284:CO284)*$Q284</f>
        <v>0</v>
      </c>
      <c r="CR284" s="167"/>
      <c r="CT284" s="78"/>
      <c r="CU284" s="37"/>
      <c r="CV284" s="77"/>
      <c r="CW284" s="76"/>
      <c r="CX284" s="79">
        <v>1</v>
      </c>
      <c r="CY284" s="76"/>
      <c r="CZ284" s="79"/>
      <c r="DA284" s="76"/>
      <c r="DB284" s="76"/>
      <c r="DC284" s="76"/>
      <c r="DD284" s="76"/>
      <c r="DE284" s="76"/>
      <c r="DF284" s="76"/>
      <c r="DG284" s="76"/>
      <c r="DH284" s="75"/>
      <c r="DI284" s="75"/>
      <c r="DJ284" s="75"/>
      <c r="DK284" s="75"/>
      <c r="DL284" s="75"/>
      <c r="DM284" s="75"/>
      <c r="DN284" s="75"/>
      <c r="DO284" s="74">
        <f t="shared" ref="DO284:DO305" si="554">SUM(CV284:DN284)*$Q284</f>
        <v>0</v>
      </c>
      <c r="DQ284" s="167"/>
      <c r="DS284" s="78"/>
      <c r="DT284" s="37"/>
      <c r="DU284" s="77"/>
      <c r="DV284" s="76"/>
      <c r="DW284" s="79">
        <v>1</v>
      </c>
      <c r="DX284" s="76"/>
      <c r="DY284" s="79"/>
      <c r="DZ284" s="76"/>
      <c r="EA284" s="76"/>
      <c r="EB284" s="76"/>
      <c r="EC284" s="76"/>
      <c r="ED284" s="76"/>
      <c r="EE284" s="76"/>
      <c r="EF284" s="76"/>
      <c r="EG284" s="75"/>
      <c r="EH284" s="75"/>
      <c r="EI284" s="75"/>
      <c r="EJ284" s="75"/>
      <c r="EK284" s="75"/>
      <c r="EL284" s="75"/>
      <c r="EM284" s="75"/>
      <c r="EN284" s="74">
        <f t="shared" ref="EN284:EN305" si="555">SUM(DU284:EM284)*$Q284</f>
        <v>0</v>
      </c>
      <c r="EP284" s="167"/>
      <c r="ER284" s="78"/>
      <c r="ES284" s="37"/>
      <c r="ET284" s="77"/>
      <c r="EU284" s="76"/>
      <c r="EV284" s="79">
        <v>1</v>
      </c>
      <c r="EW284" s="76"/>
      <c r="EX284" s="79"/>
      <c r="EY284" s="76"/>
      <c r="EZ284" s="76"/>
      <c r="FA284" s="76"/>
      <c r="FB284" s="76"/>
      <c r="FC284" s="76"/>
      <c r="FD284" s="76"/>
      <c r="FE284" s="76"/>
      <c r="FF284" s="75"/>
      <c r="FG284" s="76"/>
      <c r="FH284" s="75"/>
      <c r="FI284" s="75"/>
      <c r="FJ284" s="75"/>
      <c r="FK284" s="75"/>
      <c r="FL284" s="75"/>
      <c r="FM284" s="74">
        <f t="shared" ref="FM284:FM305" si="556">SUM(ET284:FL284)*$Q284</f>
        <v>0</v>
      </c>
      <c r="FO284" s="167"/>
      <c r="FQ284" s="78"/>
      <c r="FR284" s="37"/>
      <c r="FS284" s="77"/>
      <c r="FT284" s="76"/>
      <c r="FU284" s="79">
        <v>1</v>
      </c>
      <c r="FV284" s="76"/>
      <c r="FW284" s="79"/>
      <c r="FX284" s="76"/>
      <c r="FY284" s="76"/>
      <c r="FZ284" s="76"/>
      <c r="GA284" s="76"/>
      <c r="GB284" s="76"/>
      <c r="GC284" s="76"/>
      <c r="GD284" s="76"/>
      <c r="GE284" s="75"/>
      <c r="GF284" s="76"/>
      <c r="GG284" s="75"/>
      <c r="GH284" s="75"/>
      <c r="GI284" s="75"/>
      <c r="GJ284" s="75"/>
      <c r="GK284" s="75"/>
      <c r="GL284" s="74">
        <f t="shared" ref="GL284:GL305" si="557">SUM(FS284:GK284)*$Q284</f>
        <v>0</v>
      </c>
      <c r="GN284" s="167"/>
      <c r="GP284" s="78"/>
      <c r="GQ284" s="37"/>
      <c r="GR284" s="77"/>
      <c r="GS284" s="76"/>
      <c r="GT284" s="79">
        <v>1</v>
      </c>
      <c r="GU284" s="76"/>
      <c r="GV284" s="79"/>
      <c r="GW284" s="76"/>
      <c r="GX284" s="76"/>
      <c r="GY284" s="76"/>
      <c r="GZ284" s="76"/>
      <c r="HA284" s="76"/>
      <c r="HB284" s="76"/>
      <c r="HC284" s="76"/>
      <c r="HD284" s="75"/>
      <c r="HE284" s="76"/>
      <c r="HF284" s="75"/>
      <c r="HG284" s="75"/>
      <c r="HH284" s="75"/>
      <c r="HI284" s="75"/>
      <c r="HJ284" s="75"/>
      <c r="HK284" s="74">
        <f t="shared" ref="HK284:HK305" si="558">SUM(GR284:HJ284)*$Q284</f>
        <v>0</v>
      </c>
      <c r="HM284" s="167"/>
      <c r="HO284" s="78"/>
      <c r="HP284" s="37"/>
      <c r="HQ284" s="77"/>
      <c r="HR284" s="76"/>
      <c r="HS284" s="79">
        <v>1</v>
      </c>
      <c r="HT284" s="76"/>
      <c r="HU284" s="79"/>
      <c r="HV284" s="76"/>
      <c r="HW284" s="76"/>
      <c r="HX284" s="76"/>
      <c r="HY284" s="76"/>
      <c r="HZ284" s="76"/>
      <c r="IA284" s="76"/>
      <c r="IB284" s="76"/>
      <c r="IC284" s="75"/>
      <c r="ID284" s="76"/>
      <c r="IE284" s="75"/>
      <c r="IF284" s="75"/>
      <c r="IG284" s="75"/>
      <c r="IH284" s="75"/>
      <c r="II284" s="75"/>
      <c r="IJ284" s="74">
        <f t="shared" ref="IJ284:IJ305" si="559">SUM(HQ284:II284)*$Q284</f>
        <v>0</v>
      </c>
      <c r="IL284" s="167"/>
      <c r="IN284" s="78"/>
      <c r="IO284" s="37"/>
      <c r="IP284" s="77"/>
      <c r="IQ284" s="76"/>
      <c r="IR284" s="76"/>
      <c r="IS284" s="76"/>
      <c r="IT284" s="76"/>
      <c r="IU284" s="76"/>
      <c r="IV284" s="76"/>
      <c r="IW284" s="76"/>
      <c r="IX284" s="75"/>
      <c r="IY284" s="75"/>
      <c r="IZ284" s="75"/>
      <c r="JA284" s="75"/>
      <c r="JB284" s="75"/>
      <c r="JC284" s="75"/>
      <c r="JD284" s="75"/>
      <c r="JE284" s="75"/>
      <c r="JF284" s="75"/>
      <c r="JG284" s="75"/>
      <c r="JH284" s="75"/>
      <c r="JI284" s="74">
        <f t="shared" ref="JI284:JI305" si="560">SUM(IP284:JH284)*$Q284</f>
        <v>0</v>
      </c>
      <c r="JK284" s="167"/>
      <c r="JM284" s="78"/>
      <c r="JN284" s="37"/>
      <c r="JO284" s="77"/>
      <c r="JP284" s="76"/>
      <c r="JQ284" s="76"/>
      <c r="JR284" s="76"/>
      <c r="JS284" s="76"/>
      <c r="JT284" s="76"/>
      <c r="JU284" s="76"/>
      <c r="JV284" s="76"/>
      <c r="JW284" s="75"/>
      <c r="JX284" s="75"/>
      <c r="JY284" s="75"/>
      <c r="JZ284" s="75"/>
      <c r="KA284" s="75"/>
      <c r="KB284" s="75"/>
      <c r="KC284" s="75"/>
      <c r="KD284" s="75"/>
      <c r="KE284" s="75"/>
      <c r="KF284" s="75"/>
      <c r="KG284" s="75"/>
      <c r="KH284" s="74">
        <f t="shared" ref="KH284:KH305" si="561">SUM(JO284:KG284)*$Q284</f>
        <v>0</v>
      </c>
      <c r="KJ284" s="167"/>
      <c r="KL284" s="78"/>
      <c r="KM284" s="37"/>
      <c r="KN284" s="77"/>
      <c r="KO284" s="76"/>
      <c r="KP284" s="76"/>
      <c r="KQ284" s="76"/>
      <c r="KR284" s="76"/>
      <c r="KS284" s="76"/>
      <c r="KT284" s="76"/>
      <c r="KU284" s="76"/>
      <c r="KV284" s="75"/>
      <c r="KW284" s="75"/>
      <c r="KX284" s="75"/>
      <c r="KY284" s="75"/>
      <c r="KZ284" s="75"/>
      <c r="LA284" s="75"/>
      <c r="LB284" s="75"/>
      <c r="LC284" s="75"/>
      <c r="LD284" s="75"/>
      <c r="LE284" s="75"/>
      <c r="LF284" s="75"/>
      <c r="LG284" s="74">
        <f t="shared" ref="LG284:LG305" si="562">SUM(KN284:LF284)*$Q284</f>
        <v>0</v>
      </c>
      <c r="LI284" s="167"/>
      <c r="LK284" s="78"/>
      <c r="LL284" s="37"/>
      <c r="LM284" s="77"/>
      <c r="LN284" s="76"/>
      <c r="LO284" s="76"/>
      <c r="LP284" s="76"/>
      <c r="LQ284" s="76"/>
      <c r="LR284" s="76"/>
      <c r="LS284" s="76"/>
      <c r="LT284" s="76"/>
      <c r="LU284" s="75"/>
      <c r="LV284" s="75"/>
      <c r="LW284" s="75"/>
      <c r="LX284" s="75"/>
      <c r="LY284" s="75"/>
      <c r="LZ284" s="75"/>
      <c r="MA284" s="75"/>
      <c r="MB284" s="75"/>
      <c r="MC284" s="75"/>
      <c r="MD284" s="75"/>
      <c r="ME284" s="75"/>
      <c r="MF284" s="74">
        <f t="shared" ref="MF284:MF305" si="563">SUM(LM284:ME284)*$Q284</f>
        <v>0</v>
      </c>
      <c r="MH284" s="167"/>
      <c r="MJ284" s="78"/>
      <c r="MK284" s="37"/>
      <c r="ML284" s="77"/>
      <c r="MM284" s="76"/>
      <c r="MN284" s="76"/>
      <c r="MO284" s="76"/>
      <c r="MP284" s="76"/>
      <c r="MQ284" s="76"/>
      <c r="MR284" s="76"/>
      <c r="MS284" s="76"/>
      <c r="MT284" s="75"/>
      <c r="MU284" s="75"/>
      <c r="MV284" s="75"/>
      <c r="MW284" s="75"/>
      <c r="MX284" s="75"/>
      <c r="MY284" s="75"/>
      <c r="MZ284" s="75"/>
      <c r="NA284" s="75"/>
      <c r="NB284" s="75"/>
      <c r="NC284" s="75"/>
      <c r="ND284" s="75"/>
      <c r="NE284" s="74">
        <f t="shared" ref="NE284:NE305" si="564">SUM(ML284:ND284)*$Q284</f>
        <v>0</v>
      </c>
      <c r="NG284" s="167"/>
      <c r="NI284" s="78"/>
      <c r="NJ284" s="37"/>
      <c r="NK284" s="77"/>
      <c r="NL284" s="76"/>
      <c r="NM284" s="76"/>
      <c r="NN284" s="76"/>
      <c r="NO284" s="76"/>
      <c r="NP284" s="76"/>
      <c r="NQ284" s="76"/>
      <c r="NR284" s="76"/>
      <c r="NS284" s="76"/>
      <c r="NT284" s="76"/>
      <c r="NU284" s="76"/>
      <c r="NV284" s="76"/>
      <c r="NW284" s="76"/>
      <c r="NX284" s="76"/>
      <c r="NY284" s="76"/>
      <c r="NZ284" s="76"/>
      <c r="OA284" s="75"/>
      <c r="OB284" s="76"/>
      <c r="OC284" s="75"/>
      <c r="OD284" s="74">
        <f t="shared" ref="OD284:OD305" si="565">SUM(NK284:OC284)*$Q284</f>
        <v>0</v>
      </c>
      <c r="OF284" s="167"/>
      <c r="OH284" s="78"/>
      <c r="OI284" s="37"/>
      <c r="OJ284" s="77"/>
      <c r="OK284" s="76"/>
      <c r="OL284" s="79">
        <v>1</v>
      </c>
      <c r="OM284" s="76"/>
      <c r="ON284" s="79"/>
      <c r="OO284" s="76"/>
      <c r="OP284" s="76"/>
      <c r="OQ284" s="76"/>
      <c r="OR284" s="76"/>
      <c r="OS284" s="76"/>
      <c r="OT284" s="76"/>
      <c r="OU284" s="76"/>
      <c r="OV284" s="75"/>
      <c r="OW284" s="76"/>
      <c r="OX284" s="75"/>
      <c r="OY284" s="76"/>
      <c r="OZ284" s="75"/>
      <c r="PA284" s="76"/>
      <c r="PB284" s="75"/>
      <c r="PC284" s="74">
        <f t="shared" ref="PC284:PC305" si="566">SUM(OJ284:PB284)*$Q284</f>
        <v>0</v>
      </c>
      <c r="PE284" s="167"/>
      <c r="PG284" s="78"/>
      <c r="PH284" s="37"/>
      <c r="PI284" s="77"/>
      <c r="PJ284" s="76"/>
      <c r="PK284" s="79">
        <v>1</v>
      </c>
      <c r="PL284" s="76"/>
      <c r="PM284" s="79"/>
      <c r="PN284" s="76"/>
      <c r="PO284" s="76"/>
      <c r="PP284" s="76"/>
      <c r="PQ284" s="76"/>
      <c r="PR284" s="76"/>
      <c r="PS284" s="76"/>
      <c r="PT284" s="76"/>
      <c r="PU284" s="75"/>
      <c r="PV284" s="76"/>
      <c r="PW284" s="75"/>
      <c r="PX284" s="76"/>
      <c r="PY284" s="75"/>
      <c r="PZ284" s="76"/>
      <c r="QA284" s="75"/>
      <c r="QB284" s="74">
        <f t="shared" ref="QB284:QB305" si="567">SUM(PI284:QA284)*$Q284</f>
        <v>0</v>
      </c>
      <c r="QD284" s="167"/>
      <c r="QF284" s="78"/>
      <c r="QG284" s="37"/>
      <c r="QH284" s="77"/>
      <c r="QI284" s="76"/>
      <c r="QJ284" s="79">
        <v>1</v>
      </c>
      <c r="QK284" s="76"/>
      <c r="QL284" s="79"/>
      <c r="QM284" s="76"/>
      <c r="QN284" s="76"/>
      <c r="QO284" s="76"/>
      <c r="QP284" s="76"/>
      <c r="QQ284" s="76"/>
      <c r="QR284" s="76"/>
      <c r="QS284" s="76"/>
      <c r="QT284" s="75"/>
      <c r="QU284" s="76"/>
      <c r="QV284" s="75"/>
      <c r="QW284" s="76"/>
      <c r="QX284" s="75"/>
      <c r="QY284" s="76"/>
      <c r="QZ284" s="75"/>
      <c r="RA284" s="74">
        <f t="shared" ref="RA284:RA305" si="568">SUM(QH284:QZ284)*$Q284</f>
        <v>0</v>
      </c>
      <c r="RC284" s="167"/>
      <c r="RE284" s="78"/>
      <c r="RF284" s="37"/>
      <c r="RG284" s="77"/>
      <c r="RH284" s="76"/>
      <c r="RI284" s="79">
        <v>1</v>
      </c>
      <c r="RJ284" s="76"/>
      <c r="RK284" s="79"/>
      <c r="RL284" s="76"/>
      <c r="RM284" s="76"/>
      <c r="RN284" s="76"/>
      <c r="RO284" s="76"/>
      <c r="RP284" s="76"/>
      <c r="RQ284" s="76"/>
      <c r="RR284" s="76"/>
      <c r="RS284" s="75"/>
      <c r="RT284" s="76"/>
      <c r="RU284" s="75"/>
      <c r="RV284" s="76"/>
      <c r="RW284" s="75"/>
      <c r="RX284" s="76"/>
      <c r="RY284" s="75"/>
      <c r="RZ284" s="74">
        <f t="shared" ref="RZ284:RZ305" si="569">SUM(RG284:RY284)*$Q284</f>
        <v>0</v>
      </c>
      <c r="SB284" s="167"/>
      <c r="SD284" s="78"/>
      <c r="SE284" s="37"/>
      <c r="SF284" s="77"/>
      <c r="SG284" s="76"/>
      <c r="SH284" s="79">
        <v>1</v>
      </c>
      <c r="SI284" s="76"/>
      <c r="SJ284" s="79"/>
      <c r="SK284" s="76"/>
      <c r="SL284" s="76"/>
      <c r="SM284" s="76"/>
      <c r="SN284" s="76"/>
      <c r="SO284" s="76"/>
      <c r="SP284" s="76"/>
      <c r="SQ284" s="76"/>
      <c r="SR284" s="75"/>
      <c r="SS284" s="76"/>
      <c r="ST284" s="75"/>
      <c r="SU284" s="76"/>
      <c r="SV284" s="75"/>
      <c r="SW284" s="76"/>
      <c r="SX284" s="75"/>
      <c r="SY284" s="74">
        <f t="shared" ref="SY284:SY305" si="570">SUM(SF284:SX284)*$Q284</f>
        <v>0</v>
      </c>
      <c r="TA284" s="167"/>
      <c r="TC284" s="78"/>
      <c r="TD284" s="37"/>
      <c r="TE284" s="77"/>
      <c r="TF284" s="76"/>
      <c r="TG284" s="79">
        <v>1</v>
      </c>
      <c r="TH284" s="76"/>
      <c r="TI284" s="79"/>
      <c r="TJ284" s="76"/>
      <c r="TK284" s="76"/>
      <c r="TL284" s="76"/>
      <c r="TM284" s="76"/>
      <c r="TN284" s="76"/>
      <c r="TO284" s="76"/>
      <c r="TP284" s="76"/>
      <c r="TQ284" s="75"/>
      <c r="TR284" s="76"/>
      <c r="TS284" s="75"/>
      <c r="TT284" s="76"/>
      <c r="TU284" s="75"/>
      <c r="TV284" s="76"/>
      <c r="TW284" s="75"/>
      <c r="TX284" s="74">
        <f t="shared" ref="TX284:TX305" si="571">SUM(TE284:TW284)*$Q284</f>
        <v>0</v>
      </c>
      <c r="TZ284" s="167"/>
      <c r="UB284" s="78"/>
      <c r="UC284" s="37"/>
      <c r="UD284" s="77"/>
      <c r="UE284" s="76"/>
      <c r="UF284" s="79">
        <v>1</v>
      </c>
      <c r="UG284" s="76"/>
      <c r="UH284" s="79"/>
      <c r="UI284" s="76"/>
      <c r="UJ284" s="76"/>
      <c r="UK284" s="76"/>
      <c r="UL284" s="76"/>
      <c r="UM284" s="76"/>
      <c r="UN284" s="76"/>
      <c r="UO284" s="76"/>
      <c r="UP284" s="75"/>
      <c r="UQ284" s="76"/>
      <c r="UR284" s="75"/>
      <c r="US284" s="76"/>
      <c r="UT284" s="75"/>
      <c r="UU284" s="76"/>
      <c r="UV284" s="75"/>
      <c r="UW284" s="74">
        <f t="shared" ref="UW284:UW305" si="572">SUM(UD284:UV284)*$Q284</f>
        <v>0</v>
      </c>
      <c r="UY284" s="167"/>
      <c r="VA284" s="78"/>
      <c r="VB284" s="37"/>
      <c r="VC284" s="77"/>
      <c r="VD284" s="76"/>
      <c r="VE284" s="79">
        <v>1</v>
      </c>
      <c r="VF284" s="76"/>
      <c r="VG284" s="79"/>
      <c r="VH284" s="76"/>
      <c r="VI284" s="76"/>
      <c r="VJ284" s="76"/>
      <c r="VK284" s="76"/>
      <c r="VL284" s="76"/>
      <c r="VM284" s="76"/>
      <c r="VN284" s="76"/>
      <c r="VO284" s="75"/>
      <c r="VP284" s="76"/>
      <c r="VQ284" s="75"/>
      <c r="VR284" s="76"/>
      <c r="VS284" s="75"/>
      <c r="VT284" s="76"/>
      <c r="VU284" s="75"/>
      <c r="VV284" s="74">
        <f t="shared" ref="VV284:VV305" si="573">SUM(VC284:VU284)*$Q284</f>
        <v>0</v>
      </c>
    </row>
    <row r="285" spans="2:596" s="38" customFormat="1" outlineLevel="1">
      <c r="B285" s="88"/>
      <c r="C285" s="89">
        <f>IF(ISERROR(I285+1)=TRUE,I285,IF(I285="","",MAX(C$15:C284)+1))</f>
        <v>206</v>
      </c>
      <c r="D285" s="88">
        <f t="shared" si="527"/>
        <v>1</v>
      </c>
      <c r="E285" s="3"/>
      <c r="G285" s="167"/>
      <c r="I285" s="95">
        <f t="shared" ref="I285:I305" si="574">+I284+1</f>
        <v>213</v>
      </c>
      <c r="J285" s="94" t="s">
        <v>499</v>
      </c>
      <c r="K285" s="93"/>
      <c r="L285" s="93"/>
      <c r="M285" s="93"/>
      <c r="N285" s="93"/>
      <c r="O285" s="92"/>
      <c r="P285" s="91" t="s">
        <v>172</v>
      </c>
      <c r="Q285" s="297"/>
      <c r="R285" s="90" t="s">
        <v>141</v>
      </c>
      <c r="S285" s="298"/>
      <c r="U285" s="167"/>
      <c r="V285" s="42"/>
      <c r="W285" s="78"/>
      <c r="X285" s="37"/>
      <c r="Y285" s="77"/>
      <c r="Z285" s="76"/>
      <c r="AA285" s="79"/>
      <c r="AB285" s="76"/>
      <c r="AC285" s="79"/>
      <c r="AD285" s="76"/>
      <c r="AE285" s="76"/>
      <c r="AF285" s="76"/>
      <c r="AG285" s="76"/>
      <c r="AH285" s="76"/>
      <c r="AI285" s="76"/>
      <c r="AJ285" s="76"/>
      <c r="AK285" s="75"/>
      <c r="AL285" s="75"/>
      <c r="AM285" s="75"/>
      <c r="AN285" s="75"/>
      <c r="AO285" s="75"/>
      <c r="AP285" s="75"/>
      <c r="AQ285" s="75"/>
      <c r="AR285" s="74">
        <f t="shared" si="551"/>
        <v>0</v>
      </c>
      <c r="AT285" s="167"/>
      <c r="AV285" s="78"/>
      <c r="AW285" s="37"/>
      <c r="AX285" s="77"/>
      <c r="AY285" s="76"/>
      <c r="AZ285" s="79"/>
      <c r="BA285" s="76"/>
      <c r="BB285" s="79"/>
      <c r="BC285" s="76"/>
      <c r="BD285" s="76"/>
      <c r="BE285" s="76"/>
      <c r="BF285" s="76"/>
      <c r="BG285" s="76"/>
      <c r="BH285" s="76"/>
      <c r="BI285" s="76"/>
      <c r="BJ285" s="75"/>
      <c r="BK285" s="75"/>
      <c r="BL285" s="75"/>
      <c r="BM285" s="75"/>
      <c r="BN285" s="75"/>
      <c r="BO285" s="75"/>
      <c r="BP285" s="75"/>
      <c r="BQ285" s="74">
        <f t="shared" si="552"/>
        <v>0</v>
      </c>
      <c r="BS285" s="167"/>
      <c r="BU285" s="78"/>
      <c r="BV285" s="37"/>
      <c r="BW285" s="77"/>
      <c r="BX285" s="76"/>
      <c r="BY285" s="79"/>
      <c r="BZ285" s="76"/>
      <c r="CA285" s="79"/>
      <c r="CB285" s="76"/>
      <c r="CC285" s="76"/>
      <c r="CD285" s="76"/>
      <c r="CE285" s="76"/>
      <c r="CF285" s="76"/>
      <c r="CG285" s="76"/>
      <c r="CH285" s="76"/>
      <c r="CI285" s="75"/>
      <c r="CJ285" s="75"/>
      <c r="CK285" s="75"/>
      <c r="CL285" s="75"/>
      <c r="CM285" s="75"/>
      <c r="CN285" s="75"/>
      <c r="CO285" s="75"/>
      <c r="CP285" s="74">
        <f t="shared" si="553"/>
        <v>0</v>
      </c>
      <c r="CR285" s="167"/>
      <c r="CT285" s="78"/>
      <c r="CU285" s="37"/>
      <c r="CV285" s="77"/>
      <c r="CW285" s="76"/>
      <c r="CX285" s="79"/>
      <c r="CY285" s="76"/>
      <c r="CZ285" s="79"/>
      <c r="DA285" s="76"/>
      <c r="DB285" s="76"/>
      <c r="DC285" s="76"/>
      <c r="DD285" s="76"/>
      <c r="DE285" s="76"/>
      <c r="DF285" s="76"/>
      <c r="DG285" s="76"/>
      <c r="DH285" s="75"/>
      <c r="DI285" s="75"/>
      <c r="DJ285" s="75"/>
      <c r="DK285" s="75"/>
      <c r="DL285" s="75"/>
      <c r="DM285" s="75"/>
      <c r="DN285" s="75"/>
      <c r="DO285" s="74">
        <f t="shared" si="554"/>
        <v>0</v>
      </c>
      <c r="DQ285" s="167"/>
      <c r="DS285" s="78"/>
      <c r="DT285" s="37"/>
      <c r="DU285" s="77"/>
      <c r="DV285" s="76"/>
      <c r="DW285" s="79"/>
      <c r="DX285" s="76"/>
      <c r="DY285" s="79"/>
      <c r="DZ285" s="76"/>
      <c r="EA285" s="76"/>
      <c r="EB285" s="76"/>
      <c r="EC285" s="76"/>
      <c r="ED285" s="76"/>
      <c r="EE285" s="76"/>
      <c r="EF285" s="76"/>
      <c r="EG285" s="75"/>
      <c r="EH285" s="75"/>
      <c r="EI285" s="75"/>
      <c r="EJ285" s="75"/>
      <c r="EK285" s="75"/>
      <c r="EL285" s="75"/>
      <c r="EM285" s="75"/>
      <c r="EN285" s="74">
        <f t="shared" si="555"/>
        <v>0</v>
      </c>
      <c r="EP285" s="167"/>
      <c r="ER285" s="78"/>
      <c r="ES285" s="37"/>
      <c r="ET285" s="77"/>
      <c r="EU285" s="76"/>
      <c r="EV285" s="79"/>
      <c r="EW285" s="76"/>
      <c r="EX285" s="79"/>
      <c r="EY285" s="76"/>
      <c r="EZ285" s="76"/>
      <c r="FA285" s="76"/>
      <c r="FB285" s="76"/>
      <c r="FC285" s="76"/>
      <c r="FD285" s="76"/>
      <c r="FE285" s="76"/>
      <c r="FF285" s="75"/>
      <c r="FG285" s="76"/>
      <c r="FH285" s="75"/>
      <c r="FI285" s="75"/>
      <c r="FJ285" s="75"/>
      <c r="FK285" s="75"/>
      <c r="FL285" s="75"/>
      <c r="FM285" s="74">
        <f t="shared" si="556"/>
        <v>0</v>
      </c>
      <c r="FO285" s="167"/>
      <c r="FQ285" s="78"/>
      <c r="FR285" s="37"/>
      <c r="FS285" s="77"/>
      <c r="FT285" s="76"/>
      <c r="FU285" s="79"/>
      <c r="FV285" s="76"/>
      <c r="FW285" s="79"/>
      <c r="FX285" s="76"/>
      <c r="FY285" s="76"/>
      <c r="FZ285" s="76"/>
      <c r="GA285" s="76"/>
      <c r="GB285" s="76"/>
      <c r="GC285" s="76"/>
      <c r="GD285" s="76"/>
      <c r="GE285" s="75"/>
      <c r="GF285" s="76"/>
      <c r="GG285" s="75"/>
      <c r="GH285" s="75"/>
      <c r="GI285" s="75"/>
      <c r="GJ285" s="75"/>
      <c r="GK285" s="75"/>
      <c r="GL285" s="74">
        <f t="shared" si="557"/>
        <v>0</v>
      </c>
      <c r="GN285" s="167"/>
      <c r="GP285" s="78"/>
      <c r="GQ285" s="37"/>
      <c r="GR285" s="77"/>
      <c r="GS285" s="76"/>
      <c r="GT285" s="79"/>
      <c r="GU285" s="76"/>
      <c r="GV285" s="79"/>
      <c r="GW285" s="76"/>
      <c r="GX285" s="76"/>
      <c r="GY285" s="76"/>
      <c r="GZ285" s="76"/>
      <c r="HA285" s="76"/>
      <c r="HB285" s="76"/>
      <c r="HC285" s="76"/>
      <c r="HD285" s="75"/>
      <c r="HE285" s="76"/>
      <c r="HF285" s="75"/>
      <c r="HG285" s="75"/>
      <c r="HH285" s="75"/>
      <c r="HI285" s="75"/>
      <c r="HJ285" s="75"/>
      <c r="HK285" s="74">
        <f t="shared" si="558"/>
        <v>0</v>
      </c>
      <c r="HM285" s="167"/>
      <c r="HO285" s="78"/>
      <c r="HP285" s="37"/>
      <c r="HQ285" s="77"/>
      <c r="HR285" s="76"/>
      <c r="HS285" s="79"/>
      <c r="HT285" s="76"/>
      <c r="HU285" s="79"/>
      <c r="HV285" s="76"/>
      <c r="HW285" s="76"/>
      <c r="HX285" s="76"/>
      <c r="HY285" s="76"/>
      <c r="HZ285" s="76"/>
      <c r="IA285" s="76"/>
      <c r="IB285" s="76"/>
      <c r="IC285" s="75"/>
      <c r="ID285" s="76"/>
      <c r="IE285" s="75"/>
      <c r="IF285" s="75"/>
      <c r="IG285" s="75"/>
      <c r="IH285" s="75"/>
      <c r="II285" s="75"/>
      <c r="IJ285" s="74">
        <f t="shared" si="559"/>
        <v>0</v>
      </c>
      <c r="IL285" s="167"/>
      <c r="IN285" s="78"/>
      <c r="IO285" s="37"/>
      <c r="IP285" s="77"/>
      <c r="IQ285" s="76"/>
      <c r="IR285" s="76"/>
      <c r="IS285" s="76"/>
      <c r="IT285" s="76"/>
      <c r="IU285" s="76"/>
      <c r="IV285" s="76"/>
      <c r="IW285" s="76"/>
      <c r="IX285" s="75"/>
      <c r="IY285" s="75"/>
      <c r="IZ285" s="75"/>
      <c r="JA285" s="75"/>
      <c r="JB285" s="75"/>
      <c r="JC285" s="75"/>
      <c r="JD285" s="75"/>
      <c r="JE285" s="75"/>
      <c r="JF285" s="75"/>
      <c r="JG285" s="75"/>
      <c r="JH285" s="75"/>
      <c r="JI285" s="74">
        <f t="shared" si="560"/>
        <v>0</v>
      </c>
      <c r="JK285" s="167"/>
      <c r="JM285" s="78"/>
      <c r="JN285" s="37"/>
      <c r="JO285" s="77"/>
      <c r="JP285" s="76"/>
      <c r="JQ285" s="76"/>
      <c r="JR285" s="76"/>
      <c r="JS285" s="76"/>
      <c r="JT285" s="76"/>
      <c r="JU285" s="76"/>
      <c r="JV285" s="76"/>
      <c r="JW285" s="75"/>
      <c r="JX285" s="75"/>
      <c r="JY285" s="75"/>
      <c r="JZ285" s="75"/>
      <c r="KA285" s="75"/>
      <c r="KB285" s="75"/>
      <c r="KC285" s="75"/>
      <c r="KD285" s="75"/>
      <c r="KE285" s="75"/>
      <c r="KF285" s="75"/>
      <c r="KG285" s="75"/>
      <c r="KH285" s="74">
        <f t="shared" si="561"/>
        <v>0</v>
      </c>
      <c r="KJ285" s="167"/>
      <c r="KL285" s="78"/>
      <c r="KM285" s="37"/>
      <c r="KN285" s="77"/>
      <c r="KO285" s="76"/>
      <c r="KP285" s="76"/>
      <c r="KQ285" s="76"/>
      <c r="KR285" s="76"/>
      <c r="KS285" s="76"/>
      <c r="KT285" s="76"/>
      <c r="KU285" s="76"/>
      <c r="KV285" s="75"/>
      <c r="KW285" s="75"/>
      <c r="KX285" s="75"/>
      <c r="KY285" s="75"/>
      <c r="KZ285" s="75"/>
      <c r="LA285" s="75"/>
      <c r="LB285" s="75"/>
      <c r="LC285" s="75"/>
      <c r="LD285" s="75"/>
      <c r="LE285" s="75"/>
      <c r="LF285" s="75"/>
      <c r="LG285" s="74">
        <f t="shared" si="562"/>
        <v>0</v>
      </c>
      <c r="LI285" s="167"/>
      <c r="LK285" s="78"/>
      <c r="LL285" s="37"/>
      <c r="LM285" s="77"/>
      <c r="LN285" s="76"/>
      <c r="LO285" s="76"/>
      <c r="LP285" s="76"/>
      <c r="LQ285" s="76"/>
      <c r="LR285" s="76"/>
      <c r="LS285" s="76"/>
      <c r="LT285" s="76"/>
      <c r="LU285" s="75"/>
      <c r="LV285" s="75"/>
      <c r="LW285" s="75"/>
      <c r="LX285" s="75"/>
      <c r="LY285" s="75"/>
      <c r="LZ285" s="75"/>
      <c r="MA285" s="75"/>
      <c r="MB285" s="75"/>
      <c r="MC285" s="75"/>
      <c r="MD285" s="75"/>
      <c r="ME285" s="75"/>
      <c r="MF285" s="74">
        <f t="shared" si="563"/>
        <v>0</v>
      </c>
      <c r="MH285" s="167"/>
      <c r="MJ285" s="78"/>
      <c r="MK285" s="37"/>
      <c r="ML285" s="77"/>
      <c r="MM285" s="76"/>
      <c r="MN285" s="76"/>
      <c r="MO285" s="76"/>
      <c r="MP285" s="76"/>
      <c r="MQ285" s="76"/>
      <c r="MR285" s="76"/>
      <c r="MS285" s="76"/>
      <c r="MT285" s="75"/>
      <c r="MU285" s="75"/>
      <c r="MV285" s="75"/>
      <c r="MW285" s="75"/>
      <c r="MX285" s="75"/>
      <c r="MY285" s="75"/>
      <c r="MZ285" s="75"/>
      <c r="NA285" s="75"/>
      <c r="NB285" s="75"/>
      <c r="NC285" s="75"/>
      <c r="ND285" s="75"/>
      <c r="NE285" s="74">
        <f t="shared" si="564"/>
        <v>0</v>
      </c>
      <c r="NG285" s="167"/>
      <c r="NI285" s="78"/>
      <c r="NJ285" s="37"/>
      <c r="NK285" s="77"/>
      <c r="NL285" s="76"/>
      <c r="NM285" s="76"/>
      <c r="NN285" s="76"/>
      <c r="NO285" s="76"/>
      <c r="NP285" s="76"/>
      <c r="NQ285" s="76"/>
      <c r="NR285" s="76"/>
      <c r="NS285" s="76"/>
      <c r="NT285" s="76"/>
      <c r="NU285" s="76"/>
      <c r="NV285" s="76"/>
      <c r="NW285" s="76"/>
      <c r="NX285" s="76"/>
      <c r="NY285" s="76"/>
      <c r="NZ285" s="76"/>
      <c r="OA285" s="75"/>
      <c r="OB285" s="76"/>
      <c r="OC285" s="75"/>
      <c r="OD285" s="74">
        <f t="shared" si="565"/>
        <v>0</v>
      </c>
      <c r="OF285" s="167"/>
      <c r="OH285" s="78"/>
      <c r="OI285" s="37"/>
      <c r="OJ285" s="77"/>
      <c r="OK285" s="76"/>
      <c r="OL285" s="79"/>
      <c r="OM285" s="76"/>
      <c r="ON285" s="79"/>
      <c r="OO285" s="76"/>
      <c r="OP285" s="76"/>
      <c r="OQ285" s="76"/>
      <c r="OR285" s="76"/>
      <c r="OS285" s="76"/>
      <c r="OT285" s="76"/>
      <c r="OU285" s="76"/>
      <c r="OV285" s="75"/>
      <c r="OW285" s="76"/>
      <c r="OX285" s="75"/>
      <c r="OY285" s="76"/>
      <c r="OZ285" s="75"/>
      <c r="PA285" s="76"/>
      <c r="PB285" s="75"/>
      <c r="PC285" s="74">
        <f t="shared" si="566"/>
        <v>0</v>
      </c>
      <c r="PE285" s="167"/>
      <c r="PG285" s="78"/>
      <c r="PH285" s="37"/>
      <c r="PI285" s="77"/>
      <c r="PJ285" s="76"/>
      <c r="PK285" s="79"/>
      <c r="PL285" s="76"/>
      <c r="PM285" s="79"/>
      <c r="PN285" s="76"/>
      <c r="PO285" s="76"/>
      <c r="PP285" s="76"/>
      <c r="PQ285" s="76"/>
      <c r="PR285" s="76"/>
      <c r="PS285" s="76"/>
      <c r="PT285" s="76"/>
      <c r="PU285" s="75"/>
      <c r="PV285" s="76"/>
      <c r="PW285" s="75"/>
      <c r="PX285" s="76"/>
      <c r="PY285" s="75"/>
      <c r="PZ285" s="76"/>
      <c r="QA285" s="75"/>
      <c r="QB285" s="74">
        <f t="shared" si="567"/>
        <v>0</v>
      </c>
      <c r="QD285" s="167"/>
      <c r="QF285" s="78"/>
      <c r="QG285" s="37"/>
      <c r="QH285" s="77"/>
      <c r="QI285" s="76"/>
      <c r="QJ285" s="79"/>
      <c r="QK285" s="76"/>
      <c r="QL285" s="79"/>
      <c r="QM285" s="76"/>
      <c r="QN285" s="76"/>
      <c r="QO285" s="76"/>
      <c r="QP285" s="76"/>
      <c r="QQ285" s="76"/>
      <c r="QR285" s="76"/>
      <c r="QS285" s="76"/>
      <c r="QT285" s="75"/>
      <c r="QU285" s="76"/>
      <c r="QV285" s="75"/>
      <c r="QW285" s="76"/>
      <c r="QX285" s="75"/>
      <c r="QY285" s="76"/>
      <c r="QZ285" s="75"/>
      <c r="RA285" s="74">
        <f t="shared" si="568"/>
        <v>0</v>
      </c>
      <c r="RC285" s="167"/>
      <c r="RE285" s="78"/>
      <c r="RF285" s="37"/>
      <c r="RG285" s="77"/>
      <c r="RH285" s="76"/>
      <c r="RI285" s="79"/>
      <c r="RJ285" s="76"/>
      <c r="RK285" s="79"/>
      <c r="RL285" s="76"/>
      <c r="RM285" s="76"/>
      <c r="RN285" s="76"/>
      <c r="RO285" s="76"/>
      <c r="RP285" s="76"/>
      <c r="RQ285" s="76"/>
      <c r="RR285" s="76"/>
      <c r="RS285" s="75"/>
      <c r="RT285" s="76"/>
      <c r="RU285" s="75"/>
      <c r="RV285" s="76"/>
      <c r="RW285" s="75"/>
      <c r="RX285" s="76"/>
      <c r="RY285" s="75"/>
      <c r="RZ285" s="74">
        <f t="shared" si="569"/>
        <v>0</v>
      </c>
      <c r="SB285" s="167"/>
      <c r="SD285" s="78"/>
      <c r="SE285" s="37"/>
      <c r="SF285" s="77"/>
      <c r="SG285" s="76"/>
      <c r="SH285" s="79"/>
      <c r="SI285" s="76"/>
      <c r="SJ285" s="79"/>
      <c r="SK285" s="76"/>
      <c r="SL285" s="76"/>
      <c r="SM285" s="76"/>
      <c r="SN285" s="76"/>
      <c r="SO285" s="76"/>
      <c r="SP285" s="76"/>
      <c r="SQ285" s="76"/>
      <c r="SR285" s="75"/>
      <c r="SS285" s="76"/>
      <c r="ST285" s="75"/>
      <c r="SU285" s="76"/>
      <c r="SV285" s="75"/>
      <c r="SW285" s="76"/>
      <c r="SX285" s="75"/>
      <c r="SY285" s="74">
        <f t="shared" si="570"/>
        <v>0</v>
      </c>
      <c r="TA285" s="167"/>
      <c r="TC285" s="78"/>
      <c r="TD285" s="37"/>
      <c r="TE285" s="77"/>
      <c r="TF285" s="76"/>
      <c r="TG285" s="79"/>
      <c r="TH285" s="76"/>
      <c r="TI285" s="79"/>
      <c r="TJ285" s="76"/>
      <c r="TK285" s="76"/>
      <c r="TL285" s="76"/>
      <c r="TM285" s="76"/>
      <c r="TN285" s="76"/>
      <c r="TO285" s="76"/>
      <c r="TP285" s="76"/>
      <c r="TQ285" s="75"/>
      <c r="TR285" s="76"/>
      <c r="TS285" s="75"/>
      <c r="TT285" s="76"/>
      <c r="TU285" s="75"/>
      <c r="TV285" s="76"/>
      <c r="TW285" s="75"/>
      <c r="TX285" s="74">
        <f t="shared" si="571"/>
        <v>0</v>
      </c>
      <c r="TZ285" s="167"/>
      <c r="UB285" s="78"/>
      <c r="UC285" s="37"/>
      <c r="UD285" s="77"/>
      <c r="UE285" s="76"/>
      <c r="UF285" s="79"/>
      <c r="UG285" s="76"/>
      <c r="UH285" s="79"/>
      <c r="UI285" s="76"/>
      <c r="UJ285" s="76"/>
      <c r="UK285" s="76"/>
      <c r="UL285" s="76"/>
      <c r="UM285" s="76"/>
      <c r="UN285" s="76"/>
      <c r="UO285" s="76"/>
      <c r="UP285" s="75"/>
      <c r="UQ285" s="76"/>
      <c r="UR285" s="75"/>
      <c r="US285" s="76"/>
      <c r="UT285" s="75"/>
      <c r="UU285" s="76"/>
      <c r="UV285" s="75"/>
      <c r="UW285" s="74">
        <f t="shared" si="572"/>
        <v>0</v>
      </c>
      <c r="UY285" s="167"/>
      <c r="VA285" s="78"/>
      <c r="VB285" s="37"/>
      <c r="VC285" s="77"/>
      <c r="VD285" s="76"/>
      <c r="VE285" s="79"/>
      <c r="VF285" s="76"/>
      <c r="VG285" s="79"/>
      <c r="VH285" s="76"/>
      <c r="VI285" s="76"/>
      <c r="VJ285" s="76"/>
      <c r="VK285" s="76"/>
      <c r="VL285" s="76"/>
      <c r="VM285" s="76"/>
      <c r="VN285" s="76"/>
      <c r="VO285" s="75"/>
      <c r="VP285" s="76"/>
      <c r="VQ285" s="75"/>
      <c r="VR285" s="76"/>
      <c r="VS285" s="75"/>
      <c r="VT285" s="76"/>
      <c r="VU285" s="75"/>
      <c r="VV285" s="74">
        <f t="shared" si="573"/>
        <v>0</v>
      </c>
    </row>
    <row r="286" spans="2:596" s="38" customFormat="1" outlineLevel="1">
      <c r="B286" s="88"/>
      <c r="C286" s="89">
        <f>IF(ISERROR(I286+1)=TRUE,I286,IF(I286="","",MAX(C$15:C285)+1))</f>
        <v>207</v>
      </c>
      <c r="D286" s="88">
        <f t="shared" si="527"/>
        <v>1</v>
      </c>
      <c r="E286" s="3"/>
      <c r="G286" s="167"/>
      <c r="I286" s="95">
        <f t="shared" si="574"/>
        <v>214</v>
      </c>
      <c r="J286" s="94" t="s">
        <v>498</v>
      </c>
      <c r="K286" s="93"/>
      <c r="L286" s="93"/>
      <c r="M286" s="93"/>
      <c r="N286" s="93"/>
      <c r="O286" s="92"/>
      <c r="P286" s="91" t="s">
        <v>163</v>
      </c>
      <c r="Q286" s="297"/>
      <c r="R286" s="90" t="s">
        <v>141</v>
      </c>
      <c r="S286" s="298"/>
      <c r="U286" s="167"/>
      <c r="V286" s="42"/>
      <c r="W286" s="78"/>
      <c r="X286" s="37"/>
      <c r="Y286" s="77"/>
      <c r="Z286" s="76"/>
      <c r="AA286" s="79"/>
      <c r="AB286" s="76"/>
      <c r="AC286" s="79">
        <v>1</v>
      </c>
      <c r="AD286" s="76"/>
      <c r="AE286" s="76"/>
      <c r="AF286" s="76"/>
      <c r="AG286" s="76"/>
      <c r="AH286" s="76"/>
      <c r="AI286" s="76"/>
      <c r="AJ286" s="76"/>
      <c r="AK286" s="75"/>
      <c r="AL286" s="75"/>
      <c r="AM286" s="75"/>
      <c r="AN286" s="75"/>
      <c r="AO286" s="75"/>
      <c r="AP286" s="75"/>
      <c r="AQ286" s="75"/>
      <c r="AR286" s="74">
        <f t="shared" si="551"/>
        <v>0</v>
      </c>
      <c r="AT286" s="167"/>
      <c r="AV286" s="78"/>
      <c r="AW286" s="37"/>
      <c r="AX286" s="77"/>
      <c r="AY286" s="76"/>
      <c r="AZ286" s="79"/>
      <c r="BA286" s="76"/>
      <c r="BB286" s="79">
        <v>1</v>
      </c>
      <c r="BC286" s="76"/>
      <c r="BD286" s="76"/>
      <c r="BE286" s="76"/>
      <c r="BF286" s="76"/>
      <c r="BG286" s="76"/>
      <c r="BH286" s="76"/>
      <c r="BI286" s="76"/>
      <c r="BJ286" s="75"/>
      <c r="BK286" s="75"/>
      <c r="BL286" s="75"/>
      <c r="BM286" s="75"/>
      <c r="BN286" s="75"/>
      <c r="BO286" s="75"/>
      <c r="BP286" s="75"/>
      <c r="BQ286" s="74">
        <f t="shared" si="552"/>
        <v>0</v>
      </c>
      <c r="BS286" s="167"/>
      <c r="BU286" s="78"/>
      <c r="BV286" s="37"/>
      <c r="BW286" s="77"/>
      <c r="BX286" s="76"/>
      <c r="BY286" s="79"/>
      <c r="BZ286" s="76"/>
      <c r="CA286" s="79">
        <v>1</v>
      </c>
      <c r="CB286" s="76"/>
      <c r="CC286" s="76"/>
      <c r="CD286" s="76"/>
      <c r="CE286" s="76"/>
      <c r="CF286" s="76"/>
      <c r="CG286" s="76"/>
      <c r="CH286" s="76"/>
      <c r="CI286" s="75"/>
      <c r="CJ286" s="75"/>
      <c r="CK286" s="75"/>
      <c r="CL286" s="75"/>
      <c r="CM286" s="75"/>
      <c r="CN286" s="75"/>
      <c r="CO286" s="75"/>
      <c r="CP286" s="74">
        <f t="shared" si="553"/>
        <v>0</v>
      </c>
      <c r="CR286" s="167"/>
      <c r="CT286" s="78"/>
      <c r="CU286" s="37"/>
      <c r="CV286" s="77"/>
      <c r="CW286" s="76"/>
      <c r="CX286" s="79"/>
      <c r="CY286" s="76"/>
      <c r="CZ286" s="79">
        <v>1</v>
      </c>
      <c r="DA286" s="76"/>
      <c r="DB286" s="76"/>
      <c r="DC286" s="76"/>
      <c r="DD286" s="76"/>
      <c r="DE286" s="76"/>
      <c r="DF286" s="76"/>
      <c r="DG286" s="76"/>
      <c r="DH286" s="75"/>
      <c r="DI286" s="75"/>
      <c r="DJ286" s="75"/>
      <c r="DK286" s="75"/>
      <c r="DL286" s="75"/>
      <c r="DM286" s="75"/>
      <c r="DN286" s="75"/>
      <c r="DO286" s="74">
        <f t="shared" si="554"/>
        <v>0</v>
      </c>
      <c r="DQ286" s="167"/>
      <c r="DS286" s="78"/>
      <c r="DT286" s="37"/>
      <c r="DU286" s="77"/>
      <c r="DV286" s="76"/>
      <c r="DW286" s="79"/>
      <c r="DX286" s="76"/>
      <c r="DY286" s="79">
        <v>1</v>
      </c>
      <c r="DZ286" s="76"/>
      <c r="EA286" s="76"/>
      <c r="EB286" s="76"/>
      <c r="EC286" s="76"/>
      <c r="ED286" s="76"/>
      <c r="EE286" s="76"/>
      <c r="EF286" s="76"/>
      <c r="EG286" s="75"/>
      <c r="EH286" s="75"/>
      <c r="EI286" s="75"/>
      <c r="EJ286" s="75"/>
      <c r="EK286" s="75"/>
      <c r="EL286" s="75"/>
      <c r="EM286" s="75"/>
      <c r="EN286" s="74">
        <f t="shared" si="555"/>
        <v>0</v>
      </c>
      <c r="EP286" s="167"/>
      <c r="ER286" s="78"/>
      <c r="ES286" s="37"/>
      <c r="ET286" s="77"/>
      <c r="EU286" s="76"/>
      <c r="EV286" s="79"/>
      <c r="EW286" s="76"/>
      <c r="EX286" s="79">
        <v>1</v>
      </c>
      <c r="EY286" s="76"/>
      <c r="EZ286" s="76"/>
      <c r="FA286" s="76"/>
      <c r="FB286" s="76"/>
      <c r="FC286" s="76"/>
      <c r="FD286" s="76"/>
      <c r="FE286" s="76"/>
      <c r="FF286" s="75"/>
      <c r="FG286" s="76"/>
      <c r="FH286" s="75"/>
      <c r="FI286" s="75"/>
      <c r="FJ286" s="75"/>
      <c r="FK286" s="75"/>
      <c r="FL286" s="75"/>
      <c r="FM286" s="74">
        <f t="shared" si="556"/>
        <v>0</v>
      </c>
      <c r="FO286" s="167"/>
      <c r="FQ286" s="78"/>
      <c r="FR286" s="37"/>
      <c r="FS286" s="77"/>
      <c r="FT286" s="76"/>
      <c r="FU286" s="79"/>
      <c r="FV286" s="76"/>
      <c r="FW286" s="79">
        <v>1</v>
      </c>
      <c r="FX286" s="76"/>
      <c r="FY286" s="76"/>
      <c r="FZ286" s="76"/>
      <c r="GA286" s="76"/>
      <c r="GB286" s="76"/>
      <c r="GC286" s="76"/>
      <c r="GD286" s="76"/>
      <c r="GE286" s="75"/>
      <c r="GF286" s="76"/>
      <c r="GG286" s="75"/>
      <c r="GH286" s="75"/>
      <c r="GI286" s="75"/>
      <c r="GJ286" s="75"/>
      <c r="GK286" s="75"/>
      <c r="GL286" s="74">
        <f t="shared" si="557"/>
        <v>0</v>
      </c>
      <c r="GN286" s="167"/>
      <c r="GP286" s="78"/>
      <c r="GQ286" s="37"/>
      <c r="GR286" s="77"/>
      <c r="GS286" s="76"/>
      <c r="GT286" s="79"/>
      <c r="GU286" s="76"/>
      <c r="GV286" s="79">
        <v>1</v>
      </c>
      <c r="GW286" s="76"/>
      <c r="GX286" s="76"/>
      <c r="GY286" s="76"/>
      <c r="GZ286" s="76"/>
      <c r="HA286" s="76"/>
      <c r="HB286" s="76"/>
      <c r="HC286" s="76"/>
      <c r="HD286" s="75"/>
      <c r="HE286" s="76"/>
      <c r="HF286" s="75"/>
      <c r="HG286" s="75"/>
      <c r="HH286" s="75"/>
      <c r="HI286" s="75"/>
      <c r="HJ286" s="75"/>
      <c r="HK286" s="74">
        <f t="shared" si="558"/>
        <v>0</v>
      </c>
      <c r="HM286" s="167"/>
      <c r="HO286" s="78"/>
      <c r="HP286" s="37"/>
      <c r="HQ286" s="77"/>
      <c r="HR286" s="76"/>
      <c r="HS286" s="79"/>
      <c r="HT286" s="76"/>
      <c r="HU286" s="79">
        <v>1</v>
      </c>
      <c r="HV286" s="76"/>
      <c r="HW286" s="76"/>
      <c r="HX286" s="76"/>
      <c r="HY286" s="76"/>
      <c r="HZ286" s="76"/>
      <c r="IA286" s="76"/>
      <c r="IB286" s="76"/>
      <c r="IC286" s="75"/>
      <c r="ID286" s="76"/>
      <c r="IE286" s="75"/>
      <c r="IF286" s="75"/>
      <c r="IG286" s="75"/>
      <c r="IH286" s="75"/>
      <c r="II286" s="75"/>
      <c r="IJ286" s="74">
        <f t="shared" si="559"/>
        <v>0</v>
      </c>
      <c r="IL286" s="167"/>
      <c r="IN286" s="78"/>
      <c r="IO286" s="37"/>
      <c r="IP286" s="77"/>
      <c r="IQ286" s="76"/>
      <c r="IR286" s="76"/>
      <c r="IS286" s="76"/>
      <c r="IT286" s="76"/>
      <c r="IU286" s="76"/>
      <c r="IV286" s="76"/>
      <c r="IW286" s="76"/>
      <c r="IX286" s="75"/>
      <c r="IY286" s="75"/>
      <c r="IZ286" s="75"/>
      <c r="JA286" s="75"/>
      <c r="JB286" s="75"/>
      <c r="JC286" s="75"/>
      <c r="JD286" s="75"/>
      <c r="JE286" s="75"/>
      <c r="JF286" s="75"/>
      <c r="JG286" s="75"/>
      <c r="JH286" s="75"/>
      <c r="JI286" s="74">
        <f t="shared" si="560"/>
        <v>0</v>
      </c>
      <c r="JK286" s="167"/>
      <c r="JM286" s="78"/>
      <c r="JN286" s="37"/>
      <c r="JO286" s="77"/>
      <c r="JP286" s="76"/>
      <c r="JQ286" s="76"/>
      <c r="JR286" s="76"/>
      <c r="JS286" s="76"/>
      <c r="JT286" s="76"/>
      <c r="JU286" s="76"/>
      <c r="JV286" s="76"/>
      <c r="JW286" s="75"/>
      <c r="JX286" s="75"/>
      <c r="JY286" s="75"/>
      <c r="JZ286" s="75"/>
      <c r="KA286" s="75"/>
      <c r="KB286" s="75"/>
      <c r="KC286" s="75"/>
      <c r="KD286" s="75"/>
      <c r="KE286" s="75"/>
      <c r="KF286" s="75"/>
      <c r="KG286" s="75"/>
      <c r="KH286" s="74">
        <f t="shared" si="561"/>
        <v>0</v>
      </c>
      <c r="KJ286" s="167"/>
      <c r="KL286" s="78"/>
      <c r="KM286" s="37"/>
      <c r="KN286" s="77"/>
      <c r="KO286" s="76"/>
      <c r="KP286" s="76"/>
      <c r="KQ286" s="76"/>
      <c r="KR286" s="76"/>
      <c r="KS286" s="76"/>
      <c r="KT286" s="76"/>
      <c r="KU286" s="76"/>
      <c r="KV286" s="75"/>
      <c r="KW286" s="75"/>
      <c r="KX286" s="75"/>
      <c r="KY286" s="75"/>
      <c r="KZ286" s="75"/>
      <c r="LA286" s="75"/>
      <c r="LB286" s="75"/>
      <c r="LC286" s="75"/>
      <c r="LD286" s="75"/>
      <c r="LE286" s="75"/>
      <c r="LF286" s="75"/>
      <c r="LG286" s="74">
        <f t="shared" si="562"/>
        <v>0</v>
      </c>
      <c r="LI286" s="167"/>
      <c r="LK286" s="78"/>
      <c r="LL286" s="37"/>
      <c r="LM286" s="77"/>
      <c r="LN286" s="76"/>
      <c r="LO286" s="76"/>
      <c r="LP286" s="76"/>
      <c r="LQ286" s="76"/>
      <c r="LR286" s="76"/>
      <c r="LS286" s="76"/>
      <c r="LT286" s="76"/>
      <c r="LU286" s="75"/>
      <c r="LV286" s="75"/>
      <c r="LW286" s="75"/>
      <c r="LX286" s="75"/>
      <c r="LY286" s="75"/>
      <c r="LZ286" s="75"/>
      <c r="MA286" s="75"/>
      <c r="MB286" s="75"/>
      <c r="MC286" s="75"/>
      <c r="MD286" s="75"/>
      <c r="ME286" s="75"/>
      <c r="MF286" s="74">
        <f t="shared" si="563"/>
        <v>0</v>
      </c>
      <c r="MH286" s="167"/>
      <c r="MJ286" s="78"/>
      <c r="MK286" s="37"/>
      <c r="ML286" s="77"/>
      <c r="MM286" s="76"/>
      <c r="MN286" s="76"/>
      <c r="MO286" s="76"/>
      <c r="MP286" s="76"/>
      <c r="MQ286" s="76"/>
      <c r="MR286" s="76"/>
      <c r="MS286" s="76"/>
      <c r="MT286" s="75"/>
      <c r="MU286" s="75"/>
      <c r="MV286" s="75"/>
      <c r="MW286" s="75"/>
      <c r="MX286" s="75"/>
      <c r="MY286" s="75"/>
      <c r="MZ286" s="75"/>
      <c r="NA286" s="75"/>
      <c r="NB286" s="75"/>
      <c r="NC286" s="75"/>
      <c r="ND286" s="75"/>
      <c r="NE286" s="74">
        <f t="shared" si="564"/>
        <v>0</v>
      </c>
      <c r="NG286" s="167"/>
      <c r="NI286" s="78"/>
      <c r="NJ286" s="37"/>
      <c r="NK286" s="77"/>
      <c r="NL286" s="76"/>
      <c r="NM286" s="76"/>
      <c r="NN286" s="76"/>
      <c r="NO286" s="76"/>
      <c r="NP286" s="76"/>
      <c r="NQ286" s="76"/>
      <c r="NR286" s="76"/>
      <c r="NS286" s="76"/>
      <c r="NT286" s="76"/>
      <c r="NU286" s="76"/>
      <c r="NV286" s="76"/>
      <c r="NW286" s="76"/>
      <c r="NX286" s="76"/>
      <c r="NY286" s="76"/>
      <c r="NZ286" s="76"/>
      <c r="OA286" s="75"/>
      <c r="OB286" s="76"/>
      <c r="OC286" s="75"/>
      <c r="OD286" s="74">
        <f t="shared" si="565"/>
        <v>0</v>
      </c>
      <c r="OF286" s="167"/>
      <c r="OH286" s="78"/>
      <c r="OI286" s="37"/>
      <c r="OJ286" s="77"/>
      <c r="OK286" s="76"/>
      <c r="OL286" s="79"/>
      <c r="OM286" s="76"/>
      <c r="ON286" s="79">
        <v>1</v>
      </c>
      <c r="OO286" s="76"/>
      <c r="OP286" s="76">
        <v>1</v>
      </c>
      <c r="OQ286" s="76"/>
      <c r="OR286" s="76"/>
      <c r="OS286" s="76"/>
      <c r="OT286" s="76"/>
      <c r="OU286" s="76"/>
      <c r="OV286" s="75"/>
      <c r="OW286" s="76"/>
      <c r="OX286" s="75"/>
      <c r="OY286" s="76"/>
      <c r="OZ286" s="75"/>
      <c r="PA286" s="76"/>
      <c r="PB286" s="75"/>
      <c r="PC286" s="74">
        <f t="shared" si="566"/>
        <v>0</v>
      </c>
      <c r="PE286" s="167"/>
      <c r="PG286" s="78"/>
      <c r="PH286" s="37"/>
      <c r="PI286" s="77"/>
      <c r="PJ286" s="76"/>
      <c r="PK286" s="79"/>
      <c r="PL286" s="76"/>
      <c r="PM286" s="79">
        <v>1</v>
      </c>
      <c r="PN286" s="76"/>
      <c r="PO286" s="76">
        <v>1</v>
      </c>
      <c r="PP286" s="76"/>
      <c r="PQ286" s="76"/>
      <c r="PR286" s="76"/>
      <c r="PS286" s="76"/>
      <c r="PT286" s="76"/>
      <c r="PU286" s="75"/>
      <c r="PV286" s="76"/>
      <c r="PW286" s="75"/>
      <c r="PX286" s="76"/>
      <c r="PY286" s="75"/>
      <c r="PZ286" s="76"/>
      <c r="QA286" s="75"/>
      <c r="QB286" s="74">
        <f t="shared" si="567"/>
        <v>0</v>
      </c>
      <c r="QD286" s="167"/>
      <c r="QF286" s="78"/>
      <c r="QG286" s="37"/>
      <c r="QH286" s="77"/>
      <c r="QI286" s="76"/>
      <c r="QJ286" s="79"/>
      <c r="QK286" s="76"/>
      <c r="QL286" s="79">
        <v>1</v>
      </c>
      <c r="QM286" s="76"/>
      <c r="QN286" s="76">
        <v>1</v>
      </c>
      <c r="QO286" s="76"/>
      <c r="QP286" s="76"/>
      <c r="QQ286" s="76"/>
      <c r="QR286" s="76"/>
      <c r="QS286" s="76"/>
      <c r="QT286" s="75"/>
      <c r="QU286" s="76"/>
      <c r="QV286" s="75"/>
      <c r="QW286" s="76"/>
      <c r="QX286" s="75"/>
      <c r="QY286" s="76"/>
      <c r="QZ286" s="75"/>
      <c r="RA286" s="74">
        <f t="shared" si="568"/>
        <v>0</v>
      </c>
      <c r="RC286" s="167"/>
      <c r="RE286" s="78"/>
      <c r="RF286" s="37"/>
      <c r="RG286" s="77"/>
      <c r="RH286" s="76"/>
      <c r="RI286" s="79"/>
      <c r="RJ286" s="76"/>
      <c r="RK286" s="79">
        <v>1</v>
      </c>
      <c r="RL286" s="76"/>
      <c r="RM286" s="76">
        <v>1</v>
      </c>
      <c r="RN286" s="76"/>
      <c r="RO286" s="76"/>
      <c r="RP286" s="76"/>
      <c r="RQ286" s="76"/>
      <c r="RR286" s="76"/>
      <c r="RS286" s="75"/>
      <c r="RT286" s="76"/>
      <c r="RU286" s="75"/>
      <c r="RV286" s="76"/>
      <c r="RW286" s="75"/>
      <c r="RX286" s="76"/>
      <c r="RY286" s="75"/>
      <c r="RZ286" s="74">
        <f t="shared" si="569"/>
        <v>0</v>
      </c>
      <c r="SB286" s="167"/>
      <c r="SD286" s="78"/>
      <c r="SE286" s="37"/>
      <c r="SF286" s="77"/>
      <c r="SG286" s="76"/>
      <c r="SH286" s="79"/>
      <c r="SI286" s="76"/>
      <c r="SJ286" s="79">
        <v>1</v>
      </c>
      <c r="SK286" s="76"/>
      <c r="SL286" s="76">
        <v>1</v>
      </c>
      <c r="SM286" s="76"/>
      <c r="SN286" s="76"/>
      <c r="SO286" s="76"/>
      <c r="SP286" s="76"/>
      <c r="SQ286" s="76"/>
      <c r="SR286" s="75"/>
      <c r="SS286" s="76"/>
      <c r="ST286" s="75"/>
      <c r="SU286" s="76"/>
      <c r="SV286" s="75"/>
      <c r="SW286" s="76"/>
      <c r="SX286" s="75"/>
      <c r="SY286" s="74">
        <f t="shared" si="570"/>
        <v>0</v>
      </c>
      <c r="TA286" s="167"/>
      <c r="TC286" s="78"/>
      <c r="TD286" s="37"/>
      <c r="TE286" s="77"/>
      <c r="TF286" s="76"/>
      <c r="TG286" s="79"/>
      <c r="TH286" s="76"/>
      <c r="TI286" s="79">
        <v>1</v>
      </c>
      <c r="TJ286" s="76"/>
      <c r="TK286" s="76">
        <v>1</v>
      </c>
      <c r="TL286" s="76"/>
      <c r="TM286" s="76"/>
      <c r="TN286" s="76"/>
      <c r="TO286" s="76"/>
      <c r="TP286" s="76"/>
      <c r="TQ286" s="75"/>
      <c r="TR286" s="76"/>
      <c r="TS286" s="75"/>
      <c r="TT286" s="76"/>
      <c r="TU286" s="75"/>
      <c r="TV286" s="76"/>
      <c r="TW286" s="75"/>
      <c r="TX286" s="74">
        <f t="shared" si="571"/>
        <v>0</v>
      </c>
      <c r="TZ286" s="167"/>
      <c r="UB286" s="78"/>
      <c r="UC286" s="37"/>
      <c r="UD286" s="77"/>
      <c r="UE286" s="76"/>
      <c r="UF286" s="79"/>
      <c r="UG286" s="76"/>
      <c r="UH286" s="79">
        <v>1</v>
      </c>
      <c r="UI286" s="76"/>
      <c r="UJ286" s="76">
        <v>1</v>
      </c>
      <c r="UK286" s="76"/>
      <c r="UL286" s="76"/>
      <c r="UM286" s="76"/>
      <c r="UN286" s="76"/>
      <c r="UO286" s="76"/>
      <c r="UP286" s="75"/>
      <c r="UQ286" s="76"/>
      <c r="UR286" s="75"/>
      <c r="US286" s="76"/>
      <c r="UT286" s="75"/>
      <c r="UU286" s="76"/>
      <c r="UV286" s="75"/>
      <c r="UW286" s="74">
        <f t="shared" si="572"/>
        <v>0</v>
      </c>
      <c r="UY286" s="167"/>
      <c r="VA286" s="78"/>
      <c r="VB286" s="37"/>
      <c r="VC286" s="77"/>
      <c r="VD286" s="76"/>
      <c r="VE286" s="79"/>
      <c r="VF286" s="76"/>
      <c r="VG286" s="79">
        <v>1</v>
      </c>
      <c r="VH286" s="76"/>
      <c r="VI286" s="76">
        <v>1</v>
      </c>
      <c r="VJ286" s="76"/>
      <c r="VK286" s="76"/>
      <c r="VL286" s="76"/>
      <c r="VM286" s="76"/>
      <c r="VN286" s="76"/>
      <c r="VO286" s="75"/>
      <c r="VP286" s="76"/>
      <c r="VQ286" s="75"/>
      <c r="VR286" s="76"/>
      <c r="VS286" s="75"/>
      <c r="VT286" s="76"/>
      <c r="VU286" s="75"/>
      <c r="VV286" s="74">
        <f t="shared" si="573"/>
        <v>0</v>
      </c>
    </row>
    <row r="287" spans="2:596" s="38" customFormat="1" outlineLevel="1">
      <c r="B287" s="88"/>
      <c r="C287" s="89">
        <f>IF(ISERROR(I287+1)=TRUE,I287,IF(I287="","",MAX(C$15:C286)+1))</f>
        <v>208</v>
      </c>
      <c r="D287" s="88">
        <f t="shared" si="527"/>
        <v>1</v>
      </c>
      <c r="E287" s="3"/>
      <c r="G287" s="167"/>
      <c r="I287" s="95">
        <f t="shared" si="574"/>
        <v>215</v>
      </c>
      <c r="J287" s="94" t="s">
        <v>497</v>
      </c>
      <c r="K287" s="93"/>
      <c r="L287" s="93"/>
      <c r="M287" s="93"/>
      <c r="N287" s="93"/>
      <c r="O287" s="92"/>
      <c r="P287" s="91" t="s">
        <v>172</v>
      </c>
      <c r="Q287" s="297"/>
      <c r="R287" s="90" t="s">
        <v>141</v>
      </c>
      <c r="S287" s="298"/>
      <c r="U287" s="167"/>
      <c r="V287" s="42"/>
      <c r="W287" s="78"/>
      <c r="X287" s="37"/>
      <c r="Y287" s="77"/>
      <c r="Z287" s="76"/>
      <c r="AA287" s="79"/>
      <c r="AB287" s="76"/>
      <c r="AC287" s="79"/>
      <c r="AD287" s="76"/>
      <c r="AE287" s="76"/>
      <c r="AF287" s="76"/>
      <c r="AG287" s="76"/>
      <c r="AH287" s="76"/>
      <c r="AI287" s="76"/>
      <c r="AJ287" s="76"/>
      <c r="AK287" s="75"/>
      <c r="AL287" s="75"/>
      <c r="AM287" s="75"/>
      <c r="AN287" s="75"/>
      <c r="AO287" s="75"/>
      <c r="AP287" s="75"/>
      <c r="AQ287" s="75"/>
      <c r="AR287" s="74">
        <f t="shared" si="551"/>
        <v>0</v>
      </c>
      <c r="AT287" s="167"/>
      <c r="AV287" s="78"/>
      <c r="AW287" s="37"/>
      <c r="AX287" s="77"/>
      <c r="AY287" s="76"/>
      <c r="AZ287" s="79"/>
      <c r="BA287" s="76"/>
      <c r="BB287" s="79"/>
      <c r="BC287" s="76"/>
      <c r="BD287" s="76"/>
      <c r="BE287" s="76"/>
      <c r="BF287" s="76"/>
      <c r="BG287" s="76"/>
      <c r="BH287" s="76"/>
      <c r="BI287" s="76"/>
      <c r="BJ287" s="75"/>
      <c r="BK287" s="75"/>
      <c r="BL287" s="75"/>
      <c r="BM287" s="75"/>
      <c r="BN287" s="75"/>
      <c r="BO287" s="75"/>
      <c r="BP287" s="75"/>
      <c r="BQ287" s="74">
        <f t="shared" si="552"/>
        <v>0</v>
      </c>
      <c r="BS287" s="167"/>
      <c r="BU287" s="78"/>
      <c r="BV287" s="37"/>
      <c r="BW287" s="77"/>
      <c r="BX287" s="76"/>
      <c r="BY287" s="79"/>
      <c r="BZ287" s="76"/>
      <c r="CA287" s="79"/>
      <c r="CB287" s="76"/>
      <c r="CC287" s="76"/>
      <c r="CD287" s="76"/>
      <c r="CE287" s="76"/>
      <c r="CF287" s="76"/>
      <c r="CG287" s="76"/>
      <c r="CH287" s="76"/>
      <c r="CI287" s="75"/>
      <c r="CJ287" s="75"/>
      <c r="CK287" s="75"/>
      <c r="CL287" s="75"/>
      <c r="CM287" s="75"/>
      <c r="CN287" s="75"/>
      <c r="CO287" s="75"/>
      <c r="CP287" s="74">
        <f t="shared" si="553"/>
        <v>0</v>
      </c>
      <c r="CR287" s="167"/>
      <c r="CT287" s="78"/>
      <c r="CU287" s="37"/>
      <c r="CV287" s="77"/>
      <c r="CW287" s="76"/>
      <c r="CX287" s="79"/>
      <c r="CY287" s="76"/>
      <c r="CZ287" s="79"/>
      <c r="DA287" s="76"/>
      <c r="DB287" s="76"/>
      <c r="DC287" s="76"/>
      <c r="DD287" s="76"/>
      <c r="DE287" s="76"/>
      <c r="DF287" s="76"/>
      <c r="DG287" s="76"/>
      <c r="DH287" s="75"/>
      <c r="DI287" s="75"/>
      <c r="DJ287" s="75"/>
      <c r="DK287" s="75"/>
      <c r="DL287" s="75"/>
      <c r="DM287" s="75"/>
      <c r="DN287" s="75"/>
      <c r="DO287" s="74">
        <f t="shared" si="554"/>
        <v>0</v>
      </c>
      <c r="DQ287" s="167"/>
      <c r="DS287" s="78"/>
      <c r="DT287" s="37"/>
      <c r="DU287" s="77"/>
      <c r="DV287" s="76"/>
      <c r="DW287" s="79"/>
      <c r="DX287" s="76"/>
      <c r="DY287" s="79"/>
      <c r="DZ287" s="76"/>
      <c r="EA287" s="76"/>
      <c r="EB287" s="76"/>
      <c r="EC287" s="76"/>
      <c r="ED287" s="76"/>
      <c r="EE287" s="76"/>
      <c r="EF287" s="76"/>
      <c r="EG287" s="75"/>
      <c r="EH287" s="75"/>
      <c r="EI287" s="75"/>
      <c r="EJ287" s="75"/>
      <c r="EK287" s="75"/>
      <c r="EL287" s="75"/>
      <c r="EM287" s="75"/>
      <c r="EN287" s="74">
        <f t="shared" si="555"/>
        <v>0</v>
      </c>
      <c r="EP287" s="167"/>
      <c r="ER287" s="78"/>
      <c r="ES287" s="37"/>
      <c r="ET287" s="77"/>
      <c r="EU287" s="76"/>
      <c r="EV287" s="79"/>
      <c r="EW287" s="76"/>
      <c r="EX287" s="79"/>
      <c r="EY287" s="76"/>
      <c r="EZ287" s="76"/>
      <c r="FA287" s="76"/>
      <c r="FB287" s="76"/>
      <c r="FC287" s="76"/>
      <c r="FD287" s="76"/>
      <c r="FE287" s="76"/>
      <c r="FF287" s="75"/>
      <c r="FG287" s="76"/>
      <c r="FH287" s="75"/>
      <c r="FI287" s="75"/>
      <c r="FJ287" s="75"/>
      <c r="FK287" s="75"/>
      <c r="FL287" s="75"/>
      <c r="FM287" s="74">
        <f t="shared" si="556"/>
        <v>0</v>
      </c>
      <c r="FO287" s="167"/>
      <c r="FQ287" s="78"/>
      <c r="FR287" s="37"/>
      <c r="FS287" s="77"/>
      <c r="FT287" s="76"/>
      <c r="FU287" s="79"/>
      <c r="FV287" s="76"/>
      <c r="FW287" s="79"/>
      <c r="FX287" s="76"/>
      <c r="FY287" s="76"/>
      <c r="FZ287" s="76"/>
      <c r="GA287" s="76"/>
      <c r="GB287" s="76"/>
      <c r="GC287" s="76"/>
      <c r="GD287" s="76"/>
      <c r="GE287" s="75"/>
      <c r="GF287" s="76"/>
      <c r="GG287" s="75"/>
      <c r="GH287" s="75"/>
      <c r="GI287" s="75"/>
      <c r="GJ287" s="75"/>
      <c r="GK287" s="75"/>
      <c r="GL287" s="74">
        <f t="shared" si="557"/>
        <v>0</v>
      </c>
      <c r="GN287" s="167"/>
      <c r="GP287" s="78"/>
      <c r="GQ287" s="37"/>
      <c r="GR287" s="77"/>
      <c r="GS287" s="76"/>
      <c r="GT287" s="79"/>
      <c r="GU287" s="76"/>
      <c r="GV287" s="79"/>
      <c r="GW287" s="76"/>
      <c r="GX287" s="76"/>
      <c r="GY287" s="76"/>
      <c r="GZ287" s="76"/>
      <c r="HA287" s="76"/>
      <c r="HB287" s="76"/>
      <c r="HC287" s="76"/>
      <c r="HD287" s="75"/>
      <c r="HE287" s="76"/>
      <c r="HF287" s="75"/>
      <c r="HG287" s="75"/>
      <c r="HH287" s="75"/>
      <c r="HI287" s="75"/>
      <c r="HJ287" s="75"/>
      <c r="HK287" s="74">
        <f t="shared" si="558"/>
        <v>0</v>
      </c>
      <c r="HM287" s="167"/>
      <c r="HO287" s="78"/>
      <c r="HP287" s="37"/>
      <c r="HQ287" s="77"/>
      <c r="HR287" s="76"/>
      <c r="HS287" s="79"/>
      <c r="HT287" s="76"/>
      <c r="HU287" s="79"/>
      <c r="HV287" s="76"/>
      <c r="HW287" s="76"/>
      <c r="HX287" s="76"/>
      <c r="HY287" s="76"/>
      <c r="HZ287" s="76"/>
      <c r="IA287" s="76"/>
      <c r="IB287" s="76"/>
      <c r="IC287" s="75"/>
      <c r="ID287" s="76"/>
      <c r="IE287" s="75"/>
      <c r="IF287" s="75"/>
      <c r="IG287" s="75"/>
      <c r="IH287" s="75"/>
      <c r="II287" s="75"/>
      <c r="IJ287" s="74">
        <f t="shared" si="559"/>
        <v>0</v>
      </c>
      <c r="IL287" s="167"/>
      <c r="IN287" s="78"/>
      <c r="IO287" s="37"/>
      <c r="IP287" s="77"/>
      <c r="IQ287" s="76"/>
      <c r="IR287" s="76"/>
      <c r="IS287" s="76"/>
      <c r="IT287" s="76"/>
      <c r="IU287" s="76"/>
      <c r="IV287" s="76"/>
      <c r="IW287" s="76"/>
      <c r="IX287" s="75"/>
      <c r="IY287" s="75"/>
      <c r="IZ287" s="75"/>
      <c r="JA287" s="75"/>
      <c r="JB287" s="75"/>
      <c r="JC287" s="75"/>
      <c r="JD287" s="75"/>
      <c r="JE287" s="75"/>
      <c r="JF287" s="75"/>
      <c r="JG287" s="75"/>
      <c r="JH287" s="75"/>
      <c r="JI287" s="74">
        <f t="shared" si="560"/>
        <v>0</v>
      </c>
      <c r="JK287" s="167"/>
      <c r="JM287" s="78"/>
      <c r="JN287" s="37"/>
      <c r="JO287" s="77"/>
      <c r="JP287" s="76"/>
      <c r="JQ287" s="76"/>
      <c r="JR287" s="76"/>
      <c r="JS287" s="76"/>
      <c r="JT287" s="76"/>
      <c r="JU287" s="76"/>
      <c r="JV287" s="76"/>
      <c r="JW287" s="75"/>
      <c r="JX287" s="75"/>
      <c r="JY287" s="75"/>
      <c r="JZ287" s="75"/>
      <c r="KA287" s="75"/>
      <c r="KB287" s="75"/>
      <c r="KC287" s="75"/>
      <c r="KD287" s="75"/>
      <c r="KE287" s="75"/>
      <c r="KF287" s="75"/>
      <c r="KG287" s="75"/>
      <c r="KH287" s="74">
        <f t="shared" si="561"/>
        <v>0</v>
      </c>
      <c r="KJ287" s="167"/>
      <c r="KL287" s="78"/>
      <c r="KM287" s="37"/>
      <c r="KN287" s="77"/>
      <c r="KO287" s="76"/>
      <c r="KP287" s="76"/>
      <c r="KQ287" s="76"/>
      <c r="KR287" s="76"/>
      <c r="KS287" s="76"/>
      <c r="KT287" s="76"/>
      <c r="KU287" s="76"/>
      <c r="KV287" s="75"/>
      <c r="KW287" s="75"/>
      <c r="KX287" s="75"/>
      <c r="KY287" s="75"/>
      <c r="KZ287" s="75"/>
      <c r="LA287" s="75"/>
      <c r="LB287" s="75"/>
      <c r="LC287" s="75"/>
      <c r="LD287" s="75"/>
      <c r="LE287" s="75"/>
      <c r="LF287" s="75"/>
      <c r="LG287" s="74">
        <f t="shared" si="562"/>
        <v>0</v>
      </c>
      <c r="LI287" s="167"/>
      <c r="LK287" s="78"/>
      <c r="LL287" s="37"/>
      <c r="LM287" s="77"/>
      <c r="LN287" s="76"/>
      <c r="LO287" s="76"/>
      <c r="LP287" s="76"/>
      <c r="LQ287" s="76"/>
      <c r="LR287" s="76"/>
      <c r="LS287" s="76"/>
      <c r="LT287" s="76"/>
      <c r="LU287" s="75"/>
      <c r="LV287" s="75"/>
      <c r="LW287" s="75"/>
      <c r="LX287" s="75"/>
      <c r="LY287" s="75"/>
      <c r="LZ287" s="75"/>
      <c r="MA287" s="75"/>
      <c r="MB287" s="75"/>
      <c r="MC287" s="75"/>
      <c r="MD287" s="75"/>
      <c r="ME287" s="75"/>
      <c r="MF287" s="74">
        <f t="shared" si="563"/>
        <v>0</v>
      </c>
      <c r="MH287" s="167"/>
      <c r="MJ287" s="78"/>
      <c r="MK287" s="37"/>
      <c r="ML287" s="77"/>
      <c r="MM287" s="76"/>
      <c r="MN287" s="76"/>
      <c r="MO287" s="76"/>
      <c r="MP287" s="76"/>
      <c r="MQ287" s="76"/>
      <c r="MR287" s="76"/>
      <c r="MS287" s="76"/>
      <c r="MT287" s="75"/>
      <c r="MU287" s="75"/>
      <c r="MV287" s="75"/>
      <c r="MW287" s="75"/>
      <c r="MX287" s="75"/>
      <c r="MY287" s="75"/>
      <c r="MZ287" s="75"/>
      <c r="NA287" s="75"/>
      <c r="NB287" s="75"/>
      <c r="NC287" s="75"/>
      <c r="ND287" s="75"/>
      <c r="NE287" s="74">
        <f t="shared" si="564"/>
        <v>0</v>
      </c>
      <c r="NG287" s="167"/>
      <c r="NI287" s="78"/>
      <c r="NJ287" s="37"/>
      <c r="NK287" s="77"/>
      <c r="NL287" s="76"/>
      <c r="NM287" s="76"/>
      <c r="NN287" s="76"/>
      <c r="NO287" s="76"/>
      <c r="NP287" s="76"/>
      <c r="NQ287" s="76"/>
      <c r="NR287" s="76"/>
      <c r="NS287" s="76"/>
      <c r="NT287" s="76"/>
      <c r="NU287" s="76"/>
      <c r="NV287" s="76"/>
      <c r="NW287" s="76"/>
      <c r="NX287" s="76"/>
      <c r="NY287" s="76"/>
      <c r="NZ287" s="76"/>
      <c r="OA287" s="75"/>
      <c r="OB287" s="76"/>
      <c r="OC287" s="75"/>
      <c r="OD287" s="74">
        <f t="shared" si="565"/>
        <v>0</v>
      </c>
      <c r="OF287" s="167"/>
      <c r="OH287" s="78"/>
      <c r="OI287" s="37"/>
      <c r="OJ287" s="77"/>
      <c r="OK287" s="76"/>
      <c r="OL287" s="79"/>
      <c r="OM287" s="76"/>
      <c r="ON287" s="79"/>
      <c r="OO287" s="76"/>
      <c r="OP287" s="76"/>
      <c r="OQ287" s="76"/>
      <c r="OR287" s="76"/>
      <c r="OS287" s="76"/>
      <c r="OT287" s="76"/>
      <c r="OU287" s="76"/>
      <c r="OV287" s="75"/>
      <c r="OW287" s="76"/>
      <c r="OX287" s="75"/>
      <c r="OY287" s="76"/>
      <c r="OZ287" s="75"/>
      <c r="PA287" s="76"/>
      <c r="PB287" s="75"/>
      <c r="PC287" s="74">
        <f t="shared" si="566"/>
        <v>0</v>
      </c>
      <c r="PE287" s="167"/>
      <c r="PG287" s="78"/>
      <c r="PH287" s="37"/>
      <c r="PI287" s="77"/>
      <c r="PJ287" s="76"/>
      <c r="PK287" s="79"/>
      <c r="PL287" s="76"/>
      <c r="PM287" s="79"/>
      <c r="PN287" s="76"/>
      <c r="PO287" s="76"/>
      <c r="PP287" s="76"/>
      <c r="PQ287" s="76"/>
      <c r="PR287" s="76"/>
      <c r="PS287" s="76"/>
      <c r="PT287" s="76"/>
      <c r="PU287" s="75"/>
      <c r="PV287" s="76"/>
      <c r="PW287" s="75"/>
      <c r="PX287" s="76"/>
      <c r="PY287" s="75"/>
      <c r="PZ287" s="76"/>
      <c r="QA287" s="75"/>
      <c r="QB287" s="74">
        <f t="shared" si="567"/>
        <v>0</v>
      </c>
      <c r="QD287" s="167"/>
      <c r="QF287" s="78"/>
      <c r="QG287" s="37"/>
      <c r="QH287" s="77"/>
      <c r="QI287" s="76"/>
      <c r="QJ287" s="79"/>
      <c r="QK287" s="76"/>
      <c r="QL287" s="79"/>
      <c r="QM287" s="76"/>
      <c r="QN287" s="76"/>
      <c r="QO287" s="76"/>
      <c r="QP287" s="76"/>
      <c r="QQ287" s="76"/>
      <c r="QR287" s="76"/>
      <c r="QS287" s="76"/>
      <c r="QT287" s="75"/>
      <c r="QU287" s="76"/>
      <c r="QV287" s="75"/>
      <c r="QW287" s="76"/>
      <c r="QX287" s="75"/>
      <c r="QY287" s="76"/>
      <c r="QZ287" s="75"/>
      <c r="RA287" s="74">
        <f t="shared" si="568"/>
        <v>0</v>
      </c>
      <c r="RC287" s="167"/>
      <c r="RE287" s="78"/>
      <c r="RF287" s="37"/>
      <c r="RG287" s="77"/>
      <c r="RH287" s="76"/>
      <c r="RI287" s="79"/>
      <c r="RJ287" s="76"/>
      <c r="RK287" s="79"/>
      <c r="RL287" s="76"/>
      <c r="RM287" s="76"/>
      <c r="RN287" s="76"/>
      <c r="RO287" s="76"/>
      <c r="RP287" s="76"/>
      <c r="RQ287" s="76"/>
      <c r="RR287" s="76"/>
      <c r="RS287" s="75"/>
      <c r="RT287" s="76"/>
      <c r="RU287" s="75"/>
      <c r="RV287" s="76"/>
      <c r="RW287" s="75"/>
      <c r="RX287" s="76"/>
      <c r="RY287" s="75"/>
      <c r="RZ287" s="74">
        <f t="shared" si="569"/>
        <v>0</v>
      </c>
      <c r="SB287" s="167"/>
      <c r="SD287" s="78"/>
      <c r="SE287" s="37"/>
      <c r="SF287" s="77"/>
      <c r="SG287" s="76"/>
      <c r="SH287" s="79"/>
      <c r="SI287" s="76"/>
      <c r="SJ287" s="79"/>
      <c r="SK287" s="76"/>
      <c r="SL287" s="76"/>
      <c r="SM287" s="76"/>
      <c r="SN287" s="76"/>
      <c r="SO287" s="76"/>
      <c r="SP287" s="76"/>
      <c r="SQ287" s="76"/>
      <c r="SR287" s="75"/>
      <c r="SS287" s="76"/>
      <c r="ST287" s="75"/>
      <c r="SU287" s="76"/>
      <c r="SV287" s="75"/>
      <c r="SW287" s="76"/>
      <c r="SX287" s="75"/>
      <c r="SY287" s="74">
        <f t="shared" si="570"/>
        <v>0</v>
      </c>
      <c r="TA287" s="167"/>
      <c r="TC287" s="78"/>
      <c r="TD287" s="37"/>
      <c r="TE287" s="77"/>
      <c r="TF287" s="76"/>
      <c r="TG287" s="79"/>
      <c r="TH287" s="76"/>
      <c r="TI287" s="79"/>
      <c r="TJ287" s="76"/>
      <c r="TK287" s="76"/>
      <c r="TL287" s="76"/>
      <c r="TM287" s="76"/>
      <c r="TN287" s="76"/>
      <c r="TO287" s="76"/>
      <c r="TP287" s="76"/>
      <c r="TQ287" s="75"/>
      <c r="TR287" s="76"/>
      <c r="TS287" s="75"/>
      <c r="TT287" s="76"/>
      <c r="TU287" s="75"/>
      <c r="TV287" s="76"/>
      <c r="TW287" s="75"/>
      <c r="TX287" s="74">
        <f t="shared" si="571"/>
        <v>0</v>
      </c>
      <c r="TZ287" s="167"/>
      <c r="UB287" s="78"/>
      <c r="UC287" s="37"/>
      <c r="UD287" s="77"/>
      <c r="UE287" s="76"/>
      <c r="UF287" s="79"/>
      <c r="UG287" s="76"/>
      <c r="UH287" s="79"/>
      <c r="UI287" s="76"/>
      <c r="UJ287" s="76"/>
      <c r="UK287" s="76"/>
      <c r="UL287" s="76"/>
      <c r="UM287" s="76"/>
      <c r="UN287" s="76"/>
      <c r="UO287" s="76"/>
      <c r="UP287" s="75"/>
      <c r="UQ287" s="76"/>
      <c r="UR287" s="75"/>
      <c r="US287" s="76"/>
      <c r="UT287" s="75"/>
      <c r="UU287" s="76"/>
      <c r="UV287" s="75"/>
      <c r="UW287" s="74">
        <f t="shared" si="572"/>
        <v>0</v>
      </c>
      <c r="UY287" s="167"/>
      <c r="VA287" s="78"/>
      <c r="VB287" s="37"/>
      <c r="VC287" s="77"/>
      <c r="VD287" s="76"/>
      <c r="VE287" s="79"/>
      <c r="VF287" s="76"/>
      <c r="VG287" s="79"/>
      <c r="VH287" s="76"/>
      <c r="VI287" s="76"/>
      <c r="VJ287" s="76"/>
      <c r="VK287" s="76"/>
      <c r="VL287" s="76"/>
      <c r="VM287" s="76"/>
      <c r="VN287" s="76"/>
      <c r="VO287" s="75"/>
      <c r="VP287" s="76"/>
      <c r="VQ287" s="75"/>
      <c r="VR287" s="76"/>
      <c r="VS287" s="75"/>
      <c r="VT287" s="76"/>
      <c r="VU287" s="75"/>
      <c r="VV287" s="74">
        <f t="shared" si="573"/>
        <v>0</v>
      </c>
    </row>
    <row r="288" spans="2:596" s="38" customFormat="1" outlineLevel="1">
      <c r="B288" s="88"/>
      <c r="C288" s="89">
        <f>IF(ISERROR(I288+1)=TRUE,I288,IF(I288="","",MAX(C$15:C287)+1))</f>
        <v>209</v>
      </c>
      <c r="D288" s="88">
        <f t="shared" si="527"/>
        <v>1</v>
      </c>
      <c r="E288" s="3"/>
      <c r="G288" s="167"/>
      <c r="I288" s="95">
        <f t="shared" si="574"/>
        <v>216</v>
      </c>
      <c r="J288" s="94" t="s">
        <v>496</v>
      </c>
      <c r="K288" s="93"/>
      <c r="L288" s="93"/>
      <c r="M288" s="93"/>
      <c r="N288" s="93"/>
      <c r="O288" s="92"/>
      <c r="P288" s="91" t="s">
        <v>163</v>
      </c>
      <c r="Q288" s="297"/>
      <c r="R288" s="90" t="s">
        <v>141</v>
      </c>
      <c r="S288" s="298"/>
      <c r="U288" s="167"/>
      <c r="V288" s="42"/>
      <c r="W288" s="78"/>
      <c r="X288" s="37"/>
      <c r="Y288" s="77"/>
      <c r="Z288" s="76"/>
      <c r="AA288" s="79"/>
      <c r="AB288" s="76"/>
      <c r="AC288" s="79"/>
      <c r="AD288" s="76"/>
      <c r="AE288" s="76">
        <v>1</v>
      </c>
      <c r="AF288" s="76"/>
      <c r="AG288" s="76"/>
      <c r="AH288" s="76"/>
      <c r="AI288" s="76"/>
      <c r="AJ288" s="76"/>
      <c r="AK288" s="75"/>
      <c r="AL288" s="75"/>
      <c r="AM288" s="75"/>
      <c r="AN288" s="75"/>
      <c r="AO288" s="75"/>
      <c r="AP288" s="75"/>
      <c r="AQ288" s="75"/>
      <c r="AR288" s="74">
        <f t="shared" si="551"/>
        <v>0</v>
      </c>
      <c r="AT288" s="167"/>
      <c r="AV288" s="78"/>
      <c r="AW288" s="37"/>
      <c r="AX288" s="77"/>
      <c r="AY288" s="76"/>
      <c r="AZ288" s="79"/>
      <c r="BA288" s="76"/>
      <c r="BB288" s="79"/>
      <c r="BC288" s="76"/>
      <c r="BD288" s="76">
        <v>1</v>
      </c>
      <c r="BE288" s="76"/>
      <c r="BF288" s="76"/>
      <c r="BG288" s="76"/>
      <c r="BH288" s="76"/>
      <c r="BI288" s="76"/>
      <c r="BJ288" s="75"/>
      <c r="BK288" s="75"/>
      <c r="BL288" s="75"/>
      <c r="BM288" s="75"/>
      <c r="BN288" s="75"/>
      <c r="BO288" s="75"/>
      <c r="BP288" s="75"/>
      <c r="BQ288" s="74">
        <f t="shared" si="552"/>
        <v>0</v>
      </c>
      <c r="BS288" s="167"/>
      <c r="BU288" s="78"/>
      <c r="BV288" s="37"/>
      <c r="BW288" s="77"/>
      <c r="BX288" s="76"/>
      <c r="BY288" s="79"/>
      <c r="BZ288" s="76"/>
      <c r="CA288" s="79"/>
      <c r="CB288" s="76"/>
      <c r="CC288" s="76">
        <v>1</v>
      </c>
      <c r="CD288" s="76"/>
      <c r="CE288" s="76"/>
      <c r="CF288" s="76"/>
      <c r="CG288" s="76"/>
      <c r="CH288" s="76"/>
      <c r="CI288" s="75"/>
      <c r="CJ288" s="75"/>
      <c r="CK288" s="75"/>
      <c r="CL288" s="75"/>
      <c r="CM288" s="75"/>
      <c r="CN288" s="75"/>
      <c r="CO288" s="75"/>
      <c r="CP288" s="74">
        <f t="shared" si="553"/>
        <v>0</v>
      </c>
      <c r="CR288" s="167"/>
      <c r="CT288" s="78"/>
      <c r="CU288" s="37"/>
      <c r="CV288" s="77"/>
      <c r="CW288" s="76"/>
      <c r="CX288" s="79"/>
      <c r="CY288" s="76"/>
      <c r="CZ288" s="79"/>
      <c r="DA288" s="76"/>
      <c r="DB288" s="76">
        <v>1</v>
      </c>
      <c r="DC288" s="76"/>
      <c r="DD288" s="76"/>
      <c r="DE288" s="76"/>
      <c r="DF288" s="76"/>
      <c r="DG288" s="76"/>
      <c r="DH288" s="75"/>
      <c r="DI288" s="75"/>
      <c r="DJ288" s="75"/>
      <c r="DK288" s="75"/>
      <c r="DL288" s="75"/>
      <c r="DM288" s="75"/>
      <c r="DN288" s="75"/>
      <c r="DO288" s="74">
        <f t="shared" si="554"/>
        <v>0</v>
      </c>
      <c r="DQ288" s="167"/>
      <c r="DS288" s="78"/>
      <c r="DT288" s="37"/>
      <c r="DU288" s="77"/>
      <c r="DV288" s="76"/>
      <c r="DW288" s="79"/>
      <c r="DX288" s="76"/>
      <c r="DY288" s="79"/>
      <c r="DZ288" s="76"/>
      <c r="EA288" s="76">
        <v>1</v>
      </c>
      <c r="EB288" s="76"/>
      <c r="EC288" s="76"/>
      <c r="ED288" s="76"/>
      <c r="EE288" s="76"/>
      <c r="EF288" s="76"/>
      <c r="EG288" s="75"/>
      <c r="EH288" s="75"/>
      <c r="EI288" s="75"/>
      <c r="EJ288" s="75"/>
      <c r="EK288" s="75"/>
      <c r="EL288" s="75"/>
      <c r="EM288" s="75"/>
      <c r="EN288" s="74">
        <f t="shared" si="555"/>
        <v>0</v>
      </c>
      <c r="EP288" s="167"/>
      <c r="ER288" s="78"/>
      <c r="ES288" s="37"/>
      <c r="ET288" s="77"/>
      <c r="EU288" s="76"/>
      <c r="EV288" s="79"/>
      <c r="EW288" s="76"/>
      <c r="EX288" s="79"/>
      <c r="EY288" s="76"/>
      <c r="EZ288" s="76">
        <v>1</v>
      </c>
      <c r="FA288" s="76"/>
      <c r="FB288" s="76">
        <v>1</v>
      </c>
      <c r="FC288" s="76"/>
      <c r="FD288" s="76"/>
      <c r="FE288" s="76"/>
      <c r="FF288" s="75"/>
      <c r="FG288" s="76"/>
      <c r="FH288" s="75"/>
      <c r="FI288" s="75"/>
      <c r="FJ288" s="75"/>
      <c r="FK288" s="75"/>
      <c r="FL288" s="75"/>
      <c r="FM288" s="74">
        <f t="shared" si="556"/>
        <v>0</v>
      </c>
      <c r="FO288" s="167"/>
      <c r="FQ288" s="78"/>
      <c r="FR288" s="37"/>
      <c r="FS288" s="77"/>
      <c r="FT288" s="76"/>
      <c r="FU288" s="79"/>
      <c r="FV288" s="76"/>
      <c r="FW288" s="79"/>
      <c r="FX288" s="76"/>
      <c r="FY288" s="76">
        <v>1</v>
      </c>
      <c r="FZ288" s="76"/>
      <c r="GA288" s="76">
        <v>1</v>
      </c>
      <c r="GB288" s="76"/>
      <c r="GC288" s="76"/>
      <c r="GD288" s="76"/>
      <c r="GE288" s="75"/>
      <c r="GF288" s="76"/>
      <c r="GG288" s="75"/>
      <c r="GH288" s="75"/>
      <c r="GI288" s="75"/>
      <c r="GJ288" s="75"/>
      <c r="GK288" s="75"/>
      <c r="GL288" s="74">
        <f t="shared" si="557"/>
        <v>0</v>
      </c>
      <c r="GN288" s="167"/>
      <c r="GP288" s="78"/>
      <c r="GQ288" s="37"/>
      <c r="GR288" s="77"/>
      <c r="GS288" s="76"/>
      <c r="GT288" s="79"/>
      <c r="GU288" s="76"/>
      <c r="GV288" s="79"/>
      <c r="GW288" s="76"/>
      <c r="GX288" s="76">
        <v>1</v>
      </c>
      <c r="GY288" s="76"/>
      <c r="GZ288" s="76">
        <v>1</v>
      </c>
      <c r="HA288" s="76"/>
      <c r="HB288" s="76"/>
      <c r="HC288" s="76"/>
      <c r="HD288" s="75"/>
      <c r="HE288" s="76"/>
      <c r="HF288" s="75"/>
      <c r="HG288" s="75"/>
      <c r="HH288" s="75"/>
      <c r="HI288" s="75"/>
      <c r="HJ288" s="75"/>
      <c r="HK288" s="74">
        <f t="shared" si="558"/>
        <v>0</v>
      </c>
      <c r="HM288" s="167"/>
      <c r="HO288" s="78"/>
      <c r="HP288" s="37"/>
      <c r="HQ288" s="77"/>
      <c r="HR288" s="76"/>
      <c r="HS288" s="79"/>
      <c r="HT288" s="76"/>
      <c r="HU288" s="79"/>
      <c r="HV288" s="76"/>
      <c r="HW288" s="76">
        <v>1</v>
      </c>
      <c r="HX288" s="76"/>
      <c r="HY288" s="76">
        <v>1</v>
      </c>
      <c r="HZ288" s="76"/>
      <c r="IA288" s="76"/>
      <c r="IB288" s="76"/>
      <c r="IC288" s="75"/>
      <c r="ID288" s="76"/>
      <c r="IE288" s="75"/>
      <c r="IF288" s="75"/>
      <c r="IG288" s="75"/>
      <c r="IH288" s="75"/>
      <c r="II288" s="75"/>
      <c r="IJ288" s="74">
        <f t="shared" si="559"/>
        <v>0</v>
      </c>
      <c r="IL288" s="167"/>
      <c r="IN288" s="78"/>
      <c r="IO288" s="37"/>
      <c r="IP288" s="77"/>
      <c r="IQ288" s="76"/>
      <c r="IR288" s="76"/>
      <c r="IS288" s="76"/>
      <c r="IT288" s="76"/>
      <c r="IU288" s="76"/>
      <c r="IV288" s="76"/>
      <c r="IW288" s="76"/>
      <c r="IX288" s="75"/>
      <c r="IY288" s="75"/>
      <c r="IZ288" s="75"/>
      <c r="JA288" s="75"/>
      <c r="JB288" s="75"/>
      <c r="JC288" s="75"/>
      <c r="JD288" s="75"/>
      <c r="JE288" s="75"/>
      <c r="JF288" s="75"/>
      <c r="JG288" s="75"/>
      <c r="JH288" s="75"/>
      <c r="JI288" s="74">
        <f t="shared" si="560"/>
        <v>0</v>
      </c>
      <c r="JK288" s="167"/>
      <c r="JM288" s="78"/>
      <c r="JN288" s="37"/>
      <c r="JO288" s="77"/>
      <c r="JP288" s="76"/>
      <c r="JQ288" s="76"/>
      <c r="JR288" s="76"/>
      <c r="JS288" s="76"/>
      <c r="JT288" s="76"/>
      <c r="JU288" s="76"/>
      <c r="JV288" s="76"/>
      <c r="JW288" s="75"/>
      <c r="JX288" s="75"/>
      <c r="JY288" s="75"/>
      <c r="JZ288" s="75"/>
      <c r="KA288" s="75"/>
      <c r="KB288" s="75"/>
      <c r="KC288" s="75"/>
      <c r="KD288" s="75"/>
      <c r="KE288" s="75"/>
      <c r="KF288" s="75"/>
      <c r="KG288" s="75"/>
      <c r="KH288" s="74">
        <f t="shared" si="561"/>
        <v>0</v>
      </c>
      <c r="KJ288" s="167"/>
      <c r="KL288" s="78"/>
      <c r="KM288" s="37"/>
      <c r="KN288" s="77"/>
      <c r="KO288" s="76"/>
      <c r="KP288" s="76"/>
      <c r="KQ288" s="76"/>
      <c r="KR288" s="76"/>
      <c r="KS288" s="76"/>
      <c r="KT288" s="76"/>
      <c r="KU288" s="76"/>
      <c r="KV288" s="75"/>
      <c r="KW288" s="75"/>
      <c r="KX288" s="75"/>
      <c r="KY288" s="75"/>
      <c r="KZ288" s="75"/>
      <c r="LA288" s="75"/>
      <c r="LB288" s="75"/>
      <c r="LC288" s="75"/>
      <c r="LD288" s="75"/>
      <c r="LE288" s="75"/>
      <c r="LF288" s="75"/>
      <c r="LG288" s="74">
        <f t="shared" si="562"/>
        <v>0</v>
      </c>
      <c r="LI288" s="167"/>
      <c r="LK288" s="78"/>
      <c r="LL288" s="37"/>
      <c r="LM288" s="77"/>
      <c r="LN288" s="76"/>
      <c r="LO288" s="76"/>
      <c r="LP288" s="76"/>
      <c r="LQ288" s="76"/>
      <c r="LR288" s="76"/>
      <c r="LS288" s="76"/>
      <c r="LT288" s="76"/>
      <c r="LU288" s="75"/>
      <c r="LV288" s="75"/>
      <c r="LW288" s="75"/>
      <c r="LX288" s="75"/>
      <c r="LY288" s="75"/>
      <c r="LZ288" s="75"/>
      <c r="MA288" s="75"/>
      <c r="MB288" s="75"/>
      <c r="MC288" s="75"/>
      <c r="MD288" s="75"/>
      <c r="ME288" s="75"/>
      <c r="MF288" s="74">
        <f t="shared" si="563"/>
        <v>0</v>
      </c>
      <c r="MH288" s="167"/>
      <c r="MJ288" s="78"/>
      <c r="MK288" s="37"/>
      <c r="ML288" s="77"/>
      <c r="MM288" s="76"/>
      <c r="MN288" s="76"/>
      <c r="MO288" s="76"/>
      <c r="MP288" s="76"/>
      <c r="MQ288" s="76"/>
      <c r="MR288" s="76"/>
      <c r="MS288" s="76"/>
      <c r="MT288" s="75"/>
      <c r="MU288" s="75"/>
      <c r="MV288" s="75"/>
      <c r="MW288" s="75"/>
      <c r="MX288" s="75"/>
      <c r="MY288" s="75"/>
      <c r="MZ288" s="75"/>
      <c r="NA288" s="75"/>
      <c r="NB288" s="75"/>
      <c r="NC288" s="75"/>
      <c r="ND288" s="75"/>
      <c r="NE288" s="74">
        <f t="shared" si="564"/>
        <v>0</v>
      </c>
      <c r="NG288" s="167"/>
      <c r="NI288" s="78"/>
      <c r="NJ288" s="37"/>
      <c r="NK288" s="77"/>
      <c r="NL288" s="76"/>
      <c r="NM288" s="76"/>
      <c r="NN288" s="76"/>
      <c r="NO288" s="76"/>
      <c r="NP288" s="76"/>
      <c r="NQ288" s="76"/>
      <c r="NR288" s="76"/>
      <c r="NS288" s="76"/>
      <c r="NT288" s="76"/>
      <c r="NU288" s="76"/>
      <c r="NV288" s="76"/>
      <c r="NW288" s="76"/>
      <c r="NX288" s="76"/>
      <c r="NY288" s="76"/>
      <c r="NZ288" s="76"/>
      <c r="OA288" s="75"/>
      <c r="OB288" s="76"/>
      <c r="OC288" s="75"/>
      <c r="OD288" s="74">
        <f t="shared" si="565"/>
        <v>0</v>
      </c>
      <c r="OF288" s="167"/>
      <c r="OH288" s="78"/>
      <c r="OI288" s="37"/>
      <c r="OJ288" s="77"/>
      <c r="OK288" s="76"/>
      <c r="OL288" s="79"/>
      <c r="OM288" s="76"/>
      <c r="ON288" s="79"/>
      <c r="OO288" s="76"/>
      <c r="OP288" s="76"/>
      <c r="OQ288" s="76"/>
      <c r="OR288" s="76">
        <v>1</v>
      </c>
      <c r="OS288" s="76"/>
      <c r="OT288" s="76">
        <v>1</v>
      </c>
      <c r="OU288" s="76"/>
      <c r="OV288" s="75"/>
      <c r="OW288" s="76"/>
      <c r="OX288" s="75"/>
      <c r="OY288" s="76"/>
      <c r="OZ288" s="75"/>
      <c r="PA288" s="76"/>
      <c r="PB288" s="75"/>
      <c r="PC288" s="74">
        <f t="shared" si="566"/>
        <v>0</v>
      </c>
      <c r="PE288" s="167"/>
      <c r="PG288" s="78"/>
      <c r="PH288" s="37"/>
      <c r="PI288" s="77"/>
      <c r="PJ288" s="76"/>
      <c r="PK288" s="79"/>
      <c r="PL288" s="76"/>
      <c r="PM288" s="79"/>
      <c r="PN288" s="76"/>
      <c r="PO288" s="76"/>
      <c r="PP288" s="76"/>
      <c r="PQ288" s="76">
        <v>1</v>
      </c>
      <c r="PR288" s="76"/>
      <c r="PS288" s="76">
        <v>1</v>
      </c>
      <c r="PT288" s="76"/>
      <c r="PU288" s="75"/>
      <c r="PV288" s="76"/>
      <c r="PW288" s="75"/>
      <c r="PX288" s="76"/>
      <c r="PY288" s="75"/>
      <c r="PZ288" s="76"/>
      <c r="QA288" s="75"/>
      <c r="QB288" s="74">
        <f t="shared" si="567"/>
        <v>0</v>
      </c>
      <c r="QD288" s="167"/>
      <c r="QF288" s="78"/>
      <c r="QG288" s="37"/>
      <c r="QH288" s="77"/>
      <c r="QI288" s="76"/>
      <c r="QJ288" s="79"/>
      <c r="QK288" s="76"/>
      <c r="QL288" s="79"/>
      <c r="QM288" s="76"/>
      <c r="QN288" s="76"/>
      <c r="QO288" s="76"/>
      <c r="QP288" s="76">
        <v>1</v>
      </c>
      <c r="QQ288" s="76"/>
      <c r="QR288" s="76">
        <v>1</v>
      </c>
      <c r="QS288" s="76"/>
      <c r="QT288" s="75"/>
      <c r="QU288" s="76"/>
      <c r="QV288" s="75"/>
      <c r="QW288" s="76"/>
      <c r="QX288" s="75"/>
      <c r="QY288" s="76"/>
      <c r="QZ288" s="75"/>
      <c r="RA288" s="74">
        <f t="shared" si="568"/>
        <v>0</v>
      </c>
      <c r="RC288" s="167"/>
      <c r="RE288" s="78"/>
      <c r="RF288" s="37"/>
      <c r="RG288" s="77"/>
      <c r="RH288" s="76"/>
      <c r="RI288" s="79"/>
      <c r="RJ288" s="76"/>
      <c r="RK288" s="79"/>
      <c r="RL288" s="76"/>
      <c r="RM288" s="76"/>
      <c r="RN288" s="76"/>
      <c r="RO288" s="76">
        <v>1</v>
      </c>
      <c r="RP288" s="76"/>
      <c r="RQ288" s="76">
        <v>1</v>
      </c>
      <c r="RR288" s="76"/>
      <c r="RS288" s="75"/>
      <c r="RT288" s="76"/>
      <c r="RU288" s="75"/>
      <c r="RV288" s="76"/>
      <c r="RW288" s="75"/>
      <c r="RX288" s="76"/>
      <c r="RY288" s="75"/>
      <c r="RZ288" s="74">
        <f t="shared" si="569"/>
        <v>0</v>
      </c>
      <c r="SB288" s="167"/>
      <c r="SD288" s="78"/>
      <c r="SE288" s="37"/>
      <c r="SF288" s="77"/>
      <c r="SG288" s="76"/>
      <c r="SH288" s="79"/>
      <c r="SI288" s="76"/>
      <c r="SJ288" s="79"/>
      <c r="SK288" s="76"/>
      <c r="SL288" s="76"/>
      <c r="SM288" s="76"/>
      <c r="SN288" s="76">
        <v>1</v>
      </c>
      <c r="SO288" s="76"/>
      <c r="SP288" s="76">
        <v>1</v>
      </c>
      <c r="SQ288" s="76"/>
      <c r="SR288" s="75"/>
      <c r="SS288" s="76"/>
      <c r="ST288" s="75"/>
      <c r="SU288" s="76"/>
      <c r="SV288" s="75"/>
      <c r="SW288" s="76"/>
      <c r="SX288" s="75"/>
      <c r="SY288" s="74">
        <f t="shared" si="570"/>
        <v>0</v>
      </c>
      <c r="TA288" s="167"/>
      <c r="TC288" s="78"/>
      <c r="TD288" s="37"/>
      <c r="TE288" s="77"/>
      <c r="TF288" s="76"/>
      <c r="TG288" s="79"/>
      <c r="TH288" s="76"/>
      <c r="TI288" s="79"/>
      <c r="TJ288" s="76"/>
      <c r="TK288" s="76"/>
      <c r="TL288" s="76"/>
      <c r="TM288" s="76">
        <v>1</v>
      </c>
      <c r="TN288" s="76"/>
      <c r="TO288" s="76">
        <v>1</v>
      </c>
      <c r="TP288" s="76"/>
      <c r="TQ288" s="75"/>
      <c r="TR288" s="76"/>
      <c r="TS288" s="75"/>
      <c r="TT288" s="76"/>
      <c r="TU288" s="75"/>
      <c r="TV288" s="76"/>
      <c r="TW288" s="75"/>
      <c r="TX288" s="74">
        <f t="shared" si="571"/>
        <v>0</v>
      </c>
      <c r="TZ288" s="167"/>
      <c r="UB288" s="78"/>
      <c r="UC288" s="37"/>
      <c r="UD288" s="77"/>
      <c r="UE288" s="76"/>
      <c r="UF288" s="79"/>
      <c r="UG288" s="76"/>
      <c r="UH288" s="79"/>
      <c r="UI288" s="76"/>
      <c r="UJ288" s="76"/>
      <c r="UK288" s="76"/>
      <c r="UL288" s="76">
        <v>1</v>
      </c>
      <c r="UM288" s="76"/>
      <c r="UN288" s="76">
        <v>1</v>
      </c>
      <c r="UO288" s="76"/>
      <c r="UP288" s="75"/>
      <c r="UQ288" s="76"/>
      <c r="UR288" s="75"/>
      <c r="US288" s="76"/>
      <c r="UT288" s="75"/>
      <c r="UU288" s="76"/>
      <c r="UV288" s="75"/>
      <c r="UW288" s="74">
        <f t="shared" si="572"/>
        <v>0</v>
      </c>
      <c r="UY288" s="167"/>
      <c r="VA288" s="78"/>
      <c r="VB288" s="37"/>
      <c r="VC288" s="77"/>
      <c r="VD288" s="76"/>
      <c r="VE288" s="79"/>
      <c r="VF288" s="76"/>
      <c r="VG288" s="79"/>
      <c r="VH288" s="76"/>
      <c r="VI288" s="76"/>
      <c r="VJ288" s="76"/>
      <c r="VK288" s="76">
        <v>1</v>
      </c>
      <c r="VL288" s="76"/>
      <c r="VM288" s="76">
        <v>1</v>
      </c>
      <c r="VN288" s="76"/>
      <c r="VO288" s="75"/>
      <c r="VP288" s="76"/>
      <c r="VQ288" s="75"/>
      <c r="VR288" s="76"/>
      <c r="VS288" s="75"/>
      <c r="VT288" s="76"/>
      <c r="VU288" s="75"/>
      <c r="VV288" s="74">
        <f t="shared" si="573"/>
        <v>0</v>
      </c>
    </row>
    <row r="289" spans="2:594" s="38" customFormat="1" outlineLevel="1">
      <c r="B289" s="88"/>
      <c r="C289" s="89">
        <f>IF(ISERROR(I289+1)=TRUE,I289,IF(I289="","",MAX(C$15:C288)+1))</f>
        <v>210</v>
      </c>
      <c r="D289" s="88">
        <f t="shared" si="527"/>
        <v>1</v>
      </c>
      <c r="E289" s="3"/>
      <c r="G289" s="167"/>
      <c r="I289" s="95">
        <f t="shared" si="574"/>
        <v>217</v>
      </c>
      <c r="J289" s="94" t="s">
        <v>495</v>
      </c>
      <c r="K289" s="93"/>
      <c r="L289" s="93"/>
      <c r="M289" s="93"/>
      <c r="N289" s="93"/>
      <c r="O289" s="92"/>
      <c r="P289" s="91" t="s">
        <v>172</v>
      </c>
      <c r="Q289" s="297"/>
      <c r="R289" s="90" t="s">
        <v>141</v>
      </c>
      <c r="S289" s="298"/>
      <c r="U289" s="167"/>
      <c r="V289" s="42"/>
      <c r="W289" s="78"/>
      <c r="X289" s="37"/>
      <c r="Y289" s="77"/>
      <c r="Z289" s="76"/>
      <c r="AA289" s="79"/>
      <c r="AB289" s="76"/>
      <c r="AC289" s="79"/>
      <c r="AD289" s="76"/>
      <c r="AE289" s="76"/>
      <c r="AF289" s="76"/>
      <c r="AG289" s="76"/>
      <c r="AH289" s="76"/>
      <c r="AI289" s="76"/>
      <c r="AJ289" s="76"/>
      <c r="AK289" s="75"/>
      <c r="AL289" s="75"/>
      <c r="AM289" s="75"/>
      <c r="AN289" s="75"/>
      <c r="AO289" s="75"/>
      <c r="AP289" s="75"/>
      <c r="AQ289" s="75"/>
      <c r="AR289" s="74">
        <f t="shared" si="551"/>
        <v>0</v>
      </c>
      <c r="AT289" s="167"/>
      <c r="AV289" s="78"/>
      <c r="AW289" s="37"/>
      <c r="AX289" s="77"/>
      <c r="AY289" s="76"/>
      <c r="AZ289" s="79"/>
      <c r="BA289" s="76"/>
      <c r="BB289" s="79"/>
      <c r="BC289" s="76"/>
      <c r="BD289" s="76"/>
      <c r="BE289" s="76"/>
      <c r="BF289" s="76"/>
      <c r="BG289" s="76"/>
      <c r="BH289" s="76"/>
      <c r="BI289" s="76"/>
      <c r="BJ289" s="75"/>
      <c r="BK289" s="75"/>
      <c r="BL289" s="75"/>
      <c r="BM289" s="75"/>
      <c r="BN289" s="75"/>
      <c r="BO289" s="75"/>
      <c r="BP289" s="75"/>
      <c r="BQ289" s="74">
        <f t="shared" si="552"/>
        <v>0</v>
      </c>
      <c r="BS289" s="167"/>
      <c r="BU289" s="78"/>
      <c r="BV289" s="37"/>
      <c r="BW289" s="77"/>
      <c r="BX289" s="76"/>
      <c r="BY289" s="79"/>
      <c r="BZ289" s="76"/>
      <c r="CA289" s="79"/>
      <c r="CB289" s="76"/>
      <c r="CC289" s="76"/>
      <c r="CD289" s="76"/>
      <c r="CE289" s="76"/>
      <c r="CF289" s="76"/>
      <c r="CG289" s="76"/>
      <c r="CH289" s="76"/>
      <c r="CI289" s="75"/>
      <c r="CJ289" s="75"/>
      <c r="CK289" s="75"/>
      <c r="CL289" s="75"/>
      <c r="CM289" s="75"/>
      <c r="CN289" s="75"/>
      <c r="CO289" s="75"/>
      <c r="CP289" s="74">
        <f t="shared" si="553"/>
        <v>0</v>
      </c>
      <c r="CR289" s="167"/>
      <c r="CT289" s="78"/>
      <c r="CU289" s="37"/>
      <c r="CV289" s="77"/>
      <c r="CW289" s="76"/>
      <c r="CX289" s="79"/>
      <c r="CY289" s="76"/>
      <c r="CZ289" s="79"/>
      <c r="DA289" s="76"/>
      <c r="DB289" s="76"/>
      <c r="DC289" s="76"/>
      <c r="DD289" s="76"/>
      <c r="DE289" s="76"/>
      <c r="DF289" s="76"/>
      <c r="DG289" s="76"/>
      <c r="DH289" s="75"/>
      <c r="DI289" s="75"/>
      <c r="DJ289" s="75"/>
      <c r="DK289" s="75"/>
      <c r="DL289" s="75"/>
      <c r="DM289" s="75"/>
      <c r="DN289" s="75"/>
      <c r="DO289" s="74">
        <f t="shared" si="554"/>
        <v>0</v>
      </c>
      <c r="DQ289" s="167"/>
      <c r="DS289" s="78"/>
      <c r="DT289" s="37"/>
      <c r="DU289" s="77"/>
      <c r="DV289" s="76"/>
      <c r="DW289" s="79"/>
      <c r="DX289" s="76"/>
      <c r="DY289" s="79"/>
      <c r="DZ289" s="76"/>
      <c r="EA289" s="76"/>
      <c r="EB289" s="76"/>
      <c r="EC289" s="76"/>
      <c r="ED289" s="76"/>
      <c r="EE289" s="76"/>
      <c r="EF289" s="76"/>
      <c r="EG289" s="75"/>
      <c r="EH289" s="75"/>
      <c r="EI289" s="75"/>
      <c r="EJ289" s="75"/>
      <c r="EK289" s="75"/>
      <c r="EL289" s="75"/>
      <c r="EM289" s="75"/>
      <c r="EN289" s="74">
        <f t="shared" si="555"/>
        <v>0</v>
      </c>
      <c r="EP289" s="167"/>
      <c r="ER289" s="78"/>
      <c r="ES289" s="37"/>
      <c r="ET289" s="77"/>
      <c r="EU289" s="76"/>
      <c r="EV289" s="79"/>
      <c r="EW289" s="76"/>
      <c r="EX289" s="79"/>
      <c r="EY289" s="76"/>
      <c r="EZ289" s="76"/>
      <c r="FA289" s="76"/>
      <c r="FB289" s="76"/>
      <c r="FC289" s="76"/>
      <c r="FD289" s="76"/>
      <c r="FE289" s="76"/>
      <c r="FF289" s="75"/>
      <c r="FG289" s="76"/>
      <c r="FH289" s="75"/>
      <c r="FI289" s="75"/>
      <c r="FJ289" s="75"/>
      <c r="FK289" s="75"/>
      <c r="FL289" s="75"/>
      <c r="FM289" s="74">
        <f t="shared" si="556"/>
        <v>0</v>
      </c>
      <c r="FO289" s="167"/>
      <c r="FQ289" s="78"/>
      <c r="FR289" s="37"/>
      <c r="FS289" s="77"/>
      <c r="FT289" s="76"/>
      <c r="FU289" s="79"/>
      <c r="FV289" s="76"/>
      <c r="FW289" s="79"/>
      <c r="FX289" s="76"/>
      <c r="FY289" s="76"/>
      <c r="FZ289" s="76"/>
      <c r="GA289" s="76"/>
      <c r="GB289" s="76"/>
      <c r="GC289" s="76"/>
      <c r="GD289" s="76"/>
      <c r="GE289" s="75"/>
      <c r="GF289" s="76"/>
      <c r="GG289" s="75"/>
      <c r="GH289" s="75"/>
      <c r="GI289" s="75"/>
      <c r="GJ289" s="75"/>
      <c r="GK289" s="75"/>
      <c r="GL289" s="74">
        <f t="shared" si="557"/>
        <v>0</v>
      </c>
      <c r="GN289" s="167"/>
      <c r="GP289" s="78"/>
      <c r="GQ289" s="37"/>
      <c r="GR289" s="77"/>
      <c r="GS289" s="76"/>
      <c r="GT289" s="79"/>
      <c r="GU289" s="76"/>
      <c r="GV289" s="79"/>
      <c r="GW289" s="76"/>
      <c r="GX289" s="76"/>
      <c r="GY289" s="76"/>
      <c r="GZ289" s="76"/>
      <c r="HA289" s="76"/>
      <c r="HB289" s="76"/>
      <c r="HC289" s="76"/>
      <c r="HD289" s="75"/>
      <c r="HE289" s="76"/>
      <c r="HF289" s="75"/>
      <c r="HG289" s="75"/>
      <c r="HH289" s="75"/>
      <c r="HI289" s="75"/>
      <c r="HJ289" s="75"/>
      <c r="HK289" s="74">
        <f t="shared" si="558"/>
        <v>0</v>
      </c>
      <c r="HM289" s="167"/>
      <c r="HO289" s="78"/>
      <c r="HP289" s="37"/>
      <c r="HQ289" s="77"/>
      <c r="HR289" s="76"/>
      <c r="HS289" s="79"/>
      <c r="HT289" s="76"/>
      <c r="HU289" s="79"/>
      <c r="HV289" s="76"/>
      <c r="HW289" s="76"/>
      <c r="HX289" s="76"/>
      <c r="HY289" s="76"/>
      <c r="HZ289" s="76"/>
      <c r="IA289" s="76"/>
      <c r="IB289" s="76"/>
      <c r="IC289" s="75"/>
      <c r="ID289" s="76"/>
      <c r="IE289" s="75"/>
      <c r="IF289" s="75"/>
      <c r="IG289" s="75"/>
      <c r="IH289" s="75"/>
      <c r="II289" s="75"/>
      <c r="IJ289" s="74">
        <f t="shared" si="559"/>
        <v>0</v>
      </c>
      <c r="IL289" s="167"/>
      <c r="IN289" s="78"/>
      <c r="IO289" s="37"/>
      <c r="IP289" s="77"/>
      <c r="IQ289" s="76"/>
      <c r="IR289" s="76"/>
      <c r="IS289" s="76"/>
      <c r="IT289" s="76"/>
      <c r="IU289" s="76"/>
      <c r="IV289" s="76"/>
      <c r="IW289" s="76"/>
      <c r="IX289" s="75"/>
      <c r="IY289" s="75"/>
      <c r="IZ289" s="75"/>
      <c r="JA289" s="75"/>
      <c r="JB289" s="75"/>
      <c r="JC289" s="75"/>
      <c r="JD289" s="75"/>
      <c r="JE289" s="75"/>
      <c r="JF289" s="75"/>
      <c r="JG289" s="75"/>
      <c r="JH289" s="75"/>
      <c r="JI289" s="74">
        <f t="shared" si="560"/>
        <v>0</v>
      </c>
      <c r="JK289" s="167"/>
      <c r="JM289" s="78"/>
      <c r="JN289" s="37"/>
      <c r="JO289" s="77"/>
      <c r="JP289" s="76"/>
      <c r="JQ289" s="76"/>
      <c r="JR289" s="76"/>
      <c r="JS289" s="76"/>
      <c r="JT289" s="76"/>
      <c r="JU289" s="76"/>
      <c r="JV289" s="76"/>
      <c r="JW289" s="75"/>
      <c r="JX289" s="75"/>
      <c r="JY289" s="75"/>
      <c r="JZ289" s="75"/>
      <c r="KA289" s="75"/>
      <c r="KB289" s="75"/>
      <c r="KC289" s="75"/>
      <c r="KD289" s="75"/>
      <c r="KE289" s="75"/>
      <c r="KF289" s="75"/>
      <c r="KG289" s="75"/>
      <c r="KH289" s="74">
        <f t="shared" si="561"/>
        <v>0</v>
      </c>
      <c r="KJ289" s="167"/>
      <c r="KL289" s="78"/>
      <c r="KM289" s="37"/>
      <c r="KN289" s="77"/>
      <c r="KO289" s="76"/>
      <c r="KP289" s="76"/>
      <c r="KQ289" s="76"/>
      <c r="KR289" s="76"/>
      <c r="KS289" s="76"/>
      <c r="KT289" s="76"/>
      <c r="KU289" s="76"/>
      <c r="KV289" s="75"/>
      <c r="KW289" s="75"/>
      <c r="KX289" s="75"/>
      <c r="KY289" s="75"/>
      <c r="KZ289" s="75"/>
      <c r="LA289" s="75"/>
      <c r="LB289" s="75"/>
      <c r="LC289" s="75"/>
      <c r="LD289" s="75"/>
      <c r="LE289" s="75"/>
      <c r="LF289" s="75"/>
      <c r="LG289" s="74">
        <f t="shared" si="562"/>
        <v>0</v>
      </c>
      <c r="LI289" s="167"/>
      <c r="LK289" s="78"/>
      <c r="LL289" s="37"/>
      <c r="LM289" s="77"/>
      <c r="LN289" s="76"/>
      <c r="LO289" s="76"/>
      <c r="LP289" s="76"/>
      <c r="LQ289" s="76"/>
      <c r="LR289" s="76"/>
      <c r="LS289" s="76"/>
      <c r="LT289" s="76"/>
      <c r="LU289" s="75"/>
      <c r="LV289" s="75"/>
      <c r="LW289" s="75"/>
      <c r="LX289" s="75"/>
      <c r="LY289" s="75"/>
      <c r="LZ289" s="75"/>
      <c r="MA289" s="75"/>
      <c r="MB289" s="75"/>
      <c r="MC289" s="75"/>
      <c r="MD289" s="75"/>
      <c r="ME289" s="75"/>
      <c r="MF289" s="74">
        <f t="shared" si="563"/>
        <v>0</v>
      </c>
      <c r="MH289" s="167"/>
      <c r="MJ289" s="78"/>
      <c r="MK289" s="37"/>
      <c r="ML289" s="77"/>
      <c r="MM289" s="76"/>
      <c r="MN289" s="76"/>
      <c r="MO289" s="76"/>
      <c r="MP289" s="76"/>
      <c r="MQ289" s="76"/>
      <c r="MR289" s="76"/>
      <c r="MS289" s="76"/>
      <c r="MT289" s="75"/>
      <c r="MU289" s="75"/>
      <c r="MV289" s="75"/>
      <c r="MW289" s="75"/>
      <c r="MX289" s="75"/>
      <c r="MY289" s="75"/>
      <c r="MZ289" s="75"/>
      <c r="NA289" s="75"/>
      <c r="NB289" s="75"/>
      <c r="NC289" s="75"/>
      <c r="ND289" s="75"/>
      <c r="NE289" s="74">
        <f t="shared" si="564"/>
        <v>0</v>
      </c>
      <c r="NG289" s="167"/>
      <c r="NI289" s="78"/>
      <c r="NJ289" s="37"/>
      <c r="NK289" s="77"/>
      <c r="NL289" s="76"/>
      <c r="NM289" s="76"/>
      <c r="NN289" s="76"/>
      <c r="NO289" s="76"/>
      <c r="NP289" s="76"/>
      <c r="NQ289" s="76"/>
      <c r="NR289" s="76"/>
      <c r="NS289" s="76"/>
      <c r="NT289" s="76"/>
      <c r="NU289" s="76"/>
      <c r="NV289" s="76"/>
      <c r="NW289" s="76"/>
      <c r="NX289" s="76"/>
      <c r="NY289" s="76"/>
      <c r="NZ289" s="76"/>
      <c r="OA289" s="75"/>
      <c r="OB289" s="76"/>
      <c r="OC289" s="75"/>
      <c r="OD289" s="74">
        <f t="shared" si="565"/>
        <v>0</v>
      </c>
      <c r="OF289" s="167"/>
      <c r="OH289" s="78"/>
      <c r="OI289" s="37"/>
      <c r="OJ289" s="77"/>
      <c r="OK289" s="76"/>
      <c r="OL289" s="79"/>
      <c r="OM289" s="76"/>
      <c r="ON289" s="79"/>
      <c r="OO289" s="76"/>
      <c r="OP289" s="76"/>
      <c r="OQ289" s="76"/>
      <c r="OR289" s="76"/>
      <c r="OS289" s="76"/>
      <c r="OT289" s="76"/>
      <c r="OU289" s="76"/>
      <c r="OV289" s="75"/>
      <c r="OW289" s="76"/>
      <c r="OX289" s="75"/>
      <c r="OY289" s="76"/>
      <c r="OZ289" s="75"/>
      <c r="PA289" s="76"/>
      <c r="PB289" s="75"/>
      <c r="PC289" s="74">
        <f t="shared" si="566"/>
        <v>0</v>
      </c>
      <c r="PE289" s="167"/>
      <c r="PG289" s="78"/>
      <c r="PH289" s="37"/>
      <c r="PI289" s="77"/>
      <c r="PJ289" s="76"/>
      <c r="PK289" s="79"/>
      <c r="PL289" s="76"/>
      <c r="PM289" s="79"/>
      <c r="PN289" s="76"/>
      <c r="PO289" s="76"/>
      <c r="PP289" s="76"/>
      <c r="PQ289" s="76"/>
      <c r="PR289" s="76"/>
      <c r="PS289" s="76"/>
      <c r="PT289" s="76"/>
      <c r="PU289" s="75"/>
      <c r="PV289" s="76"/>
      <c r="PW289" s="75"/>
      <c r="PX289" s="76"/>
      <c r="PY289" s="75"/>
      <c r="PZ289" s="76"/>
      <c r="QA289" s="75"/>
      <c r="QB289" s="74">
        <f t="shared" si="567"/>
        <v>0</v>
      </c>
      <c r="QD289" s="167"/>
      <c r="QF289" s="78"/>
      <c r="QG289" s="37"/>
      <c r="QH289" s="77"/>
      <c r="QI289" s="76"/>
      <c r="QJ289" s="79"/>
      <c r="QK289" s="76"/>
      <c r="QL289" s="79"/>
      <c r="QM289" s="76"/>
      <c r="QN289" s="76"/>
      <c r="QO289" s="76"/>
      <c r="QP289" s="76"/>
      <c r="QQ289" s="76"/>
      <c r="QR289" s="76"/>
      <c r="QS289" s="76"/>
      <c r="QT289" s="75"/>
      <c r="QU289" s="76"/>
      <c r="QV289" s="75"/>
      <c r="QW289" s="76"/>
      <c r="QX289" s="75"/>
      <c r="QY289" s="76"/>
      <c r="QZ289" s="75"/>
      <c r="RA289" s="74">
        <f t="shared" si="568"/>
        <v>0</v>
      </c>
      <c r="RC289" s="167"/>
      <c r="RE289" s="78"/>
      <c r="RF289" s="37"/>
      <c r="RG289" s="77"/>
      <c r="RH289" s="76"/>
      <c r="RI289" s="79"/>
      <c r="RJ289" s="76"/>
      <c r="RK289" s="79"/>
      <c r="RL289" s="76"/>
      <c r="RM289" s="76"/>
      <c r="RN289" s="76"/>
      <c r="RO289" s="76"/>
      <c r="RP289" s="76"/>
      <c r="RQ289" s="76"/>
      <c r="RR289" s="76"/>
      <c r="RS289" s="75"/>
      <c r="RT289" s="76"/>
      <c r="RU289" s="75"/>
      <c r="RV289" s="76"/>
      <c r="RW289" s="75"/>
      <c r="RX289" s="76"/>
      <c r="RY289" s="75"/>
      <c r="RZ289" s="74">
        <f t="shared" si="569"/>
        <v>0</v>
      </c>
      <c r="SB289" s="167"/>
      <c r="SD289" s="78"/>
      <c r="SE289" s="37"/>
      <c r="SF289" s="77"/>
      <c r="SG289" s="76"/>
      <c r="SH289" s="79"/>
      <c r="SI289" s="76"/>
      <c r="SJ289" s="79"/>
      <c r="SK289" s="76"/>
      <c r="SL289" s="76"/>
      <c r="SM289" s="76"/>
      <c r="SN289" s="76"/>
      <c r="SO289" s="76"/>
      <c r="SP289" s="76"/>
      <c r="SQ289" s="76"/>
      <c r="SR289" s="75"/>
      <c r="SS289" s="76"/>
      <c r="ST289" s="75"/>
      <c r="SU289" s="76"/>
      <c r="SV289" s="75"/>
      <c r="SW289" s="76"/>
      <c r="SX289" s="75"/>
      <c r="SY289" s="74">
        <f t="shared" si="570"/>
        <v>0</v>
      </c>
      <c r="TA289" s="167"/>
      <c r="TC289" s="78"/>
      <c r="TD289" s="37"/>
      <c r="TE289" s="77"/>
      <c r="TF289" s="76"/>
      <c r="TG289" s="79"/>
      <c r="TH289" s="76"/>
      <c r="TI289" s="79"/>
      <c r="TJ289" s="76"/>
      <c r="TK289" s="76"/>
      <c r="TL289" s="76"/>
      <c r="TM289" s="76"/>
      <c r="TN289" s="76"/>
      <c r="TO289" s="76"/>
      <c r="TP289" s="76"/>
      <c r="TQ289" s="75"/>
      <c r="TR289" s="76"/>
      <c r="TS289" s="75"/>
      <c r="TT289" s="76"/>
      <c r="TU289" s="75"/>
      <c r="TV289" s="76"/>
      <c r="TW289" s="75"/>
      <c r="TX289" s="74">
        <f t="shared" si="571"/>
        <v>0</v>
      </c>
      <c r="TZ289" s="167"/>
      <c r="UB289" s="78"/>
      <c r="UC289" s="37"/>
      <c r="UD289" s="77"/>
      <c r="UE289" s="76"/>
      <c r="UF289" s="79"/>
      <c r="UG289" s="76"/>
      <c r="UH289" s="79"/>
      <c r="UI289" s="76"/>
      <c r="UJ289" s="76"/>
      <c r="UK289" s="76"/>
      <c r="UL289" s="76"/>
      <c r="UM289" s="76"/>
      <c r="UN289" s="76"/>
      <c r="UO289" s="76"/>
      <c r="UP289" s="75"/>
      <c r="UQ289" s="76"/>
      <c r="UR289" s="75"/>
      <c r="US289" s="76"/>
      <c r="UT289" s="75"/>
      <c r="UU289" s="76"/>
      <c r="UV289" s="75"/>
      <c r="UW289" s="74">
        <f t="shared" si="572"/>
        <v>0</v>
      </c>
      <c r="UY289" s="167"/>
      <c r="VA289" s="78"/>
      <c r="VB289" s="37"/>
      <c r="VC289" s="77"/>
      <c r="VD289" s="76"/>
      <c r="VE289" s="79"/>
      <c r="VF289" s="76"/>
      <c r="VG289" s="79"/>
      <c r="VH289" s="76"/>
      <c r="VI289" s="76"/>
      <c r="VJ289" s="76"/>
      <c r="VK289" s="76"/>
      <c r="VL289" s="76"/>
      <c r="VM289" s="76"/>
      <c r="VN289" s="76"/>
      <c r="VO289" s="75"/>
      <c r="VP289" s="76"/>
      <c r="VQ289" s="75"/>
      <c r="VR289" s="76"/>
      <c r="VS289" s="75"/>
      <c r="VT289" s="76"/>
      <c r="VU289" s="75"/>
      <c r="VV289" s="74">
        <f t="shared" si="573"/>
        <v>0</v>
      </c>
    </row>
    <row r="290" spans="2:594" s="38" customFormat="1" outlineLevel="1">
      <c r="B290" s="88"/>
      <c r="C290" s="89">
        <f>IF(ISERROR(I290+1)=TRUE,I290,IF(I290="","",MAX(C$15:C289)+1))</f>
        <v>211</v>
      </c>
      <c r="D290" s="88">
        <f t="shared" si="527"/>
        <v>1</v>
      </c>
      <c r="E290" s="3"/>
      <c r="G290" s="167"/>
      <c r="I290" s="95">
        <f t="shared" si="574"/>
        <v>218</v>
      </c>
      <c r="J290" s="94" t="s">
        <v>494</v>
      </c>
      <c r="K290" s="93"/>
      <c r="L290" s="93"/>
      <c r="M290" s="93"/>
      <c r="N290" s="93"/>
      <c r="O290" s="92"/>
      <c r="P290" s="91" t="s">
        <v>163</v>
      </c>
      <c r="Q290" s="297"/>
      <c r="R290" s="90" t="s">
        <v>141</v>
      </c>
      <c r="S290" s="298"/>
      <c r="U290" s="167"/>
      <c r="V290" s="42"/>
      <c r="W290" s="78"/>
      <c r="X290" s="37"/>
      <c r="Y290" s="77"/>
      <c r="Z290" s="76"/>
      <c r="AA290" s="79"/>
      <c r="AB290" s="76"/>
      <c r="AC290" s="79"/>
      <c r="AD290" s="76"/>
      <c r="AE290" s="76"/>
      <c r="AF290" s="76"/>
      <c r="AG290" s="76">
        <v>1</v>
      </c>
      <c r="AH290" s="76"/>
      <c r="AI290" s="76"/>
      <c r="AJ290" s="76">
        <v>1</v>
      </c>
      <c r="AK290" s="75"/>
      <c r="AL290" s="75"/>
      <c r="AM290" s="75"/>
      <c r="AN290" s="75"/>
      <c r="AO290" s="75"/>
      <c r="AP290" s="75"/>
      <c r="AQ290" s="75"/>
      <c r="AR290" s="74">
        <f t="shared" si="551"/>
        <v>0</v>
      </c>
      <c r="AT290" s="167"/>
      <c r="AV290" s="78"/>
      <c r="AW290" s="37"/>
      <c r="AX290" s="77"/>
      <c r="AY290" s="76"/>
      <c r="AZ290" s="79"/>
      <c r="BA290" s="76"/>
      <c r="BB290" s="79"/>
      <c r="BC290" s="76"/>
      <c r="BD290" s="76"/>
      <c r="BE290" s="76"/>
      <c r="BF290" s="76">
        <v>1</v>
      </c>
      <c r="BG290" s="76"/>
      <c r="BH290" s="76"/>
      <c r="BI290" s="76">
        <v>1</v>
      </c>
      <c r="BJ290" s="75"/>
      <c r="BK290" s="75"/>
      <c r="BL290" s="75"/>
      <c r="BM290" s="75"/>
      <c r="BN290" s="75"/>
      <c r="BO290" s="75"/>
      <c r="BP290" s="75"/>
      <c r="BQ290" s="74">
        <f t="shared" si="552"/>
        <v>0</v>
      </c>
      <c r="BS290" s="167"/>
      <c r="BU290" s="78"/>
      <c r="BV290" s="37"/>
      <c r="BW290" s="77"/>
      <c r="BX290" s="76"/>
      <c r="BY290" s="79"/>
      <c r="BZ290" s="76"/>
      <c r="CA290" s="79"/>
      <c r="CB290" s="76"/>
      <c r="CC290" s="76"/>
      <c r="CD290" s="76"/>
      <c r="CE290" s="76">
        <v>1</v>
      </c>
      <c r="CF290" s="76"/>
      <c r="CG290" s="76"/>
      <c r="CH290" s="76"/>
      <c r="CI290" s="75"/>
      <c r="CJ290" s="75"/>
      <c r="CK290" s="75"/>
      <c r="CL290" s="75"/>
      <c r="CM290" s="75"/>
      <c r="CN290" s="75"/>
      <c r="CO290" s="75"/>
      <c r="CP290" s="74">
        <f t="shared" si="553"/>
        <v>0</v>
      </c>
      <c r="CR290" s="167"/>
      <c r="CT290" s="78"/>
      <c r="CU290" s="37"/>
      <c r="CV290" s="77"/>
      <c r="CW290" s="76"/>
      <c r="CX290" s="79"/>
      <c r="CY290" s="76"/>
      <c r="CZ290" s="79"/>
      <c r="DA290" s="76"/>
      <c r="DB290" s="76"/>
      <c r="DC290" s="76"/>
      <c r="DD290" s="76">
        <v>1</v>
      </c>
      <c r="DE290" s="76"/>
      <c r="DF290" s="76"/>
      <c r="DG290" s="76">
        <v>1</v>
      </c>
      <c r="DH290" s="75"/>
      <c r="DI290" s="75"/>
      <c r="DJ290" s="75"/>
      <c r="DK290" s="75"/>
      <c r="DL290" s="75"/>
      <c r="DM290" s="75"/>
      <c r="DN290" s="75"/>
      <c r="DO290" s="74">
        <f t="shared" si="554"/>
        <v>0</v>
      </c>
      <c r="DQ290" s="167"/>
      <c r="DS290" s="78"/>
      <c r="DT290" s="37"/>
      <c r="DU290" s="77"/>
      <c r="DV290" s="76"/>
      <c r="DW290" s="79"/>
      <c r="DX290" s="76"/>
      <c r="DY290" s="79"/>
      <c r="DZ290" s="76"/>
      <c r="EA290" s="76"/>
      <c r="EB290" s="76"/>
      <c r="EC290" s="76">
        <v>1</v>
      </c>
      <c r="ED290" s="76"/>
      <c r="EE290" s="76"/>
      <c r="EF290" s="76"/>
      <c r="EG290" s="75"/>
      <c r="EH290" s="75"/>
      <c r="EI290" s="75"/>
      <c r="EJ290" s="75"/>
      <c r="EK290" s="75"/>
      <c r="EL290" s="75"/>
      <c r="EM290" s="75"/>
      <c r="EN290" s="74">
        <f t="shared" si="555"/>
        <v>0</v>
      </c>
      <c r="EP290" s="167"/>
      <c r="ER290" s="78"/>
      <c r="ES290" s="37"/>
      <c r="ET290" s="77"/>
      <c r="EU290" s="76"/>
      <c r="EV290" s="79"/>
      <c r="EW290" s="76"/>
      <c r="EX290" s="79"/>
      <c r="EY290" s="76"/>
      <c r="EZ290" s="76"/>
      <c r="FA290" s="76"/>
      <c r="FB290" s="76"/>
      <c r="FC290" s="76"/>
      <c r="FD290" s="76">
        <v>1</v>
      </c>
      <c r="FE290" s="76"/>
      <c r="FF290" s="75"/>
      <c r="FG290" s="76">
        <v>1</v>
      </c>
      <c r="FH290" s="75"/>
      <c r="FI290" s="75"/>
      <c r="FJ290" s="75"/>
      <c r="FK290" s="75"/>
      <c r="FL290" s="75"/>
      <c r="FM290" s="74">
        <f t="shared" si="556"/>
        <v>0</v>
      </c>
      <c r="FO290" s="167"/>
      <c r="FQ290" s="78"/>
      <c r="FR290" s="37"/>
      <c r="FS290" s="77"/>
      <c r="FT290" s="76"/>
      <c r="FU290" s="79"/>
      <c r="FV290" s="76"/>
      <c r="FW290" s="79"/>
      <c r="FX290" s="76"/>
      <c r="FY290" s="76"/>
      <c r="FZ290" s="76"/>
      <c r="GA290" s="76"/>
      <c r="GB290" s="76"/>
      <c r="GC290" s="76">
        <v>1</v>
      </c>
      <c r="GD290" s="76"/>
      <c r="GE290" s="75"/>
      <c r="GF290" s="76">
        <v>1</v>
      </c>
      <c r="GG290" s="75"/>
      <c r="GH290" s="75"/>
      <c r="GI290" s="75"/>
      <c r="GJ290" s="75"/>
      <c r="GK290" s="75"/>
      <c r="GL290" s="74">
        <f t="shared" si="557"/>
        <v>0</v>
      </c>
      <c r="GN290" s="167"/>
      <c r="GP290" s="78"/>
      <c r="GQ290" s="37"/>
      <c r="GR290" s="77"/>
      <c r="GS290" s="76"/>
      <c r="GT290" s="79"/>
      <c r="GU290" s="76"/>
      <c r="GV290" s="79"/>
      <c r="GW290" s="76"/>
      <c r="GX290" s="76"/>
      <c r="GY290" s="76"/>
      <c r="GZ290" s="76"/>
      <c r="HA290" s="76"/>
      <c r="HB290" s="76">
        <v>1</v>
      </c>
      <c r="HC290" s="76"/>
      <c r="HD290" s="75"/>
      <c r="HE290" s="76">
        <v>1</v>
      </c>
      <c r="HF290" s="75"/>
      <c r="HG290" s="75"/>
      <c r="HH290" s="75"/>
      <c r="HI290" s="75"/>
      <c r="HJ290" s="75"/>
      <c r="HK290" s="74">
        <f t="shared" si="558"/>
        <v>0</v>
      </c>
      <c r="HM290" s="167"/>
      <c r="HO290" s="78"/>
      <c r="HP290" s="37"/>
      <c r="HQ290" s="77"/>
      <c r="HR290" s="76"/>
      <c r="HS290" s="79"/>
      <c r="HT290" s="76"/>
      <c r="HU290" s="79"/>
      <c r="HV290" s="76"/>
      <c r="HW290" s="76"/>
      <c r="HX290" s="76"/>
      <c r="HY290" s="76"/>
      <c r="HZ290" s="76"/>
      <c r="IA290" s="76">
        <v>1</v>
      </c>
      <c r="IB290" s="76"/>
      <c r="IC290" s="75"/>
      <c r="ID290" s="76"/>
      <c r="IE290" s="75"/>
      <c r="IF290" s="75"/>
      <c r="IG290" s="75"/>
      <c r="IH290" s="75"/>
      <c r="II290" s="75"/>
      <c r="IJ290" s="74">
        <f t="shared" si="559"/>
        <v>0</v>
      </c>
      <c r="IL290" s="167"/>
      <c r="IN290" s="78"/>
      <c r="IO290" s="37"/>
      <c r="IP290" s="77"/>
      <c r="IQ290" s="76"/>
      <c r="IR290" s="76"/>
      <c r="IS290" s="76"/>
      <c r="IT290" s="76"/>
      <c r="IU290" s="76"/>
      <c r="IV290" s="76"/>
      <c r="IW290" s="76"/>
      <c r="IX290" s="75"/>
      <c r="IY290" s="75"/>
      <c r="IZ290" s="75"/>
      <c r="JA290" s="75"/>
      <c r="JB290" s="75"/>
      <c r="JC290" s="75"/>
      <c r="JD290" s="75"/>
      <c r="JE290" s="75"/>
      <c r="JF290" s="75"/>
      <c r="JG290" s="75"/>
      <c r="JH290" s="75"/>
      <c r="JI290" s="74">
        <f t="shared" si="560"/>
        <v>0</v>
      </c>
      <c r="JK290" s="167"/>
      <c r="JM290" s="78"/>
      <c r="JN290" s="37"/>
      <c r="JO290" s="77"/>
      <c r="JP290" s="76"/>
      <c r="JQ290" s="76"/>
      <c r="JR290" s="76"/>
      <c r="JS290" s="76"/>
      <c r="JT290" s="76"/>
      <c r="JU290" s="76"/>
      <c r="JV290" s="76"/>
      <c r="JW290" s="75"/>
      <c r="JX290" s="75"/>
      <c r="JY290" s="75"/>
      <c r="JZ290" s="75"/>
      <c r="KA290" s="75"/>
      <c r="KB290" s="75"/>
      <c r="KC290" s="75"/>
      <c r="KD290" s="75"/>
      <c r="KE290" s="75"/>
      <c r="KF290" s="75"/>
      <c r="KG290" s="75"/>
      <c r="KH290" s="74">
        <f t="shared" si="561"/>
        <v>0</v>
      </c>
      <c r="KJ290" s="167"/>
      <c r="KL290" s="78"/>
      <c r="KM290" s="37"/>
      <c r="KN290" s="77"/>
      <c r="KO290" s="76"/>
      <c r="KP290" s="76"/>
      <c r="KQ290" s="76"/>
      <c r="KR290" s="76"/>
      <c r="KS290" s="76"/>
      <c r="KT290" s="76"/>
      <c r="KU290" s="76"/>
      <c r="KV290" s="75"/>
      <c r="KW290" s="75"/>
      <c r="KX290" s="75"/>
      <c r="KY290" s="75"/>
      <c r="KZ290" s="75"/>
      <c r="LA290" s="75"/>
      <c r="LB290" s="75"/>
      <c r="LC290" s="75"/>
      <c r="LD290" s="75"/>
      <c r="LE290" s="75"/>
      <c r="LF290" s="75"/>
      <c r="LG290" s="74">
        <f t="shared" si="562"/>
        <v>0</v>
      </c>
      <c r="LI290" s="167"/>
      <c r="LK290" s="78"/>
      <c r="LL290" s="37"/>
      <c r="LM290" s="77"/>
      <c r="LN290" s="76"/>
      <c r="LO290" s="76"/>
      <c r="LP290" s="76"/>
      <c r="LQ290" s="76"/>
      <c r="LR290" s="76"/>
      <c r="LS290" s="76"/>
      <c r="LT290" s="76"/>
      <c r="LU290" s="75"/>
      <c r="LV290" s="75"/>
      <c r="LW290" s="75"/>
      <c r="LX290" s="75"/>
      <c r="LY290" s="75"/>
      <c r="LZ290" s="75"/>
      <c r="MA290" s="75"/>
      <c r="MB290" s="75"/>
      <c r="MC290" s="75"/>
      <c r="MD290" s="75"/>
      <c r="ME290" s="75"/>
      <c r="MF290" s="74">
        <f t="shared" si="563"/>
        <v>0</v>
      </c>
      <c r="MH290" s="167"/>
      <c r="MJ290" s="78"/>
      <c r="MK290" s="37"/>
      <c r="ML290" s="77"/>
      <c r="MM290" s="76"/>
      <c r="MN290" s="76"/>
      <c r="MO290" s="76"/>
      <c r="MP290" s="76"/>
      <c r="MQ290" s="76"/>
      <c r="MR290" s="76"/>
      <c r="MS290" s="76"/>
      <c r="MT290" s="75"/>
      <c r="MU290" s="75"/>
      <c r="MV290" s="75"/>
      <c r="MW290" s="75"/>
      <c r="MX290" s="75"/>
      <c r="MY290" s="75"/>
      <c r="MZ290" s="75"/>
      <c r="NA290" s="75"/>
      <c r="NB290" s="75"/>
      <c r="NC290" s="75"/>
      <c r="ND290" s="75"/>
      <c r="NE290" s="74">
        <f t="shared" si="564"/>
        <v>0</v>
      </c>
      <c r="NG290" s="167"/>
      <c r="NI290" s="78"/>
      <c r="NJ290" s="37"/>
      <c r="NK290" s="77"/>
      <c r="NL290" s="76"/>
      <c r="NM290" s="76"/>
      <c r="NN290" s="76"/>
      <c r="NO290" s="76"/>
      <c r="NP290" s="76"/>
      <c r="NQ290" s="76"/>
      <c r="NR290" s="76"/>
      <c r="NS290" s="76"/>
      <c r="NT290" s="76"/>
      <c r="NU290" s="76"/>
      <c r="NV290" s="76"/>
      <c r="NW290" s="76"/>
      <c r="NX290" s="76"/>
      <c r="NY290" s="76"/>
      <c r="NZ290" s="76"/>
      <c r="OA290" s="75"/>
      <c r="OB290" s="76"/>
      <c r="OC290" s="75"/>
      <c r="OD290" s="74">
        <f t="shared" si="565"/>
        <v>0</v>
      </c>
      <c r="OF290" s="167"/>
      <c r="OH290" s="78"/>
      <c r="OI290" s="37"/>
      <c r="OJ290" s="77"/>
      <c r="OK290" s="76"/>
      <c r="OL290" s="79"/>
      <c r="OM290" s="76"/>
      <c r="ON290" s="79"/>
      <c r="OO290" s="76"/>
      <c r="OP290" s="76"/>
      <c r="OQ290" s="76"/>
      <c r="OR290" s="76"/>
      <c r="OS290" s="76"/>
      <c r="OT290" s="76"/>
      <c r="OU290" s="76"/>
      <c r="OV290" s="75">
        <v>1</v>
      </c>
      <c r="OW290" s="76"/>
      <c r="OX290" s="75">
        <v>1</v>
      </c>
      <c r="OY290" s="76"/>
      <c r="OZ290" s="75">
        <v>1</v>
      </c>
      <c r="PA290" s="76"/>
      <c r="PB290" s="75"/>
      <c r="PC290" s="74">
        <f t="shared" si="566"/>
        <v>0</v>
      </c>
      <c r="PE290" s="167"/>
      <c r="PG290" s="78"/>
      <c r="PH290" s="37"/>
      <c r="PI290" s="77"/>
      <c r="PJ290" s="76"/>
      <c r="PK290" s="79"/>
      <c r="PL290" s="76"/>
      <c r="PM290" s="79"/>
      <c r="PN290" s="76"/>
      <c r="PO290" s="76"/>
      <c r="PP290" s="76"/>
      <c r="PQ290" s="76"/>
      <c r="PR290" s="76"/>
      <c r="PS290" s="76"/>
      <c r="PT290" s="76"/>
      <c r="PU290" s="75">
        <v>1</v>
      </c>
      <c r="PV290" s="76"/>
      <c r="PW290" s="75">
        <v>1</v>
      </c>
      <c r="PX290" s="76"/>
      <c r="PY290" s="75"/>
      <c r="PZ290" s="76"/>
      <c r="QA290" s="75"/>
      <c r="QB290" s="74">
        <f t="shared" si="567"/>
        <v>0</v>
      </c>
      <c r="QD290" s="167"/>
      <c r="QF290" s="78"/>
      <c r="QG290" s="37"/>
      <c r="QH290" s="77"/>
      <c r="QI290" s="76"/>
      <c r="QJ290" s="79"/>
      <c r="QK290" s="76"/>
      <c r="QL290" s="79"/>
      <c r="QM290" s="76"/>
      <c r="QN290" s="76"/>
      <c r="QO290" s="76"/>
      <c r="QP290" s="76"/>
      <c r="QQ290" s="76"/>
      <c r="QR290" s="76"/>
      <c r="QS290" s="76"/>
      <c r="QT290" s="75">
        <v>1</v>
      </c>
      <c r="QU290" s="76"/>
      <c r="QV290" s="75">
        <v>1</v>
      </c>
      <c r="QW290" s="76"/>
      <c r="QX290" s="75">
        <v>1</v>
      </c>
      <c r="QY290" s="76"/>
      <c r="QZ290" s="75"/>
      <c r="RA290" s="74">
        <f t="shared" si="568"/>
        <v>0</v>
      </c>
      <c r="RC290" s="167"/>
      <c r="RE290" s="78"/>
      <c r="RF290" s="37"/>
      <c r="RG290" s="77"/>
      <c r="RH290" s="76"/>
      <c r="RI290" s="79"/>
      <c r="RJ290" s="76"/>
      <c r="RK290" s="79"/>
      <c r="RL290" s="76"/>
      <c r="RM290" s="76"/>
      <c r="RN290" s="76"/>
      <c r="RO290" s="76"/>
      <c r="RP290" s="76"/>
      <c r="RQ290" s="76"/>
      <c r="RR290" s="76"/>
      <c r="RS290" s="75">
        <v>1</v>
      </c>
      <c r="RT290" s="76"/>
      <c r="RU290" s="75">
        <v>1</v>
      </c>
      <c r="RV290" s="76"/>
      <c r="RW290" s="75"/>
      <c r="RX290" s="76"/>
      <c r="RY290" s="75"/>
      <c r="RZ290" s="74">
        <f t="shared" si="569"/>
        <v>0</v>
      </c>
      <c r="SB290" s="167"/>
      <c r="SD290" s="78"/>
      <c r="SE290" s="37"/>
      <c r="SF290" s="77"/>
      <c r="SG290" s="76"/>
      <c r="SH290" s="79"/>
      <c r="SI290" s="76"/>
      <c r="SJ290" s="79"/>
      <c r="SK290" s="76"/>
      <c r="SL290" s="76"/>
      <c r="SM290" s="76"/>
      <c r="SN290" s="76"/>
      <c r="SO290" s="76"/>
      <c r="SP290" s="76"/>
      <c r="SQ290" s="76"/>
      <c r="SR290" s="75">
        <v>1</v>
      </c>
      <c r="SS290" s="76"/>
      <c r="ST290" s="75">
        <v>1</v>
      </c>
      <c r="SU290" s="76"/>
      <c r="SV290" s="75">
        <v>1</v>
      </c>
      <c r="SW290" s="76"/>
      <c r="SX290" s="75"/>
      <c r="SY290" s="74">
        <f t="shared" si="570"/>
        <v>0</v>
      </c>
      <c r="TA290" s="167"/>
      <c r="TC290" s="78"/>
      <c r="TD290" s="37"/>
      <c r="TE290" s="77"/>
      <c r="TF290" s="76"/>
      <c r="TG290" s="79"/>
      <c r="TH290" s="76"/>
      <c r="TI290" s="79"/>
      <c r="TJ290" s="76"/>
      <c r="TK290" s="76"/>
      <c r="TL290" s="76"/>
      <c r="TM290" s="76"/>
      <c r="TN290" s="76"/>
      <c r="TO290" s="76"/>
      <c r="TP290" s="76"/>
      <c r="TQ290" s="75">
        <v>1</v>
      </c>
      <c r="TR290" s="76"/>
      <c r="TS290" s="75">
        <v>1</v>
      </c>
      <c r="TT290" s="76"/>
      <c r="TU290" s="75">
        <v>1</v>
      </c>
      <c r="TV290" s="76"/>
      <c r="TW290" s="75"/>
      <c r="TX290" s="74">
        <f t="shared" si="571"/>
        <v>0</v>
      </c>
      <c r="TZ290" s="167"/>
      <c r="UB290" s="78"/>
      <c r="UC290" s="37"/>
      <c r="UD290" s="77"/>
      <c r="UE290" s="76"/>
      <c r="UF290" s="79"/>
      <c r="UG290" s="76"/>
      <c r="UH290" s="79"/>
      <c r="UI290" s="76"/>
      <c r="UJ290" s="76"/>
      <c r="UK290" s="76"/>
      <c r="UL290" s="76"/>
      <c r="UM290" s="76"/>
      <c r="UN290" s="76"/>
      <c r="UO290" s="76"/>
      <c r="UP290" s="75">
        <v>1</v>
      </c>
      <c r="UQ290" s="76"/>
      <c r="UR290" s="75">
        <v>1</v>
      </c>
      <c r="US290" s="76"/>
      <c r="UT290" s="75">
        <v>1</v>
      </c>
      <c r="UU290" s="76"/>
      <c r="UV290" s="75"/>
      <c r="UW290" s="74">
        <f t="shared" si="572"/>
        <v>0</v>
      </c>
      <c r="UY290" s="167"/>
      <c r="VA290" s="78"/>
      <c r="VB290" s="37"/>
      <c r="VC290" s="77"/>
      <c r="VD290" s="76"/>
      <c r="VE290" s="79"/>
      <c r="VF290" s="76"/>
      <c r="VG290" s="79"/>
      <c r="VH290" s="76"/>
      <c r="VI290" s="76"/>
      <c r="VJ290" s="76"/>
      <c r="VK290" s="76"/>
      <c r="VL290" s="76"/>
      <c r="VM290" s="76"/>
      <c r="VN290" s="76"/>
      <c r="VO290" s="75">
        <v>1</v>
      </c>
      <c r="VP290" s="76"/>
      <c r="VQ290" s="75">
        <v>1</v>
      </c>
      <c r="VR290" s="76"/>
      <c r="VS290" s="75"/>
      <c r="VT290" s="76"/>
      <c r="VU290" s="75"/>
      <c r="VV290" s="74">
        <f t="shared" si="573"/>
        <v>0</v>
      </c>
    </row>
    <row r="291" spans="2:594" s="38" customFormat="1" outlineLevel="1">
      <c r="B291" s="88"/>
      <c r="C291" s="89">
        <f>IF(ISERROR(I291+1)=TRUE,I291,IF(I291="","",MAX(C$15:C290)+1))</f>
        <v>212</v>
      </c>
      <c r="D291" s="88">
        <f t="shared" si="527"/>
        <v>1</v>
      </c>
      <c r="E291" s="3"/>
      <c r="G291" s="167"/>
      <c r="I291" s="95">
        <f t="shared" si="574"/>
        <v>219</v>
      </c>
      <c r="J291" s="94" t="s">
        <v>493</v>
      </c>
      <c r="K291" s="93"/>
      <c r="L291" s="93"/>
      <c r="M291" s="93"/>
      <c r="N291" s="93"/>
      <c r="O291" s="92"/>
      <c r="P291" s="91" t="s">
        <v>172</v>
      </c>
      <c r="Q291" s="297"/>
      <c r="R291" s="90" t="s">
        <v>141</v>
      </c>
      <c r="S291" s="298"/>
      <c r="U291" s="167"/>
      <c r="V291" s="42"/>
      <c r="W291" s="78"/>
      <c r="X291" s="37"/>
      <c r="Y291" s="77"/>
      <c r="Z291" s="76"/>
      <c r="AA291" s="79"/>
      <c r="AB291" s="76"/>
      <c r="AC291" s="79"/>
      <c r="AD291" s="76"/>
      <c r="AE291" s="76"/>
      <c r="AF291" s="76"/>
      <c r="AG291" s="76"/>
      <c r="AH291" s="76"/>
      <c r="AI291" s="76"/>
      <c r="AJ291" s="76"/>
      <c r="AK291" s="75"/>
      <c r="AL291" s="75"/>
      <c r="AM291" s="75"/>
      <c r="AN291" s="75"/>
      <c r="AO291" s="75"/>
      <c r="AP291" s="75"/>
      <c r="AQ291" s="75"/>
      <c r="AR291" s="74">
        <f t="shared" si="551"/>
        <v>0</v>
      </c>
      <c r="AT291" s="167"/>
      <c r="AV291" s="78"/>
      <c r="AW291" s="37"/>
      <c r="AX291" s="77"/>
      <c r="AY291" s="76"/>
      <c r="AZ291" s="79"/>
      <c r="BA291" s="76"/>
      <c r="BB291" s="79"/>
      <c r="BC291" s="76"/>
      <c r="BD291" s="76"/>
      <c r="BE291" s="76"/>
      <c r="BF291" s="76"/>
      <c r="BG291" s="76"/>
      <c r="BH291" s="76"/>
      <c r="BI291" s="76"/>
      <c r="BJ291" s="75"/>
      <c r="BK291" s="75"/>
      <c r="BL291" s="75"/>
      <c r="BM291" s="75"/>
      <c r="BN291" s="75"/>
      <c r="BO291" s="75"/>
      <c r="BP291" s="75"/>
      <c r="BQ291" s="74">
        <f t="shared" si="552"/>
        <v>0</v>
      </c>
      <c r="BS291" s="167"/>
      <c r="BU291" s="78"/>
      <c r="BV291" s="37"/>
      <c r="BW291" s="77"/>
      <c r="BX291" s="76"/>
      <c r="BY291" s="79"/>
      <c r="BZ291" s="76"/>
      <c r="CA291" s="79"/>
      <c r="CB291" s="76"/>
      <c r="CC291" s="76"/>
      <c r="CD291" s="76"/>
      <c r="CE291" s="76"/>
      <c r="CF291" s="76"/>
      <c r="CG291" s="76"/>
      <c r="CH291" s="76"/>
      <c r="CI291" s="75"/>
      <c r="CJ291" s="75"/>
      <c r="CK291" s="75"/>
      <c r="CL291" s="75"/>
      <c r="CM291" s="75"/>
      <c r="CN291" s="75"/>
      <c r="CO291" s="75"/>
      <c r="CP291" s="74">
        <f t="shared" si="553"/>
        <v>0</v>
      </c>
      <c r="CR291" s="167"/>
      <c r="CT291" s="78"/>
      <c r="CU291" s="37"/>
      <c r="CV291" s="77"/>
      <c r="CW291" s="76"/>
      <c r="CX291" s="79"/>
      <c r="CY291" s="76"/>
      <c r="CZ291" s="79"/>
      <c r="DA291" s="76"/>
      <c r="DB291" s="76"/>
      <c r="DC291" s="76"/>
      <c r="DD291" s="76"/>
      <c r="DE291" s="76"/>
      <c r="DF291" s="76"/>
      <c r="DG291" s="76"/>
      <c r="DH291" s="75"/>
      <c r="DI291" s="75"/>
      <c r="DJ291" s="75"/>
      <c r="DK291" s="75"/>
      <c r="DL291" s="75"/>
      <c r="DM291" s="75"/>
      <c r="DN291" s="75"/>
      <c r="DO291" s="74">
        <f t="shared" si="554"/>
        <v>0</v>
      </c>
      <c r="DQ291" s="167"/>
      <c r="DS291" s="78"/>
      <c r="DT291" s="37"/>
      <c r="DU291" s="77"/>
      <c r="DV291" s="76"/>
      <c r="DW291" s="79"/>
      <c r="DX291" s="76"/>
      <c r="DY291" s="79"/>
      <c r="DZ291" s="76"/>
      <c r="EA291" s="76"/>
      <c r="EB291" s="76"/>
      <c r="EC291" s="76"/>
      <c r="ED291" s="76"/>
      <c r="EE291" s="76"/>
      <c r="EF291" s="76"/>
      <c r="EG291" s="75"/>
      <c r="EH291" s="75"/>
      <c r="EI291" s="75"/>
      <c r="EJ291" s="75"/>
      <c r="EK291" s="75"/>
      <c r="EL291" s="75"/>
      <c r="EM291" s="75"/>
      <c r="EN291" s="74">
        <f t="shared" si="555"/>
        <v>0</v>
      </c>
      <c r="EP291" s="167"/>
      <c r="ER291" s="78"/>
      <c r="ES291" s="37"/>
      <c r="ET291" s="77"/>
      <c r="EU291" s="76"/>
      <c r="EV291" s="79"/>
      <c r="EW291" s="76"/>
      <c r="EX291" s="79"/>
      <c r="EY291" s="76"/>
      <c r="EZ291" s="76"/>
      <c r="FA291" s="76"/>
      <c r="FB291" s="76"/>
      <c r="FC291" s="76"/>
      <c r="FD291" s="76"/>
      <c r="FE291" s="76"/>
      <c r="FF291" s="75"/>
      <c r="FG291" s="76"/>
      <c r="FH291" s="75"/>
      <c r="FI291" s="75"/>
      <c r="FJ291" s="75"/>
      <c r="FK291" s="75"/>
      <c r="FL291" s="75"/>
      <c r="FM291" s="74">
        <f t="shared" si="556"/>
        <v>0</v>
      </c>
      <c r="FO291" s="167"/>
      <c r="FQ291" s="78"/>
      <c r="FR291" s="37"/>
      <c r="FS291" s="77"/>
      <c r="FT291" s="76"/>
      <c r="FU291" s="79"/>
      <c r="FV291" s="76"/>
      <c r="FW291" s="79"/>
      <c r="FX291" s="76"/>
      <c r="FY291" s="76"/>
      <c r="FZ291" s="76"/>
      <c r="GA291" s="76"/>
      <c r="GB291" s="76"/>
      <c r="GC291" s="76"/>
      <c r="GD291" s="76"/>
      <c r="GE291" s="75"/>
      <c r="GF291" s="76"/>
      <c r="GG291" s="75"/>
      <c r="GH291" s="75"/>
      <c r="GI291" s="75"/>
      <c r="GJ291" s="75"/>
      <c r="GK291" s="75"/>
      <c r="GL291" s="74">
        <f t="shared" si="557"/>
        <v>0</v>
      </c>
      <c r="GN291" s="167"/>
      <c r="GP291" s="78"/>
      <c r="GQ291" s="37"/>
      <c r="GR291" s="77"/>
      <c r="GS291" s="76"/>
      <c r="GT291" s="79"/>
      <c r="GU291" s="76"/>
      <c r="GV291" s="79"/>
      <c r="GW291" s="76"/>
      <c r="GX291" s="76"/>
      <c r="GY291" s="76"/>
      <c r="GZ291" s="76"/>
      <c r="HA291" s="76"/>
      <c r="HB291" s="76"/>
      <c r="HC291" s="76"/>
      <c r="HD291" s="75"/>
      <c r="HE291" s="76"/>
      <c r="HF291" s="75"/>
      <c r="HG291" s="75"/>
      <c r="HH291" s="75"/>
      <c r="HI291" s="75"/>
      <c r="HJ291" s="75"/>
      <c r="HK291" s="74">
        <f t="shared" si="558"/>
        <v>0</v>
      </c>
      <c r="HM291" s="167"/>
      <c r="HO291" s="78"/>
      <c r="HP291" s="37"/>
      <c r="HQ291" s="77"/>
      <c r="HR291" s="76"/>
      <c r="HS291" s="79"/>
      <c r="HT291" s="76"/>
      <c r="HU291" s="79"/>
      <c r="HV291" s="76"/>
      <c r="HW291" s="76"/>
      <c r="HX291" s="76"/>
      <c r="HY291" s="76"/>
      <c r="HZ291" s="76"/>
      <c r="IA291" s="76"/>
      <c r="IB291" s="76"/>
      <c r="IC291" s="75"/>
      <c r="ID291" s="76"/>
      <c r="IE291" s="75"/>
      <c r="IF291" s="75"/>
      <c r="IG291" s="75"/>
      <c r="IH291" s="75"/>
      <c r="II291" s="75"/>
      <c r="IJ291" s="74">
        <f t="shared" si="559"/>
        <v>0</v>
      </c>
      <c r="IL291" s="167"/>
      <c r="IN291" s="78"/>
      <c r="IO291" s="37"/>
      <c r="IP291" s="77"/>
      <c r="IQ291" s="76"/>
      <c r="IR291" s="76"/>
      <c r="IS291" s="76"/>
      <c r="IT291" s="76"/>
      <c r="IU291" s="76"/>
      <c r="IV291" s="76"/>
      <c r="IW291" s="76"/>
      <c r="IX291" s="75"/>
      <c r="IY291" s="75"/>
      <c r="IZ291" s="75"/>
      <c r="JA291" s="75"/>
      <c r="JB291" s="75"/>
      <c r="JC291" s="75"/>
      <c r="JD291" s="75"/>
      <c r="JE291" s="75"/>
      <c r="JF291" s="75"/>
      <c r="JG291" s="75"/>
      <c r="JH291" s="75"/>
      <c r="JI291" s="74">
        <f t="shared" si="560"/>
        <v>0</v>
      </c>
      <c r="JK291" s="167"/>
      <c r="JM291" s="78"/>
      <c r="JN291" s="37"/>
      <c r="JO291" s="77"/>
      <c r="JP291" s="76"/>
      <c r="JQ291" s="76"/>
      <c r="JR291" s="76"/>
      <c r="JS291" s="76"/>
      <c r="JT291" s="76"/>
      <c r="JU291" s="76"/>
      <c r="JV291" s="76"/>
      <c r="JW291" s="75"/>
      <c r="JX291" s="75"/>
      <c r="JY291" s="75"/>
      <c r="JZ291" s="75"/>
      <c r="KA291" s="75"/>
      <c r="KB291" s="75"/>
      <c r="KC291" s="75"/>
      <c r="KD291" s="75"/>
      <c r="KE291" s="75"/>
      <c r="KF291" s="75"/>
      <c r="KG291" s="75"/>
      <c r="KH291" s="74">
        <f t="shared" si="561"/>
        <v>0</v>
      </c>
      <c r="KJ291" s="167"/>
      <c r="KL291" s="78"/>
      <c r="KM291" s="37"/>
      <c r="KN291" s="77"/>
      <c r="KO291" s="76"/>
      <c r="KP291" s="76"/>
      <c r="KQ291" s="76"/>
      <c r="KR291" s="76"/>
      <c r="KS291" s="76"/>
      <c r="KT291" s="76"/>
      <c r="KU291" s="76"/>
      <c r="KV291" s="75"/>
      <c r="KW291" s="75"/>
      <c r="KX291" s="75"/>
      <c r="KY291" s="75"/>
      <c r="KZ291" s="75"/>
      <c r="LA291" s="75"/>
      <c r="LB291" s="75"/>
      <c r="LC291" s="75"/>
      <c r="LD291" s="75"/>
      <c r="LE291" s="75"/>
      <c r="LF291" s="75"/>
      <c r="LG291" s="74">
        <f t="shared" si="562"/>
        <v>0</v>
      </c>
      <c r="LI291" s="167"/>
      <c r="LK291" s="78"/>
      <c r="LL291" s="37"/>
      <c r="LM291" s="77"/>
      <c r="LN291" s="76"/>
      <c r="LO291" s="76"/>
      <c r="LP291" s="76"/>
      <c r="LQ291" s="76"/>
      <c r="LR291" s="76"/>
      <c r="LS291" s="76"/>
      <c r="LT291" s="76"/>
      <c r="LU291" s="75"/>
      <c r="LV291" s="75"/>
      <c r="LW291" s="75"/>
      <c r="LX291" s="75"/>
      <c r="LY291" s="75"/>
      <c r="LZ291" s="75"/>
      <c r="MA291" s="75"/>
      <c r="MB291" s="75"/>
      <c r="MC291" s="75"/>
      <c r="MD291" s="75"/>
      <c r="ME291" s="75"/>
      <c r="MF291" s="74">
        <f t="shared" si="563"/>
        <v>0</v>
      </c>
      <c r="MH291" s="167"/>
      <c r="MJ291" s="78"/>
      <c r="MK291" s="37"/>
      <c r="ML291" s="77"/>
      <c r="MM291" s="76"/>
      <c r="MN291" s="76"/>
      <c r="MO291" s="76"/>
      <c r="MP291" s="76"/>
      <c r="MQ291" s="76"/>
      <c r="MR291" s="76"/>
      <c r="MS291" s="76"/>
      <c r="MT291" s="75"/>
      <c r="MU291" s="75"/>
      <c r="MV291" s="75"/>
      <c r="MW291" s="75"/>
      <c r="MX291" s="75"/>
      <c r="MY291" s="75"/>
      <c r="MZ291" s="75"/>
      <c r="NA291" s="75"/>
      <c r="NB291" s="75"/>
      <c r="NC291" s="75"/>
      <c r="ND291" s="75"/>
      <c r="NE291" s="74">
        <f t="shared" si="564"/>
        <v>0</v>
      </c>
      <c r="NG291" s="167"/>
      <c r="NI291" s="78"/>
      <c r="NJ291" s="37"/>
      <c r="NK291" s="77"/>
      <c r="NL291" s="76"/>
      <c r="NM291" s="76"/>
      <c r="NN291" s="76"/>
      <c r="NO291" s="76"/>
      <c r="NP291" s="76"/>
      <c r="NQ291" s="76"/>
      <c r="NR291" s="76"/>
      <c r="NS291" s="76"/>
      <c r="NT291" s="76"/>
      <c r="NU291" s="76"/>
      <c r="NV291" s="76"/>
      <c r="NW291" s="76"/>
      <c r="NX291" s="76"/>
      <c r="NY291" s="76"/>
      <c r="NZ291" s="76"/>
      <c r="OA291" s="75"/>
      <c r="OB291" s="76"/>
      <c r="OC291" s="75"/>
      <c r="OD291" s="74">
        <f t="shared" si="565"/>
        <v>0</v>
      </c>
      <c r="OF291" s="167"/>
      <c r="OH291" s="78"/>
      <c r="OI291" s="37"/>
      <c r="OJ291" s="77"/>
      <c r="OK291" s="76"/>
      <c r="OL291" s="79"/>
      <c r="OM291" s="76"/>
      <c r="ON291" s="79"/>
      <c r="OO291" s="76"/>
      <c r="OP291" s="76"/>
      <c r="OQ291" s="76"/>
      <c r="OR291" s="76"/>
      <c r="OS291" s="76"/>
      <c r="OT291" s="76"/>
      <c r="OU291" s="76"/>
      <c r="OV291" s="75"/>
      <c r="OW291" s="76"/>
      <c r="OX291" s="75"/>
      <c r="OY291" s="76"/>
      <c r="OZ291" s="75"/>
      <c r="PA291" s="76"/>
      <c r="PB291" s="75"/>
      <c r="PC291" s="74">
        <f t="shared" si="566"/>
        <v>0</v>
      </c>
      <c r="PE291" s="167"/>
      <c r="PG291" s="78"/>
      <c r="PH291" s="37"/>
      <c r="PI291" s="77"/>
      <c r="PJ291" s="76"/>
      <c r="PK291" s="79"/>
      <c r="PL291" s="76"/>
      <c r="PM291" s="79"/>
      <c r="PN291" s="76"/>
      <c r="PO291" s="76"/>
      <c r="PP291" s="76"/>
      <c r="PQ291" s="76"/>
      <c r="PR291" s="76"/>
      <c r="PS291" s="76"/>
      <c r="PT291" s="76"/>
      <c r="PU291" s="75"/>
      <c r="PV291" s="76"/>
      <c r="PW291" s="75"/>
      <c r="PX291" s="76"/>
      <c r="PY291" s="75"/>
      <c r="PZ291" s="76"/>
      <c r="QA291" s="75"/>
      <c r="QB291" s="74">
        <f t="shared" si="567"/>
        <v>0</v>
      </c>
      <c r="QD291" s="167"/>
      <c r="QF291" s="78"/>
      <c r="QG291" s="37"/>
      <c r="QH291" s="77"/>
      <c r="QI291" s="76"/>
      <c r="QJ291" s="79"/>
      <c r="QK291" s="76"/>
      <c r="QL291" s="79"/>
      <c r="QM291" s="76"/>
      <c r="QN291" s="76"/>
      <c r="QO291" s="76"/>
      <c r="QP291" s="76"/>
      <c r="QQ291" s="76"/>
      <c r="QR291" s="76"/>
      <c r="QS291" s="76"/>
      <c r="QT291" s="75"/>
      <c r="QU291" s="76"/>
      <c r="QV291" s="75"/>
      <c r="QW291" s="76"/>
      <c r="QX291" s="75"/>
      <c r="QY291" s="76"/>
      <c r="QZ291" s="75"/>
      <c r="RA291" s="74">
        <f t="shared" si="568"/>
        <v>0</v>
      </c>
      <c r="RC291" s="167"/>
      <c r="RE291" s="78"/>
      <c r="RF291" s="37"/>
      <c r="RG291" s="77"/>
      <c r="RH291" s="76"/>
      <c r="RI291" s="76"/>
      <c r="RJ291" s="76"/>
      <c r="RK291" s="76"/>
      <c r="RL291" s="76"/>
      <c r="RM291" s="76"/>
      <c r="RN291" s="76"/>
      <c r="RO291" s="76"/>
      <c r="RP291" s="76"/>
      <c r="RQ291" s="76"/>
      <c r="RR291" s="76"/>
      <c r="RS291" s="76"/>
      <c r="RT291" s="76"/>
      <c r="RU291" s="76"/>
      <c r="RV291" s="76"/>
      <c r="RW291" s="75"/>
      <c r="RX291" s="76"/>
      <c r="RY291" s="75"/>
      <c r="RZ291" s="74">
        <f t="shared" si="569"/>
        <v>0</v>
      </c>
      <c r="SB291" s="167"/>
      <c r="SD291" s="78"/>
      <c r="SE291" s="37"/>
      <c r="SF291" s="77"/>
      <c r="SG291" s="76"/>
      <c r="SH291" s="76"/>
      <c r="SI291" s="76"/>
      <c r="SJ291" s="76"/>
      <c r="SK291" s="76"/>
      <c r="SL291" s="76"/>
      <c r="SM291" s="76"/>
      <c r="SN291" s="76"/>
      <c r="SO291" s="76"/>
      <c r="SP291" s="76"/>
      <c r="SQ291" s="76"/>
      <c r="SR291" s="76"/>
      <c r="SS291" s="76"/>
      <c r="ST291" s="76"/>
      <c r="SU291" s="76"/>
      <c r="SV291" s="75"/>
      <c r="SW291" s="76"/>
      <c r="SX291" s="75"/>
      <c r="SY291" s="74">
        <f t="shared" si="570"/>
        <v>0</v>
      </c>
      <c r="TA291" s="167"/>
      <c r="TC291" s="78"/>
      <c r="TD291" s="37"/>
      <c r="TE291" s="77"/>
      <c r="TF291" s="76"/>
      <c r="TG291" s="76"/>
      <c r="TH291" s="76"/>
      <c r="TI291" s="76"/>
      <c r="TJ291" s="76"/>
      <c r="TK291" s="76"/>
      <c r="TL291" s="76"/>
      <c r="TM291" s="76"/>
      <c r="TN291" s="76"/>
      <c r="TO291" s="76"/>
      <c r="TP291" s="76"/>
      <c r="TQ291" s="76"/>
      <c r="TR291" s="76"/>
      <c r="TS291" s="76"/>
      <c r="TT291" s="76"/>
      <c r="TU291" s="75"/>
      <c r="TV291" s="76"/>
      <c r="TW291" s="75"/>
      <c r="TX291" s="74">
        <f t="shared" si="571"/>
        <v>0</v>
      </c>
      <c r="TZ291" s="167"/>
      <c r="UB291" s="78"/>
      <c r="UC291" s="37"/>
      <c r="UD291" s="77"/>
      <c r="UE291" s="76"/>
      <c r="UF291" s="76"/>
      <c r="UG291" s="76"/>
      <c r="UH291" s="76"/>
      <c r="UI291" s="76"/>
      <c r="UJ291" s="76"/>
      <c r="UK291" s="76"/>
      <c r="UL291" s="76"/>
      <c r="UM291" s="76"/>
      <c r="UN291" s="76"/>
      <c r="UO291" s="76"/>
      <c r="UP291" s="76"/>
      <c r="UQ291" s="76"/>
      <c r="UR291" s="76"/>
      <c r="US291" s="76"/>
      <c r="UT291" s="75"/>
      <c r="UU291" s="76"/>
      <c r="UV291" s="75"/>
      <c r="UW291" s="74">
        <f t="shared" si="572"/>
        <v>0</v>
      </c>
      <c r="UY291" s="167"/>
      <c r="VA291" s="78"/>
      <c r="VB291" s="37"/>
      <c r="VC291" s="77"/>
      <c r="VD291" s="76"/>
      <c r="VE291" s="76"/>
      <c r="VF291" s="76"/>
      <c r="VG291" s="76"/>
      <c r="VH291" s="76"/>
      <c r="VI291" s="76"/>
      <c r="VJ291" s="76"/>
      <c r="VK291" s="76"/>
      <c r="VL291" s="76"/>
      <c r="VM291" s="76"/>
      <c r="VN291" s="76"/>
      <c r="VO291" s="76"/>
      <c r="VP291" s="76"/>
      <c r="VQ291" s="76"/>
      <c r="VR291" s="76"/>
      <c r="VS291" s="75"/>
      <c r="VT291" s="76"/>
      <c r="VU291" s="75"/>
      <c r="VV291" s="74">
        <f t="shared" si="573"/>
        <v>0</v>
      </c>
    </row>
    <row r="292" spans="2:594" s="38" customFormat="1" outlineLevel="1">
      <c r="B292" s="88"/>
      <c r="C292" s="89">
        <f>IF(ISERROR(I292+1)=TRUE,I292,IF(I292="","",MAX(C$15:C291)+1))</f>
        <v>213</v>
      </c>
      <c r="D292" s="88">
        <f t="shared" si="527"/>
        <v>1</v>
      </c>
      <c r="E292" s="3"/>
      <c r="G292" s="167"/>
      <c r="I292" s="95">
        <f t="shared" si="574"/>
        <v>220</v>
      </c>
      <c r="J292" s="94" t="s">
        <v>492</v>
      </c>
      <c r="K292" s="93"/>
      <c r="L292" s="93"/>
      <c r="M292" s="93"/>
      <c r="N292" s="93"/>
      <c r="O292" s="92"/>
      <c r="P292" s="91" t="s">
        <v>163</v>
      </c>
      <c r="Q292" s="297"/>
      <c r="R292" s="90" t="s">
        <v>141</v>
      </c>
      <c r="S292" s="298"/>
      <c r="U292" s="167"/>
      <c r="V292" s="42"/>
      <c r="W292" s="78"/>
      <c r="X292" s="37"/>
      <c r="Y292" s="77"/>
      <c r="Z292" s="76"/>
      <c r="AA292" s="79"/>
      <c r="AB292" s="76"/>
      <c r="AC292" s="79"/>
      <c r="AD292" s="76"/>
      <c r="AE292" s="76"/>
      <c r="AF292" s="76"/>
      <c r="AG292" s="76"/>
      <c r="AH292" s="76"/>
      <c r="AI292" s="76"/>
      <c r="AJ292" s="76"/>
      <c r="AK292" s="75"/>
      <c r="AL292" s="75"/>
      <c r="AM292" s="75"/>
      <c r="AN292" s="75"/>
      <c r="AO292" s="75"/>
      <c r="AP292" s="75"/>
      <c r="AQ292" s="75"/>
      <c r="AR292" s="74">
        <f t="shared" si="551"/>
        <v>0</v>
      </c>
      <c r="AT292" s="167"/>
      <c r="AV292" s="78"/>
      <c r="AW292" s="37"/>
      <c r="AX292" s="77"/>
      <c r="AY292" s="76"/>
      <c r="AZ292" s="79"/>
      <c r="BA292" s="76"/>
      <c r="BB292" s="79"/>
      <c r="BC292" s="76"/>
      <c r="BD292" s="76"/>
      <c r="BE292" s="76"/>
      <c r="BF292" s="76"/>
      <c r="BG292" s="76"/>
      <c r="BH292" s="76"/>
      <c r="BI292" s="76"/>
      <c r="BJ292" s="75"/>
      <c r="BK292" s="75"/>
      <c r="BL292" s="75"/>
      <c r="BM292" s="75"/>
      <c r="BN292" s="75"/>
      <c r="BO292" s="75"/>
      <c r="BP292" s="75"/>
      <c r="BQ292" s="74">
        <f t="shared" si="552"/>
        <v>0</v>
      </c>
      <c r="BS292" s="167"/>
      <c r="BU292" s="78"/>
      <c r="BV292" s="37"/>
      <c r="BW292" s="77"/>
      <c r="BX292" s="76"/>
      <c r="BY292" s="79"/>
      <c r="BZ292" s="76"/>
      <c r="CA292" s="79"/>
      <c r="CB292" s="76"/>
      <c r="CC292" s="76"/>
      <c r="CD292" s="76"/>
      <c r="CE292" s="76"/>
      <c r="CF292" s="76"/>
      <c r="CG292" s="76"/>
      <c r="CH292" s="76"/>
      <c r="CI292" s="75"/>
      <c r="CJ292" s="75"/>
      <c r="CK292" s="75"/>
      <c r="CL292" s="75"/>
      <c r="CM292" s="75"/>
      <c r="CN292" s="75"/>
      <c r="CO292" s="75"/>
      <c r="CP292" s="74">
        <f t="shared" si="553"/>
        <v>0</v>
      </c>
      <c r="CR292" s="167"/>
      <c r="CT292" s="78"/>
      <c r="CU292" s="37"/>
      <c r="CV292" s="77"/>
      <c r="CW292" s="76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5"/>
      <c r="DI292" s="75"/>
      <c r="DJ292" s="75"/>
      <c r="DK292" s="75"/>
      <c r="DL292" s="75"/>
      <c r="DM292" s="75"/>
      <c r="DN292" s="75"/>
      <c r="DO292" s="74">
        <f t="shared" si="554"/>
        <v>0</v>
      </c>
      <c r="DQ292" s="167"/>
      <c r="DS292" s="78"/>
      <c r="DT292" s="37"/>
      <c r="DU292" s="77"/>
      <c r="DV292" s="76"/>
      <c r="DW292" s="76"/>
      <c r="DX292" s="76"/>
      <c r="DY292" s="76"/>
      <c r="DZ292" s="76"/>
      <c r="EA292" s="76"/>
      <c r="EB292" s="76"/>
      <c r="EC292" s="76"/>
      <c r="ED292" s="76"/>
      <c r="EE292" s="76"/>
      <c r="EF292" s="76"/>
      <c r="EG292" s="75"/>
      <c r="EH292" s="75"/>
      <c r="EI292" s="75"/>
      <c r="EJ292" s="75"/>
      <c r="EK292" s="75"/>
      <c r="EL292" s="75"/>
      <c r="EM292" s="75"/>
      <c r="EN292" s="74">
        <f t="shared" si="555"/>
        <v>0</v>
      </c>
      <c r="EP292" s="167"/>
      <c r="ER292" s="78"/>
      <c r="ES292" s="37"/>
      <c r="ET292" s="77"/>
      <c r="EU292" s="76"/>
      <c r="EV292" s="76"/>
      <c r="EW292" s="76"/>
      <c r="EX292" s="76"/>
      <c r="EY292" s="76"/>
      <c r="EZ292" s="76"/>
      <c r="FA292" s="76"/>
      <c r="FB292" s="76"/>
      <c r="FC292" s="76"/>
      <c r="FD292" s="76"/>
      <c r="FE292" s="76"/>
      <c r="FF292" s="76"/>
      <c r="FG292" s="76"/>
      <c r="FH292" s="75"/>
      <c r="FI292" s="75"/>
      <c r="FJ292" s="75"/>
      <c r="FK292" s="75"/>
      <c r="FL292" s="75"/>
      <c r="FM292" s="74">
        <f t="shared" si="556"/>
        <v>0</v>
      </c>
      <c r="FO292" s="167"/>
      <c r="FQ292" s="78"/>
      <c r="FR292" s="37"/>
      <c r="FS292" s="77"/>
      <c r="FT292" s="76"/>
      <c r="FU292" s="76"/>
      <c r="FV292" s="76"/>
      <c r="FW292" s="76"/>
      <c r="FX292" s="76"/>
      <c r="FY292" s="76"/>
      <c r="FZ292" s="76"/>
      <c r="GA292" s="76"/>
      <c r="GB292" s="76"/>
      <c r="GC292" s="76"/>
      <c r="GD292" s="76"/>
      <c r="GE292" s="76"/>
      <c r="GF292" s="76"/>
      <c r="GG292" s="75"/>
      <c r="GH292" s="75"/>
      <c r="GI292" s="75"/>
      <c r="GJ292" s="75"/>
      <c r="GK292" s="75"/>
      <c r="GL292" s="74">
        <f t="shared" si="557"/>
        <v>0</v>
      </c>
      <c r="GN292" s="167"/>
      <c r="GP292" s="78"/>
      <c r="GQ292" s="37"/>
      <c r="GR292" s="77"/>
      <c r="GS292" s="76"/>
      <c r="GT292" s="76"/>
      <c r="GU292" s="76"/>
      <c r="GV292" s="76"/>
      <c r="GW292" s="76"/>
      <c r="GX292" s="76"/>
      <c r="GY292" s="76"/>
      <c r="GZ292" s="76"/>
      <c r="HA292" s="76"/>
      <c r="HB292" s="76"/>
      <c r="HC292" s="76"/>
      <c r="HD292" s="76"/>
      <c r="HE292" s="76"/>
      <c r="HF292" s="75"/>
      <c r="HG292" s="75"/>
      <c r="HH292" s="75"/>
      <c r="HI292" s="75"/>
      <c r="HJ292" s="75"/>
      <c r="HK292" s="74">
        <f t="shared" si="558"/>
        <v>0</v>
      </c>
      <c r="HM292" s="167"/>
      <c r="HO292" s="78"/>
      <c r="HP292" s="37"/>
      <c r="HQ292" s="77"/>
      <c r="HR292" s="76"/>
      <c r="HS292" s="76"/>
      <c r="HT292" s="76"/>
      <c r="HU292" s="76"/>
      <c r="HV292" s="76"/>
      <c r="HW292" s="76"/>
      <c r="HX292" s="76"/>
      <c r="HY292" s="76"/>
      <c r="HZ292" s="76"/>
      <c r="IA292" s="76"/>
      <c r="IB292" s="76"/>
      <c r="IC292" s="76"/>
      <c r="ID292" s="76"/>
      <c r="IE292" s="75"/>
      <c r="IF292" s="75"/>
      <c r="IG292" s="75"/>
      <c r="IH292" s="75"/>
      <c r="II292" s="75"/>
      <c r="IJ292" s="74">
        <f t="shared" si="559"/>
        <v>0</v>
      </c>
      <c r="IL292" s="167"/>
      <c r="IN292" s="78"/>
      <c r="IO292" s="37"/>
      <c r="IP292" s="77"/>
      <c r="IQ292" s="76"/>
      <c r="IR292" s="76"/>
      <c r="IS292" s="76"/>
      <c r="IT292" s="76"/>
      <c r="IU292" s="76"/>
      <c r="IV292" s="76"/>
      <c r="IW292" s="76"/>
      <c r="IX292" s="75"/>
      <c r="IY292" s="75"/>
      <c r="IZ292" s="75"/>
      <c r="JA292" s="75"/>
      <c r="JB292" s="75"/>
      <c r="JC292" s="75"/>
      <c r="JD292" s="75"/>
      <c r="JE292" s="75"/>
      <c r="JF292" s="75"/>
      <c r="JG292" s="75"/>
      <c r="JH292" s="75"/>
      <c r="JI292" s="74">
        <f t="shared" si="560"/>
        <v>0</v>
      </c>
      <c r="JK292" s="167"/>
      <c r="JM292" s="78"/>
      <c r="JN292" s="37"/>
      <c r="JO292" s="77"/>
      <c r="JP292" s="76"/>
      <c r="JQ292" s="76"/>
      <c r="JR292" s="76"/>
      <c r="JS292" s="76"/>
      <c r="JT292" s="76"/>
      <c r="JU292" s="76"/>
      <c r="JV292" s="76"/>
      <c r="JW292" s="75"/>
      <c r="JX292" s="75"/>
      <c r="JY292" s="75"/>
      <c r="JZ292" s="75"/>
      <c r="KA292" s="75"/>
      <c r="KB292" s="75"/>
      <c r="KC292" s="75"/>
      <c r="KD292" s="75"/>
      <c r="KE292" s="75"/>
      <c r="KF292" s="75"/>
      <c r="KG292" s="75"/>
      <c r="KH292" s="74">
        <f t="shared" si="561"/>
        <v>0</v>
      </c>
      <c r="KJ292" s="167"/>
      <c r="KL292" s="78"/>
      <c r="KM292" s="37"/>
      <c r="KN292" s="77"/>
      <c r="KO292" s="76"/>
      <c r="KP292" s="76"/>
      <c r="KQ292" s="76"/>
      <c r="KR292" s="76"/>
      <c r="KS292" s="76"/>
      <c r="KT292" s="76"/>
      <c r="KU292" s="76"/>
      <c r="KV292" s="75"/>
      <c r="KW292" s="75"/>
      <c r="KX292" s="75"/>
      <c r="KY292" s="75"/>
      <c r="KZ292" s="75"/>
      <c r="LA292" s="75"/>
      <c r="LB292" s="75"/>
      <c r="LC292" s="75"/>
      <c r="LD292" s="75"/>
      <c r="LE292" s="75"/>
      <c r="LF292" s="75"/>
      <c r="LG292" s="74">
        <f t="shared" si="562"/>
        <v>0</v>
      </c>
      <c r="LI292" s="167"/>
      <c r="LK292" s="78"/>
      <c r="LL292" s="37"/>
      <c r="LM292" s="77"/>
      <c r="LN292" s="76"/>
      <c r="LO292" s="76"/>
      <c r="LP292" s="76"/>
      <c r="LQ292" s="76"/>
      <c r="LR292" s="76"/>
      <c r="LS292" s="76"/>
      <c r="LT292" s="76"/>
      <c r="LU292" s="75"/>
      <c r="LV292" s="75"/>
      <c r="LW292" s="75"/>
      <c r="LX292" s="75"/>
      <c r="LY292" s="75"/>
      <c r="LZ292" s="75"/>
      <c r="MA292" s="75"/>
      <c r="MB292" s="75"/>
      <c r="MC292" s="75"/>
      <c r="MD292" s="75"/>
      <c r="ME292" s="75"/>
      <c r="MF292" s="74">
        <f t="shared" si="563"/>
        <v>0</v>
      </c>
      <c r="MH292" s="167"/>
      <c r="MJ292" s="78"/>
      <c r="MK292" s="37"/>
      <c r="ML292" s="77"/>
      <c r="MM292" s="76"/>
      <c r="MN292" s="76"/>
      <c r="MO292" s="76"/>
      <c r="MP292" s="76"/>
      <c r="MQ292" s="76"/>
      <c r="MR292" s="76"/>
      <c r="MS292" s="76"/>
      <c r="MT292" s="75"/>
      <c r="MU292" s="75"/>
      <c r="MV292" s="75"/>
      <c r="MW292" s="75"/>
      <c r="MX292" s="75"/>
      <c r="MY292" s="75"/>
      <c r="MZ292" s="75"/>
      <c r="NA292" s="75"/>
      <c r="NB292" s="75"/>
      <c r="NC292" s="75"/>
      <c r="ND292" s="75"/>
      <c r="NE292" s="74">
        <f t="shared" si="564"/>
        <v>0</v>
      </c>
      <c r="NG292" s="167"/>
      <c r="NI292" s="78"/>
      <c r="NJ292" s="37"/>
      <c r="NK292" s="77"/>
      <c r="NL292" s="76"/>
      <c r="NM292" s="76"/>
      <c r="NN292" s="76"/>
      <c r="NO292" s="76"/>
      <c r="NP292" s="76"/>
      <c r="NQ292" s="76"/>
      <c r="NR292" s="76"/>
      <c r="NS292" s="76"/>
      <c r="NT292" s="76"/>
      <c r="NU292" s="76"/>
      <c r="NV292" s="76"/>
      <c r="NW292" s="76"/>
      <c r="NX292" s="76"/>
      <c r="NY292" s="76"/>
      <c r="NZ292" s="76"/>
      <c r="OA292" s="75"/>
      <c r="OB292" s="76"/>
      <c r="OC292" s="75"/>
      <c r="OD292" s="74">
        <f t="shared" si="565"/>
        <v>0</v>
      </c>
      <c r="OF292" s="167"/>
      <c r="OH292" s="78"/>
      <c r="OI292" s="37"/>
      <c r="OJ292" s="77"/>
      <c r="OK292" s="76"/>
      <c r="OL292" s="76"/>
      <c r="OM292" s="76"/>
      <c r="ON292" s="76"/>
      <c r="OO292" s="76"/>
      <c r="OP292" s="76"/>
      <c r="OQ292" s="76"/>
      <c r="OR292" s="76"/>
      <c r="OS292" s="76"/>
      <c r="OT292" s="76"/>
      <c r="OU292" s="76"/>
      <c r="OV292" s="76"/>
      <c r="OW292" s="76"/>
      <c r="OX292" s="75"/>
      <c r="OY292" s="76"/>
      <c r="OZ292" s="75"/>
      <c r="PA292" s="76"/>
      <c r="PB292" s="75"/>
      <c r="PC292" s="74">
        <f t="shared" si="566"/>
        <v>0</v>
      </c>
      <c r="PE292" s="167"/>
      <c r="PG292" s="78"/>
      <c r="PH292" s="37"/>
      <c r="PI292" s="77"/>
      <c r="PJ292" s="76"/>
      <c r="PK292" s="76"/>
      <c r="PL292" s="76"/>
      <c r="PM292" s="76"/>
      <c r="PN292" s="76"/>
      <c r="PO292" s="76"/>
      <c r="PP292" s="76"/>
      <c r="PQ292" s="76"/>
      <c r="PR292" s="76"/>
      <c r="PS292" s="76"/>
      <c r="PT292" s="76"/>
      <c r="PU292" s="76"/>
      <c r="PV292" s="76"/>
      <c r="PW292" s="75"/>
      <c r="PX292" s="76"/>
      <c r="PY292" s="75"/>
      <c r="PZ292" s="76"/>
      <c r="QA292" s="75"/>
      <c r="QB292" s="74">
        <f t="shared" si="567"/>
        <v>0</v>
      </c>
      <c r="QD292" s="167"/>
      <c r="QF292" s="78"/>
      <c r="QG292" s="37"/>
      <c r="QH292" s="77"/>
      <c r="QI292" s="76"/>
      <c r="QJ292" s="76"/>
      <c r="QK292" s="76"/>
      <c r="QL292" s="76"/>
      <c r="QM292" s="76"/>
      <c r="QN292" s="76"/>
      <c r="QO292" s="76"/>
      <c r="QP292" s="76"/>
      <c r="QQ292" s="76"/>
      <c r="QR292" s="76"/>
      <c r="QS292" s="76"/>
      <c r="QT292" s="76"/>
      <c r="QU292" s="76"/>
      <c r="QV292" s="75"/>
      <c r="QW292" s="76"/>
      <c r="QX292" s="75"/>
      <c r="QY292" s="76"/>
      <c r="QZ292" s="75"/>
      <c r="RA292" s="74">
        <f t="shared" si="568"/>
        <v>0</v>
      </c>
      <c r="RC292" s="167"/>
      <c r="RE292" s="78"/>
      <c r="RF292" s="37"/>
      <c r="RG292" s="77"/>
      <c r="RH292" s="76"/>
      <c r="RI292" s="76"/>
      <c r="RJ292" s="76"/>
      <c r="RK292" s="76"/>
      <c r="RL292" s="76"/>
      <c r="RM292" s="76"/>
      <c r="RN292" s="76"/>
      <c r="RO292" s="76"/>
      <c r="RP292" s="76"/>
      <c r="RQ292" s="76"/>
      <c r="RR292" s="76"/>
      <c r="RS292" s="76"/>
      <c r="RT292" s="76"/>
      <c r="RU292" s="76"/>
      <c r="RV292" s="76"/>
      <c r="RW292" s="75"/>
      <c r="RX292" s="76"/>
      <c r="RY292" s="75"/>
      <c r="RZ292" s="74">
        <f t="shared" si="569"/>
        <v>0</v>
      </c>
      <c r="SB292" s="167"/>
      <c r="SD292" s="78"/>
      <c r="SE292" s="37"/>
      <c r="SF292" s="77"/>
      <c r="SG292" s="76"/>
      <c r="SH292" s="76"/>
      <c r="SI292" s="76"/>
      <c r="SJ292" s="76"/>
      <c r="SK292" s="76"/>
      <c r="SL292" s="76"/>
      <c r="SM292" s="76"/>
      <c r="SN292" s="76"/>
      <c r="SO292" s="76"/>
      <c r="SP292" s="76"/>
      <c r="SQ292" s="76"/>
      <c r="SR292" s="76"/>
      <c r="SS292" s="76"/>
      <c r="ST292" s="76"/>
      <c r="SU292" s="76"/>
      <c r="SV292" s="75"/>
      <c r="SW292" s="76"/>
      <c r="SX292" s="75"/>
      <c r="SY292" s="74">
        <f t="shared" si="570"/>
        <v>0</v>
      </c>
      <c r="TA292" s="167"/>
      <c r="TC292" s="78"/>
      <c r="TD292" s="37"/>
      <c r="TE292" s="77"/>
      <c r="TF292" s="76"/>
      <c r="TG292" s="76"/>
      <c r="TH292" s="76"/>
      <c r="TI292" s="76"/>
      <c r="TJ292" s="76"/>
      <c r="TK292" s="76"/>
      <c r="TL292" s="76"/>
      <c r="TM292" s="76"/>
      <c r="TN292" s="76"/>
      <c r="TO292" s="76"/>
      <c r="TP292" s="76"/>
      <c r="TQ292" s="76"/>
      <c r="TR292" s="76"/>
      <c r="TS292" s="76"/>
      <c r="TT292" s="76"/>
      <c r="TU292" s="75"/>
      <c r="TV292" s="76"/>
      <c r="TW292" s="75"/>
      <c r="TX292" s="74">
        <f t="shared" si="571"/>
        <v>0</v>
      </c>
      <c r="TZ292" s="167"/>
      <c r="UB292" s="78"/>
      <c r="UC292" s="37"/>
      <c r="UD292" s="77"/>
      <c r="UE292" s="76"/>
      <c r="UF292" s="76"/>
      <c r="UG292" s="76"/>
      <c r="UH292" s="76"/>
      <c r="UI292" s="76"/>
      <c r="UJ292" s="76"/>
      <c r="UK292" s="76"/>
      <c r="UL292" s="76"/>
      <c r="UM292" s="76"/>
      <c r="UN292" s="76"/>
      <c r="UO292" s="76"/>
      <c r="UP292" s="76"/>
      <c r="UQ292" s="76"/>
      <c r="UR292" s="76"/>
      <c r="US292" s="76"/>
      <c r="UT292" s="75"/>
      <c r="UU292" s="76"/>
      <c r="UV292" s="75"/>
      <c r="UW292" s="74">
        <f t="shared" si="572"/>
        <v>0</v>
      </c>
      <c r="UY292" s="167"/>
      <c r="VA292" s="78"/>
      <c r="VB292" s="37"/>
      <c r="VC292" s="77"/>
      <c r="VD292" s="76"/>
      <c r="VE292" s="76"/>
      <c r="VF292" s="76"/>
      <c r="VG292" s="76"/>
      <c r="VH292" s="76"/>
      <c r="VI292" s="76"/>
      <c r="VJ292" s="76"/>
      <c r="VK292" s="76"/>
      <c r="VL292" s="76"/>
      <c r="VM292" s="76"/>
      <c r="VN292" s="76"/>
      <c r="VO292" s="76"/>
      <c r="VP292" s="76"/>
      <c r="VQ292" s="76"/>
      <c r="VR292" s="76"/>
      <c r="VS292" s="75"/>
      <c r="VT292" s="76"/>
      <c r="VU292" s="75"/>
      <c r="VV292" s="74">
        <f t="shared" si="573"/>
        <v>0</v>
      </c>
    </row>
    <row r="293" spans="2:594" s="38" customFormat="1" outlineLevel="1">
      <c r="B293" s="88"/>
      <c r="C293" s="89">
        <f>IF(ISERROR(I293+1)=TRUE,I293,IF(I293="","",MAX(C$15:C292)+1))</f>
        <v>214</v>
      </c>
      <c r="D293" s="88">
        <f t="shared" si="527"/>
        <v>1</v>
      </c>
      <c r="E293" s="3"/>
      <c r="G293" s="167"/>
      <c r="I293" s="95">
        <f t="shared" si="574"/>
        <v>221</v>
      </c>
      <c r="J293" s="94" t="s">
        <v>491</v>
      </c>
      <c r="K293" s="93"/>
      <c r="L293" s="93"/>
      <c r="M293" s="93"/>
      <c r="N293" s="93"/>
      <c r="O293" s="92"/>
      <c r="P293" s="91" t="s">
        <v>163</v>
      </c>
      <c r="Q293" s="297"/>
      <c r="R293" s="90" t="s">
        <v>141</v>
      </c>
      <c r="S293" s="298"/>
      <c r="U293" s="167"/>
      <c r="V293" s="42"/>
      <c r="W293" s="78"/>
      <c r="X293" s="37"/>
      <c r="Y293" s="77"/>
      <c r="Z293" s="76"/>
      <c r="AA293" s="79"/>
      <c r="AB293" s="76"/>
      <c r="AC293" s="79"/>
      <c r="AD293" s="76"/>
      <c r="AE293" s="76"/>
      <c r="AF293" s="76"/>
      <c r="AG293" s="76"/>
      <c r="AH293" s="76"/>
      <c r="AI293" s="76"/>
      <c r="AJ293" s="76"/>
      <c r="AK293" s="75"/>
      <c r="AL293" s="75"/>
      <c r="AM293" s="75"/>
      <c r="AN293" s="75"/>
      <c r="AO293" s="75"/>
      <c r="AP293" s="75"/>
      <c r="AQ293" s="75"/>
      <c r="AR293" s="74">
        <f t="shared" si="551"/>
        <v>0</v>
      </c>
      <c r="AT293" s="167"/>
      <c r="AV293" s="78"/>
      <c r="AW293" s="37"/>
      <c r="AX293" s="77"/>
      <c r="AY293" s="76"/>
      <c r="AZ293" s="79"/>
      <c r="BA293" s="76"/>
      <c r="BB293" s="79"/>
      <c r="BC293" s="76"/>
      <c r="BD293" s="76"/>
      <c r="BE293" s="76"/>
      <c r="BF293" s="76"/>
      <c r="BG293" s="76"/>
      <c r="BH293" s="76"/>
      <c r="BI293" s="76"/>
      <c r="BJ293" s="75"/>
      <c r="BK293" s="75"/>
      <c r="BL293" s="75"/>
      <c r="BM293" s="75"/>
      <c r="BN293" s="75"/>
      <c r="BO293" s="75"/>
      <c r="BP293" s="75"/>
      <c r="BQ293" s="74">
        <f t="shared" si="552"/>
        <v>0</v>
      </c>
      <c r="BS293" s="167"/>
      <c r="BU293" s="78"/>
      <c r="BV293" s="37"/>
      <c r="BW293" s="77"/>
      <c r="BX293" s="76"/>
      <c r="BY293" s="79"/>
      <c r="BZ293" s="76"/>
      <c r="CA293" s="79"/>
      <c r="CB293" s="76"/>
      <c r="CC293" s="76"/>
      <c r="CD293" s="76"/>
      <c r="CE293" s="76"/>
      <c r="CF293" s="76"/>
      <c r="CG293" s="76"/>
      <c r="CH293" s="76"/>
      <c r="CI293" s="75"/>
      <c r="CJ293" s="75"/>
      <c r="CK293" s="75"/>
      <c r="CL293" s="75"/>
      <c r="CM293" s="75"/>
      <c r="CN293" s="75"/>
      <c r="CO293" s="75"/>
      <c r="CP293" s="74">
        <f t="shared" si="553"/>
        <v>0</v>
      </c>
      <c r="CR293" s="167"/>
      <c r="CT293" s="78"/>
      <c r="CU293" s="37"/>
      <c r="CV293" s="77"/>
      <c r="CW293" s="76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5"/>
      <c r="DI293" s="75"/>
      <c r="DJ293" s="75"/>
      <c r="DK293" s="75"/>
      <c r="DL293" s="75"/>
      <c r="DM293" s="75"/>
      <c r="DN293" s="75"/>
      <c r="DO293" s="74">
        <f t="shared" si="554"/>
        <v>0</v>
      </c>
      <c r="DQ293" s="167"/>
      <c r="DS293" s="78"/>
      <c r="DT293" s="37"/>
      <c r="DU293" s="77"/>
      <c r="DV293" s="76"/>
      <c r="DW293" s="76"/>
      <c r="DX293" s="76"/>
      <c r="DY293" s="76"/>
      <c r="DZ293" s="76"/>
      <c r="EA293" s="76"/>
      <c r="EB293" s="76"/>
      <c r="EC293" s="76"/>
      <c r="ED293" s="76"/>
      <c r="EE293" s="76"/>
      <c r="EF293" s="76"/>
      <c r="EG293" s="75"/>
      <c r="EH293" s="75"/>
      <c r="EI293" s="75"/>
      <c r="EJ293" s="75"/>
      <c r="EK293" s="75"/>
      <c r="EL293" s="75"/>
      <c r="EM293" s="75"/>
      <c r="EN293" s="74">
        <f t="shared" si="555"/>
        <v>0</v>
      </c>
      <c r="EP293" s="167"/>
      <c r="ER293" s="78"/>
      <c r="ES293" s="37"/>
      <c r="ET293" s="77"/>
      <c r="EU293" s="76"/>
      <c r="EV293" s="76"/>
      <c r="EW293" s="76"/>
      <c r="EX293" s="76"/>
      <c r="EY293" s="76"/>
      <c r="EZ293" s="76"/>
      <c r="FA293" s="76"/>
      <c r="FB293" s="76"/>
      <c r="FC293" s="76"/>
      <c r="FD293" s="76"/>
      <c r="FE293" s="76"/>
      <c r="FF293" s="76"/>
      <c r="FG293" s="76"/>
      <c r="FH293" s="75"/>
      <c r="FI293" s="75"/>
      <c r="FJ293" s="75"/>
      <c r="FK293" s="75"/>
      <c r="FL293" s="75"/>
      <c r="FM293" s="74">
        <f t="shared" si="556"/>
        <v>0</v>
      </c>
      <c r="FO293" s="167"/>
      <c r="FQ293" s="78"/>
      <c r="FR293" s="37"/>
      <c r="FS293" s="77"/>
      <c r="FT293" s="76"/>
      <c r="FU293" s="76"/>
      <c r="FV293" s="76"/>
      <c r="FW293" s="76"/>
      <c r="FX293" s="76"/>
      <c r="FY293" s="76"/>
      <c r="FZ293" s="76"/>
      <c r="GA293" s="76"/>
      <c r="GB293" s="76"/>
      <c r="GC293" s="76"/>
      <c r="GD293" s="76"/>
      <c r="GE293" s="76"/>
      <c r="GF293" s="76"/>
      <c r="GG293" s="75"/>
      <c r="GH293" s="75"/>
      <c r="GI293" s="75"/>
      <c r="GJ293" s="75"/>
      <c r="GK293" s="75"/>
      <c r="GL293" s="74">
        <f t="shared" si="557"/>
        <v>0</v>
      </c>
      <c r="GN293" s="167"/>
      <c r="GP293" s="78"/>
      <c r="GQ293" s="37"/>
      <c r="GR293" s="77"/>
      <c r="GS293" s="76"/>
      <c r="GT293" s="76"/>
      <c r="GU293" s="76"/>
      <c r="GV293" s="76"/>
      <c r="GW293" s="76"/>
      <c r="GX293" s="76"/>
      <c r="GY293" s="76"/>
      <c r="GZ293" s="76"/>
      <c r="HA293" s="76"/>
      <c r="HB293" s="76"/>
      <c r="HC293" s="76"/>
      <c r="HD293" s="76"/>
      <c r="HE293" s="76"/>
      <c r="HF293" s="75"/>
      <c r="HG293" s="75"/>
      <c r="HH293" s="75"/>
      <c r="HI293" s="75"/>
      <c r="HJ293" s="75"/>
      <c r="HK293" s="74">
        <f t="shared" si="558"/>
        <v>0</v>
      </c>
      <c r="HM293" s="167"/>
      <c r="HO293" s="78"/>
      <c r="HP293" s="37"/>
      <c r="HQ293" s="77"/>
      <c r="HR293" s="76"/>
      <c r="HS293" s="76"/>
      <c r="HT293" s="76"/>
      <c r="HU293" s="76"/>
      <c r="HV293" s="76"/>
      <c r="HW293" s="76"/>
      <c r="HX293" s="76"/>
      <c r="HY293" s="76"/>
      <c r="HZ293" s="76"/>
      <c r="IA293" s="76"/>
      <c r="IB293" s="76"/>
      <c r="IC293" s="76"/>
      <c r="ID293" s="76"/>
      <c r="IE293" s="75"/>
      <c r="IF293" s="75"/>
      <c r="IG293" s="75"/>
      <c r="IH293" s="75"/>
      <c r="II293" s="75"/>
      <c r="IJ293" s="74">
        <f t="shared" si="559"/>
        <v>0</v>
      </c>
      <c r="IL293" s="167"/>
      <c r="IN293" s="78"/>
      <c r="IO293" s="37"/>
      <c r="IP293" s="77"/>
      <c r="IQ293" s="76"/>
      <c r="IR293" s="76"/>
      <c r="IS293" s="76"/>
      <c r="IT293" s="76"/>
      <c r="IU293" s="76"/>
      <c r="IV293" s="76"/>
      <c r="IW293" s="76"/>
      <c r="IX293" s="75"/>
      <c r="IY293" s="75"/>
      <c r="IZ293" s="75"/>
      <c r="JA293" s="75"/>
      <c r="JB293" s="75"/>
      <c r="JC293" s="75"/>
      <c r="JD293" s="75"/>
      <c r="JE293" s="75"/>
      <c r="JF293" s="75"/>
      <c r="JG293" s="75"/>
      <c r="JH293" s="75"/>
      <c r="JI293" s="74">
        <f t="shared" si="560"/>
        <v>0</v>
      </c>
      <c r="JK293" s="167"/>
      <c r="JM293" s="78"/>
      <c r="JN293" s="37"/>
      <c r="JO293" s="77"/>
      <c r="JP293" s="76"/>
      <c r="JQ293" s="76"/>
      <c r="JR293" s="76"/>
      <c r="JS293" s="76"/>
      <c r="JT293" s="76"/>
      <c r="JU293" s="76"/>
      <c r="JV293" s="76"/>
      <c r="JW293" s="75"/>
      <c r="JX293" s="75"/>
      <c r="JY293" s="75"/>
      <c r="JZ293" s="75"/>
      <c r="KA293" s="75"/>
      <c r="KB293" s="75"/>
      <c r="KC293" s="75"/>
      <c r="KD293" s="75"/>
      <c r="KE293" s="75"/>
      <c r="KF293" s="75"/>
      <c r="KG293" s="75"/>
      <c r="KH293" s="74">
        <f t="shared" si="561"/>
        <v>0</v>
      </c>
      <c r="KJ293" s="167"/>
      <c r="KL293" s="78"/>
      <c r="KM293" s="37"/>
      <c r="KN293" s="77"/>
      <c r="KO293" s="76"/>
      <c r="KP293" s="76"/>
      <c r="KQ293" s="76"/>
      <c r="KR293" s="76"/>
      <c r="KS293" s="76"/>
      <c r="KT293" s="76"/>
      <c r="KU293" s="76"/>
      <c r="KV293" s="75"/>
      <c r="KW293" s="75"/>
      <c r="KX293" s="75"/>
      <c r="KY293" s="75"/>
      <c r="KZ293" s="75"/>
      <c r="LA293" s="75"/>
      <c r="LB293" s="75"/>
      <c r="LC293" s="75"/>
      <c r="LD293" s="75"/>
      <c r="LE293" s="75"/>
      <c r="LF293" s="75"/>
      <c r="LG293" s="74">
        <f t="shared" si="562"/>
        <v>0</v>
      </c>
      <c r="LI293" s="167"/>
      <c r="LK293" s="78"/>
      <c r="LL293" s="37"/>
      <c r="LM293" s="77"/>
      <c r="LN293" s="76"/>
      <c r="LO293" s="76"/>
      <c r="LP293" s="76"/>
      <c r="LQ293" s="76"/>
      <c r="LR293" s="76"/>
      <c r="LS293" s="76"/>
      <c r="LT293" s="76"/>
      <c r="LU293" s="75"/>
      <c r="LV293" s="75"/>
      <c r="LW293" s="75"/>
      <c r="LX293" s="75"/>
      <c r="LY293" s="75"/>
      <c r="LZ293" s="75"/>
      <c r="MA293" s="75"/>
      <c r="MB293" s="75"/>
      <c r="MC293" s="75"/>
      <c r="MD293" s="75"/>
      <c r="ME293" s="75"/>
      <c r="MF293" s="74">
        <f t="shared" si="563"/>
        <v>0</v>
      </c>
      <c r="MH293" s="167"/>
      <c r="MJ293" s="78"/>
      <c r="MK293" s="37"/>
      <c r="ML293" s="77"/>
      <c r="MM293" s="76"/>
      <c r="MN293" s="76"/>
      <c r="MO293" s="76"/>
      <c r="MP293" s="76"/>
      <c r="MQ293" s="76"/>
      <c r="MR293" s="76"/>
      <c r="MS293" s="76"/>
      <c r="MT293" s="75"/>
      <c r="MU293" s="75"/>
      <c r="MV293" s="75"/>
      <c r="MW293" s="75"/>
      <c r="MX293" s="75"/>
      <c r="MY293" s="75"/>
      <c r="MZ293" s="75"/>
      <c r="NA293" s="75"/>
      <c r="NB293" s="75"/>
      <c r="NC293" s="75"/>
      <c r="ND293" s="75"/>
      <c r="NE293" s="74">
        <f t="shared" si="564"/>
        <v>0</v>
      </c>
      <c r="NG293" s="167"/>
      <c r="NI293" s="78"/>
      <c r="NJ293" s="37"/>
      <c r="NK293" s="77"/>
      <c r="NL293" s="76"/>
      <c r="NM293" s="76"/>
      <c r="NN293" s="76"/>
      <c r="NO293" s="76"/>
      <c r="NP293" s="76"/>
      <c r="NQ293" s="76"/>
      <c r="NR293" s="76"/>
      <c r="NS293" s="76"/>
      <c r="NT293" s="76"/>
      <c r="NU293" s="76"/>
      <c r="NV293" s="76"/>
      <c r="NW293" s="76"/>
      <c r="NX293" s="76"/>
      <c r="NY293" s="76"/>
      <c r="NZ293" s="76"/>
      <c r="OA293" s="75"/>
      <c r="OB293" s="76"/>
      <c r="OC293" s="75"/>
      <c r="OD293" s="74">
        <f t="shared" si="565"/>
        <v>0</v>
      </c>
      <c r="OF293" s="167"/>
      <c r="OH293" s="78"/>
      <c r="OI293" s="37"/>
      <c r="OJ293" s="77"/>
      <c r="OK293" s="76"/>
      <c r="OL293" s="76"/>
      <c r="OM293" s="76"/>
      <c r="ON293" s="76"/>
      <c r="OO293" s="76"/>
      <c r="OP293" s="76"/>
      <c r="OQ293" s="76"/>
      <c r="OR293" s="76"/>
      <c r="OS293" s="76"/>
      <c r="OT293" s="76"/>
      <c r="OU293" s="76"/>
      <c r="OV293" s="76"/>
      <c r="OW293" s="76"/>
      <c r="OX293" s="75"/>
      <c r="OY293" s="76"/>
      <c r="OZ293" s="75"/>
      <c r="PA293" s="76"/>
      <c r="PB293" s="75"/>
      <c r="PC293" s="74">
        <f t="shared" si="566"/>
        <v>0</v>
      </c>
      <c r="PE293" s="167"/>
      <c r="PG293" s="78"/>
      <c r="PH293" s="37"/>
      <c r="PI293" s="77"/>
      <c r="PJ293" s="76"/>
      <c r="PK293" s="76"/>
      <c r="PL293" s="76"/>
      <c r="PM293" s="76"/>
      <c r="PN293" s="76"/>
      <c r="PO293" s="76"/>
      <c r="PP293" s="76"/>
      <c r="PQ293" s="76"/>
      <c r="PR293" s="76"/>
      <c r="PS293" s="76"/>
      <c r="PT293" s="76"/>
      <c r="PU293" s="76"/>
      <c r="PV293" s="76"/>
      <c r="PW293" s="75"/>
      <c r="PX293" s="76"/>
      <c r="PY293" s="75"/>
      <c r="PZ293" s="76"/>
      <c r="QA293" s="75"/>
      <c r="QB293" s="74">
        <f t="shared" si="567"/>
        <v>0</v>
      </c>
      <c r="QD293" s="167"/>
      <c r="QF293" s="78"/>
      <c r="QG293" s="37"/>
      <c r="QH293" s="77"/>
      <c r="QI293" s="76"/>
      <c r="QJ293" s="76"/>
      <c r="QK293" s="76"/>
      <c r="QL293" s="76"/>
      <c r="QM293" s="76"/>
      <c r="QN293" s="76"/>
      <c r="QO293" s="76"/>
      <c r="QP293" s="76"/>
      <c r="QQ293" s="76"/>
      <c r="QR293" s="76"/>
      <c r="QS293" s="76"/>
      <c r="QT293" s="76"/>
      <c r="QU293" s="76"/>
      <c r="QV293" s="75"/>
      <c r="QW293" s="76"/>
      <c r="QX293" s="75"/>
      <c r="QY293" s="76"/>
      <c r="QZ293" s="75"/>
      <c r="RA293" s="74">
        <f t="shared" si="568"/>
        <v>0</v>
      </c>
      <c r="RC293" s="167"/>
      <c r="RE293" s="78"/>
      <c r="RF293" s="37"/>
      <c r="RG293" s="77"/>
      <c r="RH293" s="76"/>
      <c r="RI293" s="76"/>
      <c r="RJ293" s="76"/>
      <c r="RK293" s="76"/>
      <c r="RL293" s="76"/>
      <c r="RM293" s="76"/>
      <c r="RN293" s="76"/>
      <c r="RO293" s="76"/>
      <c r="RP293" s="76"/>
      <c r="RQ293" s="76"/>
      <c r="RR293" s="76"/>
      <c r="RS293" s="76"/>
      <c r="RT293" s="76"/>
      <c r="RU293" s="76"/>
      <c r="RV293" s="76"/>
      <c r="RW293" s="75"/>
      <c r="RX293" s="76"/>
      <c r="RY293" s="75"/>
      <c r="RZ293" s="74">
        <f t="shared" si="569"/>
        <v>0</v>
      </c>
      <c r="SB293" s="167"/>
      <c r="SD293" s="78"/>
      <c r="SE293" s="37"/>
      <c r="SF293" s="77"/>
      <c r="SG293" s="76"/>
      <c r="SH293" s="76"/>
      <c r="SI293" s="76"/>
      <c r="SJ293" s="76"/>
      <c r="SK293" s="76"/>
      <c r="SL293" s="76"/>
      <c r="SM293" s="76"/>
      <c r="SN293" s="76"/>
      <c r="SO293" s="76"/>
      <c r="SP293" s="76"/>
      <c r="SQ293" s="76"/>
      <c r="SR293" s="76"/>
      <c r="SS293" s="76"/>
      <c r="ST293" s="76"/>
      <c r="SU293" s="76"/>
      <c r="SV293" s="75"/>
      <c r="SW293" s="76"/>
      <c r="SX293" s="75"/>
      <c r="SY293" s="74">
        <f t="shared" si="570"/>
        <v>0</v>
      </c>
      <c r="TA293" s="167"/>
      <c r="TC293" s="78"/>
      <c r="TD293" s="37"/>
      <c r="TE293" s="77"/>
      <c r="TF293" s="76"/>
      <c r="TG293" s="76"/>
      <c r="TH293" s="76"/>
      <c r="TI293" s="76"/>
      <c r="TJ293" s="76"/>
      <c r="TK293" s="76"/>
      <c r="TL293" s="76"/>
      <c r="TM293" s="76"/>
      <c r="TN293" s="76"/>
      <c r="TO293" s="76"/>
      <c r="TP293" s="76"/>
      <c r="TQ293" s="76"/>
      <c r="TR293" s="76"/>
      <c r="TS293" s="76"/>
      <c r="TT293" s="76"/>
      <c r="TU293" s="75"/>
      <c r="TV293" s="76"/>
      <c r="TW293" s="75"/>
      <c r="TX293" s="74">
        <f t="shared" si="571"/>
        <v>0</v>
      </c>
      <c r="TZ293" s="167"/>
      <c r="UB293" s="78"/>
      <c r="UC293" s="37"/>
      <c r="UD293" s="77"/>
      <c r="UE293" s="76"/>
      <c r="UF293" s="76"/>
      <c r="UG293" s="76"/>
      <c r="UH293" s="76"/>
      <c r="UI293" s="76"/>
      <c r="UJ293" s="76"/>
      <c r="UK293" s="76"/>
      <c r="UL293" s="76"/>
      <c r="UM293" s="76"/>
      <c r="UN293" s="76"/>
      <c r="UO293" s="76"/>
      <c r="UP293" s="76"/>
      <c r="UQ293" s="76"/>
      <c r="UR293" s="76"/>
      <c r="US293" s="76"/>
      <c r="UT293" s="75"/>
      <c r="UU293" s="76"/>
      <c r="UV293" s="75"/>
      <c r="UW293" s="74">
        <f t="shared" si="572"/>
        <v>0</v>
      </c>
      <c r="UY293" s="167"/>
      <c r="VA293" s="78"/>
      <c r="VB293" s="37"/>
      <c r="VC293" s="77"/>
      <c r="VD293" s="76"/>
      <c r="VE293" s="76"/>
      <c r="VF293" s="76"/>
      <c r="VG293" s="76"/>
      <c r="VH293" s="76"/>
      <c r="VI293" s="76"/>
      <c r="VJ293" s="76"/>
      <c r="VK293" s="76"/>
      <c r="VL293" s="76"/>
      <c r="VM293" s="76"/>
      <c r="VN293" s="76"/>
      <c r="VO293" s="76"/>
      <c r="VP293" s="76"/>
      <c r="VQ293" s="76"/>
      <c r="VR293" s="76"/>
      <c r="VS293" s="75"/>
      <c r="VT293" s="76"/>
      <c r="VU293" s="75"/>
      <c r="VV293" s="74">
        <f t="shared" si="573"/>
        <v>0</v>
      </c>
    </row>
    <row r="294" spans="2:594" s="38" customFormat="1" outlineLevel="1">
      <c r="B294" s="88"/>
      <c r="C294" s="89">
        <f>IF(ISERROR(I294+1)=TRUE,I294,IF(I294="","",MAX(C$15:C293)+1))</f>
        <v>215</v>
      </c>
      <c r="D294" s="88">
        <f t="shared" si="527"/>
        <v>1</v>
      </c>
      <c r="E294" s="3"/>
      <c r="G294" s="167"/>
      <c r="I294" s="95">
        <f t="shared" si="574"/>
        <v>222</v>
      </c>
      <c r="J294" s="94" t="s">
        <v>490</v>
      </c>
      <c r="K294" s="93"/>
      <c r="L294" s="93"/>
      <c r="M294" s="93"/>
      <c r="N294" s="93"/>
      <c r="O294" s="92"/>
      <c r="P294" s="91" t="s">
        <v>163</v>
      </c>
      <c r="Q294" s="297"/>
      <c r="R294" s="90" t="s">
        <v>141</v>
      </c>
      <c r="S294" s="298"/>
      <c r="U294" s="167"/>
      <c r="V294" s="42"/>
      <c r="W294" s="78"/>
      <c r="X294" s="37"/>
      <c r="Y294" s="77"/>
      <c r="Z294" s="76"/>
      <c r="AA294" s="79"/>
      <c r="AB294" s="76"/>
      <c r="AC294" s="79"/>
      <c r="AD294" s="76"/>
      <c r="AE294" s="76"/>
      <c r="AF294" s="76"/>
      <c r="AG294" s="76"/>
      <c r="AH294" s="76"/>
      <c r="AI294" s="76"/>
      <c r="AJ294" s="76"/>
      <c r="AK294" s="75"/>
      <c r="AL294" s="75"/>
      <c r="AM294" s="75"/>
      <c r="AN294" s="75"/>
      <c r="AO294" s="75"/>
      <c r="AP294" s="75"/>
      <c r="AQ294" s="75"/>
      <c r="AR294" s="74">
        <f t="shared" si="551"/>
        <v>0</v>
      </c>
      <c r="AT294" s="167"/>
      <c r="AV294" s="78"/>
      <c r="AW294" s="37"/>
      <c r="AX294" s="77"/>
      <c r="AY294" s="76"/>
      <c r="AZ294" s="79"/>
      <c r="BA294" s="76"/>
      <c r="BB294" s="79"/>
      <c r="BC294" s="76"/>
      <c r="BD294" s="76"/>
      <c r="BE294" s="76"/>
      <c r="BF294" s="76"/>
      <c r="BG294" s="76"/>
      <c r="BH294" s="76"/>
      <c r="BI294" s="76"/>
      <c r="BJ294" s="75"/>
      <c r="BK294" s="75"/>
      <c r="BL294" s="75"/>
      <c r="BM294" s="75"/>
      <c r="BN294" s="75"/>
      <c r="BO294" s="75"/>
      <c r="BP294" s="75"/>
      <c r="BQ294" s="74">
        <f t="shared" si="552"/>
        <v>0</v>
      </c>
      <c r="BS294" s="167"/>
      <c r="BU294" s="78"/>
      <c r="BV294" s="37"/>
      <c r="BW294" s="77"/>
      <c r="BX294" s="76"/>
      <c r="BY294" s="79"/>
      <c r="BZ294" s="76"/>
      <c r="CA294" s="79"/>
      <c r="CB294" s="76"/>
      <c r="CC294" s="76"/>
      <c r="CD294" s="76"/>
      <c r="CE294" s="76"/>
      <c r="CF294" s="76"/>
      <c r="CG294" s="76"/>
      <c r="CH294" s="76"/>
      <c r="CI294" s="75"/>
      <c r="CJ294" s="75"/>
      <c r="CK294" s="75"/>
      <c r="CL294" s="75"/>
      <c r="CM294" s="75"/>
      <c r="CN294" s="75"/>
      <c r="CO294" s="75"/>
      <c r="CP294" s="74">
        <f t="shared" si="553"/>
        <v>0</v>
      </c>
      <c r="CR294" s="167"/>
      <c r="CT294" s="78"/>
      <c r="CU294" s="37"/>
      <c r="CV294" s="77"/>
      <c r="CW294" s="76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5"/>
      <c r="DI294" s="75"/>
      <c r="DJ294" s="75"/>
      <c r="DK294" s="75"/>
      <c r="DL294" s="75"/>
      <c r="DM294" s="75"/>
      <c r="DN294" s="75"/>
      <c r="DO294" s="74">
        <f t="shared" si="554"/>
        <v>0</v>
      </c>
      <c r="DQ294" s="167"/>
      <c r="DS294" s="78"/>
      <c r="DT294" s="37"/>
      <c r="DU294" s="77"/>
      <c r="DV294" s="76"/>
      <c r="DW294" s="76"/>
      <c r="DX294" s="76"/>
      <c r="DY294" s="76"/>
      <c r="DZ294" s="76"/>
      <c r="EA294" s="76"/>
      <c r="EB294" s="76"/>
      <c r="EC294" s="76"/>
      <c r="ED294" s="76"/>
      <c r="EE294" s="76"/>
      <c r="EF294" s="76"/>
      <c r="EG294" s="75"/>
      <c r="EH294" s="75"/>
      <c r="EI294" s="75"/>
      <c r="EJ294" s="75"/>
      <c r="EK294" s="75"/>
      <c r="EL294" s="75"/>
      <c r="EM294" s="75"/>
      <c r="EN294" s="74">
        <f t="shared" si="555"/>
        <v>0</v>
      </c>
      <c r="EP294" s="167"/>
      <c r="ER294" s="78"/>
      <c r="ES294" s="37"/>
      <c r="ET294" s="77"/>
      <c r="EU294" s="76"/>
      <c r="EV294" s="76"/>
      <c r="EW294" s="76"/>
      <c r="EX294" s="76"/>
      <c r="EY294" s="76"/>
      <c r="EZ294" s="76"/>
      <c r="FA294" s="76"/>
      <c r="FB294" s="76"/>
      <c r="FC294" s="76"/>
      <c r="FD294" s="76"/>
      <c r="FE294" s="76"/>
      <c r="FF294" s="76"/>
      <c r="FG294" s="76"/>
      <c r="FH294" s="75"/>
      <c r="FI294" s="75"/>
      <c r="FJ294" s="75"/>
      <c r="FK294" s="75"/>
      <c r="FL294" s="75"/>
      <c r="FM294" s="74">
        <f t="shared" si="556"/>
        <v>0</v>
      </c>
      <c r="FO294" s="167"/>
      <c r="FQ294" s="78"/>
      <c r="FR294" s="37"/>
      <c r="FS294" s="77"/>
      <c r="FT294" s="76"/>
      <c r="FU294" s="76"/>
      <c r="FV294" s="76"/>
      <c r="FW294" s="76"/>
      <c r="FX294" s="76"/>
      <c r="FY294" s="76"/>
      <c r="FZ294" s="76"/>
      <c r="GA294" s="76"/>
      <c r="GB294" s="76"/>
      <c r="GC294" s="76"/>
      <c r="GD294" s="76"/>
      <c r="GE294" s="76"/>
      <c r="GF294" s="76"/>
      <c r="GG294" s="75"/>
      <c r="GH294" s="75"/>
      <c r="GI294" s="75"/>
      <c r="GJ294" s="75"/>
      <c r="GK294" s="75"/>
      <c r="GL294" s="74">
        <f t="shared" si="557"/>
        <v>0</v>
      </c>
      <c r="GN294" s="167"/>
      <c r="GP294" s="78"/>
      <c r="GQ294" s="37"/>
      <c r="GR294" s="77"/>
      <c r="GS294" s="76"/>
      <c r="GT294" s="76"/>
      <c r="GU294" s="76"/>
      <c r="GV294" s="76"/>
      <c r="GW294" s="76"/>
      <c r="GX294" s="76"/>
      <c r="GY294" s="76"/>
      <c r="GZ294" s="76"/>
      <c r="HA294" s="76"/>
      <c r="HB294" s="76"/>
      <c r="HC294" s="76"/>
      <c r="HD294" s="76"/>
      <c r="HE294" s="76"/>
      <c r="HF294" s="75"/>
      <c r="HG294" s="75"/>
      <c r="HH294" s="75"/>
      <c r="HI294" s="75"/>
      <c r="HJ294" s="75"/>
      <c r="HK294" s="74">
        <f t="shared" si="558"/>
        <v>0</v>
      </c>
      <c r="HM294" s="167"/>
      <c r="HO294" s="78"/>
      <c r="HP294" s="37"/>
      <c r="HQ294" s="77"/>
      <c r="HR294" s="76"/>
      <c r="HS294" s="76"/>
      <c r="HT294" s="76"/>
      <c r="HU294" s="76"/>
      <c r="HV294" s="76"/>
      <c r="HW294" s="76"/>
      <c r="HX294" s="76"/>
      <c r="HY294" s="76"/>
      <c r="HZ294" s="76"/>
      <c r="IA294" s="76"/>
      <c r="IB294" s="76"/>
      <c r="IC294" s="76"/>
      <c r="ID294" s="76"/>
      <c r="IE294" s="75"/>
      <c r="IF294" s="75"/>
      <c r="IG294" s="75"/>
      <c r="IH294" s="75"/>
      <c r="II294" s="75"/>
      <c r="IJ294" s="74">
        <f t="shared" si="559"/>
        <v>0</v>
      </c>
      <c r="IL294" s="167"/>
      <c r="IN294" s="78"/>
      <c r="IO294" s="37"/>
      <c r="IP294" s="77"/>
      <c r="IQ294" s="76"/>
      <c r="IR294" s="76"/>
      <c r="IS294" s="76"/>
      <c r="IT294" s="76"/>
      <c r="IU294" s="76"/>
      <c r="IV294" s="76"/>
      <c r="IW294" s="76"/>
      <c r="IX294" s="75"/>
      <c r="IY294" s="75"/>
      <c r="IZ294" s="75"/>
      <c r="JA294" s="75"/>
      <c r="JB294" s="75"/>
      <c r="JC294" s="75"/>
      <c r="JD294" s="75"/>
      <c r="JE294" s="75"/>
      <c r="JF294" s="75"/>
      <c r="JG294" s="75"/>
      <c r="JH294" s="75"/>
      <c r="JI294" s="74">
        <f t="shared" si="560"/>
        <v>0</v>
      </c>
      <c r="JK294" s="167"/>
      <c r="JM294" s="78"/>
      <c r="JN294" s="37"/>
      <c r="JO294" s="77"/>
      <c r="JP294" s="76"/>
      <c r="JQ294" s="76"/>
      <c r="JR294" s="76"/>
      <c r="JS294" s="76"/>
      <c r="JT294" s="76"/>
      <c r="JU294" s="76"/>
      <c r="JV294" s="76"/>
      <c r="JW294" s="75"/>
      <c r="JX294" s="75"/>
      <c r="JY294" s="75"/>
      <c r="JZ294" s="75"/>
      <c r="KA294" s="75"/>
      <c r="KB294" s="75"/>
      <c r="KC294" s="75"/>
      <c r="KD294" s="75"/>
      <c r="KE294" s="75"/>
      <c r="KF294" s="75"/>
      <c r="KG294" s="75"/>
      <c r="KH294" s="74">
        <f t="shared" si="561"/>
        <v>0</v>
      </c>
      <c r="KJ294" s="167"/>
      <c r="KL294" s="78"/>
      <c r="KM294" s="37"/>
      <c r="KN294" s="77"/>
      <c r="KO294" s="76"/>
      <c r="KP294" s="76"/>
      <c r="KQ294" s="76"/>
      <c r="KR294" s="76"/>
      <c r="KS294" s="76"/>
      <c r="KT294" s="76"/>
      <c r="KU294" s="76"/>
      <c r="KV294" s="75"/>
      <c r="KW294" s="75"/>
      <c r="KX294" s="75"/>
      <c r="KY294" s="75"/>
      <c r="KZ294" s="75"/>
      <c r="LA294" s="75"/>
      <c r="LB294" s="75"/>
      <c r="LC294" s="75"/>
      <c r="LD294" s="75"/>
      <c r="LE294" s="75"/>
      <c r="LF294" s="75"/>
      <c r="LG294" s="74">
        <f t="shared" si="562"/>
        <v>0</v>
      </c>
      <c r="LI294" s="167"/>
      <c r="LK294" s="78"/>
      <c r="LL294" s="37"/>
      <c r="LM294" s="77"/>
      <c r="LN294" s="76"/>
      <c r="LO294" s="76"/>
      <c r="LP294" s="76"/>
      <c r="LQ294" s="76"/>
      <c r="LR294" s="76"/>
      <c r="LS294" s="76"/>
      <c r="LT294" s="76"/>
      <c r="LU294" s="75"/>
      <c r="LV294" s="75"/>
      <c r="LW294" s="75"/>
      <c r="LX294" s="75"/>
      <c r="LY294" s="75"/>
      <c r="LZ294" s="75"/>
      <c r="MA294" s="75"/>
      <c r="MB294" s="75"/>
      <c r="MC294" s="75"/>
      <c r="MD294" s="75"/>
      <c r="ME294" s="75"/>
      <c r="MF294" s="74">
        <f t="shared" si="563"/>
        <v>0</v>
      </c>
      <c r="MH294" s="167"/>
      <c r="MJ294" s="78"/>
      <c r="MK294" s="37"/>
      <c r="ML294" s="77"/>
      <c r="MM294" s="76"/>
      <c r="MN294" s="76"/>
      <c r="MO294" s="76"/>
      <c r="MP294" s="76"/>
      <c r="MQ294" s="76"/>
      <c r="MR294" s="76"/>
      <c r="MS294" s="76"/>
      <c r="MT294" s="75"/>
      <c r="MU294" s="75"/>
      <c r="MV294" s="75"/>
      <c r="MW294" s="75"/>
      <c r="MX294" s="75"/>
      <c r="MY294" s="75"/>
      <c r="MZ294" s="75"/>
      <c r="NA294" s="75"/>
      <c r="NB294" s="75"/>
      <c r="NC294" s="75"/>
      <c r="ND294" s="75"/>
      <c r="NE294" s="74">
        <f t="shared" si="564"/>
        <v>0</v>
      </c>
      <c r="NG294" s="167"/>
      <c r="NI294" s="78"/>
      <c r="NJ294" s="37"/>
      <c r="NK294" s="77"/>
      <c r="NL294" s="76"/>
      <c r="NM294" s="76"/>
      <c r="NN294" s="76"/>
      <c r="NO294" s="76"/>
      <c r="NP294" s="76"/>
      <c r="NQ294" s="76"/>
      <c r="NR294" s="76"/>
      <c r="NS294" s="76"/>
      <c r="NT294" s="76"/>
      <c r="NU294" s="76"/>
      <c r="NV294" s="76"/>
      <c r="NW294" s="76"/>
      <c r="NX294" s="76"/>
      <c r="NY294" s="76"/>
      <c r="NZ294" s="76"/>
      <c r="OA294" s="75"/>
      <c r="OB294" s="76"/>
      <c r="OC294" s="75"/>
      <c r="OD294" s="74">
        <f t="shared" si="565"/>
        <v>0</v>
      </c>
      <c r="OF294" s="167"/>
      <c r="OH294" s="78"/>
      <c r="OI294" s="37"/>
      <c r="OJ294" s="77"/>
      <c r="OK294" s="76"/>
      <c r="OL294" s="76"/>
      <c r="OM294" s="76"/>
      <c r="ON294" s="76"/>
      <c r="OO294" s="76"/>
      <c r="OP294" s="76"/>
      <c r="OQ294" s="76"/>
      <c r="OR294" s="76"/>
      <c r="OS294" s="76"/>
      <c r="OT294" s="76"/>
      <c r="OU294" s="76"/>
      <c r="OV294" s="76"/>
      <c r="OW294" s="76"/>
      <c r="OX294" s="76"/>
      <c r="OY294" s="76"/>
      <c r="OZ294" s="75"/>
      <c r="PA294" s="76"/>
      <c r="PB294" s="75"/>
      <c r="PC294" s="74">
        <f t="shared" si="566"/>
        <v>0</v>
      </c>
      <c r="PE294" s="167"/>
      <c r="PG294" s="78"/>
      <c r="PH294" s="37"/>
      <c r="PI294" s="77"/>
      <c r="PJ294" s="76"/>
      <c r="PK294" s="76"/>
      <c r="PL294" s="76"/>
      <c r="PM294" s="76"/>
      <c r="PN294" s="76"/>
      <c r="PO294" s="76"/>
      <c r="PP294" s="76"/>
      <c r="PQ294" s="76"/>
      <c r="PR294" s="76"/>
      <c r="PS294" s="76"/>
      <c r="PT294" s="76"/>
      <c r="PU294" s="76"/>
      <c r="PV294" s="76"/>
      <c r="PW294" s="76"/>
      <c r="PX294" s="76"/>
      <c r="PY294" s="75"/>
      <c r="PZ294" s="76"/>
      <c r="QA294" s="75"/>
      <c r="QB294" s="74">
        <f t="shared" si="567"/>
        <v>0</v>
      </c>
      <c r="QD294" s="167"/>
      <c r="QF294" s="78"/>
      <c r="QG294" s="37"/>
      <c r="QH294" s="77"/>
      <c r="QI294" s="76"/>
      <c r="QJ294" s="76"/>
      <c r="QK294" s="76"/>
      <c r="QL294" s="76"/>
      <c r="QM294" s="76"/>
      <c r="QN294" s="76"/>
      <c r="QO294" s="76"/>
      <c r="QP294" s="76"/>
      <c r="QQ294" s="76"/>
      <c r="QR294" s="76"/>
      <c r="QS294" s="76"/>
      <c r="QT294" s="76"/>
      <c r="QU294" s="76"/>
      <c r="QV294" s="76"/>
      <c r="QW294" s="76"/>
      <c r="QX294" s="75"/>
      <c r="QY294" s="76"/>
      <c r="QZ294" s="75"/>
      <c r="RA294" s="74">
        <f t="shared" si="568"/>
        <v>0</v>
      </c>
      <c r="RC294" s="167"/>
      <c r="RE294" s="78"/>
      <c r="RF294" s="37"/>
      <c r="RG294" s="77"/>
      <c r="RH294" s="76"/>
      <c r="RI294" s="76"/>
      <c r="RJ294" s="76"/>
      <c r="RK294" s="76"/>
      <c r="RL294" s="76"/>
      <c r="RM294" s="76"/>
      <c r="RN294" s="76"/>
      <c r="RO294" s="76"/>
      <c r="RP294" s="76"/>
      <c r="RQ294" s="76"/>
      <c r="RR294" s="76"/>
      <c r="RS294" s="76"/>
      <c r="RT294" s="76"/>
      <c r="RU294" s="76"/>
      <c r="RV294" s="76"/>
      <c r="RW294" s="75"/>
      <c r="RX294" s="76"/>
      <c r="RY294" s="75"/>
      <c r="RZ294" s="74">
        <f t="shared" si="569"/>
        <v>0</v>
      </c>
      <c r="SB294" s="167"/>
      <c r="SD294" s="78"/>
      <c r="SE294" s="37"/>
      <c r="SF294" s="77"/>
      <c r="SG294" s="76"/>
      <c r="SH294" s="76"/>
      <c r="SI294" s="76"/>
      <c r="SJ294" s="76"/>
      <c r="SK294" s="76"/>
      <c r="SL294" s="76"/>
      <c r="SM294" s="76"/>
      <c r="SN294" s="76"/>
      <c r="SO294" s="76"/>
      <c r="SP294" s="76"/>
      <c r="SQ294" s="76"/>
      <c r="SR294" s="76"/>
      <c r="SS294" s="76"/>
      <c r="ST294" s="76"/>
      <c r="SU294" s="76"/>
      <c r="SV294" s="75"/>
      <c r="SW294" s="76"/>
      <c r="SX294" s="75"/>
      <c r="SY294" s="74">
        <f t="shared" si="570"/>
        <v>0</v>
      </c>
      <c r="TA294" s="167"/>
      <c r="TC294" s="78"/>
      <c r="TD294" s="37"/>
      <c r="TE294" s="77"/>
      <c r="TF294" s="76"/>
      <c r="TG294" s="76"/>
      <c r="TH294" s="76"/>
      <c r="TI294" s="76"/>
      <c r="TJ294" s="76"/>
      <c r="TK294" s="76"/>
      <c r="TL294" s="76"/>
      <c r="TM294" s="76"/>
      <c r="TN294" s="76"/>
      <c r="TO294" s="76"/>
      <c r="TP294" s="76"/>
      <c r="TQ294" s="76"/>
      <c r="TR294" s="76"/>
      <c r="TS294" s="76"/>
      <c r="TT294" s="76"/>
      <c r="TU294" s="75"/>
      <c r="TV294" s="76"/>
      <c r="TW294" s="75"/>
      <c r="TX294" s="74">
        <f t="shared" si="571"/>
        <v>0</v>
      </c>
      <c r="TZ294" s="167"/>
      <c r="UB294" s="78"/>
      <c r="UC294" s="37"/>
      <c r="UD294" s="77"/>
      <c r="UE294" s="76"/>
      <c r="UF294" s="76"/>
      <c r="UG294" s="76"/>
      <c r="UH294" s="76"/>
      <c r="UI294" s="76"/>
      <c r="UJ294" s="76"/>
      <c r="UK294" s="76"/>
      <c r="UL294" s="76"/>
      <c r="UM294" s="76"/>
      <c r="UN294" s="76"/>
      <c r="UO294" s="76"/>
      <c r="UP294" s="76"/>
      <c r="UQ294" s="76"/>
      <c r="UR294" s="76"/>
      <c r="US294" s="76"/>
      <c r="UT294" s="75"/>
      <c r="UU294" s="76"/>
      <c r="UV294" s="75"/>
      <c r="UW294" s="74">
        <f t="shared" si="572"/>
        <v>0</v>
      </c>
      <c r="UY294" s="167"/>
      <c r="VA294" s="78"/>
      <c r="VB294" s="37"/>
      <c r="VC294" s="77"/>
      <c r="VD294" s="76"/>
      <c r="VE294" s="76"/>
      <c r="VF294" s="76"/>
      <c r="VG294" s="76"/>
      <c r="VH294" s="76"/>
      <c r="VI294" s="76"/>
      <c r="VJ294" s="76"/>
      <c r="VK294" s="76"/>
      <c r="VL294" s="76"/>
      <c r="VM294" s="76"/>
      <c r="VN294" s="76"/>
      <c r="VO294" s="76"/>
      <c r="VP294" s="76"/>
      <c r="VQ294" s="76"/>
      <c r="VR294" s="76"/>
      <c r="VS294" s="75"/>
      <c r="VT294" s="76"/>
      <c r="VU294" s="75"/>
      <c r="VV294" s="74">
        <f t="shared" si="573"/>
        <v>0</v>
      </c>
    </row>
    <row r="295" spans="2:594" s="38" customFormat="1" outlineLevel="1">
      <c r="B295" s="88"/>
      <c r="C295" s="89">
        <f>IF(ISERROR(I295+1)=TRUE,I295,IF(I295="","",MAX(C$15:C294)+1))</f>
        <v>216</v>
      </c>
      <c r="D295" s="88">
        <f t="shared" si="527"/>
        <v>1</v>
      </c>
      <c r="E295" s="3"/>
      <c r="G295" s="167"/>
      <c r="I295" s="95">
        <f t="shared" si="574"/>
        <v>223</v>
      </c>
      <c r="J295" s="94" t="s">
        <v>489</v>
      </c>
      <c r="K295" s="93"/>
      <c r="L295" s="93"/>
      <c r="M295" s="93"/>
      <c r="N295" s="93"/>
      <c r="O295" s="92"/>
      <c r="P295" s="91" t="s">
        <v>172</v>
      </c>
      <c r="Q295" s="297"/>
      <c r="R295" s="90" t="s">
        <v>141</v>
      </c>
      <c r="S295" s="298"/>
      <c r="U295" s="167"/>
      <c r="V295" s="42"/>
      <c r="W295" s="78"/>
      <c r="X295" s="37"/>
      <c r="Y295" s="77"/>
      <c r="Z295" s="76"/>
      <c r="AA295" s="79"/>
      <c r="AB295" s="76"/>
      <c r="AC295" s="79"/>
      <c r="AD295" s="76"/>
      <c r="AE295" s="76"/>
      <c r="AF295" s="76"/>
      <c r="AG295" s="76"/>
      <c r="AH295" s="76"/>
      <c r="AI295" s="76"/>
      <c r="AJ295" s="76"/>
      <c r="AK295" s="75"/>
      <c r="AL295" s="75"/>
      <c r="AM295" s="75"/>
      <c r="AN295" s="75"/>
      <c r="AO295" s="75"/>
      <c r="AP295" s="75"/>
      <c r="AQ295" s="75"/>
      <c r="AR295" s="74">
        <f t="shared" si="551"/>
        <v>0</v>
      </c>
      <c r="AT295" s="167"/>
      <c r="AV295" s="78"/>
      <c r="AW295" s="37"/>
      <c r="AX295" s="77"/>
      <c r="AY295" s="76"/>
      <c r="AZ295" s="79"/>
      <c r="BA295" s="76"/>
      <c r="BB295" s="79"/>
      <c r="BC295" s="76"/>
      <c r="BD295" s="76"/>
      <c r="BE295" s="76"/>
      <c r="BF295" s="76"/>
      <c r="BG295" s="76"/>
      <c r="BH295" s="76"/>
      <c r="BI295" s="76"/>
      <c r="BJ295" s="75"/>
      <c r="BK295" s="75"/>
      <c r="BL295" s="75"/>
      <c r="BM295" s="75"/>
      <c r="BN295" s="75"/>
      <c r="BO295" s="75"/>
      <c r="BP295" s="75"/>
      <c r="BQ295" s="74">
        <f t="shared" si="552"/>
        <v>0</v>
      </c>
      <c r="BS295" s="167"/>
      <c r="BU295" s="78"/>
      <c r="BV295" s="37"/>
      <c r="BW295" s="77"/>
      <c r="BX295" s="76"/>
      <c r="BY295" s="79"/>
      <c r="BZ295" s="76"/>
      <c r="CA295" s="79"/>
      <c r="CB295" s="76"/>
      <c r="CC295" s="76"/>
      <c r="CD295" s="76"/>
      <c r="CE295" s="76"/>
      <c r="CF295" s="76"/>
      <c r="CG295" s="76"/>
      <c r="CH295" s="76"/>
      <c r="CI295" s="75"/>
      <c r="CJ295" s="75"/>
      <c r="CK295" s="75"/>
      <c r="CL295" s="75"/>
      <c r="CM295" s="75"/>
      <c r="CN295" s="75"/>
      <c r="CO295" s="75"/>
      <c r="CP295" s="74">
        <f t="shared" si="553"/>
        <v>0</v>
      </c>
      <c r="CR295" s="167"/>
      <c r="CT295" s="78"/>
      <c r="CU295" s="37"/>
      <c r="CV295" s="77"/>
      <c r="CW295" s="76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5"/>
      <c r="DI295" s="75"/>
      <c r="DJ295" s="75"/>
      <c r="DK295" s="75"/>
      <c r="DL295" s="75"/>
      <c r="DM295" s="75"/>
      <c r="DN295" s="75"/>
      <c r="DO295" s="74">
        <f t="shared" si="554"/>
        <v>0</v>
      </c>
      <c r="DQ295" s="167"/>
      <c r="DS295" s="78"/>
      <c r="DT295" s="37"/>
      <c r="DU295" s="77"/>
      <c r="DV295" s="76"/>
      <c r="DW295" s="76"/>
      <c r="DX295" s="76"/>
      <c r="DY295" s="76"/>
      <c r="DZ295" s="76"/>
      <c r="EA295" s="76"/>
      <c r="EB295" s="76"/>
      <c r="EC295" s="76"/>
      <c r="ED295" s="76"/>
      <c r="EE295" s="76"/>
      <c r="EF295" s="76"/>
      <c r="EG295" s="75"/>
      <c r="EH295" s="75"/>
      <c r="EI295" s="75"/>
      <c r="EJ295" s="75"/>
      <c r="EK295" s="75"/>
      <c r="EL295" s="75"/>
      <c r="EM295" s="75"/>
      <c r="EN295" s="74">
        <f t="shared" si="555"/>
        <v>0</v>
      </c>
      <c r="EP295" s="167"/>
      <c r="ER295" s="78"/>
      <c r="ES295" s="37"/>
      <c r="ET295" s="77"/>
      <c r="EU295" s="76"/>
      <c r="EV295" s="76"/>
      <c r="EW295" s="76"/>
      <c r="EX295" s="76"/>
      <c r="EY295" s="76"/>
      <c r="EZ295" s="76"/>
      <c r="FA295" s="76"/>
      <c r="FB295" s="76"/>
      <c r="FC295" s="76"/>
      <c r="FD295" s="76"/>
      <c r="FE295" s="76"/>
      <c r="FF295" s="76"/>
      <c r="FG295" s="76"/>
      <c r="FH295" s="75"/>
      <c r="FI295" s="75"/>
      <c r="FJ295" s="75"/>
      <c r="FK295" s="75"/>
      <c r="FL295" s="75"/>
      <c r="FM295" s="74">
        <f t="shared" si="556"/>
        <v>0</v>
      </c>
      <c r="FO295" s="167"/>
      <c r="FQ295" s="78"/>
      <c r="FR295" s="37"/>
      <c r="FS295" s="77"/>
      <c r="FT295" s="76"/>
      <c r="FU295" s="76"/>
      <c r="FV295" s="76"/>
      <c r="FW295" s="76"/>
      <c r="FX295" s="76"/>
      <c r="FY295" s="76"/>
      <c r="FZ295" s="76"/>
      <c r="GA295" s="76"/>
      <c r="GB295" s="76"/>
      <c r="GC295" s="76"/>
      <c r="GD295" s="76"/>
      <c r="GE295" s="76"/>
      <c r="GF295" s="76"/>
      <c r="GG295" s="75"/>
      <c r="GH295" s="75"/>
      <c r="GI295" s="75"/>
      <c r="GJ295" s="75"/>
      <c r="GK295" s="75"/>
      <c r="GL295" s="74">
        <f t="shared" si="557"/>
        <v>0</v>
      </c>
      <c r="GN295" s="167"/>
      <c r="GP295" s="78"/>
      <c r="GQ295" s="37"/>
      <c r="GR295" s="77"/>
      <c r="GS295" s="76"/>
      <c r="GT295" s="76"/>
      <c r="GU295" s="76"/>
      <c r="GV295" s="76"/>
      <c r="GW295" s="76"/>
      <c r="GX295" s="76"/>
      <c r="GY295" s="76"/>
      <c r="GZ295" s="76"/>
      <c r="HA295" s="76"/>
      <c r="HB295" s="76"/>
      <c r="HC295" s="76"/>
      <c r="HD295" s="76"/>
      <c r="HE295" s="76"/>
      <c r="HF295" s="75"/>
      <c r="HG295" s="75"/>
      <c r="HH295" s="75"/>
      <c r="HI295" s="75"/>
      <c r="HJ295" s="75"/>
      <c r="HK295" s="74">
        <f t="shared" si="558"/>
        <v>0</v>
      </c>
      <c r="HM295" s="167"/>
      <c r="HO295" s="78"/>
      <c r="HP295" s="37"/>
      <c r="HQ295" s="77"/>
      <c r="HR295" s="76"/>
      <c r="HS295" s="76"/>
      <c r="HT295" s="76"/>
      <c r="HU295" s="76"/>
      <c r="HV295" s="76"/>
      <c r="HW295" s="76"/>
      <c r="HX295" s="76"/>
      <c r="HY295" s="76"/>
      <c r="HZ295" s="76"/>
      <c r="IA295" s="76"/>
      <c r="IB295" s="76"/>
      <c r="IC295" s="76"/>
      <c r="ID295" s="76"/>
      <c r="IE295" s="75"/>
      <c r="IF295" s="75"/>
      <c r="IG295" s="75"/>
      <c r="IH295" s="75"/>
      <c r="II295" s="75"/>
      <c r="IJ295" s="74">
        <f t="shared" si="559"/>
        <v>0</v>
      </c>
      <c r="IL295" s="167"/>
      <c r="IN295" s="78"/>
      <c r="IO295" s="37"/>
      <c r="IP295" s="77"/>
      <c r="IQ295" s="76"/>
      <c r="IR295" s="76"/>
      <c r="IS295" s="76"/>
      <c r="IT295" s="76"/>
      <c r="IU295" s="76"/>
      <c r="IV295" s="76"/>
      <c r="IW295" s="76"/>
      <c r="IX295" s="75"/>
      <c r="IY295" s="75"/>
      <c r="IZ295" s="75"/>
      <c r="JA295" s="75"/>
      <c r="JB295" s="75"/>
      <c r="JC295" s="75"/>
      <c r="JD295" s="75"/>
      <c r="JE295" s="75"/>
      <c r="JF295" s="75"/>
      <c r="JG295" s="75"/>
      <c r="JH295" s="75"/>
      <c r="JI295" s="74">
        <f t="shared" si="560"/>
        <v>0</v>
      </c>
      <c r="JK295" s="167"/>
      <c r="JM295" s="78"/>
      <c r="JN295" s="37"/>
      <c r="JO295" s="77"/>
      <c r="JP295" s="76"/>
      <c r="JQ295" s="76"/>
      <c r="JR295" s="76"/>
      <c r="JS295" s="76"/>
      <c r="JT295" s="76"/>
      <c r="JU295" s="76"/>
      <c r="JV295" s="76"/>
      <c r="JW295" s="75"/>
      <c r="JX295" s="75"/>
      <c r="JY295" s="75"/>
      <c r="JZ295" s="75"/>
      <c r="KA295" s="75"/>
      <c r="KB295" s="75"/>
      <c r="KC295" s="75"/>
      <c r="KD295" s="75"/>
      <c r="KE295" s="75"/>
      <c r="KF295" s="75"/>
      <c r="KG295" s="75"/>
      <c r="KH295" s="74">
        <f t="shared" si="561"/>
        <v>0</v>
      </c>
      <c r="KJ295" s="167"/>
      <c r="KL295" s="78"/>
      <c r="KM295" s="37"/>
      <c r="KN295" s="77"/>
      <c r="KO295" s="76"/>
      <c r="KP295" s="76"/>
      <c r="KQ295" s="76"/>
      <c r="KR295" s="76"/>
      <c r="KS295" s="76"/>
      <c r="KT295" s="76"/>
      <c r="KU295" s="76"/>
      <c r="KV295" s="75"/>
      <c r="KW295" s="75"/>
      <c r="KX295" s="75"/>
      <c r="KY295" s="75"/>
      <c r="KZ295" s="75"/>
      <c r="LA295" s="75"/>
      <c r="LB295" s="75"/>
      <c r="LC295" s="75"/>
      <c r="LD295" s="75"/>
      <c r="LE295" s="75"/>
      <c r="LF295" s="75"/>
      <c r="LG295" s="74">
        <f t="shared" si="562"/>
        <v>0</v>
      </c>
      <c r="LI295" s="167"/>
      <c r="LK295" s="78"/>
      <c r="LL295" s="37"/>
      <c r="LM295" s="77"/>
      <c r="LN295" s="76"/>
      <c r="LO295" s="76"/>
      <c r="LP295" s="76"/>
      <c r="LQ295" s="76"/>
      <c r="LR295" s="76"/>
      <c r="LS295" s="76"/>
      <c r="LT295" s="76"/>
      <c r="LU295" s="75"/>
      <c r="LV295" s="75"/>
      <c r="LW295" s="75"/>
      <c r="LX295" s="75"/>
      <c r="LY295" s="75"/>
      <c r="LZ295" s="75"/>
      <c r="MA295" s="75"/>
      <c r="MB295" s="75"/>
      <c r="MC295" s="75"/>
      <c r="MD295" s="75"/>
      <c r="ME295" s="75"/>
      <c r="MF295" s="74">
        <f t="shared" si="563"/>
        <v>0</v>
      </c>
      <c r="MH295" s="167"/>
      <c r="MJ295" s="78"/>
      <c r="MK295" s="37"/>
      <c r="ML295" s="77"/>
      <c r="MM295" s="76"/>
      <c r="MN295" s="76"/>
      <c r="MO295" s="76"/>
      <c r="MP295" s="76"/>
      <c r="MQ295" s="76"/>
      <c r="MR295" s="76"/>
      <c r="MS295" s="76"/>
      <c r="MT295" s="75"/>
      <c r="MU295" s="75"/>
      <c r="MV295" s="75"/>
      <c r="MW295" s="75"/>
      <c r="MX295" s="75"/>
      <c r="MY295" s="75"/>
      <c r="MZ295" s="75"/>
      <c r="NA295" s="75"/>
      <c r="NB295" s="75"/>
      <c r="NC295" s="75"/>
      <c r="ND295" s="75"/>
      <c r="NE295" s="74">
        <f t="shared" si="564"/>
        <v>0</v>
      </c>
      <c r="NG295" s="167"/>
      <c r="NI295" s="78"/>
      <c r="NJ295" s="37"/>
      <c r="NK295" s="77"/>
      <c r="NL295" s="76"/>
      <c r="NM295" s="76"/>
      <c r="NN295" s="76"/>
      <c r="NO295" s="76"/>
      <c r="NP295" s="76"/>
      <c r="NQ295" s="76"/>
      <c r="NR295" s="76"/>
      <c r="NS295" s="76"/>
      <c r="NT295" s="76"/>
      <c r="NU295" s="76"/>
      <c r="NV295" s="76"/>
      <c r="NW295" s="76"/>
      <c r="NX295" s="76"/>
      <c r="NY295" s="76"/>
      <c r="NZ295" s="76"/>
      <c r="OA295" s="75"/>
      <c r="OB295" s="76"/>
      <c r="OC295" s="75"/>
      <c r="OD295" s="74">
        <f t="shared" si="565"/>
        <v>0</v>
      </c>
      <c r="OF295" s="167"/>
      <c r="OH295" s="78"/>
      <c r="OI295" s="37"/>
      <c r="OJ295" s="77"/>
      <c r="OK295" s="76"/>
      <c r="OL295" s="76"/>
      <c r="OM295" s="76"/>
      <c r="ON295" s="76"/>
      <c r="OO295" s="76"/>
      <c r="OP295" s="76"/>
      <c r="OQ295" s="76"/>
      <c r="OR295" s="76"/>
      <c r="OS295" s="76"/>
      <c r="OT295" s="76"/>
      <c r="OU295" s="76"/>
      <c r="OV295" s="76"/>
      <c r="OW295" s="76"/>
      <c r="OX295" s="76"/>
      <c r="OY295" s="76"/>
      <c r="OZ295" s="75"/>
      <c r="PA295" s="76"/>
      <c r="PB295" s="75"/>
      <c r="PC295" s="74">
        <f t="shared" si="566"/>
        <v>0</v>
      </c>
      <c r="PE295" s="167"/>
      <c r="PG295" s="78"/>
      <c r="PH295" s="37"/>
      <c r="PI295" s="77"/>
      <c r="PJ295" s="76"/>
      <c r="PK295" s="76"/>
      <c r="PL295" s="76"/>
      <c r="PM295" s="76"/>
      <c r="PN295" s="76"/>
      <c r="PO295" s="76"/>
      <c r="PP295" s="76"/>
      <c r="PQ295" s="76"/>
      <c r="PR295" s="76"/>
      <c r="PS295" s="76"/>
      <c r="PT295" s="76"/>
      <c r="PU295" s="76"/>
      <c r="PV295" s="76"/>
      <c r="PW295" s="76"/>
      <c r="PX295" s="76"/>
      <c r="PY295" s="75"/>
      <c r="PZ295" s="76"/>
      <c r="QA295" s="75"/>
      <c r="QB295" s="74">
        <f t="shared" si="567"/>
        <v>0</v>
      </c>
      <c r="QD295" s="167"/>
      <c r="QF295" s="78"/>
      <c r="QG295" s="37"/>
      <c r="QH295" s="77"/>
      <c r="QI295" s="76"/>
      <c r="QJ295" s="76"/>
      <c r="QK295" s="76"/>
      <c r="QL295" s="76"/>
      <c r="QM295" s="76"/>
      <c r="QN295" s="76"/>
      <c r="QO295" s="76"/>
      <c r="QP295" s="76"/>
      <c r="QQ295" s="76"/>
      <c r="QR295" s="76"/>
      <c r="QS295" s="76"/>
      <c r="QT295" s="76"/>
      <c r="QU295" s="76"/>
      <c r="QV295" s="76"/>
      <c r="QW295" s="76"/>
      <c r="QX295" s="75"/>
      <c r="QY295" s="76"/>
      <c r="QZ295" s="75"/>
      <c r="RA295" s="74">
        <f t="shared" si="568"/>
        <v>0</v>
      </c>
      <c r="RC295" s="167"/>
      <c r="RE295" s="78"/>
      <c r="RF295" s="37"/>
      <c r="RG295" s="77"/>
      <c r="RH295" s="76"/>
      <c r="RI295" s="76"/>
      <c r="RJ295" s="76"/>
      <c r="RK295" s="76"/>
      <c r="RL295" s="76"/>
      <c r="RM295" s="76"/>
      <c r="RN295" s="76"/>
      <c r="RO295" s="76"/>
      <c r="RP295" s="76"/>
      <c r="RQ295" s="76"/>
      <c r="RR295" s="76"/>
      <c r="RS295" s="76"/>
      <c r="RT295" s="76"/>
      <c r="RU295" s="76"/>
      <c r="RV295" s="76"/>
      <c r="RW295" s="75"/>
      <c r="RX295" s="76"/>
      <c r="RY295" s="75"/>
      <c r="RZ295" s="74">
        <f t="shared" si="569"/>
        <v>0</v>
      </c>
      <c r="SB295" s="167"/>
      <c r="SD295" s="78"/>
      <c r="SE295" s="37"/>
      <c r="SF295" s="77"/>
      <c r="SG295" s="76"/>
      <c r="SH295" s="76"/>
      <c r="SI295" s="76"/>
      <c r="SJ295" s="76"/>
      <c r="SK295" s="76"/>
      <c r="SL295" s="76"/>
      <c r="SM295" s="76"/>
      <c r="SN295" s="76"/>
      <c r="SO295" s="76"/>
      <c r="SP295" s="76"/>
      <c r="SQ295" s="76"/>
      <c r="SR295" s="76"/>
      <c r="SS295" s="76"/>
      <c r="ST295" s="76"/>
      <c r="SU295" s="76"/>
      <c r="SV295" s="75"/>
      <c r="SW295" s="76"/>
      <c r="SX295" s="75"/>
      <c r="SY295" s="74">
        <f t="shared" si="570"/>
        <v>0</v>
      </c>
      <c r="TA295" s="167"/>
      <c r="TC295" s="78"/>
      <c r="TD295" s="37"/>
      <c r="TE295" s="77"/>
      <c r="TF295" s="76"/>
      <c r="TG295" s="76"/>
      <c r="TH295" s="76"/>
      <c r="TI295" s="76"/>
      <c r="TJ295" s="76"/>
      <c r="TK295" s="76"/>
      <c r="TL295" s="76"/>
      <c r="TM295" s="76"/>
      <c r="TN295" s="76"/>
      <c r="TO295" s="76"/>
      <c r="TP295" s="76"/>
      <c r="TQ295" s="76"/>
      <c r="TR295" s="76"/>
      <c r="TS295" s="76"/>
      <c r="TT295" s="76"/>
      <c r="TU295" s="75"/>
      <c r="TV295" s="76"/>
      <c r="TW295" s="75"/>
      <c r="TX295" s="74">
        <f t="shared" si="571"/>
        <v>0</v>
      </c>
      <c r="TZ295" s="167"/>
      <c r="UB295" s="78"/>
      <c r="UC295" s="37"/>
      <c r="UD295" s="77"/>
      <c r="UE295" s="76"/>
      <c r="UF295" s="76"/>
      <c r="UG295" s="76"/>
      <c r="UH295" s="76"/>
      <c r="UI295" s="76"/>
      <c r="UJ295" s="76"/>
      <c r="UK295" s="76"/>
      <c r="UL295" s="76"/>
      <c r="UM295" s="76"/>
      <c r="UN295" s="76"/>
      <c r="UO295" s="76"/>
      <c r="UP295" s="76"/>
      <c r="UQ295" s="76"/>
      <c r="UR295" s="76"/>
      <c r="US295" s="76"/>
      <c r="UT295" s="75"/>
      <c r="UU295" s="76"/>
      <c r="UV295" s="75"/>
      <c r="UW295" s="74">
        <f t="shared" si="572"/>
        <v>0</v>
      </c>
      <c r="UY295" s="167"/>
      <c r="VA295" s="78"/>
      <c r="VB295" s="37"/>
      <c r="VC295" s="77"/>
      <c r="VD295" s="76"/>
      <c r="VE295" s="76"/>
      <c r="VF295" s="76"/>
      <c r="VG295" s="76"/>
      <c r="VH295" s="76"/>
      <c r="VI295" s="76"/>
      <c r="VJ295" s="76"/>
      <c r="VK295" s="76"/>
      <c r="VL295" s="76"/>
      <c r="VM295" s="76"/>
      <c r="VN295" s="76"/>
      <c r="VO295" s="76"/>
      <c r="VP295" s="76"/>
      <c r="VQ295" s="76"/>
      <c r="VR295" s="76"/>
      <c r="VS295" s="75"/>
      <c r="VT295" s="76"/>
      <c r="VU295" s="75"/>
      <c r="VV295" s="74">
        <f t="shared" si="573"/>
        <v>0</v>
      </c>
    </row>
    <row r="296" spans="2:594" s="38" customFormat="1" outlineLevel="1">
      <c r="B296" s="88"/>
      <c r="C296" s="89">
        <f>IF(ISERROR(I296+1)=TRUE,I296,IF(I296="","",MAX(C$15:C295)+1))</f>
        <v>217</v>
      </c>
      <c r="D296" s="88">
        <f t="shared" si="527"/>
        <v>1</v>
      </c>
      <c r="E296" s="3"/>
      <c r="G296" s="167"/>
      <c r="I296" s="95">
        <f t="shared" si="574"/>
        <v>224</v>
      </c>
      <c r="J296" s="94" t="s">
        <v>488</v>
      </c>
      <c r="K296" s="93"/>
      <c r="L296" s="93"/>
      <c r="M296" s="93"/>
      <c r="N296" s="93"/>
      <c r="O296" s="92"/>
      <c r="P296" s="91" t="s">
        <v>163</v>
      </c>
      <c r="Q296" s="297"/>
      <c r="R296" s="90" t="s">
        <v>141</v>
      </c>
      <c r="S296" s="298"/>
      <c r="U296" s="167"/>
      <c r="V296" s="42"/>
      <c r="W296" s="78"/>
      <c r="X296" s="37"/>
      <c r="Y296" s="77"/>
      <c r="Z296" s="76"/>
      <c r="AA296" s="79"/>
      <c r="AB296" s="76"/>
      <c r="AC296" s="79"/>
      <c r="AD296" s="76"/>
      <c r="AE296" s="76"/>
      <c r="AF296" s="76"/>
      <c r="AG296" s="76"/>
      <c r="AH296" s="76"/>
      <c r="AI296" s="76"/>
      <c r="AJ296" s="76"/>
      <c r="AK296" s="75"/>
      <c r="AL296" s="75"/>
      <c r="AM296" s="75"/>
      <c r="AN296" s="75"/>
      <c r="AO296" s="75"/>
      <c r="AP296" s="75"/>
      <c r="AQ296" s="75"/>
      <c r="AR296" s="74">
        <f t="shared" si="551"/>
        <v>0</v>
      </c>
      <c r="AT296" s="167"/>
      <c r="AV296" s="78"/>
      <c r="AW296" s="37"/>
      <c r="AX296" s="77"/>
      <c r="AY296" s="76"/>
      <c r="AZ296" s="79"/>
      <c r="BA296" s="76"/>
      <c r="BB296" s="79"/>
      <c r="BC296" s="76"/>
      <c r="BD296" s="76"/>
      <c r="BE296" s="76"/>
      <c r="BF296" s="76"/>
      <c r="BG296" s="76"/>
      <c r="BH296" s="76"/>
      <c r="BI296" s="76"/>
      <c r="BJ296" s="75"/>
      <c r="BK296" s="75"/>
      <c r="BL296" s="75"/>
      <c r="BM296" s="75"/>
      <c r="BN296" s="75"/>
      <c r="BO296" s="75"/>
      <c r="BP296" s="75"/>
      <c r="BQ296" s="74">
        <f t="shared" si="552"/>
        <v>0</v>
      </c>
      <c r="BS296" s="167"/>
      <c r="BU296" s="78"/>
      <c r="BV296" s="37"/>
      <c r="BW296" s="77"/>
      <c r="BX296" s="76"/>
      <c r="BY296" s="79"/>
      <c r="BZ296" s="76"/>
      <c r="CA296" s="79"/>
      <c r="CB296" s="76"/>
      <c r="CC296" s="76"/>
      <c r="CD296" s="76"/>
      <c r="CE296" s="76"/>
      <c r="CF296" s="76"/>
      <c r="CG296" s="76"/>
      <c r="CH296" s="76"/>
      <c r="CI296" s="75"/>
      <c r="CJ296" s="75"/>
      <c r="CK296" s="75"/>
      <c r="CL296" s="75"/>
      <c r="CM296" s="75"/>
      <c r="CN296" s="75"/>
      <c r="CO296" s="75"/>
      <c r="CP296" s="74">
        <f t="shared" si="553"/>
        <v>0</v>
      </c>
      <c r="CR296" s="167"/>
      <c r="CT296" s="78"/>
      <c r="CU296" s="37"/>
      <c r="CV296" s="77"/>
      <c r="CW296" s="76"/>
      <c r="CX296" s="76"/>
      <c r="CY296" s="76"/>
      <c r="CZ296" s="76"/>
      <c r="DA296" s="76"/>
      <c r="DB296" s="76"/>
      <c r="DC296" s="76"/>
      <c r="DD296" s="76"/>
      <c r="DE296" s="76"/>
      <c r="DF296" s="76"/>
      <c r="DG296" s="76"/>
      <c r="DH296" s="75"/>
      <c r="DI296" s="75"/>
      <c r="DJ296" s="75"/>
      <c r="DK296" s="75"/>
      <c r="DL296" s="75"/>
      <c r="DM296" s="75"/>
      <c r="DN296" s="75"/>
      <c r="DO296" s="74">
        <f t="shared" si="554"/>
        <v>0</v>
      </c>
      <c r="DQ296" s="167"/>
      <c r="DS296" s="78"/>
      <c r="DT296" s="37"/>
      <c r="DU296" s="77"/>
      <c r="DV296" s="76"/>
      <c r="DW296" s="76"/>
      <c r="DX296" s="76"/>
      <c r="DY296" s="76"/>
      <c r="DZ296" s="76"/>
      <c r="EA296" s="76"/>
      <c r="EB296" s="76"/>
      <c r="EC296" s="76"/>
      <c r="ED296" s="76"/>
      <c r="EE296" s="76"/>
      <c r="EF296" s="76"/>
      <c r="EG296" s="75"/>
      <c r="EH296" s="75"/>
      <c r="EI296" s="75"/>
      <c r="EJ296" s="75"/>
      <c r="EK296" s="75"/>
      <c r="EL296" s="75"/>
      <c r="EM296" s="75"/>
      <c r="EN296" s="74">
        <f t="shared" si="555"/>
        <v>0</v>
      </c>
      <c r="EP296" s="167"/>
      <c r="ER296" s="78"/>
      <c r="ES296" s="37"/>
      <c r="ET296" s="77"/>
      <c r="EU296" s="76"/>
      <c r="EV296" s="76"/>
      <c r="EW296" s="76"/>
      <c r="EX296" s="76"/>
      <c r="EY296" s="76"/>
      <c r="EZ296" s="76"/>
      <c r="FA296" s="76"/>
      <c r="FB296" s="76"/>
      <c r="FC296" s="76"/>
      <c r="FD296" s="76"/>
      <c r="FE296" s="76"/>
      <c r="FF296" s="76"/>
      <c r="FG296" s="76"/>
      <c r="FH296" s="75"/>
      <c r="FI296" s="75"/>
      <c r="FJ296" s="75"/>
      <c r="FK296" s="75"/>
      <c r="FL296" s="75"/>
      <c r="FM296" s="74">
        <f t="shared" si="556"/>
        <v>0</v>
      </c>
      <c r="FO296" s="167"/>
      <c r="FQ296" s="78"/>
      <c r="FR296" s="37"/>
      <c r="FS296" s="77"/>
      <c r="FT296" s="76"/>
      <c r="FU296" s="76"/>
      <c r="FV296" s="76"/>
      <c r="FW296" s="76"/>
      <c r="FX296" s="76"/>
      <c r="FY296" s="76"/>
      <c r="FZ296" s="76"/>
      <c r="GA296" s="76"/>
      <c r="GB296" s="76"/>
      <c r="GC296" s="76"/>
      <c r="GD296" s="76"/>
      <c r="GE296" s="76"/>
      <c r="GF296" s="76"/>
      <c r="GG296" s="75"/>
      <c r="GH296" s="75"/>
      <c r="GI296" s="75"/>
      <c r="GJ296" s="75"/>
      <c r="GK296" s="75"/>
      <c r="GL296" s="74">
        <f t="shared" si="557"/>
        <v>0</v>
      </c>
      <c r="GN296" s="167"/>
      <c r="GP296" s="78"/>
      <c r="GQ296" s="37"/>
      <c r="GR296" s="77"/>
      <c r="GS296" s="76"/>
      <c r="GT296" s="76"/>
      <c r="GU296" s="76"/>
      <c r="GV296" s="76"/>
      <c r="GW296" s="76"/>
      <c r="GX296" s="76"/>
      <c r="GY296" s="76"/>
      <c r="GZ296" s="76"/>
      <c r="HA296" s="76"/>
      <c r="HB296" s="76"/>
      <c r="HC296" s="76"/>
      <c r="HD296" s="76"/>
      <c r="HE296" s="76"/>
      <c r="HF296" s="75"/>
      <c r="HG296" s="75"/>
      <c r="HH296" s="75"/>
      <c r="HI296" s="75"/>
      <c r="HJ296" s="75"/>
      <c r="HK296" s="74">
        <f t="shared" si="558"/>
        <v>0</v>
      </c>
      <c r="HM296" s="167"/>
      <c r="HO296" s="78"/>
      <c r="HP296" s="37"/>
      <c r="HQ296" s="77"/>
      <c r="HR296" s="76"/>
      <c r="HS296" s="76"/>
      <c r="HT296" s="76"/>
      <c r="HU296" s="76"/>
      <c r="HV296" s="76"/>
      <c r="HW296" s="76"/>
      <c r="HX296" s="76"/>
      <c r="HY296" s="76"/>
      <c r="HZ296" s="76"/>
      <c r="IA296" s="76"/>
      <c r="IB296" s="76"/>
      <c r="IC296" s="76"/>
      <c r="ID296" s="76"/>
      <c r="IE296" s="75"/>
      <c r="IF296" s="75"/>
      <c r="IG296" s="75"/>
      <c r="IH296" s="75"/>
      <c r="II296" s="75"/>
      <c r="IJ296" s="74">
        <f t="shared" si="559"/>
        <v>0</v>
      </c>
      <c r="IL296" s="167"/>
      <c r="IN296" s="78"/>
      <c r="IO296" s="37"/>
      <c r="IP296" s="77"/>
      <c r="IQ296" s="76"/>
      <c r="IR296" s="76"/>
      <c r="IS296" s="76"/>
      <c r="IT296" s="76"/>
      <c r="IU296" s="76"/>
      <c r="IV296" s="76"/>
      <c r="IW296" s="76"/>
      <c r="IX296" s="75"/>
      <c r="IY296" s="75"/>
      <c r="IZ296" s="75"/>
      <c r="JA296" s="75"/>
      <c r="JB296" s="75"/>
      <c r="JC296" s="75"/>
      <c r="JD296" s="75"/>
      <c r="JE296" s="75"/>
      <c r="JF296" s="75"/>
      <c r="JG296" s="75"/>
      <c r="JH296" s="75"/>
      <c r="JI296" s="74">
        <f t="shared" si="560"/>
        <v>0</v>
      </c>
      <c r="JK296" s="167"/>
      <c r="JM296" s="78"/>
      <c r="JN296" s="37"/>
      <c r="JO296" s="77"/>
      <c r="JP296" s="76"/>
      <c r="JQ296" s="76"/>
      <c r="JR296" s="76"/>
      <c r="JS296" s="76"/>
      <c r="JT296" s="76"/>
      <c r="JU296" s="76"/>
      <c r="JV296" s="76"/>
      <c r="JW296" s="75"/>
      <c r="JX296" s="75"/>
      <c r="JY296" s="75"/>
      <c r="JZ296" s="75"/>
      <c r="KA296" s="75"/>
      <c r="KB296" s="75"/>
      <c r="KC296" s="75"/>
      <c r="KD296" s="75"/>
      <c r="KE296" s="75"/>
      <c r="KF296" s="75"/>
      <c r="KG296" s="75"/>
      <c r="KH296" s="74">
        <f t="shared" si="561"/>
        <v>0</v>
      </c>
      <c r="KJ296" s="167"/>
      <c r="KL296" s="78"/>
      <c r="KM296" s="37"/>
      <c r="KN296" s="77"/>
      <c r="KO296" s="76"/>
      <c r="KP296" s="76"/>
      <c r="KQ296" s="76"/>
      <c r="KR296" s="76"/>
      <c r="KS296" s="76"/>
      <c r="KT296" s="76"/>
      <c r="KU296" s="76"/>
      <c r="KV296" s="75"/>
      <c r="KW296" s="75"/>
      <c r="KX296" s="75"/>
      <c r="KY296" s="75"/>
      <c r="KZ296" s="75"/>
      <c r="LA296" s="75"/>
      <c r="LB296" s="75"/>
      <c r="LC296" s="75"/>
      <c r="LD296" s="75"/>
      <c r="LE296" s="75"/>
      <c r="LF296" s="75"/>
      <c r="LG296" s="74">
        <f t="shared" si="562"/>
        <v>0</v>
      </c>
      <c r="LI296" s="167"/>
      <c r="LK296" s="78"/>
      <c r="LL296" s="37"/>
      <c r="LM296" s="77"/>
      <c r="LN296" s="76"/>
      <c r="LO296" s="76"/>
      <c r="LP296" s="76"/>
      <c r="LQ296" s="76"/>
      <c r="LR296" s="76"/>
      <c r="LS296" s="76"/>
      <c r="LT296" s="76"/>
      <c r="LU296" s="75"/>
      <c r="LV296" s="75"/>
      <c r="LW296" s="75"/>
      <c r="LX296" s="75"/>
      <c r="LY296" s="75"/>
      <c r="LZ296" s="75"/>
      <c r="MA296" s="75"/>
      <c r="MB296" s="75"/>
      <c r="MC296" s="75"/>
      <c r="MD296" s="75"/>
      <c r="ME296" s="75"/>
      <c r="MF296" s="74">
        <f t="shared" si="563"/>
        <v>0</v>
      </c>
      <c r="MH296" s="167"/>
      <c r="MJ296" s="78"/>
      <c r="MK296" s="37"/>
      <c r="ML296" s="77"/>
      <c r="MM296" s="76"/>
      <c r="MN296" s="76"/>
      <c r="MO296" s="76"/>
      <c r="MP296" s="76"/>
      <c r="MQ296" s="76"/>
      <c r="MR296" s="76"/>
      <c r="MS296" s="76"/>
      <c r="MT296" s="75"/>
      <c r="MU296" s="75"/>
      <c r="MV296" s="75"/>
      <c r="MW296" s="75"/>
      <c r="MX296" s="75"/>
      <c r="MY296" s="75"/>
      <c r="MZ296" s="75"/>
      <c r="NA296" s="75"/>
      <c r="NB296" s="75"/>
      <c r="NC296" s="75"/>
      <c r="ND296" s="75"/>
      <c r="NE296" s="74">
        <f t="shared" si="564"/>
        <v>0</v>
      </c>
      <c r="NG296" s="167"/>
      <c r="NI296" s="78"/>
      <c r="NJ296" s="37"/>
      <c r="NK296" s="77"/>
      <c r="NL296" s="76"/>
      <c r="NM296" s="76"/>
      <c r="NN296" s="76"/>
      <c r="NO296" s="76"/>
      <c r="NP296" s="76"/>
      <c r="NQ296" s="76"/>
      <c r="NR296" s="76"/>
      <c r="NS296" s="76"/>
      <c r="NT296" s="76"/>
      <c r="NU296" s="76"/>
      <c r="NV296" s="76"/>
      <c r="NW296" s="76"/>
      <c r="NX296" s="76"/>
      <c r="NY296" s="76"/>
      <c r="NZ296" s="76"/>
      <c r="OA296" s="75"/>
      <c r="OB296" s="76"/>
      <c r="OC296" s="75"/>
      <c r="OD296" s="74">
        <f t="shared" si="565"/>
        <v>0</v>
      </c>
      <c r="OF296" s="167"/>
      <c r="OH296" s="78"/>
      <c r="OI296" s="37"/>
      <c r="OJ296" s="77"/>
      <c r="OK296" s="76"/>
      <c r="OL296" s="76"/>
      <c r="OM296" s="76"/>
      <c r="ON296" s="76"/>
      <c r="OO296" s="76"/>
      <c r="OP296" s="76"/>
      <c r="OQ296" s="76"/>
      <c r="OR296" s="76"/>
      <c r="OS296" s="76"/>
      <c r="OT296" s="76"/>
      <c r="OU296" s="76"/>
      <c r="OV296" s="76"/>
      <c r="OW296" s="76"/>
      <c r="OX296" s="76"/>
      <c r="OY296" s="76"/>
      <c r="OZ296" s="75"/>
      <c r="PA296" s="76"/>
      <c r="PB296" s="75"/>
      <c r="PC296" s="74">
        <f t="shared" si="566"/>
        <v>0</v>
      </c>
      <c r="PE296" s="167"/>
      <c r="PG296" s="78"/>
      <c r="PH296" s="37"/>
      <c r="PI296" s="77"/>
      <c r="PJ296" s="76"/>
      <c r="PK296" s="76"/>
      <c r="PL296" s="76"/>
      <c r="PM296" s="76"/>
      <c r="PN296" s="76"/>
      <c r="PO296" s="76"/>
      <c r="PP296" s="76"/>
      <c r="PQ296" s="76"/>
      <c r="PR296" s="76"/>
      <c r="PS296" s="76"/>
      <c r="PT296" s="76"/>
      <c r="PU296" s="76"/>
      <c r="PV296" s="76"/>
      <c r="PW296" s="76"/>
      <c r="PX296" s="76"/>
      <c r="PY296" s="75"/>
      <c r="PZ296" s="76"/>
      <c r="QA296" s="75"/>
      <c r="QB296" s="74">
        <f t="shared" si="567"/>
        <v>0</v>
      </c>
      <c r="QD296" s="167"/>
      <c r="QF296" s="78"/>
      <c r="QG296" s="37"/>
      <c r="QH296" s="77"/>
      <c r="QI296" s="76"/>
      <c r="QJ296" s="76"/>
      <c r="QK296" s="76"/>
      <c r="QL296" s="76"/>
      <c r="QM296" s="76"/>
      <c r="QN296" s="76"/>
      <c r="QO296" s="76"/>
      <c r="QP296" s="76"/>
      <c r="QQ296" s="76"/>
      <c r="QR296" s="76"/>
      <c r="QS296" s="76"/>
      <c r="QT296" s="76"/>
      <c r="QU296" s="76"/>
      <c r="QV296" s="76"/>
      <c r="QW296" s="76"/>
      <c r="QX296" s="75"/>
      <c r="QY296" s="76"/>
      <c r="QZ296" s="75"/>
      <c r="RA296" s="74">
        <f t="shared" si="568"/>
        <v>0</v>
      </c>
      <c r="RC296" s="167"/>
      <c r="RE296" s="78"/>
      <c r="RF296" s="37"/>
      <c r="RG296" s="77"/>
      <c r="RH296" s="76"/>
      <c r="RI296" s="76"/>
      <c r="RJ296" s="76"/>
      <c r="RK296" s="76"/>
      <c r="RL296" s="76"/>
      <c r="RM296" s="76"/>
      <c r="RN296" s="76"/>
      <c r="RO296" s="76"/>
      <c r="RP296" s="76"/>
      <c r="RQ296" s="76"/>
      <c r="RR296" s="76"/>
      <c r="RS296" s="76"/>
      <c r="RT296" s="76"/>
      <c r="RU296" s="76"/>
      <c r="RV296" s="76"/>
      <c r="RW296" s="75"/>
      <c r="RX296" s="76"/>
      <c r="RY296" s="75"/>
      <c r="RZ296" s="74">
        <f t="shared" si="569"/>
        <v>0</v>
      </c>
      <c r="SB296" s="167"/>
      <c r="SD296" s="78"/>
      <c r="SE296" s="37"/>
      <c r="SF296" s="77"/>
      <c r="SG296" s="76"/>
      <c r="SH296" s="76"/>
      <c r="SI296" s="76"/>
      <c r="SJ296" s="76"/>
      <c r="SK296" s="76"/>
      <c r="SL296" s="76"/>
      <c r="SM296" s="76"/>
      <c r="SN296" s="76"/>
      <c r="SO296" s="76"/>
      <c r="SP296" s="76"/>
      <c r="SQ296" s="76"/>
      <c r="SR296" s="76"/>
      <c r="SS296" s="76"/>
      <c r="ST296" s="76"/>
      <c r="SU296" s="76"/>
      <c r="SV296" s="75"/>
      <c r="SW296" s="76"/>
      <c r="SX296" s="75"/>
      <c r="SY296" s="74">
        <f t="shared" si="570"/>
        <v>0</v>
      </c>
      <c r="TA296" s="167"/>
      <c r="TC296" s="78"/>
      <c r="TD296" s="37"/>
      <c r="TE296" s="77"/>
      <c r="TF296" s="76"/>
      <c r="TG296" s="76"/>
      <c r="TH296" s="76"/>
      <c r="TI296" s="76"/>
      <c r="TJ296" s="76"/>
      <c r="TK296" s="76"/>
      <c r="TL296" s="76"/>
      <c r="TM296" s="76"/>
      <c r="TN296" s="76"/>
      <c r="TO296" s="76"/>
      <c r="TP296" s="76"/>
      <c r="TQ296" s="76"/>
      <c r="TR296" s="76"/>
      <c r="TS296" s="76"/>
      <c r="TT296" s="76"/>
      <c r="TU296" s="75"/>
      <c r="TV296" s="76"/>
      <c r="TW296" s="75"/>
      <c r="TX296" s="74">
        <f t="shared" si="571"/>
        <v>0</v>
      </c>
      <c r="TZ296" s="167"/>
      <c r="UB296" s="78"/>
      <c r="UC296" s="37"/>
      <c r="UD296" s="77"/>
      <c r="UE296" s="76"/>
      <c r="UF296" s="76"/>
      <c r="UG296" s="76"/>
      <c r="UH296" s="76"/>
      <c r="UI296" s="76"/>
      <c r="UJ296" s="76"/>
      <c r="UK296" s="76"/>
      <c r="UL296" s="76"/>
      <c r="UM296" s="76"/>
      <c r="UN296" s="76"/>
      <c r="UO296" s="76"/>
      <c r="UP296" s="76"/>
      <c r="UQ296" s="76"/>
      <c r="UR296" s="76"/>
      <c r="US296" s="76"/>
      <c r="UT296" s="75"/>
      <c r="UU296" s="76"/>
      <c r="UV296" s="75"/>
      <c r="UW296" s="74">
        <f t="shared" si="572"/>
        <v>0</v>
      </c>
      <c r="UY296" s="167"/>
      <c r="VA296" s="78"/>
      <c r="VB296" s="37"/>
      <c r="VC296" s="77"/>
      <c r="VD296" s="76"/>
      <c r="VE296" s="76"/>
      <c r="VF296" s="76"/>
      <c r="VG296" s="76"/>
      <c r="VH296" s="76"/>
      <c r="VI296" s="76"/>
      <c r="VJ296" s="76"/>
      <c r="VK296" s="76"/>
      <c r="VL296" s="76"/>
      <c r="VM296" s="76"/>
      <c r="VN296" s="76"/>
      <c r="VO296" s="76"/>
      <c r="VP296" s="76"/>
      <c r="VQ296" s="76"/>
      <c r="VR296" s="76"/>
      <c r="VS296" s="75"/>
      <c r="VT296" s="76"/>
      <c r="VU296" s="75"/>
      <c r="VV296" s="74">
        <f t="shared" si="573"/>
        <v>0</v>
      </c>
    </row>
    <row r="297" spans="2:594" s="38" customFormat="1" ht="30" outlineLevel="1">
      <c r="B297" s="88"/>
      <c r="C297" s="89">
        <f>IF(ISERROR(I297+1)=TRUE,I297,IF(I297="","",MAX(C$15:C296)+1))</f>
        <v>218</v>
      </c>
      <c r="D297" s="88">
        <f t="shared" si="527"/>
        <v>1</v>
      </c>
      <c r="E297" s="3"/>
      <c r="G297" s="167"/>
      <c r="I297" s="95">
        <f t="shared" si="574"/>
        <v>225</v>
      </c>
      <c r="J297" s="94" t="s">
        <v>487</v>
      </c>
      <c r="K297" s="93"/>
      <c r="L297" s="93"/>
      <c r="M297" s="93"/>
      <c r="N297" s="93"/>
      <c r="O297" s="92"/>
      <c r="P297" s="91" t="s">
        <v>172</v>
      </c>
      <c r="Q297" s="297"/>
      <c r="R297" s="90" t="s">
        <v>141</v>
      </c>
      <c r="S297" s="298"/>
      <c r="U297" s="167"/>
      <c r="V297" s="42"/>
      <c r="W297" s="78"/>
      <c r="X297" s="37"/>
      <c r="Y297" s="77"/>
      <c r="Z297" s="76"/>
      <c r="AA297" s="79"/>
      <c r="AB297" s="76"/>
      <c r="AC297" s="79"/>
      <c r="AD297" s="76"/>
      <c r="AE297" s="76"/>
      <c r="AF297" s="76"/>
      <c r="AG297" s="76"/>
      <c r="AH297" s="76"/>
      <c r="AI297" s="76"/>
      <c r="AJ297" s="76"/>
      <c r="AK297" s="75"/>
      <c r="AL297" s="75"/>
      <c r="AM297" s="75"/>
      <c r="AN297" s="75"/>
      <c r="AO297" s="75"/>
      <c r="AP297" s="75"/>
      <c r="AQ297" s="75"/>
      <c r="AR297" s="74">
        <f t="shared" si="551"/>
        <v>0</v>
      </c>
      <c r="AT297" s="167"/>
      <c r="AV297" s="78"/>
      <c r="AW297" s="37"/>
      <c r="AX297" s="77"/>
      <c r="AY297" s="76"/>
      <c r="AZ297" s="79"/>
      <c r="BA297" s="76"/>
      <c r="BB297" s="79"/>
      <c r="BC297" s="76"/>
      <c r="BD297" s="76"/>
      <c r="BE297" s="76"/>
      <c r="BF297" s="76"/>
      <c r="BG297" s="76"/>
      <c r="BH297" s="76"/>
      <c r="BI297" s="76"/>
      <c r="BJ297" s="75"/>
      <c r="BK297" s="75"/>
      <c r="BL297" s="75"/>
      <c r="BM297" s="75"/>
      <c r="BN297" s="75"/>
      <c r="BO297" s="75"/>
      <c r="BP297" s="75"/>
      <c r="BQ297" s="74">
        <f t="shared" si="552"/>
        <v>0</v>
      </c>
      <c r="BS297" s="167"/>
      <c r="BU297" s="78"/>
      <c r="BV297" s="37"/>
      <c r="BW297" s="77"/>
      <c r="BX297" s="76"/>
      <c r="BY297" s="79"/>
      <c r="BZ297" s="76"/>
      <c r="CA297" s="79"/>
      <c r="CB297" s="76"/>
      <c r="CC297" s="76"/>
      <c r="CD297" s="76"/>
      <c r="CE297" s="76"/>
      <c r="CF297" s="76"/>
      <c r="CG297" s="76"/>
      <c r="CH297" s="76"/>
      <c r="CI297" s="75"/>
      <c r="CJ297" s="75"/>
      <c r="CK297" s="75"/>
      <c r="CL297" s="75"/>
      <c r="CM297" s="75"/>
      <c r="CN297" s="75"/>
      <c r="CO297" s="75"/>
      <c r="CP297" s="74">
        <f t="shared" si="553"/>
        <v>0</v>
      </c>
      <c r="CR297" s="167"/>
      <c r="CT297" s="78"/>
      <c r="CU297" s="37"/>
      <c r="CV297" s="77"/>
      <c r="CW297" s="76"/>
      <c r="CX297" s="76"/>
      <c r="CY297" s="76"/>
      <c r="CZ297" s="76"/>
      <c r="DA297" s="76"/>
      <c r="DB297" s="76"/>
      <c r="DC297" s="76"/>
      <c r="DD297" s="76"/>
      <c r="DE297" s="76"/>
      <c r="DF297" s="76"/>
      <c r="DG297" s="76"/>
      <c r="DH297" s="75"/>
      <c r="DI297" s="75"/>
      <c r="DJ297" s="75"/>
      <c r="DK297" s="75"/>
      <c r="DL297" s="75"/>
      <c r="DM297" s="75"/>
      <c r="DN297" s="75"/>
      <c r="DO297" s="74">
        <f t="shared" si="554"/>
        <v>0</v>
      </c>
      <c r="DQ297" s="167"/>
      <c r="DS297" s="78"/>
      <c r="DT297" s="37"/>
      <c r="DU297" s="77"/>
      <c r="DV297" s="76"/>
      <c r="DW297" s="76"/>
      <c r="DX297" s="76"/>
      <c r="DY297" s="76"/>
      <c r="DZ297" s="76"/>
      <c r="EA297" s="76"/>
      <c r="EB297" s="76"/>
      <c r="EC297" s="76"/>
      <c r="ED297" s="76"/>
      <c r="EE297" s="76"/>
      <c r="EF297" s="76"/>
      <c r="EG297" s="75"/>
      <c r="EH297" s="75"/>
      <c r="EI297" s="75"/>
      <c r="EJ297" s="75"/>
      <c r="EK297" s="75"/>
      <c r="EL297" s="75"/>
      <c r="EM297" s="75"/>
      <c r="EN297" s="74">
        <f t="shared" si="555"/>
        <v>0</v>
      </c>
      <c r="EP297" s="167"/>
      <c r="ER297" s="78"/>
      <c r="ES297" s="37"/>
      <c r="ET297" s="77"/>
      <c r="EU297" s="76"/>
      <c r="EV297" s="76"/>
      <c r="EW297" s="76"/>
      <c r="EX297" s="76"/>
      <c r="EY297" s="76"/>
      <c r="EZ297" s="76"/>
      <c r="FA297" s="76"/>
      <c r="FB297" s="76"/>
      <c r="FC297" s="76"/>
      <c r="FD297" s="76"/>
      <c r="FE297" s="76"/>
      <c r="FF297" s="76"/>
      <c r="FG297" s="76"/>
      <c r="FH297" s="75"/>
      <c r="FI297" s="75"/>
      <c r="FJ297" s="75"/>
      <c r="FK297" s="75"/>
      <c r="FL297" s="75"/>
      <c r="FM297" s="74">
        <f t="shared" si="556"/>
        <v>0</v>
      </c>
      <c r="FO297" s="167"/>
      <c r="FQ297" s="78"/>
      <c r="FR297" s="37"/>
      <c r="FS297" s="77"/>
      <c r="FT297" s="76"/>
      <c r="FU297" s="76"/>
      <c r="FV297" s="76"/>
      <c r="FW297" s="76"/>
      <c r="FX297" s="76"/>
      <c r="FY297" s="76"/>
      <c r="FZ297" s="76"/>
      <c r="GA297" s="76"/>
      <c r="GB297" s="76"/>
      <c r="GC297" s="76"/>
      <c r="GD297" s="76"/>
      <c r="GE297" s="76"/>
      <c r="GF297" s="76"/>
      <c r="GG297" s="75"/>
      <c r="GH297" s="75"/>
      <c r="GI297" s="75"/>
      <c r="GJ297" s="75"/>
      <c r="GK297" s="75"/>
      <c r="GL297" s="74">
        <f t="shared" si="557"/>
        <v>0</v>
      </c>
      <c r="GN297" s="167"/>
      <c r="GP297" s="78"/>
      <c r="GQ297" s="37"/>
      <c r="GR297" s="77"/>
      <c r="GS297" s="76"/>
      <c r="GT297" s="76"/>
      <c r="GU297" s="76"/>
      <c r="GV297" s="76"/>
      <c r="GW297" s="76"/>
      <c r="GX297" s="76"/>
      <c r="GY297" s="76"/>
      <c r="GZ297" s="76"/>
      <c r="HA297" s="76"/>
      <c r="HB297" s="76"/>
      <c r="HC297" s="76"/>
      <c r="HD297" s="76"/>
      <c r="HE297" s="76"/>
      <c r="HF297" s="75"/>
      <c r="HG297" s="75"/>
      <c r="HH297" s="75"/>
      <c r="HI297" s="75"/>
      <c r="HJ297" s="75"/>
      <c r="HK297" s="74">
        <f t="shared" si="558"/>
        <v>0</v>
      </c>
      <c r="HM297" s="167"/>
      <c r="HO297" s="78"/>
      <c r="HP297" s="37"/>
      <c r="HQ297" s="77"/>
      <c r="HR297" s="76"/>
      <c r="HS297" s="76"/>
      <c r="HT297" s="76"/>
      <c r="HU297" s="76"/>
      <c r="HV297" s="76"/>
      <c r="HW297" s="76"/>
      <c r="HX297" s="76"/>
      <c r="HY297" s="76"/>
      <c r="HZ297" s="76"/>
      <c r="IA297" s="76"/>
      <c r="IB297" s="76"/>
      <c r="IC297" s="76"/>
      <c r="ID297" s="76"/>
      <c r="IE297" s="75"/>
      <c r="IF297" s="75"/>
      <c r="IG297" s="75"/>
      <c r="IH297" s="75"/>
      <c r="II297" s="75"/>
      <c r="IJ297" s="74">
        <f t="shared" si="559"/>
        <v>0</v>
      </c>
      <c r="IL297" s="167"/>
      <c r="IN297" s="78"/>
      <c r="IO297" s="37"/>
      <c r="IP297" s="77"/>
      <c r="IQ297" s="76"/>
      <c r="IR297" s="76"/>
      <c r="IS297" s="76"/>
      <c r="IT297" s="76"/>
      <c r="IU297" s="76"/>
      <c r="IV297" s="76"/>
      <c r="IW297" s="76"/>
      <c r="IX297" s="75"/>
      <c r="IY297" s="75"/>
      <c r="IZ297" s="75"/>
      <c r="JA297" s="75"/>
      <c r="JB297" s="75"/>
      <c r="JC297" s="75"/>
      <c r="JD297" s="75"/>
      <c r="JE297" s="75"/>
      <c r="JF297" s="75"/>
      <c r="JG297" s="75"/>
      <c r="JH297" s="75"/>
      <c r="JI297" s="74">
        <f t="shared" si="560"/>
        <v>0</v>
      </c>
      <c r="JK297" s="167"/>
      <c r="JM297" s="78"/>
      <c r="JN297" s="37"/>
      <c r="JO297" s="77"/>
      <c r="JP297" s="76"/>
      <c r="JQ297" s="76"/>
      <c r="JR297" s="76"/>
      <c r="JS297" s="76"/>
      <c r="JT297" s="76"/>
      <c r="JU297" s="76"/>
      <c r="JV297" s="76"/>
      <c r="JW297" s="75"/>
      <c r="JX297" s="75"/>
      <c r="JY297" s="75"/>
      <c r="JZ297" s="75"/>
      <c r="KA297" s="75"/>
      <c r="KB297" s="75"/>
      <c r="KC297" s="75"/>
      <c r="KD297" s="75"/>
      <c r="KE297" s="75"/>
      <c r="KF297" s="75"/>
      <c r="KG297" s="75"/>
      <c r="KH297" s="74">
        <f t="shared" si="561"/>
        <v>0</v>
      </c>
      <c r="KJ297" s="167"/>
      <c r="KL297" s="78"/>
      <c r="KM297" s="37"/>
      <c r="KN297" s="77"/>
      <c r="KO297" s="76"/>
      <c r="KP297" s="76"/>
      <c r="KQ297" s="76"/>
      <c r="KR297" s="76"/>
      <c r="KS297" s="76"/>
      <c r="KT297" s="76"/>
      <c r="KU297" s="76"/>
      <c r="KV297" s="75"/>
      <c r="KW297" s="75"/>
      <c r="KX297" s="75"/>
      <c r="KY297" s="75"/>
      <c r="KZ297" s="75"/>
      <c r="LA297" s="75"/>
      <c r="LB297" s="75"/>
      <c r="LC297" s="75"/>
      <c r="LD297" s="75"/>
      <c r="LE297" s="75"/>
      <c r="LF297" s="75"/>
      <c r="LG297" s="74">
        <f t="shared" si="562"/>
        <v>0</v>
      </c>
      <c r="LI297" s="167"/>
      <c r="LK297" s="78"/>
      <c r="LL297" s="37"/>
      <c r="LM297" s="77"/>
      <c r="LN297" s="76"/>
      <c r="LO297" s="76"/>
      <c r="LP297" s="76"/>
      <c r="LQ297" s="76"/>
      <c r="LR297" s="76"/>
      <c r="LS297" s="76"/>
      <c r="LT297" s="76"/>
      <c r="LU297" s="75"/>
      <c r="LV297" s="75"/>
      <c r="LW297" s="75"/>
      <c r="LX297" s="75"/>
      <c r="LY297" s="75"/>
      <c r="LZ297" s="75"/>
      <c r="MA297" s="75"/>
      <c r="MB297" s="75"/>
      <c r="MC297" s="75"/>
      <c r="MD297" s="75"/>
      <c r="ME297" s="75"/>
      <c r="MF297" s="74">
        <f t="shared" si="563"/>
        <v>0</v>
      </c>
      <c r="MH297" s="167"/>
      <c r="MJ297" s="78"/>
      <c r="MK297" s="37"/>
      <c r="ML297" s="77"/>
      <c r="MM297" s="76"/>
      <c r="MN297" s="76"/>
      <c r="MO297" s="76"/>
      <c r="MP297" s="76"/>
      <c r="MQ297" s="76"/>
      <c r="MR297" s="76"/>
      <c r="MS297" s="76"/>
      <c r="MT297" s="75"/>
      <c r="MU297" s="75"/>
      <c r="MV297" s="75"/>
      <c r="MW297" s="75"/>
      <c r="MX297" s="75"/>
      <c r="MY297" s="75"/>
      <c r="MZ297" s="75"/>
      <c r="NA297" s="75"/>
      <c r="NB297" s="75"/>
      <c r="NC297" s="75"/>
      <c r="ND297" s="75"/>
      <c r="NE297" s="74">
        <f t="shared" si="564"/>
        <v>0</v>
      </c>
      <c r="NG297" s="167"/>
      <c r="NI297" s="78"/>
      <c r="NJ297" s="37"/>
      <c r="NK297" s="77"/>
      <c r="NL297" s="76"/>
      <c r="NM297" s="76"/>
      <c r="NN297" s="76"/>
      <c r="NO297" s="76"/>
      <c r="NP297" s="76"/>
      <c r="NQ297" s="76"/>
      <c r="NR297" s="76"/>
      <c r="NS297" s="76"/>
      <c r="NT297" s="76"/>
      <c r="NU297" s="76"/>
      <c r="NV297" s="76"/>
      <c r="NW297" s="76"/>
      <c r="NX297" s="76"/>
      <c r="NY297" s="76"/>
      <c r="NZ297" s="76"/>
      <c r="OA297" s="75"/>
      <c r="OB297" s="76"/>
      <c r="OC297" s="75"/>
      <c r="OD297" s="74">
        <f t="shared" si="565"/>
        <v>0</v>
      </c>
      <c r="OF297" s="167"/>
      <c r="OH297" s="78"/>
      <c r="OI297" s="37"/>
      <c r="OJ297" s="77"/>
      <c r="OK297" s="76"/>
      <c r="OL297" s="76"/>
      <c r="OM297" s="76"/>
      <c r="ON297" s="76"/>
      <c r="OO297" s="76"/>
      <c r="OP297" s="76"/>
      <c r="OQ297" s="76"/>
      <c r="OR297" s="76"/>
      <c r="OS297" s="76"/>
      <c r="OT297" s="76"/>
      <c r="OU297" s="76"/>
      <c r="OV297" s="76"/>
      <c r="OW297" s="76"/>
      <c r="OX297" s="76"/>
      <c r="OY297" s="76"/>
      <c r="OZ297" s="75"/>
      <c r="PA297" s="76"/>
      <c r="PB297" s="75"/>
      <c r="PC297" s="74">
        <f t="shared" si="566"/>
        <v>0</v>
      </c>
      <c r="PE297" s="167"/>
      <c r="PG297" s="78"/>
      <c r="PH297" s="37"/>
      <c r="PI297" s="77"/>
      <c r="PJ297" s="76"/>
      <c r="PK297" s="76"/>
      <c r="PL297" s="76"/>
      <c r="PM297" s="76"/>
      <c r="PN297" s="76"/>
      <c r="PO297" s="76"/>
      <c r="PP297" s="76"/>
      <c r="PQ297" s="76"/>
      <c r="PR297" s="76"/>
      <c r="PS297" s="76"/>
      <c r="PT297" s="76"/>
      <c r="PU297" s="76"/>
      <c r="PV297" s="76"/>
      <c r="PW297" s="76"/>
      <c r="PX297" s="76"/>
      <c r="PY297" s="75"/>
      <c r="PZ297" s="76"/>
      <c r="QA297" s="75"/>
      <c r="QB297" s="74">
        <f t="shared" si="567"/>
        <v>0</v>
      </c>
      <c r="QD297" s="167"/>
      <c r="QF297" s="78"/>
      <c r="QG297" s="37"/>
      <c r="QH297" s="77"/>
      <c r="QI297" s="76"/>
      <c r="QJ297" s="76"/>
      <c r="QK297" s="76"/>
      <c r="QL297" s="76"/>
      <c r="QM297" s="76"/>
      <c r="QN297" s="76"/>
      <c r="QO297" s="76"/>
      <c r="QP297" s="76"/>
      <c r="QQ297" s="76"/>
      <c r="QR297" s="76"/>
      <c r="QS297" s="76"/>
      <c r="QT297" s="76"/>
      <c r="QU297" s="76"/>
      <c r="QV297" s="76"/>
      <c r="QW297" s="76"/>
      <c r="QX297" s="75"/>
      <c r="QY297" s="76"/>
      <c r="QZ297" s="75"/>
      <c r="RA297" s="74">
        <f t="shared" si="568"/>
        <v>0</v>
      </c>
      <c r="RC297" s="167"/>
      <c r="RE297" s="78"/>
      <c r="RF297" s="37"/>
      <c r="RG297" s="77"/>
      <c r="RH297" s="76"/>
      <c r="RI297" s="76"/>
      <c r="RJ297" s="76"/>
      <c r="RK297" s="76"/>
      <c r="RL297" s="76"/>
      <c r="RM297" s="76"/>
      <c r="RN297" s="76"/>
      <c r="RO297" s="76"/>
      <c r="RP297" s="76"/>
      <c r="RQ297" s="76"/>
      <c r="RR297" s="76"/>
      <c r="RS297" s="76"/>
      <c r="RT297" s="76"/>
      <c r="RU297" s="76"/>
      <c r="RV297" s="76"/>
      <c r="RW297" s="75"/>
      <c r="RX297" s="76"/>
      <c r="RY297" s="75"/>
      <c r="RZ297" s="74">
        <f t="shared" si="569"/>
        <v>0</v>
      </c>
      <c r="SB297" s="167"/>
      <c r="SD297" s="78"/>
      <c r="SE297" s="37"/>
      <c r="SF297" s="77"/>
      <c r="SG297" s="76"/>
      <c r="SH297" s="76"/>
      <c r="SI297" s="76"/>
      <c r="SJ297" s="76"/>
      <c r="SK297" s="76"/>
      <c r="SL297" s="76"/>
      <c r="SM297" s="76"/>
      <c r="SN297" s="76"/>
      <c r="SO297" s="76"/>
      <c r="SP297" s="76"/>
      <c r="SQ297" s="76"/>
      <c r="SR297" s="76"/>
      <c r="SS297" s="76"/>
      <c r="ST297" s="76"/>
      <c r="SU297" s="76"/>
      <c r="SV297" s="75"/>
      <c r="SW297" s="76"/>
      <c r="SX297" s="75"/>
      <c r="SY297" s="74">
        <f t="shared" si="570"/>
        <v>0</v>
      </c>
      <c r="TA297" s="167"/>
      <c r="TC297" s="78"/>
      <c r="TD297" s="37"/>
      <c r="TE297" s="77"/>
      <c r="TF297" s="76"/>
      <c r="TG297" s="76"/>
      <c r="TH297" s="76"/>
      <c r="TI297" s="76"/>
      <c r="TJ297" s="76"/>
      <c r="TK297" s="76"/>
      <c r="TL297" s="76"/>
      <c r="TM297" s="76"/>
      <c r="TN297" s="76"/>
      <c r="TO297" s="76"/>
      <c r="TP297" s="76"/>
      <c r="TQ297" s="76"/>
      <c r="TR297" s="76"/>
      <c r="TS297" s="76"/>
      <c r="TT297" s="76"/>
      <c r="TU297" s="75"/>
      <c r="TV297" s="76"/>
      <c r="TW297" s="75"/>
      <c r="TX297" s="74">
        <f t="shared" si="571"/>
        <v>0</v>
      </c>
      <c r="TZ297" s="167"/>
      <c r="UB297" s="78"/>
      <c r="UC297" s="37"/>
      <c r="UD297" s="77"/>
      <c r="UE297" s="76"/>
      <c r="UF297" s="76"/>
      <c r="UG297" s="76"/>
      <c r="UH297" s="76"/>
      <c r="UI297" s="76"/>
      <c r="UJ297" s="76"/>
      <c r="UK297" s="76"/>
      <c r="UL297" s="76"/>
      <c r="UM297" s="76"/>
      <c r="UN297" s="76"/>
      <c r="UO297" s="76"/>
      <c r="UP297" s="76"/>
      <c r="UQ297" s="76"/>
      <c r="UR297" s="76"/>
      <c r="US297" s="76"/>
      <c r="UT297" s="75"/>
      <c r="UU297" s="76"/>
      <c r="UV297" s="75"/>
      <c r="UW297" s="74">
        <f t="shared" si="572"/>
        <v>0</v>
      </c>
      <c r="UY297" s="167"/>
      <c r="VA297" s="78"/>
      <c r="VB297" s="37"/>
      <c r="VC297" s="77"/>
      <c r="VD297" s="76"/>
      <c r="VE297" s="76"/>
      <c r="VF297" s="76"/>
      <c r="VG297" s="76"/>
      <c r="VH297" s="76"/>
      <c r="VI297" s="76"/>
      <c r="VJ297" s="76"/>
      <c r="VK297" s="76"/>
      <c r="VL297" s="76"/>
      <c r="VM297" s="76"/>
      <c r="VN297" s="76"/>
      <c r="VO297" s="76"/>
      <c r="VP297" s="76"/>
      <c r="VQ297" s="76"/>
      <c r="VR297" s="76"/>
      <c r="VS297" s="75"/>
      <c r="VT297" s="76"/>
      <c r="VU297" s="75"/>
      <c r="VV297" s="74">
        <f t="shared" si="573"/>
        <v>0</v>
      </c>
    </row>
    <row r="298" spans="2:594" s="38" customFormat="1" outlineLevel="1">
      <c r="B298" s="88"/>
      <c r="C298" s="89">
        <f>IF(ISERROR(I298+1)=TRUE,I298,IF(I298="","",MAX(C$15:C297)+1))</f>
        <v>219</v>
      </c>
      <c r="D298" s="88">
        <f t="shared" si="527"/>
        <v>1</v>
      </c>
      <c r="E298" s="3"/>
      <c r="G298" s="167"/>
      <c r="I298" s="95">
        <f t="shared" si="574"/>
        <v>226</v>
      </c>
      <c r="J298" s="94" t="s">
        <v>486</v>
      </c>
      <c r="K298" s="93"/>
      <c r="L298" s="93"/>
      <c r="M298" s="93"/>
      <c r="N298" s="93"/>
      <c r="O298" s="92"/>
      <c r="P298" s="91" t="s">
        <v>163</v>
      </c>
      <c r="Q298" s="297"/>
      <c r="R298" s="90" t="s">
        <v>141</v>
      </c>
      <c r="S298" s="298"/>
      <c r="U298" s="167"/>
      <c r="V298" s="42"/>
      <c r="W298" s="78"/>
      <c r="X298" s="37"/>
      <c r="Y298" s="77"/>
      <c r="Z298" s="76"/>
      <c r="AA298" s="79"/>
      <c r="AB298" s="76"/>
      <c r="AC298" s="79"/>
      <c r="AD298" s="76"/>
      <c r="AE298" s="76"/>
      <c r="AF298" s="76"/>
      <c r="AG298" s="76"/>
      <c r="AH298" s="76"/>
      <c r="AI298" s="76"/>
      <c r="AJ298" s="76"/>
      <c r="AK298" s="75"/>
      <c r="AL298" s="75"/>
      <c r="AM298" s="75"/>
      <c r="AN298" s="75"/>
      <c r="AO298" s="75"/>
      <c r="AP298" s="75"/>
      <c r="AQ298" s="75"/>
      <c r="AR298" s="74">
        <f t="shared" si="551"/>
        <v>0</v>
      </c>
      <c r="AT298" s="167"/>
      <c r="AV298" s="78"/>
      <c r="AW298" s="37"/>
      <c r="AX298" s="77"/>
      <c r="AY298" s="76"/>
      <c r="AZ298" s="79"/>
      <c r="BA298" s="76"/>
      <c r="BB298" s="79"/>
      <c r="BC298" s="76"/>
      <c r="BD298" s="76"/>
      <c r="BE298" s="76"/>
      <c r="BF298" s="76"/>
      <c r="BG298" s="76"/>
      <c r="BH298" s="76"/>
      <c r="BI298" s="76"/>
      <c r="BJ298" s="75"/>
      <c r="BK298" s="75"/>
      <c r="BL298" s="75"/>
      <c r="BM298" s="75"/>
      <c r="BN298" s="75"/>
      <c r="BO298" s="75"/>
      <c r="BP298" s="75"/>
      <c r="BQ298" s="74">
        <f t="shared" si="552"/>
        <v>0</v>
      </c>
      <c r="BS298" s="167"/>
      <c r="BU298" s="78"/>
      <c r="BV298" s="37"/>
      <c r="BW298" s="77"/>
      <c r="BX298" s="76"/>
      <c r="BY298" s="79"/>
      <c r="BZ298" s="76"/>
      <c r="CA298" s="79"/>
      <c r="CB298" s="76"/>
      <c r="CC298" s="76"/>
      <c r="CD298" s="76"/>
      <c r="CE298" s="76"/>
      <c r="CF298" s="76"/>
      <c r="CG298" s="76"/>
      <c r="CH298" s="76"/>
      <c r="CI298" s="75"/>
      <c r="CJ298" s="75"/>
      <c r="CK298" s="75"/>
      <c r="CL298" s="75"/>
      <c r="CM298" s="75"/>
      <c r="CN298" s="75"/>
      <c r="CO298" s="75"/>
      <c r="CP298" s="74">
        <f t="shared" si="553"/>
        <v>0</v>
      </c>
      <c r="CR298" s="167"/>
      <c r="CT298" s="78"/>
      <c r="CU298" s="37"/>
      <c r="CV298" s="77"/>
      <c r="CW298" s="76"/>
      <c r="CX298" s="76"/>
      <c r="CY298" s="76"/>
      <c r="CZ298" s="76"/>
      <c r="DA298" s="76"/>
      <c r="DB298" s="76"/>
      <c r="DC298" s="76"/>
      <c r="DD298" s="76"/>
      <c r="DE298" s="76"/>
      <c r="DF298" s="76"/>
      <c r="DG298" s="76"/>
      <c r="DH298" s="75"/>
      <c r="DI298" s="75"/>
      <c r="DJ298" s="75"/>
      <c r="DK298" s="75"/>
      <c r="DL298" s="75"/>
      <c r="DM298" s="75"/>
      <c r="DN298" s="75"/>
      <c r="DO298" s="74">
        <f t="shared" si="554"/>
        <v>0</v>
      </c>
      <c r="DQ298" s="167"/>
      <c r="DS298" s="78"/>
      <c r="DT298" s="37"/>
      <c r="DU298" s="77"/>
      <c r="DV298" s="76"/>
      <c r="DW298" s="76"/>
      <c r="DX298" s="76"/>
      <c r="DY298" s="76"/>
      <c r="DZ298" s="76"/>
      <c r="EA298" s="76"/>
      <c r="EB298" s="76"/>
      <c r="EC298" s="76"/>
      <c r="ED298" s="76"/>
      <c r="EE298" s="76"/>
      <c r="EF298" s="76"/>
      <c r="EG298" s="75"/>
      <c r="EH298" s="75"/>
      <c r="EI298" s="75"/>
      <c r="EJ298" s="75"/>
      <c r="EK298" s="75"/>
      <c r="EL298" s="75"/>
      <c r="EM298" s="75"/>
      <c r="EN298" s="74">
        <f t="shared" si="555"/>
        <v>0</v>
      </c>
      <c r="EP298" s="167"/>
      <c r="ER298" s="78"/>
      <c r="ES298" s="37"/>
      <c r="ET298" s="77"/>
      <c r="EU298" s="76"/>
      <c r="EV298" s="76"/>
      <c r="EW298" s="76"/>
      <c r="EX298" s="76"/>
      <c r="EY298" s="76"/>
      <c r="EZ298" s="76"/>
      <c r="FA298" s="76"/>
      <c r="FB298" s="76"/>
      <c r="FC298" s="76"/>
      <c r="FD298" s="76"/>
      <c r="FE298" s="76"/>
      <c r="FF298" s="76"/>
      <c r="FG298" s="76"/>
      <c r="FH298" s="75"/>
      <c r="FI298" s="75"/>
      <c r="FJ298" s="75"/>
      <c r="FK298" s="75"/>
      <c r="FL298" s="75"/>
      <c r="FM298" s="74">
        <f t="shared" si="556"/>
        <v>0</v>
      </c>
      <c r="FO298" s="167"/>
      <c r="FQ298" s="78"/>
      <c r="FR298" s="37"/>
      <c r="FS298" s="77"/>
      <c r="FT298" s="76"/>
      <c r="FU298" s="76"/>
      <c r="FV298" s="76"/>
      <c r="FW298" s="76"/>
      <c r="FX298" s="76"/>
      <c r="FY298" s="76"/>
      <c r="FZ298" s="76"/>
      <c r="GA298" s="76"/>
      <c r="GB298" s="76"/>
      <c r="GC298" s="76"/>
      <c r="GD298" s="76"/>
      <c r="GE298" s="76"/>
      <c r="GF298" s="76"/>
      <c r="GG298" s="75"/>
      <c r="GH298" s="75"/>
      <c r="GI298" s="75"/>
      <c r="GJ298" s="75"/>
      <c r="GK298" s="75"/>
      <c r="GL298" s="74">
        <f t="shared" si="557"/>
        <v>0</v>
      </c>
      <c r="GN298" s="167"/>
      <c r="GP298" s="78"/>
      <c r="GQ298" s="37"/>
      <c r="GR298" s="77"/>
      <c r="GS298" s="76"/>
      <c r="GT298" s="76"/>
      <c r="GU298" s="76"/>
      <c r="GV298" s="76"/>
      <c r="GW298" s="76"/>
      <c r="GX298" s="76"/>
      <c r="GY298" s="76"/>
      <c r="GZ298" s="76"/>
      <c r="HA298" s="76"/>
      <c r="HB298" s="76"/>
      <c r="HC298" s="76"/>
      <c r="HD298" s="76"/>
      <c r="HE298" s="76"/>
      <c r="HF298" s="75"/>
      <c r="HG298" s="75"/>
      <c r="HH298" s="75"/>
      <c r="HI298" s="75"/>
      <c r="HJ298" s="75"/>
      <c r="HK298" s="74">
        <f t="shared" si="558"/>
        <v>0</v>
      </c>
      <c r="HM298" s="167"/>
      <c r="HO298" s="78"/>
      <c r="HP298" s="37"/>
      <c r="HQ298" s="77"/>
      <c r="HR298" s="76"/>
      <c r="HS298" s="76"/>
      <c r="HT298" s="76"/>
      <c r="HU298" s="76"/>
      <c r="HV298" s="76"/>
      <c r="HW298" s="76"/>
      <c r="HX298" s="76"/>
      <c r="HY298" s="76"/>
      <c r="HZ298" s="76"/>
      <c r="IA298" s="76"/>
      <c r="IB298" s="76"/>
      <c r="IC298" s="76"/>
      <c r="ID298" s="76"/>
      <c r="IE298" s="75"/>
      <c r="IF298" s="75"/>
      <c r="IG298" s="75"/>
      <c r="IH298" s="75"/>
      <c r="II298" s="75"/>
      <c r="IJ298" s="74">
        <f t="shared" si="559"/>
        <v>0</v>
      </c>
      <c r="IL298" s="167"/>
      <c r="IN298" s="78"/>
      <c r="IO298" s="37"/>
      <c r="IP298" s="77"/>
      <c r="IQ298" s="76"/>
      <c r="IR298" s="76"/>
      <c r="IS298" s="76"/>
      <c r="IT298" s="76"/>
      <c r="IU298" s="76"/>
      <c r="IV298" s="76"/>
      <c r="IW298" s="76"/>
      <c r="IX298" s="75"/>
      <c r="IY298" s="75"/>
      <c r="IZ298" s="75"/>
      <c r="JA298" s="75"/>
      <c r="JB298" s="75"/>
      <c r="JC298" s="75"/>
      <c r="JD298" s="75"/>
      <c r="JE298" s="75"/>
      <c r="JF298" s="75"/>
      <c r="JG298" s="75"/>
      <c r="JH298" s="75"/>
      <c r="JI298" s="74">
        <f t="shared" si="560"/>
        <v>0</v>
      </c>
      <c r="JK298" s="167"/>
      <c r="JM298" s="78"/>
      <c r="JN298" s="37"/>
      <c r="JO298" s="77"/>
      <c r="JP298" s="76"/>
      <c r="JQ298" s="76"/>
      <c r="JR298" s="76"/>
      <c r="JS298" s="76"/>
      <c r="JT298" s="76"/>
      <c r="JU298" s="76"/>
      <c r="JV298" s="76"/>
      <c r="JW298" s="75"/>
      <c r="JX298" s="75"/>
      <c r="JY298" s="75"/>
      <c r="JZ298" s="75"/>
      <c r="KA298" s="75"/>
      <c r="KB298" s="75"/>
      <c r="KC298" s="75"/>
      <c r="KD298" s="75"/>
      <c r="KE298" s="75"/>
      <c r="KF298" s="75"/>
      <c r="KG298" s="75"/>
      <c r="KH298" s="74">
        <f t="shared" si="561"/>
        <v>0</v>
      </c>
      <c r="KJ298" s="167"/>
      <c r="KL298" s="78"/>
      <c r="KM298" s="37"/>
      <c r="KN298" s="77"/>
      <c r="KO298" s="76"/>
      <c r="KP298" s="76"/>
      <c r="KQ298" s="76"/>
      <c r="KR298" s="76"/>
      <c r="KS298" s="76"/>
      <c r="KT298" s="76"/>
      <c r="KU298" s="76"/>
      <c r="KV298" s="75"/>
      <c r="KW298" s="75"/>
      <c r="KX298" s="75"/>
      <c r="KY298" s="75"/>
      <c r="KZ298" s="75"/>
      <c r="LA298" s="75"/>
      <c r="LB298" s="75"/>
      <c r="LC298" s="75"/>
      <c r="LD298" s="75"/>
      <c r="LE298" s="75"/>
      <c r="LF298" s="75"/>
      <c r="LG298" s="74">
        <f t="shared" si="562"/>
        <v>0</v>
      </c>
      <c r="LI298" s="167"/>
      <c r="LK298" s="78"/>
      <c r="LL298" s="37"/>
      <c r="LM298" s="77"/>
      <c r="LN298" s="76"/>
      <c r="LO298" s="76"/>
      <c r="LP298" s="76"/>
      <c r="LQ298" s="76"/>
      <c r="LR298" s="76"/>
      <c r="LS298" s="76"/>
      <c r="LT298" s="76"/>
      <c r="LU298" s="75"/>
      <c r="LV298" s="75"/>
      <c r="LW298" s="75"/>
      <c r="LX298" s="75"/>
      <c r="LY298" s="75"/>
      <c r="LZ298" s="75"/>
      <c r="MA298" s="75"/>
      <c r="MB298" s="75"/>
      <c r="MC298" s="75"/>
      <c r="MD298" s="75"/>
      <c r="ME298" s="75"/>
      <c r="MF298" s="74">
        <f t="shared" si="563"/>
        <v>0</v>
      </c>
      <c r="MH298" s="167"/>
      <c r="MJ298" s="78"/>
      <c r="MK298" s="37"/>
      <c r="ML298" s="77"/>
      <c r="MM298" s="76"/>
      <c r="MN298" s="76"/>
      <c r="MO298" s="76"/>
      <c r="MP298" s="76"/>
      <c r="MQ298" s="76"/>
      <c r="MR298" s="76"/>
      <c r="MS298" s="76"/>
      <c r="MT298" s="75"/>
      <c r="MU298" s="75"/>
      <c r="MV298" s="75"/>
      <c r="MW298" s="75"/>
      <c r="MX298" s="75"/>
      <c r="MY298" s="75"/>
      <c r="MZ298" s="75"/>
      <c r="NA298" s="75"/>
      <c r="NB298" s="75"/>
      <c r="NC298" s="75"/>
      <c r="ND298" s="75"/>
      <c r="NE298" s="74">
        <f t="shared" si="564"/>
        <v>0</v>
      </c>
      <c r="NG298" s="167"/>
      <c r="NI298" s="78"/>
      <c r="NJ298" s="37"/>
      <c r="NK298" s="77"/>
      <c r="NL298" s="76"/>
      <c r="NM298" s="76"/>
      <c r="NN298" s="76"/>
      <c r="NO298" s="76"/>
      <c r="NP298" s="76"/>
      <c r="NQ298" s="76"/>
      <c r="NR298" s="76"/>
      <c r="NS298" s="76"/>
      <c r="NT298" s="76"/>
      <c r="NU298" s="76"/>
      <c r="NV298" s="76"/>
      <c r="NW298" s="76"/>
      <c r="NX298" s="76"/>
      <c r="NY298" s="76"/>
      <c r="NZ298" s="76"/>
      <c r="OA298" s="75"/>
      <c r="OB298" s="76"/>
      <c r="OC298" s="75"/>
      <c r="OD298" s="74">
        <f t="shared" si="565"/>
        <v>0</v>
      </c>
      <c r="OF298" s="167"/>
      <c r="OH298" s="78"/>
      <c r="OI298" s="37"/>
      <c r="OJ298" s="77"/>
      <c r="OK298" s="76"/>
      <c r="OL298" s="76"/>
      <c r="OM298" s="76"/>
      <c r="ON298" s="76"/>
      <c r="OO298" s="76"/>
      <c r="OP298" s="76"/>
      <c r="OQ298" s="76"/>
      <c r="OR298" s="76"/>
      <c r="OS298" s="76"/>
      <c r="OT298" s="76"/>
      <c r="OU298" s="76"/>
      <c r="OV298" s="76"/>
      <c r="OW298" s="76"/>
      <c r="OX298" s="76"/>
      <c r="OY298" s="76"/>
      <c r="OZ298" s="75"/>
      <c r="PA298" s="76"/>
      <c r="PB298" s="75"/>
      <c r="PC298" s="74">
        <f t="shared" si="566"/>
        <v>0</v>
      </c>
      <c r="PE298" s="167"/>
      <c r="PG298" s="78"/>
      <c r="PH298" s="37"/>
      <c r="PI298" s="77"/>
      <c r="PJ298" s="76"/>
      <c r="PK298" s="76"/>
      <c r="PL298" s="76"/>
      <c r="PM298" s="76"/>
      <c r="PN298" s="76"/>
      <c r="PO298" s="76"/>
      <c r="PP298" s="76"/>
      <c r="PQ298" s="76"/>
      <c r="PR298" s="76"/>
      <c r="PS298" s="76"/>
      <c r="PT298" s="76"/>
      <c r="PU298" s="76"/>
      <c r="PV298" s="76"/>
      <c r="PW298" s="76"/>
      <c r="PX298" s="76"/>
      <c r="PY298" s="75"/>
      <c r="PZ298" s="76"/>
      <c r="QA298" s="75"/>
      <c r="QB298" s="74">
        <f t="shared" si="567"/>
        <v>0</v>
      </c>
      <c r="QD298" s="167"/>
      <c r="QF298" s="78"/>
      <c r="QG298" s="37"/>
      <c r="QH298" s="77"/>
      <c r="QI298" s="76"/>
      <c r="QJ298" s="76"/>
      <c r="QK298" s="76"/>
      <c r="QL298" s="76"/>
      <c r="QM298" s="76"/>
      <c r="QN298" s="76"/>
      <c r="QO298" s="76"/>
      <c r="QP298" s="76"/>
      <c r="QQ298" s="76"/>
      <c r="QR298" s="76"/>
      <c r="QS298" s="76"/>
      <c r="QT298" s="76"/>
      <c r="QU298" s="76"/>
      <c r="QV298" s="76"/>
      <c r="QW298" s="76"/>
      <c r="QX298" s="75"/>
      <c r="QY298" s="76"/>
      <c r="QZ298" s="75"/>
      <c r="RA298" s="74">
        <f t="shared" si="568"/>
        <v>0</v>
      </c>
      <c r="RC298" s="167"/>
      <c r="RE298" s="78"/>
      <c r="RF298" s="37"/>
      <c r="RG298" s="77"/>
      <c r="RH298" s="76"/>
      <c r="RI298" s="76"/>
      <c r="RJ298" s="76"/>
      <c r="RK298" s="76"/>
      <c r="RL298" s="76"/>
      <c r="RM298" s="76"/>
      <c r="RN298" s="76"/>
      <c r="RO298" s="76"/>
      <c r="RP298" s="76"/>
      <c r="RQ298" s="76"/>
      <c r="RR298" s="76"/>
      <c r="RS298" s="76"/>
      <c r="RT298" s="76"/>
      <c r="RU298" s="76"/>
      <c r="RV298" s="76"/>
      <c r="RW298" s="75"/>
      <c r="RX298" s="76"/>
      <c r="RY298" s="75"/>
      <c r="RZ298" s="74">
        <f t="shared" si="569"/>
        <v>0</v>
      </c>
      <c r="SB298" s="167"/>
      <c r="SD298" s="78"/>
      <c r="SE298" s="37"/>
      <c r="SF298" s="77"/>
      <c r="SG298" s="76"/>
      <c r="SH298" s="76"/>
      <c r="SI298" s="76"/>
      <c r="SJ298" s="76"/>
      <c r="SK298" s="76"/>
      <c r="SL298" s="76"/>
      <c r="SM298" s="76"/>
      <c r="SN298" s="76"/>
      <c r="SO298" s="76"/>
      <c r="SP298" s="76"/>
      <c r="SQ298" s="76"/>
      <c r="SR298" s="76"/>
      <c r="SS298" s="76"/>
      <c r="ST298" s="76"/>
      <c r="SU298" s="76"/>
      <c r="SV298" s="75"/>
      <c r="SW298" s="76"/>
      <c r="SX298" s="75"/>
      <c r="SY298" s="74">
        <f t="shared" si="570"/>
        <v>0</v>
      </c>
      <c r="TA298" s="167"/>
      <c r="TC298" s="78"/>
      <c r="TD298" s="37"/>
      <c r="TE298" s="77"/>
      <c r="TF298" s="76"/>
      <c r="TG298" s="76"/>
      <c r="TH298" s="76"/>
      <c r="TI298" s="76"/>
      <c r="TJ298" s="76"/>
      <c r="TK298" s="76"/>
      <c r="TL298" s="76"/>
      <c r="TM298" s="76"/>
      <c r="TN298" s="76"/>
      <c r="TO298" s="76"/>
      <c r="TP298" s="76"/>
      <c r="TQ298" s="76"/>
      <c r="TR298" s="76"/>
      <c r="TS298" s="76"/>
      <c r="TT298" s="76"/>
      <c r="TU298" s="75"/>
      <c r="TV298" s="76"/>
      <c r="TW298" s="75"/>
      <c r="TX298" s="74">
        <f t="shared" si="571"/>
        <v>0</v>
      </c>
      <c r="TZ298" s="167"/>
      <c r="UB298" s="78"/>
      <c r="UC298" s="37"/>
      <c r="UD298" s="77"/>
      <c r="UE298" s="76"/>
      <c r="UF298" s="76"/>
      <c r="UG298" s="76"/>
      <c r="UH298" s="76"/>
      <c r="UI298" s="76"/>
      <c r="UJ298" s="76"/>
      <c r="UK298" s="76"/>
      <c r="UL298" s="76"/>
      <c r="UM298" s="76"/>
      <c r="UN298" s="76"/>
      <c r="UO298" s="76"/>
      <c r="UP298" s="76"/>
      <c r="UQ298" s="76"/>
      <c r="UR298" s="76"/>
      <c r="US298" s="76"/>
      <c r="UT298" s="75"/>
      <c r="UU298" s="76"/>
      <c r="UV298" s="75"/>
      <c r="UW298" s="74">
        <f t="shared" si="572"/>
        <v>0</v>
      </c>
      <c r="UY298" s="167"/>
      <c r="VA298" s="78"/>
      <c r="VB298" s="37"/>
      <c r="VC298" s="77"/>
      <c r="VD298" s="76"/>
      <c r="VE298" s="76"/>
      <c r="VF298" s="76"/>
      <c r="VG298" s="76"/>
      <c r="VH298" s="76"/>
      <c r="VI298" s="76"/>
      <c r="VJ298" s="76"/>
      <c r="VK298" s="76"/>
      <c r="VL298" s="76"/>
      <c r="VM298" s="76"/>
      <c r="VN298" s="76"/>
      <c r="VO298" s="76"/>
      <c r="VP298" s="76"/>
      <c r="VQ298" s="76"/>
      <c r="VR298" s="76"/>
      <c r="VS298" s="75"/>
      <c r="VT298" s="76"/>
      <c r="VU298" s="75"/>
      <c r="VV298" s="74">
        <f t="shared" si="573"/>
        <v>0</v>
      </c>
    </row>
    <row r="299" spans="2:594" s="38" customFormat="1" outlineLevel="1">
      <c r="B299" s="88"/>
      <c r="C299" s="89">
        <f>IF(ISERROR(I299+1)=TRUE,I299,IF(I299="","",MAX(C$15:C298)+1))</f>
        <v>220</v>
      </c>
      <c r="D299" s="88">
        <f t="shared" si="527"/>
        <v>1</v>
      </c>
      <c r="E299" s="3"/>
      <c r="G299" s="167"/>
      <c r="I299" s="95">
        <f t="shared" si="574"/>
        <v>227</v>
      </c>
      <c r="J299" s="94" t="s">
        <v>485</v>
      </c>
      <c r="K299" s="93"/>
      <c r="L299" s="93"/>
      <c r="M299" s="93"/>
      <c r="N299" s="93"/>
      <c r="O299" s="92"/>
      <c r="P299" s="91" t="s">
        <v>172</v>
      </c>
      <c r="Q299" s="297"/>
      <c r="R299" s="90" t="s">
        <v>141</v>
      </c>
      <c r="S299" s="298"/>
      <c r="U299" s="167"/>
      <c r="V299" s="42"/>
      <c r="W299" s="78"/>
      <c r="X299" s="37"/>
      <c r="Y299" s="77"/>
      <c r="Z299" s="76"/>
      <c r="AA299" s="79"/>
      <c r="AB299" s="76"/>
      <c r="AC299" s="79"/>
      <c r="AD299" s="76"/>
      <c r="AE299" s="76"/>
      <c r="AF299" s="76"/>
      <c r="AG299" s="76"/>
      <c r="AH299" s="76"/>
      <c r="AI299" s="76"/>
      <c r="AJ299" s="76"/>
      <c r="AK299" s="75"/>
      <c r="AL299" s="75"/>
      <c r="AM299" s="75"/>
      <c r="AN299" s="75"/>
      <c r="AO299" s="75"/>
      <c r="AP299" s="75"/>
      <c r="AQ299" s="75"/>
      <c r="AR299" s="74">
        <f t="shared" si="551"/>
        <v>0</v>
      </c>
      <c r="AT299" s="167"/>
      <c r="AV299" s="78"/>
      <c r="AW299" s="37"/>
      <c r="AX299" s="77"/>
      <c r="AY299" s="76"/>
      <c r="AZ299" s="79"/>
      <c r="BA299" s="76"/>
      <c r="BB299" s="79"/>
      <c r="BC299" s="76"/>
      <c r="BD299" s="76"/>
      <c r="BE299" s="76"/>
      <c r="BF299" s="76"/>
      <c r="BG299" s="76"/>
      <c r="BH299" s="76"/>
      <c r="BI299" s="76"/>
      <c r="BJ299" s="75"/>
      <c r="BK299" s="75"/>
      <c r="BL299" s="75"/>
      <c r="BM299" s="75"/>
      <c r="BN299" s="75"/>
      <c r="BO299" s="75"/>
      <c r="BP299" s="75"/>
      <c r="BQ299" s="74">
        <f t="shared" si="552"/>
        <v>0</v>
      </c>
      <c r="BS299" s="167"/>
      <c r="BU299" s="78"/>
      <c r="BV299" s="37"/>
      <c r="BW299" s="77"/>
      <c r="BX299" s="76"/>
      <c r="BY299" s="79"/>
      <c r="BZ299" s="76"/>
      <c r="CA299" s="79"/>
      <c r="CB299" s="76"/>
      <c r="CC299" s="76"/>
      <c r="CD299" s="76"/>
      <c r="CE299" s="76"/>
      <c r="CF299" s="76"/>
      <c r="CG299" s="76"/>
      <c r="CH299" s="76"/>
      <c r="CI299" s="75"/>
      <c r="CJ299" s="75"/>
      <c r="CK299" s="75"/>
      <c r="CL299" s="75"/>
      <c r="CM299" s="75"/>
      <c r="CN299" s="75"/>
      <c r="CO299" s="75"/>
      <c r="CP299" s="74">
        <f t="shared" si="553"/>
        <v>0</v>
      </c>
      <c r="CR299" s="167"/>
      <c r="CT299" s="78"/>
      <c r="CU299" s="37"/>
      <c r="CV299" s="77"/>
      <c r="CW299" s="76"/>
      <c r="CX299" s="76"/>
      <c r="CY299" s="76"/>
      <c r="CZ299" s="76"/>
      <c r="DA299" s="76"/>
      <c r="DB299" s="76"/>
      <c r="DC299" s="76"/>
      <c r="DD299" s="76"/>
      <c r="DE299" s="76"/>
      <c r="DF299" s="76"/>
      <c r="DG299" s="76"/>
      <c r="DH299" s="75"/>
      <c r="DI299" s="75"/>
      <c r="DJ299" s="75"/>
      <c r="DK299" s="75"/>
      <c r="DL299" s="75"/>
      <c r="DM299" s="75"/>
      <c r="DN299" s="75"/>
      <c r="DO299" s="74">
        <f t="shared" si="554"/>
        <v>0</v>
      </c>
      <c r="DQ299" s="167"/>
      <c r="DS299" s="78"/>
      <c r="DT299" s="37"/>
      <c r="DU299" s="77"/>
      <c r="DV299" s="76"/>
      <c r="DW299" s="76"/>
      <c r="DX299" s="76"/>
      <c r="DY299" s="76"/>
      <c r="DZ299" s="76"/>
      <c r="EA299" s="76"/>
      <c r="EB299" s="76"/>
      <c r="EC299" s="76"/>
      <c r="ED299" s="76"/>
      <c r="EE299" s="76"/>
      <c r="EF299" s="76"/>
      <c r="EG299" s="75"/>
      <c r="EH299" s="75"/>
      <c r="EI299" s="75"/>
      <c r="EJ299" s="75"/>
      <c r="EK299" s="75"/>
      <c r="EL299" s="75"/>
      <c r="EM299" s="75"/>
      <c r="EN299" s="74">
        <f t="shared" si="555"/>
        <v>0</v>
      </c>
      <c r="EP299" s="167"/>
      <c r="ER299" s="78"/>
      <c r="ES299" s="37"/>
      <c r="ET299" s="77"/>
      <c r="EU299" s="76"/>
      <c r="EV299" s="76"/>
      <c r="EW299" s="76"/>
      <c r="EX299" s="76"/>
      <c r="EY299" s="76"/>
      <c r="EZ299" s="76"/>
      <c r="FA299" s="76"/>
      <c r="FB299" s="76"/>
      <c r="FC299" s="76"/>
      <c r="FD299" s="76"/>
      <c r="FE299" s="76"/>
      <c r="FF299" s="76"/>
      <c r="FG299" s="76"/>
      <c r="FH299" s="75"/>
      <c r="FI299" s="75"/>
      <c r="FJ299" s="75"/>
      <c r="FK299" s="75"/>
      <c r="FL299" s="75"/>
      <c r="FM299" s="74">
        <f t="shared" si="556"/>
        <v>0</v>
      </c>
      <c r="FO299" s="167"/>
      <c r="FQ299" s="78"/>
      <c r="FR299" s="37"/>
      <c r="FS299" s="77"/>
      <c r="FT299" s="76"/>
      <c r="FU299" s="76"/>
      <c r="FV299" s="76"/>
      <c r="FW299" s="76"/>
      <c r="FX299" s="76"/>
      <c r="FY299" s="76"/>
      <c r="FZ299" s="76"/>
      <c r="GA299" s="76"/>
      <c r="GB299" s="76"/>
      <c r="GC299" s="76"/>
      <c r="GD299" s="76"/>
      <c r="GE299" s="76"/>
      <c r="GF299" s="76"/>
      <c r="GG299" s="75"/>
      <c r="GH299" s="75"/>
      <c r="GI299" s="75"/>
      <c r="GJ299" s="75"/>
      <c r="GK299" s="75"/>
      <c r="GL299" s="74">
        <f t="shared" si="557"/>
        <v>0</v>
      </c>
      <c r="GN299" s="167"/>
      <c r="GP299" s="78"/>
      <c r="GQ299" s="37"/>
      <c r="GR299" s="77"/>
      <c r="GS299" s="76"/>
      <c r="GT299" s="76"/>
      <c r="GU299" s="76"/>
      <c r="GV299" s="76"/>
      <c r="GW299" s="76"/>
      <c r="GX299" s="76"/>
      <c r="GY299" s="76"/>
      <c r="GZ299" s="76"/>
      <c r="HA299" s="76"/>
      <c r="HB299" s="76"/>
      <c r="HC299" s="76"/>
      <c r="HD299" s="76"/>
      <c r="HE299" s="76"/>
      <c r="HF299" s="75"/>
      <c r="HG299" s="75"/>
      <c r="HH299" s="75"/>
      <c r="HI299" s="75"/>
      <c r="HJ299" s="75"/>
      <c r="HK299" s="74">
        <f t="shared" si="558"/>
        <v>0</v>
      </c>
      <c r="HM299" s="167"/>
      <c r="HO299" s="78"/>
      <c r="HP299" s="37"/>
      <c r="HQ299" s="77"/>
      <c r="HR299" s="76"/>
      <c r="HS299" s="76"/>
      <c r="HT299" s="76"/>
      <c r="HU299" s="76"/>
      <c r="HV299" s="76"/>
      <c r="HW299" s="76"/>
      <c r="HX299" s="76"/>
      <c r="HY299" s="76"/>
      <c r="HZ299" s="76"/>
      <c r="IA299" s="76"/>
      <c r="IB299" s="76"/>
      <c r="IC299" s="76"/>
      <c r="ID299" s="76"/>
      <c r="IE299" s="75"/>
      <c r="IF299" s="75"/>
      <c r="IG299" s="75"/>
      <c r="IH299" s="75"/>
      <c r="II299" s="75"/>
      <c r="IJ299" s="74">
        <f t="shared" si="559"/>
        <v>0</v>
      </c>
      <c r="IL299" s="167"/>
      <c r="IN299" s="78"/>
      <c r="IO299" s="37"/>
      <c r="IP299" s="77"/>
      <c r="IQ299" s="76"/>
      <c r="IR299" s="76"/>
      <c r="IS299" s="76"/>
      <c r="IT299" s="76"/>
      <c r="IU299" s="76"/>
      <c r="IV299" s="76"/>
      <c r="IW299" s="76"/>
      <c r="IX299" s="75"/>
      <c r="IY299" s="75"/>
      <c r="IZ299" s="75"/>
      <c r="JA299" s="75"/>
      <c r="JB299" s="75"/>
      <c r="JC299" s="75"/>
      <c r="JD299" s="75"/>
      <c r="JE299" s="75"/>
      <c r="JF299" s="75"/>
      <c r="JG299" s="75"/>
      <c r="JH299" s="75"/>
      <c r="JI299" s="74">
        <f t="shared" si="560"/>
        <v>0</v>
      </c>
      <c r="JK299" s="167"/>
      <c r="JM299" s="78"/>
      <c r="JN299" s="37"/>
      <c r="JO299" s="77"/>
      <c r="JP299" s="76"/>
      <c r="JQ299" s="76"/>
      <c r="JR299" s="76"/>
      <c r="JS299" s="76"/>
      <c r="JT299" s="76"/>
      <c r="JU299" s="76"/>
      <c r="JV299" s="76"/>
      <c r="JW299" s="75"/>
      <c r="JX299" s="75"/>
      <c r="JY299" s="75"/>
      <c r="JZ299" s="75"/>
      <c r="KA299" s="75"/>
      <c r="KB299" s="75"/>
      <c r="KC299" s="75"/>
      <c r="KD299" s="75"/>
      <c r="KE299" s="75"/>
      <c r="KF299" s="75"/>
      <c r="KG299" s="75"/>
      <c r="KH299" s="74">
        <f t="shared" si="561"/>
        <v>0</v>
      </c>
      <c r="KJ299" s="167"/>
      <c r="KL299" s="78"/>
      <c r="KM299" s="37"/>
      <c r="KN299" s="77"/>
      <c r="KO299" s="76"/>
      <c r="KP299" s="76"/>
      <c r="KQ299" s="76"/>
      <c r="KR299" s="76"/>
      <c r="KS299" s="76"/>
      <c r="KT299" s="76"/>
      <c r="KU299" s="76"/>
      <c r="KV299" s="75"/>
      <c r="KW299" s="75"/>
      <c r="KX299" s="75"/>
      <c r="KY299" s="75"/>
      <c r="KZ299" s="75"/>
      <c r="LA299" s="75"/>
      <c r="LB299" s="75"/>
      <c r="LC299" s="75"/>
      <c r="LD299" s="75"/>
      <c r="LE299" s="75"/>
      <c r="LF299" s="75"/>
      <c r="LG299" s="74">
        <f t="shared" si="562"/>
        <v>0</v>
      </c>
      <c r="LI299" s="167"/>
      <c r="LK299" s="78"/>
      <c r="LL299" s="37"/>
      <c r="LM299" s="77"/>
      <c r="LN299" s="76"/>
      <c r="LO299" s="76"/>
      <c r="LP299" s="76"/>
      <c r="LQ299" s="76"/>
      <c r="LR299" s="76"/>
      <c r="LS299" s="76"/>
      <c r="LT299" s="76"/>
      <c r="LU299" s="75"/>
      <c r="LV299" s="75"/>
      <c r="LW299" s="75"/>
      <c r="LX299" s="75"/>
      <c r="LY299" s="75"/>
      <c r="LZ299" s="75"/>
      <c r="MA299" s="75"/>
      <c r="MB299" s="75"/>
      <c r="MC299" s="75"/>
      <c r="MD299" s="75"/>
      <c r="ME299" s="75"/>
      <c r="MF299" s="74">
        <f t="shared" si="563"/>
        <v>0</v>
      </c>
      <c r="MH299" s="167"/>
      <c r="MJ299" s="78"/>
      <c r="MK299" s="37"/>
      <c r="ML299" s="77"/>
      <c r="MM299" s="76"/>
      <c r="MN299" s="76"/>
      <c r="MO299" s="76"/>
      <c r="MP299" s="76"/>
      <c r="MQ299" s="76"/>
      <c r="MR299" s="76"/>
      <c r="MS299" s="76"/>
      <c r="MT299" s="75"/>
      <c r="MU299" s="75"/>
      <c r="MV299" s="75"/>
      <c r="MW299" s="75"/>
      <c r="MX299" s="75"/>
      <c r="MY299" s="75"/>
      <c r="MZ299" s="75"/>
      <c r="NA299" s="75"/>
      <c r="NB299" s="75"/>
      <c r="NC299" s="75"/>
      <c r="ND299" s="75"/>
      <c r="NE299" s="74">
        <f t="shared" si="564"/>
        <v>0</v>
      </c>
      <c r="NG299" s="167"/>
      <c r="NI299" s="78"/>
      <c r="NJ299" s="37"/>
      <c r="NK299" s="77"/>
      <c r="NL299" s="76"/>
      <c r="NM299" s="76"/>
      <c r="NN299" s="76"/>
      <c r="NO299" s="76"/>
      <c r="NP299" s="76"/>
      <c r="NQ299" s="76"/>
      <c r="NR299" s="76"/>
      <c r="NS299" s="76"/>
      <c r="NT299" s="76"/>
      <c r="NU299" s="76"/>
      <c r="NV299" s="76"/>
      <c r="NW299" s="76"/>
      <c r="NX299" s="76"/>
      <c r="NY299" s="76"/>
      <c r="NZ299" s="76"/>
      <c r="OA299" s="75"/>
      <c r="OB299" s="76"/>
      <c r="OC299" s="75"/>
      <c r="OD299" s="74">
        <f t="shared" si="565"/>
        <v>0</v>
      </c>
      <c r="OF299" s="167"/>
      <c r="OH299" s="78"/>
      <c r="OI299" s="37"/>
      <c r="OJ299" s="77"/>
      <c r="OK299" s="76"/>
      <c r="OL299" s="76"/>
      <c r="OM299" s="76"/>
      <c r="ON299" s="76"/>
      <c r="OO299" s="76"/>
      <c r="OP299" s="76"/>
      <c r="OQ299" s="76"/>
      <c r="OR299" s="76"/>
      <c r="OS299" s="76"/>
      <c r="OT299" s="76"/>
      <c r="OU299" s="76"/>
      <c r="OV299" s="76"/>
      <c r="OW299" s="76"/>
      <c r="OX299" s="76"/>
      <c r="OY299" s="76"/>
      <c r="OZ299" s="75"/>
      <c r="PA299" s="76"/>
      <c r="PB299" s="75"/>
      <c r="PC299" s="74">
        <f t="shared" si="566"/>
        <v>0</v>
      </c>
      <c r="PE299" s="167"/>
      <c r="PG299" s="78"/>
      <c r="PH299" s="37"/>
      <c r="PI299" s="77"/>
      <c r="PJ299" s="76"/>
      <c r="PK299" s="76"/>
      <c r="PL299" s="76"/>
      <c r="PM299" s="76"/>
      <c r="PN299" s="76"/>
      <c r="PO299" s="76"/>
      <c r="PP299" s="76"/>
      <c r="PQ299" s="76"/>
      <c r="PR299" s="76"/>
      <c r="PS299" s="76"/>
      <c r="PT299" s="76"/>
      <c r="PU299" s="76"/>
      <c r="PV299" s="76"/>
      <c r="PW299" s="76"/>
      <c r="PX299" s="76"/>
      <c r="PY299" s="75"/>
      <c r="PZ299" s="76"/>
      <c r="QA299" s="75"/>
      <c r="QB299" s="74">
        <f t="shared" si="567"/>
        <v>0</v>
      </c>
      <c r="QD299" s="167"/>
      <c r="QF299" s="78"/>
      <c r="QG299" s="37"/>
      <c r="QH299" s="77"/>
      <c r="QI299" s="76"/>
      <c r="QJ299" s="76"/>
      <c r="QK299" s="76"/>
      <c r="QL299" s="76"/>
      <c r="QM299" s="76"/>
      <c r="QN299" s="76"/>
      <c r="QO299" s="76"/>
      <c r="QP299" s="76"/>
      <c r="QQ299" s="76"/>
      <c r="QR299" s="76"/>
      <c r="QS299" s="76"/>
      <c r="QT299" s="76"/>
      <c r="QU299" s="76"/>
      <c r="QV299" s="76"/>
      <c r="QW299" s="76"/>
      <c r="QX299" s="75"/>
      <c r="QY299" s="76"/>
      <c r="QZ299" s="75"/>
      <c r="RA299" s="74">
        <f t="shared" si="568"/>
        <v>0</v>
      </c>
      <c r="RC299" s="167"/>
      <c r="RE299" s="78"/>
      <c r="RF299" s="37"/>
      <c r="RG299" s="77"/>
      <c r="RH299" s="76"/>
      <c r="RI299" s="76"/>
      <c r="RJ299" s="76"/>
      <c r="RK299" s="76"/>
      <c r="RL299" s="76"/>
      <c r="RM299" s="76"/>
      <c r="RN299" s="76"/>
      <c r="RO299" s="76"/>
      <c r="RP299" s="76"/>
      <c r="RQ299" s="76"/>
      <c r="RR299" s="76"/>
      <c r="RS299" s="76"/>
      <c r="RT299" s="76"/>
      <c r="RU299" s="76"/>
      <c r="RV299" s="76"/>
      <c r="RW299" s="75"/>
      <c r="RX299" s="76"/>
      <c r="RY299" s="75"/>
      <c r="RZ299" s="74">
        <f t="shared" si="569"/>
        <v>0</v>
      </c>
      <c r="SB299" s="167"/>
      <c r="SD299" s="78"/>
      <c r="SE299" s="37"/>
      <c r="SF299" s="77"/>
      <c r="SG299" s="76"/>
      <c r="SH299" s="76"/>
      <c r="SI299" s="76"/>
      <c r="SJ299" s="76"/>
      <c r="SK299" s="76"/>
      <c r="SL299" s="76"/>
      <c r="SM299" s="76"/>
      <c r="SN299" s="76"/>
      <c r="SO299" s="76"/>
      <c r="SP299" s="76"/>
      <c r="SQ299" s="76"/>
      <c r="SR299" s="76"/>
      <c r="SS299" s="76"/>
      <c r="ST299" s="76"/>
      <c r="SU299" s="76"/>
      <c r="SV299" s="75"/>
      <c r="SW299" s="76"/>
      <c r="SX299" s="75"/>
      <c r="SY299" s="74">
        <f t="shared" si="570"/>
        <v>0</v>
      </c>
      <c r="TA299" s="167"/>
      <c r="TC299" s="78"/>
      <c r="TD299" s="37"/>
      <c r="TE299" s="77"/>
      <c r="TF299" s="76"/>
      <c r="TG299" s="76"/>
      <c r="TH299" s="76"/>
      <c r="TI299" s="76"/>
      <c r="TJ299" s="76"/>
      <c r="TK299" s="76"/>
      <c r="TL299" s="76"/>
      <c r="TM299" s="76"/>
      <c r="TN299" s="76"/>
      <c r="TO299" s="76"/>
      <c r="TP299" s="76"/>
      <c r="TQ299" s="76"/>
      <c r="TR299" s="76"/>
      <c r="TS299" s="76"/>
      <c r="TT299" s="76"/>
      <c r="TU299" s="75"/>
      <c r="TV299" s="76"/>
      <c r="TW299" s="75"/>
      <c r="TX299" s="74">
        <f t="shared" si="571"/>
        <v>0</v>
      </c>
      <c r="TZ299" s="167"/>
      <c r="UB299" s="78"/>
      <c r="UC299" s="37"/>
      <c r="UD299" s="77"/>
      <c r="UE299" s="76"/>
      <c r="UF299" s="76"/>
      <c r="UG299" s="76"/>
      <c r="UH299" s="76"/>
      <c r="UI299" s="76"/>
      <c r="UJ299" s="76"/>
      <c r="UK299" s="76"/>
      <c r="UL299" s="76"/>
      <c r="UM299" s="76"/>
      <c r="UN299" s="76"/>
      <c r="UO299" s="76"/>
      <c r="UP299" s="76"/>
      <c r="UQ299" s="76"/>
      <c r="UR299" s="76"/>
      <c r="US299" s="76"/>
      <c r="UT299" s="75"/>
      <c r="UU299" s="76"/>
      <c r="UV299" s="75"/>
      <c r="UW299" s="74">
        <f t="shared" si="572"/>
        <v>0</v>
      </c>
      <c r="UY299" s="167"/>
      <c r="VA299" s="78"/>
      <c r="VB299" s="37"/>
      <c r="VC299" s="77"/>
      <c r="VD299" s="76"/>
      <c r="VE299" s="76"/>
      <c r="VF299" s="76"/>
      <c r="VG299" s="76"/>
      <c r="VH299" s="76"/>
      <c r="VI299" s="76"/>
      <c r="VJ299" s="76"/>
      <c r="VK299" s="76"/>
      <c r="VL299" s="76"/>
      <c r="VM299" s="76"/>
      <c r="VN299" s="76"/>
      <c r="VO299" s="76"/>
      <c r="VP299" s="76"/>
      <c r="VQ299" s="76"/>
      <c r="VR299" s="76"/>
      <c r="VS299" s="75"/>
      <c r="VT299" s="76"/>
      <c r="VU299" s="75"/>
      <c r="VV299" s="74">
        <f t="shared" si="573"/>
        <v>0</v>
      </c>
    </row>
    <row r="300" spans="2:594" s="38" customFormat="1" outlineLevel="1">
      <c r="B300" s="88"/>
      <c r="C300" s="89">
        <f>IF(ISERROR(I300+1)=TRUE,I300,IF(I300="","",MAX(C$15:C299)+1))</f>
        <v>221</v>
      </c>
      <c r="D300" s="88">
        <f t="shared" si="527"/>
        <v>1</v>
      </c>
      <c r="E300" s="3"/>
      <c r="G300" s="167"/>
      <c r="I300" s="95">
        <f t="shared" si="574"/>
        <v>228</v>
      </c>
      <c r="J300" s="94" t="s">
        <v>484</v>
      </c>
      <c r="K300" s="93"/>
      <c r="L300" s="93"/>
      <c r="M300" s="93"/>
      <c r="N300" s="93"/>
      <c r="O300" s="92"/>
      <c r="P300" s="91" t="s">
        <v>163</v>
      </c>
      <c r="Q300" s="297"/>
      <c r="R300" s="90" t="s">
        <v>141</v>
      </c>
      <c r="S300" s="298"/>
      <c r="U300" s="167"/>
      <c r="V300" s="42"/>
      <c r="W300" s="78"/>
      <c r="X300" s="37"/>
      <c r="Y300" s="77"/>
      <c r="Z300" s="76"/>
      <c r="AA300" s="79"/>
      <c r="AB300" s="76"/>
      <c r="AC300" s="79"/>
      <c r="AD300" s="76"/>
      <c r="AE300" s="76"/>
      <c r="AF300" s="76"/>
      <c r="AG300" s="76"/>
      <c r="AH300" s="76"/>
      <c r="AI300" s="76"/>
      <c r="AJ300" s="76"/>
      <c r="AK300" s="75"/>
      <c r="AL300" s="75"/>
      <c r="AM300" s="75"/>
      <c r="AN300" s="75"/>
      <c r="AO300" s="75"/>
      <c r="AP300" s="75"/>
      <c r="AQ300" s="75"/>
      <c r="AR300" s="74">
        <f t="shared" si="551"/>
        <v>0</v>
      </c>
      <c r="AT300" s="167"/>
      <c r="AV300" s="78"/>
      <c r="AW300" s="37"/>
      <c r="AX300" s="77"/>
      <c r="AY300" s="76"/>
      <c r="AZ300" s="79"/>
      <c r="BA300" s="76"/>
      <c r="BB300" s="79"/>
      <c r="BC300" s="76"/>
      <c r="BD300" s="76"/>
      <c r="BE300" s="76"/>
      <c r="BF300" s="76"/>
      <c r="BG300" s="76"/>
      <c r="BH300" s="76"/>
      <c r="BI300" s="76"/>
      <c r="BJ300" s="75"/>
      <c r="BK300" s="75"/>
      <c r="BL300" s="75"/>
      <c r="BM300" s="75"/>
      <c r="BN300" s="75"/>
      <c r="BO300" s="75"/>
      <c r="BP300" s="75"/>
      <c r="BQ300" s="74">
        <f t="shared" si="552"/>
        <v>0</v>
      </c>
      <c r="BS300" s="167"/>
      <c r="BU300" s="78"/>
      <c r="BV300" s="37"/>
      <c r="BW300" s="77"/>
      <c r="BX300" s="76"/>
      <c r="BY300" s="79"/>
      <c r="BZ300" s="76"/>
      <c r="CA300" s="79"/>
      <c r="CB300" s="76"/>
      <c r="CC300" s="76"/>
      <c r="CD300" s="76"/>
      <c r="CE300" s="76"/>
      <c r="CF300" s="76"/>
      <c r="CG300" s="76"/>
      <c r="CH300" s="76"/>
      <c r="CI300" s="75"/>
      <c r="CJ300" s="75"/>
      <c r="CK300" s="75"/>
      <c r="CL300" s="75"/>
      <c r="CM300" s="75"/>
      <c r="CN300" s="75"/>
      <c r="CO300" s="75"/>
      <c r="CP300" s="74">
        <f t="shared" si="553"/>
        <v>0</v>
      </c>
      <c r="CR300" s="167"/>
      <c r="CT300" s="78"/>
      <c r="CU300" s="37"/>
      <c r="CV300" s="77"/>
      <c r="CW300" s="76"/>
      <c r="CX300" s="76"/>
      <c r="CY300" s="76"/>
      <c r="CZ300" s="76"/>
      <c r="DA300" s="76"/>
      <c r="DB300" s="76"/>
      <c r="DC300" s="76"/>
      <c r="DD300" s="76"/>
      <c r="DE300" s="76"/>
      <c r="DF300" s="76"/>
      <c r="DG300" s="76"/>
      <c r="DH300" s="75"/>
      <c r="DI300" s="75"/>
      <c r="DJ300" s="75"/>
      <c r="DK300" s="75"/>
      <c r="DL300" s="75"/>
      <c r="DM300" s="75"/>
      <c r="DN300" s="75"/>
      <c r="DO300" s="74">
        <f t="shared" si="554"/>
        <v>0</v>
      </c>
      <c r="DQ300" s="167"/>
      <c r="DS300" s="78"/>
      <c r="DT300" s="37"/>
      <c r="DU300" s="77"/>
      <c r="DV300" s="76"/>
      <c r="DW300" s="76"/>
      <c r="DX300" s="76"/>
      <c r="DY300" s="76"/>
      <c r="DZ300" s="76"/>
      <c r="EA300" s="76"/>
      <c r="EB300" s="76"/>
      <c r="EC300" s="76"/>
      <c r="ED300" s="76"/>
      <c r="EE300" s="76"/>
      <c r="EF300" s="76"/>
      <c r="EG300" s="75"/>
      <c r="EH300" s="75"/>
      <c r="EI300" s="75"/>
      <c r="EJ300" s="75"/>
      <c r="EK300" s="75"/>
      <c r="EL300" s="75"/>
      <c r="EM300" s="75"/>
      <c r="EN300" s="74">
        <f t="shared" si="555"/>
        <v>0</v>
      </c>
      <c r="EP300" s="167"/>
      <c r="ER300" s="78"/>
      <c r="ES300" s="37"/>
      <c r="ET300" s="77"/>
      <c r="EU300" s="76"/>
      <c r="EV300" s="76"/>
      <c r="EW300" s="76"/>
      <c r="EX300" s="76"/>
      <c r="EY300" s="76"/>
      <c r="EZ300" s="76"/>
      <c r="FA300" s="76"/>
      <c r="FB300" s="76"/>
      <c r="FC300" s="76"/>
      <c r="FD300" s="76"/>
      <c r="FE300" s="76"/>
      <c r="FF300" s="76"/>
      <c r="FG300" s="76"/>
      <c r="FH300" s="75"/>
      <c r="FI300" s="75"/>
      <c r="FJ300" s="75"/>
      <c r="FK300" s="75"/>
      <c r="FL300" s="75"/>
      <c r="FM300" s="74">
        <f t="shared" si="556"/>
        <v>0</v>
      </c>
      <c r="FO300" s="167"/>
      <c r="FQ300" s="78"/>
      <c r="FR300" s="37"/>
      <c r="FS300" s="77"/>
      <c r="FT300" s="76"/>
      <c r="FU300" s="76"/>
      <c r="FV300" s="76"/>
      <c r="FW300" s="76"/>
      <c r="FX300" s="76"/>
      <c r="FY300" s="76"/>
      <c r="FZ300" s="76"/>
      <c r="GA300" s="76"/>
      <c r="GB300" s="76"/>
      <c r="GC300" s="76"/>
      <c r="GD300" s="76"/>
      <c r="GE300" s="76"/>
      <c r="GF300" s="76"/>
      <c r="GG300" s="75"/>
      <c r="GH300" s="75"/>
      <c r="GI300" s="75"/>
      <c r="GJ300" s="75"/>
      <c r="GK300" s="75"/>
      <c r="GL300" s="74">
        <f t="shared" si="557"/>
        <v>0</v>
      </c>
      <c r="GN300" s="167"/>
      <c r="GP300" s="78"/>
      <c r="GQ300" s="37"/>
      <c r="GR300" s="77"/>
      <c r="GS300" s="76"/>
      <c r="GT300" s="76"/>
      <c r="GU300" s="76"/>
      <c r="GV300" s="76"/>
      <c r="GW300" s="76"/>
      <c r="GX300" s="76"/>
      <c r="GY300" s="76"/>
      <c r="GZ300" s="76"/>
      <c r="HA300" s="76"/>
      <c r="HB300" s="76"/>
      <c r="HC300" s="76"/>
      <c r="HD300" s="76"/>
      <c r="HE300" s="76"/>
      <c r="HF300" s="75"/>
      <c r="HG300" s="75"/>
      <c r="HH300" s="75"/>
      <c r="HI300" s="75"/>
      <c r="HJ300" s="75"/>
      <c r="HK300" s="74">
        <f t="shared" si="558"/>
        <v>0</v>
      </c>
      <c r="HM300" s="167"/>
      <c r="HO300" s="78"/>
      <c r="HP300" s="37"/>
      <c r="HQ300" s="77"/>
      <c r="HR300" s="76"/>
      <c r="HS300" s="76"/>
      <c r="HT300" s="76"/>
      <c r="HU300" s="76"/>
      <c r="HV300" s="76"/>
      <c r="HW300" s="76"/>
      <c r="HX300" s="76"/>
      <c r="HY300" s="76"/>
      <c r="HZ300" s="76"/>
      <c r="IA300" s="76"/>
      <c r="IB300" s="76"/>
      <c r="IC300" s="76"/>
      <c r="ID300" s="76"/>
      <c r="IE300" s="75"/>
      <c r="IF300" s="75"/>
      <c r="IG300" s="75"/>
      <c r="IH300" s="75"/>
      <c r="II300" s="75"/>
      <c r="IJ300" s="74">
        <f t="shared" si="559"/>
        <v>0</v>
      </c>
      <c r="IL300" s="167"/>
      <c r="IN300" s="78"/>
      <c r="IO300" s="37"/>
      <c r="IP300" s="77"/>
      <c r="IQ300" s="76"/>
      <c r="IR300" s="76"/>
      <c r="IS300" s="76"/>
      <c r="IT300" s="76"/>
      <c r="IU300" s="76"/>
      <c r="IV300" s="76"/>
      <c r="IW300" s="76"/>
      <c r="IX300" s="75"/>
      <c r="IY300" s="75"/>
      <c r="IZ300" s="75"/>
      <c r="JA300" s="75"/>
      <c r="JB300" s="75"/>
      <c r="JC300" s="75"/>
      <c r="JD300" s="75"/>
      <c r="JE300" s="75"/>
      <c r="JF300" s="75"/>
      <c r="JG300" s="75"/>
      <c r="JH300" s="75"/>
      <c r="JI300" s="74">
        <f t="shared" si="560"/>
        <v>0</v>
      </c>
      <c r="JK300" s="167"/>
      <c r="JM300" s="78"/>
      <c r="JN300" s="37"/>
      <c r="JO300" s="77"/>
      <c r="JP300" s="76"/>
      <c r="JQ300" s="76"/>
      <c r="JR300" s="76"/>
      <c r="JS300" s="76"/>
      <c r="JT300" s="76"/>
      <c r="JU300" s="76"/>
      <c r="JV300" s="76"/>
      <c r="JW300" s="75"/>
      <c r="JX300" s="75"/>
      <c r="JY300" s="75"/>
      <c r="JZ300" s="75"/>
      <c r="KA300" s="75"/>
      <c r="KB300" s="75"/>
      <c r="KC300" s="75"/>
      <c r="KD300" s="75"/>
      <c r="KE300" s="75"/>
      <c r="KF300" s="75"/>
      <c r="KG300" s="75"/>
      <c r="KH300" s="74">
        <f t="shared" si="561"/>
        <v>0</v>
      </c>
      <c r="KJ300" s="167"/>
      <c r="KL300" s="78"/>
      <c r="KM300" s="37"/>
      <c r="KN300" s="77"/>
      <c r="KO300" s="76"/>
      <c r="KP300" s="76"/>
      <c r="KQ300" s="76"/>
      <c r="KR300" s="76"/>
      <c r="KS300" s="76"/>
      <c r="KT300" s="76"/>
      <c r="KU300" s="76"/>
      <c r="KV300" s="75"/>
      <c r="KW300" s="75"/>
      <c r="KX300" s="75"/>
      <c r="KY300" s="75"/>
      <c r="KZ300" s="75"/>
      <c r="LA300" s="75"/>
      <c r="LB300" s="75"/>
      <c r="LC300" s="75"/>
      <c r="LD300" s="75"/>
      <c r="LE300" s="75"/>
      <c r="LF300" s="75"/>
      <c r="LG300" s="74">
        <f t="shared" si="562"/>
        <v>0</v>
      </c>
      <c r="LI300" s="167"/>
      <c r="LK300" s="78"/>
      <c r="LL300" s="37"/>
      <c r="LM300" s="77"/>
      <c r="LN300" s="76"/>
      <c r="LO300" s="76"/>
      <c r="LP300" s="76"/>
      <c r="LQ300" s="76"/>
      <c r="LR300" s="76"/>
      <c r="LS300" s="76"/>
      <c r="LT300" s="76"/>
      <c r="LU300" s="75"/>
      <c r="LV300" s="75"/>
      <c r="LW300" s="75"/>
      <c r="LX300" s="75"/>
      <c r="LY300" s="75"/>
      <c r="LZ300" s="75"/>
      <c r="MA300" s="75"/>
      <c r="MB300" s="75"/>
      <c r="MC300" s="75"/>
      <c r="MD300" s="75"/>
      <c r="ME300" s="75"/>
      <c r="MF300" s="74">
        <f t="shared" si="563"/>
        <v>0</v>
      </c>
      <c r="MH300" s="167"/>
      <c r="MJ300" s="78"/>
      <c r="MK300" s="37"/>
      <c r="ML300" s="77"/>
      <c r="MM300" s="76"/>
      <c r="MN300" s="76"/>
      <c r="MO300" s="76"/>
      <c r="MP300" s="76"/>
      <c r="MQ300" s="76"/>
      <c r="MR300" s="76"/>
      <c r="MS300" s="76"/>
      <c r="MT300" s="75"/>
      <c r="MU300" s="75"/>
      <c r="MV300" s="75"/>
      <c r="MW300" s="75"/>
      <c r="MX300" s="75"/>
      <c r="MY300" s="75"/>
      <c r="MZ300" s="75"/>
      <c r="NA300" s="75"/>
      <c r="NB300" s="75"/>
      <c r="NC300" s="75"/>
      <c r="ND300" s="75"/>
      <c r="NE300" s="74">
        <f t="shared" si="564"/>
        <v>0</v>
      </c>
      <c r="NG300" s="167"/>
      <c r="NI300" s="78"/>
      <c r="NJ300" s="37"/>
      <c r="NK300" s="77"/>
      <c r="NL300" s="76"/>
      <c r="NM300" s="76"/>
      <c r="NN300" s="76"/>
      <c r="NO300" s="76"/>
      <c r="NP300" s="76"/>
      <c r="NQ300" s="76"/>
      <c r="NR300" s="76"/>
      <c r="NS300" s="76"/>
      <c r="NT300" s="76"/>
      <c r="NU300" s="76"/>
      <c r="NV300" s="76"/>
      <c r="NW300" s="76"/>
      <c r="NX300" s="76"/>
      <c r="NY300" s="76"/>
      <c r="NZ300" s="76"/>
      <c r="OA300" s="75"/>
      <c r="OB300" s="76"/>
      <c r="OC300" s="75"/>
      <c r="OD300" s="74">
        <f t="shared" si="565"/>
        <v>0</v>
      </c>
      <c r="OF300" s="167"/>
      <c r="OH300" s="78"/>
      <c r="OI300" s="37"/>
      <c r="OJ300" s="77"/>
      <c r="OK300" s="76"/>
      <c r="OL300" s="76"/>
      <c r="OM300" s="76"/>
      <c r="ON300" s="76"/>
      <c r="OO300" s="76"/>
      <c r="OP300" s="76"/>
      <c r="OQ300" s="76"/>
      <c r="OR300" s="76"/>
      <c r="OS300" s="76"/>
      <c r="OT300" s="76"/>
      <c r="OU300" s="76"/>
      <c r="OV300" s="76"/>
      <c r="OW300" s="76"/>
      <c r="OX300" s="76"/>
      <c r="OY300" s="76"/>
      <c r="OZ300" s="75"/>
      <c r="PA300" s="76"/>
      <c r="PB300" s="75"/>
      <c r="PC300" s="74">
        <f t="shared" si="566"/>
        <v>0</v>
      </c>
      <c r="PE300" s="167"/>
      <c r="PG300" s="78"/>
      <c r="PH300" s="37"/>
      <c r="PI300" s="77"/>
      <c r="PJ300" s="76"/>
      <c r="PK300" s="76"/>
      <c r="PL300" s="76"/>
      <c r="PM300" s="76"/>
      <c r="PN300" s="76"/>
      <c r="PO300" s="76"/>
      <c r="PP300" s="76"/>
      <c r="PQ300" s="76"/>
      <c r="PR300" s="76"/>
      <c r="PS300" s="76"/>
      <c r="PT300" s="76"/>
      <c r="PU300" s="76"/>
      <c r="PV300" s="76"/>
      <c r="PW300" s="76"/>
      <c r="PX300" s="76"/>
      <c r="PY300" s="75"/>
      <c r="PZ300" s="76"/>
      <c r="QA300" s="75"/>
      <c r="QB300" s="74">
        <f t="shared" si="567"/>
        <v>0</v>
      </c>
      <c r="QD300" s="167"/>
      <c r="QF300" s="78"/>
      <c r="QG300" s="37"/>
      <c r="QH300" s="77"/>
      <c r="QI300" s="76"/>
      <c r="QJ300" s="76"/>
      <c r="QK300" s="76"/>
      <c r="QL300" s="76"/>
      <c r="QM300" s="76"/>
      <c r="QN300" s="76"/>
      <c r="QO300" s="76"/>
      <c r="QP300" s="76"/>
      <c r="QQ300" s="76"/>
      <c r="QR300" s="76"/>
      <c r="QS300" s="76"/>
      <c r="QT300" s="76"/>
      <c r="QU300" s="76"/>
      <c r="QV300" s="76"/>
      <c r="QW300" s="76"/>
      <c r="QX300" s="75"/>
      <c r="QY300" s="76"/>
      <c r="QZ300" s="75"/>
      <c r="RA300" s="74">
        <f t="shared" si="568"/>
        <v>0</v>
      </c>
      <c r="RC300" s="167"/>
      <c r="RE300" s="78"/>
      <c r="RF300" s="37"/>
      <c r="RG300" s="77"/>
      <c r="RH300" s="76"/>
      <c r="RI300" s="76"/>
      <c r="RJ300" s="76"/>
      <c r="RK300" s="76"/>
      <c r="RL300" s="76"/>
      <c r="RM300" s="76"/>
      <c r="RN300" s="76"/>
      <c r="RO300" s="76"/>
      <c r="RP300" s="76"/>
      <c r="RQ300" s="76"/>
      <c r="RR300" s="76"/>
      <c r="RS300" s="76"/>
      <c r="RT300" s="76"/>
      <c r="RU300" s="76"/>
      <c r="RV300" s="76"/>
      <c r="RW300" s="75"/>
      <c r="RX300" s="76"/>
      <c r="RY300" s="75"/>
      <c r="RZ300" s="74">
        <f t="shared" si="569"/>
        <v>0</v>
      </c>
      <c r="SB300" s="167"/>
      <c r="SD300" s="78"/>
      <c r="SE300" s="37"/>
      <c r="SF300" s="77"/>
      <c r="SG300" s="76"/>
      <c r="SH300" s="76"/>
      <c r="SI300" s="76"/>
      <c r="SJ300" s="76"/>
      <c r="SK300" s="76"/>
      <c r="SL300" s="76"/>
      <c r="SM300" s="76"/>
      <c r="SN300" s="76"/>
      <c r="SO300" s="76"/>
      <c r="SP300" s="76"/>
      <c r="SQ300" s="76"/>
      <c r="SR300" s="76"/>
      <c r="SS300" s="76"/>
      <c r="ST300" s="76"/>
      <c r="SU300" s="76"/>
      <c r="SV300" s="75"/>
      <c r="SW300" s="76"/>
      <c r="SX300" s="75"/>
      <c r="SY300" s="74">
        <f t="shared" si="570"/>
        <v>0</v>
      </c>
      <c r="TA300" s="167"/>
      <c r="TC300" s="78"/>
      <c r="TD300" s="37"/>
      <c r="TE300" s="77"/>
      <c r="TF300" s="76"/>
      <c r="TG300" s="76"/>
      <c r="TH300" s="76"/>
      <c r="TI300" s="76"/>
      <c r="TJ300" s="76"/>
      <c r="TK300" s="76"/>
      <c r="TL300" s="76"/>
      <c r="TM300" s="76"/>
      <c r="TN300" s="76"/>
      <c r="TO300" s="76"/>
      <c r="TP300" s="76"/>
      <c r="TQ300" s="76"/>
      <c r="TR300" s="76"/>
      <c r="TS300" s="76"/>
      <c r="TT300" s="76"/>
      <c r="TU300" s="75"/>
      <c r="TV300" s="76"/>
      <c r="TW300" s="75"/>
      <c r="TX300" s="74">
        <f t="shared" si="571"/>
        <v>0</v>
      </c>
      <c r="TZ300" s="167"/>
      <c r="UB300" s="78"/>
      <c r="UC300" s="37"/>
      <c r="UD300" s="77"/>
      <c r="UE300" s="76"/>
      <c r="UF300" s="76"/>
      <c r="UG300" s="76"/>
      <c r="UH300" s="76"/>
      <c r="UI300" s="76"/>
      <c r="UJ300" s="76"/>
      <c r="UK300" s="76"/>
      <c r="UL300" s="76"/>
      <c r="UM300" s="76"/>
      <c r="UN300" s="76"/>
      <c r="UO300" s="76"/>
      <c r="UP300" s="76"/>
      <c r="UQ300" s="76"/>
      <c r="UR300" s="76"/>
      <c r="US300" s="76"/>
      <c r="UT300" s="75"/>
      <c r="UU300" s="76"/>
      <c r="UV300" s="75"/>
      <c r="UW300" s="74">
        <f t="shared" si="572"/>
        <v>0</v>
      </c>
      <c r="UY300" s="167"/>
      <c r="VA300" s="78"/>
      <c r="VB300" s="37"/>
      <c r="VC300" s="77"/>
      <c r="VD300" s="76"/>
      <c r="VE300" s="76"/>
      <c r="VF300" s="76"/>
      <c r="VG300" s="76"/>
      <c r="VH300" s="76"/>
      <c r="VI300" s="76"/>
      <c r="VJ300" s="76"/>
      <c r="VK300" s="76"/>
      <c r="VL300" s="76"/>
      <c r="VM300" s="76"/>
      <c r="VN300" s="76"/>
      <c r="VO300" s="76"/>
      <c r="VP300" s="76"/>
      <c r="VQ300" s="76"/>
      <c r="VR300" s="76"/>
      <c r="VS300" s="75"/>
      <c r="VT300" s="76"/>
      <c r="VU300" s="75"/>
      <c r="VV300" s="74">
        <f t="shared" si="573"/>
        <v>0</v>
      </c>
    </row>
    <row r="301" spans="2:594" s="38" customFormat="1" outlineLevel="1">
      <c r="B301" s="88"/>
      <c r="C301" s="89">
        <f>IF(ISERROR(I301+1)=TRUE,I301,IF(I301="","",MAX(C$15:C300)+1))</f>
        <v>222</v>
      </c>
      <c r="D301" s="88">
        <f t="shared" si="527"/>
        <v>1</v>
      </c>
      <c r="E301" s="3"/>
      <c r="G301" s="167"/>
      <c r="I301" s="95">
        <f t="shared" si="574"/>
        <v>229</v>
      </c>
      <c r="J301" s="94" t="s">
        <v>483</v>
      </c>
      <c r="K301" s="93"/>
      <c r="L301" s="93"/>
      <c r="M301" s="93"/>
      <c r="N301" s="93"/>
      <c r="O301" s="92"/>
      <c r="P301" s="91" t="s">
        <v>163</v>
      </c>
      <c r="Q301" s="297"/>
      <c r="R301" s="90" t="s">
        <v>141</v>
      </c>
      <c r="S301" s="298"/>
      <c r="U301" s="167"/>
      <c r="V301" s="42"/>
      <c r="W301" s="78"/>
      <c r="X301" s="37"/>
      <c r="Y301" s="77"/>
      <c r="Z301" s="76"/>
      <c r="AA301" s="79"/>
      <c r="AB301" s="76"/>
      <c r="AC301" s="79"/>
      <c r="AD301" s="76"/>
      <c r="AE301" s="76"/>
      <c r="AF301" s="76"/>
      <c r="AG301" s="76"/>
      <c r="AH301" s="76"/>
      <c r="AI301" s="76"/>
      <c r="AJ301" s="76"/>
      <c r="AK301" s="75"/>
      <c r="AL301" s="75"/>
      <c r="AM301" s="75"/>
      <c r="AN301" s="75"/>
      <c r="AO301" s="75"/>
      <c r="AP301" s="75"/>
      <c r="AQ301" s="75"/>
      <c r="AR301" s="74">
        <f t="shared" si="551"/>
        <v>0</v>
      </c>
      <c r="AT301" s="167"/>
      <c r="AV301" s="78"/>
      <c r="AW301" s="37"/>
      <c r="AX301" s="77"/>
      <c r="AY301" s="76"/>
      <c r="AZ301" s="79"/>
      <c r="BA301" s="76"/>
      <c r="BB301" s="79"/>
      <c r="BC301" s="76"/>
      <c r="BD301" s="76"/>
      <c r="BE301" s="76"/>
      <c r="BF301" s="76"/>
      <c r="BG301" s="76"/>
      <c r="BH301" s="76"/>
      <c r="BI301" s="76"/>
      <c r="BJ301" s="75"/>
      <c r="BK301" s="75"/>
      <c r="BL301" s="75"/>
      <c r="BM301" s="75"/>
      <c r="BN301" s="75"/>
      <c r="BO301" s="75"/>
      <c r="BP301" s="75"/>
      <c r="BQ301" s="74">
        <f t="shared" si="552"/>
        <v>0</v>
      </c>
      <c r="BS301" s="167"/>
      <c r="BU301" s="78"/>
      <c r="BV301" s="37"/>
      <c r="BW301" s="77"/>
      <c r="BX301" s="76"/>
      <c r="BY301" s="79"/>
      <c r="BZ301" s="76"/>
      <c r="CA301" s="79"/>
      <c r="CB301" s="76"/>
      <c r="CC301" s="76"/>
      <c r="CD301" s="76"/>
      <c r="CE301" s="76"/>
      <c r="CF301" s="76"/>
      <c r="CG301" s="76"/>
      <c r="CH301" s="76"/>
      <c r="CI301" s="75"/>
      <c r="CJ301" s="75"/>
      <c r="CK301" s="75"/>
      <c r="CL301" s="75"/>
      <c r="CM301" s="75"/>
      <c r="CN301" s="75"/>
      <c r="CO301" s="75"/>
      <c r="CP301" s="74">
        <f t="shared" si="553"/>
        <v>0</v>
      </c>
      <c r="CR301" s="167"/>
      <c r="CT301" s="78"/>
      <c r="CU301" s="37"/>
      <c r="CV301" s="77"/>
      <c r="CW301" s="76"/>
      <c r="CX301" s="76"/>
      <c r="CY301" s="76"/>
      <c r="CZ301" s="76"/>
      <c r="DA301" s="76"/>
      <c r="DB301" s="76"/>
      <c r="DC301" s="76"/>
      <c r="DD301" s="76"/>
      <c r="DE301" s="76"/>
      <c r="DF301" s="76"/>
      <c r="DG301" s="76"/>
      <c r="DH301" s="75"/>
      <c r="DI301" s="75"/>
      <c r="DJ301" s="75"/>
      <c r="DK301" s="75"/>
      <c r="DL301" s="75"/>
      <c r="DM301" s="75"/>
      <c r="DN301" s="75"/>
      <c r="DO301" s="74">
        <f t="shared" si="554"/>
        <v>0</v>
      </c>
      <c r="DQ301" s="167"/>
      <c r="DS301" s="78"/>
      <c r="DT301" s="37"/>
      <c r="DU301" s="77"/>
      <c r="DV301" s="76"/>
      <c r="DW301" s="76"/>
      <c r="DX301" s="76"/>
      <c r="DY301" s="76"/>
      <c r="DZ301" s="76"/>
      <c r="EA301" s="76"/>
      <c r="EB301" s="76"/>
      <c r="EC301" s="76"/>
      <c r="ED301" s="76"/>
      <c r="EE301" s="76"/>
      <c r="EF301" s="76"/>
      <c r="EG301" s="75"/>
      <c r="EH301" s="75"/>
      <c r="EI301" s="75"/>
      <c r="EJ301" s="75"/>
      <c r="EK301" s="75"/>
      <c r="EL301" s="75"/>
      <c r="EM301" s="75"/>
      <c r="EN301" s="74">
        <f t="shared" si="555"/>
        <v>0</v>
      </c>
      <c r="EP301" s="167"/>
      <c r="ER301" s="78"/>
      <c r="ES301" s="37"/>
      <c r="ET301" s="77"/>
      <c r="EU301" s="76"/>
      <c r="EV301" s="76"/>
      <c r="EW301" s="76"/>
      <c r="EX301" s="76"/>
      <c r="EY301" s="76"/>
      <c r="EZ301" s="76"/>
      <c r="FA301" s="76"/>
      <c r="FB301" s="76"/>
      <c r="FC301" s="76"/>
      <c r="FD301" s="76"/>
      <c r="FE301" s="76"/>
      <c r="FF301" s="76"/>
      <c r="FG301" s="76"/>
      <c r="FH301" s="75"/>
      <c r="FI301" s="75"/>
      <c r="FJ301" s="75"/>
      <c r="FK301" s="75"/>
      <c r="FL301" s="75"/>
      <c r="FM301" s="74">
        <f t="shared" si="556"/>
        <v>0</v>
      </c>
      <c r="FO301" s="167"/>
      <c r="FQ301" s="78"/>
      <c r="FR301" s="37"/>
      <c r="FS301" s="77"/>
      <c r="FT301" s="76"/>
      <c r="FU301" s="76"/>
      <c r="FV301" s="76"/>
      <c r="FW301" s="76"/>
      <c r="FX301" s="76"/>
      <c r="FY301" s="76"/>
      <c r="FZ301" s="76"/>
      <c r="GA301" s="76"/>
      <c r="GB301" s="76"/>
      <c r="GC301" s="76"/>
      <c r="GD301" s="76"/>
      <c r="GE301" s="76"/>
      <c r="GF301" s="76"/>
      <c r="GG301" s="75"/>
      <c r="GH301" s="75"/>
      <c r="GI301" s="75"/>
      <c r="GJ301" s="75"/>
      <c r="GK301" s="75"/>
      <c r="GL301" s="74">
        <f t="shared" si="557"/>
        <v>0</v>
      </c>
      <c r="GN301" s="167"/>
      <c r="GP301" s="78"/>
      <c r="GQ301" s="37"/>
      <c r="GR301" s="77"/>
      <c r="GS301" s="76"/>
      <c r="GT301" s="76"/>
      <c r="GU301" s="76"/>
      <c r="GV301" s="76"/>
      <c r="GW301" s="76"/>
      <c r="GX301" s="76"/>
      <c r="GY301" s="76"/>
      <c r="GZ301" s="76"/>
      <c r="HA301" s="76"/>
      <c r="HB301" s="76"/>
      <c r="HC301" s="76"/>
      <c r="HD301" s="76"/>
      <c r="HE301" s="76"/>
      <c r="HF301" s="75"/>
      <c r="HG301" s="75"/>
      <c r="HH301" s="75"/>
      <c r="HI301" s="75"/>
      <c r="HJ301" s="75"/>
      <c r="HK301" s="74">
        <f t="shared" si="558"/>
        <v>0</v>
      </c>
      <c r="HM301" s="167"/>
      <c r="HO301" s="78"/>
      <c r="HP301" s="37"/>
      <c r="HQ301" s="77"/>
      <c r="HR301" s="76"/>
      <c r="HS301" s="76"/>
      <c r="HT301" s="76"/>
      <c r="HU301" s="76"/>
      <c r="HV301" s="76"/>
      <c r="HW301" s="76"/>
      <c r="HX301" s="76"/>
      <c r="HY301" s="76"/>
      <c r="HZ301" s="76"/>
      <c r="IA301" s="76"/>
      <c r="IB301" s="76"/>
      <c r="IC301" s="76"/>
      <c r="ID301" s="76"/>
      <c r="IE301" s="75"/>
      <c r="IF301" s="75"/>
      <c r="IG301" s="75"/>
      <c r="IH301" s="75"/>
      <c r="II301" s="75"/>
      <c r="IJ301" s="74">
        <f t="shared" si="559"/>
        <v>0</v>
      </c>
      <c r="IL301" s="167"/>
      <c r="IN301" s="78"/>
      <c r="IO301" s="37"/>
      <c r="IP301" s="77"/>
      <c r="IQ301" s="76"/>
      <c r="IR301" s="76"/>
      <c r="IS301" s="76"/>
      <c r="IT301" s="76"/>
      <c r="IU301" s="76"/>
      <c r="IV301" s="76"/>
      <c r="IW301" s="76"/>
      <c r="IX301" s="75"/>
      <c r="IY301" s="75"/>
      <c r="IZ301" s="75"/>
      <c r="JA301" s="75"/>
      <c r="JB301" s="75"/>
      <c r="JC301" s="75"/>
      <c r="JD301" s="75"/>
      <c r="JE301" s="75"/>
      <c r="JF301" s="75"/>
      <c r="JG301" s="75"/>
      <c r="JH301" s="75"/>
      <c r="JI301" s="74">
        <f t="shared" si="560"/>
        <v>0</v>
      </c>
      <c r="JK301" s="167"/>
      <c r="JM301" s="78"/>
      <c r="JN301" s="37"/>
      <c r="JO301" s="77"/>
      <c r="JP301" s="76"/>
      <c r="JQ301" s="76"/>
      <c r="JR301" s="76"/>
      <c r="JS301" s="76"/>
      <c r="JT301" s="76"/>
      <c r="JU301" s="76"/>
      <c r="JV301" s="76"/>
      <c r="JW301" s="75"/>
      <c r="JX301" s="75"/>
      <c r="JY301" s="75"/>
      <c r="JZ301" s="75"/>
      <c r="KA301" s="75"/>
      <c r="KB301" s="75"/>
      <c r="KC301" s="75"/>
      <c r="KD301" s="75"/>
      <c r="KE301" s="75"/>
      <c r="KF301" s="75"/>
      <c r="KG301" s="75"/>
      <c r="KH301" s="74">
        <f t="shared" si="561"/>
        <v>0</v>
      </c>
      <c r="KJ301" s="167"/>
      <c r="KL301" s="78"/>
      <c r="KM301" s="37"/>
      <c r="KN301" s="77"/>
      <c r="KO301" s="76"/>
      <c r="KP301" s="76"/>
      <c r="KQ301" s="76"/>
      <c r="KR301" s="76"/>
      <c r="KS301" s="76"/>
      <c r="KT301" s="76"/>
      <c r="KU301" s="76"/>
      <c r="KV301" s="75"/>
      <c r="KW301" s="75"/>
      <c r="KX301" s="75"/>
      <c r="KY301" s="75"/>
      <c r="KZ301" s="75"/>
      <c r="LA301" s="75"/>
      <c r="LB301" s="75"/>
      <c r="LC301" s="75"/>
      <c r="LD301" s="75"/>
      <c r="LE301" s="75"/>
      <c r="LF301" s="75"/>
      <c r="LG301" s="74">
        <f t="shared" si="562"/>
        <v>0</v>
      </c>
      <c r="LI301" s="167"/>
      <c r="LK301" s="78"/>
      <c r="LL301" s="37"/>
      <c r="LM301" s="77"/>
      <c r="LN301" s="76"/>
      <c r="LO301" s="76"/>
      <c r="LP301" s="76"/>
      <c r="LQ301" s="76"/>
      <c r="LR301" s="76"/>
      <c r="LS301" s="76"/>
      <c r="LT301" s="76"/>
      <c r="LU301" s="75"/>
      <c r="LV301" s="75"/>
      <c r="LW301" s="75"/>
      <c r="LX301" s="75"/>
      <c r="LY301" s="75"/>
      <c r="LZ301" s="75"/>
      <c r="MA301" s="75"/>
      <c r="MB301" s="75"/>
      <c r="MC301" s="75"/>
      <c r="MD301" s="75"/>
      <c r="ME301" s="75"/>
      <c r="MF301" s="74">
        <f t="shared" si="563"/>
        <v>0</v>
      </c>
      <c r="MH301" s="167"/>
      <c r="MJ301" s="78"/>
      <c r="MK301" s="37"/>
      <c r="ML301" s="77"/>
      <c r="MM301" s="76"/>
      <c r="MN301" s="76"/>
      <c r="MO301" s="76"/>
      <c r="MP301" s="76"/>
      <c r="MQ301" s="76"/>
      <c r="MR301" s="76"/>
      <c r="MS301" s="76"/>
      <c r="MT301" s="75"/>
      <c r="MU301" s="75"/>
      <c r="MV301" s="75"/>
      <c r="MW301" s="75"/>
      <c r="MX301" s="75"/>
      <c r="MY301" s="75"/>
      <c r="MZ301" s="75"/>
      <c r="NA301" s="75"/>
      <c r="NB301" s="75"/>
      <c r="NC301" s="75"/>
      <c r="ND301" s="75"/>
      <c r="NE301" s="74">
        <f t="shared" si="564"/>
        <v>0</v>
      </c>
      <c r="NG301" s="167"/>
      <c r="NI301" s="78"/>
      <c r="NJ301" s="37"/>
      <c r="NK301" s="77"/>
      <c r="NL301" s="76"/>
      <c r="NM301" s="76"/>
      <c r="NN301" s="76"/>
      <c r="NO301" s="76"/>
      <c r="NP301" s="76"/>
      <c r="NQ301" s="76"/>
      <c r="NR301" s="76"/>
      <c r="NS301" s="76"/>
      <c r="NT301" s="76"/>
      <c r="NU301" s="76"/>
      <c r="NV301" s="76"/>
      <c r="NW301" s="76"/>
      <c r="NX301" s="76"/>
      <c r="NY301" s="76"/>
      <c r="NZ301" s="76"/>
      <c r="OA301" s="75"/>
      <c r="OB301" s="76"/>
      <c r="OC301" s="75"/>
      <c r="OD301" s="74">
        <f t="shared" si="565"/>
        <v>0</v>
      </c>
      <c r="OF301" s="167"/>
      <c r="OH301" s="78"/>
      <c r="OI301" s="37"/>
      <c r="OJ301" s="77"/>
      <c r="OK301" s="76"/>
      <c r="OL301" s="76"/>
      <c r="OM301" s="76"/>
      <c r="ON301" s="76"/>
      <c r="OO301" s="76"/>
      <c r="OP301" s="76"/>
      <c r="OQ301" s="76"/>
      <c r="OR301" s="76"/>
      <c r="OS301" s="76"/>
      <c r="OT301" s="76"/>
      <c r="OU301" s="76"/>
      <c r="OV301" s="76"/>
      <c r="OW301" s="76"/>
      <c r="OX301" s="76"/>
      <c r="OY301" s="76"/>
      <c r="OZ301" s="75"/>
      <c r="PA301" s="76"/>
      <c r="PB301" s="75"/>
      <c r="PC301" s="74">
        <f t="shared" si="566"/>
        <v>0</v>
      </c>
      <c r="PE301" s="167"/>
      <c r="PG301" s="78"/>
      <c r="PH301" s="37"/>
      <c r="PI301" s="77"/>
      <c r="PJ301" s="76"/>
      <c r="PK301" s="76"/>
      <c r="PL301" s="76"/>
      <c r="PM301" s="76"/>
      <c r="PN301" s="76"/>
      <c r="PO301" s="76"/>
      <c r="PP301" s="76"/>
      <c r="PQ301" s="76"/>
      <c r="PR301" s="76"/>
      <c r="PS301" s="76"/>
      <c r="PT301" s="76"/>
      <c r="PU301" s="76"/>
      <c r="PV301" s="76"/>
      <c r="PW301" s="76"/>
      <c r="PX301" s="76"/>
      <c r="PY301" s="75"/>
      <c r="PZ301" s="76"/>
      <c r="QA301" s="75"/>
      <c r="QB301" s="74">
        <f t="shared" si="567"/>
        <v>0</v>
      </c>
      <c r="QD301" s="167"/>
      <c r="QF301" s="78"/>
      <c r="QG301" s="37"/>
      <c r="QH301" s="77"/>
      <c r="QI301" s="76"/>
      <c r="QJ301" s="76"/>
      <c r="QK301" s="76"/>
      <c r="QL301" s="76"/>
      <c r="QM301" s="76"/>
      <c r="QN301" s="76"/>
      <c r="QO301" s="76"/>
      <c r="QP301" s="76"/>
      <c r="QQ301" s="76"/>
      <c r="QR301" s="76"/>
      <c r="QS301" s="76"/>
      <c r="QT301" s="76"/>
      <c r="QU301" s="76"/>
      <c r="QV301" s="76"/>
      <c r="QW301" s="76"/>
      <c r="QX301" s="75"/>
      <c r="QY301" s="76"/>
      <c r="QZ301" s="75"/>
      <c r="RA301" s="74">
        <f t="shared" si="568"/>
        <v>0</v>
      </c>
      <c r="RC301" s="167"/>
      <c r="RE301" s="78"/>
      <c r="RF301" s="37"/>
      <c r="RG301" s="77"/>
      <c r="RH301" s="76"/>
      <c r="RI301" s="76"/>
      <c r="RJ301" s="76"/>
      <c r="RK301" s="76"/>
      <c r="RL301" s="76"/>
      <c r="RM301" s="76"/>
      <c r="RN301" s="76"/>
      <c r="RO301" s="76"/>
      <c r="RP301" s="76"/>
      <c r="RQ301" s="76"/>
      <c r="RR301" s="76"/>
      <c r="RS301" s="76"/>
      <c r="RT301" s="76"/>
      <c r="RU301" s="76"/>
      <c r="RV301" s="76"/>
      <c r="RW301" s="75"/>
      <c r="RX301" s="76"/>
      <c r="RY301" s="75"/>
      <c r="RZ301" s="74">
        <f t="shared" si="569"/>
        <v>0</v>
      </c>
      <c r="SB301" s="167"/>
      <c r="SD301" s="78"/>
      <c r="SE301" s="37"/>
      <c r="SF301" s="77"/>
      <c r="SG301" s="76"/>
      <c r="SH301" s="76"/>
      <c r="SI301" s="76"/>
      <c r="SJ301" s="76"/>
      <c r="SK301" s="76"/>
      <c r="SL301" s="76"/>
      <c r="SM301" s="76"/>
      <c r="SN301" s="76"/>
      <c r="SO301" s="76"/>
      <c r="SP301" s="76"/>
      <c r="SQ301" s="76"/>
      <c r="SR301" s="76"/>
      <c r="SS301" s="76"/>
      <c r="ST301" s="76"/>
      <c r="SU301" s="76"/>
      <c r="SV301" s="75"/>
      <c r="SW301" s="76"/>
      <c r="SX301" s="75"/>
      <c r="SY301" s="74">
        <f t="shared" si="570"/>
        <v>0</v>
      </c>
      <c r="TA301" s="167"/>
      <c r="TC301" s="78"/>
      <c r="TD301" s="37"/>
      <c r="TE301" s="77"/>
      <c r="TF301" s="76"/>
      <c r="TG301" s="76"/>
      <c r="TH301" s="76"/>
      <c r="TI301" s="76"/>
      <c r="TJ301" s="76"/>
      <c r="TK301" s="76"/>
      <c r="TL301" s="76"/>
      <c r="TM301" s="76"/>
      <c r="TN301" s="76"/>
      <c r="TO301" s="76"/>
      <c r="TP301" s="76"/>
      <c r="TQ301" s="76"/>
      <c r="TR301" s="76"/>
      <c r="TS301" s="76"/>
      <c r="TT301" s="76"/>
      <c r="TU301" s="75"/>
      <c r="TV301" s="76"/>
      <c r="TW301" s="75"/>
      <c r="TX301" s="74">
        <f t="shared" si="571"/>
        <v>0</v>
      </c>
      <c r="TZ301" s="167"/>
      <c r="UB301" s="78"/>
      <c r="UC301" s="37"/>
      <c r="UD301" s="77"/>
      <c r="UE301" s="76"/>
      <c r="UF301" s="76"/>
      <c r="UG301" s="76"/>
      <c r="UH301" s="76"/>
      <c r="UI301" s="76"/>
      <c r="UJ301" s="76"/>
      <c r="UK301" s="76"/>
      <c r="UL301" s="76"/>
      <c r="UM301" s="76"/>
      <c r="UN301" s="76"/>
      <c r="UO301" s="76"/>
      <c r="UP301" s="76"/>
      <c r="UQ301" s="76"/>
      <c r="UR301" s="76"/>
      <c r="US301" s="76"/>
      <c r="UT301" s="75"/>
      <c r="UU301" s="76"/>
      <c r="UV301" s="75"/>
      <c r="UW301" s="74">
        <f t="shared" si="572"/>
        <v>0</v>
      </c>
      <c r="UY301" s="167"/>
      <c r="VA301" s="78"/>
      <c r="VB301" s="37"/>
      <c r="VC301" s="77"/>
      <c r="VD301" s="76"/>
      <c r="VE301" s="76"/>
      <c r="VF301" s="76"/>
      <c r="VG301" s="76"/>
      <c r="VH301" s="76"/>
      <c r="VI301" s="76"/>
      <c r="VJ301" s="76"/>
      <c r="VK301" s="76"/>
      <c r="VL301" s="76"/>
      <c r="VM301" s="76"/>
      <c r="VN301" s="76"/>
      <c r="VO301" s="76"/>
      <c r="VP301" s="76"/>
      <c r="VQ301" s="76"/>
      <c r="VR301" s="76"/>
      <c r="VS301" s="75"/>
      <c r="VT301" s="76"/>
      <c r="VU301" s="75"/>
      <c r="VV301" s="74">
        <f t="shared" si="573"/>
        <v>0</v>
      </c>
    </row>
    <row r="302" spans="2:594" s="38" customFormat="1" outlineLevel="1">
      <c r="B302" s="88"/>
      <c r="C302" s="89">
        <f>IF(ISERROR(I302+1)=TRUE,I302,IF(I302="","",MAX(C$15:C301)+1))</f>
        <v>223</v>
      </c>
      <c r="D302" s="88">
        <f t="shared" si="527"/>
        <v>1</v>
      </c>
      <c r="E302" s="3"/>
      <c r="G302" s="167"/>
      <c r="I302" s="95">
        <f t="shared" si="574"/>
        <v>230</v>
      </c>
      <c r="J302" s="94" t="s">
        <v>482</v>
      </c>
      <c r="K302" s="93"/>
      <c r="L302" s="93"/>
      <c r="M302" s="93"/>
      <c r="N302" s="93"/>
      <c r="O302" s="92"/>
      <c r="P302" s="91" t="s">
        <v>163</v>
      </c>
      <c r="Q302" s="297"/>
      <c r="R302" s="90" t="s">
        <v>141</v>
      </c>
      <c r="S302" s="298"/>
      <c r="U302" s="167"/>
      <c r="V302" s="42"/>
      <c r="W302" s="78"/>
      <c r="X302" s="37"/>
      <c r="Y302" s="77"/>
      <c r="Z302" s="76"/>
      <c r="AA302" s="79"/>
      <c r="AB302" s="76"/>
      <c r="AC302" s="79"/>
      <c r="AD302" s="76"/>
      <c r="AE302" s="76"/>
      <c r="AF302" s="76"/>
      <c r="AG302" s="76"/>
      <c r="AH302" s="76"/>
      <c r="AI302" s="76"/>
      <c r="AJ302" s="76"/>
      <c r="AK302" s="75"/>
      <c r="AL302" s="75"/>
      <c r="AM302" s="75"/>
      <c r="AN302" s="75"/>
      <c r="AO302" s="75"/>
      <c r="AP302" s="75"/>
      <c r="AQ302" s="75"/>
      <c r="AR302" s="74">
        <f t="shared" si="551"/>
        <v>0</v>
      </c>
      <c r="AT302" s="167"/>
      <c r="AV302" s="78"/>
      <c r="AW302" s="37"/>
      <c r="AX302" s="77"/>
      <c r="AY302" s="76"/>
      <c r="AZ302" s="79"/>
      <c r="BA302" s="76"/>
      <c r="BB302" s="79"/>
      <c r="BC302" s="76"/>
      <c r="BD302" s="76"/>
      <c r="BE302" s="76"/>
      <c r="BF302" s="76"/>
      <c r="BG302" s="76"/>
      <c r="BH302" s="76"/>
      <c r="BI302" s="76"/>
      <c r="BJ302" s="75"/>
      <c r="BK302" s="75"/>
      <c r="BL302" s="75"/>
      <c r="BM302" s="75"/>
      <c r="BN302" s="75"/>
      <c r="BO302" s="75"/>
      <c r="BP302" s="75"/>
      <c r="BQ302" s="74">
        <f t="shared" si="552"/>
        <v>0</v>
      </c>
      <c r="BS302" s="167"/>
      <c r="BU302" s="78"/>
      <c r="BV302" s="37"/>
      <c r="BW302" s="77"/>
      <c r="BX302" s="76"/>
      <c r="BY302" s="79"/>
      <c r="BZ302" s="76"/>
      <c r="CA302" s="79"/>
      <c r="CB302" s="76"/>
      <c r="CC302" s="76"/>
      <c r="CD302" s="76"/>
      <c r="CE302" s="76"/>
      <c r="CF302" s="76"/>
      <c r="CG302" s="76"/>
      <c r="CH302" s="76"/>
      <c r="CI302" s="75"/>
      <c r="CJ302" s="75"/>
      <c r="CK302" s="75"/>
      <c r="CL302" s="75"/>
      <c r="CM302" s="75"/>
      <c r="CN302" s="75"/>
      <c r="CO302" s="75"/>
      <c r="CP302" s="74">
        <f t="shared" si="553"/>
        <v>0</v>
      </c>
      <c r="CR302" s="167"/>
      <c r="CT302" s="78"/>
      <c r="CU302" s="37"/>
      <c r="CV302" s="77"/>
      <c r="CW302" s="76"/>
      <c r="CX302" s="76"/>
      <c r="CY302" s="76"/>
      <c r="CZ302" s="76"/>
      <c r="DA302" s="76"/>
      <c r="DB302" s="76"/>
      <c r="DC302" s="76"/>
      <c r="DD302" s="76"/>
      <c r="DE302" s="76"/>
      <c r="DF302" s="76"/>
      <c r="DG302" s="76"/>
      <c r="DH302" s="75"/>
      <c r="DI302" s="75"/>
      <c r="DJ302" s="75"/>
      <c r="DK302" s="75"/>
      <c r="DL302" s="75"/>
      <c r="DM302" s="75"/>
      <c r="DN302" s="75"/>
      <c r="DO302" s="74">
        <f t="shared" si="554"/>
        <v>0</v>
      </c>
      <c r="DQ302" s="167"/>
      <c r="DS302" s="78"/>
      <c r="DT302" s="37"/>
      <c r="DU302" s="77"/>
      <c r="DV302" s="76"/>
      <c r="DW302" s="76"/>
      <c r="DX302" s="76"/>
      <c r="DY302" s="76"/>
      <c r="DZ302" s="76"/>
      <c r="EA302" s="76"/>
      <c r="EB302" s="76"/>
      <c r="EC302" s="76"/>
      <c r="ED302" s="76"/>
      <c r="EE302" s="76"/>
      <c r="EF302" s="76"/>
      <c r="EG302" s="75"/>
      <c r="EH302" s="75"/>
      <c r="EI302" s="75"/>
      <c r="EJ302" s="75"/>
      <c r="EK302" s="75"/>
      <c r="EL302" s="75"/>
      <c r="EM302" s="75"/>
      <c r="EN302" s="74">
        <f t="shared" si="555"/>
        <v>0</v>
      </c>
      <c r="EP302" s="167"/>
      <c r="ER302" s="78"/>
      <c r="ES302" s="37"/>
      <c r="ET302" s="77"/>
      <c r="EU302" s="76"/>
      <c r="EV302" s="76"/>
      <c r="EW302" s="76"/>
      <c r="EX302" s="76"/>
      <c r="EY302" s="76"/>
      <c r="EZ302" s="76"/>
      <c r="FA302" s="76"/>
      <c r="FB302" s="76"/>
      <c r="FC302" s="76"/>
      <c r="FD302" s="76"/>
      <c r="FE302" s="76"/>
      <c r="FF302" s="76"/>
      <c r="FG302" s="76"/>
      <c r="FH302" s="75"/>
      <c r="FI302" s="75"/>
      <c r="FJ302" s="75"/>
      <c r="FK302" s="75"/>
      <c r="FL302" s="75"/>
      <c r="FM302" s="74">
        <f t="shared" si="556"/>
        <v>0</v>
      </c>
      <c r="FO302" s="167"/>
      <c r="FQ302" s="78"/>
      <c r="FR302" s="37"/>
      <c r="FS302" s="77"/>
      <c r="FT302" s="76"/>
      <c r="FU302" s="76"/>
      <c r="FV302" s="76"/>
      <c r="FW302" s="76"/>
      <c r="FX302" s="76"/>
      <c r="FY302" s="76"/>
      <c r="FZ302" s="76"/>
      <c r="GA302" s="76"/>
      <c r="GB302" s="76"/>
      <c r="GC302" s="76"/>
      <c r="GD302" s="76"/>
      <c r="GE302" s="76"/>
      <c r="GF302" s="76"/>
      <c r="GG302" s="75"/>
      <c r="GH302" s="75"/>
      <c r="GI302" s="75"/>
      <c r="GJ302" s="75"/>
      <c r="GK302" s="75"/>
      <c r="GL302" s="74">
        <f t="shared" si="557"/>
        <v>0</v>
      </c>
      <c r="GN302" s="167"/>
      <c r="GP302" s="78"/>
      <c r="GQ302" s="37"/>
      <c r="GR302" s="77"/>
      <c r="GS302" s="76"/>
      <c r="GT302" s="76"/>
      <c r="GU302" s="76"/>
      <c r="GV302" s="76"/>
      <c r="GW302" s="76"/>
      <c r="GX302" s="76"/>
      <c r="GY302" s="76"/>
      <c r="GZ302" s="76"/>
      <c r="HA302" s="76"/>
      <c r="HB302" s="76"/>
      <c r="HC302" s="76"/>
      <c r="HD302" s="76"/>
      <c r="HE302" s="76"/>
      <c r="HF302" s="75"/>
      <c r="HG302" s="75"/>
      <c r="HH302" s="75"/>
      <c r="HI302" s="75"/>
      <c r="HJ302" s="75"/>
      <c r="HK302" s="74">
        <f t="shared" si="558"/>
        <v>0</v>
      </c>
      <c r="HM302" s="167"/>
      <c r="HO302" s="78"/>
      <c r="HP302" s="37"/>
      <c r="HQ302" s="77"/>
      <c r="HR302" s="76"/>
      <c r="HS302" s="76"/>
      <c r="HT302" s="76"/>
      <c r="HU302" s="76"/>
      <c r="HV302" s="76"/>
      <c r="HW302" s="76"/>
      <c r="HX302" s="76"/>
      <c r="HY302" s="76"/>
      <c r="HZ302" s="76"/>
      <c r="IA302" s="76"/>
      <c r="IB302" s="76"/>
      <c r="IC302" s="76"/>
      <c r="ID302" s="76"/>
      <c r="IE302" s="75"/>
      <c r="IF302" s="75"/>
      <c r="IG302" s="75"/>
      <c r="IH302" s="75"/>
      <c r="II302" s="75"/>
      <c r="IJ302" s="74">
        <f t="shared" si="559"/>
        <v>0</v>
      </c>
      <c r="IL302" s="167"/>
      <c r="IN302" s="78"/>
      <c r="IO302" s="37"/>
      <c r="IP302" s="77"/>
      <c r="IQ302" s="76"/>
      <c r="IR302" s="76"/>
      <c r="IS302" s="76"/>
      <c r="IT302" s="76"/>
      <c r="IU302" s="76"/>
      <c r="IV302" s="76"/>
      <c r="IW302" s="76"/>
      <c r="IX302" s="75"/>
      <c r="IY302" s="75"/>
      <c r="IZ302" s="75"/>
      <c r="JA302" s="75"/>
      <c r="JB302" s="75"/>
      <c r="JC302" s="75"/>
      <c r="JD302" s="75"/>
      <c r="JE302" s="75"/>
      <c r="JF302" s="75"/>
      <c r="JG302" s="75"/>
      <c r="JH302" s="75"/>
      <c r="JI302" s="74">
        <f t="shared" si="560"/>
        <v>0</v>
      </c>
      <c r="JK302" s="167"/>
      <c r="JM302" s="78"/>
      <c r="JN302" s="37"/>
      <c r="JO302" s="77"/>
      <c r="JP302" s="76"/>
      <c r="JQ302" s="76"/>
      <c r="JR302" s="76"/>
      <c r="JS302" s="76"/>
      <c r="JT302" s="76"/>
      <c r="JU302" s="76"/>
      <c r="JV302" s="76"/>
      <c r="JW302" s="75"/>
      <c r="JX302" s="75"/>
      <c r="JY302" s="75"/>
      <c r="JZ302" s="75"/>
      <c r="KA302" s="75"/>
      <c r="KB302" s="75"/>
      <c r="KC302" s="75"/>
      <c r="KD302" s="75"/>
      <c r="KE302" s="75"/>
      <c r="KF302" s="75"/>
      <c r="KG302" s="75"/>
      <c r="KH302" s="74">
        <f t="shared" si="561"/>
        <v>0</v>
      </c>
      <c r="KJ302" s="167"/>
      <c r="KL302" s="78"/>
      <c r="KM302" s="37"/>
      <c r="KN302" s="77"/>
      <c r="KO302" s="76"/>
      <c r="KP302" s="76"/>
      <c r="KQ302" s="76"/>
      <c r="KR302" s="76"/>
      <c r="KS302" s="76"/>
      <c r="KT302" s="76"/>
      <c r="KU302" s="76"/>
      <c r="KV302" s="75"/>
      <c r="KW302" s="75"/>
      <c r="KX302" s="75"/>
      <c r="KY302" s="75"/>
      <c r="KZ302" s="75"/>
      <c r="LA302" s="75"/>
      <c r="LB302" s="75"/>
      <c r="LC302" s="75"/>
      <c r="LD302" s="75"/>
      <c r="LE302" s="75"/>
      <c r="LF302" s="75"/>
      <c r="LG302" s="74">
        <f t="shared" si="562"/>
        <v>0</v>
      </c>
      <c r="LI302" s="167"/>
      <c r="LK302" s="78"/>
      <c r="LL302" s="37"/>
      <c r="LM302" s="77"/>
      <c r="LN302" s="76"/>
      <c r="LO302" s="76"/>
      <c r="LP302" s="76"/>
      <c r="LQ302" s="76"/>
      <c r="LR302" s="76"/>
      <c r="LS302" s="76"/>
      <c r="LT302" s="76"/>
      <c r="LU302" s="75"/>
      <c r="LV302" s="75"/>
      <c r="LW302" s="75"/>
      <c r="LX302" s="75"/>
      <c r="LY302" s="75"/>
      <c r="LZ302" s="75"/>
      <c r="MA302" s="75"/>
      <c r="MB302" s="75"/>
      <c r="MC302" s="75"/>
      <c r="MD302" s="75"/>
      <c r="ME302" s="75"/>
      <c r="MF302" s="74">
        <f t="shared" si="563"/>
        <v>0</v>
      </c>
      <c r="MH302" s="167"/>
      <c r="MJ302" s="78"/>
      <c r="MK302" s="37"/>
      <c r="ML302" s="77"/>
      <c r="MM302" s="76"/>
      <c r="MN302" s="76"/>
      <c r="MO302" s="76"/>
      <c r="MP302" s="76"/>
      <c r="MQ302" s="76"/>
      <c r="MR302" s="76"/>
      <c r="MS302" s="76"/>
      <c r="MT302" s="75"/>
      <c r="MU302" s="75"/>
      <c r="MV302" s="75"/>
      <c r="MW302" s="75"/>
      <c r="MX302" s="75"/>
      <c r="MY302" s="75"/>
      <c r="MZ302" s="75"/>
      <c r="NA302" s="75"/>
      <c r="NB302" s="75"/>
      <c r="NC302" s="75"/>
      <c r="ND302" s="75"/>
      <c r="NE302" s="74">
        <f t="shared" si="564"/>
        <v>0</v>
      </c>
      <c r="NG302" s="167"/>
      <c r="NI302" s="78"/>
      <c r="NJ302" s="37"/>
      <c r="NK302" s="77"/>
      <c r="NL302" s="76"/>
      <c r="NM302" s="76"/>
      <c r="NN302" s="76"/>
      <c r="NO302" s="76"/>
      <c r="NP302" s="76"/>
      <c r="NQ302" s="76"/>
      <c r="NR302" s="76"/>
      <c r="NS302" s="76"/>
      <c r="NT302" s="76"/>
      <c r="NU302" s="76"/>
      <c r="NV302" s="76"/>
      <c r="NW302" s="76"/>
      <c r="NX302" s="76"/>
      <c r="NY302" s="76"/>
      <c r="NZ302" s="76"/>
      <c r="OA302" s="75"/>
      <c r="OB302" s="76"/>
      <c r="OC302" s="75"/>
      <c r="OD302" s="74">
        <f t="shared" si="565"/>
        <v>0</v>
      </c>
      <c r="OF302" s="167"/>
      <c r="OH302" s="78"/>
      <c r="OI302" s="37"/>
      <c r="OJ302" s="77"/>
      <c r="OK302" s="76"/>
      <c r="OL302" s="76"/>
      <c r="OM302" s="76"/>
      <c r="ON302" s="76"/>
      <c r="OO302" s="76"/>
      <c r="OP302" s="76"/>
      <c r="OQ302" s="76"/>
      <c r="OR302" s="76"/>
      <c r="OS302" s="76"/>
      <c r="OT302" s="76"/>
      <c r="OU302" s="76"/>
      <c r="OV302" s="76"/>
      <c r="OW302" s="76"/>
      <c r="OX302" s="76"/>
      <c r="OY302" s="76"/>
      <c r="OZ302" s="75"/>
      <c r="PA302" s="76"/>
      <c r="PB302" s="75"/>
      <c r="PC302" s="74">
        <f t="shared" si="566"/>
        <v>0</v>
      </c>
      <c r="PE302" s="167"/>
      <c r="PG302" s="78"/>
      <c r="PH302" s="37"/>
      <c r="PI302" s="77"/>
      <c r="PJ302" s="76"/>
      <c r="PK302" s="76"/>
      <c r="PL302" s="76"/>
      <c r="PM302" s="76"/>
      <c r="PN302" s="76"/>
      <c r="PO302" s="76"/>
      <c r="PP302" s="76"/>
      <c r="PQ302" s="76"/>
      <c r="PR302" s="76"/>
      <c r="PS302" s="76"/>
      <c r="PT302" s="76"/>
      <c r="PU302" s="76"/>
      <c r="PV302" s="76"/>
      <c r="PW302" s="76"/>
      <c r="PX302" s="76"/>
      <c r="PY302" s="75"/>
      <c r="PZ302" s="76"/>
      <c r="QA302" s="75"/>
      <c r="QB302" s="74">
        <f t="shared" si="567"/>
        <v>0</v>
      </c>
      <c r="QD302" s="167"/>
      <c r="QF302" s="78"/>
      <c r="QG302" s="37"/>
      <c r="QH302" s="77"/>
      <c r="QI302" s="76"/>
      <c r="QJ302" s="76"/>
      <c r="QK302" s="76"/>
      <c r="QL302" s="76"/>
      <c r="QM302" s="76"/>
      <c r="QN302" s="76"/>
      <c r="QO302" s="76"/>
      <c r="QP302" s="76"/>
      <c r="QQ302" s="76"/>
      <c r="QR302" s="76"/>
      <c r="QS302" s="76"/>
      <c r="QT302" s="76"/>
      <c r="QU302" s="76"/>
      <c r="QV302" s="76"/>
      <c r="QW302" s="76"/>
      <c r="QX302" s="75"/>
      <c r="QY302" s="76"/>
      <c r="QZ302" s="75"/>
      <c r="RA302" s="74">
        <f t="shared" si="568"/>
        <v>0</v>
      </c>
      <c r="RC302" s="167"/>
      <c r="RE302" s="78"/>
      <c r="RF302" s="37"/>
      <c r="RG302" s="77"/>
      <c r="RH302" s="76"/>
      <c r="RI302" s="76"/>
      <c r="RJ302" s="76"/>
      <c r="RK302" s="76"/>
      <c r="RL302" s="76"/>
      <c r="RM302" s="76"/>
      <c r="RN302" s="76"/>
      <c r="RO302" s="76"/>
      <c r="RP302" s="76"/>
      <c r="RQ302" s="76"/>
      <c r="RR302" s="76"/>
      <c r="RS302" s="76"/>
      <c r="RT302" s="76"/>
      <c r="RU302" s="76"/>
      <c r="RV302" s="76"/>
      <c r="RW302" s="75"/>
      <c r="RX302" s="76"/>
      <c r="RY302" s="75"/>
      <c r="RZ302" s="74">
        <f t="shared" si="569"/>
        <v>0</v>
      </c>
      <c r="SB302" s="167"/>
      <c r="SD302" s="78"/>
      <c r="SE302" s="37"/>
      <c r="SF302" s="77"/>
      <c r="SG302" s="76"/>
      <c r="SH302" s="76"/>
      <c r="SI302" s="76"/>
      <c r="SJ302" s="76"/>
      <c r="SK302" s="76"/>
      <c r="SL302" s="76"/>
      <c r="SM302" s="76"/>
      <c r="SN302" s="76"/>
      <c r="SO302" s="76"/>
      <c r="SP302" s="76"/>
      <c r="SQ302" s="76"/>
      <c r="SR302" s="76"/>
      <c r="SS302" s="76"/>
      <c r="ST302" s="76"/>
      <c r="SU302" s="76"/>
      <c r="SV302" s="75"/>
      <c r="SW302" s="76"/>
      <c r="SX302" s="75"/>
      <c r="SY302" s="74">
        <f t="shared" si="570"/>
        <v>0</v>
      </c>
      <c r="TA302" s="167"/>
      <c r="TC302" s="78"/>
      <c r="TD302" s="37"/>
      <c r="TE302" s="77"/>
      <c r="TF302" s="76"/>
      <c r="TG302" s="76"/>
      <c r="TH302" s="76"/>
      <c r="TI302" s="76"/>
      <c r="TJ302" s="76"/>
      <c r="TK302" s="76"/>
      <c r="TL302" s="76"/>
      <c r="TM302" s="76"/>
      <c r="TN302" s="76"/>
      <c r="TO302" s="76"/>
      <c r="TP302" s="76"/>
      <c r="TQ302" s="76"/>
      <c r="TR302" s="76"/>
      <c r="TS302" s="76"/>
      <c r="TT302" s="76"/>
      <c r="TU302" s="75"/>
      <c r="TV302" s="76"/>
      <c r="TW302" s="75"/>
      <c r="TX302" s="74">
        <f t="shared" si="571"/>
        <v>0</v>
      </c>
      <c r="TZ302" s="167"/>
      <c r="UB302" s="78"/>
      <c r="UC302" s="37"/>
      <c r="UD302" s="77"/>
      <c r="UE302" s="76"/>
      <c r="UF302" s="76"/>
      <c r="UG302" s="76"/>
      <c r="UH302" s="76"/>
      <c r="UI302" s="76"/>
      <c r="UJ302" s="76"/>
      <c r="UK302" s="76"/>
      <c r="UL302" s="76"/>
      <c r="UM302" s="76"/>
      <c r="UN302" s="76"/>
      <c r="UO302" s="76"/>
      <c r="UP302" s="76"/>
      <c r="UQ302" s="76"/>
      <c r="UR302" s="76"/>
      <c r="US302" s="76"/>
      <c r="UT302" s="75"/>
      <c r="UU302" s="76"/>
      <c r="UV302" s="75"/>
      <c r="UW302" s="74">
        <f t="shared" si="572"/>
        <v>0</v>
      </c>
      <c r="UY302" s="167"/>
      <c r="VA302" s="78"/>
      <c r="VB302" s="37"/>
      <c r="VC302" s="77"/>
      <c r="VD302" s="76"/>
      <c r="VE302" s="76"/>
      <c r="VF302" s="76"/>
      <c r="VG302" s="76"/>
      <c r="VH302" s="76"/>
      <c r="VI302" s="76"/>
      <c r="VJ302" s="76"/>
      <c r="VK302" s="76"/>
      <c r="VL302" s="76"/>
      <c r="VM302" s="76"/>
      <c r="VN302" s="76"/>
      <c r="VO302" s="76"/>
      <c r="VP302" s="76"/>
      <c r="VQ302" s="76"/>
      <c r="VR302" s="76"/>
      <c r="VS302" s="75"/>
      <c r="VT302" s="76"/>
      <c r="VU302" s="75"/>
      <c r="VV302" s="74">
        <f t="shared" si="573"/>
        <v>0</v>
      </c>
    </row>
    <row r="303" spans="2:594" s="38" customFormat="1" outlineLevel="1">
      <c r="B303" s="88"/>
      <c r="C303" s="89">
        <f>IF(ISERROR(I303+1)=TRUE,I303,IF(I303="","",MAX(C$15:C302)+1))</f>
        <v>224</v>
      </c>
      <c r="D303" s="88">
        <f t="shared" si="527"/>
        <v>1</v>
      </c>
      <c r="E303" s="3"/>
      <c r="G303" s="167"/>
      <c r="I303" s="95">
        <f t="shared" si="574"/>
        <v>231</v>
      </c>
      <c r="J303" s="94" t="s">
        <v>481</v>
      </c>
      <c r="K303" s="93"/>
      <c r="L303" s="93"/>
      <c r="M303" s="93"/>
      <c r="N303" s="93"/>
      <c r="O303" s="92"/>
      <c r="P303" s="91" t="s">
        <v>163</v>
      </c>
      <c r="Q303" s="297"/>
      <c r="R303" s="90" t="s">
        <v>141</v>
      </c>
      <c r="S303" s="298"/>
      <c r="U303" s="167"/>
      <c r="V303" s="42"/>
      <c r="W303" s="78"/>
      <c r="X303" s="37"/>
      <c r="Y303" s="77"/>
      <c r="Z303" s="76"/>
      <c r="AA303" s="79"/>
      <c r="AB303" s="76"/>
      <c r="AC303" s="79"/>
      <c r="AD303" s="76"/>
      <c r="AE303" s="76"/>
      <c r="AF303" s="76"/>
      <c r="AG303" s="76"/>
      <c r="AH303" s="76"/>
      <c r="AI303" s="76"/>
      <c r="AJ303" s="76"/>
      <c r="AK303" s="75"/>
      <c r="AL303" s="75"/>
      <c r="AM303" s="75"/>
      <c r="AN303" s="75"/>
      <c r="AO303" s="75"/>
      <c r="AP303" s="75"/>
      <c r="AQ303" s="75"/>
      <c r="AR303" s="74">
        <f t="shared" si="551"/>
        <v>0</v>
      </c>
      <c r="AT303" s="167"/>
      <c r="AV303" s="78"/>
      <c r="AW303" s="37"/>
      <c r="AX303" s="77"/>
      <c r="AY303" s="76"/>
      <c r="AZ303" s="79"/>
      <c r="BA303" s="76"/>
      <c r="BB303" s="79"/>
      <c r="BC303" s="76"/>
      <c r="BD303" s="76"/>
      <c r="BE303" s="76"/>
      <c r="BF303" s="76"/>
      <c r="BG303" s="76"/>
      <c r="BH303" s="76"/>
      <c r="BI303" s="76"/>
      <c r="BJ303" s="75"/>
      <c r="BK303" s="75"/>
      <c r="BL303" s="75"/>
      <c r="BM303" s="75"/>
      <c r="BN303" s="75"/>
      <c r="BO303" s="75"/>
      <c r="BP303" s="75"/>
      <c r="BQ303" s="74">
        <f t="shared" si="552"/>
        <v>0</v>
      </c>
      <c r="BS303" s="167"/>
      <c r="BU303" s="78"/>
      <c r="BV303" s="37"/>
      <c r="BW303" s="77"/>
      <c r="BX303" s="76"/>
      <c r="BY303" s="79"/>
      <c r="BZ303" s="76"/>
      <c r="CA303" s="79"/>
      <c r="CB303" s="76"/>
      <c r="CC303" s="76"/>
      <c r="CD303" s="76"/>
      <c r="CE303" s="76"/>
      <c r="CF303" s="76"/>
      <c r="CG303" s="76"/>
      <c r="CH303" s="76"/>
      <c r="CI303" s="75"/>
      <c r="CJ303" s="75"/>
      <c r="CK303" s="75"/>
      <c r="CL303" s="75"/>
      <c r="CM303" s="75"/>
      <c r="CN303" s="75"/>
      <c r="CO303" s="75"/>
      <c r="CP303" s="74">
        <f t="shared" si="553"/>
        <v>0</v>
      </c>
      <c r="CR303" s="167"/>
      <c r="CT303" s="78"/>
      <c r="CU303" s="37"/>
      <c r="CV303" s="77"/>
      <c r="CW303" s="76"/>
      <c r="CX303" s="76"/>
      <c r="CY303" s="76"/>
      <c r="CZ303" s="76"/>
      <c r="DA303" s="76"/>
      <c r="DB303" s="76"/>
      <c r="DC303" s="76"/>
      <c r="DD303" s="76"/>
      <c r="DE303" s="76"/>
      <c r="DF303" s="76"/>
      <c r="DG303" s="76"/>
      <c r="DH303" s="75"/>
      <c r="DI303" s="75"/>
      <c r="DJ303" s="75"/>
      <c r="DK303" s="75"/>
      <c r="DL303" s="75"/>
      <c r="DM303" s="75"/>
      <c r="DN303" s="75"/>
      <c r="DO303" s="74">
        <f t="shared" si="554"/>
        <v>0</v>
      </c>
      <c r="DQ303" s="167"/>
      <c r="DS303" s="78"/>
      <c r="DT303" s="37"/>
      <c r="DU303" s="77"/>
      <c r="DV303" s="76"/>
      <c r="DW303" s="76"/>
      <c r="DX303" s="76"/>
      <c r="DY303" s="76"/>
      <c r="DZ303" s="76"/>
      <c r="EA303" s="76"/>
      <c r="EB303" s="76"/>
      <c r="EC303" s="76"/>
      <c r="ED303" s="76"/>
      <c r="EE303" s="76"/>
      <c r="EF303" s="76"/>
      <c r="EG303" s="75"/>
      <c r="EH303" s="75"/>
      <c r="EI303" s="75"/>
      <c r="EJ303" s="75"/>
      <c r="EK303" s="75"/>
      <c r="EL303" s="75"/>
      <c r="EM303" s="75"/>
      <c r="EN303" s="74">
        <f t="shared" si="555"/>
        <v>0</v>
      </c>
      <c r="EP303" s="167"/>
      <c r="ER303" s="78"/>
      <c r="ES303" s="37"/>
      <c r="ET303" s="77"/>
      <c r="EU303" s="76"/>
      <c r="EV303" s="76"/>
      <c r="EW303" s="76"/>
      <c r="EX303" s="76"/>
      <c r="EY303" s="76"/>
      <c r="EZ303" s="76"/>
      <c r="FA303" s="76"/>
      <c r="FB303" s="76"/>
      <c r="FC303" s="76"/>
      <c r="FD303" s="76"/>
      <c r="FE303" s="76"/>
      <c r="FF303" s="76"/>
      <c r="FG303" s="76"/>
      <c r="FH303" s="75"/>
      <c r="FI303" s="75"/>
      <c r="FJ303" s="75"/>
      <c r="FK303" s="75"/>
      <c r="FL303" s="75"/>
      <c r="FM303" s="74">
        <f t="shared" si="556"/>
        <v>0</v>
      </c>
      <c r="FO303" s="167"/>
      <c r="FQ303" s="78"/>
      <c r="FR303" s="37"/>
      <c r="FS303" s="77"/>
      <c r="FT303" s="76"/>
      <c r="FU303" s="76"/>
      <c r="FV303" s="76"/>
      <c r="FW303" s="76"/>
      <c r="FX303" s="76"/>
      <c r="FY303" s="76"/>
      <c r="FZ303" s="76"/>
      <c r="GA303" s="76"/>
      <c r="GB303" s="76"/>
      <c r="GC303" s="76"/>
      <c r="GD303" s="76"/>
      <c r="GE303" s="76"/>
      <c r="GF303" s="76"/>
      <c r="GG303" s="75"/>
      <c r="GH303" s="75"/>
      <c r="GI303" s="75"/>
      <c r="GJ303" s="75"/>
      <c r="GK303" s="75"/>
      <c r="GL303" s="74">
        <f t="shared" si="557"/>
        <v>0</v>
      </c>
      <c r="GN303" s="167"/>
      <c r="GP303" s="78"/>
      <c r="GQ303" s="37"/>
      <c r="GR303" s="77"/>
      <c r="GS303" s="76"/>
      <c r="GT303" s="76"/>
      <c r="GU303" s="76"/>
      <c r="GV303" s="76"/>
      <c r="GW303" s="76"/>
      <c r="GX303" s="76"/>
      <c r="GY303" s="76"/>
      <c r="GZ303" s="76"/>
      <c r="HA303" s="76"/>
      <c r="HB303" s="76"/>
      <c r="HC303" s="76"/>
      <c r="HD303" s="76"/>
      <c r="HE303" s="76"/>
      <c r="HF303" s="75"/>
      <c r="HG303" s="75"/>
      <c r="HH303" s="75"/>
      <c r="HI303" s="75"/>
      <c r="HJ303" s="75"/>
      <c r="HK303" s="74">
        <f t="shared" si="558"/>
        <v>0</v>
      </c>
      <c r="HM303" s="167"/>
      <c r="HO303" s="78"/>
      <c r="HP303" s="37"/>
      <c r="HQ303" s="77"/>
      <c r="HR303" s="76"/>
      <c r="HS303" s="76"/>
      <c r="HT303" s="76"/>
      <c r="HU303" s="76"/>
      <c r="HV303" s="76"/>
      <c r="HW303" s="76"/>
      <c r="HX303" s="76"/>
      <c r="HY303" s="76"/>
      <c r="HZ303" s="76"/>
      <c r="IA303" s="76"/>
      <c r="IB303" s="76"/>
      <c r="IC303" s="76"/>
      <c r="ID303" s="76"/>
      <c r="IE303" s="75"/>
      <c r="IF303" s="75"/>
      <c r="IG303" s="75"/>
      <c r="IH303" s="75"/>
      <c r="II303" s="75"/>
      <c r="IJ303" s="74">
        <f t="shared" si="559"/>
        <v>0</v>
      </c>
      <c r="IL303" s="167"/>
      <c r="IN303" s="78"/>
      <c r="IO303" s="37"/>
      <c r="IP303" s="77"/>
      <c r="IQ303" s="76"/>
      <c r="IR303" s="76"/>
      <c r="IS303" s="76"/>
      <c r="IT303" s="76"/>
      <c r="IU303" s="76"/>
      <c r="IV303" s="76"/>
      <c r="IW303" s="76"/>
      <c r="IX303" s="75"/>
      <c r="IY303" s="75"/>
      <c r="IZ303" s="75"/>
      <c r="JA303" s="75"/>
      <c r="JB303" s="75"/>
      <c r="JC303" s="75"/>
      <c r="JD303" s="75"/>
      <c r="JE303" s="75"/>
      <c r="JF303" s="75"/>
      <c r="JG303" s="75"/>
      <c r="JH303" s="75"/>
      <c r="JI303" s="74">
        <f t="shared" si="560"/>
        <v>0</v>
      </c>
      <c r="JK303" s="167"/>
      <c r="JM303" s="78"/>
      <c r="JN303" s="37"/>
      <c r="JO303" s="77"/>
      <c r="JP303" s="76"/>
      <c r="JQ303" s="76"/>
      <c r="JR303" s="76"/>
      <c r="JS303" s="76"/>
      <c r="JT303" s="76"/>
      <c r="JU303" s="76"/>
      <c r="JV303" s="76"/>
      <c r="JW303" s="75"/>
      <c r="JX303" s="75"/>
      <c r="JY303" s="75"/>
      <c r="JZ303" s="75"/>
      <c r="KA303" s="75"/>
      <c r="KB303" s="75"/>
      <c r="KC303" s="75"/>
      <c r="KD303" s="75"/>
      <c r="KE303" s="75"/>
      <c r="KF303" s="75"/>
      <c r="KG303" s="75"/>
      <c r="KH303" s="74">
        <f t="shared" si="561"/>
        <v>0</v>
      </c>
      <c r="KJ303" s="167"/>
      <c r="KL303" s="78"/>
      <c r="KM303" s="37"/>
      <c r="KN303" s="77"/>
      <c r="KO303" s="76"/>
      <c r="KP303" s="76"/>
      <c r="KQ303" s="76"/>
      <c r="KR303" s="76"/>
      <c r="KS303" s="76"/>
      <c r="KT303" s="76"/>
      <c r="KU303" s="76"/>
      <c r="KV303" s="75"/>
      <c r="KW303" s="75"/>
      <c r="KX303" s="75"/>
      <c r="KY303" s="75"/>
      <c r="KZ303" s="75"/>
      <c r="LA303" s="75"/>
      <c r="LB303" s="75"/>
      <c r="LC303" s="75"/>
      <c r="LD303" s="75"/>
      <c r="LE303" s="75"/>
      <c r="LF303" s="75"/>
      <c r="LG303" s="74">
        <f t="shared" si="562"/>
        <v>0</v>
      </c>
      <c r="LI303" s="167"/>
      <c r="LK303" s="78"/>
      <c r="LL303" s="37"/>
      <c r="LM303" s="77"/>
      <c r="LN303" s="76"/>
      <c r="LO303" s="76"/>
      <c r="LP303" s="76"/>
      <c r="LQ303" s="76"/>
      <c r="LR303" s="76"/>
      <c r="LS303" s="76"/>
      <c r="LT303" s="76"/>
      <c r="LU303" s="75"/>
      <c r="LV303" s="75"/>
      <c r="LW303" s="75"/>
      <c r="LX303" s="75"/>
      <c r="LY303" s="75"/>
      <c r="LZ303" s="75"/>
      <c r="MA303" s="75"/>
      <c r="MB303" s="75"/>
      <c r="MC303" s="75"/>
      <c r="MD303" s="75"/>
      <c r="ME303" s="75"/>
      <c r="MF303" s="74">
        <f t="shared" si="563"/>
        <v>0</v>
      </c>
      <c r="MH303" s="167"/>
      <c r="MJ303" s="78"/>
      <c r="MK303" s="37"/>
      <c r="ML303" s="77"/>
      <c r="MM303" s="76"/>
      <c r="MN303" s="76"/>
      <c r="MO303" s="76"/>
      <c r="MP303" s="76"/>
      <c r="MQ303" s="76"/>
      <c r="MR303" s="76"/>
      <c r="MS303" s="76"/>
      <c r="MT303" s="75"/>
      <c r="MU303" s="75"/>
      <c r="MV303" s="75"/>
      <c r="MW303" s="75"/>
      <c r="MX303" s="75"/>
      <c r="MY303" s="75"/>
      <c r="MZ303" s="75"/>
      <c r="NA303" s="75"/>
      <c r="NB303" s="75"/>
      <c r="NC303" s="75"/>
      <c r="ND303" s="75"/>
      <c r="NE303" s="74">
        <f t="shared" si="564"/>
        <v>0</v>
      </c>
      <c r="NG303" s="167"/>
      <c r="NI303" s="78"/>
      <c r="NJ303" s="37"/>
      <c r="NK303" s="77"/>
      <c r="NL303" s="76"/>
      <c r="NM303" s="76"/>
      <c r="NN303" s="76"/>
      <c r="NO303" s="76"/>
      <c r="NP303" s="76"/>
      <c r="NQ303" s="76"/>
      <c r="NR303" s="76"/>
      <c r="NS303" s="76"/>
      <c r="NT303" s="76"/>
      <c r="NU303" s="76"/>
      <c r="NV303" s="76"/>
      <c r="NW303" s="76"/>
      <c r="NX303" s="76"/>
      <c r="NY303" s="76"/>
      <c r="NZ303" s="76"/>
      <c r="OA303" s="75"/>
      <c r="OB303" s="76"/>
      <c r="OC303" s="75"/>
      <c r="OD303" s="74">
        <f t="shared" si="565"/>
        <v>0</v>
      </c>
      <c r="OF303" s="167"/>
      <c r="OH303" s="78"/>
      <c r="OI303" s="37"/>
      <c r="OJ303" s="77"/>
      <c r="OK303" s="76"/>
      <c r="OL303" s="76"/>
      <c r="OM303" s="76"/>
      <c r="ON303" s="76"/>
      <c r="OO303" s="76"/>
      <c r="OP303" s="76"/>
      <c r="OQ303" s="76"/>
      <c r="OR303" s="76"/>
      <c r="OS303" s="76"/>
      <c r="OT303" s="76"/>
      <c r="OU303" s="76"/>
      <c r="OV303" s="76"/>
      <c r="OW303" s="76"/>
      <c r="OX303" s="76"/>
      <c r="OY303" s="76"/>
      <c r="OZ303" s="75"/>
      <c r="PA303" s="76"/>
      <c r="PB303" s="75"/>
      <c r="PC303" s="74">
        <f t="shared" si="566"/>
        <v>0</v>
      </c>
      <c r="PE303" s="167"/>
      <c r="PG303" s="78"/>
      <c r="PH303" s="37"/>
      <c r="PI303" s="77"/>
      <c r="PJ303" s="76"/>
      <c r="PK303" s="76"/>
      <c r="PL303" s="76"/>
      <c r="PM303" s="76"/>
      <c r="PN303" s="76"/>
      <c r="PO303" s="76"/>
      <c r="PP303" s="76"/>
      <c r="PQ303" s="76"/>
      <c r="PR303" s="76"/>
      <c r="PS303" s="76"/>
      <c r="PT303" s="76"/>
      <c r="PU303" s="76"/>
      <c r="PV303" s="76"/>
      <c r="PW303" s="76"/>
      <c r="PX303" s="76"/>
      <c r="PY303" s="75"/>
      <c r="PZ303" s="76"/>
      <c r="QA303" s="75"/>
      <c r="QB303" s="74">
        <f t="shared" si="567"/>
        <v>0</v>
      </c>
      <c r="QD303" s="167"/>
      <c r="QF303" s="78"/>
      <c r="QG303" s="37"/>
      <c r="QH303" s="77"/>
      <c r="QI303" s="76"/>
      <c r="QJ303" s="76"/>
      <c r="QK303" s="76"/>
      <c r="QL303" s="76"/>
      <c r="QM303" s="76"/>
      <c r="QN303" s="76"/>
      <c r="QO303" s="76"/>
      <c r="QP303" s="76"/>
      <c r="QQ303" s="76"/>
      <c r="QR303" s="76"/>
      <c r="QS303" s="76"/>
      <c r="QT303" s="76"/>
      <c r="QU303" s="76"/>
      <c r="QV303" s="76"/>
      <c r="QW303" s="76"/>
      <c r="QX303" s="75"/>
      <c r="QY303" s="76"/>
      <c r="QZ303" s="75"/>
      <c r="RA303" s="74">
        <f t="shared" si="568"/>
        <v>0</v>
      </c>
      <c r="RC303" s="167"/>
      <c r="RE303" s="78"/>
      <c r="RF303" s="37"/>
      <c r="RG303" s="77"/>
      <c r="RH303" s="76"/>
      <c r="RI303" s="76"/>
      <c r="RJ303" s="76"/>
      <c r="RK303" s="76"/>
      <c r="RL303" s="76"/>
      <c r="RM303" s="76"/>
      <c r="RN303" s="76"/>
      <c r="RO303" s="76"/>
      <c r="RP303" s="76"/>
      <c r="RQ303" s="76"/>
      <c r="RR303" s="76"/>
      <c r="RS303" s="76"/>
      <c r="RT303" s="76"/>
      <c r="RU303" s="76"/>
      <c r="RV303" s="76"/>
      <c r="RW303" s="75"/>
      <c r="RX303" s="76"/>
      <c r="RY303" s="75"/>
      <c r="RZ303" s="74">
        <f t="shared" si="569"/>
        <v>0</v>
      </c>
      <c r="SB303" s="167"/>
      <c r="SD303" s="78"/>
      <c r="SE303" s="37"/>
      <c r="SF303" s="77"/>
      <c r="SG303" s="76"/>
      <c r="SH303" s="76"/>
      <c r="SI303" s="76"/>
      <c r="SJ303" s="76"/>
      <c r="SK303" s="76"/>
      <c r="SL303" s="76"/>
      <c r="SM303" s="76"/>
      <c r="SN303" s="76"/>
      <c r="SO303" s="76"/>
      <c r="SP303" s="76"/>
      <c r="SQ303" s="76"/>
      <c r="SR303" s="76"/>
      <c r="SS303" s="76"/>
      <c r="ST303" s="76"/>
      <c r="SU303" s="76"/>
      <c r="SV303" s="75"/>
      <c r="SW303" s="76"/>
      <c r="SX303" s="75"/>
      <c r="SY303" s="74">
        <f t="shared" si="570"/>
        <v>0</v>
      </c>
      <c r="TA303" s="167"/>
      <c r="TC303" s="78"/>
      <c r="TD303" s="37"/>
      <c r="TE303" s="77"/>
      <c r="TF303" s="76"/>
      <c r="TG303" s="76"/>
      <c r="TH303" s="76"/>
      <c r="TI303" s="76"/>
      <c r="TJ303" s="76"/>
      <c r="TK303" s="76"/>
      <c r="TL303" s="76"/>
      <c r="TM303" s="76"/>
      <c r="TN303" s="76"/>
      <c r="TO303" s="76"/>
      <c r="TP303" s="76"/>
      <c r="TQ303" s="76"/>
      <c r="TR303" s="76"/>
      <c r="TS303" s="76"/>
      <c r="TT303" s="76"/>
      <c r="TU303" s="75"/>
      <c r="TV303" s="76"/>
      <c r="TW303" s="75"/>
      <c r="TX303" s="74">
        <f t="shared" si="571"/>
        <v>0</v>
      </c>
      <c r="TZ303" s="167"/>
      <c r="UB303" s="78"/>
      <c r="UC303" s="37"/>
      <c r="UD303" s="77"/>
      <c r="UE303" s="76"/>
      <c r="UF303" s="76"/>
      <c r="UG303" s="76"/>
      <c r="UH303" s="76"/>
      <c r="UI303" s="76"/>
      <c r="UJ303" s="76"/>
      <c r="UK303" s="76"/>
      <c r="UL303" s="76"/>
      <c r="UM303" s="76"/>
      <c r="UN303" s="76"/>
      <c r="UO303" s="76"/>
      <c r="UP303" s="76"/>
      <c r="UQ303" s="76"/>
      <c r="UR303" s="76"/>
      <c r="US303" s="76"/>
      <c r="UT303" s="75"/>
      <c r="UU303" s="76"/>
      <c r="UV303" s="75"/>
      <c r="UW303" s="74">
        <f t="shared" si="572"/>
        <v>0</v>
      </c>
      <c r="UY303" s="167"/>
      <c r="VA303" s="78"/>
      <c r="VB303" s="37"/>
      <c r="VC303" s="77"/>
      <c r="VD303" s="76"/>
      <c r="VE303" s="76"/>
      <c r="VF303" s="76"/>
      <c r="VG303" s="76"/>
      <c r="VH303" s="76"/>
      <c r="VI303" s="76"/>
      <c r="VJ303" s="76"/>
      <c r="VK303" s="76"/>
      <c r="VL303" s="76"/>
      <c r="VM303" s="76"/>
      <c r="VN303" s="76"/>
      <c r="VO303" s="76"/>
      <c r="VP303" s="76"/>
      <c r="VQ303" s="76"/>
      <c r="VR303" s="76"/>
      <c r="VS303" s="75"/>
      <c r="VT303" s="76"/>
      <c r="VU303" s="75"/>
      <c r="VV303" s="74">
        <f t="shared" si="573"/>
        <v>0</v>
      </c>
    </row>
    <row r="304" spans="2:594" s="38" customFormat="1" outlineLevel="1">
      <c r="B304" s="88"/>
      <c r="C304" s="89">
        <f>IF(ISERROR(I304+1)=TRUE,I304,IF(I304="","",MAX(C$15:C303)+1))</f>
        <v>225</v>
      </c>
      <c r="D304" s="88">
        <f t="shared" si="527"/>
        <v>1</v>
      </c>
      <c r="E304" s="3"/>
      <c r="G304" s="167"/>
      <c r="I304" s="95">
        <f t="shared" si="574"/>
        <v>232</v>
      </c>
      <c r="J304" s="94" t="s">
        <v>480</v>
      </c>
      <c r="K304" s="93"/>
      <c r="L304" s="93"/>
      <c r="M304" s="93"/>
      <c r="N304" s="93"/>
      <c r="O304" s="92"/>
      <c r="P304" s="91" t="s">
        <v>163</v>
      </c>
      <c r="Q304" s="297"/>
      <c r="R304" s="90" t="s">
        <v>141</v>
      </c>
      <c r="S304" s="298"/>
      <c r="U304" s="167"/>
      <c r="V304" s="42"/>
      <c r="W304" s="78"/>
      <c r="X304" s="37"/>
      <c r="Y304" s="77"/>
      <c r="Z304" s="76"/>
      <c r="AA304" s="79"/>
      <c r="AB304" s="76"/>
      <c r="AC304" s="79"/>
      <c r="AD304" s="76"/>
      <c r="AE304" s="76"/>
      <c r="AF304" s="76"/>
      <c r="AG304" s="76"/>
      <c r="AH304" s="76"/>
      <c r="AI304" s="76"/>
      <c r="AJ304" s="76"/>
      <c r="AK304" s="75"/>
      <c r="AL304" s="75"/>
      <c r="AM304" s="75"/>
      <c r="AN304" s="75"/>
      <c r="AO304" s="75"/>
      <c r="AP304" s="75"/>
      <c r="AQ304" s="75"/>
      <c r="AR304" s="74">
        <f t="shared" si="551"/>
        <v>0</v>
      </c>
      <c r="AT304" s="167"/>
      <c r="AV304" s="78"/>
      <c r="AW304" s="37"/>
      <c r="AX304" s="77"/>
      <c r="AY304" s="76"/>
      <c r="AZ304" s="79"/>
      <c r="BA304" s="76"/>
      <c r="BB304" s="79"/>
      <c r="BC304" s="76"/>
      <c r="BD304" s="76"/>
      <c r="BE304" s="76"/>
      <c r="BF304" s="76"/>
      <c r="BG304" s="76"/>
      <c r="BH304" s="76"/>
      <c r="BI304" s="76"/>
      <c r="BJ304" s="75"/>
      <c r="BK304" s="75"/>
      <c r="BL304" s="75"/>
      <c r="BM304" s="75"/>
      <c r="BN304" s="75"/>
      <c r="BO304" s="75"/>
      <c r="BP304" s="75"/>
      <c r="BQ304" s="74">
        <f t="shared" si="552"/>
        <v>0</v>
      </c>
      <c r="BS304" s="167"/>
      <c r="BU304" s="78"/>
      <c r="BV304" s="37"/>
      <c r="BW304" s="77"/>
      <c r="BX304" s="76"/>
      <c r="BY304" s="79"/>
      <c r="BZ304" s="76"/>
      <c r="CA304" s="79"/>
      <c r="CB304" s="76"/>
      <c r="CC304" s="76"/>
      <c r="CD304" s="76"/>
      <c r="CE304" s="76"/>
      <c r="CF304" s="76"/>
      <c r="CG304" s="76"/>
      <c r="CH304" s="76"/>
      <c r="CI304" s="75"/>
      <c r="CJ304" s="75"/>
      <c r="CK304" s="75"/>
      <c r="CL304" s="75"/>
      <c r="CM304" s="75"/>
      <c r="CN304" s="75"/>
      <c r="CO304" s="75"/>
      <c r="CP304" s="74">
        <f t="shared" si="553"/>
        <v>0</v>
      </c>
      <c r="CR304" s="167"/>
      <c r="CT304" s="78"/>
      <c r="CU304" s="37"/>
      <c r="CV304" s="77"/>
      <c r="CW304" s="76"/>
      <c r="CX304" s="76"/>
      <c r="CY304" s="76"/>
      <c r="CZ304" s="76"/>
      <c r="DA304" s="76"/>
      <c r="DB304" s="76"/>
      <c r="DC304" s="76"/>
      <c r="DD304" s="76"/>
      <c r="DE304" s="76"/>
      <c r="DF304" s="76"/>
      <c r="DG304" s="76"/>
      <c r="DH304" s="75"/>
      <c r="DI304" s="75"/>
      <c r="DJ304" s="75"/>
      <c r="DK304" s="75"/>
      <c r="DL304" s="75"/>
      <c r="DM304" s="75"/>
      <c r="DN304" s="75"/>
      <c r="DO304" s="74">
        <f t="shared" si="554"/>
        <v>0</v>
      </c>
      <c r="DQ304" s="167"/>
      <c r="DS304" s="78"/>
      <c r="DT304" s="37"/>
      <c r="DU304" s="77"/>
      <c r="DV304" s="76"/>
      <c r="DW304" s="76"/>
      <c r="DX304" s="76"/>
      <c r="DY304" s="76"/>
      <c r="DZ304" s="76"/>
      <c r="EA304" s="76"/>
      <c r="EB304" s="76"/>
      <c r="EC304" s="76"/>
      <c r="ED304" s="76"/>
      <c r="EE304" s="76"/>
      <c r="EF304" s="76"/>
      <c r="EG304" s="75"/>
      <c r="EH304" s="75"/>
      <c r="EI304" s="75"/>
      <c r="EJ304" s="75"/>
      <c r="EK304" s="75"/>
      <c r="EL304" s="75"/>
      <c r="EM304" s="75"/>
      <c r="EN304" s="74">
        <f t="shared" si="555"/>
        <v>0</v>
      </c>
      <c r="EP304" s="167"/>
      <c r="ER304" s="78"/>
      <c r="ES304" s="37"/>
      <c r="ET304" s="77"/>
      <c r="EU304" s="76"/>
      <c r="EV304" s="76"/>
      <c r="EW304" s="76"/>
      <c r="EX304" s="76"/>
      <c r="EY304" s="76"/>
      <c r="EZ304" s="76"/>
      <c r="FA304" s="76"/>
      <c r="FB304" s="76"/>
      <c r="FC304" s="76"/>
      <c r="FD304" s="76"/>
      <c r="FE304" s="76"/>
      <c r="FF304" s="76"/>
      <c r="FG304" s="76"/>
      <c r="FH304" s="75"/>
      <c r="FI304" s="75"/>
      <c r="FJ304" s="75"/>
      <c r="FK304" s="75"/>
      <c r="FL304" s="75"/>
      <c r="FM304" s="74">
        <f t="shared" si="556"/>
        <v>0</v>
      </c>
      <c r="FO304" s="167"/>
      <c r="FQ304" s="78"/>
      <c r="FR304" s="37"/>
      <c r="FS304" s="77"/>
      <c r="FT304" s="76"/>
      <c r="FU304" s="76"/>
      <c r="FV304" s="76"/>
      <c r="FW304" s="76"/>
      <c r="FX304" s="76"/>
      <c r="FY304" s="76"/>
      <c r="FZ304" s="76"/>
      <c r="GA304" s="76"/>
      <c r="GB304" s="76"/>
      <c r="GC304" s="76"/>
      <c r="GD304" s="76"/>
      <c r="GE304" s="76"/>
      <c r="GF304" s="76"/>
      <c r="GG304" s="75"/>
      <c r="GH304" s="75"/>
      <c r="GI304" s="75"/>
      <c r="GJ304" s="75"/>
      <c r="GK304" s="75"/>
      <c r="GL304" s="74">
        <f t="shared" si="557"/>
        <v>0</v>
      </c>
      <c r="GN304" s="167"/>
      <c r="GP304" s="78"/>
      <c r="GQ304" s="37"/>
      <c r="GR304" s="77"/>
      <c r="GS304" s="76"/>
      <c r="GT304" s="76"/>
      <c r="GU304" s="76"/>
      <c r="GV304" s="76"/>
      <c r="GW304" s="76"/>
      <c r="GX304" s="76"/>
      <c r="GY304" s="76"/>
      <c r="GZ304" s="76"/>
      <c r="HA304" s="76"/>
      <c r="HB304" s="76"/>
      <c r="HC304" s="76"/>
      <c r="HD304" s="76"/>
      <c r="HE304" s="76"/>
      <c r="HF304" s="75"/>
      <c r="HG304" s="75"/>
      <c r="HH304" s="75"/>
      <c r="HI304" s="75"/>
      <c r="HJ304" s="75"/>
      <c r="HK304" s="74">
        <f t="shared" si="558"/>
        <v>0</v>
      </c>
      <c r="HM304" s="167"/>
      <c r="HO304" s="78"/>
      <c r="HP304" s="37"/>
      <c r="HQ304" s="77"/>
      <c r="HR304" s="76"/>
      <c r="HS304" s="76"/>
      <c r="HT304" s="76"/>
      <c r="HU304" s="76"/>
      <c r="HV304" s="76"/>
      <c r="HW304" s="76"/>
      <c r="HX304" s="76"/>
      <c r="HY304" s="76"/>
      <c r="HZ304" s="76"/>
      <c r="IA304" s="76"/>
      <c r="IB304" s="76"/>
      <c r="IC304" s="76"/>
      <c r="ID304" s="76"/>
      <c r="IE304" s="75"/>
      <c r="IF304" s="75"/>
      <c r="IG304" s="75"/>
      <c r="IH304" s="75"/>
      <c r="II304" s="75"/>
      <c r="IJ304" s="74">
        <f t="shared" si="559"/>
        <v>0</v>
      </c>
      <c r="IL304" s="167"/>
      <c r="IN304" s="78"/>
      <c r="IO304" s="37"/>
      <c r="IP304" s="77"/>
      <c r="IQ304" s="76"/>
      <c r="IR304" s="76"/>
      <c r="IS304" s="76"/>
      <c r="IT304" s="76"/>
      <c r="IU304" s="76"/>
      <c r="IV304" s="76"/>
      <c r="IW304" s="76"/>
      <c r="IX304" s="75"/>
      <c r="IY304" s="75"/>
      <c r="IZ304" s="75"/>
      <c r="JA304" s="75"/>
      <c r="JB304" s="75"/>
      <c r="JC304" s="75"/>
      <c r="JD304" s="75"/>
      <c r="JE304" s="75"/>
      <c r="JF304" s="75"/>
      <c r="JG304" s="75"/>
      <c r="JH304" s="75"/>
      <c r="JI304" s="74">
        <f t="shared" si="560"/>
        <v>0</v>
      </c>
      <c r="JK304" s="167"/>
      <c r="JM304" s="78"/>
      <c r="JN304" s="37"/>
      <c r="JO304" s="77"/>
      <c r="JP304" s="76"/>
      <c r="JQ304" s="76"/>
      <c r="JR304" s="76"/>
      <c r="JS304" s="76"/>
      <c r="JT304" s="76"/>
      <c r="JU304" s="76"/>
      <c r="JV304" s="76"/>
      <c r="JW304" s="75"/>
      <c r="JX304" s="75"/>
      <c r="JY304" s="75"/>
      <c r="JZ304" s="75"/>
      <c r="KA304" s="75"/>
      <c r="KB304" s="75"/>
      <c r="KC304" s="75"/>
      <c r="KD304" s="75"/>
      <c r="KE304" s="75"/>
      <c r="KF304" s="75"/>
      <c r="KG304" s="75"/>
      <c r="KH304" s="74">
        <f t="shared" si="561"/>
        <v>0</v>
      </c>
      <c r="KJ304" s="167"/>
      <c r="KL304" s="78"/>
      <c r="KM304" s="37"/>
      <c r="KN304" s="77"/>
      <c r="KO304" s="76"/>
      <c r="KP304" s="76"/>
      <c r="KQ304" s="76"/>
      <c r="KR304" s="76"/>
      <c r="KS304" s="76"/>
      <c r="KT304" s="76"/>
      <c r="KU304" s="76"/>
      <c r="KV304" s="75"/>
      <c r="KW304" s="75"/>
      <c r="KX304" s="75"/>
      <c r="KY304" s="75"/>
      <c r="KZ304" s="75"/>
      <c r="LA304" s="75"/>
      <c r="LB304" s="75"/>
      <c r="LC304" s="75"/>
      <c r="LD304" s="75"/>
      <c r="LE304" s="75"/>
      <c r="LF304" s="75"/>
      <c r="LG304" s="74">
        <f t="shared" si="562"/>
        <v>0</v>
      </c>
      <c r="LI304" s="167"/>
      <c r="LK304" s="78"/>
      <c r="LL304" s="37"/>
      <c r="LM304" s="77"/>
      <c r="LN304" s="76"/>
      <c r="LO304" s="76"/>
      <c r="LP304" s="76"/>
      <c r="LQ304" s="76"/>
      <c r="LR304" s="76"/>
      <c r="LS304" s="76"/>
      <c r="LT304" s="76"/>
      <c r="LU304" s="75"/>
      <c r="LV304" s="75"/>
      <c r="LW304" s="75"/>
      <c r="LX304" s="75"/>
      <c r="LY304" s="75"/>
      <c r="LZ304" s="75"/>
      <c r="MA304" s="75"/>
      <c r="MB304" s="75"/>
      <c r="MC304" s="75"/>
      <c r="MD304" s="75"/>
      <c r="ME304" s="75"/>
      <c r="MF304" s="74">
        <f t="shared" si="563"/>
        <v>0</v>
      </c>
      <c r="MH304" s="167"/>
      <c r="MJ304" s="78"/>
      <c r="MK304" s="37"/>
      <c r="ML304" s="77"/>
      <c r="MM304" s="76"/>
      <c r="MN304" s="76"/>
      <c r="MO304" s="76"/>
      <c r="MP304" s="76"/>
      <c r="MQ304" s="76"/>
      <c r="MR304" s="76"/>
      <c r="MS304" s="76"/>
      <c r="MT304" s="75"/>
      <c r="MU304" s="75"/>
      <c r="MV304" s="75"/>
      <c r="MW304" s="75"/>
      <c r="MX304" s="75"/>
      <c r="MY304" s="75"/>
      <c r="MZ304" s="75"/>
      <c r="NA304" s="75"/>
      <c r="NB304" s="75"/>
      <c r="NC304" s="75"/>
      <c r="ND304" s="75"/>
      <c r="NE304" s="74">
        <f t="shared" si="564"/>
        <v>0</v>
      </c>
      <c r="NG304" s="167"/>
      <c r="NI304" s="78"/>
      <c r="NJ304" s="37"/>
      <c r="NK304" s="77"/>
      <c r="NL304" s="76"/>
      <c r="NM304" s="76"/>
      <c r="NN304" s="76"/>
      <c r="NO304" s="76"/>
      <c r="NP304" s="76"/>
      <c r="NQ304" s="76"/>
      <c r="NR304" s="76"/>
      <c r="NS304" s="76"/>
      <c r="NT304" s="76"/>
      <c r="NU304" s="76"/>
      <c r="NV304" s="76"/>
      <c r="NW304" s="76"/>
      <c r="NX304" s="76"/>
      <c r="NY304" s="76"/>
      <c r="NZ304" s="76"/>
      <c r="OA304" s="75"/>
      <c r="OB304" s="76"/>
      <c r="OC304" s="75"/>
      <c r="OD304" s="74">
        <f t="shared" si="565"/>
        <v>0</v>
      </c>
      <c r="OF304" s="167"/>
      <c r="OH304" s="78"/>
      <c r="OI304" s="37"/>
      <c r="OJ304" s="77"/>
      <c r="OK304" s="76"/>
      <c r="OL304" s="76"/>
      <c r="OM304" s="76"/>
      <c r="ON304" s="76"/>
      <c r="OO304" s="76"/>
      <c r="OP304" s="76"/>
      <c r="OQ304" s="76"/>
      <c r="OR304" s="76"/>
      <c r="OS304" s="76"/>
      <c r="OT304" s="76"/>
      <c r="OU304" s="76"/>
      <c r="OV304" s="76"/>
      <c r="OW304" s="76"/>
      <c r="OX304" s="76"/>
      <c r="OY304" s="76"/>
      <c r="OZ304" s="75"/>
      <c r="PA304" s="76"/>
      <c r="PB304" s="75"/>
      <c r="PC304" s="74">
        <f t="shared" si="566"/>
        <v>0</v>
      </c>
      <c r="PE304" s="167"/>
      <c r="PG304" s="78"/>
      <c r="PH304" s="37"/>
      <c r="PI304" s="77"/>
      <c r="PJ304" s="76"/>
      <c r="PK304" s="76"/>
      <c r="PL304" s="76"/>
      <c r="PM304" s="76"/>
      <c r="PN304" s="76"/>
      <c r="PO304" s="76"/>
      <c r="PP304" s="76"/>
      <c r="PQ304" s="76"/>
      <c r="PR304" s="76"/>
      <c r="PS304" s="76"/>
      <c r="PT304" s="76"/>
      <c r="PU304" s="76"/>
      <c r="PV304" s="76"/>
      <c r="PW304" s="76"/>
      <c r="PX304" s="76"/>
      <c r="PY304" s="75"/>
      <c r="PZ304" s="76"/>
      <c r="QA304" s="75"/>
      <c r="QB304" s="74">
        <f t="shared" si="567"/>
        <v>0</v>
      </c>
      <c r="QD304" s="167"/>
      <c r="QF304" s="78"/>
      <c r="QG304" s="37"/>
      <c r="QH304" s="77"/>
      <c r="QI304" s="76"/>
      <c r="QJ304" s="76"/>
      <c r="QK304" s="76"/>
      <c r="QL304" s="76"/>
      <c r="QM304" s="76"/>
      <c r="QN304" s="76"/>
      <c r="QO304" s="76"/>
      <c r="QP304" s="76"/>
      <c r="QQ304" s="76"/>
      <c r="QR304" s="76"/>
      <c r="QS304" s="76"/>
      <c r="QT304" s="76"/>
      <c r="QU304" s="76"/>
      <c r="QV304" s="76"/>
      <c r="QW304" s="76"/>
      <c r="QX304" s="75"/>
      <c r="QY304" s="76"/>
      <c r="QZ304" s="75"/>
      <c r="RA304" s="74">
        <f t="shared" si="568"/>
        <v>0</v>
      </c>
      <c r="RC304" s="167"/>
      <c r="RE304" s="78"/>
      <c r="RF304" s="37"/>
      <c r="RG304" s="77"/>
      <c r="RH304" s="76"/>
      <c r="RI304" s="76"/>
      <c r="RJ304" s="76"/>
      <c r="RK304" s="76"/>
      <c r="RL304" s="76"/>
      <c r="RM304" s="76"/>
      <c r="RN304" s="76"/>
      <c r="RO304" s="76"/>
      <c r="RP304" s="76"/>
      <c r="RQ304" s="76"/>
      <c r="RR304" s="76"/>
      <c r="RS304" s="76"/>
      <c r="RT304" s="76"/>
      <c r="RU304" s="76"/>
      <c r="RV304" s="76"/>
      <c r="RW304" s="75"/>
      <c r="RX304" s="76"/>
      <c r="RY304" s="75"/>
      <c r="RZ304" s="74">
        <f t="shared" si="569"/>
        <v>0</v>
      </c>
      <c r="SB304" s="167"/>
      <c r="SD304" s="78"/>
      <c r="SE304" s="37"/>
      <c r="SF304" s="77"/>
      <c r="SG304" s="76"/>
      <c r="SH304" s="76"/>
      <c r="SI304" s="76"/>
      <c r="SJ304" s="76"/>
      <c r="SK304" s="76"/>
      <c r="SL304" s="76"/>
      <c r="SM304" s="76"/>
      <c r="SN304" s="76"/>
      <c r="SO304" s="76"/>
      <c r="SP304" s="76"/>
      <c r="SQ304" s="76"/>
      <c r="SR304" s="76"/>
      <c r="SS304" s="76"/>
      <c r="ST304" s="76"/>
      <c r="SU304" s="76"/>
      <c r="SV304" s="75"/>
      <c r="SW304" s="76"/>
      <c r="SX304" s="75"/>
      <c r="SY304" s="74">
        <f t="shared" si="570"/>
        <v>0</v>
      </c>
      <c r="TA304" s="167"/>
      <c r="TC304" s="78"/>
      <c r="TD304" s="37"/>
      <c r="TE304" s="77"/>
      <c r="TF304" s="76"/>
      <c r="TG304" s="76"/>
      <c r="TH304" s="76"/>
      <c r="TI304" s="76"/>
      <c r="TJ304" s="76"/>
      <c r="TK304" s="76"/>
      <c r="TL304" s="76"/>
      <c r="TM304" s="76"/>
      <c r="TN304" s="76"/>
      <c r="TO304" s="76"/>
      <c r="TP304" s="76"/>
      <c r="TQ304" s="76"/>
      <c r="TR304" s="76"/>
      <c r="TS304" s="76"/>
      <c r="TT304" s="76"/>
      <c r="TU304" s="75"/>
      <c r="TV304" s="76"/>
      <c r="TW304" s="75"/>
      <c r="TX304" s="74">
        <f t="shared" si="571"/>
        <v>0</v>
      </c>
      <c r="TZ304" s="167"/>
      <c r="UB304" s="78"/>
      <c r="UC304" s="37"/>
      <c r="UD304" s="77"/>
      <c r="UE304" s="76"/>
      <c r="UF304" s="76"/>
      <c r="UG304" s="76"/>
      <c r="UH304" s="76"/>
      <c r="UI304" s="76"/>
      <c r="UJ304" s="76"/>
      <c r="UK304" s="76"/>
      <c r="UL304" s="76"/>
      <c r="UM304" s="76"/>
      <c r="UN304" s="76"/>
      <c r="UO304" s="76"/>
      <c r="UP304" s="76"/>
      <c r="UQ304" s="76"/>
      <c r="UR304" s="76"/>
      <c r="US304" s="76"/>
      <c r="UT304" s="75"/>
      <c r="UU304" s="76"/>
      <c r="UV304" s="75"/>
      <c r="UW304" s="74">
        <f t="shared" si="572"/>
        <v>0</v>
      </c>
      <c r="UY304" s="167"/>
      <c r="VA304" s="78"/>
      <c r="VB304" s="37"/>
      <c r="VC304" s="77"/>
      <c r="VD304" s="76"/>
      <c r="VE304" s="76"/>
      <c r="VF304" s="76"/>
      <c r="VG304" s="76"/>
      <c r="VH304" s="76"/>
      <c r="VI304" s="76"/>
      <c r="VJ304" s="76"/>
      <c r="VK304" s="76"/>
      <c r="VL304" s="76"/>
      <c r="VM304" s="76"/>
      <c r="VN304" s="76"/>
      <c r="VO304" s="76"/>
      <c r="VP304" s="76"/>
      <c r="VQ304" s="76"/>
      <c r="VR304" s="76"/>
      <c r="VS304" s="75"/>
      <c r="VT304" s="76"/>
      <c r="VU304" s="75"/>
      <c r="VV304" s="74">
        <f t="shared" si="573"/>
        <v>0</v>
      </c>
    </row>
    <row r="305" spans="2:596" s="38" customFormat="1" outlineLevel="1">
      <c r="B305" s="88"/>
      <c r="C305" s="89">
        <f>IF(ISERROR(I305+1)=TRUE,I305,IF(I305="","",MAX(C$15:C304)+1))</f>
        <v>226</v>
      </c>
      <c r="D305" s="88">
        <f t="shared" si="527"/>
        <v>1</v>
      </c>
      <c r="E305" s="3"/>
      <c r="G305" s="167"/>
      <c r="I305" s="87">
        <f t="shared" si="574"/>
        <v>233</v>
      </c>
      <c r="J305" s="86" t="s">
        <v>479</v>
      </c>
      <c r="K305" s="85"/>
      <c r="L305" s="85"/>
      <c r="M305" s="85"/>
      <c r="N305" s="85"/>
      <c r="O305" s="84"/>
      <c r="P305" s="83" t="s">
        <v>163</v>
      </c>
      <c r="Q305" s="82"/>
      <c r="R305" s="81" t="s">
        <v>141</v>
      </c>
      <c r="S305" s="80"/>
      <c r="U305" s="167"/>
      <c r="V305" s="42"/>
      <c r="W305" s="78"/>
      <c r="X305" s="37"/>
      <c r="Y305" s="77"/>
      <c r="Z305" s="76"/>
      <c r="AA305" s="79"/>
      <c r="AB305" s="76"/>
      <c r="AC305" s="79"/>
      <c r="AD305" s="76"/>
      <c r="AE305" s="76"/>
      <c r="AF305" s="76"/>
      <c r="AG305" s="76"/>
      <c r="AH305" s="76"/>
      <c r="AI305" s="76"/>
      <c r="AJ305" s="76"/>
      <c r="AK305" s="75"/>
      <c r="AL305" s="75"/>
      <c r="AM305" s="75"/>
      <c r="AN305" s="75"/>
      <c r="AO305" s="75"/>
      <c r="AP305" s="75"/>
      <c r="AQ305" s="75"/>
      <c r="AR305" s="74">
        <f t="shared" si="551"/>
        <v>0</v>
      </c>
      <c r="AT305" s="167"/>
      <c r="AV305" s="78"/>
      <c r="AW305" s="37"/>
      <c r="AX305" s="77"/>
      <c r="AY305" s="76"/>
      <c r="AZ305" s="79"/>
      <c r="BA305" s="76"/>
      <c r="BB305" s="79"/>
      <c r="BC305" s="76"/>
      <c r="BD305" s="76"/>
      <c r="BE305" s="76"/>
      <c r="BF305" s="76"/>
      <c r="BG305" s="76"/>
      <c r="BH305" s="76"/>
      <c r="BI305" s="76"/>
      <c r="BJ305" s="75"/>
      <c r="BK305" s="75"/>
      <c r="BL305" s="75"/>
      <c r="BM305" s="75"/>
      <c r="BN305" s="75"/>
      <c r="BO305" s="75"/>
      <c r="BP305" s="75"/>
      <c r="BQ305" s="74">
        <f t="shared" si="552"/>
        <v>0</v>
      </c>
      <c r="BS305" s="167"/>
      <c r="BU305" s="78"/>
      <c r="BV305" s="37"/>
      <c r="BW305" s="77"/>
      <c r="BX305" s="76"/>
      <c r="BY305" s="79"/>
      <c r="BZ305" s="76"/>
      <c r="CA305" s="79"/>
      <c r="CB305" s="76"/>
      <c r="CC305" s="76"/>
      <c r="CD305" s="76"/>
      <c r="CE305" s="76"/>
      <c r="CF305" s="76"/>
      <c r="CG305" s="76"/>
      <c r="CH305" s="76"/>
      <c r="CI305" s="75"/>
      <c r="CJ305" s="75"/>
      <c r="CK305" s="75"/>
      <c r="CL305" s="75"/>
      <c r="CM305" s="75"/>
      <c r="CN305" s="75"/>
      <c r="CO305" s="75"/>
      <c r="CP305" s="74">
        <f t="shared" si="553"/>
        <v>0</v>
      </c>
      <c r="CR305" s="167"/>
      <c r="CT305" s="78"/>
      <c r="CU305" s="37"/>
      <c r="CV305" s="77"/>
      <c r="CW305" s="76"/>
      <c r="CX305" s="76"/>
      <c r="CY305" s="76"/>
      <c r="CZ305" s="76"/>
      <c r="DA305" s="76"/>
      <c r="DB305" s="76"/>
      <c r="DC305" s="76"/>
      <c r="DD305" s="76"/>
      <c r="DE305" s="76"/>
      <c r="DF305" s="76"/>
      <c r="DG305" s="76"/>
      <c r="DH305" s="75"/>
      <c r="DI305" s="75"/>
      <c r="DJ305" s="75"/>
      <c r="DK305" s="75"/>
      <c r="DL305" s="75"/>
      <c r="DM305" s="75"/>
      <c r="DN305" s="75"/>
      <c r="DO305" s="74">
        <f t="shared" si="554"/>
        <v>0</v>
      </c>
      <c r="DQ305" s="167"/>
      <c r="DS305" s="78"/>
      <c r="DT305" s="37"/>
      <c r="DU305" s="77"/>
      <c r="DV305" s="76"/>
      <c r="DW305" s="76"/>
      <c r="DX305" s="76"/>
      <c r="DY305" s="76"/>
      <c r="DZ305" s="76"/>
      <c r="EA305" s="76"/>
      <c r="EB305" s="76"/>
      <c r="EC305" s="76"/>
      <c r="ED305" s="76"/>
      <c r="EE305" s="76"/>
      <c r="EF305" s="76"/>
      <c r="EG305" s="75"/>
      <c r="EH305" s="75"/>
      <c r="EI305" s="75"/>
      <c r="EJ305" s="75"/>
      <c r="EK305" s="75"/>
      <c r="EL305" s="75"/>
      <c r="EM305" s="75"/>
      <c r="EN305" s="74">
        <f t="shared" si="555"/>
        <v>0</v>
      </c>
      <c r="EP305" s="167"/>
      <c r="ER305" s="78"/>
      <c r="ES305" s="37"/>
      <c r="ET305" s="77"/>
      <c r="EU305" s="76"/>
      <c r="EV305" s="76"/>
      <c r="EW305" s="76"/>
      <c r="EX305" s="76"/>
      <c r="EY305" s="76"/>
      <c r="EZ305" s="76"/>
      <c r="FA305" s="76"/>
      <c r="FB305" s="76"/>
      <c r="FC305" s="76"/>
      <c r="FD305" s="76"/>
      <c r="FE305" s="76"/>
      <c r="FF305" s="76"/>
      <c r="FG305" s="76"/>
      <c r="FH305" s="75"/>
      <c r="FI305" s="75"/>
      <c r="FJ305" s="75"/>
      <c r="FK305" s="75"/>
      <c r="FL305" s="75"/>
      <c r="FM305" s="74">
        <f t="shared" si="556"/>
        <v>0</v>
      </c>
      <c r="FO305" s="167"/>
      <c r="FQ305" s="78"/>
      <c r="FR305" s="37"/>
      <c r="FS305" s="77"/>
      <c r="FT305" s="76"/>
      <c r="FU305" s="76"/>
      <c r="FV305" s="76"/>
      <c r="FW305" s="76"/>
      <c r="FX305" s="76"/>
      <c r="FY305" s="76"/>
      <c r="FZ305" s="76"/>
      <c r="GA305" s="76"/>
      <c r="GB305" s="76"/>
      <c r="GC305" s="76"/>
      <c r="GD305" s="76"/>
      <c r="GE305" s="76"/>
      <c r="GF305" s="76"/>
      <c r="GG305" s="75"/>
      <c r="GH305" s="75"/>
      <c r="GI305" s="75"/>
      <c r="GJ305" s="75"/>
      <c r="GK305" s="75"/>
      <c r="GL305" s="74">
        <f t="shared" si="557"/>
        <v>0</v>
      </c>
      <c r="GN305" s="167"/>
      <c r="GP305" s="78"/>
      <c r="GQ305" s="37"/>
      <c r="GR305" s="77"/>
      <c r="GS305" s="76"/>
      <c r="GT305" s="76"/>
      <c r="GU305" s="76"/>
      <c r="GV305" s="76"/>
      <c r="GW305" s="76"/>
      <c r="GX305" s="76"/>
      <c r="GY305" s="76"/>
      <c r="GZ305" s="76"/>
      <c r="HA305" s="76"/>
      <c r="HB305" s="76"/>
      <c r="HC305" s="76"/>
      <c r="HD305" s="76"/>
      <c r="HE305" s="76"/>
      <c r="HF305" s="75"/>
      <c r="HG305" s="75"/>
      <c r="HH305" s="75"/>
      <c r="HI305" s="75"/>
      <c r="HJ305" s="75"/>
      <c r="HK305" s="74">
        <f t="shared" si="558"/>
        <v>0</v>
      </c>
      <c r="HM305" s="167"/>
      <c r="HO305" s="78"/>
      <c r="HP305" s="37"/>
      <c r="HQ305" s="77"/>
      <c r="HR305" s="76"/>
      <c r="HS305" s="76"/>
      <c r="HT305" s="76"/>
      <c r="HU305" s="76"/>
      <c r="HV305" s="76"/>
      <c r="HW305" s="76"/>
      <c r="HX305" s="76"/>
      <c r="HY305" s="76"/>
      <c r="HZ305" s="76"/>
      <c r="IA305" s="76"/>
      <c r="IB305" s="76"/>
      <c r="IC305" s="76"/>
      <c r="ID305" s="76"/>
      <c r="IE305" s="75"/>
      <c r="IF305" s="75"/>
      <c r="IG305" s="75"/>
      <c r="IH305" s="75"/>
      <c r="II305" s="75"/>
      <c r="IJ305" s="74">
        <f t="shared" si="559"/>
        <v>0</v>
      </c>
      <c r="IL305" s="167"/>
      <c r="IN305" s="78"/>
      <c r="IO305" s="37"/>
      <c r="IP305" s="77"/>
      <c r="IQ305" s="76"/>
      <c r="IR305" s="76"/>
      <c r="IS305" s="76"/>
      <c r="IT305" s="76"/>
      <c r="IU305" s="76"/>
      <c r="IV305" s="76"/>
      <c r="IW305" s="76"/>
      <c r="IX305" s="75"/>
      <c r="IY305" s="75"/>
      <c r="IZ305" s="75"/>
      <c r="JA305" s="75"/>
      <c r="JB305" s="75"/>
      <c r="JC305" s="75"/>
      <c r="JD305" s="75"/>
      <c r="JE305" s="75"/>
      <c r="JF305" s="75"/>
      <c r="JG305" s="75"/>
      <c r="JH305" s="75"/>
      <c r="JI305" s="74">
        <f t="shared" si="560"/>
        <v>0</v>
      </c>
      <c r="JK305" s="167"/>
      <c r="JM305" s="78"/>
      <c r="JN305" s="37"/>
      <c r="JO305" s="77"/>
      <c r="JP305" s="76"/>
      <c r="JQ305" s="76"/>
      <c r="JR305" s="76"/>
      <c r="JS305" s="76"/>
      <c r="JT305" s="76"/>
      <c r="JU305" s="76"/>
      <c r="JV305" s="76"/>
      <c r="JW305" s="75"/>
      <c r="JX305" s="75"/>
      <c r="JY305" s="75"/>
      <c r="JZ305" s="75"/>
      <c r="KA305" s="75"/>
      <c r="KB305" s="75"/>
      <c r="KC305" s="75"/>
      <c r="KD305" s="75"/>
      <c r="KE305" s="75"/>
      <c r="KF305" s="75"/>
      <c r="KG305" s="75"/>
      <c r="KH305" s="74">
        <f t="shared" si="561"/>
        <v>0</v>
      </c>
      <c r="KJ305" s="167"/>
      <c r="KL305" s="78"/>
      <c r="KM305" s="37"/>
      <c r="KN305" s="77"/>
      <c r="KO305" s="76"/>
      <c r="KP305" s="76"/>
      <c r="KQ305" s="76"/>
      <c r="KR305" s="76"/>
      <c r="KS305" s="76"/>
      <c r="KT305" s="76"/>
      <c r="KU305" s="76"/>
      <c r="KV305" s="75"/>
      <c r="KW305" s="75"/>
      <c r="KX305" s="75"/>
      <c r="KY305" s="75"/>
      <c r="KZ305" s="75"/>
      <c r="LA305" s="75"/>
      <c r="LB305" s="75"/>
      <c r="LC305" s="75"/>
      <c r="LD305" s="75"/>
      <c r="LE305" s="75"/>
      <c r="LF305" s="75"/>
      <c r="LG305" s="74">
        <f t="shared" si="562"/>
        <v>0</v>
      </c>
      <c r="LI305" s="167"/>
      <c r="LK305" s="78"/>
      <c r="LL305" s="37"/>
      <c r="LM305" s="77"/>
      <c r="LN305" s="76"/>
      <c r="LO305" s="76"/>
      <c r="LP305" s="76"/>
      <c r="LQ305" s="76"/>
      <c r="LR305" s="76"/>
      <c r="LS305" s="76"/>
      <c r="LT305" s="76"/>
      <c r="LU305" s="75"/>
      <c r="LV305" s="75"/>
      <c r="LW305" s="75"/>
      <c r="LX305" s="75"/>
      <c r="LY305" s="75"/>
      <c r="LZ305" s="75"/>
      <c r="MA305" s="75"/>
      <c r="MB305" s="75"/>
      <c r="MC305" s="75"/>
      <c r="MD305" s="75"/>
      <c r="ME305" s="75"/>
      <c r="MF305" s="74">
        <f t="shared" si="563"/>
        <v>0</v>
      </c>
      <c r="MH305" s="167"/>
      <c r="MJ305" s="78"/>
      <c r="MK305" s="37"/>
      <c r="ML305" s="77"/>
      <c r="MM305" s="76"/>
      <c r="MN305" s="76"/>
      <c r="MO305" s="76"/>
      <c r="MP305" s="76"/>
      <c r="MQ305" s="76"/>
      <c r="MR305" s="76"/>
      <c r="MS305" s="76"/>
      <c r="MT305" s="75"/>
      <c r="MU305" s="75"/>
      <c r="MV305" s="75"/>
      <c r="MW305" s="75"/>
      <c r="MX305" s="75"/>
      <c r="MY305" s="75"/>
      <c r="MZ305" s="75"/>
      <c r="NA305" s="75"/>
      <c r="NB305" s="75"/>
      <c r="NC305" s="75"/>
      <c r="ND305" s="75"/>
      <c r="NE305" s="74">
        <f t="shared" si="564"/>
        <v>0</v>
      </c>
      <c r="NG305" s="167"/>
      <c r="NI305" s="78"/>
      <c r="NJ305" s="37"/>
      <c r="NK305" s="77"/>
      <c r="NL305" s="76"/>
      <c r="NM305" s="76"/>
      <c r="NN305" s="76"/>
      <c r="NO305" s="76"/>
      <c r="NP305" s="76"/>
      <c r="NQ305" s="76"/>
      <c r="NR305" s="76"/>
      <c r="NS305" s="76"/>
      <c r="NT305" s="76"/>
      <c r="NU305" s="76"/>
      <c r="NV305" s="76"/>
      <c r="NW305" s="76"/>
      <c r="NX305" s="76"/>
      <c r="NY305" s="76"/>
      <c r="NZ305" s="76"/>
      <c r="OA305" s="75"/>
      <c r="OB305" s="76"/>
      <c r="OC305" s="75"/>
      <c r="OD305" s="74">
        <f t="shared" si="565"/>
        <v>0</v>
      </c>
      <c r="OF305" s="167"/>
      <c r="OH305" s="78"/>
      <c r="OI305" s="37"/>
      <c r="OJ305" s="77"/>
      <c r="OK305" s="76"/>
      <c r="OL305" s="76"/>
      <c r="OM305" s="76"/>
      <c r="ON305" s="76"/>
      <c r="OO305" s="76"/>
      <c r="OP305" s="76"/>
      <c r="OQ305" s="76"/>
      <c r="OR305" s="76"/>
      <c r="OS305" s="76"/>
      <c r="OT305" s="76"/>
      <c r="OU305" s="76"/>
      <c r="OV305" s="76"/>
      <c r="OW305" s="76"/>
      <c r="OX305" s="76"/>
      <c r="OY305" s="76"/>
      <c r="OZ305" s="75"/>
      <c r="PA305" s="76"/>
      <c r="PB305" s="75"/>
      <c r="PC305" s="74">
        <f t="shared" si="566"/>
        <v>0</v>
      </c>
      <c r="PE305" s="167"/>
      <c r="PG305" s="78"/>
      <c r="PH305" s="37"/>
      <c r="PI305" s="77"/>
      <c r="PJ305" s="76"/>
      <c r="PK305" s="76"/>
      <c r="PL305" s="76"/>
      <c r="PM305" s="76"/>
      <c r="PN305" s="76"/>
      <c r="PO305" s="76"/>
      <c r="PP305" s="76"/>
      <c r="PQ305" s="76"/>
      <c r="PR305" s="76"/>
      <c r="PS305" s="76"/>
      <c r="PT305" s="76"/>
      <c r="PU305" s="76"/>
      <c r="PV305" s="76"/>
      <c r="PW305" s="76"/>
      <c r="PX305" s="76"/>
      <c r="PY305" s="75"/>
      <c r="PZ305" s="76"/>
      <c r="QA305" s="75"/>
      <c r="QB305" s="74">
        <f t="shared" si="567"/>
        <v>0</v>
      </c>
      <c r="QD305" s="167"/>
      <c r="QF305" s="78"/>
      <c r="QG305" s="37"/>
      <c r="QH305" s="77"/>
      <c r="QI305" s="76"/>
      <c r="QJ305" s="76"/>
      <c r="QK305" s="76"/>
      <c r="QL305" s="76"/>
      <c r="QM305" s="76"/>
      <c r="QN305" s="76"/>
      <c r="QO305" s="76"/>
      <c r="QP305" s="76"/>
      <c r="QQ305" s="76"/>
      <c r="QR305" s="76"/>
      <c r="QS305" s="76"/>
      <c r="QT305" s="76"/>
      <c r="QU305" s="76"/>
      <c r="QV305" s="76"/>
      <c r="QW305" s="76"/>
      <c r="QX305" s="75"/>
      <c r="QY305" s="76"/>
      <c r="QZ305" s="75"/>
      <c r="RA305" s="74">
        <f t="shared" si="568"/>
        <v>0</v>
      </c>
      <c r="RC305" s="167"/>
      <c r="RE305" s="78"/>
      <c r="RF305" s="37"/>
      <c r="RG305" s="77"/>
      <c r="RH305" s="76"/>
      <c r="RI305" s="76"/>
      <c r="RJ305" s="76"/>
      <c r="RK305" s="76"/>
      <c r="RL305" s="76"/>
      <c r="RM305" s="76"/>
      <c r="RN305" s="76"/>
      <c r="RO305" s="76"/>
      <c r="RP305" s="76"/>
      <c r="RQ305" s="76"/>
      <c r="RR305" s="76"/>
      <c r="RS305" s="76"/>
      <c r="RT305" s="76"/>
      <c r="RU305" s="76"/>
      <c r="RV305" s="76"/>
      <c r="RW305" s="75"/>
      <c r="RX305" s="76"/>
      <c r="RY305" s="75"/>
      <c r="RZ305" s="74">
        <f t="shared" si="569"/>
        <v>0</v>
      </c>
      <c r="SB305" s="167"/>
      <c r="SD305" s="78"/>
      <c r="SE305" s="37"/>
      <c r="SF305" s="77"/>
      <c r="SG305" s="76"/>
      <c r="SH305" s="76"/>
      <c r="SI305" s="76"/>
      <c r="SJ305" s="76"/>
      <c r="SK305" s="76"/>
      <c r="SL305" s="76"/>
      <c r="SM305" s="76"/>
      <c r="SN305" s="76"/>
      <c r="SO305" s="76"/>
      <c r="SP305" s="76"/>
      <c r="SQ305" s="76"/>
      <c r="SR305" s="76"/>
      <c r="SS305" s="76"/>
      <c r="ST305" s="76"/>
      <c r="SU305" s="76"/>
      <c r="SV305" s="75"/>
      <c r="SW305" s="76"/>
      <c r="SX305" s="75"/>
      <c r="SY305" s="74">
        <f t="shared" si="570"/>
        <v>0</v>
      </c>
      <c r="TA305" s="167"/>
      <c r="TC305" s="78"/>
      <c r="TD305" s="37"/>
      <c r="TE305" s="77"/>
      <c r="TF305" s="76"/>
      <c r="TG305" s="76"/>
      <c r="TH305" s="76"/>
      <c r="TI305" s="76"/>
      <c r="TJ305" s="76"/>
      <c r="TK305" s="76"/>
      <c r="TL305" s="76"/>
      <c r="TM305" s="76"/>
      <c r="TN305" s="76"/>
      <c r="TO305" s="76"/>
      <c r="TP305" s="76"/>
      <c r="TQ305" s="76"/>
      <c r="TR305" s="76"/>
      <c r="TS305" s="76"/>
      <c r="TT305" s="76"/>
      <c r="TU305" s="75"/>
      <c r="TV305" s="76"/>
      <c r="TW305" s="75"/>
      <c r="TX305" s="74">
        <f t="shared" si="571"/>
        <v>0</v>
      </c>
      <c r="TZ305" s="167"/>
      <c r="UB305" s="78"/>
      <c r="UC305" s="37"/>
      <c r="UD305" s="77"/>
      <c r="UE305" s="76"/>
      <c r="UF305" s="76"/>
      <c r="UG305" s="76"/>
      <c r="UH305" s="76"/>
      <c r="UI305" s="76"/>
      <c r="UJ305" s="76"/>
      <c r="UK305" s="76"/>
      <c r="UL305" s="76"/>
      <c r="UM305" s="76"/>
      <c r="UN305" s="76"/>
      <c r="UO305" s="76"/>
      <c r="UP305" s="76"/>
      <c r="UQ305" s="76"/>
      <c r="UR305" s="76"/>
      <c r="US305" s="76"/>
      <c r="UT305" s="75"/>
      <c r="UU305" s="76"/>
      <c r="UV305" s="75"/>
      <c r="UW305" s="74">
        <f t="shared" si="572"/>
        <v>0</v>
      </c>
      <c r="UY305" s="167"/>
      <c r="VA305" s="78"/>
      <c r="VB305" s="37"/>
      <c r="VC305" s="77"/>
      <c r="VD305" s="76"/>
      <c r="VE305" s="76"/>
      <c r="VF305" s="76"/>
      <c r="VG305" s="76"/>
      <c r="VH305" s="76"/>
      <c r="VI305" s="76"/>
      <c r="VJ305" s="76"/>
      <c r="VK305" s="76"/>
      <c r="VL305" s="76"/>
      <c r="VM305" s="76"/>
      <c r="VN305" s="76"/>
      <c r="VO305" s="76"/>
      <c r="VP305" s="76"/>
      <c r="VQ305" s="76"/>
      <c r="VR305" s="76"/>
      <c r="VS305" s="75"/>
      <c r="VT305" s="76"/>
      <c r="VU305" s="75"/>
      <c r="VV305" s="74">
        <f t="shared" si="573"/>
        <v>0</v>
      </c>
    </row>
    <row r="306" spans="2:596">
      <c r="B306" s="89" t="str">
        <f>I282</f>
        <v>3.4 | TARIFAS SERVICIOS DE CEMENTACIÓN - SERVICIOS(*1)</v>
      </c>
      <c r="C306" s="89" t="str">
        <f>IF(ISERROR(I306+1)=TRUE,I306,IF(I306="","",MAX(C$15:C305)+1))</f>
        <v/>
      </c>
      <c r="D306" s="88" t="str">
        <f t="shared" si="527"/>
        <v/>
      </c>
      <c r="E306" s="3"/>
      <c r="G306" s="167"/>
      <c r="I306" s="157" t="s">
        <v>134</v>
      </c>
      <c r="J306" s="112"/>
      <c r="K306" s="112"/>
      <c r="L306" s="112"/>
      <c r="M306" s="112"/>
      <c r="N306" s="112"/>
      <c r="O306" s="112"/>
      <c r="P306" s="112"/>
      <c r="Q306" s="112"/>
      <c r="R306" s="112"/>
      <c r="S306" s="111"/>
      <c r="U306" s="167"/>
      <c r="V306" s="42"/>
      <c r="W306" s="70" t="str">
        <f>W$60</f>
        <v>Total [US$]</v>
      </c>
      <c r="X306" s="69"/>
      <c r="Y306" s="68">
        <f t="shared" ref="Y306:AQ306" si="575">SUMPRODUCT(Y$284:Y$305,$Q$284:$Q$305)</f>
        <v>0</v>
      </c>
      <c r="Z306" s="155">
        <f t="shared" si="575"/>
        <v>0</v>
      </c>
      <c r="AA306" s="156">
        <f t="shared" si="575"/>
        <v>0</v>
      </c>
      <c r="AB306" s="155">
        <f t="shared" si="575"/>
        <v>0</v>
      </c>
      <c r="AC306" s="156">
        <f t="shared" si="575"/>
        <v>0</v>
      </c>
      <c r="AD306" s="155">
        <f t="shared" si="575"/>
        <v>0</v>
      </c>
      <c r="AE306" s="155">
        <f t="shared" si="575"/>
        <v>0</v>
      </c>
      <c r="AF306" s="155">
        <f t="shared" si="575"/>
        <v>0</v>
      </c>
      <c r="AG306" s="155">
        <f t="shared" si="575"/>
        <v>0</v>
      </c>
      <c r="AH306" s="155">
        <f t="shared" si="575"/>
        <v>0</v>
      </c>
      <c r="AI306" s="155">
        <f t="shared" si="575"/>
        <v>0</v>
      </c>
      <c r="AJ306" s="155">
        <f t="shared" si="575"/>
        <v>0</v>
      </c>
      <c r="AK306" s="155">
        <f t="shared" si="575"/>
        <v>0</v>
      </c>
      <c r="AL306" s="155">
        <f t="shared" si="575"/>
        <v>0</v>
      </c>
      <c r="AM306" s="155">
        <f t="shared" si="575"/>
        <v>0</v>
      </c>
      <c r="AN306" s="155">
        <f t="shared" si="575"/>
        <v>0</v>
      </c>
      <c r="AO306" s="155">
        <f t="shared" si="575"/>
        <v>0</v>
      </c>
      <c r="AP306" s="155">
        <f t="shared" si="575"/>
        <v>0</v>
      </c>
      <c r="AQ306" s="155">
        <f t="shared" si="575"/>
        <v>0</v>
      </c>
      <c r="AR306" s="67">
        <f>SUM(Y306:AQ306)</f>
        <v>0</v>
      </c>
      <c r="AT306" s="167"/>
      <c r="AV306" s="70" t="str">
        <f>AV$60</f>
        <v>Total [US$]</v>
      </c>
      <c r="AW306" s="69"/>
      <c r="AX306" s="68">
        <f t="shared" ref="AX306:BP306" si="576">SUMPRODUCT(AX$284:AX$305,$Q$284:$Q$305)</f>
        <v>0</v>
      </c>
      <c r="AY306" s="155">
        <f t="shared" si="576"/>
        <v>0</v>
      </c>
      <c r="AZ306" s="156">
        <f t="shared" si="576"/>
        <v>0</v>
      </c>
      <c r="BA306" s="155">
        <f t="shared" si="576"/>
        <v>0</v>
      </c>
      <c r="BB306" s="156">
        <f t="shared" si="576"/>
        <v>0</v>
      </c>
      <c r="BC306" s="155">
        <f t="shared" si="576"/>
        <v>0</v>
      </c>
      <c r="BD306" s="155">
        <f t="shared" si="576"/>
        <v>0</v>
      </c>
      <c r="BE306" s="155">
        <f t="shared" si="576"/>
        <v>0</v>
      </c>
      <c r="BF306" s="155">
        <f t="shared" si="576"/>
        <v>0</v>
      </c>
      <c r="BG306" s="155">
        <f t="shared" si="576"/>
        <v>0</v>
      </c>
      <c r="BH306" s="155">
        <f t="shared" si="576"/>
        <v>0</v>
      </c>
      <c r="BI306" s="155">
        <f t="shared" si="576"/>
        <v>0</v>
      </c>
      <c r="BJ306" s="155">
        <f t="shared" si="576"/>
        <v>0</v>
      </c>
      <c r="BK306" s="155">
        <f t="shared" si="576"/>
        <v>0</v>
      </c>
      <c r="BL306" s="155">
        <f t="shared" si="576"/>
        <v>0</v>
      </c>
      <c r="BM306" s="155">
        <f t="shared" si="576"/>
        <v>0</v>
      </c>
      <c r="BN306" s="155">
        <f t="shared" si="576"/>
        <v>0</v>
      </c>
      <c r="BO306" s="155">
        <f t="shared" si="576"/>
        <v>0</v>
      </c>
      <c r="BP306" s="155">
        <f t="shared" si="576"/>
        <v>0</v>
      </c>
      <c r="BQ306" s="67">
        <f>SUM(AX306:BP306)</f>
        <v>0</v>
      </c>
      <c r="BS306" s="167"/>
      <c r="BU306" s="70" t="str">
        <f>BU$60</f>
        <v>Total [US$]</v>
      </c>
      <c r="BV306" s="69"/>
      <c r="BW306" s="68">
        <f t="shared" ref="BW306:CO306" si="577">SUMPRODUCT(BW$284:BW$305,$Q$284:$Q$305)</f>
        <v>0</v>
      </c>
      <c r="BX306" s="155">
        <f t="shared" si="577"/>
        <v>0</v>
      </c>
      <c r="BY306" s="156">
        <f t="shared" si="577"/>
        <v>0</v>
      </c>
      <c r="BZ306" s="155">
        <f t="shared" si="577"/>
        <v>0</v>
      </c>
      <c r="CA306" s="156">
        <f t="shared" si="577"/>
        <v>0</v>
      </c>
      <c r="CB306" s="155">
        <f t="shared" si="577"/>
        <v>0</v>
      </c>
      <c r="CC306" s="155">
        <f t="shared" si="577"/>
        <v>0</v>
      </c>
      <c r="CD306" s="155">
        <f t="shared" si="577"/>
        <v>0</v>
      </c>
      <c r="CE306" s="155">
        <f t="shared" si="577"/>
        <v>0</v>
      </c>
      <c r="CF306" s="155">
        <f t="shared" si="577"/>
        <v>0</v>
      </c>
      <c r="CG306" s="155">
        <f t="shared" si="577"/>
        <v>0</v>
      </c>
      <c r="CH306" s="155">
        <f t="shared" si="577"/>
        <v>0</v>
      </c>
      <c r="CI306" s="155">
        <f t="shared" si="577"/>
        <v>0</v>
      </c>
      <c r="CJ306" s="155">
        <f t="shared" si="577"/>
        <v>0</v>
      </c>
      <c r="CK306" s="155">
        <f t="shared" si="577"/>
        <v>0</v>
      </c>
      <c r="CL306" s="155">
        <f t="shared" si="577"/>
        <v>0</v>
      </c>
      <c r="CM306" s="155">
        <f t="shared" si="577"/>
        <v>0</v>
      </c>
      <c r="CN306" s="155">
        <f t="shared" si="577"/>
        <v>0</v>
      </c>
      <c r="CO306" s="155">
        <f t="shared" si="577"/>
        <v>0</v>
      </c>
      <c r="CP306" s="67">
        <f>SUM(BW306:CO306)</f>
        <v>0</v>
      </c>
      <c r="CR306" s="167"/>
      <c r="CT306" s="70" t="str">
        <f>CT$60</f>
        <v>Total [US$]</v>
      </c>
      <c r="CU306" s="69"/>
      <c r="CV306" s="68">
        <f t="shared" ref="CV306:DN306" si="578">SUMPRODUCT(CV$284:CV$305,$Q$284:$Q$305)</f>
        <v>0</v>
      </c>
      <c r="CW306" s="155">
        <f t="shared" si="578"/>
        <v>0</v>
      </c>
      <c r="CX306" s="156">
        <f t="shared" si="578"/>
        <v>0</v>
      </c>
      <c r="CY306" s="155">
        <f t="shared" si="578"/>
        <v>0</v>
      </c>
      <c r="CZ306" s="156">
        <f t="shared" si="578"/>
        <v>0</v>
      </c>
      <c r="DA306" s="155">
        <f t="shared" si="578"/>
        <v>0</v>
      </c>
      <c r="DB306" s="155">
        <f t="shared" si="578"/>
        <v>0</v>
      </c>
      <c r="DC306" s="155">
        <f t="shared" si="578"/>
        <v>0</v>
      </c>
      <c r="DD306" s="155">
        <f t="shared" si="578"/>
        <v>0</v>
      </c>
      <c r="DE306" s="155">
        <f t="shared" si="578"/>
        <v>0</v>
      </c>
      <c r="DF306" s="155">
        <f t="shared" si="578"/>
        <v>0</v>
      </c>
      <c r="DG306" s="155">
        <f t="shared" si="578"/>
        <v>0</v>
      </c>
      <c r="DH306" s="155">
        <f t="shared" si="578"/>
        <v>0</v>
      </c>
      <c r="DI306" s="155">
        <f t="shared" si="578"/>
        <v>0</v>
      </c>
      <c r="DJ306" s="155">
        <f t="shared" si="578"/>
        <v>0</v>
      </c>
      <c r="DK306" s="155">
        <f t="shared" si="578"/>
        <v>0</v>
      </c>
      <c r="DL306" s="155">
        <f t="shared" si="578"/>
        <v>0</v>
      </c>
      <c r="DM306" s="155">
        <f t="shared" si="578"/>
        <v>0</v>
      </c>
      <c r="DN306" s="155">
        <f t="shared" si="578"/>
        <v>0</v>
      </c>
      <c r="DO306" s="67">
        <f>SUM(CV306:DN306)</f>
        <v>0</v>
      </c>
      <c r="DQ306" s="167"/>
      <c r="DS306" s="70" t="str">
        <f>DS$60</f>
        <v>Total [US$]</v>
      </c>
      <c r="DT306" s="69"/>
      <c r="DU306" s="68">
        <f t="shared" ref="DU306:EM306" si="579">SUMPRODUCT(DU$284:DU$305,$Q$284:$Q$305)</f>
        <v>0</v>
      </c>
      <c r="DV306" s="155">
        <f t="shared" si="579"/>
        <v>0</v>
      </c>
      <c r="DW306" s="156">
        <f t="shared" si="579"/>
        <v>0</v>
      </c>
      <c r="DX306" s="155">
        <f t="shared" si="579"/>
        <v>0</v>
      </c>
      <c r="DY306" s="156">
        <f t="shared" si="579"/>
        <v>0</v>
      </c>
      <c r="DZ306" s="155">
        <f t="shared" si="579"/>
        <v>0</v>
      </c>
      <c r="EA306" s="155">
        <f t="shared" si="579"/>
        <v>0</v>
      </c>
      <c r="EB306" s="155">
        <f t="shared" si="579"/>
        <v>0</v>
      </c>
      <c r="EC306" s="155">
        <f t="shared" si="579"/>
        <v>0</v>
      </c>
      <c r="ED306" s="155">
        <f t="shared" si="579"/>
        <v>0</v>
      </c>
      <c r="EE306" s="155">
        <f t="shared" si="579"/>
        <v>0</v>
      </c>
      <c r="EF306" s="155">
        <f t="shared" si="579"/>
        <v>0</v>
      </c>
      <c r="EG306" s="155">
        <f t="shared" si="579"/>
        <v>0</v>
      </c>
      <c r="EH306" s="155">
        <f t="shared" si="579"/>
        <v>0</v>
      </c>
      <c r="EI306" s="155">
        <f t="shared" si="579"/>
        <v>0</v>
      </c>
      <c r="EJ306" s="155">
        <f t="shared" si="579"/>
        <v>0</v>
      </c>
      <c r="EK306" s="155">
        <f t="shared" si="579"/>
        <v>0</v>
      </c>
      <c r="EL306" s="155">
        <f t="shared" si="579"/>
        <v>0</v>
      </c>
      <c r="EM306" s="155">
        <f t="shared" si="579"/>
        <v>0</v>
      </c>
      <c r="EN306" s="67">
        <f>SUM(DU306:EM306)</f>
        <v>0</v>
      </c>
      <c r="EP306" s="167"/>
      <c r="ER306" s="70" t="str">
        <f>ER$60</f>
        <v>Total [US$]</v>
      </c>
      <c r="ES306" s="69"/>
      <c r="ET306" s="68">
        <f t="shared" ref="ET306:FL306" si="580">SUMPRODUCT(ET$284:ET$305,$Q$284:$Q$305)</f>
        <v>0</v>
      </c>
      <c r="EU306" s="155">
        <f t="shared" si="580"/>
        <v>0</v>
      </c>
      <c r="EV306" s="156">
        <f t="shared" si="580"/>
        <v>0</v>
      </c>
      <c r="EW306" s="155">
        <f t="shared" si="580"/>
        <v>0</v>
      </c>
      <c r="EX306" s="156">
        <f t="shared" si="580"/>
        <v>0</v>
      </c>
      <c r="EY306" s="155">
        <f t="shared" si="580"/>
        <v>0</v>
      </c>
      <c r="EZ306" s="155">
        <f t="shared" si="580"/>
        <v>0</v>
      </c>
      <c r="FA306" s="155">
        <f t="shared" si="580"/>
        <v>0</v>
      </c>
      <c r="FB306" s="155">
        <f t="shared" si="580"/>
        <v>0</v>
      </c>
      <c r="FC306" s="155">
        <f t="shared" si="580"/>
        <v>0</v>
      </c>
      <c r="FD306" s="155">
        <f t="shared" si="580"/>
        <v>0</v>
      </c>
      <c r="FE306" s="155">
        <f t="shared" si="580"/>
        <v>0</v>
      </c>
      <c r="FF306" s="155">
        <f t="shared" si="580"/>
        <v>0</v>
      </c>
      <c r="FG306" s="155">
        <f t="shared" si="580"/>
        <v>0</v>
      </c>
      <c r="FH306" s="155">
        <f t="shared" si="580"/>
        <v>0</v>
      </c>
      <c r="FI306" s="155">
        <f t="shared" si="580"/>
        <v>0</v>
      </c>
      <c r="FJ306" s="155">
        <f t="shared" si="580"/>
        <v>0</v>
      </c>
      <c r="FK306" s="155">
        <f t="shared" si="580"/>
        <v>0</v>
      </c>
      <c r="FL306" s="155">
        <f t="shared" si="580"/>
        <v>0</v>
      </c>
      <c r="FM306" s="67">
        <f>SUM(ET306:FL306)</f>
        <v>0</v>
      </c>
      <c r="FO306" s="167"/>
      <c r="FQ306" s="70" t="str">
        <f>FQ$60</f>
        <v>Total [US$]</v>
      </c>
      <c r="FR306" s="69"/>
      <c r="FS306" s="68">
        <f t="shared" ref="FS306:GK306" si="581">SUMPRODUCT(FS$284:FS$305,$Q$284:$Q$305)</f>
        <v>0</v>
      </c>
      <c r="FT306" s="155">
        <f t="shared" si="581"/>
        <v>0</v>
      </c>
      <c r="FU306" s="156">
        <f t="shared" si="581"/>
        <v>0</v>
      </c>
      <c r="FV306" s="155">
        <f t="shared" si="581"/>
        <v>0</v>
      </c>
      <c r="FW306" s="156">
        <f t="shared" si="581"/>
        <v>0</v>
      </c>
      <c r="FX306" s="155">
        <f t="shared" si="581"/>
        <v>0</v>
      </c>
      <c r="FY306" s="155">
        <f t="shared" si="581"/>
        <v>0</v>
      </c>
      <c r="FZ306" s="155">
        <f t="shared" si="581"/>
        <v>0</v>
      </c>
      <c r="GA306" s="155">
        <f t="shared" si="581"/>
        <v>0</v>
      </c>
      <c r="GB306" s="155">
        <f t="shared" si="581"/>
        <v>0</v>
      </c>
      <c r="GC306" s="155">
        <f t="shared" si="581"/>
        <v>0</v>
      </c>
      <c r="GD306" s="155">
        <f t="shared" si="581"/>
        <v>0</v>
      </c>
      <c r="GE306" s="155">
        <f t="shared" si="581"/>
        <v>0</v>
      </c>
      <c r="GF306" s="155">
        <f t="shared" si="581"/>
        <v>0</v>
      </c>
      <c r="GG306" s="155">
        <f t="shared" si="581"/>
        <v>0</v>
      </c>
      <c r="GH306" s="155">
        <f t="shared" si="581"/>
        <v>0</v>
      </c>
      <c r="GI306" s="155">
        <f t="shared" si="581"/>
        <v>0</v>
      </c>
      <c r="GJ306" s="155">
        <f t="shared" si="581"/>
        <v>0</v>
      </c>
      <c r="GK306" s="155">
        <f t="shared" si="581"/>
        <v>0</v>
      </c>
      <c r="GL306" s="67">
        <f>SUM(FS306:GK306)</f>
        <v>0</v>
      </c>
      <c r="GN306" s="167"/>
      <c r="GP306" s="70" t="str">
        <f>GP$60</f>
        <v>Total [US$]</v>
      </c>
      <c r="GQ306" s="69"/>
      <c r="GR306" s="68">
        <f t="shared" ref="GR306:HJ306" si="582">SUMPRODUCT(GR$284:GR$305,$Q$284:$Q$305)</f>
        <v>0</v>
      </c>
      <c r="GS306" s="155">
        <f t="shared" si="582"/>
        <v>0</v>
      </c>
      <c r="GT306" s="156">
        <f t="shared" si="582"/>
        <v>0</v>
      </c>
      <c r="GU306" s="155">
        <f t="shared" si="582"/>
        <v>0</v>
      </c>
      <c r="GV306" s="156">
        <f t="shared" si="582"/>
        <v>0</v>
      </c>
      <c r="GW306" s="155">
        <f t="shared" si="582"/>
        <v>0</v>
      </c>
      <c r="GX306" s="155">
        <f t="shared" si="582"/>
        <v>0</v>
      </c>
      <c r="GY306" s="155">
        <f t="shared" si="582"/>
        <v>0</v>
      </c>
      <c r="GZ306" s="155">
        <f t="shared" si="582"/>
        <v>0</v>
      </c>
      <c r="HA306" s="155">
        <f t="shared" si="582"/>
        <v>0</v>
      </c>
      <c r="HB306" s="155">
        <f t="shared" si="582"/>
        <v>0</v>
      </c>
      <c r="HC306" s="155">
        <f t="shared" si="582"/>
        <v>0</v>
      </c>
      <c r="HD306" s="155">
        <f t="shared" si="582"/>
        <v>0</v>
      </c>
      <c r="HE306" s="155">
        <f t="shared" si="582"/>
        <v>0</v>
      </c>
      <c r="HF306" s="155">
        <f t="shared" si="582"/>
        <v>0</v>
      </c>
      <c r="HG306" s="155">
        <f t="shared" si="582"/>
        <v>0</v>
      </c>
      <c r="HH306" s="155">
        <f t="shared" si="582"/>
        <v>0</v>
      </c>
      <c r="HI306" s="155">
        <f t="shared" si="582"/>
        <v>0</v>
      </c>
      <c r="HJ306" s="155">
        <f t="shared" si="582"/>
        <v>0</v>
      </c>
      <c r="HK306" s="67">
        <f>SUM(GR306:HJ306)</f>
        <v>0</v>
      </c>
      <c r="HM306" s="167"/>
      <c r="HO306" s="70" t="str">
        <f>HO$60</f>
        <v>Total [US$]</v>
      </c>
      <c r="HP306" s="69"/>
      <c r="HQ306" s="68">
        <f t="shared" ref="HQ306:II306" si="583">SUMPRODUCT(HQ$284:HQ$305,$Q$284:$Q$305)</f>
        <v>0</v>
      </c>
      <c r="HR306" s="155">
        <f t="shared" si="583"/>
        <v>0</v>
      </c>
      <c r="HS306" s="156">
        <f t="shared" si="583"/>
        <v>0</v>
      </c>
      <c r="HT306" s="155">
        <f t="shared" si="583"/>
        <v>0</v>
      </c>
      <c r="HU306" s="156">
        <f t="shared" si="583"/>
        <v>0</v>
      </c>
      <c r="HV306" s="155">
        <f t="shared" si="583"/>
        <v>0</v>
      </c>
      <c r="HW306" s="155">
        <f t="shared" si="583"/>
        <v>0</v>
      </c>
      <c r="HX306" s="155">
        <f t="shared" si="583"/>
        <v>0</v>
      </c>
      <c r="HY306" s="155">
        <f t="shared" si="583"/>
        <v>0</v>
      </c>
      <c r="HZ306" s="155">
        <f t="shared" si="583"/>
        <v>0</v>
      </c>
      <c r="IA306" s="155">
        <f t="shared" si="583"/>
        <v>0</v>
      </c>
      <c r="IB306" s="155">
        <f t="shared" si="583"/>
        <v>0</v>
      </c>
      <c r="IC306" s="155">
        <f t="shared" si="583"/>
        <v>0</v>
      </c>
      <c r="ID306" s="155">
        <f t="shared" si="583"/>
        <v>0</v>
      </c>
      <c r="IE306" s="155">
        <f t="shared" si="583"/>
        <v>0</v>
      </c>
      <c r="IF306" s="155">
        <f t="shared" si="583"/>
        <v>0</v>
      </c>
      <c r="IG306" s="155">
        <f t="shared" si="583"/>
        <v>0</v>
      </c>
      <c r="IH306" s="155">
        <f t="shared" si="583"/>
        <v>0</v>
      </c>
      <c r="II306" s="155">
        <f t="shared" si="583"/>
        <v>0</v>
      </c>
      <c r="IJ306" s="67">
        <f>SUM(HQ306:II306)</f>
        <v>0</v>
      </c>
      <c r="IL306" s="167"/>
      <c r="IN306" s="70" t="str">
        <f>IN$60</f>
        <v>Total [US$]</v>
      </c>
      <c r="IO306" s="69"/>
      <c r="IP306" s="68">
        <f t="shared" ref="IP306:JH306" si="584">SUMPRODUCT(IP$284:IP$305,$Q$284:$Q$305)</f>
        <v>0</v>
      </c>
      <c r="IQ306" s="155">
        <f t="shared" si="584"/>
        <v>0</v>
      </c>
      <c r="IR306" s="156">
        <f t="shared" si="584"/>
        <v>0</v>
      </c>
      <c r="IS306" s="155">
        <f t="shared" si="584"/>
        <v>0</v>
      </c>
      <c r="IT306" s="156">
        <f t="shared" si="584"/>
        <v>0</v>
      </c>
      <c r="IU306" s="155">
        <f t="shared" si="584"/>
        <v>0</v>
      </c>
      <c r="IV306" s="155">
        <f t="shared" si="584"/>
        <v>0</v>
      </c>
      <c r="IW306" s="155">
        <f t="shared" si="584"/>
        <v>0</v>
      </c>
      <c r="IX306" s="155">
        <f t="shared" si="584"/>
        <v>0</v>
      </c>
      <c r="IY306" s="155">
        <f t="shared" si="584"/>
        <v>0</v>
      </c>
      <c r="IZ306" s="155">
        <f t="shared" si="584"/>
        <v>0</v>
      </c>
      <c r="JA306" s="155">
        <f t="shared" si="584"/>
        <v>0</v>
      </c>
      <c r="JB306" s="155">
        <f t="shared" si="584"/>
        <v>0</v>
      </c>
      <c r="JC306" s="155">
        <f t="shared" si="584"/>
        <v>0</v>
      </c>
      <c r="JD306" s="155">
        <f t="shared" si="584"/>
        <v>0</v>
      </c>
      <c r="JE306" s="155">
        <f t="shared" si="584"/>
        <v>0</v>
      </c>
      <c r="JF306" s="155">
        <f t="shared" si="584"/>
        <v>0</v>
      </c>
      <c r="JG306" s="155">
        <f t="shared" si="584"/>
        <v>0</v>
      </c>
      <c r="JH306" s="155">
        <f t="shared" si="584"/>
        <v>0</v>
      </c>
      <c r="JI306" s="67">
        <f>SUM(IP306:JH306)</f>
        <v>0</v>
      </c>
      <c r="JK306" s="167"/>
      <c r="JM306" s="70" t="str">
        <f>JM$60</f>
        <v>Total [US$]</v>
      </c>
      <c r="JN306" s="69"/>
      <c r="JO306" s="68">
        <f t="shared" ref="JO306:KG306" si="585">SUMPRODUCT(JO$284:JO$305,$Q$284:$Q$305)</f>
        <v>0</v>
      </c>
      <c r="JP306" s="155">
        <f t="shared" si="585"/>
        <v>0</v>
      </c>
      <c r="JQ306" s="156">
        <f t="shared" si="585"/>
        <v>0</v>
      </c>
      <c r="JR306" s="155">
        <f t="shared" si="585"/>
        <v>0</v>
      </c>
      <c r="JS306" s="156">
        <f t="shared" si="585"/>
        <v>0</v>
      </c>
      <c r="JT306" s="155">
        <f t="shared" si="585"/>
        <v>0</v>
      </c>
      <c r="JU306" s="155">
        <f t="shared" si="585"/>
        <v>0</v>
      </c>
      <c r="JV306" s="155">
        <f t="shared" si="585"/>
        <v>0</v>
      </c>
      <c r="JW306" s="155">
        <f t="shared" si="585"/>
        <v>0</v>
      </c>
      <c r="JX306" s="155">
        <f t="shared" si="585"/>
        <v>0</v>
      </c>
      <c r="JY306" s="155">
        <f t="shared" si="585"/>
        <v>0</v>
      </c>
      <c r="JZ306" s="155">
        <f t="shared" si="585"/>
        <v>0</v>
      </c>
      <c r="KA306" s="155">
        <f t="shared" si="585"/>
        <v>0</v>
      </c>
      <c r="KB306" s="155">
        <f t="shared" si="585"/>
        <v>0</v>
      </c>
      <c r="KC306" s="155">
        <f t="shared" si="585"/>
        <v>0</v>
      </c>
      <c r="KD306" s="155">
        <f t="shared" si="585"/>
        <v>0</v>
      </c>
      <c r="KE306" s="155">
        <f t="shared" si="585"/>
        <v>0</v>
      </c>
      <c r="KF306" s="155">
        <f t="shared" si="585"/>
        <v>0</v>
      </c>
      <c r="KG306" s="155">
        <f t="shared" si="585"/>
        <v>0</v>
      </c>
      <c r="KH306" s="67">
        <f>SUM(JO306:KG306)</f>
        <v>0</v>
      </c>
      <c r="KJ306" s="167"/>
      <c r="KL306" s="70" t="str">
        <f>KL$60</f>
        <v>Total [US$]</v>
      </c>
      <c r="KM306" s="69"/>
      <c r="KN306" s="68">
        <f t="shared" ref="KN306:LF306" si="586">SUMPRODUCT(KN$284:KN$305,$Q$284:$Q$305)</f>
        <v>0</v>
      </c>
      <c r="KO306" s="155">
        <f t="shared" si="586"/>
        <v>0</v>
      </c>
      <c r="KP306" s="156">
        <f t="shared" si="586"/>
        <v>0</v>
      </c>
      <c r="KQ306" s="155">
        <f t="shared" si="586"/>
        <v>0</v>
      </c>
      <c r="KR306" s="156">
        <f t="shared" si="586"/>
        <v>0</v>
      </c>
      <c r="KS306" s="155">
        <f t="shared" si="586"/>
        <v>0</v>
      </c>
      <c r="KT306" s="155">
        <f t="shared" si="586"/>
        <v>0</v>
      </c>
      <c r="KU306" s="155">
        <f t="shared" si="586"/>
        <v>0</v>
      </c>
      <c r="KV306" s="155">
        <f t="shared" si="586"/>
        <v>0</v>
      </c>
      <c r="KW306" s="155">
        <f t="shared" si="586"/>
        <v>0</v>
      </c>
      <c r="KX306" s="155">
        <f t="shared" si="586"/>
        <v>0</v>
      </c>
      <c r="KY306" s="155">
        <f t="shared" si="586"/>
        <v>0</v>
      </c>
      <c r="KZ306" s="155">
        <f t="shared" si="586"/>
        <v>0</v>
      </c>
      <c r="LA306" s="155">
        <f t="shared" si="586"/>
        <v>0</v>
      </c>
      <c r="LB306" s="155">
        <f t="shared" si="586"/>
        <v>0</v>
      </c>
      <c r="LC306" s="155">
        <f t="shared" si="586"/>
        <v>0</v>
      </c>
      <c r="LD306" s="155">
        <f t="shared" si="586"/>
        <v>0</v>
      </c>
      <c r="LE306" s="155">
        <f t="shared" si="586"/>
        <v>0</v>
      </c>
      <c r="LF306" s="155">
        <f t="shared" si="586"/>
        <v>0</v>
      </c>
      <c r="LG306" s="67">
        <f>SUM(KN306:LF306)</f>
        <v>0</v>
      </c>
      <c r="LI306" s="167"/>
      <c r="LK306" s="70" t="str">
        <f>LK$60</f>
        <v>Total [US$]</v>
      </c>
      <c r="LL306" s="69"/>
      <c r="LM306" s="68">
        <f t="shared" ref="LM306:ME306" si="587">SUMPRODUCT(LM$284:LM$305,$Q$284:$Q$305)</f>
        <v>0</v>
      </c>
      <c r="LN306" s="155">
        <f t="shared" si="587"/>
        <v>0</v>
      </c>
      <c r="LO306" s="156">
        <f t="shared" si="587"/>
        <v>0</v>
      </c>
      <c r="LP306" s="155">
        <f t="shared" si="587"/>
        <v>0</v>
      </c>
      <c r="LQ306" s="156">
        <f t="shared" si="587"/>
        <v>0</v>
      </c>
      <c r="LR306" s="155">
        <f t="shared" si="587"/>
        <v>0</v>
      </c>
      <c r="LS306" s="155">
        <f t="shared" si="587"/>
        <v>0</v>
      </c>
      <c r="LT306" s="155">
        <f t="shared" si="587"/>
        <v>0</v>
      </c>
      <c r="LU306" s="155">
        <f t="shared" si="587"/>
        <v>0</v>
      </c>
      <c r="LV306" s="155">
        <f t="shared" si="587"/>
        <v>0</v>
      </c>
      <c r="LW306" s="155">
        <f t="shared" si="587"/>
        <v>0</v>
      </c>
      <c r="LX306" s="155">
        <f t="shared" si="587"/>
        <v>0</v>
      </c>
      <c r="LY306" s="155">
        <f t="shared" si="587"/>
        <v>0</v>
      </c>
      <c r="LZ306" s="155">
        <f t="shared" si="587"/>
        <v>0</v>
      </c>
      <c r="MA306" s="155">
        <f t="shared" si="587"/>
        <v>0</v>
      </c>
      <c r="MB306" s="155">
        <f t="shared" si="587"/>
        <v>0</v>
      </c>
      <c r="MC306" s="155">
        <f t="shared" si="587"/>
        <v>0</v>
      </c>
      <c r="MD306" s="155">
        <f t="shared" si="587"/>
        <v>0</v>
      </c>
      <c r="ME306" s="155">
        <f t="shared" si="587"/>
        <v>0</v>
      </c>
      <c r="MF306" s="67">
        <f>SUM(LM306:ME306)</f>
        <v>0</v>
      </c>
      <c r="MH306" s="167"/>
      <c r="MJ306" s="70" t="str">
        <f>MJ$60</f>
        <v>Total [US$]</v>
      </c>
      <c r="MK306" s="69"/>
      <c r="ML306" s="68">
        <f t="shared" ref="ML306:ND306" si="588">SUMPRODUCT(ML$284:ML$305,$Q$284:$Q$305)</f>
        <v>0</v>
      </c>
      <c r="MM306" s="155">
        <f t="shared" si="588"/>
        <v>0</v>
      </c>
      <c r="MN306" s="156">
        <f t="shared" si="588"/>
        <v>0</v>
      </c>
      <c r="MO306" s="155">
        <f t="shared" si="588"/>
        <v>0</v>
      </c>
      <c r="MP306" s="156">
        <f t="shared" si="588"/>
        <v>0</v>
      </c>
      <c r="MQ306" s="155">
        <f t="shared" si="588"/>
        <v>0</v>
      </c>
      <c r="MR306" s="155">
        <f t="shared" si="588"/>
        <v>0</v>
      </c>
      <c r="MS306" s="155">
        <f t="shared" si="588"/>
        <v>0</v>
      </c>
      <c r="MT306" s="155">
        <f t="shared" si="588"/>
        <v>0</v>
      </c>
      <c r="MU306" s="155">
        <f t="shared" si="588"/>
        <v>0</v>
      </c>
      <c r="MV306" s="155">
        <f t="shared" si="588"/>
        <v>0</v>
      </c>
      <c r="MW306" s="155">
        <f t="shared" si="588"/>
        <v>0</v>
      </c>
      <c r="MX306" s="155">
        <f t="shared" si="588"/>
        <v>0</v>
      </c>
      <c r="MY306" s="155">
        <f t="shared" si="588"/>
        <v>0</v>
      </c>
      <c r="MZ306" s="155">
        <f t="shared" si="588"/>
        <v>0</v>
      </c>
      <c r="NA306" s="155">
        <f t="shared" si="588"/>
        <v>0</v>
      </c>
      <c r="NB306" s="155">
        <f t="shared" si="588"/>
        <v>0</v>
      </c>
      <c r="NC306" s="155">
        <f t="shared" si="588"/>
        <v>0</v>
      </c>
      <c r="ND306" s="155">
        <f t="shared" si="588"/>
        <v>0</v>
      </c>
      <c r="NE306" s="67">
        <f>SUM(ML306:ND306)</f>
        <v>0</v>
      </c>
      <c r="NF306" s="37"/>
      <c r="NG306" s="167"/>
      <c r="NI306" s="70" t="str">
        <f>NI$60</f>
        <v>Total [US$]</v>
      </c>
      <c r="NJ306" s="69"/>
      <c r="NK306" s="68">
        <f t="shared" ref="NK306:OC306" si="589">SUMPRODUCT(NK$284:NK$305,$Q$284:$Q$305)</f>
        <v>0</v>
      </c>
      <c r="NL306" s="155">
        <f t="shared" si="589"/>
        <v>0</v>
      </c>
      <c r="NM306" s="156">
        <f t="shared" si="589"/>
        <v>0</v>
      </c>
      <c r="NN306" s="155">
        <f t="shared" si="589"/>
        <v>0</v>
      </c>
      <c r="NO306" s="156">
        <f t="shared" si="589"/>
        <v>0</v>
      </c>
      <c r="NP306" s="155">
        <f t="shared" si="589"/>
        <v>0</v>
      </c>
      <c r="NQ306" s="155">
        <f t="shared" si="589"/>
        <v>0</v>
      </c>
      <c r="NR306" s="155">
        <f t="shared" si="589"/>
        <v>0</v>
      </c>
      <c r="NS306" s="155">
        <f t="shared" si="589"/>
        <v>0</v>
      </c>
      <c r="NT306" s="155">
        <f t="shared" si="589"/>
        <v>0</v>
      </c>
      <c r="NU306" s="155">
        <f t="shared" si="589"/>
        <v>0</v>
      </c>
      <c r="NV306" s="155">
        <f t="shared" si="589"/>
        <v>0</v>
      </c>
      <c r="NW306" s="155">
        <f t="shared" si="589"/>
        <v>0</v>
      </c>
      <c r="NX306" s="155">
        <f t="shared" si="589"/>
        <v>0</v>
      </c>
      <c r="NY306" s="155">
        <f t="shared" si="589"/>
        <v>0</v>
      </c>
      <c r="NZ306" s="155">
        <f t="shared" si="589"/>
        <v>0</v>
      </c>
      <c r="OA306" s="155">
        <f t="shared" si="589"/>
        <v>0</v>
      </c>
      <c r="OB306" s="155">
        <f t="shared" si="589"/>
        <v>0</v>
      </c>
      <c r="OC306" s="155">
        <f t="shared" si="589"/>
        <v>0</v>
      </c>
      <c r="OD306" s="67">
        <f>SUM(NK306:OC306)</f>
        <v>0</v>
      </c>
      <c r="OF306" s="167"/>
      <c r="OH306" s="70" t="str">
        <f>OH$60</f>
        <v>Total [US$]</v>
      </c>
      <c r="OI306" s="69"/>
      <c r="OJ306" s="68">
        <f t="shared" ref="OJ306:PB306" si="590">SUMPRODUCT(OJ$284:OJ$305,$Q$284:$Q$305)</f>
        <v>0</v>
      </c>
      <c r="OK306" s="155">
        <f t="shared" si="590"/>
        <v>0</v>
      </c>
      <c r="OL306" s="156">
        <f t="shared" si="590"/>
        <v>0</v>
      </c>
      <c r="OM306" s="155">
        <f t="shared" si="590"/>
        <v>0</v>
      </c>
      <c r="ON306" s="156">
        <f t="shared" si="590"/>
        <v>0</v>
      </c>
      <c r="OO306" s="155">
        <f t="shared" si="590"/>
        <v>0</v>
      </c>
      <c r="OP306" s="155">
        <f t="shared" si="590"/>
        <v>0</v>
      </c>
      <c r="OQ306" s="155">
        <f t="shared" si="590"/>
        <v>0</v>
      </c>
      <c r="OR306" s="155">
        <f t="shared" si="590"/>
        <v>0</v>
      </c>
      <c r="OS306" s="155">
        <f t="shared" si="590"/>
        <v>0</v>
      </c>
      <c r="OT306" s="155">
        <f t="shared" si="590"/>
        <v>0</v>
      </c>
      <c r="OU306" s="155">
        <f t="shared" si="590"/>
        <v>0</v>
      </c>
      <c r="OV306" s="155">
        <f t="shared" si="590"/>
        <v>0</v>
      </c>
      <c r="OW306" s="155">
        <f t="shared" si="590"/>
        <v>0</v>
      </c>
      <c r="OX306" s="155">
        <f t="shared" si="590"/>
        <v>0</v>
      </c>
      <c r="OY306" s="155">
        <f t="shared" si="590"/>
        <v>0</v>
      </c>
      <c r="OZ306" s="155">
        <f t="shared" si="590"/>
        <v>0</v>
      </c>
      <c r="PA306" s="155">
        <f t="shared" si="590"/>
        <v>0</v>
      </c>
      <c r="PB306" s="155">
        <f t="shared" si="590"/>
        <v>0</v>
      </c>
      <c r="PC306" s="67">
        <f>SUM(OJ306:PB306)</f>
        <v>0</v>
      </c>
      <c r="PE306" s="167"/>
      <c r="PG306" s="70" t="str">
        <f>PG$60</f>
        <v>Total [US$]</v>
      </c>
      <c r="PH306" s="69"/>
      <c r="PI306" s="68">
        <f t="shared" ref="PI306:QA306" si="591">SUMPRODUCT(PI$284:PI$305,$Q$284:$Q$305)</f>
        <v>0</v>
      </c>
      <c r="PJ306" s="155">
        <f t="shared" si="591"/>
        <v>0</v>
      </c>
      <c r="PK306" s="156">
        <f t="shared" si="591"/>
        <v>0</v>
      </c>
      <c r="PL306" s="155">
        <f t="shared" si="591"/>
        <v>0</v>
      </c>
      <c r="PM306" s="156">
        <f t="shared" si="591"/>
        <v>0</v>
      </c>
      <c r="PN306" s="155">
        <f t="shared" si="591"/>
        <v>0</v>
      </c>
      <c r="PO306" s="155">
        <f t="shared" si="591"/>
        <v>0</v>
      </c>
      <c r="PP306" s="155">
        <f t="shared" si="591"/>
        <v>0</v>
      </c>
      <c r="PQ306" s="155">
        <f t="shared" si="591"/>
        <v>0</v>
      </c>
      <c r="PR306" s="155">
        <f t="shared" si="591"/>
        <v>0</v>
      </c>
      <c r="PS306" s="155">
        <f t="shared" si="591"/>
        <v>0</v>
      </c>
      <c r="PT306" s="155">
        <f t="shared" si="591"/>
        <v>0</v>
      </c>
      <c r="PU306" s="155">
        <f t="shared" si="591"/>
        <v>0</v>
      </c>
      <c r="PV306" s="155">
        <f t="shared" si="591"/>
        <v>0</v>
      </c>
      <c r="PW306" s="155">
        <f t="shared" si="591"/>
        <v>0</v>
      </c>
      <c r="PX306" s="155">
        <f t="shared" si="591"/>
        <v>0</v>
      </c>
      <c r="PY306" s="155">
        <f t="shared" si="591"/>
        <v>0</v>
      </c>
      <c r="PZ306" s="155">
        <f t="shared" si="591"/>
        <v>0</v>
      </c>
      <c r="QA306" s="155">
        <f t="shared" si="591"/>
        <v>0</v>
      </c>
      <c r="QB306" s="67">
        <f>SUM(PI306:QA306)</f>
        <v>0</v>
      </c>
      <c r="QD306" s="167"/>
      <c r="QF306" s="70" t="str">
        <f>QF$60</f>
        <v>Total [US$]</v>
      </c>
      <c r="QG306" s="69"/>
      <c r="QH306" s="68">
        <f t="shared" ref="QH306:QZ306" si="592">SUMPRODUCT(QH$284:QH$305,$Q$284:$Q$305)</f>
        <v>0</v>
      </c>
      <c r="QI306" s="155">
        <f t="shared" si="592"/>
        <v>0</v>
      </c>
      <c r="QJ306" s="156">
        <f t="shared" si="592"/>
        <v>0</v>
      </c>
      <c r="QK306" s="155">
        <f t="shared" si="592"/>
        <v>0</v>
      </c>
      <c r="QL306" s="156">
        <f t="shared" si="592"/>
        <v>0</v>
      </c>
      <c r="QM306" s="155">
        <f t="shared" si="592"/>
        <v>0</v>
      </c>
      <c r="QN306" s="155">
        <f t="shared" si="592"/>
        <v>0</v>
      </c>
      <c r="QO306" s="155">
        <f t="shared" si="592"/>
        <v>0</v>
      </c>
      <c r="QP306" s="155">
        <f t="shared" si="592"/>
        <v>0</v>
      </c>
      <c r="QQ306" s="155">
        <f t="shared" si="592"/>
        <v>0</v>
      </c>
      <c r="QR306" s="155">
        <f t="shared" si="592"/>
        <v>0</v>
      </c>
      <c r="QS306" s="155">
        <f t="shared" si="592"/>
        <v>0</v>
      </c>
      <c r="QT306" s="155">
        <f t="shared" si="592"/>
        <v>0</v>
      </c>
      <c r="QU306" s="155">
        <f t="shared" si="592"/>
        <v>0</v>
      </c>
      <c r="QV306" s="155">
        <f t="shared" si="592"/>
        <v>0</v>
      </c>
      <c r="QW306" s="155">
        <f t="shared" si="592"/>
        <v>0</v>
      </c>
      <c r="QX306" s="155">
        <f t="shared" si="592"/>
        <v>0</v>
      </c>
      <c r="QY306" s="155">
        <f t="shared" si="592"/>
        <v>0</v>
      </c>
      <c r="QZ306" s="155">
        <f t="shared" si="592"/>
        <v>0</v>
      </c>
      <c r="RA306" s="67">
        <f>SUM(QH306:QZ306)</f>
        <v>0</v>
      </c>
      <c r="RB306" s="37"/>
      <c r="RC306" s="167"/>
      <c r="RE306" s="70" t="str">
        <f>RE$60</f>
        <v>Total [US$]</v>
      </c>
      <c r="RF306" s="69"/>
      <c r="RG306" s="68">
        <f t="shared" ref="RG306:RY306" si="593">SUMPRODUCT(RG$284:RG$305,$Q$284:$Q$305)</f>
        <v>0</v>
      </c>
      <c r="RH306" s="155">
        <f t="shared" si="593"/>
        <v>0</v>
      </c>
      <c r="RI306" s="156">
        <f t="shared" si="593"/>
        <v>0</v>
      </c>
      <c r="RJ306" s="155">
        <f t="shared" si="593"/>
        <v>0</v>
      </c>
      <c r="RK306" s="156">
        <f t="shared" si="593"/>
        <v>0</v>
      </c>
      <c r="RL306" s="155">
        <f t="shared" si="593"/>
        <v>0</v>
      </c>
      <c r="RM306" s="155">
        <f t="shared" si="593"/>
        <v>0</v>
      </c>
      <c r="RN306" s="155">
        <f t="shared" si="593"/>
        <v>0</v>
      </c>
      <c r="RO306" s="155">
        <f t="shared" si="593"/>
        <v>0</v>
      </c>
      <c r="RP306" s="155">
        <f t="shared" si="593"/>
        <v>0</v>
      </c>
      <c r="RQ306" s="155">
        <f t="shared" si="593"/>
        <v>0</v>
      </c>
      <c r="RR306" s="155">
        <f t="shared" si="593"/>
        <v>0</v>
      </c>
      <c r="RS306" s="155">
        <f t="shared" si="593"/>
        <v>0</v>
      </c>
      <c r="RT306" s="155">
        <f t="shared" si="593"/>
        <v>0</v>
      </c>
      <c r="RU306" s="155">
        <f t="shared" si="593"/>
        <v>0</v>
      </c>
      <c r="RV306" s="155">
        <f t="shared" si="593"/>
        <v>0</v>
      </c>
      <c r="RW306" s="155">
        <f t="shared" si="593"/>
        <v>0</v>
      </c>
      <c r="RX306" s="155">
        <f t="shared" si="593"/>
        <v>0</v>
      </c>
      <c r="RY306" s="155">
        <f t="shared" si="593"/>
        <v>0</v>
      </c>
      <c r="RZ306" s="67">
        <f>SUM(RG306:RY306)</f>
        <v>0</v>
      </c>
      <c r="SA306" s="37"/>
      <c r="SB306" s="167"/>
      <c r="SD306" s="70" t="str">
        <f>SD$60</f>
        <v>Total [US$]</v>
      </c>
      <c r="SE306" s="69"/>
      <c r="SF306" s="68">
        <f t="shared" ref="SF306:SX306" si="594">SUMPRODUCT(SF$284:SF$305,$Q$284:$Q$305)</f>
        <v>0</v>
      </c>
      <c r="SG306" s="155">
        <f t="shared" si="594"/>
        <v>0</v>
      </c>
      <c r="SH306" s="156">
        <f t="shared" si="594"/>
        <v>0</v>
      </c>
      <c r="SI306" s="155">
        <f t="shared" si="594"/>
        <v>0</v>
      </c>
      <c r="SJ306" s="156">
        <f t="shared" si="594"/>
        <v>0</v>
      </c>
      <c r="SK306" s="155">
        <f t="shared" si="594"/>
        <v>0</v>
      </c>
      <c r="SL306" s="155">
        <f t="shared" si="594"/>
        <v>0</v>
      </c>
      <c r="SM306" s="155">
        <f t="shared" si="594"/>
        <v>0</v>
      </c>
      <c r="SN306" s="155">
        <f t="shared" si="594"/>
        <v>0</v>
      </c>
      <c r="SO306" s="155">
        <f t="shared" si="594"/>
        <v>0</v>
      </c>
      <c r="SP306" s="155">
        <f t="shared" si="594"/>
        <v>0</v>
      </c>
      <c r="SQ306" s="155">
        <f t="shared" si="594"/>
        <v>0</v>
      </c>
      <c r="SR306" s="155">
        <f t="shared" si="594"/>
        <v>0</v>
      </c>
      <c r="SS306" s="155">
        <f t="shared" si="594"/>
        <v>0</v>
      </c>
      <c r="ST306" s="155">
        <f t="shared" si="594"/>
        <v>0</v>
      </c>
      <c r="SU306" s="155">
        <f t="shared" si="594"/>
        <v>0</v>
      </c>
      <c r="SV306" s="155">
        <f t="shared" si="594"/>
        <v>0</v>
      </c>
      <c r="SW306" s="155">
        <f t="shared" si="594"/>
        <v>0</v>
      </c>
      <c r="SX306" s="155">
        <f t="shared" si="594"/>
        <v>0</v>
      </c>
      <c r="SY306" s="67">
        <f>SUM(SF306:SX306)</f>
        <v>0</v>
      </c>
      <c r="SZ306" s="37"/>
      <c r="TA306" s="167"/>
      <c r="TC306" s="70" t="str">
        <f>TC$60</f>
        <v>Total [US$]</v>
      </c>
      <c r="TD306" s="69"/>
      <c r="TE306" s="68">
        <f t="shared" ref="TE306:TW306" si="595">SUMPRODUCT(TE$284:TE$305,$Q$284:$Q$305)</f>
        <v>0</v>
      </c>
      <c r="TF306" s="155">
        <f t="shared" si="595"/>
        <v>0</v>
      </c>
      <c r="TG306" s="156">
        <f t="shared" si="595"/>
        <v>0</v>
      </c>
      <c r="TH306" s="155">
        <f t="shared" si="595"/>
        <v>0</v>
      </c>
      <c r="TI306" s="156">
        <f t="shared" si="595"/>
        <v>0</v>
      </c>
      <c r="TJ306" s="155">
        <f t="shared" si="595"/>
        <v>0</v>
      </c>
      <c r="TK306" s="155">
        <f t="shared" si="595"/>
        <v>0</v>
      </c>
      <c r="TL306" s="155">
        <f t="shared" si="595"/>
        <v>0</v>
      </c>
      <c r="TM306" s="155">
        <f t="shared" si="595"/>
        <v>0</v>
      </c>
      <c r="TN306" s="155">
        <f t="shared" si="595"/>
        <v>0</v>
      </c>
      <c r="TO306" s="155">
        <f t="shared" si="595"/>
        <v>0</v>
      </c>
      <c r="TP306" s="155">
        <f t="shared" si="595"/>
        <v>0</v>
      </c>
      <c r="TQ306" s="155">
        <f t="shared" si="595"/>
        <v>0</v>
      </c>
      <c r="TR306" s="155">
        <f t="shared" si="595"/>
        <v>0</v>
      </c>
      <c r="TS306" s="155">
        <f t="shared" si="595"/>
        <v>0</v>
      </c>
      <c r="TT306" s="155">
        <f t="shared" si="595"/>
        <v>0</v>
      </c>
      <c r="TU306" s="155">
        <f t="shared" si="595"/>
        <v>0</v>
      </c>
      <c r="TV306" s="155">
        <f t="shared" si="595"/>
        <v>0</v>
      </c>
      <c r="TW306" s="155">
        <f t="shared" si="595"/>
        <v>0</v>
      </c>
      <c r="TX306" s="67">
        <f>SUM(TE306:TW306)</f>
        <v>0</v>
      </c>
      <c r="TY306" s="37"/>
      <c r="TZ306" s="167"/>
      <c r="UB306" s="70" t="str">
        <f>UB$60</f>
        <v>Total [US$]</v>
      </c>
      <c r="UC306" s="69"/>
      <c r="UD306" s="68">
        <f t="shared" ref="UD306:UV306" si="596">SUMPRODUCT(UD$284:UD$305,$Q$284:$Q$305)</f>
        <v>0</v>
      </c>
      <c r="UE306" s="155">
        <f t="shared" si="596"/>
        <v>0</v>
      </c>
      <c r="UF306" s="156">
        <f t="shared" si="596"/>
        <v>0</v>
      </c>
      <c r="UG306" s="155">
        <f t="shared" si="596"/>
        <v>0</v>
      </c>
      <c r="UH306" s="156">
        <f t="shared" si="596"/>
        <v>0</v>
      </c>
      <c r="UI306" s="155">
        <f t="shared" si="596"/>
        <v>0</v>
      </c>
      <c r="UJ306" s="155">
        <f t="shared" si="596"/>
        <v>0</v>
      </c>
      <c r="UK306" s="155">
        <f t="shared" si="596"/>
        <v>0</v>
      </c>
      <c r="UL306" s="155">
        <f t="shared" si="596"/>
        <v>0</v>
      </c>
      <c r="UM306" s="155">
        <f t="shared" si="596"/>
        <v>0</v>
      </c>
      <c r="UN306" s="155">
        <f t="shared" si="596"/>
        <v>0</v>
      </c>
      <c r="UO306" s="155">
        <f t="shared" si="596"/>
        <v>0</v>
      </c>
      <c r="UP306" s="155">
        <f t="shared" si="596"/>
        <v>0</v>
      </c>
      <c r="UQ306" s="155">
        <f t="shared" si="596"/>
        <v>0</v>
      </c>
      <c r="UR306" s="155">
        <f t="shared" si="596"/>
        <v>0</v>
      </c>
      <c r="US306" s="155">
        <f t="shared" si="596"/>
        <v>0</v>
      </c>
      <c r="UT306" s="155">
        <f t="shared" si="596"/>
        <v>0</v>
      </c>
      <c r="UU306" s="155">
        <f t="shared" si="596"/>
        <v>0</v>
      </c>
      <c r="UV306" s="155">
        <f t="shared" si="596"/>
        <v>0</v>
      </c>
      <c r="UW306" s="67">
        <f>SUM(UD306:UV306)</f>
        <v>0</v>
      </c>
      <c r="UX306" s="37"/>
      <c r="UY306" s="167"/>
      <c r="VA306" s="70" t="str">
        <f>VA$60</f>
        <v>Total [US$]</v>
      </c>
      <c r="VB306" s="69"/>
      <c r="VC306" s="68">
        <f t="shared" ref="VC306:VU306" si="597">SUMPRODUCT(VC$284:VC$305,$Q$284:$Q$305)</f>
        <v>0</v>
      </c>
      <c r="VD306" s="155">
        <f t="shared" si="597"/>
        <v>0</v>
      </c>
      <c r="VE306" s="156">
        <f t="shared" si="597"/>
        <v>0</v>
      </c>
      <c r="VF306" s="155">
        <f t="shared" si="597"/>
        <v>0</v>
      </c>
      <c r="VG306" s="156">
        <f t="shared" si="597"/>
        <v>0</v>
      </c>
      <c r="VH306" s="155">
        <f t="shared" si="597"/>
        <v>0</v>
      </c>
      <c r="VI306" s="155">
        <f t="shared" si="597"/>
        <v>0</v>
      </c>
      <c r="VJ306" s="155">
        <f t="shared" si="597"/>
        <v>0</v>
      </c>
      <c r="VK306" s="155">
        <f t="shared" si="597"/>
        <v>0</v>
      </c>
      <c r="VL306" s="155">
        <f t="shared" si="597"/>
        <v>0</v>
      </c>
      <c r="VM306" s="155">
        <f t="shared" si="597"/>
        <v>0</v>
      </c>
      <c r="VN306" s="155">
        <f t="shared" si="597"/>
        <v>0</v>
      </c>
      <c r="VO306" s="155">
        <f t="shared" si="597"/>
        <v>0</v>
      </c>
      <c r="VP306" s="155">
        <f t="shared" si="597"/>
        <v>0</v>
      </c>
      <c r="VQ306" s="155">
        <f t="shared" si="597"/>
        <v>0</v>
      </c>
      <c r="VR306" s="155">
        <f t="shared" si="597"/>
        <v>0</v>
      </c>
      <c r="VS306" s="155">
        <f t="shared" si="597"/>
        <v>0</v>
      </c>
      <c r="VT306" s="155">
        <f t="shared" si="597"/>
        <v>0</v>
      </c>
      <c r="VU306" s="155">
        <f t="shared" si="597"/>
        <v>0</v>
      </c>
      <c r="VV306" s="67">
        <f>SUM(VC306:VU306)</f>
        <v>0</v>
      </c>
      <c r="VX306" s="167"/>
    </row>
    <row r="307" spans="2:596">
      <c r="B307" s="89"/>
      <c r="C307" s="89" t="str">
        <f>IF(ISERROR(I307+1)=TRUE,I307,IF(I307="","",MAX(C$15:C306)+1))</f>
        <v/>
      </c>
      <c r="D307" s="88" t="str">
        <f t="shared" si="527"/>
        <v/>
      </c>
      <c r="E307" s="3"/>
      <c r="G307" s="167"/>
      <c r="I307" s="37" t="s">
        <v>134</v>
      </c>
      <c r="U307" s="167"/>
      <c r="V307" s="42"/>
      <c r="AT307" s="167"/>
      <c r="BS307" s="167"/>
      <c r="CR307" s="167"/>
      <c r="DQ307" s="167"/>
      <c r="EP307" s="167"/>
      <c r="FO307" s="167"/>
      <c r="GN307" s="167"/>
      <c r="HM307" s="167"/>
      <c r="IL307" s="167"/>
      <c r="JK307" s="167"/>
      <c r="KJ307" s="167"/>
      <c r="LI307" s="167"/>
      <c r="MH307" s="167"/>
      <c r="NG307" s="167"/>
      <c r="OF307" s="167"/>
      <c r="PE307" s="167"/>
      <c r="QD307" s="167"/>
      <c r="RC307" s="167"/>
      <c r="SB307" s="167"/>
      <c r="TA307" s="167"/>
      <c r="TZ307" s="167"/>
      <c r="UY307" s="167"/>
    </row>
    <row r="308" spans="2:596">
      <c r="B308" s="89"/>
      <c r="C308" s="89" t="str">
        <f>IF(ISERROR(I308+1)=TRUE,I308,IF(I308="","",MAX(C$15:C307)+1))</f>
        <v>3.5 | TARIFAS SERVICIOS DE CEMENTACIÓN - HERRAMIENTAS Y MATERIALES</v>
      </c>
      <c r="D308" s="88" t="str">
        <f t="shared" si="527"/>
        <v/>
      </c>
      <c r="E308" s="3"/>
      <c r="G308" s="167"/>
      <c r="I308" s="173" t="s">
        <v>100</v>
      </c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U308" s="167"/>
      <c r="V308" s="42"/>
      <c r="W308" s="173" t="str">
        <f>W$3</f>
        <v>POZO | Hokchi-7 | CANTIDADES Y MONTOS</v>
      </c>
      <c r="X308" s="173"/>
      <c r="Y308" s="173"/>
      <c r="Z308" s="173"/>
      <c r="AA308" s="174"/>
      <c r="AB308" s="173"/>
      <c r="AC308" s="174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T308" s="167"/>
      <c r="AV308" s="173" t="str">
        <f>AV$3</f>
        <v>POZO | Hokchi-15 | CANTIDADES Y MONTOS</v>
      </c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  <c r="BP308" s="173"/>
      <c r="BQ308" s="173"/>
      <c r="BS308" s="167"/>
      <c r="BU308" s="173" t="str">
        <f>BU$3</f>
        <v>POZO | Hokchi-8H | CANTIDADES Y MONTOS</v>
      </c>
      <c r="BV308" s="173"/>
      <c r="BW308" s="173"/>
      <c r="BX308" s="173"/>
      <c r="BY308" s="173"/>
      <c r="BZ308" s="173"/>
      <c r="CA308" s="173"/>
      <c r="CB308" s="173"/>
      <c r="CC308" s="173"/>
      <c r="CD308" s="173"/>
      <c r="CE308" s="173"/>
      <c r="CF308" s="173"/>
      <c r="CG308" s="173"/>
      <c r="CH308" s="173"/>
      <c r="CI308" s="173"/>
      <c r="CJ308" s="173"/>
      <c r="CK308" s="173"/>
      <c r="CL308" s="173"/>
      <c r="CM308" s="173"/>
      <c r="CN308" s="173"/>
      <c r="CO308" s="173"/>
      <c r="CP308" s="173"/>
      <c r="CR308" s="167"/>
      <c r="CT308" s="173" t="str">
        <f>CT$3</f>
        <v>POZO | Hokchi-12H | CANTIDADES Y MONTOS</v>
      </c>
      <c r="CU308" s="173"/>
      <c r="CV308" s="173"/>
      <c r="CW308" s="173"/>
      <c r="CX308" s="173"/>
      <c r="CY308" s="173"/>
      <c r="CZ308" s="173"/>
      <c r="DA308" s="173"/>
      <c r="DB308" s="173"/>
      <c r="DC308" s="173"/>
      <c r="DD308" s="173"/>
      <c r="DE308" s="173"/>
      <c r="DF308" s="173"/>
      <c r="DG308" s="173"/>
      <c r="DH308" s="173"/>
      <c r="DI308" s="173"/>
      <c r="DJ308" s="173"/>
      <c r="DK308" s="173"/>
      <c r="DL308" s="173"/>
      <c r="DM308" s="173"/>
      <c r="DN308" s="173"/>
      <c r="DO308" s="173"/>
      <c r="DQ308" s="167"/>
      <c r="DS308" s="173" t="str">
        <f>DS$3</f>
        <v>POZO | Hokchi-9H | CANTIDADES Y MONTOS</v>
      </c>
      <c r="DT308" s="173"/>
      <c r="DU308" s="173"/>
      <c r="DV308" s="173"/>
      <c r="DW308" s="173"/>
      <c r="DX308" s="173"/>
      <c r="DY308" s="173"/>
      <c r="DZ308" s="173"/>
      <c r="EA308" s="173"/>
      <c r="EB308" s="173"/>
      <c r="EC308" s="173"/>
      <c r="ED308" s="173"/>
      <c r="EE308" s="173"/>
      <c r="EF308" s="173"/>
      <c r="EG308" s="173"/>
      <c r="EH308" s="173"/>
      <c r="EI308" s="173"/>
      <c r="EJ308" s="173"/>
      <c r="EK308" s="173"/>
      <c r="EL308" s="173"/>
      <c r="EM308" s="173"/>
      <c r="EN308" s="173"/>
      <c r="EP308" s="167"/>
      <c r="ER308" s="173" t="str">
        <f>ER$3</f>
        <v>POZO | Hokchi-11 | CANTIDADES Y MONTOS</v>
      </c>
      <c r="ES308" s="173"/>
      <c r="ET308" s="173"/>
      <c r="EU308" s="173"/>
      <c r="EV308" s="173"/>
      <c r="EW308" s="173"/>
      <c r="EX308" s="173"/>
      <c r="EY308" s="173"/>
      <c r="EZ308" s="173"/>
      <c r="FA308" s="173"/>
      <c r="FB308" s="173"/>
      <c r="FC308" s="173"/>
      <c r="FD308" s="173"/>
      <c r="FE308" s="173"/>
      <c r="FF308" s="173"/>
      <c r="FG308" s="173"/>
      <c r="FH308" s="173"/>
      <c r="FI308" s="173"/>
      <c r="FJ308" s="173"/>
      <c r="FK308" s="173"/>
      <c r="FL308" s="173"/>
      <c r="FM308" s="173"/>
      <c r="FO308" s="167"/>
      <c r="FQ308" s="173" t="str">
        <f>FQ$3</f>
        <v>POZO | Hokchi-13 | CANTIDADES Y MONTOS</v>
      </c>
      <c r="FR308" s="173"/>
      <c r="FS308" s="173"/>
      <c r="FT308" s="173"/>
      <c r="FU308" s="173"/>
      <c r="FV308" s="173"/>
      <c r="FW308" s="173"/>
      <c r="FX308" s="173"/>
      <c r="FY308" s="173"/>
      <c r="FZ308" s="173"/>
      <c r="GA308" s="173"/>
      <c r="GB308" s="173"/>
      <c r="GC308" s="173"/>
      <c r="GD308" s="173"/>
      <c r="GE308" s="173"/>
      <c r="GF308" s="173"/>
      <c r="GG308" s="173"/>
      <c r="GH308" s="173"/>
      <c r="GI308" s="173"/>
      <c r="GJ308" s="173"/>
      <c r="GK308" s="173"/>
      <c r="GL308" s="173"/>
      <c r="GN308" s="167"/>
      <c r="GP308" s="173" t="str">
        <f>GP$3</f>
        <v>POZO | Hokchi-14 | CANTIDADES Y MONTOS</v>
      </c>
      <c r="GQ308" s="173"/>
      <c r="GR308" s="173"/>
      <c r="GS308" s="173"/>
      <c r="GT308" s="173"/>
      <c r="GU308" s="173"/>
      <c r="GV308" s="173"/>
      <c r="GW308" s="173"/>
      <c r="GX308" s="173"/>
      <c r="GY308" s="173"/>
      <c r="GZ308" s="173"/>
      <c r="HA308" s="173"/>
      <c r="HB308" s="173"/>
      <c r="HC308" s="173"/>
      <c r="HD308" s="173"/>
      <c r="HE308" s="173"/>
      <c r="HF308" s="173"/>
      <c r="HG308" s="173"/>
      <c r="HH308" s="173"/>
      <c r="HI308" s="173"/>
      <c r="HJ308" s="173"/>
      <c r="HK308" s="173"/>
      <c r="HM308" s="167"/>
      <c r="HO308" s="173" t="str">
        <f>HO$3</f>
        <v>POZO | Hokchi-10H | CANTIDADES Y MONTOS</v>
      </c>
      <c r="HP308" s="173"/>
      <c r="HQ308" s="173"/>
      <c r="HR308" s="173"/>
      <c r="HS308" s="173"/>
      <c r="HT308" s="173"/>
      <c r="HU308" s="173"/>
      <c r="HV308" s="173"/>
      <c r="HW308" s="173"/>
      <c r="HX308" s="173"/>
      <c r="HY308" s="173"/>
      <c r="HZ308" s="173"/>
      <c r="IA308" s="173"/>
      <c r="IB308" s="173"/>
      <c r="IC308" s="173"/>
      <c r="ID308" s="173"/>
      <c r="IE308" s="173"/>
      <c r="IF308" s="173"/>
      <c r="IG308" s="173"/>
      <c r="IH308" s="173"/>
      <c r="II308" s="173"/>
      <c r="IJ308" s="173"/>
      <c r="IL308" s="167"/>
      <c r="IN308" s="173" t="str">
        <f>IN$3</f>
        <v>POZO | Hokchi-2DEL | CANTIDADES Y MONTOS</v>
      </c>
      <c r="IO308" s="173"/>
      <c r="IP308" s="173"/>
      <c r="IQ308" s="173"/>
      <c r="IR308" s="173"/>
      <c r="IS308" s="173"/>
      <c r="IT308" s="173"/>
      <c r="IU308" s="173"/>
      <c r="IV308" s="173"/>
      <c r="IW308" s="173"/>
      <c r="IX308" s="173"/>
      <c r="IY308" s="173"/>
      <c r="IZ308" s="173"/>
      <c r="JA308" s="173"/>
      <c r="JB308" s="173"/>
      <c r="JC308" s="173"/>
      <c r="JD308" s="173"/>
      <c r="JE308" s="173"/>
      <c r="JF308" s="173"/>
      <c r="JG308" s="173"/>
      <c r="JH308" s="173"/>
      <c r="JI308" s="173"/>
      <c r="JK308" s="167"/>
      <c r="JM308" s="173" t="str">
        <f>JM$3</f>
        <v>POZO | Hokchi-3DEL | CANTIDADES Y MONTOS</v>
      </c>
      <c r="JN308" s="173"/>
      <c r="JO308" s="173"/>
      <c r="JP308" s="173"/>
      <c r="JQ308" s="173"/>
      <c r="JR308" s="173"/>
      <c r="JS308" s="173"/>
      <c r="JT308" s="173"/>
      <c r="JU308" s="173"/>
      <c r="JV308" s="173"/>
      <c r="JW308" s="173"/>
      <c r="JX308" s="173"/>
      <c r="JY308" s="173"/>
      <c r="JZ308" s="173"/>
      <c r="KA308" s="173"/>
      <c r="KB308" s="173"/>
      <c r="KC308" s="173"/>
      <c r="KD308" s="173"/>
      <c r="KE308" s="173"/>
      <c r="KF308" s="173"/>
      <c r="KG308" s="173"/>
      <c r="KH308" s="173"/>
      <c r="KJ308" s="167"/>
      <c r="KL308" s="173" t="str">
        <f>KL$3</f>
        <v>POZO | Hokchi-4DEL | CANTIDADES Y MONTOS</v>
      </c>
      <c r="KM308" s="173"/>
      <c r="KN308" s="173"/>
      <c r="KO308" s="173"/>
      <c r="KP308" s="173"/>
      <c r="KQ308" s="173"/>
      <c r="KR308" s="173"/>
      <c r="KS308" s="173"/>
      <c r="KT308" s="173"/>
      <c r="KU308" s="173"/>
      <c r="KV308" s="173"/>
      <c r="KW308" s="173"/>
      <c r="KX308" s="173"/>
      <c r="KY308" s="173"/>
      <c r="KZ308" s="173"/>
      <c r="LA308" s="173"/>
      <c r="LB308" s="173"/>
      <c r="LC308" s="173"/>
      <c r="LD308" s="173"/>
      <c r="LE308" s="173"/>
      <c r="LF308" s="173"/>
      <c r="LG308" s="173"/>
      <c r="LI308" s="167"/>
      <c r="LK308" s="173" t="str">
        <f>LK$3</f>
        <v>POZO | Hokchi-5DEL | CANTIDADES Y MONTOS</v>
      </c>
      <c r="LL308" s="173"/>
      <c r="LM308" s="173"/>
      <c r="LN308" s="173"/>
      <c r="LO308" s="173"/>
      <c r="LP308" s="173"/>
      <c r="LQ308" s="173"/>
      <c r="LR308" s="173"/>
      <c r="LS308" s="173"/>
      <c r="LT308" s="173"/>
      <c r="LU308" s="173"/>
      <c r="LV308" s="173"/>
      <c r="LW308" s="173"/>
      <c r="LX308" s="173"/>
      <c r="LY308" s="173"/>
      <c r="LZ308" s="173"/>
      <c r="MA308" s="173"/>
      <c r="MB308" s="173"/>
      <c r="MC308" s="173"/>
      <c r="MD308" s="173"/>
      <c r="ME308" s="173"/>
      <c r="MF308" s="173"/>
      <c r="MH308" s="167"/>
      <c r="MJ308" s="173" t="str">
        <f>MJ$3</f>
        <v>POZO | Hokchi-6DEL | CANTIDADES Y MONTOS</v>
      </c>
      <c r="MK308" s="173"/>
      <c r="ML308" s="173"/>
      <c r="MM308" s="173"/>
      <c r="MN308" s="173"/>
      <c r="MO308" s="173"/>
      <c r="MP308" s="173"/>
      <c r="MQ308" s="173"/>
      <c r="MR308" s="173"/>
      <c r="MS308" s="173"/>
      <c r="MT308" s="173"/>
      <c r="MU308" s="173"/>
      <c r="MV308" s="173"/>
      <c r="MW308" s="173"/>
      <c r="MX308" s="173"/>
      <c r="MY308" s="173"/>
      <c r="MZ308" s="173"/>
      <c r="NA308" s="173"/>
      <c r="NB308" s="173"/>
      <c r="NC308" s="173"/>
      <c r="ND308" s="173"/>
      <c r="NE308" s="173"/>
      <c r="NG308" s="167"/>
      <c r="NI308" s="173" t="str">
        <f>NI$3</f>
        <v>POZO | Hokchi-7 Contingente | CANTIDADES Y MONTOS</v>
      </c>
      <c r="NJ308" s="173"/>
      <c r="NK308" s="173"/>
      <c r="NL308" s="173"/>
      <c r="NM308" s="173"/>
      <c r="NN308" s="173"/>
      <c r="NO308" s="173"/>
      <c r="NP308" s="173"/>
      <c r="NQ308" s="173"/>
      <c r="NR308" s="173"/>
      <c r="NS308" s="173"/>
      <c r="NT308" s="173"/>
      <c r="NU308" s="173"/>
      <c r="NV308" s="173"/>
      <c r="NW308" s="173"/>
      <c r="NX308" s="173"/>
      <c r="NY308" s="173"/>
      <c r="NZ308" s="173"/>
      <c r="OA308" s="173"/>
      <c r="OB308" s="173"/>
      <c r="OC308" s="173"/>
      <c r="OD308" s="173"/>
      <c r="OF308" s="167"/>
      <c r="OH308" s="173" t="str">
        <f>OH$3</f>
        <v>POZO | Hokchi-15 Contingente | CANTIDADES Y MONTOS</v>
      </c>
      <c r="OI308" s="173"/>
      <c r="OJ308" s="173"/>
      <c r="OK308" s="173"/>
      <c r="OL308" s="173"/>
      <c r="OM308" s="173"/>
      <c r="ON308" s="173"/>
      <c r="OO308" s="173"/>
      <c r="OP308" s="173"/>
      <c r="OQ308" s="173"/>
      <c r="OR308" s="173"/>
      <c r="OS308" s="173"/>
      <c r="OT308" s="173"/>
      <c r="OU308" s="173"/>
      <c r="OV308" s="173"/>
      <c r="OW308" s="173"/>
      <c r="OX308" s="173"/>
      <c r="OY308" s="173"/>
      <c r="OZ308" s="173"/>
      <c r="PA308" s="173"/>
      <c r="PB308" s="173"/>
      <c r="PC308" s="173"/>
      <c r="PE308" s="167"/>
      <c r="PG308" s="173" t="str">
        <f>PG$3</f>
        <v>POZO | Hokchi-8H Contingente | CANTIDADES Y MONTOS</v>
      </c>
      <c r="PH308" s="173"/>
      <c r="PI308" s="173"/>
      <c r="PJ308" s="173"/>
      <c r="PK308" s="173"/>
      <c r="PL308" s="173"/>
      <c r="PM308" s="173"/>
      <c r="PN308" s="173"/>
      <c r="PO308" s="173"/>
      <c r="PP308" s="173"/>
      <c r="PQ308" s="173"/>
      <c r="PR308" s="173"/>
      <c r="PS308" s="173"/>
      <c r="PT308" s="173"/>
      <c r="PU308" s="173"/>
      <c r="PV308" s="173"/>
      <c r="PW308" s="173"/>
      <c r="PX308" s="173"/>
      <c r="PY308" s="173"/>
      <c r="PZ308" s="173"/>
      <c r="QA308" s="173"/>
      <c r="QB308" s="173"/>
      <c r="QD308" s="167"/>
      <c r="QF308" s="173" t="str">
        <f>QF$3</f>
        <v>POZO | Hokchi-12H Contingente | CANTIDADES Y MONTOS</v>
      </c>
      <c r="QG308" s="173"/>
      <c r="QH308" s="173"/>
      <c r="QI308" s="173"/>
      <c r="QJ308" s="173"/>
      <c r="QK308" s="173"/>
      <c r="QL308" s="173"/>
      <c r="QM308" s="173"/>
      <c r="QN308" s="173"/>
      <c r="QO308" s="173"/>
      <c r="QP308" s="173"/>
      <c r="QQ308" s="173"/>
      <c r="QR308" s="173"/>
      <c r="QS308" s="173"/>
      <c r="QT308" s="173"/>
      <c r="QU308" s="173"/>
      <c r="QV308" s="173"/>
      <c r="QW308" s="173"/>
      <c r="QX308" s="173"/>
      <c r="QY308" s="173"/>
      <c r="QZ308" s="173"/>
      <c r="RA308" s="173"/>
      <c r="RC308" s="167"/>
      <c r="RE308" s="173" t="str">
        <f>RE$3</f>
        <v>POZO | Hokchi-9H Contingente | CANTIDADES Y MONTOS</v>
      </c>
      <c r="RF308" s="173"/>
      <c r="RG308" s="173"/>
      <c r="RH308" s="173"/>
      <c r="RI308" s="173"/>
      <c r="RJ308" s="173"/>
      <c r="RK308" s="173"/>
      <c r="RL308" s="173"/>
      <c r="RM308" s="173"/>
      <c r="RN308" s="173"/>
      <c r="RO308" s="173"/>
      <c r="RP308" s="173"/>
      <c r="RQ308" s="173"/>
      <c r="RR308" s="173"/>
      <c r="RS308" s="173"/>
      <c r="RT308" s="173"/>
      <c r="RU308" s="173"/>
      <c r="RV308" s="173"/>
      <c r="RW308" s="173"/>
      <c r="RX308" s="173"/>
      <c r="RY308" s="173"/>
      <c r="RZ308" s="173"/>
      <c r="SB308" s="167"/>
      <c r="SD308" s="173" t="str">
        <f>SD$3</f>
        <v>POZO | Hokchi-11 Contingente | CANTIDADES Y MONTOS</v>
      </c>
      <c r="SE308" s="173"/>
      <c r="SF308" s="173"/>
      <c r="SG308" s="173"/>
      <c r="SH308" s="173"/>
      <c r="SI308" s="173"/>
      <c r="SJ308" s="173"/>
      <c r="SK308" s="173"/>
      <c r="SL308" s="173"/>
      <c r="SM308" s="173"/>
      <c r="SN308" s="173"/>
      <c r="SO308" s="173"/>
      <c r="SP308" s="173"/>
      <c r="SQ308" s="173"/>
      <c r="SR308" s="173"/>
      <c r="SS308" s="173"/>
      <c r="ST308" s="173"/>
      <c r="SU308" s="173"/>
      <c r="SV308" s="173"/>
      <c r="SW308" s="173"/>
      <c r="SX308" s="173"/>
      <c r="SY308" s="173"/>
      <c r="TA308" s="167"/>
      <c r="TC308" s="173" t="str">
        <f>TC$3</f>
        <v>POZO | Hokchi-13 Contingente | CANTIDADES Y MONTOS</v>
      </c>
      <c r="TD308" s="173"/>
      <c r="TE308" s="173"/>
      <c r="TF308" s="173"/>
      <c r="TG308" s="173"/>
      <c r="TH308" s="173"/>
      <c r="TI308" s="173"/>
      <c r="TJ308" s="173"/>
      <c r="TK308" s="173"/>
      <c r="TL308" s="173"/>
      <c r="TM308" s="173"/>
      <c r="TN308" s="173"/>
      <c r="TO308" s="173"/>
      <c r="TP308" s="173"/>
      <c r="TQ308" s="173"/>
      <c r="TR308" s="173"/>
      <c r="TS308" s="173"/>
      <c r="TT308" s="173"/>
      <c r="TU308" s="173"/>
      <c r="TV308" s="173"/>
      <c r="TW308" s="173"/>
      <c r="TX308" s="173"/>
      <c r="TZ308" s="167"/>
      <c r="UB308" s="173" t="str">
        <f>UB$3</f>
        <v>POZO | Hokchi-14 Contingente | CANTIDADES Y MONTOS</v>
      </c>
      <c r="UC308" s="173"/>
      <c r="UD308" s="173"/>
      <c r="UE308" s="173"/>
      <c r="UF308" s="173"/>
      <c r="UG308" s="173"/>
      <c r="UH308" s="173"/>
      <c r="UI308" s="173"/>
      <c r="UJ308" s="173"/>
      <c r="UK308" s="173"/>
      <c r="UL308" s="173"/>
      <c r="UM308" s="173"/>
      <c r="UN308" s="173"/>
      <c r="UO308" s="173"/>
      <c r="UP308" s="173"/>
      <c r="UQ308" s="173"/>
      <c r="UR308" s="173"/>
      <c r="US308" s="173"/>
      <c r="UT308" s="173"/>
      <c r="UU308" s="173"/>
      <c r="UV308" s="173"/>
      <c r="UW308" s="173"/>
      <c r="UY308" s="167"/>
      <c r="VA308" s="173" t="str">
        <f>VA$3</f>
        <v>POZO | Hokchi-10H Contingente | CANTIDADES Y MONTOS</v>
      </c>
      <c r="VB308" s="173"/>
      <c r="VC308" s="173"/>
      <c r="VD308" s="173"/>
      <c r="VE308" s="173"/>
      <c r="VF308" s="173"/>
      <c r="VG308" s="173"/>
      <c r="VH308" s="173"/>
      <c r="VI308" s="173"/>
      <c r="VJ308" s="173"/>
      <c r="VK308" s="173"/>
      <c r="VL308" s="173"/>
      <c r="VM308" s="173"/>
      <c r="VN308" s="173"/>
      <c r="VO308" s="173"/>
      <c r="VP308" s="173"/>
      <c r="VQ308" s="173"/>
      <c r="VR308" s="173"/>
      <c r="VS308" s="173"/>
      <c r="VT308" s="173"/>
      <c r="VU308" s="173"/>
      <c r="VV308" s="173"/>
    </row>
    <row r="309" spans="2:596">
      <c r="B309" s="89"/>
      <c r="C309" s="89" t="str">
        <f>IF(ISERROR(I309+1)=TRUE,I309,IF(I309="","",MAX(C$15:C308)+1))</f>
        <v/>
      </c>
      <c r="D309" s="88" t="str">
        <f t="shared" si="527"/>
        <v/>
      </c>
      <c r="E309" s="3"/>
      <c r="G309" s="167"/>
      <c r="I309" s="37" t="s">
        <v>134</v>
      </c>
      <c r="U309" s="167"/>
      <c r="V309" s="42"/>
      <c r="AT309" s="167"/>
      <c r="BS309" s="167"/>
      <c r="CR309" s="167"/>
      <c r="DQ309" s="167"/>
      <c r="EP309" s="167"/>
      <c r="FO309" s="167"/>
      <c r="GN309" s="167"/>
      <c r="HM309" s="167"/>
      <c r="IL309" s="167"/>
      <c r="JK309" s="167"/>
      <c r="KJ309" s="167"/>
      <c r="LI309" s="167"/>
      <c r="MH309" s="167"/>
      <c r="NG309" s="167"/>
      <c r="OF309" s="167"/>
      <c r="PE309" s="167"/>
      <c r="QD309" s="167"/>
      <c r="RC309" s="167"/>
      <c r="SB309" s="167"/>
      <c r="TA309" s="167"/>
      <c r="TZ309" s="167"/>
      <c r="UY309" s="167"/>
    </row>
    <row r="310" spans="2:596" s="38" customFormat="1" outlineLevel="1">
      <c r="B310" s="88"/>
      <c r="C310" s="89">
        <f>IF(ISERROR(I310+1)=TRUE,I310,IF(I310="","",MAX(C$15:C309)+1))</f>
        <v>227</v>
      </c>
      <c r="D310" s="88">
        <f t="shared" si="527"/>
        <v>1</v>
      </c>
      <c r="E310" s="3"/>
      <c r="G310" s="167"/>
      <c r="I310" s="108">
        <f>+I305+1</f>
        <v>234</v>
      </c>
      <c r="J310" s="299" t="s">
        <v>478</v>
      </c>
      <c r="K310" s="300"/>
      <c r="L310" s="300"/>
      <c r="M310" s="300"/>
      <c r="N310" s="300"/>
      <c r="O310" s="301"/>
      <c r="P310" s="302" t="s">
        <v>263</v>
      </c>
      <c r="Q310" s="297"/>
      <c r="R310" s="107" t="s">
        <v>141</v>
      </c>
      <c r="S310" s="298"/>
      <c r="U310" s="167"/>
      <c r="V310" s="42"/>
      <c r="W310" s="78"/>
      <c r="X310" s="37"/>
      <c r="Y310" s="77"/>
      <c r="Z310" s="76"/>
      <c r="AA310" s="79"/>
      <c r="AB310" s="76"/>
      <c r="AC310" s="79"/>
      <c r="AD310" s="76"/>
      <c r="AE310" s="76"/>
      <c r="AF310" s="76"/>
      <c r="AG310" s="76"/>
      <c r="AH310" s="76"/>
      <c r="AI310" s="76"/>
      <c r="AJ310" s="76"/>
      <c r="AK310" s="75"/>
      <c r="AL310" s="75"/>
      <c r="AM310" s="75"/>
      <c r="AN310" s="75"/>
      <c r="AO310" s="75"/>
      <c r="AP310" s="75"/>
      <c r="AQ310" s="75"/>
      <c r="AR310" s="74">
        <f t="shared" ref="AR310:AR334" si="598">SUM(Y310:AQ310)*$Q310</f>
        <v>0</v>
      </c>
      <c r="AT310" s="167"/>
      <c r="AV310" s="78"/>
      <c r="AW310" s="37"/>
      <c r="AX310" s="77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5"/>
      <c r="BK310" s="75"/>
      <c r="BL310" s="75"/>
      <c r="BM310" s="75"/>
      <c r="BN310" s="75"/>
      <c r="BO310" s="75"/>
      <c r="BP310" s="75"/>
      <c r="BQ310" s="74">
        <f t="shared" ref="BQ310:BQ334" si="599">SUM(AX310:BP310)*$Q310</f>
        <v>0</v>
      </c>
      <c r="BS310" s="167"/>
      <c r="BU310" s="78"/>
      <c r="BV310" s="37"/>
      <c r="BW310" s="77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5"/>
      <c r="CJ310" s="75"/>
      <c r="CK310" s="75"/>
      <c r="CL310" s="75"/>
      <c r="CM310" s="75"/>
      <c r="CN310" s="75"/>
      <c r="CO310" s="75"/>
      <c r="CP310" s="74">
        <f t="shared" ref="CP310:CP334" si="600">SUM(BW310:CO310)*$Q310</f>
        <v>0</v>
      </c>
      <c r="CR310" s="167"/>
      <c r="CT310" s="78"/>
      <c r="CU310" s="37"/>
      <c r="CV310" s="77"/>
      <c r="CW310" s="76"/>
      <c r="CX310" s="76"/>
      <c r="CY310" s="76"/>
      <c r="CZ310" s="76"/>
      <c r="DA310" s="76"/>
      <c r="DB310" s="76"/>
      <c r="DC310" s="76"/>
      <c r="DD310" s="76"/>
      <c r="DE310" s="76"/>
      <c r="DF310" s="76"/>
      <c r="DG310" s="76"/>
      <c r="DH310" s="75"/>
      <c r="DI310" s="75"/>
      <c r="DJ310" s="75"/>
      <c r="DK310" s="75"/>
      <c r="DL310" s="75"/>
      <c r="DM310" s="75"/>
      <c r="DN310" s="75"/>
      <c r="DO310" s="74">
        <f t="shared" ref="DO310:DO334" si="601">SUM(CV310:DN310)*$Q310</f>
        <v>0</v>
      </c>
      <c r="DQ310" s="167"/>
      <c r="DS310" s="78"/>
      <c r="DT310" s="37"/>
      <c r="DU310" s="77"/>
      <c r="DV310" s="76"/>
      <c r="DW310" s="76"/>
      <c r="DX310" s="76"/>
      <c r="DY310" s="76"/>
      <c r="DZ310" s="76"/>
      <c r="EA310" s="76"/>
      <c r="EB310" s="76"/>
      <c r="EC310" s="76"/>
      <c r="ED310" s="76"/>
      <c r="EE310" s="76"/>
      <c r="EF310" s="76"/>
      <c r="EG310" s="75"/>
      <c r="EH310" s="75"/>
      <c r="EI310" s="75"/>
      <c r="EJ310" s="75"/>
      <c r="EK310" s="75"/>
      <c r="EL310" s="75"/>
      <c r="EM310" s="75"/>
      <c r="EN310" s="74">
        <f t="shared" ref="EN310:EN334" si="602">SUM(DU310:EM310)*$Q310</f>
        <v>0</v>
      </c>
      <c r="EP310" s="167"/>
      <c r="ER310" s="78"/>
      <c r="ES310" s="37"/>
      <c r="ET310" s="77"/>
      <c r="EU310" s="76"/>
      <c r="EV310" s="76"/>
      <c r="EW310" s="76"/>
      <c r="EX310" s="76"/>
      <c r="EY310" s="76"/>
      <c r="EZ310" s="76"/>
      <c r="FA310" s="76"/>
      <c r="FB310" s="76"/>
      <c r="FC310" s="76"/>
      <c r="FD310" s="76"/>
      <c r="FE310" s="76"/>
      <c r="FF310" s="76"/>
      <c r="FG310" s="76"/>
      <c r="FH310" s="75"/>
      <c r="FI310" s="75"/>
      <c r="FJ310" s="75"/>
      <c r="FK310" s="75"/>
      <c r="FL310" s="75"/>
      <c r="FM310" s="74">
        <f t="shared" ref="FM310:FM334" si="603">SUM(ET310:FL310)*$Q310</f>
        <v>0</v>
      </c>
      <c r="FO310" s="167"/>
      <c r="FQ310" s="78"/>
      <c r="FR310" s="37"/>
      <c r="FS310" s="77"/>
      <c r="FT310" s="76"/>
      <c r="FU310" s="76"/>
      <c r="FV310" s="76"/>
      <c r="FW310" s="76"/>
      <c r="FX310" s="76"/>
      <c r="FY310" s="76"/>
      <c r="FZ310" s="76"/>
      <c r="GA310" s="76"/>
      <c r="GB310" s="76"/>
      <c r="GC310" s="76"/>
      <c r="GD310" s="76"/>
      <c r="GE310" s="76"/>
      <c r="GF310" s="76"/>
      <c r="GG310" s="75"/>
      <c r="GH310" s="75"/>
      <c r="GI310" s="75"/>
      <c r="GJ310" s="75"/>
      <c r="GK310" s="75"/>
      <c r="GL310" s="74">
        <f t="shared" ref="GL310:GL334" si="604">SUM(FS310:GK310)*$Q310</f>
        <v>0</v>
      </c>
      <c r="GN310" s="167"/>
      <c r="GP310" s="78"/>
      <c r="GQ310" s="37"/>
      <c r="GR310" s="77"/>
      <c r="GS310" s="76"/>
      <c r="GT310" s="76"/>
      <c r="GU310" s="76"/>
      <c r="GV310" s="76"/>
      <c r="GW310" s="76"/>
      <c r="GX310" s="76"/>
      <c r="GY310" s="76"/>
      <c r="GZ310" s="76"/>
      <c r="HA310" s="76"/>
      <c r="HB310" s="76"/>
      <c r="HC310" s="76"/>
      <c r="HD310" s="76"/>
      <c r="HE310" s="76"/>
      <c r="HF310" s="75"/>
      <c r="HG310" s="75"/>
      <c r="HH310" s="75"/>
      <c r="HI310" s="75"/>
      <c r="HJ310" s="75"/>
      <c r="HK310" s="74">
        <f t="shared" ref="HK310:HK334" si="605">SUM(GR310:HJ310)*$Q310</f>
        <v>0</v>
      </c>
      <c r="HM310" s="167"/>
      <c r="HO310" s="78"/>
      <c r="HP310" s="37"/>
      <c r="HQ310" s="77"/>
      <c r="HR310" s="76"/>
      <c r="HS310" s="76"/>
      <c r="HT310" s="76"/>
      <c r="HU310" s="76"/>
      <c r="HV310" s="76"/>
      <c r="HW310" s="76"/>
      <c r="HX310" s="76"/>
      <c r="HY310" s="76"/>
      <c r="HZ310" s="76"/>
      <c r="IA310" s="76"/>
      <c r="IB310" s="76"/>
      <c r="IC310" s="76"/>
      <c r="ID310" s="76"/>
      <c r="IE310" s="75"/>
      <c r="IF310" s="75"/>
      <c r="IG310" s="75"/>
      <c r="IH310" s="75"/>
      <c r="II310" s="75"/>
      <c r="IJ310" s="74">
        <f t="shared" ref="IJ310:IJ334" si="606">SUM(HQ310:II310)*$Q310</f>
        <v>0</v>
      </c>
      <c r="IL310" s="167"/>
      <c r="IN310" s="78"/>
      <c r="IO310" s="37"/>
      <c r="IP310" s="77"/>
      <c r="IQ310" s="76"/>
      <c r="IR310" s="76"/>
      <c r="IS310" s="76"/>
      <c r="IT310" s="76"/>
      <c r="IU310" s="76"/>
      <c r="IV310" s="76"/>
      <c r="IW310" s="76"/>
      <c r="IX310" s="75"/>
      <c r="IY310" s="75"/>
      <c r="IZ310" s="75"/>
      <c r="JA310" s="75"/>
      <c r="JB310" s="75"/>
      <c r="JC310" s="75"/>
      <c r="JD310" s="75"/>
      <c r="JE310" s="75"/>
      <c r="JF310" s="75"/>
      <c r="JG310" s="75"/>
      <c r="JH310" s="75"/>
      <c r="JI310" s="74">
        <f t="shared" ref="JI310:JI334" si="607">SUM(IP310:JH310)*$Q310</f>
        <v>0</v>
      </c>
      <c r="JK310" s="167"/>
      <c r="JM310" s="78"/>
      <c r="JN310" s="37"/>
      <c r="JO310" s="77"/>
      <c r="JP310" s="76"/>
      <c r="JQ310" s="76"/>
      <c r="JR310" s="76"/>
      <c r="JS310" s="76"/>
      <c r="JT310" s="76"/>
      <c r="JU310" s="76"/>
      <c r="JV310" s="76"/>
      <c r="JW310" s="75"/>
      <c r="JX310" s="75"/>
      <c r="JY310" s="75"/>
      <c r="JZ310" s="75"/>
      <c r="KA310" s="75"/>
      <c r="KB310" s="75"/>
      <c r="KC310" s="75"/>
      <c r="KD310" s="75"/>
      <c r="KE310" s="75"/>
      <c r="KF310" s="75"/>
      <c r="KG310" s="75"/>
      <c r="KH310" s="74">
        <f t="shared" ref="KH310:KH334" si="608">SUM(JO310:KG310)*$Q310</f>
        <v>0</v>
      </c>
      <c r="KJ310" s="167"/>
      <c r="KL310" s="78"/>
      <c r="KM310" s="37"/>
      <c r="KN310" s="77"/>
      <c r="KO310" s="76"/>
      <c r="KP310" s="76"/>
      <c r="KQ310" s="76"/>
      <c r="KR310" s="76"/>
      <c r="KS310" s="76"/>
      <c r="KT310" s="76"/>
      <c r="KU310" s="76"/>
      <c r="KV310" s="75"/>
      <c r="KW310" s="75"/>
      <c r="KX310" s="75"/>
      <c r="KY310" s="75"/>
      <c r="KZ310" s="75"/>
      <c r="LA310" s="75"/>
      <c r="LB310" s="75"/>
      <c r="LC310" s="75"/>
      <c r="LD310" s="75"/>
      <c r="LE310" s="75"/>
      <c r="LF310" s="75"/>
      <c r="LG310" s="74">
        <f t="shared" ref="LG310:LG334" si="609">SUM(KN310:LF310)*$Q310</f>
        <v>0</v>
      </c>
      <c r="LI310" s="167"/>
      <c r="LK310" s="78"/>
      <c r="LL310" s="37"/>
      <c r="LM310" s="77"/>
      <c r="LN310" s="76"/>
      <c r="LO310" s="76"/>
      <c r="LP310" s="76"/>
      <c r="LQ310" s="76"/>
      <c r="LR310" s="76"/>
      <c r="LS310" s="76"/>
      <c r="LT310" s="76"/>
      <c r="LU310" s="75"/>
      <c r="LV310" s="75"/>
      <c r="LW310" s="75"/>
      <c r="LX310" s="75"/>
      <c r="LY310" s="75"/>
      <c r="LZ310" s="75"/>
      <c r="MA310" s="75"/>
      <c r="MB310" s="75"/>
      <c r="MC310" s="75"/>
      <c r="MD310" s="75"/>
      <c r="ME310" s="75"/>
      <c r="MF310" s="74">
        <f t="shared" ref="MF310:MF334" si="610">SUM(LM310:ME310)*$Q310</f>
        <v>0</v>
      </c>
      <c r="MH310" s="167"/>
      <c r="MJ310" s="78"/>
      <c r="MK310" s="37"/>
      <c r="ML310" s="77"/>
      <c r="MM310" s="76"/>
      <c r="MN310" s="76"/>
      <c r="MO310" s="76"/>
      <c r="MP310" s="76"/>
      <c r="MQ310" s="76"/>
      <c r="MR310" s="76"/>
      <c r="MS310" s="76"/>
      <c r="MT310" s="75"/>
      <c r="MU310" s="75"/>
      <c r="MV310" s="75"/>
      <c r="MW310" s="75"/>
      <c r="MX310" s="75"/>
      <c r="MY310" s="75"/>
      <c r="MZ310" s="75"/>
      <c r="NA310" s="75"/>
      <c r="NB310" s="75"/>
      <c r="NC310" s="75"/>
      <c r="ND310" s="75"/>
      <c r="NE310" s="74">
        <f t="shared" ref="NE310:NE334" si="611">SUM(ML310:ND310)*$Q310</f>
        <v>0</v>
      </c>
      <c r="NG310" s="167"/>
      <c r="NI310" s="78"/>
      <c r="NJ310" s="37"/>
      <c r="NK310" s="77"/>
      <c r="NL310" s="76"/>
      <c r="NM310" s="76"/>
      <c r="NN310" s="76"/>
      <c r="NO310" s="76"/>
      <c r="NP310" s="76"/>
      <c r="NQ310" s="76"/>
      <c r="NR310" s="76"/>
      <c r="NS310" s="76"/>
      <c r="NT310" s="76"/>
      <c r="NU310" s="76"/>
      <c r="NV310" s="76"/>
      <c r="NW310" s="76"/>
      <c r="NX310" s="76"/>
      <c r="NY310" s="76"/>
      <c r="NZ310" s="76"/>
      <c r="OA310" s="75"/>
      <c r="OB310" s="76"/>
      <c r="OC310" s="75"/>
      <c r="OD310" s="74">
        <f t="shared" ref="OD310:OD334" si="612">SUM(NK310:OC310)*$Q310</f>
        <v>0</v>
      </c>
      <c r="OF310" s="167"/>
      <c r="OH310" s="78"/>
      <c r="OI310" s="37"/>
      <c r="OJ310" s="77"/>
      <c r="OK310" s="76"/>
      <c r="OL310" s="76"/>
      <c r="OM310" s="76"/>
      <c r="ON310" s="76"/>
      <c r="OO310" s="76"/>
      <c r="OP310" s="76"/>
      <c r="OQ310" s="76"/>
      <c r="OR310" s="76"/>
      <c r="OS310" s="76"/>
      <c r="OT310" s="76"/>
      <c r="OU310" s="76"/>
      <c r="OV310" s="76"/>
      <c r="OW310" s="76"/>
      <c r="OX310" s="76"/>
      <c r="OY310" s="76"/>
      <c r="OZ310" s="75"/>
      <c r="PA310" s="76"/>
      <c r="PB310" s="75"/>
      <c r="PC310" s="74">
        <f t="shared" ref="PC310:PC334" si="613">SUM(OJ310:PB310)*$Q310</f>
        <v>0</v>
      </c>
      <c r="PE310" s="167"/>
      <c r="PG310" s="78"/>
      <c r="PH310" s="37"/>
      <c r="PI310" s="77"/>
      <c r="PJ310" s="76"/>
      <c r="PK310" s="76"/>
      <c r="PL310" s="76"/>
      <c r="PM310" s="76"/>
      <c r="PN310" s="76"/>
      <c r="PO310" s="76"/>
      <c r="PP310" s="76"/>
      <c r="PQ310" s="76"/>
      <c r="PR310" s="76"/>
      <c r="PS310" s="76"/>
      <c r="PT310" s="76"/>
      <c r="PU310" s="76"/>
      <c r="PV310" s="76"/>
      <c r="PW310" s="76"/>
      <c r="PX310" s="76"/>
      <c r="PY310" s="75"/>
      <c r="PZ310" s="76"/>
      <c r="QA310" s="75"/>
      <c r="QB310" s="74">
        <f t="shared" ref="QB310:QB334" si="614">SUM(PI310:QA310)*$Q310</f>
        <v>0</v>
      </c>
      <c r="QD310" s="167"/>
      <c r="QF310" s="78"/>
      <c r="QG310" s="37"/>
      <c r="QH310" s="77"/>
      <c r="QI310" s="76"/>
      <c r="QJ310" s="76"/>
      <c r="QK310" s="76"/>
      <c r="QL310" s="76"/>
      <c r="QM310" s="76"/>
      <c r="QN310" s="76"/>
      <c r="QO310" s="76"/>
      <c r="QP310" s="76"/>
      <c r="QQ310" s="76"/>
      <c r="QR310" s="76"/>
      <c r="QS310" s="76"/>
      <c r="QT310" s="76"/>
      <c r="QU310" s="76"/>
      <c r="QV310" s="76"/>
      <c r="QW310" s="76"/>
      <c r="QX310" s="75"/>
      <c r="QY310" s="76"/>
      <c r="QZ310" s="75"/>
      <c r="RA310" s="74">
        <f t="shared" ref="RA310:RA334" si="615">SUM(QH310:QZ310)*$Q310</f>
        <v>0</v>
      </c>
      <c r="RC310" s="167"/>
      <c r="RE310" s="78"/>
      <c r="RF310" s="37"/>
      <c r="RG310" s="77"/>
      <c r="RH310" s="76"/>
      <c r="RI310" s="76"/>
      <c r="RJ310" s="76"/>
      <c r="RK310" s="76"/>
      <c r="RL310" s="76"/>
      <c r="RM310" s="76"/>
      <c r="RN310" s="76"/>
      <c r="RO310" s="76"/>
      <c r="RP310" s="76"/>
      <c r="RQ310" s="76"/>
      <c r="RR310" s="76"/>
      <c r="RS310" s="76"/>
      <c r="RT310" s="76"/>
      <c r="RU310" s="76"/>
      <c r="RV310" s="76"/>
      <c r="RW310" s="75"/>
      <c r="RX310" s="76"/>
      <c r="RY310" s="75"/>
      <c r="RZ310" s="74">
        <f t="shared" ref="RZ310:RZ334" si="616">SUM(RG310:RY310)*$Q310</f>
        <v>0</v>
      </c>
      <c r="SB310" s="167"/>
      <c r="SD310" s="78"/>
      <c r="SE310" s="37"/>
      <c r="SF310" s="77"/>
      <c r="SG310" s="76"/>
      <c r="SH310" s="76"/>
      <c r="SI310" s="76"/>
      <c r="SJ310" s="76"/>
      <c r="SK310" s="76"/>
      <c r="SL310" s="76"/>
      <c r="SM310" s="76"/>
      <c r="SN310" s="76"/>
      <c r="SO310" s="76"/>
      <c r="SP310" s="76"/>
      <c r="SQ310" s="76"/>
      <c r="SR310" s="76"/>
      <c r="SS310" s="76"/>
      <c r="ST310" s="76"/>
      <c r="SU310" s="76"/>
      <c r="SV310" s="75"/>
      <c r="SW310" s="76"/>
      <c r="SX310" s="75"/>
      <c r="SY310" s="74">
        <f t="shared" ref="SY310:SY334" si="617">SUM(SF310:SX310)*$Q310</f>
        <v>0</v>
      </c>
      <c r="TA310" s="167"/>
      <c r="TC310" s="78"/>
      <c r="TD310" s="37"/>
      <c r="TE310" s="77"/>
      <c r="TF310" s="76"/>
      <c r="TG310" s="76"/>
      <c r="TH310" s="76"/>
      <c r="TI310" s="76"/>
      <c r="TJ310" s="76"/>
      <c r="TK310" s="76"/>
      <c r="TL310" s="76"/>
      <c r="TM310" s="76"/>
      <c r="TN310" s="76"/>
      <c r="TO310" s="76"/>
      <c r="TP310" s="76"/>
      <c r="TQ310" s="76"/>
      <c r="TR310" s="76"/>
      <c r="TS310" s="76"/>
      <c r="TT310" s="76"/>
      <c r="TU310" s="75"/>
      <c r="TV310" s="76"/>
      <c r="TW310" s="75"/>
      <c r="TX310" s="74">
        <f t="shared" ref="TX310:TX334" si="618">SUM(TE310:TW310)*$Q310</f>
        <v>0</v>
      </c>
      <c r="TZ310" s="167"/>
      <c r="UB310" s="78"/>
      <c r="UC310" s="37"/>
      <c r="UD310" s="77"/>
      <c r="UE310" s="76"/>
      <c r="UF310" s="76"/>
      <c r="UG310" s="76"/>
      <c r="UH310" s="76"/>
      <c r="UI310" s="76"/>
      <c r="UJ310" s="76"/>
      <c r="UK310" s="76"/>
      <c r="UL310" s="76"/>
      <c r="UM310" s="76"/>
      <c r="UN310" s="76"/>
      <c r="UO310" s="76"/>
      <c r="UP310" s="76"/>
      <c r="UQ310" s="76"/>
      <c r="UR310" s="76"/>
      <c r="US310" s="76"/>
      <c r="UT310" s="75"/>
      <c r="UU310" s="76"/>
      <c r="UV310" s="75"/>
      <c r="UW310" s="74">
        <f t="shared" ref="UW310:UW334" si="619">SUM(UD310:UV310)*$Q310</f>
        <v>0</v>
      </c>
      <c r="UY310" s="167"/>
      <c r="VA310" s="78"/>
      <c r="VB310" s="37"/>
      <c r="VC310" s="77"/>
      <c r="VD310" s="76"/>
      <c r="VE310" s="76"/>
      <c r="VF310" s="76"/>
      <c r="VG310" s="76"/>
      <c r="VH310" s="76"/>
      <c r="VI310" s="76"/>
      <c r="VJ310" s="76"/>
      <c r="VK310" s="76"/>
      <c r="VL310" s="76"/>
      <c r="VM310" s="76"/>
      <c r="VN310" s="76"/>
      <c r="VO310" s="76"/>
      <c r="VP310" s="76"/>
      <c r="VQ310" s="76"/>
      <c r="VR310" s="76"/>
      <c r="VS310" s="75"/>
      <c r="VT310" s="76"/>
      <c r="VU310" s="75"/>
      <c r="VV310" s="74">
        <f t="shared" ref="VV310:VV334" si="620">SUM(VC310:VU310)*$Q310</f>
        <v>0</v>
      </c>
    </row>
    <row r="311" spans="2:596" s="38" customFormat="1" outlineLevel="1">
      <c r="B311" s="88"/>
      <c r="C311" s="89">
        <f>IF(ISERROR(I311+1)=TRUE,I311,IF(I311="","",MAX(C$15:C310)+1))</f>
        <v>228</v>
      </c>
      <c r="D311" s="88">
        <f t="shared" si="527"/>
        <v>1</v>
      </c>
      <c r="E311" s="3"/>
      <c r="G311" s="167"/>
      <c r="I311" s="95">
        <f t="shared" ref="I311:I334" si="621">+I310+1</f>
        <v>235</v>
      </c>
      <c r="J311" s="94" t="s">
        <v>477</v>
      </c>
      <c r="K311" s="93"/>
      <c r="L311" s="93"/>
      <c r="M311" s="93"/>
      <c r="N311" s="93"/>
      <c r="O311" s="92"/>
      <c r="P311" s="91" t="s">
        <v>263</v>
      </c>
      <c r="Q311" s="297"/>
      <c r="R311" s="90" t="s">
        <v>141</v>
      </c>
      <c r="S311" s="298"/>
      <c r="U311" s="167"/>
      <c r="V311" s="42"/>
      <c r="W311" s="78"/>
      <c r="X311" s="37"/>
      <c r="Y311" s="77"/>
      <c r="Z311" s="76"/>
      <c r="AA311" s="79"/>
      <c r="AB311" s="76"/>
      <c r="AC311" s="79"/>
      <c r="AD311" s="76"/>
      <c r="AE311" s="76"/>
      <c r="AF311" s="76"/>
      <c r="AG311" s="76"/>
      <c r="AH311" s="76"/>
      <c r="AI311" s="76"/>
      <c r="AJ311" s="76"/>
      <c r="AK311" s="75"/>
      <c r="AL311" s="75"/>
      <c r="AM311" s="75"/>
      <c r="AN311" s="75"/>
      <c r="AO311" s="75"/>
      <c r="AP311" s="75"/>
      <c r="AQ311" s="75"/>
      <c r="AR311" s="74">
        <f t="shared" si="598"/>
        <v>0</v>
      </c>
      <c r="AT311" s="167"/>
      <c r="AV311" s="78"/>
      <c r="AW311" s="37"/>
      <c r="AX311" s="77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5"/>
      <c r="BK311" s="75"/>
      <c r="BL311" s="75"/>
      <c r="BM311" s="75"/>
      <c r="BN311" s="75"/>
      <c r="BO311" s="75"/>
      <c r="BP311" s="75"/>
      <c r="BQ311" s="74">
        <f t="shared" si="599"/>
        <v>0</v>
      </c>
      <c r="BS311" s="167"/>
      <c r="BU311" s="78"/>
      <c r="BV311" s="37"/>
      <c r="BW311" s="77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5"/>
      <c r="CJ311" s="75"/>
      <c r="CK311" s="75"/>
      <c r="CL311" s="75"/>
      <c r="CM311" s="75"/>
      <c r="CN311" s="75"/>
      <c r="CO311" s="75"/>
      <c r="CP311" s="74">
        <f t="shared" si="600"/>
        <v>0</v>
      </c>
      <c r="CR311" s="167"/>
      <c r="CT311" s="78"/>
      <c r="CU311" s="37"/>
      <c r="CV311" s="77"/>
      <c r="CW311" s="76"/>
      <c r="CX311" s="76"/>
      <c r="CY311" s="76"/>
      <c r="CZ311" s="76"/>
      <c r="DA311" s="76"/>
      <c r="DB311" s="76"/>
      <c r="DC311" s="76"/>
      <c r="DD311" s="76"/>
      <c r="DE311" s="76"/>
      <c r="DF311" s="76"/>
      <c r="DG311" s="76"/>
      <c r="DH311" s="75"/>
      <c r="DI311" s="75"/>
      <c r="DJ311" s="75"/>
      <c r="DK311" s="75"/>
      <c r="DL311" s="75"/>
      <c r="DM311" s="75"/>
      <c r="DN311" s="75"/>
      <c r="DO311" s="74">
        <f t="shared" si="601"/>
        <v>0</v>
      </c>
      <c r="DQ311" s="167"/>
      <c r="DS311" s="78"/>
      <c r="DT311" s="37"/>
      <c r="DU311" s="77"/>
      <c r="DV311" s="76"/>
      <c r="DW311" s="76"/>
      <c r="DX311" s="76"/>
      <c r="DY311" s="76"/>
      <c r="DZ311" s="76"/>
      <c r="EA311" s="76"/>
      <c r="EB311" s="76"/>
      <c r="EC311" s="76"/>
      <c r="ED311" s="76"/>
      <c r="EE311" s="76"/>
      <c r="EF311" s="76"/>
      <c r="EG311" s="75"/>
      <c r="EH311" s="75"/>
      <c r="EI311" s="75"/>
      <c r="EJ311" s="75"/>
      <c r="EK311" s="75"/>
      <c r="EL311" s="75"/>
      <c r="EM311" s="75"/>
      <c r="EN311" s="74">
        <f t="shared" si="602"/>
        <v>0</v>
      </c>
      <c r="EP311" s="167"/>
      <c r="ER311" s="78"/>
      <c r="ES311" s="37"/>
      <c r="ET311" s="77"/>
      <c r="EU311" s="76"/>
      <c r="EV311" s="76"/>
      <c r="EW311" s="76"/>
      <c r="EX311" s="76"/>
      <c r="EY311" s="76"/>
      <c r="EZ311" s="76"/>
      <c r="FA311" s="76"/>
      <c r="FB311" s="76"/>
      <c r="FC311" s="76"/>
      <c r="FD311" s="76"/>
      <c r="FE311" s="76"/>
      <c r="FF311" s="76"/>
      <c r="FG311" s="76"/>
      <c r="FH311" s="75"/>
      <c r="FI311" s="75"/>
      <c r="FJ311" s="75"/>
      <c r="FK311" s="75"/>
      <c r="FL311" s="75"/>
      <c r="FM311" s="74">
        <f t="shared" si="603"/>
        <v>0</v>
      </c>
      <c r="FO311" s="167"/>
      <c r="FQ311" s="78"/>
      <c r="FR311" s="37"/>
      <c r="FS311" s="77"/>
      <c r="FT311" s="76"/>
      <c r="FU311" s="76"/>
      <c r="FV311" s="76"/>
      <c r="FW311" s="76"/>
      <c r="FX311" s="76"/>
      <c r="FY311" s="76"/>
      <c r="FZ311" s="76"/>
      <c r="GA311" s="76"/>
      <c r="GB311" s="76"/>
      <c r="GC311" s="76"/>
      <c r="GD311" s="76"/>
      <c r="GE311" s="76"/>
      <c r="GF311" s="76"/>
      <c r="GG311" s="75"/>
      <c r="GH311" s="75"/>
      <c r="GI311" s="75"/>
      <c r="GJ311" s="75"/>
      <c r="GK311" s="75"/>
      <c r="GL311" s="74">
        <f t="shared" si="604"/>
        <v>0</v>
      </c>
      <c r="GN311" s="167"/>
      <c r="GP311" s="78"/>
      <c r="GQ311" s="37"/>
      <c r="GR311" s="77"/>
      <c r="GS311" s="76"/>
      <c r="GT311" s="76"/>
      <c r="GU311" s="76"/>
      <c r="GV311" s="76"/>
      <c r="GW311" s="76"/>
      <c r="GX311" s="76"/>
      <c r="GY311" s="76"/>
      <c r="GZ311" s="76"/>
      <c r="HA311" s="76"/>
      <c r="HB311" s="76"/>
      <c r="HC311" s="76"/>
      <c r="HD311" s="76"/>
      <c r="HE311" s="76"/>
      <c r="HF311" s="75"/>
      <c r="HG311" s="75"/>
      <c r="HH311" s="75"/>
      <c r="HI311" s="75"/>
      <c r="HJ311" s="75"/>
      <c r="HK311" s="74">
        <f t="shared" si="605"/>
        <v>0</v>
      </c>
      <c r="HM311" s="167"/>
      <c r="HO311" s="78"/>
      <c r="HP311" s="37"/>
      <c r="HQ311" s="77"/>
      <c r="HR311" s="76"/>
      <c r="HS311" s="76"/>
      <c r="HT311" s="76"/>
      <c r="HU311" s="76"/>
      <c r="HV311" s="76"/>
      <c r="HW311" s="76"/>
      <c r="HX311" s="76"/>
      <c r="HY311" s="76"/>
      <c r="HZ311" s="76"/>
      <c r="IA311" s="76"/>
      <c r="IB311" s="76"/>
      <c r="IC311" s="76"/>
      <c r="ID311" s="76"/>
      <c r="IE311" s="75"/>
      <c r="IF311" s="75"/>
      <c r="IG311" s="75"/>
      <c r="IH311" s="75"/>
      <c r="II311" s="75"/>
      <c r="IJ311" s="74">
        <f t="shared" si="606"/>
        <v>0</v>
      </c>
      <c r="IL311" s="167"/>
      <c r="IN311" s="78"/>
      <c r="IO311" s="37"/>
      <c r="IP311" s="77"/>
      <c r="IQ311" s="76"/>
      <c r="IR311" s="76"/>
      <c r="IS311" s="76"/>
      <c r="IT311" s="76"/>
      <c r="IU311" s="76"/>
      <c r="IV311" s="76"/>
      <c r="IW311" s="76"/>
      <c r="IX311" s="75"/>
      <c r="IY311" s="75"/>
      <c r="IZ311" s="75"/>
      <c r="JA311" s="75"/>
      <c r="JB311" s="75"/>
      <c r="JC311" s="75"/>
      <c r="JD311" s="75"/>
      <c r="JE311" s="75"/>
      <c r="JF311" s="75"/>
      <c r="JG311" s="75"/>
      <c r="JH311" s="75"/>
      <c r="JI311" s="74">
        <f t="shared" si="607"/>
        <v>0</v>
      </c>
      <c r="JK311" s="167"/>
      <c r="JM311" s="78"/>
      <c r="JN311" s="37"/>
      <c r="JO311" s="77"/>
      <c r="JP311" s="76"/>
      <c r="JQ311" s="76"/>
      <c r="JR311" s="76"/>
      <c r="JS311" s="76"/>
      <c r="JT311" s="76"/>
      <c r="JU311" s="76"/>
      <c r="JV311" s="76"/>
      <c r="JW311" s="75"/>
      <c r="JX311" s="75"/>
      <c r="JY311" s="75"/>
      <c r="JZ311" s="75"/>
      <c r="KA311" s="75"/>
      <c r="KB311" s="75"/>
      <c r="KC311" s="75"/>
      <c r="KD311" s="75"/>
      <c r="KE311" s="75"/>
      <c r="KF311" s="75"/>
      <c r="KG311" s="75"/>
      <c r="KH311" s="74">
        <f t="shared" si="608"/>
        <v>0</v>
      </c>
      <c r="KJ311" s="167"/>
      <c r="KL311" s="78"/>
      <c r="KM311" s="37"/>
      <c r="KN311" s="77"/>
      <c r="KO311" s="76"/>
      <c r="KP311" s="76"/>
      <c r="KQ311" s="76"/>
      <c r="KR311" s="76"/>
      <c r="KS311" s="76"/>
      <c r="KT311" s="76"/>
      <c r="KU311" s="76"/>
      <c r="KV311" s="75"/>
      <c r="KW311" s="75"/>
      <c r="KX311" s="75"/>
      <c r="KY311" s="75"/>
      <c r="KZ311" s="75"/>
      <c r="LA311" s="75"/>
      <c r="LB311" s="75"/>
      <c r="LC311" s="75"/>
      <c r="LD311" s="75"/>
      <c r="LE311" s="75"/>
      <c r="LF311" s="75"/>
      <c r="LG311" s="74">
        <f t="shared" si="609"/>
        <v>0</v>
      </c>
      <c r="LI311" s="167"/>
      <c r="LK311" s="78"/>
      <c r="LL311" s="37"/>
      <c r="LM311" s="77"/>
      <c r="LN311" s="76"/>
      <c r="LO311" s="76"/>
      <c r="LP311" s="76"/>
      <c r="LQ311" s="76"/>
      <c r="LR311" s="76"/>
      <c r="LS311" s="76"/>
      <c r="LT311" s="76"/>
      <c r="LU311" s="75"/>
      <c r="LV311" s="75"/>
      <c r="LW311" s="75"/>
      <c r="LX311" s="75"/>
      <c r="LY311" s="75"/>
      <c r="LZ311" s="75"/>
      <c r="MA311" s="75"/>
      <c r="MB311" s="75"/>
      <c r="MC311" s="75"/>
      <c r="MD311" s="75"/>
      <c r="ME311" s="75"/>
      <c r="MF311" s="74">
        <f t="shared" si="610"/>
        <v>0</v>
      </c>
      <c r="MH311" s="167"/>
      <c r="MJ311" s="78"/>
      <c r="MK311" s="37"/>
      <c r="ML311" s="77"/>
      <c r="MM311" s="76"/>
      <c r="MN311" s="76"/>
      <c r="MO311" s="76"/>
      <c r="MP311" s="76"/>
      <c r="MQ311" s="76"/>
      <c r="MR311" s="76"/>
      <c r="MS311" s="76"/>
      <c r="MT311" s="75"/>
      <c r="MU311" s="75"/>
      <c r="MV311" s="75"/>
      <c r="MW311" s="75"/>
      <c r="MX311" s="75"/>
      <c r="MY311" s="75"/>
      <c r="MZ311" s="75"/>
      <c r="NA311" s="75"/>
      <c r="NB311" s="75"/>
      <c r="NC311" s="75"/>
      <c r="ND311" s="75"/>
      <c r="NE311" s="74">
        <f t="shared" si="611"/>
        <v>0</v>
      </c>
      <c r="NG311" s="167"/>
      <c r="NI311" s="78"/>
      <c r="NJ311" s="37"/>
      <c r="NK311" s="77"/>
      <c r="NL311" s="76"/>
      <c r="NM311" s="76"/>
      <c r="NN311" s="76"/>
      <c r="NO311" s="76"/>
      <c r="NP311" s="76"/>
      <c r="NQ311" s="76"/>
      <c r="NR311" s="76"/>
      <c r="NS311" s="76"/>
      <c r="NT311" s="76"/>
      <c r="NU311" s="76"/>
      <c r="NV311" s="76"/>
      <c r="NW311" s="76"/>
      <c r="NX311" s="76"/>
      <c r="NY311" s="76"/>
      <c r="NZ311" s="76"/>
      <c r="OA311" s="75"/>
      <c r="OB311" s="76"/>
      <c r="OC311" s="75"/>
      <c r="OD311" s="74">
        <f t="shared" si="612"/>
        <v>0</v>
      </c>
      <c r="OF311" s="167"/>
      <c r="OH311" s="78"/>
      <c r="OI311" s="37"/>
      <c r="OJ311" s="77"/>
      <c r="OK311" s="76"/>
      <c r="OL311" s="76"/>
      <c r="OM311" s="76"/>
      <c r="ON311" s="76"/>
      <c r="OO311" s="76"/>
      <c r="OP311" s="76"/>
      <c r="OQ311" s="76"/>
      <c r="OR311" s="76"/>
      <c r="OS311" s="76"/>
      <c r="OT311" s="76"/>
      <c r="OU311" s="76"/>
      <c r="OV311" s="76"/>
      <c r="OW311" s="76"/>
      <c r="OX311" s="76"/>
      <c r="OY311" s="76"/>
      <c r="OZ311" s="75"/>
      <c r="PA311" s="76"/>
      <c r="PB311" s="75"/>
      <c r="PC311" s="74">
        <f t="shared" si="613"/>
        <v>0</v>
      </c>
      <c r="PE311" s="167"/>
      <c r="PG311" s="78"/>
      <c r="PH311" s="37"/>
      <c r="PI311" s="77"/>
      <c r="PJ311" s="76"/>
      <c r="PK311" s="76"/>
      <c r="PL311" s="76"/>
      <c r="PM311" s="76"/>
      <c r="PN311" s="76"/>
      <c r="PO311" s="76"/>
      <c r="PP311" s="76"/>
      <c r="PQ311" s="76"/>
      <c r="PR311" s="76"/>
      <c r="PS311" s="76"/>
      <c r="PT311" s="76"/>
      <c r="PU311" s="76"/>
      <c r="PV311" s="76"/>
      <c r="PW311" s="76"/>
      <c r="PX311" s="76"/>
      <c r="PY311" s="75"/>
      <c r="PZ311" s="76"/>
      <c r="QA311" s="75"/>
      <c r="QB311" s="74">
        <f t="shared" si="614"/>
        <v>0</v>
      </c>
      <c r="QD311" s="167"/>
      <c r="QF311" s="78"/>
      <c r="QG311" s="37"/>
      <c r="QH311" s="77"/>
      <c r="QI311" s="76"/>
      <c r="QJ311" s="76"/>
      <c r="QK311" s="76"/>
      <c r="QL311" s="76"/>
      <c r="QM311" s="76"/>
      <c r="QN311" s="76"/>
      <c r="QO311" s="76"/>
      <c r="QP311" s="76"/>
      <c r="QQ311" s="76"/>
      <c r="QR311" s="76"/>
      <c r="QS311" s="76"/>
      <c r="QT311" s="76"/>
      <c r="QU311" s="76"/>
      <c r="QV311" s="76"/>
      <c r="QW311" s="76"/>
      <c r="QX311" s="75"/>
      <c r="QY311" s="76"/>
      <c r="QZ311" s="75"/>
      <c r="RA311" s="74">
        <f t="shared" si="615"/>
        <v>0</v>
      </c>
      <c r="RC311" s="167"/>
      <c r="RE311" s="78"/>
      <c r="RF311" s="37"/>
      <c r="RG311" s="77"/>
      <c r="RH311" s="76"/>
      <c r="RI311" s="76"/>
      <c r="RJ311" s="76"/>
      <c r="RK311" s="76"/>
      <c r="RL311" s="76"/>
      <c r="RM311" s="76"/>
      <c r="RN311" s="76"/>
      <c r="RO311" s="76"/>
      <c r="RP311" s="76"/>
      <c r="RQ311" s="76"/>
      <c r="RR311" s="76"/>
      <c r="RS311" s="76"/>
      <c r="RT311" s="76"/>
      <c r="RU311" s="76"/>
      <c r="RV311" s="76"/>
      <c r="RW311" s="75"/>
      <c r="RX311" s="76"/>
      <c r="RY311" s="75"/>
      <c r="RZ311" s="74">
        <f t="shared" si="616"/>
        <v>0</v>
      </c>
      <c r="SB311" s="167"/>
      <c r="SD311" s="78"/>
      <c r="SE311" s="37"/>
      <c r="SF311" s="77"/>
      <c r="SG311" s="76"/>
      <c r="SH311" s="76"/>
      <c r="SI311" s="76"/>
      <c r="SJ311" s="76"/>
      <c r="SK311" s="76"/>
      <c r="SL311" s="76"/>
      <c r="SM311" s="76"/>
      <c r="SN311" s="76"/>
      <c r="SO311" s="76"/>
      <c r="SP311" s="76"/>
      <c r="SQ311" s="76"/>
      <c r="SR311" s="76"/>
      <c r="SS311" s="76"/>
      <c r="ST311" s="76"/>
      <c r="SU311" s="76"/>
      <c r="SV311" s="75"/>
      <c r="SW311" s="76"/>
      <c r="SX311" s="75"/>
      <c r="SY311" s="74">
        <f t="shared" si="617"/>
        <v>0</v>
      </c>
      <c r="TA311" s="167"/>
      <c r="TC311" s="78"/>
      <c r="TD311" s="37"/>
      <c r="TE311" s="77"/>
      <c r="TF311" s="76"/>
      <c r="TG311" s="76"/>
      <c r="TH311" s="76"/>
      <c r="TI311" s="76"/>
      <c r="TJ311" s="76"/>
      <c r="TK311" s="76"/>
      <c r="TL311" s="76"/>
      <c r="TM311" s="76"/>
      <c r="TN311" s="76"/>
      <c r="TO311" s="76"/>
      <c r="TP311" s="76"/>
      <c r="TQ311" s="76"/>
      <c r="TR311" s="76"/>
      <c r="TS311" s="76"/>
      <c r="TT311" s="76"/>
      <c r="TU311" s="75"/>
      <c r="TV311" s="76"/>
      <c r="TW311" s="75"/>
      <c r="TX311" s="74">
        <f t="shared" si="618"/>
        <v>0</v>
      </c>
      <c r="TZ311" s="167"/>
      <c r="UB311" s="78"/>
      <c r="UC311" s="37"/>
      <c r="UD311" s="77"/>
      <c r="UE311" s="76"/>
      <c r="UF311" s="76"/>
      <c r="UG311" s="76"/>
      <c r="UH311" s="76"/>
      <c r="UI311" s="76"/>
      <c r="UJ311" s="76"/>
      <c r="UK311" s="76"/>
      <c r="UL311" s="76"/>
      <c r="UM311" s="76"/>
      <c r="UN311" s="76"/>
      <c r="UO311" s="76"/>
      <c r="UP311" s="76"/>
      <c r="UQ311" s="76"/>
      <c r="UR311" s="76"/>
      <c r="US311" s="76"/>
      <c r="UT311" s="75"/>
      <c r="UU311" s="76"/>
      <c r="UV311" s="75"/>
      <c r="UW311" s="74">
        <f t="shared" si="619"/>
        <v>0</v>
      </c>
      <c r="UY311" s="167"/>
      <c r="VA311" s="78"/>
      <c r="VB311" s="37"/>
      <c r="VC311" s="77"/>
      <c r="VD311" s="76"/>
      <c r="VE311" s="76"/>
      <c r="VF311" s="76"/>
      <c r="VG311" s="76"/>
      <c r="VH311" s="76"/>
      <c r="VI311" s="76"/>
      <c r="VJ311" s="76"/>
      <c r="VK311" s="76"/>
      <c r="VL311" s="76"/>
      <c r="VM311" s="76"/>
      <c r="VN311" s="76"/>
      <c r="VO311" s="76"/>
      <c r="VP311" s="76"/>
      <c r="VQ311" s="76"/>
      <c r="VR311" s="76"/>
      <c r="VS311" s="75"/>
      <c r="VT311" s="76"/>
      <c r="VU311" s="75"/>
      <c r="VV311" s="74">
        <f t="shared" si="620"/>
        <v>0</v>
      </c>
    </row>
    <row r="312" spans="2:596" s="38" customFormat="1" outlineLevel="1">
      <c r="B312" s="88"/>
      <c r="C312" s="89">
        <f>IF(ISERROR(I312+1)=TRUE,I312,IF(I312="","",MAX(C$15:C311)+1))</f>
        <v>229</v>
      </c>
      <c r="D312" s="88">
        <f t="shared" si="527"/>
        <v>1</v>
      </c>
      <c r="E312" s="3"/>
      <c r="G312" s="167"/>
      <c r="I312" s="95">
        <f t="shared" si="621"/>
        <v>236</v>
      </c>
      <c r="J312" s="94" t="s">
        <v>476</v>
      </c>
      <c r="K312" s="93"/>
      <c r="L312" s="93"/>
      <c r="M312" s="93"/>
      <c r="N312" s="93"/>
      <c r="O312" s="92"/>
      <c r="P312" s="91" t="s">
        <v>263</v>
      </c>
      <c r="Q312" s="297"/>
      <c r="R312" s="90" t="s">
        <v>141</v>
      </c>
      <c r="S312" s="298"/>
      <c r="U312" s="167"/>
      <c r="V312" s="42"/>
      <c r="W312" s="78"/>
      <c r="X312" s="37"/>
      <c r="Y312" s="77"/>
      <c r="Z312" s="76"/>
      <c r="AA312" s="79"/>
      <c r="AB312" s="76"/>
      <c r="AC312" s="79"/>
      <c r="AD312" s="76"/>
      <c r="AE312" s="76"/>
      <c r="AF312" s="76"/>
      <c r="AG312" s="76"/>
      <c r="AH312" s="76"/>
      <c r="AI312" s="76"/>
      <c r="AJ312" s="76"/>
      <c r="AK312" s="75"/>
      <c r="AL312" s="75"/>
      <c r="AM312" s="75"/>
      <c r="AN312" s="75"/>
      <c r="AO312" s="75"/>
      <c r="AP312" s="75"/>
      <c r="AQ312" s="75"/>
      <c r="AR312" s="74">
        <f t="shared" si="598"/>
        <v>0</v>
      </c>
      <c r="AT312" s="167"/>
      <c r="AV312" s="78"/>
      <c r="AW312" s="37"/>
      <c r="AX312" s="77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5"/>
      <c r="BK312" s="75"/>
      <c r="BL312" s="75"/>
      <c r="BM312" s="75"/>
      <c r="BN312" s="75"/>
      <c r="BO312" s="75"/>
      <c r="BP312" s="75"/>
      <c r="BQ312" s="74">
        <f t="shared" si="599"/>
        <v>0</v>
      </c>
      <c r="BS312" s="167"/>
      <c r="BU312" s="78"/>
      <c r="BV312" s="37"/>
      <c r="BW312" s="77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5"/>
      <c r="CJ312" s="75"/>
      <c r="CK312" s="75"/>
      <c r="CL312" s="75"/>
      <c r="CM312" s="75"/>
      <c r="CN312" s="75"/>
      <c r="CO312" s="75"/>
      <c r="CP312" s="74">
        <f t="shared" si="600"/>
        <v>0</v>
      </c>
      <c r="CR312" s="167"/>
      <c r="CT312" s="78"/>
      <c r="CU312" s="37"/>
      <c r="CV312" s="77"/>
      <c r="CW312" s="76"/>
      <c r="CX312" s="76"/>
      <c r="CY312" s="76"/>
      <c r="CZ312" s="76"/>
      <c r="DA312" s="76"/>
      <c r="DB312" s="76"/>
      <c r="DC312" s="76"/>
      <c r="DD312" s="76"/>
      <c r="DE312" s="76"/>
      <c r="DF312" s="76"/>
      <c r="DG312" s="76"/>
      <c r="DH312" s="75"/>
      <c r="DI312" s="75"/>
      <c r="DJ312" s="75"/>
      <c r="DK312" s="75"/>
      <c r="DL312" s="75"/>
      <c r="DM312" s="75"/>
      <c r="DN312" s="75"/>
      <c r="DO312" s="74">
        <f t="shared" si="601"/>
        <v>0</v>
      </c>
      <c r="DQ312" s="167"/>
      <c r="DS312" s="78"/>
      <c r="DT312" s="37"/>
      <c r="DU312" s="77"/>
      <c r="DV312" s="76"/>
      <c r="DW312" s="76"/>
      <c r="DX312" s="76"/>
      <c r="DY312" s="76"/>
      <c r="DZ312" s="76"/>
      <c r="EA312" s="76"/>
      <c r="EB312" s="76"/>
      <c r="EC312" s="76"/>
      <c r="ED312" s="76"/>
      <c r="EE312" s="76"/>
      <c r="EF312" s="76"/>
      <c r="EG312" s="75"/>
      <c r="EH312" s="75"/>
      <c r="EI312" s="75"/>
      <c r="EJ312" s="75"/>
      <c r="EK312" s="75"/>
      <c r="EL312" s="75"/>
      <c r="EM312" s="75"/>
      <c r="EN312" s="74">
        <f t="shared" si="602"/>
        <v>0</v>
      </c>
      <c r="EP312" s="167"/>
      <c r="ER312" s="78"/>
      <c r="ES312" s="37"/>
      <c r="ET312" s="77"/>
      <c r="EU312" s="76"/>
      <c r="EV312" s="76"/>
      <c r="EW312" s="76"/>
      <c r="EX312" s="76"/>
      <c r="EY312" s="76"/>
      <c r="EZ312" s="76"/>
      <c r="FA312" s="76"/>
      <c r="FB312" s="76"/>
      <c r="FC312" s="76"/>
      <c r="FD312" s="76"/>
      <c r="FE312" s="76"/>
      <c r="FF312" s="76"/>
      <c r="FG312" s="76"/>
      <c r="FH312" s="75"/>
      <c r="FI312" s="75"/>
      <c r="FJ312" s="75"/>
      <c r="FK312" s="75"/>
      <c r="FL312" s="75"/>
      <c r="FM312" s="74">
        <f t="shared" si="603"/>
        <v>0</v>
      </c>
      <c r="FO312" s="167"/>
      <c r="FQ312" s="78"/>
      <c r="FR312" s="37"/>
      <c r="FS312" s="77"/>
      <c r="FT312" s="76"/>
      <c r="FU312" s="76"/>
      <c r="FV312" s="76"/>
      <c r="FW312" s="76"/>
      <c r="FX312" s="76"/>
      <c r="FY312" s="76"/>
      <c r="FZ312" s="76"/>
      <c r="GA312" s="76"/>
      <c r="GB312" s="76"/>
      <c r="GC312" s="76"/>
      <c r="GD312" s="76"/>
      <c r="GE312" s="76"/>
      <c r="GF312" s="76"/>
      <c r="GG312" s="75"/>
      <c r="GH312" s="75"/>
      <c r="GI312" s="75"/>
      <c r="GJ312" s="75"/>
      <c r="GK312" s="75"/>
      <c r="GL312" s="74">
        <f t="shared" si="604"/>
        <v>0</v>
      </c>
      <c r="GN312" s="167"/>
      <c r="GP312" s="78"/>
      <c r="GQ312" s="37"/>
      <c r="GR312" s="77"/>
      <c r="GS312" s="76"/>
      <c r="GT312" s="76"/>
      <c r="GU312" s="76"/>
      <c r="GV312" s="76"/>
      <c r="GW312" s="76"/>
      <c r="GX312" s="76"/>
      <c r="GY312" s="76"/>
      <c r="GZ312" s="76"/>
      <c r="HA312" s="76"/>
      <c r="HB312" s="76"/>
      <c r="HC312" s="76"/>
      <c r="HD312" s="76"/>
      <c r="HE312" s="76"/>
      <c r="HF312" s="75"/>
      <c r="HG312" s="75"/>
      <c r="HH312" s="75"/>
      <c r="HI312" s="75"/>
      <c r="HJ312" s="75"/>
      <c r="HK312" s="74">
        <f t="shared" si="605"/>
        <v>0</v>
      </c>
      <c r="HM312" s="167"/>
      <c r="HO312" s="78"/>
      <c r="HP312" s="37"/>
      <c r="HQ312" s="77"/>
      <c r="HR312" s="76"/>
      <c r="HS312" s="76"/>
      <c r="HT312" s="76"/>
      <c r="HU312" s="76"/>
      <c r="HV312" s="76"/>
      <c r="HW312" s="76"/>
      <c r="HX312" s="76"/>
      <c r="HY312" s="76"/>
      <c r="HZ312" s="76"/>
      <c r="IA312" s="76"/>
      <c r="IB312" s="76"/>
      <c r="IC312" s="76"/>
      <c r="ID312" s="76"/>
      <c r="IE312" s="75"/>
      <c r="IF312" s="75"/>
      <c r="IG312" s="75"/>
      <c r="IH312" s="75"/>
      <c r="II312" s="75"/>
      <c r="IJ312" s="74">
        <f t="shared" si="606"/>
        <v>0</v>
      </c>
      <c r="IL312" s="167"/>
      <c r="IN312" s="78"/>
      <c r="IO312" s="37"/>
      <c r="IP312" s="77"/>
      <c r="IQ312" s="76"/>
      <c r="IR312" s="76"/>
      <c r="IS312" s="76"/>
      <c r="IT312" s="76"/>
      <c r="IU312" s="76"/>
      <c r="IV312" s="76"/>
      <c r="IW312" s="76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4">
        <f t="shared" si="607"/>
        <v>0</v>
      </c>
      <c r="JK312" s="167"/>
      <c r="JM312" s="78"/>
      <c r="JN312" s="37"/>
      <c r="JO312" s="77"/>
      <c r="JP312" s="76"/>
      <c r="JQ312" s="76"/>
      <c r="JR312" s="76"/>
      <c r="JS312" s="76"/>
      <c r="JT312" s="76"/>
      <c r="JU312" s="76"/>
      <c r="JV312" s="76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4">
        <f t="shared" si="608"/>
        <v>0</v>
      </c>
      <c r="KJ312" s="167"/>
      <c r="KL312" s="78"/>
      <c r="KM312" s="37"/>
      <c r="KN312" s="77"/>
      <c r="KO312" s="76"/>
      <c r="KP312" s="76"/>
      <c r="KQ312" s="76"/>
      <c r="KR312" s="76"/>
      <c r="KS312" s="76"/>
      <c r="KT312" s="76"/>
      <c r="KU312" s="76"/>
      <c r="KV312" s="75"/>
      <c r="KW312" s="75"/>
      <c r="KX312" s="75"/>
      <c r="KY312" s="75"/>
      <c r="KZ312" s="75"/>
      <c r="LA312" s="75"/>
      <c r="LB312" s="75"/>
      <c r="LC312" s="75"/>
      <c r="LD312" s="75"/>
      <c r="LE312" s="75"/>
      <c r="LF312" s="75"/>
      <c r="LG312" s="74">
        <f t="shared" si="609"/>
        <v>0</v>
      </c>
      <c r="LI312" s="167"/>
      <c r="LK312" s="78"/>
      <c r="LL312" s="37"/>
      <c r="LM312" s="77"/>
      <c r="LN312" s="76"/>
      <c r="LO312" s="76"/>
      <c r="LP312" s="76"/>
      <c r="LQ312" s="76"/>
      <c r="LR312" s="76"/>
      <c r="LS312" s="76"/>
      <c r="LT312" s="76"/>
      <c r="LU312" s="75"/>
      <c r="LV312" s="75"/>
      <c r="LW312" s="75"/>
      <c r="LX312" s="75"/>
      <c r="LY312" s="75"/>
      <c r="LZ312" s="75"/>
      <c r="MA312" s="75"/>
      <c r="MB312" s="75"/>
      <c r="MC312" s="75"/>
      <c r="MD312" s="75"/>
      <c r="ME312" s="75"/>
      <c r="MF312" s="74">
        <f t="shared" si="610"/>
        <v>0</v>
      </c>
      <c r="MH312" s="167"/>
      <c r="MJ312" s="78"/>
      <c r="MK312" s="37"/>
      <c r="ML312" s="77"/>
      <c r="MM312" s="76"/>
      <c r="MN312" s="76"/>
      <c r="MO312" s="76"/>
      <c r="MP312" s="76"/>
      <c r="MQ312" s="76"/>
      <c r="MR312" s="76"/>
      <c r="MS312" s="76"/>
      <c r="MT312" s="75"/>
      <c r="MU312" s="75"/>
      <c r="MV312" s="75"/>
      <c r="MW312" s="75"/>
      <c r="MX312" s="75"/>
      <c r="MY312" s="75"/>
      <c r="MZ312" s="75"/>
      <c r="NA312" s="75"/>
      <c r="NB312" s="75"/>
      <c r="NC312" s="75"/>
      <c r="ND312" s="75"/>
      <c r="NE312" s="74">
        <f t="shared" si="611"/>
        <v>0</v>
      </c>
      <c r="NG312" s="167"/>
      <c r="NI312" s="78"/>
      <c r="NJ312" s="37"/>
      <c r="NK312" s="77"/>
      <c r="NL312" s="76"/>
      <c r="NM312" s="76"/>
      <c r="NN312" s="76"/>
      <c r="NO312" s="76"/>
      <c r="NP312" s="76"/>
      <c r="NQ312" s="76"/>
      <c r="NR312" s="76"/>
      <c r="NS312" s="76"/>
      <c r="NT312" s="76"/>
      <c r="NU312" s="76"/>
      <c r="NV312" s="76"/>
      <c r="NW312" s="76"/>
      <c r="NX312" s="76"/>
      <c r="NY312" s="76"/>
      <c r="NZ312" s="76"/>
      <c r="OA312" s="75"/>
      <c r="OB312" s="76"/>
      <c r="OC312" s="75"/>
      <c r="OD312" s="74">
        <f t="shared" si="612"/>
        <v>0</v>
      </c>
      <c r="OF312" s="167"/>
      <c r="OH312" s="78"/>
      <c r="OI312" s="37"/>
      <c r="OJ312" s="77"/>
      <c r="OK312" s="76"/>
      <c r="OL312" s="76"/>
      <c r="OM312" s="76"/>
      <c r="ON312" s="76"/>
      <c r="OO312" s="76"/>
      <c r="OP312" s="76"/>
      <c r="OQ312" s="76"/>
      <c r="OR312" s="76"/>
      <c r="OS312" s="76"/>
      <c r="OT312" s="76"/>
      <c r="OU312" s="76"/>
      <c r="OV312" s="76"/>
      <c r="OW312" s="76"/>
      <c r="OX312" s="76"/>
      <c r="OY312" s="76"/>
      <c r="OZ312" s="75"/>
      <c r="PA312" s="76"/>
      <c r="PB312" s="75"/>
      <c r="PC312" s="74">
        <f t="shared" si="613"/>
        <v>0</v>
      </c>
      <c r="PE312" s="167"/>
      <c r="PG312" s="78"/>
      <c r="PH312" s="37"/>
      <c r="PI312" s="77"/>
      <c r="PJ312" s="76"/>
      <c r="PK312" s="76"/>
      <c r="PL312" s="76"/>
      <c r="PM312" s="76"/>
      <c r="PN312" s="76"/>
      <c r="PO312" s="76"/>
      <c r="PP312" s="76"/>
      <c r="PQ312" s="76"/>
      <c r="PR312" s="76"/>
      <c r="PS312" s="76"/>
      <c r="PT312" s="76"/>
      <c r="PU312" s="76"/>
      <c r="PV312" s="76"/>
      <c r="PW312" s="76"/>
      <c r="PX312" s="76"/>
      <c r="PY312" s="75"/>
      <c r="PZ312" s="76"/>
      <c r="QA312" s="75"/>
      <c r="QB312" s="74">
        <f t="shared" si="614"/>
        <v>0</v>
      </c>
      <c r="QD312" s="167"/>
      <c r="QF312" s="78"/>
      <c r="QG312" s="37"/>
      <c r="QH312" s="77"/>
      <c r="QI312" s="76"/>
      <c r="QJ312" s="76"/>
      <c r="QK312" s="76"/>
      <c r="QL312" s="76"/>
      <c r="QM312" s="76"/>
      <c r="QN312" s="76"/>
      <c r="QO312" s="76"/>
      <c r="QP312" s="76"/>
      <c r="QQ312" s="76"/>
      <c r="QR312" s="76"/>
      <c r="QS312" s="76"/>
      <c r="QT312" s="76"/>
      <c r="QU312" s="76"/>
      <c r="QV312" s="76"/>
      <c r="QW312" s="76"/>
      <c r="QX312" s="75"/>
      <c r="QY312" s="76"/>
      <c r="QZ312" s="75"/>
      <c r="RA312" s="74">
        <f t="shared" si="615"/>
        <v>0</v>
      </c>
      <c r="RC312" s="167"/>
      <c r="RE312" s="78"/>
      <c r="RF312" s="37"/>
      <c r="RG312" s="77"/>
      <c r="RH312" s="76"/>
      <c r="RI312" s="76"/>
      <c r="RJ312" s="76"/>
      <c r="RK312" s="76"/>
      <c r="RL312" s="76"/>
      <c r="RM312" s="76"/>
      <c r="RN312" s="76"/>
      <c r="RO312" s="76"/>
      <c r="RP312" s="76"/>
      <c r="RQ312" s="76"/>
      <c r="RR312" s="76"/>
      <c r="RS312" s="76"/>
      <c r="RT312" s="76"/>
      <c r="RU312" s="76"/>
      <c r="RV312" s="76"/>
      <c r="RW312" s="75"/>
      <c r="RX312" s="76"/>
      <c r="RY312" s="75"/>
      <c r="RZ312" s="74">
        <f t="shared" si="616"/>
        <v>0</v>
      </c>
      <c r="SB312" s="167"/>
      <c r="SD312" s="78"/>
      <c r="SE312" s="37"/>
      <c r="SF312" s="77"/>
      <c r="SG312" s="76"/>
      <c r="SH312" s="76"/>
      <c r="SI312" s="76"/>
      <c r="SJ312" s="76"/>
      <c r="SK312" s="76"/>
      <c r="SL312" s="76"/>
      <c r="SM312" s="76"/>
      <c r="SN312" s="76"/>
      <c r="SO312" s="76"/>
      <c r="SP312" s="76"/>
      <c r="SQ312" s="76"/>
      <c r="SR312" s="76"/>
      <c r="SS312" s="76"/>
      <c r="ST312" s="76"/>
      <c r="SU312" s="76"/>
      <c r="SV312" s="75"/>
      <c r="SW312" s="76"/>
      <c r="SX312" s="75"/>
      <c r="SY312" s="74">
        <f t="shared" si="617"/>
        <v>0</v>
      </c>
      <c r="TA312" s="167"/>
      <c r="TC312" s="78"/>
      <c r="TD312" s="37"/>
      <c r="TE312" s="77"/>
      <c r="TF312" s="76"/>
      <c r="TG312" s="76"/>
      <c r="TH312" s="76"/>
      <c r="TI312" s="76"/>
      <c r="TJ312" s="76"/>
      <c r="TK312" s="76"/>
      <c r="TL312" s="76"/>
      <c r="TM312" s="76"/>
      <c r="TN312" s="76"/>
      <c r="TO312" s="76"/>
      <c r="TP312" s="76"/>
      <c r="TQ312" s="76"/>
      <c r="TR312" s="76"/>
      <c r="TS312" s="76"/>
      <c r="TT312" s="76"/>
      <c r="TU312" s="75"/>
      <c r="TV312" s="76"/>
      <c r="TW312" s="75"/>
      <c r="TX312" s="74">
        <f t="shared" si="618"/>
        <v>0</v>
      </c>
      <c r="TZ312" s="167"/>
      <c r="UB312" s="78"/>
      <c r="UC312" s="37"/>
      <c r="UD312" s="77"/>
      <c r="UE312" s="76"/>
      <c r="UF312" s="76"/>
      <c r="UG312" s="76"/>
      <c r="UH312" s="76"/>
      <c r="UI312" s="76"/>
      <c r="UJ312" s="76"/>
      <c r="UK312" s="76"/>
      <c r="UL312" s="76"/>
      <c r="UM312" s="76"/>
      <c r="UN312" s="76"/>
      <c r="UO312" s="76"/>
      <c r="UP312" s="76"/>
      <c r="UQ312" s="76"/>
      <c r="UR312" s="76"/>
      <c r="US312" s="76"/>
      <c r="UT312" s="75"/>
      <c r="UU312" s="76"/>
      <c r="UV312" s="75"/>
      <c r="UW312" s="74">
        <f t="shared" si="619"/>
        <v>0</v>
      </c>
      <c r="UY312" s="167"/>
      <c r="VA312" s="78"/>
      <c r="VB312" s="37"/>
      <c r="VC312" s="77"/>
      <c r="VD312" s="76"/>
      <c r="VE312" s="76"/>
      <c r="VF312" s="76"/>
      <c r="VG312" s="76"/>
      <c r="VH312" s="76"/>
      <c r="VI312" s="76"/>
      <c r="VJ312" s="76"/>
      <c r="VK312" s="76"/>
      <c r="VL312" s="76"/>
      <c r="VM312" s="76"/>
      <c r="VN312" s="76"/>
      <c r="VO312" s="76"/>
      <c r="VP312" s="76"/>
      <c r="VQ312" s="76"/>
      <c r="VR312" s="76"/>
      <c r="VS312" s="75"/>
      <c r="VT312" s="76"/>
      <c r="VU312" s="75"/>
      <c r="VV312" s="74">
        <f t="shared" si="620"/>
        <v>0</v>
      </c>
    </row>
    <row r="313" spans="2:596" s="38" customFormat="1" outlineLevel="1">
      <c r="B313" s="88"/>
      <c r="C313" s="89">
        <f>IF(ISERROR(I313+1)=TRUE,I313,IF(I313="","",MAX(C$15:C312)+1))</f>
        <v>230</v>
      </c>
      <c r="D313" s="88">
        <f t="shared" si="527"/>
        <v>1</v>
      </c>
      <c r="E313" s="3"/>
      <c r="G313" s="167"/>
      <c r="I313" s="95">
        <f t="shared" si="621"/>
        <v>237</v>
      </c>
      <c r="J313" s="94" t="s">
        <v>475</v>
      </c>
      <c r="K313" s="93"/>
      <c r="L313" s="93"/>
      <c r="M313" s="93"/>
      <c r="N313" s="93"/>
      <c r="O313" s="92"/>
      <c r="P313" s="91" t="s">
        <v>263</v>
      </c>
      <c r="Q313" s="297"/>
      <c r="R313" s="90" t="s">
        <v>141</v>
      </c>
      <c r="S313" s="298"/>
      <c r="U313" s="167"/>
      <c r="V313" s="42"/>
      <c r="W313" s="78"/>
      <c r="X313" s="37"/>
      <c r="Y313" s="77"/>
      <c r="Z313" s="76"/>
      <c r="AA313" s="79"/>
      <c r="AB313" s="76"/>
      <c r="AC313" s="79"/>
      <c r="AD313" s="76"/>
      <c r="AE313" s="76"/>
      <c r="AF313" s="76"/>
      <c r="AG313" s="76"/>
      <c r="AH313" s="76"/>
      <c r="AI313" s="76"/>
      <c r="AJ313" s="76"/>
      <c r="AK313" s="75"/>
      <c r="AL313" s="75"/>
      <c r="AM313" s="75"/>
      <c r="AN313" s="75"/>
      <c r="AO313" s="75"/>
      <c r="AP313" s="75"/>
      <c r="AQ313" s="75"/>
      <c r="AR313" s="74">
        <f t="shared" si="598"/>
        <v>0</v>
      </c>
      <c r="AT313" s="167"/>
      <c r="AV313" s="78"/>
      <c r="AW313" s="37"/>
      <c r="AX313" s="77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5"/>
      <c r="BK313" s="75"/>
      <c r="BL313" s="75"/>
      <c r="BM313" s="75"/>
      <c r="BN313" s="75"/>
      <c r="BO313" s="75"/>
      <c r="BP313" s="75"/>
      <c r="BQ313" s="74">
        <f t="shared" si="599"/>
        <v>0</v>
      </c>
      <c r="BS313" s="167"/>
      <c r="BU313" s="78"/>
      <c r="BV313" s="37"/>
      <c r="BW313" s="77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5"/>
      <c r="CJ313" s="75"/>
      <c r="CK313" s="75"/>
      <c r="CL313" s="75"/>
      <c r="CM313" s="75"/>
      <c r="CN313" s="75"/>
      <c r="CO313" s="75"/>
      <c r="CP313" s="74">
        <f t="shared" si="600"/>
        <v>0</v>
      </c>
      <c r="CR313" s="167"/>
      <c r="CT313" s="78"/>
      <c r="CU313" s="37"/>
      <c r="CV313" s="77"/>
      <c r="CW313" s="76"/>
      <c r="CX313" s="76"/>
      <c r="CY313" s="76"/>
      <c r="CZ313" s="76"/>
      <c r="DA313" s="76"/>
      <c r="DB313" s="76"/>
      <c r="DC313" s="76"/>
      <c r="DD313" s="76"/>
      <c r="DE313" s="76"/>
      <c r="DF313" s="76"/>
      <c r="DG313" s="76"/>
      <c r="DH313" s="75"/>
      <c r="DI313" s="75"/>
      <c r="DJ313" s="75"/>
      <c r="DK313" s="75"/>
      <c r="DL313" s="75"/>
      <c r="DM313" s="75"/>
      <c r="DN313" s="75"/>
      <c r="DO313" s="74">
        <f t="shared" si="601"/>
        <v>0</v>
      </c>
      <c r="DQ313" s="167"/>
      <c r="DS313" s="78"/>
      <c r="DT313" s="37"/>
      <c r="DU313" s="77"/>
      <c r="DV313" s="76"/>
      <c r="DW313" s="76"/>
      <c r="DX313" s="76"/>
      <c r="DY313" s="76"/>
      <c r="DZ313" s="76"/>
      <c r="EA313" s="76"/>
      <c r="EB313" s="76"/>
      <c r="EC313" s="76"/>
      <c r="ED313" s="76"/>
      <c r="EE313" s="76"/>
      <c r="EF313" s="76"/>
      <c r="EG313" s="75"/>
      <c r="EH313" s="75"/>
      <c r="EI313" s="75"/>
      <c r="EJ313" s="75"/>
      <c r="EK313" s="75"/>
      <c r="EL313" s="75"/>
      <c r="EM313" s="75"/>
      <c r="EN313" s="74">
        <f t="shared" si="602"/>
        <v>0</v>
      </c>
      <c r="EP313" s="167"/>
      <c r="ER313" s="78"/>
      <c r="ES313" s="37"/>
      <c r="ET313" s="77"/>
      <c r="EU313" s="76"/>
      <c r="EV313" s="76"/>
      <c r="EW313" s="76"/>
      <c r="EX313" s="76"/>
      <c r="EY313" s="76"/>
      <c r="EZ313" s="76"/>
      <c r="FA313" s="76"/>
      <c r="FB313" s="76"/>
      <c r="FC313" s="76"/>
      <c r="FD313" s="76"/>
      <c r="FE313" s="76"/>
      <c r="FF313" s="76"/>
      <c r="FG313" s="76"/>
      <c r="FH313" s="75"/>
      <c r="FI313" s="75"/>
      <c r="FJ313" s="75"/>
      <c r="FK313" s="75"/>
      <c r="FL313" s="75"/>
      <c r="FM313" s="74">
        <f t="shared" si="603"/>
        <v>0</v>
      </c>
      <c r="FO313" s="167"/>
      <c r="FQ313" s="78"/>
      <c r="FR313" s="37"/>
      <c r="FS313" s="77"/>
      <c r="FT313" s="76"/>
      <c r="FU313" s="76"/>
      <c r="FV313" s="76"/>
      <c r="FW313" s="76"/>
      <c r="FX313" s="76"/>
      <c r="FY313" s="76"/>
      <c r="FZ313" s="76"/>
      <c r="GA313" s="76"/>
      <c r="GB313" s="76"/>
      <c r="GC313" s="76"/>
      <c r="GD313" s="76"/>
      <c r="GE313" s="76"/>
      <c r="GF313" s="76"/>
      <c r="GG313" s="75"/>
      <c r="GH313" s="75"/>
      <c r="GI313" s="75"/>
      <c r="GJ313" s="75"/>
      <c r="GK313" s="75"/>
      <c r="GL313" s="74">
        <f t="shared" si="604"/>
        <v>0</v>
      </c>
      <c r="GN313" s="167"/>
      <c r="GP313" s="78"/>
      <c r="GQ313" s="37"/>
      <c r="GR313" s="77"/>
      <c r="GS313" s="76"/>
      <c r="GT313" s="76"/>
      <c r="GU313" s="76"/>
      <c r="GV313" s="76"/>
      <c r="GW313" s="76"/>
      <c r="GX313" s="76"/>
      <c r="GY313" s="76"/>
      <c r="GZ313" s="76"/>
      <c r="HA313" s="76"/>
      <c r="HB313" s="76"/>
      <c r="HC313" s="76"/>
      <c r="HD313" s="76"/>
      <c r="HE313" s="76"/>
      <c r="HF313" s="75"/>
      <c r="HG313" s="75"/>
      <c r="HH313" s="75"/>
      <c r="HI313" s="75"/>
      <c r="HJ313" s="75"/>
      <c r="HK313" s="74">
        <f t="shared" si="605"/>
        <v>0</v>
      </c>
      <c r="HM313" s="167"/>
      <c r="HO313" s="78"/>
      <c r="HP313" s="37"/>
      <c r="HQ313" s="77"/>
      <c r="HR313" s="76"/>
      <c r="HS313" s="76"/>
      <c r="HT313" s="76"/>
      <c r="HU313" s="76"/>
      <c r="HV313" s="76"/>
      <c r="HW313" s="76"/>
      <c r="HX313" s="76"/>
      <c r="HY313" s="76"/>
      <c r="HZ313" s="76"/>
      <c r="IA313" s="76"/>
      <c r="IB313" s="76"/>
      <c r="IC313" s="76"/>
      <c r="ID313" s="76"/>
      <c r="IE313" s="75"/>
      <c r="IF313" s="75"/>
      <c r="IG313" s="75"/>
      <c r="IH313" s="75"/>
      <c r="II313" s="75"/>
      <c r="IJ313" s="74">
        <f t="shared" si="606"/>
        <v>0</v>
      </c>
      <c r="IL313" s="167"/>
      <c r="IN313" s="78"/>
      <c r="IO313" s="37"/>
      <c r="IP313" s="77"/>
      <c r="IQ313" s="76"/>
      <c r="IR313" s="76"/>
      <c r="IS313" s="76"/>
      <c r="IT313" s="76"/>
      <c r="IU313" s="76"/>
      <c r="IV313" s="76"/>
      <c r="IW313" s="76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4">
        <f t="shared" si="607"/>
        <v>0</v>
      </c>
      <c r="JK313" s="167"/>
      <c r="JM313" s="78"/>
      <c r="JN313" s="37"/>
      <c r="JO313" s="77"/>
      <c r="JP313" s="76"/>
      <c r="JQ313" s="76"/>
      <c r="JR313" s="76"/>
      <c r="JS313" s="76"/>
      <c r="JT313" s="76"/>
      <c r="JU313" s="76"/>
      <c r="JV313" s="76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4">
        <f t="shared" si="608"/>
        <v>0</v>
      </c>
      <c r="KJ313" s="167"/>
      <c r="KL313" s="78"/>
      <c r="KM313" s="37"/>
      <c r="KN313" s="77"/>
      <c r="KO313" s="76"/>
      <c r="KP313" s="76"/>
      <c r="KQ313" s="76"/>
      <c r="KR313" s="76"/>
      <c r="KS313" s="76"/>
      <c r="KT313" s="76"/>
      <c r="KU313" s="76"/>
      <c r="KV313" s="75"/>
      <c r="KW313" s="75"/>
      <c r="KX313" s="75"/>
      <c r="KY313" s="75"/>
      <c r="KZ313" s="75"/>
      <c r="LA313" s="75"/>
      <c r="LB313" s="75"/>
      <c r="LC313" s="75"/>
      <c r="LD313" s="75"/>
      <c r="LE313" s="75"/>
      <c r="LF313" s="75"/>
      <c r="LG313" s="74">
        <f t="shared" si="609"/>
        <v>0</v>
      </c>
      <c r="LI313" s="167"/>
      <c r="LK313" s="78"/>
      <c r="LL313" s="37"/>
      <c r="LM313" s="77"/>
      <c r="LN313" s="76"/>
      <c r="LO313" s="76"/>
      <c r="LP313" s="76"/>
      <c r="LQ313" s="76"/>
      <c r="LR313" s="76"/>
      <c r="LS313" s="76"/>
      <c r="LT313" s="76"/>
      <c r="LU313" s="75"/>
      <c r="LV313" s="75"/>
      <c r="LW313" s="75"/>
      <c r="LX313" s="75"/>
      <c r="LY313" s="75"/>
      <c r="LZ313" s="75"/>
      <c r="MA313" s="75"/>
      <c r="MB313" s="75"/>
      <c r="MC313" s="75"/>
      <c r="MD313" s="75"/>
      <c r="ME313" s="75"/>
      <c r="MF313" s="74">
        <f t="shared" si="610"/>
        <v>0</v>
      </c>
      <c r="MH313" s="167"/>
      <c r="MJ313" s="78"/>
      <c r="MK313" s="37"/>
      <c r="ML313" s="77"/>
      <c r="MM313" s="76"/>
      <c r="MN313" s="76"/>
      <c r="MO313" s="76"/>
      <c r="MP313" s="76"/>
      <c r="MQ313" s="76"/>
      <c r="MR313" s="76"/>
      <c r="MS313" s="76"/>
      <c r="MT313" s="75"/>
      <c r="MU313" s="75"/>
      <c r="MV313" s="75"/>
      <c r="MW313" s="75"/>
      <c r="MX313" s="75"/>
      <c r="MY313" s="75"/>
      <c r="MZ313" s="75"/>
      <c r="NA313" s="75"/>
      <c r="NB313" s="75"/>
      <c r="NC313" s="75"/>
      <c r="ND313" s="75"/>
      <c r="NE313" s="74">
        <f t="shared" si="611"/>
        <v>0</v>
      </c>
      <c r="NG313" s="167"/>
      <c r="NI313" s="78"/>
      <c r="NJ313" s="37"/>
      <c r="NK313" s="77"/>
      <c r="NL313" s="76"/>
      <c r="NM313" s="76"/>
      <c r="NN313" s="76"/>
      <c r="NO313" s="76"/>
      <c r="NP313" s="76"/>
      <c r="NQ313" s="76"/>
      <c r="NR313" s="76"/>
      <c r="NS313" s="76"/>
      <c r="NT313" s="76"/>
      <c r="NU313" s="76"/>
      <c r="NV313" s="76"/>
      <c r="NW313" s="76"/>
      <c r="NX313" s="76"/>
      <c r="NY313" s="76"/>
      <c r="NZ313" s="76"/>
      <c r="OA313" s="75"/>
      <c r="OB313" s="76"/>
      <c r="OC313" s="75"/>
      <c r="OD313" s="74">
        <f t="shared" si="612"/>
        <v>0</v>
      </c>
      <c r="OF313" s="167"/>
      <c r="OH313" s="78"/>
      <c r="OI313" s="37"/>
      <c r="OJ313" s="77"/>
      <c r="OK313" s="76"/>
      <c r="OL313" s="76"/>
      <c r="OM313" s="76"/>
      <c r="ON313" s="76"/>
      <c r="OO313" s="76"/>
      <c r="OP313" s="76"/>
      <c r="OQ313" s="76"/>
      <c r="OR313" s="76"/>
      <c r="OS313" s="76"/>
      <c r="OT313" s="76"/>
      <c r="OU313" s="76"/>
      <c r="OV313" s="76"/>
      <c r="OW313" s="76"/>
      <c r="OX313" s="76"/>
      <c r="OY313" s="76"/>
      <c r="OZ313" s="75"/>
      <c r="PA313" s="76"/>
      <c r="PB313" s="75"/>
      <c r="PC313" s="74">
        <f t="shared" si="613"/>
        <v>0</v>
      </c>
      <c r="PE313" s="167"/>
      <c r="PG313" s="78"/>
      <c r="PH313" s="37"/>
      <c r="PI313" s="77"/>
      <c r="PJ313" s="76"/>
      <c r="PK313" s="76"/>
      <c r="PL313" s="76"/>
      <c r="PM313" s="76"/>
      <c r="PN313" s="76"/>
      <c r="PO313" s="76"/>
      <c r="PP313" s="76"/>
      <c r="PQ313" s="76"/>
      <c r="PR313" s="76"/>
      <c r="PS313" s="76"/>
      <c r="PT313" s="76"/>
      <c r="PU313" s="76"/>
      <c r="PV313" s="76"/>
      <c r="PW313" s="76"/>
      <c r="PX313" s="76"/>
      <c r="PY313" s="75"/>
      <c r="PZ313" s="76"/>
      <c r="QA313" s="75"/>
      <c r="QB313" s="74">
        <f t="shared" si="614"/>
        <v>0</v>
      </c>
      <c r="QD313" s="167"/>
      <c r="QF313" s="78"/>
      <c r="QG313" s="37"/>
      <c r="QH313" s="77"/>
      <c r="QI313" s="76"/>
      <c r="QJ313" s="76"/>
      <c r="QK313" s="76"/>
      <c r="QL313" s="76"/>
      <c r="QM313" s="76"/>
      <c r="QN313" s="76"/>
      <c r="QO313" s="76"/>
      <c r="QP313" s="76"/>
      <c r="QQ313" s="76"/>
      <c r="QR313" s="76"/>
      <c r="QS313" s="76"/>
      <c r="QT313" s="76"/>
      <c r="QU313" s="76"/>
      <c r="QV313" s="76"/>
      <c r="QW313" s="76"/>
      <c r="QX313" s="75"/>
      <c r="QY313" s="76"/>
      <c r="QZ313" s="75"/>
      <c r="RA313" s="74">
        <f t="shared" si="615"/>
        <v>0</v>
      </c>
      <c r="RC313" s="167"/>
      <c r="RE313" s="78"/>
      <c r="RF313" s="37"/>
      <c r="RG313" s="77"/>
      <c r="RH313" s="76"/>
      <c r="RI313" s="76"/>
      <c r="RJ313" s="76"/>
      <c r="RK313" s="76"/>
      <c r="RL313" s="76"/>
      <c r="RM313" s="76"/>
      <c r="RN313" s="76"/>
      <c r="RO313" s="76"/>
      <c r="RP313" s="76"/>
      <c r="RQ313" s="76"/>
      <c r="RR313" s="76"/>
      <c r="RS313" s="76"/>
      <c r="RT313" s="76"/>
      <c r="RU313" s="76"/>
      <c r="RV313" s="76"/>
      <c r="RW313" s="75"/>
      <c r="RX313" s="76"/>
      <c r="RY313" s="75"/>
      <c r="RZ313" s="74">
        <f t="shared" si="616"/>
        <v>0</v>
      </c>
      <c r="SB313" s="167"/>
      <c r="SD313" s="78"/>
      <c r="SE313" s="37"/>
      <c r="SF313" s="77"/>
      <c r="SG313" s="76"/>
      <c r="SH313" s="76"/>
      <c r="SI313" s="76"/>
      <c r="SJ313" s="76"/>
      <c r="SK313" s="76"/>
      <c r="SL313" s="76"/>
      <c r="SM313" s="76"/>
      <c r="SN313" s="76"/>
      <c r="SO313" s="76"/>
      <c r="SP313" s="76"/>
      <c r="SQ313" s="76"/>
      <c r="SR313" s="76"/>
      <c r="SS313" s="76"/>
      <c r="ST313" s="76"/>
      <c r="SU313" s="76"/>
      <c r="SV313" s="75"/>
      <c r="SW313" s="76"/>
      <c r="SX313" s="75"/>
      <c r="SY313" s="74">
        <f t="shared" si="617"/>
        <v>0</v>
      </c>
      <c r="TA313" s="167"/>
      <c r="TC313" s="78"/>
      <c r="TD313" s="37"/>
      <c r="TE313" s="77"/>
      <c r="TF313" s="76"/>
      <c r="TG313" s="76"/>
      <c r="TH313" s="76"/>
      <c r="TI313" s="76"/>
      <c r="TJ313" s="76"/>
      <c r="TK313" s="76"/>
      <c r="TL313" s="76"/>
      <c r="TM313" s="76"/>
      <c r="TN313" s="76"/>
      <c r="TO313" s="76"/>
      <c r="TP313" s="76"/>
      <c r="TQ313" s="76"/>
      <c r="TR313" s="76"/>
      <c r="TS313" s="76"/>
      <c r="TT313" s="76"/>
      <c r="TU313" s="75"/>
      <c r="TV313" s="76"/>
      <c r="TW313" s="75"/>
      <c r="TX313" s="74">
        <f t="shared" si="618"/>
        <v>0</v>
      </c>
      <c r="TZ313" s="167"/>
      <c r="UB313" s="78"/>
      <c r="UC313" s="37"/>
      <c r="UD313" s="77"/>
      <c r="UE313" s="76"/>
      <c r="UF313" s="76"/>
      <c r="UG313" s="76"/>
      <c r="UH313" s="76"/>
      <c r="UI313" s="76"/>
      <c r="UJ313" s="76"/>
      <c r="UK313" s="76"/>
      <c r="UL313" s="76"/>
      <c r="UM313" s="76"/>
      <c r="UN313" s="76"/>
      <c r="UO313" s="76"/>
      <c r="UP313" s="76"/>
      <c r="UQ313" s="76"/>
      <c r="UR313" s="76"/>
      <c r="US313" s="76"/>
      <c r="UT313" s="75"/>
      <c r="UU313" s="76"/>
      <c r="UV313" s="75"/>
      <c r="UW313" s="74">
        <f t="shared" si="619"/>
        <v>0</v>
      </c>
      <c r="UY313" s="167"/>
      <c r="VA313" s="78"/>
      <c r="VB313" s="37"/>
      <c r="VC313" s="77"/>
      <c r="VD313" s="76"/>
      <c r="VE313" s="76"/>
      <c r="VF313" s="76"/>
      <c r="VG313" s="76"/>
      <c r="VH313" s="76"/>
      <c r="VI313" s="76"/>
      <c r="VJ313" s="76"/>
      <c r="VK313" s="76"/>
      <c r="VL313" s="76"/>
      <c r="VM313" s="76"/>
      <c r="VN313" s="76"/>
      <c r="VO313" s="76"/>
      <c r="VP313" s="76"/>
      <c r="VQ313" s="76"/>
      <c r="VR313" s="76"/>
      <c r="VS313" s="75"/>
      <c r="VT313" s="76"/>
      <c r="VU313" s="75"/>
      <c r="VV313" s="74">
        <f t="shared" si="620"/>
        <v>0</v>
      </c>
    </row>
    <row r="314" spans="2:596" s="38" customFormat="1" outlineLevel="1">
      <c r="B314" s="88"/>
      <c r="C314" s="89">
        <f>IF(ISERROR(I314+1)=TRUE,I314,IF(I314="","",MAX(C$15:C313)+1))</f>
        <v>231</v>
      </c>
      <c r="D314" s="88">
        <f t="shared" si="527"/>
        <v>1</v>
      </c>
      <c r="E314" s="3"/>
      <c r="G314" s="167"/>
      <c r="I314" s="95">
        <f t="shared" si="621"/>
        <v>238</v>
      </c>
      <c r="J314" s="94" t="s">
        <v>474</v>
      </c>
      <c r="K314" s="93"/>
      <c r="L314" s="93"/>
      <c r="M314" s="93"/>
      <c r="N314" s="93"/>
      <c r="O314" s="92"/>
      <c r="P314" s="91" t="s">
        <v>263</v>
      </c>
      <c r="Q314" s="297"/>
      <c r="R314" s="90" t="s">
        <v>141</v>
      </c>
      <c r="S314" s="298"/>
      <c r="U314" s="167"/>
      <c r="V314" s="42"/>
      <c r="W314" s="78"/>
      <c r="X314" s="37"/>
      <c r="Y314" s="77"/>
      <c r="Z314" s="76"/>
      <c r="AA314" s="79"/>
      <c r="AB314" s="76"/>
      <c r="AC314" s="79"/>
      <c r="AD314" s="76"/>
      <c r="AE314" s="76"/>
      <c r="AF314" s="76"/>
      <c r="AG314" s="76"/>
      <c r="AH314" s="76"/>
      <c r="AI314" s="76"/>
      <c r="AJ314" s="76"/>
      <c r="AK314" s="75"/>
      <c r="AL314" s="75"/>
      <c r="AM314" s="75"/>
      <c r="AN314" s="75"/>
      <c r="AO314" s="75"/>
      <c r="AP314" s="75"/>
      <c r="AQ314" s="75"/>
      <c r="AR314" s="74">
        <f t="shared" si="598"/>
        <v>0</v>
      </c>
      <c r="AT314" s="167"/>
      <c r="AV314" s="78"/>
      <c r="AW314" s="37"/>
      <c r="AX314" s="77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5"/>
      <c r="BK314" s="75"/>
      <c r="BL314" s="75"/>
      <c r="BM314" s="75"/>
      <c r="BN314" s="75"/>
      <c r="BO314" s="75"/>
      <c r="BP314" s="75"/>
      <c r="BQ314" s="74">
        <f t="shared" si="599"/>
        <v>0</v>
      </c>
      <c r="BS314" s="167"/>
      <c r="BU314" s="78"/>
      <c r="BV314" s="37"/>
      <c r="BW314" s="77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5"/>
      <c r="CJ314" s="75"/>
      <c r="CK314" s="75"/>
      <c r="CL314" s="75"/>
      <c r="CM314" s="75"/>
      <c r="CN314" s="75"/>
      <c r="CO314" s="75"/>
      <c r="CP314" s="74">
        <f t="shared" si="600"/>
        <v>0</v>
      </c>
      <c r="CR314" s="167"/>
      <c r="CT314" s="78"/>
      <c r="CU314" s="37"/>
      <c r="CV314" s="77"/>
      <c r="CW314" s="76"/>
      <c r="CX314" s="76"/>
      <c r="CY314" s="76"/>
      <c r="CZ314" s="76"/>
      <c r="DA314" s="76"/>
      <c r="DB314" s="76"/>
      <c r="DC314" s="76"/>
      <c r="DD314" s="76"/>
      <c r="DE314" s="76"/>
      <c r="DF314" s="76"/>
      <c r="DG314" s="76"/>
      <c r="DH314" s="75"/>
      <c r="DI314" s="75"/>
      <c r="DJ314" s="75"/>
      <c r="DK314" s="75"/>
      <c r="DL314" s="75"/>
      <c r="DM314" s="75"/>
      <c r="DN314" s="75"/>
      <c r="DO314" s="74">
        <f t="shared" si="601"/>
        <v>0</v>
      </c>
      <c r="DQ314" s="167"/>
      <c r="DS314" s="78"/>
      <c r="DT314" s="37"/>
      <c r="DU314" s="77"/>
      <c r="DV314" s="76"/>
      <c r="DW314" s="76"/>
      <c r="DX314" s="76"/>
      <c r="DY314" s="76"/>
      <c r="DZ314" s="76"/>
      <c r="EA314" s="76"/>
      <c r="EB314" s="76"/>
      <c r="EC314" s="76"/>
      <c r="ED314" s="76"/>
      <c r="EE314" s="76"/>
      <c r="EF314" s="76"/>
      <c r="EG314" s="75"/>
      <c r="EH314" s="75"/>
      <c r="EI314" s="75"/>
      <c r="EJ314" s="75"/>
      <c r="EK314" s="75"/>
      <c r="EL314" s="75"/>
      <c r="EM314" s="75"/>
      <c r="EN314" s="74">
        <f t="shared" si="602"/>
        <v>0</v>
      </c>
      <c r="EP314" s="167"/>
      <c r="ER314" s="78"/>
      <c r="ES314" s="37"/>
      <c r="ET314" s="77"/>
      <c r="EU314" s="76"/>
      <c r="EV314" s="76"/>
      <c r="EW314" s="76"/>
      <c r="EX314" s="76"/>
      <c r="EY314" s="76"/>
      <c r="EZ314" s="76"/>
      <c r="FA314" s="76"/>
      <c r="FB314" s="76"/>
      <c r="FC314" s="76"/>
      <c r="FD314" s="76"/>
      <c r="FE314" s="76"/>
      <c r="FF314" s="76"/>
      <c r="FG314" s="76"/>
      <c r="FH314" s="75"/>
      <c r="FI314" s="75"/>
      <c r="FJ314" s="75"/>
      <c r="FK314" s="75"/>
      <c r="FL314" s="75"/>
      <c r="FM314" s="74">
        <f t="shared" si="603"/>
        <v>0</v>
      </c>
      <c r="FO314" s="167"/>
      <c r="FQ314" s="78"/>
      <c r="FR314" s="37"/>
      <c r="FS314" s="77"/>
      <c r="FT314" s="76"/>
      <c r="FU314" s="76"/>
      <c r="FV314" s="76"/>
      <c r="FW314" s="76"/>
      <c r="FX314" s="76"/>
      <c r="FY314" s="76"/>
      <c r="FZ314" s="76"/>
      <c r="GA314" s="76"/>
      <c r="GB314" s="76"/>
      <c r="GC314" s="76"/>
      <c r="GD314" s="76"/>
      <c r="GE314" s="76"/>
      <c r="GF314" s="76"/>
      <c r="GG314" s="75"/>
      <c r="GH314" s="75"/>
      <c r="GI314" s="75"/>
      <c r="GJ314" s="75"/>
      <c r="GK314" s="75"/>
      <c r="GL314" s="74">
        <f t="shared" si="604"/>
        <v>0</v>
      </c>
      <c r="GN314" s="167"/>
      <c r="GP314" s="78"/>
      <c r="GQ314" s="37"/>
      <c r="GR314" s="77"/>
      <c r="GS314" s="76"/>
      <c r="GT314" s="76"/>
      <c r="GU314" s="76"/>
      <c r="GV314" s="76"/>
      <c r="GW314" s="76"/>
      <c r="GX314" s="76"/>
      <c r="GY314" s="76"/>
      <c r="GZ314" s="76"/>
      <c r="HA314" s="76"/>
      <c r="HB314" s="76"/>
      <c r="HC314" s="76"/>
      <c r="HD314" s="76"/>
      <c r="HE314" s="76"/>
      <c r="HF314" s="75"/>
      <c r="HG314" s="75"/>
      <c r="HH314" s="75"/>
      <c r="HI314" s="75"/>
      <c r="HJ314" s="75"/>
      <c r="HK314" s="74">
        <f t="shared" si="605"/>
        <v>0</v>
      </c>
      <c r="HM314" s="167"/>
      <c r="HO314" s="78"/>
      <c r="HP314" s="37"/>
      <c r="HQ314" s="77"/>
      <c r="HR314" s="76"/>
      <c r="HS314" s="76"/>
      <c r="HT314" s="76"/>
      <c r="HU314" s="76"/>
      <c r="HV314" s="76"/>
      <c r="HW314" s="76"/>
      <c r="HX314" s="76"/>
      <c r="HY314" s="76"/>
      <c r="HZ314" s="76"/>
      <c r="IA314" s="76"/>
      <c r="IB314" s="76"/>
      <c r="IC314" s="76"/>
      <c r="ID314" s="76"/>
      <c r="IE314" s="75"/>
      <c r="IF314" s="75"/>
      <c r="IG314" s="75"/>
      <c r="IH314" s="75"/>
      <c r="II314" s="75"/>
      <c r="IJ314" s="74">
        <f t="shared" si="606"/>
        <v>0</v>
      </c>
      <c r="IL314" s="167"/>
      <c r="IN314" s="78"/>
      <c r="IO314" s="37"/>
      <c r="IP314" s="77"/>
      <c r="IQ314" s="76"/>
      <c r="IR314" s="76"/>
      <c r="IS314" s="76"/>
      <c r="IT314" s="76"/>
      <c r="IU314" s="76"/>
      <c r="IV314" s="76"/>
      <c r="IW314" s="76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4">
        <f t="shared" si="607"/>
        <v>0</v>
      </c>
      <c r="JK314" s="167"/>
      <c r="JM314" s="78"/>
      <c r="JN314" s="37"/>
      <c r="JO314" s="77"/>
      <c r="JP314" s="76"/>
      <c r="JQ314" s="76"/>
      <c r="JR314" s="76"/>
      <c r="JS314" s="76"/>
      <c r="JT314" s="76"/>
      <c r="JU314" s="76"/>
      <c r="JV314" s="76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4">
        <f t="shared" si="608"/>
        <v>0</v>
      </c>
      <c r="KJ314" s="167"/>
      <c r="KL314" s="78"/>
      <c r="KM314" s="37"/>
      <c r="KN314" s="77"/>
      <c r="KO314" s="76"/>
      <c r="KP314" s="76"/>
      <c r="KQ314" s="76"/>
      <c r="KR314" s="76"/>
      <c r="KS314" s="76"/>
      <c r="KT314" s="76"/>
      <c r="KU314" s="76"/>
      <c r="KV314" s="75"/>
      <c r="KW314" s="75"/>
      <c r="KX314" s="75"/>
      <c r="KY314" s="75"/>
      <c r="KZ314" s="75"/>
      <c r="LA314" s="75"/>
      <c r="LB314" s="75"/>
      <c r="LC314" s="75"/>
      <c r="LD314" s="75"/>
      <c r="LE314" s="75"/>
      <c r="LF314" s="75"/>
      <c r="LG314" s="74">
        <f t="shared" si="609"/>
        <v>0</v>
      </c>
      <c r="LI314" s="167"/>
      <c r="LK314" s="78"/>
      <c r="LL314" s="37"/>
      <c r="LM314" s="77"/>
      <c r="LN314" s="76"/>
      <c r="LO314" s="76"/>
      <c r="LP314" s="76"/>
      <c r="LQ314" s="76"/>
      <c r="LR314" s="76"/>
      <c r="LS314" s="76"/>
      <c r="LT314" s="76"/>
      <c r="LU314" s="75"/>
      <c r="LV314" s="75"/>
      <c r="LW314" s="75"/>
      <c r="LX314" s="75"/>
      <c r="LY314" s="75"/>
      <c r="LZ314" s="75"/>
      <c r="MA314" s="75"/>
      <c r="MB314" s="75"/>
      <c r="MC314" s="75"/>
      <c r="MD314" s="75"/>
      <c r="ME314" s="75"/>
      <c r="MF314" s="74">
        <f t="shared" si="610"/>
        <v>0</v>
      </c>
      <c r="MH314" s="167"/>
      <c r="MJ314" s="78"/>
      <c r="MK314" s="37"/>
      <c r="ML314" s="77"/>
      <c r="MM314" s="76"/>
      <c r="MN314" s="76"/>
      <c r="MO314" s="76"/>
      <c r="MP314" s="76"/>
      <c r="MQ314" s="76"/>
      <c r="MR314" s="76"/>
      <c r="MS314" s="76"/>
      <c r="MT314" s="75"/>
      <c r="MU314" s="75"/>
      <c r="MV314" s="75"/>
      <c r="MW314" s="75"/>
      <c r="MX314" s="75"/>
      <c r="MY314" s="75"/>
      <c r="MZ314" s="75"/>
      <c r="NA314" s="75"/>
      <c r="NB314" s="75"/>
      <c r="NC314" s="75"/>
      <c r="ND314" s="75"/>
      <c r="NE314" s="74">
        <f t="shared" si="611"/>
        <v>0</v>
      </c>
      <c r="NG314" s="167"/>
      <c r="NI314" s="78"/>
      <c r="NJ314" s="37"/>
      <c r="NK314" s="77"/>
      <c r="NL314" s="76"/>
      <c r="NM314" s="76"/>
      <c r="NN314" s="76"/>
      <c r="NO314" s="76"/>
      <c r="NP314" s="76"/>
      <c r="NQ314" s="76"/>
      <c r="NR314" s="76"/>
      <c r="NS314" s="76"/>
      <c r="NT314" s="76"/>
      <c r="NU314" s="76"/>
      <c r="NV314" s="76"/>
      <c r="NW314" s="76"/>
      <c r="NX314" s="76"/>
      <c r="NY314" s="76"/>
      <c r="NZ314" s="76"/>
      <c r="OA314" s="75"/>
      <c r="OB314" s="76"/>
      <c r="OC314" s="75"/>
      <c r="OD314" s="74">
        <f t="shared" si="612"/>
        <v>0</v>
      </c>
      <c r="OF314" s="167"/>
      <c r="OH314" s="78"/>
      <c r="OI314" s="37"/>
      <c r="OJ314" s="77"/>
      <c r="OK314" s="76"/>
      <c r="OL314" s="76"/>
      <c r="OM314" s="76"/>
      <c r="ON314" s="76"/>
      <c r="OO314" s="76"/>
      <c r="OP314" s="76"/>
      <c r="OQ314" s="76"/>
      <c r="OR314" s="76"/>
      <c r="OS314" s="76"/>
      <c r="OT314" s="76"/>
      <c r="OU314" s="76"/>
      <c r="OV314" s="76"/>
      <c r="OW314" s="76"/>
      <c r="OX314" s="76"/>
      <c r="OY314" s="76"/>
      <c r="OZ314" s="75"/>
      <c r="PA314" s="76"/>
      <c r="PB314" s="75"/>
      <c r="PC314" s="74">
        <f t="shared" si="613"/>
        <v>0</v>
      </c>
      <c r="PE314" s="167"/>
      <c r="PG314" s="78"/>
      <c r="PH314" s="37"/>
      <c r="PI314" s="77"/>
      <c r="PJ314" s="76"/>
      <c r="PK314" s="76"/>
      <c r="PL314" s="76"/>
      <c r="PM314" s="76"/>
      <c r="PN314" s="76"/>
      <c r="PO314" s="76"/>
      <c r="PP314" s="76"/>
      <c r="PQ314" s="76"/>
      <c r="PR314" s="76"/>
      <c r="PS314" s="76"/>
      <c r="PT314" s="76"/>
      <c r="PU314" s="76"/>
      <c r="PV314" s="76"/>
      <c r="PW314" s="76"/>
      <c r="PX314" s="76"/>
      <c r="PY314" s="75"/>
      <c r="PZ314" s="76"/>
      <c r="QA314" s="75"/>
      <c r="QB314" s="74">
        <f t="shared" si="614"/>
        <v>0</v>
      </c>
      <c r="QD314" s="167"/>
      <c r="QF314" s="78"/>
      <c r="QG314" s="37"/>
      <c r="QH314" s="77"/>
      <c r="QI314" s="76"/>
      <c r="QJ314" s="76"/>
      <c r="QK314" s="76"/>
      <c r="QL314" s="76"/>
      <c r="QM314" s="76"/>
      <c r="QN314" s="76"/>
      <c r="QO314" s="76"/>
      <c r="QP314" s="76"/>
      <c r="QQ314" s="76"/>
      <c r="QR314" s="76"/>
      <c r="QS314" s="76"/>
      <c r="QT314" s="76"/>
      <c r="QU314" s="76"/>
      <c r="QV314" s="76"/>
      <c r="QW314" s="76"/>
      <c r="QX314" s="75"/>
      <c r="QY314" s="76"/>
      <c r="QZ314" s="75"/>
      <c r="RA314" s="74">
        <f t="shared" si="615"/>
        <v>0</v>
      </c>
      <c r="RC314" s="167"/>
      <c r="RE314" s="78"/>
      <c r="RF314" s="37"/>
      <c r="RG314" s="77"/>
      <c r="RH314" s="76"/>
      <c r="RI314" s="76"/>
      <c r="RJ314" s="76"/>
      <c r="RK314" s="76"/>
      <c r="RL314" s="76"/>
      <c r="RM314" s="76"/>
      <c r="RN314" s="76"/>
      <c r="RO314" s="76"/>
      <c r="RP314" s="76"/>
      <c r="RQ314" s="76"/>
      <c r="RR314" s="76"/>
      <c r="RS314" s="76"/>
      <c r="RT314" s="76"/>
      <c r="RU314" s="76"/>
      <c r="RV314" s="76"/>
      <c r="RW314" s="75"/>
      <c r="RX314" s="76"/>
      <c r="RY314" s="75"/>
      <c r="RZ314" s="74">
        <f t="shared" si="616"/>
        <v>0</v>
      </c>
      <c r="SB314" s="167"/>
      <c r="SD314" s="78"/>
      <c r="SE314" s="37"/>
      <c r="SF314" s="77"/>
      <c r="SG314" s="76"/>
      <c r="SH314" s="76"/>
      <c r="SI314" s="76"/>
      <c r="SJ314" s="76"/>
      <c r="SK314" s="76"/>
      <c r="SL314" s="76"/>
      <c r="SM314" s="76"/>
      <c r="SN314" s="76"/>
      <c r="SO314" s="76"/>
      <c r="SP314" s="76"/>
      <c r="SQ314" s="76"/>
      <c r="SR314" s="76"/>
      <c r="SS314" s="76"/>
      <c r="ST314" s="76"/>
      <c r="SU314" s="76"/>
      <c r="SV314" s="75"/>
      <c r="SW314" s="76"/>
      <c r="SX314" s="75"/>
      <c r="SY314" s="74">
        <f t="shared" si="617"/>
        <v>0</v>
      </c>
      <c r="TA314" s="167"/>
      <c r="TC314" s="78"/>
      <c r="TD314" s="37"/>
      <c r="TE314" s="77"/>
      <c r="TF314" s="76"/>
      <c r="TG314" s="76"/>
      <c r="TH314" s="76"/>
      <c r="TI314" s="76"/>
      <c r="TJ314" s="76"/>
      <c r="TK314" s="76"/>
      <c r="TL314" s="76"/>
      <c r="TM314" s="76"/>
      <c r="TN314" s="76"/>
      <c r="TO314" s="76"/>
      <c r="TP314" s="76"/>
      <c r="TQ314" s="76"/>
      <c r="TR314" s="76"/>
      <c r="TS314" s="76"/>
      <c r="TT314" s="76"/>
      <c r="TU314" s="75"/>
      <c r="TV314" s="76"/>
      <c r="TW314" s="75"/>
      <c r="TX314" s="74">
        <f t="shared" si="618"/>
        <v>0</v>
      </c>
      <c r="TZ314" s="167"/>
      <c r="UB314" s="78"/>
      <c r="UC314" s="37"/>
      <c r="UD314" s="77"/>
      <c r="UE314" s="76"/>
      <c r="UF314" s="76"/>
      <c r="UG314" s="76"/>
      <c r="UH314" s="76"/>
      <c r="UI314" s="76"/>
      <c r="UJ314" s="76"/>
      <c r="UK314" s="76"/>
      <c r="UL314" s="76"/>
      <c r="UM314" s="76"/>
      <c r="UN314" s="76"/>
      <c r="UO314" s="76"/>
      <c r="UP314" s="76"/>
      <c r="UQ314" s="76"/>
      <c r="UR314" s="76"/>
      <c r="US314" s="76"/>
      <c r="UT314" s="75"/>
      <c r="UU314" s="76"/>
      <c r="UV314" s="75"/>
      <c r="UW314" s="74">
        <f t="shared" si="619"/>
        <v>0</v>
      </c>
      <c r="UY314" s="167"/>
      <c r="VA314" s="78"/>
      <c r="VB314" s="37"/>
      <c r="VC314" s="77"/>
      <c r="VD314" s="76"/>
      <c r="VE314" s="76"/>
      <c r="VF314" s="76"/>
      <c r="VG314" s="76"/>
      <c r="VH314" s="76"/>
      <c r="VI314" s="76"/>
      <c r="VJ314" s="76"/>
      <c r="VK314" s="76"/>
      <c r="VL314" s="76"/>
      <c r="VM314" s="76"/>
      <c r="VN314" s="76"/>
      <c r="VO314" s="76"/>
      <c r="VP314" s="76"/>
      <c r="VQ314" s="76"/>
      <c r="VR314" s="76"/>
      <c r="VS314" s="75"/>
      <c r="VT314" s="76"/>
      <c r="VU314" s="75"/>
      <c r="VV314" s="74">
        <f t="shared" si="620"/>
        <v>0</v>
      </c>
    </row>
    <row r="315" spans="2:596" s="38" customFormat="1" outlineLevel="1">
      <c r="B315" s="88"/>
      <c r="C315" s="89">
        <f>IF(ISERROR(I315+1)=TRUE,I315,IF(I315="","",MAX(C$15:C314)+1))</f>
        <v>232</v>
      </c>
      <c r="D315" s="88">
        <f t="shared" si="527"/>
        <v>1</v>
      </c>
      <c r="E315" s="3"/>
      <c r="G315" s="167"/>
      <c r="I315" s="95">
        <f t="shared" si="621"/>
        <v>239</v>
      </c>
      <c r="J315" s="94" t="s">
        <v>473</v>
      </c>
      <c r="K315" s="93"/>
      <c r="L315" s="93"/>
      <c r="M315" s="93"/>
      <c r="N315" s="93"/>
      <c r="O315" s="92"/>
      <c r="P315" s="91" t="s">
        <v>263</v>
      </c>
      <c r="Q315" s="297"/>
      <c r="R315" s="90" t="s">
        <v>141</v>
      </c>
      <c r="S315" s="298"/>
      <c r="U315" s="167"/>
      <c r="V315" s="42"/>
      <c r="W315" s="78"/>
      <c r="X315" s="37"/>
      <c r="Y315" s="77"/>
      <c r="Z315" s="76"/>
      <c r="AA315" s="79"/>
      <c r="AB315" s="76"/>
      <c r="AC315" s="79"/>
      <c r="AD315" s="76"/>
      <c r="AE315" s="76"/>
      <c r="AF315" s="76"/>
      <c r="AG315" s="76"/>
      <c r="AH315" s="76"/>
      <c r="AI315" s="76"/>
      <c r="AJ315" s="76"/>
      <c r="AK315" s="75"/>
      <c r="AL315" s="75"/>
      <c r="AM315" s="75"/>
      <c r="AN315" s="75"/>
      <c r="AO315" s="75"/>
      <c r="AP315" s="75"/>
      <c r="AQ315" s="75"/>
      <c r="AR315" s="74">
        <f t="shared" si="598"/>
        <v>0</v>
      </c>
      <c r="AT315" s="167"/>
      <c r="AV315" s="78"/>
      <c r="AW315" s="37"/>
      <c r="AX315" s="77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5"/>
      <c r="BK315" s="75"/>
      <c r="BL315" s="75"/>
      <c r="BM315" s="75"/>
      <c r="BN315" s="75"/>
      <c r="BO315" s="75"/>
      <c r="BP315" s="75"/>
      <c r="BQ315" s="74">
        <f t="shared" si="599"/>
        <v>0</v>
      </c>
      <c r="BS315" s="167"/>
      <c r="BU315" s="78"/>
      <c r="BV315" s="37"/>
      <c r="BW315" s="77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5"/>
      <c r="CJ315" s="75"/>
      <c r="CK315" s="75"/>
      <c r="CL315" s="75"/>
      <c r="CM315" s="75"/>
      <c r="CN315" s="75"/>
      <c r="CO315" s="75"/>
      <c r="CP315" s="74">
        <f t="shared" si="600"/>
        <v>0</v>
      </c>
      <c r="CR315" s="167"/>
      <c r="CT315" s="78"/>
      <c r="CU315" s="37"/>
      <c r="CV315" s="77"/>
      <c r="CW315" s="76"/>
      <c r="CX315" s="76"/>
      <c r="CY315" s="76"/>
      <c r="CZ315" s="76"/>
      <c r="DA315" s="76"/>
      <c r="DB315" s="76"/>
      <c r="DC315" s="76"/>
      <c r="DD315" s="76"/>
      <c r="DE315" s="76"/>
      <c r="DF315" s="76"/>
      <c r="DG315" s="76"/>
      <c r="DH315" s="75"/>
      <c r="DI315" s="75"/>
      <c r="DJ315" s="75"/>
      <c r="DK315" s="75"/>
      <c r="DL315" s="75"/>
      <c r="DM315" s="75"/>
      <c r="DN315" s="75"/>
      <c r="DO315" s="74">
        <f t="shared" si="601"/>
        <v>0</v>
      </c>
      <c r="DQ315" s="167"/>
      <c r="DS315" s="78"/>
      <c r="DT315" s="37"/>
      <c r="DU315" s="77"/>
      <c r="DV315" s="76"/>
      <c r="DW315" s="76"/>
      <c r="DX315" s="76"/>
      <c r="DY315" s="76"/>
      <c r="DZ315" s="76"/>
      <c r="EA315" s="76"/>
      <c r="EB315" s="76"/>
      <c r="EC315" s="76"/>
      <c r="ED315" s="76"/>
      <c r="EE315" s="76"/>
      <c r="EF315" s="76"/>
      <c r="EG315" s="75"/>
      <c r="EH315" s="75"/>
      <c r="EI315" s="75"/>
      <c r="EJ315" s="75"/>
      <c r="EK315" s="75"/>
      <c r="EL315" s="75"/>
      <c r="EM315" s="75"/>
      <c r="EN315" s="74">
        <f t="shared" si="602"/>
        <v>0</v>
      </c>
      <c r="EP315" s="167"/>
      <c r="ER315" s="78"/>
      <c r="ES315" s="37"/>
      <c r="ET315" s="77"/>
      <c r="EU315" s="76"/>
      <c r="EV315" s="76"/>
      <c r="EW315" s="76"/>
      <c r="EX315" s="76"/>
      <c r="EY315" s="76"/>
      <c r="EZ315" s="76"/>
      <c r="FA315" s="76"/>
      <c r="FB315" s="76"/>
      <c r="FC315" s="76"/>
      <c r="FD315" s="76"/>
      <c r="FE315" s="76"/>
      <c r="FF315" s="76"/>
      <c r="FG315" s="76"/>
      <c r="FH315" s="75"/>
      <c r="FI315" s="75"/>
      <c r="FJ315" s="75"/>
      <c r="FK315" s="75"/>
      <c r="FL315" s="75"/>
      <c r="FM315" s="74">
        <f t="shared" si="603"/>
        <v>0</v>
      </c>
      <c r="FO315" s="167"/>
      <c r="FQ315" s="78"/>
      <c r="FR315" s="37"/>
      <c r="FS315" s="77"/>
      <c r="FT315" s="76"/>
      <c r="FU315" s="76"/>
      <c r="FV315" s="76"/>
      <c r="FW315" s="76"/>
      <c r="FX315" s="76"/>
      <c r="FY315" s="76"/>
      <c r="FZ315" s="76"/>
      <c r="GA315" s="76"/>
      <c r="GB315" s="76"/>
      <c r="GC315" s="76"/>
      <c r="GD315" s="76"/>
      <c r="GE315" s="76"/>
      <c r="GF315" s="76"/>
      <c r="GG315" s="75"/>
      <c r="GH315" s="75"/>
      <c r="GI315" s="75"/>
      <c r="GJ315" s="75"/>
      <c r="GK315" s="75"/>
      <c r="GL315" s="74">
        <f t="shared" si="604"/>
        <v>0</v>
      </c>
      <c r="GN315" s="167"/>
      <c r="GP315" s="78"/>
      <c r="GQ315" s="37"/>
      <c r="GR315" s="77"/>
      <c r="GS315" s="76"/>
      <c r="GT315" s="76"/>
      <c r="GU315" s="76"/>
      <c r="GV315" s="76"/>
      <c r="GW315" s="76"/>
      <c r="GX315" s="76"/>
      <c r="GY315" s="76"/>
      <c r="GZ315" s="76"/>
      <c r="HA315" s="76"/>
      <c r="HB315" s="76"/>
      <c r="HC315" s="76"/>
      <c r="HD315" s="76"/>
      <c r="HE315" s="76"/>
      <c r="HF315" s="75"/>
      <c r="HG315" s="75"/>
      <c r="HH315" s="75"/>
      <c r="HI315" s="75"/>
      <c r="HJ315" s="75"/>
      <c r="HK315" s="74">
        <f t="shared" si="605"/>
        <v>0</v>
      </c>
      <c r="HM315" s="167"/>
      <c r="HO315" s="78"/>
      <c r="HP315" s="37"/>
      <c r="HQ315" s="77"/>
      <c r="HR315" s="76"/>
      <c r="HS315" s="76"/>
      <c r="HT315" s="76"/>
      <c r="HU315" s="76"/>
      <c r="HV315" s="76"/>
      <c r="HW315" s="76"/>
      <c r="HX315" s="76"/>
      <c r="HY315" s="76"/>
      <c r="HZ315" s="76"/>
      <c r="IA315" s="76"/>
      <c r="IB315" s="76"/>
      <c r="IC315" s="76"/>
      <c r="ID315" s="76"/>
      <c r="IE315" s="75"/>
      <c r="IF315" s="75"/>
      <c r="IG315" s="75"/>
      <c r="IH315" s="75"/>
      <c r="II315" s="75"/>
      <c r="IJ315" s="74">
        <f t="shared" si="606"/>
        <v>0</v>
      </c>
      <c r="IL315" s="167"/>
      <c r="IN315" s="78"/>
      <c r="IO315" s="37"/>
      <c r="IP315" s="77"/>
      <c r="IQ315" s="76"/>
      <c r="IR315" s="76"/>
      <c r="IS315" s="76"/>
      <c r="IT315" s="76"/>
      <c r="IU315" s="76"/>
      <c r="IV315" s="76"/>
      <c r="IW315" s="76"/>
      <c r="IX315" s="75"/>
      <c r="IY315" s="75"/>
      <c r="IZ315" s="75"/>
      <c r="JA315" s="75"/>
      <c r="JB315" s="75"/>
      <c r="JC315" s="75"/>
      <c r="JD315" s="75"/>
      <c r="JE315" s="75"/>
      <c r="JF315" s="75"/>
      <c r="JG315" s="75"/>
      <c r="JH315" s="75"/>
      <c r="JI315" s="74">
        <f t="shared" si="607"/>
        <v>0</v>
      </c>
      <c r="JK315" s="167"/>
      <c r="JM315" s="78"/>
      <c r="JN315" s="37"/>
      <c r="JO315" s="77"/>
      <c r="JP315" s="76"/>
      <c r="JQ315" s="76"/>
      <c r="JR315" s="76"/>
      <c r="JS315" s="76"/>
      <c r="JT315" s="76"/>
      <c r="JU315" s="76"/>
      <c r="JV315" s="76"/>
      <c r="JW315" s="75"/>
      <c r="JX315" s="75"/>
      <c r="JY315" s="75"/>
      <c r="JZ315" s="75"/>
      <c r="KA315" s="75"/>
      <c r="KB315" s="75"/>
      <c r="KC315" s="75"/>
      <c r="KD315" s="75"/>
      <c r="KE315" s="75"/>
      <c r="KF315" s="75"/>
      <c r="KG315" s="75"/>
      <c r="KH315" s="74">
        <f t="shared" si="608"/>
        <v>0</v>
      </c>
      <c r="KJ315" s="167"/>
      <c r="KL315" s="78"/>
      <c r="KM315" s="37"/>
      <c r="KN315" s="77"/>
      <c r="KO315" s="76"/>
      <c r="KP315" s="76"/>
      <c r="KQ315" s="76"/>
      <c r="KR315" s="76"/>
      <c r="KS315" s="76"/>
      <c r="KT315" s="76"/>
      <c r="KU315" s="76"/>
      <c r="KV315" s="75"/>
      <c r="KW315" s="75"/>
      <c r="KX315" s="75"/>
      <c r="KY315" s="75"/>
      <c r="KZ315" s="75"/>
      <c r="LA315" s="75"/>
      <c r="LB315" s="75"/>
      <c r="LC315" s="75"/>
      <c r="LD315" s="75"/>
      <c r="LE315" s="75"/>
      <c r="LF315" s="75"/>
      <c r="LG315" s="74">
        <f t="shared" si="609"/>
        <v>0</v>
      </c>
      <c r="LI315" s="167"/>
      <c r="LK315" s="78"/>
      <c r="LL315" s="37"/>
      <c r="LM315" s="77"/>
      <c r="LN315" s="76"/>
      <c r="LO315" s="76"/>
      <c r="LP315" s="76"/>
      <c r="LQ315" s="76"/>
      <c r="LR315" s="76"/>
      <c r="LS315" s="76"/>
      <c r="LT315" s="76"/>
      <c r="LU315" s="75"/>
      <c r="LV315" s="75"/>
      <c r="LW315" s="75"/>
      <c r="LX315" s="75"/>
      <c r="LY315" s="75"/>
      <c r="LZ315" s="75"/>
      <c r="MA315" s="75"/>
      <c r="MB315" s="75"/>
      <c r="MC315" s="75"/>
      <c r="MD315" s="75"/>
      <c r="ME315" s="75"/>
      <c r="MF315" s="74">
        <f t="shared" si="610"/>
        <v>0</v>
      </c>
      <c r="MH315" s="167"/>
      <c r="MJ315" s="78"/>
      <c r="MK315" s="37"/>
      <c r="ML315" s="77"/>
      <c r="MM315" s="76"/>
      <c r="MN315" s="76"/>
      <c r="MO315" s="76"/>
      <c r="MP315" s="76"/>
      <c r="MQ315" s="76"/>
      <c r="MR315" s="76"/>
      <c r="MS315" s="76"/>
      <c r="MT315" s="75"/>
      <c r="MU315" s="75"/>
      <c r="MV315" s="75"/>
      <c r="MW315" s="75"/>
      <c r="MX315" s="75"/>
      <c r="MY315" s="75"/>
      <c r="MZ315" s="75"/>
      <c r="NA315" s="75"/>
      <c r="NB315" s="75"/>
      <c r="NC315" s="75"/>
      <c r="ND315" s="75"/>
      <c r="NE315" s="74">
        <f t="shared" si="611"/>
        <v>0</v>
      </c>
      <c r="NG315" s="167"/>
      <c r="NI315" s="78"/>
      <c r="NJ315" s="37"/>
      <c r="NK315" s="77"/>
      <c r="NL315" s="76"/>
      <c r="NM315" s="76"/>
      <c r="NN315" s="76"/>
      <c r="NO315" s="76"/>
      <c r="NP315" s="76"/>
      <c r="NQ315" s="76"/>
      <c r="NR315" s="76"/>
      <c r="NS315" s="76"/>
      <c r="NT315" s="76"/>
      <c r="NU315" s="76"/>
      <c r="NV315" s="76"/>
      <c r="NW315" s="76"/>
      <c r="NX315" s="76"/>
      <c r="NY315" s="76"/>
      <c r="NZ315" s="76"/>
      <c r="OA315" s="75"/>
      <c r="OB315" s="76"/>
      <c r="OC315" s="75"/>
      <c r="OD315" s="74">
        <f t="shared" si="612"/>
        <v>0</v>
      </c>
      <c r="OF315" s="167"/>
      <c r="OH315" s="78"/>
      <c r="OI315" s="37"/>
      <c r="OJ315" s="77"/>
      <c r="OK315" s="76"/>
      <c r="OL315" s="76"/>
      <c r="OM315" s="76"/>
      <c r="ON315" s="76"/>
      <c r="OO315" s="76"/>
      <c r="OP315" s="76"/>
      <c r="OQ315" s="76"/>
      <c r="OR315" s="76"/>
      <c r="OS315" s="76"/>
      <c r="OT315" s="76"/>
      <c r="OU315" s="76"/>
      <c r="OV315" s="76"/>
      <c r="OW315" s="76"/>
      <c r="OX315" s="76"/>
      <c r="OY315" s="76"/>
      <c r="OZ315" s="75"/>
      <c r="PA315" s="76"/>
      <c r="PB315" s="75"/>
      <c r="PC315" s="74">
        <f t="shared" si="613"/>
        <v>0</v>
      </c>
      <c r="PE315" s="167"/>
      <c r="PG315" s="78"/>
      <c r="PH315" s="37"/>
      <c r="PI315" s="77"/>
      <c r="PJ315" s="76"/>
      <c r="PK315" s="76"/>
      <c r="PL315" s="76"/>
      <c r="PM315" s="76"/>
      <c r="PN315" s="76"/>
      <c r="PO315" s="76"/>
      <c r="PP315" s="76"/>
      <c r="PQ315" s="76"/>
      <c r="PR315" s="76"/>
      <c r="PS315" s="76"/>
      <c r="PT315" s="76"/>
      <c r="PU315" s="76"/>
      <c r="PV315" s="76"/>
      <c r="PW315" s="76"/>
      <c r="PX315" s="76"/>
      <c r="PY315" s="75"/>
      <c r="PZ315" s="76"/>
      <c r="QA315" s="75"/>
      <c r="QB315" s="74">
        <f t="shared" si="614"/>
        <v>0</v>
      </c>
      <c r="QD315" s="167"/>
      <c r="QF315" s="78"/>
      <c r="QG315" s="37"/>
      <c r="QH315" s="77"/>
      <c r="QI315" s="76"/>
      <c r="QJ315" s="76"/>
      <c r="QK315" s="76"/>
      <c r="QL315" s="76"/>
      <c r="QM315" s="76"/>
      <c r="QN315" s="76"/>
      <c r="QO315" s="76"/>
      <c r="QP315" s="76"/>
      <c r="QQ315" s="76"/>
      <c r="QR315" s="76"/>
      <c r="QS315" s="76"/>
      <c r="QT315" s="76"/>
      <c r="QU315" s="76"/>
      <c r="QV315" s="76"/>
      <c r="QW315" s="76"/>
      <c r="QX315" s="75"/>
      <c r="QY315" s="76"/>
      <c r="QZ315" s="75"/>
      <c r="RA315" s="74">
        <f t="shared" si="615"/>
        <v>0</v>
      </c>
      <c r="RC315" s="167"/>
      <c r="RE315" s="78"/>
      <c r="RF315" s="37"/>
      <c r="RG315" s="77"/>
      <c r="RH315" s="76"/>
      <c r="RI315" s="76"/>
      <c r="RJ315" s="76"/>
      <c r="RK315" s="76"/>
      <c r="RL315" s="76"/>
      <c r="RM315" s="76"/>
      <c r="RN315" s="76"/>
      <c r="RO315" s="76"/>
      <c r="RP315" s="76"/>
      <c r="RQ315" s="76"/>
      <c r="RR315" s="76"/>
      <c r="RS315" s="76"/>
      <c r="RT315" s="76"/>
      <c r="RU315" s="76"/>
      <c r="RV315" s="76"/>
      <c r="RW315" s="75"/>
      <c r="RX315" s="76"/>
      <c r="RY315" s="75"/>
      <c r="RZ315" s="74">
        <f t="shared" si="616"/>
        <v>0</v>
      </c>
      <c r="SB315" s="167"/>
      <c r="SD315" s="78"/>
      <c r="SE315" s="37"/>
      <c r="SF315" s="77"/>
      <c r="SG315" s="76"/>
      <c r="SH315" s="76"/>
      <c r="SI315" s="76"/>
      <c r="SJ315" s="76"/>
      <c r="SK315" s="76"/>
      <c r="SL315" s="76"/>
      <c r="SM315" s="76"/>
      <c r="SN315" s="76"/>
      <c r="SO315" s="76"/>
      <c r="SP315" s="76"/>
      <c r="SQ315" s="76"/>
      <c r="SR315" s="76"/>
      <c r="SS315" s="76"/>
      <c r="ST315" s="76"/>
      <c r="SU315" s="76"/>
      <c r="SV315" s="75"/>
      <c r="SW315" s="76"/>
      <c r="SX315" s="75"/>
      <c r="SY315" s="74">
        <f t="shared" si="617"/>
        <v>0</v>
      </c>
      <c r="TA315" s="167"/>
      <c r="TC315" s="78"/>
      <c r="TD315" s="37"/>
      <c r="TE315" s="77"/>
      <c r="TF315" s="76"/>
      <c r="TG315" s="76"/>
      <c r="TH315" s="76"/>
      <c r="TI315" s="76"/>
      <c r="TJ315" s="76"/>
      <c r="TK315" s="76"/>
      <c r="TL315" s="76"/>
      <c r="TM315" s="76"/>
      <c r="TN315" s="76"/>
      <c r="TO315" s="76"/>
      <c r="TP315" s="76"/>
      <c r="TQ315" s="76"/>
      <c r="TR315" s="76"/>
      <c r="TS315" s="76"/>
      <c r="TT315" s="76"/>
      <c r="TU315" s="75"/>
      <c r="TV315" s="76"/>
      <c r="TW315" s="75"/>
      <c r="TX315" s="74">
        <f t="shared" si="618"/>
        <v>0</v>
      </c>
      <c r="TZ315" s="167"/>
      <c r="UB315" s="78"/>
      <c r="UC315" s="37"/>
      <c r="UD315" s="77"/>
      <c r="UE315" s="76"/>
      <c r="UF315" s="76"/>
      <c r="UG315" s="76"/>
      <c r="UH315" s="76"/>
      <c r="UI315" s="76"/>
      <c r="UJ315" s="76"/>
      <c r="UK315" s="76"/>
      <c r="UL315" s="76"/>
      <c r="UM315" s="76"/>
      <c r="UN315" s="76"/>
      <c r="UO315" s="76"/>
      <c r="UP315" s="76"/>
      <c r="UQ315" s="76"/>
      <c r="UR315" s="76"/>
      <c r="US315" s="76"/>
      <c r="UT315" s="75"/>
      <c r="UU315" s="76"/>
      <c r="UV315" s="75"/>
      <c r="UW315" s="74">
        <f t="shared" si="619"/>
        <v>0</v>
      </c>
      <c r="UY315" s="167"/>
      <c r="VA315" s="78"/>
      <c r="VB315" s="37"/>
      <c r="VC315" s="77"/>
      <c r="VD315" s="76"/>
      <c r="VE315" s="76"/>
      <c r="VF315" s="76"/>
      <c r="VG315" s="76"/>
      <c r="VH315" s="76"/>
      <c r="VI315" s="76"/>
      <c r="VJ315" s="76"/>
      <c r="VK315" s="76"/>
      <c r="VL315" s="76"/>
      <c r="VM315" s="76"/>
      <c r="VN315" s="76"/>
      <c r="VO315" s="76"/>
      <c r="VP315" s="76"/>
      <c r="VQ315" s="76"/>
      <c r="VR315" s="76"/>
      <c r="VS315" s="75"/>
      <c r="VT315" s="76"/>
      <c r="VU315" s="75"/>
      <c r="VV315" s="74">
        <f t="shared" si="620"/>
        <v>0</v>
      </c>
    </row>
    <row r="316" spans="2:596" s="38" customFormat="1" outlineLevel="1">
      <c r="B316" s="88"/>
      <c r="C316" s="89">
        <f>IF(ISERROR(I316+1)=TRUE,I316,IF(I316="","",MAX(C$15:C315)+1))</f>
        <v>233</v>
      </c>
      <c r="D316" s="88">
        <f t="shared" si="527"/>
        <v>1</v>
      </c>
      <c r="E316" s="3"/>
      <c r="G316" s="167"/>
      <c r="I316" s="95">
        <f t="shared" si="621"/>
        <v>240</v>
      </c>
      <c r="J316" s="94" t="s">
        <v>472</v>
      </c>
      <c r="K316" s="93"/>
      <c r="L316" s="93"/>
      <c r="M316" s="93"/>
      <c r="N316" s="93"/>
      <c r="O316" s="92"/>
      <c r="P316" s="91" t="s">
        <v>263</v>
      </c>
      <c r="Q316" s="297"/>
      <c r="R316" s="90" t="s">
        <v>141</v>
      </c>
      <c r="S316" s="298"/>
      <c r="U316" s="167"/>
      <c r="V316" s="42"/>
      <c r="W316" s="78"/>
      <c r="X316" s="37"/>
      <c r="Y316" s="77"/>
      <c r="Z316" s="76"/>
      <c r="AA316" s="79"/>
      <c r="AB316" s="76"/>
      <c r="AC316" s="79"/>
      <c r="AD316" s="76"/>
      <c r="AE316" s="76"/>
      <c r="AF316" s="76"/>
      <c r="AG316" s="76"/>
      <c r="AH316" s="76"/>
      <c r="AI316" s="76"/>
      <c r="AJ316" s="76"/>
      <c r="AK316" s="75"/>
      <c r="AL316" s="75"/>
      <c r="AM316" s="75"/>
      <c r="AN316" s="75"/>
      <c r="AO316" s="75"/>
      <c r="AP316" s="75"/>
      <c r="AQ316" s="75"/>
      <c r="AR316" s="74">
        <f t="shared" si="598"/>
        <v>0</v>
      </c>
      <c r="AT316" s="167"/>
      <c r="AV316" s="78"/>
      <c r="AW316" s="37"/>
      <c r="AX316" s="77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5"/>
      <c r="BK316" s="75"/>
      <c r="BL316" s="75"/>
      <c r="BM316" s="75"/>
      <c r="BN316" s="75"/>
      <c r="BO316" s="75"/>
      <c r="BP316" s="75"/>
      <c r="BQ316" s="74">
        <f t="shared" si="599"/>
        <v>0</v>
      </c>
      <c r="BS316" s="167"/>
      <c r="BU316" s="78"/>
      <c r="BV316" s="37"/>
      <c r="BW316" s="77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5"/>
      <c r="CJ316" s="75"/>
      <c r="CK316" s="75"/>
      <c r="CL316" s="75"/>
      <c r="CM316" s="75"/>
      <c r="CN316" s="75"/>
      <c r="CO316" s="75"/>
      <c r="CP316" s="74">
        <f t="shared" si="600"/>
        <v>0</v>
      </c>
      <c r="CR316" s="167"/>
      <c r="CT316" s="78"/>
      <c r="CU316" s="37"/>
      <c r="CV316" s="77"/>
      <c r="CW316" s="76"/>
      <c r="CX316" s="76"/>
      <c r="CY316" s="76"/>
      <c r="CZ316" s="76"/>
      <c r="DA316" s="76"/>
      <c r="DB316" s="76"/>
      <c r="DC316" s="76"/>
      <c r="DD316" s="76"/>
      <c r="DE316" s="76"/>
      <c r="DF316" s="76"/>
      <c r="DG316" s="76"/>
      <c r="DH316" s="75"/>
      <c r="DI316" s="75"/>
      <c r="DJ316" s="75"/>
      <c r="DK316" s="75"/>
      <c r="DL316" s="75"/>
      <c r="DM316" s="75"/>
      <c r="DN316" s="75"/>
      <c r="DO316" s="74">
        <f t="shared" si="601"/>
        <v>0</v>
      </c>
      <c r="DQ316" s="167"/>
      <c r="DS316" s="78"/>
      <c r="DT316" s="37"/>
      <c r="DU316" s="77"/>
      <c r="DV316" s="76"/>
      <c r="DW316" s="76"/>
      <c r="DX316" s="76"/>
      <c r="DY316" s="76"/>
      <c r="DZ316" s="76"/>
      <c r="EA316" s="76"/>
      <c r="EB316" s="76"/>
      <c r="EC316" s="76"/>
      <c r="ED316" s="76"/>
      <c r="EE316" s="76"/>
      <c r="EF316" s="76"/>
      <c r="EG316" s="75"/>
      <c r="EH316" s="75"/>
      <c r="EI316" s="75"/>
      <c r="EJ316" s="75"/>
      <c r="EK316" s="75"/>
      <c r="EL316" s="75"/>
      <c r="EM316" s="75"/>
      <c r="EN316" s="74">
        <f t="shared" si="602"/>
        <v>0</v>
      </c>
      <c r="EP316" s="167"/>
      <c r="ER316" s="78"/>
      <c r="ES316" s="37"/>
      <c r="ET316" s="77"/>
      <c r="EU316" s="76"/>
      <c r="EV316" s="76"/>
      <c r="EW316" s="76"/>
      <c r="EX316" s="76"/>
      <c r="EY316" s="76"/>
      <c r="EZ316" s="76"/>
      <c r="FA316" s="76"/>
      <c r="FB316" s="76"/>
      <c r="FC316" s="76"/>
      <c r="FD316" s="76"/>
      <c r="FE316" s="76"/>
      <c r="FF316" s="76"/>
      <c r="FG316" s="76"/>
      <c r="FH316" s="75"/>
      <c r="FI316" s="75"/>
      <c r="FJ316" s="75"/>
      <c r="FK316" s="75"/>
      <c r="FL316" s="75"/>
      <c r="FM316" s="74">
        <f t="shared" si="603"/>
        <v>0</v>
      </c>
      <c r="FO316" s="167"/>
      <c r="FQ316" s="78"/>
      <c r="FR316" s="37"/>
      <c r="FS316" s="77"/>
      <c r="FT316" s="76"/>
      <c r="FU316" s="76"/>
      <c r="FV316" s="76"/>
      <c r="FW316" s="76"/>
      <c r="FX316" s="76"/>
      <c r="FY316" s="76"/>
      <c r="FZ316" s="76"/>
      <c r="GA316" s="76"/>
      <c r="GB316" s="76"/>
      <c r="GC316" s="76"/>
      <c r="GD316" s="76"/>
      <c r="GE316" s="76"/>
      <c r="GF316" s="76"/>
      <c r="GG316" s="75"/>
      <c r="GH316" s="75"/>
      <c r="GI316" s="75"/>
      <c r="GJ316" s="75"/>
      <c r="GK316" s="75"/>
      <c r="GL316" s="74">
        <f t="shared" si="604"/>
        <v>0</v>
      </c>
      <c r="GN316" s="167"/>
      <c r="GP316" s="78"/>
      <c r="GQ316" s="37"/>
      <c r="GR316" s="77"/>
      <c r="GS316" s="76"/>
      <c r="GT316" s="76"/>
      <c r="GU316" s="76"/>
      <c r="GV316" s="76"/>
      <c r="GW316" s="76"/>
      <c r="GX316" s="76"/>
      <c r="GY316" s="76"/>
      <c r="GZ316" s="76"/>
      <c r="HA316" s="76"/>
      <c r="HB316" s="76"/>
      <c r="HC316" s="76"/>
      <c r="HD316" s="76"/>
      <c r="HE316" s="76"/>
      <c r="HF316" s="75"/>
      <c r="HG316" s="75"/>
      <c r="HH316" s="75"/>
      <c r="HI316" s="75"/>
      <c r="HJ316" s="75"/>
      <c r="HK316" s="74">
        <f t="shared" si="605"/>
        <v>0</v>
      </c>
      <c r="HM316" s="167"/>
      <c r="HO316" s="78"/>
      <c r="HP316" s="37"/>
      <c r="HQ316" s="77"/>
      <c r="HR316" s="76"/>
      <c r="HS316" s="76"/>
      <c r="HT316" s="76"/>
      <c r="HU316" s="76"/>
      <c r="HV316" s="76"/>
      <c r="HW316" s="76"/>
      <c r="HX316" s="76"/>
      <c r="HY316" s="76"/>
      <c r="HZ316" s="76"/>
      <c r="IA316" s="76"/>
      <c r="IB316" s="76"/>
      <c r="IC316" s="76"/>
      <c r="ID316" s="76"/>
      <c r="IE316" s="75"/>
      <c r="IF316" s="75"/>
      <c r="IG316" s="75"/>
      <c r="IH316" s="75"/>
      <c r="II316" s="75"/>
      <c r="IJ316" s="74">
        <f t="shared" si="606"/>
        <v>0</v>
      </c>
      <c r="IL316" s="167"/>
      <c r="IN316" s="78"/>
      <c r="IO316" s="37"/>
      <c r="IP316" s="77"/>
      <c r="IQ316" s="76"/>
      <c r="IR316" s="76"/>
      <c r="IS316" s="76"/>
      <c r="IT316" s="76"/>
      <c r="IU316" s="76"/>
      <c r="IV316" s="76"/>
      <c r="IW316" s="76"/>
      <c r="IX316" s="75"/>
      <c r="IY316" s="75"/>
      <c r="IZ316" s="75"/>
      <c r="JA316" s="75"/>
      <c r="JB316" s="75"/>
      <c r="JC316" s="75"/>
      <c r="JD316" s="75"/>
      <c r="JE316" s="75"/>
      <c r="JF316" s="75"/>
      <c r="JG316" s="75"/>
      <c r="JH316" s="75"/>
      <c r="JI316" s="74">
        <f t="shared" si="607"/>
        <v>0</v>
      </c>
      <c r="JK316" s="167"/>
      <c r="JM316" s="78"/>
      <c r="JN316" s="37"/>
      <c r="JO316" s="77"/>
      <c r="JP316" s="76"/>
      <c r="JQ316" s="76"/>
      <c r="JR316" s="76"/>
      <c r="JS316" s="76"/>
      <c r="JT316" s="76"/>
      <c r="JU316" s="76"/>
      <c r="JV316" s="76"/>
      <c r="JW316" s="75"/>
      <c r="JX316" s="75"/>
      <c r="JY316" s="75"/>
      <c r="JZ316" s="75"/>
      <c r="KA316" s="75"/>
      <c r="KB316" s="75"/>
      <c r="KC316" s="75"/>
      <c r="KD316" s="75"/>
      <c r="KE316" s="75"/>
      <c r="KF316" s="75"/>
      <c r="KG316" s="75"/>
      <c r="KH316" s="74">
        <f t="shared" si="608"/>
        <v>0</v>
      </c>
      <c r="KJ316" s="167"/>
      <c r="KL316" s="78"/>
      <c r="KM316" s="37"/>
      <c r="KN316" s="77"/>
      <c r="KO316" s="76"/>
      <c r="KP316" s="76"/>
      <c r="KQ316" s="76"/>
      <c r="KR316" s="76"/>
      <c r="KS316" s="76"/>
      <c r="KT316" s="76"/>
      <c r="KU316" s="76"/>
      <c r="KV316" s="75"/>
      <c r="KW316" s="75"/>
      <c r="KX316" s="75"/>
      <c r="KY316" s="75"/>
      <c r="KZ316" s="75"/>
      <c r="LA316" s="75"/>
      <c r="LB316" s="75"/>
      <c r="LC316" s="75"/>
      <c r="LD316" s="75"/>
      <c r="LE316" s="75"/>
      <c r="LF316" s="75"/>
      <c r="LG316" s="74">
        <f t="shared" si="609"/>
        <v>0</v>
      </c>
      <c r="LI316" s="167"/>
      <c r="LK316" s="78"/>
      <c r="LL316" s="37"/>
      <c r="LM316" s="77"/>
      <c r="LN316" s="76"/>
      <c r="LO316" s="76"/>
      <c r="LP316" s="76"/>
      <c r="LQ316" s="76"/>
      <c r="LR316" s="76"/>
      <c r="LS316" s="76"/>
      <c r="LT316" s="76"/>
      <c r="LU316" s="75"/>
      <c r="LV316" s="75"/>
      <c r="LW316" s="75"/>
      <c r="LX316" s="75"/>
      <c r="LY316" s="75"/>
      <c r="LZ316" s="75"/>
      <c r="MA316" s="75"/>
      <c r="MB316" s="75"/>
      <c r="MC316" s="75"/>
      <c r="MD316" s="75"/>
      <c r="ME316" s="75"/>
      <c r="MF316" s="74">
        <f t="shared" si="610"/>
        <v>0</v>
      </c>
      <c r="MH316" s="167"/>
      <c r="MJ316" s="78"/>
      <c r="MK316" s="37"/>
      <c r="ML316" s="77"/>
      <c r="MM316" s="76"/>
      <c r="MN316" s="76"/>
      <c r="MO316" s="76"/>
      <c r="MP316" s="76"/>
      <c r="MQ316" s="76"/>
      <c r="MR316" s="76"/>
      <c r="MS316" s="76"/>
      <c r="MT316" s="75"/>
      <c r="MU316" s="75"/>
      <c r="MV316" s="75"/>
      <c r="MW316" s="75"/>
      <c r="MX316" s="75"/>
      <c r="MY316" s="75"/>
      <c r="MZ316" s="75"/>
      <c r="NA316" s="75"/>
      <c r="NB316" s="75"/>
      <c r="NC316" s="75"/>
      <c r="ND316" s="75"/>
      <c r="NE316" s="74">
        <f t="shared" si="611"/>
        <v>0</v>
      </c>
      <c r="NG316" s="167"/>
      <c r="NI316" s="78"/>
      <c r="NJ316" s="37"/>
      <c r="NK316" s="77"/>
      <c r="NL316" s="76"/>
      <c r="NM316" s="76"/>
      <c r="NN316" s="76"/>
      <c r="NO316" s="76"/>
      <c r="NP316" s="76"/>
      <c r="NQ316" s="76"/>
      <c r="NR316" s="76"/>
      <c r="NS316" s="76"/>
      <c r="NT316" s="76"/>
      <c r="NU316" s="76"/>
      <c r="NV316" s="76"/>
      <c r="NW316" s="76"/>
      <c r="NX316" s="76"/>
      <c r="NY316" s="76"/>
      <c r="NZ316" s="76"/>
      <c r="OA316" s="75"/>
      <c r="OB316" s="76"/>
      <c r="OC316" s="75"/>
      <c r="OD316" s="74">
        <f t="shared" si="612"/>
        <v>0</v>
      </c>
      <c r="OF316" s="167"/>
      <c r="OH316" s="78"/>
      <c r="OI316" s="37"/>
      <c r="OJ316" s="77"/>
      <c r="OK316" s="76"/>
      <c r="OL316" s="76"/>
      <c r="OM316" s="76"/>
      <c r="ON316" s="76"/>
      <c r="OO316" s="76"/>
      <c r="OP316" s="76"/>
      <c r="OQ316" s="76"/>
      <c r="OR316" s="76"/>
      <c r="OS316" s="76"/>
      <c r="OT316" s="76"/>
      <c r="OU316" s="76"/>
      <c r="OV316" s="76"/>
      <c r="OW316" s="76"/>
      <c r="OX316" s="76"/>
      <c r="OY316" s="76"/>
      <c r="OZ316" s="75"/>
      <c r="PA316" s="76"/>
      <c r="PB316" s="75"/>
      <c r="PC316" s="74">
        <f t="shared" si="613"/>
        <v>0</v>
      </c>
      <c r="PE316" s="167"/>
      <c r="PG316" s="78"/>
      <c r="PH316" s="37"/>
      <c r="PI316" s="77"/>
      <c r="PJ316" s="76"/>
      <c r="PK316" s="76"/>
      <c r="PL316" s="76"/>
      <c r="PM316" s="76"/>
      <c r="PN316" s="76"/>
      <c r="PO316" s="76"/>
      <c r="PP316" s="76"/>
      <c r="PQ316" s="76"/>
      <c r="PR316" s="76"/>
      <c r="PS316" s="76"/>
      <c r="PT316" s="76"/>
      <c r="PU316" s="76"/>
      <c r="PV316" s="76"/>
      <c r="PW316" s="76"/>
      <c r="PX316" s="76"/>
      <c r="PY316" s="75"/>
      <c r="PZ316" s="76"/>
      <c r="QA316" s="75"/>
      <c r="QB316" s="74">
        <f t="shared" si="614"/>
        <v>0</v>
      </c>
      <c r="QD316" s="167"/>
      <c r="QF316" s="78"/>
      <c r="QG316" s="37"/>
      <c r="QH316" s="77"/>
      <c r="QI316" s="76"/>
      <c r="QJ316" s="76"/>
      <c r="QK316" s="76"/>
      <c r="QL316" s="76"/>
      <c r="QM316" s="76"/>
      <c r="QN316" s="76"/>
      <c r="QO316" s="76"/>
      <c r="QP316" s="76"/>
      <c r="QQ316" s="76"/>
      <c r="QR316" s="76"/>
      <c r="QS316" s="76"/>
      <c r="QT316" s="76"/>
      <c r="QU316" s="76"/>
      <c r="QV316" s="76"/>
      <c r="QW316" s="76"/>
      <c r="QX316" s="75"/>
      <c r="QY316" s="76"/>
      <c r="QZ316" s="75"/>
      <c r="RA316" s="74">
        <f t="shared" si="615"/>
        <v>0</v>
      </c>
      <c r="RC316" s="167"/>
      <c r="RE316" s="78"/>
      <c r="RF316" s="37"/>
      <c r="RG316" s="77"/>
      <c r="RH316" s="76"/>
      <c r="RI316" s="76"/>
      <c r="RJ316" s="76"/>
      <c r="RK316" s="76"/>
      <c r="RL316" s="76"/>
      <c r="RM316" s="76"/>
      <c r="RN316" s="76"/>
      <c r="RO316" s="76"/>
      <c r="RP316" s="76"/>
      <c r="RQ316" s="76"/>
      <c r="RR316" s="76"/>
      <c r="RS316" s="76"/>
      <c r="RT316" s="76"/>
      <c r="RU316" s="76"/>
      <c r="RV316" s="76"/>
      <c r="RW316" s="75"/>
      <c r="RX316" s="76"/>
      <c r="RY316" s="75"/>
      <c r="RZ316" s="74">
        <f t="shared" si="616"/>
        <v>0</v>
      </c>
      <c r="SB316" s="167"/>
      <c r="SD316" s="78"/>
      <c r="SE316" s="37"/>
      <c r="SF316" s="77"/>
      <c r="SG316" s="76"/>
      <c r="SH316" s="76"/>
      <c r="SI316" s="76"/>
      <c r="SJ316" s="76"/>
      <c r="SK316" s="76"/>
      <c r="SL316" s="76"/>
      <c r="SM316" s="76"/>
      <c r="SN316" s="76"/>
      <c r="SO316" s="76"/>
      <c r="SP316" s="76"/>
      <c r="SQ316" s="76"/>
      <c r="SR316" s="76"/>
      <c r="SS316" s="76"/>
      <c r="ST316" s="76"/>
      <c r="SU316" s="76"/>
      <c r="SV316" s="75"/>
      <c r="SW316" s="76"/>
      <c r="SX316" s="75"/>
      <c r="SY316" s="74">
        <f t="shared" si="617"/>
        <v>0</v>
      </c>
      <c r="TA316" s="167"/>
      <c r="TC316" s="78"/>
      <c r="TD316" s="37"/>
      <c r="TE316" s="77"/>
      <c r="TF316" s="76"/>
      <c r="TG316" s="76"/>
      <c r="TH316" s="76"/>
      <c r="TI316" s="76"/>
      <c r="TJ316" s="76"/>
      <c r="TK316" s="76"/>
      <c r="TL316" s="76"/>
      <c r="TM316" s="76"/>
      <c r="TN316" s="76"/>
      <c r="TO316" s="76"/>
      <c r="TP316" s="76"/>
      <c r="TQ316" s="76"/>
      <c r="TR316" s="76"/>
      <c r="TS316" s="76"/>
      <c r="TT316" s="76"/>
      <c r="TU316" s="75"/>
      <c r="TV316" s="76"/>
      <c r="TW316" s="75"/>
      <c r="TX316" s="74">
        <f t="shared" si="618"/>
        <v>0</v>
      </c>
      <c r="TZ316" s="167"/>
      <c r="UB316" s="78"/>
      <c r="UC316" s="37"/>
      <c r="UD316" s="77"/>
      <c r="UE316" s="76"/>
      <c r="UF316" s="76"/>
      <c r="UG316" s="76"/>
      <c r="UH316" s="76"/>
      <c r="UI316" s="76"/>
      <c r="UJ316" s="76"/>
      <c r="UK316" s="76"/>
      <c r="UL316" s="76"/>
      <c r="UM316" s="76"/>
      <c r="UN316" s="76"/>
      <c r="UO316" s="76"/>
      <c r="UP316" s="76"/>
      <c r="UQ316" s="76"/>
      <c r="UR316" s="76"/>
      <c r="US316" s="76"/>
      <c r="UT316" s="75"/>
      <c r="UU316" s="76"/>
      <c r="UV316" s="75"/>
      <c r="UW316" s="74">
        <f t="shared" si="619"/>
        <v>0</v>
      </c>
      <c r="UY316" s="167"/>
      <c r="VA316" s="78"/>
      <c r="VB316" s="37"/>
      <c r="VC316" s="77"/>
      <c r="VD316" s="76"/>
      <c r="VE316" s="76"/>
      <c r="VF316" s="76"/>
      <c r="VG316" s="76"/>
      <c r="VH316" s="76"/>
      <c r="VI316" s="76"/>
      <c r="VJ316" s="76"/>
      <c r="VK316" s="76"/>
      <c r="VL316" s="76"/>
      <c r="VM316" s="76"/>
      <c r="VN316" s="76"/>
      <c r="VO316" s="76"/>
      <c r="VP316" s="76"/>
      <c r="VQ316" s="76"/>
      <c r="VR316" s="76"/>
      <c r="VS316" s="75"/>
      <c r="VT316" s="76"/>
      <c r="VU316" s="75"/>
      <c r="VV316" s="74">
        <f t="shared" si="620"/>
        <v>0</v>
      </c>
    </row>
    <row r="317" spans="2:596" s="38" customFormat="1" outlineLevel="1">
      <c r="B317" s="88"/>
      <c r="C317" s="89">
        <f>IF(ISERROR(I317+1)=TRUE,I317,IF(I317="","",MAX(C$15:C316)+1))</f>
        <v>234</v>
      </c>
      <c r="D317" s="88">
        <f t="shared" si="527"/>
        <v>1</v>
      </c>
      <c r="E317" s="3"/>
      <c r="G317" s="167"/>
      <c r="I317" s="95">
        <f t="shared" si="621"/>
        <v>241</v>
      </c>
      <c r="J317" s="94" t="s">
        <v>471</v>
      </c>
      <c r="K317" s="93"/>
      <c r="L317" s="93"/>
      <c r="M317" s="93"/>
      <c r="N317" s="93"/>
      <c r="O317" s="92"/>
      <c r="P317" s="91" t="s">
        <v>263</v>
      </c>
      <c r="Q317" s="297"/>
      <c r="R317" s="90" t="s">
        <v>141</v>
      </c>
      <c r="S317" s="298"/>
      <c r="U317" s="167"/>
      <c r="V317" s="42"/>
      <c r="W317" s="78"/>
      <c r="X317" s="37"/>
      <c r="Y317" s="77"/>
      <c r="Z317" s="76"/>
      <c r="AA317" s="79"/>
      <c r="AB317" s="76"/>
      <c r="AC317" s="79"/>
      <c r="AD317" s="76"/>
      <c r="AE317" s="76"/>
      <c r="AF317" s="76"/>
      <c r="AG317" s="76"/>
      <c r="AH317" s="76"/>
      <c r="AI317" s="76"/>
      <c r="AJ317" s="76"/>
      <c r="AK317" s="75"/>
      <c r="AL317" s="75"/>
      <c r="AM317" s="75"/>
      <c r="AN317" s="75"/>
      <c r="AO317" s="75"/>
      <c r="AP317" s="75"/>
      <c r="AQ317" s="75"/>
      <c r="AR317" s="74">
        <f t="shared" si="598"/>
        <v>0</v>
      </c>
      <c r="AT317" s="167"/>
      <c r="AV317" s="78"/>
      <c r="AW317" s="37"/>
      <c r="AX317" s="77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5"/>
      <c r="BK317" s="75"/>
      <c r="BL317" s="75"/>
      <c r="BM317" s="75"/>
      <c r="BN317" s="75"/>
      <c r="BO317" s="75"/>
      <c r="BP317" s="75"/>
      <c r="BQ317" s="74">
        <f t="shared" si="599"/>
        <v>0</v>
      </c>
      <c r="BS317" s="167"/>
      <c r="BU317" s="78"/>
      <c r="BV317" s="37"/>
      <c r="BW317" s="77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5"/>
      <c r="CJ317" s="75"/>
      <c r="CK317" s="75"/>
      <c r="CL317" s="75"/>
      <c r="CM317" s="75"/>
      <c r="CN317" s="75"/>
      <c r="CO317" s="75"/>
      <c r="CP317" s="74">
        <f t="shared" si="600"/>
        <v>0</v>
      </c>
      <c r="CR317" s="167"/>
      <c r="CT317" s="78"/>
      <c r="CU317" s="37"/>
      <c r="CV317" s="77"/>
      <c r="CW317" s="76"/>
      <c r="CX317" s="76"/>
      <c r="CY317" s="76"/>
      <c r="CZ317" s="76"/>
      <c r="DA317" s="76"/>
      <c r="DB317" s="76"/>
      <c r="DC317" s="76"/>
      <c r="DD317" s="76"/>
      <c r="DE317" s="76"/>
      <c r="DF317" s="76"/>
      <c r="DG317" s="76"/>
      <c r="DH317" s="75"/>
      <c r="DI317" s="75"/>
      <c r="DJ317" s="75"/>
      <c r="DK317" s="75"/>
      <c r="DL317" s="75"/>
      <c r="DM317" s="75"/>
      <c r="DN317" s="75"/>
      <c r="DO317" s="74">
        <f t="shared" si="601"/>
        <v>0</v>
      </c>
      <c r="DQ317" s="167"/>
      <c r="DS317" s="78"/>
      <c r="DT317" s="37"/>
      <c r="DU317" s="77"/>
      <c r="DV317" s="76"/>
      <c r="DW317" s="76"/>
      <c r="DX317" s="76"/>
      <c r="DY317" s="76"/>
      <c r="DZ317" s="76"/>
      <c r="EA317" s="76"/>
      <c r="EB317" s="76"/>
      <c r="EC317" s="76"/>
      <c r="ED317" s="76"/>
      <c r="EE317" s="76"/>
      <c r="EF317" s="76"/>
      <c r="EG317" s="75"/>
      <c r="EH317" s="75"/>
      <c r="EI317" s="75"/>
      <c r="EJ317" s="75"/>
      <c r="EK317" s="75"/>
      <c r="EL317" s="75"/>
      <c r="EM317" s="75"/>
      <c r="EN317" s="74">
        <f t="shared" si="602"/>
        <v>0</v>
      </c>
      <c r="EP317" s="167"/>
      <c r="ER317" s="78"/>
      <c r="ES317" s="37"/>
      <c r="ET317" s="77"/>
      <c r="EU317" s="76"/>
      <c r="EV317" s="76"/>
      <c r="EW317" s="76"/>
      <c r="EX317" s="76"/>
      <c r="EY317" s="76"/>
      <c r="EZ317" s="76"/>
      <c r="FA317" s="76"/>
      <c r="FB317" s="76"/>
      <c r="FC317" s="76"/>
      <c r="FD317" s="76"/>
      <c r="FE317" s="76"/>
      <c r="FF317" s="76"/>
      <c r="FG317" s="76"/>
      <c r="FH317" s="75"/>
      <c r="FI317" s="75"/>
      <c r="FJ317" s="75"/>
      <c r="FK317" s="75"/>
      <c r="FL317" s="75"/>
      <c r="FM317" s="74">
        <f t="shared" si="603"/>
        <v>0</v>
      </c>
      <c r="FO317" s="167"/>
      <c r="FQ317" s="78"/>
      <c r="FR317" s="37"/>
      <c r="FS317" s="77"/>
      <c r="FT317" s="76"/>
      <c r="FU317" s="76"/>
      <c r="FV317" s="76"/>
      <c r="FW317" s="76"/>
      <c r="FX317" s="76"/>
      <c r="FY317" s="76"/>
      <c r="FZ317" s="76"/>
      <c r="GA317" s="76"/>
      <c r="GB317" s="76"/>
      <c r="GC317" s="76"/>
      <c r="GD317" s="76"/>
      <c r="GE317" s="76"/>
      <c r="GF317" s="76"/>
      <c r="GG317" s="75"/>
      <c r="GH317" s="75"/>
      <c r="GI317" s="75"/>
      <c r="GJ317" s="75"/>
      <c r="GK317" s="75"/>
      <c r="GL317" s="74">
        <f t="shared" si="604"/>
        <v>0</v>
      </c>
      <c r="GN317" s="167"/>
      <c r="GP317" s="78"/>
      <c r="GQ317" s="37"/>
      <c r="GR317" s="77"/>
      <c r="GS317" s="76"/>
      <c r="GT317" s="76"/>
      <c r="GU317" s="76"/>
      <c r="GV317" s="76"/>
      <c r="GW317" s="76"/>
      <c r="GX317" s="76"/>
      <c r="GY317" s="76"/>
      <c r="GZ317" s="76"/>
      <c r="HA317" s="76"/>
      <c r="HB317" s="76"/>
      <c r="HC317" s="76"/>
      <c r="HD317" s="76"/>
      <c r="HE317" s="76"/>
      <c r="HF317" s="75"/>
      <c r="HG317" s="75"/>
      <c r="HH317" s="75"/>
      <c r="HI317" s="75"/>
      <c r="HJ317" s="75"/>
      <c r="HK317" s="74">
        <f t="shared" si="605"/>
        <v>0</v>
      </c>
      <c r="HM317" s="167"/>
      <c r="HO317" s="78"/>
      <c r="HP317" s="37"/>
      <c r="HQ317" s="77"/>
      <c r="HR317" s="76"/>
      <c r="HS317" s="76"/>
      <c r="HT317" s="76"/>
      <c r="HU317" s="76"/>
      <c r="HV317" s="76"/>
      <c r="HW317" s="76"/>
      <c r="HX317" s="76"/>
      <c r="HY317" s="76"/>
      <c r="HZ317" s="76"/>
      <c r="IA317" s="76"/>
      <c r="IB317" s="76"/>
      <c r="IC317" s="76"/>
      <c r="ID317" s="76"/>
      <c r="IE317" s="75"/>
      <c r="IF317" s="75"/>
      <c r="IG317" s="75"/>
      <c r="IH317" s="75"/>
      <c r="II317" s="75"/>
      <c r="IJ317" s="74">
        <f t="shared" si="606"/>
        <v>0</v>
      </c>
      <c r="IL317" s="167"/>
      <c r="IN317" s="78"/>
      <c r="IO317" s="37"/>
      <c r="IP317" s="77"/>
      <c r="IQ317" s="76"/>
      <c r="IR317" s="76"/>
      <c r="IS317" s="76"/>
      <c r="IT317" s="76"/>
      <c r="IU317" s="76"/>
      <c r="IV317" s="76"/>
      <c r="IW317" s="76"/>
      <c r="IX317" s="75"/>
      <c r="IY317" s="75"/>
      <c r="IZ317" s="75"/>
      <c r="JA317" s="75"/>
      <c r="JB317" s="75"/>
      <c r="JC317" s="75"/>
      <c r="JD317" s="75"/>
      <c r="JE317" s="75"/>
      <c r="JF317" s="75"/>
      <c r="JG317" s="75"/>
      <c r="JH317" s="75"/>
      <c r="JI317" s="74">
        <f t="shared" si="607"/>
        <v>0</v>
      </c>
      <c r="JK317" s="167"/>
      <c r="JM317" s="78"/>
      <c r="JN317" s="37"/>
      <c r="JO317" s="77"/>
      <c r="JP317" s="76"/>
      <c r="JQ317" s="76"/>
      <c r="JR317" s="76"/>
      <c r="JS317" s="76"/>
      <c r="JT317" s="76"/>
      <c r="JU317" s="76"/>
      <c r="JV317" s="76"/>
      <c r="JW317" s="75"/>
      <c r="JX317" s="75"/>
      <c r="JY317" s="75"/>
      <c r="JZ317" s="75"/>
      <c r="KA317" s="75"/>
      <c r="KB317" s="75"/>
      <c r="KC317" s="75"/>
      <c r="KD317" s="75"/>
      <c r="KE317" s="75"/>
      <c r="KF317" s="75"/>
      <c r="KG317" s="75"/>
      <c r="KH317" s="74">
        <f t="shared" si="608"/>
        <v>0</v>
      </c>
      <c r="KJ317" s="167"/>
      <c r="KL317" s="78"/>
      <c r="KM317" s="37"/>
      <c r="KN317" s="77"/>
      <c r="KO317" s="76"/>
      <c r="KP317" s="76"/>
      <c r="KQ317" s="76"/>
      <c r="KR317" s="76"/>
      <c r="KS317" s="76"/>
      <c r="KT317" s="76"/>
      <c r="KU317" s="76"/>
      <c r="KV317" s="75"/>
      <c r="KW317" s="75"/>
      <c r="KX317" s="75"/>
      <c r="KY317" s="75"/>
      <c r="KZ317" s="75"/>
      <c r="LA317" s="75"/>
      <c r="LB317" s="75"/>
      <c r="LC317" s="75"/>
      <c r="LD317" s="75"/>
      <c r="LE317" s="75"/>
      <c r="LF317" s="75"/>
      <c r="LG317" s="74">
        <f t="shared" si="609"/>
        <v>0</v>
      </c>
      <c r="LI317" s="167"/>
      <c r="LK317" s="78"/>
      <c r="LL317" s="37"/>
      <c r="LM317" s="77"/>
      <c r="LN317" s="76"/>
      <c r="LO317" s="76"/>
      <c r="LP317" s="76"/>
      <c r="LQ317" s="76"/>
      <c r="LR317" s="76"/>
      <c r="LS317" s="76"/>
      <c r="LT317" s="76"/>
      <c r="LU317" s="75"/>
      <c r="LV317" s="75"/>
      <c r="LW317" s="75"/>
      <c r="LX317" s="75"/>
      <c r="LY317" s="75"/>
      <c r="LZ317" s="75"/>
      <c r="MA317" s="75"/>
      <c r="MB317" s="75"/>
      <c r="MC317" s="75"/>
      <c r="MD317" s="75"/>
      <c r="ME317" s="75"/>
      <c r="MF317" s="74">
        <f t="shared" si="610"/>
        <v>0</v>
      </c>
      <c r="MH317" s="167"/>
      <c r="MJ317" s="78"/>
      <c r="MK317" s="37"/>
      <c r="ML317" s="77"/>
      <c r="MM317" s="76"/>
      <c r="MN317" s="76"/>
      <c r="MO317" s="76"/>
      <c r="MP317" s="76"/>
      <c r="MQ317" s="76"/>
      <c r="MR317" s="76"/>
      <c r="MS317" s="76"/>
      <c r="MT317" s="75"/>
      <c r="MU317" s="75"/>
      <c r="MV317" s="75"/>
      <c r="MW317" s="75"/>
      <c r="MX317" s="75"/>
      <c r="MY317" s="75"/>
      <c r="MZ317" s="75"/>
      <c r="NA317" s="75"/>
      <c r="NB317" s="75"/>
      <c r="NC317" s="75"/>
      <c r="ND317" s="75"/>
      <c r="NE317" s="74">
        <f t="shared" si="611"/>
        <v>0</v>
      </c>
      <c r="NG317" s="167"/>
      <c r="NI317" s="78"/>
      <c r="NJ317" s="37"/>
      <c r="NK317" s="77"/>
      <c r="NL317" s="76"/>
      <c r="NM317" s="76"/>
      <c r="NN317" s="76"/>
      <c r="NO317" s="76"/>
      <c r="NP317" s="76"/>
      <c r="NQ317" s="76"/>
      <c r="NR317" s="76"/>
      <c r="NS317" s="76"/>
      <c r="NT317" s="76"/>
      <c r="NU317" s="76"/>
      <c r="NV317" s="76"/>
      <c r="NW317" s="76"/>
      <c r="NX317" s="76"/>
      <c r="NY317" s="76"/>
      <c r="NZ317" s="76"/>
      <c r="OA317" s="75"/>
      <c r="OB317" s="76"/>
      <c r="OC317" s="75"/>
      <c r="OD317" s="74">
        <f t="shared" si="612"/>
        <v>0</v>
      </c>
      <c r="OF317" s="167"/>
      <c r="OH317" s="78"/>
      <c r="OI317" s="37"/>
      <c r="OJ317" s="77"/>
      <c r="OK317" s="76"/>
      <c r="OL317" s="76"/>
      <c r="OM317" s="76"/>
      <c r="ON317" s="76"/>
      <c r="OO317" s="76"/>
      <c r="OP317" s="76"/>
      <c r="OQ317" s="76"/>
      <c r="OR317" s="76"/>
      <c r="OS317" s="76"/>
      <c r="OT317" s="76"/>
      <c r="OU317" s="76"/>
      <c r="OV317" s="76"/>
      <c r="OW317" s="76"/>
      <c r="OX317" s="76"/>
      <c r="OY317" s="76"/>
      <c r="OZ317" s="75"/>
      <c r="PA317" s="76"/>
      <c r="PB317" s="75"/>
      <c r="PC317" s="74">
        <f t="shared" si="613"/>
        <v>0</v>
      </c>
      <c r="PE317" s="167"/>
      <c r="PG317" s="78"/>
      <c r="PH317" s="37"/>
      <c r="PI317" s="77"/>
      <c r="PJ317" s="76"/>
      <c r="PK317" s="76"/>
      <c r="PL317" s="76"/>
      <c r="PM317" s="76"/>
      <c r="PN317" s="76"/>
      <c r="PO317" s="76"/>
      <c r="PP317" s="76"/>
      <c r="PQ317" s="76"/>
      <c r="PR317" s="76"/>
      <c r="PS317" s="76"/>
      <c r="PT317" s="76"/>
      <c r="PU317" s="76"/>
      <c r="PV317" s="76"/>
      <c r="PW317" s="76"/>
      <c r="PX317" s="76"/>
      <c r="PY317" s="75"/>
      <c r="PZ317" s="76"/>
      <c r="QA317" s="75"/>
      <c r="QB317" s="74">
        <f t="shared" si="614"/>
        <v>0</v>
      </c>
      <c r="QD317" s="167"/>
      <c r="QF317" s="78"/>
      <c r="QG317" s="37"/>
      <c r="QH317" s="77"/>
      <c r="QI317" s="76"/>
      <c r="QJ317" s="76"/>
      <c r="QK317" s="76"/>
      <c r="QL317" s="76"/>
      <c r="QM317" s="76"/>
      <c r="QN317" s="76"/>
      <c r="QO317" s="76"/>
      <c r="QP317" s="76"/>
      <c r="QQ317" s="76"/>
      <c r="QR317" s="76"/>
      <c r="QS317" s="76"/>
      <c r="QT317" s="76"/>
      <c r="QU317" s="76"/>
      <c r="QV317" s="76"/>
      <c r="QW317" s="76"/>
      <c r="QX317" s="75"/>
      <c r="QY317" s="76"/>
      <c r="QZ317" s="75"/>
      <c r="RA317" s="74">
        <f t="shared" si="615"/>
        <v>0</v>
      </c>
      <c r="RC317" s="167"/>
      <c r="RE317" s="78"/>
      <c r="RF317" s="37"/>
      <c r="RG317" s="77"/>
      <c r="RH317" s="76"/>
      <c r="RI317" s="76"/>
      <c r="RJ317" s="76"/>
      <c r="RK317" s="76"/>
      <c r="RL317" s="76"/>
      <c r="RM317" s="76"/>
      <c r="RN317" s="76"/>
      <c r="RO317" s="76"/>
      <c r="RP317" s="76"/>
      <c r="RQ317" s="76"/>
      <c r="RR317" s="76"/>
      <c r="RS317" s="76"/>
      <c r="RT317" s="76"/>
      <c r="RU317" s="76"/>
      <c r="RV317" s="76"/>
      <c r="RW317" s="75"/>
      <c r="RX317" s="76"/>
      <c r="RY317" s="75"/>
      <c r="RZ317" s="74">
        <f t="shared" si="616"/>
        <v>0</v>
      </c>
      <c r="SB317" s="167"/>
      <c r="SD317" s="78"/>
      <c r="SE317" s="37"/>
      <c r="SF317" s="77"/>
      <c r="SG317" s="76"/>
      <c r="SH317" s="76"/>
      <c r="SI317" s="76"/>
      <c r="SJ317" s="76"/>
      <c r="SK317" s="76"/>
      <c r="SL317" s="76"/>
      <c r="SM317" s="76"/>
      <c r="SN317" s="76"/>
      <c r="SO317" s="76"/>
      <c r="SP317" s="76"/>
      <c r="SQ317" s="76"/>
      <c r="SR317" s="76"/>
      <c r="SS317" s="76"/>
      <c r="ST317" s="76"/>
      <c r="SU317" s="76"/>
      <c r="SV317" s="75"/>
      <c r="SW317" s="76"/>
      <c r="SX317" s="75"/>
      <c r="SY317" s="74">
        <f t="shared" si="617"/>
        <v>0</v>
      </c>
      <c r="TA317" s="167"/>
      <c r="TC317" s="78"/>
      <c r="TD317" s="37"/>
      <c r="TE317" s="77"/>
      <c r="TF317" s="76"/>
      <c r="TG317" s="76"/>
      <c r="TH317" s="76"/>
      <c r="TI317" s="76"/>
      <c r="TJ317" s="76"/>
      <c r="TK317" s="76"/>
      <c r="TL317" s="76"/>
      <c r="TM317" s="76"/>
      <c r="TN317" s="76"/>
      <c r="TO317" s="76"/>
      <c r="TP317" s="76"/>
      <c r="TQ317" s="76"/>
      <c r="TR317" s="76"/>
      <c r="TS317" s="76"/>
      <c r="TT317" s="76"/>
      <c r="TU317" s="75"/>
      <c r="TV317" s="76"/>
      <c r="TW317" s="75"/>
      <c r="TX317" s="74">
        <f t="shared" si="618"/>
        <v>0</v>
      </c>
      <c r="TZ317" s="167"/>
      <c r="UB317" s="78"/>
      <c r="UC317" s="37"/>
      <c r="UD317" s="77"/>
      <c r="UE317" s="76"/>
      <c r="UF317" s="76"/>
      <c r="UG317" s="76"/>
      <c r="UH317" s="76"/>
      <c r="UI317" s="76"/>
      <c r="UJ317" s="76"/>
      <c r="UK317" s="76"/>
      <c r="UL317" s="76"/>
      <c r="UM317" s="76"/>
      <c r="UN317" s="76"/>
      <c r="UO317" s="76"/>
      <c r="UP317" s="76"/>
      <c r="UQ317" s="76"/>
      <c r="UR317" s="76"/>
      <c r="US317" s="76"/>
      <c r="UT317" s="75"/>
      <c r="UU317" s="76"/>
      <c r="UV317" s="75"/>
      <c r="UW317" s="74">
        <f t="shared" si="619"/>
        <v>0</v>
      </c>
      <c r="UY317" s="167"/>
      <c r="VA317" s="78"/>
      <c r="VB317" s="37"/>
      <c r="VC317" s="77"/>
      <c r="VD317" s="76"/>
      <c r="VE317" s="76"/>
      <c r="VF317" s="76"/>
      <c r="VG317" s="76"/>
      <c r="VH317" s="76"/>
      <c r="VI317" s="76"/>
      <c r="VJ317" s="76"/>
      <c r="VK317" s="76"/>
      <c r="VL317" s="76"/>
      <c r="VM317" s="76"/>
      <c r="VN317" s="76"/>
      <c r="VO317" s="76"/>
      <c r="VP317" s="76"/>
      <c r="VQ317" s="76"/>
      <c r="VR317" s="76"/>
      <c r="VS317" s="75"/>
      <c r="VT317" s="76"/>
      <c r="VU317" s="75"/>
      <c r="VV317" s="74">
        <f t="shared" si="620"/>
        <v>0</v>
      </c>
    </row>
    <row r="318" spans="2:596" s="38" customFormat="1" outlineLevel="1">
      <c r="B318" s="88"/>
      <c r="C318" s="89">
        <f>IF(ISERROR(I318+1)=TRUE,I318,IF(I318="","",MAX(C$15:C317)+1))</f>
        <v>235</v>
      </c>
      <c r="D318" s="88">
        <f t="shared" si="527"/>
        <v>1</v>
      </c>
      <c r="E318" s="3"/>
      <c r="G318" s="167"/>
      <c r="I318" s="95">
        <f t="shared" si="621"/>
        <v>242</v>
      </c>
      <c r="J318" s="94" t="s">
        <v>470</v>
      </c>
      <c r="K318" s="93"/>
      <c r="L318" s="93"/>
      <c r="M318" s="93"/>
      <c r="N318" s="93"/>
      <c r="O318" s="92"/>
      <c r="P318" s="91" t="s">
        <v>263</v>
      </c>
      <c r="Q318" s="297"/>
      <c r="R318" s="90" t="s">
        <v>141</v>
      </c>
      <c r="S318" s="298"/>
      <c r="U318" s="167"/>
      <c r="V318" s="42"/>
      <c r="W318" s="78"/>
      <c r="X318" s="37"/>
      <c r="Y318" s="77"/>
      <c r="Z318" s="76"/>
      <c r="AA318" s="79"/>
      <c r="AB318" s="76"/>
      <c r="AC318" s="79"/>
      <c r="AD318" s="76"/>
      <c r="AE318" s="76"/>
      <c r="AF318" s="76"/>
      <c r="AG318" s="76"/>
      <c r="AH318" s="76"/>
      <c r="AI318" s="76"/>
      <c r="AJ318" s="76"/>
      <c r="AK318" s="75"/>
      <c r="AL318" s="75"/>
      <c r="AM318" s="75"/>
      <c r="AN318" s="75"/>
      <c r="AO318" s="75"/>
      <c r="AP318" s="75"/>
      <c r="AQ318" s="75"/>
      <c r="AR318" s="74">
        <f t="shared" si="598"/>
        <v>0</v>
      </c>
      <c r="AT318" s="167"/>
      <c r="AV318" s="78"/>
      <c r="AW318" s="37"/>
      <c r="AX318" s="77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5"/>
      <c r="BK318" s="75"/>
      <c r="BL318" s="75"/>
      <c r="BM318" s="75"/>
      <c r="BN318" s="75"/>
      <c r="BO318" s="75"/>
      <c r="BP318" s="75"/>
      <c r="BQ318" s="74">
        <f t="shared" si="599"/>
        <v>0</v>
      </c>
      <c r="BS318" s="167"/>
      <c r="BU318" s="78"/>
      <c r="BV318" s="37"/>
      <c r="BW318" s="77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5"/>
      <c r="CJ318" s="75"/>
      <c r="CK318" s="75"/>
      <c r="CL318" s="75"/>
      <c r="CM318" s="75"/>
      <c r="CN318" s="75"/>
      <c r="CO318" s="75"/>
      <c r="CP318" s="74">
        <f t="shared" si="600"/>
        <v>0</v>
      </c>
      <c r="CR318" s="167"/>
      <c r="CT318" s="78"/>
      <c r="CU318" s="37"/>
      <c r="CV318" s="77"/>
      <c r="CW318" s="76"/>
      <c r="CX318" s="76"/>
      <c r="CY318" s="76"/>
      <c r="CZ318" s="76"/>
      <c r="DA318" s="76"/>
      <c r="DB318" s="76"/>
      <c r="DC318" s="76"/>
      <c r="DD318" s="76"/>
      <c r="DE318" s="76"/>
      <c r="DF318" s="76"/>
      <c r="DG318" s="76"/>
      <c r="DH318" s="75"/>
      <c r="DI318" s="75"/>
      <c r="DJ318" s="75"/>
      <c r="DK318" s="75"/>
      <c r="DL318" s="75"/>
      <c r="DM318" s="75"/>
      <c r="DN318" s="75"/>
      <c r="DO318" s="74">
        <f t="shared" si="601"/>
        <v>0</v>
      </c>
      <c r="DQ318" s="167"/>
      <c r="DS318" s="78"/>
      <c r="DT318" s="37"/>
      <c r="DU318" s="77"/>
      <c r="DV318" s="76"/>
      <c r="DW318" s="76"/>
      <c r="DX318" s="76"/>
      <c r="DY318" s="76"/>
      <c r="DZ318" s="76"/>
      <c r="EA318" s="76"/>
      <c r="EB318" s="76"/>
      <c r="EC318" s="76"/>
      <c r="ED318" s="76"/>
      <c r="EE318" s="76"/>
      <c r="EF318" s="76"/>
      <c r="EG318" s="75"/>
      <c r="EH318" s="75"/>
      <c r="EI318" s="75"/>
      <c r="EJ318" s="75"/>
      <c r="EK318" s="75"/>
      <c r="EL318" s="75"/>
      <c r="EM318" s="75"/>
      <c r="EN318" s="74">
        <f t="shared" si="602"/>
        <v>0</v>
      </c>
      <c r="EP318" s="167"/>
      <c r="ER318" s="78"/>
      <c r="ES318" s="37"/>
      <c r="ET318" s="77"/>
      <c r="EU318" s="76"/>
      <c r="EV318" s="76"/>
      <c r="EW318" s="76"/>
      <c r="EX318" s="76"/>
      <c r="EY318" s="76"/>
      <c r="EZ318" s="76"/>
      <c r="FA318" s="76"/>
      <c r="FB318" s="76"/>
      <c r="FC318" s="76"/>
      <c r="FD318" s="76"/>
      <c r="FE318" s="76"/>
      <c r="FF318" s="76"/>
      <c r="FG318" s="76"/>
      <c r="FH318" s="75"/>
      <c r="FI318" s="75"/>
      <c r="FJ318" s="75"/>
      <c r="FK318" s="75"/>
      <c r="FL318" s="75"/>
      <c r="FM318" s="74">
        <f t="shared" si="603"/>
        <v>0</v>
      </c>
      <c r="FO318" s="167"/>
      <c r="FQ318" s="78"/>
      <c r="FR318" s="37"/>
      <c r="FS318" s="77"/>
      <c r="FT318" s="76"/>
      <c r="FU318" s="76"/>
      <c r="FV318" s="76"/>
      <c r="FW318" s="76"/>
      <c r="FX318" s="76"/>
      <c r="FY318" s="76"/>
      <c r="FZ318" s="76"/>
      <c r="GA318" s="76"/>
      <c r="GB318" s="76"/>
      <c r="GC318" s="76"/>
      <c r="GD318" s="76"/>
      <c r="GE318" s="76"/>
      <c r="GF318" s="76"/>
      <c r="GG318" s="75"/>
      <c r="GH318" s="75"/>
      <c r="GI318" s="75"/>
      <c r="GJ318" s="75"/>
      <c r="GK318" s="75"/>
      <c r="GL318" s="74">
        <f t="shared" si="604"/>
        <v>0</v>
      </c>
      <c r="GN318" s="167"/>
      <c r="GP318" s="78"/>
      <c r="GQ318" s="37"/>
      <c r="GR318" s="77"/>
      <c r="GS318" s="76"/>
      <c r="GT318" s="76"/>
      <c r="GU318" s="76"/>
      <c r="GV318" s="76"/>
      <c r="GW318" s="76"/>
      <c r="GX318" s="76"/>
      <c r="GY318" s="76"/>
      <c r="GZ318" s="76"/>
      <c r="HA318" s="76"/>
      <c r="HB318" s="76"/>
      <c r="HC318" s="76"/>
      <c r="HD318" s="76"/>
      <c r="HE318" s="76"/>
      <c r="HF318" s="75"/>
      <c r="HG318" s="75"/>
      <c r="HH318" s="75"/>
      <c r="HI318" s="75"/>
      <c r="HJ318" s="75"/>
      <c r="HK318" s="74">
        <f t="shared" si="605"/>
        <v>0</v>
      </c>
      <c r="HM318" s="167"/>
      <c r="HO318" s="78"/>
      <c r="HP318" s="37"/>
      <c r="HQ318" s="77"/>
      <c r="HR318" s="76"/>
      <c r="HS318" s="76"/>
      <c r="HT318" s="76"/>
      <c r="HU318" s="76"/>
      <c r="HV318" s="76"/>
      <c r="HW318" s="76"/>
      <c r="HX318" s="76"/>
      <c r="HY318" s="76"/>
      <c r="HZ318" s="76"/>
      <c r="IA318" s="76"/>
      <c r="IB318" s="76"/>
      <c r="IC318" s="76"/>
      <c r="ID318" s="76"/>
      <c r="IE318" s="75"/>
      <c r="IF318" s="75"/>
      <c r="IG318" s="75"/>
      <c r="IH318" s="75"/>
      <c r="II318" s="75"/>
      <c r="IJ318" s="74">
        <f t="shared" si="606"/>
        <v>0</v>
      </c>
      <c r="IL318" s="167"/>
      <c r="IN318" s="78"/>
      <c r="IO318" s="37"/>
      <c r="IP318" s="77"/>
      <c r="IQ318" s="76"/>
      <c r="IR318" s="76"/>
      <c r="IS318" s="76"/>
      <c r="IT318" s="76"/>
      <c r="IU318" s="76"/>
      <c r="IV318" s="76"/>
      <c r="IW318" s="76"/>
      <c r="IX318" s="75"/>
      <c r="IY318" s="75"/>
      <c r="IZ318" s="75"/>
      <c r="JA318" s="75"/>
      <c r="JB318" s="75"/>
      <c r="JC318" s="75"/>
      <c r="JD318" s="75"/>
      <c r="JE318" s="75"/>
      <c r="JF318" s="75"/>
      <c r="JG318" s="75"/>
      <c r="JH318" s="75"/>
      <c r="JI318" s="74">
        <f t="shared" si="607"/>
        <v>0</v>
      </c>
      <c r="JK318" s="167"/>
      <c r="JM318" s="78"/>
      <c r="JN318" s="37"/>
      <c r="JO318" s="77"/>
      <c r="JP318" s="76"/>
      <c r="JQ318" s="76"/>
      <c r="JR318" s="76"/>
      <c r="JS318" s="76"/>
      <c r="JT318" s="76"/>
      <c r="JU318" s="76"/>
      <c r="JV318" s="76"/>
      <c r="JW318" s="75"/>
      <c r="JX318" s="75"/>
      <c r="JY318" s="75"/>
      <c r="JZ318" s="75"/>
      <c r="KA318" s="75"/>
      <c r="KB318" s="75"/>
      <c r="KC318" s="75"/>
      <c r="KD318" s="75"/>
      <c r="KE318" s="75"/>
      <c r="KF318" s="75"/>
      <c r="KG318" s="75"/>
      <c r="KH318" s="74">
        <f t="shared" si="608"/>
        <v>0</v>
      </c>
      <c r="KJ318" s="167"/>
      <c r="KL318" s="78"/>
      <c r="KM318" s="37"/>
      <c r="KN318" s="77"/>
      <c r="KO318" s="76"/>
      <c r="KP318" s="76"/>
      <c r="KQ318" s="76"/>
      <c r="KR318" s="76"/>
      <c r="KS318" s="76"/>
      <c r="KT318" s="76"/>
      <c r="KU318" s="76"/>
      <c r="KV318" s="75"/>
      <c r="KW318" s="75"/>
      <c r="KX318" s="75"/>
      <c r="KY318" s="75"/>
      <c r="KZ318" s="75"/>
      <c r="LA318" s="75"/>
      <c r="LB318" s="75"/>
      <c r="LC318" s="75"/>
      <c r="LD318" s="75"/>
      <c r="LE318" s="75"/>
      <c r="LF318" s="75"/>
      <c r="LG318" s="74">
        <f t="shared" si="609"/>
        <v>0</v>
      </c>
      <c r="LI318" s="167"/>
      <c r="LK318" s="78"/>
      <c r="LL318" s="37"/>
      <c r="LM318" s="77"/>
      <c r="LN318" s="76"/>
      <c r="LO318" s="76"/>
      <c r="LP318" s="76"/>
      <c r="LQ318" s="76"/>
      <c r="LR318" s="76"/>
      <c r="LS318" s="76"/>
      <c r="LT318" s="76"/>
      <c r="LU318" s="75"/>
      <c r="LV318" s="75"/>
      <c r="LW318" s="75"/>
      <c r="LX318" s="75"/>
      <c r="LY318" s="75"/>
      <c r="LZ318" s="75"/>
      <c r="MA318" s="75"/>
      <c r="MB318" s="75"/>
      <c r="MC318" s="75"/>
      <c r="MD318" s="75"/>
      <c r="ME318" s="75"/>
      <c r="MF318" s="74">
        <f t="shared" si="610"/>
        <v>0</v>
      </c>
      <c r="MH318" s="167"/>
      <c r="MJ318" s="78"/>
      <c r="MK318" s="37"/>
      <c r="ML318" s="77"/>
      <c r="MM318" s="76"/>
      <c r="MN318" s="76"/>
      <c r="MO318" s="76"/>
      <c r="MP318" s="76"/>
      <c r="MQ318" s="76"/>
      <c r="MR318" s="76"/>
      <c r="MS318" s="76"/>
      <c r="MT318" s="75"/>
      <c r="MU318" s="75"/>
      <c r="MV318" s="75"/>
      <c r="MW318" s="75"/>
      <c r="MX318" s="75"/>
      <c r="MY318" s="75"/>
      <c r="MZ318" s="75"/>
      <c r="NA318" s="75"/>
      <c r="NB318" s="75"/>
      <c r="NC318" s="75"/>
      <c r="ND318" s="75"/>
      <c r="NE318" s="74">
        <f t="shared" si="611"/>
        <v>0</v>
      </c>
      <c r="NG318" s="167"/>
      <c r="NI318" s="78"/>
      <c r="NJ318" s="37"/>
      <c r="NK318" s="77"/>
      <c r="NL318" s="76"/>
      <c r="NM318" s="76"/>
      <c r="NN318" s="76"/>
      <c r="NO318" s="76"/>
      <c r="NP318" s="76"/>
      <c r="NQ318" s="76"/>
      <c r="NR318" s="76"/>
      <c r="NS318" s="76"/>
      <c r="NT318" s="76"/>
      <c r="NU318" s="76"/>
      <c r="NV318" s="76"/>
      <c r="NW318" s="76"/>
      <c r="NX318" s="76"/>
      <c r="NY318" s="76"/>
      <c r="NZ318" s="76"/>
      <c r="OA318" s="75"/>
      <c r="OB318" s="76"/>
      <c r="OC318" s="75"/>
      <c r="OD318" s="74">
        <f t="shared" si="612"/>
        <v>0</v>
      </c>
      <c r="OF318" s="167"/>
      <c r="OH318" s="78"/>
      <c r="OI318" s="37"/>
      <c r="OJ318" s="77"/>
      <c r="OK318" s="76"/>
      <c r="OL318" s="76"/>
      <c r="OM318" s="76"/>
      <c r="ON318" s="76"/>
      <c r="OO318" s="76"/>
      <c r="OP318" s="76"/>
      <c r="OQ318" s="76"/>
      <c r="OR318" s="76"/>
      <c r="OS318" s="76"/>
      <c r="OT318" s="76"/>
      <c r="OU318" s="76"/>
      <c r="OV318" s="76"/>
      <c r="OW318" s="76"/>
      <c r="OX318" s="76"/>
      <c r="OY318" s="76"/>
      <c r="OZ318" s="75"/>
      <c r="PA318" s="76"/>
      <c r="PB318" s="75"/>
      <c r="PC318" s="74">
        <f t="shared" si="613"/>
        <v>0</v>
      </c>
      <c r="PE318" s="167"/>
      <c r="PG318" s="78"/>
      <c r="PH318" s="37"/>
      <c r="PI318" s="77"/>
      <c r="PJ318" s="76"/>
      <c r="PK318" s="76"/>
      <c r="PL318" s="76"/>
      <c r="PM318" s="76"/>
      <c r="PN318" s="76"/>
      <c r="PO318" s="76"/>
      <c r="PP318" s="76"/>
      <c r="PQ318" s="76"/>
      <c r="PR318" s="76"/>
      <c r="PS318" s="76"/>
      <c r="PT318" s="76"/>
      <c r="PU318" s="76"/>
      <c r="PV318" s="76"/>
      <c r="PW318" s="76"/>
      <c r="PX318" s="76"/>
      <c r="PY318" s="75"/>
      <c r="PZ318" s="76"/>
      <c r="QA318" s="75"/>
      <c r="QB318" s="74">
        <f t="shared" si="614"/>
        <v>0</v>
      </c>
      <c r="QD318" s="167"/>
      <c r="QF318" s="78"/>
      <c r="QG318" s="37"/>
      <c r="QH318" s="77"/>
      <c r="QI318" s="76"/>
      <c r="QJ318" s="76"/>
      <c r="QK318" s="76"/>
      <c r="QL318" s="76"/>
      <c r="QM318" s="76"/>
      <c r="QN318" s="76"/>
      <c r="QO318" s="76"/>
      <c r="QP318" s="76"/>
      <c r="QQ318" s="76"/>
      <c r="QR318" s="76"/>
      <c r="QS318" s="76"/>
      <c r="QT318" s="76"/>
      <c r="QU318" s="76"/>
      <c r="QV318" s="76"/>
      <c r="QW318" s="76"/>
      <c r="QX318" s="75"/>
      <c r="QY318" s="76"/>
      <c r="QZ318" s="75"/>
      <c r="RA318" s="74">
        <f t="shared" si="615"/>
        <v>0</v>
      </c>
      <c r="RC318" s="167"/>
      <c r="RE318" s="78"/>
      <c r="RF318" s="37"/>
      <c r="RG318" s="77"/>
      <c r="RH318" s="76"/>
      <c r="RI318" s="76"/>
      <c r="RJ318" s="76"/>
      <c r="RK318" s="76"/>
      <c r="RL318" s="76"/>
      <c r="RM318" s="76"/>
      <c r="RN318" s="76"/>
      <c r="RO318" s="76"/>
      <c r="RP318" s="76"/>
      <c r="RQ318" s="76"/>
      <c r="RR318" s="76"/>
      <c r="RS318" s="76"/>
      <c r="RT318" s="76"/>
      <c r="RU318" s="76"/>
      <c r="RV318" s="76"/>
      <c r="RW318" s="75"/>
      <c r="RX318" s="76"/>
      <c r="RY318" s="75"/>
      <c r="RZ318" s="74">
        <f t="shared" si="616"/>
        <v>0</v>
      </c>
      <c r="SB318" s="167"/>
      <c r="SD318" s="78"/>
      <c r="SE318" s="37"/>
      <c r="SF318" s="77"/>
      <c r="SG318" s="76"/>
      <c r="SH318" s="76"/>
      <c r="SI318" s="76"/>
      <c r="SJ318" s="76"/>
      <c r="SK318" s="76"/>
      <c r="SL318" s="76"/>
      <c r="SM318" s="76"/>
      <c r="SN318" s="76"/>
      <c r="SO318" s="76"/>
      <c r="SP318" s="76"/>
      <c r="SQ318" s="76"/>
      <c r="SR318" s="76"/>
      <c r="SS318" s="76"/>
      <c r="ST318" s="76"/>
      <c r="SU318" s="76"/>
      <c r="SV318" s="75"/>
      <c r="SW318" s="76"/>
      <c r="SX318" s="75"/>
      <c r="SY318" s="74">
        <f t="shared" si="617"/>
        <v>0</v>
      </c>
      <c r="TA318" s="167"/>
      <c r="TC318" s="78"/>
      <c r="TD318" s="37"/>
      <c r="TE318" s="77"/>
      <c r="TF318" s="76"/>
      <c r="TG318" s="76"/>
      <c r="TH318" s="76"/>
      <c r="TI318" s="76"/>
      <c r="TJ318" s="76"/>
      <c r="TK318" s="76"/>
      <c r="TL318" s="76"/>
      <c r="TM318" s="76"/>
      <c r="TN318" s="76"/>
      <c r="TO318" s="76"/>
      <c r="TP318" s="76"/>
      <c r="TQ318" s="76"/>
      <c r="TR318" s="76"/>
      <c r="TS318" s="76"/>
      <c r="TT318" s="76"/>
      <c r="TU318" s="75"/>
      <c r="TV318" s="76"/>
      <c r="TW318" s="75"/>
      <c r="TX318" s="74">
        <f t="shared" si="618"/>
        <v>0</v>
      </c>
      <c r="TZ318" s="167"/>
      <c r="UB318" s="78"/>
      <c r="UC318" s="37"/>
      <c r="UD318" s="77"/>
      <c r="UE318" s="76"/>
      <c r="UF318" s="76"/>
      <c r="UG318" s="76"/>
      <c r="UH318" s="76"/>
      <c r="UI318" s="76"/>
      <c r="UJ318" s="76"/>
      <c r="UK318" s="76"/>
      <c r="UL318" s="76"/>
      <c r="UM318" s="76"/>
      <c r="UN318" s="76"/>
      <c r="UO318" s="76"/>
      <c r="UP318" s="76"/>
      <c r="UQ318" s="76"/>
      <c r="UR318" s="76"/>
      <c r="US318" s="76"/>
      <c r="UT318" s="75"/>
      <c r="UU318" s="76"/>
      <c r="UV318" s="75"/>
      <c r="UW318" s="74">
        <f t="shared" si="619"/>
        <v>0</v>
      </c>
      <c r="UY318" s="167"/>
      <c r="VA318" s="78"/>
      <c r="VB318" s="37"/>
      <c r="VC318" s="77"/>
      <c r="VD318" s="76"/>
      <c r="VE318" s="76"/>
      <c r="VF318" s="76"/>
      <c r="VG318" s="76"/>
      <c r="VH318" s="76"/>
      <c r="VI318" s="76"/>
      <c r="VJ318" s="76"/>
      <c r="VK318" s="76"/>
      <c r="VL318" s="76"/>
      <c r="VM318" s="76"/>
      <c r="VN318" s="76"/>
      <c r="VO318" s="76"/>
      <c r="VP318" s="76"/>
      <c r="VQ318" s="76"/>
      <c r="VR318" s="76"/>
      <c r="VS318" s="75"/>
      <c r="VT318" s="76"/>
      <c r="VU318" s="75"/>
      <c r="VV318" s="74">
        <f t="shared" si="620"/>
        <v>0</v>
      </c>
    </row>
    <row r="319" spans="2:596" s="38" customFormat="1" outlineLevel="1">
      <c r="B319" s="88"/>
      <c r="C319" s="89">
        <f>IF(ISERROR(I319+1)=TRUE,I319,IF(I319="","",MAX(C$15:C318)+1))</f>
        <v>236</v>
      </c>
      <c r="D319" s="88">
        <f t="shared" si="527"/>
        <v>1</v>
      </c>
      <c r="E319" s="3"/>
      <c r="G319" s="167"/>
      <c r="I319" s="95">
        <f t="shared" si="621"/>
        <v>243</v>
      </c>
      <c r="J319" s="94" t="s">
        <v>469</v>
      </c>
      <c r="K319" s="93"/>
      <c r="L319" s="93"/>
      <c r="M319" s="93"/>
      <c r="N319" s="93"/>
      <c r="O319" s="92"/>
      <c r="P319" s="91" t="s">
        <v>263</v>
      </c>
      <c r="Q319" s="297"/>
      <c r="R319" s="90" t="s">
        <v>141</v>
      </c>
      <c r="S319" s="298"/>
      <c r="U319" s="167"/>
      <c r="V319" s="42"/>
      <c r="W319" s="78"/>
      <c r="X319" s="37"/>
      <c r="Y319" s="77"/>
      <c r="Z319" s="76"/>
      <c r="AA319" s="79"/>
      <c r="AB319" s="76"/>
      <c r="AC319" s="79"/>
      <c r="AD319" s="76"/>
      <c r="AE319" s="76"/>
      <c r="AF319" s="76"/>
      <c r="AG319" s="76"/>
      <c r="AH319" s="76"/>
      <c r="AI319" s="76"/>
      <c r="AJ319" s="76"/>
      <c r="AK319" s="75"/>
      <c r="AL319" s="75"/>
      <c r="AM319" s="75"/>
      <c r="AN319" s="75"/>
      <c r="AO319" s="75"/>
      <c r="AP319" s="75"/>
      <c r="AQ319" s="75"/>
      <c r="AR319" s="74">
        <f t="shared" si="598"/>
        <v>0</v>
      </c>
      <c r="AT319" s="167"/>
      <c r="AV319" s="78"/>
      <c r="AW319" s="37"/>
      <c r="AX319" s="77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5"/>
      <c r="BK319" s="75"/>
      <c r="BL319" s="75"/>
      <c r="BM319" s="75"/>
      <c r="BN319" s="75"/>
      <c r="BO319" s="75"/>
      <c r="BP319" s="75"/>
      <c r="BQ319" s="74">
        <f t="shared" si="599"/>
        <v>0</v>
      </c>
      <c r="BS319" s="167"/>
      <c r="BU319" s="78"/>
      <c r="BV319" s="37"/>
      <c r="BW319" s="77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5"/>
      <c r="CJ319" s="75"/>
      <c r="CK319" s="75"/>
      <c r="CL319" s="75"/>
      <c r="CM319" s="75"/>
      <c r="CN319" s="75"/>
      <c r="CO319" s="75"/>
      <c r="CP319" s="74">
        <f t="shared" si="600"/>
        <v>0</v>
      </c>
      <c r="CR319" s="167"/>
      <c r="CT319" s="78"/>
      <c r="CU319" s="37"/>
      <c r="CV319" s="77"/>
      <c r="CW319" s="76"/>
      <c r="CX319" s="76"/>
      <c r="CY319" s="76"/>
      <c r="CZ319" s="76"/>
      <c r="DA319" s="76"/>
      <c r="DB319" s="76"/>
      <c r="DC319" s="76"/>
      <c r="DD319" s="76"/>
      <c r="DE319" s="76"/>
      <c r="DF319" s="76"/>
      <c r="DG319" s="76"/>
      <c r="DH319" s="75"/>
      <c r="DI319" s="75"/>
      <c r="DJ319" s="75"/>
      <c r="DK319" s="75"/>
      <c r="DL319" s="75"/>
      <c r="DM319" s="75"/>
      <c r="DN319" s="75"/>
      <c r="DO319" s="74">
        <f t="shared" si="601"/>
        <v>0</v>
      </c>
      <c r="DQ319" s="167"/>
      <c r="DS319" s="78"/>
      <c r="DT319" s="37"/>
      <c r="DU319" s="77"/>
      <c r="DV319" s="76"/>
      <c r="DW319" s="76"/>
      <c r="DX319" s="76"/>
      <c r="DY319" s="76"/>
      <c r="DZ319" s="76"/>
      <c r="EA319" s="76"/>
      <c r="EB319" s="76"/>
      <c r="EC319" s="76"/>
      <c r="ED319" s="76"/>
      <c r="EE319" s="76"/>
      <c r="EF319" s="76"/>
      <c r="EG319" s="75"/>
      <c r="EH319" s="75"/>
      <c r="EI319" s="75"/>
      <c r="EJ319" s="75"/>
      <c r="EK319" s="75"/>
      <c r="EL319" s="75"/>
      <c r="EM319" s="75"/>
      <c r="EN319" s="74">
        <f t="shared" si="602"/>
        <v>0</v>
      </c>
      <c r="EP319" s="167"/>
      <c r="ER319" s="78"/>
      <c r="ES319" s="37"/>
      <c r="ET319" s="77"/>
      <c r="EU319" s="76"/>
      <c r="EV319" s="76"/>
      <c r="EW319" s="76"/>
      <c r="EX319" s="76"/>
      <c r="EY319" s="76"/>
      <c r="EZ319" s="76"/>
      <c r="FA319" s="76"/>
      <c r="FB319" s="76"/>
      <c r="FC319" s="76"/>
      <c r="FD319" s="76"/>
      <c r="FE319" s="76"/>
      <c r="FF319" s="76"/>
      <c r="FG319" s="76"/>
      <c r="FH319" s="75"/>
      <c r="FI319" s="75"/>
      <c r="FJ319" s="75"/>
      <c r="FK319" s="75"/>
      <c r="FL319" s="75"/>
      <c r="FM319" s="74">
        <f t="shared" si="603"/>
        <v>0</v>
      </c>
      <c r="FO319" s="167"/>
      <c r="FQ319" s="78"/>
      <c r="FR319" s="37"/>
      <c r="FS319" s="77"/>
      <c r="FT319" s="76"/>
      <c r="FU319" s="76"/>
      <c r="FV319" s="76"/>
      <c r="FW319" s="76"/>
      <c r="FX319" s="76"/>
      <c r="FY319" s="76"/>
      <c r="FZ319" s="76"/>
      <c r="GA319" s="76"/>
      <c r="GB319" s="76"/>
      <c r="GC319" s="76"/>
      <c r="GD319" s="76"/>
      <c r="GE319" s="76"/>
      <c r="GF319" s="76"/>
      <c r="GG319" s="75"/>
      <c r="GH319" s="75"/>
      <c r="GI319" s="75"/>
      <c r="GJ319" s="75"/>
      <c r="GK319" s="75"/>
      <c r="GL319" s="74">
        <f t="shared" si="604"/>
        <v>0</v>
      </c>
      <c r="GN319" s="167"/>
      <c r="GP319" s="78"/>
      <c r="GQ319" s="37"/>
      <c r="GR319" s="77"/>
      <c r="GS319" s="76"/>
      <c r="GT319" s="76"/>
      <c r="GU319" s="76"/>
      <c r="GV319" s="76"/>
      <c r="GW319" s="76"/>
      <c r="GX319" s="76"/>
      <c r="GY319" s="76"/>
      <c r="GZ319" s="76"/>
      <c r="HA319" s="76"/>
      <c r="HB319" s="76"/>
      <c r="HC319" s="76"/>
      <c r="HD319" s="76"/>
      <c r="HE319" s="76"/>
      <c r="HF319" s="75"/>
      <c r="HG319" s="75"/>
      <c r="HH319" s="75"/>
      <c r="HI319" s="75"/>
      <c r="HJ319" s="75"/>
      <c r="HK319" s="74">
        <f t="shared" si="605"/>
        <v>0</v>
      </c>
      <c r="HM319" s="167"/>
      <c r="HO319" s="78"/>
      <c r="HP319" s="37"/>
      <c r="HQ319" s="77"/>
      <c r="HR319" s="76"/>
      <c r="HS319" s="76"/>
      <c r="HT319" s="76"/>
      <c r="HU319" s="76"/>
      <c r="HV319" s="76"/>
      <c r="HW319" s="76"/>
      <c r="HX319" s="76"/>
      <c r="HY319" s="76"/>
      <c r="HZ319" s="76"/>
      <c r="IA319" s="76"/>
      <c r="IB319" s="76"/>
      <c r="IC319" s="76"/>
      <c r="ID319" s="76"/>
      <c r="IE319" s="75"/>
      <c r="IF319" s="75"/>
      <c r="IG319" s="75"/>
      <c r="IH319" s="75"/>
      <c r="II319" s="75"/>
      <c r="IJ319" s="74">
        <f t="shared" si="606"/>
        <v>0</v>
      </c>
      <c r="IL319" s="167"/>
      <c r="IN319" s="78"/>
      <c r="IO319" s="37"/>
      <c r="IP319" s="77"/>
      <c r="IQ319" s="76"/>
      <c r="IR319" s="76"/>
      <c r="IS319" s="76"/>
      <c r="IT319" s="76"/>
      <c r="IU319" s="76"/>
      <c r="IV319" s="76"/>
      <c r="IW319" s="76"/>
      <c r="IX319" s="75"/>
      <c r="IY319" s="75"/>
      <c r="IZ319" s="75"/>
      <c r="JA319" s="75"/>
      <c r="JB319" s="75"/>
      <c r="JC319" s="75"/>
      <c r="JD319" s="75"/>
      <c r="JE319" s="75"/>
      <c r="JF319" s="75"/>
      <c r="JG319" s="75"/>
      <c r="JH319" s="75"/>
      <c r="JI319" s="74">
        <f t="shared" si="607"/>
        <v>0</v>
      </c>
      <c r="JK319" s="167"/>
      <c r="JM319" s="78"/>
      <c r="JN319" s="37"/>
      <c r="JO319" s="77"/>
      <c r="JP319" s="76"/>
      <c r="JQ319" s="76"/>
      <c r="JR319" s="76"/>
      <c r="JS319" s="76"/>
      <c r="JT319" s="76"/>
      <c r="JU319" s="76"/>
      <c r="JV319" s="76"/>
      <c r="JW319" s="75"/>
      <c r="JX319" s="75"/>
      <c r="JY319" s="75"/>
      <c r="JZ319" s="75"/>
      <c r="KA319" s="75"/>
      <c r="KB319" s="75"/>
      <c r="KC319" s="75"/>
      <c r="KD319" s="75"/>
      <c r="KE319" s="75"/>
      <c r="KF319" s="75"/>
      <c r="KG319" s="75"/>
      <c r="KH319" s="74">
        <f t="shared" si="608"/>
        <v>0</v>
      </c>
      <c r="KJ319" s="167"/>
      <c r="KL319" s="78"/>
      <c r="KM319" s="37"/>
      <c r="KN319" s="77"/>
      <c r="KO319" s="76"/>
      <c r="KP319" s="76"/>
      <c r="KQ319" s="76"/>
      <c r="KR319" s="76"/>
      <c r="KS319" s="76"/>
      <c r="KT319" s="76"/>
      <c r="KU319" s="76"/>
      <c r="KV319" s="75"/>
      <c r="KW319" s="75"/>
      <c r="KX319" s="75"/>
      <c r="KY319" s="75"/>
      <c r="KZ319" s="75"/>
      <c r="LA319" s="75"/>
      <c r="LB319" s="75"/>
      <c r="LC319" s="75"/>
      <c r="LD319" s="75"/>
      <c r="LE319" s="75"/>
      <c r="LF319" s="75"/>
      <c r="LG319" s="74">
        <f t="shared" si="609"/>
        <v>0</v>
      </c>
      <c r="LI319" s="167"/>
      <c r="LK319" s="78"/>
      <c r="LL319" s="37"/>
      <c r="LM319" s="77"/>
      <c r="LN319" s="76"/>
      <c r="LO319" s="76"/>
      <c r="LP319" s="76"/>
      <c r="LQ319" s="76"/>
      <c r="LR319" s="76"/>
      <c r="LS319" s="76"/>
      <c r="LT319" s="76"/>
      <c r="LU319" s="75"/>
      <c r="LV319" s="75"/>
      <c r="LW319" s="75"/>
      <c r="LX319" s="75"/>
      <c r="LY319" s="75"/>
      <c r="LZ319" s="75"/>
      <c r="MA319" s="75"/>
      <c r="MB319" s="75"/>
      <c r="MC319" s="75"/>
      <c r="MD319" s="75"/>
      <c r="ME319" s="75"/>
      <c r="MF319" s="74">
        <f t="shared" si="610"/>
        <v>0</v>
      </c>
      <c r="MH319" s="167"/>
      <c r="MJ319" s="78"/>
      <c r="MK319" s="37"/>
      <c r="ML319" s="77"/>
      <c r="MM319" s="76"/>
      <c r="MN319" s="76"/>
      <c r="MO319" s="76"/>
      <c r="MP319" s="76"/>
      <c r="MQ319" s="76"/>
      <c r="MR319" s="76"/>
      <c r="MS319" s="76"/>
      <c r="MT319" s="75"/>
      <c r="MU319" s="75"/>
      <c r="MV319" s="75"/>
      <c r="MW319" s="75"/>
      <c r="MX319" s="75"/>
      <c r="MY319" s="75"/>
      <c r="MZ319" s="75"/>
      <c r="NA319" s="75"/>
      <c r="NB319" s="75"/>
      <c r="NC319" s="75"/>
      <c r="ND319" s="75"/>
      <c r="NE319" s="74">
        <f t="shared" si="611"/>
        <v>0</v>
      </c>
      <c r="NG319" s="167"/>
      <c r="NI319" s="78"/>
      <c r="NJ319" s="37"/>
      <c r="NK319" s="77"/>
      <c r="NL319" s="76"/>
      <c r="NM319" s="76"/>
      <c r="NN319" s="76"/>
      <c r="NO319" s="76"/>
      <c r="NP319" s="76"/>
      <c r="NQ319" s="76"/>
      <c r="NR319" s="76"/>
      <c r="NS319" s="76"/>
      <c r="NT319" s="76"/>
      <c r="NU319" s="76"/>
      <c r="NV319" s="76"/>
      <c r="NW319" s="76"/>
      <c r="NX319" s="76"/>
      <c r="NY319" s="76"/>
      <c r="NZ319" s="76"/>
      <c r="OA319" s="75"/>
      <c r="OB319" s="76"/>
      <c r="OC319" s="75"/>
      <c r="OD319" s="74">
        <f t="shared" si="612"/>
        <v>0</v>
      </c>
      <c r="OF319" s="167"/>
      <c r="OH319" s="78"/>
      <c r="OI319" s="37"/>
      <c r="OJ319" s="77"/>
      <c r="OK319" s="76"/>
      <c r="OL319" s="76"/>
      <c r="OM319" s="76"/>
      <c r="ON319" s="76"/>
      <c r="OO319" s="76"/>
      <c r="OP319" s="76"/>
      <c r="OQ319" s="76"/>
      <c r="OR319" s="76"/>
      <c r="OS319" s="76"/>
      <c r="OT319" s="76"/>
      <c r="OU319" s="76"/>
      <c r="OV319" s="76"/>
      <c r="OW319" s="76"/>
      <c r="OX319" s="76"/>
      <c r="OY319" s="76"/>
      <c r="OZ319" s="75"/>
      <c r="PA319" s="76"/>
      <c r="PB319" s="75"/>
      <c r="PC319" s="74">
        <f t="shared" si="613"/>
        <v>0</v>
      </c>
      <c r="PE319" s="167"/>
      <c r="PG319" s="78"/>
      <c r="PH319" s="37"/>
      <c r="PI319" s="77"/>
      <c r="PJ319" s="76"/>
      <c r="PK319" s="76"/>
      <c r="PL319" s="76"/>
      <c r="PM319" s="76"/>
      <c r="PN319" s="76"/>
      <c r="PO319" s="76"/>
      <c r="PP319" s="76"/>
      <c r="PQ319" s="76"/>
      <c r="PR319" s="76"/>
      <c r="PS319" s="76"/>
      <c r="PT319" s="76"/>
      <c r="PU319" s="76"/>
      <c r="PV319" s="76"/>
      <c r="PW319" s="76"/>
      <c r="PX319" s="76"/>
      <c r="PY319" s="75"/>
      <c r="PZ319" s="76"/>
      <c r="QA319" s="75"/>
      <c r="QB319" s="74">
        <f t="shared" si="614"/>
        <v>0</v>
      </c>
      <c r="QD319" s="167"/>
      <c r="QF319" s="78"/>
      <c r="QG319" s="37"/>
      <c r="QH319" s="77"/>
      <c r="QI319" s="76"/>
      <c r="QJ319" s="76"/>
      <c r="QK319" s="76"/>
      <c r="QL319" s="76"/>
      <c r="QM319" s="76"/>
      <c r="QN319" s="76"/>
      <c r="QO319" s="76"/>
      <c r="QP319" s="76"/>
      <c r="QQ319" s="76"/>
      <c r="QR319" s="76"/>
      <c r="QS319" s="76"/>
      <c r="QT319" s="76"/>
      <c r="QU319" s="76"/>
      <c r="QV319" s="76"/>
      <c r="QW319" s="76"/>
      <c r="QX319" s="75"/>
      <c r="QY319" s="76"/>
      <c r="QZ319" s="75"/>
      <c r="RA319" s="74">
        <f t="shared" si="615"/>
        <v>0</v>
      </c>
      <c r="RC319" s="167"/>
      <c r="RE319" s="78"/>
      <c r="RF319" s="37"/>
      <c r="RG319" s="77"/>
      <c r="RH319" s="76"/>
      <c r="RI319" s="76"/>
      <c r="RJ319" s="76"/>
      <c r="RK319" s="76"/>
      <c r="RL319" s="76"/>
      <c r="RM319" s="76"/>
      <c r="RN319" s="76"/>
      <c r="RO319" s="76"/>
      <c r="RP319" s="76"/>
      <c r="RQ319" s="76"/>
      <c r="RR319" s="76"/>
      <c r="RS319" s="76"/>
      <c r="RT319" s="76"/>
      <c r="RU319" s="76"/>
      <c r="RV319" s="76"/>
      <c r="RW319" s="75"/>
      <c r="RX319" s="76"/>
      <c r="RY319" s="75"/>
      <c r="RZ319" s="74">
        <f t="shared" si="616"/>
        <v>0</v>
      </c>
      <c r="SB319" s="167"/>
      <c r="SD319" s="78"/>
      <c r="SE319" s="37"/>
      <c r="SF319" s="77"/>
      <c r="SG319" s="76"/>
      <c r="SH319" s="76"/>
      <c r="SI319" s="76"/>
      <c r="SJ319" s="76"/>
      <c r="SK319" s="76"/>
      <c r="SL319" s="76"/>
      <c r="SM319" s="76"/>
      <c r="SN319" s="76"/>
      <c r="SO319" s="76"/>
      <c r="SP319" s="76"/>
      <c r="SQ319" s="76"/>
      <c r="SR319" s="76"/>
      <c r="SS319" s="76"/>
      <c r="ST319" s="76"/>
      <c r="SU319" s="76"/>
      <c r="SV319" s="75"/>
      <c r="SW319" s="76"/>
      <c r="SX319" s="75"/>
      <c r="SY319" s="74">
        <f t="shared" si="617"/>
        <v>0</v>
      </c>
      <c r="TA319" s="167"/>
      <c r="TC319" s="78"/>
      <c r="TD319" s="37"/>
      <c r="TE319" s="77"/>
      <c r="TF319" s="76"/>
      <c r="TG319" s="76"/>
      <c r="TH319" s="76"/>
      <c r="TI319" s="76"/>
      <c r="TJ319" s="76"/>
      <c r="TK319" s="76"/>
      <c r="TL319" s="76"/>
      <c r="TM319" s="76"/>
      <c r="TN319" s="76"/>
      <c r="TO319" s="76"/>
      <c r="TP319" s="76"/>
      <c r="TQ319" s="76"/>
      <c r="TR319" s="76"/>
      <c r="TS319" s="76"/>
      <c r="TT319" s="76"/>
      <c r="TU319" s="75"/>
      <c r="TV319" s="76"/>
      <c r="TW319" s="75"/>
      <c r="TX319" s="74">
        <f t="shared" si="618"/>
        <v>0</v>
      </c>
      <c r="TZ319" s="167"/>
      <c r="UB319" s="78"/>
      <c r="UC319" s="37"/>
      <c r="UD319" s="77"/>
      <c r="UE319" s="76"/>
      <c r="UF319" s="76"/>
      <c r="UG319" s="76"/>
      <c r="UH319" s="76"/>
      <c r="UI319" s="76"/>
      <c r="UJ319" s="76"/>
      <c r="UK319" s="76"/>
      <c r="UL319" s="76"/>
      <c r="UM319" s="76"/>
      <c r="UN319" s="76"/>
      <c r="UO319" s="76"/>
      <c r="UP319" s="76"/>
      <c r="UQ319" s="76"/>
      <c r="UR319" s="76"/>
      <c r="US319" s="76"/>
      <c r="UT319" s="75"/>
      <c r="UU319" s="76"/>
      <c r="UV319" s="75"/>
      <c r="UW319" s="74">
        <f t="shared" si="619"/>
        <v>0</v>
      </c>
      <c r="UY319" s="167"/>
      <c r="VA319" s="78"/>
      <c r="VB319" s="37"/>
      <c r="VC319" s="77"/>
      <c r="VD319" s="76"/>
      <c r="VE319" s="76"/>
      <c r="VF319" s="76"/>
      <c r="VG319" s="76"/>
      <c r="VH319" s="76"/>
      <c r="VI319" s="76"/>
      <c r="VJ319" s="76"/>
      <c r="VK319" s="76"/>
      <c r="VL319" s="76"/>
      <c r="VM319" s="76"/>
      <c r="VN319" s="76"/>
      <c r="VO319" s="76"/>
      <c r="VP319" s="76"/>
      <c r="VQ319" s="76"/>
      <c r="VR319" s="76"/>
      <c r="VS319" s="75"/>
      <c r="VT319" s="76"/>
      <c r="VU319" s="75"/>
      <c r="VV319" s="74">
        <f t="shared" si="620"/>
        <v>0</v>
      </c>
    </row>
    <row r="320" spans="2:596" s="38" customFormat="1" outlineLevel="1">
      <c r="B320" s="88"/>
      <c r="C320" s="89">
        <f>IF(ISERROR(I320+1)=TRUE,I320,IF(I320="","",MAX(C$15:C319)+1))</f>
        <v>237</v>
      </c>
      <c r="D320" s="88">
        <f t="shared" si="527"/>
        <v>1</v>
      </c>
      <c r="E320" s="3"/>
      <c r="G320" s="167"/>
      <c r="I320" s="95">
        <f t="shared" si="621"/>
        <v>244</v>
      </c>
      <c r="J320" s="94" t="s">
        <v>468</v>
      </c>
      <c r="K320" s="93"/>
      <c r="L320" s="93"/>
      <c r="M320" s="93"/>
      <c r="N320" s="93"/>
      <c r="O320" s="92"/>
      <c r="P320" s="91" t="s">
        <v>263</v>
      </c>
      <c r="Q320" s="297"/>
      <c r="R320" s="90" t="s">
        <v>141</v>
      </c>
      <c r="S320" s="298"/>
      <c r="U320" s="167"/>
      <c r="V320" s="42"/>
      <c r="W320" s="78"/>
      <c r="X320" s="37"/>
      <c r="Y320" s="77"/>
      <c r="Z320" s="76"/>
      <c r="AA320" s="79"/>
      <c r="AB320" s="76"/>
      <c r="AC320" s="79"/>
      <c r="AD320" s="76"/>
      <c r="AE320" s="76"/>
      <c r="AF320" s="76"/>
      <c r="AG320" s="76"/>
      <c r="AH320" s="76"/>
      <c r="AI320" s="76"/>
      <c r="AJ320" s="76"/>
      <c r="AK320" s="75"/>
      <c r="AL320" s="75"/>
      <c r="AM320" s="75"/>
      <c r="AN320" s="75"/>
      <c r="AO320" s="75"/>
      <c r="AP320" s="75"/>
      <c r="AQ320" s="75"/>
      <c r="AR320" s="74">
        <f t="shared" si="598"/>
        <v>0</v>
      </c>
      <c r="AT320" s="167"/>
      <c r="AV320" s="78"/>
      <c r="AW320" s="37"/>
      <c r="AX320" s="77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5"/>
      <c r="BK320" s="75"/>
      <c r="BL320" s="75"/>
      <c r="BM320" s="75"/>
      <c r="BN320" s="75"/>
      <c r="BO320" s="75"/>
      <c r="BP320" s="75"/>
      <c r="BQ320" s="74">
        <f t="shared" si="599"/>
        <v>0</v>
      </c>
      <c r="BS320" s="167"/>
      <c r="BU320" s="78"/>
      <c r="BV320" s="37"/>
      <c r="BW320" s="77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5"/>
      <c r="CJ320" s="75"/>
      <c r="CK320" s="75"/>
      <c r="CL320" s="75"/>
      <c r="CM320" s="75"/>
      <c r="CN320" s="75"/>
      <c r="CO320" s="75"/>
      <c r="CP320" s="74">
        <f t="shared" si="600"/>
        <v>0</v>
      </c>
      <c r="CR320" s="167"/>
      <c r="CT320" s="78"/>
      <c r="CU320" s="37"/>
      <c r="CV320" s="77"/>
      <c r="CW320" s="76"/>
      <c r="CX320" s="76"/>
      <c r="CY320" s="76"/>
      <c r="CZ320" s="76"/>
      <c r="DA320" s="76"/>
      <c r="DB320" s="76"/>
      <c r="DC320" s="76"/>
      <c r="DD320" s="76"/>
      <c r="DE320" s="76"/>
      <c r="DF320" s="76"/>
      <c r="DG320" s="76"/>
      <c r="DH320" s="75"/>
      <c r="DI320" s="75"/>
      <c r="DJ320" s="75"/>
      <c r="DK320" s="75"/>
      <c r="DL320" s="75"/>
      <c r="DM320" s="75"/>
      <c r="DN320" s="75"/>
      <c r="DO320" s="74">
        <f t="shared" si="601"/>
        <v>0</v>
      </c>
      <c r="DQ320" s="167"/>
      <c r="DS320" s="78"/>
      <c r="DT320" s="37"/>
      <c r="DU320" s="77"/>
      <c r="DV320" s="76"/>
      <c r="DW320" s="76"/>
      <c r="DX320" s="76"/>
      <c r="DY320" s="76"/>
      <c r="DZ320" s="76"/>
      <c r="EA320" s="76"/>
      <c r="EB320" s="76"/>
      <c r="EC320" s="76"/>
      <c r="ED320" s="76"/>
      <c r="EE320" s="76"/>
      <c r="EF320" s="76"/>
      <c r="EG320" s="75"/>
      <c r="EH320" s="75"/>
      <c r="EI320" s="75"/>
      <c r="EJ320" s="75"/>
      <c r="EK320" s="75"/>
      <c r="EL320" s="75"/>
      <c r="EM320" s="75"/>
      <c r="EN320" s="74">
        <f t="shared" si="602"/>
        <v>0</v>
      </c>
      <c r="EP320" s="167"/>
      <c r="ER320" s="78"/>
      <c r="ES320" s="37"/>
      <c r="ET320" s="77"/>
      <c r="EU320" s="76"/>
      <c r="EV320" s="76"/>
      <c r="EW320" s="76"/>
      <c r="EX320" s="76"/>
      <c r="EY320" s="76"/>
      <c r="EZ320" s="76"/>
      <c r="FA320" s="76"/>
      <c r="FB320" s="76"/>
      <c r="FC320" s="76"/>
      <c r="FD320" s="76"/>
      <c r="FE320" s="76"/>
      <c r="FF320" s="76"/>
      <c r="FG320" s="76"/>
      <c r="FH320" s="75"/>
      <c r="FI320" s="75"/>
      <c r="FJ320" s="75"/>
      <c r="FK320" s="75"/>
      <c r="FL320" s="75"/>
      <c r="FM320" s="74">
        <f t="shared" si="603"/>
        <v>0</v>
      </c>
      <c r="FO320" s="167"/>
      <c r="FQ320" s="78"/>
      <c r="FR320" s="37"/>
      <c r="FS320" s="77"/>
      <c r="FT320" s="76"/>
      <c r="FU320" s="76"/>
      <c r="FV320" s="76"/>
      <c r="FW320" s="76"/>
      <c r="FX320" s="76"/>
      <c r="FY320" s="76"/>
      <c r="FZ320" s="76"/>
      <c r="GA320" s="76"/>
      <c r="GB320" s="76"/>
      <c r="GC320" s="76"/>
      <c r="GD320" s="76"/>
      <c r="GE320" s="76"/>
      <c r="GF320" s="76"/>
      <c r="GG320" s="75"/>
      <c r="GH320" s="75"/>
      <c r="GI320" s="75"/>
      <c r="GJ320" s="75"/>
      <c r="GK320" s="75"/>
      <c r="GL320" s="74">
        <f t="shared" si="604"/>
        <v>0</v>
      </c>
      <c r="GN320" s="167"/>
      <c r="GP320" s="78"/>
      <c r="GQ320" s="37"/>
      <c r="GR320" s="77"/>
      <c r="GS320" s="76"/>
      <c r="GT320" s="76"/>
      <c r="GU320" s="76"/>
      <c r="GV320" s="76"/>
      <c r="GW320" s="76"/>
      <c r="GX320" s="76"/>
      <c r="GY320" s="76"/>
      <c r="GZ320" s="76"/>
      <c r="HA320" s="76"/>
      <c r="HB320" s="76"/>
      <c r="HC320" s="76"/>
      <c r="HD320" s="76"/>
      <c r="HE320" s="76"/>
      <c r="HF320" s="75"/>
      <c r="HG320" s="75"/>
      <c r="HH320" s="75"/>
      <c r="HI320" s="75"/>
      <c r="HJ320" s="75"/>
      <c r="HK320" s="74">
        <f t="shared" si="605"/>
        <v>0</v>
      </c>
      <c r="HM320" s="167"/>
      <c r="HO320" s="78"/>
      <c r="HP320" s="37"/>
      <c r="HQ320" s="77"/>
      <c r="HR320" s="76"/>
      <c r="HS320" s="76"/>
      <c r="HT320" s="76"/>
      <c r="HU320" s="76"/>
      <c r="HV320" s="76"/>
      <c r="HW320" s="76"/>
      <c r="HX320" s="76"/>
      <c r="HY320" s="76"/>
      <c r="HZ320" s="76"/>
      <c r="IA320" s="76"/>
      <c r="IB320" s="76"/>
      <c r="IC320" s="76"/>
      <c r="ID320" s="76"/>
      <c r="IE320" s="75"/>
      <c r="IF320" s="75"/>
      <c r="IG320" s="75"/>
      <c r="IH320" s="75"/>
      <c r="II320" s="75"/>
      <c r="IJ320" s="74">
        <f t="shared" si="606"/>
        <v>0</v>
      </c>
      <c r="IL320" s="167"/>
      <c r="IN320" s="78"/>
      <c r="IO320" s="37"/>
      <c r="IP320" s="77"/>
      <c r="IQ320" s="76"/>
      <c r="IR320" s="76"/>
      <c r="IS320" s="76"/>
      <c r="IT320" s="76"/>
      <c r="IU320" s="76"/>
      <c r="IV320" s="76"/>
      <c r="IW320" s="76"/>
      <c r="IX320" s="75"/>
      <c r="IY320" s="75"/>
      <c r="IZ320" s="75"/>
      <c r="JA320" s="75"/>
      <c r="JB320" s="75"/>
      <c r="JC320" s="75"/>
      <c r="JD320" s="75"/>
      <c r="JE320" s="75"/>
      <c r="JF320" s="75"/>
      <c r="JG320" s="75"/>
      <c r="JH320" s="75"/>
      <c r="JI320" s="74">
        <f t="shared" si="607"/>
        <v>0</v>
      </c>
      <c r="JK320" s="167"/>
      <c r="JM320" s="78"/>
      <c r="JN320" s="37"/>
      <c r="JO320" s="77"/>
      <c r="JP320" s="76"/>
      <c r="JQ320" s="76"/>
      <c r="JR320" s="76"/>
      <c r="JS320" s="76"/>
      <c r="JT320" s="76"/>
      <c r="JU320" s="76"/>
      <c r="JV320" s="76"/>
      <c r="JW320" s="75"/>
      <c r="JX320" s="75"/>
      <c r="JY320" s="75"/>
      <c r="JZ320" s="75"/>
      <c r="KA320" s="75"/>
      <c r="KB320" s="75"/>
      <c r="KC320" s="75"/>
      <c r="KD320" s="75"/>
      <c r="KE320" s="75"/>
      <c r="KF320" s="75"/>
      <c r="KG320" s="75"/>
      <c r="KH320" s="74">
        <f t="shared" si="608"/>
        <v>0</v>
      </c>
      <c r="KJ320" s="167"/>
      <c r="KL320" s="78"/>
      <c r="KM320" s="37"/>
      <c r="KN320" s="77"/>
      <c r="KO320" s="76"/>
      <c r="KP320" s="76"/>
      <c r="KQ320" s="76"/>
      <c r="KR320" s="76"/>
      <c r="KS320" s="76"/>
      <c r="KT320" s="76"/>
      <c r="KU320" s="76"/>
      <c r="KV320" s="75"/>
      <c r="KW320" s="75"/>
      <c r="KX320" s="75"/>
      <c r="KY320" s="75"/>
      <c r="KZ320" s="75"/>
      <c r="LA320" s="75"/>
      <c r="LB320" s="75"/>
      <c r="LC320" s="75"/>
      <c r="LD320" s="75"/>
      <c r="LE320" s="75"/>
      <c r="LF320" s="75"/>
      <c r="LG320" s="74">
        <f t="shared" si="609"/>
        <v>0</v>
      </c>
      <c r="LI320" s="167"/>
      <c r="LK320" s="78"/>
      <c r="LL320" s="37"/>
      <c r="LM320" s="77"/>
      <c r="LN320" s="76"/>
      <c r="LO320" s="76"/>
      <c r="LP320" s="76"/>
      <c r="LQ320" s="76"/>
      <c r="LR320" s="76"/>
      <c r="LS320" s="76"/>
      <c r="LT320" s="76"/>
      <c r="LU320" s="75"/>
      <c r="LV320" s="75"/>
      <c r="LW320" s="75"/>
      <c r="LX320" s="75"/>
      <c r="LY320" s="75"/>
      <c r="LZ320" s="75"/>
      <c r="MA320" s="75"/>
      <c r="MB320" s="75"/>
      <c r="MC320" s="75"/>
      <c r="MD320" s="75"/>
      <c r="ME320" s="75"/>
      <c r="MF320" s="74">
        <f t="shared" si="610"/>
        <v>0</v>
      </c>
      <c r="MH320" s="167"/>
      <c r="MJ320" s="78"/>
      <c r="MK320" s="37"/>
      <c r="ML320" s="77"/>
      <c r="MM320" s="76"/>
      <c r="MN320" s="76"/>
      <c r="MO320" s="76"/>
      <c r="MP320" s="76"/>
      <c r="MQ320" s="76"/>
      <c r="MR320" s="76"/>
      <c r="MS320" s="76"/>
      <c r="MT320" s="75"/>
      <c r="MU320" s="75"/>
      <c r="MV320" s="75"/>
      <c r="MW320" s="75"/>
      <c r="MX320" s="75"/>
      <c r="MY320" s="75"/>
      <c r="MZ320" s="75"/>
      <c r="NA320" s="75"/>
      <c r="NB320" s="75"/>
      <c r="NC320" s="75"/>
      <c r="ND320" s="75"/>
      <c r="NE320" s="74">
        <f t="shared" si="611"/>
        <v>0</v>
      </c>
      <c r="NG320" s="167"/>
      <c r="NI320" s="78"/>
      <c r="NJ320" s="37"/>
      <c r="NK320" s="77"/>
      <c r="NL320" s="76"/>
      <c r="NM320" s="76"/>
      <c r="NN320" s="76"/>
      <c r="NO320" s="76"/>
      <c r="NP320" s="76"/>
      <c r="NQ320" s="76"/>
      <c r="NR320" s="76"/>
      <c r="NS320" s="76"/>
      <c r="NT320" s="76"/>
      <c r="NU320" s="76"/>
      <c r="NV320" s="76"/>
      <c r="NW320" s="76"/>
      <c r="NX320" s="76"/>
      <c r="NY320" s="76"/>
      <c r="NZ320" s="76"/>
      <c r="OA320" s="75"/>
      <c r="OB320" s="76"/>
      <c r="OC320" s="75"/>
      <c r="OD320" s="74">
        <f t="shared" si="612"/>
        <v>0</v>
      </c>
      <c r="OF320" s="167"/>
      <c r="OH320" s="78"/>
      <c r="OI320" s="37"/>
      <c r="OJ320" s="77"/>
      <c r="OK320" s="76"/>
      <c r="OL320" s="76"/>
      <c r="OM320" s="76"/>
      <c r="ON320" s="76"/>
      <c r="OO320" s="76"/>
      <c r="OP320" s="76"/>
      <c r="OQ320" s="76"/>
      <c r="OR320" s="76"/>
      <c r="OS320" s="76"/>
      <c r="OT320" s="76"/>
      <c r="OU320" s="76"/>
      <c r="OV320" s="76"/>
      <c r="OW320" s="76"/>
      <c r="OX320" s="76"/>
      <c r="OY320" s="76"/>
      <c r="OZ320" s="75"/>
      <c r="PA320" s="76"/>
      <c r="PB320" s="75"/>
      <c r="PC320" s="74">
        <f t="shared" si="613"/>
        <v>0</v>
      </c>
      <c r="PE320" s="167"/>
      <c r="PG320" s="78"/>
      <c r="PH320" s="37"/>
      <c r="PI320" s="77"/>
      <c r="PJ320" s="76"/>
      <c r="PK320" s="76"/>
      <c r="PL320" s="76"/>
      <c r="PM320" s="76"/>
      <c r="PN320" s="76"/>
      <c r="PO320" s="76"/>
      <c r="PP320" s="76"/>
      <c r="PQ320" s="76"/>
      <c r="PR320" s="76"/>
      <c r="PS320" s="76"/>
      <c r="PT320" s="76"/>
      <c r="PU320" s="76"/>
      <c r="PV320" s="76"/>
      <c r="PW320" s="76"/>
      <c r="PX320" s="76"/>
      <c r="PY320" s="75"/>
      <c r="PZ320" s="76"/>
      <c r="QA320" s="75"/>
      <c r="QB320" s="74">
        <f t="shared" si="614"/>
        <v>0</v>
      </c>
      <c r="QD320" s="167"/>
      <c r="QF320" s="78"/>
      <c r="QG320" s="37"/>
      <c r="QH320" s="77"/>
      <c r="QI320" s="76"/>
      <c r="QJ320" s="76"/>
      <c r="QK320" s="76"/>
      <c r="QL320" s="76"/>
      <c r="QM320" s="76"/>
      <c r="QN320" s="76"/>
      <c r="QO320" s="76"/>
      <c r="QP320" s="76"/>
      <c r="QQ320" s="76"/>
      <c r="QR320" s="76"/>
      <c r="QS320" s="76"/>
      <c r="QT320" s="76"/>
      <c r="QU320" s="76"/>
      <c r="QV320" s="76"/>
      <c r="QW320" s="76"/>
      <c r="QX320" s="75"/>
      <c r="QY320" s="76"/>
      <c r="QZ320" s="75"/>
      <c r="RA320" s="74">
        <f t="shared" si="615"/>
        <v>0</v>
      </c>
      <c r="RC320" s="167"/>
      <c r="RE320" s="78"/>
      <c r="RF320" s="37"/>
      <c r="RG320" s="77"/>
      <c r="RH320" s="76"/>
      <c r="RI320" s="76"/>
      <c r="RJ320" s="76"/>
      <c r="RK320" s="76"/>
      <c r="RL320" s="76"/>
      <c r="RM320" s="76"/>
      <c r="RN320" s="76"/>
      <c r="RO320" s="76"/>
      <c r="RP320" s="76"/>
      <c r="RQ320" s="76"/>
      <c r="RR320" s="76"/>
      <c r="RS320" s="76"/>
      <c r="RT320" s="76"/>
      <c r="RU320" s="76"/>
      <c r="RV320" s="76"/>
      <c r="RW320" s="75"/>
      <c r="RX320" s="76"/>
      <c r="RY320" s="75"/>
      <c r="RZ320" s="74">
        <f t="shared" si="616"/>
        <v>0</v>
      </c>
      <c r="SB320" s="167"/>
      <c r="SD320" s="78"/>
      <c r="SE320" s="37"/>
      <c r="SF320" s="77"/>
      <c r="SG320" s="76"/>
      <c r="SH320" s="76"/>
      <c r="SI320" s="76"/>
      <c r="SJ320" s="76"/>
      <c r="SK320" s="76"/>
      <c r="SL320" s="76"/>
      <c r="SM320" s="76"/>
      <c r="SN320" s="76"/>
      <c r="SO320" s="76"/>
      <c r="SP320" s="76"/>
      <c r="SQ320" s="76"/>
      <c r="SR320" s="76"/>
      <c r="SS320" s="76"/>
      <c r="ST320" s="76"/>
      <c r="SU320" s="76"/>
      <c r="SV320" s="75"/>
      <c r="SW320" s="76"/>
      <c r="SX320" s="75"/>
      <c r="SY320" s="74">
        <f t="shared" si="617"/>
        <v>0</v>
      </c>
      <c r="TA320" s="167"/>
      <c r="TC320" s="78"/>
      <c r="TD320" s="37"/>
      <c r="TE320" s="77"/>
      <c r="TF320" s="76"/>
      <c r="TG320" s="76"/>
      <c r="TH320" s="76"/>
      <c r="TI320" s="76"/>
      <c r="TJ320" s="76"/>
      <c r="TK320" s="76"/>
      <c r="TL320" s="76"/>
      <c r="TM320" s="76"/>
      <c r="TN320" s="76"/>
      <c r="TO320" s="76"/>
      <c r="TP320" s="76"/>
      <c r="TQ320" s="76"/>
      <c r="TR320" s="76"/>
      <c r="TS320" s="76"/>
      <c r="TT320" s="76"/>
      <c r="TU320" s="75"/>
      <c r="TV320" s="76"/>
      <c r="TW320" s="75"/>
      <c r="TX320" s="74">
        <f t="shared" si="618"/>
        <v>0</v>
      </c>
      <c r="TZ320" s="167"/>
      <c r="UB320" s="78"/>
      <c r="UC320" s="37"/>
      <c r="UD320" s="77"/>
      <c r="UE320" s="76"/>
      <c r="UF320" s="76"/>
      <c r="UG320" s="76"/>
      <c r="UH320" s="76"/>
      <c r="UI320" s="76"/>
      <c r="UJ320" s="76"/>
      <c r="UK320" s="76"/>
      <c r="UL320" s="76"/>
      <c r="UM320" s="76"/>
      <c r="UN320" s="76"/>
      <c r="UO320" s="76"/>
      <c r="UP320" s="76"/>
      <c r="UQ320" s="76"/>
      <c r="UR320" s="76"/>
      <c r="US320" s="76"/>
      <c r="UT320" s="75"/>
      <c r="UU320" s="76"/>
      <c r="UV320" s="75"/>
      <c r="UW320" s="74">
        <f t="shared" si="619"/>
        <v>0</v>
      </c>
      <c r="UY320" s="167"/>
      <c r="VA320" s="78"/>
      <c r="VB320" s="37"/>
      <c r="VC320" s="77"/>
      <c r="VD320" s="76"/>
      <c r="VE320" s="76"/>
      <c r="VF320" s="76"/>
      <c r="VG320" s="76"/>
      <c r="VH320" s="76"/>
      <c r="VI320" s="76"/>
      <c r="VJ320" s="76"/>
      <c r="VK320" s="76"/>
      <c r="VL320" s="76"/>
      <c r="VM320" s="76"/>
      <c r="VN320" s="76"/>
      <c r="VO320" s="76"/>
      <c r="VP320" s="76"/>
      <c r="VQ320" s="76"/>
      <c r="VR320" s="76"/>
      <c r="VS320" s="75"/>
      <c r="VT320" s="76"/>
      <c r="VU320" s="75"/>
      <c r="VV320" s="74">
        <f t="shared" si="620"/>
        <v>0</v>
      </c>
    </row>
    <row r="321" spans="2:596" s="38" customFormat="1" outlineLevel="1">
      <c r="B321" s="88"/>
      <c r="C321" s="89">
        <f>IF(ISERROR(I321+1)=TRUE,I321,IF(I321="","",MAX(C$15:C320)+1))</f>
        <v>238</v>
      </c>
      <c r="D321" s="88">
        <f t="shared" si="527"/>
        <v>1</v>
      </c>
      <c r="E321" s="3"/>
      <c r="G321" s="167"/>
      <c r="I321" s="95">
        <f t="shared" si="621"/>
        <v>245</v>
      </c>
      <c r="J321" s="94" t="s">
        <v>467</v>
      </c>
      <c r="K321" s="93"/>
      <c r="L321" s="93"/>
      <c r="M321" s="93"/>
      <c r="N321" s="93"/>
      <c r="O321" s="92"/>
      <c r="P321" s="91" t="s">
        <v>263</v>
      </c>
      <c r="Q321" s="297"/>
      <c r="R321" s="90" t="s">
        <v>141</v>
      </c>
      <c r="S321" s="298"/>
      <c r="U321" s="167"/>
      <c r="V321" s="42"/>
      <c r="W321" s="78"/>
      <c r="X321" s="37"/>
      <c r="Y321" s="77"/>
      <c r="Z321" s="76"/>
      <c r="AA321" s="79"/>
      <c r="AB321" s="76"/>
      <c r="AC321" s="79"/>
      <c r="AD321" s="76"/>
      <c r="AE321" s="76"/>
      <c r="AF321" s="76"/>
      <c r="AG321" s="76"/>
      <c r="AH321" s="76"/>
      <c r="AI321" s="76"/>
      <c r="AJ321" s="76"/>
      <c r="AK321" s="75"/>
      <c r="AL321" s="75"/>
      <c r="AM321" s="75"/>
      <c r="AN321" s="75"/>
      <c r="AO321" s="75"/>
      <c r="AP321" s="75"/>
      <c r="AQ321" s="75"/>
      <c r="AR321" s="74">
        <f t="shared" si="598"/>
        <v>0</v>
      </c>
      <c r="AT321" s="167"/>
      <c r="AV321" s="78"/>
      <c r="AW321" s="37"/>
      <c r="AX321" s="77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5"/>
      <c r="BK321" s="75"/>
      <c r="BL321" s="75"/>
      <c r="BM321" s="75"/>
      <c r="BN321" s="75"/>
      <c r="BO321" s="75"/>
      <c r="BP321" s="75"/>
      <c r="BQ321" s="74">
        <f t="shared" si="599"/>
        <v>0</v>
      </c>
      <c r="BS321" s="167"/>
      <c r="BU321" s="78"/>
      <c r="BV321" s="37"/>
      <c r="BW321" s="77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5"/>
      <c r="CJ321" s="75"/>
      <c r="CK321" s="75"/>
      <c r="CL321" s="75"/>
      <c r="CM321" s="75"/>
      <c r="CN321" s="75"/>
      <c r="CO321" s="75"/>
      <c r="CP321" s="74">
        <f t="shared" si="600"/>
        <v>0</v>
      </c>
      <c r="CR321" s="167"/>
      <c r="CT321" s="78"/>
      <c r="CU321" s="37"/>
      <c r="CV321" s="77"/>
      <c r="CW321" s="76"/>
      <c r="CX321" s="76"/>
      <c r="CY321" s="76"/>
      <c r="CZ321" s="76"/>
      <c r="DA321" s="76"/>
      <c r="DB321" s="76"/>
      <c r="DC321" s="76"/>
      <c r="DD321" s="76"/>
      <c r="DE321" s="76"/>
      <c r="DF321" s="76"/>
      <c r="DG321" s="76"/>
      <c r="DH321" s="75"/>
      <c r="DI321" s="75"/>
      <c r="DJ321" s="75"/>
      <c r="DK321" s="75"/>
      <c r="DL321" s="75"/>
      <c r="DM321" s="75"/>
      <c r="DN321" s="75"/>
      <c r="DO321" s="74">
        <f t="shared" si="601"/>
        <v>0</v>
      </c>
      <c r="DQ321" s="167"/>
      <c r="DS321" s="78"/>
      <c r="DT321" s="37"/>
      <c r="DU321" s="77"/>
      <c r="DV321" s="76"/>
      <c r="DW321" s="76"/>
      <c r="DX321" s="76"/>
      <c r="DY321" s="76"/>
      <c r="DZ321" s="76"/>
      <c r="EA321" s="76"/>
      <c r="EB321" s="76"/>
      <c r="EC321" s="76"/>
      <c r="ED321" s="76"/>
      <c r="EE321" s="76"/>
      <c r="EF321" s="76"/>
      <c r="EG321" s="75"/>
      <c r="EH321" s="75"/>
      <c r="EI321" s="75"/>
      <c r="EJ321" s="75"/>
      <c r="EK321" s="75"/>
      <c r="EL321" s="75"/>
      <c r="EM321" s="75"/>
      <c r="EN321" s="74">
        <f t="shared" si="602"/>
        <v>0</v>
      </c>
      <c r="EP321" s="167"/>
      <c r="ER321" s="78"/>
      <c r="ES321" s="37"/>
      <c r="ET321" s="77"/>
      <c r="EU321" s="76"/>
      <c r="EV321" s="76"/>
      <c r="EW321" s="76"/>
      <c r="EX321" s="76"/>
      <c r="EY321" s="76"/>
      <c r="EZ321" s="76"/>
      <c r="FA321" s="76"/>
      <c r="FB321" s="76"/>
      <c r="FC321" s="76"/>
      <c r="FD321" s="76"/>
      <c r="FE321" s="76"/>
      <c r="FF321" s="76"/>
      <c r="FG321" s="76"/>
      <c r="FH321" s="75"/>
      <c r="FI321" s="75"/>
      <c r="FJ321" s="75"/>
      <c r="FK321" s="75"/>
      <c r="FL321" s="75"/>
      <c r="FM321" s="74">
        <f t="shared" si="603"/>
        <v>0</v>
      </c>
      <c r="FO321" s="167"/>
      <c r="FQ321" s="78"/>
      <c r="FR321" s="37"/>
      <c r="FS321" s="77"/>
      <c r="FT321" s="76"/>
      <c r="FU321" s="76"/>
      <c r="FV321" s="76"/>
      <c r="FW321" s="76"/>
      <c r="FX321" s="76"/>
      <c r="FY321" s="76"/>
      <c r="FZ321" s="76"/>
      <c r="GA321" s="76"/>
      <c r="GB321" s="76"/>
      <c r="GC321" s="76"/>
      <c r="GD321" s="76"/>
      <c r="GE321" s="76"/>
      <c r="GF321" s="76"/>
      <c r="GG321" s="75"/>
      <c r="GH321" s="75"/>
      <c r="GI321" s="75"/>
      <c r="GJ321" s="75"/>
      <c r="GK321" s="75"/>
      <c r="GL321" s="74">
        <f t="shared" si="604"/>
        <v>0</v>
      </c>
      <c r="GN321" s="167"/>
      <c r="GP321" s="78"/>
      <c r="GQ321" s="37"/>
      <c r="GR321" s="77"/>
      <c r="GS321" s="76"/>
      <c r="GT321" s="76"/>
      <c r="GU321" s="76"/>
      <c r="GV321" s="76"/>
      <c r="GW321" s="76"/>
      <c r="GX321" s="76"/>
      <c r="GY321" s="76"/>
      <c r="GZ321" s="76"/>
      <c r="HA321" s="76"/>
      <c r="HB321" s="76"/>
      <c r="HC321" s="76"/>
      <c r="HD321" s="76"/>
      <c r="HE321" s="76"/>
      <c r="HF321" s="75"/>
      <c r="HG321" s="75"/>
      <c r="HH321" s="75"/>
      <c r="HI321" s="75"/>
      <c r="HJ321" s="75"/>
      <c r="HK321" s="74">
        <f t="shared" si="605"/>
        <v>0</v>
      </c>
      <c r="HM321" s="167"/>
      <c r="HO321" s="78"/>
      <c r="HP321" s="37"/>
      <c r="HQ321" s="77"/>
      <c r="HR321" s="76"/>
      <c r="HS321" s="76"/>
      <c r="HT321" s="76"/>
      <c r="HU321" s="76"/>
      <c r="HV321" s="76"/>
      <c r="HW321" s="76"/>
      <c r="HX321" s="76"/>
      <c r="HY321" s="76"/>
      <c r="HZ321" s="76"/>
      <c r="IA321" s="76"/>
      <c r="IB321" s="76"/>
      <c r="IC321" s="76"/>
      <c r="ID321" s="76"/>
      <c r="IE321" s="75"/>
      <c r="IF321" s="75"/>
      <c r="IG321" s="75"/>
      <c r="IH321" s="75"/>
      <c r="II321" s="75"/>
      <c r="IJ321" s="74">
        <f t="shared" si="606"/>
        <v>0</v>
      </c>
      <c r="IL321" s="167"/>
      <c r="IN321" s="78"/>
      <c r="IO321" s="37"/>
      <c r="IP321" s="77"/>
      <c r="IQ321" s="76"/>
      <c r="IR321" s="76"/>
      <c r="IS321" s="76"/>
      <c r="IT321" s="76"/>
      <c r="IU321" s="76"/>
      <c r="IV321" s="76"/>
      <c r="IW321" s="76"/>
      <c r="IX321" s="75"/>
      <c r="IY321" s="75"/>
      <c r="IZ321" s="75"/>
      <c r="JA321" s="75"/>
      <c r="JB321" s="75"/>
      <c r="JC321" s="75"/>
      <c r="JD321" s="75"/>
      <c r="JE321" s="75"/>
      <c r="JF321" s="75"/>
      <c r="JG321" s="75"/>
      <c r="JH321" s="75"/>
      <c r="JI321" s="74">
        <f t="shared" si="607"/>
        <v>0</v>
      </c>
      <c r="JK321" s="167"/>
      <c r="JM321" s="78"/>
      <c r="JN321" s="37"/>
      <c r="JO321" s="77"/>
      <c r="JP321" s="76"/>
      <c r="JQ321" s="76"/>
      <c r="JR321" s="76"/>
      <c r="JS321" s="76"/>
      <c r="JT321" s="76"/>
      <c r="JU321" s="76"/>
      <c r="JV321" s="76"/>
      <c r="JW321" s="75"/>
      <c r="JX321" s="75"/>
      <c r="JY321" s="75"/>
      <c r="JZ321" s="75"/>
      <c r="KA321" s="75"/>
      <c r="KB321" s="75"/>
      <c r="KC321" s="75"/>
      <c r="KD321" s="75"/>
      <c r="KE321" s="75"/>
      <c r="KF321" s="75"/>
      <c r="KG321" s="75"/>
      <c r="KH321" s="74">
        <f t="shared" si="608"/>
        <v>0</v>
      </c>
      <c r="KJ321" s="167"/>
      <c r="KL321" s="78"/>
      <c r="KM321" s="37"/>
      <c r="KN321" s="77"/>
      <c r="KO321" s="76"/>
      <c r="KP321" s="76"/>
      <c r="KQ321" s="76"/>
      <c r="KR321" s="76"/>
      <c r="KS321" s="76"/>
      <c r="KT321" s="76"/>
      <c r="KU321" s="76"/>
      <c r="KV321" s="75"/>
      <c r="KW321" s="75"/>
      <c r="KX321" s="75"/>
      <c r="KY321" s="75"/>
      <c r="KZ321" s="75"/>
      <c r="LA321" s="75"/>
      <c r="LB321" s="75"/>
      <c r="LC321" s="75"/>
      <c r="LD321" s="75"/>
      <c r="LE321" s="75"/>
      <c r="LF321" s="75"/>
      <c r="LG321" s="74">
        <f t="shared" si="609"/>
        <v>0</v>
      </c>
      <c r="LI321" s="167"/>
      <c r="LK321" s="78"/>
      <c r="LL321" s="37"/>
      <c r="LM321" s="77"/>
      <c r="LN321" s="76"/>
      <c r="LO321" s="76"/>
      <c r="LP321" s="76"/>
      <c r="LQ321" s="76"/>
      <c r="LR321" s="76"/>
      <c r="LS321" s="76"/>
      <c r="LT321" s="76"/>
      <c r="LU321" s="75"/>
      <c r="LV321" s="75"/>
      <c r="LW321" s="75"/>
      <c r="LX321" s="75"/>
      <c r="LY321" s="75"/>
      <c r="LZ321" s="75"/>
      <c r="MA321" s="75"/>
      <c r="MB321" s="75"/>
      <c r="MC321" s="75"/>
      <c r="MD321" s="75"/>
      <c r="ME321" s="75"/>
      <c r="MF321" s="74">
        <f t="shared" si="610"/>
        <v>0</v>
      </c>
      <c r="MH321" s="167"/>
      <c r="MJ321" s="78"/>
      <c r="MK321" s="37"/>
      <c r="ML321" s="77"/>
      <c r="MM321" s="76"/>
      <c r="MN321" s="76"/>
      <c r="MO321" s="76"/>
      <c r="MP321" s="76"/>
      <c r="MQ321" s="76"/>
      <c r="MR321" s="76"/>
      <c r="MS321" s="76"/>
      <c r="MT321" s="75"/>
      <c r="MU321" s="75"/>
      <c r="MV321" s="75"/>
      <c r="MW321" s="75"/>
      <c r="MX321" s="75"/>
      <c r="MY321" s="75"/>
      <c r="MZ321" s="75"/>
      <c r="NA321" s="75"/>
      <c r="NB321" s="75"/>
      <c r="NC321" s="75"/>
      <c r="ND321" s="75"/>
      <c r="NE321" s="74">
        <f t="shared" si="611"/>
        <v>0</v>
      </c>
      <c r="NG321" s="167"/>
      <c r="NI321" s="78"/>
      <c r="NJ321" s="37"/>
      <c r="NK321" s="77"/>
      <c r="NL321" s="76"/>
      <c r="NM321" s="76"/>
      <c r="NN321" s="76"/>
      <c r="NO321" s="76"/>
      <c r="NP321" s="76"/>
      <c r="NQ321" s="76"/>
      <c r="NR321" s="76"/>
      <c r="NS321" s="76"/>
      <c r="NT321" s="76"/>
      <c r="NU321" s="76"/>
      <c r="NV321" s="76"/>
      <c r="NW321" s="76"/>
      <c r="NX321" s="76"/>
      <c r="NY321" s="76"/>
      <c r="NZ321" s="76"/>
      <c r="OA321" s="75"/>
      <c r="OB321" s="76"/>
      <c r="OC321" s="75"/>
      <c r="OD321" s="74">
        <f t="shared" si="612"/>
        <v>0</v>
      </c>
      <c r="OF321" s="167"/>
      <c r="OH321" s="78"/>
      <c r="OI321" s="37"/>
      <c r="OJ321" s="77"/>
      <c r="OK321" s="76"/>
      <c r="OL321" s="76"/>
      <c r="OM321" s="76"/>
      <c r="ON321" s="76"/>
      <c r="OO321" s="76"/>
      <c r="OP321" s="76"/>
      <c r="OQ321" s="76"/>
      <c r="OR321" s="76"/>
      <c r="OS321" s="76"/>
      <c r="OT321" s="76"/>
      <c r="OU321" s="76"/>
      <c r="OV321" s="76"/>
      <c r="OW321" s="76"/>
      <c r="OX321" s="76"/>
      <c r="OY321" s="76"/>
      <c r="OZ321" s="75"/>
      <c r="PA321" s="76"/>
      <c r="PB321" s="75"/>
      <c r="PC321" s="74">
        <f t="shared" si="613"/>
        <v>0</v>
      </c>
      <c r="PE321" s="167"/>
      <c r="PG321" s="78"/>
      <c r="PH321" s="37"/>
      <c r="PI321" s="77"/>
      <c r="PJ321" s="76"/>
      <c r="PK321" s="76"/>
      <c r="PL321" s="76"/>
      <c r="PM321" s="76"/>
      <c r="PN321" s="76"/>
      <c r="PO321" s="76"/>
      <c r="PP321" s="76"/>
      <c r="PQ321" s="76"/>
      <c r="PR321" s="76"/>
      <c r="PS321" s="76"/>
      <c r="PT321" s="76"/>
      <c r="PU321" s="76"/>
      <c r="PV321" s="76"/>
      <c r="PW321" s="76"/>
      <c r="PX321" s="76"/>
      <c r="PY321" s="75"/>
      <c r="PZ321" s="76"/>
      <c r="QA321" s="75"/>
      <c r="QB321" s="74">
        <f t="shared" si="614"/>
        <v>0</v>
      </c>
      <c r="QD321" s="167"/>
      <c r="QF321" s="78"/>
      <c r="QG321" s="37"/>
      <c r="QH321" s="77"/>
      <c r="QI321" s="76"/>
      <c r="QJ321" s="76"/>
      <c r="QK321" s="76"/>
      <c r="QL321" s="76"/>
      <c r="QM321" s="76"/>
      <c r="QN321" s="76"/>
      <c r="QO321" s="76"/>
      <c r="QP321" s="76"/>
      <c r="QQ321" s="76"/>
      <c r="QR321" s="76"/>
      <c r="QS321" s="76"/>
      <c r="QT321" s="76"/>
      <c r="QU321" s="76"/>
      <c r="QV321" s="76"/>
      <c r="QW321" s="76"/>
      <c r="QX321" s="75"/>
      <c r="QY321" s="76"/>
      <c r="QZ321" s="75"/>
      <c r="RA321" s="74">
        <f t="shared" si="615"/>
        <v>0</v>
      </c>
      <c r="RC321" s="167"/>
      <c r="RE321" s="78"/>
      <c r="RF321" s="37"/>
      <c r="RG321" s="77"/>
      <c r="RH321" s="76"/>
      <c r="RI321" s="76"/>
      <c r="RJ321" s="76"/>
      <c r="RK321" s="76"/>
      <c r="RL321" s="76"/>
      <c r="RM321" s="76"/>
      <c r="RN321" s="76"/>
      <c r="RO321" s="76"/>
      <c r="RP321" s="76"/>
      <c r="RQ321" s="76"/>
      <c r="RR321" s="76"/>
      <c r="RS321" s="76"/>
      <c r="RT321" s="76"/>
      <c r="RU321" s="76"/>
      <c r="RV321" s="76"/>
      <c r="RW321" s="75"/>
      <c r="RX321" s="76"/>
      <c r="RY321" s="75"/>
      <c r="RZ321" s="74">
        <f t="shared" si="616"/>
        <v>0</v>
      </c>
      <c r="SB321" s="167"/>
      <c r="SD321" s="78"/>
      <c r="SE321" s="37"/>
      <c r="SF321" s="77"/>
      <c r="SG321" s="76"/>
      <c r="SH321" s="76"/>
      <c r="SI321" s="76"/>
      <c r="SJ321" s="76"/>
      <c r="SK321" s="76"/>
      <c r="SL321" s="76"/>
      <c r="SM321" s="76"/>
      <c r="SN321" s="76"/>
      <c r="SO321" s="76"/>
      <c r="SP321" s="76"/>
      <c r="SQ321" s="76"/>
      <c r="SR321" s="76"/>
      <c r="SS321" s="76"/>
      <c r="ST321" s="76"/>
      <c r="SU321" s="76"/>
      <c r="SV321" s="75"/>
      <c r="SW321" s="76"/>
      <c r="SX321" s="75"/>
      <c r="SY321" s="74">
        <f t="shared" si="617"/>
        <v>0</v>
      </c>
      <c r="TA321" s="167"/>
      <c r="TC321" s="78"/>
      <c r="TD321" s="37"/>
      <c r="TE321" s="77"/>
      <c r="TF321" s="76"/>
      <c r="TG321" s="76"/>
      <c r="TH321" s="76"/>
      <c r="TI321" s="76"/>
      <c r="TJ321" s="76"/>
      <c r="TK321" s="76"/>
      <c r="TL321" s="76"/>
      <c r="TM321" s="76"/>
      <c r="TN321" s="76"/>
      <c r="TO321" s="76"/>
      <c r="TP321" s="76"/>
      <c r="TQ321" s="76"/>
      <c r="TR321" s="76"/>
      <c r="TS321" s="76"/>
      <c r="TT321" s="76"/>
      <c r="TU321" s="75"/>
      <c r="TV321" s="76"/>
      <c r="TW321" s="75"/>
      <c r="TX321" s="74">
        <f t="shared" si="618"/>
        <v>0</v>
      </c>
      <c r="TZ321" s="167"/>
      <c r="UB321" s="78"/>
      <c r="UC321" s="37"/>
      <c r="UD321" s="77"/>
      <c r="UE321" s="76"/>
      <c r="UF321" s="76"/>
      <c r="UG321" s="76"/>
      <c r="UH321" s="76"/>
      <c r="UI321" s="76"/>
      <c r="UJ321" s="76"/>
      <c r="UK321" s="76"/>
      <c r="UL321" s="76"/>
      <c r="UM321" s="76"/>
      <c r="UN321" s="76"/>
      <c r="UO321" s="76"/>
      <c r="UP321" s="76"/>
      <c r="UQ321" s="76"/>
      <c r="UR321" s="76"/>
      <c r="US321" s="76"/>
      <c r="UT321" s="75"/>
      <c r="UU321" s="76"/>
      <c r="UV321" s="75"/>
      <c r="UW321" s="74">
        <f t="shared" si="619"/>
        <v>0</v>
      </c>
      <c r="UY321" s="167"/>
      <c r="VA321" s="78"/>
      <c r="VB321" s="37"/>
      <c r="VC321" s="77"/>
      <c r="VD321" s="76"/>
      <c r="VE321" s="76"/>
      <c r="VF321" s="76"/>
      <c r="VG321" s="76"/>
      <c r="VH321" s="76"/>
      <c r="VI321" s="76"/>
      <c r="VJ321" s="76"/>
      <c r="VK321" s="76"/>
      <c r="VL321" s="76"/>
      <c r="VM321" s="76"/>
      <c r="VN321" s="76"/>
      <c r="VO321" s="76"/>
      <c r="VP321" s="76"/>
      <c r="VQ321" s="76"/>
      <c r="VR321" s="76"/>
      <c r="VS321" s="75"/>
      <c r="VT321" s="76"/>
      <c r="VU321" s="75"/>
      <c r="VV321" s="74">
        <f t="shared" si="620"/>
        <v>0</v>
      </c>
    </row>
    <row r="322" spans="2:596" s="38" customFormat="1" outlineLevel="1">
      <c r="B322" s="88"/>
      <c r="C322" s="89">
        <f>IF(ISERROR(I322+1)=TRUE,I322,IF(I322="","",MAX(C$15:C321)+1))</f>
        <v>239</v>
      </c>
      <c r="D322" s="88">
        <f t="shared" si="527"/>
        <v>1</v>
      </c>
      <c r="E322" s="3"/>
      <c r="G322" s="167"/>
      <c r="I322" s="95">
        <f t="shared" si="621"/>
        <v>246</v>
      </c>
      <c r="J322" s="94" t="s">
        <v>466</v>
      </c>
      <c r="K322" s="93"/>
      <c r="L322" s="93"/>
      <c r="M322" s="93"/>
      <c r="N322" s="93"/>
      <c r="O322" s="92"/>
      <c r="P322" s="91" t="s">
        <v>263</v>
      </c>
      <c r="Q322" s="297"/>
      <c r="R322" s="90" t="s">
        <v>141</v>
      </c>
      <c r="S322" s="298"/>
      <c r="U322" s="167"/>
      <c r="V322" s="42"/>
      <c r="W322" s="78"/>
      <c r="X322" s="37"/>
      <c r="Y322" s="77"/>
      <c r="Z322" s="76"/>
      <c r="AA322" s="79"/>
      <c r="AB322" s="76"/>
      <c r="AC322" s="79"/>
      <c r="AD322" s="76"/>
      <c r="AE322" s="76"/>
      <c r="AF322" s="76"/>
      <c r="AG322" s="76"/>
      <c r="AH322" s="76"/>
      <c r="AI322" s="76"/>
      <c r="AJ322" s="76"/>
      <c r="AK322" s="75"/>
      <c r="AL322" s="75"/>
      <c r="AM322" s="75"/>
      <c r="AN322" s="75"/>
      <c r="AO322" s="75"/>
      <c r="AP322" s="75"/>
      <c r="AQ322" s="75"/>
      <c r="AR322" s="74">
        <f t="shared" si="598"/>
        <v>0</v>
      </c>
      <c r="AT322" s="167"/>
      <c r="AV322" s="78"/>
      <c r="AW322" s="37"/>
      <c r="AX322" s="77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5"/>
      <c r="BK322" s="75"/>
      <c r="BL322" s="75"/>
      <c r="BM322" s="75"/>
      <c r="BN322" s="75"/>
      <c r="BO322" s="75"/>
      <c r="BP322" s="75"/>
      <c r="BQ322" s="74">
        <f t="shared" si="599"/>
        <v>0</v>
      </c>
      <c r="BS322" s="167"/>
      <c r="BU322" s="78"/>
      <c r="BV322" s="37"/>
      <c r="BW322" s="77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5"/>
      <c r="CJ322" s="75"/>
      <c r="CK322" s="75"/>
      <c r="CL322" s="75"/>
      <c r="CM322" s="75"/>
      <c r="CN322" s="75"/>
      <c r="CO322" s="75"/>
      <c r="CP322" s="74">
        <f t="shared" si="600"/>
        <v>0</v>
      </c>
      <c r="CR322" s="167"/>
      <c r="CT322" s="78"/>
      <c r="CU322" s="37"/>
      <c r="CV322" s="77"/>
      <c r="CW322" s="76"/>
      <c r="CX322" s="76"/>
      <c r="CY322" s="76"/>
      <c r="CZ322" s="76"/>
      <c r="DA322" s="76"/>
      <c r="DB322" s="76"/>
      <c r="DC322" s="76"/>
      <c r="DD322" s="76"/>
      <c r="DE322" s="76"/>
      <c r="DF322" s="76"/>
      <c r="DG322" s="76"/>
      <c r="DH322" s="75"/>
      <c r="DI322" s="75"/>
      <c r="DJ322" s="75"/>
      <c r="DK322" s="75"/>
      <c r="DL322" s="75"/>
      <c r="DM322" s="75"/>
      <c r="DN322" s="75"/>
      <c r="DO322" s="74">
        <f t="shared" si="601"/>
        <v>0</v>
      </c>
      <c r="DQ322" s="167"/>
      <c r="DS322" s="78"/>
      <c r="DT322" s="37"/>
      <c r="DU322" s="77"/>
      <c r="DV322" s="76"/>
      <c r="DW322" s="76"/>
      <c r="DX322" s="76"/>
      <c r="DY322" s="76"/>
      <c r="DZ322" s="76"/>
      <c r="EA322" s="76"/>
      <c r="EB322" s="76"/>
      <c r="EC322" s="76"/>
      <c r="ED322" s="76"/>
      <c r="EE322" s="76"/>
      <c r="EF322" s="76"/>
      <c r="EG322" s="75"/>
      <c r="EH322" s="75"/>
      <c r="EI322" s="75"/>
      <c r="EJ322" s="75"/>
      <c r="EK322" s="75"/>
      <c r="EL322" s="75"/>
      <c r="EM322" s="75"/>
      <c r="EN322" s="74">
        <f t="shared" si="602"/>
        <v>0</v>
      </c>
      <c r="EP322" s="167"/>
      <c r="ER322" s="78"/>
      <c r="ES322" s="37"/>
      <c r="ET322" s="77"/>
      <c r="EU322" s="76"/>
      <c r="EV322" s="76"/>
      <c r="EW322" s="76"/>
      <c r="EX322" s="76"/>
      <c r="EY322" s="76"/>
      <c r="EZ322" s="76"/>
      <c r="FA322" s="76"/>
      <c r="FB322" s="76"/>
      <c r="FC322" s="76"/>
      <c r="FD322" s="76"/>
      <c r="FE322" s="76"/>
      <c r="FF322" s="76"/>
      <c r="FG322" s="76"/>
      <c r="FH322" s="75"/>
      <c r="FI322" s="75"/>
      <c r="FJ322" s="75"/>
      <c r="FK322" s="75"/>
      <c r="FL322" s="75"/>
      <c r="FM322" s="74">
        <f t="shared" si="603"/>
        <v>0</v>
      </c>
      <c r="FO322" s="167"/>
      <c r="FQ322" s="78"/>
      <c r="FR322" s="37"/>
      <c r="FS322" s="77"/>
      <c r="FT322" s="76"/>
      <c r="FU322" s="76"/>
      <c r="FV322" s="76"/>
      <c r="FW322" s="76"/>
      <c r="FX322" s="76"/>
      <c r="FY322" s="76"/>
      <c r="FZ322" s="76"/>
      <c r="GA322" s="76"/>
      <c r="GB322" s="76"/>
      <c r="GC322" s="76"/>
      <c r="GD322" s="76"/>
      <c r="GE322" s="76"/>
      <c r="GF322" s="76"/>
      <c r="GG322" s="75"/>
      <c r="GH322" s="75"/>
      <c r="GI322" s="75"/>
      <c r="GJ322" s="75"/>
      <c r="GK322" s="75"/>
      <c r="GL322" s="74">
        <f t="shared" si="604"/>
        <v>0</v>
      </c>
      <c r="GN322" s="167"/>
      <c r="GP322" s="78"/>
      <c r="GQ322" s="37"/>
      <c r="GR322" s="77"/>
      <c r="GS322" s="76"/>
      <c r="GT322" s="76"/>
      <c r="GU322" s="76"/>
      <c r="GV322" s="76"/>
      <c r="GW322" s="76"/>
      <c r="GX322" s="76"/>
      <c r="GY322" s="76"/>
      <c r="GZ322" s="76"/>
      <c r="HA322" s="76"/>
      <c r="HB322" s="76"/>
      <c r="HC322" s="76"/>
      <c r="HD322" s="76"/>
      <c r="HE322" s="76"/>
      <c r="HF322" s="75"/>
      <c r="HG322" s="75"/>
      <c r="HH322" s="75"/>
      <c r="HI322" s="75"/>
      <c r="HJ322" s="75"/>
      <c r="HK322" s="74">
        <f t="shared" si="605"/>
        <v>0</v>
      </c>
      <c r="HM322" s="167"/>
      <c r="HO322" s="78"/>
      <c r="HP322" s="37"/>
      <c r="HQ322" s="77"/>
      <c r="HR322" s="76"/>
      <c r="HS322" s="76"/>
      <c r="HT322" s="76"/>
      <c r="HU322" s="76"/>
      <c r="HV322" s="76"/>
      <c r="HW322" s="76"/>
      <c r="HX322" s="76"/>
      <c r="HY322" s="76"/>
      <c r="HZ322" s="76"/>
      <c r="IA322" s="76"/>
      <c r="IB322" s="76"/>
      <c r="IC322" s="76"/>
      <c r="ID322" s="76"/>
      <c r="IE322" s="75"/>
      <c r="IF322" s="75"/>
      <c r="IG322" s="75"/>
      <c r="IH322" s="75"/>
      <c r="II322" s="75"/>
      <c r="IJ322" s="74">
        <f t="shared" si="606"/>
        <v>0</v>
      </c>
      <c r="IL322" s="167"/>
      <c r="IN322" s="78"/>
      <c r="IO322" s="37"/>
      <c r="IP322" s="77"/>
      <c r="IQ322" s="76"/>
      <c r="IR322" s="76"/>
      <c r="IS322" s="76"/>
      <c r="IT322" s="76"/>
      <c r="IU322" s="76"/>
      <c r="IV322" s="76"/>
      <c r="IW322" s="76"/>
      <c r="IX322" s="75"/>
      <c r="IY322" s="75"/>
      <c r="IZ322" s="75"/>
      <c r="JA322" s="75"/>
      <c r="JB322" s="75"/>
      <c r="JC322" s="75"/>
      <c r="JD322" s="75"/>
      <c r="JE322" s="75"/>
      <c r="JF322" s="75"/>
      <c r="JG322" s="75"/>
      <c r="JH322" s="75"/>
      <c r="JI322" s="74">
        <f t="shared" si="607"/>
        <v>0</v>
      </c>
      <c r="JK322" s="167"/>
      <c r="JM322" s="78"/>
      <c r="JN322" s="37"/>
      <c r="JO322" s="77"/>
      <c r="JP322" s="76"/>
      <c r="JQ322" s="76"/>
      <c r="JR322" s="76"/>
      <c r="JS322" s="76"/>
      <c r="JT322" s="76"/>
      <c r="JU322" s="76"/>
      <c r="JV322" s="76"/>
      <c r="JW322" s="75"/>
      <c r="JX322" s="75"/>
      <c r="JY322" s="75"/>
      <c r="JZ322" s="75"/>
      <c r="KA322" s="75"/>
      <c r="KB322" s="75"/>
      <c r="KC322" s="75"/>
      <c r="KD322" s="75"/>
      <c r="KE322" s="75"/>
      <c r="KF322" s="75"/>
      <c r="KG322" s="75"/>
      <c r="KH322" s="74">
        <f t="shared" si="608"/>
        <v>0</v>
      </c>
      <c r="KJ322" s="167"/>
      <c r="KL322" s="78"/>
      <c r="KM322" s="37"/>
      <c r="KN322" s="77"/>
      <c r="KO322" s="76"/>
      <c r="KP322" s="76"/>
      <c r="KQ322" s="76"/>
      <c r="KR322" s="76"/>
      <c r="KS322" s="76"/>
      <c r="KT322" s="76"/>
      <c r="KU322" s="76"/>
      <c r="KV322" s="75"/>
      <c r="KW322" s="75"/>
      <c r="KX322" s="75"/>
      <c r="KY322" s="75"/>
      <c r="KZ322" s="75"/>
      <c r="LA322" s="75"/>
      <c r="LB322" s="75"/>
      <c r="LC322" s="75"/>
      <c r="LD322" s="75"/>
      <c r="LE322" s="75"/>
      <c r="LF322" s="75"/>
      <c r="LG322" s="74">
        <f t="shared" si="609"/>
        <v>0</v>
      </c>
      <c r="LI322" s="167"/>
      <c r="LK322" s="78"/>
      <c r="LL322" s="37"/>
      <c r="LM322" s="77"/>
      <c r="LN322" s="76"/>
      <c r="LO322" s="76"/>
      <c r="LP322" s="76"/>
      <c r="LQ322" s="76"/>
      <c r="LR322" s="76"/>
      <c r="LS322" s="76"/>
      <c r="LT322" s="76"/>
      <c r="LU322" s="75"/>
      <c r="LV322" s="75"/>
      <c r="LW322" s="75"/>
      <c r="LX322" s="75"/>
      <c r="LY322" s="75"/>
      <c r="LZ322" s="75"/>
      <c r="MA322" s="75"/>
      <c r="MB322" s="75"/>
      <c r="MC322" s="75"/>
      <c r="MD322" s="75"/>
      <c r="ME322" s="75"/>
      <c r="MF322" s="74">
        <f t="shared" si="610"/>
        <v>0</v>
      </c>
      <c r="MH322" s="167"/>
      <c r="MJ322" s="78"/>
      <c r="MK322" s="37"/>
      <c r="ML322" s="77"/>
      <c r="MM322" s="76"/>
      <c r="MN322" s="76"/>
      <c r="MO322" s="76"/>
      <c r="MP322" s="76"/>
      <c r="MQ322" s="76"/>
      <c r="MR322" s="76"/>
      <c r="MS322" s="76"/>
      <c r="MT322" s="75"/>
      <c r="MU322" s="75"/>
      <c r="MV322" s="75"/>
      <c r="MW322" s="75"/>
      <c r="MX322" s="75"/>
      <c r="MY322" s="75"/>
      <c r="MZ322" s="75"/>
      <c r="NA322" s="75"/>
      <c r="NB322" s="75"/>
      <c r="NC322" s="75"/>
      <c r="ND322" s="75"/>
      <c r="NE322" s="74">
        <f t="shared" si="611"/>
        <v>0</v>
      </c>
      <c r="NG322" s="167"/>
      <c r="NI322" s="78"/>
      <c r="NJ322" s="37"/>
      <c r="NK322" s="77"/>
      <c r="NL322" s="76"/>
      <c r="NM322" s="76"/>
      <c r="NN322" s="76"/>
      <c r="NO322" s="76"/>
      <c r="NP322" s="76"/>
      <c r="NQ322" s="76"/>
      <c r="NR322" s="76"/>
      <c r="NS322" s="76"/>
      <c r="NT322" s="76"/>
      <c r="NU322" s="76"/>
      <c r="NV322" s="76"/>
      <c r="NW322" s="76"/>
      <c r="NX322" s="76"/>
      <c r="NY322" s="76"/>
      <c r="NZ322" s="76"/>
      <c r="OA322" s="75"/>
      <c r="OB322" s="76"/>
      <c r="OC322" s="75"/>
      <c r="OD322" s="74">
        <f t="shared" si="612"/>
        <v>0</v>
      </c>
      <c r="OF322" s="167"/>
      <c r="OH322" s="78"/>
      <c r="OI322" s="37"/>
      <c r="OJ322" s="77"/>
      <c r="OK322" s="76"/>
      <c r="OL322" s="76"/>
      <c r="OM322" s="76"/>
      <c r="ON322" s="76"/>
      <c r="OO322" s="76"/>
      <c r="OP322" s="76"/>
      <c r="OQ322" s="76"/>
      <c r="OR322" s="76"/>
      <c r="OS322" s="76"/>
      <c r="OT322" s="76"/>
      <c r="OU322" s="76"/>
      <c r="OV322" s="76"/>
      <c r="OW322" s="76"/>
      <c r="OX322" s="76"/>
      <c r="OY322" s="76"/>
      <c r="OZ322" s="75"/>
      <c r="PA322" s="76"/>
      <c r="PB322" s="75"/>
      <c r="PC322" s="74">
        <f t="shared" si="613"/>
        <v>0</v>
      </c>
      <c r="PE322" s="167"/>
      <c r="PG322" s="78"/>
      <c r="PH322" s="37"/>
      <c r="PI322" s="77"/>
      <c r="PJ322" s="76"/>
      <c r="PK322" s="76"/>
      <c r="PL322" s="76"/>
      <c r="PM322" s="76"/>
      <c r="PN322" s="76"/>
      <c r="PO322" s="76"/>
      <c r="PP322" s="76"/>
      <c r="PQ322" s="76"/>
      <c r="PR322" s="76"/>
      <c r="PS322" s="76"/>
      <c r="PT322" s="76"/>
      <c r="PU322" s="76"/>
      <c r="PV322" s="76"/>
      <c r="PW322" s="76"/>
      <c r="PX322" s="76"/>
      <c r="PY322" s="75"/>
      <c r="PZ322" s="76"/>
      <c r="QA322" s="75"/>
      <c r="QB322" s="74">
        <f t="shared" si="614"/>
        <v>0</v>
      </c>
      <c r="QD322" s="167"/>
      <c r="QF322" s="78"/>
      <c r="QG322" s="37"/>
      <c r="QH322" s="77"/>
      <c r="QI322" s="76"/>
      <c r="QJ322" s="76"/>
      <c r="QK322" s="76"/>
      <c r="QL322" s="76"/>
      <c r="QM322" s="76"/>
      <c r="QN322" s="76"/>
      <c r="QO322" s="76"/>
      <c r="QP322" s="76"/>
      <c r="QQ322" s="76"/>
      <c r="QR322" s="76"/>
      <c r="QS322" s="76"/>
      <c r="QT322" s="76"/>
      <c r="QU322" s="76"/>
      <c r="QV322" s="76"/>
      <c r="QW322" s="76"/>
      <c r="QX322" s="75"/>
      <c r="QY322" s="76"/>
      <c r="QZ322" s="75"/>
      <c r="RA322" s="74">
        <f t="shared" si="615"/>
        <v>0</v>
      </c>
      <c r="RC322" s="167"/>
      <c r="RE322" s="78"/>
      <c r="RF322" s="37"/>
      <c r="RG322" s="77"/>
      <c r="RH322" s="76"/>
      <c r="RI322" s="76"/>
      <c r="RJ322" s="76"/>
      <c r="RK322" s="76"/>
      <c r="RL322" s="76"/>
      <c r="RM322" s="76"/>
      <c r="RN322" s="76"/>
      <c r="RO322" s="76"/>
      <c r="RP322" s="76"/>
      <c r="RQ322" s="76"/>
      <c r="RR322" s="76"/>
      <c r="RS322" s="76"/>
      <c r="RT322" s="76"/>
      <c r="RU322" s="76"/>
      <c r="RV322" s="76"/>
      <c r="RW322" s="75"/>
      <c r="RX322" s="76"/>
      <c r="RY322" s="75"/>
      <c r="RZ322" s="74">
        <f t="shared" si="616"/>
        <v>0</v>
      </c>
      <c r="SB322" s="167"/>
      <c r="SD322" s="78"/>
      <c r="SE322" s="37"/>
      <c r="SF322" s="77"/>
      <c r="SG322" s="76"/>
      <c r="SH322" s="76"/>
      <c r="SI322" s="76"/>
      <c r="SJ322" s="76"/>
      <c r="SK322" s="76"/>
      <c r="SL322" s="76"/>
      <c r="SM322" s="76"/>
      <c r="SN322" s="76"/>
      <c r="SO322" s="76"/>
      <c r="SP322" s="76"/>
      <c r="SQ322" s="76"/>
      <c r="SR322" s="76"/>
      <c r="SS322" s="76"/>
      <c r="ST322" s="76"/>
      <c r="SU322" s="76"/>
      <c r="SV322" s="75"/>
      <c r="SW322" s="76"/>
      <c r="SX322" s="75"/>
      <c r="SY322" s="74">
        <f t="shared" si="617"/>
        <v>0</v>
      </c>
      <c r="TA322" s="167"/>
      <c r="TC322" s="78"/>
      <c r="TD322" s="37"/>
      <c r="TE322" s="77"/>
      <c r="TF322" s="76"/>
      <c r="TG322" s="76"/>
      <c r="TH322" s="76"/>
      <c r="TI322" s="76"/>
      <c r="TJ322" s="76"/>
      <c r="TK322" s="76"/>
      <c r="TL322" s="76"/>
      <c r="TM322" s="76"/>
      <c r="TN322" s="76"/>
      <c r="TO322" s="76"/>
      <c r="TP322" s="76"/>
      <c r="TQ322" s="76"/>
      <c r="TR322" s="76"/>
      <c r="TS322" s="76"/>
      <c r="TT322" s="76"/>
      <c r="TU322" s="75"/>
      <c r="TV322" s="76"/>
      <c r="TW322" s="75"/>
      <c r="TX322" s="74">
        <f t="shared" si="618"/>
        <v>0</v>
      </c>
      <c r="TZ322" s="167"/>
      <c r="UB322" s="78"/>
      <c r="UC322" s="37"/>
      <c r="UD322" s="77"/>
      <c r="UE322" s="76"/>
      <c r="UF322" s="76"/>
      <c r="UG322" s="76"/>
      <c r="UH322" s="76"/>
      <c r="UI322" s="76"/>
      <c r="UJ322" s="76"/>
      <c r="UK322" s="76"/>
      <c r="UL322" s="76"/>
      <c r="UM322" s="76"/>
      <c r="UN322" s="76"/>
      <c r="UO322" s="76"/>
      <c r="UP322" s="76"/>
      <c r="UQ322" s="76"/>
      <c r="UR322" s="76"/>
      <c r="US322" s="76"/>
      <c r="UT322" s="75"/>
      <c r="UU322" s="76"/>
      <c r="UV322" s="75"/>
      <c r="UW322" s="74">
        <f t="shared" si="619"/>
        <v>0</v>
      </c>
      <c r="UY322" s="167"/>
      <c r="VA322" s="78"/>
      <c r="VB322" s="37"/>
      <c r="VC322" s="77"/>
      <c r="VD322" s="76"/>
      <c r="VE322" s="76"/>
      <c r="VF322" s="76"/>
      <c r="VG322" s="76"/>
      <c r="VH322" s="76"/>
      <c r="VI322" s="76"/>
      <c r="VJ322" s="76"/>
      <c r="VK322" s="76"/>
      <c r="VL322" s="76"/>
      <c r="VM322" s="76"/>
      <c r="VN322" s="76"/>
      <c r="VO322" s="76"/>
      <c r="VP322" s="76"/>
      <c r="VQ322" s="76"/>
      <c r="VR322" s="76"/>
      <c r="VS322" s="75"/>
      <c r="VT322" s="76"/>
      <c r="VU322" s="75"/>
      <c r="VV322" s="74">
        <f t="shared" si="620"/>
        <v>0</v>
      </c>
    </row>
    <row r="323" spans="2:596" s="38" customFormat="1" outlineLevel="1">
      <c r="B323" s="88"/>
      <c r="C323" s="89">
        <f>IF(ISERROR(I323+1)=TRUE,I323,IF(I323="","",MAX(C$15:C322)+1))</f>
        <v>240</v>
      </c>
      <c r="D323" s="88">
        <f t="shared" si="527"/>
        <v>1</v>
      </c>
      <c r="E323" s="3"/>
      <c r="G323" s="167"/>
      <c r="I323" s="95">
        <f t="shared" si="621"/>
        <v>247</v>
      </c>
      <c r="J323" s="94" t="s">
        <v>465</v>
      </c>
      <c r="K323" s="93"/>
      <c r="L323" s="93"/>
      <c r="M323" s="93"/>
      <c r="N323" s="93"/>
      <c r="O323" s="92"/>
      <c r="P323" s="91" t="s">
        <v>263</v>
      </c>
      <c r="Q323" s="297"/>
      <c r="R323" s="90" t="s">
        <v>141</v>
      </c>
      <c r="S323" s="298"/>
      <c r="U323" s="167"/>
      <c r="V323" s="42"/>
      <c r="W323" s="78"/>
      <c r="X323" s="37"/>
      <c r="Y323" s="77"/>
      <c r="Z323" s="76"/>
      <c r="AA323" s="79"/>
      <c r="AB323" s="76"/>
      <c r="AC323" s="79"/>
      <c r="AD323" s="76"/>
      <c r="AE323" s="76"/>
      <c r="AF323" s="76"/>
      <c r="AG323" s="76"/>
      <c r="AH323" s="76"/>
      <c r="AI323" s="76"/>
      <c r="AJ323" s="76"/>
      <c r="AK323" s="75"/>
      <c r="AL323" s="75"/>
      <c r="AM323" s="75"/>
      <c r="AN323" s="75"/>
      <c r="AO323" s="75"/>
      <c r="AP323" s="75"/>
      <c r="AQ323" s="75"/>
      <c r="AR323" s="74">
        <f t="shared" si="598"/>
        <v>0</v>
      </c>
      <c r="AT323" s="167"/>
      <c r="AV323" s="78"/>
      <c r="AW323" s="37"/>
      <c r="AX323" s="77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5"/>
      <c r="BK323" s="75"/>
      <c r="BL323" s="75"/>
      <c r="BM323" s="75"/>
      <c r="BN323" s="75"/>
      <c r="BO323" s="75"/>
      <c r="BP323" s="75"/>
      <c r="BQ323" s="74">
        <f t="shared" si="599"/>
        <v>0</v>
      </c>
      <c r="BS323" s="167"/>
      <c r="BU323" s="78"/>
      <c r="BV323" s="37"/>
      <c r="BW323" s="77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5"/>
      <c r="CJ323" s="75"/>
      <c r="CK323" s="75"/>
      <c r="CL323" s="75"/>
      <c r="CM323" s="75"/>
      <c r="CN323" s="75"/>
      <c r="CO323" s="75"/>
      <c r="CP323" s="74">
        <f t="shared" si="600"/>
        <v>0</v>
      </c>
      <c r="CR323" s="167"/>
      <c r="CT323" s="78"/>
      <c r="CU323" s="37"/>
      <c r="CV323" s="77"/>
      <c r="CW323" s="76"/>
      <c r="CX323" s="76"/>
      <c r="CY323" s="76"/>
      <c r="CZ323" s="76"/>
      <c r="DA323" s="76"/>
      <c r="DB323" s="76"/>
      <c r="DC323" s="76"/>
      <c r="DD323" s="76"/>
      <c r="DE323" s="76"/>
      <c r="DF323" s="76"/>
      <c r="DG323" s="76"/>
      <c r="DH323" s="75"/>
      <c r="DI323" s="75"/>
      <c r="DJ323" s="75"/>
      <c r="DK323" s="75"/>
      <c r="DL323" s="75"/>
      <c r="DM323" s="75"/>
      <c r="DN323" s="75"/>
      <c r="DO323" s="74">
        <f t="shared" si="601"/>
        <v>0</v>
      </c>
      <c r="DQ323" s="167"/>
      <c r="DS323" s="78"/>
      <c r="DT323" s="37"/>
      <c r="DU323" s="77"/>
      <c r="DV323" s="76"/>
      <c r="DW323" s="76"/>
      <c r="DX323" s="76"/>
      <c r="DY323" s="76"/>
      <c r="DZ323" s="76"/>
      <c r="EA323" s="76"/>
      <c r="EB323" s="76"/>
      <c r="EC323" s="76"/>
      <c r="ED323" s="76"/>
      <c r="EE323" s="76"/>
      <c r="EF323" s="76"/>
      <c r="EG323" s="75"/>
      <c r="EH323" s="75"/>
      <c r="EI323" s="75"/>
      <c r="EJ323" s="75"/>
      <c r="EK323" s="75"/>
      <c r="EL323" s="75"/>
      <c r="EM323" s="75"/>
      <c r="EN323" s="74">
        <f t="shared" si="602"/>
        <v>0</v>
      </c>
      <c r="EP323" s="167"/>
      <c r="ER323" s="78"/>
      <c r="ES323" s="37"/>
      <c r="ET323" s="77"/>
      <c r="EU323" s="76"/>
      <c r="EV323" s="76"/>
      <c r="EW323" s="76"/>
      <c r="EX323" s="76"/>
      <c r="EY323" s="76"/>
      <c r="EZ323" s="76"/>
      <c r="FA323" s="76"/>
      <c r="FB323" s="76"/>
      <c r="FC323" s="76"/>
      <c r="FD323" s="76"/>
      <c r="FE323" s="76"/>
      <c r="FF323" s="76"/>
      <c r="FG323" s="76"/>
      <c r="FH323" s="75"/>
      <c r="FI323" s="75"/>
      <c r="FJ323" s="75"/>
      <c r="FK323" s="75"/>
      <c r="FL323" s="75"/>
      <c r="FM323" s="74">
        <f t="shared" si="603"/>
        <v>0</v>
      </c>
      <c r="FO323" s="167"/>
      <c r="FQ323" s="78"/>
      <c r="FR323" s="37"/>
      <c r="FS323" s="77"/>
      <c r="FT323" s="76"/>
      <c r="FU323" s="76"/>
      <c r="FV323" s="76"/>
      <c r="FW323" s="76"/>
      <c r="FX323" s="76"/>
      <c r="FY323" s="76"/>
      <c r="FZ323" s="76"/>
      <c r="GA323" s="76"/>
      <c r="GB323" s="76"/>
      <c r="GC323" s="76"/>
      <c r="GD323" s="76"/>
      <c r="GE323" s="76"/>
      <c r="GF323" s="76"/>
      <c r="GG323" s="75"/>
      <c r="GH323" s="75"/>
      <c r="GI323" s="75"/>
      <c r="GJ323" s="75"/>
      <c r="GK323" s="75"/>
      <c r="GL323" s="74">
        <f t="shared" si="604"/>
        <v>0</v>
      </c>
      <c r="GN323" s="167"/>
      <c r="GP323" s="78"/>
      <c r="GQ323" s="37"/>
      <c r="GR323" s="77"/>
      <c r="GS323" s="76"/>
      <c r="GT323" s="76"/>
      <c r="GU323" s="76"/>
      <c r="GV323" s="76"/>
      <c r="GW323" s="76"/>
      <c r="GX323" s="76"/>
      <c r="GY323" s="76"/>
      <c r="GZ323" s="76"/>
      <c r="HA323" s="76"/>
      <c r="HB323" s="76"/>
      <c r="HC323" s="76"/>
      <c r="HD323" s="76"/>
      <c r="HE323" s="76"/>
      <c r="HF323" s="75"/>
      <c r="HG323" s="75"/>
      <c r="HH323" s="75"/>
      <c r="HI323" s="75"/>
      <c r="HJ323" s="75"/>
      <c r="HK323" s="74">
        <f t="shared" si="605"/>
        <v>0</v>
      </c>
      <c r="HM323" s="167"/>
      <c r="HO323" s="78"/>
      <c r="HP323" s="37"/>
      <c r="HQ323" s="77"/>
      <c r="HR323" s="76"/>
      <c r="HS323" s="76"/>
      <c r="HT323" s="76"/>
      <c r="HU323" s="76"/>
      <c r="HV323" s="76"/>
      <c r="HW323" s="76"/>
      <c r="HX323" s="76"/>
      <c r="HY323" s="76"/>
      <c r="HZ323" s="76"/>
      <c r="IA323" s="76"/>
      <c r="IB323" s="76"/>
      <c r="IC323" s="76"/>
      <c r="ID323" s="76"/>
      <c r="IE323" s="75"/>
      <c r="IF323" s="75"/>
      <c r="IG323" s="75"/>
      <c r="IH323" s="75"/>
      <c r="II323" s="75"/>
      <c r="IJ323" s="74">
        <f t="shared" si="606"/>
        <v>0</v>
      </c>
      <c r="IL323" s="167"/>
      <c r="IN323" s="78"/>
      <c r="IO323" s="37"/>
      <c r="IP323" s="77"/>
      <c r="IQ323" s="76"/>
      <c r="IR323" s="76"/>
      <c r="IS323" s="76"/>
      <c r="IT323" s="76"/>
      <c r="IU323" s="76"/>
      <c r="IV323" s="76"/>
      <c r="IW323" s="76"/>
      <c r="IX323" s="75"/>
      <c r="IY323" s="75"/>
      <c r="IZ323" s="75"/>
      <c r="JA323" s="75"/>
      <c r="JB323" s="75"/>
      <c r="JC323" s="75"/>
      <c r="JD323" s="75"/>
      <c r="JE323" s="75"/>
      <c r="JF323" s="75"/>
      <c r="JG323" s="75"/>
      <c r="JH323" s="75"/>
      <c r="JI323" s="74">
        <f t="shared" si="607"/>
        <v>0</v>
      </c>
      <c r="JK323" s="167"/>
      <c r="JM323" s="78"/>
      <c r="JN323" s="37"/>
      <c r="JO323" s="77"/>
      <c r="JP323" s="76"/>
      <c r="JQ323" s="76"/>
      <c r="JR323" s="76"/>
      <c r="JS323" s="76"/>
      <c r="JT323" s="76"/>
      <c r="JU323" s="76"/>
      <c r="JV323" s="76"/>
      <c r="JW323" s="75"/>
      <c r="JX323" s="75"/>
      <c r="JY323" s="75"/>
      <c r="JZ323" s="75"/>
      <c r="KA323" s="75"/>
      <c r="KB323" s="75"/>
      <c r="KC323" s="75"/>
      <c r="KD323" s="75"/>
      <c r="KE323" s="75"/>
      <c r="KF323" s="75"/>
      <c r="KG323" s="75"/>
      <c r="KH323" s="74">
        <f t="shared" si="608"/>
        <v>0</v>
      </c>
      <c r="KJ323" s="167"/>
      <c r="KL323" s="78"/>
      <c r="KM323" s="37"/>
      <c r="KN323" s="77"/>
      <c r="KO323" s="76"/>
      <c r="KP323" s="76"/>
      <c r="KQ323" s="76"/>
      <c r="KR323" s="76"/>
      <c r="KS323" s="76"/>
      <c r="KT323" s="76"/>
      <c r="KU323" s="76"/>
      <c r="KV323" s="75"/>
      <c r="KW323" s="75"/>
      <c r="KX323" s="75"/>
      <c r="KY323" s="75"/>
      <c r="KZ323" s="75"/>
      <c r="LA323" s="75"/>
      <c r="LB323" s="75"/>
      <c r="LC323" s="75"/>
      <c r="LD323" s="75"/>
      <c r="LE323" s="75"/>
      <c r="LF323" s="75"/>
      <c r="LG323" s="74">
        <f t="shared" si="609"/>
        <v>0</v>
      </c>
      <c r="LI323" s="167"/>
      <c r="LK323" s="78"/>
      <c r="LL323" s="37"/>
      <c r="LM323" s="77"/>
      <c r="LN323" s="76"/>
      <c r="LO323" s="76"/>
      <c r="LP323" s="76"/>
      <c r="LQ323" s="76"/>
      <c r="LR323" s="76"/>
      <c r="LS323" s="76"/>
      <c r="LT323" s="76"/>
      <c r="LU323" s="75"/>
      <c r="LV323" s="75"/>
      <c r="LW323" s="75"/>
      <c r="LX323" s="75"/>
      <c r="LY323" s="75"/>
      <c r="LZ323" s="75"/>
      <c r="MA323" s="75"/>
      <c r="MB323" s="75"/>
      <c r="MC323" s="75"/>
      <c r="MD323" s="75"/>
      <c r="ME323" s="75"/>
      <c r="MF323" s="74">
        <f t="shared" si="610"/>
        <v>0</v>
      </c>
      <c r="MH323" s="167"/>
      <c r="MJ323" s="78"/>
      <c r="MK323" s="37"/>
      <c r="ML323" s="77"/>
      <c r="MM323" s="76"/>
      <c r="MN323" s="76"/>
      <c r="MO323" s="76"/>
      <c r="MP323" s="76"/>
      <c r="MQ323" s="76"/>
      <c r="MR323" s="76"/>
      <c r="MS323" s="76"/>
      <c r="MT323" s="75"/>
      <c r="MU323" s="75"/>
      <c r="MV323" s="75"/>
      <c r="MW323" s="75"/>
      <c r="MX323" s="75"/>
      <c r="MY323" s="75"/>
      <c r="MZ323" s="75"/>
      <c r="NA323" s="75"/>
      <c r="NB323" s="75"/>
      <c r="NC323" s="75"/>
      <c r="ND323" s="75"/>
      <c r="NE323" s="74">
        <f t="shared" si="611"/>
        <v>0</v>
      </c>
      <c r="NG323" s="167"/>
      <c r="NI323" s="78"/>
      <c r="NJ323" s="37"/>
      <c r="NK323" s="77"/>
      <c r="NL323" s="76"/>
      <c r="NM323" s="76"/>
      <c r="NN323" s="76"/>
      <c r="NO323" s="76"/>
      <c r="NP323" s="76"/>
      <c r="NQ323" s="76"/>
      <c r="NR323" s="76"/>
      <c r="NS323" s="76"/>
      <c r="NT323" s="76"/>
      <c r="NU323" s="76"/>
      <c r="NV323" s="76"/>
      <c r="NW323" s="76"/>
      <c r="NX323" s="76"/>
      <c r="NY323" s="76"/>
      <c r="NZ323" s="76"/>
      <c r="OA323" s="75"/>
      <c r="OB323" s="76"/>
      <c r="OC323" s="75"/>
      <c r="OD323" s="74">
        <f t="shared" si="612"/>
        <v>0</v>
      </c>
      <c r="OF323" s="167"/>
      <c r="OH323" s="78"/>
      <c r="OI323" s="37"/>
      <c r="OJ323" s="77"/>
      <c r="OK323" s="76"/>
      <c r="OL323" s="76"/>
      <c r="OM323" s="76"/>
      <c r="ON323" s="76"/>
      <c r="OO323" s="76"/>
      <c r="OP323" s="76"/>
      <c r="OQ323" s="76"/>
      <c r="OR323" s="76"/>
      <c r="OS323" s="76"/>
      <c r="OT323" s="76"/>
      <c r="OU323" s="76"/>
      <c r="OV323" s="76"/>
      <c r="OW323" s="76"/>
      <c r="OX323" s="76"/>
      <c r="OY323" s="76"/>
      <c r="OZ323" s="75"/>
      <c r="PA323" s="76"/>
      <c r="PB323" s="75"/>
      <c r="PC323" s="74">
        <f t="shared" si="613"/>
        <v>0</v>
      </c>
      <c r="PE323" s="167"/>
      <c r="PG323" s="78"/>
      <c r="PH323" s="37"/>
      <c r="PI323" s="77"/>
      <c r="PJ323" s="76"/>
      <c r="PK323" s="76"/>
      <c r="PL323" s="76"/>
      <c r="PM323" s="76"/>
      <c r="PN323" s="76"/>
      <c r="PO323" s="76"/>
      <c r="PP323" s="76"/>
      <c r="PQ323" s="76"/>
      <c r="PR323" s="76"/>
      <c r="PS323" s="76"/>
      <c r="PT323" s="76"/>
      <c r="PU323" s="76"/>
      <c r="PV323" s="76"/>
      <c r="PW323" s="76"/>
      <c r="PX323" s="76"/>
      <c r="PY323" s="75"/>
      <c r="PZ323" s="76"/>
      <c r="QA323" s="75"/>
      <c r="QB323" s="74">
        <f t="shared" si="614"/>
        <v>0</v>
      </c>
      <c r="QD323" s="167"/>
      <c r="QF323" s="78"/>
      <c r="QG323" s="37"/>
      <c r="QH323" s="77"/>
      <c r="QI323" s="76"/>
      <c r="QJ323" s="76"/>
      <c r="QK323" s="76"/>
      <c r="QL323" s="76"/>
      <c r="QM323" s="76"/>
      <c r="QN323" s="76"/>
      <c r="QO323" s="76"/>
      <c r="QP323" s="76"/>
      <c r="QQ323" s="76"/>
      <c r="QR323" s="76"/>
      <c r="QS323" s="76"/>
      <c r="QT323" s="76"/>
      <c r="QU323" s="76"/>
      <c r="QV323" s="76"/>
      <c r="QW323" s="76"/>
      <c r="QX323" s="75"/>
      <c r="QY323" s="76"/>
      <c r="QZ323" s="75"/>
      <c r="RA323" s="74">
        <f t="shared" si="615"/>
        <v>0</v>
      </c>
      <c r="RC323" s="167"/>
      <c r="RE323" s="78"/>
      <c r="RF323" s="37"/>
      <c r="RG323" s="77"/>
      <c r="RH323" s="76"/>
      <c r="RI323" s="76"/>
      <c r="RJ323" s="76"/>
      <c r="RK323" s="76"/>
      <c r="RL323" s="76"/>
      <c r="RM323" s="76"/>
      <c r="RN323" s="76"/>
      <c r="RO323" s="76"/>
      <c r="RP323" s="76"/>
      <c r="RQ323" s="76"/>
      <c r="RR323" s="76"/>
      <c r="RS323" s="76"/>
      <c r="RT323" s="76"/>
      <c r="RU323" s="76"/>
      <c r="RV323" s="76"/>
      <c r="RW323" s="75"/>
      <c r="RX323" s="76"/>
      <c r="RY323" s="75"/>
      <c r="RZ323" s="74">
        <f t="shared" si="616"/>
        <v>0</v>
      </c>
      <c r="SB323" s="167"/>
      <c r="SD323" s="78"/>
      <c r="SE323" s="37"/>
      <c r="SF323" s="77"/>
      <c r="SG323" s="76"/>
      <c r="SH323" s="76"/>
      <c r="SI323" s="76"/>
      <c r="SJ323" s="76"/>
      <c r="SK323" s="76"/>
      <c r="SL323" s="76"/>
      <c r="SM323" s="76"/>
      <c r="SN323" s="76"/>
      <c r="SO323" s="76"/>
      <c r="SP323" s="76"/>
      <c r="SQ323" s="76"/>
      <c r="SR323" s="76"/>
      <c r="SS323" s="76"/>
      <c r="ST323" s="76"/>
      <c r="SU323" s="76"/>
      <c r="SV323" s="75"/>
      <c r="SW323" s="76"/>
      <c r="SX323" s="75"/>
      <c r="SY323" s="74">
        <f t="shared" si="617"/>
        <v>0</v>
      </c>
      <c r="TA323" s="167"/>
      <c r="TC323" s="78"/>
      <c r="TD323" s="37"/>
      <c r="TE323" s="77"/>
      <c r="TF323" s="76"/>
      <c r="TG323" s="76"/>
      <c r="TH323" s="76"/>
      <c r="TI323" s="76"/>
      <c r="TJ323" s="76"/>
      <c r="TK323" s="76"/>
      <c r="TL323" s="76"/>
      <c r="TM323" s="76"/>
      <c r="TN323" s="76"/>
      <c r="TO323" s="76"/>
      <c r="TP323" s="76"/>
      <c r="TQ323" s="76"/>
      <c r="TR323" s="76"/>
      <c r="TS323" s="76"/>
      <c r="TT323" s="76"/>
      <c r="TU323" s="75"/>
      <c r="TV323" s="76"/>
      <c r="TW323" s="75"/>
      <c r="TX323" s="74">
        <f t="shared" si="618"/>
        <v>0</v>
      </c>
      <c r="TZ323" s="167"/>
      <c r="UB323" s="78"/>
      <c r="UC323" s="37"/>
      <c r="UD323" s="77"/>
      <c r="UE323" s="76"/>
      <c r="UF323" s="76"/>
      <c r="UG323" s="76"/>
      <c r="UH323" s="76"/>
      <c r="UI323" s="76"/>
      <c r="UJ323" s="76"/>
      <c r="UK323" s="76"/>
      <c r="UL323" s="76"/>
      <c r="UM323" s="76"/>
      <c r="UN323" s="76"/>
      <c r="UO323" s="76"/>
      <c r="UP323" s="76"/>
      <c r="UQ323" s="76"/>
      <c r="UR323" s="76"/>
      <c r="US323" s="76"/>
      <c r="UT323" s="75"/>
      <c r="UU323" s="76"/>
      <c r="UV323" s="75"/>
      <c r="UW323" s="74">
        <f t="shared" si="619"/>
        <v>0</v>
      </c>
      <c r="UY323" s="167"/>
      <c r="VA323" s="78"/>
      <c r="VB323" s="37"/>
      <c r="VC323" s="77"/>
      <c r="VD323" s="76"/>
      <c r="VE323" s="76"/>
      <c r="VF323" s="76"/>
      <c r="VG323" s="76"/>
      <c r="VH323" s="76"/>
      <c r="VI323" s="76"/>
      <c r="VJ323" s="76"/>
      <c r="VK323" s="76"/>
      <c r="VL323" s="76"/>
      <c r="VM323" s="76"/>
      <c r="VN323" s="76"/>
      <c r="VO323" s="76"/>
      <c r="VP323" s="76"/>
      <c r="VQ323" s="76"/>
      <c r="VR323" s="76"/>
      <c r="VS323" s="75"/>
      <c r="VT323" s="76"/>
      <c r="VU323" s="75"/>
      <c r="VV323" s="74">
        <f t="shared" si="620"/>
        <v>0</v>
      </c>
    </row>
    <row r="324" spans="2:596" s="38" customFormat="1" outlineLevel="1">
      <c r="B324" s="88"/>
      <c r="C324" s="89">
        <f>IF(ISERROR(I324+1)=TRUE,I324,IF(I324="","",MAX(C$15:C323)+1))</f>
        <v>241</v>
      </c>
      <c r="D324" s="88">
        <f t="shared" si="527"/>
        <v>1</v>
      </c>
      <c r="E324" s="3"/>
      <c r="G324" s="167"/>
      <c r="I324" s="95">
        <f t="shared" si="621"/>
        <v>248</v>
      </c>
      <c r="J324" s="94" t="s">
        <v>464</v>
      </c>
      <c r="K324" s="93"/>
      <c r="L324" s="93"/>
      <c r="M324" s="93"/>
      <c r="N324" s="93"/>
      <c r="O324" s="92"/>
      <c r="P324" s="91" t="s">
        <v>263</v>
      </c>
      <c r="Q324" s="297"/>
      <c r="R324" s="90" t="s">
        <v>141</v>
      </c>
      <c r="S324" s="298"/>
      <c r="U324" s="167"/>
      <c r="V324" s="42"/>
      <c r="W324" s="78"/>
      <c r="X324" s="37"/>
      <c r="Y324" s="77"/>
      <c r="Z324" s="76"/>
      <c r="AA324" s="79"/>
      <c r="AB324" s="76"/>
      <c r="AC324" s="79"/>
      <c r="AD324" s="76"/>
      <c r="AE324" s="76"/>
      <c r="AF324" s="76"/>
      <c r="AG324" s="76"/>
      <c r="AH324" s="76"/>
      <c r="AI324" s="76"/>
      <c r="AJ324" s="76"/>
      <c r="AK324" s="75"/>
      <c r="AL324" s="75"/>
      <c r="AM324" s="75"/>
      <c r="AN324" s="75"/>
      <c r="AO324" s="75"/>
      <c r="AP324" s="75"/>
      <c r="AQ324" s="75"/>
      <c r="AR324" s="74">
        <f t="shared" si="598"/>
        <v>0</v>
      </c>
      <c r="AT324" s="167"/>
      <c r="AV324" s="78"/>
      <c r="AW324" s="37"/>
      <c r="AX324" s="77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5"/>
      <c r="BK324" s="75"/>
      <c r="BL324" s="75"/>
      <c r="BM324" s="75"/>
      <c r="BN324" s="75"/>
      <c r="BO324" s="75"/>
      <c r="BP324" s="75"/>
      <c r="BQ324" s="74">
        <f t="shared" si="599"/>
        <v>0</v>
      </c>
      <c r="BS324" s="167"/>
      <c r="BU324" s="78"/>
      <c r="BV324" s="37"/>
      <c r="BW324" s="77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5"/>
      <c r="CJ324" s="75"/>
      <c r="CK324" s="75"/>
      <c r="CL324" s="75"/>
      <c r="CM324" s="75"/>
      <c r="CN324" s="75"/>
      <c r="CO324" s="75"/>
      <c r="CP324" s="74">
        <f t="shared" si="600"/>
        <v>0</v>
      </c>
      <c r="CR324" s="167"/>
      <c r="CT324" s="78"/>
      <c r="CU324" s="37"/>
      <c r="CV324" s="77"/>
      <c r="CW324" s="76"/>
      <c r="CX324" s="76"/>
      <c r="CY324" s="76"/>
      <c r="CZ324" s="76"/>
      <c r="DA324" s="76"/>
      <c r="DB324" s="76"/>
      <c r="DC324" s="76"/>
      <c r="DD324" s="76"/>
      <c r="DE324" s="76"/>
      <c r="DF324" s="76"/>
      <c r="DG324" s="76"/>
      <c r="DH324" s="75"/>
      <c r="DI324" s="75"/>
      <c r="DJ324" s="75"/>
      <c r="DK324" s="75"/>
      <c r="DL324" s="75"/>
      <c r="DM324" s="75"/>
      <c r="DN324" s="75"/>
      <c r="DO324" s="74">
        <f t="shared" si="601"/>
        <v>0</v>
      </c>
      <c r="DQ324" s="167"/>
      <c r="DS324" s="78"/>
      <c r="DT324" s="37"/>
      <c r="DU324" s="77"/>
      <c r="DV324" s="76"/>
      <c r="DW324" s="76"/>
      <c r="DX324" s="76"/>
      <c r="DY324" s="76"/>
      <c r="DZ324" s="76"/>
      <c r="EA324" s="76"/>
      <c r="EB324" s="76"/>
      <c r="EC324" s="76"/>
      <c r="ED324" s="76"/>
      <c r="EE324" s="76"/>
      <c r="EF324" s="76"/>
      <c r="EG324" s="75"/>
      <c r="EH324" s="75"/>
      <c r="EI324" s="75"/>
      <c r="EJ324" s="75"/>
      <c r="EK324" s="75"/>
      <c r="EL324" s="75"/>
      <c r="EM324" s="75"/>
      <c r="EN324" s="74">
        <f t="shared" si="602"/>
        <v>0</v>
      </c>
      <c r="EP324" s="167"/>
      <c r="ER324" s="78"/>
      <c r="ES324" s="37"/>
      <c r="ET324" s="77"/>
      <c r="EU324" s="76"/>
      <c r="EV324" s="76"/>
      <c r="EW324" s="76"/>
      <c r="EX324" s="76"/>
      <c r="EY324" s="76"/>
      <c r="EZ324" s="76"/>
      <c r="FA324" s="76"/>
      <c r="FB324" s="76"/>
      <c r="FC324" s="76"/>
      <c r="FD324" s="76"/>
      <c r="FE324" s="76"/>
      <c r="FF324" s="76"/>
      <c r="FG324" s="76"/>
      <c r="FH324" s="75"/>
      <c r="FI324" s="75"/>
      <c r="FJ324" s="75"/>
      <c r="FK324" s="75"/>
      <c r="FL324" s="75"/>
      <c r="FM324" s="74">
        <f t="shared" si="603"/>
        <v>0</v>
      </c>
      <c r="FO324" s="167"/>
      <c r="FQ324" s="78"/>
      <c r="FR324" s="37"/>
      <c r="FS324" s="77"/>
      <c r="FT324" s="76"/>
      <c r="FU324" s="76"/>
      <c r="FV324" s="76"/>
      <c r="FW324" s="76"/>
      <c r="FX324" s="76"/>
      <c r="FY324" s="76"/>
      <c r="FZ324" s="76"/>
      <c r="GA324" s="76"/>
      <c r="GB324" s="76"/>
      <c r="GC324" s="76"/>
      <c r="GD324" s="76"/>
      <c r="GE324" s="76"/>
      <c r="GF324" s="76"/>
      <c r="GG324" s="75"/>
      <c r="GH324" s="75"/>
      <c r="GI324" s="75"/>
      <c r="GJ324" s="75"/>
      <c r="GK324" s="75"/>
      <c r="GL324" s="74">
        <f t="shared" si="604"/>
        <v>0</v>
      </c>
      <c r="GN324" s="167"/>
      <c r="GP324" s="78"/>
      <c r="GQ324" s="37"/>
      <c r="GR324" s="77"/>
      <c r="GS324" s="76"/>
      <c r="GT324" s="76"/>
      <c r="GU324" s="76"/>
      <c r="GV324" s="76"/>
      <c r="GW324" s="76"/>
      <c r="GX324" s="76"/>
      <c r="GY324" s="76"/>
      <c r="GZ324" s="76"/>
      <c r="HA324" s="76"/>
      <c r="HB324" s="76"/>
      <c r="HC324" s="76"/>
      <c r="HD324" s="76"/>
      <c r="HE324" s="76"/>
      <c r="HF324" s="75"/>
      <c r="HG324" s="75"/>
      <c r="HH324" s="75"/>
      <c r="HI324" s="75"/>
      <c r="HJ324" s="75"/>
      <c r="HK324" s="74">
        <f t="shared" si="605"/>
        <v>0</v>
      </c>
      <c r="HM324" s="167"/>
      <c r="HO324" s="78"/>
      <c r="HP324" s="37"/>
      <c r="HQ324" s="77"/>
      <c r="HR324" s="76"/>
      <c r="HS324" s="76"/>
      <c r="HT324" s="76"/>
      <c r="HU324" s="76"/>
      <c r="HV324" s="76"/>
      <c r="HW324" s="76"/>
      <c r="HX324" s="76"/>
      <c r="HY324" s="76"/>
      <c r="HZ324" s="76"/>
      <c r="IA324" s="76"/>
      <c r="IB324" s="76"/>
      <c r="IC324" s="76"/>
      <c r="ID324" s="76"/>
      <c r="IE324" s="75"/>
      <c r="IF324" s="75"/>
      <c r="IG324" s="75"/>
      <c r="IH324" s="75"/>
      <c r="II324" s="75"/>
      <c r="IJ324" s="74">
        <f t="shared" si="606"/>
        <v>0</v>
      </c>
      <c r="IL324" s="167"/>
      <c r="IN324" s="78"/>
      <c r="IO324" s="37"/>
      <c r="IP324" s="77"/>
      <c r="IQ324" s="76"/>
      <c r="IR324" s="76"/>
      <c r="IS324" s="76"/>
      <c r="IT324" s="76"/>
      <c r="IU324" s="76"/>
      <c r="IV324" s="76"/>
      <c r="IW324" s="76"/>
      <c r="IX324" s="75"/>
      <c r="IY324" s="75"/>
      <c r="IZ324" s="75"/>
      <c r="JA324" s="75"/>
      <c r="JB324" s="75"/>
      <c r="JC324" s="75"/>
      <c r="JD324" s="75"/>
      <c r="JE324" s="75"/>
      <c r="JF324" s="75"/>
      <c r="JG324" s="75"/>
      <c r="JH324" s="75"/>
      <c r="JI324" s="74">
        <f t="shared" si="607"/>
        <v>0</v>
      </c>
      <c r="JK324" s="167"/>
      <c r="JM324" s="78"/>
      <c r="JN324" s="37"/>
      <c r="JO324" s="77"/>
      <c r="JP324" s="76"/>
      <c r="JQ324" s="76"/>
      <c r="JR324" s="76"/>
      <c r="JS324" s="76"/>
      <c r="JT324" s="76"/>
      <c r="JU324" s="76"/>
      <c r="JV324" s="76"/>
      <c r="JW324" s="75"/>
      <c r="JX324" s="75"/>
      <c r="JY324" s="75"/>
      <c r="JZ324" s="75"/>
      <c r="KA324" s="75"/>
      <c r="KB324" s="75"/>
      <c r="KC324" s="75"/>
      <c r="KD324" s="75"/>
      <c r="KE324" s="75"/>
      <c r="KF324" s="75"/>
      <c r="KG324" s="75"/>
      <c r="KH324" s="74">
        <f t="shared" si="608"/>
        <v>0</v>
      </c>
      <c r="KJ324" s="167"/>
      <c r="KL324" s="78"/>
      <c r="KM324" s="37"/>
      <c r="KN324" s="77"/>
      <c r="KO324" s="76"/>
      <c r="KP324" s="76"/>
      <c r="KQ324" s="76"/>
      <c r="KR324" s="76"/>
      <c r="KS324" s="76"/>
      <c r="KT324" s="76"/>
      <c r="KU324" s="76"/>
      <c r="KV324" s="75"/>
      <c r="KW324" s="75"/>
      <c r="KX324" s="75"/>
      <c r="KY324" s="75"/>
      <c r="KZ324" s="75"/>
      <c r="LA324" s="75"/>
      <c r="LB324" s="75"/>
      <c r="LC324" s="75"/>
      <c r="LD324" s="75"/>
      <c r="LE324" s="75"/>
      <c r="LF324" s="75"/>
      <c r="LG324" s="74">
        <f t="shared" si="609"/>
        <v>0</v>
      </c>
      <c r="LI324" s="167"/>
      <c r="LK324" s="78"/>
      <c r="LL324" s="37"/>
      <c r="LM324" s="77"/>
      <c r="LN324" s="76"/>
      <c r="LO324" s="76"/>
      <c r="LP324" s="76"/>
      <c r="LQ324" s="76"/>
      <c r="LR324" s="76"/>
      <c r="LS324" s="76"/>
      <c r="LT324" s="76"/>
      <c r="LU324" s="75"/>
      <c r="LV324" s="75"/>
      <c r="LW324" s="75"/>
      <c r="LX324" s="75"/>
      <c r="LY324" s="75"/>
      <c r="LZ324" s="75"/>
      <c r="MA324" s="75"/>
      <c r="MB324" s="75"/>
      <c r="MC324" s="75"/>
      <c r="MD324" s="75"/>
      <c r="ME324" s="75"/>
      <c r="MF324" s="74">
        <f t="shared" si="610"/>
        <v>0</v>
      </c>
      <c r="MH324" s="167"/>
      <c r="MJ324" s="78"/>
      <c r="MK324" s="37"/>
      <c r="ML324" s="77"/>
      <c r="MM324" s="76"/>
      <c r="MN324" s="76"/>
      <c r="MO324" s="76"/>
      <c r="MP324" s="76"/>
      <c r="MQ324" s="76"/>
      <c r="MR324" s="76"/>
      <c r="MS324" s="76"/>
      <c r="MT324" s="75"/>
      <c r="MU324" s="75"/>
      <c r="MV324" s="75"/>
      <c r="MW324" s="75"/>
      <c r="MX324" s="75"/>
      <c r="MY324" s="75"/>
      <c r="MZ324" s="75"/>
      <c r="NA324" s="75"/>
      <c r="NB324" s="75"/>
      <c r="NC324" s="75"/>
      <c r="ND324" s="75"/>
      <c r="NE324" s="74">
        <f t="shared" si="611"/>
        <v>0</v>
      </c>
      <c r="NG324" s="167"/>
      <c r="NI324" s="78"/>
      <c r="NJ324" s="37"/>
      <c r="NK324" s="77"/>
      <c r="NL324" s="76"/>
      <c r="NM324" s="76"/>
      <c r="NN324" s="76"/>
      <c r="NO324" s="76"/>
      <c r="NP324" s="76"/>
      <c r="NQ324" s="76"/>
      <c r="NR324" s="76"/>
      <c r="NS324" s="76"/>
      <c r="NT324" s="76"/>
      <c r="NU324" s="76"/>
      <c r="NV324" s="76"/>
      <c r="NW324" s="76"/>
      <c r="NX324" s="76"/>
      <c r="NY324" s="76"/>
      <c r="NZ324" s="76"/>
      <c r="OA324" s="75"/>
      <c r="OB324" s="76"/>
      <c r="OC324" s="75"/>
      <c r="OD324" s="74">
        <f t="shared" si="612"/>
        <v>0</v>
      </c>
      <c r="OF324" s="167"/>
      <c r="OH324" s="78"/>
      <c r="OI324" s="37"/>
      <c r="OJ324" s="77"/>
      <c r="OK324" s="76"/>
      <c r="OL324" s="76"/>
      <c r="OM324" s="76"/>
      <c r="ON324" s="76"/>
      <c r="OO324" s="76"/>
      <c r="OP324" s="76"/>
      <c r="OQ324" s="76"/>
      <c r="OR324" s="76"/>
      <c r="OS324" s="76"/>
      <c r="OT324" s="76"/>
      <c r="OU324" s="76"/>
      <c r="OV324" s="76"/>
      <c r="OW324" s="76"/>
      <c r="OX324" s="76"/>
      <c r="OY324" s="76"/>
      <c r="OZ324" s="75"/>
      <c r="PA324" s="76"/>
      <c r="PB324" s="75"/>
      <c r="PC324" s="74">
        <f t="shared" si="613"/>
        <v>0</v>
      </c>
      <c r="PE324" s="167"/>
      <c r="PG324" s="78"/>
      <c r="PH324" s="37"/>
      <c r="PI324" s="77"/>
      <c r="PJ324" s="76"/>
      <c r="PK324" s="76"/>
      <c r="PL324" s="76"/>
      <c r="PM324" s="76"/>
      <c r="PN324" s="76"/>
      <c r="PO324" s="76"/>
      <c r="PP324" s="76"/>
      <c r="PQ324" s="76"/>
      <c r="PR324" s="76"/>
      <c r="PS324" s="76"/>
      <c r="PT324" s="76"/>
      <c r="PU324" s="76"/>
      <c r="PV324" s="76"/>
      <c r="PW324" s="76"/>
      <c r="PX324" s="76"/>
      <c r="PY324" s="75"/>
      <c r="PZ324" s="76"/>
      <c r="QA324" s="75"/>
      <c r="QB324" s="74">
        <f t="shared" si="614"/>
        <v>0</v>
      </c>
      <c r="QD324" s="167"/>
      <c r="QF324" s="78"/>
      <c r="QG324" s="37"/>
      <c r="QH324" s="77"/>
      <c r="QI324" s="76"/>
      <c r="QJ324" s="76"/>
      <c r="QK324" s="76"/>
      <c r="QL324" s="76"/>
      <c r="QM324" s="76"/>
      <c r="QN324" s="76"/>
      <c r="QO324" s="76"/>
      <c r="QP324" s="76"/>
      <c r="QQ324" s="76"/>
      <c r="QR324" s="76"/>
      <c r="QS324" s="76"/>
      <c r="QT324" s="76"/>
      <c r="QU324" s="76"/>
      <c r="QV324" s="76"/>
      <c r="QW324" s="76"/>
      <c r="QX324" s="75"/>
      <c r="QY324" s="76"/>
      <c r="QZ324" s="75"/>
      <c r="RA324" s="74">
        <f t="shared" si="615"/>
        <v>0</v>
      </c>
      <c r="RC324" s="167"/>
      <c r="RE324" s="78"/>
      <c r="RF324" s="37"/>
      <c r="RG324" s="77"/>
      <c r="RH324" s="76"/>
      <c r="RI324" s="76"/>
      <c r="RJ324" s="76"/>
      <c r="RK324" s="76"/>
      <c r="RL324" s="76"/>
      <c r="RM324" s="76"/>
      <c r="RN324" s="76"/>
      <c r="RO324" s="76"/>
      <c r="RP324" s="76"/>
      <c r="RQ324" s="76"/>
      <c r="RR324" s="76"/>
      <c r="RS324" s="76"/>
      <c r="RT324" s="76"/>
      <c r="RU324" s="76"/>
      <c r="RV324" s="76"/>
      <c r="RW324" s="75"/>
      <c r="RX324" s="76"/>
      <c r="RY324" s="75"/>
      <c r="RZ324" s="74">
        <f t="shared" si="616"/>
        <v>0</v>
      </c>
      <c r="SB324" s="167"/>
      <c r="SD324" s="78"/>
      <c r="SE324" s="37"/>
      <c r="SF324" s="77"/>
      <c r="SG324" s="76"/>
      <c r="SH324" s="76"/>
      <c r="SI324" s="76"/>
      <c r="SJ324" s="76"/>
      <c r="SK324" s="76"/>
      <c r="SL324" s="76"/>
      <c r="SM324" s="76"/>
      <c r="SN324" s="76"/>
      <c r="SO324" s="76"/>
      <c r="SP324" s="76"/>
      <c r="SQ324" s="76"/>
      <c r="SR324" s="76"/>
      <c r="SS324" s="76"/>
      <c r="ST324" s="76"/>
      <c r="SU324" s="76"/>
      <c r="SV324" s="75"/>
      <c r="SW324" s="76"/>
      <c r="SX324" s="75"/>
      <c r="SY324" s="74">
        <f t="shared" si="617"/>
        <v>0</v>
      </c>
      <c r="TA324" s="167"/>
      <c r="TC324" s="78"/>
      <c r="TD324" s="37"/>
      <c r="TE324" s="77"/>
      <c r="TF324" s="76"/>
      <c r="TG324" s="76"/>
      <c r="TH324" s="76"/>
      <c r="TI324" s="76"/>
      <c r="TJ324" s="76"/>
      <c r="TK324" s="76"/>
      <c r="TL324" s="76"/>
      <c r="TM324" s="76"/>
      <c r="TN324" s="76"/>
      <c r="TO324" s="76"/>
      <c r="TP324" s="76"/>
      <c r="TQ324" s="76"/>
      <c r="TR324" s="76"/>
      <c r="TS324" s="76"/>
      <c r="TT324" s="76"/>
      <c r="TU324" s="75"/>
      <c r="TV324" s="76"/>
      <c r="TW324" s="75"/>
      <c r="TX324" s="74">
        <f t="shared" si="618"/>
        <v>0</v>
      </c>
      <c r="TZ324" s="167"/>
      <c r="UB324" s="78"/>
      <c r="UC324" s="37"/>
      <c r="UD324" s="77"/>
      <c r="UE324" s="76"/>
      <c r="UF324" s="76"/>
      <c r="UG324" s="76"/>
      <c r="UH324" s="76"/>
      <c r="UI324" s="76"/>
      <c r="UJ324" s="76"/>
      <c r="UK324" s="76"/>
      <c r="UL324" s="76"/>
      <c r="UM324" s="76"/>
      <c r="UN324" s="76"/>
      <c r="UO324" s="76"/>
      <c r="UP324" s="76"/>
      <c r="UQ324" s="76"/>
      <c r="UR324" s="76"/>
      <c r="US324" s="76"/>
      <c r="UT324" s="75"/>
      <c r="UU324" s="76"/>
      <c r="UV324" s="75"/>
      <c r="UW324" s="74">
        <f t="shared" si="619"/>
        <v>0</v>
      </c>
      <c r="UY324" s="167"/>
      <c r="VA324" s="78"/>
      <c r="VB324" s="37"/>
      <c r="VC324" s="77"/>
      <c r="VD324" s="76"/>
      <c r="VE324" s="76"/>
      <c r="VF324" s="76"/>
      <c r="VG324" s="76"/>
      <c r="VH324" s="76"/>
      <c r="VI324" s="76"/>
      <c r="VJ324" s="76"/>
      <c r="VK324" s="76"/>
      <c r="VL324" s="76"/>
      <c r="VM324" s="76"/>
      <c r="VN324" s="76"/>
      <c r="VO324" s="76"/>
      <c r="VP324" s="76"/>
      <c r="VQ324" s="76"/>
      <c r="VR324" s="76"/>
      <c r="VS324" s="75"/>
      <c r="VT324" s="76"/>
      <c r="VU324" s="75"/>
      <c r="VV324" s="74">
        <f t="shared" si="620"/>
        <v>0</v>
      </c>
    </row>
    <row r="325" spans="2:596" s="38" customFormat="1" outlineLevel="1">
      <c r="B325" s="88"/>
      <c r="C325" s="89">
        <f>IF(ISERROR(I325+1)=TRUE,I325,IF(I325="","",MAX(C$15:C324)+1))</f>
        <v>242</v>
      </c>
      <c r="D325" s="88">
        <f t="shared" si="527"/>
        <v>1</v>
      </c>
      <c r="E325" s="3"/>
      <c r="G325" s="167"/>
      <c r="I325" s="95">
        <f t="shared" si="621"/>
        <v>249</v>
      </c>
      <c r="J325" s="94" t="s">
        <v>463</v>
      </c>
      <c r="K325" s="93"/>
      <c r="L325" s="93"/>
      <c r="M325" s="93"/>
      <c r="N325" s="93"/>
      <c r="O325" s="92"/>
      <c r="P325" s="91" t="s">
        <v>263</v>
      </c>
      <c r="Q325" s="297"/>
      <c r="R325" s="90" t="s">
        <v>141</v>
      </c>
      <c r="S325" s="298"/>
      <c r="U325" s="167"/>
      <c r="V325" s="42"/>
      <c r="W325" s="78"/>
      <c r="X325" s="37"/>
      <c r="Y325" s="77"/>
      <c r="Z325" s="76"/>
      <c r="AA325" s="79"/>
      <c r="AB325" s="76"/>
      <c r="AC325" s="79"/>
      <c r="AD325" s="76"/>
      <c r="AE325" s="76"/>
      <c r="AF325" s="76"/>
      <c r="AG325" s="76"/>
      <c r="AH325" s="76"/>
      <c r="AI325" s="76"/>
      <c r="AJ325" s="76"/>
      <c r="AK325" s="75"/>
      <c r="AL325" s="75"/>
      <c r="AM325" s="75"/>
      <c r="AN325" s="75"/>
      <c r="AO325" s="75"/>
      <c r="AP325" s="75"/>
      <c r="AQ325" s="75"/>
      <c r="AR325" s="74">
        <f t="shared" si="598"/>
        <v>0</v>
      </c>
      <c r="AT325" s="167"/>
      <c r="AV325" s="78"/>
      <c r="AW325" s="37"/>
      <c r="AX325" s="77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5"/>
      <c r="BK325" s="75"/>
      <c r="BL325" s="75"/>
      <c r="BM325" s="75"/>
      <c r="BN325" s="75"/>
      <c r="BO325" s="75"/>
      <c r="BP325" s="75"/>
      <c r="BQ325" s="74">
        <f t="shared" si="599"/>
        <v>0</v>
      </c>
      <c r="BS325" s="167"/>
      <c r="BU325" s="78"/>
      <c r="BV325" s="37"/>
      <c r="BW325" s="77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5"/>
      <c r="CJ325" s="75"/>
      <c r="CK325" s="75"/>
      <c r="CL325" s="75"/>
      <c r="CM325" s="75"/>
      <c r="CN325" s="75"/>
      <c r="CO325" s="75"/>
      <c r="CP325" s="74">
        <f t="shared" si="600"/>
        <v>0</v>
      </c>
      <c r="CR325" s="167"/>
      <c r="CT325" s="78"/>
      <c r="CU325" s="37"/>
      <c r="CV325" s="77"/>
      <c r="CW325" s="76"/>
      <c r="CX325" s="76"/>
      <c r="CY325" s="76"/>
      <c r="CZ325" s="76"/>
      <c r="DA325" s="76"/>
      <c r="DB325" s="76"/>
      <c r="DC325" s="76"/>
      <c r="DD325" s="76"/>
      <c r="DE325" s="76"/>
      <c r="DF325" s="76"/>
      <c r="DG325" s="76"/>
      <c r="DH325" s="75"/>
      <c r="DI325" s="75"/>
      <c r="DJ325" s="75"/>
      <c r="DK325" s="75"/>
      <c r="DL325" s="75"/>
      <c r="DM325" s="75"/>
      <c r="DN325" s="75"/>
      <c r="DO325" s="74">
        <f t="shared" si="601"/>
        <v>0</v>
      </c>
      <c r="DQ325" s="167"/>
      <c r="DS325" s="78"/>
      <c r="DT325" s="37"/>
      <c r="DU325" s="77"/>
      <c r="DV325" s="76"/>
      <c r="DW325" s="76"/>
      <c r="DX325" s="76"/>
      <c r="DY325" s="76"/>
      <c r="DZ325" s="76"/>
      <c r="EA325" s="76"/>
      <c r="EB325" s="76"/>
      <c r="EC325" s="76"/>
      <c r="ED325" s="76"/>
      <c r="EE325" s="76"/>
      <c r="EF325" s="76"/>
      <c r="EG325" s="75"/>
      <c r="EH325" s="75"/>
      <c r="EI325" s="75"/>
      <c r="EJ325" s="75"/>
      <c r="EK325" s="75"/>
      <c r="EL325" s="75"/>
      <c r="EM325" s="75"/>
      <c r="EN325" s="74">
        <f t="shared" si="602"/>
        <v>0</v>
      </c>
      <c r="EP325" s="167"/>
      <c r="ER325" s="78"/>
      <c r="ES325" s="37"/>
      <c r="ET325" s="77"/>
      <c r="EU325" s="76"/>
      <c r="EV325" s="76"/>
      <c r="EW325" s="76"/>
      <c r="EX325" s="76"/>
      <c r="EY325" s="76"/>
      <c r="EZ325" s="76"/>
      <c r="FA325" s="76"/>
      <c r="FB325" s="76"/>
      <c r="FC325" s="76"/>
      <c r="FD325" s="76"/>
      <c r="FE325" s="76"/>
      <c r="FF325" s="76"/>
      <c r="FG325" s="76"/>
      <c r="FH325" s="75"/>
      <c r="FI325" s="75"/>
      <c r="FJ325" s="75"/>
      <c r="FK325" s="75"/>
      <c r="FL325" s="75"/>
      <c r="FM325" s="74">
        <f t="shared" si="603"/>
        <v>0</v>
      </c>
      <c r="FO325" s="167"/>
      <c r="FQ325" s="78"/>
      <c r="FR325" s="37"/>
      <c r="FS325" s="77"/>
      <c r="FT325" s="76"/>
      <c r="FU325" s="76"/>
      <c r="FV325" s="76"/>
      <c r="FW325" s="76"/>
      <c r="FX325" s="76"/>
      <c r="FY325" s="76"/>
      <c r="FZ325" s="76"/>
      <c r="GA325" s="76"/>
      <c r="GB325" s="76"/>
      <c r="GC325" s="76"/>
      <c r="GD325" s="76"/>
      <c r="GE325" s="76"/>
      <c r="GF325" s="76"/>
      <c r="GG325" s="75"/>
      <c r="GH325" s="75"/>
      <c r="GI325" s="75"/>
      <c r="GJ325" s="75"/>
      <c r="GK325" s="75"/>
      <c r="GL325" s="74">
        <f t="shared" si="604"/>
        <v>0</v>
      </c>
      <c r="GN325" s="167"/>
      <c r="GP325" s="78"/>
      <c r="GQ325" s="37"/>
      <c r="GR325" s="77"/>
      <c r="GS325" s="76"/>
      <c r="GT325" s="76"/>
      <c r="GU325" s="76"/>
      <c r="GV325" s="76"/>
      <c r="GW325" s="76"/>
      <c r="GX325" s="76"/>
      <c r="GY325" s="76"/>
      <c r="GZ325" s="76"/>
      <c r="HA325" s="76"/>
      <c r="HB325" s="76"/>
      <c r="HC325" s="76"/>
      <c r="HD325" s="76"/>
      <c r="HE325" s="76"/>
      <c r="HF325" s="75"/>
      <c r="HG325" s="75"/>
      <c r="HH325" s="75"/>
      <c r="HI325" s="75"/>
      <c r="HJ325" s="75"/>
      <c r="HK325" s="74">
        <f t="shared" si="605"/>
        <v>0</v>
      </c>
      <c r="HM325" s="167"/>
      <c r="HO325" s="78"/>
      <c r="HP325" s="37"/>
      <c r="HQ325" s="77"/>
      <c r="HR325" s="76"/>
      <c r="HS325" s="76"/>
      <c r="HT325" s="76"/>
      <c r="HU325" s="76"/>
      <c r="HV325" s="76"/>
      <c r="HW325" s="76"/>
      <c r="HX325" s="76"/>
      <c r="HY325" s="76"/>
      <c r="HZ325" s="76"/>
      <c r="IA325" s="76"/>
      <c r="IB325" s="76"/>
      <c r="IC325" s="76"/>
      <c r="ID325" s="76"/>
      <c r="IE325" s="75"/>
      <c r="IF325" s="75"/>
      <c r="IG325" s="75"/>
      <c r="IH325" s="75"/>
      <c r="II325" s="75"/>
      <c r="IJ325" s="74">
        <f t="shared" si="606"/>
        <v>0</v>
      </c>
      <c r="IL325" s="167"/>
      <c r="IN325" s="78"/>
      <c r="IO325" s="37"/>
      <c r="IP325" s="77"/>
      <c r="IQ325" s="76"/>
      <c r="IR325" s="76"/>
      <c r="IS325" s="76"/>
      <c r="IT325" s="76"/>
      <c r="IU325" s="76"/>
      <c r="IV325" s="76"/>
      <c r="IW325" s="76"/>
      <c r="IX325" s="75"/>
      <c r="IY325" s="75"/>
      <c r="IZ325" s="75"/>
      <c r="JA325" s="75"/>
      <c r="JB325" s="75"/>
      <c r="JC325" s="75"/>
      <c r="JD325" s="75"/>
      <c r="JE325" s="75"/>
      <c r="JF325" s="75"/>
      <c r="JG325" s="75"/>
      <c r="JH325" s="75"/>
      <c r="JI325" s="74">
        <f t="shared" si="607"/>
        <v>0</v>
      </c>
      <c r="JK325" s="167"/>
      <c r="JM325" s="78"/>
      <c r="JN325" s="37"/>
      <c r="JO325" s="77"/>
      <c r="JP325" s="76"/>
      <c r="JQ325" s="76"/>
      <c r="JR325" s="76"/>
      <c r="JS325" s="76"/>
      <c r="JT325" s="76"/>
      <c r="JU325" s="76"/>
      <c r="JV325" s="76"/>
      <c r="JW325" s="75"/>
      <c r="JX325" s="75"/>
      <c r="JY325" s="75"/>
      <c r="JZ325" s="75"/>
      <c r="KA325" s="75"/>
      <c r="KB325" s="75"/>
      <c r="KC325" s="75"/>
      <c r="KD325" s="75"/>
      <c r="KE325" s="75"/>
      <c r="KF325" s="75"/>
      <c r="KG325" s="75"/>
      <c r="KH325" s="74">
        <f t="shared" si="608"/>
        <v>0</v>
      </c>
      <c r="KJ325" s="167"/>
      <c r="KL325" s="78"/>
      <c r="KM325" s="37"/>
      <c r="KN325" s="77"/>
      <c r="KO325" s="76"/>
      <c r="KP325" s="76"/>
      <c r="KQ325" s="76"/>
      <c r="KR325" s="76"/>
      <c r="KS325" s="76"/>
      <c r="KT325" s="76"/>
      <c r="KU325" s="76"/>
      <c r="KV325" s="75"/>
      <c r="KW325" s="75"/>
      <c r="KX325" s="75"/>
      <c r="KY325" s="75"/>
      <c r="KZ325" s="75"/>
      <c r="LA325" s="75"/>
      <c r="LB325" s="75"/>
      <c r="LC325" s="75"/>
      <c r="LD325" s="75"/>
      <c r="LE325" s="75"/>
      <c r="LF325" s="75"/>
      <c r="LG325" s="74">
        <f t="shared" si="609"/>
        <v>0</v>
      </c>
      <c r="LI325" s="167"/>
      <c r="LK325" s="78"/>
      <c r="LL325" s="37"/>
      <c r="LM325" s="77"/>
      <c r="LN325" s="76"/>
      <c r="LO325" s="76"/>
      <c r="LP325" s="76"/>
      <c r="LQ325" s="76"/>
      <c r="LR325" s="76"/>
      <c r="LS325" s="76"/>
      <c r="LT325" s="76"/>
      <c r="LU325" s="75"/>
      <c r="LV325" s="75"/>
      <c r="LW325" s="75"/>
      <c r="LX325" s="75"/>
      <c r="LY325" s="75"/>
      <c r="LZ325" s="75"/>
      <c r="MA325" s="75"/>
      <c r="MB325" s="75"/>
      <c r="MC325" s="75"/>
      <c r="MD325" s="75"/>
      <c r="ME325" s="75"/>
      <c r="MF325" s="74">
        <f t="shared" si="610"/>
        <v>0</v>
      </c>
      <c r="MH325" s="167"/>
      <c r="MJ325" s="78"/>
      <c r="MK325" s="37"/>
      <c r="ML325" s="77"/>
      <c r="MM325" s="76"/>
      <c r="MN325" s="76"/>
      <c r="MO325" s="76"/>
      <c r="MP325" s="76"/>
      <c r="MQ325" s="76"/>
      <c r="MR325" s="76"/>
      <c r="MS325" s="76"/>
      <c r="MT325" s="75"/>
      <c r="MU325" s="75"/>
      <c r="MV325" s="75"/>
      <c r="MW325" s="75"/>
      <c r="MX325" s="75"/>
      <c r="MY325" s="75"/>
      <c r="MZ325" s="75"/>
      <c r="NA325" s="75"/>
      <c r="NB325" s="75"/>
      <c r="NC325" s="75"/>
      <c r="ND325" s="75"/>
      <c r="NE325" s="74">
        <f t="shared" si="611"/>
        <v>0</v>
      </c>
      <c r="NG325" s="167"/>
      <c r="NI325" s="78"/>
      <c r="NJ325" s="37"/>
      <c r="NK325" s="77"/>
      <c r="NL325" s="76"/>
      <c r="NM325" s="76"/>
      <c r="NN325" s="76"/>
      <c r="NO325" s="76"/>
      <c r="NP325" s="76"/>
      <c r="NQ325" s="76"/>
      <c r="NR325" s="76"/>
      <c r="NS325" s="76"/>
      <c r="NT325" s="76"/>
      <c r="NU325" s="76"/>
      <c r="NV325" s="76"/>
      <c r="NW325" s="76"/>
      <c r="NX325" s="76"/>
      <c r="NY325" s="76"/>
      <c r="NZ325" s="76"/>
      <c r="OA325" s="75"/>
      <c r="OB325" s="76"/>
      <c r="OC325" s="75"/>
      <c r="OD325" s="74">
        <f t="shared" si="612"/>
        <v>0</v>
      </c>
      <c r="OF325" s="167"/>
      <c r="OH325" s="78"/>
      <c r="OI325" s="37"/>
      <c r="OJ325" s="77"/>
      <c r="OK325" s="76"/>
      <c r="OL325" s="76"/>
      <c r="OM325" s="76"/>
      <c r="ON325" s="76"/>
      <c r="OO325" s="76"/>
      <c r="OP325" s="76"/>
      <c r="OQ325" s="76"/>
      <c r="OR325" s="76"/>
      <c r="OS325" s="76"/>
      <c r="OT325" s="76"/>
      <c r="OU325" s="76"/>
      <c r="OV325" s="76"/>
      <c r="OW325" s="76"/>
      <c r="OX325" s="76"/>
      <c r="OY325" s="76"/>
      <c r="OZ325" s="75"/>
      <c r="PA325" s="76"/>
      <c r="PB325" s="75"/>
      <c r="PC325" s="74">
        <f t="shared" si="613"/>
        <v>0</v>
      </c>
      <c r="PE325" s="167"/>
      <c r="PG325" s="78"/>
      <c r="PH325" s="37"/>
      <c r="PI325" s="77"/>
      <c r="PJ325" s="76"/>
      <c r="PK325" s="76"/>
      <c r="PL325" s="76"/>
      <c r="PM325" s="76"/>
      <c r="PN325" s="76"/>
      <c r="PO325" s="76"/>
      <c r="PP325" s="76"/>
      <c r="PQ325" s="76"/>
      <c r="PR325" s="76"/>
      <c r="PS325" s="76"/>
      <c r="PT325" s="76"/>
      <c r="PU325" s="76"/>
      <c r="PV325" s="76"/>
      <c r="PW325" s="76"/>
      <c r="PX325" s="76"/>
      <c r="PY325" s="75"/>
      <c r="PZ325" s="76"/>
      <c r="QA325" s="75"/>
      <c r="QB325" s="74">
        <f t="shared" si="614"/>
        <v>0</v>
      </c>
      <c r="QD325" s="167"/>
      <c r="QF325" s="78"/>
      <c r="QG325" s="37"/>
      <c r="QH325" s="77"/>
      <c r="QI325" s="76"/>
      <c r="QJ325" s="76"/>
      <c r="QK325" s="76"/>
      <c r="QL325" s="76"/>
      <c r="QM325" s="76"/>
      <c r="QN325" s="76"/>
      <c r="QO325" s="76"/>
      <c r="QP325" s="76"/>
      <c r="QQ325" s="76"/>
      <c r="QR325" s="76"/>
      <c r="QS325" s="76"/>
      <c r="QT325" s="76"/>
      <c r="QU325" s="76"/>
      <c r="QV325" s="76"/>
      <c r="QW325" s="76"/>
      <c r="QX325" s="75"/>
      <c r="QY325" s="76"/>
      <c r="QZ325" s="75"/>
      <c r="RA325" s="74">
        <f t="shared" si="615"/>
        <v>0</v>
      </c>
      <c r="RC325" s="167"/>
      <c r="RE325" s="78"/>
      <c r="RF325" s="37"/>
      <c r="RG325" s="77"/>
      <c r="RH325" s="76"/>
      <c r="RI325" s="76"/>
      <c r="RJ325" s="76"/>
      <c r="RK325" s="76"/>
      <c r="RL325" s="76"/>
      <c r="RM325" s="76"/>
      <c r="RN325" s="76"/>
      <c r="RO325" s="76"/>
      <c r="RP325" s="76"/>
      <c r="RQ325" s="76"/>
      <c r="RR325" s="76"/>
      <c r="RS325" s="76"/>
      <c r="RT325" s="76"/>
      <c r="RU325" s="76"/>
      <c r="RV325" s="76"/>
      <c r="RW325" s="75"/>
      <c r="RX325" s="76"/>
      <c r="RY325" s="75"/>
      <c r="RZ325" s="74">
        <f t="shared" si="616"/>
        <v>0</v>
      </c>
      <c r="SB325" s="167"/>
      <c r="SD325" s="78"/>
      <c r="SE325" s="37"/>
      <c r="SF325" s="77"/>
      <c r="SG325" s="76"/>
      <c r="SH325" s="76"/>
      <c r="SI325" s="76"/>
      <c r="SJ325" s="76"/>
      <c r="SK325" s="76"/>
      <c r="SL325" s="76"/>
      <c r="SM325" s="76"/>
      <c r="SN325" s="76"/>
      <c r="SO325" s="76"/>
      <c r="SP325" s="76"/>
      <c r="SQ325" s="76"/>
      <c r="SR325" s="76"/>
      <c r="SS325" s="76"/>
      <c r="ST325" s="76"/>
      <c r="SU325" s="76"/>
      <c r="SV325" s="75"/>
      <c r="SW325" s="76"/>
      <c r="SX325" s="75"/>
      <c r="SY325" s="74">
        <f t="shared" si="617"/>
        <v>0</v>
      </c>
      <c r="TA325" s="167"/>
      <c r="TC325" s="78"/>
      <c r="TD325" s="37"/>
      <c r="TE325" s="77"/>
      <c r="TF325" s="76"/>
      <c r="TG325" s="76"/>
      <c r="TH325" s="76"/>
      <c r="TI325" s="76"/>
      <c r="TJ325" s="76"/>
      <c r="TK325" s="76"/>
      <c r="TL325" s="76"/>
      <c r="TM325" s="76"/>
      <c r="TN325" s="76"/>
      <c r="TO325" s="76"/>
      <c r="TP325" s="76"/>
      <c r="TQ325" s="76"/>
      <c r="TR325" s="76"/>
      <c r="TS325" s="76"/>
      <c r="TT325" s="76"/>
      <c r="TU325" s="75"/>
      <c r="TV325" s="76"/>
      <c r="TW325" s="75"/>
      <c r="TX325" s="74">
        <f t="shared" si="618"/>
        <v>0</v>
      </c>
      <c r="TZ325" s="167"/>
      <c r="UB325" s="78"/>
      <c r="UC325" s="37"/>
      <c r="UD325" s="77"/>
      <c r="UE325" s="76"/>
      <c r="UF325" s="76"/>
      <c r="UG325" s="76"/>
      <c r="UH325" s="76"/>
      <c r="UI325" s="76"/>
      <c r="UJ325" s="76"/>
      <c r="UK325" s="76"/>
      <c r="UL325" s="76"/>
      <c r="UM325" s="76"/>
      <c r="UN325" s="76"/>
      <c r="UO325" s="76"/>
      <c r="UP325" s="76"/>
      <c r="UQ325" s="76"/>
      <c r="UR325" s="76"/>
      <c r="US325" s="76"/>
      <c r="UT325" s="75"/>
      <c r="UU325" s="76"/>
      <c r="UV325" s="75"/>
      <c r="UW325" s="74">
        <f t="shared" si="619"/>
        <v>0</v>
      </c>
      <c r="UY325" s="167"/>
      <c r="VA325" s="78"/>
      <c r="VB325" s="37"/>
      <c r="VC325" s="77"/>
      <c r="VD325" s="76"/>
      <c r="VE325" s="76"/>
      <c r="VF325" s="76"/>
      <c r="VG325" s="76"/>
      <c r="VH325" s="76"/>
      <c r="VI325" s="76"/>
      <c r="VJ325" s="76"/>
      <c r="VK325" s="76"/>
      <c r="VL325" s="76"/>
      <c r="VM325" s="76"/>
      <c r="VN325" s="76"/>
      <c r="VO325" s="76"/>
      <c r="VP325" s="76"/>
      <c r="VQ325" s="76"/>
      <c r="VR325" s="76"/>
      <c r="VS325" s="75"/>
      <c r="VT325" s="76"/>
      <c r="VU325" s="75"/>
      <c r="VV325" s="74">
        <f t="shared" si="620"/>
        <v>0</v>
      </c>
    </row>
    <row r="326" spans="2:596" s="38" customFormat="1" outlineLevel="1">
      <c r="B326" s="88"/>
      <c r="C326" s="89">
        <f>IF(ISERROR(I326+1)=TRUE,I326,IF(I326="","",MAX(C$15:C325)+1))</f>
        <v>243</v>
      </c>
      <c r="D326" s="88">
        <f t="shared" si="527"/>
        <v>1</v>
      </c>
      <c r="E326" s="3"/>
      <c r="G326" s="167"/>
      <c r="I326" s="95">
        <f t="shared" si="621"/>
        <v>250</v>
      </c>
      <c r="J326" s="94" t="s">
        <v>462</v>
      </c>
      <c r="K326" s="93"/>
      <c r="L326" s="93"/>
      <c r="M326" s="93"/>
      <c r="N326" s="93"/>
      <c r="O326" s="92"/>
      <c r="P326" s="91" t="s">
        <v>263</v>
      </c>
      <c r="Q326" s="297"/>
      <c r="R326" s="90" t="s">
        <v>141</v>
      </c>
      <c r="S326" s="298"/>
      <c r="U326" s="167"/>
      <c r="V326" s="42"/>
      <c r="W326" s="78"/>
      <c r="X326" s="37"/>
      <c r="Y326" s="77"/>
      <c r="Z326" s="76"/>
      <c r="AA326" s="79"/>
      <c r="AB326" s="76"/>
      <c r="AC326" s="79"/>
      <c r="AD326" s="76"/>
      <c r="AE326" s="76"/>
      <c r="AF326" s="76"/>
      <c r="AG326" s="76"/>
      <c r="AH326" s="76"/>
      <c r="AI326" s="76"/>
      <c r="AJ326" s="76"/>
      <c r="AK326" s="75"/>
      <c r="AL326" s="75"/>
      <c r="AM326" s="75"/>
      <c r="AN326" s="75"/>
      <c r="AO326" s="75"/>
      <c r="AP326" s="75"/>
      <c r="AQ326" s="75"/>
      <c r="AR326" s="74">
        <f t="shared" si="598"/>
        <v>0</v>
      </c>
      <c r="AT326" s="167"/>
      <c r="AV326" s="78"/>
      <c r="AW326" s="37"/>
      <c r="AX326" s="77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5"/>
      <c r="BK326" s="75"/>
      <c r="BL326" s="75"/>
      <c r="BM326" s="75"/>
      <c r="BN326" s="75"/>
      <c r="BO326" s="75"/>
      <c r="BP326" s="75"/>
      <c r="BQ326" s="74">
        <f t="shared" si="599"/>
        <v>0</v>
      </c>
      <c r="BS326" s="167"/>
      <c r="BU326" s="78"/>
      <c r="BV326" s="37"/>
      <c r="BW326" s="77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5"/>
      <c r="CJ326" s="75"/>
      <c r="CK326" s="75"/>
      <c r="CL326" s="75"/>
      <c r="CM326" s="75"/>
      <c r="CN326" s="75"/>
      <c r="CO326" s="75"/>
      <c r="CP326" s="74">
        <f t="shared" si="600"/>
        <v>0</v>
      </c>
      <c r="CR326" s="167"/>
      <c r="CT326" s="78"/>
      <c r="CU326" s="37"/>
      <c r="CV326" s="77"/>
      <c r="CW326" s="76"/>
      <c r="CX326" s="76"/>
      <c r="CY326" s="76"/>
      <c r="CZ326" s="76"/>
      <c r="DA326" s="76"/>
      <c r="DB326" s="76"/>
      <c r="DC326" s="76"/>
      <c r="DD326" s="76"/>
      <c r="DE326" s="76"/>
      <c r="DF326" s="76"/>
      <c r="DG326" s="76"/>
      <c r="DH326" s="75"/>
      <c r="DI326" s="75"/>
      <c r="DJ326" s="75"/>
      <c r="DK326" s="75"/>
      <c r="DL326" s="75"/>
      <c r="DM326" s="75"/>
      <c r="DN326" s="75"/>
      <c r="DO326" s="74">
        <f t="shared" si="601"/>
        <v>0</v>
      </c>
      <c r="DQ326" s="167"/>
      <c r="DS326" s="78"/>
      <c r="DT326" s="37"/>
      <c r="DU326" s="77"/>
      <c r="DV326" s="76"/>
      <c r="DW326" s="76"/>
      <c r="DX326" s="76"/>
      <c r="DY326" s="76"/>
      <c r="DZ326" s="76"/>
      <c r="EA326" s="76"/>
      <c r="EB326" s="76"/>
      <c r="EC326" s="76"/>
      <c r="ED326" s="76"/>
      <c r="EE326" s="76"/>
      <c r="EF326" s="76"/>
      <c r="EG326" s="75"/>
      <c r="EH326" s="75"/>
      <c r="EI326" s="75"/>
      <c r="EJ326" s="75"/>
      <c r="EK326" s="75"/>
      <c r="EL326" s="75"/>
      <c r="EM326" s="75"/>
      <c r="EN326" s="74">
        <f t="shared" si="602"/>
        <v>0</v>
      </c>
      <c r="EP326" s="167"/>
      <c r="ER326" s="78"/>
      <c r="ES326" s="37"/>
      <c r="ET326" s="77"/>
      <c r="EU326" s="76"/>
      <c r="EV326" s="76"/>
      <c r="EW326" s="76"/>
      <c r="EX326" s="76"/>
      <c r="EY326" s="76"/>
      <c r="EZ326" s="76"/>
      <c r="FA326" s="76"/>
      <c r="FB326" s="76"/>
      <c r="FC326" s="76"/>
      <c r="FD326" s="76"/>
      <c r="FE326" s="76"/>
      <c r="FF326" s="76"/>
      <c r="FG326" s="76"/>
      <c r="FH326" s="75"/>
      <c r="FI326" s="75"/>
      <c r="FJ326" s="75"/>
      <c r="FK326" s="75"/>
      <c r="FL326" s="75"/>
      <c r="FM326" s="74">
        <f t="shared" si="603"/>
        <v>0</v>
      </c>
      <c r="FO326" s="167"/>
      <c r="FQ326" s="78"/>
      <c r="FR326" s="37"/>
      <c r="FS326" s="77"/>
      <c r="FT326" s="76"/>
      <c r="FU326" s="76"/>
      <c r="FV326" s="76"/>
      <c r="FW326" s="76"/>
      <c r="FX326" s="76"/>
      <c r="FY326" s="76"/>
      <c r="FZ326" s="76"/>
      <c r="GA326" s="76"/>
      <c r="GB326" s="76"/>
      <c r="GC326" s="76"/>
      <c r="GD326" s="76"/>
      <c r="GE326" s="76"/>
      <c r="GF326" s="76"/>
      <c r="GG326" s="75"/>
      <c r="GH326" s="75"/>
      <c r="GI326" s="75"/>
      <c r="GJ326" s="75"/>
      <c r="GK326" s="75"/>
      <c r="GL326" s="74">
        <f t="shared" si="604"/>
        <v>0</v>
      </c>
      <c r="GN326" s="167"/>
      <c r="GP326" s="78"/>
      <c r="GQ326" s="37"/>
      <c r="GR326" s="77"/>
      <c r="GS326" s="76"/>
      <c r="GT326" s="76"/>
      <c r="GU326" s="76"/>
      <c r="GV326" s="76"/>
      <c r="GW326" s="76"/>
      <c r="GX326" s="76"/>
      <c r="GY326" s="76"/>
      <c r="GZ326" s="76"/>
      <c r="HA326" s="76"/>
      <c r="HB326" s="76"/>
      <c r="HC326" s="76"/>
      <c r="HD326" s="76"/>
      <c r="HE326" s="76"/>
      <c r="HF326" s="75"/>
      <c r="HG326" s="75"/>
      <c r="HH326" s="75"/>
      <c r="HI326" s="75"/>
      <c r="HJ326" s="75"/>
      <c r="HK326" s="74">
        <f t="shared" si="605"/>
        <v>0</v>
      </c>
      <c r="HM326" s="167"/>
      <c r="HO326" s="78"/>
      <c r="HP326" s="37"/>
      <c r="HQ326" s="77"/>
      <c r="HR326" s="76"/>
      <c r="HS326" s="76"/>
      <c r="HT326" s="76"/>
      <c r="HU326" s="76"/>
      <c r="HV326" s="76"/>
      <c r="HW326" s="76"/>
      <c r="HX326" s="76"/>
      <c r="HY326" s="76"/>
      <c r="HZ326" s="76"/>
      <c r="IA326" s="76"/>
      <c r="IB326" s="76"/>
      <c r="IC326" s="76"/>
      <c r="ID326" s="76"/>
      <c r="IE326" s="75"/>
      <c r="IF326" s="75"/>
      <c r="IG326" s="75"/>
      <c r="IH326" s="75"/>
      <c r="II326" s="75"/>
      <c r="IJ326" s="74">
        <f t="shared" si="606"/>
        <v>0</v>
      </c>
      <c r="IL326" s="167"/>
      <c r="IN326" s="78"/>
      <c r="IO326" s="37"/>
      <c r="IP326" s="77"/>
      <c r="IQ326" s="76"/>
      <c r="IR326" s="76"/>
      <c r="IS326" s="76"/>
      <c r="IT326" s="76"/>
      <c r="IU326" s="76"/>
      <c r="IV326" s="76"/>
      <c r="IW326" s="76"/>
      <c r="IX326" s="75"/>
      <c r="IY326" s="75"/>
      <c r="IZ326" s="75"/>
      <c r="JA326" s="75"/>
      <c r="JB326" s="75"/>
      <c r="JC326" s="75"/>
      <c r="JD326" s="75"/>
      <c r="JE326" s="75"/>
      <c r="JF326" s="75"/>
      <c r="JG326" s="75"/>
      <c r="JH326" s="75"/>
      <c r="JI326" s="74">
        <f t="shared" si="607"/>
        <v>0</v>
      </c>
      <c r="JK326" s="167"/>
      <c r="JM326" s="78"/>
      <c r="JN326" s="37"/>
      <c r="JO326" s="77"/>
      <c r="JP326" s="76"/>
      <c r="JQ326" s="76"/>
      <c r="JR326" s="76"/>
      <c r="JS326" s="76"/>
      <c r="JT326" s="76"/>
      <c r="JU326" s="76"/>
      <c r="JV326" s="76"/>
      <c r="JW326" s="75"/>
      <c r="JX326" s="75"/>
      <c r="JY326" s="75"/>
      <c r="JZ326" s="75"/>
      <c r="KA326" s="75"/>
      <c r="KB326" s="75"/>
      <c r="KC326" s="75"/>
      <c r="KD326" s="75"/>
      <c r="KE326" s="75"/>
      <c r="KF326" s="75"/>
      <c r="KG326" s="75"/>
      <c r="KH326" s="74">
        <f t="shared" si="608"/>
        <v>0</v>
      </c>
      <c r="KJ326" s="167"/>
      <c r="KL326" s="78"/>
      <c r="KM326" s="37"/>
      <c r="KN326" s="77"/>
      <c r="KO326" s="76"/>
      <c r="KP326" s="76"/>
      <c r="KQ326" s="76"/>
      <c r="KR326" s="76"/>
      <c r="KS326" s="76"/>
      <c r="KT326" s="76"/>
      <c r="KU326" s="76"/>
      <c r="KV326" s="75"/>
      <c r="KW326" s="75"/>
      <c r="KX326" s="75"/>
      <c r="KY326" s="75"/>
      <c r="KZ326" s="75"/>
      <c r="LA326" s="75"/>
      <c r="LB326" s="75"/>
      <c r="LC326" s="75"/>
      <c r="LD326" s="75"/>
      <c r="LE326" s="75"/>
      <c r="LF326" s="75"/>
      <c r="LG326" s="74">
        <f t="shared" si="609"/>
        <v>0</v>
      </c>
      <c r="LI326" s="167"/>
      <c r="LK326" s="78"/>
      <c r="LL326" s="37"/>
      <c r="LM326" s="77"/>
      <c r="LN326" s="76"/>
      <c r="LO326" s="76"/>
      <c r="LP326" s="76"/>
      <c r="LQ326" s="76"/>
      <c r="LR326" s="76"/>
      <c r="LS326" s="76"/>
      <c r="LT326" s="76"/>
      <c r="LU326" s="75"/>
      <c r="LV326" s="75"/>
      <c r="LW326" s="75"/>
      <c r="LX326" s="75"/>
      <c r="LY326" s="75"/>
      <c r="LZ326" s="75"/>
      <c r="MA326" s="75"/>
      <c r="MB326" s="75"/>
      <c r="MC326" s="75"/>
      <c r="MD326" s="75"/>
      <c r="ME326" s="75"/>
      <c r="MF326" s="74">
        <f t="shared" si="610"/>
        <v>0</v>
      </c>
      <c r="MH326" s="167"/>
      <c r="MJ326" s="78"/>
      <c r="MK326" s="37"/>
      <c r="ML326" s="77"/>
      <c r="MM326" s="76"/>
      <c r="MN326" s="76"/>
      <c r="MO326" s="76"/>
      <c r="MP326" s="76"/>
      <c r="MQ326" s="76"/>
      <c r="MR326" s="76"/>
      <c r="MS326" s="76"/>
      <c r="MT326" s="75"/>
      <c r="MU326" s="75"/>
      <c r="MV326" s="75"/>
      <c r="MW326" s="75"/>
      <c r="MX326" s="75"/>
      <c r="MY326" s="75"/>
      <c r="MZ326" s="75"/>
      <c r="NA326" s="75"/>
      <c r="NB326" s="75"/>
      <c r="NC326" s="75"/>
      <c r="ND326" s="75"/>
      <c r="NE326" s="74">
        <f t="shared" si="611"/>
        <v>0</v>
      </c>
      <c r="NG326" s="167"/>
      <c r="NI326" s="78"/>
      <c r="NJ326" s="37"/>
      <c r="NK326" s="77"/>
      <c r="NL326" s="76"/>
      <c r="NM326" s="76"/>
      <c r="NN326" s="76"/>
      <c r="NO326" s="76"/>
      <c r="NP326" s="76"/>
      <c r="NQ326" s="76"/>
      <c r="NR326" s="76"/>
      <c r="NS326" s="76"/>
      <c r="NT326" s="76"/>
      <c r="NU326" s="76"/>
      <c r="NV326" s="76"/>
      <c r="NW326" s="76"/>
      <c r="NX326" s="76"/>
      <c r="NY326" s="76"/>
      <c r="NZ326" s="76"/>
      <c r="OA326" s="75"/>
      <c r="OB326" s="76"/>
      <c r="OC326" s="75"/>
      <c r="OD326" s="74">
        <f t="shared" si="612"/>
        <v>0</v>
      </c>
      <c r="OF326" s="167"/>
      <c r="OH326" s="78"/>
      <c r="OI326" s="37"/>
      <c r="OJ326" s="77"/>
      <c r="OK326" s="76"/>
      <c r="OL326" s="76"/>
      <c r="OM326" s="76"/>
      <c r="ON326" s="76"/>
      <c r="OO326" s="76"/>
      <c r="OP326" s="76"/>
      <c r="OQ326" s="76"/>
      <c r="OR326" s="76"/>
      <c r="OS326" s="76"/>
      <c r="OT326" s="76"/>
      <c r="OU326" s="76"/>
      <c r="OV326" s="76"/>
      <c r="OW326" s="76"/>
      <c r="OX326" s="76"/>
      <c r="OY326" s="76"/>
      <c r="OZ326" s="75"/>
      <c r="PA326" s="76"/>
      <c r="PB326" s="75"/>
      <c r="PC326" s="74">
        <f t="shared" si="613"/>
        <v>0</v>
      </c>
      <c r="PE326" s="167"/>
      <c r="PG326" s="78"/>
      <c r="PH326" s="37"/>
      <c r="PI326" s="77"/>
      <c r="PJ326" s="76"/>
      <c r="PK326" s="76"/>
      <c r="PL326" s="76"/>
      <c r="PM326" s="76"/>
      <c r="PN326" s="76"/>
      <c r="PO326" s="76"/>
      <c r="PP326" s="76"/>
      <c r="PQ326" s="76"/>
      <c r="PR326" s="76"/>
      <c r="PS326" s="76"/>
      <c r="PT326" s="76"/>
      <c r="PU326" s="76"/>
      <c r="PV326" s="76"/>
      <c r="PW326" s="76"/>
      <c r="PX326" s="76"/>
      <c r="PY326" s="75"/>
      <c r="PZ326" s="76"/>
      <c r="QA326" s="75"/>
      <c r="QB326" s="74">
        <f t="shared" si="614"/>
        <v>0</v>
      </c>
      <c r="QD326" s="167"/>
      <c r="QF326" s="78"/>
      <c r="QG326" s="37"/>
      <c r="QH326" s="77"/>
      <c r="QI326" s="76"/>
      <c r="QJ326" s="76"/>
      <c r="QK326" s="76"/>
      <c r="QL326" s="76"/>
      <c r="QM326" s="76"/>
      <c r="QN326" s="76"/>
      <c r="QO326" s="76"/>
      <c r="QP326" s="76"/>
      <c r="QQ326" s="76"/>
      <c r="QR326" s="76"/>
      <c r="QS326" s="76"/>
      <c r="QT326" s="76"/>
      <c r="QU326" s="76"/>
      <c r="QV326" s="76"/>
      <c r="QW326" s="76"/>
      <c r="QX326" s="75"/>
      <c r="QY326" s="76"/>
      <c r="QZ326" s="75"/>
      <c r="RA326" s="74">
        <f t="shared" si="615"/>
        <v>0</v>
      </c>
      <c r="RC326" s="167"/>
      <c r="RE326" s="78"/>
      <c r="RF326" s="37"/>
      <c r="RG326" s="77"/>
      <c r="RH326" s="76"/>
      <c r="RI326" s="76"/>
      <c r="RJ326" s="76"/>
      <c r="RK326" s="76"/>
      <c r="RL326" s="76"/>
      <c r="RM326" s="76"/>
      <c r="RN326" s="76"/>
      <c r="RO326" s="76"/>
      <c r="RP326" s="76"/>
      <c r="RQ326" s="76"/>
      <c r="RR326" s="76"/>
      <c r="RS326" s="76"/>
      <c r="RT326" s="76"/>
      <c r="RU326" s="76"/>
      <c r="RV326" s="76"/>
      <c r="RW326" s="75"/>
      <c r="RX326" s="76"/>
      <c r="RY326" s="75"/>
      <c r="RZ326" s="74">
        <f t="shared" si="616"/>
        <v>0</v>
      </c>
      <c r="SB326" s="167"/>
      <c r="SD326" s="78"/>
      <c r="SE326" s="37"/>
      <c r="SF326" s="77"/>
      <c r="SG326" s="76"/>
      <c r="SH326" s="76"/>
      <c r="SI326" s="76"/>
      <c r="SJ326" s="76"/>
      <c r="SK326" s="76"/>
      <c r="SL326" s="76"/>
      <c r="SM326" s="76"/>
      <c r="SN326" s="76"/>
      <c r="SO326" s="76"/>
      <c r="SP326" s="76"/>
      <c r="SQ326" s="76"/>
      <c r="SR326" s="76"/>
      <c r="SS326" s="76"/>
      <c r="ST326" s="76"/>
      <c r="SU326" s="76"/>
      <c r="SV326" s="75"/>
      <c r="SW326" s="76"/>
      <c r="SX326" s="75"/>
      <c r="SY326" s="74">
        <f t="shared" si="617"/>
        <v>0</v>
      </c>
      <c r="TA326" s="167"/>
      <c r="TC326" s="78"/>
      <c r="TD326" s="37"/>
      <c r="TE326" s="77"/>
      <c r="TF326" s="76"/>
      <c r="TG326" s="76"/>
      <c r="TH326" s="76"/>
      <c r="TI326" s="76"/>
      <c r="TJ326" s="76"/>
      <c r="TK326" s="76"/>
      <c r="TL326" s="76"/>
      <c r="TM326" s="76"/>
      <c r="TN326" s="76"/>
      <c r="TO326" s="76"/>
      <c r="TP326" s="76"/>
      <c r="TQ326" s="76"/>
      <c r="TR326" s="76"/>
      <c r="TS326" s="76"/>
      <c r="TT326" s="76"/>
      <c r="TU326" s="75"/>
      <c r="TV326" s="76"/>
      <c r="TW326" s="75"/>
      <c r="TX326" s="74">
        <f t="shared" si="618"/>
        <v>0</v>
      </c>
      <c r="TZ326" s="167"/>
      <c r="UB326" s="78"/>
      <c r="UC326" s="37"/>
      <c r="UD326" s="77"/>
      <c r="UE326" s="76"/>
      <c r="UF326" s="76"/>
      <c r="UG326" s="76"/>
      <c r="UH326" s="76"/>
      <c r="UI326" s="76"/>
      <c r="UJ326" s="76"/>
      <c r="UK326" s="76"/>
      <c r="UL326" s="76"/>
      <c r="UM326" s="76"/>
      <c r="UN326" s="76"/>
      <c r="UO326" s="76"/>
      <c r="UP326" s="76"/>
      <c r="UQ326" s="76"/>
      <c r="UR326" s="76"/>
      <c r="US326" s="76"/>
      <c r="UT326" s="75"/>
      <c r="UU326" s="76"/>
      <c r="UV326" s="75"/>
      <c r="UW326" s="74">
        <f t="shared" si="619"/>
        <v>0</v>
      </c>
      <c r="UY326" s="167"/>
      <c r="VA326" s="78"/>
      <c r="VB326" s="37"/>
      <c r="VC326" s="77"/>
      <c r="VD326" s="76"/>
      <c r="VE326" s="76"/>
      <c r="VF326" s="76"/>
      <c r="VG326" s="76"/>
      <c r="VH326" s="76"/>
      <c r="VI326" s="76"/>
      <c r="VJ326" s="76"/>
      <c r="VK326" s="76"/>
      <c r="VL326" s="76"/>
      <c r="VM326" s="76"/>
      <c r="VN326" s="76"/>
      <c r="VO326" s="76"/>
      <c r="VP326" s="76"/>
      <c r="VQ326" s="76"/>
      <c r="VR326" s="76"/>
      <c r="VS326" s="75"/>
      <c r="VT326" s="76"/>
      <c r="VU326" s="75"/>
      <c r="VV326" s="74">
        <f t="shared" si="620"/>
        <v>0</v>
      </c>
    </row>
    <row r="327" spans="2:596" s="38" customFormat="1" outlineLevel="1">
      <c r="B327" s="88"/>
      <c r="C327" s="89">
        <f>IF(ISERROR(I327+1)=TRUE,I327,IF(I327="","",MAX(C$15:C326)+1))</f>
        <v>244</v>
      </c>
      <c r="D327" s="88">
        <f t="shared" si="527"/>
        <v>1</v>
      </c>
      <c r="E327" s="3"/>
      <c r="G327" s="167"/>
      <c r="I327" s="95">
        <f t="shared" si="621"/>
        <v>251</v>
      </c>
      <c r="J327" s="94" t="s">
        <v>461</v>
      </c>
      <c r="K327" s="93"/>
      <c r="L327" s="93"/>
      <c r="M327" s="93"/>
      <c r="N327" s="93"/>
      <c r="O327" s="92"/>
      <c r="P327" s="91" t="s">
        <v>438</v>
      </c>
      <c r="Q327" s="297"/>
      <c r="R327" s="90" t="s">
        <v>141</v>
      </c>
      <c r="S327" s="298"/>
      <c r="U327" s="167"/>
      <c r="V327" s="42"/>
      <c r="W327" s="78"/>
      <c r="X327" s="37"/>
      <c r="Y327" s="77"/>
      <c r="Z327" s="76"/>
      <c r="AA327" s="79"/>
      <c r="AB327" s="76"/>
      <c r="AC327" s="79"/>
      <c r="AD327" s="76"/>
      <c r="AE327" s="76"/>
      <c r="AF327" s="76"/>
      <c r="AG327" s="76"/>
      <c r="AH327" s="76"/>
      <c r="AI327" s="76"/>
      <c r="AJ327" s="76"/>
      <c r="AK327" s="75"/>
      <c r="AL327" s="75"/>
      <c r="AM327" s="75"/>
      <c r="AN327" s="75"/>
      <c r="AO327" s="75"/>
      <c r="AP327" s="75"/>
      <c r="AQ327" s="75"/>
      <c r="AR327" s="74">
        <f t="shared" si="598"/>
        <v>0</v>
      </c>
      <c r="AT327" s="167"/>
      <c r="AV327" s="78"/>
      <c r="AW327" s="37"/>
      <c r="AX327" s="77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5"/>
      <c r="BK327" s="75"/>
      <c r="BL327" s="75"/>
      <c r="BM327" s="75"/>
      <c r="BN327" s="75"/>
      <c r="BO327" s="75"/>
      <c r="BP327" s="75"/>
      <c r="BQ327" s="74">
        <f t="shared" si="599"/>
        <v>0</v>
      </c>
      <c r="BS327" s="167"/>
      <c r="BU327" s="78"/>
      <c r="BV327" s="37"/>
      <c r="BW327" s="77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5"/>
      <c r="CJ327" s="75"/>
      <c r="CK327" s="75"/>
      <c r="CL327" s="75"/>
      <c r="CM327" s="75"/>
      <c r="CN327" s="75"/>
      <c r="CO327" s="75"/>
      <c r="CP327" s="74">
        <f t="shared" si="600"/>
        <v>0</v>
      </c>
      <c r="CR327" s="167"/>
      <c r="CT327" s="78"/>
      <c r="CU327" s="37"/>
      <c r="CV327" s="77"/>
      <c r="CW327" s="76"/>
      <c r="CX327" s="76"/>
      <c r="CY327" s="76"/>
      <c r="CZ327" s="76"/>
      <c r="DA327" s="76"/>
      <c r="DB327" s="76"/>
      <c r="DC327" s="76"/>
      <c r="DD327" s="76"/>
      <c r="DE327" s="76"/>
      <c r="DF327" s="76"/>
      <c r="DG327" s="76"/>
      <c r="DH327" s="75"/>
      <c r="DI327" s="75"/>
      <c r="DJ327" s="75"/>
      <c r="DK327" s="75"/>
      <c r="DL327" s="75"/>
      <c r="DM327" s="75"/>
      <c r="DN327" s="75"/>
      <c r="DO327" s="74">
        <f t="shared" si="601"/>
        <v>0</v>
      </c>
      <c r="DQ327" s="167"/>
      <c r="DS327" s="78"/>
      <c r="DT327" s="37"/>
      <c r="DU327" s="77"/>
      <c r="DV327" s="76"/>
      <c r="DW327" s="76"/>
      <c r="DX327" s="76"/>
      <c r="DY327" s="76"/>
      <c r="DZ327" s="76"/>
      <c r="EA327" s="76"/>
      <c r="EB327" s="76"/>
      <c r="EC327" s="76"/>
      <c r="ED327" s="76"/>
      <c r="EE327" s="76"/>
      <c r="EF327" s="76"/>
      <c r="EG327" s="75"/>
      <c r="EH327" s="75"/>
      <c r="EI327" s="75"/>
      <c r="EJ327" s="75"/>
      <c r="EK327" s="75"/>
      <c r="EL327" s="75"/>
      <c r="EM327" s="75"/>
      <c r="EN327" s="74">
        <f t="shared" si="602"/>
        <v>0</v>
      </c>
      <c r="EP327" s="167"/>
      <c r="ER327" s="78"/>
      <c r="ES327" s="37"/>
      <c r="ET327" s="77"/>
      <c r="EU327" s="76"/>
      <c r="EV327" s="76"/>
      <c r="EW327" s="76"/>
      <c r="EX327" s="76"/>
      <c r="EY327" s="76"/>
      <c r="EZ327" s="76"/>
      <c r="FA327" s="76"/>
      <c r="FB327" s="76"/>
      <c r="FC327" s="76"/>
      <c r="FD327" s="76"/>
      <c r="FE327" s="76"/>
      <c r="FF327" s="76"/>
      <c r="FG327" s="76"/>
      <c r="FH327" s="75"/>
      <c r="FI327" s="75"/>
      <c r="FJ327" s="75"/>
      <c r="FK327" s="75"/>
      <c r="FL327" s="75"/>
      <c r="FM327" s="74">
        <f t="shared" si="603"/>
        <v>0</v>
      </c>
      <c r="FO327" s="167"/>
      <c r="FQ327" s="78"/>
      <c r="FR327" s="37"/>
      <c r="FS327" s="77"/>
      <c r="FT327" s="76"/>
      <c r="FU327" s="76"/>
      <c r="FV327" s="76"/>
      <c r="FW327" s="76"/>
      <c r="FX327" s="76"/>
      <c r="FY327" s="76"/>
      <c r="FZ327" s="76"/>
      <c r="GA327" s="76"/>
      <c r="GB327" s="76"/>
      <c r="GC327" s="76"/>
      <c r="GD327" s="76"/>
      <c r="GE327" s="76"/>
      <c r="GF327" s="76"/>
      <c r="GG327" s="75"/>
      <c r="GH327" s="75"/>
      <c r="GI327" s="75"/>
      <c r="GJ327" s="75"/>
      <c r="GK327" s="75"/>
      <c r="GL327" s="74">
        <f t="shared" si="604"/>
        <v>0</v>
      </c>
      <c r="GN327" s="167"/>
      <c r="GP327" s="78"/>
      <c r="GQ327" s="37"/>
      <c r="GR327" s="77"/>
      <c r="GS327" s="76"/>
      <c r="GT327" s="76"/>
      <c r="GU327" s="76"/>
      <c r="GV327" s="76"/>
      <c r="GW327" s="76"/>
      <c r="GX327" s="76"/>
      <c r="GY327" s="76"/>
      <c r="GZ327" s="76"/>
      <c r="HA327" s="76"/>
      <c r="HB327" s="76"/>
      <c r="HC327" s="76"/>
      <c r="HD327" s="76"/>
      <c r="HE327" s="76"/>
      <c r="HF327" s="75"/>
      <c r="HG327" s="75"/>
      <c r="HH327" s="75"/>
      <c r="HI327" s="75"/>
      <c r="HJ327" s="75"/>
      <c r="HK327" s="74">
        <f t="shared" si="605"/>
        <v>0</v>
      </c>
      <c r="HM327" s="167"/>
      <c r="HO327" s="78"/>
      <c r="HP327" s="37"/>
      <c r="HQ327" s="77"/>
      <c r="HR327" s="76"/>
      <c r="HS327" s="76"/>
      <c r="HT327" s="76"/>
      <c r="HU327" s="76"/>
      <c r="HV327" s="76"/>
      <c r="HW327" s="76"/>
      <c r="HX327" s="76"/>
      <c r="HY327" s="76"/>
      <c r="HZ327" s="76"/>
      <c r="IA327" s="76"/>
      <c r="IB327" s="76"/>
      <c r="IC327" s="76"/>
      <c r="ID327" s="76"/>
      <c r="IE327" s="75"/>
      <c r="IF327" s="75"/>
      <c r="IG327" s="75"/>
      <c r="IH327" s="75"/>
      <c r="II327" s="75"/>
      <c r="IJ327" s="74">
        <f t="shared" si="606"/>
        <v>0</v>
      </c>
      <c r="IL327" s="167"/>
      <c r="IN327" s="78"/>
      <c r="IO327" s="37"/>
      <c r="IP327" s="77"/>
      <c r="IQ327" s="76"/>
      <c r="IR327" s="76"/>
      <c r="IS327" s="76"/>
      <c r="IT327" s="76"/>
      <c r="IU327" s="76"/>
      <c r="IV327" s="76"/>
      <c r="IW327" s="76"/>
      <c r="IX327" s="75"/>
      <c r="IY327" s="75"/>
      <c r="IZ327" s="75"/>
      <c r="JA327" s="75"/>
      <c r="JB327" s="75"/>
      <c r="JC327" s="75"/>
      <c r="JD327" s="75"/>
      <c r="JE327" s="75"/>
      <c r="JF327" s="75"/>
      <c r="JG327" s="75"/>
      <c r="JH327" s="75"/>
      <c r="JI327" s="74">
        <f t="shared" si="607"/>
        <v>0</v>
      </c>
      <c r="JK327" s="167"/>
      <c r="JM327" s="78"/>
      <c r="JN327" s="37"/>
      <c r="JO327" s="77"/>
      <c r="JP327" s="76"/>
      <c r="JQ327" s="76"/>
      <c r="JR327" s="76"/>
      <c r="JS327" s="76"/>
      <c r="JT327" s="76"/>
      <c r="JU327" s="76"/>
      <c r="JV327" s="76"/>
      <c r="JW327" s="75"/>
      <c r="JX327" s="75"/>
      <c r="JY327" s="75"/>
      <c r="JZ327" s="75"/>
      <c r="KA327" s="75"/>
      <c r="KB327" s="75"/>
      <c r="KC327" s="75"/>
      <c r="KD327" s="75"/>
      <c r="KE327" s="75"/>
      <c r="KF327" s="75"/>
      <c r="KG327" s="75"/>
      <c r="KH327" s="74">
        <f t="shared" si="608"/>
        <v>0</v>
      </c>
      <c r="KJ327" s="167"/>
      <c r="KL327" s="78"/>
      <c r="KM327" s="37"/>
      <c r="KN327" s="77"/>
      <c r="KO327" s="76"/>
      <c r="KP327" s="76"/>
      <c r="KQ327" s="76"/>
      <c r="KR327" s="76"/>
      <c r="KS327" s="76"/>
      <c r="KT327" s="76"/>
      <c r="KU327" s="76"/>
      <c r="KV327" s="75"/>
      <c r="KW327" s="75"/>
      <c r="KX327" s="75"/>
      <c r="KY327" s="75"/>
      <c r="KZ327" s="75"/>
      <c r="LA327" s="75"/>
      <c r="LB327" s="75"/>
      <c r="LC327" s="75"/>
      <c r="LD327" s="75"/>
      <c r="LE327" s="75"/>
      <c r="LF327" s="75"/>
      <c r="LG327" s="74">
        <f t="shared" si="609"/>
        <v>0</v>
      </c>
      <c r="LI327" s="167"/>
      <c r="LK327" s="78"/>
      <c r="LL327" s="37"/>
      <c r="LM327" s="77"/>
      <c r="LN327" s="76"/>
      <c r="LO327" s="76"/>
      <c r="LP327" s="76"/>
      <c r="LQ327" s="76"/>
      <c r="LR327" s="76"/>
      <c r="LS327" s="76"/>
      <c r="LT327" s="76"/>
      <c r="LU327" s="75"/>
      <c r="LV327" s="75"/>
      <c r="LW327" s="75"/>
      <c r="LX327" s="75"/>
      <c r="LY327" s="75"/>
      <c r="LZ327" s="75"/>
      <c r="MA327" s="75"/>
      <c r="MB327" s="75"/>
      <c r="MC327" s="75"/>
      <c r="MD327" s="75"/>
      <c r="ME327" s="75"/>
      <c r="MF327" s="74">
        <f t="shared" si="610"/>
        <v>0</v>
      </c>
      <c r="MH327" s="167"/>
      <c r="MJ327" s="78"/>
      <c r="MK327" s="37"/>
      <c r="ML327" s="77"/>
      <c r="MM327" s="76"/>
      <c r="MN327" s="76"/>
      <c r="MO327" s="76"/>
      <c r="MP327" s="76"/>
      <c r="MQ327" s="76"/>
      <c r="MR327" s="76"/>
      <c r="MS327" s="76"/>
      <c r="MT327" s="75"/>
      <c r="MU327" s="75"/>
      <c r="MV327" s="75"/>
      <c r="MW327" s="75"/>
      <c r="MX327" s="75"/>
      <c r="MY327" s="75"/>
      <c r="MZ327" s="75"/>
      <c r="NA327" s="75"/>
      <c r="NB327" s="75"/>
      <c r="NC327" s="75"/>
      <c r="ND327" s="75"/>
      <c r="NE327" s="74">
        <f t="shared" si="611"/>
        <v>0</v>
      </c>
      <c r="NG327" s="167"/>
      <c r="NI327" s="78"/>
      <c r="NJ327" s="37"/>
      <c r="NK327" s="77"/>
      <c r="NL327" s="76"/>
      <c r="NM327" s="76"/>
      <c r="NN327" s="76"/>
      <c r="NO327" s="76"/>
      <c r="NP327" s="76"/>
      <c r="NQ327" s="76"/>
      <c r="NR327" s="76"/>
      <c r="NS327" s="76"/>
      <c r="NT327" s="76"/>
      <c r="NU327" s="76"/>
      <c r="NV327" s="76"/>
      <c r="NW327" s="76"/>
      <c r="NX327" s="76"/>
      <c r="NY327" s="76"/>
      <c r="NZ327" s="76"/>
      <c r="OA327" s="75"/>
      <c r="OB327" s="76"/>
      <c r="OC327" s="75"/>
      <c r="OD327" s="74">
        <f t="shared" si="612"/>
        <v>0</v>
      </c>
      <c r="OF327" s="167"/>
      <c r="OH327" s="78"/>
      <c r="OI327" s="37"/>
      <c r="OJ327" s="77"/>
      <c r="OK327" s="76"/>
      <c r="OL327" s="76"/>
      <c r="OM327" s="76"/>
      <c r="ON327" s="76"/>
      <c r="OO327" s="76"/>
      <c r="OP327" s="76"/>
      <c r="OQ327" s="76"/>
      <c r="OR327" s="76"/>
      <c r="OS327" s="76"/>
      <c r="OT327" s="76"/>
      <c r="OU327" s="76"/>
      <c r="OV327" s="76"/>
      <c r="OW327" s="76"/>
      <c r="OX327" s="76"/>
      <c r="OY327" s="76"/>
      <c r="OZ327" s="75"/>
      <c r="PA327" s="76"/>
      <c r="PB327" s="75"/>
      <c r="PC327" s="74">
        <f t="shared" si="613"/>
        <v>0</v>
      </c>
      <c r="PE327" s="167"/>
      <c r="PG327" s="78"/>
      <c r="PH327" s="37"/>
      <c r="PI327" s="77"/>
      <c r="PJ327" s="76"/>
      <c r="PK327" s="76"/>
      <c r="PL327" s="76"/>
      <c r="PM327" s="76"/>
      <c r="PN327" s="76"/>
      <c r="PO327" s="76"/>
      <c r="PP327" s="76"/>
      <c r="PQ327" s="76"/>
      <c r="PR327" s="76"/>
      <c r="PS327" s="76"/>
      <c r="PT327" s="76"/>
      <c r="PU327" s="76"/>
      <c r="PV327" s="76"/>
      <c r="PW327" s="76"/>
      <c r="PX327" s="76"/>
      <c r="PY327" s="75"/>
      <c r="PZ327" s="76"/>
      <c r="QA327" s="75"/>
      <c r="QB327" s="74">
        <f t="shared" si="614"/>
        <v>0</v>
      </c>
      <c r="QD327" s="167"/>
      <c r="QF327" s="78"/>
      <c r="QG327" s="37"/>
      <c r="QH327" s="77"/>
      <c r="QI327" s="76"/>
      <c r="QJ327" s="76"/>
      <c r="QK327" s="76"/>
      <c r="QL327" s="76"/>
      <c r="QM327" s="76"/>
      <c r="QN327" s="76"/>
      <c r="QO327" s="76"/>
      <c r="QP327" s="76"/>
      <c r="QQ327" s="76"/>
      <c r="QR327" s="76"/>
      <c r="QS327" s="76"/>
      <c r="QT327" s="76"/>
      <c r="QU327" s="76"/>
      <c r="QV327" s="76"/>
      <c r="QW327" s="76"/>
      <c r="QX327" s="75"/>
      <c r="QY327" s="76"/>
      <c r="QZ327" s="75"/>
      <c r="RA327" s="74">
        <f t="shared" si="615"/>
        <v>0</v>
      </c>
      <c r="RC327" s="167"/>
      <c r="RE327" s="78"/>
      <c r="RF327" s="37"/>
      <c r="RG327" s="77"/>
      <c r="RH327" s="76"/>
      <c r="RI327" s="76"/>
      <c r="RJ327" s="76"/>
      <c r="RK327" s="76"/>
      <c r="RL327" s="76"/>
      <c r="RM327" s="76"/>
      <c r="RN327" s="76"/>
      <c r="RO327" s="76"/>
      <c r="RP327" s="76"/>
      <c r="RQ327" s="76"/>
      <c r="RR327" s="76"/>
      <c r="RS327" s="76"/>
      <c r="RT327" s="76"/>
      <c r="RU327" s="76"/>
      <c r="RV327" s="76"/>
      <c r="RW327" s="75"/>
      <c r="RX327" s="76"/>
      <c r="RY327" s="75"/>
      <c r="RZ327" s="74">
        <f t="shared" si="616"/>
        <v>0</v>
      </c>
      <c r="SB327" s="167"/>
      <c r="SD327" s="78"/>
      <c r="SE327" s="37"/>
      <c r="SF327" s="77"/>
      <c r="SG327" s="76"/>
      <c r="SH327" s="76"/>
      <c r="SI327" s="76"/>
      <c r="SJ327" s="76"/>
      <c r="SK327" s="76"/>
      <c r="SL327" s="76"/>
      <c r="SM327" s="76"/>
      <c r="SN327" s="76"/>
      <c r="SO327" s="76"/>
      <c r="SP327" s="76"/>
      <c r="SQ327" s="76"/>
      <c r="SR327" s="76"/>
      <c r="SS327" s="76"/>
      <c r="ST327" s="76"/>
      <c r="SU327" s="76"/>
      <c r="SV327" s="75"/>
      <c r="SW327" s="76"/>
      <c r="SX327" s="75"/>
      <c r="SY327" s="74">
        <f t="shared" si="617"/>
        <v>0</v>
      </c>
      <c r="TA327" s="167"/>
      <c r="TC327" s="78"/>
      <c r="TD327" s="37"/>
      <c r="TE327" s="77"/>
      <c r="TF327" s="76"/>
      <c r="TG327" s="76"/>
      <c r="TH327" s="76"/>
      <c r="TI327" s="76"/>
      <c r="TJ327" s="76"/>
      <c r="TK327" s="76"/>
      <c r="TL327" s="76"/>
      <c r="TM327" s="76"/>
      <c r="TN327" s="76"/>
      <c r="TO327" s="76"/>
      <c r="TP327" s="76"/>
      <c r="TQ327" s="76"/>
      <c r="TR327" s="76"/>
      <c r="TS327" s="76"/>
      <c r="TT327" s="76"/>
      <c r="TU327" s="75"/>
      <c r="TV327" s="76"/>
      <c r="TW327" s="75"/>
      <c r="TX327" s="74">
        <f t="shared" si="618"/>
        <v>0</v>
      </c>
      <c r="TZ327" s="167"/>
      <c r="UB327" s="78"/>
      <c r="UC327" s="37"/>
      <c r="UD327" s="77"/>
      <c r="UE327" s="76"/>
      <c r="UF327" s="76"/>
      <c r="UG327" s="76"/>
      <c r="UH327" s="76"/>
      <c r="UI327" s="76"/>
      <c r="UJ327" s="76"/>
      <c r="UK327" s="76"/>
      <c r="UL327" s="76"/>
      <c r="UM327" s="76"/>
      <c r="UN327" s="76"/>
      <c r="UO327" s="76"/>
      <c r="UP327" s="76"/>
      <c r="UQ327" s="76"/>
      <c r="UR327" s="76"/>
      <c r="US327" s="76"/>
      <c r="UT327" s="75"/>
      <c r="UU327" s="76"/>
      <c r="UV327" s="75"/>
      <c r="UW327" s="74">
        <f t="shared" si="619"/>
        <v>0</v>
      </c>
      <c r="UY327" s="167"/>
      <c r="VA327" s="78"/>
      <c r="VB327" s="37"/>
      <c r="VC327" s="77"/>
      <c r="VD327" s="76"/>
      <c r="VE327" s="76"/>
      <c r="VF327" s="76"/>
      <c r="VG327" s="76"/>
      <c r="VH327" s="76"/>
      <c r="VI327" s="76"/>
      <c r="VJ327" s="76"/>
      <c r="VK327" s="76"/>
      <c r="VL327" s="76"/>
      <c r="VM327" s="76"/>
      <c r="VN327" s="76"/>
      <c r="VO327" s="76"/>
      <c r="VP327" s="76"/>
      <c r="VQ327" s="76"/>
      <c r="VR327" s="76"/>
      <c r="VS327" s="75"/>
      <c r="VT327" s="76"/>
      <c r="VU327" s="75"/>
      <c r="VV327" s="74">
        <f t="shared" si="620"/>
        <v>0</v>
      </c>
    </row>
    <row r="328" spans="2:596" s="38" customFormat="1" outlineLevel="1">
      <c r="B328" s="88"/>
      <c r="C328" s="89">
        <f>IF(ISERROR(I328+1)=TRUE,I328,IF(I328="","",MAX(C$15:C327)+1))</f>
        <v>245</v>
      </c>
      <c r="D328" s="88">
        <f t="shared" si="527"/>
        <v>1</v>
      </c>
      <c r="E328" s="3"/>
      <c r="G328" s="167"/>
      <c r="I328" s="95">
        <f t="shared" si="621"/>
        <v>252</v>
      </c>
      <c r="J328" s="94" t="s">
        <v>460</v>
      </c>
      <c r="K328" s="93"/>
      <c r="L328" s="93"/>
      <c r="M328" s="93"/>
      <c r="N328" s="93"/>
      <c r="O328" s="92"/>
      <c r="P328" s="91" t="s">
        <v>438</v>
      </c>
      <c r="Q328" s="297"/>
      <c r="R328" s="90" t="s">
        <v>141</v>
      </c>
      <c r="S328" s="298"/>
      <c r="U328" s="167"/>
      <c r="V328" s="42"/>
      <c r="W328" s="78"/>
      <c r="X328" s="37"/>
      <c r="Y328" s="77"/>
      <c r="Z328" s="76"/>
      <c r="AA328" s="79"/>
      <c r="AB328" s="76"/>
      <c r="AC328" s="79"/>
      <c r="AD328" s="76"/>
      <c r="AE328" s="76"/>
      <c r="AF328" s="76"/>
      <c r="AG328" s="76"/>
      <c r="AH328" s="76"/>
      <c r="AI328" s="76"/>
      <c r="AJ328" s="76"/>
      <c r="AK328" s="75"/>
      <c r="AL328" s="75"/>
      <c r="AM328" s="75"/>
      <c r="AN328" s="75"/>
      <c r="AO328" s="75"/>
      <c r="AP328" s="75"/>
      <c r="AQ328" s="75"/>
      <c r="AR328" s="74">
        <f t="shared" si="598"/>
        <v>0</v>
      </c>
      <c r="AT328" s="167"/>
      <c r="AV328" s="78"/>
      <c r="AW328" s="37"/>
      <c r="AX328" s="77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5"/>
      <c r="BK328" s="75"/>
      <c r="BL328" s="75"/>
      <c r="BM328" s="75"/>
      <c r="BN328" s="75"/>
      <c r="BO328" s="75"/>
      <c r="BP328" s="75"/>
      <c r="BQ328" s="74">
        <f t="shared" si="599"/>
        <v>0</v>
      </c>
      <c r="BS328" s="167"/>
      <c r="BU328" s="78"/>
      <c r="BV328" s="37"/>
      <c r="BW328" s="77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5"/>
      <c r="CJ328" s="75"/>
      <c r="CK328" s="75"/>
      <c r="CL328" s="75"/>
      <c r="CM328" s="75"/>
      <c r="CN328" s="75"/>
      <c r="CO328" s="75"/>
      <c r="CP328" s="74">
        <f t="shared" si="600"/>
        <v>0</v>
      </c>
      <c r="CR328" s="167"/>
      <c r="CT328" s="78"/>
      <c r="CU328" s="37"/>
      <c r="CV328" s="77"/>
      <c r="CW328" s="76"/>
      <c r="CX328" s="76"/>
      <c r="CY328" s="76"/>
      <c r="CZ328" s="76"/>
      <c r="DA328" s="76"/>
      <c r="DB328" s="76"/>
      <c r="DC328" s="76"/>
      <c r="DD328" s="76"/>
      <c r="DE328" s="76"/>
      <c r="DF328" s="76"/>
      <c r="DG328" s="76"/>
      <c r="DH328" s="75"/>
      <c r="DI328" s="75"/>
      <c r="DJ328" s="75"/>
      <c r="DK328" s="75"/>
      <c r="DL328" s="75"/>
      <c r="DM328" s="75"/>
      <c r="DN328" s="75"/>
      <c r="DO328" s="74">
        <f t="shared" si="601"/>
        <v>0</v>
      </c>
      <c r="DQ328" s="167"/>
      <c r="DS328" s="78"/>
      <c r="DT328" s="37"/>
      <c r="DU328" s="77"/>
      <c r="DV328" s="76"/>
      <c r="DW328" s="76"/>
      <c r="DX328" s="76"/>
      <c r="DY328" s="76"/>
      <c r="DZ328" s="76"/>
      <c r="EA328" s="76"/>
      <c r="EB328" s="76"/>
      <c r="EC328" s="76"/>
      <c r="ED328" s="76"/>
      <c r="EE328" s="76"/>
      <c r="EF328" s="76"/>
      <c r="EG328" s="75"/>
      <c r="EH328" s="75"/>
      <c r="EI328" s="75"/>
      <c r="EJ328" s="75"/>
      <c r="EK328" s="75"/>
      <c r="EL328" s="75"/>
      <c r="EM328" s="75"/>
      <c r="EN328" s="74">
        <f t="shared" si="602"/>
        <v>0</v>
      </c>
      <c r="EP328" s="167"/>
      <c r="ER328" s="78"/>
      <c r="ES328" s="37"/>
      <c r="ET328" s="77"/>
      <c r="EU328" s="76"/>
      <c r="EV328" s="76"/>
      <c r="EW328" s="76"/>
      <c r="EX328" s="76"/>
      <c r="EY328" s="76"/>
      <c r="EZ328" s="76"/>
      <c r="FA328" s="76"/>
      <c r="FB328" s="76"/>
      <c r="FC328" s="76"/>
      <c r="FD328" s="76"/>
      <c r="FE328" s="76"/>
      <c r="FF328" s="76"/>
      <c r="FG328" s="76"/>
      <c r="FH328" s="75"/>
      <c r="FI328" s="75"/>
      <c r="FJ328" s="75"/>
      <c r="FK328" s="75"/>
      <c r="FL328" s="75"/>
      <c r="FM328" s="74">
        <f t="shared" si="603"/>
        <v>0</v>
      </c>
      <c r="FO328" s="167"/>
      <c r="FQ328" s="78"/>
      <c r="FR328" s="37"/>
      <c r="FS328" s="77"/>
      <c r="FT328" s="76"/>
      <c r="FU328" s="76"/>
      <c r="FV328" s="76"/>
      <c r="FW328" s="76"/>
      <c r="FX328" s="76"/>
      <c r="FY328" s="76"/>
      <c r="FZ328" s="76"/>
      <c r="GA328" s="76"/>
      <c r="GB328" s="76"/>
      <c r="GC328" s="76"/>
      <c r="GD328" s="76"/>
      <c r="GE328" s="76"/>
      <c r="GF328" s="76"/>
      <c r="GG328" s="75"/>
      <c r="GH328" s="75"/>
      <c r="GI328" s="75"/>
      <c r="GJ328" s="75"/>
      <c r="GK328" s="75"/>
      <c r="GL328" s="74">
        <f t="shared" si="604"/>
        <v>0</v>
      </c>
      <c r="GN328" s="167"/>
      <c r="GP328" s="78"/>
      <c r="GQ328" s="37"/>
      <c r="GR328" s="77"/>
      <c r="GS328" s="76"/>
      <c r="GT328" s="76"/>
      <c r="GU328" s="76"/>
      <c r="GV328" s="76"/>
      <c r="GW328" s="76"/>
      <c r="GX328" s="76"/>
      <c r="GY328" s="76"/>
      <c r="GZ328" s="76"/>
      <c r="HA328" s="76"/>
      <c r="HB328" s="76"/>
      <c r="HC328" s="76"/>
      <c r="HD328" s="76"/>
      <c r="HE328" s="76"/>
      <c r="HF328" s="75"/>
      <c r="HG328" s="75"/>
      <c r="HH328" s="75"/>
      <c r="HI328" s="75"/>
      <c r="HJ328" s="75"/>
      <c r="HK328" s="74">
        <f t="shared" si="605"/>
        <v>0</v>
      </c>
      <c r="HM328" s="167"/>
      <c r="HO328" s="78"/>
      <c r="HP328" s="37"/>
      <c r="HQ328" s="77"/>
      <c r="HR328" s="76"/>
      <c r="HS328" s="76"/>
      <c r="HT328" s="76"/>
      <c r="HU328" s="76"/>
      <c r="HV328" s="76"/>
      <c r="HW328" s="76"/>
      <c r="HX328" s="76"/>
      <c r="HY328" s="76"/>
      <c r="HZ328" s="76"/>
      <c r="IA328" s="76"/>
      <c r="IB328" s="76"/>
      <c r="IC328" s="76"/>
      <c r="ID328" s="76"/>
      <c r="IE328" s="75"/>
      <c r="IF328" s="75"/>
      <c r="IG328" s="75"/>
      <c r="IH328" s="75"/>
      <c r="II328" s="75"/>
      <c r="IJ328" s="74">
        <f t="shared" si="606"/>
        <v>0</v>
      </c>
      <c r="IL328" s="167"/>
      <c r="IN328" s="78"/>
      <c r="IO328" s="37"/>
      <c r="IP328" s="77"/>
      <c r="IQ328" s="76"/>
      <c r="IR328" s="76"/>
      <c r="IS328" s="76"/>
      <c r="IT328" s="76"/>
      <c r="IU328" s="76"/>
      <c r="IV328" s="76"/>
      <c r="IW328" s="76"/>
      <c r="IX328" s="75"/>
      <c r="IY328" s="75"/>
      <c r="IZ328" s="75"/>
      <c r="JA328" s="75"/>
      <c r="JB328" s="75"/>
      <c r="JC328" s="75"/>
      <c r="JD328" s="75"/>
      <c r="JE328" s="75"/>
      <c r="JF328" s="75"/>
      <c r="JG328" s="75"/>
      <c r="JH328" s="75"/>
      <c r="JI328" s="74">
        <f t="shared" si="607"/>
        <v>0</v>
      </c>
      <c r="JK328" s="167"/>
      <c r="JM328" s="78"/>
      <c r="JN328" s="37"/>
      <c r="JO328" s="77"/>
      <c r="JP328" s="76"/>
      <c r="JQ328" s="76"/>
      <c r="JR328" s="76"/>
      <c r="JS328" s="76"/>
      <c r="JT328" s="76"/>
      <c r="JU328" s="76"/>
      <c r="JV328" s="76"/>
      <c r="JW328" s="75"/>
      <c r="JX328" s="75"/>
      <c r="JY328" s="75"/>
      <c r="JZ328" s="75"/>
      <c r="KA328" s="75"/>
      <c r="KB328" s="75"/>
      <c r="KC328" s="75"/>
      <c r="KD328" s="75"/>
      <c r="KE328" s="75"/>
      <c r="KF328" s="75"/>
      <c r="KG328" s="75"/>
      <c r="KH328" s="74">
        <f t="shared" si="608"/>
        <v>0</v>
      </c>
      <c r="KJ328" s="167"/>
      <c r="KL328" s="78"/>
      <c r="KM328" s="37"/>
      <c r="KN328" s="77"/>
      <c r="KO328" s="76"/>
      <c r="KP328" s="76"/>
      <c r="KQ328" s="76"/>
      <c r="KR328" s="76"/>
      <c r="KS328" s="76"/>
      <c r="KT328" s="76"/>
      <c r="KU328" s="76"/>
      <c r="KV328" s="75"/>
      <c r="KW328" s="75"/>
      <c r="KX328" s="75"/>
      <c r="KY328" s="75"/>
      <c r="KZ328" s="75"/>
      <c r="LA328" s="75"/>
      <c r="LB328" s="75"/>
      <c r="LC328" s="75"/>
      <c r="LD328" s="75"/>
      <c r="LE328" s="75"/>
      <c r="LF328" s="75"/>
      <c r="LG328" s="74">
        <f t="shared" si="609"/>
        <v>0</v>
      </c>
      <c r="LI328" s="167"/>
      <c r="LK328" s="78"/>
      <c r="LL328" s="37"/>
      <c r="LM328" s="77"/>
      <c r="LN328" s="76"/>
      <c r="LO328" s="76"/>
      <c r="LP328" s="76"/>
      <c r="LQ328" s="76"/>
      <c r="LR328" s="76"/>
      <c r="LS328" s="76"/>
      <c r="LT328" s="76"/>
      <c r="LU328" s="75"/>
      <c r="LV328" s="75"/>
      <c r="LW328" s="75"/>
      <c r="LX328" s="75"/>
      <c r="LY328" s="75"/>
      <c r="LZ328" s="75"/>
      <c r="MA328" s="75"/>
      <c r="MB328" s="75"/>
      <c r="MC328" s="75"/>
      <c r="MD328" s="75"/>
      <c r="ME328" s="75"/>
      <c r="MF328" s="74">
        <f t="shared" si="610"/>
        <v>0</v>
      </c>
      <c r="MH328" s="167"/>
      <c r="MJ328" s="78"/>
      <c r="MK328" s="37"/>
      <c r="ML328" s="77"/>
      <c r="MM328" s="76"/>
      <c r="MN328" s="76"/>
      <c r="MO328" s="76"/>
      <c r="MP328" s="76"/>
      <c r="MQ328" s="76"/>
      <c r="MR328" s="76"/>
      <c r="MS328" s="76"/>
      <c r="MT328" s="75"/>
      <c r="MU328" s="75"/>
      <c r="MV328" s="75"/>
      <c r="MW328" s="75"/>
      <c r="MX328" s="75"/>
      <c r="MY328" s="75"/>
      <c r="MZ328" s="75"/>
      <c r="NA328" s="75"/>
      <c r="NB328" s="75"/>
      <c r="NC328" s="75"/>
      <c r="ND328" s="75"/>
      <c r="NE328" s="74">
        <f t="shared" si="611"/>
        <v>0</v>
      </c>
      <c r="NG328" s="167"/>
      <c r="NI328" s="78"/>
      <c r="NJ328" s="37"/>
      <c r="NK328" s="77"/>
      <c r="NL328" s="76"/>
      <c r="NM328" s="76"/>
      <c r="NN328" s="76"/>
      <c r="NO328" s="76"/>
      <c r="NP328" s="76"/>
      <c r="NQ328" s="76"/>
      <c r="NR328" s="76"/>
      <c r="NS328" s="76"/>
      <c r="NT328" s="76"/>
      <c r="NU328" s="76"/>
      <c r="NV328" s="76"/>
      <c r="NW328" s="76"/>
      <c r="NX328" s="76"/>
      <c r="NY328" s="76"/>
      <c r="NZ328" s="76"/>
      <c r="OA328" s="75"/>
      <c r="OB328" s="76"/>
      <c r="OC328" s="75"/>
      <c r="OD328" s="74">
        <f t="shared" si="612"/>
        <v>0</v>
      </c>
      <c r="OF328" s="167"/>
      <c r="OH328" s="78"/>
      <c r="OI328" s="37"/>
      <c r="OJ328" s="77"/>
      <c r="OK328" s="76"/>
      <c r="OL328" s="76"/>
      <c r="OM328" s="76"/>
      <c r="ON328" s="76"/>
      <c r="OO328" s="76"/>
      <c r="OP328" s="76"/>
      <c r="OQ328" s="76"/>
      <c r="OR328" s="76"/>
      <c r="OS328" s="76"/>
      <c r="OT328" s="76"/>
      <c r="OU328" s="76"/>
      <c r="OV328" s="76"/>
      <c r="OW328" s="76"/>
      <c r="OX328" s="76"/>
      <c r="OY328" s="76"/>
      <c r="OZ328" s="75"/>
      <c r="PA328" s="76"/>
      <c r="PB328" s="75"/>
      <c r="PC328" s="74">
        <f t="shared" si="613"/>
        <v>0</v>
      </c>
      <c r="PE328" s="167"/>
      <c r="PG328" s="78"/>
      <c r="PH328" s="37"/>
      <c r="PI328" s="77"/>
      <c r="PJ328" s="76"/>
      <c r="PK328" s="76"/>
      <c r="PL328" s="76"/>
      <c r="PM328" s="76"/>
      <c r="PN328" s="76"/>
      <c r="PO328" s="76"/>
      <c r="PP328" s="76"/>
      <c r="PQ328" s="76"/>
      <c r="PR328" s="76"/>
      <c r="PS328" s="76"/>
      <c r="PT328" s="76"/>
      <c r="PU328" s="76"/>
      <c r="PV328" s="76"/>
      <c r="PW328" s="76"/>
      <c r="PX328" s="76"/>
      <c r="PY328" s="75"/>
      <c r="PZ328" s="76"/>
      <c r="QA328" s="75"/>
      <c r="QB328" s="74">
        <f t="shared" si="614"/>
        <v>0</v>
      </c>
      <c r="QD328" s="167"/>
      <c r="QF328" s="78"/>
      <c r="QG328" s="37"/>
      <c r="QH328" s="77"/>
      <c r="QI328" s="76"/>
      <c r="QJ328" s="76"/>
      <c r="QK328" s="76"/>
      <c r="QL328" s="76"/>
      <c r="QM328" s="76"/>
      <c r="QN328" s="76"/>
      <c r="QO328" s="76"/>
      <c r="QP328" s="76"/>
      <c r="QQ328" s="76"/>
      <c r="QR328" s="76"/>
      <c r="QS328" s="76"/>
      <c r="QT328" s="76"/>
      <c r="QU328" s="76"/>
      <c r="QV328" s="76"/>
      <c r="QW328" s="76"/>
      <c r="QX328" s="75"/>
      <c r="QY328" s="76"/>
      <c r="QZ328" s="75"/>
      <c r="RA328" s="74">
        <f t="shared" si="615"/>
        <v>0</v>
      </c>
      <c r="RC328" s="167"/>
      <c r="RE328" s="78"/>
      <c r="RF328" s="37"/>
      <c r="RG328" s="77"/>
      <c r="RH328" s="76"/>
      <c r="RI328" s="76"/>
      <c r="RJ328" s="76"/>
      <c r="RK328" s="76"/>
      <c r="RL328" s="76"/>
      <c r="RM328" s="76"/>
      <c r="RN328" s="76"/>
      <c r="RO328" s="76"/>
      <c r="RP328" s="76"/>
      <c r="RQ328" s="76"/>
      <c r="RR328" s="76"/>
      <c r="RS328" s="76"/>
      <c r="RT328" s="76"/>
      <c r="RU328" s="76"/>
      <c r="RV328" s="76"/>
      <c r="RW328" s="75"/>
      <c r="RX328" s="76"/>
      <c r="RY328" s="75"/>
      <c r="RZ328" s="74">
        <f t="shared" si="616"/>
        <v>0</v>
      </c>
      <c r="SB328" s="167"/>
      <c r="SD328" s="78"/>
      <c r="SE328" s="37"/>
      <c r="SF328" s="77"/>
      <c r="SG328" s="76"/>
      <c r="SH328" s="76"/>
      <c r="SI328" s="76"/>
      <c r="SJ328" s="76"/>
      <c r="SK328" s="76"/>
      <c r="SL328" s="76"/>
      <c r="SM328" s="76"/>
      <c r="SN328" s="76"/>
      <c r="SO328" s="76"/>
      <c r="SP328" s="76"/>
      <c r="SQ328" s="76"/>
      <c r="SR328" s="76"/>
      <c r="SS328" s="76"/>
      <c r="ST328" s="76"/>
      <c r="SU328" s="76"/>
      <c r="SV328" s="75"/>
      <c r="SW328" s="76"/>
      <c r="SX328" s="75"/>
      <c r="SY328" s="74">
        <f t="shared" si="617"/>
        <v>0</v>
      </c>
      <c r="TA328" s="167"/>
      <c r="TC328" s="78"/>
      <c r="TD328" s="37"/>
      <c r="TE328" s="77"/>
      <c r="TF328" s="76"/>
      <c r="TG328" s="76"/>
      <c r="TH328" s="76"/>
      <c r="TI328" s="76"/>
      <c r="TJ328" s="76"/>
      <c r="TK328" s="76"/>
      <c r="TL328" s="76"/>
      <c r="TM328" s="76"/>
      <c r="TN328" s="76"/>
      <c r="TO328" s="76"/>
      <c r="TP328" s="76"/>
      <c r="TQ328" s="76"/>
      <c r="TR328" s="76"/>
      <c r="TS328" s="76"/>
      <c r="TT328" s="76"/>
      <c r="TU328" s="75"/>
      <c r="TV328" s="76"/>
      <c r="TW328" s="75"/>
      <c r="TX328" s="74">
        <f t="shared" si="618"/>
        <v>0</v>
      </c>
      <c r="TZ328" s="167"/>
      <c r="UB328" s="78"/>
      <c r="UC328" s="37"/>
      <c r="UD328" s="77"/>
      <c r="UE328" s="76"/>
      <c r="UF328" s="76"/>
      <c r="UG328" s="76"/>
      <c r="UH328" s="76"/>
      <c r="UI328" s="76"/>
      <c r="UJ328" s="76"/>
      <c r="UK328" s="76"/>
      <c r="UL328" s="76"/>
      <c r="UM328" s="76"/>
      <c r="UN328" s="76"/>
      <c r="UO328" s="76"/>
      <c r="UP328" s="76"/>
      <c r="UQ328" s="76"/>
      <c r="UR328" s="76"/>
      <c r="US328" s="76"/>
      <c r="UT328" s="75"/>
      <c r="UU328" s="76"/>
      <c r="UV328" s="75"/>
      <c r="UW328" s="74">
        <f t="shared" si="619"/>
        <v>0</v>
      </c>
      <c r="UY328" s="167"/>
      <c r="VA328" s="78"/>
      <c r="VB328" s="37"/>
      <c r="VC328" s="77"/>
      <c r="VD328" s="76"/>
      <c r="VE328" s="76"/>
      <c r="VF328" s="76"/>
      <c r="VG328" s="76"/>
      <c r="VH328" s="76"/>
      <c r="VI328" s="76"/>
      <c r="VJ328" s="76"/>
      <c r="VK328" s="76"/>
      <c r="VL328" s="76"/>
      <c r="VM328" s="76"/>
      <c r="VN328" s="76"/>
      <c r="VO328" s="76"/>
      <c r="VP328" s="76"/>
      <c r="VQ328" s="76"/>
      <c r="VR328" s="76"/>
      <c r="VS328" s="75"/>
      <c r="VT328" s="76"/>
      <c r="VU328" s="75"/>
      <c r="VV328" s="74">
        <f t="shared" si="620"/>
        <v>0</v>
      </c>
    </row>
    <row r="329" spans="2:596" s="38" customFormat="1" outlineLevel="1">
      <c r="B329" s="88"/>
      <c r="C329" s="89">
        <f>IF(ISERROR(I329+1)=TRUE,I329,IF(I329="","",MAX(C$15:C328)+1))</f>
        <v>246</v>
      </c>
      <c r="D329" s="88">
        <f t="shared" si="527"/>
        <v>1</v>
      </c>
      <c r="E329" s="3"/>
      <c r="G329" s="167"/>
      <c r="I329" s="95">
        <f t="shared" si="621"/>
        <v>253</v>
      </c>
      <c r="J329" s="94" t="s">
        <v>459</v>
      </c>
      <c r="K329" s="93"/>
      <c r="L329" s="93"/>
      <c r="M329" s="93"/>
      <c r="N329" s="93"/>
      <c r="O329" s="92"/>
      <c r="P329" s="91" t="s">
        <v>438</v>
      </c>
      <c r="Q329" s="297"/>
      <c r="R329" s="90" t="s">
        <v>141</v>
      </c>
      <c r="S329" s="298"/>
      <c r="U329" s="167"/>
      <c r="V329" s="42"/>
      <c r="W329" s="78"/>
      <c r="X329" s="37"/>
      <c r="Y329" s="77"/>
      <c r="Z329" s="76"/>
      <c r="AA329" s="79"/>
      <c r="AB329" s="76"/>
      <c r="AC329" s="79"/>
      <c r="AD329" s="76"/>
      <c r="AE329" s="76"/>
      <c r="AF329" s="76"/>
      <c r="AG329" s="76"/>
      <c r="AH329" s="76"/>
      <c r="AI329" s="76"/>
      <c r="AJ329" s="76"/>
      <c r="AK329" s="75"/>
      <c r="AL329" s="75"/>
      <c r="AM329" s="75"/>
      <c r="AN329" s="75"/>
      <c r="AO329" s="75"/>
      <c r="AP329" s="75"/>
      <c r="AQ329" s="75"/>
      <c r="AR329" s="74">
        <f t="shared" si="598"/>
        <v>0</v>
      </c>
      <c r="AT329" s="167"/>
      <c r="AV329" s="78"/>
      <c r="AW329" s="37"/>
      <c r="AX329" s="77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5"/>
      <c r="BK329" s="75"/>
      <c r="BL329" s="75"/>
      <c r="BM329" s="75"/>
      <c r="BN329" s="75"/>
      <c r="BO329" s="75"/>
      <c r="BP329" s="75"/>
      <c r="BQ329" s="74">
        <f t="shared" si="599"/>
        <v>0</v>
      </c>
      <c r="BS329" s="167"/>
      <c r="BU329" s="78"/>
      <c r="BV329" s="37"/>
      <c r="BW329" s="77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5"/>
      <c r="CJ329" s="75"/>
      <c r="CK329" s="75"/>
      <c r="CL329" s="75"/>
      <c r="CM329" s="75"/>
      <c r="CN329" s="75"/>
      <c r="CO329" s="75"/>
      <c r="CP329" s="74">
        <f t="shared" si="600"/>
        <v>0</v>
      </c>
      <c r="CR329" s="167"/>
      <c r="CT329" s="78"/>
      <c r="CU329" s="37"/>
      <c r="CV329" s="77"/>
      <c r="CW329" s="76"/>
      <c r="CX329" s="76"/>
      <c r="CY329" s="76"/>
      <c r="CZ329" s="76"/>
      <c r="DA329" s="76"/>
      <c r="DB329" s="76"/>
      <c r="DC329" s="76"/>
      <c r="DD329" s="76"/>
      <c r="DE329" s="76"/>
      <c r="DF329" s="76"/>
      <c r="DG329" s="76"/>
      <c r="DH329" s="75"/>
      <c r="DI329" s="75"/>
      <c r="DJ329" s="75"/>
      <c r="DK329" s="75"/>
      <c r="DL329" s="75"/>
      <c r="DM329" s="75"/>
      <c r="DN329" s="75"/>
      <c r="DO329" s="74">
        <f t="shared" si="601"/>
        <v>0</v>
      </c>
      <c r="DQ329" s="167"/>
      <c r="DS329" s="78"/>
      <c r="DT329" s="37"/>
      <c r="DU329" s="77"/>
      <c r="DV329" s="76"/>
      <c r="DW329" s="76"/>
      <c r="DX329" s="76"/>
      <c r="DY329" s="76"/>
      <c r="DZ329" s="76"/>
      <c r="EA329" s="76"/>
      <c r="EB329" s="76"/>
      <c r="EC329" s="76"/>
      <c r="ED329" s="76"/>
      <c r="EE329" s="76"/>
      <c r="EF329" s="76"/>
      <c r="EG329" s="75"/>
      <c r="EH329" s="75"/>
      <c r="EI329" s="75"/>
      <c r="EJ329" s="75"/>
      <c r="EK329" s="75"/>
      <c r="EL329" s="75"/>
      <c r="EM329" s="75"/>
      <c r="EN329" s="74">
        <f t="shared" si="602"/>
        <v>0</v>
      </c>
      <c r="EP329" s="167"/>
      <c r="ER329" s="78"/>
      <c r="ES329" s="37"/>
      <c r="ET329" s="77"/>
      <c r="EU329" s="76"/>
      <c r="EV329" s="76"/>
      <c r="EW329" s="76"/>
      <c r="EX329" s="76"/>
      <c r="EY329" s="76"/>
      <c r="EZ329" s="76"/>
      <c r="FA329" s="76"/>
      <c r="FB329" s="76"/>
      <c r="FC329" s="76"/>
      <c r="FD329" s="76"/>
      <c r="FE329" s="76"/>
      <c r="FF329" s="76"/>
      <c r="FG329" s="76"/>
      <c r="FH329" s="75"/>
      <c r="FI329" s="75"/>
      <c r="FJ329" s="75"/>
      <c r="FK329" s="75"/>
      <c r="FL329" s="75"/>
      <c r="FM329" s="74">
        <f t="shared" si="603"/>
        <v>0</v>
      </c>
      <c r="FO329" s="167"/>
      <c r="FQ329" s="78"/>
      <c r="FR329" s="37"/>
      <c r="FS329" s="77"/>
      <c r="FT329" s="76"/>
      <c r="FU329" s="76"/>
      <c r="FV329" s="76"/>
      <c r="FW329" s="76"/>
      <c r="FX329" s="76"/>
      <c r="FY329" s="76"/>
      <c r="FZ329" s="76"/>
      <c r="GA329" s="76"/>
      <c r="GB329" s="76"/>
      <c r="GC329" s="76"/>
      <c r="GD329" s="76"/>
      <c r="GE329" s="76"/>
      <c r="GF329" s="76"/>
      <c r="GG329" s="75"/>
      <c r="GH329" s="75"/>
      <c r="GI329" s="75"/>
      <c r="GJ329" s="75"/>
      <c r="GK329" s="75"/>
      <c r="GL329" s="74">
        <f t="shared" si="604"/>
        <v>0</v>
      </c>
      <c r="GN329" s="167"/>
      <c r="GP329" s="78"/>
      <c r="GQ329" s="37"/>
      <c r="GR329" s="77"/>
      <c r="GS329" s="76"/>
      <c r="GT329" s="76"/>
      <c r="GU329" s="76"/>
      <c r="GV329" s="76"/>
      <c r="GW329" s="76"/>
      <c r="GX329" s="76"/>
      <c r="GY329" s="76"/>
      <c r="GZ329" s="76"/>
      <c r="HA329" s="76"/>
      <c r="HB329" s="76"/>
      <c r="HC329" s="76"/>
      <c r="HD329" s="76"/>
      <c r="HE329" s="76"/>
      <c r="HF329" s="75"/>
      <c r="HG329" s="75"/>
      <c r="HH329" s="75"/>
      <c r="HI329" s="75"/>
      <c r="HJ329" s="75"/>
      <c r="HK329" s="74">
        <f t="shared" si="605"/>
        <v>0</v>
      </c>
      <c r="HM329" s="167"/>
      <c r="HO329" s="78"/>
      <c r="HP329" s="37"/>
      <c r="HQ329" s="77"/>
      <c r="HR329" s="76"/>
      <c r="HS329" s="76"/>
      <c r="HT329" s="76"/>
      <c r="HU329" s="76"/>
      <c r="HV329" s="76"/>
      <c r="HW329" s="76"/>
      <c r="HX329" s="76"/>
      <c r="HY329" s="76"/>
      <c r="HZ329" s="76"/>
      <c r="IA329" s="76"/>
      <c r="IB329" s="76"/>
      <c r="IC329" s="76"/>
      <c r="ID329" s="76"/>
      <c r="IE329" s="75"/>
      <c r="IF329" s="75"/>
      <c r="IG329" s="75"/>
      <c r="IH329" s="75"/>
      <c r="II329" s="75"/>
      <c r="IJ329" s="74">
        <f t="shared" si="606"/>
        <v>0</v>
      </c>
      <c r="IL329" s="167"/>
      <c r="IN329" s="78"/>
      <c r="IO329" s="37"/>
      <c r="IP329" s="77"/>
      <c r="IQ329" s="76"/>
      <c r="IR329" s="76"/>
      <c r="IS329" s="76"/>
      <c r="IT329" s="76"/>
      <c r="IU329" s="76"/>
      <c r="IV329" s="76"/>
      <c r="IW329" s="76"/>
      <c r="IX329" s="75"/>
      <c r="IY329" s="75"/>
      <c r="IZ329" s="75"/>
      <c r="JA329" s="75"/>
      <c r="JB329" s="75"/>
      <c r="JC329" s="75"/>
      <c r="JD329" s="75"/>
      <c r="JE329" s="75"/>
      <c r="JF329" s="75"/>
      <c r="JG329" s="75"/>
      <c r="JH329" s="75"/>
      <c r="JI329" s="74">
        <f t="shared" si="607"/>
        <v>0</v>
      </c>
      <c r="JK329" s="167"/>
      <c r="JM329" s="78"/>
      <c r="JN329" s="37"/>
      <c r="JO329" s="77"/>
      <c r="JP329" s="76"/>
      <c r="JQ329" s="76"/>
      <c r="JR329" s="76"/>
      <c r="JS329" s="76"/>
      <c r="JT329" s="76"/>
      <c r="JU329" s="76"/>
      <c r="JV329" s="76"/>
      <c r="JW329" s="75"/>
      <c r="JX329" s="75"/>
      <c r="JY329" s="75"/>
      <c r="JZ329" s="75"/>
      <c r="KA329" s="75"/>
      <c r="KB329" s="75"/>
      <c r="KC329" s="75"/>
      <c r="KD329" s="75"/>
      <c r="KE329" s="75"/>
      <c r="KF329" s="75"/>
      <c r="KG329" s="75"/>
      <c r="KH329" s="74">
        <f t="shared" si="608"/>
        <v>0</v>
      </c>
      <c r="KJ329" s="167"/>
      <c r="KL329" s="78"/>
      <c r="KM329" s="37"/>
      <c r="KN329" s="77"/>
      <c r="KO329" s="76"/>
      <c r="KP329" s="76"/>
      <c r="KQ329" s="76"/>
      <c r="KR329" s="76"/>
      <c r="KS329" s="76"/>
      <c r="KT329" s="76"/>
      <c r="KU329" s="76"/>
      <c r="KV329" s="75"/>
      <c r="KW329" s="75"/>
      <c r="KX329" s="75"/>
      <c r="KY329" s="75"/>
      <c r="KZ329" s="75"/>
      <c r="LA329" s="75"/>
      <c r="LB329" s="75"/>
      <c r="LC329" s="75"/>
      <c r="LD329" s="75"/>
      <c r="LE329" s="75"/>
      <c r="LF329" s="75"/>
      <c r="LG329" s="74">
        <f t="shared" si="609"/>
        <v>0</v>
      </c>
      <c r="LI329" s="167"/>
      <c r="LK329" s="78"/>
      <c r="LL329" s="37"/>
      <c r="LM329" s="77"/>
      <c r="LN329" s="76"/>
      <c r="LO329" s="76"/>
      <c r="LP329" s="76"/>
      <c r="LQ329" s="76"/>
      <c r="LR329" s="76"/>
      <c r="LS329" s="76"/>
      <c r="LT329" s="76"/>
      <c r="LU329" s="75"/>
      <c r="LV329" s="75"/>
      <c r="LW329" s="75"/>
      <c r="LX329" s="75"/>
      <c r="LY329" s="75"/>
      <c r="LZ329" s="75"/>
      <c r="MA329" s="75"/>
      <c r="MB329" s="75"/>
      <c r="MC329" s="75"/>
      <c r="MD329" s="75"/>
      <c r="ME329" s="75"/>
      <c r="MF329" s="74">
        <f t="shared" si="610"/>
        <v>0</v>
      </c>
      <c r="MH329" s="167"/>
      <c r="MJ329" s="78"/>
      <c r="MK329" s="37"/>
      <c r="ML329" s="77"/>
      <c r="MM329" s="76"/>
      <c r="MN329" s="76"/>
      <c r="MO329" s="76"/>
      <c r="MP329" s="76"/>
      <c r="MQ329" s="76"/>
      <c r="MR329" s="76"/>
      <c r="MS329" s="76"/>
      <c r="MT329" s="75"/>
      <c r="MU329" s="75"/>
      <c r="MV329" s="75"/>
      <c r="MW329" s="75"/>
      <c r="MX329" s="75"/>
      <c r="MY329" s="75"/>
      <c r="MZ329" s="75"/>
      <c r="NA329" s="75"/>
      <c r="NB329" s="75"/>
      <c r="NC329" s="75"/>
      <c r="ND329" s="75"/>
      <c r="NE329" s="74">
        <f t="shared" si="611"/>
        <v>0</v>
      </c>
      <c r="NG329" s="167"/>
      <c r="NI329" s="78"/>
      <c r="NJ329" s="37"/>
      <c r="NK329" s="77"/>
      <c r="NL329" s="76"/>
      <c r="NM329" s="76"/>
      <c r="NN329" s="76"/>
      <c r="NO329" s="76"/>
      <c r="NP329" s="76"/>
      <c r="NQ329" s="76">
        <v>1</v>
      </c>
      <c r="NR329" s="76"/>
      <c r="NS329" s="76"/>
      <c r="NT329" s="76"/>
      <c r="NU329" s="76"/>
      <c r="NV329" s="76"/>
      <c r="NW329" s="76"/>
      <c r="NX329" s="76"/>
      <c r="NY329" s="76"/>
      <c r="NZ329" s="76"/>
      <c r="OA329" s="75"/>
      <c r="OB329" s="76"/>
      <c r="OC329" s="75"/>
      <c r="OD329" s="74">
        <f t="shared" si="612"/>
        <v>0</v>
      </c>
      <c r="OF329" s="167"/>
      <c r="OH329" s="78"/>
      <c r="OI329" s="37"/>
      <c r="OJ329" s="77"/>
      <c r="OK329" s="76"/>
      <c r="OL329" s="76"/>
      <c r="OM329" s="76"/>
      <c r="ON329" s="76"/>
      <c r="OO329" s="76"/>
      <c r="OP329" s="76">
        <v>1</v>
      </c>
      <c r="OQ329" s="76"/>
      <c r="OR329" s="76"/>
      <c r="OS329" s="76"/>
      <c r="OT329" s="76"/>
      <c r="OU329" s="76"/>
      <c r="OV329" s="76"/>
      <c r="OW329" s="76"/>
      <c r="OX329" s="76"/>
      <c r="OY329" s="76"/>
      <c r="OZ329" s="75"/>
      <c r="PA329" s="76"/>
      <c r="PB329" s="75"/>
      <c r="PC329" s="74">
        <f t="shared" si="613"/>
        <v>0</v>
      </c>
      <c r="PE329" s="167"/>
      <c r="PG329" s="78"/>
      <c r="PH329" s="37"/>
      <c r="PI329" s="77"/>
      <c r="PJ329" s="76"/>
      <c r="PK329" s="76"/>
      <c r="PL329" s="76"/>
      <c r="PM329" s="76"/>
      <c r="PN329" s="76"/>
      <c r="PO329" s="76">
        <v>1</v>
      </c>
      <c r="PP329" s="76"/>
      <c r="PQ329" s="76"/>
      <c r="PR329" s="76"/>
      <c r="PS329" s="76"/>
      <c r="PT329" s="76"/>
      <c r="PU329" s="76"/>
      <c r="PV329" s="76"/>
      <c r="PW329" s="76"/>
      <c r="PX329" s="76"/>
      <c r="PY329" s="75"/>
      <c r="PZ329" s="76"/>
      <c r="QA329" s="75"/>
      <c r="QB329" s="74">
        <f t="shared" si="614"/>
        <v>0</v>
      </c>
      <c r="QD329" s="167"/>
      <c r="QF329" s="78"/>
      <c r="QG329" s="37"/>
      <c r="QH329" s="77"/>
      <c r="QI329" s="76"/>
      <c r="QJ329" s="76"/>
      <c r="QK329" s="76"/>
      <c r="QL329" s="76"/>
      <c r="QM329" s="76"/>
      <c r="QN329" s="76">
        <v>1</v>
      </c>
      <c r="QO329" s="76"/>
      <c r="QP329" s="76"/>
      <c r="QQ329" s="76"/>
      <c r="QR329" s="76"/>
      <c r="QS329" s="76"/>
      <c r="QT329" s="76"/>
      <c r="QU329" s="76"/>
      <c r="QV329" s="76"/>
      <c r="QW329" s="76"/>
      <c r="QX329" s="75"/>
      <c r="QY329" s="76"/>
      <c r="QZ329" s="75"/>
      <c r="RA329" s="74">
        <f t="shared" si="615"/>
        <v>0</v>
      </c>
      <c r="RC329" s="167"/>
      <c r="RE329" s="78"/>
      <c r="RF329" s="37"/>
      <c r="RG329" s="77"/>
      <c r="RH329" s="76"/>
      <c r="RI329" s="76"/>
      <c r="RJ329" s="76"/>
      <c r="RK329" s="76"/>
      <c r="RL329" s="76"/>
      <c r="RM329" s="76">
        <v>1</v>
      </c>
      <c r="RN329" s="76"/>
      <c r="RO329" s="76"/>
      <c r="RP329" s="76"/>
      <c r="RQ329" s="76"/>
      <c r="RR329" s="76"/>
      <c r="RS329" s="76"/>
      <c r="RT329" s="76"/>
      <c r="RU329" s="76"/>
      <c r="RV329" s="76"/>
      <c r="RW329" s="75"/>
      <c r="RX329" s="76"/>
      <c r="RY329" s="75"/>
      <c r="RZ329" s="74">
        <f t="shared" si="616"/>
        <v>0</v>
      </c>
      <c r="SB329" s="167"/>
      <c r="SD329" s="78"/>
      <c r="SE329" s="37"/>
      <c r="SF329" s="77"/>
      <c r="SG329" s="76"/>
      <c r="SH329" s="76"/>
      <c r="SI329" s="76"/>
      <c r="SJ329" s="76"/>
      <c r="SK329" s="76"/>
      <c r="SL329" s="76">
        <v>1</v>
      </c>
      <c r="SM329" s="76"/>
      <c r="SN329" s="76"/>
      <c r="SO329" s="76"/>
      <c r="SP329" s="76"/>
      <c r="SQ329" s="76"/>
      <c r="SR329" s="76"/>
      <c r="SS329" s="76"/>
      <c r="ST329" s="76"/>
      <c r="SU329" s="76"/>
      <c r="SV329" s="75"/>
      <c r="SW329" s="76"/>
      <c r="SX329" s="75"/>
      <c r="SY329" s="74">
        <f t="shared" si="617"/>
        <v>0</v>
      </c>
      <c r="TA329" s="167"/>
      <c r="TC329" s="78"/>
      <c r="TD329" s="37"/>
      <c r="TE329" s="77"/>
      <c r="TF329" s="76"/>
      <c r="TG329" s="76"/>
      <c r="TH329" s="76"/>
      <c r="TI329" s="76"/>
      <c r="TJ329" s="76"/>
      <c r="TK329" s="76">
        <v>1</v>
      </c>
      <c r="TL329" s="76"/>
      <c r="TM329" s="76"/>
      <c r="TN329" s="76"/>
      <c r="TO329" s="76"/>
      <c r="TP329" s="76"/>
      <c r="TQ329" s="76"/>
      <c r="TR329" s="76"/>
      <c r="TS329" s="76"/>
      <c r="TT329" s="76"/>
      <c r="TU329" s="75"/>
      <c r="TV329" s="76"/>
      <c r="TW329" s="75"/>
      <c r="TX329" s="74">
        <f t="shared" si="618"/>
        <v>0</v>
      </c>
      <c r="TZ329" s="167"/>
      <c r="UB329" s="78"/>
      <c r="UC329" s="37"/>
      <c r="UD329" s="77"/>
      <c r="UE329" s="76"/>
      <c r="UF329" s="76"/>
      <c r="UG329" s="76"/>
      <c r="UH329" s="76"/>
      <c r="UI329" s="76"/>
      <c r="UJ329" s="76">
        <v>1</v>
      </c>
      <c r="UK329" s="76"/>
      <c r="UL329" s="76"/>
      <c r="UM329" s="76"/>
      <c r="UN329" s="76"/>
      <c r="UO329" s="76"/>
      <c r="UP329" s="76"/>
      <c r="UQ329" s="76"/>
      <c r="UR329" s="76"/>
      <c r="US329" s="76"/>
      <c r="UT329" s="75"/>
      <c r="UU329" s="76"/>
      <c r="UV329" s="75"/>
      <c r="UW329" s="74">
        <f t="shared" si="619"/>
        <v>0</v>
      </c>
      <c r="UY329" s="167"/>
      <c r="VA329" s="78"/>
      <c r="VB329" s="37"/>
      <c r="VC329" s="77"/>
      <c r="VD329" s="76"/>
      <c r="VE329" s="76"/>
      <c r="VF329" s="76"/>
      <c r="VG329" s="76"/>
      <c r="VH329" s="76"/>
      <c r="VI329" s="76">
        <v>1</v>
      </c>
      <c r="VJ329" s="76"/>
      <c r="VK329" s="76"/>
      <c r="VL329" s="76"/>
      <c r="VM329" s="76"/>
      <c r="VN329" s="76"/>
      <c r="VO329" s="76"/>
      <c r="VP329" s="76"/>
      <c r="VQ329" s="76"/>
      <c r="VR329" s="76"/>
      <c r="VS329" s="75"/>
      <c r="VT329" s="76"/>
      <c r="VU329" s="75"/>
      <c r="VV329" s="74">
        <f t="shared" si="620"/>
        <v>0</v>
      </c>
    </row>
    <row r="330" spans="2:596" s="38" customFormat="1" outlineLevel="1">
      <c r="B330" s="88"/>
      <c r="C330" s="89">
        <f>IF(ISERROR(I330+1)=TRUE,I330,IF(I330="","",MAX(C$15:C329)+1))</f>
        <v>247</v>
      </c>
      <c r="D330" s="88">
        <f t="shared" si="527"/>
        <v>1</v>
      </c>
      <c r="E330" s="3"/>
      <c r="G330" s="167"/>
      <c r="I330" s="95">
        <f t="shared" si="621"/>
        <v>254</v>
      </c>
      <c r="J330" s="94" t="s">
        <v>458</v>
      </c>
      <c r="K330" s="93"/>
      <c r="L330" s="93"/>
      <c r="M330" s="93"/>
      <c r="N330" s="93"/>
      <c r="O330" s="92"/>
      <c r="P330" s="91" t="s">
        <v>438</v>
      </c>
      <c r="Q330" s="297"/>
      <c r="R330" s="90" t="s">
        <v>141</v>
      </c>
      <c r="S330" s="298"/>
      <c r="U330" s="167"/>
      <c r="V330" s="42"/>
      <c r="W330" s="78"/>
      <c r="X330" s="37"/>
      <c r="Y330" s="77"/>
      <c r="Z330" s="76"/>
      <c r="AA330" s="79"/>
      <c r="AB330" s="76"/>
      <c r="AC330" s="79"/>
      <c r="AD330" s="76"/>
      <c r="AE330" s="76"/>
      <c r="AF330" s="76"/>
      <c r="AG330" s="76"/>
      <c r="AH330" s="76"/>
      <c r="AI330" s="76"/>
      <c r="AJ330" s="76"/>
      <c r="AK330" s="75"/>
      <c r="AL330" s="75"/>
      <c r="AM330" s="75"/>
      <c r="AN330" s="75"/>
      <c r="AO330" s="75"/>
      <c r="AP330" s="75"/>
      <c r="AQ330" s="75"/>
      <c r="AR330" s="74">
        <f t="shared" si="598"/>
        <v>0</v>
      </c>
      <c r="AT330" s="167"/>
      <c r="AV330" s="78"/>
      <c r="AW330" s="37"/>
      <c r="AX330" s="77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5"/>
      <c r="BK330" s="75"/>
      <c r="BL330" s="75"/>
      <c r="BM330" s="75"/>
      <c r="BN330" s="75"/>
      <c r="BO330" s="75"/>
      <c r="BP330" s="75"/>
      <c r="BQ330" s="74">
        <f t="shared" si="599"/>
        <v>0</v>
      </c>
      <c r="BS330" s="167"/>
      <c r="BU330" s="78"/>
      <c r="BV330" s="37"/>
      <c r="BW330" s="77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5"/>
      <c r="CJ330" s="75"/>
      <c r="CK330" s="75"/>
      <c r="CL330" s="75"/>
      <c r="CM330" s="75"/>
      <c r="CN330" s="75"/>
      <c r="CO330" s="75"/>
      <c r="CP330" s="74">
        <f t="shared" si="600"/>
        <v>0</v>
      </c>
      <c r="CR330" s="167"/>
      <c r="CT330" s="78"/>
      <c r="CU330" s="37"/>
      <c r="CV330" s="77"/>
      <c r="CW330" s="76"/>
      <c r="CX330" s="76"/>
      <c r="CY330" s="76"/>
      <c r="CZ330" s="76"/>
      <c r="DA330" s="76"/>
      <c r="DB330" s="76"/>
      <c r="DC330" s="76"/>
      <c r="DD330" s="76"/>
      <c r="DE330" s="76"/>
      <c r="DF330" s="76"/>
      <c r="DG330" s="76"/>
      <c r="DH330" s="75"/>
      <c r="DI330" s="75"/>
      <c r="DJ330" s="75"/>
      <c r="DK330" s="75"/>
      <c r="DL330" s="75"/>
      <c r="DM330" s="75"/>
      <c r="DN330" s="75"/>
      <c r="DO330" s="74">
        <f t="shared" si="601"/>
        <v>0</v>
      </c>
      <c r="DQ330" s="167"/>
      <c r="DS330" s="78"/>
      <c r="DT330" s="37"/>
      <c r="DU330" s="77"/>
      <c r="DV330" s="76"/>
      <c r="DW330" s="76"/>
      <c r="DX330" s="76"/>
      <c r="DY330" s="76"/>
      <c r="DZ330" s="76"/>
      <c r="EA330" s="76"/>
      <c r="EB330" s="76"/>
      <c r="EC330" s="76"/>
      <c r="ED330" s="76"/>
      <c r="EE330" s="76"/>
      <c r="EF330" s="76"/>
      <c r="EG330" s="75"/>
      <c r="EH330" s="75"/>
      <c r="EI330" s="75"/>
      <c r="EJ330" s="75"/>
      <c r="EK330" s="75"/>
      <c r="EL330" s="75"/>
      <c r="EM330" s="75"/>
      <c r="EN330" s="74">
        <f t="shared" si="602"/>
        <v>0</v>
      </c>
      <c r="EP330" s="167"/>
      <c r="ER330" s="78"/>
      <c r="ES330" s="37"/>
      <c r="ET330" s="77"/>
      <c r="EU330" s="76"/>
      <c r="EV330" s="76"/>
      <c r="EW330" s="76"/>
      <c r="EX330" s="76"/>
      <c r="EY330" s="76"/>
      <c r="EZ330" s="76"/>
      <c r="FA330" s="76"/>
      <c r="FB330" s="76"/>
      <c r="FC330" s="76"/>
      <c r="FD330" s="76"/>
      <c r="FE330" s="76"/>
      <c r="FF330" s="76"/>
      <c r="FG330" s="76"/>
      <c r="FH330" s="75"/>
      <c r="FI330" s="75"/>
      <c r="FJ330" s="75"/>
      <c r="FK330" s="75"/>
      <c r="FL330" s="75"/>
      <c r="FM330" s="74">
        <f t="shared" si="603"/>
        <v>0</v>
      </c>
      <c r="FO330" s="167"/>
      <c r="FQ330" s="78"/>
      <c r="FR330" s="37"/>
      <c r="FS330" s="77"/>
      <c r="FT330" s="76"/>
      <c r="FU330" s="76"/>
      <c r="FV330" s="76"/>
      <c r="FW330" s="76"/>
      <c r="FX330" s="76"/>
      <c r="FY330" s="76"/>
      <c r="FZ330" s="76"/>
      <c r="GA330" s="76"/>
      <c r="GB330" s="76"/>
      <c r="GC330" s="76"/>
      <c r="GD330" s="76"/>
      <c r="GE330" s="76"/>
      <c r="GF330" s="76"/>
      <c r="GG330" s="75"/>
      <c r="GH330" s="75"/>
      <c r="GI330" s="75"/>
      <c r="GJ330" s="75"/>
      <c r="GK330" s="75"/>
      <c r="GL330" s="74">
        <f t="shared" si="604"/>
        <v>0</v>
      </c>
      <c r="GN330" s="167"/>
      <c r="GP330" s="78"/>
      <c r="GQ330" s="37"/>
      <c r="GR330" s="77"/>
      <c r="GS330" s="76"/>
      <c r="GT330" s="76"/>
      <c r="GU330" s="76"/>
      <c r="GV330" s="76"/>
      <c r="GW330" s="76"/>
      <c r="GX330" s="76"/>
      <c r="GY330" s="76"/>
      <c r="GZ330" s="76"/>
      <c r="HA330" s="76"/>
      <c r="HB330" s="76"/>
      <c r="HC330" s="76"/>
      <c r="HD330" s="76"/>
      <c r="HE330" s="76"/>
      <c r="HF330" s="75"/>
      <c r="HG330" s="75"/>
      <c r="HH330" s="75"/>
      <c r="HI330" s="75"/>
      <c r="HJ330" s="75"/>
      <c r="HK330" s="74">
        <f t="shared" si="605"/>
        <v>0</v>
      </c>
      <c r="HM330" s="167"/>
      <c r="HO330" s="78"/>
      <c r="HP330" s="37"/>
      <c r="HQ330" s="77"/>
      <c r="HR330" s="76"/>
      <c r="HS330" s="76"/>
      <c r="HT330" s="76"/>
      <c r="HU330" s="76"/>
      <c r="HV330" s="76"/>
      <c r="HW330" s="76"/>
      <c r="HX330" s="76"/>
      <c r="HY330" s="76"/>
      <c r="HZ330" s="76"/>
      <c r="IA330" s="76"/>
      <c r="IB330" s="76"/>
      <c r="IC330" s="76"/>
      <c r="ID330" s="76"/>
      <c r="IE330" s="75"/>
      <c r="IF330" s="75"/>
      <c r="IG330" s="75"/>
      <c r="IH330" s="75"/>
      <c r="II330" s="75"/>
      <c r="IJ330" s="74">
        <f t="shared" si="606"/>
        <v>0</v>
      </c>
      <c r="IL330" s="167"/>
      <c r="IN330" s="78"/>
      <c r="IO330" s="37"/>
      <c r="IP330" s="77"/>
      <c r="IQ330" s="76"/>
      <c r="IR330" s="76"/>
      <c r="IS330" s="76"/>
      <c r="IT330" s="76"/>
      <c r="IU330" s="76"/>
      <c r="IV330" s="76"/>
      <c r="IW330" s="76"/>
      <c r="IX330" s="75"/>
      <c r="IY330" s="75"/>
      <c r="IZ330" s="75"/>
      <c r="JA330" s="75"/>
      <c r="JB330" s="75"/>
      <c r="JC330" s="75"/>
      <c r="JD330" s="75"/>
      <c r="JE330" s="75"/>
      <c r="JF330" s="75"/>
      <c r="JG330" s="75"/>
      <c r="JH330" s="75"/>
      <c r="JI330" s="74">
        <f t="shared" si="607"/>
        <v>0</v>
      </c>
      <c r="JK330" s="167"/>
      <c r="JM330" s="78"/>
      <c r="JN330" s="37"/>
      <c r="JO330" s="77"/>
      <c r="JP330" s="76"/>
      <c r="JQ330" s="76"/>
      <c r="JR330" s="76"/>
      <c r="JS330" s="76"/>
      <c r="JT330" s="76"/>
      <c r="JU330" s="76"/>
      <c r="JV330" s="76"/>
      <c r="JW330" s="75"/>
      <c r="JX330" s="75"/>
      <c r="JY330" s="75"/>
      <c r="JZ330" s="75"/>
      <c r="KA330" s="75"/>
      <c r="KB330" s="75"/>
      <c r="KC330" s="75"/>
      <c r="KD330" s="75"/>
      <c r="KE330" s="75"/>
      <c r="KF330" s="75"/>
      <c r="KG330" s="75"/>
      <c r="KH330" s="74">
        <f t="shared" si="608"/>
        <v>0</v>
      </c>
      <c r="KJ330" s="167"/>
      <c r="KL330" s="78"/>
      <c r="KM330" s="37"/>
      <c r="KN330" s="77"/>
      <c r="KO330" s="76"/>
      <c r="KP330" s="76"/>
      <c r="KQ330" s="76"/>
      <c r="KR330" s="76"/>
      <c r="KS330" s="76"/>
      <c r="KT330" s="76"/>
      <c r="KU330" s="76"/>
      <c r="KV330" s="75"/>
      <c r="KW330" s="75"/>
      <c r="KX330" s="75"/>
      <c r="KY330" s="75"/>
      <c r="KZ330" s="75"/>
      <c r="LA330" s="75"/>
      <c r="LB330" s="75"/>
      <c r="LC330" s="75"/>
      <c r="LD330" s="75"/>
      <c r="LE330" s="75"/>
      <c r="LF330" s="75"/>
      <c r="LG330" s="74">
        <f t="shared" si="609"/>
        <v>0</v>
      </c>
      <c r="LI330" s="167"/>
      <c r="LK330" s="78"/>
      <c r="LL330" s="37"/>
      <c r="LM330" s="77"/>
      <c r="LN330" s="76"/>
      <c r="LO330" s="76"/>
      <c r="LP330" s="76"/>
      <c r="LQ330" s="76"/>
      <c r="LR330" s="76"/>
      <c r="LS330" s="76"/>
      <c r="LT330" s="76"/>
      <c r="LU330" s="75"/>
      <c r="LV330" s="75"/>
      <c r="LW330" s="75"/>
      <c r="LX330" s="75"/>
      <c r="LY330" s="75"/>
      <c r="LZ330" s="75"/>
      <c r="MA330" s="75"/>
      <c r="MB330" s="75"/>
      <c r="MC330" s="75"/>
      <c r="MD330" s="75"/>
      <c r="ME330" s="75"/>
      <c r="MF330" s="74">
        <f t="shared" si="610"/>
        <v>0</v>
      </c>
      <c r="MH330" s="167"/>
      <c r="MJ330" s="78"/>
      <c r="MK330" s="37"/>
      <c r="ML330" s="77"/>
      <c r="MM330" s="76"/>
      <c r="MN330" s="76"/>
      <c r="MO330" s="76"/>
      <c r="MP330" s="76"/>
      <c r="MQ330" s="76"/>
      <c r="MR330" s="76"/>
      <c r="MS330" s="76"/>
      <c r="MT330" s="75"/>
      <c r="MU330" s="75"/>
      <c r="MV330" s="75"/>
      <c r="MW330" s="75"/>
      <c r="MX330" s="75"/>
      <c r="MY330" s="75"/>
      <c r="MZ330" s="75"/>
      <c r="NA330" s="75"/>
      <c r="NB330" s="75"/>
      <c r="NC330" s="75"/>
      <c r="ND330" s="75"/>
      <c r="NE330" s="74">
        <f t="shared" si="611"/>
        <v>0</v>
      </c>
      <c r="NG330" s="167"/>
      <c r="NI330" s="78"/>
      <c r="NJ330" s="37"/>
      <c r="NK330" s="77"/>
      <c r="NL330" s="76"/>
      <c r="NM330" s="76"/>
      <c r="NN330" s="76"/>
      <c r="NO330" s="76"/>
      <c r="NP330" s="76"/>
      <c r="NQ330" s="76"/>
      <c r="NR330" s="76"/>
      <c r="NS330" s="76"/>
      <c r="NT330" s="76"/>
      <c r="NU330" s="76"/>
      <c r="NV330" s="76"/>
      <c r="NW330" s="76"/>
      <c r="NX330" s="76"/>
      <c r="NY330" s="76"/>
      <c r="NZ330" s="76"/>
      <c r="OA330" s="75"/>
      <c r="OB330" s="76"/>
      <c r="OC330" s="75"/>
      <c r="OD330" s="74">
        <f t="shared" si="612"/>
        <v>0</v>
      </c>
      <c r="OF330" s="167"/>
      <c r="OH330" s="78"/>
      <c r="OI330" s="37"/>
      <c r="OJ330" s="77"/>
      <c r="OK330" s="76"/>
      <c r="OL330" s="76"/>
      <c r="OM330" s="76"/>
      <c r="ON330" s="76"/>
      <c r="OO330" s="76"/>
      <c r="OP330" s="76"/>
      <c r="OQ330" s="76"/>
      <c r="OR330" s="76"/>
      <c r="OS330" s="76"/>
      <c r="OT330" s="76"/>
      <c r="OU330" s="76"/>
      <c r="OV330" s="76"/>
      <c r="OW330" s="76"/>
      <c r="OX330" s="76"/>
      <c r="OY330" s="76"/>
      <c r="OZ330" s="75"/>
      <c r="PA330" s="76"/>
      <c r="PB330" s="75"/>
      <c r="PC330" s="74">
        <f t="shared" si="613"/>
        <v>0</v>
      </c>
      <c r="PE330" s="167"/>
      <c r="PG330" s="78"/>
      <c r="PH330" s="37"/>
      <c r="PI330" s="77"/>
      <c r="PJ330" s="76"/>
      <c r="PK330" s="76"/>
      <c r="PL330" s="76"/>
      <c r="PM330" s="76"/>
      <c r="PN330" s="76"/>
      <c r="PO330" s="76"/>
      <c r="PP330" s="76"/>
      <c r="PQ330" s="76"/>
      <c r="PR330" s="76"/>
      <c r="PS330" s="76"/>
      <c r="PT330" s="76"/>
      <c r="PU330" s="76"/>
      <c r="PV330" s="76"/>
      <c r="PW330" s="76"/>
      <c r="PX330" s="76"/>
      <c r="PY330" s="75"/>
      <c r="PZ330" s="76"/>
      <c r="QA330" s="75"/>
      <c r="QB330" s="74">
        <f t="shared" si="614"/>
        <v>0</v>
      </c>
      <c r="QD330" s="167"/>
      <c r="QF330" s="78"/>
      <c r="QG330" s="37"/>
      <c r="QH330" s="77"/>
      <c r="QI330" s="76"/>
      <c r="QJ330" s="76"/>
      <c r="QK330" s="76"/>
      <c r="QL330" s="76"/>
      <c r="QM330" s="76"/>
      <c r="QN330" s="76"/>
      <c r="QO330" s="76"/>
      <c r="QP330" s="76"/>
      <c r="QQ330" s="76"/>
      <c r="QR330" s="76"/>
      <c r="QS330" s="76"/>
      <c r="QT330" s="76"/>
      <c r="QU330" s="76"/>
      <c r="QV330" s="76"/>
      <c r="QW330" s="76"/>
      <c r="QX330" s="75"/>
      <c r="QY330" s="76"/>
      <c r="QZ330" s="75"/>
      <c r="RA330" s="74">
        <f t="shared" si="615"/>
        <v>0</v>
      </c>
      <c r="RC330" s="167"/>
      <c r="RE330" s="78"/>
      <c r="RF330" s="37"/>
      <c r="RG330" s="77"/>
      <c r="RH330" s="76"/>
      <c r="RI330" s="76"/>
      <c r="RJ330" s="76"/>
      <c r="RK330" s="76"/>
      <c r="RL330" s="76"/>
      <c r="RM330" s="76"/>
      <c r="RN330" s="76"/>
      <c r="RO330" s="76"/>
      <c r="RP330" s="76"/>
      <c r="RQ330" s="76"/>
      <c r="RR330" s="76"/>
      <c r="RS330" s="76"/>
      <c r="RT330" s="76"/>
      <c r="RU330" s="76"/>
      <c r="RV330" s="76"/>
      <c r="RW330" s="75"/>
      <c r="RX330" s="76"/>
      <c r="RY330" s="75"/>
      <c r="RZ330" s="74">
        <f t="shared" si="616"/>
        <v>0</v>
      </c>
      <c r="SB330" s="167"/>
      <c r="SD330" s="78"/>
      <c r="SE330" s="37"/>
      <c r="SF330" s="77"/>
      <c r="SG330" s="76"/>
      <c r="SH330" s="76"/>
      <c r="SI330" s="76"/>
      <c r="SJ330" s="76"/>
      <c r="SK330" s="76"/>
      <c r="SL330" s="76"/>
      <c r="SM330" s="76"/>
      <c r="SN330" s="76"/>
      <c r="SO330" s="76"/>
      <c r="SP330" s="76"/>
      <c r="SQ330" s="76"/>
      <c r="SR330" s="76"/>
      <c r="SS330" s="76"/>
      <c r="ST330" s="76"/>
      <c r="SU330" s="76"/>
      <c r="SV330" s="75"/>
      <c r="SW330" s="76"/>
      <c r="SX330" s="75"/>
      <c r="SY330" s="74">
        <f t="shared" si="617"/>
        <v>0</v>
      </c>
      <c r="TA330" s="167"/>
      <c r="TC330" s="78"/>
      <c r="TD330" s="37"/>
      <c r="TE330" s="77"/>
      <c r="TF330" s="76"/>
      <c r="TG330" s="76"/>
      <c r="TH330" s="76"/>
      <c r="TI330" s="76"/>
      <c r="TJ330" s="76"/>
      <c r="TK330" s="76"/>
      <c r="TL330" s="76"/>
      <c r="TM330" s="76"/>
      <c r="TN330" s="76"/>
      <c r="TO330" s="76"/>
      <c r="TP330" s="76"/>
      <c r="TQ330" s="76"/>
      <c r="TR330" s="76"/>
      <c r="TS330" s="76"/>
      <c r="TT330" s="76"/>
      <c r="TU330" s="75"/>
      <c r="TV330" s="76"/>
      <c r="TW330" s="75"/>
      <c r="TX330" s="74">
        <f t="shared" si="618"/>
        <v>0</v>
      </c>
      <c r="TZ330" s="167"/>
      <c r="UB330" s="78"/>
      <c r="UC330" s="37"/>
      <c r="UD330" s="77"/>
      <c r="UE330" s="76"/>
      <c r="UF330" s="76"/>
      <c r="UG330" s="76"/>
      <c r="UH330" s="76"/>
      <c r="UI330" s="76"/>
      <c r="UJ330" s="76"/>
      <c r="UK330" s="76"/>
      <c r="UL330" s="76"/>
      <c r="UM330" s="76"/>
      <c r="UN330" s="76"/>
      <c r="UO330" s="76"/>
      <c r="UP330" s="76"/>
      <c r="UQ330" s="76"/>
      <c r="UR330" s="76"/>
      <c r="US330" s="76"/>
      <c r="UT330" s="75"/>
      <c r="UU330" s="76"/>
      <c r="UV330" s="75"/>
      <c r="UW330" s="74">
        <f t="shared" si="619"/>
        <v>0</v>
      </c>
      <c r="UY330" s="167"/>
      <c r="VA330" s="78"/>
      <c r="VB330" s="37"/>
      <c r="VC330" s="77"/>
      <c r="VD330" s="76"/>
      <c r="VE330" s="76"/>
      <c r="VF330" s="76"/>
      <c r="VG330" s="76"/>
      <c r="VH330" s="76"/>
      <c r="VI330" s="76"/>
      <c r="VJ330" s="76"/>
      <c r="VK330" s="76"/>
      <c r="VL330" s="76"/>
      <c r="VM330" s="76"/>
      <c r="VN330" s="76"/>
      <c r="VO330" s="76"/>
      <c r="VP330" s="76"/>
      <c r="VQ330" s="76"/>
      <c r="VR330" s="76"/>
      <c r="VS330" s="75"/>
      <c r="VT330" s="76"/>
      <c r="VU330" s="75"/>
      <c r="VV330" s="74">
        <f t="shared" si="620"/>
        <v>0</v>
      </c>
    </row>
    <row r="331" spans="2:596" s="38" customFormat="1" outlineLevel="1">
      <c r="B331" s="88"/>
      <c r="C331" s="89">
        <f>IF(ISERROR(I331+1)=TRUE,I331,IF(I331="","",MAX(C$15:C330)+1))</f>
        <v>248</v>
      </c>
      <c r="D331" s="88">
        <f t="shared" si="527"/>
        <v>1</v>
      </c>
      <c r="E331" s="3"/>
      <c r="G331" s="167"/>
      <c r="I331" s="95">
        <f t="shared" si="621"/>
        <v>255</v>
      </c>
      <c r="J331" s="94" t="s">
        <v>457</v>
      </c>
      <c r="K331" s="93"/>
      <c r="L331" s="93"/>
      <c r="M331" s="93"/>
      <c r="N331" s="93"/>
      <c r="O331" s="92"/>
      <c r="P331" s="91" t="s">
        <v>438</v>
      </c>
      <c r="Q331" s="297"/>
      <c r="R331" s="90" t="s">
        <v>141</v>
      </c>
      <c r="S331" s="298"/>
      <c r="U331" s="167"/>
      <c r="V331" s="42"/>
      <c r="W331" s="78"/>
      <c r="X331" s="37"/>
      <c r="Y331" s="77"/>
      <c r="Z331" s="76"/>
      <c r="AA331" s="79"/>
      <c r="AB331" s="76"/>
      <c r="AC331" s="79"/>
      <c r="AD331" s="76"/>
      <c r="AE331" s="76"/>
      <c r="AF331" s="76"/>
      <c r="AG331" s="76"/>
      <c r="AH331" s="76"/>
      <c r="AI331" s="76"/>
      <c r="AJ331" s="76"/>
      <c r="AK331" s="75"/>
      <c r="AL331" s="75"/>
      <c r="AM331" s="75"/>
      <c r="AN331" s="75"/>
      <c r="AO331" s="75"/>
      <c r="AP331" s="75"/>
      <c r="AQ331" s="75"/>
      <c r="AR331" s="74">
        <f t="shared" si="598"/>
        <v>0</v>
      </c>
      <c r="AT331" s="167"/>
      <c r="AV331" s="78"/>
      <c r="AW331" s="37"/>
      <c r="AX331" s="77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5"/>
      <c r="BK331" s="75"/>
      <c r="BL331" s="75"/>
      <c r="BM331" s="75"/>
      <c r="BN331" s="75"/>
      <c r="BO331" s="75"/>
      <c r="BP331" s="75"/>
      <c r="BQ331" s="74">
        <f t="shared" si="599"/>
        <v>0</v>
      </c>
      <c r="BS331" s="167"/>
      <c r="BU331" s="78"/>
      <c r="BV331" s="37"/>
      <c r="BW331" s="77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5"/>
      <c r="CJ331" s="75"/>
      <c r="CK331" s="75"/>
      <c r="CL331" s="75"/>
      <c r="CM331" s="75"/>
      <c r="CN331" s="75"/>
      <c r="CO331" s="75"/>
      <c r="CP331" s="74">
        <f t="shared" si="600"/>
        <v>0</v>
      </c>
      <c r="CR331" s="167"/>
      <c r="CT331" s="78"/>
      <c r="CU331" s="37"/>
      <c r="CV331" s="77"/>
      <c r="CW331" s="76"/>
      <c r="CX331" s="76"/>
      <c r="CY331" s="76"/>
      <c r="CZ331" s="76"/>
      <c r="DA331" s="76"/>
      <c r="DB331" s="76"/>
      <c r="DC331" s="76"/>
      <c r="DD331" s="76"/>
      <c r="DE331" s="76"/>
      <c r="DF331" s="76"/>
      <c r="DG331" s="76"/>
      <c r="DH331" s="75"/>
      <c r="DI331" s="75"/>
      <c r="DJ331" s="75"/>
      <c r="DK331" s="75"/>
      <c r="DL331" s="75"/>
      <c r="DM331" s="75"/>
      <c r="DN331" s="75"/>
      <c r="DO331" s="74">
        <f t="shared" si="601"/>
        <v>0</v>
      </c>
      <c r="DQ331" s="167"/>
      <c r="DS331" s="78"/>
      <c r="DT331" s="37"/>
      <c r="DU331" s="77"/>
      <c r="DV331" s="76"/>
      <c r="DW331" s="76"/>
      <c r="DX331" s="76"/>
      <c r="DY331" s="76"/>
      <c r="DZ331" s="76"/>
      <c r="EA331" s="76"/>
      <c r="EB331" s="76"/>
      <c r="EC331" s="76"/>
      <c r="ED331" s="76"/>
      <c r="EE331" s="76"/>
      <c r="EF331" s="76"/>
      <c r="EG331" s="75"/>
      <c r="EH331" s="75"/>
      <c r="EI331" s="75"/>
      <c r="EJ331" s="75"/>
      <c r="EK331" s="75"/>
      <c r="EL331" s="75"/>
      <c r="EM331" s="75"/>
      <c r="EN331" s="74">
        <f t="shared" si="602"/>
        <v>0</v>
      </c>
      <c r="EP331" s="167"/>
      <c r="ER331" s="78"/>
      <c r="ES331" s="37"/>
      <c r="ET331" s="77"/>
      <c r="EU331" s="76"/>
      <c r="EV331" s="76"/>
      <c r="EW331" s="76"/>
      <c r="EX331" s="76"/>
      <c r="EY331" s="76"/>
      <c r="EZ331" s="76"/>
      <c r="FA331" s="76"/>
      <c r="FB331" s="76">
        <v>1</v>
      </c>
      <c r="FC331" s="76"/>
      <c r="FD331" s="76"/>
      <c r="FE331" s="76"/>
      <c r="FF331" s="76"/>
      <c r="FG331" s="76"/>
      <c r="FH331" s="75"/>
      <c r="FI331" s="75"/>
      <c r="FJ331" s="75"/>
      <c r="FK331" s="75"/>
      <c r="FL331" s="75"/>
      <c r="FM331" s="74">
        <f t="shared" si="603"/>
        <v>0</v>
      </c>
      <c r="FO331" s="167"/>
      <c r="FQ331" s="78"/>
      <c r="FR331" s="37"/>
      <c r="FS331" s="77"/>
      <c r="FT331" s="76"/>
      <c r="FU331" s="76"/>
      <c r="FV331" s="76"/>
      <c r="FW331" s="76"/>
      <c r="FX331" s="76"/>
      <c r="FY331" s="76"/>
      <c r="FZ331" s="76"/>
      <c r="GA331" s="76">
        <v>1</v>
      </c>
      <c r="GB331" s="76"/>
      <c r="GC331" s="76"/>
      <c r="GD331" s="76"/>
      <c r="GE331" s="76"/>
      <c r="GF331" s="76"/>
      <c r="GG331" s="75"/>
      <c r="GH331" s="75"/>
      <c r="GI331" s="75"/>
      <c r="GJ331" s="75"/>
      <c r="GK331" s="75"/>
      <c r="GL331" s="74">
        <f t="shared" si="604"/>
        <v>0</v>
      </c>
      <c r="GN331" s="167"/>
      <c r="GP331" s="78"/>
      <c r="GQ331" s="37"/>
      <c r="GR331" s="77"/>
      <c r="GS331" s="76"/>
      <c r="GT331" s="76"/>
      <c r="GU331" s="76"/>
      <c r="GV331" s="76"/>
      <c r="GW331" s="76"/>
      <c r="GX331" s="76"/>
      <c r="GY331" s="76"/>
      <c r="GZ331" s="76">
        <v>1</v>
      </c>
      <c r="HA331" s="76"/>
      <c r="HB331" s="76"/>
      <c r="HC331" s="76"/>
      <c r="HD331" s="76"/>
      <c r="HE331" s="76"/>
      <c r="HF331" s="75"/>
      <c r="HG331" s="75"/>
      <c r="HH331" s="75"/>
      <c r="HI331" s="75"/>
      <c r="HJ331" s="75"/>
      <c r="HK331" s="74">
        <f t="shared" si="605"/>
        <v>0</v>
      </c>
      <c r="HM331" s="167"/>
      <c r="HO331" s="78"/>
      <c r="HP331" s="37"/>
      <c r="HQ331" s="77"/>
      <c r="HR331" s="76"/>
      <c r="HS331" s="76"/>
      <c r="HT331" s="76"/>
      <c r="HU331" s="76"/>
      <c r="HV331" s="76"/>
      <c r="HW331" s="76"/>
      <c r="HX331" s="76"/>
      <c r="HY331" s="76">
        <v>1</v>
      </c>
      <c r="HZ331" s="76"/>
      <c r="IA331" s="76"/>
      <c r="IB331" s="76"/>
      <c r="IC331" s="76"/>
      <c r="ID331" s="76"/>
      <c r="IE331" s="75"/>
      <c r="IF331" s="75"/>
      <c r="IG331" s="75"/>
      <c r="IH331" s="75"/>
      <c r="II331" s="75"/>
      <c r="IJ331" s="74">
        <f t="shared" si="606"/>
        <v>0</v>
      </c>
      <c r="IL331" s="167"/>
      <c r="IN331" s="78"/>
      <c r="IO331" s="37"/>
      <c r="IP331" s="77"/>
      <c r="IQ331" s="76"/>
      <c r="IR331" s="76"/>
      <c r="IS331" s="76"/>
      <c r="IT331" s="76"/>
      <c r="IU331" s="76"/>
      <c r="IV331" s="76"/>
      <c r="IW331" s="76"/>
      <c r="IX331" s="75"/>
      <c r="IY331" s="75"/>
      <c r="IZ331" s="75"/>
      <c r="JA331" s="75"/>
      <c r="JB331" s="75"/>
      <c r="JC331" s="75"/>
      <c r="JD331" s="75"/>
      <c r="JE331" s="75"/>
      <c r="JF331" s="75"/>
      <c r="JG331" s="75"/>
      <c r="JH331" s="75"/>
      <c r="JI331" s="74">
        <f t="shared" si="607"/>
        <v>0</v>
      </c>
      <c r="JK331" s="167"/>
      <c r="JM331" s="78"/>
      <c r="JN331" s="37"/>
      <c r="JO331" s="77"/>
      <c r="JP331" s="76"/>
      <c r="JQ331" s="76"/>
      <c r="JR331" s="76"/>
      <c r="JS331" s="76"/>
      <c r="JT331" s="76"/>
      <c r="JU331" s="76"/>
      <c r="JV331" s="76"/>
      <c r="JW331" s="75"/>
      <c r="JX331" s="75"/>
      <c r="JY331" s="75"/>
      <c r="JZ331" s="75"/>
      <c r="KA331" s="75"/>
      <c r="KB331" s="75"/>
      <c r="KC331" s="75"/>
      <c r="KD331" s="75"/>
      <c r="KE331" s="75"/>
      <c r="KF331" s="75"/>
      <c r="KG331" s="75"/>
      <c r="KH331" s="74">
        <f t="shared" si="608"/>
        <v>0</v>
      </c>
      <c r="KJ331" s="167"/>
      <c r="KL331" s="78"/>
      <c r="KM331" s="37"/>
      <c r="KN331" s="77"/>
      <c r="KO331" s="76"/>
      <c r="KP331" s="76"/>
      <c r="KQ331" s="76"/>
      <c r="KR331" s="76"/>
      <c r="KS331" s="76"/>
      <c r="KT331" s="76"/>
      <c r="KU331" s="76"/>
      <c r="KV331" s="75"/>
      <c r="KW331" s="75"/>
      <c r="KX331" s="75"/>
      <c r="KY331" s="75"/>
      <c r="KZ331" s="75"/>
      <c r="LA331" s="75"/>
      <c r="LB331" s="75"/>
      <c r="LC331" s="75"/>
      <c r="LD331" s="75"/>
      <c r="LE331" s="75"/>
      <c r="LF331" s="75"/>
      <c r="LG331" s="74">
        <f t="shared" si="609"/>
        <v>0</v>
      </c>
      <c r="LI331" s="167"/>
      <c r="LK331" s="78"/>
      <c r="LL331" s="37"/>
      <c r="LM331" s="77"/>
      <c r="LN331" s="76"/>
      <c r="LO331" s="76"/>
      <c r="LP331" s="76"/>
      <c r="LQ331" s="76"/>
      <c r="LR331" s="76"/>
      <c r="LS331" s="76"/>
      <c r="LT331" s="76"/>
      <c r="LU331" s="75"/>
      <c r="LV331" s="75"/>
      <c r="LW331" s="75"/>
      <c r="LX331" s="75"/>
      <c r="LY331" s="75"/>
      <c r="LZ331" s="75"/>
      <c r="MA331" s="75"/>
      <c r="MB331" s="75"/>
      <c r="MC331" s="75"/>
      <c r="MD331" s="75"/>
      <c r="ME331" s="75"/>
      <c r="MF331" s="74">
        <f t="shared" si="610"/>
        <v>0</v>
      </c>
      <c r="MH331" s="167"/>
      <c r="MJ331" s="78"/>
      <c r="MK331" s="37"/>
      <c r="ML331" s="77"/>
      <c r="MM331" s="76"/>
      <c r="MN331" s="76"/>
      <c r="MO331" s="76"/>
      <c r="MP331" s="76"/>
      <c r="MQ331" s="76"/>
      <c r="MR331" s="76"/>
      <c r="MS331" s="76"/>
      <c r="MT331" s="75"/>
      <c r="MU331" s="75"/>
      <c r="MV331" s="75"/>
      <c r="MW331" s="75"/>
      <c r="MX331" s="75"/>
      <c r="MY331" s="75"/>
      <c r="MZ331" s="75"/>
      <c r="NA331" s="75"/>
      <c r="NB331" s="75"/>
      <c r="NC331" s="75"/>
      <c r="ND331" s="75"/>
      <c r="NE331" s="74">
        <f t="shared" si="611"/>
        <v>0</v>
      </c>
      <c r="NG331" s="167"/>
      <c r="NI331" s="78"/>
      <c r="NJ331" s="37"/>
      <c r="NK331" s="77"/>
      <c r="NL331" s="76"/>
      <c r="NM331" s="76"/>
      <c r="NN331" s="76"/>
      <c r="NO331" s="76"/>
      <c r="NP331" s="76"/>
      <c r="NQ331" s="76"/>
      <c r="NR331" s="76"/>
      <c r="NS331" s="76"/>
      <c r="NT331" s="76"/>
      <c r="NU331" s="76">
        <v>1</v>
      </c>
      <c r="NV331" s="76"/>
      <c r="NW331" s="76"/>
      <c r="NX331" s="76"/>
      <c r="NY331" s="76"/>
      <c r="NZ331" s="76"/>
      <c r="OA331" s="75"/>
      <c r="OB331" s="76"/>
      <c r="OC331" s="75"/>
      <c r="OD331" s="74">
        <f t="shared" si="612"/>
        <v>0</v>
      </c>
      <c r="OF331" s="167"/>
      <c r="OH331" s="78"/>
      <c r="OI331" s="37"/>
      <c r="OJ331" s="77"/>
      <c r="OK331" s="76"/>
      <c r="OL331" s="76"/>
      <c r="OM331" s="76"/>
      <c r="ON331" s="76"/>
      <c r="OO331" s="76"/>
      <c r="OP331" s="76"/>
      <c r="OQ331" s="76"/>
      <c r="OR331" s="76"/>
      <c r="OS331" s="76"/>
      <c r="OT331" s="76">
        <v>1</v>
      </c>
      <c r="OU331" s="76"/>
      <c r="OV331" s="76"/>
      <c r="OW331" s="76"/>
      <c r="OX331" s="76"/>
      <c r="OY331" s="76"/>
      <c r="OZ331" s="75"/>
      <c r="PA331" s="76"/>
      <c r="PB331" s="75"/>
      <c r="PC331" s="74">
        <f t="shared" si="613"/>
        <v>0</v>
      </c>
      <c r="PE331" s="167"/>
      <c r="PG331" s="78"/>
      <c r="PH331" s="37"/>
      <c r="PI331" s="77"/>
      <c r="PJ331" s="76"/>
      <c r="PK331" s="76"/>
      <c r="PL331" s="76"/>
      <c r="PM331" s="76"/>
      <c r="PN331" s="76"/>
      <c r="PO331" s="76"/>
      <c r="PP331" s="76"/>
      <c r="PQ331" s="76"/>
      <c r="PR331" s="76"/>
      <c r="PS331" s="76">
        <v>1</v>
      </c>
      <c r="PT331" s="76"/>
      <c r="PU331" s="76"/>
      <c r="PV331" s="76"/>
      <c r="PW331" s="76"/>
      <c r="PX331" s="76"/>
      <c r="PY331" s="75"/>
      <c r="PZ331" s="76"/>
      <c r="QA331" s="75"/>
      <c r="QB331" s="74">
        <f t="shared" si="614"/>
        <v>0</v>
      </c>
      <c r="QD331" s="167"/>
      <c r="QF331" s="78"/>
      <c r="QG331" s="37"/>
      <c r="QH331" s="77"/>
      <c r="QI331" s="76"/>
      <c r="QJ331" s="76"/>
      <c r="QK331" s="76"/>
      <c r="QL331" s="76"/>
      <c r="QM331" s="76"/>
      <c r="QN331" s="76"/>
      <c r="QO331" s="76"/>
      <c r="QP331" s="76"/>
      <c r="QQ331" s="76"/>
      <c r="QR331" s="76">
        <v>1</v>
      </c>
      <c r="QS331" s="76"/>
      <c r="QT331" s="76"/>
      <c r="QU331" s="76"/>
      <c r="QV331" s="76"/>
      <c r="QW331" s="76"/>
      <c r="QX331" s="75"/>
      <c r="QY331" s="76"/>
      <c r="QZ331" s="75"/>
      <c r="RA331" s="74">
        <f t="shared" si="615"/>
        <v>0</v>
      </c>
      <c r="RC331" s="167"/>
      <c r="RE331" s="78"/>
      <c r="RF331" s="37"/>
      <c r="RG331" s="77"/>
      <c r="RH331" s="76"/>
      <c r="RI331" s="76"/>
      <c r="RJ331" s="76"/>
      <c r="RK331" s="76"/>
      <c r="RL331" s="76"/>
      <c r="RM331" s="76"/>
      <c r="RN331" s="76"/>
      <c r="RO331" s="76"/>
      <c r="RP331" s="76"/>
      <c r="RQ331" s="76">
        <v>1</v>
      </c>
      <c r="RR331" s="76"/>
      <c r="RS331" s="76"/>
      <c r="RT331" s="76"/>
      <c r="RU331" s="76"/>
      <c r="RV331" s="76"/>
      <c r="RW331" s="75"/>
      <c r="RX331" s="76"/>
      <c r="RY331" s="75"/>
      <c r="RZ331" s="74">
        <f t="shared" si="616"/>
        <v>0</v>
      </c>
      <c r="SB331" s="167"/>
      <c r="SD331" s="78"/>
      <c r="SE331" s="37"/>
      <c r="SF331" s="77"/>
      <c r="SG331" s="76"/>
      <c r="SH331" s="76"/>
      <c r="SI331" s="76"/>
      <c r="SJ331" s="76"/>
      <c r="SK331" s="76"/>
      <c r="SL331" s="76"/>
      <c r="SM331" s="76"/>
      <c r="SN331" s="76"/>
      <c r="SO331" s="76"/>
      <c r="SP331" s="76">
        <v>1</v>
      </c>
      <c r="SQ331" s="76"/>
      <c r="SR331" s="76"/>
      <c r="SS331" s="76"/>
      <c r="ST331" s="76"/>
      <c r="SU331" s="76"/>
      <c r="SV331" s="75"/>
      <c r="SW331" s="76"/>
      <c r="SX331" s="75"/>
      <c r="SY331" s="74">
        <f t="shared" si="617"/>
        <v>0</v>
      </c>
      <c r="TA331" s="167"/>
      <c r="TC331" s="78"/>
      <c r="TD331" s="37"/>
      <c r="TE331" s="77"/>
      <c r="TF331" s="76"/>
      <c r="TG331" s="76"/>
      <c r="TH331" s="76"/>
      <c r="TI331" s="76"/>
      <c r="TJ331" s="76"/>
      <c r="TK331" s="76"/>
      <c r="TL331" s="76"/>
      <c r="TM331" s="76"/>
      <c r="TN331" s="76"/>
      <c r="TO331" s="76">
        <v>1</v>
      </c>
      <c r="TP331" s="76"/>
      <c r="TQ331" s="76"/>
      <c r="TR331" s="76"/>
      <c r="TS331" s="76"/>
      <c r="TT331" s="76"/>
      <c r="TU331" s="75"/>
      <c r="TV331" s="76"/>
      <c r="TW331" s="75"/>
      <c r="TX331" s="74">
        <f t="shared" si="618"/>
        <v>0</v>
      </c>
      <c r="TZ331" s="167"/>
      <c r="UB331" s="78"/>
      <c r="UC331" s="37"/>
      <c r="UD331" s="77"/>
      <c r="UE331" s="76"/>
      <c r="UF331" s="76"/>
      <c r="UG331" s="76"/>
      <c r="UH331" s="76"/>
      <c r="UI331" s="76"/>
      <c r="UJ331" s="76"/>
      <c r="UK331" s="76"/>
      <c r="UL331" s="76"/>
      <c r="UM331" s="76"/>
      <c r="UN331" s="76">
        <v>1</v>
      </c>
      <c r="UO331" s="76"/>
      <c r="UP331" s="76"/>
      <c r="UQ331" s="76"/>
      <c r="UR331" s="76"/>
      <c r="US331" s="76"/>
      <c r="UT331" s="75"/>
      <c r="UU331" s="76"/>
      <c r="UV331" s="75"/>
      <c r="UW331" s="74">
        <f t="shared" si="619"/>
        <v>0</v>
      </c>
      <c r="UY331" s="167"/>
      <c r="VA331" s="78"/>
      <c r="VB331" s="37"/>
      <c r="VC331" s="77"/>
      <c r="VD331" s="76"/>
      <c r="VE331" s="76"/>
      <c r="VF331" s="76"/>
      <c r="VG331" s="76"/>
      <c r="VH331" s="76"/>
      <c r="VI331" s="76"/>
      <c r="VJ331" s="76"/>
      <c r="VK331" s="76"/>
      <c r="VL331" s="76"/>
      <c r="VM331" s="76">
        <v>1</v>
      </c>
      <c r="VN331" s="76"/>
      <c r="VO331" s="76"/>
      <c r="VP331" s="76"/>
      <c r="VQ331" s="76"/>
      <c r="VR331" s="76"/>
      <c r="VS331" s="75"/>
      <c r="VT331" s="76"/>
      <c r="VU331" s="75"/>
      <c r="VV331" s="74">
        <f t="shared" si="620"/>
        <v>0</v>
      </c>
    </row>
    <row r="332" spans="2:596" s="38" customFormat="1" outlineLevel="1">
      <c r="B332" s="88"/>
      <c r="C332" s="89">
        <f>IF(ISERROR(I332+1)=TRUE,I332,IF(I332="","",MAX(C$15:C331)+1))</f>
        <v>249</v>
      </c>
      <c r="D332" s="88">
        <f t="shared" si="527"/>
        <v>1</v>
      </c>
      <c r="E332" s="3"/>
      <c r="G332" s="167"/>
      <c r="I332" s="95">
        <f t="shared" si="621"/>
        <v>256</v>
      </c>
      <c r="J332" s="94" t="s">
        <v>456</v>
      </c>
      <c r="K332" s="93"/>
      <c r="L332" s="93"/>
      <c r="M332" s="93"/>
      <c r="N332" s="93"/>
      <c r="O332" s="92"/>
      <c r="P332" s="91" t="s">
        <v>438</v>
      </c>
      <c r="Q332" s="297"/>
      <c r="R332" s="90" t="s">
        <v>141</v>
      </c>
      <c r="S332" s="298"/>
      <c r="U332" s="167"/>
      <c r="V332" s="42"/>
      <c r="W332" s="78"/>
      <c r="X332" s="37"/>
      <c r="Y332" s="77"/>
      <c r="Z332" s="76"/>
      <c r="AA332" s="79"/>
      <c r="AB332" s="76"/>
      <c r="AC332" s="79"/>
      <c r="AD332" s="76"/>
      <c r="AE332" s="76"/>
      <c r="AF332" s="76"/>
      <c r="AG332" s="76"/>
      <c r="AH332" s="76"/>
      <c r="AI332" s="76"/>
      <c r="AJ332" s="76"/>
      <c r="AK332" s="75"/>
      <c r="AL332" s="75"/>
      <c r="AM332" s="75"/>
      <c r="AN332" s="75"/>
      <c r="AO332" s="75"/>
      <c r="AP332" s="75"/>
      <c r="AQ332" s="75"/>
      <c r="AR332" s="74">
        <f t="shared" si="598"/>
        <v>0</v>
      </c>
      <c r="AT332" s="167"/>
      <c r="AV332" s="78"/>
      <c r="AW332" s="37"/>
      <c r="AX332" s="77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5"/>
      <c r="BK332" s="75"/>
      <c r="BL332" s="75"/>
      <c r="BM332" s="75"/>
      <c r="BN332" s="75"/>
      <c r="BO332" s="75"/>
      <c r="BP332" s="75"/>
      <c r="BQ332" s="74">
        <f t="shared" si="599"/>
        <v>0</v>
      </c>
      <c r="BS332" s="167"/>
      <c r="BU332" s="78"/>
      <c r="BV332" s="37"/>
      <c r="BW332" s="77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5"/>
      <c r="CJ332" s="75"/>
      <c r="CK332" s="75"/>
      <c r="CL332" s="75"/>
      <c r="CM332" s="75"/>
      <c r="CN332" s="75"/>
      <c r="CO332" s="75"/>
      <c r="CP332" s="74">
        <f t="shared" si="600"/>
        <v>0</v>
      </c>
      <c r="CR332" s="167"/>
      <c r="CT332" s="78"/>
      <c r="CU332" s="37"/>
      <c r="CV332" s="77"/>
      <c r="CW332" s="76"/>
      <c r="CX332" s="76"/>
      <c r="CY332" s="76"/>
      <c r="CZ332" s="76"/>
      <c r="DA332" s="76"/>
      <c r="DB332" s="76"/>
      <c r="DC332" s="76"/>
      <c r="DD332" s="76"/>
      <c r="DE332" s="76"/>
      <c r="DF332" s="76"/>
      <c r="DG332" s="76"/>
      <c r="DH332" s="75"/>
      <c r="DI332" s="75"/>
      <c r="DJ332" s="75"/>
      <c r="DK332" s="75"/>
      <c r="DL332" s="75"/>
      <c r="DM332" s="75"/>
      <c r="DN332" s="75"/>
      <c r="DO332" s="74">
        <f t="shared" si="601"/>
        <v>0</v>
      </c>
      <c r="DQ332" s="167"/>
      <c r="DS332" s="78"/>
      <c r="DT332" s="37"/>
      <c r="DU332" s="77"/>
      <c r="DV332" s="76"/>
      <c r="DW332" s="76"/>
      <c r="DX332" s="76"/>
      <c r="DY332" s="76"/>
      <c r="DZ332" s="76"/>
      <c r="EA332" s="76"/>
      <c r="EB332" s="76"/>
      <c r="EC332" s="76"/>
      <c r="ED332" s="76"/>
      <c r="EE332" s="76"/>
      <c r="EF332" s="76"/>
      <c r="EG332" s="75"/>
      <c r="EH332" s="75"/>
      <c r="EI332" s="75"/>
      <c r="EJ332" s="75"/>
      <c r="EK332" s="75"/>
      <c r="EL332" s="75"/>
      <c r="EM332" s="75"/>
      <c r="EN332" s="74">
        <f t="shared" si="602"/>
        <v>0</v>
      </c>
      <c r="EP332" s="167"/>
      <c r="ER332" s="78"/>
      <c r="ES332" s="37"/>
      <c r="ET332" s="77"/>
      <c r="EU332" s="76"/>
      <c r="EV332" s="76"/>
      <c r="EW332" s="76"/>
      <c r="EX332" s="76"/>
      <c r="EY332" s="76"/>
      <c r="EZ332" s="76"/>
      <c r="FA332" s="76"/>
      <c r="FB332" s="76"/>
      <c r="FC332" s="76"/>
      <c r="FD332" s="76"/>
      <c r="FE332" s="76"/>
      <c r="FF332" s="76"/>
      <c r="FG332" s="76"/>
      <c r="FH332" s="75"/>
      <c r="FI332" s="75"/>
      <c r="FJ332" s="75"/>
      <c r="FK332" s="75"/>
      <c r="FL332" s="75"/>
      <c r="FM332" s="74">
        <f t="shared" si="603"/>
        <v>0</v>
      </c>
      <c r="FO332" s="167"/>
      <c r="FQ332" s="78"/>
      <c r="FR332" s="37"/>
      <c r="FS332" s="77"/>
      <c r="FT332" s="76"/>
      <c r="FU332" s="76"/>
      <c r="FV332" s="76"/>
      <c r="FW332" s="76"/>
      <c r="FX332" s="76"/>
      <c r="FY332" s="76"/>
      <c r="FZ332" s="76"/>
      <c r="GA332" s="76"/>
      <c r="GB332" s="76"/>
      <c r="GC332" s="76"/>
      <c r="GD332" s="76"/>
      <c r="GE332" s="76"/>
      <c r="GF332" s="76"/>
      <c r="GG332" s="75"/>
      <c r="GH332" s="75"/>
      <c r="GI332" s="75"/>
      <c r="GJ332" s="75"/>
      <c r="GK332" s="75"/>
      <c r="GL332" s="74">
        <f t="shared" si="604"/>
        <v>0</v>
      </c>
      <c r="GN332" s="167"/>
      <c r="GP332" s="78"/>
      <c r="GQ332" s="37"/>
      <c r="GR332" s="77"/>
      <c r="GS332" s="76"/>
      <c r="GT332" s="76"/>
      <c r="GU332" s="76"/>
      <c r="GV332" s="76"/>
      <c r="GW332" s="76"/>
      <c r="GX332" s="76"/>
      <c r="GY332" s="76"/>
      <c r="GZ332" s="76"/>
      <c r="HA332" s="76"/>
      <c r="HB332" s="76"/>
      <c r="HC332" s="76"/>
      <c r="HD332" s="76"/>
      <c r="HE332" s="76"/>
      <c r="HF332" s="75"/>
      <c r="HG332" s="75"/>
      <c r="HH332" s="75"/>
      <c r="HI332" s="75"/>
      <c r="HJ332" s="75"/>
      <c r="HK332" s="74">
        <f t="shared" si="605"/>
        <v>0</v>
      </c>
      <c r="HM332" s="167"/>
      <c r="HO332" s="78"/>
      <c r="HP332" s="37"/>
      <c r="HQ332" s="77"/>
      <c r="HR332" s="76"/>
      <c r="HS332" s="76"/>
      <c r="HT332" s="76"/>
      <c r="HU332" s="76"/>
      <c r="HV332" s="76"/>
      <c r="HW332" s="76"/>
      <c r="HX332" s="76"/>
      <c r="HY332" s="76"/>
      <c r="HZ332" s="76"/>
      <c r="IA332" s="76"/>
      <c r="IB332" s="76"/>
      <c r="IC332" s="76"/>
      <c r="ID332" s="76"/>
      <c r="IE332" s="75"/>
      <c r="IF332" s="75"/>
      <c r="IG332" s="75"/>
      <c r="IH332" s="75"/>
      <c r="II332" s="75"/>
      <c r="IJ332" s="74">
        <f t="shared" si="606"/>
        <v>0</v>
      </c>
      <c r="IL332" s="167"/>
      <c r="IN332" s="78"/>
      <c r="IO332" s="37"/>
      <c r="IP332" s="77"/>
      <c r="IQ332" s="76"/>
      <c r="IR332" s="76"/>
      <c r="IS332" s="76"/>
      <c r="IT332" s="76"/>
      <c r="IU332" s="76"/>
      <c r="IV332" s="76"/>
      <c r="IW332" s="76"/>
      <c r="IX332" s="75"/>
      <c r="IY332" s="75"/>
      <c r="IZ332" s="75"/>
      <c r="JA332" s="75"/>
      <c r="JB332" s="75"/>
      <c r="JC332" s="75"/>
      <c r="JD332" s="75"/>
      <c r="JE332" s="75"/>
      <c r="JF332" s="75"/>
      <c r="JG332" s="75"/>
      <c r="JH332" s="75"/>
      <c r="JI332" s="74">
        <f t="shared" si="607"/>
        <v>0</v>
      </c>
      <c r="JK332" s="167"/>
      <c r="JM332" s="78"/>
      <c r="JN332" s="37"/>
      <c r="JO332" s="77"/>
      <c r="JP332" s="76"/>
      <c r="JQ332" s="76"/>
      <c r="JR332" s="76"/>
      <c r="JS332" s="76"/>
      <c r="JT332" s="76"/>
      <c r="JU332" s="76"/>
      <c r="JV332" s="76"/>
      <c r="JW332" s="75"/>
      <c r="JX332" s="75"/>
      <c r="JY332" s="75"/>
      <c r="JZ332" s="75"/>
      <c r="KA332" s="75"/>
      <c r="KB332" s="75"/>
      <c r="KC332" s="75"/>
      <c r="KD332" s="75"/>
      <c r="KE332" s="75"/>
      <c r="KF332" s="75"/>
      <c r="KG332" s="75"/>
      <c r="KH332" s="74">
        <f t="shared" si="608"/>
        <v>0</v>
      </c>
      <c r="KJ332" s="167"/>
      <c r="KL332" s="78"/>
      <c r="KM332" s="37"/>
      <c r="KN332" s="77"/>
      <c r="KO332" s="76"/>
      <c r="KP332" s="76"/>
      <c r="KQ332" s="76"/>
      <c r="KR332" s="76"/>
      <c r="KS332" s="76"/>
      <c r="KT332" s="76"/>
      <c r="KU332" s="76"/>
      <c r="KV332" s="75"/>
      <c r="KW332" s="75"/>
      <c r="KX332" s="75"/>
      <c r="KY332" s="75"/>
      <c r="KZ332" s="75"/>
      <c r="LA332" s="75"/>
      <c r="LB332" s="75"/>
      <c r="LC332" s="75"/>
      <c r="LD332" s="75"/>
      <c r="LE332" s="75"/>
      <c r="LF332" s="75"/>
      <c r="LG332" s="74">
        <f t="shared" si="609"/>
        <v>0</v>
      </c>
      <c r="LI332" s="167"/>
      <c r="LK332" s="78"/>
      <c r="LL332" s="37"/>
      <c r="LM332" s="77"/>
      <c r="LN332" s="76"/>
      <c r="LO332" s="76"/>
      <c r="LP332" s="76"/>
      <c r="LQ332" s="76"/>
      <c r="LR332" s="76"/>
      <c r="LS332" s="76"/>
      <c r="LT332" s="76"/>
      <c r="LU332" s="75"/>
      <c r="LV332" s="75"/>
      <c r="LW332" s="75"/>
      <c r="LX332" s="75"/>
      <c r="LY332" s="75"/>
      <c r="LZ332" s="75"/>
      <c r="MA332" s="75"/>
      <c r="MB332" s="75"/>
      <c r="MC332" s="75"/>
      <c r="MD332" s="75"/>
      <c r="ME332" s="75"/>
      <c r="MF332" s="74">
        <f t="shared" si="610"/>
        <v>0</v>
      </c>
      <c r="MH332" s="167"/>
      <c r="MJ332" s="78"/>
      <c r="MK332" s="37"/>
      <c r="ML332" s="77"/>
      <c r="MM332" s="76"/>
      <c r="MN332" s="76"/>
      <c r="MO332" s="76"/>
      <c r="MP332" s="76"/>
      <c r="MQ332" s="76"/>
      <c r="MR332" s="76"/>
      <c r="MS332" s="76"/>
      <c r="MT332" s="75"/>
      <c r="MU332" s="75"/>
      <c r="MV332" s="75"/>
      <c r="MW332" s="75"/>
      <c r="MX332" s="75"/>
      <c r="MY332" s="75"/>
      <c r="MZ332" s="75"/>
      <c r="NA332" s="75"/>
      <c r="NB332" s="75"/>
      <c r="NC332" s="75"/>
      <c r="ND332" s="75"/>
      <c r="NE332" s="74">
        <f t="shared" si="611"/>
        <v>0</v>
      </c>
      <c r="NG332" s="167"/>
      <c r="NI332" s="78"/>
      <c r="NJ332" s="37"/>
      <c r="NK332" s="77"/>
      <c r="NL332" s="76"/>
      <c r="NM332" s="76"/>
      <c r="NN332" s="76"/>
      <c r="NO332" s="76"/>
      <c r="NP332" s="76"/>
      <c r="NQ332" s="76"/>
      <c r="NR332" s="76"/>
      <c r="NS332" s="76"/>
      <c r="NT332" s="76"/>
      <c r="NU332" s="76"/>
      <c r="NV332" s="76"/>
      <c r="NW332" s="76"/>
      <c r="NX332" s="76"/>
      <c r="NY332" s="76"/>
      <c r="NZ332" s="76"/>
      <c r="OA332" s="75"/>
      <c r="OB332" s="76"/>
      <c r="OC332" s="75"/>
      <c r="OD332" s="74">
        <f t="shared" si="612"/>
        <v>0</v>
      </c>
      <c r="OF332" s="167"/>
      <c r="OH332" s="78"/>
      <c r="OI332" s="37"/>
      <c r="OJ332" s="77"/>
      <c r="OK332" s="76"/>
      <c r="OL332" s="76"/>
      <c r="OM332" s="76"/>
      <c r="ON332" s="76"/>
      <c r="OO332" s="76"/>
      <c r="OP332" s="76"/>
      <c r="OQ332" s="76"/>
      <c r="OR332" s="76"/>
      <c r="OS332" s="76"/>
      <c r="OT332" s="76"/>
      <c r="OU332" s="76"/>
      <c r="OV332" s="76"/>
      <c r="OW332" s="76"/>
      <c r="OX332" s="76"/>
      <c r="OY332" s="76"/>
      <c r="OZ332" s="75"/>
      <c r="PA332" s="76"/>
      <c r="PB332" s="75"/>
      <c r="PC332" s="74">
        <f t="shared" si="613"/>
        <v>0</v>
      </c>
      <c r="PE332" s="167"/>
      <c r="PG332" s="78"/>
      <c r="PH332" s="37"/>
      <c r="PI332" s="77"/>
      <c r="PJ332" s="76"/>
      <c r="PK332" s="76"/>
      <c r="PL332" s="76"/>
      <c r="PM332" s="76"/>
      <c r="PN332" s="76"/>
      <c r="PO332" s="76"/>
      <c r="PP332" s="76"/>
      <c r="PQ332" s="76"/>
      <c r="PR332" s="76"/>
      <c r="PS332" s="76"/>
      <c r="PT332" s="76"/>
      <c r="PU332" s="76"/>
      <c r="PV332" s="76"/>
      <c r="PW332" s="76"/>
      <c r="PX332" s="76"/>
      <c r="PY332" s="75"/>
      <c r="PZ332" s="76"/>
      <c r="QA332" s="75"/>
      <c r="QB332" s="74">
        <f t="shared" si="614"/>
        <v>0</v>
      </c>
      <c r="QD332" s="167"/>
      <c r="QF332" s="78"/>
      <c r="QG332" s="37"/>
      <c r="QH332" s="77"/>
      <c r="QI332" s="76"/>
      <c r="QJ332" s="76"/>
      <c r="QK332" s="76"/>
      <c r="QL332" s="76"/>
      <c r="QM332" s="76"/>
      <c r="QN332" s="76"/>
      <c r="QO332" s="76"/>
      <c r="QP332" s="76"/>
      <c r="QQ332" s="76"/>
      <c r="QR332" s="76"/>
      <c r="QS332" s="76"/>
      <c r="QT332" s="76"/>
      <c r="QU332" s="76"/>
      <c r="QV332" s="76"/>
      <c r="QW332" s="76"/>
      <c r="QX332" s="75"/>
      <c r="QY332" s="76"/>
      <c r="QZ332" s="75"/>
      <c r="RA332" s="74">
        <f t="shared" si="615"/>
        <v>0</v>
      </c>
      <c r="RC332" s="167"/>
      <c r="RE332" s="78"/>
      <c r="RF332" s="37"/>
      <c r="RG332" s="77"/>
      <c r="RH332" s="76"/>
      <c r="RI332" s="76"/>
      <c r="RJ332" s="76"/>
      <c r="RK332" s="76"/>
      <c r="RL332" s="76"/>
      <c r="RM332" s="76"/>
      <c r="RN332" s="76"/>
      <c r="RO332" s="76"/>
      <c r="RP332" s="76"/>
      <c r="RQ332" s="76"/>
      <c r="RR332" s="76"/>
      <c r="RS332" s="76"/>
      <c r="RT332" s="76"/>
      <c r="RU332" s="76"/>
      <c r="RV332" s="76"/>
      <c r="RW332" s="75"/>
      <c r="RX332" s="76"/>
      <c r="RY332" s="75"/>
      <c r="RZ332" s="74">
        <f t="shared" si="616"/>
        <v>0</v>
      </c>
      <c r="SB332" s="167"/>
      <c r="SD332" s="78"/>
      <c r="SE332" s="37"/>
      <c r="SF332" s="77"/>
      <c r="SG332" s="76"/>
      <c r="SH332" s="76"/>
      <c r="SI332" s="76"/>
      <c r="SJ332" s="76"/>
      <c r="SK332" s="76"/>
      <c r="SL332" s="76"/>
      <c r="SM332" s="76"/>
      <c r="SN332" s="76"/>
      <c r="SO332" s="76"/>
      <c r="SP332" s="76"/>
      <c r="SQ332" s="76"/>
      <c r="SR332" s="76"/>
      <c r="SS332" s="76"/>
      <c r="ST332" s="76"/>
      <c r="SU332" s="76"/>
      <c r="SV332" s="75"/>
      <c r="SW332" s="76"/>
      <c r="SX332" s="75"/>
      <c r="SY332" s="74">
        <f t="shared" si="617"/>
        <v>0</v>
      </c>
      <c r="TA332" s="167"/>
      <c r="TC332" s="78"/>
      <c r="TD332" s="37"/>
      <c r="TE332" s="77"/>
      <c r="TF332" s="76"/>
      <c r="TG332" s="76"/>
      <c r="TH332" s="76"/>
      <c r="TI332" s="76"/>
      <c r="TJ332" s="76"/>
      <c r="TK332" s="76"/>
      <c r="TL332" s="76"/>
      <c r="TM332" s="76"/>
      <c r="TN332" s="76"/>
      <c r="TO332" s="76"/>
      <c r="TP332" s="76"/>
      <c r="TQ332" s="76"/>
      <c r="TR332" s="76"/>
      <c r="TS332" s="76"/>
      <c r="TT332" s="76"/>
      <c r="TU332" s="75"/>
      <c r="TV332" s="76"/>
      <c r="TW332" s="75"/>
      <c r="TX332" s="74">
        <f t="shared" si="618"/>
        <v>0</v>
      </c>
      <c r="TZ332" s="167"/>
      <c r="UB332" s="78"/>
      <c r="UC332" s="37"/>
      <c r="UD332" s="77"/>
      <c r="UE332" s="76"/>
      <c r="UF332" s="76"/>
      <c r="UG332" s="76"/>
      <c r="UH332" s="76"/>
      <c r="UI332" s="76"/>
      <c r="UJ332" s="76"/>
      <c r="UK332" s="76"/>
      <c r="UL332" s="76"/>
      <c r="UM332" s="76"/>
      <c r="UN332" s="76"/>
      <c r="UO332" s="76"/>
      <c r="UP332" s="76"/>
      <c r="UQ332" s="76"/>
      <c r="UR332" s="76"/>
      <c r="US332" s="76"/>
      <c r="UT332" s="75"/>
      <c r="UU332" s="76"/>
      <c r="UV332" s="75"/>
      <c r="UW332" s="74">
        <f t="shared" si="619"/>
        <v>0</v>
      </c>
      <c r="UY332" s="167"/>
      <c r="VA332" s="78"/>
      <c r="VB332" s="37"/>
      <c r="VC332" s="77"/>
      <c r="VD332" s="76"/>
      <c r="VE332" s="76"/>
      <c r="VF332" s="76"/>
      <c r="VG332" s="76"/>
      <c r="VH332" s="76"/>
      <c r="VI332" s="76"/>
      <c r="VJ332" s="76"/>
      <c r="VK332" s="76"/>
      <c r="VL332" s="76"/>
      <c r="VM332" s="76"/>
      <c r="VN332" s="76"/>
      <c r="VO332" s="76"/>
      <c r="VP332" s="76"/>
      <c r="VQ332" s="76"/>
      <c r="VR332" s="76"/>
      <c r="VS332" s="75"/>
      <c r="VT332" s="76"/>
      <c r="VU332" s="75"/>
      <c r="VV332" s="74">
        <f t="shared" si="620"/>
        <v>0</v>
      </c>
    </row>
    <row r="333" spans="2:596" s="38" customFormat="1" outlineLevel="1">
      <c r="B333" s="88"/>
      <c r="C333" s="89">
        <f>IF(ISERROR(I333+1)=TRUE,I333,IF(I333="","",MAX(C$15:C332)+1))</f>
        <v>250</v>
      </c>
      <c r="D333" s="88">
        <f t="shared" si="527"/>
        <v>1</v>
      </c>
      <c r="E333" s="3"/>
      <c r="G333" s="167"/>
      <c r="I333" s="95">
        <f t="shared" si="621"/>
        <v>257</v>
      </c>
      <c r="J333" s="94" t="s">
        <v>455</v>
      </c>
      <c r="K333" s="93"/>
      <c r="L333" s="93"/>
      <c r="M333" s="93"/>
      <c r="N333" s="93"/>
      <c r="O333" s="92"/>
      <c r="P333" s="91" t="s">
        <v>438</v>
      </c>
      <c r="Q333" s="297"/>
      <c r="R333" s="90" t="s">
        <v>141</v>
      </c>
      <c r="S333" s="298"/>
      <c r="U333" s="167"/>
      <c r="V333" s="42"/>
      <c r="W333" s="78"/>
      <c r="X333" s="37"/>
      <c r="Y333" s="77"/>
      <c r="Z333" s="76"/>
      <c r="AA333" s="79"/>
      <c r="AB333" s="76"/>
      <c r="AC333" s="79"/>
      <c r="AD333" s="76"/>
      <c r="AE333" s="76"/>
      <c r="AF333" s="76"/>
      <c r="AG333" s="76"/>
      <c r="AH333" s="76"/>
      <c r="AI333" s="76"/>
      <c r="AJ333" s="76"/>
      <c r="AK333" s="75"/>
      <c r="AL333" s="75"/>
      <c r="AM333" s="75"/>
      <c r="AN333" s="75"/>
      <c r="AO333" s="75"/>
      <c r="AP333" s="75"/>
      <c r="AQ333" s="75"/>
      <c r="AR333" s="74">
        <f t="shared" si="598"/>
        <v>0</v>
      </c>
      <c r="AT333" s="167"/>
      <c r="AV333" s="78"/>
      <c r="AW333" s="37"/>
      <c r="AX333" s="77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5"/>
      <c r="BK333" s="75"/>
      <c r="BL333" s="75"/>
      <c r="BM333" s="75"/>
      <c r="BN333" s="75"/>
      <c r="BO333" s="75"/>
      <c r="BP333" s="75"/>
      <c r="BQ333" s="74">
        <f t="shared" si="599"/>
        <v>0</v>
      </c>
      <c r="BS333" s="167"/>
      <c r="BU333" s="78"/>
      <c r="BV333" s="37"/>
      <c r="BW333" s="77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5"/>
      <c r="CJ333" s="75"/>
      <c r="CK333" s="75"/>
      <c r="CL333" s="75"/>
      <c r="CM333" s="75"/>
      <c r="CN333" s="75"/>
      <c r="CO333" s="75"/>
      <c r="CP333" s="74">
        <f t="shared" si="600"/>
        <v>0</v>
      </c>
      <c r="CR333" s="167"/>
      <c r="CT333" s="78"/>
      <c r="CU333" s="37"/>
      <c r="CV333" s="77"/>
      <c r="CW333" s="76"/>
      <c r="CX333" s="76"/>
      <c r="CY333" s="76"/>
      <c r="CZ333" s="76"/>
      <c r="DA333" s="76"/>
      <c r="DB333" s="76"/>
      <c r="DC333" s="76"/>
      <c r="DD333" s="76"/>
      <c r="DE333" s="76"/>
      <c r="DF333" s="76"/>
      <c r="DG333" s="76"/>
      <c r="DH333" s="75"/>
      <c r="DI333" s="75"/>
      <c r="DJ333" s="75"/>
      <c r="DK333" s="75"/>
      <c r="DL333" s="75"/>
      <c r="DM333" s="75"/>
      <c r="DN333" s="75"/>
      <c r="DO333" s="74">
        <f t="shared" si="601"/>
        <v>0</v>
      </c>
      <c r="DQ333" s="167"/>
      <c r="DS333" s="78"/>
      <c r="DT333" s="37"/>
      <c r="DU333" s="77"/>
      <c r="DV333" s="76"/>
      <c r="DW333" s="76"/>
      <c r="DX333" s="76"/>
      <c r="DY333" s="76"/>
      <c r="DZ333" s="76"/>
      <c r="EA333" s="76"/>
      <c r="EB333" s="76"/>
      <c r="EC333" s="76"/>
      <c r="ED333" s="76"/>
      <c r="EE333" s="76"/>
      <c r="EF333" s="76"/>
      <c r="EG333" s="75"/>
      <c r="EH333" s="75"/>
      <c r="EI333" s="75"/>
      <c r="EJ333" s="75"/>
      <c r="EK333" s="75"/>
      <c r="EL333" s="75"/>
      <c r="EM333" s="75"/>
      <c r="EN333" s="74">
        <f t="shared" si="602"/>
        <v>0</v>
      </c>
      <c r="EP333" s="167"/>
      <c r="ER333" s="78"/>
      <c r="ES333" s="37"/>
      <c r="ET333" s="77"/>
      <c r="EU333" s="76"/>
      <c r="EV333" s="76"/>
      <c r="EW333" s="76"/>
      <c r="EX333" s="76"/>
      <c r="EY333" s="76"/>
      <c r="EZ333" s="76"/>
      <c r="FA333" s="76"/>
      <c r="FB333" s="76"/>
      <c r="FC333" s="76"/>
      <c r="FD333" s="76"/>
      <c r="FE333" s="76"/>
      <c r="FF333" s="76"/>
      <c r="FG333" s="76"/>
      <c r="FH333" s="75"/>
      <c r="FI333" s="75"/>
      <c r="FJ333" s="75"/>
      <c r="FK333" s="75"/>
      <c r="FL333" s="75"/>
      <c r="FM333" s="74">
        <f t="shared" si="603"/>
        <v>0</v>
      </c>
      <c r="FO333" s="167"/>
      <c r="FQ333" s="78"/>
      <c r="FR333" s="37"/>
      <c r="FS333" s="77"/>
      <c r="FT333" s="76"/>
      <c r="FU333" s="76"/>
      <c r="FV333" s="76"/>
      <c r="FW333" s="76"/>
      <c r="FX333" s="76"/>
      <c r="FY333" s="76"/>
      <c r="FZ333" s="76"/>
      <c r="GA333" s="76"/>
      <c r="GB333" s="76"/>
      <c r="GC333" s="76"/>
      <c r="GD333" s="76"/>
      <c r="GE333" s="76"/>
      <c r="GF333" s="76"/>
      <c r="GG333" s="75"/>
      <c r="GH333" s="75"/>
      <c r="GI333" s="75"/>
      <c r="GJ333" s="75"/>
      <c r="GK333" s="75"/>
      <c r="GL333" s="74">
        <f t="shared" si="604"/>
        <v>0</v>
      </c>
      <c r="GN333" s="167"/>
      <c r="GP333" s="78"/>
      <c r="GQ333" s="37"/>
      <c r="GR333" s="77"/>
      <c r="GS333" s="76"/>
      <c r="GT333" s="76"/>
      <c r="GU333" s="76"/>
      <c r="GV333" s="76"/>
      <c r="GW333" s="76"/>
      <c r="GX333" s="76"/>
      <c r="GY333" s="76"/>
      <c r="GZ333" s="76"/>
      <c r="HA333" s="76"/>
      <c r="HB333" s="76"/>
      <c r="HC333" s="76"/>
      <c r="HD333" s="76"/>
      <c r="HE333" s="76"/>
      <c r="HF333" s="75"/>
      <c r="HG333" s="75"/>
      <c r="HH333" s="75"/>
      <c r="HI333" s="75"/>
      <c r="HJ333" s="75"/>
      <c r="HK333" s="74">
        <f t="shared" si="605"/>
        <v>0</v>
      </c>
      <c r="HM333" s="167"/>
      <c r="HO333" s="78"/>
      <c r="HP333" s="37"/>
      <c r="HQ333" s="77"/>
      <c r="HR333" s="76"/>
      <c r="HS333" s="76"/>
      <c r="HT333" s="76"/>
      <c r="HU333" s="76"/>
      <c r="HV333" s="76"/>
      <c r="HW333" s="76"/>
      <c r="HX333" s="76"/>
      <c r="HY333" s="76"/>
      <c r="HZ333" s="76"/>
      <c r="IA333" s="76"/>
      <c r="IB333" s="76"/>
      <c r="IC333" s="76"/>
      <c r="ID333" s="76"/>
      <c r="IE333" s="75"/>
      <c r="IF333" s="75"/>
      <c r="IG333" s="75"/>
      <c r="IH333" s="75"/>
      <c r="II333" s="75"/>
      <c r="IJ333" s="74">
        <f t="shared" si="606"/>
        <v>0</v>
      </c>
      <c r="IL333" s="167"/>
      <c r="IN333" s="78"/>
      <c r="IO333" s="37"/>
      <c r="IP333" s="77"/>
      <c r="IQ333" s="76"/>
      <c r="IR333" s="76"/>
      <c r="IS333" s="76"/>
      <c r="IT333" s="76"/>
      <c r="IU333" s="76"/>
      <c r="IV333" s="76"/>
      <c r="IW333" s="76"/>
      <c r="IX333" s="75"/>
      <c r="IY333" s="75"/>
      <c r="IZ333" s="75"/>
      <c r="JA333" s="75"/>
      <c r="JB333" s="75"/>
      <c r="JC333" s="75"/>
      <c r="JD333" s="75"/>
      <c r="JE333" s="75"/>
      <c r="JF333" s="75"/>
      <c r="JG333" s="75"/>
      <c r="JH333" s="75"/>
      <c r="JI333" s="74">
        <f t="shared" si="607"/>
        <v>0</v>
      </c>
      <c r="JK333" s="167"/>
      <c r="JM333" s="78"/>
      <c r="JN333" s="37"/>
      <c r="JO333" s="77"/>
      <c r="JP333" s="76"/>
      <c r="JQ333" s="76"/>
      <c r="JR333" s="76"/>
      <c r="JS333" s="76"/>
      <c r="JT333" s="76"/>
      <c r="JU333" s="76"/>
      <c r="JV333" s="76"/>
      <c r="JW333" s="75"/>
      <c r="JX333" s="75"/>
      <c r="JY333" s="75"/>
      <c r="JZ333" s="75"/>
      <c r="KA333" s="75"/>
      <c r="KB333" s="75"/>
      <c r="KC333" s="75"/>
      <c r="KD333" s="75"/>
      <c r="KE333" s="75"/>
      <c r="KF333" s="75"/>
      <c r="KG333" s="75"/>
      <c r="KH333" s="74">
        <f t="shared" si="608"/>
        <v>0</v>
      </c>
      <c r="KJ333" s="167"/>
      <c r="KL333" s="78"/>
      <c r="KM333" s="37"/>
      <c r="KN333" s="77"/>
      <c r="KO333" s="76"/>
      <c r="KP333" s="76"/>
      <c r="KQ333" s="76"/>
      <c r="KR333" s="76"/>
      <c r="KS333" s="76"/>
      <c r="KT333" s="76"/>
      <c r="KU333" s="76"/>
      <c r="KV333" s="75"/>
      <c r="KW333" s="75"/>
      <c r="KX333" s="75"/>
      <c r="KY333" s="75"/>
      <c r="KZ333" s="75"/>
      <c r="LA333" s="75"/>
      <c r="LB333" s="75"/>
      <c r="LC333" s="75"/>
      <c r="LD333" s="75"/>
      <c r="LE333" s="75"/>
      <c r="LF333" s="75"/>
      <c r="LG333" s="74">
        <f t="shared" si="609"/>
        <v>0</v>
      </c>
      <c r="LI333" s="167"/>
      <c r="LK333" s="78"/>
      <c r="LL333" s="37"/>
      <c r="LM333" s="77"/>
      <c r="LN333" s="76"/>
      <c r="LO333" s="76"/>
      <c r="LP333" s="76"/>
      <c r="LQ333" s="76"/>
      <c r="LR333" s="76"/>
      <c r="LS333" s="76"/>
      <c r="LT333" s="76"/>
      <c r="LU333" s="75"/>
      <c r="LV333" s="75"/>
      <c r="LW333" s="75"/>
      <c r="LX333" s="75"/>
      <c r="LY333" s="75"/>
      <c r="LZ333" s="75"/>
      <c r="MA333" s="75"/>
      <c r="MB333" s="75"/>
      <c r="MC333" s="75"/>
      <c r="MD333" s="75"/>
      <c r="ME333" s="75"/>
      <c r="MF333" s="74">
        <f t="shared" si="610"/>
        <v>0</v>
      </c>
      <c r="MH333" s="167"/>
      <c r="MJ333" s="78"/>
      <c r="MK333" s="37"/>
      <c r="ML333" s="77"/>
      <c r="MM333" s="76"/>
      <c r="MN333" s="76"/>
      <c r="MO333" s="76"/>
      <c r="MP333" s="76"/>
      <c r="MQ333" s="76"/>
      <c r="MR333" s="76"/>
      <c r="MS333" s="76"/>
      <c r="MT333" s="75"/>
      <c r="MU333" s="75"/>
      <c r="MV333" s="75"/>
      <c r="MW333" s="75"/>
      <c r="MX333" s="75"/>
      <c r="MY333" s="75"/>
      <c r="MZ333" s="75"/>
      <c r="NA333" s="75"/>
      <c r="NB333" s="75"/>
      <c r="NC333" s="75"/>
      <c r="ND333" s="75"/>
      <c r="NE333" s="74">
        <f t="shared" si="611"/>
        <v>0</v>
      </c>
      <c r="NG333" s="167"/>
      <c r="NI333" s="78"/>
      <c r="NJ333" s="37"/>
      <c r="NK333" s="77"/>
      <c r="NL333" s="76"/>
      <c r="NM333" s="76"/>
      <c r="NN333" s="76"/>
      <c r="NO333" s="76"/>
      <c r="NP333" s="76"/>
      <c r="NQ333" s="76"/>
      <c r="NR333" s="76"/>
      <c r="NS333" s="76"/>
      <c r="NT333" s="76"/>
      <c r="NU333" s="76"/>
      <c r="NV333" s="76"/>
      <c r="NW333" s="76"/>
      <c r="NX333" s="76"/>
      <c r="NY333" s="76">
        <v>1</v>
      </c>
      <c r="NZ333" s="76"/>
      <c r="OA333" s="75"/>
      <c r="OB333" s="76"/>
      <c r="OC333" s="75"/>
      <c r="OD333" s="74">
        <f t="shared" si="612"/>
        <v>0</v>
      </c>
      <c r="OF333" s="167"/>
      <c r="OH333" s="78"/>
      <c r="OI333" s="37"/>
      <c r="OJ333" s="77"/>
      <c r="OK333" s="76"/>
      <c r="OL333" s="76"/>
      <c r="OM333" s="76"/>
      <c r="ON333" s="76"/>
      <c r="OO333" s="76"/>
      <c r="OP333" s="76"/>
      <c r="OQ333" s="76"/>
      <c r="OR333" s="76"/>
      <c r="OS333" s="76"/>
      <c r="OT333" s="76"/>
      <c r="OU333" s="76"/>
      <c r="OV333" s="76"/>
      <c r="OW333" s="76"/>
      <c r="OX333" s="76">
        <v>1</v>
      </c>
      <c r="OY333" s="76"/>
      <c r="OZ333" s="75"/>
      <c r="PA333" s="76"/>
      <c r="PB333" s="75"/>
      <c r="PC333" s="74">
        <f t="shared" si="613"/>
        <v>0</v>
      </c>
      <c r="PE333" s="167"/>
      <c r="PG333" s="78"/>
      <c r="PH333" s="37"/>
      <c r="PI333" s="77"/>
      <c r="PJ333" s="76"/>
      <c r="PK333" s="76"/>
      <c r="PL333" s="76"/>
      <c r="PM333" s="76"/>
      <c r="PN333" s="76"/>
      <c r="PO333" s="76"/>
      <c r="PP333" s="76"/>
      <c r="PQ333" s="76"/>
      <c r="PR333" s="76"/>
      <c r="PS333" s="76"/>
      <c r="PT333" s="76"/>
      <c r="PU333" s="76"/>
      <c r="PV333" s="76"/>
      <c r="PW333" s="76">
        <v>1</v>
      </c>
      <c r="PX333" s="76"/>
      <c r="PY333" s="75"/>
      <c r="PZ333" s="76"/>
      <c r="QA333" s="75"/>
      <c r="QB333" s="74">
        <f t="shared" si="614"/>
        <v>0</v>
      </c>
      <c r="QD333" s="167"/>
      <c r="QF333" s="78"/>
      <c r="QG333" s="37"/>
      <c r="QH333" s="77"/>
      <c r="QI333" s="76"/>
      <c r="QJ333" s="76"/>
      <c r="QK333" s="76"/>
      <c r="QL333" s="76"/>
      <c r="QM333" s="76"/>
      <c r="QN333" s="76"/>
      <c r="QO333" s="76"/>
      <c r="QP333" s="76"/>
      <c r="QQ333" s="76"/>
      <c r="QR333" s="76"/>
      <c r="QS333" s="76"/>
      <c r="QT333" s="76"/>
      <c r="QU333" s="76"/>
      <c r="QV333" s="76">
        <v>1</v>
      </c>
      <c r="QW333" s="76"/>
      <c r="QX333" s="75"/>
      <c r="QY333" s="76"/>
      <c r="QZ333" s="75"/>
      <c r="RA333" s="74">
        <f t="shared" si="615"/>
        <v>0</v>
      </c>
      <c r="RC333" s="167"/>
      <c r="RE333" s="78"/>
      <c r="RF333" s="37"/>
      <c r="RG333" s="77"/>
      <c r="RH333" s="76"/>
      <c r="RI333" s="76"/>
      <c r="RJ333" s="76"/>
      <c r="RK333" s="76"/>
      <c r="RL333" s="76"/>
      <c r="RM333" s="76"/>
      <c r="RN333" s="76"/>
      <c r="RO333" s="76"/>
      <c r="RP333" s="76"/>
      <c r="RQ333" s="76"/>
      <c r="RR333" s="76"/>
      <c r="RS333" s="76"/>
      <c r="RT333" s="76"/>
      <c r="RU333" s="76">
        <v>1</v>
      </c>
      <c r="RV333" s="76"/>
      <c r="RW333" s="75"/>
      <c r="RX333" s="76"/>
      <c r="RY333" s="75"/>
      <c r="RZ333" s="74">
        <f t="shared" si="616"/>
        <v>0</v>
      </c>
      <c r="SB333" s="167"/>
      <c r="SD333" s="78"/>
      <c r="SE333" s="37"/>
      <c r="SF333" s="77"/>
      <c r="SG333" s="76"/>
      <c r="SH333" s="76"/>
      <c r="SI333" s="76"/>
      <c r="SJ333" s="76"/>
      <c r="SK333" s="76"/>
      <c r="SL333" s="76"/>
      <c r="SM333" s="76"/>
      <c r="SN333" s="76"/>
      <c r="SO333" s="76"/>
      <c r="SP333" s="76"/>
      <c r="SQ333" s="76"/>
      <c r="SR333" s="76"/>
      <c r="SS333" s="76"/>
      <c r="ST333" s="76">
        <v>1</v>
      </c>
      <c r="SU333" s="76"/>
      <c r="SV333" s="75"/>
      <c r="SW333" s="76"/>
      <c r="SX333" s="75"/>
      <c r="SY333" s="74">
        <f t="shared" si="617"/>
        <v>0</v>
      </c>
      <c r="TA333" s="167"/>
      <c r="TC333" s="78"/>
      <c r="TD333" s="37"/>
      <c r="TE333" s="77"/>
      <c r="TF333" s="76"/>
      <c r="TG333" s="76"/>
      <c r="TH333" s="76"/>
      <c r="TI333" s="76"/>
      <c r="TJ333" s="76"/>
      <c r="TK333" s="76"/>
      <c r="TL333" s="76"/>
      <c r="TM333" s="76"/>
      <c r="TN333" s="76"/>
      <c r="TO333" s="76"/>
      <c r="TP333" s="76"/>
      <c r="TQ333" s="76"/>
      <c r="TR333" s="76"/>
      <c r="TS333" s="76">
        <v>1</v>
      </c>
      <c r="TT333" s="76"/>
      <c r="TU333" s="75"/>
      <c r="TV333" s="76"/>
      <c r="TW333" s="75"/>
      <c r="TX333" s="74">
        <f t="shared" si="618"/>
        <v>0</v>
      </c>
      <c r="TZ333" s="167"/>
      <c r="UB333" s="78"/>
      <c r="UC333" s="37"/>
      <c r="UD333" s="77"/>
      <c r="UE333" s="76"/>
      <c r="UF333" s="76"/>
      <c r="UG333" s="76"/>
      <c r="UH333" s="76"/>
      <c r="UI333" s="76"/>
      <c r="UJ333" s="76"/>
      <c r="UK333" s="76"/>
      <c r="UL333" s="76"/>
      <c r="UM333" s="76"/>
      <c r="UN333" s="76"/>
      <c r="UO333" s="76"/>
      <c r="UP333" s="76"/>
      <c r="UQ333" s="76"/>
      <c r="UR333" s="76">
        <v>1</v>
      </c>
      <c r="US333" s="76"/>
      <c r="UT333" s="75"/>
      <c r="UU333" s="76"/>
      <c r="UV333" s="75"/>
      <c r="UW333" s="74">
        <f t="shared" si="619"/>
        <v>0</v>
      </c>
      <c r="UY333" s="167"/>
      <c r="VA333" s="78"/>
      <c r="VB333" s="37"/>
      <c r="VC333" s="77"/>
      <c r="VD333" s="76"/>
      <c r="VE333" s="76"/>
      <c r="VF333" s="76"/>
      <c r="VG333" s="76"/>
      <c r="VH333" s="76"/>
      <c r="VI333" s="76"/>
      <c r="VJ333" s="76"/>
      <c r="VK333" s="76"/>
      <c r="VL333" s="76"/>
      <c r="VM333" s="76"/>
      <c r="VN333" s="76"/>
      <c r="VO333" s="76"/>
      <c r="VP333" s="76"/>
      <c r="VQ333" s="76">
        <v>1</v>
      </c>
      <c r="VR333" s="76"/>
      <c r="VS333" s="75"/>
      <c r="VT333" s="76"/>
      <c r="VU333" s="75"/>
      <c r="VV333" s="74">
        <f t="shared" si="620"/>
        <v>0</v>
      </c>
    </row>
    <row r="334" spans="2:596" s="38" customFormat="1" outlineLevel="1">
      <c r="B334" s="88"/>
      <c r="C334" s="89">
        <f>IF(ISERROR(I334+1)=TRUE,I334,IF(I334="","",MAX(C$15:C333)+1))</f>
        <v>251</v>
      </c>
      <c r="D334" s="88">
        <f t="shared" si="527"/>
        <v>1</v>
      </c>
      <c r="E334" s="3"/>
      <c r="G334" s="167"/>
      <c r="I334" s="87">
        <f t="shared" si="621"/>
        <v>258</v>
      </c>
      <c r="J334" s="86" t="s">
        <v>454</v>
      </c>
      <c r="K334" s="85"/>
      <c r="L334" s="85"/>
      <c r="M334" s="85"/>
      <c r="N334" s="85"/>
      <c r="O334" s="84"/>
      <c r="P334" s="83" t="s">
        <v>438</v>
      </c>
      <c r="Q334" s="82"/>
      <c r="R334" s="81" t="s">
        <v>141</v>
      </c>
      <c r="S334" s="80"/>
      <c r="U334" s="167"/>
      <c r="V334" s="42"/>
      <c r="W334" s="78"/>
      <c r="X334" s="37"/>
      <c r="Y334" s="77"/>
      <c r="Z334" s="76"/>
      <c r="AA334" s="79"/>
      <c r="AB334" s="76"/>
      <c r="AC334" s="79"/>
      <c r="AD334" s="76"/>
      <c r="AE334" s="76"/>
      <c r="AF334" s="76"/>
      <c r="AG334" s="76"/>
      <c r="AH334" s="76"/>
      <c r="AI334" s="76"/>
      <c r="AJ334" s="76"/>
      <c r="AK334" s="75"/>
      <c r="AL334" s="75"/>
      <c r="AM334" s="75"/>
      <c r="AN334" s="75"/>
      <c r="AO334" s="75"/>
      <c r="AP334" s="75"/>
      <c r="AQ334" s="75"/>
      <c r="AR334" s="74">
        <f t="shared" si="598"/>
        <v>0</v>
      </c>
      <c r="AT334" s="167"/>
      <c r="AV334" s="78"/>
      <c r="AW334" s="37"/>
      <c r="AX334" s="77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5"/>
      <c r="BK334" s="75"/>
      <c r="BL334" s="75"/>
      <c r="BM334" s="75"/>
      <c r="BN334" s="75"/>
      <c r="BO334" s="75"/>
      <c r="BP334" s="75"/>
      <c r="BQ334" s="74">
        <f t="shared" si="599"/>
        <v>0</v>
      </c>
      <c r="BS334" s="167"/>
      <c r="BU334" s="78"/>
      <c r="BV334" s="37"/>
      <c r="BW334" s="77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5"/>
      <c r="CJ334" s="75"/>
      <c r="CK334" s="75"/>
      <c r="CL334" s="75"/>
      <c r="CM334" s="75"/>
      <c r="CN334" s="75"/>
      <c r="CO334" s="75"/>
      <c r="CP334" s="74">
        <f t="shared" si="600"/>
        <v>0</v>
      </c>
      <c r="CR334" s="167"/>
      <c r="CT334" s="78"/>
      <c r="CU334" s="37"/>
      <c r="CV334" s="77"/>
      <c r="CW334" s="76"/>
      <c r="CX334" s="76"/>
      <c r="CY334" s="76"/>
      <c r="CZ334" s="76"/>
      <c r="DA334" s="76"/>
      <c r="DB334" s="76"/>
      <c r="DC334" s="76"/>
      <c r="DD334" s="76"/>
      <c r="DE334" s="76"/>
      <c r="DF334" s="76"/>
      <c r="DG334" s="76"/>
      <c r="DH334" s="75"/>
      <c r="DI334" s="75"/>
      <c r="DJ334" s="75"/>
      <c r="DK334" s="75"/>
      <c r="DL334" s="75"/>
      <c r="DM334" s="75"/>
      <c r="DN334" s="75"/>
      <c r="DO334" s="74">
        <f t="shared" si="601"/>
        <v>0</v>
      </c>
      <c r="DQ334" s="167"/>
      <c r="DS334" s="78"/>
      <c r="DT334" s="37"/>
      <c r="DU334" s="77"/>
      <c r="DV334" s="76"/>
      <c r="DW334" s="76"/>
      <c r="DX334" s="76"/>
      <c r="DY334" s="76"/>
      <c r="DZ334" s="76"/>
      <c r="EA334" s="76"/>
      <c r="EB334" s="76"/>
      <c r="EC334" s="76"/>
      <c r="ED334" s="76"/>
      <c r="EE334" s="76"/>
      <c r="EF334" s="76"/>
      <c r="EG334" s="75"/>
      <c r="EH334" s="75"/>
      <c r="EI334" s="75"/>
      <c r="EJ334" s="75"/>
      <c r="EK334" s="75"/>
      <c r="EL334" s="75"/>
      <c r="EM334" s="75"/>
      <c r="EN334" s="74">
        <f t="shared" si="602"/>
        <v>0</v>
      </c>
      <c r="EP334" s="167"/>
      <c r="ER334" s="78"/>
      <c r="ES334" s="37"/>
      <c r="ET334" s="77"/>
      <c r="EU334" s="76"/>
      <c r="EV334" s="76"/>
      <c r="EW334" s="76"/>
      <c r="EX334" s="76"/>
      <c r="EY334" s="76"/>
      <c r="EZ334" s="76"/>
      <c r="FA334" s="76"/>
      <c r="FB334" s="76"/>
      <c r="FC334" s="76"/>
      <c r="FD334" s="76"/>
      <c r="FE334" s="76"/>
      <c r="FF334" s="76"/>
      <c r="FG334" s="76"/>
      <c r="FH334" s="75"/>
      <c r="FI334" s="75"/>
      <c r="FJ334" s="75"/>
      <c r="FK334" s="75"/>
      <c r="FL334" s="75"/>
      <c r="FM334" s="74">
        <f t="shared" si="603"/>
        <v>0</v>
      </c>
      <c r="FO334" s="167"/>
      <c r="FQ334" s="78"/>
      <c r="FR334" s="37"/>
      <c r="FS334" s="77"/>
      <c r="FT334" s="76"/>
      <c r="FU334" s="76"/>
      <c r="FV334" s="76"/>
      <c r="FW334" s="76"/>
      <c r="FX334" s="76"/>
      <c r="FY334" s="76"/>
      <c r="FZ334" s="76"/>
      <c r="GA334" s="76"/>
      <c r="GB334" s="76"/>
      <c r="GC334" s="76"/>
      <c r="GD334" s="76"/>
      <c r="GE334" s="76"/>
      <c r="GF334" s="76"/>
      <c r="GG334" s="75"/>
      <c r="GH334" s="75"/>
      <c r="GI334" s="75"/>
      <c r="GJ334" s="75"/>
      <c r="GK334" s="75"/>
      <c r="GL334" s="74">
        <f t="shared" si="604"/>
        <v>0</v>
      </c>
      <c r="GN334" s="167"/>
      <c r="GP334" s="78"/>
      <c r="GQ334" s="37"/>
      <c r="GR334" s="77"/>
      <c r="GS334" s="76"/>
      <c r="GT334" s="76"/>
      <c r="GU334" s="76"/>
      <c r="GV334" s="76"/>
      <c r="GW334" s="76"/>
      <c r="GX334" s="76"/>
      <c r="GY334" s="76"/>
      <c r="GZ334" s="76"/>
      <c r="HA334" s="76"/>
      <c r="HB334" s="76"/>
      <c r="HC334" s="76"/>
      <c r="HD334" s="76"/>
      <c r="HE334" s="76"/>
      <c r="HF334" s="75"/>
      <c r="HG334" s="75"/>
      <c r="HH334" s="75"/>
      <c r="HI334" s="75"/>
      <c r="HJ334" s="75"/>
      <c r="HK334" s="74">
        <f t="shared" si="605"/>
        <v>0</v>
      </c>
      <c r="HM334" s="167"/>
      <c r="HO334" s="78"/>
      <c r="HP334" s="37"/>
      <c r="HQ334" s="77"/>
      <c r="HR334" s="76"/>
      <c r="HS334" s="76"/>
      <c r="HT334" s="76"/>
      <c r="HU334" s="76"/>
      <c r="HV334" s="76"/>
      <c r="HW334" s="76"/>
      <c r="HX334" s="76"/>
      <c r="HY334" s="76"/>
      <c r="HZ334" s="76"/>
      <c r="IA334" s="76"/>
      <c r="IB334" s="76"/>
      <c r="IC334" s="76"/>
      <c r="ID334" s="76"/>
      <c r="IE334" s="75"/>
      <c r="IF334" s="75"/>
      <c r="IG334" s="75"/>
      <c r="IH334" s="75"/>
      <c r="II334" s="75"/>
      <c r="IJ334" s="74">
        <f t="shared" si="606"/>
        <v>0</v>
      </c>
      <c r="IL334" s="167"/>
      <c r="IN334" s="78"/>
      <c r="IO334" s="37"/>
      <c r="IP334" s="77"/>
      <c r="IQ334" s="76"/>
      <c r="IR334" s="76"/>
      <c r="IS334" s="76"/>
      <c r="IT334" s="76"/>
      <c r="IU334" s="76"/>
      <c r="IV334" s="76"/>
      <c r="IW334" s="76"/>
      <c r="IX334" s="75"/>
      <c r="IY334" s="75"/>
      <c r="IZ334" s="75"/>
      <c r="JA334" s="75"/>
      <c r="JB334" s="75"/>
      <c r="JC334" s="75"/>
      <c r="JD334" s="75"/>
      <c r="JE334" s="75"/>
      <c r="JF334" s="75"/>
      <c r="JG334" s="75"/>
      <c r="JH334" s="75"/>
      <c r="JI334" s="74">
        <f t="shared" si="607"/>
        <v>0</v>
      </c>
      <c r="JK334" s="167"/>
      <c r="JM334" s="78"/>
      <c r="JN334" s="37"/>
      <c r="JO334" s="77"/>
      <c r="JP334" s="76"/>
      <c r="JQ334" s="76"/>
      <c r="JR334" s="76"/>
      <c r="JS334" s="76"/>
      <c r="JT334" s="76"/>
      <c r="JU334" s="76"/>
      <c r="JV334" s="76"/>
      <c r="JW334" s="75"/>
      <c r="JX334" s="75"/>
      <c r="JY334" s="75"/>
      <c r="JZ334" s="75"/>
      <c r="KA334" s="75"/>
      <c r="KB334" s="75"/>
      <c r="KC334" s="75"/>
      <c r="KD334" s="75"/>
      <c r="KE334" s="75"/>
      <c r="KF334" s="75"/>
      <c r="KG334" s="75"/>
      <c r="KH334" s="74">
        <f t="shared" si="608"/>
        <v>0</v>
      </c>
      <c r="KJ334" s="167"/>
      <c r="KL334" s="78"/>
      <c r="KM334" s="37"/>
      <c r="KN334" s="77"/>
      <c r="KO334" s="76"/>
      <c r="KP334" s="76"/>
      <c r="KQ334" s="76"/>
      <c r="KR334" s="76"/>
      <c r="KS334" s="76"/>
      <c r="KT334" s="76"/>
      <c r="KU334" s="76"/>
      <c r="KV334" s="75"/>
      <c r="KW334" s="75"/>
      <c r="KX334" s="75"/>
      <c r="KY334" s="75"/>
      <c r="KZ334" s="75"/>
      <c r="LA334" s="75"/>
      <c r="LB334" s="75"/>
      <c r="LC334" s="75"/>
      <c r="LD334" s="75"/>
      <c r="LE334" s="75"/>
      <c r="LF334" s="75"/>
      <c r="LG334" s="74">
        <f t="shared" si="609"/>
        <v>0</v>
      </c>
      <c r="LI334" s="167"/>
      <c r="LK334" s="78"/>
      <c r="LL334" s="37"/>
      <c r="LM334" s="77"/>
      <c r="LN334" s="76"/>
      <c r="LO334" s="76"/>
      <c r="LP334" s="76"/>
      <c r="LQ334" s="76"/>
      <c r="LR334" s="76"/>
      <c r="LS334" s="76"/>
      <c r="LT334" s="76"/>
      <c r="LU334" s="75"/>
      <c r="LV334" s="75"/>
      <c r="LW334" s="75"/>
      <c r="LX334" s="75"/>
      <c r="LY334" s="75"/>
      <c r="LZ334" s="75"/>
      <c r="MA334" s="75"/>
      <c r="MB334" s="75"/>
      <c r="MC334" s="75"/>
      <c r="MD334" s="75"/>
      <c r="ME334" s="75"/>
      <c r="MF334" s="74">
        <f t="shared" si="610"/>
        <v>0</v>
      </c>
      <c r="MH334" s="167"/>
      <c r="MJ334" s="78"/>
      <c r="MK334" s="37"/>
      <c r="ML334" s="77"/>
      <c r="MM334" s="76"/>
      <c r="MN334" s="76"/>
      <c r="MO334" s="76"/>
      <c r="MP334" s="76"/>
      <c r="MQ334" s="76"/>
      <c r="MR334" s="76"/>
      <c r="MS334" s="76"/>
      <c r="MT334" s="75"/>
      <c r="MU334" s="75"/>
      <c r="MV334" s="75"/>
      <c r="MW334" s="75"/>
      <c r="MX334" s="75"/>
      <c r="MY334" s="75"/>
      <c r="MZ334" s="75"/>
      <c r="NA334" s="75"/>
      <c r="NB334" s="75"/>
      <c r="NC334" s="75"/>
      <c r="ND334" s="75"/>
      <c r="NE334" s="74">
        <f t="shared" si="611"/>
        <v>0</v>
      </c>
      <c r="NG334" s="167"/>
      <c r="NI334" s="78"/>
      <c r="NJ334" s="37"/>
      <c r="NK334" s="77"/>
      <c r="NL334" s="76"/>
      <c r="NM334" s="76"/>
      <c r="NN334" s="76"/>
      <c r="NO334" s="76"/>
      <c r="NP334" s="76"/>
      <c r="NQ334" s="76"/>
      <c r="NR334" s="76"/>
      <c r="NS334" s="76"/>
      <c r="NT334" s="76"/>
      <c r="NU334" s="76"/>
      <c r="NV334" s="76"/>
      <c r="NW334" s="76"/>
      <c r="NX334" s="76"/>
      <c r="NY334" s="76"/>
      <c r="NZ334" s="76"/>
      <c r="OA334" s="75">
        <v>1</v>
      </c>
      <c r="OB334" s="76"/>
      <c r="OC334" s="75"/>
      <c r="OD334" s="74">
        <f t="shared" si="612"/>
        <v>0</v>
      </c>
      <c r="OF334" s="167"/>
      <c r="OH334" s="78"/>
      <c r="OI334" s="37"/>
      <c r="OJ334" s="77"/>
      <c r="OK334" s="76"/>
      <c r="OL334" s="76"/>
      <c r="OM334" s="76"/>
      <c r="ON334" s="76"/>
      <c r="OO334" s="76"/>
      <c r="OP334" s="76"/>
      <c r="OQ334" s="76"/>
      <c r="OR334" s="76"/>
      <c r="OS334" s="76"/>
      <c r="OT334" s="76"/>
      <c r="OU334" s="76"/>
      <c r="OV334" s="76"/>
      <c r="OW334" s="76"/>
      <c r="OX334" s="76"/>
      <c r="OY334" s="76"/>
      <c r="OZ334" s="75">
        <v>1</v>
      </c>
      <c r="PA334" s="76"/>
      <c r="PB334" s="75"/>
      <c r="PC334" s="74">
        <f t="shared" si="613"/>
        <v>0</v>
      </c>
      <c r="PE334" s="167"/>
      <c r="PG334" s="78"/>
      <c r="PH334" s="37"/>
      <c r="PI334" s="77"/>
      <c r="PJ334" s="76"/>
      <c r="PK334" s="76"/>
      <c r="PL334" s="76"/>
      <c r="PM334" s="76"/>
      <c r="PN334" s="76"/>
      <c r="PO334" s="76"/>
      <c r="PP334" s="76"/>
      <c r="PQ334" s="76"/>
      <c r="PR334" s="76"/>
      <c r="PS334" s="76"/>
      <c r="PT334" s="76"/>
      <c r="PU334" s="76"/>
      <c r="PV334" s="76"/>
      <c r="PW334" s="76"/>
      <c r="PX334" s="76"/>
      <c r="PY334" s="75"/>
      <c r="PZ334" s="76"/>
      <c r="QA334" s="75"/>
      <c r="QB334" s="74">
        <f t="shared" si="614"/>
        <v>0</v>
      </c>
      <c r="QD334" s="167"/>
      <c r="QF334" s="78"/>
      <c r="QG334" s="37"/>
      <c r="QH334" s="77"/>
      <c r="QI334" s="76"/>
      <c r="QJ334" s="76"/>
      <c r="QK334" s="76"/>
      <c r="QL334" s="76"/>
      <c r="QM334" s="76"/>
      <c r="QN334" s="76"/>
      <c r="QO334" s="76"/>
      <c r="QP334" s="76"/>
      <c r="QQ334" s="76"/>
      <c r="QR334" s="76"/>
      <c r="QS334" s="76"/>
      <c r="QT334" s="76"/>
      <c r="QU334" s="76"/>
      <c r="QV334" s="76"/>
      <c r="QW334" s="76"/>
      <c r="QX334" s="75">
        <v>1</v>
      </c>
      <c r="QY334" s="76"/>
      <c r="QZ334" s="75"/>
      <c r="RA334" s="74">
        <f t="shared" si="615"/>
        <v>0</v>
      </c>
      <c r="RC334" s="167"/>
      <c r="RE334" s="78"/>
      <c r="RF334" s="37"/>
      <c r="RG334" s="77"/>
      <c r="RH334" s="76"/>
      <c r="RI334" s="76"/>
      <c r="RJ334" s="76"/>
      <c r="RK334" s="76"/>
      <c r="RL334" s="76"/>
      <c r="RM334" s="76"/>
      <c r="RN334" s="76"/>
      <c r="RO334" s="76"/>
      <c r="RP334" s="76"/>
      <c r="RQ334" s="76"/>
      <c r="RR334" s="76"/>
      <c r="RS334" s="76"/>
      <c r="RT334" s="76"/>
      <c r="RU334" s="76"/>
      <c r="RV334" s="76"/>
      <c r="RW334" s="75"/>
      <c r="RX334" s="76"/>
      <c r="RY334" s="75"/>
      <c r="RZ334" s="74">
        <f t="shared" si="616"/>
        <v>0</v>
      </c>
      <c r="SB334" s="167"/>
      <c r="SD334" s="78"/>
      <c r="SE334" s="37"/>
      <c r="SF334" s="77"/>
      <c r="SG334" s="76"/>
      <c r="SH334" s="76"/>
      <c r="SI334" s="76"/>
      <c r="SJ334" s="76"/>
      <c r="SK334" s="76"/>
      <c r="SL334" s="76"/>
      <c r="SM334" s="76"/>
      <c r="SN334" s="76"/>
      <c r="SO334" s="76"/>
      <c r="SP334" s="76"/>
      <c r="SQ334" s="76"/>
      <c r="SR334" s="76"/>
      <c r="SS334" s="76"/>
      <c r="ST334" s="76"/>
      <c r="SU334" s="76"/>
      <c r="SV334" s="75">
        <v>1</v>
      </c>
      <c r="SW334" s="76"/>
      <c r="SX334" s="75"/>
      <c r="SY334" s="74">
        <f t="shared" si="617"/>
        <v>0</v>
      </c>
      <c r="TA334" s="167"/>
      <c r="TC334" s="78"/>
      <c r="TD334" s="37"/>
      <c r="TE334" s="77"/>
      <c r="TF334" s="76"/>
      <c r="TG334" s="76"/>
      <c r="TH334" s="76"/>
      <c r="TI334" s="76"/>
      <c r="TJ334" s="76"/>
      <c r="TK334" s="76"/>
      <c r="TL334" s="76"/>
      <c r="TM334" s="76"/>
      <c r="TN334" s="76"/>
      <c r="TO334" s="76"/>
      <c r="TP334" s="76"/>
      <c r="TQ334" s="76"/>
      <c r="TR334" s="76"/>
      <c r="TS334" s="76"/>
      <c r="TT334" s="76"/>
      <c r="TU334" s="75">
        <v>1</v>
      </c>
      <c r="TV334" s="76"/>
      <c r="TW334" s="75"/>
      <c r="TX334" s="74">
        <f t="shared" si="618"/>
        <v>0</v>
      </c>
      <c r="TZ334" s="167"/>
      <c r="UB334" s="78"/>
      <c r="UC334" s="37"/>
      <c r="UD334" s="77"/>
      <c r="UE334" s="76"/>
      <c r="UF334" s="76"/>
      <c r="UG334" s="76"/>
      <c r="UH334" s="76"/>
      <c r="UI334" s="76"/>
      <c r="UJ334" s="76"/>
      <c r="UK334" s="76"/>
      <c r="UL334" s="76"/>
      <c r="UM334" s="76"/>
      <c r="UN334" s="76"/>
      <c r="UO334" s="76"/>
      <c r="UP334" s="76"/>
      <c r="UQ334" s="76"/>
      <c r="UR334" s="76"/>
      <c r="US334" s="76"/>
      <c r="UT334" s="75">
        <v>1</v>
      </c>
      <c r="UU334" s="76"/>
      <c r="UV334" s="75"/>
      <c r="UW334" s="74">
        <f t="shared" si="619"/>
        <v>0</v>
      </c>
      <c r="UY334" s="167"/>
      <c r="VA334" s="78"/>
      <c r="VB334" s="37"/>
      <c r="VC334" s="77"/>
      <c r="VD334" s="76"/>
      <c r="VE334" s="76"/>
      <c r="VF334" s="76"/>
      <c r="VG334" s="76"/>
      <c r="VH334" s="76"/>
      <c r="VI334" s="76"/>
      <c r="VJ334" s="76"/>
      <c r="VK334" s="76"/>
      <c r="VL334" s="76"/>
      <c r="VM334" s="76"/>
      <c r="VN334" s="76"/>
      <c r="VO334" s="76"/>
      <c r="VP334" s="76"/>
      <c r="VQ334" s="76"/>
      <c r="VR334" s="76"/>
      <c r="VS334" s="75"/>
      <c r="VT334" s="76"/>
      <c r="VU334" s="75"/>
      <c r="VV334" s="74">
        <f t="shared" si="620"/>
        <v>0</v>
      </c>
    </row>
    <row r="335" spans="2:596">
      <c r="B335" s="89" t="str">
        <f>I308</f>
        <v>3.5 | TARIFAS SERVICIOS DE CEMENTACIÓN - HERRAMIENTAS Y MATERIALES</v>
      </c>
      <c r="C335" s="89" t="str">
        <f>IF(ISERROR(I335+1)=TRUE,I335,IF(I335="","",MAX(C$15:C334)+1))</f>
        <v/>
      </c>
      <c r="D335" s="88" t="str">
        <f t="shared" si="527"/>
        <v/>
      </c>
      <c r="E335" s="3"/>
      <c r="G335" s="167"/>
      <c r="I335" s="157" t="s">
        <v>134</v>
      </c>
      <c r="J335" s="112"/>
      <c r="K335" s="112"/>
      <c r="L335" s="112"/>
      <c r="M335" s="112"/>
      <c r="N335" s="112"/>
      <c r="O335" s="112"/>
      <c r="P335" s="112"/>
      <c r="Q335" s="112"/>
      <c r="R335" s="112"/>
      <c r="S335" s="111"/>
      <c r="U335" s="167"/>
      <c r="V335" s="42"/>
      <c r="W335" s="70" t="str">
        <f>W$60</f>
        <v>Total [US$]</v>
      </c>
      <c r="X335" s="69"/>
      <c r="Y335" s="68">
        <f t="shared" ref="Y335:AQ335" si="622">SUMPRODUCT(Y$310:Y$334,$Q$310:$Q$334)</f>
        <v>0</v>
      </c>
      <c r="Z335" s="155">
        <f t="shared" si="622"/>
        <v>0</v>
      </c>
      <c r="AA335" s="156">
        <f t="shared" si="622"/>
        <v>0</v>
      </c>
      <c r="AB335" s="155">
        <f t="shared" si="622"/>
        <v>0</v>
      </c>
      <c r="AC335" s="156">
        <f t="shared" si="622"/>
        <v>0</v>
      </c>
      <c r="AD335" s="155">
        <f t="shared" si="622"/>
        <v>0</v>
      </c>
      <c r="AE335" s="155">
        <f t="shared" si="622"/>
        <v>0</v>
      </c>
      <c r="AF335" s="155">
        <f t="shared" si="622"/>
        <v>0</v>
      </c>
      <c r="AG335" s="155">
        <f t="shared" si="622"/>
        <v>0</v>
      </c>
      <c r="AH335" s="155">
        <f t="shared" si="622"/>
        <v>0</v>
      </c>
      <c r="AI335" s="155">
        <f t="shared" si="622"/>
        <v>0</v>
      </c>
      <c r="AJ335" s="155">
        <f t="shared" si="622"/>
        <v>0</v>
      </c>
      <c r="AK335" s="155">
        <f t="shared" si="622"/>
        <v>0</v>
      </c>
      <c r="AL335" s="155">
        <f t="shared" si="622"/>
        <v>0</v>
      </c>
      <c r="AM335" s="155">
        <f t="shared" si="622"/>
        <v>0</v>
      </c>
      <c r="AN335" s="155">
        <f t="shared" si="622"/>
        <v>0</v>
      </c>
      <c r="AO335" s="155">
        <f t="shared" si="622"/>
        <v>0</v>
      </c>
      <c r="AP335" s="155">
        <f t="shared" si="622"/>
        <v>0</v>
      </c>
      <c r="AQ335" s="155">
        <f t="shared" si="622"/>
        <v>0</v>
      </c>
      <c r="AR335" s="67">
        <f>SUM(Y335:AQ335)</f>
        <v>0</v>
      </c>
      <c r="AT335" s="167"/>
      <c r="AV335" s="70" t="str">
        <f>AV$60</f>
        <v>Total [US$]</v>
      </c>
      <c r="AW335" s="69"/>
      <c r="AX335" s="68">
        <f t="shared" ref="AX335:BP335" si="623">SUMPRODUCT(AX$310:AX$334,$Q$310:$Q$334)</f>
        <v>0</v>
      </c>
      <c r="AY335" s="155">
        <f t="shared" si="623"/>
        <v>0</v>
      </c>
      <c r="AZ335" s="156">
        <f t="shared" si="623"/>
        <v>0</v>
      </c>
      <c r="BA335" s="155">
        <f t="shared" si="623"/>
        <v>0</v>
      </c>
      <c r="BB335" s="156">
        <f t="shared" si="623"/>
        <v>0</v>
      </c>
      <c r="BC335" s="155">
        <f t="shared" si="623"/>
        <v>0</v>
      </c>
      <c r="BD335" s="155">
        <f t="shared" si="623"/>
        <v>0</v>
      </c>
      <c r="BE335" s="155">
        <f t="shared" si="623"/>
        <v>0</v>
      </c>
      <c r="BF335" s="155">
        <f t="shared" si="623"/>
        <v>0</v>
      </c>
      <c r="BG335" s="155">
        <f t="shared" si="623"/>
        <v>0</v>
      </c>
      <c r="BH335" s="155">
        <f t="shared" si="623"/>
        <v>0</v>
      </c>
      <c r="BI335" s="155">
        <f t="shared" si="623"/>
        <v>0</v>
      </c>
      <c r="BJ335" s="155">
        <f t="shared" si="623"/>
        <v>0</v>
      </c>
      <c r="BK335" s="155">
        <f t="shared" si="623"/>
        <v>0</v>
      </c>
      <c r="BL335" s="155">
        <f t="shared" si="623"/>
        <v>0</v>
      </c>
      <c r="BM335" s="155">
        <f t="shared" si="623"/>
        <v>0</v>
      </c>
      <c r="BN335" s="155">
        <f t="shared" si="623"/>
        <v>0</v>
      </c>
      <c r="BO335" s="155">
        <f t="shared" si="623"/>
        <v>0</v>
      </c>
      <c r="BP335" s="155">
        <f t="shared" si="623"/>
        <v>0</v>
      </c>
      <c r="BQ335" s="67">
        <f>SUM(AX335:BP335)</f>
        <v>0</v>
      </c>
      <c r="BS335" s="167"/>
      <c r="BU335" s="70" t="str">
        <f>BU$60</f>
        <v>Total [US$]</v>
      </c>
      <c r="BV335" s="69"/>
      <c r="BW335" s="68">
        <f t="shared" ref="BW335:CO335" si="624">SUMPRODUCT(BW$310:BW$334,$Q$310:$Q$334)</f>
        <v>0</v>
      </c>
      <c r="BX335" s="155">
        <f t="shared" si="624"/>
        <v>0</v>
      </c>
      <c r="BY335" s="156">
        <f t="shared" si="624"/>
        <v>0</v>
      </c>
      <c r="BZ335" s="155">
        <f t="shared" si="624"/>
        <v>0</v>
      </c>
      <c r="CA335" s="156">
        <f t="shared" si="624"/>
        <v>0</v>
      </c>
      <c r="CB335" s="155">
        <f t="shared" si="624"/>
        <v>0</v>
      </c>
      <c r="CC335" s="155">
        <f t="shared" si="624"/>
        <v>0</v>
      </c>
      <c r="CD335" s="155">
        <f t="shared" si="624"/>
        <v>0</v>
      </c>
      <c r="CE335" s="155">
        <f t="shared" si="624"/>
        <v>0</v>
      </c>
      <c r="CF335" s="155">
        <f t="shared" si="624"/>
        <v>0</v>
      </c>
      <c r="CG335" s="155">
        <f t="shared" si="624"/>
        <v>0</v>
      </c>
      <c r="CH335" s="155">
        <f t="shared" si="624"/>
        <v>0</v>
      </c>
      <c r="CI335" s="155">
        <f t="shared" si="624"/>
        <v>0</v>
      </c>
      <c r="CJ335" s="155">
        <f t="shared" si="624"/>
        <v>0</v>
      </c>
      <c r="CK335" s="155">
        <f t="shared" si="624"/>
        <v>0</v>
      </c>
      <c r="CL335" s="155">
        <f t="shared" si="624"/>
        <v>0</v>
      </c>
      <c r="CM335" s="155">
        <f t="shared" si="624"/>
        <v>0</v>
      </c>
      <c r="CN335" s="155">
        <f t="shared" si="624"/>
        <v>0</v>
      </c>
      <c r="CO335" s="155">
        <f t="shared" si="624"/>
        <v>0</v>
      </c>
      <c r="CP335" s="67">
        <f>SUM(BW335:CO335)</f>
        <v>0</v>
      </c>
      <c r="CR335" s="167"/>
      <c r="CT335" s="70" t="str">
        <f>CT$60</f>
        <v>Total [US$]</v>
      </c>
      <c r="CU335" s="69"/>
      <c r="CV335" s="68">
        <f t="shared" ref="CV335:DN335" si="625">SUMPRODUCT(CV$310:CV$334,$Q$310:$Q$334)</f>
        <v>0</v>
      </c>
      <c r="CW335" s="155">
        <f t="shared" si="625"/>
        <v>0</v>
      </c>
      <c r="CX335" s="156">
        <f t="shared" si="625"/>
        <v>0</v>
      </c>
      <c r="CY335" s="155">
        <f t="shared" si="625"/>
        <v>0</v>
      </c>
      <c r="CZ335" s="156">
        <f t="shared" si="625"/>
        <v>0</v>
      </c>
      <c r="DA335" s="155">
        <f t="shared" si="625"/>
        <v>0</v>
      </c>
      <c r="DB335" s="155">
        <f t="shared" si="625"/>
        <v>0</v>
      </c>
      <c r="DC335" s="155">
        <f t="shared" si="625"/>
        <v>0</v>
      </c>
      <c r="DD335" s="155">
        <f t="shared" si="625"/>
        <v>0</v>
      </c>
      <c r="DE335" s="155">
        <f t="shared" si="625"/>
        <v>0</v>
      </c>
      <c r="DF335" s="155">
        <f t="shared" si="625"/>
        <v>0</v>
      </c>
      <c r="DG335" s="155">
        <f t="shared" si="625"/>
        <v>0</v>
      </c>
      <c r="DH335" s="155">
        <f t="shared" si="625"/>
        <v>0</v>
      </c>
      <c r="DI335" s="155">
        <f t="shared" si="625"/>
        <v>0</v>
      </c>
      <c r="DJ335" s="155">
        <f t="shared" si="625"/>
        <v>0</v>
      </c>
      <c r="DK335" s="155">
        <f t="shared" si="625"/>
        <v>0</v>
      </c>
      <c r="DL335" s="155">
        <f t="shared" si="625"/>
        <v>0</v>
      </c>
      <c r="DM335" s="155">
        <f t="shared" si="625"/>
        <v>0</v>
      </c>
      <c r="DN335" s="155">
        <f t="shared" si="625"/>
        <v>0</v>
      </c>
      <c r="DO335" s="67">
        <f>SUM(CV335:DN335)</f>
        <v>0</v>
      </c>
      <c r="DQ335" s="167"/>
      <c r="DS335" s="70" t="str">
        <f>DS$60</f>
        <v>Total [US$]</v>
      </c>
      <c r="DT335" s="69"/>
      <c r="DU335" s="68">
        <f t="shared" ref="DU335:EM335" si="626">SUMPRODUCT(DU$310:DU$334,$Q$310:$Q$334)</f>
        <v>0</v>
      </c>
      <c r="DV335" s="155">
        <f t="shared" si="626"/>
        <v>0</v>
      </c>
      <c r="DW335" s="156">
        <f t="shared" si="626"/>
        <v>0</v>
      </c>
      <c r="DX335" s="155">
        <f t="shared" si="626"/>
        <v>0</v>
      </c>
      <c r="DY335" s="156">
        <f t="shared" si="626"/>
        <v>0</v>
      </c>
      <c r="DZ335" s="155">
        <f t="shared" si="626"/>
        <v>0</v>
      </c>
      <c r="EA335" s="155">
        <f t="shared" si="626"/>
        <v>0</v>
      </c>
      <c r="EB335" s="155">
        <f t="shared" si="626"/>
        <v>0</v>
      </c>
      <c r="EC335" s="155">
        <f t="shared" si="626"/>
        <v>0</v>
      </c>
      <c r="ED335" s="155">
        <f t="shared" si="626"/>
        <v>0</v>
      </c>
      <c r="EE335" s="155">
        <f t="shared" si="626"/>
        <v>0</v>
      </c>
      <c r="EF335" s="155">
        <f t="shared" si="626"/>
        <v>0</v>
      </c>
      <c r="EG335" s="155">
        <f t="shared" si="626"/>
        <v>0</v>
      </c>
      <c r="EH335" s="155">
        <f t="shared" si="626"/>
        <v>0</v>
      </c>
      <c r="EI335" s="155">
        <f t="shared" si="626"/>
        <v>0</v>
      </c>
      <c r="EJ335" s="155">
        <f t="shared" si="626"/>
        <v>0</v>
      </c>
      <c r="EK335" s="155">
        <f t="shared" si="626"/>
        <v>0</v>
      </c>
      <c r="EL335" s="155">
        <f t="shared" si="626"/>
        <v>0</v>
      </c>
      <c r="EM335" s="155">
        <f t="shared" si="626"/>
        <v>0</v>
      </c>
      <c r="EN335" s="67">
        <f>SUM(DU335:EM335)</f>
        <v>0</v>
      </c>
      <c r="EP335" s="167"/>
      <c r="ER335" s="70" t="str">
        <f>ER$60</f>
        <v>Total [US$]</v>
      </c>
      <c r="ES335" s="69"/>
      <c r="ET335" s="68">
        <f t="shared" ref="ET335:FL335" si="627">SUMPRODUCT(ET$310:ET$334,$Q$310:$Q$334)</f>
        <v>0</v>
      </c>
      <c r="EU335" s="155">
        <f t="shared" si="627"/>
        <v>0</v>
      </c>
      <c r="EV335" s="156">
        <f t="shared" si="627"/>
        <v>0</v>
      </c>
      <c r="EW335" s="155">
        <f t="shared" si="627"/>
        <v>0</v>
      </c>
      <c r="EX335" s="156">
        <f t="shared" si="627"/>
        <v>0</v>
      </c>
      <c r="EY335" s="155">
        <f t="shared" si="627"/>
        <v>0</v>
      </c>
      <c r="EZ335" s="155">
        <f t="shared" si="627"/>
        <v>0</v>
      </c>
      <c r="FA335" s="155">
        <f t="shared" si="627"/>
        <v>0</v>
      </c>
      <c r="FB335" s="155">
        <f t="shared" si="627"/>
        <v>0</v>
      </c>
      <c r="FC335" s="155">
        <f t="shared" si="627"/>
        <v>0</v>
      </c>
      <c r="FD335" s="155">
        <f t="shared" si="627"/>
        <v>0</v>
      </c>
      <c r="FE335" s="155">
        <f t="shared" si="627"/>
        <v>0</v>
      </c>
      <c r="FF335" s="155">
        <f t="shared" si="627"/>
        <v>0</v>
      </c>
      <c r="FG335" s="155">
        <f t="shared" si="627"/>
        <v>0</v>
      </c>
      <c r="FH335" s="155">
        <f t="shared" si="627"/>
        <v>0</v>
      </c>
      <c r="FI335" s="155">
        <f t="shared" si="627"/>
        <v>0</v>
      </c>
      <c r="FJ335" s="155">
        <f t="shared" si="627"/>
        <v>0</v>
      </c>
      <c r="FK335" s="155">
        <f t="shared" si="627"/>
        <v>0</v>
      </c>
      <c r="FL335" s="155">
        <f t="shared" si="627"/>
        <v>0</v>
      </c>
      <c r="FM335" s="67">
        <f>SUM(ET335:FL335)</f>
        <v>0</v>
      </c>
      <c r="FO335" s="167"/>
      <c r="FQ335" s="70" t="str">
        <f>FQ$60</f>
        <v>Total [US$]</v>
      </c>
      <c r="FR335" s="69"/>
      <c r="FS335" s="68">
        <f t="shared" ref="FS335:GK335" si="628">SUMPRODUCT(FS$310:FS$334,$Q$310:$Q$334)</f>
        <v>0</v>
      </c>
      <c r="FT335" s="155">
        <f t="shared" si="628"/>
        <v>0</v>
      </c>
      <c r="FU335" s="156">
        <f t="shared" si="628"/>
        <v>0</v>
      </c>
      <c r="FV335" s="155">
        <f t="shared" si="628"/>
        <v>0</v>
      </c>
      <c r="FW335" s="156">
        <f t="shared" si="628"/>
        <v>0</v>
      </c>
      <c r="FX335" s="155">
        <f t="shared" si="628"/>
        <v>0</v>
      </c>
      <c r="FY335" s="155">
        <f t="shared" si="628"/>
        <v>0</v>
      </c>
      <c r="FZ335" s="155">
        <f t="shared" si="628"/>
        <v>0</v>
      </c>
      <c r="GA335" s="155">
        <f t="shared" si="628"/>
        <v>0</v>
      </c>
      <c r="GB335" s="155">
        <f t="shared" si="628"/>
        <v>0</v>
      </c>
      <c r="GC335" s="155">
        <f t="shared" si="628"/>
        <v>0</v>
      </c>
      <c r="GD335" s="155">
        <f t="shared" si="628"/>
        <v>0</v>
      </c>
      <c r="GE335" s="155">
        <f t="shared" si="628"/>
        <v>0</v>
      </c>
      <c r="GF335" s="155">
        <f t="shared" si="628"/>
        <v>0</v>
      </c>
      <c r="GG335" s="155">
        <f t="shared" si="628"/>
        <v>0</v>
      </c>
      <c r="GH335" s="155">
        <f t="shared" si="628"/>
        <v>0</v>
      </c>
      <c r="GI335" s="155">
        <f t="shared" si="628"/>
        <v>0</v>
      </c>
      <c r="GJ335" s="155">
        <f t="shared" si="628"/>
        <v>0</v>
      </c>
      <c r="GK335" s="155">
        <f t="shared" si="628"/>
        <v>0</v>
      </c>
      <c r="GL335" s="67">
        <f>SUM(FS335:GK335)</f>
        <v>0</v>
      </c>
      <c r="GN335" s="167"/>
      <c r="GP335" s="70" t="str">
        <f>GP$60</f>
        <v>Total [US$]</v>
      </c>
      <c r="GQ335" s="69"/>
      <c r="GR335" s="68">
        <f t="shared" ref="GR335:HJ335" si="629">SUMPRODUCT(GR$310:GR$334,$Q$310:$Q$334)</f>
        <v>0</v>
      </c>
      <c r="GS335" s="155">
        <f t="shared" si="629"/>
        <v>0</v>
      </c>
      <c r="GT335" s="156">
        <f t="shared" si="629"/>
        <v>0</v>
      </c>
      <c r="GU335" s="155">
        <f t="shared" si="629"/>
        <v>0</v>
      </c>
      <c r="GV335" s="156">
        <f t="shared" si="629"/>
        <v>0</v>
      </c>
      <c r="GW335" s="155">
        <f t="shared" si="629"/>
        <v>0</v>
      </c>
      <c r="GX335" s="155">
        <f t="shared" si="629"/>
        <v>0</v>
      </c>
      <c r="GY335" s="155">
        <f t="shared" si="629"/>
        <v>0</v>
      </c>
      <c r="GZ335" s="155">
        <f t="shared" si="629"/>
        <v>0</v>
      </c>
      <c r="HA335" s="155">
        <f t="shared" si="629"/>
        <v>0</v>
      </c>
      <c r="HB335" s="155">
        <f t="shared" si="629"/>
        <v>0</v>
      </c>
      <c r="HC335" s="155">
        <f t="shared" si="629"/>
        <v>0</v>
      </c>
      <c r="HD335" s="155">
        <f t="shared" si="629"/>
        <v>0</v>
      </c>
      <c r="HE335" s="155">
        <f t="shared" si="629"/>
        <v>0</v>
      </c>
      <c r="HF335" s="155">
        <f t="shared" si="629"/>
        <v>0</v>
      </c>
      <c r="HG335" s="155">
        <f t="shared" si="629"/>
        <v>0</v>
      </c>
      <c r="HH335" s="155">
        <f t="shared" si="629"/>
        <v>0</v>
      </c>
      <c r="HI335" s="155">
        <f t="shared" si="629"/>
        <v>0</v>
      </c>
      <c r="HJ335" s="155">
        <f t="shared" si="629"/>
        <v>0</v>
      </c>
      <c r="HK335" s="67">
        <f>SUM(GR335:HJ335)</f>
        <v>0</v>
      </c>
      <c r="HM335" s="167"/>
      <c r="HO335" s="70" t="str">
        <f>HO$60</f>
        <v>Total [US$]</v>
      </c>
      <c r="HP335" s="69"/>
      <c r="HQ335" s="68">
        <f t="shared" ref="HQ335:II335" si="630">SUMPRODUCT(HQ$310:HQ$334,$Q$310:$Q$334)</f>
        <v>0</v>
      </c>
      <c r="HR335" s="155">
        <f t="shared" si="630"/>
        <v>0</v>
      </c>
      <c r="HS335" s="156">
        <f t="shared" si="630"/>
        <v>0</v>
      </c>
      <c r="HT335" s="155">
        <f t="shared" si="630"/>
        <v>0</v>
      </c>
      <c r="HU335" s="156">
        <f t="shared" si="630"/>
        <v>0</v>
      </c>
      <c r="HV335" s="155">
        <f t="shared" si="630"/>
        <v>0</v>
      </c>
      <c r="HW335" s="155">
        <f t="shared" si="630"/>
        <v>0</v>
      </c>
      <c r="HX335" s="155">
        <f t="shared" si="630"/>
        <v>0</v>
      </c>
      <c r="HY335" s="155">
        <f t="shared" si="630"/>
        <v>0</v>
      </c>
      <c r="HZ335" s="155">
        <f t="shared" si="630"/>
        <v>0</v>
      </c>
      <c r="IA335" s="155">
        <f t="shared" si="630"/>
        <v>0</v>
      </c>
      <c r="IB335" s="155">
        <f t="shared" si="630"/>
        <v>0</v>
      </c>
      <c r="IC335" s="155">
        <f t="shared" si="630"/>
        <v>0</v>
      </c>
      <c r="ID335" s="155">
        <f t="shared" si="630"/>
        <v>0</v>
      </c>
      <c r="IE335" s="155">
        <f t="shared" si="630"/>
        <v>0</v>
      </c>
      <c r="IF335" s="155">
        <f t="shared" si="630"/>
        <v>0</v>
      </c>
      <c r="IG335" s="155">
        <f t="shared" si="630"/>
        <v>0</v>
      </c>
      <c r="IH335" s="155">
        <f t="shared" si="630"/>
        <v>0</v>
      </c>
      <c r="II335" s="155">
        <f t="shared" si="630"/>
        <v>0</v>
      </c>
      <c r="IJ335" s="67">
        <f>SUM(HQ335:II335)</f>
        <v>0</v>
      </c>
      <c r="IL335" s="167"/>
      <c r="IN335" s="70" t="str">
        <f>IN$60</f>
        <v>Total [US$]</v>
      </c>
      <c r="IO335" s="69"/>
      <c r="IP335" s="68">
        <f t="shared" ref="IP335:JH335" si="631">SUMPRODUCT(IP$310:IP$334,$Q$310:$Q$334)</f>
        <v>0</v>
      </c>
      <c r="IQ335" s="155">
        <f t="shared" si="631"/>
        <v>0</v>
      </c>
      <c r="IR335" s="156">
        <f t="shared" si="631"/>
        <v>0</v>
      </c>
      <c r="IS335" s="155">
        <f t="shared" si="631"/>
        <v>0</v>
      </c>
      <c r="IT335" s="156">
        <f t="shared" si="631"/>
        <v>0</v>
      </c>
      <c r="IU335" s="155">
        <f t="shared" si="631"/>
        <v>0</v>
      </c>
      <c r="IV335" s="155">
        <f t="shared" si="631"/>
        <v>0</v>
      </c>
      <c r="IW335" s="155">
        <f t="shared" si="631"/>
        <v>0</v>
      </c>
      <c r="IX335" s="155">
        <f t="shared" si="631"/>
        <v>0</v>
      </c>
      <c r="IY335" s="155">
        <f t="shared" si="631"/>
        <v>0</v>
      </c>
      <c r="IZ335" s="155">
        <f t="shared" si="631"/>
        <v>0</v>
      </c>
      <c r="JA335" s="155">
        <f t="shared" si="631"/>
        <v>0</v>
      </c>
      <c r="JB335" s="155">
        <f t="shared" si="631"/>
        <v>0</v>
      </c>
      <c r="JC335" s="155">
        <f t="shared" si="631"/>
        <v>0</v>
      </c>
      <c r="JD335" s="155">
        <f t="shared" si="631"/>
        <v>0</v>
      </c>
      <c r="JE335" s="155">
        <f t="shared" si="631"/>
        <v>0</v>
      </c>
      <c r="JF335" s="155">
        <f t="shared" si="631"/>
        <v>0</v>
      </c>
      <c r="JG335" s="155">
        <f t="shared" si="631"/>
        <v>0</v>
      </c>
      <c r="JH335" s="155">
        <f t="shared" si="631"/>
        <v>0</v>
      </c>
      <c r="JI335" s="67">
        <f>SUM(IP335:JH335)</f>
        <v>0</v>
      </c>
      <c r="JK335" s="167"/>
      <c r="JM335" s="70" t="str">
        <f>JM$60</f>
        <v>Total [US$]</v>
      </c>
      <c r="JN335" s="69"/>
      <c r="JO335" s="68">
        <f t="shared" ref="JO335:KG335" si="632">SUMPRODUCT(JO$310:JO$334,$Q$310:$Q$334)</f>
        <v>0</v>
      </c>
      <c r="JP335" s="155">
        <f t="shared" si="632"/>
        <v>0</v>
      </c>
      <c r="JQ335" s="156">
        <f t="shared" si="632"/>
        <v>0</v>
      </c>
      <c r="JR335" s="155">
        <f t="shared" si="632"/>
        <v>0</v>
      </c>
      <c r="JS335" s="156">
        <f t="shared" si="632"/>
        <v>0</v>
      </c>
      <c r="JT335" s="155">
        <f t="shared" si="632"/>
        <v>0</v>
      </c>
      <c r="JU335" s="155">
        <f t="shared" si="632"/>
        <v>0</v>
      </c>
      <c r="JV335" s="155">
        <f t="shared" si="632"/>
        <v>0</v>
      </c>
      <c r="JW335" s="155">
        <f t="shared" si="632"/>
        <v>0</v>
      </c>
      <c r="JX335" s="155">
        <f t="shared" si="632"/>
        <v>0</v>
      </c>
      <c r="JY335" s="155">
        <f t="shared" si="632"/>
        <v>0</v>
      </c>
      <c r="JZ335" s="155">
        <f t="shared" si="632"/>
        <v>0</v>
      </c>
      <c r="KA335" s="155">
        <f t="shared" si="632"/>
        <v>0</v>
      </c>
      <c r="KB335" s="155">
        <f t="shared" si="632"/>
        <v>0</v>
      </c>
      <c r="KC335" s="155">
        <f t="shared" si="632"/>
        <v>0</v>
      </c>
      <c r="KD335" s="155">
        <f t="shared" si="632"/>
        <v>0</v>
      </c>
      <c r="KE335" s="155">
        <f t="shared" si="632"/>
        <v>0</v>
      </c>
      <c r="KF335" s="155">
        <f t="shared" si="632"/>
        <v>0</v>
      </c>
      <c r="KG335" s="155">
        <f t="shared" si="632"/>
        <v>0</v>
      </c>
      <c r="KH335" s="67">
        <f>SUM(JO335:KG335)</f>
        <v>0</v>
      </c>
      <c r="KJ335" s="167"/>
      <c r="KL335" s="70" t="str">
        <f>KL$60</f>
        <v>Total [US$]</v>
      </c>
      <c r="KM335" s="69"/>
      <c r="KN335" s="68">
        <f t="shared" ref="KN335:LF335" si="633">SUMPRODUCT(KN$310:KN$334,$Q$310:$Q$334)</f>
        <v>0</v>
      </c>
      <c r="KO335" s="155">
        <f t="shared" si="633"/>
        <v>0</v>
      </c>
      <c r="KP335" s="156">
        <f t="shared" si="633"/>
        <v>0</v>
      </c>
      <c r="KQ335" s="155">
        <f t="shared" si="633"/>
        <v>0</v>
      </c>
      <c r="KR335" s="156">
        <f t="shared" si="633"/>
        <v>0</v>
      </c>
      <c r="KS335" s="155">
        <f t="shared" si="633"/>
        <v>0</v>
      </c>
      <c r="KT335" s="155">
        <f t="shared" si="633"/>
        <v>0</v>
      </c>
      <c r="KU335" s="155">
        <f t="shared" si="633"/>
        <v>0</v>
      </c>
      <c r="KV335" s="155">
        <f t="shared" si="633"/>
        <v>0</v>
      </c>
      <c r="KW335" s="155">
        <f t="shared" si="633"/>
        <v>0</v>
      </c>
      <c r="KX335" s="155">
        <f t="shared" si="633"/>
        <v>0</v>
      </c>
      <c r="KY335" s="155">
        <f t="shared" si="633"/>
        <v>0</v>
      </c>
      <c r="KZ335" s="155">
        <f t="shared" si="633"/>
        <v>0</v>
      </c>
      <c r="LA335" s="155">
        <f t="shared" si="633"/>
        <v>0</v>
      </c>
      <c r="LB335" s="155">
        <f t="shared" si="633"/>
        <v>0</v>
      </c>
      <c r="LC335" s="155">
        <f t="shared" si="633"/>
        <v>0</v>
      </c>
      <c r="LD335" s="155">
        <f t="shared" si="633"/>
        <v>0</v>
      </c>
      <c r="LE335" s="155">
        <f t="shared" si="633"/>
        <v>0</v>
      </c>
      <c r="LF335" s="155">
        <f t="shared" si="633"/>
        <v>0</v>
      </c>
      <c r="LG335" s="67">
        <f>SUM(KN335:LF335)</f>
        <v>0</v>
      </c>
      <c r="LI335" s="167"/>
      <c r="LK335" s="70" t="str">
        <f>LK$60</f>
        <v>Total [US$]</v>
      </c>
      <c r="LL335" s="69"/>
      <c r="LM335" s="68">
        <f t="shared" ref="LM335:ME335" si="634">SUMPRODUCT(LM$310:LM$334,$Q$310:$Q$334)</f>
        <v>0</v>
      </c>
      <c r="LN335" s="155">
        <f t="shared" si="634"/>
        <v>0</v>
      </c>
      <c r="LO335" s="156">
        <f t="shared" si="634"/>
        <v>0</v>
      </c>
      <c r="LP335" s="155">
        <f t="shared" si="634"/>
        <v>0</v>
      </c>
      <c r="LQ335" s="156">
        <f t="shared" si="634"/>
        <v>0</v>
      </c>
      <c r="LR335" s="155">
        <f t="shared" si="634"/>
        <v>0</v>
      </c>
      <c r="LS335" s="155">
        <f t="shared" si="634"/>
        <v>0</v>
      </c>
      <c r="LT335" s="155">
        <f t="shared" si="634"/>
        <v>0</v>
      </c>
      <c r="LU335" s="155">
        <f t="shared" si="634"/>
        <v>0</v>
      </c>
      <c r="LV335" s="155">
        <f t="shared" si="634"/>
        <v>0</v>
      </c>
      <c r="LW335" s="155">
        <f t="shared" si="634"/>
        <v>0</v>
      </c>
      <c r="LX335" s="155">
        <f t="shared" si="634"/>
        <v>0</v>
      </c>
      <c r="LY335" s="155">
        <f t="shared" si="634"/>
        <v>0</v>
      </c>
      <c r="LZ335" s="155">
        <f t="shared" si="634"/>
        <v>0</v>
      </c>
      <c r="MA335" s="155">
        <f t="shared" si="634"/>
        <v>0</v>
      </c>
      <c r="MB335" s="155">
        <f t="shared" si="634"/>
        <v>0</v>
      </c>
      <c r="MC335" s="155">
        <f t="shared" si="634"/>
        <v>0</v>
      </c>
      <c r="MD335" s="155">
        <f t="shared" si="634"/>
        <v>0</v>
      </c>
      <c r="ME335" s="155">
        <f t="shared" si="634"/>
        <v>0</v>
      </c>
      <c r="MF335" s="67">
        <f>SUM(LM335:ME335)</f>
        <v>0</v>
      </c>
      <c r="MH335" s="167"/>
      <c r="MJ335" s="70" t="str">
        <f>MJ$60</f>
        <v>Total [US$]</v>
      </c>
      <c r="MK335" s="69"/>
      <c r="ML335" s="68">
        <f t="shared" ref="ML335:ND335" si="635">SUMPRODUCT(ML$310:ML$334,$Q$310:$Q$334)</f>
        <v>0</v>
      </c>
      <c r="MM335" s="155">
        <f t="shared" si="635"/>
        <v>0</v>
      </c>
      <c r="MN335" s="156">
        <f t="shared" si="635"/>
        <v>0</v>
      </c>
      <c r="MO335" s="155">
        <f t="shared" si="635"/>
        <v>0</v>
      </c>
      <c r="MP335" s="156">
        <f t="shared" si="635"/>
        <v>0</v>
      </c>
      <c r="MQ335" s="155">
        <f t="shared" si="635"/>
        <v>0</v>
      </c>
      <c r="MR335" s="155">
        <f t="shared" si="635"/>
        <v>0</v>
      </c>
      <c r="MS335" s="155">
        <f t="shared" si="635"/>
        <v>0</v>
      </c>
      <c r="MT335" s="155">
        <f t="shared" si="635"/>
        <v>0</v>
      </c>
      <c r="MU335" s="155">
        <f t="shared" si="635"/>
        <v>0</v>
      </c>
      <c r="MV335" s="155">
        <f t="shared" si="635"/>
        <v>0</v>
      </c>
      <c r="MW335" s="155">
        <f t="shared" si="635"/>
        <v>0</v>
      </c>
      <c r="MX335" s="155">
        <f t="shared" si="635"/>
        <v>0</v>
      </c>
      <c r="MY335" s="155">
        <f t="shared" si="635"/>
        <v>0</v>
      </c>
      <c r="MZ335" s="155">
        <f t="shared" si="635"/>
        <v>0</v>
      </c>
      <c r="NA335" s="155">
        <f t="shared" si="635"/>
        <v>0</v>
      </c>
      <c r="NB335" s="155">
        <f t="shared" si="635"/>
        <v>0</v>
      </c>
      <c r="NC335" s="155">
        <f t="shared" si="635"/>
        <v>0</v>
      </c>
      <c r="ND335" s="155">
        <f t="shared" si="635"/>
        <v>0</v>
      </c>
      <c r="NE335" s="67">
        <f>SUM(ML335:ND335)</f>
        <v>0</v>
      </c>
      <c r="NF335" s="37"/>
      <c r="NG335" s="167"/>
      <c r="NI335" s="70" t="str">
        <f>NI$60</f>
        <v>Total [US$]</v>
      </c>
      <c r="NJ335" s="69"/>
      <c r="NK335" s="68">
        <f t="shared" ref="NK335:OC335" si="636">SUMPRODUCT(NK$310:NK$334,$Q$310:$Q$334)</f>
        <v>0</v>
      </c>
      <c r="NL335" s="155">
        <f t="shared" si="636"/>
        <v>0</v>
      </c>
      <c r="NM335" s="156">
        <f t="shared" si="636"/>
        <v>0</v>
      </c>
      <c r="NN335" s="155">
        <f t="shared" si="636"/>
        <v>0</v>
      </c>
      <c r="NO335" s="156">
        <f t="shared" si="636"/>
        <v>0</v>
      </c>
      <c r="NP335" s="155">
        <f t="shared" si="636"/>
        <v>0</v>
      </c>
      <c r="NQ335" s="155">
        <f t="shared" si="636"/>
        <v>0</v>
      </c>
      <c r="NR335" s="155">
        <f t="shared" si="636"/>
        <v>0</v>
      </c>
      <c r="NS335" s="155">
        <f t="shared" si="636"/>
        <v>0</v>
      </c>
      <c r="NT335" s="155">
        <f t="shared" si="636"/>
        <v>0</v>
      </c>
      <c r="NU335" s="155">
        <f t="shared" si="636"/>
        <v>0</v>
      </c>
      <c r="NV335" s="155">
        <f t="shared" si="636"/>
        <v>0</v>
      </c>
      <c r="NW335" s="155">
        <f t="shared" si="636"/>
        <v>0</v>
      </c>
      <c r="NX335" s="155">
        <f t="shared" si="636"/>
        <v>0</v>
      </c>
      <c r="NY335" s="155">
        <f t="shared" si="636"/>
        <v>0</v>
      </c>
      <c r="NZ335" s="155">
        <f t="shared" si="636"/>
        <v>0</v>
      </c>
      <c r="OA335" s="155">
        <f t="shared" si="636"/>
        <v>0</v>
      </c>
      <c r="OB335" s="155">
        <f t="shared" si="636"/>
        <v>0</v>
      </c>
      <c r="OC335" s="155">
        <f t="shared" si="636"/>
        <v>0</v>
      </c>
      <c r="OD335" s="67">
        <f>SUM(NK335:OC335)</f>
        <v>0</v>
      </c>
      <c r="OF335" s="167"/>
      <c r="OH335" s="70" t="str">
        <f>OH$60</f>
        <v>Total [US$]</v>
      </c>
      <c r="OI335" s="69"/>
      <c r="OJ335" s="68">
        <f t="shared" ref="OJ335:PB335" si="637">SUMPRODUCT(OJ$310:OJ$334,$Q$310:$Q$334)</f>
        <v>0</v>
      </c>
      <c r="OK335" s="155">
        <f t="shared" si="637"/>
        <v>0</v>
      </c>
      <c r="OL335" s="156">
        <f t="shared" si="637"/>
        <v>0</v>
      </c>
      <c r="OM335" s="155">
        <f t="shared" si="637"/>
        <v>0</v>
      </c>
      <c r="ON335" s="156">
        <f t="shared" si="637"/>
        <v>0</v>
      </c>
      <c r="OO335" s="155">
        <f t="shared" si="637"/>
        <v>0</v>
      </c>
      <c r="OP335" s="155">
        <f t="shared" si="637"/>
        <v>0</v>
      </c>
      <c r="OQ335" s="155">
        <f t="shared" si="637"/>
        <v>0</v>
      </c>
      <c r="OR335" s="155">
        <f t="shared" si="637"/>
        <v>0</v>
      </c>
      <c r="OS335" s="155">
        <f t="shared" si="637"/>
        <v>0</v>
      </c>
      <c r="OT335" s="155">
        <f t="shared" si="637"/>
        <v>0</v>
      </c>
      <c r="OU335" s="155">
        <f t="shared" si="637"/>
        <v>0</v>
      </c>
      <c r="OV335" s="155">
        <f t="shared" si="637"/>
        <v>0</v>
      </c>
      <c r="OW335" s="155">
        <f t="shared" si="637"/>
        <v>0</v>
      </c>
      <c r="OX335" s="155">
        <f t="shared" si="637"/>
        <v>0</v>
      </c>
      <c r="OY335" s="155">
        <f t="shared" si="637"/>
        <v>0</v>
      </c>
      <c r="OZ335" s="155">
        <f t="shared" si="637"/>
        <v>0</v>
      </c>
      <c r="PA335" s="155">
        <f t="shared" si="637"/>
        <v>0</v>
      </c>
      <c r="PB335" s="155">
        <f t="shared" si="637"/>
        <v>0</v>
      </c>
      <c r="PC335" s="67">
        <f>SUM(OJ335:PB335)</f>
        <v>0</v>
      </c>
      <c r="PE335" s="167"/>
      <c r="PG335" s="70" t="str">
        <f>PG$60</f>
        <v>Total [US$]</v>
      </c>
      <c r="PH335" s="69"/>
      <c r="PI335" s="68">
        <f t="shared" ref="PI335:QA335" si="638">SUMPRODUCT(PI$310:PI$334,$Q$310:$Q$334)</f>
        <v>0</v>
      </c>
      <c r="PJ335" s="155">
        <f t="shared" si="638"/>
        <v>0</v>
      </c>
      <c r="PK335" s="156">
        <f t="shared" si="638"/>
        <v>0</v>
      </c>
      <c r="PL335" s="155">
        <f t="shared" si="638"/>
        <v>0</v>
      </c>
      <c r="PM335" s="156">
        <f t="shared" si="638"/>
        <v>0</v>
      </c>
      <c r="PN335" s="155">
        <f t="shared" si="638"/>
        <v>0</v>
      </c>
      <c r="PO335" s="155">
        <f t="shared" si="638"/>
        <v>0</v>
      </c>
      <c r="PP335" s="155">
        <f t="shared" si="638"/>
        <v>0</v>
      </c>
      <c r="PQ335" s="155">
        <f t="shared" si="638"/>
        <v>0</v>
      </c>
      <c r="PR335" s="155">
        <f t="shared" si="638"/>
        <v>0</v>
      </c>
      <c r="PS335" s="155">
        <f t="shared" si="638"/>
        <v>0</v>
      </c>
      <c r="PT335" s="155">
        <f t="shared" si="638"/>
        <v>0</v>
      </c>
      <c r="PU335" s="155">
        <f t="shared" si="638"/>
        <v>0</v>
      </c>
      <c r="PV335" s="155">
        <f t="shared" si="638"/>
        <v>0</v>
      </c>
      <c r="PW335" s="155">
        <f t="shared" si="638"/>
        <v>0</v>
      </c>
      <c r="PX335" s="155">
        <f t="shared" si="638"/>
        <v>0</v>
      </c>
      <c r="PY335" s="155">
        <f t="shared" si="638"/>
        <v>0</v>
      </c>
      <c r="PZ335" s="155">
        <f t="shared" si="638"/>
        <v>0</v>
      </c>
      <c r="QA335" s="155">
        <f t="shared" si="638"/>
        <v>0</v>
      </c>
      <c r="QB335" s="67">
        <f>SUM(PI335:QA335)</f>
        <v>0</v>
      </c>
      <c r="QD335" s="167"/>
      <c r="QF335" s="70" t="str">
        <f>QF$60</f>
        <v>Total [US$]</v>
      </c>
      <c r="QG335" s="69"/>
      <c r="QH335" s="68">
        <f t="shared" ref="QH335:QZ335" si="639">SUMPRODUCT(QH$310:QH$334,$Q$310:$Q$334)</f>
        <v>0</v>
      </c>
      <c r="QI335" s="155">
        <f t="shared" si="639"/>
        <v>0</v>
      </c>
      <c r="QJ335" s="156">
        <f t="shared" si="639"/>
        <v>0</v>
      </c>
      <c r="QK335" s="155">
        <f t="shared" si="639"/>
        <v>0</v>
      </c>
      <c r="QL335" s="156">
        <f t="shared" si="639"/>
        <v>0</v>
      </c>
      <c r="QM335" s="155">
        <f t="shared" si="639"/>
        <v>0</v>
      </c>
      <c r="QN335" s="155">
        <f t="shared" si="639"/>
        <v>0</v>
      </c>
      <c r="QO335" s="155">
        <f t="shared" si="639"/>
        <v>0</v>
      </c>
      <c r="QP335" s="155">
        <f t="shared" si="639"/>
        <v>0</v>
      </c>
      <c r="QQ335" s="155">
        <f t="shared" si="639"/>
        <v>0</v>
      </c>
      <c r="QR335" s="155">
        <f t="shared" si="639"/>
        <v>0</v>
      </c>
      <c r="QS335" s="155">
        <f t="shared" si="639"/>
        <v>0</v>
      </c>
      <c r="QT335" s="155">
        <f t="shared" si="639"/>
        <v>0</v>
      </c>
      <c r="QU335" s="155">
        <f t="shared" si="639"/>
        <v>0</v>
      </c>
      <c r="QV335" s="155">
        <f t="shared" si="639"/>
        <v>0</v>
      </c>
      <c r="QW335" s="155">
        <f t="shared" si="639"/>
        <v>0</v>
      </c>
      <c r="QX335" s="155">
        <f t="shared" si="639"/>
        <v>0</v>
      </c>
      <c r="QY335" s="155">
        <f t="shared" si="639"/>
        <v>0</v>
      </c>
      <c r="QZ335" s="155">
        <f t="shared" si="639"/>
        <v>0</v>
      </c>
      <c r="RA335" s="67">
        <f>SUM(QH335:QZ335)</f>
        <v>0</v>
      </c>
      <c r="RB335" s="37"/>
      <c r="RC335" s="167"/>
      <c r="RE335" s="70" t="str">
        <f>RE$60</f>
        <v>Total [US$]</v>
      </c>
      <c r="RF335" s="69"/>
      <c r="RG335" s="68">
        <f t="shared" ref="RG335:RY335" si="640">SUMPRODUCT(RG$310:RG$334,$Q$310:$Q$334)</f>
        <v>0</v>
      </c>
      <c r="RH335" s="155">
        <f t="shared" si="640"/>
        <v>0</v>
      </c>
      <c r="RI335" s="156">
        <f t="shared" si="640"/>
        <v>0</v>
      </c>
      <c r="RJ335" s="155">
        <f t="shared" si="640"/>
        <v>0</v>
      </c>
      <c r="RK335" s="156">
        <f t="shared" si="640"/>
        <v>0</v>
      </c>
      <c r="RL335" s="155">
        <f t="shared" si="640"/>
        <v>0</v>
      </c>
      <c r="RM335" s="155">
        <f t="shared" si="640"/>
        <v>0</v>
      </c>
      <c r="RN335" s="155">
        <f t="shared" si="640"/>
        <v>0</v>
      </c>
      <c r="RO335" s="155">
        <f t="shared" si="640"/>
        <v>0</v>
      </c>
      <c r="RP335" s="155">
        <f t="shared" si="640"/>
        <v>0</v>
      </c>
      <c r="RQ335" s="155">
        <f t="shared" si="640"/>
        <v>0</v>
      </c>
      <c r="RR335" s="155">
        <f t="shared" si="640"/>
        <v>0</v>
      </c>
      <c r="RS335" s="155">
        <f t="shared" si="640"/>
        <v>0</v>
      </c>
      <c r="RT335" s="155">
        <f t="shared" si="640"/>
        <v>0</v>
      </c>
      <c r="RU335" s="155">
        <f t="shared" si="640"/>
        <v>0</v>
      </c>
      <c r="RV335" s="155">
        <f t="shared" si="640"/>
        <v>0</v>
      </c>
      <c r="RW335" s="155">
        <f t="shared" si="640"/>
        <v>0</v>
      </c>
      <c r="RX335" s="155">
        <f t="shared" si="640"/>
        <v>0</v>
      </c>
      <c r="RY335" s="155">
        <f t="shared" si="640"/>
        <v>0</v>
      </c>
      <c r="RZ335" s="67">
        <f>SUM(RG335:RY335)</f>
        <v>0</v>
      </c>
      <c r="SA335" s="37"/>
      <c r="SB335" s="167"/>
      <c r="SD335" s="70" t="str">
        <f>SD$60</f>
        <v>Total [US$]</v>
      </c>
      <c r="SE335" s="69"/>
      <c r="SF335" s="68">
        <f t="shared" ref="SF335:SX335" si="641">SUMPRODUCT(SF$310:SF$334,$Q$310:$Q$334)</f>
        <v>0</v>
      </c>
      <c r="SG335" s="155">
        <f t="shared" si="641"/>
        <v>0</v>
      </c>
      <c r="SH335" s="156">
        <f t="shared" si="641"/>
        <v>0</v>
      </c>
      <c r="SI335" s="155">
        <f t="shared" si="641"/>
        <v>0</v>
      </c>
      <c r="SJ335" s="156">
        <f t="shared" si="641"/>
        <v>0</v>
      </c>
      <c r="SK335" s="155">
        <f t="shared" si="641"/>
        <v>0</v>
      </c>
      <c r="SL335" s="155">
        <f t="shared" si="641"/>
        <v>0</v>
      </c>
      <c r="SM335" s="155">
        <f t="shared" si="641"/>
        <v>0</v>
      </c>
      <c r="SN335" s="155">
        <f t="shared" si="641"/>
        <v>0</v>
      </c>
      <c r="SO335" s="155">
        <f t="shared" si="641"/>
        <v>0</v>
      </c>
      <c r="SP335" s="155">
        <f t="shared" si="641"/>
        <v>0</v>
      </c>
      <c r="SQ335" s="155">
        <f t="shared" si="641"/>
        <v>0</v>
      </c>
      <c r="SR335" s="155">
        <f t="shared" si="641"/>
        <v>0</v>
      </c>
      <c r="SS335" s="155">
        <f t="shared" si="641"/>
        <v>0</v>
      </c>
      <c r="ST335" s="155">
        <f t="shared" si="641"/>
        <v>0</v>
      </c>
      <c r="SU335" s="155">
        <f t="shared" si="641"/>
        <v>0</v>
      </c>
      <c r="SV335" s="155">
        <f t="shared" si="641"/>
        <v>0</v>
      </c>
      <c r="SW335" s="155">
        <f t="shared" si="641"/>
        <v>0</v>
      </c>
      <c r="SX335" s="155">
        <f t="shared" si="641"/>
        <v>0</v>
      </c>
      <c r="SY335" s="67">
        <f>SUM(SF335:SX335)</f>
        <v>0</v>
      </c>
      <c r="SZ335" s="37"/>
      <c r="TA335" s="167"/>
      <c r="TC335" s="70" t="str">
        <f>TC$60</f>
        <v>Total [US$]</v>
      </c>
      <c r="TD335" s="69"/>
      <c r="TE335" s="68">
        <f t="shared" ref="TE335:TW335" si="642">SUMPRODUCT(TE$310:TE$334,$Q$310:$Q$334)</f>
        <v>0</v>
      </c>
      <c r="TF335" s="155">
        <f t="shared" si="642"/>
        <v>0</v>
      </c>
      <c r="TG335" s="156">
        <f t="shared" si="642"/>
        <v>0</v>
      </c>
      <c r="TH335" s="155">
        <f t="shared" si="642"/>
        <v>0</v>
      </c>
      <c r="TI335" s="156">
        <f t="shared" si="642"/>
        <v>0</v>
      </c>
      <c r="TJ335" s="155">
        <f t="shared" si="642"/>
        <v>0</v>
      </c>
      <c r="TK335" s="155">
        <f t="shared" si="642"/>
        <v>0</v>
      </c>
      <c r="TL335" s="155">
        <f t="shared" si="642"/>
        <v>0</v>
      </c>
      <c r="TM335" s="155">
        <f t="shared" si="642"/>
        <v>0</v>
      </c>
      <c r="TN335" s="155">
        <f t="shared" si="642"/>
        <v>0</v>
      </c>
      <c r="TO335" s="155">
        <f t="shared" si="642"/>
        <v>0</v>
      </c>
      <c r="TP335" s="155">
        <f t="shared" si="642"/>
        <v>0</v>
      </c>
      <c r="TQ335" s="155">
        <f t="shared" si="642"/>
        <v>0</v>
      </c>
      <c r="TR335" s="155">
        <f t="shared" si="642"/>
        <v>0</v>
      </c>
      <c r="TS335" s="155">
        <f t="shared" si="642"/>
        <v>0</v>
      </c>
      <c r="TT335" s="155">
        <f t="shared" si="642"/>
        <v>0</v>
      </c>
      <c r="TU335" s="155">
        <f t="shared" si="642"/>
        <v>0</v>
      </c>
      <c r="TV335" s="155">
        <f t="shared" si="642"/>
        <v>0</v>
      </c>
      <c r="TW335" s="155">
        <f t="shared" si="642"/>
        <v>0</v>
      </c>
      <c r="TX335" s="67">
        <f>SUM(TE335:TW335)</f>
        <v>0</v>
      </c>
      <c r="TY335" s="37"/>
      <c r="TZ335" s="167"/>
      <c r="UB335" s="70" t="str">
        <f>UB$60</f>
        <v>Total [US$]</v>
      </c>
      <c r="UC335" s="69"/>
      <c r="UD335" s="68">
        <f t="shared" ref="UD335:UV335" si="643">SUMPRODUCT(UD$310:UD$334,$Q$310:$Q$334)</f>
        <v>0</v>
      </c>
      <c r="UE335" s="155">
        <f t="shared" si="643"/>
        <v>0</v>
      </c>
      <c r="UF335" s="156">
        <f t="shared" si="643"/>
        <v>0</v>
      </c>
      <c r="UG335" s="155">
        <f t="shared" si="643"/>
        <v>0</v>
      </c>
      <c r="UH335" s="156">
        <f t="shared" si="643"/>
        <v>0</v>
      </c>
      <c r="UI335" s="155">
        <f t="shared" si="643"/>
        <v>0</v>
      </c>
      <c r="UJ335" s="155">
        <f t="shared" si="643"/>
        <v>0</v>
      </c>
      <c r="UK335" s="155">
        <f t="shared" si="643"/>
        <v>0</v>
      </c>
      <c r="UL335" s="155">
        <f t="shared" si="643"/>
        <v>0</v>
      </c>
      <c r="UM335" s="155">
        <f t="shared" si="643"/>
        <v>0</v>
      </c>
      <c r="UN335" s="155">
        <f t="shared" si="643"/>
        <v>0</v>
      </c>
      <c r="UO335" s="155">
        <f t="shared" si="643"/>
        <v>0</v>
      </c>
      <c r="UP335" s="155">
        <f t="shared" si="643"/>
        <v>0</v>
      </c>
      <c r="UQ335" s="155">
        <f t="shared" si="643"/>
        <v>0</v>
      </c>
      <c r="UR335" s="155">
        <f t="shared" si="643"/>
        <v>0</v>
      </c>
      <c r="US335" s="155">
        <f t="shared" si="643"/>
        <v>0</v>
      </c>
      <c r="UT335" s="155">
        <f t="shared" si="643"/>
        <v>0</v>
      </c>
      <c r="UU335" s="155">
        <f t="shared" si="643"/>
        <v>0</v>
      </c>
      <c r="UV335" s="155">
        <f t="shared" si="643"/>
        <v>0</v>
      </c>
      <c r="UW335" s="67">
        <f>SUM(UD335:UV335)</f>
        <v>0</v>
      </c>
      <c r="UX335" s="37"/>
      <c r="UY335" s="167"/>
      <c r="VA335" s="70" t="str">
        <f>VA$60</f>
        <v>Total [US$]</v>
      </c>
      <c r="VB335" s="69"/>
      <c r="VC335" s="68">
        <f t="shared" ref="VC335:VU335" si="644">SUMPRODUCT(VC$310:VC$334,$Q$310:$Q$334)</f>
        <v>0</v>
      </c>
      <c r="VD335" s="155">
        <f t="shared" si="644"/>
        <v>0</v>
      </c>
      <c r="VE335" s="156">
        <f t="shared" si="644"/>
        <v>0</v>
      </c>
      <c r="VF335" s="155">
        <f t="shared" si="644"/>
        <v>0</v>
      </c>
      <c r="VG335" s="156">
        <f t="shared" si="644"/>
        <v>0</v>
      </c>
      <c r="VH335" s="155">
        <f t="shared" si="644"/>
        <v>0</v>
      </c>
      <c r="VI335" s="155">
        <f t="shared" si="644"/>
        <v>0</v>
      </c>
      <c r="VJ335" s="155">
        <f t="shared" si="644"/>
        <v>0</v>
      </c>
      <c r="VK335" s="155">
        <f t="shared" si="644"/>
        <v>0</v>
      </c>
      <c r="VL335" s="155">
        <f t="shared" si="644"/>
        <v>0</v>
      </c>
      <c r="VM335" s="155">
        <f t="shared" si="644"/>
        <v>0</v>
      </c>
      <c r="VN335" s="155">
        <f t="shared" si="644"/>
        <v>0</v>
      </c>
      <c r="VO335" s="155">
        <f t="shared" si="644"/>
        <v>0</v>
      </c>
      <c r="VP335" s="155">
        <f t="shared" si="644"/>
        <v>0</v>
      </c>
      <c r="VQ335" s="155">
        <f t="shared" si="644"/>
        <v>0</v>
      </c>
      <c r="VR335" s="155">
        <f t="shared" si="644"/>
        <v>0</v>
      </c>
      <c r="VS335" s="155">
        <f t="shared" si="644"/>
        <v>0</v>
      </c>
      <c r="VT335" s="155">
        <f t="shared" si="644"/>
        <v>0</v>
      </c>
      <c r="VU335" s="155">
        <f t="shared" si="644"/>
        <v>0</v>
      </c>
      <c r="VV335" s="67">
        <f>SUM(VC335:VU335)</f>
        <v>0</v>
      </c>
      <c r="VX335" s="167"/>
    </row>
    <row r="336" spans="2:596">
      <c r="B336" s="89"/>
      <c r="C336" s="89" t="str">
        <f>IF(ISERROR(I336+1)=TRUE,I336,IF(I336="","",MAX(C$15:C335)+1))</f>
        <v/>
      </c>
      <c r="D336" s="88" t="str">
        <f t="shared" si="527"/>
        <v/>
      </c>
      <c r="E336" s="3"/>
      <c r="G336" s="167"/>
      <c r="I336" s="37" t="s">
        <v>134</v>
      </c>
      <c r="U336" s="167"/>
      <c r="V336" s="42"/>
      <c r="AT336" s="167"/>
      <c r="BS336" s="167"/>
      <c r="CR336" s="167"/>
      <c r="DQ336" s="167"/>
      <c r="EP336" s="167"/>
      <c r="FO336" s="167"/>
      <c r="GN336" s="167"/>
      <c r="HM336" s="167"/>
      <c r="IL336" s="167"/>
      <c r="JK336" s="167"/>
      <c r="KJ336" s="167"/>
      <c r="LI336" s="167"/>
      <c r="MH336" s="167"/>
      <c r="NG336" s="167"/>
      <c r="OF336" s="167"/>
      <c r="PE336" s="167"/>
      <c r="QD336" s="167"/>
      <c r="RC336" s="167"/>
      <c r="SB336" s="167"/>
      <c r="TA336" s="167"/>
      <c r="TZ336" s="167"/>
      <c r="UY336" s="167"/>
    </row>
    <row r="337" spans="2:596">
      <c r="B337" s="89"/>
      <c r="C337" s="89" t="str">
        <f>IF(ISERROR(I337+1)=TRUE,I337,IF(I337="","",MAX(C$15:C336)+1))</f>
        <v>3.6 | TARIFAS SERVICIOS DE CEMENTACIÓN - DISPOSITIVO DE DOBLE ETAPA</v>
      </c>
      <c r="D337" s="88" t="str">
        <f t="shared" si="527"/>
        <v/>
      </c>
      <c r="E337" s="3"/>
      <c r="G337" s="167"/>
      <c r="I337" s="173" t="s">
        <v>101</v>
      </c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U337" s="167"/>
      <c r="V337" s="42"/>
      <c r="W337" s="173" t="str">
        <f>W$3</f>
        <v>POZO | Hokchi-7 | CANTIDADES Y MONTOS</v>
      </c>
      <c r="X337" s="173"/>
      <c r="Y337" s="173"/>
      <c r="Z337" s="173"/>
      <c r="AA337" s="174"/>
      <c r="AB337" s="173"/>
      <c r="AC337" s="174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T337" s="167"/>
      <c r="AV337" s="173" t="str">
        <f>AV$3</f>
        <v>POZO | Hokchi-15 | CANTIDADES Y MONTOS</v>
      </c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  <c r="BP337" s="173"/>
      <c r="BQ337" s="173"/>
      <c r="BS337" s="167"/>
      <c r="BU337" s="173" t="str">
        <f>BU$3</f>
        <v>POZO | Hokchi-8H | CANTIDADES Y MONTOS</v>
      </c>
      <c r="BV337" s="173"/>
      <c r="BW337" s="173"/>
      <c r="BX337" s="173"/>
      <c r="BY337" s="173"/>
      <c r="BZ337" s="173"/>
      <c r="CA337" s="173"/>
      <c r="CB337" s="173"/>
      <c r="CC337" s="173"/>
      <c r="CD337" s="173"/>
      <c r="CE337" s="173"/>
      <c r="CF337" s="173"/>
      <c r="CG337" s="173"/>
      <c r="CH337" s="173"/>
      <c r="CI337" s="173"/>
      <c r="CJ337" s="173"/>
      <c r="CK337" s="173"/>
      <c r="CL337" s="173"/>
      <c r="CM337" s="173"/>
      <c r="CN337" s="173"/>
      <c r="CO337" s="173"/>
      <c r="CP337" s="173"/>
      <c r="CR337" s="167"/>
      <c r="CT337" s="173" t="str">
        <f>CT$3</f>
        <v>POZO | Hokchi-12H | CANTIDADES Y MONTOS</v>
      </c>
      <c r="CU337" s="173"/>
      <c r="CV337" s="173"/>
      <c r="CW337" s="173"/>
      <c r="CX337" s="173"/>
      <c r="CY337" s="173"/>
      <c r="CZ337" s="173"/>
      <c r="DA337" s="173"/>
      <c r="DB337" s="173"/>
      <c r="DC337" s="173"/>
      <c r="DD337" s="173"/>
      <c r="DE337" s="173"/>
      <c r="DF337" s="173"/>
      <c r="DG337" s="173"/>
      <c r="DH337" s="173"/>
      <c r="DI337" s="173"/>
      <c r="DJ337" s="173"/>
      <c r="DK337" s="173"/>
      <c r="DL337" s="173"/>
      <c r="DM337" s="173"/>
      <c r="DN337" s="173"/>
      <c r="DO337" s="173"/>
      <c r="DQ337" s="167"/>
      <c r="DS337" s="173" t="str">
        <f>DS$3</f>
        <v>POZO | Hokchi-9H | CANTIDADES Y MONTOS</v>
      </c>
      <c r="DT337" s="173"/>
      <c r="DU337" s="173"/>
      <c r="DV337" s="173"/>
      <c r="DW337" s="173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P337" s="167"/>
      <c r="ER337" s="173" t="str">
        <f>ER$3</f>
        <v>POZO | Hokchi-11 | CANTIDADES Y MONTOS</v>
      </c>
      <c r="ES337" s="173"/>
      <c r="ET337" s="173"/>
      <c r="EU337" s="173"/>
      <c r="EV337" s="173"/>
      <c r="EW337" s="173"/>
      <c r="EX337" s="173"/>
      <c r="EY337" s="173"/>
      <c r="EZ337" s="173"/>
      <c r="FA337" s="173"/>
      <c r="FB337" s="173"/>
      <c r="FC337" s="173"/>
      <c r="FD337" s="173"/>
      <c r="FE337" s="173"/>
      <c r="FF337" s="173"/>
      <c r="FG337" s="173"/>
      <c r="FH337" s="173"/>
      <c r="FI337" s="173"/>
      <c r="FJ337" s="173"/>
      <c r="FK337" s="173"/>
      <c r="FL337" s="173"/>
      <c r="FM337" s="173"/>
      <c r="FO337" s="167"/>
      <c r="FQ337" s="173" t="str">
        <f>FQ$3</f>
        <v>POZO | Hokchi-13 | CANTIDADES Y MONTOS</v>
      </c>
      <c r="FR337" s="173"/>
      <c r="FS337" s="173"/>
      <c r="FT337" s="173"/>
      <c r="FU337" s="173"/>
      <c r="FV337" s="173"/>
      <c r="FW337" s="173"/>
      <c r="FX337" s="173"/>
      <c r="FY337" s="173"/>
      <c r="FZ337" s="173"/>
      <c r="GA337" s="173"/>
      <c r="GB337" s="173"/>
      <c r="GC337" s="173"/>
      <c r="GD337" s="173"/>
      <c r="GE337" s="173"/>
      <c r="GF337" s="173"/>
      <c r="GG337" s="173"/>
      <c r="GH337" s="173"/>
      <c r="GI337" s="173"/>
      <c r="GJ337" s="173"/>
      <c r="GK337" s="173"/>
      <c r="GL337" s="173"/>
      <c r="GN337" s="167"/>
      <c r="GP337" s="173" t="str">
        <f>GP$3</f>
        <v>POZO | Hokchi-14 | CANTIDADES Y MONTOS</v>
      </c>
      <c r="GQ337" s="173"/>
      <c r="GR337" s="173"/>
      <c r="GS337" s="173"/>
      <c r="GT337" s="173"/>
      <c r="GU337" s="173"/>
      <c r="GV337" s="173"/>
      <c r="GW337" s="173"/>
      <c r="GX337" s="173"/>
      <c r="GY337" s="173"/>
      <c r="GZ337" s="173"/>
      <c r="HA337" s="173"/>
      <c r="HB337" s="173"/>
      <c r="HC337" s="173"/>
      <c r="HD337" s="173"/>
      <c r="HE337" s="173"/>
      <c r="HF337" s="173"/>
      <c r="HG337" s="173"/>
      <c r="HH337" s="173"/>
      <c r="HI337" s="173"/>
      <c r="HJ337" s="173"/>
      <c r="HK337" s="173"/>
      <c r="HM337" s="167"/>
      <c r="HO337" s="173" t="str">
        <f>HO$3</f>
        <v>POZO | Hokchi-10H | CANTIDADES Y MONTOS</v>
      </c>
      <c r="HP337" s="173"/>
      <c r="HQ337" s="173"/>
      <c r="HR337" s="173"/>
      <c r="HS337" s="173"/>
      <c r="HT337" s="173"/>
      <c r="HU337" s="173"/>
      <c r="HV337" s="173"/>
      <c r="HW337" s="173"/>
      <c r="HX337" s="173"/>
      <c r="HY337" s="173"/>
      <c r="HZ337" s="173"/>
      <c r="IA337" s="173"/>
      <c r="IB337" s="173"/>
      <c r="IC337" s="173"/>
      <c r="ID337" s="173"/>
      <c r="IE337" s="173"/>
      <c r="IF337" s="173"/>
      <c r="IG337" s="173"/>
      <c r="IH337" s="173"/>
      <c r="II337" s="173"/>
      <c r="IJ337" s="173"/>
      <c r="IL337" s="167"/>
      <c r="IN337" s="173" t="str">
        <f>IN$3</f>
        <v>POZO | Hokchi-2DEL | CANTIDADES Y MONTOS</v>
      </c>
      <c r="IO337" s="173"/>
      <c r="IP337" s="173"/>
      <c r="IQ337" s="173"/>
      <c r="IR337" s="173"/>
      <c r="IS337" s="173"/>
      <c r="IT337" s="173"/>
      <c r="IU337" s="173"/>
      <c r="IV337" s="173"/>
      <c r="IW337" s="173"/>
      <c r="IX337" s="173"/>
      <c r="IY337" s="173"/>
      <c r="IZ337" s="173"/>
      <c r="JA337" s="173"/>
      <c r="JB337" s="173"/>
      <c r="JC337" s="173"/>
      <c r="JD337" s="173"/>
      <c r="JE337" s="173"/>
      <c r="JF337" s="173"/>
      <c r="JG337" s="173"/>
      <c r="JH337" s="173"/>
      <c r="JI337" s="173"/>
      <c r="JK337" s="167"/>
      <c r="JM337" s="173" t="str">
        <f>JM$3</f>
        <v>POZO | Hokchi-3DEL | CANTIDADES Y MONTOS</v>
      </c>
      <c r="JN337" s="173"/>
      <c r="JO337" s="173"/>
      <c r="JP337" s="173"/>
      <c r="JQ337" s="173"/>
      <c r="JR337" s="173"/>
      <c r="JS337" s="173"/>
      <c r="JT337" s="173"/>
      <c r="JU337" s="173"/>
      <c r="JV337" s="173"/>
      <c r="JW337" s="173"/>
      <c r="JX337" s="173"/>
      <c r="JY337" s="173"/>
      <c r="JZ337" s="173"/>
      <c r="KA337" s="173"/>
      <c r="KB337" s="173"/>
      <c r="KC337" s="173"/>
      <c r="KD337" s="173"/>
      <c r="KE337" s="173"/>
      <c r="KF337" s="173"/>
      <c r="KG337" s="173"/>
      <c r="KH337" s="173"/>
      <c r="KJ337" s="167"/>
      <c r="KL337" s="173" t="str">
        <f>KL$3</f>
        <v>POZO | Hokchi-4DEL | CANTIDADES Y MONTOS</v>
      </c>
      <c r="KM337" s="173"/>
      <c r="KN337" s="173"/>
      <c r="KO337" s="173"/>
      <c r="KP337" s="173"/>
      <c r="KQ337" s="173"/>
      <c r="KR337" s="173"/>
      <c r="KS337" s="173"/>
      <c r="KT337" s="173"/>
      <c r="KU337" s="173"/>
      <c r="KV337" s="173"/>
      <c r="KW337" s="173"/>
      <c r="KX337" s="173"/>
      <c r="KY337" s="173"/>
      <c r="KZ337" s="173"/>
      <c r="LA337" s="173"/>
      <c r="LB337" s="173"/>
      <c r="LC337" s="173"/>
      <c r="LD337" s="173"/>
      <c r="LE337" s="173"/>
      <c r="LF337" s="173"/>
      <c r="LG337" s="173"/>
      <c r="LI337" s="167"/>
      <c r="LK337" s="173" t="str">
        <f>LK$3</f>
        <v>POZO | Hokchi-5DEL | CANTIDADES Y MONTOS</v>
      </c>
      <c r="LL337" s="173"/>
      <c r="LM337" s="173"/>
      <c r="LN337" s="173"/>
      <c r="LO337" s="173"/>
      <c r="LP337" s="173"/>
      <c r="LQ337" s="173"/>
      <c r="LR337" s="173"/>
      <c r="LS337" s="173"/>
      <c r="LT337" s="173"/>
      <c r="LU337" s="173"/>
      <c r="LV337" s="173"/>
      <c r="LW337" s="173"/>
      <c r="LX337" s="173"/>
      <c r="LY337" s="173"/>
      <c r="LZ337" s="173"/>
      <c r="MA337" s="173"/>
      <c r="MB337" s="173"/>
      <c r="MC337" s="173"/>
      <c r="MD337" s="173"/>
      <c r="ME337" s="173"/>
      <c r="MF337" s="173"/>
      <c r="MH337" s="167"/>
      <c r="MJ337" s="173" t="str">
        <f>MJ$3</f>
        <v>POZO | Hokchi-6DEL | CANTIDADES Y MONTOS</v>
      </c>
      <c r="MK337" s="173"/>
      <c r="ML337" s="173"/>
      <c r="MM337" s="173"/>
      <c r="MN337" s="173"/>
      <c r="MO337" s="173"/>
      <c r="MP337" s="173"/>
      <c r="MQ337" s="173"/>
      <c r="MR337" s="173"/>
      <c r="MS337" s="173"/>
      <c r="MT337" s="173"/>
      <c r="MU337" s="173"/>
      <c r="MV337" s="173"/>
      <c r="MW337" s="173"/>
      <c r="MX337" s="173"/>
      <c r="MY337" s="173"/>
      <c r="MZ337" s="173"/>
      <c r="NA337" s="173"/>
      <c r="NB337" s="173"/>
      <c r="NC337" s="173"/>
      <c r="ND337" s="173"/>
      <c r="NE337" s="173"/>
      <c r="NG337" s="167"/>
      <c r="NI337" s="173" t="str">
        <f>NI$3</f>
        <v>POZO | Hokchi-7 Contingente | CANTIDADES Y MONTOS</v>
      </c>
      <c r="NJ337" s="173"/>
      <c r="NK337" s="173"/>
      <c r="NL337" s="173"/>
      <c r="NM337" s="173"/>
      <c r="NN337" s="173"/>
      <c r="NO337" s="173"/>
      <c r="NP337" s="173"/>
      <c r="NQ337" s="173"/>
      <c r="NR337" s="173"/>
      <c r="NS337" s="173"/>
      <c r="NT337" s="173"/>
      <c r="NU337" s="173"/>
      <c r="NV337" s="173"/>
      <c r="NW337" s="173"/>
      <c r="NX337" s="173"/>
      <c r="NY337" s="173"/>
      <c r="NZ337" s="173"/>
      <c r="OA337" s="173"/>
      <c r="OB337" s="173"/>
      <c r="OC337" s="173"/>
      <c r="OD337" s="173"/>
      <c r="OF337" s="167"/>
      <c r="OH337" s="173" t="str">
        <f>OH$3</f>
        <v>POZO | Hokchi-15 Contingente | CANTIDADES Y MONTOS</v>
      </c>
      <c r="OI337" s="173"/>
      <c r="OJ337" s="173"/>
      <c r="OK337" s="173"/>
      <c r="OL337" s="173"/>
      <c r="OM337" s="173"/>
      <c r="ON337" s="173"/>
      <c r="OO337" s="173"/>
      <c r="OP337" s="173"/>
      <c r="OQ337" s="173"/>
      <c r="OR337" s="173"/>
      <c r="OS337" s="173"/>
      <c r="OT337" s="173"/>
      <c r="OU337" s="173"/>
      <c r="OV337" s="173"/>
      <c r="OW337" s="173"/>
      <c r="OX337" s="173"/>
      <c r="OY337" s="173"/>
      <c r="OZ337" s="173"/>
      <c r="PA337" s="173"/>
      <c r="PB337" s="173"/>
      <c r="PC337" s="173"/>
      <c r="PE337" s="167"/>
      <c r="PG337" s="173" t="str">
        <f>PG$3</f>
        <v>POZO | Hokchi-8H Contingente | CANTIDADES Y MONTOS</v>
      </c>
      <c r="PH337" s="173"/>
      <c r="PI337" s="173"/>
      <c r="PJ337" s="173"/>
      <c r="PK337" s="173"/>
      <c r="PL337" s="173"/>
      <c r="PM337" s="173"/>
      <c r="PN337" s="173"/>
      <c r="PO337" s="173"/>
      <c r="PP337" s="173"/>
      <c r="PQ337" s="173"/>
      <c r="PR337" s="173"/>
      <c r="PS337" s="173"/>
      <c r="PT337" s="173"/>
      <c r="PU337" s="173"/>
      <c r="PV337" s="173"/>
      <c r="PW337" s="173"/>
      <c r="PX337" s="173"/>
      <c r="PY337" s="173"/>
      <c r="PZ337" s="173"/>
      <c r="QA337" s="173"/>
      <c r="QB337" s="173"/>
      <c r="QD337" s="167"/>
      <c r="QF337" s="173" t="str">
        <f>QF$3</f>
        <v>POZO | Hokchi-12H Contingente | CANTIDADES Y MONTOS</v>
      </c>
      <c r="QG337" s="173"/>
      <c r="QH337" s="173"/>
      <c r="QI337" s="173"/>
      <c r="QJ337" s="173"/>
      <c r="QK337" s="173"/>
      <c r="QL337" s="173"/>
      <c r="QM337" s="173"/>
      <c r="QN337" s="173"/>
      <c r="QO337" s="173"/>
      <c r="QP337" s="173"/>
      <c r="QQ337" s="173"/>
      <c r="QR337" s="173"/>
      <c r="QS337" s="173"/>
      <c r="QT337" s="173"/>
      <c r="QU337" s="173"/>
      <c r="QV337" s="173"/>
      <c r="QW337" s="173"/>
      <c r="QX337" s="173"/>
      <c r="QY337" s="173"/>
      <c r="QZ337" s="173"/>
      <c r="RA337" s="173"/>
      <c r="RC337" s="167"/>
      <c r="RE337" s="173" t="str">
        <f>RE$3</f>
        <v>POZO | Hokchi-9H Contingente | CANTIDADES Y MONTOS</v>
      </c>
      <c r="RF337" s="173"/>
      <c r="RG337" s="173"/>
      <c r="RH337" s="173"/>
      <c r="RI337" s="173"/>
      <c r="RJ337" s="173"/>
      <c r="RK337" s="173"/>
      <c r="RL337" s="173"/>
      <c r="RM337" s="173"/>
      <c r="RN337" s="173"/>
      <c r="RO337" s="173"/>
      <c r="RP337" s="173"/>
      <c r="RQ337" s="173"/>
      <c r="RR337" s="173"/>
      <c r="RS337" s="173"/>
      <c r="RT337" s="173"/>
      <c r="RU337" s="173"/>
      <c r="RV337" s="173"/>
      <c r="RW337" s="173"/>
      <c r="RX337" s="173"/>
      <c r="RY337" s="173"/>
      <c r="RZ337" s="173"/>
      <c r="SB337" s="167"/>
      <c r="SD337" s="173" t="str">
        <f>SD$3</f>
        <v>POZO | Hokchi-11 Contingente | CANTIDADES Y MONTOS</v>
      </c>
      <c r="SE337" s="173"/>
      <c r="SF337" s="173"/>
      <c r="SG337" s="173"/>
      <c r="SH337" s="173"/>
      <c r="SI337" s="173"/>
      <c r="SJ337" s="173"/>
      <c r="SK337" s="173"/>
      <c r="SL337" s="173"/>
      <c r="SM337" s="173"/>
      <c r="SN337" s="173"/>
      <c r="SO337" s="173"/>
      <c r="SP337" s="173"/>
      <c r="SQ337" s="173"/>
      <c r="SR337" s="173"/>
      <c r="SS337" s="173"/>
      <c r="ST337" s="173"/>
      <c r="SU337" s="173"/>
      <c r="SV337" s="173"/>
      <c r="SW337" s="173"/>
      <c r="SX337" s="173"/>
      <c r="SY337" s="173"/>
      <c r="TA337" s="167"/>
      <c r="TC337" s="173" t="str">
        <f>TC$3</f>
        <v>POZO | Hokchi-13 Contingente | CANTIDADES Y MONTOS</v>
      </c>
      <c r="TD337" s="173"/>
      <c r="TE337" s="173"/>
      <c r="TF337" s="173"/>
      <c r="TG337" s="173"/>
      <c r="TH337" s="173"/>
      <c r="TI337" s="173"/>
      <c r="TJ337" s="173"/>
      <c r="TK337" s="173"/>
      <c r="TL337" s="173"/>
      <c r="TM337" s="173"/>
      <c r="TN337" s="173"/>
      <c r="TO337" s="173"/>
      <c r="TP337" s="173"/>
      <c r="TQ337" s="173"/>
      <c r="TR337" s="173"/>
      <c r="TS337" s="173"/>
      <c r="TT337" s="173"/>
      <c r="TU337" s="173"/>
      <c r="TV337" s="173"/>
      <c r="TW337" s="173"/>
      <c r="TX337" s="173"/>
      <c r="TZ337" s="167"/>
      <c r="UB337" s="173" t="str">
        <f>UB$3</f>
        <v>POZO | Hokchi-14 Contingente | CANTIDADES Y MONTOS</v>
      </c>
      <c r="UC337" s="173"/>
      <c r="UD337" s="173"/>
      <c r="UE337" s="173"/>
      <c r="UF337" s="173"/>
      <c r="UG337" s="173"/>
      <c r="UH337" s="173"/>
      <c r="UI337" s="173"/>
      <c r="UJ337" s="173"/>
      <c r="UK337" s="173"/>
      <c r="UL337" s="173"/>
      <c r="UM337" s="173"/>
      <c r="UN337" s="173"/>
      <c r="UO337" s="173"/>
      <c r="UP337" s="173"/>
      <c r="UQ337" s="173"/>
      <c r="UR337" s="173"/>
      <c r="US337" s="173"/>
      <c r="UT337" s="173"/>
      <c r="UU337" s="173"/>
      <c r="UV337" s="173"/>
      <c r="UW337" s="173"/>
      <c r="UY337" s="167"/>
      <c r="VA337" s="173" t="str">
        <f>VA$3</f>
        <v>POZO | Hokchi-10H Contingente | CANTIDADES Y MONTOS</v>
      </c>
      <c r="VB337" s="173"/>
      <c r="VC337" s="173"/>
      <c r="VD337" s="173"/>
      <c r="VE337" s="173"/>
      <c r="VF337" s="173"/>
      <c r="VG337" s="173"/>
      <c r="VH337" s="173"/>
      <c r="VI337" s="173"/>
      <c r="VJ337" s="173"/>
      <c r="VK337" s="173"/>
      <c r="VL337" s="173"/>
      <c r="VM337" s="173"/>
      <c r="VN337" s="173"/>
      <c r="VO337" s="173"/>
      <c r="VP337" s="173"/>
      <c r="VQ337" s="173"/>
      <c r="VR337" s="173"/>
      <c r="VS337" s="173"/>
      <c r="VT337" s="173"/>
      <c r="VU337" s="173"/>
      <c r="VV337" s="173"/>
    </row>
    <row r="338" spans="2:596">
      <c r="B338" s="89"/>
      <c r="C338" s="89" t="str">
        <f>IF(ISERROR(I338+1)=TRUE,I338,IF(I338="","",MAX(C$15:C337)+1))</f>
        <v/>
      </c>
      <c r="D338" s="88" t="str">
        <f t="shared" si="527"/>
        <v/>
      </c>
      <c r="E338" s="3"/>
      <c r="G338" s="167"/>
      <c r="I338" s="37" t="s">
        <v>134</v>
      </c>
      <c r="U338" s="167"/>
      <c r="V338" s="42"/>
      <c r="AT338" s="167"/>
      <c r="BS338" s="167"/>
      <c r="CR338" s="167"/>
      <c r="DQ338" s="167"/>
      <c r="EP338" s="167"/>
      <c r="FO338" s="167"/>
      <c r="GN338" s="167"/>
      <c r="HM338" s="167"/>
      <c r="IL338" s="167"/>
      <c r="JK338" s="167"/>
      <c r="KJ338" s="167"/>
      <c r="LI338" s="167"/>
      <c r="MH338" s="167"/>
      <c r="NG338" s="167"/>
      <c r="OF338" s="167"/>
      <c r="PE338" s="167"/>
      <c r="QD338" s="167"/>
      <c r="RC338" s="167"/>
      <c r="SB338" s="167"/>
      <c r="TA338" s="167"/>
      <c r="TZ338" s="167"/>
      <c r="UY338" s="167"/>
    </row>
    <row r="339" spans="2:596" s="38" customFormat="1" outlineLevel="1">
      <c r="B339" s="88"/>
      <c r="C339" s="89">
        <f>IF(ISERROR(I339+1)=TRUE,I339,IF(I339="","",MAX(C$15:C338)+1))</f>
        <v>252</v>
      </c>
      <c r="D339" s="88">
        <f t="shared" ref="D339:D399" si="645">IF(I339="","",IF(ISERROR(I339+1)=TRUE,"",1))</f>
        <v>1</v>
      </c>
      <c r="E339" s="3"/>
      <c r="G339" s="167"/>
      <c r="I339" s="108">
        <f>+I334+1</f>
        <v>259</v>
      </c>
      <c r="J339" s="299" t="s">
        <v>453</v>
      </c>
      <c r="K339" s="300"/>
      <c r="L339" s="300"/>
      <c r="M339" s="300"/>
      <c r="N339" s="300"/>
      <c r="O339" s="301"/>
      <c r="P339" s="302" t="s">
        <v>438</v>
      </c>
      <c r="Q339" s="297"/>
      <c r="R339" s="107" t="s">
        <v>141</v>
      </c>
      <c r="S339" s="298"/>
      <c r="U339" s="167"/>
      <c r="V339" s="42"/>
      <c r="W339" s="78"/>
      <c r="X339" s="37"/>
      <c r="Y339" s="77"/>
      <c r="Z339" s="76"/>
      <c r="AA339" s="79"/>
      <c r="AB339" s="76"/>
      <c r="AC339" s="79"/>
      <c r="AD339" s="76"/>
      <c r="AE339" s="76"/>
      <c r="AF339" s="76"/>
      <c r="AG339" s="76"/>
      <c r="AH339" s="76"/>
      <c r="AI339" s="76"/>
      <c r="AJ339" s="76"/>
      <c r="AK339" s="75"/>
      <c r="AL339" s="75"/>
      <c r="AM339" s="75"/>
      <c r="AN339" s="75"/>
      <c r="AO339" s="75"/>
      <c r="AP339" s="75"/>
      <c r="AQ339" s="75"/>
      <c r="AR339" s="74">
        <f>SUM(Y339:AQ339)*$Q339</f>
        <v>0</v>
      </c>
      <c r="AT339" s="167"/>
      <c r="AV339" s="78"/>
      <c r="AW339" s="37"/>
      <c r="AX339" s="77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5"/>
      <c r="BK339" s="75"/>
      <c r="BL339" s="75"/>
      <c r="BM339" s="75"/>
      <c r="BN339" s="75"/>
      <c r="BO339" s="75"/>
      <c r="BP339" s="75"/>
      <c r="BQ339" s="74">
        <f>SUM(AX339:BP339)*$Q339</f>
        <v>0</v>
      </c>
      <c r="BS339" s="167"/>
      <c r="BU339" s="78"/>
      <c r="BV339" s="37"/>
      <c r="BW339" s="77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5"/>
      <c r="CJ339" s="75"/>
      <c r="CK339" s="75"/>
      <c r="CL339" s="75"/>
      <c r="CM339" s="75"/>
      <c r="CN339" s="75"/>
      <c r="CO339" s="75"/>
      <c r="CP339" s="74">
        <f>SUM(BW339:CO339)*$Q339</f>
        <v>0</v>
      </c>
      <c r="CR339" s="167"/>
      <c r="CT339" s="78"/>
      <c r="CU339" s="37"/>
      <c r="CV339" s="77"/>
      <c r="CW339" s="76"/>
      <c r="CX339" s="76"/>
      <c r="CY339" s="76"/>
      <c r="CZ339" s="76"/>
      <c r="DA339" s="76"/>
      <c r="DB339" s="76"/>
      <c r="DC339" s="76"/>
      <c r="DD339" s="76"/>
      <c r="DE339" s="76"/>
      <c r="DF339" s="76"/>
      <c r="DG339" s="76"/>
      <c r="DH339" s="75"/>
      <c r="DI339" s="75"/>
      <c r="DJ339" s="75"/>
      <c r="DK339" s="75"/>
      <c r="DL339" s="75"/>
      <c r="DM339" s="75"/>
      <c r="DN339" s="75"/>
      <c r="DO339" s="74">
        <f>SUM(CV339:DN339)*$Q339</f>
        <v>0</v>
      </c>
      <c r="DQ339" s="167"/>
      <c r="DS339" s="78"/>
      <c r="DT339" s="37"/>
      <c r="DU339" s="77"/>
      <c r="DV339" s="76"/>
      <c r="DW339" s="76"/>
      <c r="DX339" s="76"/>
      <c r="DY339" s="76"/>
      <c r="DZ339" s="76"/>
      <c r="EA339" s="76"/>
      <c r="EB339" s="76"/>
      <c r="EC339" s="76"/>
      <c r="ED339" s="76"/>
      <c r="EE339" s="76"/>
      <c r="EF339" s="76"/>
      <c r="EG339" s="75"/>
      <c r="EH339" s="75"/>
      <c r="EI339" s="75"/>
      <c r="EJ339" s="75"/>
      <c r="EK339" s="75"/>
      <c r="EL339" s="75"/>
      <c r="EM339" s="75"/>
      <c r="EN339" s="74">
        <f>SUM(DU339:EM339)*$Q339</f>
        <v>0</v>
      </c>
      <c r="EP339" s="167"/>
      <c r="ER339" s="78"/>
      <c r="ES339" s="37"/>
      <c r="ET339" s="77"/>
      <c r="EU339" s="76"/>
      <c r="EV339" s="76"/>
      <c r="EW339" s="76"/>
      <c r="EX339" s="76"/>
      <c r="EY339" s="76"/>
      <c r="EZ339" s="76"/>
      <c r="FA339" s="76"/>
      <c r="FB339" s="76"/>
      <c r="FC339" s="76"/>
      <c r="FD339" s="76"/>
      <c r="FE339" s="76"/>
      <c r="FF339" s="76"/>
      <c r="FG339" s="76"/>
      <c r="FH339" s="75"/>
      <c r="FI339" s="75"/>
      <c r="FJ339" s="75"/>
      <c r="FK339" s="75"/>
      <c r="FL339" s="75"/>
      <c r="FM339" s="74">
        <f>SUM(ET339:FL339)*$Q339</f>
        <v>0</v>
      </c>
      <c r="FO339" s="167"/>
      <c r="FQ339" s="78"/>
      <c r="FR339" s="37"/>
      <c r="FS339" s="77"/>
      <c r="FT339" s="76"/>
      <c r="FU339" s="76"/>
      <c r="FV339" s="76"/>
      <c r="FW339" s="76"/>
      <c r="FX339" s="76"/>
      <c r="FY339" s="76"/>
      <c r="FZ339" s="76"/>
      <c r="GA339" s="76"/>
      <c r="GB339" s="76"/>
      <c r="GC339" s="76"/>
      <c r="GD339" s="76"/>
      <c r="GE339" s="76"/>
      <c r="GF339" s="76"/>
      <c r="GG339" s="75"/>
      <c r="GH339" s="75"/>
      <c r="GI339" s="75"/>
      <c r="GJ339" s="75"/>
      <c r="GK339" s="75"/>
      <c r="GL339" s="74">
        <f>SUM(FS339:GK339)*$Q339</f>
        <v>0</v>
      </c>
      <c r="GN339" s="167"/>
      <c r="GP339" s="78"/>
      <c r="GQ339" s="37"/>
      <c r="GR339" s="77"/>
      <c r="GS339" s="76"/>
      <c r="GT339" s="76"/>
      <c r="GU339" s="76"/>
      <c r="GV339" s="76"/>
      <c r="GW339" s="76"/>
      <c r="GX339" s="76"/>
      <c r="GY339" s="76"/>
      <c r="GZ339" s="76"/>
      <c r="HA339" s="76"/>
      <c r="HB339" s="76"/>
      <c r="HC339" s="76"/>
      <c r="HD339" s="76"/>
      <c r="HE339" s="76"/>
      <c r="HF339" s="75"/>
      <c r="HG339" s="75"/>
      <c r="HH339" s="75"/>
      <c r="HI339" s="75"/>
      <c r="HJ339" s="75"/>
      <c r="HK339" s="74">
        <f>SUM(GR339:HJ339)*$Q339</f>
        <v>0</v>
      </c>
      <c r="HM339" s="167"/>
      <c r="HO339" s="78"/>
      <c r="HP339" s="37"/>
      <c r="HQ339" s="77"/>
      <c r="HR339" s="76"/>
      <c r="HS339" s="76"/>
      <c r="HT339" s="76"/>
      <c r="HU339" s="76"/>
      <c r="HV339" s="76"/>
      <c r="HW339" s="76"/>
      <c r="HX339" s="76"/>
      <c r="HY339" s="76"/>
      <c r="HZ339" s="76"/>
      <c r="IA339" s="76"/>
      <c r="IB339" s="76"/>
      <c r="IC339" s="76"/>
      <c r="ID339" s="76"/>
      <c r="IE339" s="75"/>
      <c r="IF339" s="75"/>
      <c r="IG339" s="75"/>
      <c r="IH339" s="75"/>
      <c r="II339" s="75"/>
      <c r="IJ339" s="74">
        <f>SUM(HQ339:II339)*$Q339</f>
        <v>0</v>
      </c>
      <c r="IL339" s="167"/>
      <c r="IN339" s="78"/>
      <c r="IO339" s="37"/>
      <c r="IP339" s="77"/>
      <c r="IQ339" s="76"/>
      <c r="IR339" s="76"/>
      <c r="IS339" s="76"/>
      <c r="IT339" s="76"/>
      <c r="IU339" s="76"/>
      <c r="IV339" s="76"/>
      <c r="IW339" s="76"/>
      <c r="IX339" s="75"/>
      <c r="IY339" s="75"/>
      <c r="IZ339" s="75"/>
      <c r="JA339" s="75"/>
      <c r="JB339" s="75"/>
      <c r="JC339" s="75"/>
      <c r="JD339" s="75"/>
      <c r="JE339" s="75"/>
      <c r="JF339" s="75"/>
      <c r="JG339" s="75"/>
      <c r="JH339" s="75"/>
      <c r="JI339" s="74">
        <f>SUM(IP339:JH339)*$Q339</f>
        <v>0</v>
      </c>
      <c r="JK339" s="167"/>
      <c r="JM339" s="78"/>
      <c r="JN339" s="37"/>
      <c r="JO339" s="77"/>
      <c r="JP339" s="76"/>
      <c r="JQ339" s="76"/>
      <c r="JR339" s="76"/>
      <c r="JS339" s="76"/>
      <c r="JT339" s="76"/>
      <c r="JU339" s="76"/>
      <c r="JV339" s="76"/>
      <c r="JW339" s="75"/>
      <c r="JX339" s="75"/>
      <c r="JY339" s="75"/>
      <c r="JZ339" s="75"/>
      <c r="KA339" s="75"/>
      <c r="KB339" s="75"/>
      <c r="KC339" s="75"/>
      <c r="KD339" s="75"/>
      <c r="KE339" s="75"/>
      <c r="KF339" s="75"/>
      <c r="KG339" s="75"/>
      <c r="KH339" s="74">
        <f>SUM(JO339:KG339)*$Q339</f>
        <v>0</v>
      </c>
      <c r="KJ339" s="167"/>
      <c r="KL339" s="78"/>
      <c r="KM339" s="37"/>
      <c r="KN339" s="77"/>
      <c r="KO339" s="76"/>
      <c r="KP339" s="76"/>
      <c r="KQ339" s="76"/>
      <c r="KR339" s="76"/>
      <c r="KS339" s="76"/>
      <c r="KT339" s="76"/>
      <c r="KU339" s="76"/>
      <c r="KV339" s="75"/>
      <c r="KW339" s="75"/>
      <c r="KX339" s="75"/>
      <c r="KY339" s="75"/>
      <c r="KZ339" s="75"/>
      <c r="LA339" s="75"/>
      <c r="LB339" s="75"/>
      <c r="LC339" s="75"/>
      <c r="LD339" s="75"/>
      <c r="LE339" s="75"/>
      <c r="LF339" s="75"/>
      <c r="LG339" s="74">
        <f>SUM(KN339:LF339)*$Q339</f>
        <v>0</v>
      </c>
      <c r="LI339" s="167"/>
      <c r="LK339" s="78"/>
      <c r="LL339" s="37"/>
      <c r="LM339" s="77"/>
      <c r="LN339" s="76"/>
      <c r="LO339" s="76"/>
      <c r="LP339" s="76"/>
      <c r="LQ339" s="76"/>
      <c r="LR339" s="76"/>
      <c r="LS339" s="76"/>
      <c r="LT339" s="76"/>
      <c r="LU339" s="75"/>
      <c r="LV339" s="75"/>
      <c r="LW339" s="75"/>
      <c r="LX339" s="75"/>
      <c r="LY339" s="75"/>
      <c r="LZ339" s="75"/>
      <c r="MA339" s="75"/>
      <c r="MB339" s="75"/>
      <c r="MC339" s="75"/>
      <c r="MD339" s="75"/>
      <c r="ME339" s="75"/>
      <c r="MF339" s="74">
        <f>SUM(LM339:ME339)*$Q339</f>
        <v>0</v>
      </c>
      <c r="MH339" s="167"/>
      <c r="MJ339" s="78"/>
      <c r="MK339" s="37"/>
      <c r="ML339" s="77"/>
      <c r="MM339" s="76"/>
      <c r="MN339" s="76"/>
      <c r="MO339" s="76"/>
      <c r="MP339" s="76"/>
      <c r="MQ339" s="76"/>
      <c r="MR339" s="76"/>
      <c r="MS339" s="76"/>
      <c r="MT339" s="75"/>
      <c r="MU339" s="75"/>
      <c r="MV339" s="75"/>
      <c r="MW339" s="75"/>
      <c r="MX339" s="75"/>
      <c r="MY339" s="75"/>
      <c r="MZ339" s="75"/>
      <c r="NA339" s="75"/>
      <c r="NB339" s="75"/>
      <c r="NC339" s="75"/>
      <c r="ND339" s="75"/>
      <c r="NE339" s="74">
        <f>SUM(ML339:ND339)*$Q339</f>
        <v>0</v>
      </c>
      <c r="NG339" s="167"/>
      <c r="NI339" s="78"/>
      <c r="NJ339" s="37"/>
      <c r="NK339" s="77"/>
      <c r="NL339" s="76"/>
      <c r="NM339" s="76"/>
      <c r="NN339" s="76"/>
      <c r="NO339" s="76"/>
      <c r="NP339" s="76"/>
      <c r="NQ339" s="76"/>
      <c r="NR339" s="76"/>
      <c r="NS339" s="76"/>
      <c r="NT339" s="76"/>
      <c r="NU339" s="76"/>
      <c r="NV339" s="76"/>
      <c r="NW339" s="76"/>
      <c r="NX339" s="76"/>
      <c r="NY339" s="76"/>
      <c r="NZ339" s="76"/>
      <c r="OA339" s="75"/>
      <c r="OB339" s="76"/>
      <c r="OC339" s="75"/>
      <c r="OD339" s="74">
        <f>SUM(NK339:OC339)*$Q339</f>
        <v>0</v>
      </c>
      <c r="OF339" s="167"/>
      <c r="OH339" s="78"/>
      <c r="OI339" s="37"/>
      <c r="OJ339" s="77"/>
      <c r="OK339" s="76"/>
      <c r="OL339" s="76"/>
      <c r="OM339" s="76"/>
      <c r="ON339" s="76"/>
      <c r="OO339" s="76"/>
      <c r="OP339" s="76"/>
      <c r="OQ339" s="76"/>
      <c r="OR339" s="76"/>
      <c r="OS339" s="76"/>
      <c r="OT339" s="76"/>
      <c r="OU339" s="76"/>
      <c r="OV339" s="76"/>
      <c r="OW339" s="76"/>
      <c r="OX339" s="76"/>
      <c r="OY339" s="76"/>
      <c r="OZ339" s="75"/>
      <c r="PA339" s="76"/>
      <c r="PB339" s="75"/>
      <c r="PC339" s="74">
        <f>SUM(OJ339:PB339)*$Q339</f>
        <v>0</v>
      </c>
      <c r="PE339" s="167"/>
      <c r="PG339" s="78"/>
      <c r="PH339" s="37"/>
      <c r="PI339" s="77"/>
      <c r="PJ339" s="76"/>
      <c r="PK339" s="76"/>
      <c r="PL339" s="76"/>
      <c r="PM339" s="76"/>
      <c r="PN339" s="76"/>
      <c r="PO339" s="76"/>
      <c r="PP339" s="76"/>
      <c r="PQ339" s="76"/>
      <c r="PR339" s="76"/>
      <c r="PS339" s="76"/>
      <c r="PT339" s="76"/>
      <c r="PU339" s="76"/>
      <c r="PV339" s="76"/>
      <c r="PW339" s="76"/>
      <c r="PX339" s="76"/>
      <c r="PY339" s="75"/>
      <c r="PZ339" s="76"/>
      <c r="QA339" s="75"/>
      <c r="QB339" s="74">
        <f>SUM(PI339:QA339)*$Q339</f>
        <v>0</v>
      </c>
      <c r="QD339" s="167"/>
      <c r="QF339" s="78"/>
      <c r="QG339" s="37"/>
      <c r="QH339" s="77"/>
      <c r="QI339" s="76"/>
      <c r="QJ339" s="76"/>
      <c r="QK339" s="76"/>
      <c r="QL339" s="76"/>
      <c r="QM339" s="76"/>
      <c r="QN339" s="76"/>
      <c r="QO339" s="76"/>
      <c r="QP339" s="76"/>
      <c r="QQ339" s="76"/>
      <c r="QR339" s="76"/>
      <c r="QS339" s="76"/>
      <c r="QT339" s="76"/>
      <c r="QU339" s="76"/>
      <c r="QV339" s="76"/>
      <c r="QW339" s="76"/>
      <c r="QX339" s="75"/>
      <c r="QY339" s="76"/>
      <c r="QZ339" s="75"/>
      <c r="RA339" s="74">
        <f>SUM(QH339:QZ339)*$Q339</f>
        <v>0</v>
      </c>
      <c r="RC339" s="167"/>
      <c r="RE339" s="78"/>
      <c r="RF339" s="37"/>
      <c r="RG339" s="77"/>
      <c r="RH339" s="76"/>
      <c r="RI339" s="76"/>
      <c r="RJ339" s="76"/>
      <c r="RK339" s="76"/>
      <c r="RL339" s="76"/>
      <c r="RM339" s="76"/>
      <c r="RN339" s="76"/>
      <c r="RO339" s="76"/>
      <c r="RP339" s="76"/>
      <c r="RQ339" s="76"/>
      <c r="RR339" s="76"/>
      <c r="RS339" s="76"/>
      <c r="RT339" s="76"/>
      <c r="RU339" s="76"/>
      <c r="RV339" s="76"/>
      <c r="RW339" s="75"/>
      <c r="RX339" s="76"/>
      <c r="RY339" s="75"/>
      <c r="RZ339" s="74">
        <f>SUM(RG339:RY339)*$Q339</f>
        <v>0</v>
      </c>
      <c r="SB339" s="167"/>
      <c r="SD339" s="78"/>
      <c r="SE339" s="37"/>
      <c r="SF339" s="77"/>
      <c r="SG339" s="76"/>
      <c r="SH339" s="76"/>
      <c r="SI339" s="76"/>
      <c r="SJ339" s="76"/>
      <c r="SK339" s="76"/>
      <c r="SL339" s="76"/>
      <c r="SM339" s="76"/>
      <c r="SN339" s="76"/>
      <c r="SO339" s="76"/>
      <c r="SP339" s="76"/>
      <c r="SQ339" s="76"/>
      <c r="SR339" s="76"/>
      <c r="SS339" s="76"/>
      <c r="ST339" s="76"/>
      <c r="SU339" s="76"/>
      <c r="SV339" s="75"/>
      <c r="SW339" s="76"/>
      <c r="SX339" s="75"/>
      <c r="SY339" s="74">
        <f>SUM(SF339:SX339)*$Q339</f>
        <v>0</v>
      </c>
      <c r="TA339" s="167"/>
      <c r="TC339" s="78"/>
      <c r="TD339" s="37"/>
      <c r="TE339" s="77"/>
      <c r="TF339" s="76"/>
      <c r="TG339" s="76"/>
      <c r="TH339" s="76"/>
      <c r="TI339" s="76"/>
      <c r="TJ339" s="76"/>
      <c r="TK339" s="76"/>
      <c r="TL339" s="76"/>
      <c r="TM339" s="76"/>
      <c r="TN339" s="76"/>
      <c r="TO339" s="76"/>
      <c r="TP339" s="76"/>
      <c r="TQ339" s="76"/>
      <c r="TR339" s="76"/>
      <c r="TS339" s="76"/>
      <c r="TT339" s="76"/>
      <c r="TU339" s="75"/>
      <c r="TV339" s="76"/>
      <c r="TW339" s="75"/>
      <c r="TX339" s="74">
        <f>SUM(TE339:TW339)*$Q339</f>
        <v>0</v>
      </c>
      <c r="TZ339" s="167"/>
      <c r="UB339" s="78"/>
      <c r="UC339" s="37"/>
      <c r="UD339" s="77"/>
      <c r="UE339" s="76"/>
      <c r="UF339" s="76"/>
      <c r="UG339" s="76"/>
      <c r="UH339" s="76"/>
      <c r="UI339" s="76"/>
      <c r="UJ339" s="76"/>
      <c r="UK339" s="76"/>
      <c r="UL339" s="76"/>
      <c r="UM339" s="76"/>
      <c r="UN339" s="76"/>
      <c r="UO339" s="76"/>
      <c r="UP339" s="76"/>
      <c r="UQ339" s="76"/>
      <c r="UR339" s="76"/>
      <c r="US339" s="76"/>
      <c r="UT339" s="75"/>
      <c r="UU339" s="76"/>
      <c r="UV339" s="75"/>
      <c r="UW339" s="74">
        <f>SUM(UD339:UV339)*$Q339</f>
        <v>0</v>
      </c>
      <c r="UY339" s="167"/>
      <c r="VA339" s="78"/>
      <c r="VB339" s="37"/>
      <c r="VC339" s="77"/>
      <c r="VD339" s="76"/>
      <c r="VE339" s="76"/>
      <c r="VF339" s="76"/>
      <c r="VG339" s="76"/>
      <c r="VH339" s="76"/>
      <c r="VI339" s="76"/>
      <c r="VJ339" s="76"/>
      <c r="VK339" s="76"/>
      <c r="VL339" s="76"/>
      <c r="VM339" s="76"/>
      <c r="VN339" s="76"/>
      <c r="VO339" s="76"/>
      <c r="VP339" s="76"/>
      <c r="VQ339" s="76"/>
      <c r="VR339" s="76"/>
      <c r="VS339" s="75"/>
      <c r="VT339" s="76"/>
      <c r="VU339" s="75"/>
      <c r="VV339" s="74">
        <f>SUM(VC339:VU339)*$Q339</f>
        <v>0</v>
      </c>
    </row>
    <row r="340" spans="2:596" s="38" customFormat="1" outlineLevel="1">
      <c r="B340" s="88"/>
      <c r="C340" s="89">
        <f>IF(ISERROR(I340+1)=TRUE,I340,IF(I340="","",MAX(C$15:C339)+1))</f>
        <v>253</v>
      </c>
      <c r="D340" s="88">
        <f t="shared" si="645"/>
        <v>1</v>
      </c>
      <c r="E340" s="3"/>
      <c r="G340" s="167"/>
      <c r="I340" s="95">
        <f>+I339+1</f>
        <v>260</v>
      </c>
      <c r="J340" s="94" t="s">
        <v>452</v>
      </c>
      <c r="K340" s="93"/>
      <c r="L340" s="93"/>
      <c r="M340" s="93"/>
      <c r="N340" s="93"/>
      <c r="O340" s="92"/>
      <c r="P340" s="91" t="s">
        <v>438</v>
      </c>
      <c r="Q340" s="297"/>
      <c r="R340" s="90" t="s">
        <v>141</v>
      </c>
      <c r="S340" s="298"/>
      <c r="U340" s="167"/>
      <c r="V340" s="42"/>
      <c r="W340" s="78"/>
      <c r="X340" s="37"/>
      <c r="Y340" s="77"/>
      <c r="Z340" s="76"/>
      <c r="AA340" s="79"/>
      <c r="AB340" s="76"/>
      <c r="AC340" s="79"/>
      <c r="AD340" s="76"/>
      <c r="AE340" s="76"/>
      <c r="AF340" s="76"/>
      <c r="AG340" s="76"/>
      <c r="AH340" s="76"/>
      <c r="AI340" s="76"/>
      <c r="AJ340" s="76"/>
      <c r="AK340" s="75"/>
      <c r="AL340" s="75"/>
      <c r="AM340" s="75"/>
      <c r="AN340" s="75"/>
      <c r="AO340" s="75"/>
      <c r="AP340" s="75"/>
      <c r="AQ340" s="75"/>
      <c r="AR340" s="74">
        <f>SUM(Y340:AQ340)*$Q340</f>
        <v>0</v>
      </c>
      <c r="AT340" s="167"/>
      <c r="AV340" s="78"/>
      <c r="AW340" s="37"/>
      <c r="AX340" s="77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5"/>
      <c r="BK340" s="75"/>
      <c r="BL340" s="75"/>
      <c r="BM340" s="75"/>
      <c r="BN340" s="75"/>
      <c r="BO340" s="75"/>
      <c r="BP340" s="75"/>
      <c r="BQ340" s="74">
        <f>SUM(AX340:BP340)*$Q340</f>
        <v>0</v>
      </c>
      <c r="BS340" s="167"/>
      <c r="BU340" s="78"/>
      <c r="BV340" s="37"/>
      <c r="BW340" s="77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5"/>
      <c r="CJ340" s="75"/>
      <c r="CK340" s="75"/>
      <c r="CL340" s="75"/>
      <c r="CM340" s="75"/>
      <c r="CN340" s="75"/>
      <c r="CO340" s="75"/>
      <c r="CP340" s="74">
        <f>SUM(BW340:CO340)*$Q340</f>
        <v>0</v>
      </c>
      <c r="CR340" s="167"/>
      <c r="CT340" s="78"/>
      <c r="CU340" s="37"/>
      <c r="CV340" s="77"/>
      <c r="CW340" s="76"/>
      <c r="CX340" s="76"/>
      <c r="CY340" s="76"/>
      <c r="CZ340" s="76"/>
      <c r="DA340" s="76"/>
      <c r="DB340" s="76"/>
      <c r="DC340" s="76"/>
      <c r="DD340" s="76"/>
      <c r="DE340" s="76"/>
      <c r="DF340" s="76"/>
      <c r="DG340" s="76"/>
      <c r="DH340" s="75"/>
      <c r="DI340" s="75"/>
      <c r="DJ340" s="75"/>
      <c r="DK340" s="75"/>
      <c r="DL340" s="75"/>
      <c r="DM340" s="75"/>
      <c r="DN340" s="75"/>
      <c r="DO340" s="74">
        <f>SUM(CV340:DN340)*$Q340</f>
        <v>0</v>
      </c>
      <c r="DQ340" s="167"/>
      <c r="DS340" s="78"/>
      <c r="DT340" s="37"/>
      <c r="DU340" s="77"/>
      <c r="DV340" s="76"/>
      <c r="DW340" s="76"/>
      <c r="DX340" s="76"/>
      <c r="DY340" s="76"/>
      <c r="DZ340" s="76"/>
      <c r="EA340" s="76"/>
      <c r="EB340" s="76"/>
      <c r="EC340" s="76"/>
      <c r="ED340" s="76"/>
      <c r="EE340" s="76"/>
      <c r="EF340" s="76"/>
      <c r="EG340" s="75"/>
      <c r="EH340" s="75"/>
      <c r="EI340" s="75"/>
      <c r="EJ340" s="75"/>
      <c r="EK340" s="75"/>
      <c r="EL340" s="75"/>
      <c r="EM340" s="75"/>
      <c r="EN340" s="74">
        <f>SUM(DU340:EM340)*$Q340</f>
        <v>0</v>
      </c>
      <c r="EP340" s="167"/>
      <c r="ER340" s="78"/>
      <c r="ES340" s="37"/>
      <c r="ET340" s="77"/>
      <c r="EU340" s="76"/>
      <c r="EV340" s="76"/>
      <c r="EW340" s="76"/>
      <c r="EX340" s="76"/>
      <c r="EY340" s="76"/>
      <c r="EZ340" s="76"/>
      <c r="FA340" s="76"/>
      <c r="FB340" s="76"/>
      <c r="FC340" s="76"/>
      <c r="FD340" s="76"/>
      <c r="FE340" s="76"/>
      <c r="FF340" s="76"/>
      <c r="FG340" s="76"/>
      <c r="FH340" s="75"/>
      <c r="FI340" s="75"/>
      <c r="FJ340" s="75"/>
      <c r="FK340" s="75"/>
      <c r="FL340" s="75"/>
      <c r="FM340" s="74">
        <f>SUM(ET340:FL340)*$Q340</f>
        <v>0</v>
      </c>
      <c r="FO340" s="167"/>
      <c r="FQ340" s="78"/>
      <c r="FR340" s="37"/>
      <c r="FS340" s="77"/>
      <c r="FT340" s="76"/>
      <c r="FU340" s="76"/>
      <c r="FV340" s="76"/>
      <c r="FW340" s="76"/>
      <c r="FX340" s="76"/>
      <c r="FY340" s="76"/>
      <c r="FZ340" s="76"/>
      <c r="GA340" s="76"/>
      <c r="GB340" s="76"/>
      <c r="GC340" s="76"/>
      <c r="GD340" s="76"/>
      <c r="GE340" s="76"/>
      <c r="GF340" s="76"/>
      <c r="GG340" s="75"/>
      <c r="GH340" s="75"/>
      <c r="GI340" s="75"/>
      <c r="GJ340" s="75"/>
      <c r="GK340" s="75"/>
      <c r="GL340" s="74">
        <f>SUM(FS340:GK340)*$Q340</f>
        <v>0</v>
      </c>
      <c r="GN340" s="167"/>
      <c r="GP340" s="78"/>
      <c r="GQ340" s="37"/>
      <c r="GR340" s="77"/>
      <c r="GS340" s="76"/>
      <c r="GT340" s="76"/>
      <c r="GU340" s="76"/>
      <c r="GV340" s="76"/>
      <c r="GW340" s="76"/>
      <c r="GX340" s="76"/>
      <c r="GY340" s="76"/>
      <c r="GZ340" s="76"/>
      <c r="HA340" s="76"/>
      <c r="HB340" s="76"/>
      <c r="HC340" s="76"/>
      <c r="HD340" s="76"/>
      <c r="HE340" s="76"/>
      <c r="HF340" s="75"/>
      <c r="HG340" s="75"/>
      <c r="HH340" s="75"/>
      <c r="HI340" s="75"/>
      <c r="HJ340" s="75"/>
      <c r="HK340" s="74">
        <f>SUM(GR340:HJ340)*$Q340</f>
        <v>0</v>
      </c>
      <c r="HM340" s="167"/>
      <c r="HO340" s="78"/>
      <c r="HP340" s="37"/>
      <c r="HQ340" s="77"/>
      <c r="HR340" s="76"/>
      <c r="HS340" s="76"/>
      <c r="HT340" s="76"/>
      <c r="HU340" s="76"/>
      <c r="HV340" s="76"/>
      <c r="HW340" s="76"/>
      <c r="HX340" s="76"/>
      <c r="HY340" s="76"/>
      <c r="HZ340" s="76"/>
      <c r="IA340" s="76"/>
      <c r="IB340" s="76"/>
      <c r="IC340" s="76"/>
      <c r="ID340" s="76"/>
      <c r="IE340" s="75"/>
      <c r="IF340" s="75"/>
      <c r="IG340" s="75"/>
      <c r="IH340" s="75"/>
      <c r="II340" s="75"/>
      <c r="IJ340" s="74">
        <f>SUM(HQ340:II340)*$Q340</f>
        <v>0</v>
      </c>
      <c r="IL340" s="167"/>
      <c r="IN340" s="78"/>
      <c r="IO340" s="37"/>
      <c r="IP340" s="77"/>
      <c r="IQ340" s="76"/>
      <c r="IR340" s="76"/>
      <c r="IS340" s="76"/>
      <c r="IT340" s="76"/>
      <c r="IU340" s="76"/>
      <c r="IV340" s="76"/>
      <c r="IW340" s="76"/>
      <c r="IX340" s="75"/>
      <c r="IY340" s="75"/>
      <c r="IZ340" s="75"/>
      <c r="JA340" s="75"/>
      <c r="JB340" s="75"/>
      <c r="JC340" s="75"/>
      <c r="JD340" s="75"/>
      <c r="JE340" s="75"/>
      <c r="JF340" s="75"/>
      <c r="JG340" s="75"/>
      <c r="JH340" s="75"/>
      <c r="JI340" s="74">
        <f>SUM(IP340:JH340)*$Q340</f>
        <v>0</v>
      </c>
      <c r="JK340" s="167"/>
      <c r="JM340" s="78"/>
      <c r="JN340" s="37"/>
      <c r="JO340" s="77"/>
      <c r="JP340" s="76"/>
      <c r="JQ340" s="76"/>
      <c r="JR340" s="76"/>
      <c r="JS340" s="76"/>
      <c r="JT340" s="76"/>
      <c r="JU340" s="76"/>
      <c r="JV340" s="76"/>
      <c r="JW340" s="75"/>
      <c r="JX340" s="75"/>
      <c r="JY340" s="75"/>
      <c r="JZ340" s="75"/>
      <c r="KA340" s="75"/>
      <c r="KB340" s="75"/>
      <c r="KC340" s="75"/>
      <c r="KD340" s="75"/>
      <c r="KE340" s="75"/>
      <c r="KF340" s="75"/>
      <c r="KG340" s="75"/>
      <c r="KH340" s="74">
        <f>SUM(JO340:KG340)*$Q340</f>
        <v>0</v>
      </c>
      <c r="KJ340" s="167"/>
      <c r="KL340" s="78"/>
      <c r="KM340" s="37"/>
      <c r="KN340" s="77"/>
      <c r="KO340" s="76"/>
      <c r="KP340" s="76"/>
      <c r="KQ340" s="76"/>
      <c r="KR340" s="76"/>
      <c r="KS340" s="76"/>
      <c r="KT340" s="76"/>
      <c r="KU340" s="76"/>
      <c r="KV340" s="75"/>
      <c r="KW340" s="75"/>
      <c r="KX340" s="75"/>
      <c r="KY340" s="75"/>
      <c r="KZ340" s="75"/>
      <c r="LA340" s="75"/>
      <c r="LB340" s="75"/>
      <c r="LC340" s="75"/>
      <c r="LD340" s="75"/>
      <c r="LE340" s="75"/>
      <c r="LF340" s="75"/>
      <c r="LG340" s="74">
        <f>SUM(KN340:LF340)*$Q340</f>
        <v>0</v>
      </c>
      <c r="LI340" s="167"/>
      <c r="LK340" s="78"/>
      <c r="LL340" s="37"/>
      <c r="LM340" s="77"/>
      <c r="LN340" s="76"/>
      <c r="LO340" s="76"/>
      <c r="LP340" s="76"/>
      <c r="LQ340" s="76"/>
      <c r="LR340" s="76"/>
      <c r="LS340" s="76"/>
      <c r="LT340" s="76"/>
      <c r="LU340" s="75"/>
      <c r="LV340" s="75"/>
      <c r="LW340" s="75"/>
      <c r="LX340" s="75"/>
      <c r="LY340" s="75"/>
      <c r="LZ340" s="75"/>
      <c r="MA340" s="75"/>
      <c r="MB340" s="75"/>
      <c r="MC340" s="75"/>
      <c r="MD340" s="75"/>
      <c r="ME340" s="75"/>
      <c r="MF340" s="74">
        <f>SUM(LM340:ME340)*$Q340</f>
        <v>0</v>
      </c>
      <c r="MH340" s="167"/>
      <c r="MJ340" s="78"/>
      <c r="MK340" s="37"/>
      <c r="ML340" s="77"/>
      <c r="MM340" s="76"/>
      <c r="MN340" s="76"/>
      <c r="MO340" s="76"/>
      <c r="MP340" s="76"/>
      <c r="MQ340" s="76"/>
      <c r="MR340" s="76"/>
      <c r="MS340" s="76"/>
      <c r="MT340" s="75"/>
      <c r="MU340" s="75"/>
      <c r="MV340" s="75"/>
      <c r="MW340" s="75"/>
      <c r="MX340" s="75"/>
      <c r="MY340" s="75"/>
      <c r="MZ340" s="75"/>
      <c r="NA340" s="75"/>
      <c r="NB340" s="75"/>
      <c r="NC340" s="75"/>
      <c r="ND340" s="75"/>
      <c r="NE340" s="74">
        <f>SUM(ML340:ND340)*$Q340</f>
        <v>0</v>
      </c>
      <c r="NG340" s="167"/>
      <c r="NI340" s="78"/>
      <c r="NJ340" s="37"/>
      <c r="NK340" s="77"/>
      <c r="NL340" s="76"/>
      <c r="NM340" s="76"/>
      <c r="NN340" s="76"/>
      <c r="NO340" s="76"/>
      <c r="NP340" s="76"/>
      <c r="NQ340" s="76"/>
      <c r="NR340" s="76"/>
      <c r="NS340" s="76"/>
      <c r="NT340" s="76"/>
      <c r="NU340" s="76"/>
      <c r="NV340" s="76"/>
      <c r="NW340" s="76"/>
      <c r="NX340" s="76"/>
      <c r="NY340" s="76"/>
      <c r="NZ340" s="76"/>
      <c r="OA340" s="75"/>
      <c r="OB340" s="76"/>
      <c r="OC340" s="75"/>
      <c r="OD340" s="74">
        <f>SUM(NK340:OC340)*$Q340</f>
        <v>0</v>
      </c>
      <c r="OF340" s="167"/>
      <c r="OH340" s="78"/>
      <c r="OI340" s="37"/>
      <c r="OJ340" s="77"/>
      <c r="OK340" s="76"/>
      <c r="OL340" s="76"/>
      <c r="OM340" s="76"/>
      <c r="ON340" s="76"/>
      <c r="OO340" s="76"/>
      <c r="OP340" s="76"/>
      <c r="OQ340" s="76"/>
      <c r="OR340" s="76"/>
      <c r="OS340" s="76"/>
      <c r="OT340" s="76"/>
      <c r="OU340" s="76"/>
      <c r="OV340" s="76"/>
      <c r="OW340" s="76"/>
      <c r="OX340" s="76"/>
      <c r="OY340" s="76"/>
      <c r="OZ340" s="75"/>
      <c r="PA340" s="76"/>
      <c r="PB340" s="75"/>
      <c r="PC340" s="74">
        <f>SUM(OJ340:PB340)*$Q340</f>
        <v>0</v>
      </c>
      <c r="PE340" s="167"/>
      <c r="PG340" s="78"/>
      <c r="PH340" s="37"/>
      <c r="PI340" s="77"/>
      <c r="PJ340" s="76"/>
      <c r="PK340" s="76"/>
      <c r="PL340" s="76"/>
      <c r="PM340" s="76"/>
      <c r="PN340" s="76"/>
      <c r="PO340" s="76"/>
      <c r="PP340" s="76"/>
      <c r="PQ340" s="76"/>
      <c r="PR340" s="76"/>
      <c r="PS340" s="76"/>
      <c r="PT340" s="76"/>
      <c r="PU340" s="76"/>
      <c r="PV340" s="76"/>
      <c r="PW340" s="76"/>
      <c r="PX340" s="76"/>
      <c r="PY340" s="75"/>
      <c r="PZ340" s="76"/>
      <c r="QA340" s="75"/>
      <c r="QB340" s="74">
        <f>SUM(PI340:QA340)*$Q340</f>
        <v>0</v>
      </c>
      <c r="QD340" s="167"/>
      <c r="QF340" s="78"/>
      <c r="QG340" s="37"/>
      <c r="QH340" s="77"/>
      <c r="QI340" s="76"/>
      <c r="QJ340" s="76"/>
      <c r="QK340" s="76"/>
      <c r="QL340" s="76"/>
      <c r="QM340" s="76"/>
      <c r="QN340" s="76"/>
      <c r="QO340" s="76"/>
      <c r="QP340" s="76"/>
      <c r="QQ340" s="76"/>
      <c r="QR340" s="76"/>
      <c r="QS340" s="76"/>
      <c r="QT340" s="76"/>
      <c r="QU340" s="76"/>
      <c r="QV340" s="76"/>
      <c r="QW340" s="76"/>
      <c r="QX340" s="75"/>
      <c r="QY340" s="76"/>
      <c r="QZ340" s="75"/>
      <c r="RA340" s="74">
        <f>SUM(QH340:QZ340)*$Q340</f>
        <v>0</v>
      </c>
      <c r="RC340" s="167"/>
      <c r="RE340" s="78"/>
      <c r="RF340" s="37"/>
      <c r="RG340" s="77"/>
      <c r="RH340" s="76"/>
      <c r="RI340" s="76"/>
      <c r="RJ340" s="76"/>
      <c r="RK340" s="76"/>
      <c r="RL340" s="76"/>
      <c r="RM340" s="76"/>
      <c r="RN340" s="76"/>
      <c r="RO340" s="76"/>
      <c r="RP340" s="76"/>
      <c r="RQ340" s="76"/>
      <c r="RR340" s="76"/>
      <c r="RS340" s="76"/>
      <c r="RT340" s="76"/>
      <c r="RU340" s="76"/>
      <c r="RV340" s="76"/>
      <c r="RW340" s="75"/>
      <c r="RX340" s="76"/>
      <c r="RY340" s="75"/>
      <c r="RZ340" s="74">
        <f>SUM(RG340:RY340)*$Q340</f>
        <v>0</v>
      </c>
      <c r="SB340" s="167"/>
      <c r="SD340" s="78"/>
      <c r="SE340" s="37"/>
      <c r="SF340" s="77"/>
      <c r="SG340" s="76"/>
      <c r="SH340" s="76"/>
      <c r="SI340" s="76"/>
      <c r="SJ340" s="76"/>
      <c r="SK340" s="76"/>
      <c r="SL340" s="76"/>
      <c r="SM340" s="76"/>
      <c r="SN340" s="76"/>
      <c r="SO340" s="76"/>
      <c r="SP340" s="76"/>
      <c r="SQ340" s="76"/>
      <c r="SR340" s="76"/>
      <c r="SS340" s="76"/>
      <c r="ST340" s="76"/>
      <c r="SU340" s="76"/>
      <c r="SV340" s="75"/>
      <c r="SW340" s="76"/>
      <c r="SX340" s="75"/>
      <c r="SY340" s="74">
        <f>SUM(SF340:SX340)*$Q340</f>
        <v>0</v>
      </c>
      <c r="TA340" s="167"/>
      <c r="TC340" s="78"/>
      <c r="TD340" s="37"/>
      <c r="TE340" s="77"/>
      <c r="TF340" s="76"/>
      <c r="TG340" s="76"/>
      <c r="TH340" s="76"/>
      <c r="TI340" s="76"/>
      <c r="TJ340" s="76"/>
      <c r="TK340" s="76"/>
      <c r="TL340" s="76"/>
      <c r="TM340" s="76"/>
      <c r="TN340" s="76"/>
      <c r="TO340" s="76"/>
      <c r="TP340" s="76"/>
      <c r="TQ340" s="76"/>
      <c r="TR340" s="76"/>
      <c r="TS340" s="76"/>
      <c r="TT340" s="76"/>
      <c r="TU340" s="75"/>
      <c r="TV340" s="76"/>
      <c r="TW340" s="75"/>
      <c r="TX340" s="74">
        <f>SUM(TE340:TW340)*$Q340</f>
        <v>0</v>
      </c>
      <c r="TZ340" s="167"/>
      <c r="UB340" s="78"/>
      <c r="UC340" s="37"/>
      <c r="UD340" s="77"/>
      <c r="UE340" s="76"/>
      <c r="UF340" s="76"/>
      <c r="UG340" s="76"/>
      <c r="UH340" s="76"/>
      <c r="UI340" s="76"/>
      <c r="UJ340" s="76"/>
      <c r="UK340" s="76"/>
      <c r="UL340" s="76"/>
      <c r="UM340" s="76"/>
      <c r="UN340" s="76"/>
      <c r="UO340" s="76"/>
      <c r="UP340" s="76"/>
      <c r="UQ340" s="76"/>
      <c r="UR340" s="76"/>
      <c r="US340" s="76"/>
      <c r="UT340" s="75"/>
      <c r="UU340" s="76"/>
      <c r="UV340" s="75"/>
      <c r="UW340" s="74">
        <f>SUM(UD340:UV340)*$Q340</f>
        <v>0</v>
      </c>
      <c r="UY340" s="167"/>
      <c r="VA340" s="78"/>
      <c r="VB340" s="37"/>
      <c r="VC340" s="77"/>
      <c r="VD340" s="76"/>
      <c r="VE340" s="76"/>
      <c r="VF340" s="76"/>
      <c r="VG340" s="76"/>
      <c r="VH340" s="76"/>
      <c r="VI340" s="76"/>
      <c r="VJ340" s="76"/>
      <c r="VK340" s="76"/>
      <c r="VL340" s="76"/>
      <c r="VM340" s="76"/>
      <c r="VN340" s="76"/>
      <c r="VO340" s="76"/>
      <c r="VP340" s="76"/>
      <c r="VQ340" s="76"/>
      <c r="VR340" s="76"/>
      <c r="VS340" s="75"/>
      <c r="VT340" s="76"/>
      <c r="VU340" s="75"/>
      <c r="VV340" s="74">
        <f>SUM(VC340:VU340)*$Q340</f>
        <v>0</v>
      </c>
    </row>
    <row r="341" spans="2:596" s="38" customFormat="1" outlineLevel="1">
      <c r="B341" s="88"/>
      <c r="C341" s="89">
        <f>IF(ISERROR(I341+1)=TRUE,I341,IF(I341="","",MAX(C$15:C340)+1))</f>
        <v>254</v>
      </c>
      <c r="D341" s="88">
        <f t="shared" si="645"/>
        <v>1</v>
      </c>
      <c r="E341" s="3"/>
      <c r="G341" s="167"/>
      <c r="I341" s="87">
        <f>+I340+1</f>
        <v>261</v>
      </c>
      <c r="J341" s="86" t="s">
        <v>451</v>
      </c>
      <c r="K341" s="85"/>
      <c r="L341" s="85"/>
      <c r="M341" s="85"/>
      <c r="N341" s="85"/>
      <c r="O341" s="84"/>
      <c r="P341" s="83" t="s">
        <v>438</v>
      </c>
      <c r="Q341" s="82"/>
      <c r="R341" s="81" t="s">
        <v>141</v>
      </c>
      <c r="S341" s="80"/>
      <c r="U341" s="167"/>
      <c r="V341" s="42"/>
      <c r="W341" s="78"/>
      <c r="X341" s="37"/>
      <c r="Y341" s="77"/>
      <c r="Z341" s="76"/>
      <c r="AA341" s="79"/>
      <c r="AB341" s="76"/>
      <c r="AC341" s="79"/>
      <c r="AD341" s="76"/>
      <c r="AE341" s="76"/>
      <c r="AF341" s="76"/>
      <c r="AG341" s="76"/>
      <c r="AH341" s="76"/>
      <c r="AI341" s="76"/>
      <c r="AJ341" s="76"/>
      <c r="AK341" s="75"/>
      <c r="AL341" s="75"/>
      <c r="AM341" s="75"/>
      <c r="AN341" s="75"/>
      <c r="AO341" s="75"/>
      <c r="AP341" s="75"/>
      <c r="AQ341" s="75"/>
      <c r="AR341" s="74">
        <f>SUM(Y341:AQ341)*$Q341</f>
        <v>0</v>
      </c>
      <c r="AT341" s="167"/>
      <c r="AV341" s="78"/>
      <c r="AW341" s="37"/>
      <c r="AX341" s="77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5"/>
      <c r="BK341" s="75"/>
      <c r="BL341" s="75"/>
      <c r="BM341" s="75"/>
      <c r="BN341" s="75"/>
      <c r="BO341" s="75"/>
      <c r="BP341" s="75"/>
      <c r="BQ341" s="74">
        <f>SUM(AX341:BP341)*$Q341</f>
        <v>0</v>
      </c>
      <c r="BS341" s="167"/>
      <c r="BU341" s="78"/>
      <c r="BV341" s="37"/>
      <c r="BW341" s="77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5"/>
      <c r="CJ341" s="75"/>
      <c r="CK341" s="75"/>
      <c r="CL341" s="75"/>
      <c r="CM341" s="75"/>
      <c r="CN341" s="75"/>
      <c r="CO341" s="75"/>
      <c r="CP341" s="74">
        <f>SUM(BW341:CO341)*$Q341</f>
        <v>0</v>
      </c>
      <c r="CR341" s="167"/>
      <c r="CT341" s="78"/>
      <c r="CU341" s="37"/>
      <c r="CV341" s="77"/>
      <c r="CW341" s="76"/>
      <c r="CX341" s="76"/>
      <c r="CY341" s="76"/>
      <c r="CZ341" s="76"/>
      <c r="DA341" s="76"/>
      <c r="DB341" s="76"/>
      <c r="DC341" s="76"/>
      <c r="DD341" s="76"/>
      <c r="DE341" s="76"/>
      <c r="DF341" s="76"/>
      <c r="DG341" s="76"/>
      <c r="DH341" s="75"/>
      <c r="DI341" s="75"/>
      <c r="DJ341" s="75"/>
      <c r="DK341" s="75"/>
      <c r="DL341" s="75"/>
      <c r="DM341" s="75"/>
      <c r="DN341" s="75"/>
      <c r="DO341" s="74">
        <f>SUM(CV341:DN341)*$Q341</f>
        <v>0</v>
      </c>
      <c r="DQ341" s="167"/>
      <c r="DS341" s="78"/>
      <c r="DT341" s="37"/>
      <c r="DU341" s="77"/>
      <c r="DV341" s="76"/>
      <c r="DW341" s="76"/>
      <c r="DX341" s="76"/>
      <c r="DY341" s="76"/>
      <c r="DZ341" s="76"/>
      <c r="EA341" s="76"/>
      <c r="EB341" s="76"/>
      <c r="EC341" s="76"/>
      <c r="ED341" s="76"/>
      <c r="EE341" s="76"/>
      <c r="EF341" s="76"/>
      <c r="EG341" s="75"/>
      <c r="EH341" s="75"/>
      <c r="EI341" s="75"/>
      <c r="EJ341" s="75"/>
      <c r="EK341" s="75"/>
      <c r="EL341" s="75"/>
      <c r="EM341" s="75"/>
      <c r="EN341" s="74">
        <f>SUM(DU341:EM341)*$Q341</f>
        <v>0</v>
      </c>
      <c r="EP341" s="167"/>
      <c r="ER341" s="78"/>
      <c r="ES341" s="37"/>
      <c r="ET341" s="77"/>
      <c r="EU341" s="76"/>
      <c r="EV341" s="76"/>
      <c r="EW341" s="76"/>
      <c r="EX341" s="76"/>
      <c r="EY341" s="76"/>
      <c r="EZ341" s="76"/>
      <c r="FA341" s="76"/>
      <c r="FB341" s="76"/>
      <c r="FC341" s="76"/>
      <c r="FD341" s="76"/>
      <c r="FE341" s="76"/>
      <c r="FF341" s="76"/>
      <c r="FG341" s="76"/>
      <c r="FH341" s="75"/>
      <c r="FI341" s="75"/>
      <c r="FJ341" s="75"/>
      <c r="FK341" s="75"/>
      <c r="FL341" s="75"/>
      <c r="FM341" s="74">
        <f>SUM(ET341:FL341)*$Q341</f>
        <v>0</v>
      </c>
      <c r="FO341" s="167"/>
      <c r="FQ341" s="78"/>
      <c r="FR341" s="37"/>
      <c r="FS341" s="77"/>
      <c r="FT341" s="76"/>
      <c r="FU341" s="76"/>
      <c r="FV341" s="76"/>
      <c r="FW341" s="76"/>
      <c r="FX341" s="76"/>
      <c r="FY341" s="76"/>
      <c r="FZ341" s="76"/>
      <c r="GA341" s="76"/>
      <c r="GB341" s="76"/>
      <c r="GC341" s="76"/>
      <c r="GD341" s="76"/>
      <c r="GE341" s="76"/>
      <c r="GF341" s="76"/>
      <c r="GG341" s="75"/>
      <c r="GH341" s="75"/>
      <c r="GI341" s="75"/>
      <c r="GJ341" s="75"/>
      <c r="GK341" s="75"/>
      <c r="GL341" s="74">
        <f>SUM(FS341:GK341)*$Q341</f>
        <v>0</v>
      </c>
      <c r="GN341" s="167"/>
      <c r="GP341" s="78"/>
      <c r="GQ341" s="37"/>
      <c r="GR341" s="77"/>
      <c r="GS341" s="76"/>
      <c r="GT341" s="76"/>
      <c r="GU341" s="76"/>
      <c r="GV341" s="76"/>
      <c r="GW341" s="76"/>
      <c r="GX341" s="76"/>
      <c r="GY341" s="76"/>
      <c r="GZ341" s="76"/>
      <c r="HA341" s="76"/>
      <c r="HB341" s="76"/>
      <c r="HC341" s="76"/>
      <c r="HD341" s="76"/>
      <c r="HE341" s="76"/>
      <c r="HF341" s="75"/>
      <c r="HG341" s="75"/>
      <c r="HH341" s="75"/>
      <c r="HI341" s="75"/>
      <c r="HJ341" s="75"/>
      <c r="HK341" s="74">
        <f>SUM(GR341:HJ341)*$Q341</f>
        <v>0</v>
      </c>
      <c r="HM341" s="167"/>
      <c r="HO341" s="78"/>
      <c r="HP341" s="37"/>
      <c r="HQ341" s="77"/>
      <c r="HR341" s="76"/>
      <c r="HS341" s="76"/>
      <c r="HT341" s="76"/>
      <c r="HU341" s="76"/>
      <c r="HV341" s="76"/>
      <c r="HW341" s="76"/>
      <c r="HX341" s="76"/>
      <c r="HY341" s="76"/>
      <c r="HZ341" s="76"/>
      <c r="IA341" s="76"/>
      <c r="IB341" s="76"/>
      <c r="IC341" s="76"/>
      <c r="ID341" s="76"/>
      <c r="IE341" s="75"/>
      <c r="IF341" s="75"/>
      <c r="IG341" s="75"/>
      <c r="IH341" s="75"/>
      <c r="II341" s="75"/>
      <c r="IJ341" s="74">
        <f>SUM(HQ341:II341)*$Q341</f>
        <v>0</v>
      </c>
      <c r="IL341" s="167"/>
      <c r="IN341" s="78"/>
      <c r="IO341" s="37"/>
      <c r="IP341" s="77"/>
      <c r="IQ341" s="76"/>
      <c r="IR341" s="76"/>
      <c r="IS341" s="76"/>
      <c r="IT341" s="76"/>
      <c r="IU341" s="76"/>
      <c r="IV341" s="76"/>
      <c r="IW341" s="76"/>
      <c r="IX341" s="75"/>
      <c r="IY341" s="75"/>
      <c r="IZ341" s="75"/>
      <c r="JA341" s="75"/>
      <c r="JB341" s="75"/>
      <c r="JC341" s="75"/>
      <c r="JD341" s="75"/>
      <c r="JE341" s="75"/>
      <c r="JF341" s="75"/>
      <c r="JG341" s="75"/>
      <c r="JH341" s="75"/>
      <c r="JI341" s="74">
        <f>SUM(IP341:JH341)*$Q341</f>
        <v>0</v>
      </c>
      <c r="JK341" s="167"/>
      <c r="JM341" s="78"/>
      <c r="JN341" s="37"/>
      <c r="JO341" s="77"/>
      <c r="JP341" s="76"/>
      <c r="JQ341" s="76"/>
      <c r="JR341" s="76"/>
      <c r="JS341" s="76"/>
      <c r="JT341" s="76"/>
      <c r="JU341" s="76"/>
      <c r="JV341" s="76"/>
      <c r="JW341" s="75"/>
      <c r="JX341" s="75"/>
      <c r="JY341" s="75"/>
      <c r="JZ341" s="75"/>
      <c r="KA341" s="75"/>
      <c r="KB341" s="75"/>
      <c r="KC341" s="75"/>
      <c r="KD341" s="75"/>
      <c r="KE341" s="75"/>
      <c r="KF341" s="75"/>
      <c r="KG341" s="75"/>
      <c r="KH341" s="74">
        <f>SUM(JO341:KG341)*$Q341</f>
        <v>0</v>
      </c>
      <c r="KJ341" s="167"/>
      <c r="KL341" s="78"/>
      <c r="KM341" s="37"/>
      <c r="KN341" s="77"/>
      <c r="KO341" s="76"/>
      <c r="KP341" s="76"/>
      <c r="KQ341" s="76"/>
      <c r="KR341" s="76"/>
      <c r="KS341" s="76"/>
      <c r="KT341" s="76"/>
      <c r="KU341" s="76"/>
      <c r="KV341" s="75"/>
      <c r="KW341" s="75"/>
      <c r="KX341" s="75"/>
      <c r="KY341" s="75"/>
      <c r="KZ341" s="75"/>
      <c r="LA341" s="75"/>
      <c r="LB341" s="75"/>
      <c r="LC341" s="75"/>
      <c r="LD341" s="75"/>
      <c r="LE341" s="75"/>
      <c r="LF341" s="75"/>
      <c r="LG341" s="74">
        <f>SUM(KN341:LF341)*$Q341</f>
        <v>0</v>
      </c>
      <c r="LI341" s="167"/>
      <c r="LK341" s="78"/>
      <c r="LL341" s="37"/>
      <c r="LM341" s="77"/>
      <c r="LN341" s="76"/>
      <c r="LO341" s="76"/>
      <c r="LP341" s="76"/>
      <c r="LQ341" s="76"/>
      <c r="LR341" s="76"/>
      <c r="LS341" s="76"/>
      <c r="LT341" s="76"/>
      <c r="LU341" s="75"/>
      <c r="LV341" s="75"/>
      <c r="LW341" s="75"/>
      <c r="LX341" s="75"/>
      <c r="LY341" s="75"/>
      <c r="LZ341" s="75"/>
      <c r="MA341" s="75"/>
      <c r="MB341" s="75"/>
      <c r="MC341" s="75"/>
      <c r="MD341" s="75"/>
      <c r="ME341" s="75"/>
      <c r="MF341" s="74">
        <f>SUM(LM341:ME341)*$Q341</f>
        <v>0</v>
      </c>
      <c r="MH341" s="167"/>
      <c r="MJ341" s="78"/>
      <c r="MK341" s="37"/>
      <c r="ML341" s="77"/>
      <c r="MM341" s="76"/>
      <c r="MN341" s="76"/>
      <c r="MO341" s="76"/>
      <c r="MP341" s="76"/>
      <c r="MQ341" s="76"/>
      <c r="MR341" s="76"/>
      <c r="MS341" s="76"/>
      <c r="MT341" s="75"/>
      <c r="MU341" s="75"/>
      <c r="MV341" s="75"/>
      <c r="MW341" s="75"/>
      <c r="MX341" s="75"/>
      <c r="MY341" s="75"/>
      <c r="MZ341" s="75"/>
      <c r="NA341" s="75"/>
      <c r="NB341" s="75"/>
      <c r="NC341" s="75"/>
      <c r="ND341" s="75"/>
      <c r="NE341" s="74">
        <f>SUM(ML341:ND341)*$Q341</f>
        <v>0</v>
      </c>
      <c r="NG341" s="167"/>
      <c r="NI341" s="78"/>
      <c r="NJ341" s="37"/>
      <c r="NK341" s="77"/>
      <c r="NL341" s="76"/>
      <c r="NM341" s="76"/>
      <c r="NN341" s="76"/>
      <c r="NO341" s="76"/>
      <c r="NP341" s="76"/>
      <c r="NQ341" s="76"/>
      <c r="NR341" s="76"/>
      <c r="NS341" s="76"/>
      <c r="NT341" s="76"/>
      <c r="NU341" s="76"/>
      <c r="NV341" s="76"/>
      <c r="NW341" s="76"/>
      <c r="NX341" s="76"/>
      <c r="NY341" s="76"/>
      <c r="NZ341" s="76"/>
      <c r="OA341" s="75"/>
      <c r="OB341" s="76"/>
      <c r="OC341" s="75"/>
      <c r="OD341" s="74">
        <f>SUM(NK341:OC341)*$Q341</f>
        <v>0</v>
      </c>
      <c r="OF341" s="167"/>
      <c r="OH341" s="78"/>
      <c r="OI341" s="37"/>
      <c r="OJ341" s="77"/>
      <c r="OK341" s="76"/>
      <c r="OL341" s="76"/>
      <c r="OM341" s="76"/>
      <c r="ON341" s="76"/>
      <c r="OO341" s="76"/>
      <c r="OP341" s="76"/>
      <c r="OQ341" s="76"/>
      <c r="OR341" s="76"/>
      <c r="OS341" s="76"/>
      <c r="OT341" s="76"/>
      <c r="OU341" s="76"/>
      <c r="OV341" s="76"/>
      <c r="OW341" s="76"/>
      <c r="OX341" s="76"/>
      <c r="OY341" s="76"/>
      <c r="OZ341" s="75"/>
      <c r="PA341" s="76"/>
      <c r="PB341" s="75"/>
      <c r="PC341" s="74">
        <f>SUM(OJ341:PB341)*$Q341</f>
        <v>0</v>
      </c>
      <c r="PE341" s="167"/>
      <c r="PG341" s="78"/>
      <c r="PH341" s="37"/>
      <c r="PI341" s="77"/>
      <c r="PJ341" s="76"/>
      <c r="PK341" s="76"/>
      <c r="PL341" s="76"/>
      <c r="PM341" s="76"/>
      <c r="PN341" s="76"/>
      <c r="PO341" s="76"/>
      <c r="PP341" s="76"/>
      <c r="PQ341" s="76"/>
      <c r="PR341" s="76"/>
      <c r="PS341" s="76"/>
      <c r="PT341" s="76"/>
      <c r="PU341" s="76"/>
      <c r="PV341" s="76"/>
      <c r="PW341" s="76"/>
      <c r="PX341" s="76"/>
      <c r="PY341" s="75"/>
      <c r="PZ341" s="76"/>
      <c r="QA341" s="75"/>
      <c r="QB341" s="74">
        <f>SUM(PI341:QA341)*$Q341</f>
        <v>0</v>
      </c>
      <c r="QD341" s="167"/>
      <c r="QF341" s="78"/>
      <c r="QG341" s="37"/>
      <c r="QH341" s="77"/>
      <c r="QI341" s="76"/>
      <c r="QJ341" s="76"/>
      <c r="QK341" s="76"/>
      <c r="QL341" s="76"/>
      <c r="QM341" s="76"/>
      <c r="QN341" s="76"/>
      <c r="QO341" s="76"/>
      <c r="QP341" s="76"/>
      <c r="QQ341" s="76"/>
      <c r="QR341" s="76"/>
      <c r="QS341" s="76"/>
      <c r="QT341" s="76"/>
      <c r="QU341" s="76"/>
      <c r="QV341" s="76"/>
      <c r="QW341" s="76"/>
      <c r="QX341" s="75"/>
      <c r="QY341" s="76"/>
      <c r="QZ341" s="75"/>
      <c r="RA341" s="74">
        <f>SUM(QH341:QZ341)*$Q341</f>
        <v>0</v>
      </c>
      <c r="RC341" s="167"/>
      <c r="RE341" s="78"/>
      <c r="RF341" s="37"/>
      <c r="RG341" s="77"/>
      <c r="RH341" s="76"/>
      <c r="RI341" s="76"/>
      <c r="RJ341" s="76"/>
      <c r="RK341" s="76"/>
      <c r="RL341" s="76"/>
      <c r="RM341" s="76"/>
      <c r="RN341" s="76"/>
      <c r="RO341" s="76"/>
      <c r="RP341" s="76"/>
      <c r="RQ341" s="76"/>
      <c r="RR341" s="76"/>
      <c r="RS341" s="76"/>
      <c r="RT341" s="76"/>
      <c r="RU341" s="76"/>
      <c r="RV341" s="76"/>
      <c r="RW341" s="75"/>
      <c r="RX341" s="76"/>
      <c r="RY341" s="75"/>
      <c r="RZ341" s="74">
        <f>SUM(RG341:RY341)*$Q341</f>
        <v>0</v>
      </c>
      <c r="SB341" s="167"/>
      <c r="SD341" s="78"/>
      <c r="SE341" s="37"/>
      <c r="SF341" s="77"/>
      <c r="SG341" s="76"/>
      <c r="SH341" s="76"/>
      <c r="SI341" s="76"/>
      <c r="SJ341" s="76"/>
      <c r="SK341" s="76"/>
      <c r="SL341" s="76"/>
      <c r="SM341" s="76"/>
      <c r="SN341" s="76"/>
      <c r="SO341" s="76"/>
      <c r="SP341" s="76"/>
      <c r="SQ341" s="76"/>
      <c r="SR341" s="76"/>
      <c r="SS341" s="76"/>
      <c r="ST341" s="76"/>
      <c r="SU341" s="76"/>
      <c r="SV341" s="75"/>
      <c r="SW341" s="76"/>
      <c r="SX341" s="75"/>
      <c r="SY341" s="74">
        <f>SUM(SF341:SX341)*$Q341</f>
        <v>0</v>
      </c>
      <c r="TA341" s="167"/>
      <c r="TC341" s="78"/>
      <c r="TD341" s="37"/>
      <c r="TE341" s="77"/>
      <c r="TF341" s="76"/>
      <c r="TG341" s="76"/>
      <c r="TH341" s="76"/>
      <c r="TI341" s="76"/>
      <c r="TJ341" s="76"/>
      <c r="TK341" s="76"/>
      <c r="TL341" s="76"/>
      <c r="TM341" s="76"/>
      <c r="TN341" s="76"/>
      <c r="TO341" s="76"/>
      <c r="TP341" s="76"/>
      <c r="TQ341" s="76"/>
      <c r="TR341" s="76"/>
      <c r="TS341" s="76"/>
      <c r="TT341" s="76"/>
      <c r="TU341" s="75"/>
      <c r="TV341" s="76"/>
      <c r="TW341" s="75"/>
      <c r="TX341" s="74">
        <f>SUM(TE341:TW341)*$Q341</f>
        <v>0</v>
      </c>
      <c r="TZ341" s="167"/>
      <c r="UB341" s="78"/>
      <c r="UC341" s="37"/>
      <c r="UD341" s="77"/>
      <c r="UE341" s="76"/>
      <c r="UF341" s="76"/>
      <c r="UG341" s="76"/>
      <c r="UH341" s="76"/>
      <c r="UI341" s="76"/>
      <c r="UJ341" s="76"/>
      <c r="UK341" s="76"/>
      <c r="UL341" s="76"/>
      <c r="UM341" s="76"/>
      <c r="UN341" s="76"/>
      <c r="UO341" s="76"/>
      <c r="UP341" s="76"/>
      <c r="UQ341" s="76"/>
      <c r="UR341" s="76"/>
      <c r="US341" s="76"/>
      <c r="UT341" s="75"/>
      <c r="UU341" s="76"/>
      <c r="UV341" s="75"/>
      <c r="UW341" s="74">
        <f>SUM(UD341:UV341)*$Q341</f>
        <v>0</v>
      </c>
      <c r="UY341" s="167"/>
      <c r="VA341" s="78"/>
      <c r="VB341" s="37"/>
      <c r="VC341" s="77"/>
      <c r="VD341" s="76"/>
      <c r="VE341" s="76"/>
      <c r="VF341" s="76"/>
      <c r="VG341" s="76"/>
      <c r="VH341" s="76"/>
      <c r="VI341" s="76"/>
      <c r="VJ341" s="76"/>
      <c r="VK341" s="76"/>
      <c r="VL341" s="76"/>
      <c r="VM341" s="76"/>
      <c r="VN341" s="76"/>
      <c r="VO341" s="76"/>
      <c r="VP341" s="76"/>
      <c r="VQ341" s="76"/>
      <c r="VR341" s="76"/>
      <c r="VS341" s="75"/>
      <c r="VT341" s="76"/>
      <c r="VU341" s="75"/>
      <c r="VV341" s="74">
        <f>SUM(VC341:VU341)*$Q341</f>
        <v>0</v>
      </c>
    </row>
    <row r="342" spans="2:596">
      <c r="B342" s="89" t="str">
        <f>I337</f>
        <v>3.6 | TARIFAS SERVICIOS DE CEMENTACIÓN - DISPOSITIVO DE DOBLE ETAPA</v>
      </c>
      <c r="C342" s="89" t="str">
        <f>IF(ISERROR(I342+1)=TRUE,I342,IF(I342="","",MAX(C$15:C341)+1))</f>
        <v/>
      </c>
      <c r="D342" s="88" t="str">
        <f t="shared" si="645"/>
        <v/>
      </c>
      <c r="E342" s="3"/>
      <c r="G342" s="167"/>
      <c r="I342" s="175" t="s">
        <v>134</v>
      </c>
      <c r="J342" s="112"/>
      <c r="K342" s="112"/>
      <c r="L342" s="112"/>
      <c r="M342" s="112"/>
      <c r="N342" s="112"/>
      <c r="O342" s="112"/>
      <c r="P342" s="112"/>
      <c r="Q342" s="112"/>
      <c r="R342" s="112"/>
      <c r="S342" s="111"/>
      <c r="U342" s="167"/>
      <c r="V342" s="42"/>
      <c r="W342" s="70" t="str">
        <f>W$60</f>
        <v>Total [US$]</v>
      </c>
      <c r="X342" s="69"/>
      <c r="Y342" s="68">
        <f t="shared" ref="Y342:AQ342" si="646">SUMPRODUCT(Y$339:Y$341,$Q$339:$Q$341)</f>
        <v>0</v>
      </c>
      <c r="Z342" s="155">
        <f t="shared" si="646"/>
        <v>0</v>
      </c>
      <c r="AA342" s="156">
        <f t="shared" si="646"/>
        <v>0</v>
      </c>
      <c r="AB342" s="155">
        <f t="shared" si="646"/>
        <v>0</v>
      </c>
      <c r="AC342" s="156">
        <f t="shared" si="646"/>
        <v>0</v>
      </c>
      <c r="AD342" s="155">
        <f t="shared" si="646"/>
        <v>0</v>
      </c>
      <c r="AE342" s="155">
        <f t="shared" si="646"/>
        <v>0</v>
      </c>
      <c r="AF342" s="155">
        <f t="shared" si="646"/>
        <v>0</v>
      </c>
      <c r="AG342" s="155">
        <f t="shared" si="646"/>
        <v>0</v>
      </c>
      <c r="AH342" s="155">
        <f t="shared" si="646"/>
        <v>0</v>
      </c>
      <c r="AI342" s="155">
        <f t="shared" si="646"/>
        <v>0</v>
      </c>
      <c r="AJ342" s="155">
        <f t="shared" si="646"/>
        <v>0</v>
      </c>
      <c r="AK342" s="155">
        <f t="shared" si="646"/>
        <v>0</v>
      </c>
      <c r="AL342" s="155">
        <f t="shared" si="646"/>
        <v>0</v>
      </c>
      <c r="AM342" s="155">
        <f t="shared" si="646"/>
        <v>0</v>
      </c>
      <c r="AN342" s="155">
        <f t="shared" si="646"/>
        <v>0</v>
      </c>
      <c r="AO342" s="155">
        <f t="shared" si="646"/>
        <v>0</v>
      </c>
      <c r="AP342" s="155">
        <f t="shared" si="646"/>
        <v>0</v>
      </c>
      <c r="AQ342" s="155">
        <f t="shared" si="646"/>
        <v>0</v>
      </c>
      <c r="AR342" s="67">
        <f>SUM(Y342:AQ342)</f>
        <v>0</v>
      </c>
      <c r="AT342" s="167"/>
      <c r="AV342" s="70" t="str">
        <f>AV$60</f>
        <v>Total [US$]</v>
      </c>
      <c r="AW342" s="69"/>
      <c r="AX342" s="68">
        <f t="shared" ref="AX342:BP342" si="647">SUMPRODUCT(AX$339:AX$341,$Q$339:$Q$341)</f>
        <v>0</v>
      </c>
      <c r="AY342" s="155">
        <f t="shared" si="647"/>
        <v>0</v>
      </c>
      <c r="AZ342" s="156">
        <f t="shared" si="647"/>
        <v>0</v>
      </c>
      <c r="BA342" s="155">
        <f t="shared" si="647"/>
        <v>0</v>
      </c>
      <c r="BB342" s="156">
        <f t="shared" si="647"/>
        <v>0</v>
      </c>
      <c r="BC342" s="155">
        <f t="shared" si="647"/>
        <v>0</v>
      </c>
      <c r="BD342" s="155">
        <f t="shared" si="647"/>
        <v>0</v>
      </c>
      <c r="BE342" s="155">
        <f t="shared" si="647"/>
        <v>0</v>
      </c>
      <c r="BF342" s="155">
        <f t="shared" si="647"/>
        <v>0</v>
      </c>
      <c r="BG342" s="155">
        <f t="shared" si="647"/>
        <v>0</v>
      </c>
      <c r="BH342" s="155">
        <f t="shared" si="647"/>
        <v>0</v>
      </c>
      <c r="BI342" s="155">
        <f t="shared" si="647"/>
        <v>0</v>
      </c>
      <c r="BJ342" s="155">
        <f t="shared" si="647"/>
        <v>0</v>
      </c>
      <c r="BK342" s="155">
        <f t="shared" si="647"/>
        <v>0</v>
      </c>
      <c r="BL342" s="155">
        <f t="shared" si="647"/>
        <v>0</v>
      </c>
      <c r="BM342" s="155">
        <f t="shared" si="647"/>
        <v>0</v>
      </c>
      <c r="BN342" s="155">
        <f t="shared" si="647"/>
        <v>0</v>
      </c>
      <c r="BO342" s="155">
        <f t="shared" si="647"/>
        <v>0</v>
      </c>
      <c r="BP342" s="155">
        <f t="shared" si="647"/>
        <v>0</v>
      </c>
      <c r="BQ342" s="67">
        <f>SUM(AX342:BP342)</f>
        <v>0</v>
      </c>
      <c r="BS342" s="167"/>
      <c r="BU342" s="70" t="str">
        <f>BU$60</f>
        <v>Total [US$]</v>
      </c>
      <c r="BV342" s="69"/>
      <c r="BW342" s="68">
        <f t="shared" ref="BW342:CO342" si="648">SUMPRODUCT(BW$339:BW$341,$Q$339:$Q$341)</f>
        <v>0</v>
      </c>
      <c r="BX342" s="155">
        <f t="shared" si="648"/>
        <v>0</v>
      </c>
      <c r="BY342" s="156">
        <f t="shared" si="648"/>
        <v>0</v>
      </c>
      <c r="BZ342" s="155">
        <f t="shared" si="648"/>
        <v>0</v>
      </c>
      <c r="CA342" s="156">
        <f t="shared" si="648"/>
        <v>0</v>
      </c>
      <c r="CB342" s="155">
        <f t="shared" si="648"/>
        <v>0</v>
      </c>
      <c r="CC342" s="155">
        <f t="shared" si="648"/>
        <v>0</v>
      </c>
      <c r="CD342" s="155">
        <f t="shared" si="648"/>
        <v>0</v>
      </c>
      <c r="CE342" s="155">
        <f t="shared" si="648"/>
        <v>0</v>
      </c>
      <c r="CF342" s="155">
        <f t="shared" si="648"/>
        <v>0</v>
      </c>
      <c r="CG342" s="155">
        <f t="shared" si="648"/>
        <v>0</v>
      </c>
      <c r="CH342" s="155">
        <f t="shared" si="648"/>
        <v>0</v>
      </c>
      <c r="CI342" s="155">
        <f t="shared" si="648"/>
        <v>0</v>
      </c>
      <c r="CJ342" s="155">
        <f t="shared" si="648"/>
        <v>0</v>
      </c>
      <c r="CK342" s="155">
        <f t="shared" si="648"/>
        <v>0</v>
      </c>
      <c r="CL342" s="155">
        <f t="shared" si="648"/>
        <v>0</v>
      </c>
      <c r="CM342" s="155">
        <f t="shared" si="648"/>
        <v>0</v>
      </c>
      <c r="CN342" s="155">
        <f t="shared" si="648"/>
        <v>0</v>
      </c>
      <c r="CO342" s="155">
        <f t="shared" si="648"/>
        <v>0</v>
      </c>
      <c r="CP342" s="67">
        <f>SUM(BW342:CO342)</f>
        <v>0</v>
      </c>
      <c r="CR342" s="167"/>
      <c r="CT342" s="70" t="str">
        <f>CT$60</f>
        <v>Total [US$]</v>
      </c>
      <c r="CU342" s="69"/>
      <c r="CV342" s="68">
        <f t="shared" ref="CV342:DN342" si="649">SUMPRODUCT(CV$339:CV$341,$Q$339:$Q$341)</f>
        <v>0</v>
      </c>
      <c r="CW342" s="155">
        <f t="shared" si="649"/>
        <v>0</v>
      </c>
      <c r="CX342" s="156">
        <f t="shared" si="649"/>
        <v>0</v>
      </c>
      <c r="CY342" s="155">
        <f t="shared" si="649"/>
        <v>0</v>
      </c>
      <c r="CZ342" s="156">
        <f t="shared" si="649"/>
        <v>0</v>
      </c>
      <c r="DA342" s="155">
        <f t="shared" si="649"/>
        <v>0</v>
      </c>
      <c r="DB342" s="155">
        <f t="shared" si="649"/>
        <v>0</v>
      </c>
      <c r="DC342" s="155">
        <f t="shared" si="649"/>
        <v>0</v>
      </c>
      <c r="DD342" s="155">
        <f t="shared" si="649"/>
        <v>0</v>
      </c>
      <c r="DE342" s="155">
        <f t="shared" si="649"/>
        <v>0</v>
      </c>
      <c r="DF342" s="155">
        <f t="shared" si="649"/>
        <v>0</v>
      </c>
      <c r="DG342" s="155">
        <f t="shared" si="649"/>
        <v>0</v>
      </c>
      <c r="DH342" s="155">
        <f t="shared" si="649"/>
        <v>0</v>
      </c>
      <c r="DI342" s="155">
        <f t="shared" si="649"/>
        <v>0</v>
      </c>
      <c r="DJ342" s="155">
        <f t="shared" si="649"/>
        <v>0</v>
      </c>
      <c r="DK342" s="155">
        <f t="shared" si="649"/>
        <v>0</v>
      </c>
      <c r="DL342" s="155">
        <f t="shared" si="649"/>
        <v>0</v>
      </c>
      <c r="DM342" s="155">
        <f t="shared" si="649"/>
        <v>0</v>
      </c>
      <c r="DN342" s="155">
        <f t="shared" si="649"/>
        <v>0</v>
      </c>
      <c r="DO342" s="67">
        <f>SUM(CV342:DN342)</f>
        <v>0</v>
      </c>
      <c r="DQ342" s="167"/>
      <c r="DS342" s="70" t="str">
        <f>DS$60</f>
        <v>Total [US$]</v>
      </c>
      <c r="DT342" s="69"/>
      <c r="DU342" s="68">
        <f t="shared" ref="DU342:EM342" si="650">SUMPRODUCT(DU$339:DU$341,$Q$339:$Q$341)</f>
        <v>0</v>
      </c>
      <c r="DV342" s="155">
        <f t="shared" si="650"/>
        <v>0</v>
      </c>
      <c r="DW342" s="156">
        <f t="shared" si="650"/>
        <v>0</v>
      </c>
      <c r="DX342" s="155">
        <f t="shared" si="650"/>
        <v>0</v>
      </c>
      <c r="DY342" s="156">
        <f t="shared" si="650"/>
        <v>0</v>
      </c>
      <c r="DZ342" s="155">
        <f t="shared" si="650"/>
        <v>0</v>
      </c>
      <c r="EA342" s="155">
        <f t="shared" si="650"/>
        <v>0</v>
      </c>
      <c r="EB342" s="155">
        <f t="shared" si="650"/>
        <v>0</v>
      </c>
      <c r="EC342" s="155">
        <f t="shared" si="650"/>
        <v>0</v>
      </c>
      <c r="ED342" s="155">
        <f t="shared" si="650"/>
        <v>0</v>
      </c>
      <c r="EE342" s="155">
        <f t="shared" si="650"/>
        <v>0</v>
      </c>
      <c r="EF342" s="155">
        <f t="shared" si="650"/>
        <v>0</v>
      </c>
      <c r="EG342" s="155">
        <f t="shared" si="650"/>
        <v>0</v>
      </c>
      <c r="EH342" s="155">
        <f t="shared" si="650"/>
        <v>0</v>
      </c>
      <c r="EI342" s="155">
        <f t="shared" si="650"/>
        <v>0</v>
      </c>
      <c r="EJ342" s="155">
        <f t="shared" si="650"/>
        <v>0</v>
      </c>
      <c r="EK342" s="155">
        <f t="shared" si="650"/>
        <v>0</v>
      </c>
      <c r="EL342" s="155">
        <f t="shared" si="650"/>
        <v>0</v>
      </c>
      <c r="EM342" s="155">
        <f t="shared" si="650"/>
        <v>0</v>
      </c>
      <c r="EN342" s="67">
        <f>SUM(DU342:EM342)</f>
        <v>0</v>
      </c>
      <c r="EP342" s="167"/>
      <c r="ER342" s="70" t="str">
        <f>ER$60</f>
        <v>Total [US$]</v>
      </c>
      <c r="ES342" s="69"/>
      <c r="ET342" s="68">
        <f t="shared" ref="ET342:FL342" si="651">SUMPRODUCT(ET$339:ET$341,$Q$339:$Q$341)</f>
        <v>0</v>
      </c>
      <c r="EU342" s="155">
        <f t="shared" si="651"/>
        <v>0</v>
      </c>
      <c r="EV342" s="156">
        <f t="shared" si="651"/>
        <v>0</v>
      </c>
      <c r="EW342" s="155">
        <f t="shared" si="651"/>
        <v>0</v>
      </c>
      <c r="EX342" s="156">
        <f t="shared" si="651"/>
        <v>0</v>
      </c>
      <c r="EY342" s="155">
        <f t="shared" si="651"/>
        <v>0</v>
      </c>
      <c r="EZ342" s="155">
        <f t="shared" si="651"/>
        <v>0</v>
      </c>
      <c r="FA342" s="155">
        <f t="shared" si="651"/>
        <v>0</v>
      </c>
      <c r="FB342" s="155">
        <f t="shared" si="651"/>
        <v>0</v>
      </c>
      <c r="FC342" s="155">
        <f t="shared" si="651"/>
        <v>0</v>
      </c>
      <c r="FD342" s="155">
        <f t="shared" si="651"/>
        <v>0</v>
      </c>
      <c r="FE342" s="155">
        <f t="shared" si="651"/>
        <v>0</v>
      </c>
      <c r="FF342" s="155">
        <f t="shared" si="651"/>
        <v>0</v>
      </c>
      <c r="FG342" s="155">
        <f t="shared" si="651"/>
        <v>0</v>
      </c>
      <c r="FH342" s="155">
        <f t="shared" si="651"/>
        <v>0</v>
      </c>
      <c r="FI342" s="155">
        <f t="shared" si="651"/>
        <v>0</v>
      </c>
      <c r="FJ342" s="155">
        <f t="shared" si="651"/>
        <v>0</v>
      </c>
      <c r="FK342" s="155">
        <f t="shared" si="651"/>
        <v>0</v>
      </c>
      <c r="FL342" s="155">
        <f t="shared" si="651"/>
        <v>0</v>
      </c>
      <c r="FM342" s="67">
        <f>SUM(ET342:FL342)</f>
        <v>0</v>
      </c>
      <c r="FO342" s="167"/>
      <c r="FQ342" s="70" t="str">
        <f>FQ$60</f>
        <v>Total [US$]</v>
      </c>
      <c r="FR342" s="69"/>
      <c r="FS342" s="68">
        <f t="shared" ref="FS342:GK342" si="652">SUMPRODUCT(FS$339:FS$341,$Q$339:$Q$341)</f>
        <v>0</v>
      </c>
      <c r="FT342" s="155">
        <f t="shared" si="652"/>
        <v>0</v>
      </c>
      <c r="FU342" s="156">
        <f t="shared" si="652"/>
        <v>0</v>
      </c>
      <c r="FV342" s="155">
        <f t="shared" si="652"/>
        <v>0</v>
      </c>
      <c r="FW342" s="156">
        <f t="shared" si="652"/>
        <v>0</v>
      </c>
      <c r="FX342" s="155">
        <f t="shared" si="652"/>
        <v>0</v>
      </c>
      <c r="FY342" s="155">
        <f t="shared" si="652"/>
        <v>0</v>
      </c>
      <c r="FZ342" s="155">
        <f t="shared" si="652"/>
        <v>0</v>
      </c>
      <c r="GA342" s="155">
        <f t="shared" si="652"/>
        <v>0</v>
      </c>
      <c r="GB342" s="155">
        <f t="shared" si="652"/>
        <v>0</v>
      </c>
      <c r="GC342" s="155">
        <f t="shared" si="652"/>
        <v>0</v>
      </c>
      <c r="GD342" s="155">
        <f t="shared" si="652"/>
        <v>0</v>
      </c>
      <c r="GE342" s="155">
        <f t="shared" si="652"/>
        <v>0</v>
      </c>
      <c r="GF342" s="155">
        <f t="shared" si="652"/>
        <v>0</v>
      </c>
      <c r="GG342" s="155">
        <f t="shared" si="652"/>
        <v>0</v>
      </c>
      <c r="GH342" s="155">
        <f t="shared" si="652"/>
        <v>0</v>
      </c>
      <c r="GI342" s="155">
        <f t="shared" si="652"/>
        <v>0</v>
      </c>
      <c r="GJ342" s="155">
        <f t="shared" si="652"/>
        <v>0</v>
      </c>
      <c r="GK342" s="155">
        <f t="shared" si="652"/>
        <v>0</v>
      </c>
      <c r="GL342" s="67">
        <f>SUM(FS342:GK342)</f>
        <v>0</v>
      </c>
      <c r="GN342" s="167"/>
      <c r="GP342" s="70" t="str">
        <f>GP$60</f>
        <v>Total [US$]</v>
      </c>
      <c r="GQ342" s="69"/>
      <c r="GR342" s="68">
        <f t="shared" ref="GR342:HJ342" si="653">SUMPRODUCT(GR$339:GR$341,$Q$339:$Q$341)</f>
        <v>0</v>
      </c>
      <c r="GS342" s="155">
        <f t="shared" si="653"/>
        <v>0</v>
      </c>
      <c r="GT342" s="156">
        <f t="shared" si="653"/>
        <v>0</v>
      </c>
      <c r="GU342" s="155">
        <f t="shared" si="653"/>
        <v>0</v>
      </c>
      <c r="GV342" s="156">
        <f t="shared" si="653"/>
        <v>0</v>
      </c>
      <c r="GW342" s="155">
        <f t="shared" si="653"/>
        <v>0</v>
      </c>
      <c r="GX342" s="155">
        <f t="shared" si="653"/>
        <v>0</v>
      </c>
      <c r="GY342" s="155">
        <f t="shared" si="653"/>
        <v>0</v>
      </c>
      <c r="GZ342" s="155">
        <f t="shared" si="653"/>
        <v>0</v>
      </c>
      <c r="HA342" s="155">
        <f t="shared" si="653"/>
        <v>0</v>
      </c>
      <c r="HB342" s="155">
        <f t="shared" si="653"/>
        <v>0</v>
      </c>
      <c r="HC342" s="155">
        <f t="shared" si="653"/>
        <v>0</v>
      </c>
      <c r="HD342" s="155">
        <f t="shared" si="653"/>
        <v>0</v>
      </c>
      <c r="HE342" s="155">
        <f t="shared" si="653"/>
        <v>0</v>
      </c>
      <c r="HF342" s="155">
        <f t="shared" si="653"/>
        <v>0</v>
      </c>
      <c r="HG342" s="155">
        <f t="shared" si="653"/>
        <v>0</v>
      </c>
      <c r="HH342" s="155">
        <f t="shared" si="653"/>
        <v>0</v>
      </c>
      <c r="HI342" s="155">
        <f t="shared" si="653"/>
        <v>0</v>
      </c>
      <c r="HJ342" s="155">
        <f t="shared" si="653"/>
        <v>0</v>
      </c>
      <c r="HK342" s="67">
        <f>SUM(GR342:HJ342)</f>
        <v>0</v>
      </c>
      <c r="HM342" s="167"/>
      <c r="HO342" s="70" t="str">
        <f>HO$60</f>
        <v>Total [US$]</v>
      </c>
      <c r="HP342" s="69"/>
      <c r="HQ342" s="68">
        <f t="shared" ref="HQ342:II342" si="654">SUMPRODUCT(HQ$339:HQ$341,$Q$339:$Q$341)</f>
        <v>0</v>
      </c>
      <c r="HR342" s="155">
        <f t="shared" si="654"/>
        <v>0</v>
      </c>
      <c r="HS342" s="156">
        <f t="shared" si="654"/>
        <v>0</v>
      </c>
      <c r="HT342" s="155">
        <f t="shared" si="654"/>
        <v>0</v>
      </c>
      <c r="HU342" s="156">
        <f t="shared" si="654"/>
        <v>0</v>
      </c>
      <c r="HV342" s="155">
        <f t="shared" si="654"/>
        <v>0</v>
      </c>
      <c r="HW342" s="155">
        <f t="shared" si="654"/>
        <v>0</v>
      </c>
      <c r="HX342" s="155">
        <f t="shared" si="654"/>
        <v>0</v>
      </c>
      <c r="HY342" s="155">
        <f t="shared" si="654"/>
        <v>0</v>
      </c>
      <c r="HZ342" s="155">
        <f t="shared" si="654"/>
        <v>0</v>
      </c>
      <c r="IA342" s="155">
        <f t="shared" si="654"/>
        <v>0</v>
      </c>
      <c r="IB342" s="155">
        <f t="shared" si="654"/>
        <v>0</v>
      </c>
      <c r="IC342" s="155">
        <f t="shared" si="654"/>
        <v>0</v>
      </c>
      <c r="ID342" s="155">
        <f t="shared" si="654"/>
        <v>0</v>
      </c>
      <c r="IE342" s="155">
        <f t="shared" si="654"/>
        <v>0</v>
      </c>
      <c r="IF342" s="155">
        <f t="shared" si="654"/>
        <v>0</v>
      </c>
      <c r="IG342" s="155">
        <f t="shared" si="654"/>
        <v>0</v>
      </c>
      <c r="IH342" s="155">
        <f t="shared" si="654"/>
        <v>0</v>
      </c>
      <c r="II342" s="155">
        <f t="shared" si="654"/>
        <v>0</v>
      </c>
      <c r="IJ342" s="67">
        <f>SUM(HQ342:II342)</f>
        <v>0</v>
      </c>
      <c r="IL342" s="167"/>
      <c r="IN342" s="70" t="str">
        <f>IN$60</f>
        <v>Total [US$]</v>
      </c>
      <c r="IO342" s="69"/>
      <c r="IP342" s="68">
        <f t="shared" ref="IP342:JH342" si="655">SUMPRODUCT(IP$339:IP$341,$Q$339:$Q$341)</f>
        <v>0</v>
      </c>
      <c r="IQ342" s="155">
        <f t="shared" si="655"/>
        <v>0</v>
      </c>
      <c r="IR342" s="156">
        <f t="shared" si="655"/>
        <v>0</v>
      </c>
      <c r="IS342" s="155">
        <f t="shared" si="655"/>
        <v>0</v>
      </c>
      <c r="IT342" s="156">
        <f t="shared" si="655"/>
        <v>0</v>
      </c>
      <c r="IU342" s="155">
        <f t="shared" si="655"/>
        <v>0</v>
      </c>
      <c r="IV342" s="155">
        <f t="shared" si="655"/>
        <v>0</v>
      </c>
      <c r="IW342" s="155">
        <f t="shared" si="655"/>
        <v>0</v>
      </c>
      <c r="IX342" s="155">
        <f t="shared" si="655"/>
        <v>0</v>
      </c>
      <c r="IY342" s="155">
        <f t="shared" si="655"/>
        <v>0</v>
      </c>
      <c r="IZ342" s="155">
        <f t="shared" si="655"/>
        <v>0</v>
      </c>
      <c r="JA342" s="155">
        <f t="shared" si="655"/>
        <v>0</v>
      </c>
      <c r="JB342" s="155">
        <f t="shared" si="655"/>
        <v>0</v>
      </c>
      <c r="JC342" s="155">
        <f t="shared" si="655"/>
        <v>0</v>
      </c>
      <c r="JD342" s="155">
        <f t="shared" si="655"/>
        <v>0</v>
      </c>
      <c r="JE342" s="155">
        <f t="shared" si="655"/>
        <v>0</v>
      </c>
      <c r="JF342" s="155">
        <f t="shared" si="655"/>
        <v>0</v>
      </c>
      <c r="JG342" s="155">
        <f t="shared" si="655"/>
        <v>0</v>
      </c>
      <c r="JH342" s="155">
        <f t="shared" si="655"/>
        <v>0</v>
      </c>
      <c r="JI342" s="67">
        <f>SUM(IP342:JH342)</f>
        <v>0</v>
      </c>
      <c r="JK342" s="167"/>
      <c r="JM342" s="70" t="str">
        <f>JM$60</f>
        <v>Total [US$]</v>
      </c>
      <c r="JN342" s="69"/>
      <c r="JO342" s="68">
        <f t="shared" ref="JO342:KG342" si="656">SUMPRODUCT(JO$339:JO$341,$Q$339:$Q$341)</f>
        <v>0</v>
      </c>
      <c r="JP342" s="155">
        <f t="shared" si="656"/>
        <v>0</v>
      </c>
      <c r="JQ342" s="156">
        <f t="shared" si="656"/>
        <v>0</v>
      </c>
      <c r="JR342" s="155">
        <f t="shared" si="656"/>
        <v>0</v>
      </c>
      <c r="JS342" s="156">
        <f t="shared" si="656"/>
        <v>0</v>
      </c>
      <c r="JT342" s="155">
        <f t="shared" si="656"/>
        <v>0</v>
      </c>
      <c r="JU342" s="155">
        <f t="shared" si="656"/>
        <v>0</v>
      </c>
      <c r="JV342" s="155">
        <f t="shared" si="656"/>
        <v>0</v>
      </c>
      <c r="JW342" s="155">
        <f t="shared" si="656"/>
        <v>0</v>
      </c>
      <c r="JX342" s="155">
        <f t="shared" si="656"/>
        <v>0</v>
      </c>
      <c r="JY342" s="155">
        <f t="shared" si="656"/>
        <v>0</v>
      </c>
      <c r="JZ342" s="155">
        <f t="shared" si="656"/>
        <v>0</v>
      </c>
      <c r="KA342" s="155">
        <f t="shared" si="656"/>
        <v>0</v>
      </c>
      <c r="KB342" s="155">
        <f t="shared" si="656"/>
        <v>0</v>
      </c>
      <c r="KC342" s="155">
        <f t="shared" si="656"/>
        <v>0</v>
      </c>
      <c r="KD342" s="155">
        <f t="shared" si="656"/>
        <v>0</v>
      </c>
      <c r="KE342" s="155">
        <f t="shared" si="656"/>
        <v>0</v>
      </c>
      <c r="KF342" s="155">
        <f t="shared" si="656"/>
        <v>0</v>
      </c>
      <c r="KG342" s="155">
        <f t="shared" si="656"/>
        <v>0</v>
      </c>
      <c r="KH342" s="67">
        <f>SUM(JO342:KG342)</f>
        <v>0</v>
      </c>
      <c r="KJ342" s="167"/>
      <c r="KL342" s="70" t="str">
        <f>KL$60</f>
        <v>Total [US$]</v>
      </c>
      <c r="KM342" s="69"/>
      <c r="KN342" s="68">
        <f t="shared" ref="KN342:LF342" si="657">SUMPRODUCT(KN$339:KN$341,$Q$339:$Q$341)</f>
        <v>0</v>
      </c>
      <c r="KO342" s="155">
        <f t="shared" si="657"/>
        <v>0</v>
      </c>
      <c r="KP342" s="156">
        <f t="shared" si="657"/>
        <v>0</v>
      </c>
      <c r="KQ342" s="155">
        <f t="shared" si="657"/>
        <v>0</v>
      </c>
      <c r="KR342" s="156">
        <f t="shared" si="657"/>
        <v>0</v>
      </c>
      <c r="KS342" s="155">
        <f t="shared" si="657"/>
        <v>0</v>
      </c>
      <c r="KT342" s="155">
        <f t="shared" si="657"/>
        <v>0</v>
      </c>
      <c r="KU342" s="155">
        <f t="shared" si="657"/>
        <v>0</v>
      </c>
      <c r="KV342" s="155">
        <f t="shared" si="657"/>
        <v>0</v>
      </c>
      <c r="KW342" s="155">
        <f t="shared" si="657"/>
        <v>0</v>
      </c>
      <c r="KX342" s="155">
        <f t="shared" si="657"/>
        <v>0</v>
      </c>
      <c r="KY342" s="155">
        <f t="shared" si="657"/>
        <v>0</v>
      </c>
      <c r="KZ342" s="155">
        <f t="shared" si="657"/>
        <v>0</v>
      </c>
      <c r="LA342" s="155">
        <f t="shared" si="657"/>
        <v>0</v>
      </c>
      <c r="LB342" s="155">
        <f t="shared" si="657"/>
        <v>0</v>
      </c>
      <c r="LC342" s="155">
        <f t="shared" si="657"/>
        <v>0</v>
      </c>
      <c r="LD342" s="155">
        <f t="shared" si="657"/>
        <v>0</v>
      </c>
      <c r="LE342" s="155">
        <f t="shared" si="657"/>
        <v>0</v>
      </c>
      <c r="LF342" s="155">
        <f t="shared" si="657"/>
        <v>0</v>
      </c>
      <c r="LG342" s="67">
        <f>SUM(KN342:LF342)</f>
        <v>0</v>
      </c>
      <c r="LI342" s="167"/>
      <c r="LK342" s="70" t="str">
        <f>LK$60</f>
        <v>Total [US$]</v>
      </c>
      <c r="LL342" s="69"/>
      <c r="LM342" s="68">
        <f t="shared" ref="LM342:ME342" si="658">SUMPRODUCT(LM$339:LM$341,$Q$339:$Q$341)</f>
        <v>0</v>
      </c>
      <c r="LN342" s="155">
        <f t="shared" si="658"/>
        <v>0</v>
      </c>
      <c r="LO342" s="156">
        <f t="shared" si="658"/>
        <v>0</v>
      </c>
      <c r="LP342" s="155">
        <f t="shared" si="658"/>
        <v>0</v>
      </c>
      <c r="LQ342" s="156">
        <f t="shared" si="658"/>
        <v>0</v>
      </c>
      <c r="LR342" s="155">
        <f t="shared" si="658"/>
        <v>0</v>
      </c>
      <c r="LS342" s="155">
        <f t="shared" si="658"/>
        <v>0</v>
      </c>
      <c r="LT342" s="155">
        <f t="shared" si="658"/>
        <v>0</v>
      </c>
      <c r="LU342" s="155">
        <f t="shared" si="658"/>
        <v>0</v>
      </c>
      <c r="LV342" s="155">
        <f t="shared" si="658"/>
        <v>0</v>
      </c>
      <c r="LW342" s="155">
        <f t="shared" si="658"/>
        <v>0</v>
      </c>
      <c r="LX342" s="155">
        <f t="shared" si="658"/>
        <v>0</v>
      </c>
      <c r="LY342" s="155">
        <f t="shared" si="658"/>
        <v>0</v>
      </c>
      <c r="LZ342" s="155">
        <f t="shared" si="658"/>
        <v>0</v>
      </c>
      <c r="MA342" s="155">
        <f t="shared" si="658"/>
        <v>0</v>
      </c>
      <c r="MB342" s="155">
        <f t="shared" si="658"/>
        <v>0</v>
      </c>
      <c r="MC342" s="155">
        <f t="shared" si="658"/>
        <v>0</v>
      </c>
      <c r="MD342" s="155">
        <f t="shared" si="658"/>
        <v>0</v>
      </c>
      <c r="ME342" s="155">
        <f t="shared" si="658"/>
        <v>0</v>
      </c>
      <c r="MF342" s="67">
        <f>SUM(LM342:ME342)</f>
        <v>0</v>
      </c>
      <c r="MH342" s="167"/>
      <c r="MJ342" s="70" t="str">
        <f>MJ$60</f>
        <v>Total [US$]</v>
      </c>
      <c r="MK342" s="69"/>
      <c r="ML342" s="68">
        <f t="shared" ref="ML342:ND342" si="659">SUMPRODUCT(ML$339:ML$341,$Q$339:$Q$341)</f>
        <v>0</v>
      </c>
      <c r="MM342" s="155">
        <f t="shared" si="659"/>
        <v>0</v>
      </c>
      <c r="MN342" s="156">
        <f t="shared" si="659"/>
        <v>0</v>
      </c>
      <c r="MO342" s="155">
        <f t="shared" si="659"/>
        <v>0</v>
      </c>
      <c r="MP342" s="156">
        <f t="shared" si="659"/>
        <v>0</v>
      </c>
      <c r="MQ342" s="155">
        <f t="shared" si="659"/>
        <v>0</v>
      </c>
      <c r="MR342" s="155">
        <f t="shared" si="659"/>
        <v>0</v>
      </c>
      <c r="MS342" s="155">
        <f t="shared" si="659"/>
        <v>0</v>
      </c>
      <c r="MT342" s="155">
        <f t="shared" si="659"/>
        <v>0</v>
      </c>
      <c r="MU342" s="155">
        <f t="shared" si="659"/>
        <v>0</v>
      </c>
      <c r="MV342" s="155">
        <f t="shared" si="659"/>
        <v>0</v>
      </c>
      <c r="MW342" s="155">
        <f t="shared" si="659"/>
        <v>0</v>
      </c>
      <c r="MX342" s="155">
        <f t="shared" si="659"/>
        <v>0</v>
      </c>
      <c r="MY342" s="155">
        <f t="shared" si="659"/>
        <v>0</v>
      </c>
      <c r="MZ342" s="155">
        <f t="shared" si="659"/>
        <v>0</v>
      </c>
      <c r="NA342" s="155">
        <f t="shared" si="659"/>
        <v>0</v>
      </c>
      <c r="NB342" s="155">
        <f t="shared" si="659"/>
        <v>0</v>
      </c>
      <c r="NC342" s="155">
        <f t="shared" si="659"/>
        <v>0</v>
      </c>
      <c r="ND342" s="155">
        <f t="shared" si="659"/>
        <v>0</v>
      </c>
      <c r="NE342" s="67">
        <f>SUM(ML342:ND342)</f>
        <v>0</v>
      </c>
      <c r="NF342" s="37"/>
      <c r="NG342" s="167"/>
      <c r="NI342" s="70" t="str">
        <f>NI$60</f>
        <v>Total [US$]</v>
      </c>
      <c r="NJ342" s="69"/>
      <c r="NK342" s="68">
        <f t="shared" ref="NK342:OC342" si="660">SUMPRODUCT(NK$339:NK$341,$Q$339:$Q$341)</f>
        <v>0</v>
      </c>
      <c r="NL342" s="155">
        <f t="shared" si="660"/>
        <v>0</v>
      </c>
      <c r="NM342" s="156">
        <f t="shared" si="660"/>
        <v>0</v>
      </c>
      <c r="NN342" s="155">
        <f t="shared" si="660"/>
        <v>0</v>
      </c>
      <c r="NO342" s="156">
        <f t="shared" si="660"/>
        <v>0</v>
      </c>
      <c r="NP342" s="155">
        <f t="shared" si="660"/>
        <v>0</v>
      </c>
      <c r="NQ342" s="155">
        <f t="shared" si="660"/>
        <v>0</v>
      </c>
      <c r="NR342" s="155">
        <f t="shared" si="660"/>
        <v>0</v>
      </c>
      <c r="NS342" s="155">
        <f t="shared" si="660"/>
        <v>0</v>
      </c>
      <c r="NT342" s="155">
        <f t="shared" si="660"/>
        <v>0</v>
      </c>
      <c r="NU342" s="155">
        <f t="shared" si="660"/>
        <v>0</v>
      </c>
      <c r="NV342" s="155">
        <f t="shared" si="660"/>
        <v>0</v>
      </c>
      <c r="NW342" s="155">
        <f t="shared" si="660"/>
        <v>0</v>
      </c>
      <c r="NX342" s="155">
        <f t="shared" si="660"/>
        <v>0</v>
      </c>
      <c r="NY342" s="155">
        <f t="shared" si="660"/>
        <v>0</v>
      </c>
      <c r="NZ342" s="155">
        <f t="shared" si="660"/>
        <v>0</v>
      </c>
      <c r="OA342" s="155">
        <f t="shared" si="660"/>
        <v>0</v>
      </c>
      <c r="OB342" s="155">
        <f t="shared" si="660"/>
        <v>0</v>
      </c>
      <c r="OC342" s="155">
        <f t="shared" si="660"/>
        <v>0</v>
      </c>
      <c r="OD342" s="67">
        <f>SUM(NK342:OC342)</f>
        <v>0</v>
      </c>
      <c r="OF342" s="167"/>
      <c r="OH342" s="70" t="str">
        <f>OH$60</f>
        <v>Total [US$]</v>
      </c>
      <c r="OI342" s="69"/>
      <c r="OJ342" s="68">
        <f t="shared" ref="OJ342:PB342" si="661">SUMPRODUCT(OJ$339:OJ$341,$Q$339:$Q$341)</f>
        <v>0</v>
      </c>
      <c r="OK342" s="155">
        <f t="shared" si="661"/>
        <v>0</v>
      </c>
      <c r="OL342" s="156">
        <f t="shared" si="661"/>
        <v>0</v>
      </c>
      <c r="OM342" s="155">
        <f t="shared" si="661"/>
        <v>0</v>
      </c>
      <c r="ON342" s="156">
        <f t="shared" si="661"/>
        <v>0</v>
      </c>
      <c r="OO342" s="155">
        <f t="shared" si="661"/>
        <v>0</v>
      </c>
      <c r="OP342" s="155">
        <f t="shared" si="661"/>
        <v>0</v>
      </c>
      <c r="OQ342" s="155">
        <f t="shared" si="661"/>
        <v>0</v>
      </c>
      <c r="OR342" s="155">
        <f t="shared" si="661"/>
        <v>0</v>
      </c>
      <c r="OS342" s="155">
        <f t="shared" si="661"/>
        <v>0</v>
      </c>
      <c r="OT342" s="155">
        <f t="shared" si="661"/>
        <v>0</v>
      </c>
      <c r="OU342" s="155">
        <f t="shared" si="661"/>
        <v>0</v>
      </c>
      <c r="OV342" s="155">
        <f t="shared" si="661"/>
        <v>0</v>
      </c>
      <c r="OW342" s="155">
        <f t="shared" si="661"/>
        <v>0</v>
      </c>
      <c r="OX342" s="155">
        <f t="shared" si="661"/>
        <v>0</v>
      </c>
      <c r="OY342" s="155">
        <f t="shared" si="661"/>
        <v>0</v>
      </c>
      <c r="OZ342" s="155">
        <f t="shared" si="661"/>
        <v>0</v>
      </c>
      <c r="PA342" s="155">
        <f t="shared" si="661"/>
        <v>0</v>
      </c>
      <c r="PB342" s="155">
        <f t="shared" si="661"/>
        <v>0</v>
      </c>
      <c r="PC342" s="67">
        <f>SUM(OJ342:PB342)</f>
        <v>0</v>
      </c>
      <c r="PE342" s="167"/>
      <c r="PG342" s="70" t="str">
        <f>PG$60</f>
        <v>Total [US$]</v>
      </c>
      <c r="PH342" s="69"/>
      <c r="PI342" s="68">
        <f t="shared" ref="PI342:QA342" si="662">SUMPRODUCT(PI$339:PI$341,$Q$339:$Q$341)</f>
        <v>0</v>
      </c>
      <c r="PJ342" s="155">
        <f t="shared" si="662"/>
        <v>0</v>
      </c>
      <c r="PK342" s="156">
        <f t="shared" si="662"/>
        <v>0</v>
      </c>
      <c r="PL342" s="155">
        <f t="shared" si="662"/>
        <v>0</v>
      </c>
      <c r="PM342" s="156">
        <f t="shared" si="662"/>
        <v>0</v>
      </c>
      <c r="PN342" s="155">
        <f t="shared" si="662"/>
        <v>0</v>
      </c>
      <c r="PO342" s="155">
        <f t="shared" si="662"/>
        <v>0</v>
      </c>
      <c r="PP342" s="155">
        <f t="shared" si="662"/>
        <v>0</v>
      </c>
      <c r="PQ342" s="155">
        <f t="shared" si="662"/>
        <v>0</v>
      </c>
      <c r="PR342" s="155">
        <f t="shared" si="662"/>
        <v>0</v>
      </c>
      <c r="PS342" s="155">
        <f t="shared" si="662"/>
        <v>0</v>
      </c>
      <c r="PT342" s="155">
        <f t="shared" si="662"/>
        <v>0</v>
      </c>
      <c r="PU342" s="155">
        <f t="shared" si="662"/>
        <v>0</v>
      </c>
      <c r="PV342" s="155">
        <f t="shared" si="662"/>
        <v>0</v>
      </c>
      <c r="PW342" s="155">
        <f t="shared" si="662"/>
        <v>0</v>
      </c>
      <c r="PX342" s="155">
        <f t="shared" si="662"/>
        <v>0</v>
      </c>
      <c r="PY342" s="155">
        <f t="shared" si="662"/>
        <v>0</v>
      </c>
      <c r="PZ342" s="155">
        <f t="shared" si="662"/>
        <v>0</v>
      </c>
      <c r="QA342" s="155">
        <f t="shared" si="662"/>
        <v>0</v>
      </c>
      <c r="QB342" s="67">
        <f>SUM(PI342:QA342)</f>
        <v>0</v>
      </c>
      <c r="QD342" s="167"/>
      <c r="QF342" s="70" t="str">
        <f>QF$60</f>
        <v>Total [US$]</v>
      </c>
      <c r="QG342" s="69"/>
      <c r="QH342" s="68">
        <f t="shared" ref="QH342:QZ342" si="663">SUMPRODUCT(QH$339:QH$341,$Q$339:$Q$341)</f>
        <v>0</v>
      </c>
      <c r="QI342" s="155">
        <f t="shared" si="663"/>
        <v>0</v>
      </c>
      <c r="QJ342" s="156">
        <f t="shared" si="663"/>
        <v>0</v>
      </c>
      <c r="QK342" s="155">
        <f t="shared" si="663"/>
        <v>0</v>
      </c>
      <c r="QL342" s="156">
        <f t="shared" si="663"/>
        <v>0</v>
      </c>
      <c r="QM342" s="155">
        <f t="shared" si="663"/>
        <v>0</v>
      </c>
      <c r="QN342" s="155">
        <f t="shared" si="663"/>
        <v>0</v>
      </c>
      <c r="QO342" s="155">
        <f t="shared" si="663"/>
        <v>0</v>
      </c>
      <c r="QP342" s="155">
        <f t="shared" si="663"/>
        <v>0</v>
      </c>
      <c r="QQ342" s="155">
        <f t="shared" si="663"/>
        <v>0</v>
      </c>
      <c r="QR342" s="155">
        <f t="shared" si="663"/>
        <v>0</v>
      </c>
      <c r="QS342" s="155">
        <f t="shared" si="663"/>
        <v>0</v>
      </c>
      <c r="QT342" s="155">
        <f t="shared" si="663"/>
        <v>0</v>
      </c>
      <c r="QU342" s="155">
        <f t="shared" si="663"/>
        <v>0</v>
      </c>
      <c r="QV342" s="155">
        <f t="shared" si="663"/>
        <v>0</v>
      </c>
      <c r="QW342" s="155">
        <f t="shared" si="663"/>
        <v>0</v>
      </c>
      <c r="QX342" s="155">
        <f t="shared" si="663"/>
        <v>0</v>
      </c>
      <c r="QY342" s="155">
        <f t="shared" si="663"/>
        <v>0</v>
      </c>
      <c r="QZ342" s="155">
        <f t="shared" si="663"/>
        <v>0</v>
      </c>
      <c r="RA342" s="67">
        <f>SUM(QH342:QZ342)</f>
        <v>0</v>
      </c>
      <c r="RB342" s="37"/>
      <c r="RC342" s="167"/>
      <c r="RE342" s="70" t="str">
        <f>RE$60</f>
        <v>Total [US$]</v>
      </c>
      <c r="RF342" s="69"/>
      <c r="RG342" s="68">
        <f t="shared" ref="RG342:RY342" si="664">SUMPRODUCT(RG$339:RG$341,$Q$339:$Q$341)</f>
        <v>0</v>
      </c>
      <c r="RH342" s="155">
        <f t="shared" si="664"/>
        <v>0</v>
      </c>
      <c r="RI342" s="156">
        <f t="shared" si="664"/>
        <v>0</v>
      </c>
      <c r="RJ342" s="155">
        <f t="shared" si="664"/>
        <v>0</v>
      </c>
      <c r="RK342" s="156">
        <f t="shared" si="664"/>
        <v>0</v>
      </c>
      <c r="RL342" s="155">
        <f t="shared" si="664"/>
        <v>0</v>
      </c>
      <c r="RM342" s="155">
        <f t="shared" si="664"/>
        <v>0</v>
      </c>
      <c r="RN342" s="155">
        <f t="shared" si="664"/>
        <v>0</v>
      </c>
      <c r="RO342" s="155">
        <f t="shared" si="664"/>
        <v>0</v>
      </c>
      <c r="RP342" s="155">
        <f t="shared" si="664"/>
        <v>0</v>
      </c>
      <c r="RQ342" s="155">
        <f t="shared" si="664"/>
        <v>0</v>
      </c>
      <c r="RR342" s="155">
        <f t="shared" si="664"/>
        <v>0</v>
      </c>
      <c r="RS342" s="155">
        <f t="shared" si="664"/>
        <v>0</v>
      </c>
      <c r="RT342" s="155">
        <f t="shared" si="664"/>
        <v>0</v>
      </c>
      <c r="RU342" s="155">
        <f t="shared" si="664"/>
        <v>0</v>
      </c>
      <c r="RV342" s="155">
        <f t="shared" si="664"/>
        <v>0</v>
      </c>
      <c r="RW342" s="155">
        <f t="shared" si="664"/>
        <v>0</v>
      </c>
      <c r="RX342" s="155">
        <f t="shared" si="664"/>
        <v>0</v>
      </c>
      <c r="RY342" s="155">
        <f t="shared" si="664"/>
        <v>0</v>
      </c>
      <c r="RZ342" s="67">
        <f>SUM(RG342:RY342)</f>
        <v>0</v>
      </c>
      <c r="SA342" s="37"/>
      <c r="SB342" s="167"/>
      <c r="SD342" s="70" t="str">
        <f>SD$60</f>
        <v>Total [US$]</v>
      </c>
      <c r="SE342" s="69"/>
      <c r="SF342" s="68">
        <f t="shared" ref="SF342:SX342" si="665">SUMPRODUCT(SF$339:SF$341,$Q$339:$Q$341)</f>
        <v>0</v>
      </c>
      <c r="SG342" s="155">
        <f t="shared" si="665"/>
        <v>0</v>
      </c>
      <c r="SH342" s="156">
        <f t="shared" si="665"/>
        <v>0</v>
      </c>
      <c r="SI342" s="155">
        <f t="shared" si="665"/>
        <v>0</v>
      </c>
      <c r="SJ342" s="156">
        <f t="shared" si="665"/>
        <v>0</v>
      </c>
      <c r="SK342" s="155">
        <f t="shared" si="665"/>
        <v>0</v>
      </c>
      <c r="SL342" s="155">
        <f t="shared" si="665"/>
        <v>0</v>
      </c>
      <c r="SM342" s="155">
        <f t="shared" si="665"/>
        <v>0</v>
      </c>
      <c r="SN342" s="155">
        <f t="shared" si="665"/>
        <v>0</v>
      </c>
      <c r="SO342" s="155">
        <f t="shared" si="665"/>
        <v>0</v>
      </c>
      <c r="SP342" s="155">
        <f t="shared" si="665"/>
        <v>0</v>
      </c>
      <c r="SQ342" s="155">
        <f t="shared" si="665"/>
        <v>0</v>
      </c>
      <c r="SR342" s="155">
        <f t="shared" si="665"/>
        <v>0</v>
      </c>
      <c r="SS342" s="155">
        <f t="shared" si="665"/>
        <v>0</v>
      </c>
      <c r="ST342" s="155">
        <f t="shared" si="665"/>
        <v>0</v>
      </c>
      <c r="SU342" s="155">
        <f t="shared" si="665"/>
        <v>0</v>
      </c>
      <c r="SV342" s="155">
        <f t="shared" si="665"/>
        <v>0</v>
      </c>
      <c r="SW342" s="155">
        <f t="shared" si="665"/>
        <v>0</v>
      </c>
      <c r="SX342" s="155">
        <f t="shared" si="665"/>
        <v>0</v>
      </c>
      <c r="SY342" s="67">
        <f>SUM(SF342:SX342)</f>
        <v>0</v>
      </c>
      <c r="SZ342" s="37"/>
      <c r="TA342" s="167"/>
      <c r="TC342" s="70" t="str">
        <f>TC$60</f>
        <v>Total [US$]</v>
      </c>
      <c r="TD342" s="69"/>
      <c r="TE342" s="68">
        <f t="shared" ref="TE342:TW342" si="666">SUMPRODUCT(TE$339:TE$341,$Q$339:$Q$341)</f>
        <v>0</v>
      </c>
      <c r="TF342" s="155">
        <f t="shared" si="666"/>
        <v>0</v>
      </c>
      <c r="TG342" s="156">
        <f t="shared" si="666"/>
        <v>0</v>
      </c>
      <c r="TH342" s="155">
        <f t="shared" si="666"/>
        <v>0</v>
      </c>
      <c r="TI342" s="156">
        <f t="shared" si="666"/>
        <v>0</v>
      </c>
      <c r="TJ342" s="155">
        <f t="shared" si="666"/>
        <v>0</v>
      </c>
      <c r="TK342" s="155">
        <f t="shared" si="666"/>
        <v>0</v>
      </c>
      <c r="TL342" s="155">
        <f t="shared" si="666"/>
        <v>0</v>
      </c>
      <c r="TM342" s="155">
        <f t="shared" si="666"/>
        <v>0</v>
      </c>
      <c r="TN342" s="155">
        <f t="shared" si="666"/>
        <v>0</v>
      </c>
      <c r="TO342" s="155">
        <f t="shared" si="666"/>
        <v>0</v>
      </c>
      <c r="TP342" s="155">
        <f t="shared" si="666"/>
        <v>0</v>
      </c>
      <c r="TQ342" s="155">
        <f t="shared" si="666"/>
        <v>0</v>
      </c>
      <c r="TR342" s="155">
        <f t="shared" si="666"/>
        <v>0</v>
      </c>
      <c r="TS342" s="155">
        <f t="shared" si="666"/>
        <v>0</v>
      </c>
      <c r="TT342" s="155">
        <f t="shared" si="666"/>
        <v>0</v>
      </c>
      <c r="TU342" s="155">
        <f t="shared" si="666"/>
        <v>0</v>
      </c>
      <c r="TV342" s="155">
        <f t="shared" si="666"/>
        <v>0</v>
      </c>
      <c r="TW342" s="155">
        <f t="shared" si="666"/>
        <v>0</v>
      </c>
      <c r="TX342" s="67">
        <f>SUM(TE342:TW342)</f>
        <v>0</v>
      </c>
      <c r="TY342" s="37"/>
      <c r="TZ342" s="167"/>
      <c r="UB342" s="70" t="str">
        <f>UB$60</f>
        <v>Total [US$]</v>
      </c>
      <c r="UC342" s="69"/>
      <c r="UD342" s="68">
        <f t="shared" ref="UD342:UV342" si="667">SUMPRODUCT(UD$339:UD$341,$Q$339:$Q$341)</f>
        <v>0</v>
      </c>
      <c r="UE342" s="155">
        <f t="shared" si="667"/>
        <v>0</v>
      </c>
      <c r="UF342" s="156">
        <f t="shared" si="667"/>
        <v>0</v>
      </c>
      <c r="UG342" s="155">
        <f t="shared" si="667"/>
        <v>0</v>
      </c>
      <c r="UH342" s="156">
        <f t="shared" si="667"/>
        <v>0</v>
      </c>
      <c r="UI342" s="155">
        <f t="shared" si="667"/>
        <v>0</v>
      </c>
      <c r="UJ342" s="155">
        <f t="shared" si="667"/>
        <v>0</v>
      </c>
      <c r="UK342" s="155">
        <f t="shared" si="667"/>
        <v>0</v>
      </c>
      <c r="UL342" s="155">
        <f t="shared" si="667"/>
        <v>0</v>
      </c>
      <c r="UM342" s="155">
        <f t="shared" si="667"/>
        <v>0</v>
      </c>
      <c r="UN342" s="155">
        <f t="shared" si="667"/>
        <v>0</v>
      </c>
      <c r="UO342" s="155">
        <f t="shared" si="667"/>
        <v>0</v>
      </c>
      <c r="UP342" s="155">
        <f t="shared" si="667"/>
        <v>0</v>
      </c>
      <c r="UQ342" s="155">
        <f t="shared" si="667"/>
        <v>0</v>
      </c>
      <c r="UR342" s="155">
        <f t="shared" si="667"/>
        <v>0</v>
      </c>
      <c r="US342" s="155">
        <f t="shared" si="667"/>
        <v>0</v>
      </c>
      <c r="UT342" s="155">
        <f t="shared" si="667"/>
        <v>0</v>
      </c>
      <c r="UU342" s="155">
        <f t="shared" si="667"/>
        <v>0</v>
      </c>
      <c r="UV342" s="155">
        <f t="shared" si="667"/>
        <v>0</v>
      </c>
      <c r="UW342" s="67">
        <f>SUM(UD342:UV342)</f>
        <v>0</v>
      </c>
      <c r="UX342" s="37"/>
      <c r="UY342" s="167"/>
      <c r="VA342" s="70" t="str">
        <f>VA$60</f>
        <v>Total [US$]</v>
      </c>
      <c r="VB342" s="69"/>
      <c r="VC342" s="68">
        <f t="shared" ref="VC342:VU342" si="668">SUMPRODUCT(VC$339:VC$341,$Q$339:$Q$341)</f>
        <v>0</v>
      </c>
      <c r="VD342" s="155">
        <f t="shared" si="668"/>
        <v>0</v>
      </c>
      <c r="VE342" s="156">
        <f t="shared" si="668"/>
        <v>0</v>
      </c>
      <c r="VF342" s="155">
        <f t="shared" si="668"/>
        <v>0</v>
      </c>
      <c r="VG342" s="156">
        <f t="shared" si="668"/>
        <v>0</v>
      </c>
      <c r="VH342" s="155">
        <f t="shared" si="668"/>
        <v>0</v>
      </c>
      <c r="VI342" s="155">
        <f t="shared" si="668"/>
        <v>0</v>
      </c>
      <c r="VJ342" s="155">
        <f t="shared" si="668"/>
        <v>0</v>
      </c>
      <c r="VK342" s="155">
        <f t="shared" si="668"/>
        <v>0</v>
      </c>
      <c r="VL342" s="155">
        <f t="shared" si="668"/>
        <v>0</v>
      </c>
      <c r="VM342" s="155">
        <f t="shared" si="668"/>
        <v>0</v>
      </c>
      <c r="VN342" s="155">
        <f t="shared" si="668"/>
        <v>0</v>
      </c>
      <c r="VO342" s="155">
        <f t="shared" si="668"/>
        <v>0</v>
      </c>
      <c r="VP342" s="155">
        <f t="shared" si="668"/>
        <v>0</v>
      </c>
      <c r="VQ342" s="155">
        <f t="shared" si="668"/>
        <v>0</v>
      </c>
      <c r="VR342" s="155">
        <f t="shared" si="668"/>
        <v>0</v>
      </c>
      <c r="VS342" s="155">
        <f t="shared" si="668"/>
        <v>0</v>
      </c>
      <c r="VT342" s="155">
        <f t="shared" si="668"/>
        <v>0</v>
      </c>
      <c r="VU342" s="155">
        <f t="shared" si="668"/>
        <v>0</v>
      </c>
      <c r="VV342" s="67">
        <f>SUM(VC342:VU342)</f>
        <v>0</v>
      </c>
      <c r="VX342" s="167"/>
    </row>
    <row r="343" spans="2:596">
      <c r="B343" s="89"/>
      <c r="C343" s="89" t="str">
        <f>IF(ISERROR(I343+1)=TRUE,I343,IF(I343="","",MAX(C$15:C342)+1))</f>
        <v/>
      </c>
      <c r="D343" s="88" t="str">
        <f t="shared" si="645"/>
        <v/>
      </c>
      <c r="E343" s="3"/>
      <c r="G343" s="167"/>
      <c r="I343" s="37" t="s">
        <v>134</v>
      </c>
      <c r="U343" s="167"/>
      <c r="V343" s="42"/>
      <c r="AT343" s="167"/>
      <c r="BS343" s="167"/>
      <c r="CR343" s="167"/>
      <c r="DQ343" s="167"/>
      <c r="EP343" s="167"/>
      <c r="FO343" s="167"/>
      <c r="GN343" s="167"/>
      <c r="HM343" s="167"/>
      <c r="IL343" s="167"/>
      <c r="JK343" s="167"/>
      <c r="KJ343" s="167"/>
      <c r="LI343" s="167"/>
      <c r="MH343" s="167"/>
      <c r="NG343" s="167"/>
      <c r="OF343" s="167"/>
      <c r="PE343" s="167"/>
      <c r="QD343" s="167"/>
      <c r="RC343" s="167"/>
      <c r="SB343" s="167"/>
      <c r="TA343" s="167"/>
      <c r="TZ343" s="167"/>
      <c r="UY343" s="167"/>
    </row>
    <row r="344" spans="2:596">
      <c r="B344" s="89"/>
      <c r="C344" s="89" t="str">
        <f>IF(ISERROR(I344+1)=TRUE,I344,IF(I344="","",MAX(C$15:C343)+1))</f>
        <v>3.7 | TARIFAS SERVICIOS DE CEMENTACIÓN - CENTRALIZADORES</v>
      </c>
      <c r="D344" s="88" t="str">
        <f t="shared" si="645"/>
        <v/>
      </c>
      <c r="E344" s="3"/>
      <c r="G344" s="167"/>
      <c r="I344" s="173" t="s">
        <v>102</v>
      </c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U344" s="167"/>
      <c r="V344" s="42"/>
      <c r="W344" s="173" t="str">
        <f>W$3</f>
        <v>POZO | Hokchi-7 | CANTIDADES Y MONTOS</v>
      </c>
      <c r="X344" s="173"/>
      <c r="Y344" s="173"/>
      <c r="Z344" s="173"/>
      <c r="AA344" s="174"/>
      <c r="AB344" s="173"/>
      <c r="AC344" s="174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T344" s="167"/>
      <c r="AV344" s="173" t="str">
        <f>AV$3</f>
        <v>POZO | Hokchi-15 | CANTIDADES Y MONTOS</v>
      </c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  <c r="BP344" s="173"/>
      <c r="BQ344" s="173"/>
      <c r="BS344" s="167"/>
      <c r="BU344" s="173" t="str">
        <f>BU$3</f>
        <v>POZO | Hokchi-8H | CANTIDADES Y MONTOS</v>
      </c>
      <c r="BV344" s="173"/>
      <c r="BW344" s="173"/>
      <c r="BX344" s="173"/>
      <c r="BY344" s="173"/>
      <c r="BZ344" s="173"/>
      <c r="CA344" s="173"/>
      <c r="CB344" s="173"/>
      <c r="CC344" s="173"/>
      <c r="CD344" s="173"/>
      <c r="CE344" s="173"/>
      <c r="CF344" s="173"/>
      <c r="CG344" s="173"/>
      <c r="CH344" s="173"/>
      <c r="CI344" s="173"/>
      <c r="CJ344" s="173"/>
      <c r="CK344" s="173"/>
      <c r="CL344" s="173"/>
      <c r="CM344" s="173"/>
      <c r="CN344" s="173"/>
      <c r="CO344" s="173"/>
      <c r="CP344" s="173"/>
      <c r="CR344" s="167"/>
      <c r="CT344" s="173" t="str">
        <f>CT$3</f>
        <v>POZO | Hokchi-12H | CANTIDADES Y MONTOS</v>
      </c>
      <c r="CU344" s="173"/>
      <c r="CV344" s="173"/>
      <c r="CW344" s="173"/>
      <c r="CX344" s="173"/>
      <c r="CY344" s="173"/>
      <c r="CZ344" s="173"/>
      <c r="DA344" s="173"/>
      <c r="DB344" s="173"/>
      <c r="DC344" s="173"/>
      <c r="DD344" s="173"/>
      <c r="DE344" s="173"/>
      <c r="DF344" s="173"/>
      <c r="DG344" s="173"/>
      <c r="DH344" s="173"/>
      <c r="DI344" s="173"/>
      <c r="DJ344" s="173"/>
      <c r="DK344" s="173"/>
      <c r="DL344" s="173"/>
      <c r="DM344" s="173"/>
      <c r="DN344" s="173"/>
      <c r="DO344" s="173"/>
      <c r="DQ344" s="167"/>
      <c r="DS344" s="173" t="str">
        <f>DS$3</f>
        <v>POZO | Hokchi-9H | CANTIDADES Y MONTOS</v>
      </c>
      <c r="DT344" s="173"/>
      <c r="DU344" s="173"/>
      <c r="DV344" s="173"/>
      <c r="DW344" s="173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P344" s="167"/>
      <c r="ER344" s="173" t="str">
        <f>ER$3</f>
        <v>POZO | Hokchi-11 | CANTIDADES Y MONTOS</v>
      </c>
      <c r="ES344" s="173"/>
      <c r="ET344" s="173"/>
      <c r="EU344" s="173"/>
      <c r="EV344" s="173"/>
      <c r="EW344" s="173"/>
      <c r="EX344" s="173"/>
      <c r="EY344" s="173"/>
      <c r="EZ344" s="173"/>
      <c r="FA344" s="173"/>
      <c r="FB344" s="173"/>
      <c r="FC344" s="173"/>
      <c r="FD344" s="173"/>
      <c r="FE344" s="173"/>
      <c r="FF344" s="173"/>
      <c r="FG344" s="173"/>
      <c r="FH344" s="173"/>
      <c r="FI344" s="173"/>
      <c r="FJ344" s="173"/>
      <c r="FK344" s="173"/>
      <c r="FL344" s="173"/>
      <c r="FM344" s="173"/>
      <c r="FO344" s="167"/>
      <c r="FQ344" s="173" t="str">
        <f>FQ$3</f>
        <v>POZO | Hokchi-13 | CANTIDADES Y MONTOS</v>
      </c>
      <c r="FR344" s="173"/>
      <c r="FS344" s="173"/>
      <c r="FT344" s="173"/>
      <c r="FU344" s="173"/>
      <c r="FV344" s="173"/>
      <c r="FW344" s="173"/>
      <c r="FX344" s="173"/>
      <c r="FY344" s="173"/>
      <c r="FZ344" s="173"/>
      <c r="GA344" s="173"/>
      <c r="GB344" s="173"/>
      <c r="GC344" s="173"/>
      <c r="GD344" s="173"/>
      <c r="GE344" s="173"/>
      <c r="GF344" s="173"/>
      <c r="GG344" s="173"/>
      <c r="GH344" s="173"/>
      <c r="GI344" s="173"/>
      <c r="GJ344" s="173"/>
      <c r="GK344" s="173"/>
      <c r="GL344" s="173"/>
      <c r="GN344" s="167"/>
      <c r="GP344" s="173" t="str">
        <f>GP$3</f>
        <v>POZO | Hokchi-14 | CANTIDADES Y MONTOS</v>
      </c>
      <c r="GQ344" s="173"/>
      <c r="GR344" s="173"/>
      <c r="GS344" s="173"/>
      <c r="GT344" s="173"/>
      <c r="GU344" s="173"/>
      <c r="GV344" s="173"/>
      <c r="GW344" s="173"/>
      <c r="GX344" s="173"/>
      <c r="GY344" s="173"/>
      <c r="GZ344" s="173"/>
      <c r="HA344" s="173"/>
      <c r="HB344" s="173"/>
      <c r="HC344" s="173"/>
      <c r="HD344" s="173"/>
      <c r="HE344" s="173"/>
      <c r="HF344" s="173"/>
      <c r="HG344" s="173"/>
      <c r="HH344" s="173"/>
      <c r="HI344" s="173"/>
      <c r="HJ344" s="173"/>
      <c r="HK344" s="173"/>
      <c r="HM344" s="167"/>
      <c r="HO344" s="173" t="str">
        <f>HO$3</f>
        <v>POZO | Hokchi-10H | CANTIDADES Y MONTOS</v>
      </c>
      <c r="HP344" s="173"/>
      <c r="HQ344" s="173"/>
      <c r="HR344" s="173"/>
      <c r="HS344" s="173"/>
      <c r="HT344" s="173"/>
      <c r="HU344" s="173"/>
      <c r="HV344" s="173"/>
      <c r="HW344" s="173"/>
      <c r="HX344" s="173"/>
      <c r="HY344" s="173"/>
      <c r="HZ344" s="173"/>
      <c r="IA344" s="173"/>
      <c r="IB344" s="173"/>
      <c r="IC344" s="173"/>
      <c r="ID344" s="173"/>
      <c r="IE344" s="173"/>
      <c r="IF344" s="173"/>
      <c r="IG344" s="173"/>
      <c r="IH344" s="173"/>
      <c r="II344" s="173"/>
      <c r="IJ344" s="173"/>
      <c r="IL344" s="167"/>
      <c r="IN344" s="173" t="str">
        <f>IN$3</f>
        <v>POZO | Hokchi-2DEL | CANTIDADES Y MONTOS</v>
      </c>
      <c r="IO344" s="173"/>
      <c r="IP344" s="173"/>
      <c r="IQ344" s="173"/>
      <c r="IR344" s="173"/>
      <c r="IS344" s="173"/>
      <c r="IT344" s="173"/>
      <c r="IU344" s="173"/>
      <c r="IV344" s="173"/>
      <c r="IW344" s="173"/>
      <c r="IX344" s="173"/>
      <c r="IY344" s="173"/>
      <c r="IZ344" s="173"/>
      <c r="JA344" s="173"/>
      <c r="JB344" s="173"/>
      <c r="JC344" s="173"/>
      <c r="JD344" s="173"/>
      <c r="JE344" s="173"/>
      <c r="JF344" s="173"/>
      <c r="JG344" s="173"/>
      <c r="JH344" s="173"/>
      <c r="JI344" s="173"/>
      <c r="JK344" s="167"/>
      <c r="JM344" s="173" t="str">
        <f>JM$3</f>
        <v>POZO | Hokchi-3DEL | CANTIDADES Y MONTOS</v>
      </c>
      <c r="JN344" s="173"/>
      <c r="JO344" s="173"/>
      <c r="JP344" s="173"/>
      <c r="JQ344" s="173"/>
      <c r="JR344" s="173"/>
      <c r="JS344" s="173"/>
      <c r="JT344" s="173"/>
      <c r="JU344" s="173"/>
      <c r="JV344" s="173"/>
      <c r="JW344" s="173"/>
      <c r="JX344" s="173"/>
      <c r="JY344" s="173"/>
      <c r="JZ344" s="173"/>
      <c r="KA344" s="173"/>
      <c r="KB344" s="173"/>
      <c r="KC344" s="173"/>
      <c r="KD344" s="173"/>
      <c r="KE344" s="173"/>
      <c r="KF344" s="173"/>
      <c r="KG344" s="173"/>
      <c r="KH344" s="173"/>
      <c r="KJ344" s="167"/>
      <c r="KL344" s="173" t="str">
        <f>KL$3</f>
        <v>POZO | Hokchi-4DEL | CANTIDADES Y MONTOS</v>
      </c>
      <c r="KM344" s="173"/>
      <c r="KN344" s="173"/>
      <c r="KO344" s="173"/>
      <c r="KP344" s="173"/>
      <c r="KQ344" s="173"/>
      <c r="KR344" s="173"/>
      <c r="KS344" s="173"/>
      <c r="KT344" s="173"/>
      <c r="KU344" s="173"/>
      <c r="KV344" s="173"/>
      <c r="KW344" s="173"/>
      <c r="KX344" s="173"/>
      <c r="KY344" s="173"/>
      <c r="KZ344" s="173"/>
      <c r="LA344" s="173"/>
      <c r="LB344" s="173"/>
      <c r="LC344" s="173"/>
      <c r="LD344" s="173"/>
      <c r="LE344" s="173"/>
      <c r="LF344" s="173"/>
      <c r="LG344" s="173"/>
      <c r="LI344" s="167"/>
      <c r="LK344" s="173" t="str">
        <f>LK$3</f>
        <v>POZO | Hokchi-5DEL | CANTIDADES Y MONTOS</v>
      </c>
      <c r="LL344" s="173"/>
      <c r="LM344" s="173"/>
      <c r="LN344" s="173"/>
      <c r="LO344" s="173"/>
      <c r="LP344" s="173"/>
      <c r="LQ344" s="173"/>
      <c r="LR344" s="173"/>
      <c r="LS344" s="173"/>
      <c r="LT344" s="173"/>
      <c r="LU344" s="173"/>
      <c r="LV344" s="173"/>
      <c r="LW344" s="173"/>
      <c r="LX344" s="173"/>
      <c r="LY344" s="173"/>
      <c r="LZ344" s="173"/>
      <c r="MA344" s="173"/>
      <c r="MB344" s="173"/>
      <c r="MC344" s="173"/>
      <c r="MD344" s="173"/>
      <c r="ME344" s="173"/>
      <c r="MF344" s="173"/>
      <c r="MH344" s="167"/>
      <c r="MJ344" s="173" t="str">
        <f>MJ$3</f>
        <v>POZO | Hokchi-6DEL | CANTIDADES Y MONTOS</v>
      </c>
      <c r="MK344" s="173"/>
      <c r="ML344" s="173"/>
      <c r="MM344" s="173"/>
      <c r="MN344" s="173"/>
      <c r="MO344" s="173"/>
      <c r="MP344" s="173"/>
      <c r="MQ344" s="173"/>
      <c r="MR344" s="173"/>
      <c r="MS344" s="173"/>
      <c r="MT344" s="173"/>
      <c r="MU344" s="173"/>
      <c r="MV344" s="173"/>
      <c r="MW344" s="173"/>
      <c r="MX344" s="173"/>
      <c r="MY344" s="173"/>
      <c r="MZ344" s="173"/>
      <c r="NA344" s="173"/>
      <c r="NB344" s="173"/>
      <c r="NC344" s="173"/>
      <c r="ND344" s="173"/>
      <c r="NE344" s="173"/>
      <c r="NG344" s="167"/>
      <c r="NI344" s="173" t="str">
        <f>NI$3</f>
        <v>POZO | Hokchi-7 Contingente | CANTIDADES Y MONTOS</v>
      </c>
      <c r="NJ344" s="173"/>
      <c r="NK344" s="173"/>
      <c r="NL344" s="173"/>
      <c r="NM344" s="173"/>
      <c r="NN344" s="173"/>
      <c r="NO344" s="173"/>
      <c r="NP344" s="173"/>
      <c r="NQ344" s="173"/>
      <c r="NR344" s="173"/>
      <c r="NS344" s="173"/>
      <c r="NT344" s="173"/>
      <c r="NU344" s="173"/>
      <c r="NV344" s="173"/>
      <c r="NW344" s="173"/>
      <c r="NX344" s="173"/>
      <c r="NY344" s="173"/>
      <c r="NZ344" s="173"/>
      <c r="OA344" s="173"/>
      <c r="OB344" s="173"/>
      <c r="OC344" s="173"/>
      <c r="OD344" s="173"/>
      <c r="OF344" s="167"/>
      <c r="OH344" s="173" t="str">
        <f>OH$3</f>
        <v>POZO | Hokchi-15 Contingente | CANTIDADES Y MONTOS</v>
      </c>
      <c r="OI344" s="173"/>
      <c r="OJ344" s="173"/>
      <c r="OK344" s="173"/>
      <c r="OL344" s="173"/>
      <c r="OM344" s="173"/>
      <c r="ON344" s="173"/>
      <c r="OO344" s="173"/>
      <c r="OP344" s="173"/>
      <c r="OQ344" s="173"/>
      <c r="OR344" s="173"/>
      <c r="OS344" s="173"/>
      <c r="OT344" s="173"/>
      <c r="OU344" s="173"/>
      <c r="OV344" s="173"/>
      <c r="OW344" s="173"/>
      <c r="OX344" s="173"/>
      <c r="OY344" s="173"/>
      <c r="OZ344" s="173"/>
      <c r="PA344" s="173"/>
      <c r="PB344" s="173"/>
      <c r="PC344" s="173"/>
      <c r="PE344" s="167"/>
      <c r="PG344" s="173" t="str">
        <f>PG$3</f>
        <v>POZO | Hokchi-8H Contingente | CANTIDADES Y MONTOS</v>
      </c>
      <c r="PH344" s="173"/>
      <c r="PI344" s="173"/>
      <c r="PJ344" s="173"/>
      <c r="PK344" s="173"/>
      <c r="PL344" s="173"/>
      <c r="PM344" s="173"/>
      <c r="PN344" s="173"/>
      <c r="PO344" s="173"/>
      <c r="PP344" s="173"/>
      <c r="PQ344" s="173"/>
      <c r="PR344" s="173"/>
      <c r="PS344" s="173"/>
      <c r="PT344" s="173"/>
      <c r="PU344" s="173"/>
      <c r="PV344" s="173"/>
      <c r="PW344" s="173"/>
      <c r="PX344" s="173"/>
      <c r="PY344" s="173"/>
      <c r="PZ344" s="173"/>
      <c r="QA344" s="173"/>
      <c r="QB344" s="173"/>
      <c r="QD344" s="167"/>
      <c r="QF344" s="173" t="str">
        <f>QF$3</f>
        <v>POZO | Hokchi-12H Contingente | CANTIDADES Y MONTOS</v>
      </c>
      <c r="QG344" s="173"/>
      <c r="QH344" s="173"/>
      <c r="QI344" s="173"/>
      <c r="QJ344" s="173"/>
      <c r="QK344" s="173"/>
      <c r="QL344" s="173"/>
      <c r="QM344" s="173"/>
      <c r="QN344" s="173"/>
      <c r="QO344" s="173"/>
      <c r="QP344" s="173"/>
      <c r="QQ344" s="173"/>
      <c r="QR344" s="173"/>
      <c r="QS344" s="173"/>
      <c r="QT344" s="173"/>
      <c r="QU344" s="173"/>
      <c r="QV344" s="173"/>
      <c r="QW344" s="173"/>
      <c r="QX344" s="173"/>
      <c r="QY344" s="173"/>
      <c r="QZ344" s="173"/>
      <c r="RA344" s="173"/>
      <c r="RC344" s="167"/>
      <c r="RE344" s="173" t="str">
        <f>RE$3</f>
        <v>POZO | Hokchi-9H Contingente | CANTIDADES Y MONTOS</v>
      </c>
      <c r="RF344" s="173"/>
      <c r="RG344" s="173"/>
      <c r="RH344" s="173"/>
      <c r="RI344" s="173"/>
      <c r="RJ344" s="173"/>
      <c r="RK344" s="173"/>
      <c r="RL344" s="173"/>
      <c r="RM344" s="173"/>
      <c r="RN344" s="173"/>
      <c r="RO344" s="173"/>
      <c r="RP344" s="173"/>
      <c r="RQ344" s="173"/>
      <c r="RR344" s="173"/>
      <c r="RS344" s="173"/>
      <c r="RT344" s="173"/>
      <c r="RU344" s="173"/>
      <c r="RV344" s="173"/>
      <c r="RW344" s="173"/>
      <c r="RX344" s="173"/>
      <c r="RY344" s="173"/>
      <c r="RZ344" s="173"/>
      <c r="SB344" s="167"/>
      <c r="SD344" s="173" t="str">
        <f>SD$3</f>
        <v>POZO | Hokchi-11 Contingente | CANTIDADES Y MONTOS</v>
      </c>
      <c r="SE344" s="173"/>
      <c r="SF344" s="173"/>
      <c r="SG344" s="173"/>
      <c r="SH344" s="173"/>
      <c r="SI344" s="173"/>
      <c r="SJ344" s="173"/>
      <c r="SK344" s="173"/>
      <c r="SL344" s="173"/>
      <c r="SM344" s="173"/>
      <c r="SN344" s="173"/>
      <c r="SO344" s="173"/>
      <c r="SP344" s="173"/>
      <c r="SQ344" s="173"/>
      <c r="SR344" s="173"/>
      <c r="SS344" s="173"/>
      <c r="ST344" s="173"/>
      <c r="SU344" s="173"/>
      <c r="SV344" s="173"/>
      <c r="SW344" s="173"/>
      <c r="SX344" s="173"/>
      <c r="SY344" s="173"/>
      <c r="TA344" s="167"/>
      <c r="TC344" s="173" t="str">
        <f>TC$3</f>
        <v>POZO | Hokchi-13 Contingente | CANTIDADES Y MONTOS</v>
      </c>
      <c r="TD344" s="173"/>
      <c r="TE344" s="173"/>
      <c r="TF344" s="173"/>
      <c r="TG344" s="173"/>
      <c r="TH344" s="173"/>
      <c r="TI344" s="173"/>
      <c r="TJ344" s="173"/>
      <c r="TK344" s="173"/>
      <c r="TL344" s="173"/>
      <c r="TM344" s="173"/>
      <c r="TN344" s="173"/>
      <c r="TO344" s="173"/>
      <c r="TP344" s="173"/>
      <c r="TQ344" s="173"/>
      <c r="TR344" s="173"/>
      <c r="TS344" s="173"/>
      <c r="TT344" s="173"/>
      <c r="TU344" s="173"/>
      <c r="TV344" s="173"/>
      <c r="TW344" s="173"/>
      <c r="TX344" s="173"/>
      <c r="TZ344" s="167"/>
      <c r="UB344" s="173" t="str">
        <f>UB$3</f>
        <v>POZO | Hokchi-14 Contingente | CANTIDADES Y MONTOS</v>
      </c>
      <c r="UC344" s="173"/>
      <c r="UD344" s="173"/>
      <c r="UE344" s="173"/>
      <c r="UF344" s="173"/>
      <c r="UG344" s="173"/>
      <c r="UH344" s="173"/>
      <c r="UI344" s="173"/>
      <c r="UJ344" s="173"/>
      <c r="UK344" s="173"/>
      <c r="UL344" s="173"/>
      <c r="UM344" s="173"/>
      <c r="UN344" s="173"/>
      <c r="UO344" s="173"/>
      <c r="UP344" s="173"/>
      <c r="UQ344" s="173"/>
      <c r="UR344" s="173"/>
      <c r="US344" s="173"/>
      <c r="UT344" s="173"/>
      <c r="UU344" s="173"/>
      <c r="UV344" s="173"/>
      <c r="UW344" s="173"/>
      <c r="UY344" s="167"/>
      <c r="VA344" s="173" t="str">
        <f>VA$3</f>
        <v>POZO | Hokchi-10H Contingente | CANTIDADES Y MONTOS</v>
      </c>
      <c r="VB344" s="173"/>
      <c r="VC344" s="173"/>
      <c r="VD344" s="173"/>
      <c r="VE344" s="173"/>
      <c r="VF344" s="173"/>
      <c r="VG344" s="173"/>
      <c r="VH344" s="173"/>
      <c r="VI344" s="173"/>
      <c r="VJ344" s="173"/>
      <c r="VK344" s="173"/>
      <c r="VL344" s="173"/>
      <c r="VM344" s="173"/>
      <c r="VN344" s="173"/>
      <c r="VO344" s="173"/>
      <c r="VP344" s="173"/>
      <c r="VQ344" s="173"/>
      <c r="VR344" s="173"/>
      <c r="VS344" s="173"/>
      <c r="VT344" s="173"/>
      <c r="VU344" s="173"/>
      <c r="VV344" s="173"/>
    </row>
    <row r="345" spans="2:596">
      <c r="B345" s="89"/>
      <c r="C345" s="89" t="str">
        <f>IF(ISERROR(I345+1)=TRUE,I345,IF(I345="","",MAX(C$15:C344)+1))</f>
        <v/>
      </c>
      <c r="D345" s="88" t="str">
        <f t="shared" si="645"/>
        <v/>
      </c>
      <c r="E345" s="3"/>
      <c r="G345" s="167"/>
      <c r="I345" s="37" t="s">
        <v>134</v>
      </c>
      <c r="U345" s="167"/>
      <c r="V345" s="42"/>
      <c r="AT345" s="167"/>
      <c r="BS345" s="167"/>
      <c r="CR345" s="167"/>
      <c r="DQ345" s="167"/>
      <c r="EP345" s="167"/>
      <c r="FO345" s="167"/>
      <c r="GN345" s="167"/>
      <c r="HM345" s="167"/>
      <c r="IL345" s="167"/>
      <c r="JK345" s="167"/>
      <c r="KJ345" s="167"/>
      <c r="LI345" s="167"/>
      <c r="MH345" s="167"/>
      <c r="NG345" s="167"/>
      <c r="OF345" s="167"/>
      <c r="PE345" s="167"/>
      <c r="QD345" s="167"/>
      <c r="RC345" s="167"/>
      <c r="SB345" s="167"/>
      <c r="TA345" s="167"/>
      <c r="TZ345" s="167"/>
      <c r="UY345" s="167"/>
    </row>
    <row r="346" spans="2:596" s="38" customFormat="1" outlineLevel="1">
      <c r="B346" s="88"/>
      <c r="C346" s="89">
        <f>IF(ISERROR(I346+1)=TRUE,I346,IF(I346="","",MAX(C$15:C345)+1))</f>
        <v>255</v>
      </c>
      <c r="D346" s="88">
        <f t="shared" si="645"/>
        <v>1</v>
      </c>
      <c r="E346" s="3"/>
      <c r="G346" s="167"/>
      <c r="I346" s="108">
        <f>+I341+1</f>
        <v>262</v>
      </c>
      <c r="J346" s="299" t="s">
        <v>450</v>
      </c>
      <c r="K346" s="300"/>
      <c r="L346" s="300"/>
      <c r="M346" s="300"/>
      <c r="N346" s="300"/>
      <c r="O346" s="301"/>
      <c r="P346" s="302" t="s">
        <v>438</v>
      </c>
      <c r="Q346" s="297"/>
      <c r="R346" s="107" t="s">
        <v>141</v>
      </c>
      <c r="S346" s="298"/>
      <c r="U346" s="167"/>
      <c r="V346" s="42"/>
      <c r="W346" s="78"/>
      <c r="X346" s="37"/>
      <c r="Y346" s="77"/>
      <c r="Z346" s="76"/>
      <c r="AA346" s="79"/>
      <c r="AB346" s="76"/>
      <c r="AC346" s="79"/>
      <c r="AD346" s="76"/>
      <c r="AE346" s="76"/>
      <c r="AF346" s="76"/>
      <c r="AG346" s="76"/>
      <c r="AH346" s="76"/>
      <c r="AI346" s="76"/>
      <c r="AJ346" s="76"/>
      <c r="AK346" s="75"/>
      <c r="AL346" s="75"/>
      <c r="AM346" s="75"/>
      <c r="AN346" s="75"/>
      <c r="AO346" s="75"/>
      <c r="AP346" s="75"/>
      <c r="AQ346" s="75"/>
      <c r="AR346" s="74">
        <f t="shared" ref="AR346:AR360" si="669">SUM(Y346:AQ346)*$Q346</f>
        <v>0</v>
      </c>
      <c r="AT346" s="167"/>
      <c r="AV346" s="78"/>
      <c r="AW346" s="37"/>
      <c r="AX346" s="77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5"/>
      <c r="BK346" s="75"/>
      <c r="BL346" s="75"/>
      <c r="BM346" s="75"/>
      <c r="BN346" s="75"/>
      <c r="BO346" s="75"/>
      <c r="BP346" s="75"/>
      <c r="BQ346" s="74">
        <f t="shared" ref="BQ346:BQ360" si="670">SUM(AX346:BP346)*$Q346</f>
        <v>0</v>
      </c>
      <c r="BS346" s="167"/>
      <c r="BU346" s="78"/>
      <c r="BV346" s="37"/>
      <c r="BW346" s="77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5"/>
      <c r="CJ346" s="75"/>
      <c r="CK346" s="75"/>
      <c r="CL346" s="75"/>
      <c r="CM346" s="75"/>
      <c r="CN346" s="75"/>
      <c r="CO346" s="75"/>
      <c r="CP346" s="74">
        <f t="shared" ref="CP346:CP360" si="671">SUM(BW346:CO346)*$Q346</f>
        <v>0</v>
      </c>
      <c r="CR346" s="167"/>
      <c r="CT346" s="78"/>
      <c r="CU346" s="37"/>
      <c r="CV346" s="77"/>
      <c r="CW346" s="76"/>
      <c r="CX346" s="76"/>
      <c r="CY346" s="76"/>
      <c r="CZ346" s="76"/>
      <c r="DA346" s="76"/>
      <c r="DB346" s="76"/>
      <c r="DC346" s="76"/>
      <c r="DD346" s="76"/>
      <c r="DE346" s="76"/>
      <c r="DF346" s="76"/>
      <c r="DG346" s="76"/>
      <c r="DH346" s="75"/>
      <c r="DI346" s="75"/>
      <c r="DJ346" s="75"/>
      <c r="DK346" s="75"/>
      <c r="DL346" s="75"/>
      <c r="DM346" s="75"/>
      <c r="DN346" s="75"/>
      <c r="DO346" s="74">
        <f t="shared" ref="DO346:DO360" si="672">SUM(CV346:DN346)*$Q346</f>
        <v>0</v>
      </c>
      <c r="DQ346" s="167"/>
      <c r="DS346" s="78"/>
      <c r="DT346" s="37"/>
      <c r="DU346" s="77"/>
      <c r="DV346" s="76"/>
      <c r="DW346" s="76"/>
      <c r="DX346" s="76"/>
      <c r="DY346" s="76"/>
      <c r="DZ346" s="76"/>
      <c r="EA346" s="76"/>
      <c r="EB346" s="76"/>
      <c r="EC346" s="76"/>
      <c r="ED346" s="76"/>
      <c r="EE346" s="76"/>
      <c r="EF346" s="76"/>
      <c r="EG346" s="75"/>
      <c r="EH346" s="75"/>
      <c r="EI346" s="75"/>
      <c r="EJ346" s="75"/>
      <c r="EK346" s="75"/>
      <c r="EL346" s="75"/>
      <c r="EM346" s="75"/>
      <c r="EN346" s="74">
        <f t="shared" ref="EN346:EN360" si="673">SUM(DU346:EM346)*$Q346</f>
        <v>0</v>
      </c>
      <c r="EP346" s="167"/>
      <c r="ER346" s="78"/>
      <c r="ES346" s="37"/>
      <c r="ET346" s="77"/>
      <c r="EU346" s="76"/>
      <c r="EV346" s="76"/>
      <c r="EW346" s="76"/>
      <c r="EX346" s="76"/>
      <c r="EY346" s="76"/>
      <c r="EZ346" s="76"/>
      <c r="FA346" s="76"/>
      <c r="FB346" s="76"/>
      <c r="FC346" s="76"/>
      <c r="FD346" s="76"/>
      <c r="FE346" s="76"/>
      <c r="FF346" s="76"/>
      <c r="FG346" s="76"/>
      <c r="FH346" s="75"/>
      <c r="FI346" s="75"/>
      <c r="FJ346" s="75"/>
      <c r="FK346" s="75"/>
      <c r="FL346" s="75"/>
      <c r="FM346" s="74">
        <f t="shared" ref="FM346:FM360" si="674">SUM(ET346:FL346)*$Q346</f>
        <v>0</v>
      </c>
      <c r="FO346" s="167"/>
      <c r="FQ346" s="78"/>
      <c r="FR346" s="37"/>
      <c r="FS346" s="77"/>
      <c r="FT346" s="76"/>
      <c r="FU346" s="76"/>
      <c r="FV346" s="76"/>
      <c r="FW346" s="76"/>
      <c r="FX346" s="76"/>
      <c r="FY346" s="76"/>
      <c r="FZ346" s="76"/>
      <c r="GA346" s="76"/>
      <c r="GB346" s="76"/>
      <c r="GC346" s="76"/>
      <c r="GD346" s="76"/>
      <c r="GE346" s="76"/>
      <c r="GF346" s="76"/>
      <c r="GG346" s="75"/>
      <c r="GH346" s="75"/>
      <c r="GI346" s="75"/>
      <c r="GJ346" s="75"/>
      <c r="GK346" s="75"/>
      <c r="GL346" s="74">
        <f t="shared" ref="GL346:GL360" si="675">SUM(FS346:GK346)*$Q346</f>
        <v>0</v>
      </c>
      <c r="GN346" s="167"/>
      <c r="GP346" s="78"/>
      <c r="GQ346" s="37"/>
      <c r="GR346" s="77"/>
      <c r="GS346" s="76"/>
      <c r="GT346" s="76"/>
      <c r="GU346" s="76"/>
      <c r="GV346" s="76"/>
      <c r="GW346" s="76"/>
      <c r="GX346" s="76"/>
      <c r="GY346" s="76"/>
      <c r="GZ346" s="76"/>
      <c r="HA346" s="76"/>
      <c r="HB346" s="76"/>
      <c r="HC346" s="76"/>
      <c r="HD346" s="76"/>
      <c r="HE346" s="76"/>
      <c r="HF346" s="75"/>
      <c r="HG346" s="75"/>
      <c r="HH346" s="75"/>
      <c r="HI346" s="75"/>
      <c r="HJ346" s="75"/>
      <c r="HK346" s="74">
        <f t="shared" ref="HK346:HK360" si="676">SUM(GR346:HJ346)*$Q346</f>
        <v>0</v>
      </c>
      <c r="HM346" s="167"/>
      <c r="HO346" s="78"/>
      <c r="HP346" s="37"/>
      <c r="HQ346" s="77"/>
      <c r="HR346" s="76"/>
      <c r="HS346" s="76"/>
      <c r="HT346" s="76"/>
      <c r="HU346" s="76"/>
      <c r="HV346" s="76"/>
      <c r="HW346" s="76"/>
      <c r="HX346" s="76"/>
      <c r="HY346" s="76"/>
      <c r="HZ346" s="76"/>
      <c r="IA346" s="76"/>
      <c r="IB346" s="76"/>
      <c r="IC346" s="76"/>
      <c r="ID346" s="76"/>
      <c r="IE346" s="75"/>
      <c r="IF346" s="75"/>
      <c r="IG346" s="75"/>
      <c r="IH346" s="75"/>
      <c r="II346" s="75"/>
      <c r="IJ346" s="74">
        <f t="shared" ref="IJ346:IJ360" si="677">SUM(HQ346:II346)*$Q346</f>
        <v>0</v>
      </c>
      <c r="IL346" s="167"/>
      <c r="IN346" s="78"/>
      <c r="IO346" s="37"/>
      <c r="IP346" s="77"/>
      <c r="IQ346" s="76"/>
      <c r="IR346" s="76"/>
      <c r="IS346" s="76"/>
      <c r="IT346" s="76"/>
      <c r="IU346" s="76"/>
      <c r="IV346" s="76"/>
      <c r="IW346" s="76"/>
      <c r="IX346" s="75"/>
      <c r="IY346" s="75"/>
      <c r="IZ346" s="75"/>
      <c r="JA346" s="75"/>
      <c r="JB346" s="75"/>
      <c r="JC346" s="75"/>
      <c r="JD346" s="75"/>
      <c r="JE346" s="75"/>
      <c r="JF346" s="75"/>
      <c r="JG346" s="75"/>
      <c r="JH346" s="75"/>
      <c r="JI346" s="74">
        <f t="shared" ref="JI346:JI360" si="678">SUM(IP346:JH346)*$Q346</f>
        <v>0</v>
      </c>
      <c r="JK346" s="167"/>
      <c r="JM346" s="78"/>
      <c r="JN346" s="37"/>
      <c r="JO346" s="77"/>
      <c r="JP346" s="76"/>
      <c r="JQ346" s="76"/>
      <c r="JR346" s="76"/>
      <c r="JS346" s="76"/>
      <c r="JT346" s="76"/>
      <c r="JU346" s="76"/>
      <c r="JV346" s="76"/>
      <c r="JW346" s="75"/>
      <c r="JX346" s="75"/>
      <c r="JY346" s="75"/>
      <c r="JZ346" s="75"/>
      <c r="KA346" s="75"/>
      <c r="KB346" s="75"/>
      <c r="KC346" s="75"/>
      <c r="KD346" s="75"/>
      <c r="KE346" s="75"/>
      <c r="KF346" s="75"/>
      <c r="KG346" s="75"/>
      <c r="KH346" s="74">
        <f t="shared" ref="KH346:KH360" si="679">SUM(JO346:KG346)*$Q346</f>
        <v>0</v>
      </c>
      <c r="KJ346" s="167"/>
      <c r="KL346" s="78"/>
      <c r="KM346" s="37"/>
      <c r="KN346" s="77"/>
      <c r="KO346" s="76"/>
      <c r="KP346" s="76"/>
      <c r="KQ346" s="76"/>
      <c r="KR346" s="76"/>
      <c r="KS346" s="76"/>
      <c r="KT346" s="76"/>
      <c r="KU346" s="76"/>
      <c r="KV346" s="75"/>
      <c r="KW346" s="75"/>
      <c r="KX346" s="75"/>
      <c r="KY346" s="75"/>
      <c r="KZ346" s="75"/>
      <c r="LA346" s="75"/>
      <c r="LB346" s="75"/>
      <c r="LC346" s="75"/>
      <c r="LD346" s="75"/>
      <c r="LE346" s="75"/>
      <c r="LF346" s="75"/>
      <c r="LG346" s="74">
        <f t="shared" ref="LG346:LG360" si="680">SUM(KN346:LF346)*$Q346</f>
        <v>0</v>
      </c>
      <c r="LI346" s="167"/>
      <c r="LK346" s="78"/>
      <c r="LL346" s="37"/>
      <c r="LM346" s="77"/>
      <c r="LN346" s="76"/>
      <c r="LO346" s="76"/>
      <c r="LP346" s="76"/>
      <c r="LQ346" s="76"/>
      <c r="LR346" s="76"/>
      <c r="LS346" s="76"/>
      <c r="LT346" s="76"/>
      <c r="LU346" s="75"/>
      <c r="LV346" s="75"/>
      <c r="LW346" s="75"/>
      <c r="LX346" s="75"/>
      <c r="LY346" s="75"/>
      <c r="LZ346" s="75"/>
      <c r="MA346" s="75"/>
      <c r="MB346" s="75"/>
      <c r="MC346" s="75"/>
      <c r="MD346" s="75"/>
      <c r="ME346" s="75"/>
      <c r="MF346" s="74">
        <f t="shared" ref="MF346:MF360" si="681">SUM(LM346:ME346)*$Q346</f>
        <v>0</v>
      </c>
      <c r="MH346" s="167"/>
      <c r="MJ346" s="78"/>
      <c r="MK346" s="37"/>
      <c r="ML346" s="77"/>
      <c r="MM346" s="76"/>
      <c r="MN346" s="76"/>
      <c r="MO346" s="76"/>
      <c r="MP346" s="76"/>
      <c r="MQ346" s="76"/>
      <c r="MR346" s="76"/>
      <c r="MS346" s="76"/>
      <c r="MT346" s="75"/>
      <c r="MU346" s="75"/>
      <c r="MV346" s="75"/>
      <c r="MW346" s="75"/>
      <c r="MX346" s="75"/>
      <c r="MY346" s="75"/>
      <c r="MZ346" s="75"/>
      <c r="NA346" s="75"/>
      <c r="NB346" s="75"/>
      <c r="NC346" s="75"/>
      <c r="ND346" s="75"/>
      <c r="NE346" s="74">
        <f t="shared" ref="NE346:NE360" si="682">SUM(ML346:ND346)*$Q346</f>
        <v>0</v>
      </c>
      <c r="NG346" s="167"/>
      <c r="NI346" s="78"/>
      <c r="NJ346" s="37"/>
      <c r="NK346" s="77"/>
      <c r="NL346" s="76"/>
      <c r="NM346" s="76"/>
      <c r="NN346" s="76"/>
      <c r="NO346" s="76"/>
      <c r="NP346" s="76"/>
      <c r="NQ346" s="76"/>
      <c r="NR346" s="76"/>
      <c r="NS346" s="76"/>
      <c r="NT346" s="76"/>
      <c r="NU346" s="76"/>
      <c r="NV346" s="76"/>
      <c r="NW346" s="76"/>
      <c r="NX346" s="76"/>
      <c r="NY346" s="76"/>
      <c r="NZ346" s="76"/>
      <c r="OA346" s="75"/>
      <c r="OB346" s="76"/>
      <c r="OC346" s="75"/>
      <c r="OD346" s="74">
        <f t="shared" ref="OD346:OD360" si="683">SUM(NK346:OC346)*$Q346</f>
        <v>0</v>
      </c>
      <c r="OF346" s="167"/>
      <c r="OH346" s="78"/>
      <c r="OI346" s="37"/>
      <c r="OJ346" s="77"/>
      <c r="OK346" s="76"/>
      <c r="OL346" s="76"/>
      <c r="OM346" s="76"/>
      <c r="ON346" s="76"/>
      <c r="OO346" s="76"/>
      <c r="OP346" s="76"/>
      <c r="OQ346" s="76"/>
      <c r="OR346" s="76"/>
      <c r="OS346" s="76"/>
      <c r="OT346" s="76"/>
      <c r="OU346" s="76"/>
      <c r="OV346" s="76"/>
      <c r="OW346" s="76"/>
      <c r="OX346" s="76"/>
      <c r="OY346" s="76"/>
      <c r="OZ346" s="75"/>
      <c r="PA346" s="76"/>
      <c r="PB346" s="75"/>
      <c r="PC346" s="74">
        <f t="shared" ref="PC346:PC360" si="684">SUM(OJ346:PB346)*$Q346</f>
        <v>0</v>
      </c>
      <c r="PE346" s="167"/>
      <c r="PG346" s="78"/>
      <c r="PH346" s="37"/>
      <c r="PI346" s="77"/>
      <c r="PJ346" s="76"/>
      <c r="PK346" s="76"/>
      <c r="PL346" s="76"/>
      <c r="PM346" s="76"/>
      <c r="PN346" s="76"/>
      <c r="PO346" s="76"/>
      <c r="PP346" s="76"/>
      <c r="PQ346" s="76"/>
      <c r="PR346" s="76"/>
      <c r="PS346" s="76"/>
      <c r="PT346" s="76"/>
      <c r="PU346" s="76"/>
      <c r="PV346" s="76"/>
      <c r="PW346" s="76"/>
      <c r="PX346" s="76"/>
      <c r="PY346" s="75"/>
      <c r="PZ346" s="76"/>
      <c r="QA346" s="75"/>
      <c r="QB346" s="74">
        <f t="shared" ref="QB346:QB360" si="685">SUM(PI346:QA346)*$Q346</f>
        <v>0</v>
      </c>
      <c r="QD346" s="167"/>
      <c r="QF346" s="78"/>
      <c r="QG346" s="37"/>
      <c r="QH346" s="77"/>
      <c r="QI346" s="76"/>
      <c r="QJ346" s="76"/>
      <c r="QK346" s="76"/>
      <c r="QL346" s="76"/>
      <c r="QM346" s="76"/>
      <c r="QN346" s="76"/>
      <c r="QO346" s="76"/>
      <c r="QP346" s="76"/>
      <c r="QQ346" s="76"/>
      <c r="QR346" s="76"/>
      <c r="QS346" s="76"/>
      <c r="QT346" s="76"/>
      <c r="QU346" s="76"/>
      <c r="QV346" s="76"/>
      <c r="QW346" s="76"/>
      <c r="QX346" s="75"/>
      <c r="QY346" s="76"/>
      <c r="QZ346" s="75"/>
      <c r="RA346" s="74">
        <f t="shared" ref="RA346:RA360" si="686">SUM(QH346:QZ346)*$Q346</f>
        <v>0</v>
      </c>
      <c r="RC346" s="167"/>
      <c r="RE346" s="78"/>
      <c r="RF346" s="37"/>
      <c r="RG346" s="77"/>
      <c r="RH346" s="76"/>
      <c r="RI346" s="76"/>
      <c r="RJ346" s="76"/>
      <c r="RK346" s="76"/>
      <c r="RL346" s="76"/>
      <c r="RM346" s="76"/>
      <c r="RN346" s="76"/>
      <c r="RO346" s="76"/>
      <c r="RP346" s="76"/>
      <c r="RQ346" s="76"/>
      <c r="RR346" s="76"/>
      <c r="RS346" s="76"/>
      <c r="RT346" s="76"/>
      <c r="RU346" s="76"/>
      <c r="RV346" s="76"/>
      <c r="RW346" s="75"/>
      <c r="RX346" s="76"/>
      <c r="RY346" s="75"/>
      <c r="RZ346" s="74">
        <f t="shared" ref="RZ346:RZ360" si="687">SUM(RG346:RY346)*$Q346</f>
        <v>0</v>
      </c>
      <c r="SB346" s="167"/>
      <c r="SD346" s="78"/>
      <c r="SE346" s="37"/>
      <c r="SF346" s="77"/>
      <c r="SG346" s="76"/>
      <c r="SH346" s="76"/>
      <c r="SI346" s="76"/>
      <c r="SJ346" s="76"/>
      <c r="SK346" s="76"/>
      <c r="SL346" s="76"/>
      <c r="SM346" s="76"/>
      <c r="SN346" s="76"/>
      <c r="SO346" s="76"/>
      <c r="SP346" s="76"/>
      <c r="SQ346" s="76"/>
      <c r="SR346" s="76"/>
      <c r="SS346" s="76"/>
      <c r="ST346" s="76"/>
      <c r="SU346" s="76"/>
      <c r="SV346" s="75"/>
      <c r="SW346" s="76"/>
      <c r="SX346" s="75"/>
      <c r="SY346" s="74">
        <f t="shared" ref="SY346:SY360" si="688">SUM(SF346:SX346)*$Q346</f>
        <v>0</v>
      </c>
      <c r="TA346" s="167"/>
      <c r="TC346" s="78"/>
      <c r="TD346" s="37"/>
      <c r="TE346" s="77"/>
      <c r="TF346" s="76"/>
      <c r="TG346" s="76"/>
      <c r="TH346" s="76"/>
      <c r="TI346" s="76"/>
      <c r="TJ346" s="76"/>
      <c r="TK346" s="76"/>
      <c r="TL346" s="76"/>
      <c r="TM346" s="76"/>
      <c r="TN346" s="76"/>
      <c r="TO346" s="76"/>
      <c r="TP346" s="76"/>
      <c r="TQ346" s="76"/>
      <c r="TR346" s="76"/>
      <c r="TS346" s="76"/>
      <c r="TT346" s="76"/>
      <c r="TU346" s="75"/>
      <c r="TV346" s="76"/>
      <c r="TW346" s="75"/>
      <c r="TX346" s="74">
        <f t="shared" ref="TX346:TX360" si="689">SUM(TE346:TW346)*$Q346</f>
        <v>0</v>
      </c>
      <c r="TZ346" s="167"/>
      <c r="UB346" s="78"/>
      <c r="UC346" s="37"/>
      <c r="UD346" s="77"/>
      <c r="UE346" s="76"/>
      <c r="UF346" s="76"/>
      <c r="UG346" s="76"/>
      <c r="UH346" s="76"/>
      <c r="UI346" s="76"/>
      <c r="UJ346" s="76"/>
      <c r="UK346" s="76"/>
      <c r="UL346" s="76"/>
      <c r="UM346" s="76"/>
      <c r="UN346" s="76"/>
      <c r="UO346" s="76"/>
      <c r="UP346" s="76"/>
      <c r="UQ346" s="76"/>
      <c r="UR346" s="76"/>
      <c r="US346" s="76"/>
      <c r="UT346" s="75"/>
      <c r="UU346" s="76"/>
      <c r="UV346" s="75"/>
      <c r="UW346" s="74">
        <f t="shared" ref="UW346:UW360" si="690">SUM(UD346:UV346)*$Q346</f>
        <v>0</v>
      </c>
      <c r="UY346" s="167"/>
      <c r="VA346" s="78"/>
      <c r="VB346" s="37"/>
      <c r="VC346" s="77"/>
      <c r="VD346" s="76"/>
      <c r="VE346" s="76"/>
      <c r="VF346" s="76"/>
      <c r="VG346" s="76"/>
      <c r="VH346" s="76"/>
      <c r="VI346" s="76"/>
      <c r="VJ346" s="76"/>
      <c r="VK346" s="76"/>
      <c r="VL346" s="76"/>
      <c r="VM346" s="76"/>
      <c r="VN346" s="76"/>
      <c r="VO346" s="76"/>
      <c r="VP346" s="76"/>
      <c r="VQ346" s="76"/>
      <c r="VR346" s="76"/>
      <c r="VS346" s="75"/>
      <c r="VT346" s="76"/>
      <c r="VU346" s="75"/>
      <c r="VV346" s="74">
        <f t="shared" ref="VV346:VV360" si="691">SUM(VC346:VU346)*$Q346</f>
        <v>0</v>
      </c>
    </row>
    <row r="347" spans="2:596" s="38" customFormat="1" outlineLevel="1">
      <c r="B347" s="88"/>
      <c r="C347" s="89">
        <f>IF(ISERROR(I347+1)=TRUE,I347,IF(I347="","",MAX(C$15:C346)+1))</f>
        <v>256</v>
      </c>
      <c r="D347" s="88">
        <f t="shared" si="645"/>
        <v>1</v>
      </c>
      <c r="E347" s="3"/>
      <c r="G347" s="167"/>
      <c r="I347" s="95">
        <f t="shared" ref="I347:I360" si="692">+I346+1</f>
        <v>263</v>
      </c>
      <c r="J347" s="94" t="s">
        <v>449</v>
      </c>
      <c r="K347" s="93"/>
      <c r="L347" s="93"/>
      <c r="M347" s="93"/>
      <c r="N347" s="93"/>
      <c r="O347" s="92"/>
      <c r="P347" s="91" t="s">
        <v>438</v>
      </c>
      <c r="Q347" s="297"/>
      <c r="R347" s="90" t="s">
        <v>141</v>
      </c>
      <c r="S347" s="298"/>
      <c r="U347" s="167"/>
      <c r="V347" s="42"/>
      <c r="W347" s="78"/>
      <c r="X347" s="37"/>
      <c r="Y347" s="77"/>
      <c r="Z347" s="76"/>
      <c r="AA347" s="79"/>
      <c r="AB347" s="76"/>
      <c r="AC347" s="79"/>
      <c r="AD347" s="76"/>
      <c r="AE347" s="76"/>
      <c r="AF347" s="76"/>
      <c r="AG347" s="76"/>
      <c r="AH347" s="76"/>
      <c r="AI347" s="76"/>
      <c r="AJ347" s="76"/>
      <c r="AK347" s="75"/>
      <c r="AL347" s="75"/>
      <c r="AM347" s="75"/>
      <c r="AN347" s="75"/>
      <c r="AO347" s="75"/>
      <c r="AP347" s="75"/>
      <c r="AQ347" s="75"/>
      <c r="AR347" s="74">
        <f t="shared" si="669"/>
        <v>0</v>
      </c>
      <c r="AT347" s="167"/>
      <c r="AV347" s="78"/>
      <c r="AW347" s="37"/>
      <c r="AX347" s="77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5"/>
      <c r="BK347" s="75"/>
      <c r="BL347" s="75"/>
      <c r="BM347" s="75"/>
      <c r="BN347" s="75"/>
      <c r="BO347" s="75"/>
      <c r="BP347" s="75"/>
      <c r="BQ347" s="74">
        <f t="shared" si="670"/>
        <v>0</v>
      </c>
      <c r="BS347" s="167"/>
      <c r="BU347" s="78"/>
      <c r="BV347" s="37"/>
      <c r="BW347" s="77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5"/>
      <c r="CJ347" s="75"/>
      <c r="CK347" s="75"/>
      <c r="CL347" s="75"/>
      <c r="CM347" s="75"/>
      <c r="CN347" s="75"/>
      <c r="CO347" s="75"/>
      <c r="CP347" s="74">
        <f t="shared" si="671"/>
        <v>0</v>
      </c>
      <c r="CR347" s="167"/>
      <c r="CT347" s="78"/>
      <c r="CU347" s="37"/>
      <c r="CV347" s="77"/>
      <c r="CW347" s="76"/>
      <c r="CX347" s="76"/>
      <c r="CY347" s="76"/>
      <c r="CZ347" s="76"/>
      <c r="DA347" s="76"/>
      <c r="DB347" s="76"/>
      <c r="DC347" s="76"/>
      <c r="DD347" s="76"/>
      <c r="DE347" s="76"/>
      <c r="DF347" s="76"/>
      <c r="DG347" s="76"/>
      <c r="DH347" s="75"/>
      <c r="DI347" s="75"/>
      <c r="DJ347" s="75"/>
      <c r="DK347" s="75"/>
      <c r="DL347" s="75"/>
      <c r="DM347" s="75"/>
      <c r="DN347" s="75"/>
      <c r="DO347" s="74">
        <f t="shared" si="672"/>
        <v>0</v>
      </c>
      <c r="DQ347" s="167"/>
      <c r="DS347" s="78"/>
      <c r="DT347" s="37"/>
      <c r="DU347" s="77"/>
      <c r="DV347" s="76"/>
      <c r="DW347" s="76"/>
      <c r="DX347" s="76"/>
      <c r="DY347" s="76"/>
      <c r="DZ347" s="76"/>
      <c r="EA347" s="76"/>
      <c r="EB347" s="76"/>
      <c r="EC347" s="76"/>
      <c r="ED347" s="76"/>
      <c r="EE347" s="76"/>
      <c r="EF347" s="76"/>
      <c r="EG347" s="75"/>
      <c r="EH347" s="75"/>
      <c r="EI347" s="75"/>
      <c r="EJ347" s="75"/>
      <c r="EK347" s="75"/>
      <c r="EL347" s="75"/>
      <c r="EM347" s="75"/>
      <c r="EN347" s="74">
        <f t="shared" si="673"/>
        <v>0</v>
      </c>
      <c r="EP347" s="167"/>
      <c r="ER347" s="78"/>
      <c r="ES347" s="37"/>
      <c r="ET347" s="77"/>
      <c r="EU347" s="76"/>
      <c r="EV347" s="76"/>
      <c r="EW347" s="76"/>
      <c r="EX347" s="76"/>
      <c r="EY347" s="76"/>
      <c r="EZ347" s="76"/>
      <c r="FA347" s="76"/>
      <c r="FB347" s="76"/>
      <c r="FC347" s="76"/>
      <c r="FD347" s="76"/>
      <c r="FE347" s="76"/>
      <c r="FF347" s="76"/>
      <c r="FG347" s="76"/>
      <c r="FH347" s="75"/>
      <c r="FI347" s="75"/>
      <c r="FJ347" s="75"/>
      <c r="FK347" s="75"/>
      <c r="FL347" s="75"/>
      <c r="FM347" s="74">
        <f t="shared" si="674"/>
        <v>0</v>
      </c>
      <c r="FO347" s="167"/>
      <c r="FQ347" s="78"/>
      <c r="FR347" s="37"/>
      <c r="FS347" s="77"/>
      <c r="FT347" s="76"/>
      <c r="FU347" s="76"/>
      <c r="FV347" s="76"/>
      <c r="FW347" s="76"/>
      <c r="FX347" s="76"/>
      <c r="FY347" s="76"/>
      <c r="FZ347" s="76"/>
      <c r="GA347" s="76"/>
      <c r="GB347" s="76"/>
      <c r="GC347" s="76"/>
      <c r="GD347" s="76"/>
      <c r="GE347" s="76"/>
      <c r="GF347" s="76"/>
      <c r="GG347" s="75"/>
      <c r="GH347" s="75"/>
      <c r="GI347" s="75"/>
      <c r="GJ347" s="75"/>
      <c r="GK347" s="75"/>
      <c r="GL347" s="74">
        <f t="shared" si="675"/>
        <v>0</v>
      </c>
      <c r="GN347" s="167"/>
      <c r="GP347" s="78"/>
      <c r="GQ347" s="37"/>
      <c r="GR347" s="77"/>
      <c r="GS347" s="76"/>
      <c r="GT347" s="76"/>
      <c r="GU347" s="76"/>
      <c r="GV347" s="76"/>
      <c r="GW347" s="76"/>
      <c r="GX347" s="76"/>
      <c r="GY347" s="76"/>
      <c r="GZ347" s="76"/>
      <c r="HA347" s="76"/>
      <c r="HB347" s="76"/>
      <c r="HC347" s="76"/>
      <c r="HD347" s="76"/>
      <c r="HE347" s="76"/>
      <c r="HF347" s="75"/>
      <c r="HG347" s="75"/>
      <c r="HH347" s="75"/>
      <c r="HI347" s="75"/>
      <c r="HJ347" s="75"/>
      <c r="HK347" s="74">
        <f t="shared" si="676"/>
        <v>0</v>
      </c>
      <c r="HM347" s="167"/>
      <c r="HO347" s="78"/>
      <c r="HP347" s="37"/>
      <c r="HQ347" s="77"/>
      <c r="HR347" s="76"/>
      <c r="HS347" s="76"/>
      <c r="HT347" s="76"/>
      <c r="HU347" s="76"/>
      <c r="HV347" s="76"/>
      <c r="HW347" s="76"/>
      <c r="HX347" s="76"/>
      <c r="HY347" s="76"/>
      <c r="HZ347" s="76"/>
      <c r="IA347" s="76"/>
      <c r="IB347" s="76"/>
      <c r="IC347" s="76"/>
      <c r="ID347" s="76"/>
      <c r="IE347" s="75"/>
      <c r="IF347" s="75"/>
      <c r="IG347" s="75"/>
      <c r="IH347" s="75"/>
      <c r="II347" s="75"/>
      <c r="IJ347" s="74">
        <f t="shared" si="677"/>
        <v>0</v>
      </c>
      <c r="IL347" s="167"/>
      <c r="IN347" s="78"/>
      <c r="IO347" s="37"/>
      <c r="IP347" s="77"/>
      <c r="IQ347" s="76"/>
      <c r="IR347" s="76"/>
      <c r="IS347" s="76"/>
      <c r="IT347" s="76"/>
      <c r="IU347" s="76"/>
      <c r="IV347" s="76"/>
      <c r="IW347" s="76"/>
      <c r="IX347" s="75"/>
      <c r="IY347" s="75"/>
      <c r="IZ347" s="75"/>
      <c r="JA347" s="75"/>
      <c r="JB347" s="75"/>
      <c r="JC347" s="75"/>
      <c r="JD347" s="75"/>
      <c r="JE347" s="75"/>
      <c r="JF347" s="75"/>
      <c r="JG347" s="75"/>
      <c r="JH347" s="75"/>
      <c r="JI347" s="74">
        <f t="shared" si="678"/>
        <v>0</v>
      </c>
      <c r="JK347" s="167"/>
      <c r="JM347" s="78"/>
      <c r="JN347" s="37"/>
      <c r="JO347" s="77"/>
      <c r="JP347" s="76"/>
      <c r="JQ347" s="76"/>
      <c r="JR347" s="76"/>
      <c r="JS347" s="76"/>
      <c r="JT347" s="76"/>
      <c r="JU347" s="76"/>
      <c r="JV347" s="76"/>
      <c r="JW347" s="75"/>
      <c r="JX347" s="75"/>
      <c r="JY347" s="75"/>
      <c r="JZ347" s="75"/>
      <c r="KA347" s="75"/>
      <c r="KB347" s="75"/>
      <c r="KC347" s="75"/>
      <c r="KD347" s="75"/>
      <c r="KE347" s="75"/>
      <c r="KF347" s="75"/>
      <c r="KG347" s="75"/>
      <c r="KH347" s="74">
        <f t="shared" si="679"/>
        <v>0</v>
      </c>
      <c r="KJ347" s="167"/>
      <c r="KL347" s="78"/>
      <c r="KM347" s="37"/>
      <c r="KN347" s="77"/>
      <c r="KO347" s="76"/>
      <c r="KP347" s="76"/>
      <c r="KQ347" s="76"/>
      <c r="KR347" s="76"/>
      <c r="KS347" s="76"/>
      <c r="KT347" s="76"/>
      <c r="KU347" s="76"/>
      <c r="KV347" s="75"/>
      <c r="KW347" s="75"/>
      <c r="KX347" s="75"/>
      <c r="KY347" s="75"/>
      <c r="KZ347" s="75"/>
      <c r="LA347" s="75"/>
      <c r="LB347" s="75"/>
      <c r="LC347" s="75"/>
      <c r="LD347" s="75"/>
      <c r="LE347" s="75"/>
      <c r="LF347" s="75"/>
      <c r="LG347" s="74">
        <f t="shared" si="680"/>
        <v>0</v>
      </c>
      <c r="LI347" s="167"/>
      <c r="LK347" s="78"/>
      <c r="LL347" s="37"/>
      <c r="LM347" s="77"/>
      <c r="LN347" s="76"/>
      <c r="LO347" s="76"/>
      <c r="LP347" s="76"/>
      <c r="LQ347" s="76"/>
      <c r="LR347" s="76"/>
      <c r="LS347" s="76"/>
      <c r="LT347" s="76"/>
      <c r="LU347" s="75"/>
      <c r="LV347" s="75"/>
      <c r="LW347" s="75"/>
      <c r="LX347" s="75"/>
      <c r="LY347" s="75"/>
      <c r="LZ347" s="75"/>
      <c r="MA347" s="75"/>
      <c r="MB347" s="75"/>
      <c r="MC347" s="75"/>
      <c r="MD347" s="75"/>
      <c r="ME347" s="75"/>
      <c r="MF347" s="74">
        <f t="shared" si="681"/>
        <v>0</v>
      </c>
      <c r="MH347" s="167"/>
      <c r="MJ347" s="78"/>
      <c r="MK347" s="37"/>
      <c r="ML347" s="77"/>
      <c r="MM347" s="76"/>
      <c r="MN347" s="76"/>
      <c r="MO347" s="76"/>
      <c r="MP347" s="76"/>
      <c r="MQ347" s="76"/>
      <c r="MR347" s="76"/>
      <c r="MS347" s="76"/>
      <c r="MT347" s="75"/>
      <c r="MU347" s="75"/>
      <c r="MV347" s="75"/>
      <c r="MW347" s="75"/>
      <c r="MX347" s="75"/>
      <c r="MY347" s="75"/>
      <c r="MZ347" s="75"/>
      <c r="NA347" s="75"/>
      <c r="NB347" s="75"/>
      <c r="NC347" s="75"/>
      <c r="ND347" s="75"/>
      <c r="NE347" s="74">
        <f t="shared" si="682"/>
        <v>0</v>
      </c>
      <c r="NG347" s="167"/>
      <c r="NI347" s="78"/>
      <c r="NJ347" s="37"/>
      <c r="NK347" s="77"/>
      <c r="NL347" s="76"/>
      <c r="NM347" s="76"/>
      <c r="NN347" s="76"/>
      <c r="NO347" s="76"/>
      <c r="NP347" s="76"/>
      <c r="NQ347" s="76"/>
      <c r="NR347" s="76"/>
      <c r="NS347" s="76"/>
      <c r="NT347" s="76"/>
      <c r="NU347" s="76"/>
      <c r="NV347" s="76"/>
      <c r="NW347" s="76"/>
      <c r="NX347" s="76"/>
      <c r="NY347" s="76"/>
      <c r="NZ347" s="76"/>
      <c r="OA347" s="75"/>
      <c r="OB347" s="76"/>
      <c r="OC347" s="75"/>
      <c r="OD347" s="74">
        <f t="shared" si="683"/>
        <v>0</v>
      </c>
      <c r="OF347" s="167"/>
      <c r="OH347" s="78"/>
      <c r="OI347" s="37"/>
      <c r="OJ347" s="77"/>
      <c r="OK347" s="76"/>
      <c r="OL347" s="76"/>
      <c r="OM347" s="76"/>
      <c r="ON347" s="76"/>
      <c r="OO347" s="76"/>
      <c r="OP347" s="76"/>
      <c r="OQ347" s="76"/>
      <c r="OR347" s="76"/>
      <c r="OS347" s="76"/>
      <c r="OT347" s="76"/>
      <c r="OU347" s="76"/>
      <c r="OV347" s="76"/>
      <c r="OW347" s="76"/>
      <c r="OX347" s="76"/>
      <c r="OY347" s="76"/>
      <c r="OZ347" s="75"/>
      <c r="PA347" s="76"/>
      <c r="PB347" s="75"/>
      <c r="PC347" s="74">
        <f t="shared" si="684"/>
        <v>0</v>
      </c>
      <c r="PE347" s="167"/>
      <c r="PG347" s="78"/>
      <c r="PH347" s="37"/>
      <c r="PI347" s="77"/>
      <c r="PJ347" s="76"/>
      <c r="PK347" s="76"/>
      <c r="PL347" s="76"/>
      <c r="PM347" s="76"/>
      <c r="PN347" s="76"/>
      <c r="PO347" s="76"/>
      <c r="PP347" s="76"/>
      <c r="PQ347" s="76"/>
      <c r="PR347" s="76"/>
      <c r="PS347" s="76"/>
      <c r="PT347" s="76"/>
      <c r="PU347" s="76"/>
      <c r="PV347" s="76"/>
      <c r="PW347" s="76"/>
      <c r="PX347" s="76"/>
      <c r="PY347" s="75"/>
      <c r="PZ347" s="76"/>
      <c r="QA347" s="75"/>
      <c r="QB347" s="74">
        <f t="shared" si="685"/>
        <v>0</v>
      </c>
      <c r="QD347" s="167"/>
      <c r="QF347" s="78"/>
      <c r="QG347" s="37"/>
      <c r="QH347" s="77"/>
      <c r="QI347" s="76"/>
      <c r="QJ347" s="76"/>
      <c r="QK347" s="76"/>
      <c r="QL347" s="76"/>
      <c r="QM347" s="76"/>
      <c r="QN347" s="76"/>
      <c r="QO347" s="76"/>
      <c r="QP347" s="76"/>
      <c r="QQ347" s="76"/>
      <c r="QR347" s="76"/>
      <c r="QS347" s="76"/>
      <c r="QT347" s="76"/>
      <c r="QU347" s="76"/>
      <c r="QV347" s="76"/>
      <c r="QW347" s="76"/>
      <c r="QX347" s="75"/>
      <c r="QY347" s="76"/>
      <c r="QZ347" s="75"/>
      <c r="RA347" s="74">
        <f t="shared" si="686"/>
        <v>0</v>
      </c>
      <c r="RC347" s="167"/>
      <c r="RE347" s="78"/>
      <c r="RF347" s="37"/>
      <c r="RG347" s="77"/>
      <c r="RH347" s="76"/>
      <c r="RI347" s="76"/>
      <c r="RJ347" s="76"/>
      <c r="RK347" s="76"/>
      <c r="RL347" s="76"/>
      <c r="RM347" s="76"/>
      <c r="RN347" s="76"/>
      <c r="RO347" s="76"/>
      <c r="RP347" s="76"/>
      <c r="RQ347" s="76"/>
      <c r="RR347" s="76"/>
      <c r="RS347" s="76"/>
      <c r="RT347" s="76"/>
      <c r="RU347" s="76"/>
      <c r="RV347" s="76"/>
      <c r="RW347" s="75"/>
      <c r="RX347" s="76"/>
      <c r="RY347" s="75"/>
      <c r="RZ347" s="74">
        <f t="shared" si="687"/>
        <v>0</v>
      </c>
      <c r="SB347" s="167"/>
      <c r="SD347" s="78"/>
      <c r="SE347" s="37"/>
      <c r="SF347" s="77"/>
      <c r="SG347" s="76"/>
      <c r="SH347" s="76"/>
      <c r="SI347" s="76"/>
      <c r="SJ347" s="76"/>
      <c r="SK347" s="76"/>
      <c r="SL347" s="76"/>
      <c r="SM347" s="76"/>
      <c r="SN347" s="76"/>
      <c r="SO347" s="76"/>
      <c r="SP347" s="76"/>
      <c r="SQ347" s="76"/>
      <c r="SR347" s="76"/>
      <c r="SS347" s="76"/>
      <c r="ST347" s="76"/>
      <c r="SU347" s="76"/>
      <c r="SV347" s="75"/>
      <c r="SW347" s="76"/>
      <c r="SX347" s="75"/>
      <c r="SY347" s="74">
        <f t="shared" si="688"/>
        <v>0</v>
      </c>
      <c r="TA347" s="167"/>
      <c r="TC347" s="78"/>
      <c r="TD347" s="37"/>
      <c r="TE347" s="77"/>
      <c r="TF347" s="76"/>
      <c r="TG347" s="76"/>
      <c r="TH347" s="76"/>
      <c r="TI347" s="76"/>
      <c r="TJ347" s="76"/>
      <c r="TK347" s="76"/>
      <c r="TL347" s="76"/>
      <c r="TM347" s="76"/>
      <c r="TN347" s="76"/>
      <c r="TO347" s="76"/>
      <c r="TP347" s="76"/>
      <c r="TQ347" s="76"/>
      <c r="TR347" s="76"/>
      <c r="TS347" s="76"/>
      <c r="TT347" s="76"/>
      <c r="TU347" s="75"/>
      <c r="TV347" s="76"/>
      <c r="TW347" s="75"/>
      <c r="TX347" s="74">
        <f t="shared" si="689"/>
        <v>0</v>
      </c>
      <c r="TZ347" s="167"/>
      <c r="UB347" s="78"/>
      <c r="UC347" s="37"/>
      <c r="UD347" s="77"/>
      <c r="UE347" s="76"/>
      <c r="UF347" s="76"/>
      <c r="UG347" s="76"/>
      <c r="UH347" s="76"/>
      <c r="UI347" s="76"/>
      <c r="UJ347" s="76"/>
      <c r="UK347" s="76"/>
      <c r="UL347" s="76"/>
      <c r="UM347" s="76"/>
      <c r="UN347" s="76"/>
      <c r="UO347" s="76"/>
      <c r="UP347" s="76"/>
      <c r="UQ347" s="76"/>
      <c r="UR347" s="76"/>
      <c r="US347" s="76"/>
      <c r="UT347" s="75"/>
      <c r="UU347" s="76"/>
      <c r="UV347" s="75"/>
      <c r="UW347" s="74">
        <f t="shared" si="690"/>
        <v>0</v>
      </c>
      <c r="UY347" s="167"/>
      <c r="VA347" s="78"/>
      <c r="VB347" s="37"/>
      <c r="VC347" s="77"/>
      <c r="VD347" s="76"/>
      <c r="VE347" s="76"/>
      <c r="VF347" s="76"/>
      <c r="VG347" s="76"/>
      <c r="VH347" s="76"/>
      <c r="VI347" s="76"/>
      <c r="VJ347" s="76"/>
      <c r="VK347" s="76"/>
      <c r="VL347" s="76"/>
      <c r="VM347" s="76"/>
      <c r="VN347" s="76"/>
      <c r="VO347" s="76"/>
      <c r="VP347" s="76"/>
      <c r="VQ347" s="76"/>
      <c r="VR347" s="76"/>
      <c r="VS347" s="75"/>
      <c r="VT347" s="76"/>
      <c r="VU347" s="75"/>
      <c r="VV347" s="74">
        <f t="shared" si="691"/>
        <v>0</v>
      </c>
    </row>
    <row r="348" spans="2:596" s="38" customFormat="1" outlineLevel="1">
      <c r="B348" s="88"/>
      <c r="C348" s="89">
        <f>IF(ISERROR(I348+1)=TRUE,I348,IF(I348="","",MAX(C$15:C347)+1))</f>
        <v>257</v>
      </c>
      <c r="D348" s="88">
        <f t="shared" si="645"/>
        <v>1</v>
      </c>
      <c r="E348" s="3"/>
      <c r="G348" s="167"/>
      <c r="I348" s="95">
        <f t="shared" si="692"/>
        <v>264</v>
      </c>
      <c r="J348" s="94" t="s">
        <v>448</v>
      </c>
      <c r="K348" s="93"/>
      <c r="L348" s="93"/>
      <c r="M348" s="93"/>
      <c r="N348" s="93"/>
      <c r="O348" s="92"/>
      <c r="P348" s="91" t="s">
        <v>438</v>
      </c>
      <c r="Q348" s="297"/>
      <c r="R348" s="90" t="s">
        <v>141</v>
      </c>
      <c r="S348" s="298"/>
      <c r="U348" s="167"/>
      <c r="V348" s="42"/>
      <c r="W348" s="78"/>
      <c r="X348" s="37"/>
      <c r="Y348" s="77"/>
      <c r="Z348" s="76"/>
      <c r="AA348" s="79"/>
      <c r="AB348" s="76"/>
      <c r="AC348" s="79"/>
      <c r="AD348" s="76"/>
      <c r="AE348" s="76"/>
      <c r="AF348" s="76"/>
      <c r="AG348" s="76"/>
      <c r="AH348" s="76"/>
      <c r="AI348" s="76"/>
      <c r="AJ348" s="76"/>
      <c r="AK348" s="75"/>
      <c r="AL348" s="75"/>
      <c r="AM348" s="75"/>
      <c r="AN348" s="75"/>
      <c r="AO348" s="75"/>
      <c r="AP348" s="75"/>
      <c r="AQ348" s="75"/>
      <c r="AR348" s="74">
        <f t="shared" si="669"/>
        <v>0</v>
      </c>
      <c r="AT348" s="167"/>
      <c r="AV348" s="78"/>
      <c r="AW348" s="37"/>
      <c r="AX348" s="77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5"/>
      <c r="BK348" s="75"/>
      <c r="BL348" s="75"/>
      <c r="BM348" s="75"/>
      <c r="BN348" s="75"/>
      <c r="BO348" s="75"/>
      <c r="BP348" s="75"/>
      <c r="BQ348" s="74">
        <f t="shared" si="670"/>
        <v>0</v>
      </c>
      <c r="BS348" s="167"/>
      <c r="BU348" s="78"/>
      <c r="BV348" s="37"/>
      <c r="BW348" s="77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5"/>
      <c r="CJ348" s="75"/>
      <c r="CK348" s="75"/>
      <c r="CL348" s="75"/>
      <c r="CM348" s="75"/>
      <c r="CN348" s="75"/>
      <c r="CO348" s="75"/>
      <c r="CP348" s="74">
        <f t="shared" si="671"/>
        <v>0</v>
      </c>
      <c r="CR348" s="167"/>
      <c r="CT348" s="78"/>
      <c r="CU348" s="37"/>
      <c r="CV348" s="77"/>
      <c r="CW348" s="76"/>
      <c r="CX348" s="76"/>
      <c r="CY348" s="76"/>
      <c r="CZ348" s="76"/>
      <c r="DA348" s="76"/>
      <c r="DB348" s="76"/>
      <c r="DC348" s="76"/>
      <c r="DD348" s="76"/>
      <c r="DE348" s="76"/>
      <c r="DF348" s="76"/>
      <c r="DG348" s="76"/>
      <c r="DH348" s="75"/>
      <c r="DI348" s="75"/>
      <c r="DJ348" s="75"/>
      <c r="DK348" s="75"/>
      <c r="DL348" s="75"/>
      <c r="DM348" s="75"/>
      <c r="DN348" s="75"/>
      <c r="DO348" s="74">
        <f t="shared" si="672"/>
        <v>0</v>
      </c>
      <c r="DQ348" s="167"/>
      <c r="DS348" s="78"/>
      <c r="DT348" s="37"/>
      <c r="DU348" s="77"/>
      <c r="DV348" s="76"/>
      <c r="DW348" s="76"/>
      <c r="DX348" s="76"/>
      <c r="DY348" s="76"/>
      <c r="DZ348" s="76"/>
      <c r="EA348" s="76"/>
      <c r="EB348" s="76"/>
      <c r="EC348" s="76"/>
      <c r="ED348" s="76"/>
      <c r="EE348" s="76"/>
      <c r="EF348" s="76"/>
      <c r="EG348" s="75"/>
      <c r="EH348" s="75"/>
      <c r="EI348" s="75"/>
      <c r="EJ348" s="75"/>
      <c r="EK348" s="75"/>
      <c r="EL348" s="75"/>
      <c r="EM348" s="75"/>
      <c r="EN348" s="74">
        <f t="shared" si="673"/>
        <v>0</v>
      </c>
      <c r="EP348" s="167"/>
      <c r="ER348" s="78"/>
      <c r="ES348" s="37"/>
      <c r="ET348" s="77"/>
      <c r="EU348" s="76"/>
      <c r="EV348" s="76"/>
      <c r="EW348" s="76"/>
      <c r="EX348" s="76"/>
      <c r="EY348" s="76"/>
      <c r="EZ348" s="76"/>
      <c r="FA348" s="76"/>
      <c r="FB348" s="76"/>
      <c r="FC348" s="76"/>
      <c r="FD348" s="76"/>
      <c r="FE348" s="76"/>
      <c r="FF348" s="76"/>
      <c r="FG348" s="76"/>
      <c r="FH348" s="75"/>
      <c r="FI348" s="75"/>
      <c r="FJ348" s="75"/>
      <c r="FK348" s="75"/>
      <c r="FL348" s="75"/>
      <c r="FM348" s="74">
        <f t="shared" si="674"/>
        <v>0</v>
      </c>
      <c r="FO348" s="167"/>
      <c r="FQ348" s="78"/>
      <c r="FR348" s="37"/>
      <c r="FS348" s="77"/>
      <c r="FT348" s="76"/>
      <c r="FU348" s="76"/>
      <c r="FV348" s="76"/>
      <c r="FW348" s="76"/>
      <c r="FX348" s="76"/>
      <c r="FY348" s="76"/>
      <c r="FZ348" s="76"/>
      <c r="GA348" s="76"/>
      <c r="GB348" s="76"/>
      <c r="GC348" s="76"/>
      <c r="GD348" s="76"/>
      <c r="GE348" s="76"/>
      <c r="GF348" s="76"/>
      <c r="GG348" s="75"/>
      <c r="GH348" s="75"/>
      <c r="GI348" s="75"/>
      <c r="GJ348" s="75"/>
      <c r="GK348" s="75"/>
      <c r="GL348" s="74">
        <f t="shared" si="675"/>
        <v>0</v>
      </c>
      <c r="GN348" s="167"/>
      <c r="GP348" s="78"/>
      <c r="GQ348" s="37"/>
      <c r="GR348" s="77"/>
      <c r="GS348" s="76"/>
      <c r="GT348" s="76"/>
      <c r="GU348" s="76"/>
      <c r="GV348" s="76"/>
      <c r="GW348" s="76"/>
      <c r="GX348" s="76"/>
      <c r="GY348" s="76"/>
      <c r="GZ348" s="76"/>
      <c r="HA348" s="76"/>
      <c r="HB348" s="76"/>
      <c r="HC348" s="76"/>
      <c r="HD348" s="76"/>
      <c r="HE348" s="76"/>
      <c r="HF348" s="75"/>
      <c r="HG348" s="75"/>
      <c r="HH348" s="75"/>
      <c r="HI348" s="75"/>
      <c r="HJ348" s="75"/>
      <c r="HK348" s="74">
        <f t="shared" si="676"/>
        <v>0</v>
      </c>
      <c r="HM348" s="167"/>
      <c r="HO348" s="78"/>
      <c r="HP348" s="37"/>
      <c r="HQ348" s="77"/>
      <c r="HR348" s="76"/>
      <c r="HS348" s="76"/>
      <c r="HT348" s="76"/>
      <c r="HU348" s="76"/>
      <c r="HV348" s="76"/>
      <c r="HW348" s="76"/>
      <c r="HX348" s="76"/>
      <c r="HY348" s="76"/>
      <c r="HZ348" s="76"/>
      <c r="IA348" s="76"/>
      <c r="IB348" s="76"/>
      <c r="IC348" s="76"/>
      <c r="ID348" s="76"/>
      <c r="IE348" s="75"/>
      <c r="IF348" s="75"/>
      <c r="IG348" s="75"/>
      <c r="IH348" s="75"/>
      <c r="II348" s="75"/>
      <c r="IJ348" s="74">
        <f t="shared" si="677"/>
        <v>0</v>
      </c>
      <c r="IL348" s="167"/>
      <c r="IN348" s="78"/>
      <c r="IO348" s="37"/>
      <c r="IP348" s="77"/>
      <c r="IQ348" s="76"/>
      <c r="IR348" s="76"/>
      <c r="IS348" s="76"/>
      <c r="IT348" s="76"/>
      <c r="IU348" s="76"/>
      <c r="IV348" s="76"/>
      <c r="IW348" s="76"/>
      <c r="IX348" s="75"/>
      <c r="IY348" s="75"/>
      <c r="IZ348" s="75"/>
      <c r="JA348" s="75"/>
      <c r="JB348" s="75"/>
      <c r="JC348" s="75"/>
      <c r="JD348" s="75"/>
      <c r="JE348" s="75"/>
      <c r="JF348" s="75"/>
      <c r="JG348" s="75"/>
      <c r="JH348" s="75"/>
      <c r="JI348" s="74">
        <f t="shared" si="678"/>
        <v>0</v>
      </c>
      <c r="JK348" s="167"/>
      <c r="JM348" s="78"/>
      <c r="JN348" s="37"/>
      <c r="JO348" s="77"/>
      <c r="JP348" s="76"/>
      <c r="JQ348" s="76"/>
      <c r="JR348" s="76"/>
      <c r="JS348" s="76"/>
      <c r="JT348" s="76"/>
      <c r="JU348" s="76"/>
      <c r="JV348" s="76"/>
      <c r="JW348" s="75"/>
      <c r="JX348" s="75"/>
      <c r="JY348" s="75"/>
      <c r="JZ348" s="75"/>
      <c r="KA348" s="75"/>
      <c r="KB348" s="75"/>
      <c r="KC348" s="75"/>
      <c r="KD348" s="75"/>
      <c r="KE348" s="75"/>
      <c r="KF348" s="75"/>
      <c r="KG348" s="75"/>
      <c r="KH348" s="74">
        <f t="shared" si="679"/>
        <v>0</v>
      </c>
      <c r="KJ348" s="167"/>
      <c r="KL348" s="78"/>
      <c r="KM348" s="37"/>
      <c r="KN348" s="77"/>
      <c r="KO348" s="76"/>
      <c r="KP348" s="76"/>
      <c r="KQ348" s="76"/>
      <c r="KR348" s="76"/>
      <c r="KS348" s="76"/>
      <c r="KT348" s="76"/>
      <c r="KU348" s="76"/>
      <c r="KV348" s="75"/>
      <c r="KW348" s="75"/>
      <c r="KX348" s="75"/>
      <c r="KY348" s="75"/>
      <c r="KZ348" s="75"/>
      <c r="LA348" s="75"/>
      <c r="LB348" s="75"/>
      <c r="LC348" s="75"/>
      <c r="LD348" s="75"/>
      <c r="LE348" s="75"/>
      <c r="LF348" s="75"/>
      <c r="LG348" s="74">
        <f t="shared" si="680"/>
        <v>0</v>
      </c>
      <c r="LI348" s="167"/>
      <c r="LK348" s="78"/>
      <c r="LL348" s="37"/>
      <c r="LM348" s="77"/>
      <c r="LN348" s="76"/>
      <c r="LO348" s="76"/>
      <c r="LP348" s="76"/>
      <c r="LQ348" s="76"/>
      <c r="LR348" s="76"/>
      <c r="LS348" s="76"/>
      <c r="LT348" s="76"/>
      <c r="LU348" s="75"/>
      <c r="LV348" s="75"/>
      <c r="LW348" s="75"/>
      <c r="LX348" s="75"/>
      <c r="LY348" s="75"/>
      <c r="LZ348" s="75"/>
      <c r="MA348" s="75"/>
      <c r="MB348" s="75"/>
      <c r="MC348" s="75"/>
      <c r="MD348" s="75"/>
      <c r="ME348" s="75"/>
      <c r="MF348" s="74">
        <f t="shared" si="681"/>
        <v>0</v>
      </c>
      <c r="MH348" s="167"/>
      <c r="MJ348" s="78"/>
      <c r="MK348" s="37"/>
      <c r="ML348" s="77"/>
      <c r="MM348" s="76"/>
      <c r="MN348" s="76"/>
      <c r="MO348" s="76"/>
      <c r="MP348" s="76"/>
      <c r="MQ348" s="76"/>
      <c r="MR348" s="76"/>
      <c r="MS348" s="76"/>
      <c r="MT348" s="75"/>
      <c r="MU348" s="75"/>
      <c r="MV348" s="75"/>
      <c r="MW348" s="75"/>
      <c r="MX348" s="75"/>
      <c r="MY348" s="75"/>
      <c r="MZ348" s="75"/>
      <c r="NA348" s="75"/>
      <c r="NB348" s="75"/>
      <c r="NC348" s="75"/>
      <c r="ND348" s="75"/>
      <c r="NE348" s="74">
        <f t="shared" si="682"/>
        <v>0</v>
      </c>
      <c r="NG348" s="167"/>
      <c r="NI348" s="78"/>
      <c r="NJ348" s="37"/>
      <c r="NK348" s="77"/>
      <c r="NL348" s="76"/>
      <c r="NM348" s="76"/>
      <c r="NN348" s="76"/>
      <c r="NO348" s="76"/>
      <c r="NP348" s="76"/>
      <c r="NQ348" s="76">
        <v>5</v>
      </c>
      <c r="NR348" s="76"/>
      <c r="NS348" s="76"/>
      <c r="NT348" s="76"/>
      <c r="NU348" s="76"/>
      <c r="NV348" s="76"/>
      <c r="NW348" s="76"/>
      <c r="NX348" s="76"/>
      <c r="NY348" s="76"/>
      <c r="NZ348" s="76"/>
      <c r="OA348" s="75"/>
      <c r="OB348" s="76"/>
      <c r="OC348" s="75"/>
      <c r="OD348" s="74">
        <f t="shared" si="683"/>
        <v>0</v>
      </c>
      <c r="OF348" s="167"/>
      <c r="OH348" s="78"/>
      <c r="OI348" s="37"/>
      <c r="OJ348" s="77"/>
      <c r="OK348" s="76"/>
      <c r="OL348" s="76"/>
      <c r="OM348" s="76"/>
      <c r="ON348" s="76"/>
      <c r="OO348" s="76"/>
      <c r="OP348" s="76">
        <v>5</v>
      </c>
      <c r="OQ348" s="76"/>
      <c r="OR348" s="76"/>
      <c r="OS348" s="76"/>
      <c r="OT348" s="76"/>
      <c r="OU348" s="76"/>
      <c r="OV348" s="76"/>
      <c r="OW348" s="76"/>
      <c r="OX348" s="76"/>
      <c r="OY348" s="76"/>
      <c r="OZ348" s="75"/>
      <c r="PA348" s="76"/>
      <c r="PB348" s="75"/>
      <c r="PC348" s="74">
        <f t="shared" si="684"/>
        <v>0</v>
      </c>
      <c r="PE348" s="167"/>
      <c r="PG348" s="78"/>
      <c r="PH348" s="37"/>
      <c r="PI348" s="77"/>
      <c r="PJ348" s="76"/>
      <c r="PK348" s="76"/>
      <c r="PL348" s="76"/>
      <c r="PM348" s="76"/>
      <c r="PN348" s="76"/>
      <c r="PO348" s="76">
        <v>5</v>
      </c>
      <c r="PP348" s="76"/>
      <c r="PQ348" s="76"/>
      <c r="PR348" s="76"/>
      <c r="PS348" s="76"/>
      <c r="PT348" s="76"/>
      <c r="PU348" s="76"/>
      <c r="PV348" s="76"/>
      <c r="PW348" s="76"/>
      <c r="PX348" s="76"/>
      <c r="PY348" s="75"/>
      <c r="PZ348" s="76"/>
      <c r="QA348" s="75"/>
      <c r="QB348" s="74">
        <f t="shared" si="685"/>
        <v>0</v>
      </c>
      <c r="QD348" s="167"/>
      <c r="QF348" s="78"/>
      <c r="QG348" s="37"/>
      <c r="QH348" s="77"/>
      <c r="QI348" s="76"/>
      <c r="QJ348" s="76"/>
      <c r="QK348" s="76"/>
      <c r="QL348" s="76"/>
      <c r="QM348" s="76"/>
      <c r="QN348" s="76">
        <v>5</v>
      </c>
      <c r="QO348" s="76"/>
      <c r="QP348" s="76"/>
      <c r="QQ348" s="76"/>
      <c r="QR348" s="76"/>
      <c r="QS348" s="76"/>
      <c r="QT348" s="76"/>
      <c r="QU348" s="76"/>
      <c r="QV348" s="76"/>
      <c r="QW348" s="76"/>
      <c r="QX348" s="75"/>
      <c r="QY348" s="76"/>
      <c r="QZ348" s="75"/>
      <c r="RA348" s="74">
        <f t="shared" si="686"/>
        <v>0</v>
      </c>
      <c r="RC348" s="167"/>
      <c r="RE348" s="78"/>
      <c r="RF348" s="37"/>
      <c r="RG348" s="77"/>
      <c r="RH348" s="76"/>
      <c r="RI348" s="76"/>
      <c r="RJ348" s="76"/>
      <c r="RK348" s="76"/>
      <c r="RL348" s="76"/>
      <c r="RM348" s="76">
        <v>5</v>
      </c>
      <c r="RN348" s="76"/>
      <c r="RO348" s="76"/>
      <c r="RP348" s="76"/>
      <c r="RQ348" s="76"/>
      <c r="RR348" s="76"/>
      <c r="RS348" s="76"/>
      <c r="RT348" s="76"/>
      <c r="RU348" s="76"/>
      <c r="RV348" s="76"/>
      <c r="RW348" s="75"/>
      <c r="RX348" s="76"/>
      <c r="RY348" s="75"/>
      <c r="RZ348" s="74">
        <f t="shared" si="687"/>
        <v>0</v>
      </c>
      <c r="SB348" s="167"/>
      <c r="SD348" s="78"/>
      <c r="SE348" s="37"/>
      <c r="SF348" s="77"/>
      <c r="SG348" s="76"/>
      <c r="SH348" s="76"/>
      <c r="SI348" s="76"/>
      <c r="SJ348" s="76"/>
      <c r="SK348" s="76"/>
      <c r="SL348" s="76">
        <v>5</v>
      </c>
      <c r="SM348" s="76"/>
      <c r="SN348" s="76"/>
      <c r="SO348" s="76"/>
      <c r="SP348" s="76"/>
      <c r="SQ348" s="76"/>
      <c r="SR348" s="76"/>
      <c r="SS348" s="76"/>
      <c r="ST348" s="76"/>
      <c r="SU348" s="76"/>
      <c r="SV348" s="75"/>
      <c r="SW348" s="76"/>
      <c r="SX348" s="75"/>
      <c r="SY348" s="74">
        <f t="shared" si="688"/>
        <v>0</v>
      </c>
      <c r="TA348" s="167"/>
      <c r="TC348" s="78"/>
      <c r="TD348" s="37"/>
      <c r="TE348" s="77"/>
      <c r="TF348" s="76"/>
      <c r="TG348" s="76"/>
      <c r="TH348" s="76"/>
      <c r="TI348" s="76"/>
      <c r="TJ348" s="76"/>
      <c r="TK348" s="76">
        <v>5</v>
      </c>
      <c r="TL348" s="76"/>
      <c r="TM348" s="76"/>
      <c r="TN348" s="76"/>
      <c r="TO348" s="76"/>
      <c r="TP348" s="76"/>
      <c r="TQ348" s="76"/>
      <c r="TR348" s="76"/>
      <c r="TS348" s="76"/>
      <c r="TT348" s="76"/>
      <c r="TU348" s="75"/>
      <c r="TV348" s="76"/>
      <c r="TW348" s="75"/>
      <c r="TX348" s="74">
        <f t="shared" si="689"/>
        <v>0</v>
      </c>
      <c r="TZ348" s="167"/>
      <c r="UB348" s="78"/>
      <c r="UC348" s="37"/>
      <c r="UD348" s="77"/>
      <c r="UE348" s="76"/>
      <c r="UF348" s="76"/>
      <c r="UG348" s="76"/>
      <c r="UH348" s="76"/>
      <c r="UI348" s="76"/>
      <c r="UJ348" s="76">
        <v>5</v>
      </c>
      <c r="UK348" s="76"/>
      <c r="UL348" s="76"/>
      <c r="UM348" s="76"/>
      <c r="UN348" s="76"/>
      <c r="UO348" s="76"/>
      <c r="UP348" s="76"/>
      <c r="UQ348" s="76"/>
      <c r="UR348" s="76"/>
      <c r="US348" s="76"/>
      <c r="UT348" s="75"/>
      <c r="UU348" s="76"/>
      <c r="UV348" s="75"/>
      <c r="UW348" s="74">
        <f t="shared" si="690"/>
        <v>0</v>
      </c>
      <c r="UY348" s="167"/>
      <c r="VA348" s="78"/>
      <c r="VB348" s="37"/>
      <c r="VC348" s="77"/>
      <c r="VD348" s="76"/>
      <c r="VE348" s="76"/>
      <c r="VF348" s="76"/>
      <c r="VG348" s="76"/>
      <c r="VH348" s="76"/>
      <c r="VI348" s="76">
        <v>5</v>
      </c>
      <c r="VJ348" s="76"/>
      <c r="VK348" s="76"/>
      <c r="VL348" s="76"/>
      <c r="VM348" s="76"/>
      <c r="VN348" s="76"/>
      <c r="VO348" s="76"/>
      <c r="VP348" s="76"/>
      <c r="VQ348" s="76"/>
      <c r="VR348" s="76"/>
      <c r="VS348" s="75"/>
      <c r="VT348" s="76"/>
      <c r="VU348" s="75"/>
      <c r="VV348" s="74">
        <f t="shared" si="691"/>
        <v>0</v>
      </c>
    </row>
    <row r="349" spans="2:596" s="38" customFormat="1" outlineLevel="1">
      <c r="B349" s="88"/>
      <c r="C349" s="89">
        <f>IF(ISERROR(I349+1)=TRUE,I349,IF(I349="","",MAX(C$15:C348)+1))</f>
        <v>258</v>
      </c>
      <c r="D349" s="88">
        <f t="shared" si="645"/>
        <v>1</v>
      </c>
      <c r="E349" s="3"/>
      <c r="G349" s="167"/>
      <c r="I349" s="95">
        <f t="shared" si="692"/>
        <v>265</v>
      </c>
      <c r="J349" s="94" t="s">
        <v>447</v>
      </c>
      <c r="K349" s="93"/>
      <c r="L349" s="93"/>
      <c r="M349" s="93"/>
      <c r="N349" s="93"/>
      <c r="O349" s="92"/>
      <c r="P349" s="91" t="s">
        <v>263</v>
      </c>
      <c r="Q349" s="297"/>
      <c r="R349" s="90" t="s">
        <v>141</v>
      </c>
      <c r="S349" s="298"/>
      <c r="U349" s="167"/>
      <c r="V349" s="42"/>
      <c r="W349" s="78"/>
      <c r="X349" s="37"/>
      <c r="Y349" s="77"/>
      <c r="Z349" s="76"/>
      <c r="AA349" s="79"/>
      <c r="AB349" s="76"/>
      <c r="AC349" s="79"/>
      <c r="AD349" s="76"/>
      <c r="AE349" s="76"/>
      <c r="AF349" s="76"/>
      <c r="AG349" s="76"/>
      <c r="AH349" s="76"/>
      <c r="AI349" s="76"/>
      <c r="AJ349" s="76"/>
      <c r="AK349" s="75"/>
      <c r="AL349" s="75"/>
      <c r="AM349" s="75"/>
      <c r="AN349" s="75"/>
      <c r="AO349" s="75"/>
      <c r="AP349" s="75"/>
      <c r="AQ349" s="75"/>
      <c r="AR349" s="74">
        <f t="shared" si="669"/>
        <v>0</v>
      </c>
      <c r="AT349" s="167"/>
      <c r="AV349" s="78"/>
      <c r="AW349" s="37"/>
      <c r="AX349" s="77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5"/>
      <c r="BK349" s="75"/>
      <c r="BL349" s="75"/>
      <c r="BM349" s="75"/>
      <c r="BN349" s="75"/>
      <c r="BO349" s="75"/>
      <c r="BP349" s="75"/>
      <c r="BQ349" s="74">
        <f t="shared" si="670"/>
        <v>0</v>
      </c>
      <c r="BS349" s="167"/>
      <c r="BU349" s="78"/>
      <c r="BV349" s="37"/>
      <c r="BW349" s="77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5"/>
      <c r="CJ349" s="75"/>
      <c r="CK349" s="75"/>
      <c r="CL349" s="75"/>
      <c r="CM349" s="75"/>
      <c r="CN349" s="75"/>
      <c r="CO349" s="75"/>
      <c r="CP349" s="74">
        <f t="shared" si="671"/>
        <v>0</v>
      </c>
      <c r="CR349" s="167"/>
      <c r="CT349" s="78"/>
      <c r="CU349" s="37"/>
      <c r="CV349" s="77"/>
      <c r="CW349" s="76"/>
      <c r="CX349" s="76"/>
      <c r="CY349" s="76"/>
      <c r="CZ349" s="76"/>
      <c r="DA349" s="76"/>
      <c r="DB349" s="76"/>
      <c r="DC349" s="76"/>
      <c r="DD349" s="76"/>
      <c r="DE349" s="76"/>
      <c r="DF349" s="76"/>
      <c r="DG349" s="76"/>
      <c r="DH349" s="75"/>
      <c r="DI349" s="75"/>
      <c r="DJ349" s="75"/>
      <c r="DK349" s="75"/>
      <c r="DL349" s="75"/>
      <c r="DM349" s="75"/>
      <c r="DN349" s="75"/>
      <c r="DO349" s="74">
        <f t="shared" si="672"/>
        <v>0</v>
      </c>
      <c r="DQ349" s="167"/>
      <c r="DS349" s="78"/>
      <c r="DT349" s="37"/>
      <c r="DU349" s="77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5"/>
      <c r="EH349" s="75"/>
      <c r="EI349" s="75"/>
      <c r="EJ349" s="75"/>
      <c r="EK349" s="75"/>
      <c r="EL349" s="75"/>
      <c r="EM349" s="75"/>
      <c r="EN349" s="74">
        <f t="shared" si="673"/>
        <v>0</v>
      </c>
      <c r="EP349" s="167"/>
      <c r="ER349" s="78"/>
      <c r="ES349" s="37"/>
      <c r="ET349" s="77"/>
      <c r="EU349" s="76"/>
      <c r="EV349" s="76"/>
      <c r="EW349" s="76"/>
      <c r="EX349" s="76"/>
      <c r="EY349" s="76"/>
      <c r="EZ349" s="76"/>
      <c r="FA349" s="76"/>
      <c r="FB349" s="76"/>
      <c r="FC349" s="76"/>
      <c r="FD349" s="76"/>
      <c r="FE349" s="76"/>
      <c r="FF349" s="76"/>
      <c r="FG349" s="76"/>
      <c r="FH349" s="75"/>
      <c r="FI349" s="75"/>
      <c r="FJ349" s="75"/>
      <c r="FK349" s="75"/>
      <c r="FL349" s="75"/>
      <c r="FM349" s="74">
        <f t="shared" si="674"/>
        <v>0</v>
      </c>
      <c r="FO349" s="167"/>
      <c r="FQ349" s="78"/>
      <c r="FR349" s="37"/>
      <c r="FS349" s="77"/>
      <c r="FT349" s="76"/>
      <c r="FU349" s="76"/>
      <c r="FV349" s="76"/>
      <c r="FW349" s="76"/>
      <c r="FX349" s="76"/>
      <c r="FY349" s="76"/>
      <c r="FZ349" s="76"/>
      <c r="GA349" s="76"/>
      <c r="GB349" s="76"/>
      <c r="GC349" s="76"/>
      <c r="GD349" s="76"/>
      <c r="GE349" s="76"/>
      <c r="GF349" s="76"/>
      <c r="GG349" s="75"/>
      <c r="GH349" s="75"/>
      <c r="GI349" s="75"/>
      <c r="GJ349" s="75"/>
      <c r="GK349" s="75"/>
      <c r="GL349" s="74">
        <f t="shared" si="675"/>
        <v>0</v>
      </c>
      <c r="GN349" s="167"/>
      <c r="GP349" s="78"/>
      <c r="GQ349" s="37"/>
      <c r="GR349" s="77"/>
      <c r="GS349" s="76"/>
      <c r="GT349" s="76"/>
      <c r="GU349" s="76"/>
      <c r="GV349" s="76"/>
      <c r="GW349" s="76"/>
      <c r="GX349" s="76"/>
      <c r="GY349" s="76"/>
      <c r="GZ349" s="76"/>
      <c r="HA349" s="76"/>
      <c r="HB349" s="76"/>
      <c r="HC349" s="76"/>
      <c r="HD349" s="76"/>
      <c r="HE349" s="76"/>
      <c r="HF349" s="75"/>
      <c r="HG349" s="75"/>
      <c r="HH349" s="75"/>
      <c r="HI349" s="75"/>
      <c r="HJ349" s="75"/>
      <c r="HK349" s="74">
        <f t="shared" si="676"/>
        <v>0</v>
      </c>
      <c r="HM349" s="167"/>
      <c r="HO349" s="78"/>
      <c r="HP349" s="37"/>
      <c r="HQ349" s="77"/>
      <c r="HR349" s="76"/>
      <c r="HS349" s="76"/>
      <c r="HT349" s="76"/>
      <c r="HU349" s="76"/>
      <c r="HV349" s="76"/>
      <c r="HW349" s="76"/>
      <c r="HX349" s="76"/>
      <c r="HY349" s="76"/>
      <c r="HZ349" s="76"/>
      <c r="IA349" s="76"/>
      <c r="IB349" s="76"/>
      <c r="IC349" s="76"/>
      <c r="ID349" s="76"/>
      <c r="IE349" s="75"/>
      <c r="IF349" s="75"/>
      <c r="IG349" s="75"/>
      <c r="IH349" s="75"/>
      <c r="II349" s="75"/>
      <c r="IJ349" s="74">
        <f t="shared" si="677"/>
        <v>0</v>
      </c>
      <c r="IL349" s="167"/>
      <c r="IN349" s="78"/>
      <c r="IO349" s="37"/>
      <c r="IP349" s="77"/>
      <c r="IQ349" s="76"/>
      <c r="IR349" s="76"/>
      <c r="IS349" s="76"/>
      <c r="IT349" s="76"/>
      <c r="IU349" s="76"/>
      <c r="IV349" s="76"/>
      <c r="IW349" s="76"/>
      <c r="IX349" s="75"/>
      <c r="IY349" s="75"/>
      <c r="IZ349" s="75"/>
      <c r="JA349" s="75"/>
      <c r="JB349" s="75"/>
      <c r="JC349" s="75"/>
      <c r="JD349" s="75"/>
      <c r="JE349" s="75"/>
      <c r="JF349" s="75"/>
      <c r="JG349" s="75"/>
      <c r="JH349" s="75"/>
      <c r="JI349" s="74">
        <f t="shared" si="678"/>
        <v>0</v>
      </c>
      <c r="JK349" s="167"/>
      <c r="JM349" s="78"/>
      <c r="JN349" s="37"/>
      <c r="JO349" s="77"/>
      <c r="JP349" s="76"/>
      <c r="JQ349" s="76"/>
      <c r="JR349" s="76"/>
      <c r="JS349" s="76"/>
      <c r="JT349" s="76"/>
      <c r="JU349" s="76"/>
      <c r="JV349" s="76"/>
      <c r="JW349" s="75"/>
      <c r="JX349" s="75"/>
      <c r="JY349" s="75"/>
      <c r="JZ349" s="75"/>
      <c r="KA349" s="75"/>
      <c r="KB349" s="75"/>
      <c r="KC349" s="75"/>
      <c r="KD349" s="75"/>
      <c r="KE349" s="75"/>
      <c r="KF349" s="75"/>
      <c r="KG349" s="75"/>
      <c r="KH349" s="74">
        <f t="shared" si="679"/>
        <v>0</v>
      </c>
      <c r="KJ349" s="167"/>
      <c r="KL349" s="78"/>
      <c r="KM349" s="37"/>
      <c r="KN349" s="77"/>
      <c r="KO349" s="76"/>
      <c r="KP349" s="76"/>
      <c r="KQ349" s="76"/>
      <c r="KR349" s="76"/>
      <c r="KS349" s="76"/>
      <c r="KT349" s="76"/>
      <c r="KU349" s="76"/>
      <c r="KV349" s="75"/>
      <c r="KW349" s="75"/>
      <c r="KX349" s="75"/>
      <c r="KY349" s="75"/>
      <c r="KZ349" s="75"/>
      <c r="LA349" s="75"/>
      <c r="LB349" s="75"/>
      <c r="LC349" s="75"/>
      <c r="LD349" s="75"/>
      <c r="LE349" s="75"/>
      <c r="LF349" s="75"/>
      <c r="LG349" s="74">
        <f t="shared" si="680"/>
        <v>0</v>
      </c>
      <c r="LI349" s="167"/>
      <c r="LK349" s="78"/>
      <c r="LL349" s="37"/>
      <c r="LM349" s="77"/>
      <c r="LN349" s="76"/>
      <c r="LO349" s="76"/>
      <c r="LP349" s="76"/>
      <c r="LQ349" s="76"/>
      <c r="LR349" s="76"/>
      <c r="LS349" s="76"/>
      <c r="LT349" s="76"/>
      <c r="LU349" s="75"/>
      <c r="LV349" s="75"/>
      <c r="LW349" s="75"/>
      <c r="LX349" s="75"/>
      <c r="LY349" s="75"/>
      <c r="LZ349" s="75"/>
      <c r="MA349" s="75"/>
      <c r="MB349" s="75"/>
      <c r="MC349" s="75"/>
      <c r="MD349" s="75"/>
      <c r="ME349" s="75"/>
      <c r="MF349" s="74">
        <f t="shared" si="681"/>
        <v>0</v>
      </c>
      <c r="MH349" s="167"/>
      <c r="MJ349" s="78"/>
      <c r="MK349" s="37"/>
      <c r="ML349" s="77"/>
      <c r="MM349" s="76"/>
      <c r="MN349" s="76"/>
      <c r="MO349" s="76"/>
      <c r="MP349" s="76"/>
      <c r="MQ349" s="76"/>
      <c r="MR349" s="76"/>
      <c r="MS349" s="76"/>
      <c r="MT349" s="75"/>
      <c r="MU349" s="75"/>
      <c r="MV349" s="75"/>
      <c r="MW349" s="75"/>
      <c r="MX349" s="75"/>
      <c r="MY349" s="75"/>
      <c r="MZ349" s="75"/>
      <c r="NA349" s="75"/>
      <c r="NB349" s="75"/>
      <c r="NC349" s="75"/>
      <c r="ND349" s="75"/>
      <c r="NE349" s="74">
        <f t="shared" si="682"/>
        <v>0</v>
      </c>
      <c r="NG349" s="167"/>
      <c r="NI349" s="78"/>
      <c r="NJ349" s="37"/>
      <c r="NK349" s="77"/>
      <c r="NL349" s="76"/>
      <c r="NM349" s="76"/>
      <c r="NN349" s="76"/>
      <c r="NO349" s="76"/>
      <c r="NP349" s="76"/>
      <c r="NQ349" s="76"/>
      <c r="NR349" s="76"/>
      <c r="NS349" s="76"/>
      <c r="NT349" s="76"/>
      <c r="NU349" s="76"/>
      <c r="NV349" s="76"/>
      <c r="NW349" s="76"/>
      <c r="NX349" s="76"/>
      <c r="NY349" s="76"/>
      <c r="NZ349" s="76"/>
      <c r="OA349" s="75"/>
      <c r="OB349" s="76"/>
      <c r="OC349" s="75"/>
      <c r="OD349" s="74">
        <f t="shared" si="683"/>
        <v>0</v>
      </c>
      <c r="OF349" s="167"/>
      <c r="OH349" s="78"/>
      <c r="OI349" s="37"/>
      <c r="OJ349" s="77"/>
      <c r="OK349" s="76"/>
      <c r="OL349" s="76"/>
      <c r="OM349" s="76"/>
      <c r="ON349" s="76"/>
      <c r="OO349" s="76"/>
      <c r="OP349" s="76"/>
      <c r="OQ349" s="76"/>
      <c r="OR349" s="76"/>
      <c r="OS349" s="76"/>
      <c r="OT349" s="76"/>
      <c r="OU349" s="76"/>
      <c r="OV349" s="76"/>
      <c r="OW349" s="76"/>
      <c r="OX349" s="76"/>
      <c r="OY349" s="76"/>
      <c r="OZ349" s="75"/>
      <c r="PA349" s="76"/>
      <c r="PB349" s="75"/>
      <c r="PC349" s="74">
        <f t="shared" si="684"/>
        <v>0</v>
      </c>
      <c r="PE349" s="167"/>
      <c r="PG349" s="78"/>
      <c r="PH349" s="37"/>
      <c r="PI349" s="77"/>
      <c r="PJ349" s="76"/>
      <c r="PK349" s="76"/>
      <c r="PL349" s="76"/>
      <c r="PM349" s="76"/>
      <c r="PN349" s="76"/>
      <c r="PO349" s="76"/>
      <c r="PP349" s="76"/>
      <c r="PQ349" s="76"/>
      <c r="PR349" s="76"/>
      <c r="PS349" s="76"/>
      <c r="PT349" s="76"/>
      <c r="PU349" s="76"/>
      <c r="PV349" s="76"/>
      <c r="PW349" s="76"/>
      <c r="PX349" s="76"/>
      <c r="PY349" s="75"/>
      <c r="PZ349" s="76"/>
      <c r="QA349" s="75"/>
      <c r="QB349" s="74">
        <f t="shared" si="685"/>
        <v>0</v>
      </c>
      <c r="QD349" s="167"/>
      <c r="QF349" s="78"/>
      <c r="QG349" s="37"/>
      <c r="QH349" s="77"/>
      <c r="QI349" s="76"/>
      <c r="QJ349" s="76"/>
      <c r="QK349" s="76"/>
      <c r="QL349" s="76"/>
      <c r="QM349" s="76"/>
      <c r="QN349" s="76"/>
      <c r="QO349" s="76"/>
      <c r="QP349" s="76"/>
      <c r="QQ349" s="76"/>
      <c r="QR349" s="76"/>
      <c r="QS349" s="76"/>
      <c r="QT349" s="76"/>
      <c r="QU349" s="76"/>
      <c r="QV349" s="76"/>
      <c r="QW349" s="76"/>
      <c r="QX349" s="75"/>
      <c r="QY349" s="76"/>
      <c r="QZ349" s="75"/>
      <c r="RA349" s="74">
        <f t="shared" si="686"/>
        <v>0</v>
      </c>
      <c r="RC349" s="167"/>
      <c r="RE349" s="78"/>
      <c r="RF349" s="37"/>
      <c r="RG349" s="77"/>
      <c r="RH349" s="76"/>
      <c r="RI349" s="76"/>
      <c r="RJ349" s="76"/>
      <c r="RK349" s="76"/>
      <c r="RL349" s="76"/>
      <c r="RM349" s="76"/>
      <c r="RN349" s="76"/>
      <c r="RO349" s="76"/>
      <c r="RP349" s="76"/>
      <c r="RQ349" s="76"/>
      <c r="RR349" s="76"/>
      <c r="RS349" s="76"/>
      <c r="RT349" s="76"/>
      <c r="RU349" s="76"/>
      <c r="RV349" s="76"/>
      <c r="RW349" s="75"/>
      <c r="RX349" s="76"/>
      <c r="RY349" s="75"/>
      <c r="RZ349" s="74">
        <f t="shared" si="687"/>
        <v>0</v>
      </c>
      <c r="SB349" s="167"/>
      <c r="SD349" s="78"/>
      <c r="SE349" s="37"/>
      <c r="SF349" s="77"/>
      <c r="SG349" s="76"/>
      <c r="SH349" s="76"/>
      <c r="SI349" s="76"/>
      <c r="SJ349" s="76"/>
      <c r="SK349" s="76"/>
      <c r="SL349" s="76"/>
      <c r="SM349" s="76"/>
      <c r="SN349" s="76"/>
      <c r="SO349" s="76"/>
      <c r="SP349" s="76"/>
      <c r="SQ349" s="76"/>
      <c r="SR349" s="76"/>
      <c r="SS349" s="76"/>
      <c r="ST349" s="76"/>
      <c r="SU349" s="76"/>
      <c r="SV349" s="75"/>
      <c r="SW349" s="76"/>
      <c r="SX349" s="75"/>
      <c r="SY349" s="74">
        <f t="shared" si="688"/>
        <v>0</v>
      </c>
      <c r="TA349" s="167"/>
      <c r="TC349" s="78"/>
      <c r="TD349" s="37"/>
      <c r="TE349" s="77"/>
      <c r="TF349" s="76"/>
      <c r="TG349" s="76"/>
      <c r="TH349" s="76"/>
      <c r="TI349" s="76"/>
      <c r="TJ349" s="76"/>
      <c r="TK349" s="76"/>
      <c r="TL349" s="76"/>
      <c r="TM349" s="76"/>
      <c r="TN349" s="76"/>
      <c r="TO349" s="76"/>
      <c r="TP349" s="76"/>
      <c r="TQ349" s="76"/>
      <c r="TR349" s="76"/>
      <c r="TS349" s="76"/>
      <c r="TT349" s="76"/>
      <c r="TU349" s="75"/>
      <c r="TV349" s="76"/>
      <c r="TW349" s="75"/>
      <c r="TX349" s="74">
        <f t="shared" si="689"/>
        <v>0</v>
      </c>
      <c r="TZ349" s="167"/>
      <c r="UB349" s="78"/>
      <c r="UC349" s="37"/>
      <c r="UD349" s="77"/>
      <c r="UE349" s="76"/>
      <c r="UF349" s="76"/>
      <c r="UG349" s="76"/>
      <c r="UH349" s="76"/>
      <c r="UI349" s="76"/>
      <c r="UJ349" s="76"/>
      <c r="UK349" s="76"/>
      <c r="UL349" s="76"/>
      <c r="UM349" s="76"/>
      <c r="UN349" s="76"/>
      <c r="UO349" s="76"/>
      <c r="UP349" s="76"/>
      <c r="UQ349" s="76"/>
      <c r="UR349" s="76"/>
      <c r="US349" s="76"/>
      <c r="UT349" s="75"/>
      <c r="UU349" s="76"/>
      <c r="UV349" s="75"/>
      <c r="UW349" s="74">
        <f t="shared" si="690"/>
        <v>0</v>
      </c>
      <c r="UY349" s="167"/>
      <c r="VA349" s="78"/>
      <c r="VB349" s="37"/>
      <c r="VC349" s="77"/>
      <c r="VD349" s="76"/>
      <c r="VE349" s="76"/>
      <c r="VF349" s="76"/>
      <c r="VG349" s="76"/>
      <c r="VH349" s="76"/>
      <c r="VI349" s="76"/>
      <c r="VJ349" s="76"/>
      <c r="VK349" s="76"/>
      <c r="VL349" s="76"/>
      <c r="VM349" s="76"/>
      <c r="VN349" s="76"/>
      <c r="VO349" s="76"/>
      <c r="VP349" s="76"/>
      <c r="VQ349" s="76"/>
      <c r="VR349" s="76"/>
      <c r="VS349" s="75"/>
      <c r="VT349" s="76"/>
      <c r="VU349" s="75"/>
      <c r="VV349" s="74">
        <f t="shared" si="691"/>
        <v>0</v>
      </c>
    </row>
    <row r="350" spans="2:596" s="38" customFormat="1" outlineLevel="1">
      <c r="B350" s="88"/>
      <c r="C350" s="89">
        <f>IF(ISERROR(I350+1)=TRUE,I350,IF(I350="","",MAX(C$15:C349)+1))</f>
        <v>259</v>
      </c>
      <c r="D350" s="88">
        <f t="shared" si="645"/>
        <v>1</v>
      </c>
      <c r="E350" s="3"/>
      <c r="G350" s="167"/>
      <c r="I350" s="95">
        <f t="shared" si="692"/>
        <v>266</v>
      </c>
      <c r="J350" s="94" t="s">
        <v>446</v>
      </c>
      <c r="K350" s="93"/>
      <c r="L350" s="93"/>
      <c r="M350" s="93"/>
      <c r="N350" s="93"/>
      <c r="O350" s="92"/>
      <c r="P350" s="91" t="s">
        <v>438</v>
      </c>
      <c r="Q350" s="297"/>
      <c r="R350" s="90" t="s">
        <v>141</v>
      </c>
      <c r="S350" s="298"/>
      <c r="U350" s="167"/>
      <c r="V350" s="42"/>
      <c r="W350" s="78"/>
      <c r="X350" s="37"/>
      <c r="Y350" s="77"/>
      <c r="Z350" s="76"/>
      <c r="AA350" s="79"/>
      <c r="AB350" s="76"/>
      <c r="AC350" s="79"/>
      <c r="AD350" s="76"/>
      <c r="AE350" s="76"/>
      <c r="AF350" s="76"/>
      <c r="AG350" s="76"/>
      <c r="AH350" s="76"/>
      <c r="AI350" s="76"/>
      <c r="AJ350" s="76"/>
      <c r="AK350" s="75"/>
      <c r="AL350" s="75"/>
      <c r="AM350" s="75"/>
      <c r="AN350" s="75"/>
      <c r="AO350" s="75"/>
      <c r="AP350" s="75"/>
      <c r="AQ350" s="75"/>
      <c r="AR350" s="74">
        <f t="shared" si="669"/>
        <v>0</v>
      </c>
      <c r="AT350" s="167"/>
      <c r="AV350" s="78"/>
      <c r="AW350" s="37"/>
      <c r="AX350" s="77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5"/>
      <c r="BK350" s="75"/>
      <c r="BL350" s="75"/>
      <c r="BM350" s="75"/>
      <c r="BN350" s="75"/>
      <c r="BO350" s="75"/>
      <c r="BP350" s="75"/>
      <c r="BQ350" s="74">
        <f t="shared" si="670"/>
        <v>0</v>
      </c>
      <c r="BS350" s="167"/>
      <c r="BU350" s="78"/>
      <c r="BV350" s="37"/>
      <c r="BW350" s="77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5"/>
      <c r="CJ350" s="75"/>
      <c r="CK350" s="75"/>
      <c r="CL350" s="75"/>
      <c r="CM350" s="75"/>
      <c r="CN350" s="75"/>
      <c r="CO350" s="75"/>
      <c r="CP350" s="74">
        <f t="shared" si="671"/>
        <v>0</v>
      </c>
      <c r="CR350" s="167"/>
      <c r="CT350" s="78"/>
      <c r="CU350" s="37"/>
      <c r="CV350" s="77"/>
      <c r="CW350" s="76"/>
      <c r="CX350" s="76"/>
      <c r="CY350" s="76"/>
      <c r="CZ350" s="76"/>
      <c r="DA350" s="76"/>
      <c r="DB350" s="76"/>
      <c r="DC350" s="76"/>
      <c r="DD350" s="76"/>
      <c r="DE350" s="76"/>
      <c r="DF350" s="76"/>
      <c r="DG350" s="76"/>
      <c r="DH350" s="75"/>
      <c r="DI350" s="75"/>
      <c r="DJ350" s="75"/>
      <c r="DK350" s="75"/>
      <c r="DL350" s="75"/>
      <c r="DM350" s="75"/>
      <c r="DN350" s="75"/>
      <c r="DO350" s="74">
        <f t="shared" si="672"/>
        <v>0</v>
      </c>
      <c r="DQ350" s="167"/>
      <c r="DS350" s="78"/>
      <c r="DT350" s="37"/>
      <c r="DU350" s="77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5"/>
      <c r="EH350" s="75"/>
      <c r="EI350" s="75"/>
      <c r="EJ350" s="75"/>
      <c r="EK350" s="75"/>
      <c r="EL350" s="75"/>
      <c r="EM350" s="75"/>
      <c r="EN350" s="74">
        <f t="shared" si="673"/>
        <v>0</v>
      </c>
      <c r="EP350" s="167"/>
      <c r="ER350" s="78"/>
      <c r="ES350" s="37"/>
      <c r="ET350" s="77"/>
      <c r="EU350" s="76"/>
      <c r="EV350" s="76"/>
      <c r="EW350" s="76"/>
      <c r="EX350" s="76"/>
      <c r="EY350" s="76"/>
      <c r="EZ350" s="76"/>
      <c r="FA350" s="76"/>
      <c r="FB350" s="76"/>
      <c r="FC350" s="76"/>
      <c r="FD350" s="76"/>
      <c r="FE350" s="76"/>
      <c r="FF350" s="76"/>
      <c r="FG350" s="76"/>
      <c r="FH350" s="75"/>
      <c r="FI350" s="75"/>
      <c r="FJ350" s="75"/>
      <c r="FK350" s="75"/>
      <c r="FL350" s="75"/>
      <c r="FM350" s="74">
        <f t="shared" si="674"/>
        <v>0</v>
      </c>
      <c r="FO350" s="167"/>
      <c r="FQ350" s="78"/>
      <c r="FR350" s="37"/>
      <c r="FS350" s="77"/>
      <c r="FT350" s="76"/>
      <c r="FU350" s="76"/>
      <c r="FV350" s="76"/>
      <c r="FW350" s="76"/>
      <c r="FX350" s="76"/>
      <c r="FY350" s="76"/>
      <c r="FZ350" s="76"/>
      <c r="GA350" s="76"/>
      <c r="GB350" s="76"/>
      <c r="GC350" s="76"/>
      <c r="GD350" s="76"/>
      <c r="GE350" s="76"/>
      <c r="GF350" s="76"/>
      <c r="GG350" s="75"/>
      <c r="GH350" s="75"/>
      <c r="GI350" s="75"/>
      <c r="GJ350" s="75"/>
      <c r="GK350" s="75"/>
      <c r="GL350" s="74">
        <f t="shared" si="675"/>
        <v>0</v>
      </c>
      <c r="GN350" s="167"/>
      <c r="GP350" s="78"/>
      <c r="GQ350" s="37"/>
      <c r="GR350" s="77"/>
      <c r="GS350" s="76"/>
      <c r="GT350" s="76"/>
      <c r="GU350" s="76"/>
      <c r="GV350" s="76"/>
      <c r="GW350" s="76"/>
      <c r="GX350" s="76"/>
      <c r="GY350" s="76"/>
      <c r="GZ350" s="76"/>
      <c r="HA350" s="76"/>
      <c r="HB350" s="76"/>
      <c r="HC350" s="76"/>
      <c r="HD350" s="76"/>
      <c r="HE350" s="76"/>
      <c r="HF350" s="75"/>
      <c r="HG350" s="75"/>
      <c r="HH350" s="75"/>
      <c r="HI350" s="75"/>
      <c r="HJ350" s="75"/>
      <c r="HK350" s="74">
        <f t="shared" si="676"/>
        <v>0</v>
      </c>
      <c r="HM350" s="167"/>
      <c r="HO350" s="78"/>
      <c r="HP350" s="37"/>
      <c r="HQ350" s="77"/>
      <c r="HR350" s="76"/>
      <c r="HS350" s="76"/>
      <c r="HT350" s="76"/>
      <c r="HU350" s="76"/>
      <c r="HV350" s="76"/>
      <c r="HW350" s="76"/>
      <c r="HX350" s="76"/>
      <c r="HY350" s="76"/>
      <c r="HZ350" s="76"/>
      <c r="IA350" s="76"/>
      <c r="IB350" s="76"/>
      <c r="IC350" s="76"/>
      <c r="ID350" s="76"/>
      <c r="IE350" s="75"/>
      <c r="IF350" s="75"/>
      <c r="IG350" s="75"/>
      <c r="IH350" s="75"/>
      <c r="II350" s="75"/>
      <c r="IJ350" s="74">
        <f t="shared" si="677"/>
        <v>0</v>
      </c>
      <c r="IL350" s="167"/>
      <c r="IN350" s="78"/>
      <c r="IO350" s="37"/>
      <c r="IP350" s="77"/>
      <c r="IQ350" s="76"/>
      <c r="IR350" s="76"/>
      <c r="IS350" s="76"/>
      <c r="IT350" s="76"/>
      <c r="IU350" s="76"/>
      <c r="IV350" s="76"/>
      <c r="IW350" s="76"/>
      <c r="IX350" s="75"/>
      <c r="IY350" s="75"/>
      <c r="IZ350" s="75"/>
      <c r="JA350" s="75"/>
      <c r="JB350" s="75"/>
      <c r="JC350" s="75"/>
      <c r="JD350" s="75"/>
      <c r="JE350" s="75"/>
      <c r="JF350" s="75"/>
      <c r="JG350" s="75"/>
      <c r="JH350" s="75"/>
      <c r="JI350" s="74">
        <f t="shared" si="678"/>
        <v>0</v>
      </c>
      <c r="JK350" s="167"/>
      <c r="JM350" s="78"/>
      <c r="JN350" s="37"/>
      <c r="JO350" s="77"/>
      <c r="JP350" s="76"/>
      <c r="JQ350" s="76"/>
      <c r="JR350" s="76"/>
      <c r="JS350" s="76"/>
      <c r="JT350" s="76"/>
      <c r="JU350" s="76"/>
      <c r="JV350" s="76"/>
      <c r="JW350" s="75"/>
      <c r="JX350" s="75"/>
      <c r="JY350" s="75"/>
      <c r="JZ350" s="75"/>
      <c r="KA350" s="75"/>
      <c r="KB350" s="75"/>
      <c r="KC350" s="75"/>
      <c r="KD350" s="75"/>
      <c r="KE350" s="75"/>
      <c r="KF350" s="75"/>
      <c r="KG350" s="75"/>
      <c r="KH350" s="74">
        <f t="shared" si="679"/>
        <v>0</v>
      </c>
      <c r="KJ350" s="167"/>
      <c r="KL350" s="78"/>
      <c r="KM350" s="37"/>
      <c r="KN350" s="77"/>
      <c r="KO350" s="76"/>
      <c r="KP350" s="76"/>
      <c r="KQ350" s="76"/>
      <c r="KR350" s="76"/>
      <c r="KS350" s="76"/>
      <c r="KT350" s="76"/>
      <c r="KU350" s="76"/>
      <c r="KV350" s="75"/>
      <c r="KW350" s="75"/>
      <c r="KX350" s="75"/>
      <c r="KY350" s="75"/>
      <c r="KZ350" s="75"/>
      <c r="LA350" s="75"/>
      <c r="LB350" s="75"/>
      <c r="LC350" s="75"/>
      <c r="LD350" s="75"/>
      <c r="LE350" s="75"/>
      <c r="LF350" s="75"/>
      <c r="LG350" s="74">
        <f t="shared" si="680"/>
        <v>0</v>
      </c>
      <c r="LI350" s="167"/>
      <c r="LK350" s="78"/>
      <c r="LL350" s="37"/>
      <c r="LM350" s="77"/>
      <c r="LN350" s="76"/>
      <c r="LO350" s="76"/>
      <c r="LP350" s="76"/>
      <c r="LQ350" s="76"/>
      <c r="LR350" s="76"/>
      <c r="LS350" s="76"/>
      <c r="LT350" s="76"/>
      <c r="LU350" s="75"/>
      <c r="LV350" s="75"/>
      <c r="LW350" s="75"/>
      <c r="LX350" s="75"/>
      <c r="LY350" s="75"/>
      <c r="LZ350" s="75"/>
      <c r="MA350" s="75"/>
      <c r="MB350" s="75"/>
      <c r="MC350" s="75"/>
      <c r="MD350" s="75"/>
      <c r="ME350" s="75"/>
      <c r="MF350" s="74">
        <f t="shared" si="681"/>
        <v>0</v>
      </c>
      <c r="MH350" s="167"/>
      <c r="MJ350" s="78"/>
      <c r="MK350" s="37"/>
      <c r="ML350" s="77"/>
      <c r="MM350" s="76"/>
      <c r="MN350" s="76"/>
      <c r="MO350" s="76"/>
      <c r="MP350" s="76"/>
      <c r="MQ350" s="76"/>
      <c r="MR350" s="76"/>
      <c r="MS350" s="76"/>
      <c r="MT350" s="75"/>
      <c r="MU350" s="75"/>
      <c r="MV350" s="75"/>
      <c r="MW350" s="75"/>
      <c r="MX350" s="75"/>
      <c r="MY350" s="75"/>
      <c r="MZ350" s="75"/>
      <c r="NA350" s="75"/>
      <c r="NB350" s="75"/>
      <c r="NC350" s="75"/>
      <c r="ND350" s="75"/>
      <c r="NE350" s="74">
        <f t="shared" si="682"/>
        <v>0</v>
      </c>
      <c r="NG350" s="167"/>
      <c r="NI350" s="78"/>
      <c r="NJ350" s="37"/>
      <c r="NK350" s="77"/>
      <c r="NL350" s="76"/>
      <c r="NM350" s="76"/>
      <c r="NN350" s="76"/>
      <c r="NO350" s="76"/>
      <c r="NP350" s="76"/>
      <c r="NQ350" s="76"/>
      <c r="NR350" s="76"/>
      <c r="NS350" s="76"/>
      <c r="NT350" s="76"/>
      <c r="NU350" s="76"/>
      <c r="NV350" s="76"/>
      <c r="NW350" s="76"/>
      <c r="NX350" s="76"/>
      <c r="NY350" s="76"/>
      <c r="NZ350" s="76"/>
      <c r="OA350" s="75"/>
      <c r="OB350" s="76"/>
      <c r="OC350" s="75"/>
      <c r="OD350" s="74">
        <f t="shared" si="683"/>
        <v>0</v>
      </c>
      <c r="OF350" s="167"/>
      <c r="OH350" s="78"/>
      <c r="OI350" s="37"/>
      <c r="OJ350" s="77"/>
      <c r="OK350" s="76"/>
      <c r="OL350" s="76"/>
      <c r="OM350" s="76"/>
      <c r="ON350" s="76"/>
      <c r="OO350" s="76"/>
      <c r="OP350" s="76"/>
      <c r="OQ350" s="76"/>
      <c r="OR350" s="76"/>
      <c r="OS350" s="76"/>
      <c r="OT350" s="76"/>
      <c r="OU350" s="76"/>
      <c r="OV350" s="76"/>
      <c r="OW350" s="76"/>
      <c r="OX350" s="76"/>
      <c r="OY350" s="76"/>
      <c r="OZ350" s="75"/>
      <c r="PA350" s="76"/>
      <c r="PB350" s="75"/>
      <c r="PC350" s="74">
        <f t="shared" si="684"/>
        <v>0</v>
      </c>
      <c r="PE350" s="167"/>
      <c r="PG350" s="78"/>
      <c r="PH350" s="37"/>
      <c r="PI350" s="77"/>
      <c r="PJ350" s="76"/>
      <c r="PK350" s="76"/>
      <c r="PL350" s="76"/>
      <c r="PM350" s="76"/>
      <c r="PN350" s="76"/>
      <c r="PO350" s="76"/>
      <c r="PP350" s="76"/>
      <c r="PQ350" s="76"/>
      <c r="PR350" s="76"/>
      <c r="PS350" s="76"/>
      <c r="PT350" s="76"/>
      <c r="PU350" s="76"/>
      <c r="PV350" s="76"/>
      <c r="PW350" s="76"/>
      <c r="PX350" s="76"/>
      <c r="PY350" s="75"/>
      <c r="PZ350" s="76"/>
      <c r="QA350" s="75"/>
      <c r="QB350" s="74">
        <f t="shared" si="685"/>
        <v>0</v>
      </c>
      <c r="QD350" s="167"/>
      <c r="QF350" s="78"/>
      <c r="QG350" s="37"/>
      <c r="QH350" s="77"/>
      <c r="QI350" s="76"/>
      <c r="QJ350" s="76"/>
      <c r="QK350" s="76"/>
      <c r="QL350" s="76"/>
      <c r="QM350" s="76"/>
      <c r="QN350" s="76"/>
      <c r="QO350" s="76"/>
      <c r="QP350" s="76"/>
      <c r="QQ350" s="76"/>
      <c r="QR350" s="76"/>
      <c r="QS350" s="76"/>
      <c r="QT350" s="76"/>
      <c r="QU350" s="76"/>
      <c r="QV350" s="76"/>
      <c r="QW350" s="76"/>
      <c r="QX350" s="75"/>
      <c r="QY350" s="76"/>
      <c r="QZ350" s="75"/>
      <c r="RA350" s="74">
        <f t="shared" si="686"/>
        <v>0</v>
      </c>
      <c r="RC350" s="167"/>
      <c r="RE350" s="78"/>
      <c r="RF350" s="37"/>
      <c r="RG350" s="77"/>
      <c r="RH350" s="76"/>
      <c r="RI350" s="76"/>
      <c r="RJ350" s="76"/>
      <c r="RK350" s="76"/>
      <c r="RL350" s="76"/>
      <c r="RM350" s="76"/>
      <c r="RN350" s="76"/>
      <c r="RO350" s="76"/>
      <c r="RP350" s="76"/>
      <c r="RQ350" s="76"/>
      <c r="RR350" s="76"/>
      <c r="RS350" s="76"/>
      <c r="RT350" s="76"/>
      <c r="RU350" s="76"/>
      <c r="RV350" s="76"/>
      <c r="RW350" s="75"/>
      <c r="RX350" s="76"/>
      <c r="RY350" s="75"/>
      <c r="RZ350" s="74">
        <f t="shared" si="687"/>
        <v>0</v>
      </c>
      <c r="SB350" s="167"/>
      <c r="SD350" s="78"/>
      <c r="SE350" s="37"/>
      <c r="SF350" s="77"/>
      <c r="SG350" s="76"/>
      <c r="SH350" s="76"/>
      <c r="SI350" s="76"/>
      <c r="SJ350" s="76"/>
      <c r="SK350" s="76"/>
      <c r="SL350" s="76"/>
      <c r="SM350" s="76"/>
      <c r="SN350" s="76"/>
      <c r="SO350" s="76"/>
      <c r="SP350" s="76"/>
      <c r="SQ350" s="76"/>
      <c r="SR350" s="76"/>
      <c r="SS350" s="76"/>
      <c r="ST350" s="76"/>
      <c r="SU350" s="76"/>
      <c r="SV350" s="75"/>
      <c r="SW350" s="76"/>
      <c r="SX350" s="75"/>
      <c r="SY350" s="74">
        <f t="shared" si="688"/>
        <v>0</v>
      </c>
      <c r="TA350" s="167"/>
      <c r="TC350" s="78"/>
      <c r="TD350" s="37"/>
      <c r="TE350" s="77"/>
      <c r="TF350" s="76"/>
      <c r="TG350" s="76"/>
      <c r="TH350" s="76"/>
      <c r="TI350" s="76"/>
      <c r="TJ350" s="76"/>
      <c r="TK350" s="76"/>
      <c r="TL350" s="76"/>
      <c r="TM350" s="76"/>
      <c r="TN350" s="76"/>
      <c r="TO350" s="76"/>
      <c r="TP350" s="76"/>
      <c r="TQ350" s="76"/>
      <c r="TR350" s="76"/>
      <c r="TS350" s="76"/>
      <c r="TT350" s="76"/>
      <c r="TU350" s="75"/>
      <c r="TV350" s="76"/>
      <c r="TW350" s="75"/>
      <c r="TX350" s="74">
        <f t="shared" si="689"/>
        <v>0</v>
      </c>
      <c r="TZ350" s="167"/>
      <c r="UB350" s="78"/>
      <c r="UC350" s="37"/>
      <c r="UD350" s="77"/>
      <c r="UE350" s="76"/>
      <c r="UF350" s="76"/>
      <c r="UG350" s="76"/>
      <c r="UH350" s="76"/>
      <c r="UI350" s="76"/>
      <c r="UJ350" s="76"/>
      <c r="UK350" s="76"/>
      <c r="UL350" s="76"/>
      <c r="UM350" s="76"/>
      <c r="UN350" s="76"/>
      <c r="UO350" s="76"/>
      <c r="UP350" s="76"/>
      <c r="UQ350" s="76"/>
      <c r="UR350" s="76"/>
      <c r="US350" s="76"/>
      <c r="UT350" s="75"/>
      <c r="UU350" s="76"/>
      <c r="UV350" s="75"/>
      <c r="UW350" s="74">
        <f t="shared" si="690"/>
        <v>0</v>
      </c>
      <c r="UY350" s="167"/>
      <c r="VA350" s="78"/>
      <c r="VB350" s="37"/>
      <c r="VC350" s="77"/>
      <c r="VD350" s="76"/>
      <c r="VE350" s="76"/>
      <c r="VF350" s="76"/>
      <c r="VG350" s="76"/>
      <c r="VH350" s="76"/>
      <c r="VI350" s="76"/>
      <c r="VJ350" s="76"/>
      <c r="VK350" s="76"/>
      <c r="VL350" s="76"/>
      <c r="VM350" s="76"/>
      <c r="VN350" s="76"/>
      <c r="VO350" s="76"/>
      <c r="VP350" s="76"/>
      <c r="VQ350" s="76"/>
      <c r="VR350" s="76"/>
      <c r="VS350" s="75"/>
      <c r="VT350" s="76"/>
      <c r="VU350" s="75"/>
      <c r="VV350" s="74">
        <f t="shared" si="691"/>
        <v>0</v>
      </c>
    </row>
    <row r="351" spans="2:596" s="38" customFormat="1" ht="30" outlineLevel="1">
      <c r="B351" s="88"/>
      <c r="C351" s="89">
        <f>IF(ISERROR(I351+1)=TRUE,I351,IF(I351="","",MAX(C$15:C350)+1))</f>
        <v>260</v>
      </c>
      <c r="D351" s="88">
        <f t="shared" si="645"/>
        <v>1</v>
      </c>
      <c r="E351" s="3"/>
      <c r="G351" s="167"/>
      <c r="I351" s="95">
        <f t="shared" si="692"/>
        <v>267</v>
      </c>
      <c r="J351" s="94" t="s">
        <v>445</v>
      </c>
      <c r="K351" s="93"/>
      <c r="L351" s="93"/>
      <c r="M351" s="93"/>
      <c r="N351" s="93"/>
      <c r="O351" s="92"/>
      <c r="P351" s="91" t="s">
        <v>438</v>
      </c>
      <c r="Q351" s="297"/>
      <c r="R351" s="90" t="s">
        <v>141</v>
      </c>
      <c r="S351" s="298"/>
      <c r="U351" s="167"/>
      <c r="V351" s="42"/>
      <c r="W351" s="78"/>
      <c r="X351" s="37"/>
      <c r="Y351" s="77"/>
      <c r="Z351" s="76"/>
      <c r="AA351" s="79"/>
      <c r="AB351" s="76"/>
      <c r="AC351" s="79"/>
      <c r="AD351" s="76"/>
      <c r="AE351" s="76"/>
      <c r="AF351" s="76"/>
      <c r="AG351" s="76"/>
      <c r="AH351" s="76"/>
      <c r="AI351" s="76"/>
      <c r="AJ351" s="76"/>
      <c r="AK351" s="75"/>
      <c r="AL351" s="75"/>
      <c r="AM351" s="75"/>
      <c r="AN351" s="75"/>
      <c r="AO351" s="75"/>
      <c r="AP351" s="75"/>
      <c r="AQ351" s="75"/>
      <c r="AR351" s="74">
        <f t="shared" si="669"/>
        <v>0</v>
      </c>
      <c r="AT351" s="167"/>
      <c r="AV351" s="78"/>
      <c r="AW351" s="37"/>
      <c r="AX351" s="77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5"/>
      <c r="BK351" s="75"/>
      <c r="BL351" s="75"/>
      <c r="BM351" s="75"/>
      <c r="BN351" s="75"/>
      <c r="BO351" s="75"/>
      <c r="BP351" s="75"/>
      <c r="BQ351" s="74">
        <f t="shared" si="670"/>
        <v>0</v>
      </c>
      <c r="BS351" s="167"/>
      <c r="BU351" s="78"/>
      <c r="BV351" s="37"/>
      <c r="BW351" s="77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5"/>
      <c r="CJ351" s="75"/>
      <c r="CK351" s="75"/>
      <c r="CL351" s="75"/>
      <c r="CM351" s="75"/>
      <c r="CN351" s="75"/>
      <c r="CO351" s="75"/>
      <c r="CP351" s="74">
        <f t="shared" si="671"/>
        <v>0</v>
      </c>
      <c r="CR351" s="167"/>
      <c r="CT351" s="78"/>
      <c r="CU351" s="37"/>
      <c r="CV351" s="77"/>
      <c r="CW351" s="76"/>
      <c r="CX351" s="76"/>
      <c r="CY351" s="76"/>
      <c r="CZ351" s="76"/>
      <c r="DA351" s="76"/>
      <c r="DB351" s="76"/>
      <c r="DC351" s="76"/>
      <c r="DD351" s="76"/>
      <c r="DE351" s="76"/>
      <c r="DF351" s="76"/>
      <c r="DG351" s="76"/>
      <c r="DH351" s="75"/>
      <c r="DI351" s="75"/>
      <c r="DJ351" s="75"/>
      <c r="DK351" s="75"/>
      <c r="DL351" s="75"/>
      <c r="DM351" s="75"/>
      <c r="DN351" s="75"/>
      <c r="DO351" s="74">
        <f t="shared" si="672"/>
        <v>0</v>
      </c>
      <c r="DQ351" s="167"/>
      <c r="DS351" s="78"/>
      <c r="DT351" s="37"/>
      <c r="DU351" s="77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5"/>
      <c r="EH351" s="75"/>
      <c r="EI351" s="75"/>
      <c r="EJ351" s="75"/>
      <c r="EK351" s="75"/>
      <c r="EL351" s="75"/>
      <c r="EM351" s="75"/>
      <c r="EN351" s="74">
        <f t="shared" si="673"/>
        <v>0</v>
      </c>
      <c r="EP351" s="167"/>
      <c r="ER351" s="78"/>
      <c r="ES351" s="37"/>
      <c r="ET351" s="77"/>
      <c r="EU351" s="76"/>
      <c r="EV351" s="76"/>
      <c r="EW351" s="76"/>
      <c r="EX351" s="76"/>
      <c r="EY351" s="76"/>
      <c r="EZ351" s="76"/>
      <c r="FA351" s="76"/>
      <c r="FB351" s="76"/>
      <c r="FC351" s="76"/>
      <c r="FD351" s="76"/>
      <c r="FE351" s="76"/>
      <c r="FF351" s="76"/>
      <c r="FG351" s="76"/>
      <c r="FH351" s="75"/>
      <c r="FI351" s="75"/>
      <c r="FJ351" s="75"/>
      <c r="FK351" s="75"/>
      <c r="FL351" s="75"/>
      <c r="FM351" s="74">
        <f t="shared" si="674"/>
        <v>0</v>
      </c>
      <c r="FO351" s="167"/>
      <c r="FQ351" s="78"/>
      <c r="FR351" s="37"/>
      <c r="FS351" s="77"/>
      <c r="FT351" s="76"/>
      <c r="FU351" s="76"/>
      <c r="FV351" s="76"/>
      <c r="FW351" s="76"/>
      <c r="FX351" s="76"/>
      <c r="FY351" s="76"/>
      <c r="FZ351" s="76"/>
      <c r="GA351" s="76"/>
      <c r="GB351" s="76"/>
      <c r="GC351" s="76"/>
      <c r="GD351" s="76"/>
      <c r="GE351" s="76"/>
      <c r="GF351" s="76"/>
      <c r="GG351" s="75"/>
      <c r="GH351" s="75"/>
      <c r="GI351" s="75"/>
      <c r="GJ351" s="75"/>
      <c r="GK351" s="75"/>
      <c r="GL351" s="74">
        <f t="shared" si="675"/>
        <v>0</v>
      </c>
      <c r="GN351" s="167"/>
      <c r="GP351" s="78"/>
      <c r="GQ351" s="37"/>
      <c r="GR351" s="77"/>
      <c r="GS351" s="76"/>
      <c r="GT351" s="76"/>
      <c r="GU351" s="76"/>
      <c r="GV351" s="76"/>
      <c r="GW351" s="76"/>
      <c r="GX351" s="76"/>
      <c r="GY351" s="76"/>
      <c r="GZ351" s="76"/>
      <c r="HA351" s="76"/>
      <c r="HB351" s="76"/>
      <c r="HC351" s="76"/>
      <c r="HD351" s="76"/>
      <c r="HE351" s="76"/>
      <c r="HF351" s="75"/>
      <c r="HG351" s="75"/>
      <c r="HH351" s="75"/>
      <c r="HI351" s="75"/>
      <c r="HJ351" s="75"/>
      <c r="HK351" s="74">
        <f t="shared" si="676"/>
        <v>0</v>
      </c>
      <c r="HM351" s="167"/>
      <c r="HO351" s="78"/>
      <c r="HP351" s="37"/>
      <c r="HQ351" s="77"/>
      <c r="HR351" s="76"/>
      <c r="HS351" s="76"/>
      <c r="HT351" s="76"/>
      <c r="HU351" s="76"/>
      <c r="HV351" s="76"/>
      <c r="HW351" s="76"/>
      <c r="HX351" s="76"/>
      <c r="HY351" s="76"/>
      <c r="HZ351" s="76"/>
      <c r="IA351" s="76"/>
      <c r="IB351" s="76"/>
      <c r="IC351" s="76"/>
      <c r="ID351" s="76"/>
      <c r="IE351" s="75"/>
      <c r="IF351" s="75"/>
      <c r="IG351" s="75"/>
      <c r="IH351" s="75"/>
      <c r="II351" s="75"/>
      <c r="IJ351" s="74">
        <f t="shared" si="677"/>
        <v>0</v>
      </c>
      <c r="IL351" s="167"/>
      <c r="IN351" s="78"/>
      <c r="IO351" s="37"/>
      <c r="IP351" s="77"/>
      <c r="IQ351" s="76"/>
      <c r="IR351" s="76"/>
      <c r="IS351" s="76"/>
      <c r="IT351" s="76"/>
      <c r="IU351" s="76"/>
      <c r="IV351" s="76"/>
      <c r="IW351" s="76"/>
      <c r="IX351" s="75"/>
      <c r="IY351" s="75"/>
      <c r="IZ351" s="75"/>
      <c r="JA351" s="75"/>
      <c r="JB351" s="75"/>
      <c r="JC351" s="75"/>
      <c r="JD351" s="75"/>
      <c r="JE351" s="75"/>
      <c r="JF351" s="75"/>
      <c r="JG351" s="75"/>
      <c r="JH351" s="75"/>
      <c r="JI351" s="74">
        <f t="shared" si="678"/>
        <v>0</v>
      </c>
      <c r="JK351" s="167"/>
      <c r="JM351" s="78"/>
      <c r="JN351" s="37"/>
      <c r="JO351" s="77"/>
      <c r="JP351" s="76"/>
      <c r="JQ351" s="76"/>
      <c r="JR351" s="76"/>
      <c r="JS351" s="76"/>
      <c r="JT351" s="76"/>
      <c r="JU351" s="76"/>
      <c r="JV351" s="76"/>
      <c r="JW351" s="75"/>
      <c r="JX351" s="75"/>
      <c r="JY351" s="75"/>
      <c r="JZ351" s="75"/>
      <c r="KA351" s="75"/>
      <c r="KB351" s="75"/>
      <c r="KC351" s="75"/>
      <c r="KD351" s="75"/>
      <c r="KE351" s="75"/>
      <c r="KF351" s="75"/>
      <c r="KG351" s="75"/>
      <c r="KH351" s="74">
        <f t="shared" si="679"/>
        <v>0</v>
      </c>
      <c r="KJ351" s="167"/>
      <c r="KL351" s="78"/>
      <c r="KM351" s="37"/>
      <c r="KN351" s="77"/>
      <c r="KO351" s="76"/>
      <c r="KP351" s="76"/>
      <c r="KQ351" s="76"/>
      <c r="KR351" s="76"/>
      <c r="KS351" s="76"/>
      <c r="KT351" s="76"/>
      <c r="KU351" s="76"/>
      <c r="KV351" s="75"/>
      <c r="KW351" s="75"/>
      <c r="KX351" s="75"/>
      <c r="KY351" s="75"/>
      <c r="KZ351" s="75"/>
      <c r="LA351" s="75"/>
      <c r="LB351" s="75"/>
      <c r="LC351" s="75"/>
      <c r="LD351" s="75"/>
      <c r="LE351" s="75"/>
      <c r="LF351" s="75"/>
      <c r="LG351" s="74">
        <f t="shared" si="680"/>
        <v>0</v>
      </c>
      <c r="LI351" s="167"/>
      <c r="LK351" s="78"/>
      <c r="LL351" s="37"/>
      <c r="LM351" s="77"/>
      <c r="LN351" s="76"/>
      <c r="LO351" s="76"/>
      <c r="LP351" s="76"/>
      <c r="LQ351" s="76"/>
      <c r="LR351" s="76"/>
      <c r="LS351" s="76"/>
      <c r="LT351" s="76"/>
      <c r="LU351" s="75"/>
      <c r="LV351" s="75"/>
      <c r="LW351" s="75"/>
      <c r="LX351" s="75"/>
      <c r="LY351" s="75"/>
      <c r="LZ351" s="75"/>
      <c r="MA351" s="75"/>
      <c r="MB351" s="75"/>
      <c r="MC351" s="75"/>
      <c r="MD351" s="75"/>
      <c r="ME351" s="75"/>
      <c r="MF351" s="74">
        <f t="shared" si="681"/>
        <v>0</v>
      </c>
      <c r="MH351" s="167"/>
      <c r="MJ351" s="78"/>
      <c r="MK351" s="37"/>
      <c r="ML351" s="77"/>
      <c r="MM351" s="76"/>
      <c r="MN351" s="76"/>
      <c r="MO351" s="76"/>
      <c r="MP351" s="76"/>
      <c r="MQ351" s="76"/>
      <c r="MR351" s="76"/>
      <c r="MS351" s="76"/>
      <c r="MT351" s="75"/>
      <c r="MU351" s="75"/>
      <c r="MV351" s="75"/>
      <c r="MW351" s="75"/>
      <c r="MX351" s="75"/>
      <c r="MY351" s="75"/>
      <c r="MZ351" s="75"/>
      <c r="NA351" s="75"/>
      <c r="NB351" s="75"/>
      <c r="NC351" s="75"/>
      <c r="ND351" s="75"/>
      <c r="NE351" s="74">
        <f t="shared" si="682"/>
        <v>0</v>
      </c>
      <c r="NG351" s="167"/>
      <c r="NI351" s="78"/>
      <c r="NJ351" s="37"/>
      <c r="NK351" s="77"/>
      <c r="NL351" s="76"/>
      <c r="NM351" s="76"/>
      <c r="NN351" s="76"/>
      <c r="NO351" s="76"/>
      <c r="NP351" s="76"/>
      <c r="NQ351" s="76"/>
      <c r="NR351" s="76"/>
      <c r="NS351" s="76">
        <v>15</v>
      </c>
      <c r="NT351" s="76"/>
      <c r="NU351" s="76"/>
      <c r="NV351" s="76"/>
      <c r="NW351" s="76"/>
      <c r="NX351" s="76"/>
      <c r="NY351" s="76"/>
      <c r="NZ351" s="76"/>
      <c r="OA351" s="75"/>
      <c r="OB351" s="76"/>
      <c r="OC351" s="75"/>
      <c r="OD351" s="74">
        <f t="shared" si="683"/>
        <v>0</v>
      </c>
      <c r="OF351" s="167"/>
      <c r="OH351" s="78"/>
      <c r="OI351" s="37"/>
      <c r="OJ351" s="77"/>
      <c r="OK351" s="76"/>
      <c r="OL351" s="76"/>
      <c r="OM351" s="76"/>
      <c r="ON351" s="76"/>
      <c r="OO351" s="76"/>
      <c r="OP351" s="76"/>
      <c r="OQ351" s="76"/>
      <c r="OR351" s="76">
        <v>15</v>
      </c>
      <c r="OS351" s="76"/>
      <c r="OT351" s="76"/>
      <c r="OU351" s="76"/>
      <c r="OV351" s="76"/>
      <c r="OW351" s="76"/>
      <c r="OX351" s="76"/>
      <c r="OY351" s="76"/>
      <c r="OZ351" s="75"/>
      <c r="PA351" s="76"/>
      <c r="PB351" s="75"/>
      <c r="PC351" s="74">
        <f t="shared" si="684"/>
        <v>0</v>
      </c>
      <c r="PE351" s="167"/>
      <c r="PG351" s="78"/>
      <c r="PH351" s="37"/>
      <c r="PI351" s="77"/>
      <c r="PJ351" s="76"/>
      <c r="PK351" s="76"/>
      <c r="PL351" s="76"/>
      <c r="PM351" s="76"/>
      <c r="PN351" s="76"/>
      <c r="PO351" s="76"/>
      <c r="PP351" s="76"/>
      <c r="PQ351" s="76">
        <v>15</v>
      </c>
      <c r="PR351" s="76"/>
      <c r="PS351" s="76"/>
      <c r="PT351" s="76"/>
      <c r="PU351" s="76"/>
      <c r="PV351" s="76"/>
      <c r="PW351" s="76"/>
      <c r="PX351" s="76"/>
      <c r="PY351" s="75"/>
      <c r="PZ351" s="76"/>
      <c r="QA351" s="75"/>
      <c r="QB351" s="74">
        <f t="shared" si="685"/>
        <v>0</v>
      </c>
      <c r="QD351" s="167"/>
      <c r="QF351" s="78"/>
      <c r="QG351" s="37"/>
      <c r="QH351" s="77"/>
      <c r="QI351" s="76"/>
      <c r="QJ351" s="76"/>
      <c r="QK351" s="76"/>
      <c r="QL351" s="76"/>
      <c r="QM351" s="76"/>
      <c r="QN351" s="76"/>
      <c r="QO351" s="76"/>
      <c r="QP351" s="76">
        <v>15</v>
      </c>
      <c r="QQ351" s="76"/>
      <c r="QR351" s="76"/>
      <c r="QS351" s="76"/>
      <c r="QT351" s="76"/>
      <c r="QU351" s="76"/>
      <c r="QV351" s="76"/>
      <c r="QW351" s="76"/>
      <c r="QX351" s="75"/>
      <c r="QY351" s="76"/>
      <c r="QZ351" s="75"/>
      <c r="RA351" s="74">
        <f t="shared" si="686"/>
        <v>0</v>
      </c>
      <c r="RC351" s="167"/>
      <c r="RE351" s="78"/>
      <c r="RF351" s="37"/>
      <c r="RG351" s="77"/>
      <c r="RH351" s="76"/>
      <c r="RI351" s="76"/>
      <c r="RJ351" s="76"/>
      <c r="RK351" s="76"/>
      <c r="RL351" s="76"/>
      <c r="RM351" s="76"/>
      <c r="RN351" s="76"/>
      <c r="RO351" s="76">
        <v>15</v>
      </c>
      <c r="RP351" s="76"/>
      <c r="RQ351" s="76"/>
      <c r="RR351" s="76"/>
      <c r="RS351" s="76"/>
      <c r="RT351" s="76"/>
      <c r="RU351" s="76"/>
      <c r="RV351" s="76"/>
      <c r="RW351" s="75"/>
      <c r="RX351" s="76"/>
      <c r="RY351" s="75"/>
      <c r="RZ351" s="74">
        <f t="shared" si="687"/>
        <v>0</v>
      </c>
      <c r="SB351" s="167"/>
      <c r="SD351" s="78"/>
      <c r="SE351" s="37"/>
      <c r="SF351" s="77"/>
      <c r="SG351" s="76"/>
      <c r="SH351" s="76"/>
      <c r="SI351" s="76"/>
      <c r="SJ351" s="76"/>
      <c r="SK351" s="76"/>
      <c r="SL351" s="76"/>
      <c r="SM351" s="76"/>
      <c r="SN351" s="76">
        <v>15</v>
      </c>
      <c r="SO351" s="76"/>
      <c r="SP351" s="76"/>
      <c r="SQ351" s="76"/>
      <c r="SR351" s="76"/>
      <c r="SS351" s="76"/>
      <c r="ST351" s="76"/>
      <c r="SU351" s="76"/>
      <c r="SV351" s="75"/>
      <c r="SW351" s="76"/>
      <c r="SX351" s="75"/>
      <c r="SY351" s="74">
        <f t="shared" si="688"/>
        <v>0</v>
      </c>
      <c r="TA351" s="167"/>
      <c r="TC351" s="78"/>
      <c r="TD351" s="37"/>
      <c r="TE351" s="77"/>
      <c r="TF351" s="76"/>
      <c r="TG351" s="76"/>
      <c r="TH351" s="76"/>
      <c r="TI351" s="76"/>
      <c r="TJ351" s="76"/>
      <c r="TK351" s="76"/>
      <c r="TL351" s="76"/>
      <c r="TM351" s="76">
        <v>15</v>
      </c>
      <c r="TN351" s="76"/>
      <c r="TO351" s="76"/>
      <c r="TP351" s="76"/>
      <c r="TQ351" s="76"/>
      <c r="TR351" s="76"/>
      <c r="TS351" s="76"/>
      <c r="TT351" s="76"/>
      <c r="TU351" s="75"/>
      <c r="TV351" s="76"/>
      <c r="TW351" s="75"/>
      <c r="TX351" s="74">
        <f t="shared" si="689"/>
        <v>0</v>
      </c>
      <c r="TZ351" s="167"/>
      <c r="UB351" s="78"/>
      <c r="UC351" s="37"/>
      <c r="UD351" s="77"/>
      <c r="UE351" s="76"/>
      <c r="UF351" s="76"/>
      <c r="UG351" s="76"/>
      <c r="UH351" s="76"/>
      <c r="UI351" s="76"/>
      <c r="UJ351" s="76"/>
      <c r="UK351" s="76"/>
      <c r="UL351" s="76">
        <v>15</v>
      </c>
      <c r="UM351" s="76"/>
      <c r="UN351" s="76"/>
      <c r="UO351" s="76"/>
      <c r="UP351" s="76"/>
      <c r="UQ351" s="76"/>
      <c r="UR351" s="76"/>
      <c r="US351" s="76"/>
      <c r="UT351" s="75"/>
      <c r="UU351" s="76"/>
      <c r="UV351" s="75"/>
      <c r="UW351" s="74">
        <f t="shared" si="690"/>
        <v>0</v>
      </c>
      <c r="UY351" s="167"/>
      <c r="VA351" s="78"/>
      <c r="VB351" s="37"/>
      <c r="VC351" s="77"/>
      <c r="VD351" s="76"/>
      <c r="VE351" s="76"/>
      <c r="VF351" s="76"/>
      <c r="VG351" s="76"/>
      <c r="VH351" s="76"/>
      <c r="VI351" s="76"/>
      <c r="VJ351" s="76"/>
      <c r="VK351" s="76">
        <v>15</v>
      </c>
      <c r="VL351" s="76"/>
      <c r="VM351" s="76"/>
      <c r="VN351" s="76"/>
      <c r="VO351" s="76"/>
      <c r="VP351" s="76"/>
      <c r="VQ351" s="76"/>
      <c r="VR351" s="76"/>
      <c r="VS351" s="75"/>
      <c r="VT351" s="76"/>
      <c r="VU351" s="75"/>
      <c r="VV351" s="74">
        <f t="shared" si="691"/>
        <v>0</v>
      </c>
    </row>
    <row r="352" spans="2:596" s="38" customFormat="1" outlineLevel="1">
      <c r="B352" s="88"/>
      <c r="C352" s="89">
        <f>IF(ISERROR(I352+1)=TRUE,I352,IF(I352="","",MAX(C$15:C351)+1))</f>
        <v>261</v>
      </c>
      <c r="D352" s="88">
        <f t="shared" si="645"/>
        <v>1</v>
      </c>
      <c r="E352" s="3"/>
      <c r="G352" s="167"/>
      <c r="I352" s="95">
        <f t="shared" si="692"/>
        <v>268</v>
      </c>
      <c r="J352" s="94" t="s">
        <v>444</v>
      </c>
      <c r="K352" s="93"/>
      <c r="L352" s="93"/>
      <c r="M352" s="93"/>
      <c r="N352" s="93"/>
      <c r="O352" s="92"/>
      <c r="P352" s="91" t="s">
        <v>438</v>
      </c>
      <c r="Q352" s="297"/>
      <c r="R352" s="90" t="s">
        <v>141</v>
      </c>
      <c r="S352" s="298"/>
      <c r="U352" s="167"/>
      <c r="V352" s="42"/>
      <c r="W352" s="78"/>
      <c r="X352" s="37"/>
      <c r="Y352" s="77"/>
      <c r="Z352" s="76"/>
      <c r="AA352" s="79"/>
      <c r="AB352" s="76"/>
      <c r="AC352" s="79"/>
      <c r="AD352" s="76"/>
      <c r="AE352" s="76"/>
      <c r="AF352" s="76"/>
      <c r="AG352" s="76"/>
      <c r="AH352" s="76"/>
      <c r="AI352" s="76"/>
      <c r="AJ352" s="76"/>
      <c r="AK352" s="75"/>
      <c r="AL352" s="75"/>
      <c r="AM352" s="75"/>
      <c r="AN352" s="75"/>
      <c r="AO352" s="75"/>
      <c r="AP352" s="75"/>
      <c r="AQ352" s="75"/>
      <c r="AR352" s="74">
        <f t="shared" si="669"/>
        <v>0</v>
      </c>
      <c r="AT352" s="167"/>
      <c r="AV352" s="78"/>
      <c r="AW352" s="37"/>
      <c r="AX352" s="77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5"/>
      <c r="BK352" s="75"/>
      <c r="BL352" s="75"/>
      <c r="BM352" s="75"/>
      <c r="BN352" s="75"/>
      <c r="BO352" s="75"/>
      <c r="BP352" s="75"/>
      <c r="BQ352" s="74">
        <f t="shared" si="670"/>
        <v>0</v>
      </c>
      <c r="BS352" s="167"/>
      <c r="BU352" s="78"/>
      <c r="BV352" s="37"/>
      <c r="BW352" s="77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5"/>
      <c r="CJ352" s="75"/>
      <c r="CK352" s="75"/>
      <c r="CL352" s="75"/>
      <c r="CM352" s="75"/>
      <c r="CN352" s="75"/>
      <c r="CO352" s="75"/>
      <c r="CP352" s="74">
        <f t="shared" si="671"/>
        <v>0</v>
      </c>
      <c r="CR352" s="167"/>
      <c r="CT352" s="78"/>
      <c r="CU352" s="37"/>
      <c r="CV352" s="77"/>
      <c r="CW352" s="76"/>
      <c r="CX352" s="76"/>
      <c r="CY352" s="76"/>
      <c r="CZ352" s="76"/>
      <c r="DA352" s="76"/>
      <c r="DB352" s="76"/>
      <c r="DC352" s="76"/>
      <c r="DD352" s="76"/>
      <c r="DE352" s="76"/>
      <c r="DF352" s="76"/>
      <c r="DG352" s="76"/>
      <c r="DH352" s="75"/>
      <c r="DI352" s="75"/>
      <c r="DJ352" s="75"/>
      <c r="DK352" s="75"/>
      <c r="DL352" s="75"/>
      <c r="DM352" s="75"/>
      <c r="DN352" s="75"/>
      <c r="DO352" s="74">
        <f t="shared" si="672"/>
        <v>0</v>
      </c>
      <c r="DQ352" s="167"/>
      <c r="DS352" s="78"/>
      <c r="DT352" s="37"/>
      <c r="DU352" s="77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/>
      <c r="EG352" s="75"/>
      <c r="EH352" s="75"/>
      <c r="EI352" s="75"/>
      <c r="EJ352" s="75"/>
      <c r="EK352" s="75"/>
      <c r="EL352" s="75"/>
      <c r="EM352" s="75"/>
      <c r="EN352" s="74">
        <f t="shared" si="673"/>
        <v>0</v>
      </c>
      <c r="EP352" s="167"/>
      <c r="ER352" s="78"/>
      <c r="ES352" s="37"/>
      <c r="ET352" s="77"/>
      <c r="EU352" s="76"/>
      <c r="EV352" s="76"/>
      <c r="EW352" s="76"/>
      <c r="EX352" s="76"/>
      <c r="EY352" s="76"/>
      <c r="EZ352" s="76"/>
      <c r="FA352" s="76"/>
      <c r="FB352" s="76"/>
      <c r="FC352" s="76"/>
      <c r="FD352" s="76"/>
      <c r="FE352" s="76"/>
      <c r="FF352" s="76"/>
      <c r="FG352" s="76"/>
      <c r="FH352" s="75"/>
      <c r="FI352" s="75"/>
      <c r="FJ352" s="75"/>
      <c r="FK352" s="75"/>
      <c r="FL352" s="75"/>
      <c r="FM352" s="74">
        <f t="shared" si="674"/>
        <v>0</v>
      </c>
      <c r="FO352" s="167"/>
      <c r="FQ352" s="78"/>
      <c r="FR352" s="37"/>
      <c r="FS352" s="77"/>
      <c r="FT352" s="76"/>
      <c r="FU352" s="76"/>
      <c r="FV352" s="76"/>
      <c r="FW352" s="76"/>
      <c r="FX352" s="76"/>
      <c r="FY352" s="76"/>
      <c r="FZ352" s="76"/>
      <c r="GA352" s="76"/>
      <c r="GB352" s="76"/>
      <c r="GC352" s="76"/>
      <c r="GD352" s="76"/>
      <c r="GE352" s="76"/>
      <c r="GF352" s="76"/>
      <c r="GG352" s="75"/>
      <c r="GH352" s="75"/>
      <c r="GI352" s="75"/>
      <c r="GJ352" s="75"/>
      <c r="GK352" s="75"/>
      <c r="GL352" s="74">
        <f t="shared" si="675"/>
        <v>0</v>
      </c>
      <c r="GN352" s="167"/>
      <c r="GP352" s="78"/>
      <c r="GQ352" s="37"/>
      <c r="GR352" s="77"/>
      <c r="GS352" s="76"/>
      <c r="GT352" s="76"/>
      <c r="GU352" s="76"/>
      <c r="GV352" s="76"/>
      <c r="GW352" s="76"/>
      <c r="GX352" s="76"/>
      <c r="GY352" s="76"/>
      <c r="GZ352" s="76"/>
      <c r="HA352" s="76"/>
      <c r="HB352" s="76"/>
      <c r="HC352" s="76"/>
      <c r="HD352" s="76"/>
      <c r="HE352" s="76"/>
      <c r="HF352" s="75"/>
      <c r="HG352" s="75"/>
      <c r="HH352" s="75"/>
      <c r="HI352" s="75"/>
      <c r="HJ352" s="75"/>
      <c r="HK352" s="74">
        <f t="shared" si="676"/>
        <v>0</v>
      </c>
      <c r="HM352" s="167"/>
      <c r="HO352" s="78"/>
      <c r="HP352" s="37"/>
      <c r="HQ352" s="77"/>
      <c r="HR352" s="76"/>
      <c r="HS352" s="76"/>
      <c r="HT352" s="76"/>
      <c r="HU352" s="76"/>
      <c r="HV352" s="76"/>
      <c r="HW352" s="76"/>
      <c r="HX352" s="76"/>
      <c r="HY352" s="76"/>
      <c r="HZ352" s="76"/>
      <c r="IA352" s="76"/>
      <c r="IB352" s="76"/>
      <c r="IC352" s="76"/>
      <c r="ID352" s="76"/>
      <c r="IE352" s="75"/>
      <c r="IF352" s="75"/>
      <c r="IG352" s="75"/>
      <c r="IH352" s="75"/>
      <c r="II352" s="75"/>
      <c r="IJ352" s="74">
        <f t="shared" si="677"/>
        <v>0</v>
      </c>
      <c r="IL352" s="167"/>
      <c r="IN352" s="78"/>
      <c r="IO352" s="37"/>
      <c r="IP352" s="77"/>
      <c r="IQ352" s="76"/>
      <c r="IR352" s="76"/>
      <c r="IS352" s="76"/>
      <c r="IT352" s="76"/>
      <c r="IU352" s="76"/>
      <c r="IV352" s="76"/>
      <c r="IW352" s="76"/>
      <c r="IX352" s="75"/>
      <c r="IY352" s="75"/>
      <c r="IZ352" s="75"/>
      <c r="JA352" s="75"/>
      <c r="JB352" s="75"/>
      <c r="JC352" s="75"/>
      <c r="JD352" s="75"/>
      <c r="JE352" s="75"/>
      <c r="JF352" s="75"/>
      <c r="JG352" s="75"/>
      <c r="JH352" s="75"/>
      <c r="JI352" s="74">
        <f t="shared" si="678"/>
        <v>0</v>
      </c>
      <c r="JK352" s="167"/>
      <c r="JM352" s="78"/>
      <c r="JN352" s="37"/>
      <c r="JO352" s="77"/>
      <c r="JP352" s="76"/>
      <c r="JQ352" s="76"/>
      <c r="JR352" s="76"/>
      <c r="JS352" s="76"/>
      <c r="JT352" s="76"/>
      <c r="JU352" s="76"/>
      <c r="JV352" s="76"/>
      <c r="JW352" s="75"/>
      <c r="JX352" s="75"/>
      <c r="JY352" s="75"/>
      <c r="JZ352" s="75"/>
      <c r="KA352" s="75"/>
      <c r="KB352" s="75"/>
      <c r="KC352" s="75"/>
      <c r="KD352" s="75"/>
      <c r="KE352" s="75"/>
      <c r="KF352" s="75"/>
      <c r="KG352" s="75"/>
      <c r="KH352" s="74">
        <f t="shared" si="679"/>
        <v>0</v>
      </c>
      <c r="KJ352" s="167"/>
      <c r="KL352" s="78"/>
      <c r="KM352" s="37"/>
      <c r="KN352" s="77"/>
      <c r="KO352" s="76"/>
      <c r="KP352" s="76"/>
      <c r="KQ352" s="76"/>
      <c r="KR352" s="76"/>
      <c r="KS352" s="76"/>
      <c r="KT352" s="76"/>
      <c r="KU352" s="76"/>
      <c r="KV352" s="75"/>
      <c r="KW352" s="75"/>
      <c r="KX352" s="75"/>
      <c r="KY352" s="75"/>
      <c r="KZ352" s="75"/>
      <c r="LA352" s="75"/>
      <c r="LB352" s="75"/>
      <c r="LC352" s="75"/>
      <c r="LD352" s="75"/>
      <c r="LE352" s="75"/>
      <c r="LF352" s="75"/>
      <c r="LG352" s="74">
        <f t="shared" si="680"/>
        <v>0</v>
      </c>
      <c r="LI352" s="167"/>
      <c r="LK352" s="78"/>
      <c r="LL352" s="37"/>
      <c r="LM352" s="77"/>
      <c r="LN352" s="76"/>
      <c r="LO352" s="76"/>
      <c r="LP352" s="76"/>
      <c r="LQ352" s="76"/>
      <c r="LR352" s="76"/>
      <c r="LS352" s="76"/>
      <c r="LT352" s="76"/>
      <c r="LU352" s="75"/>
      <c r="LV352" s="75"/>
      <c r="LW352" s="75"/>
      <c r="LX352" s="75"/>
      <c r="LY352" s="75"/>
      <c r="LZ352" s="75"/>
      <c r="MA352" s="75"/>
      <c r="MB352" s="75"/>
      <c r="MC352" s="75"/>
      <c r="MD352" s="75"/>
      <c r="ME352" s="75"/>
      <c r="MF352" s="74">
        <f t="shared" si="681"/>
        <v>0</v>
      </c>
      <c r="MH352" s="167"/>
      <c r="MJ352" s="78"/>
      <c r="MK352" s="37"/>
      <c r="ML352" s="77"/>
      <c r="MM352" s="76"/>
      <c r="MN352" s="76"/>
      <c r="MO352" s="76"/>
      <c r="MP352" s="76"/>
      <c r="MQ352" s="76"/>
      <c r="MR352" s="76"/>
      <c r="MS352" s="76"/>
      <c r="MT352" s="75"/>
      <c r="MU352" s="75"/>
      <c r="MV352" s="75"/>
      <c r="MW352" s="75"/>
      <c r="MX352" s="75"/>
      <c r="MY352" s="75"/>
      <c r="MZ352" s="75"/>
      <c r="NA352" s="75"/>
      <c r="NB352" s="75"/>
      <c r="NC352" s="75"/>
      <c r="ND352" s="75"/>
      <c r="NE352" s="74">
        <f t="shared" si="682"/>
        <v>0</v>
      </c>
      <c r="NG352" s="167"/>
      <c r="NI352" s="78"/>
      <c r="NJ352" s="37"/>
      <c r="NK352" s="77"/>
      <c r="NL352" s="76"/>
      <c r="NM352" s="76"/>
      <c r="NN352" s="76"/>
      <c r="NO352" s="76"/>
      <c r="NP352" s="76"/>
      <c r="NQ352" s="76"/>
      <c r="NR352" s="76"/>
      <c r="NS352" s="76"/>
      <c r="NT352" s="76"/>
      <c r="NU352" s="76">
        <v>5</v>
      </c>
      <c r="NV352" s="76"/>
      <c r="NW352" s="76"/>
      <c r="NX352" s="76"/>
      <c r="NY352" s="76"/>
      <c r="NZ352" s="76"/>
      <c r="OA352" s="75"/>
      <c r="OB352" s="76"/>
      <c r="OC352" s="75"/>
      <c r="OD352" s="74">
        <f t="shared" si="683"/>
        <v>0</v>
      </c>
      <c r="OF352" s="167"/>
      <c r="OH352" s="78"/>
      <c r="OI352" s="37"/>
      <c r="OJ352" s="77"/>
      <c r="OK352" s="76"/>
      <c r="OL352" s="76"/>
      <c r="OM352" s="76"/>
      <c r="ON352" s="76"/>
      <c r="OO352" s="76"/>
      <c r="OP352" s="76"/>
      <c r="OQ352" s="76"/>
      <c r="OR352" s="76"/>
      <c r="OS352" s="76"/>
      <c r="OT352" s="76">
        <v>5</v>
      </c>
      <c r="OU352" s="76"/>
      <c r="OV352" s="76"/>
      <c r="OW352" s="76"/>
      <c r="OX352" s="76"/>
      <c r="OY352" s="76"/>
      <c r="OZ352" s="75"/>
      <c r="PA352" s="76"/>
      <c r="PB352" s="75"/>
      <c r="PC352" s="74">
        <f t="shared" si="684"/>
        <v>0</v>
      </c>
      <c r="PE352" s="167"/>
      <c r="PG352" s="78"/>
      <c r="PH352" s="37"/>
      <c r="PI352" s="77"/>
      <c r="PJ352" s="76"/>
      <c r="PK352" s="76"/>
      <c r="PL352" s="76"/>
      <c r="PM352" s="76"/>
      <c r="PN352" s="76"/>
      <c r="PO352" s="76"/>
      <c r="PP352" s="76"/>
      <c r="PQ352" s="76"/>
      <c r="PR352" s="76"/>
      <c r="PS352" s="76">
        <v>5</v>
      </c>
      <c r="PT352" s="76"/>
      <c r="PU352" s="76"/>
      <c r="PV352" s="76"/>
      <c r="PW352" s="76"/>
      <c r="PX352" s="76"/>
      <c r="PY352" s="75"/>
      <c r="PZ352" s="76"/>
      <c r="QA352" s="75"/>
      <c r="QB352" s="74">
        <f t="shared" si="685"/>
        <v>0</v>
      </c>
      <c r="QD352" s="167"/>
      <c r="QF352" s="78"/>
      <c r="QG352" s="37"/>
      <c r="QH352" s="77"/>
      <c r="QI352" s="76"/>
      <c r="QJ352" s="76"/>
      <c r="QK352" s="76"/>
      <c r="QL352" s="76"/>
      <c r="QM352" s="76"/>
      <c r="QN352" s="76"/>
      <c r="QO352" s="76"/>
      <c r="QP352" s="76"/>
      <c r="QQ352" s="76"/>
      <c r="QR352" s="76">
        <v>5</v>
      </c>
      <c r="QS352" s="76"/>
      <c r="QT352" s="76"/>
      <c r="QU352" s="76"/>
      <c r="QV352" s="76"/>
      <c r="QW352" s="76"/>
      <c r="QX352" s="75"/>
      <c r="QY352" s="76"/>
      <c r="QZ352" s="75"/>
      <c r="RA352" s="74">
        <f t="shared" si="686"/>
        <v>0</v>
      </c>
      <c r="RC352" s="167"/>
      <c r="RE352" s="78"/>
      <c r="RF352" s="37"/>
      <c r="RG352" s="77"/>
      <c r="RH352" s="76"/>
      <c r="RI352" s="76"/>
      <c r="RJ352" s="76"/>
      <c r="RK352" s="76"/>
      <c r="RL352" s="76"/>
      <c r="RM352" s="76"/>
      <c r="RN352" s="76"/>
      <c r="RO352" s="76"/>
      <c r="RP352" s="76"/>
      <c r="RQ352" s="76">
        <v>5</v>
      </c>
      <c r="RR352" s="76"/>
      <c r="RS352" s="76"/>
      <c r="RT352" s="76"/>
      <c r="RU352" s="76"/>
      <c r="RV352" s="76"/>
      <c r="RW352" s="75"/>
      <c r="RX352" s="76"/>
      <c r="RY352" s="75"/>
      <c r="RZ352" s="74">
        <f t="shared" si="687"/>
        <v>0</v>
      </c>
      <c r="SB352" s="167"/>
      <c r="SD352" s="78"/>
      <c r="SE352" s="37"/>
      <c r="SF352" s="77"/>
      <c r="SG352" s="76"/>
      <c r="SH352" s="76"/>
      <c r="SI352" s="76"/>
      <c r="SJ352" s="76"/>
      <c r="SK352" s="76"/>
      <c r="SL352" s="76"/>
      <c r="SM352" s="76"/>
      <c r="SN352" s="76"/>
      <c r="SO352" s="76"/>
      <c r="SP352" s="76">
        <v>5</v>
      </c>
      <c r="SQ352" s="76"/>
      <c r="SR352" s="76"/>
      <c r="SS352" s="76"/>
      <c r="ST352" s="76"/>
      <c r="SU352" s="76"/>
      <c r="SV352" s="75"/>
      <c r="SW352" s="76"/>
      <c r="SX352" s="75"/>
      <c r="SY352" s="74">
        <f t="shared" si="688"/>
        <v>0</v>
      </c>
      <c r="TA352" s="167"/>
      <c r="TC352" s="78"/>
      <c r="TD352" s="37"/>
      <c r="TE352" s="77"/>
      <c r="TF352" s="76"/>
      <c r="TG352" s="76"/>
      <c r="TH352" s="76"/>
      <c r="TI352" s="76"/>
      <c r="TJ352" s="76"/>
      <c r="TK352" s="76"/>
      <c r="TL352" s="76"/>
      <c r="TM352" s="76"/>
      <c r="TN352" s="76"/>
      <c r="TO352" s="76">
        <v>5</v>
      </c>
      <c r="TP352" s="76"/>
      <c r="TQ352" s="76"/>
      <c r="TR352" s="76"/>
      <c r="TS352" s="76"/>
      <c r="TT352" s="76"/>
      <c r="TU352" s="75"/>
      <c r="TV352" s="76"/>
      <c r="TW352" s="75"/>
      <c r="TX352" s="74">
        <f t="shared" si="689"/>
        <v>0</v>
      </c>
      <c r="TZ352" s="167"/>
      <c r="UB352" s="78"/>
      <c r="UC352" s="37"/>
      <c r="UD352" s="77"/>
      <c r="UE352" s="76"/>
      <c r="UF352" s="76"/>
      <c r="UG352" s="76"/>
      <c r="UH352" s="76"/>
      <c r="UI352" s="76"/>
      <c r="UJ352" s="76"/>
      <c r="UK352" s="76"/>
      <c r="UL352" s="76"/>
      <c r="UM352" s="76"/>
      <c r="UN352" s="76">
        <v>5</v>
      </c>
      <c r="UO352" s="76"/>
      <c r="UP352" s="76"/>
      <c r="UQ352" s="76"/>
      <c r="UR352" s="76"/>
      <c r="US352" s="76"/>
      <c r="UT352" s="75"/>
      <c r="UU352" s="76"/>
      <c r="UV352" s="75"/>
      <c r="UW352" s="74">
        <f t="shared" si="690"/>
        <v>0</v>
      </c>
      <c r="UY352" s="167"/>
      <c r="VA352" s="78"/>
      <c r="VB352" s="37"/>
      <c r="VC352" s="77"/>
      <c r="VD352" s="76"/>
      <c r="VE352" s="76"/>
      <c r="VF352" s="76"/>
      <c r="VG352" s="76"/>
      <c r="VH352" s="76"/>
      <c r="VI352" s="76"/>
      <c r="VJ352" s="76"/>
      <c r="VK352" s="76"/>
      <c r="VL352" s="76"/>
      <c r="VM352" s="76">
        <v>5</v>
      </c>
      <c r="VN352" s="76"/>
      <c r="VO352" s="76"/>
      <c r="VP352" s="76"/>
      <c r="VQ352" s="76"/>
      <c r="VR352" s="76"/>
      <c r="VS352" s="75"/>
      <c r="VT352" s="76"/>
      <c r="VU352" s="75"/>
      <c r="VV352" s="74">
        <f t="shared" si="691"/>
        <v>0</v>
      </c>
    </row>
    <row r="353" spans="2:596" s="38" customFormat="1" outlineLevel="1">
      <c r="B353" s="88"/>
      <c r="C353" s="89">
        <f>IF(ISERROR(I353+1)=TRUE,I353,IF(I353="","",MAX(C$15:C352)+1))</f>
        <v>262</v>
      </c>
      <c r="D353" s="88">
        <f t="shared" si="645"/>
        <v>1</v>
      </c>
      <c r="E353" s="3"/>
      <c r="G353" s="167"/>
      <c r="I353" s="95">
        <f t="shared" si="692"/>
        <v>269</v>
      </c>
      <c r="J353" s="94" t="s">
        <v>443</v>
      </c>
      <c r="K353" s="93"/>
      <c r="L353" s="93"/>
      <c r="M353" s="93"/>
      <c r="N353" s="93"/>
      <c r="O353" s="92"/>
      <c r="P353" s="91" t="s">
        <v>263</v>
      </c>
      <c r="Q353" s="297"/>
      <c r="R353" s="90" t="s">
        <v>141</v>
      </c>
      <c r="S353" s="298"/>
      <c r="U353" s="167"/>
      <c r="V353" s="42"/>
      <c r="W353" s="78"/>
      <c r="X353" s="37"/>
      <c r="Y353" s="77"/>
      <c r="Z353" s="76"/>
      <c r="AA353" s="79"/>
      <c r="AB353" s="76"/>
      <c r="AC353" s="79"/>
      <c r="AD353" s="76"/>
      <c r="AE353" s="76"/>
      <c r="AF353" s="76"/>
      <c r="AG353" s="76"/>
      <c r="AH353" s="76"/>
      <c r="AI353" s="76"/>
      <c r="AJ353" s="76"/>
      <c r="AK353" s="75"/>
      <c r="AL353" s="75"/>
      <c r="AM353" s="75"/>
      <c r="AN353" s="75"/>
      <c r="AO353" s="75"/>
      <c r="AP353" s="75"/>
      <c r="AQ353" s="75"/>
      <c r="AR353" s="74">
        <f t="shared" si="669"/>
        <v>0</v>
      </c>
      <c r="AT353" s="167"/>
      <c r="AV353" s="78"/>
      <c r="AW353" s="37"/>
      <c r="AX353" s="77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5"/>
      <c r="BK353" s="75"/>
      <c r="BL353" s="75"/>
      <c r="BM353" s="75"/>
      <c r="BN353" s="75"/>
      <c r="BO353" s="75"/>
      <c r="BP353" s="75"/>
      <c r="BQ353" s="74">
        <f t="shared" si="670"/>
        <v>0</v>
      </c>
      <c r="BS353" s="167"/>
      <c r="BU353" s="78"/>
      <c r="BV353" s="37"/>
      <c r="BW353" s="77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5"/>
      <c r="CJ353" s="75"/>
      <c r="CK353" s="75"/>
      <c r="CL353" s="75"/>
      <c r="CM353" s="75"/>
      <c r="CN353" s="75"/>
      <c r="CO353" s="75"/>
      <c r="CP353" s="74">
        <f t="shared" si="671"/>
        <v>0</v>
      </c>
      <c r="CR353" s="167"/>
      <c r="CT353" s="78"/>
      <c r="CU353" s="37"/>
      <c r="CV353" s="77"/>
      <c r="CW353" s="76"/>
      <c r="CX353" s="76"/>
      <c r="CY353" s="76"/>
      <c r="CZ353" s="76"/>
      <c r="DA353" s="76"/>
      <c r="DB353" s="76"/>
      <c r="DC353" s="76"/>
      <c r="DD353" s="76"/>
      <c r="DE353" s="76"/>
      <c r="DF353" s="76"/>
      <c r="DG353" s="76"/>
      <c r="DH353" s="75"/>
      <c r="DI353" s="75"/>
      <c r="DJ353" s="75"/>
      <c r="DK353" s="75"/>
      <c r="DL353" s="75"/>
      <c r="DM353" s="75"/>
      <c r="DN353" s="75"/>
      <c r="DO353" s="74">
        <f t="shared" si="672"/>
        <v>0</v>
      </c>
      <c r="DQ353" s="167"/>
      <c r="DS353" s="78"/>
      <c r="DT353" s="37"/>
      <c r="DU353" s="77"/>
      <c r="DV353" s="76"/>
      <c r="DW353" s="76"/>
      <c r="DX353" s="76"/>
      <c r="DY353" s="76"/>
      <c r="DZ353" s="76"/>
      <c r="EA353" s="76"/>
      <c r="EB353" s="76"/>
      <c r="EC353" s="76"/>
      <c r="ED353" s="76"/>
      <c r="EE353" s="76"/>
      <c r="EF353" s="76"/>
      <c r="EG353" s="75"/>
      <c r="EH353" s="75"/>
      <c r="EI353" s="75"/>
      <c r="EJ353" s="75"/>
      <c r="EK353" s="75"/>
      <c r="EL353" s="75"/>
      <c r="EM353" s="75"/>
      <c r="EN353" s="74">
        <f t="shared" si="673"/>
        <v>0</v>
      </c>
      <c r="EP353" s="167"/>
      <c r="ER353" s="78"/>
      <c r="ES353" s="37"/>
      <c r="ET353" s="77"/>
      <c r="EU353" s="76"/>
      <c r="EV353" s="76"/>
      <c r="EW353" s="76"/>
      <c r="EX353" s="76"/>
      <c r="EY353" s="76"/>
      <c r="EZ353" s="76"/>
      <c r="FA353" s="76"/>
      <c r="FB353" s="76"/>
      <c r="FC353" s="76"/>
      <c r="FD353" s="76"/>
      <c r="FE353" s="76"/>
      <c r="FF353" s="76"/>
      <c r="FG353" s="76"/>
      <c r="FH353" s="75"/>
      <c r="FI353" s="75"/>
      <c r="FJ353" s="75"/>
      <c r="FK353" s="75"/>
      <c r="FL353" s="75"/>
      <c r="FM353" s="74">
        <f t="shared" si="674"/>
        <v>0</v>
      </c>
      <c r="FO353" s="167"/>
      <c r="FQ353" s="78"/>
      <c r="FR353" s="37"/>
      <c r="FS353" s="77"/>
      <c r="FT353" s="76"/>
      <c r="FU353" s="76"/>
      <c r="FV353" s="76"/>
      <c r="FW353" s="76"/>
      <c r="FX353" s="76"/>
      <c r="FY353" s="76"/>
      <c r="FZ353" s="76"/>
      <c r="GA353" s="76"/>
      <c r="GB353" s="76"/>
      <c r="GC353" s="76"/>
      <c r="GD353" s="76"/>
      <c r="GE353" s="76"/>
      <c r="GF353" s="76"/>
      <c r="GG353" s="75"/>
      <c r="GH353" s="75"/>
      <c r="GI353" s="75"/>
      <c r="GJ353" s="75"/>
      <c r="GK353" s="75"/>
      <c r="GL353" s="74">
        <f t="shared" si="675"/>
        <v>0</v>
      </c>
      <c r="GN353" s="167"/>
      <c r="GP353" s="78"/>
      <c r="GQ353" s="37"/>
      <c r="GR353" s="77"/>
      <c r="GS353" s="76"/>
      <c r="GT353" s="76"/>
      <c r="GU353" s="76"/>
      <c r="GV353" s="76"/>
      <c r="GW353" s="76"/>
      <c r="GX353" s="76"/>
      <c r="GY353" s="76"/>
      <c r="GZ353" s="76"/>
      <c r="HA353" s="76"/>
      <c r="HB353" s="76"/>
      <c r="HC353" s="76"/>
      <c r="HD353" s="76"/>
      <c r="HE353" s="76"/>
      <c r="HF353" s="75"/>
      <c r="HG353" s="75"/>
      <c r="HH353" s="75"/>
      <c r="HI353" s="75"/>
      <c r="HJ353" s="75"/>
      <c r="HK353" s="74">
        <f t="shared" si="676"/>
        <v>0</v>
      </c>
      <c r="HM353" s="167"/>
      <c r="HO353" s="78"/>
      <c r="HP353" s="37"/>
      <c r="HQ353" s="77"/>
      <c r="HR353" s="76"/>
      <c r="HS353" s="76"/>
      <c r="HT353" s="76"/>
      <c r="HU353" s="76"/>
      <c r="HV353" s="76"/>
      <c r="HW353" s="76"/>
      <c r="HX353" s="76"/>
      <c r="HY353" s="76"/>
      <c r="HZ353" s="76"/>
      <c r="IA353" s="76"/>
      <c r="IB353" s="76"/>
      <c r="IC353" s="76"/>
      <c r="ID353" s="76"/>
      <c r="IE353" s="75"/>
      <c r="IF353" s="75"/>
      <c r="IG353" s="75"/>
      <c r="IH353" s="75"/>
      <c r="II353" s="75"/>
      <c r="IJ353" s="74">
        <f t="shared" si="677"/>
        <v>0</v>
      </c>
      <c r="IL353" s="167"/>
      <c r="IN353" s="78"/>
      <c r="IO353" s="37"/>
      <c r="IP353" s="77"/>
      <c r="IQ353" s="76"/>
      <c r="IR353" s="76"/>
      <c r="IS353" s="76"/>
      <c r="IT353" s="76"/>
      <c r="IU353" s="76"/>
      <c r="IV353" s="76"/>
      <c r="IW353" s="76"/>
      <c r="IX353" s="75"/>
      <c r="IY353" s="75"/>
      <c r="IZ353" s="75"/>
      <c r="JA353" s="75"/>
      <c r="JB353" s="75"/>
      <c r="JC353" s="75"/>
      <c r="JD353" s="75"/>
      <c r="JE353" s="75"/>
      <c r="JF353" s="75"/>
      <c r="JG353" s="75"/>
      <c r="JH353" s="75"/>
      <c r="JI353" s="74">
        <f t="shared" si="678"/>
        <v>0</v>
      </c>
      <c r="JK353" s="167"/>
      <c r="JM353" s="78"/>
      <c r="JN353" s="37"/>
      <c r="JO353" s="77"/>
      <c r="JP353" s="76"/>
      <c r="JQ353" s="76"/>
      <c r="JR353" s="76"/>
      <c r="JS353" s="76"/>
      <c r="JT353" s="76"/>
      <c r="JU353" s="76"/>
      <c r="JV353" s="76"/>
      <c r="JW353" s="75"/>
      <c r="JX353" s="75"/>
      <c r="JY353" s="75"/>
      <c r="JZ353" s="75"/>
      <c r="KA353" s="75"/>
      <c r="KB353" s="75"/>
      <c r="KC353" s="75"/>
      <c r="KD353" s="75"/>
      <c r="KE353" s="75"/>
      <c r="KF353" s="75"/>
      <c r="KG353" s="75"/>
      <c r="KH353" s="74">
        <f t="shared" si="679"/>
        <v>0</v>
      </c>
      <c r="KJ353" s="167"/>
      <c r="KL353" s="78"/>
      <c r="KM353" s="37"/>
      <c r="KN353" s="77"/>
      <c r="KO353" s="76"/>
      <c r="KP353" s="76"/>
      <c r="KQ353" s="76"/>
      <c r="KR353" s="76"/>
      <c r="KS353" s="76"/>
      <c r="KT353" s="76"/>
      <c r="KU353" s="76"/>
      <c r="KV353" s="75"/>
      <c r="KW353" s="75"/>
      <c r="KX353" s="75"/>
      <c r="KY353" s="75"/>
      <c r="KZ353" s="75"/>
      <c r="LA353" s="75"/>
      <c r="LB353" s="75"/>
      <c r="LC353" s="75"/>
      <c r="LD353" s="75"/>
      <c r="LE353" s="75"/>
      <c r="LF353" s="75"/>
      <c r="LG353" s="74">
        <f t="shared" si="680"/>
        <v>0</v>
      </c>
      <c r="LI353" s="167"/>
      <c r="LK353" s="78"/>
      <c r="LL353" s="37"/>
      <c r="LM353" s="77"/>
      <c r="LN353" s="76"/>
      <c r="LO353" s="76"/>
      <c r="LP353" s="76"/>
      <c r="LQ353" s="76"/>
      <c r="LR353" s="76"/>
      <c r="LS353" s="76"/>
      <c r="LT353" s="76"/>
      <c r="LU353" s="75"/>
      <c r="LV353" s="75"/>
      <c r="LW353" s="75"/>
      <c r="LX353" s="75"/>
      <c r="LY353" s="75"/>
      <c r="LZ353" s="75"/>
      <c r="MA353" s="75"/>
      <c r="MB353" s="75"/>
      <c r="MC353" s="75"/>
      <c r="MD353" s="75"/>
      <c r="ME353" s="75"/>
      <c r="MF353" s="74">
        <f t="shared" si="681"/>
        <v>0</v>
      </c>
      <c r="MH353" s="167"/>
      <c r="MJ353" s="78"/>
      <c r="MK353" s="37"/>
      <c r="ML353" s="77"/>
      <c r="MM353" s="76"/>
      <c r="MN353" s="76"/>
      <c r="MO353" s="76"/>
      <c r="MP353" s="76"/>
      <c r="MQ353" s="76"/>
      <c r="MR353" s="76"/>
      <c r="MS353" s="76"/>
      <c r="MT353" s="75"/>
      <c r="MU353" s="75"/>
      <c r="MV353" s="75"/>
      <c r="MW353" s="75"/>
      <c r="MX353" s="75"/>
      <c r="MY353" s="75"/>
      <c r="MZ353" s="75"/>
      <c r="NA353" s="75"/>
      <c r="NB353" s="75"/>
      <c r="NC353" s="75"/>
      <c r="ND353" s="75"/>
      <c r="NE353" s="74">
        <f t="shared" si="682"/>
        <v>0</v>
      </c>
      <c r="NG353" s="167"/>
      <c r="NI353" s="78"/>
      <c r="NJ353" s="37"/>
      <c r="NK353" s="77"/>
      <c r="NL353" s="76"/>
      <c r="NM353" s="76"/>
      <c r="NN353" s="76"/>
      <c r="NO353" s="76"/>
      <c r="NP353" s="76"/>
      <c r="NQ353" s="76"/>
      <c r="NR353" s="76"/>
      <c r="NS353" s="76"/>
      <c r="NT353" s="76"/>
      <c r="NU353" s="76"/>
      <c r="NV353" s="76"/>
      <c r="NW353" s="76"/>
      <c r="NX353" s="76"/>
      <c r="NY353" s="76"/>
      <c r="NZ353" s="76"/>
      <c r="OA353" s="75"/>
      <c r="OB353" s="76"/>
      <c r="OC353" s="75"/>
      <c r="OD353" s="74">
        <f t="shared" si="683"/>
        <v>0</v>
      </c>
      <c r="OF353" s="167"/>
      <c r="OH353" s="78"/>
      <c r="OI353" s="37"/>
      <c r="OJ353" s="77"/>
      <c r="OK353" s="76"/>
      <c r="OL353" s="76"/>
      <c r="OM353" s="76"/>
      <c r="ON353" s="76"/>
      <c r="OO353" s="76"/>
      <c r="OP353" s="76"/>
      <c r="OQ353" s="76"/>
      <c r="OR353" s="76"/>
      <c r="OS353" s="76"/>
      <c r="OT353" s="76"/>
      <c r="OU353" s="76"/>
      <c r="OV353" s="76"/>
      <c r="OW353" s="76"/>
      <c r="OX353" s="76"/>
      <c r="OY353" s="76"/>
      <c r="OZ353" s="75"/>
      <c r="PA353" s="76"/>
      <c r="PB353" s="75"/>
      <c r="PC353" s="74">
        <f t="shared" si="684"/>
        <v>0</v>
      </c>
      <c r="PE353" s="167"/>
      <c r="PG353" s="78"/>
      <c r="PH353" s="37"/>
      <c r="PI353" s="77"/>
      <c r="PJ353" s="76"/>
      <c r="PK353" s="76"/>
      <c r="PL353" s="76"/>
      <c r="PM353" s="76"/>
      <c r="PN353" s="76"/>
      <c r="PO353" s="76"/>
      <c r="PP353" s="76"/>
      <c r="PQ353" s="76"/>
      <c r="PR353" s="76"/>
      <c r="PS353" s="76"/>
      <c r="PT353" s="76"/>
      <c r="PU353" s="76"/>
      <c r="PV353" s="76"/>
      <c r="PW353" s="76"/>
      <c r="PX353" s="76"/>
      <c r="PY353" s="75"/>
      <c r="PZ353" s="76"/>
      <c r="QA353" s="75"/>
      <c r="QB353" s="74">
        <f t="shared" si="685"/>
        <v>0</v>
      </c>
      <c r="QD353" s="167"/>
      <c r="QF353" s="78"/>
      <c r="QG353" s="37"/>
      <c r="QH353" s="77"/>
      <c r="QI353" s="76"/>
      <c r="QJ353" s="76"/>
      <c r="QK353" s="76"/>
      <c r="QL353" s="76"/>
      <c r="QM353" s="76"/>
      <c r="QN353" s="76"/>
      <c r="QO353" s="76"/>
      <c r="QP353" s="76"/>
      <c r="QQ353" s="76"/>
      <c r="QR353" s="76"/>
      <c r="QS353" s="76"/>
      <c r="QT353" s="76"/>
      <c r="QU353" s="76"/>
      <c r="QV353" s="76"/>
      <c r="QW353" s="76"/>
      <c r="QX353" s="75"/>
      <c r="QY353" s="76"/>
      <c r="QZ353" s="75"/>
      <c r="RA353" s="74">
        <f t="shared" si="686"/>
        <v>0</v>
      </c>
      <c r="RC353" s="167"/>
      <c r="RE353" s="78"/>
      <c r="RF353" s="37"/>
      <c r="RG353" s="77"/>
      <c r="RH353" s="76"/>
      <c r="RI353" s="76"/>
      <c r="RJ353" s="76"/>
      <c r="RK353" s="76"/>
      <c r="RL353" s="76"/>
      <c r="RM353" s="76"/>
      <c r="RN353" s="76"/>
      <c r="RO353" s="76"/>
      <c r="RP353" s="76"/>
      <c r="RQ353" s="76"/>
      <c r="RR353" s="76"/>
      <c r="RS353" s="76"/>
      <c r="RT353" s="76"/>
      <c r="RU353" s="76"/>
      <c r="RV353" s="76"/>
      <c r="RW353" s="75"/>
      <c r="RX353" s="76"/>
      <c r="RY353" s="75"/>
      <c r="RZ353" s="74">
        <f t="shared" si="687"/>
        <v>0</v>
      </c>
      <c r="SB353" s="167"/>
      <c r="SD353" s="78"/>
      <c r="SE353" s="37"/>
      <c r="SF353" s="77"/>
      <c r="SG353" s="76"/>
      <c r="SH353" s="76"/>
      <c r="SI353" s="76"/>
      <c r="SJ353" s="76"/>
      <c r="SK353" s="76"/>
      <c r="SL353" s="76"/>
      <c r="SM353" s="76"/>
      <c r="SN353" s="76"/>
      <c r="SO353" s="76"/>
      <c r="SP353" s="76"/>
      <c r="SQ353" s="76"/>
      <c r="SR353" s="76"/>
      <c r="SS353" s="76"/>
      <c r="ST353" s="76"/>
      <c r="SU353" s="76"/>
      <c r="SV353" s="75"/>
      <c r="SW353" s="76"/>
      <c r="SX353" s="75"/>
      <c r="SY353" s="74">
        <f t="shared" si="688"/>
        <v>0</v>
      </c>
      <c r="TA353" s="167"/>
      <c r="TC353" s="78"/>
      <c r="TD353" s="37"/>
      <c r="TE353" s="77"/>
      <c r="TF353" s="76"/>
      <c r="TG353" s="76"/>
      <c r="TH353" s="76"/>
      <c r="TI353" s="76"/>
      <c r="TJ353" s="76"/>
      <c r="TK353" s="76"/>
      <c r="TL353" s="76"/>
      <c r="TM353" s="76"/>
      <c r="TN353" s="76"/>
      <c r="TO353" s="76"/>
      <c r="TP353" s="76"/>
      <c r="TQ353" s="76"/>
      <c r="TR353" s="76"/>
      <c r="TS353" s="76"/>
      <c r="TT353" s="76"/>
      <c r="TU353" s="75"/>
      <c r="TV353" s="76"/>
      <c r="TW353" s="75"/>
      <c r="TX353" s="74">
        <f t="shared" si="689"/>
        <v>0</v>
      </c>
      <c r="TZ353" s="167"/>
      <c r="UB353" s="78"/>
      <c r="UC353" s="37"/>
      <c r="UD353" s="77"/>
      <c r="UE353" s="76"/>
      <c r="UF353" s="76"/>
      <c r="UG353" s="76"/>
      <c r="UH353" s="76"/>
      <c r="UI353" s="76"/>
      <c r="UJ353" s="76"/>
      <c r="UK353" s="76"/>
      <c r="UL353" s="76"/>
      <c r="UM353" s="76"/>
      <c r="UN353" s="76"/>
      <c r="UO353" s="76"/>
      <c r="UP353" s="76"/>
      <c r="UQ353" s="76"/>
      <c r="UR353" s="76"/>
      <c r="US353" s="76"/>
      <c r="UT353" s="75"/>
      <c r="UU353" s="76"/>
      <c r="UV353" s="75"/>
      <c r="UW353" s="74">
        <f t="shared" si="690"/>
        <v>0</v>
      </c>
      <c r="UY353" s="167"/>
      <c r="VA353" s="78"/>
      <c r="VB353" s="37"/>
      <c r="VC353" s="77"/>
      <c r="VD353" s="76"/>
      <c r="VE353" s="76"/>
      <c r="VF353" s="76"/>
      <c r="VG353" s="76"/>
      <c r="VH353" s="76"/>
      <c r="VI353" s="76"/>
      <c r="VJ353" s="76"/>
      <c r="VK353" s="76"/>
      <c r="VL353" s="76"/>
      <c r="VM353" s="76"/>
      <c r="VN353" s="76"/>
      <c r="VO353" s="76"/>
      <c r="VP353" s="76"/>
      <c r="VQ353" s="76"/>
      <c r="VR353" s="76"/>
      <c r="VS353" s="75"/>
      <c r="VT353" s="76"/>
      <c r="VU353" s="75"/>
      <c r="VV353" s="74">
        <f t="shared" si="691"/>
        <v>0</v>
      </c>
    </row>
    <row r="354" spans="2:596" s="38" customFormat="1" outlineLevel="1">
      <c r="B354" s="88"/>
      <c r="C354" s="89">
        <f>IF(ISERROR(I354+1)=TRUE,I354,IF(I354="","",MAX(C$15:C353)+1))</f>
        <v>263</v>
      </c>
      <c r="D354" s="88">
        <f t="shared" si="645"/>
        <v>1</v>
      </c>
      <c r="E354" s="3"/>
      <c r="G354" s="167"/>
      <c r="I354" s="95">
        <f t="shared" si="692"/>
        <v>270</v>
      </c>
      <c r="J354" s="94" t="s">
        <v>442</v>
      </c>
      <c r="K354" s="93"/>
      <c r="L354" s="93"/>
      <c r="M354" s="93"/>
      <c r="N354" s="93"/>
      <c r="O354" s="92"/>
      <c r="P354" s="91" t="s">
        <v>438</v>
      </c>
      <c r="Q354" s="297"/>
      <c r="R354" s="90" t="s">
        <v>141</v>
      </c>
      <c r="S354" s="298"/>
      <c r="U354" s="167"/>
      <c r="V354" s="42"/>
      <c r="W354" s="78"/>
      <c r="X354" s="37"/>
      <c r="Y354" s="77"/>
      <c r="Z354" s="76"/>
      <c r="AA354" s="79"/>
      <c r="AB354" s="76"/>
      <c r="AC354" s="79"/>
      <c r="AD354" s="76"/>
      <c r="AE354" s="76"/>
      <c r="AF354" s="76"/>
      <c r="AG354" s="76"/>
      <c r="AH354" s="76"/>
      <c r="AI354" s="76"/>
      <c r="AJ354" s="76"/>
      <c r="AK354" s="75"/>
      <c r="AL354" s="75"/>
      <c r="AM354" s="75"/>
      <c r="AN354" s="75"/>
      <c r="AO354" s="75"/>
      <c r="AP354" s="75"/>
      <c r="AQ354" s="75"/>
      <c r="AR354" s="74">
        <f t="shared" si="669"/>
        <v>0</v>
      </c>
      <c r="AT354" s="167"/>
      <c r="AV354" s="78"/>
      <c r="AW354" s="37"/>
      <c r="AX354" s="77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5"/>
      <c r="BK354" s="75"/>
      <c r="BL354" s="75"/>
      <c r="BM354" s="75"/>
      <c r="BN354" s="75"/>
      <c r="BO354" s="75"/>
      <c r="BP354" s="75"/>
      <c r="BQ354" s="74">
        <f t="shared" si="670"/>
        <v>0</v>
      </c>
      <c r="BS354" s="167"/>
      <c r="BU354" s="78"/>
      <c r="BV354" s="37"/>
      <c r="BW354" s="77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5"/>
      <c r="CJ354" s="75"/>
      <c r="CK354" s="75"/>
      <c r="CL354" s="75"/>
      <c r="CM354" s="75"/>
      <c r="CN354" s="75"/>
      <c r="CO354" s="75"/>
      <c r="CP354" s="74">
        <f t="shared" si="671"/>
        <v>0</v>
      </c>
      <c r="CR354" s="167"/>
      <c r="CT354" s="78"/>
      <c r="CU354" s="37"/>
      <c r="CV354" s="77"/>
      <c r="CW354" s="76"/>
      <c r="CX354" s="76"/>
      <c r="CY354" s="76"/>
      <c r="CZ354" s="76"/>
      <c r="DA354" s="76"/>
      <c r="DB354" s="76"/>
      <c r="DC354" s="76"/>
      <c r="DD354" s="76"/>
      <c r="DE354" s="76"/>
      <c r="DF354" s="76"/>
      <c r="DG354" s="76"/>
      <c r="DH354" s="75"/>
      <c r="DI354" s="75"/>
      <c r="DJ354" s="75"/>
      <c r="DK354" s="75"/>
      <c r="DL354" s="75"/>
      <c r="DM354" s="75"/>
      <c r="DN354" s="75"/>
      <c r="DO354" s="74">
        <f t="shared" si="672"/>
        <v>0</v>
      </c>
      <c r="DQ354" s="167"/>
      <c r="DS354" s="78"/>
      <c r="DT354" s="37"/>
      <c r="DU354" s="77"/>
      <c r="DV354" s="76"/>
      <c r="DW354" s="76"/>
      <c r="DX354" s="76"/>
      <c r="DY354" s="76"/>
      <c r="DZ354" s="76"/>
      <c r="EA354" s="76"/>
      <c r="EB354" s="76"/>
      <c r="EC354" s="76"/>
      <c r="ED354" s="76"/>
      <c r="EE354" s="76"/>
      <c r="EF354" s="76"/>
      <c r="EG354" s="75"/>
      <c r="EH354" s="75"/>
      <c r="EI354" s="75"/>
      <c r="EJ354" s="75"/>
      <c r="EK354" s="75"/>
      <c r="EL354" s="75"/>
      <c r="EM354" s="75"/>
      <c r="EN354" s="74">
        <f t="shared" si="673"/>
        <v>0</v>
      </c>
      <c r="EP354" s="167"/>
      <c r="ER354" s="78"/>
      <c r="ES354" s="37"/>
      <c r="ET354" s="77"/>
      <c r="EU354" s="76"/>
      <c r="EV354" s="76"/>
      <c r="EW354" s="76"/>
      <c r="EX354" s="76"/>
      <c r="EY354" s="76"/>
      <c r="EZ354" s="76"/>
      <c r="FA354" s="76"/>
      <c r="FB354" s="76"/>
      <c r="FC354" s="76"/>
      <c r="FD354" s="76"/>
      <c r="FE354" s="76"/>
      <c r="FF354" s="76"/>
      <c r="FG354" s="76"/>
      <c r="FH354" s="75"/>
      <c r="FI354" s="75"/>
      <c r="FJ354" s="75"/>
      <c r="FK354" s="75"/>
      <c r="FL354" s="75"/>
      <c r="FM354" s="74">
        <f t="shared" si="674"/>
        <v>0</v>
      </c>
      <c r="FO354" s="167"/>
      <c r="FQ354" s="78"/>
      <c r="FR354" s="37"/>
      <c r="FS354" s="77"/>
      <c r="FT354" s="76"/>
      <c r="FU354" s="76"/>
      <c r="FV354" s="76"/>
      <c r="FW354" s="76"/>
      <c r="FX354" s="76"/>
      <c r="FY354" s="76"/>
      <c r="FZ354" s="76"/>
      <c r="GA354" s="76"/>
      <c r="GB354" s="76"/>
      <c r="GC354" s="76"/>
      <c r="GD354" s="76"/>
      <c r="GE354" s="76"/>
      <c r="GF354" s="76"/>
      <c r="GG354" s="75"/>
      <c r="GH354" s="75"/>
      <c r="GI354" s="75"/>
      <c r="GJ354" s="75"/>
      <c r="GK354" s="75"/>
      <c r="GL354" s="74">
        <f t="shared" si="675"/>
        <v>0</v>
      </c>
      <c r="GN354" s="167"/>
      <c r="GP354" s="78"/>
      <c r="GQ354" s="37"/>
      <c r="GR354" s="77"/>
      <c r="GS354" s="76"/>
      <c r="GT354" s="76"/>
      <c r="GU354" s="76"/>
      <c r="GV354" s="76"/>
      <c r="GW354" s="76"/>
      <c r="GX354" s="76"/>
      <c r="GY354" s="76"/>
      <c r="GZ354" s="76"/>
      <c r="HA354" s="76"/>
      <c r="HB354" s="76"/>
      <c r="HC354" s="76"/>
      <c r="HD354" s="76"/>
      <c r="HE354" s="76"/>
      <c r="HF354" s="75"/>
      <c r="HG354" s="75"/>
      <c r="HH354" s="75"/>
      <c r="HI354" s="75"/>
      <c r="HJ354" s="75"/>
      <c r="HK354" s="74">
        <f t="shared" si="676"/>
        <v>0</v>
      </c>
      <c r="HM354" s="167"/>
      <c r="HO354" s="78"/>
      <c r="HP354" s="37"/>
      <c r="HQ354" s="77"/>
      <c r="HR354" s="76"/>
      <c r="HS354" s="76"/>
      <c r="HT354" s="76"/>
      <c r="HU354" s="76"/>
      <c r="HV354" s="76"/>
      <c r="HW354" s="76"/>
      <c r="HX354" s="76"/>
      <c r="HY354" s="76"/>
      <c r="HZ354" s="76"/>
      <c r="IA354" s="76"/>
      <c r="IB354" s="76"/>
      <c r="IC354" s="76"/>
      <c r="ID354" s="76"/>
      <c r="IE354" s="75"/>
      <c r="IF354" s="75"/>
      <c r="IG354" s="75"/>
      <c r="IH354" s="75"/>
      <c r="II354" s="75"/>
      <c r="IJ354" s="74">
        <f t="shared" si="677"/>
        <v>0</v>
      </c>
      <c r="IL354" s="167"/>
      <c r="IN354" s="78"/>
      <c r="IO354" s="37"/>
      <c r="IP354" s="77"/>
      <c r="IQ354" s="76"/>
      <c r="IR354" s="76"/>
      <c r="IS354" s="76"/>
      <c r="IT354" s="76"/>
      <c r="IU354" s="76"/>
      <c r="IV354" s="76"/>
      <c r="IW354" s="76"/>
      <c r="IX354" s="75"/>
      <c r="IY354" s="75"/>
      <c r="IZ354" s="75"/>
      <c r="JA354" s="75"/>
      <c r="JB354" s="75"/>
      <c r="JC354" s="75"/>
      <c r="JD354" s="75"/>
      <c r="JE354" s="75"/>
      <c r="JF354" s="75"/>
      <c r="JG354" s="75"/>
      <c r="JH354" s="75"/>
      <c r="JI354" s="74">
        <f t="shared" si="678"/>
        <v>0</v>
      </c>
      <c r="JK354" s="167"/>
      <c r="JM354" s="78"/>
      <c r="JN354" s="37"/>
      <c r="JO354" s="77"/>
      <c r="JP354" s="76"/>
      <c r="JQ354" s="76"/>
      <c r="JR354" s="76"/>
      <c r="JS354" s="76"/>
      <c r="JT354" s="76"/>
      <c r="JU354" s="76"/>
      <c r="JV354" s="76"/>
      <c r="JW354" s="75"/>
      <c r="JX354" s="75"/>
      <c r="JY354" s="75"/>
      <c r="JZ354" s="75"/>
      <c r="KA354" s="75"/>
      <c r="KB354" s="75"/>
      <c r="KC354" s="75"/>
      <c r="KD354" s="75"/>
      <c r="KE354" s="75"/>
      <c r="KF354" s="75"/>
      <c r="KG354" s="75"/>
      <c r="KH354" s="74">
        <f t="shared" si="679"/>
        <v>0</v>
      </c>
      <c r="KJ354" s="167"/>
      <c r="KL354" s="78"/>
      <c r="KM354" s="37"/>
      <c r="KN354" s="77"/>
      <c r="KO354" s="76"/>
      <c r="KP354" s="76"/>
      <c r="KQ354" s="76"/>
      <c r="KR354" s="76"/>
      <c r="KS354" s="76"/>
      <c r="KT354" s="76"/>
      <c r="KU354" s="76"/>
      <c r="KV354" s="75"/>
      <c r="KW354" s="75"/>
      <c r="KX354" s="75"/>
      <c r="KY354" s="75"/>
      <c r="KZ354" s="75"/>
      <c r="LA354" s="75"/>
      <c r="LB354" s="75"/>
      <c r="LC354" s="75"/>
      <c r="LD354" s="75"/>
      <c r="LE354" s="75"/>
      <c r="LF354" s="75"/>
      <c r="LG354" s="74">
        <f t="shared" si="680"/>
        <v>0</v>
      </c>
      <c r="LI354" s="167"/>
      <c r="LK354" s="78"/>
      <c r="LL354" s="37"/>
      <c r="LM354" s="77"/>
      <c r="LN354" s="76"/>
      <c r="LO354" s="76"/>
      <c r="LP354" s="76"/>
      <c r="LQ354" s="76"/>
      <c r="LR354" s="76"/>
      <c r="LS354" s="76"/>
      <c r="LT354" s="76"/>
      <c r="LU354" s="75"/>
      <c r="LV354" s="75"/>
      <c r="LW354" s="75"/>
      <c r="LX354" s="75"/>
      <c r="LY354" s="75"/>
      <c r="LZ354" s="75"/>
      <c r="MA354" s="75"/>
      <c r="MB354" s="75"/>
      <c r="MC354" s="75"/>
      <c r="MD354" s="75"/>
      <c r="ME354" s="75"/>
      <c r="MF354" s="74">
        <f t="shared" si="681"/>
        <v>0</v>
      </c>
      <c r="MH354" s="167"/>
      <c r="MJ354" s="78"/>
      <c r="MK354" s="37"/>
      <c r="ML354" s="77"/>
      <c r="MM354" s="76"/>
      <c r="MN354" s="76"/>
      <c r="MO354" s="76"/>
      <c r="MP354" s="76"/>
      <c r="MQ354" s="76"/>
      <c r="MR354" s="76"/>
      <c r="MS354" s="76"/>
      <c r="MT354" s="75"/>
      <c r="MU354" s="75"/>
      <c r="MV354" s="75"/>
      <c r="MW354" s="75"/>
      <c r="MX354" s="75"/>
      <c r="MY354" s="75"/>
      <c r="MZ354" s="75"/>
      <c r="NA354" s="75"/>
      <c r="NB354" s="75"/>
      <c r="NC354" s="75"/>
      <c r="ND354" s="75"/>
      <c r="NE354" s="74">
        <f t="shared" si="682"/>
        <v>0</v>
      </c>
      <c r="NG354" s="167"/>
      <c r="NI354" s="78"/>
      <c r="NJ354" s="37"/>
      <c r="NK354" s="77"/>
      <c r="NL354" s="76"/>
      <c r="NM354" s="76"/>
      <c r="NN354" s="76"/>
      <c r="NO354" s="76"/>
      <c r="NP354" s="76"/>
      <c r="NQ354" s="76"/>
      <c r="NR354" s="76"/>
      <c r="NS354" s="76"/>
      <c r="NT354" s="76"/>
      <c r="NU354" s="76"/>
      <c r="NV354" s="76"/>
      <c r="NW354" s="76"/>
      <c r="NX354" s="76"/>
      <c r="NY354" s="76"/>
      <c r="NZ354" s="76"/>
      <c r="OA354" s="75"/>
      <c r="OB354" s="76"/>
      <c r="OC354" s="75"/>
      <c r="OD354" s="74">
        <f t="shared" si="683"/>
        <v>0</v>
      </c>
      <c r="OF354" s="167"/>
      <c r="OH354" s="78"/>
      <c r="OI354" s="37"/>
      <c r="OJ354" s="77"/>
      <c r="OK354" s="76"/>
      <c r="OL354" s="76"/>
      <c r="OM354" s="76"/>
      <c r="ON354" s="76"/>
      <c r="OO354" s="76"/>
      <c r="OP354" s="76"/>
      <c r="OQ354" s="76"/>
      <c r="OR354" s="76"/>
      <c r="OS354" s="76"/>
      <c r="OT354" s="76"/>
      <c r="OU354" s="76"/>
      <c r="OV354" s="76"/>
      <c r="OW354" s="76"/>
      <c r="OX354" s="76"/>
      <c r="OY354" s="76"/>
      <c r="OZ354" s="75"/>
      <c r="PA354" s="76"/>
      <c r="PB354" s="75"/>
      <c r="PC354" s="74">
        <f t="shared" si="684"/>
        <v>0</v>
      </c>
      <c r="PE354" s="167"/>
      <c r="PG354" s="78"/>
      <c r="PH354" s="37"/>
      <c r="PI354" s="77"/>
      <c r="PJ354" s="76"/>
      <c r="PK354" s="76"/>
      <c r="PL354" s="76"/>
      <c r="PM354" s="76"/>
      <c r="PN354" s="76"/>
      <c r="PO354" s="76"/>
      <c r="PP354" s="76"/>
      <c r="PQ354" s="76"/>
      <c r="PR354" s="76"/>
      <c r="PS354" s="76"/>
      <c r="PT354" s="76"/>
      <c r="PU354" s="76"/>
      <c r="PV354" s="76"/>
      <c r="PW354" s="76"/>
      <c r="PX354" s="76"/>
      <c r="PY354" s="75"/>
      <c r="PZ354" s="76"/>
      <c r="QA354" s="75"/>
      <c r="QB354" s="74">
        <f t="shared" si="685"/>
        <v>0</v>
      </c>
      <c r="QD354" s="167"/>
      <c r="QF354" s="78"/>
      <c r="QG354" s="37"/>
      <c r="QH354" s="77"/>
      <c r="QI354" s="76"/>
      <c r="QJ354" s="76"/>
      <c r="QK354" s="76"/>
      <c r="QL354" s="76"/>
      <c r="QM354" s="76"/>
      <c r="QN354" s="76"/>
      <c r="QO354" s="76"/>
      <c r="QP354" s="76"/>
      <c r="QQ354" s="76"/>
      <c r="QR354" s="76"/>
      <c r="QS354" s="76"/>
      <c r="QT354" s="76"/>
      <c r="QU354" s="76"/>
      <c r="QV354" s="76"/>
      <c r="QW354" s="76"/>
      <c r="QX354" s="75"/>
      <c r="QY354" s="76"/>
      <c r="QZ354" s="75"/>
      <c r="RA354" s="74">
        <f t="shared" si="686"/>
        <v>0</v>
      </c>
      <c r="RC354" s="167"/>
      <c r="RE354" s="78"/>
      <c r="RF354" s="37"/>
      <c r="RG354" s="77"/>
      <c r="RH354" s="76"/>
      <c r="RI354" s="76"/>
      <c r="RJ354" s="76"/>
      <c r="RK354" s="76"/>
      <c r="RL354" s="76"/>
      <c r="RM354" s="76"/>
      <c r="RN354" s="76"/>
      <c r="RO354" s="76"/>
      <c r="RP354" s="76"/>
      <c r="RQ354" s="76"/>
      <c r="RR354" s="76"/>
      <c r="RS354" s="76"/>
      <c r="RT354" s="76"/>
      <c r="RU354" s="76"/>
      <c r="RV354" s="76"/>
      <c r="RW354" s="75"/>
      <c r="RX354" s="76"/>
      <c r="RY354" s="75"/>
      <c r="RZ354" s="74">
        <f t="shared" si="687"/>
        <v>0</v>
      </c>
      <c r="SB354" s="167"/>
      <c r="SD354" s="78"/>
      <c r="SE354" s="37"/>
      <c r="SF354" s="77"/>
      <c r="SG354" s="76"/>
      <c r="SH354" s="76"/>
      <c r="SI354" s="76"/>
      <c r="SJ354" s="76"/>
      <c r="SK354" s="76"/>
      <c r="SL354" s="76"/>
      <c r="SM354" s="76"/>
      <c r="SN354" s="76"/>
      <c r="SO354" s="76"/>
      <c r="SP354" s="76"/>
      <c r="SQ354" s="76"/>
      <c r="SR354" s="76"/>
      <c r="SS354" s="76"/>
      <c r="ST354" s="76"/>
      <c r="SU354" s="76"/>
      <c r="SV354" s="75"/>
      <c r="SW354" s="76"/>
      <c r="SX354" s="75"/>
      <c r="SY354" s="74">
        <f t="shared" si="688"/>
        <v>0</v>
      </c>
      <c r="TA354" s="167"/>
      <c r="TC354" s="78"/>
      <c r="TD354" s="37"/>
      <c r="TE354" s="77"/>
      <c r="TF354" s="76"/>
      <c r="TG354" s="76"/>
      <c r="TH354" s="76"/>
      <c r="TI354" s="76"/>
      <c r="TJ354" s="76"/>
      <c r="TK354" s="76"/>
      <c r="TL354" s="76"/>
      <c r="TM354" s="76"/>
      <c r="TN354" s="76"/>
      <c r="TO354" s="76"/>
      <c r="TP354" s="76"/>
      <c r="TQ354" s="76"/>
      <c r="TR354" s="76"/>
      <c r="TS354" s="76"/>
      <c r="TT354" s="76"/>
      <c r="TU354" s="75"/>
      <c r="TV354" s="76"/>
      <c r="TW354" s="75"/>
      <c r="TX354" s="74">
        <f t="shared" si="689"/>
        <v>0</v>
      </c>
      <c r="TZ354" s="167"/>
      <c r="UB354" s="78"/>
      <c r="UC354" s="37"/>
      <c r="UD354" s="77"/>
      <c r="UE354" s="76"/>
      <c r="UF354" s="76"/>
      <c r="UG354" s="76"/>
      <c r="UH354" s="76"/>
      <c r="UI354" s="76"/>
      <c r="UJ354" s="76"/>
      <c r="UK354" s="76"/>
      <c r="UL354" s="76"/>
      <c r="UM354" s="76"/>
      <c r="UN354" s="76"/>
      <c r="UO354" s="76"/>
      <c r="UP354" s="76"/>
      <c r="UQ354" s="76"/>
      <c r="UR354" s="76"/>
      <c r="US354" s="76"/>
      <c r="UT354" s="75"/>
      <c r="UU354" s="76"/>
      <c r="UV354" s="75"/>
      <c r="UW354" s="74">
        <f t="shared" si="690"/>
        <v>0</v>
      </c>
      <c r="UY354" s="167"/>
      <c r="VA354" s="78"/>
      <c r="VB354" s="37"/>
      <c r="VC354" s="77"/>
      <c r="VD354" s="76"/>
      <c r="VE354" s="76"/>
      <c r="VF354" s="76"/>
      <c r="VG354" s="76"/>
      <c r="VH354" s="76"/>
      <c r="VI354" s="76"/>
      <c r="VJ354" s="76"/>
      <c r="VK354" s="76"/>
      <c r="VL354" s="76"/>
      <c r="VM354" s="76"/>
      <c r="VN354" s="76"/>
      <c r="VO354" s="76"/>
      <c r="VP354" s="76"/>
      <c r="VQ354" s="76"/>
      <c r="VR354" s="76"/>
      <c r="VS354" s="75"/>
      <c r="VT354" s="76"/>
      <c r="VU354" s="75"/>
      <c r="VV354" s="74">
        <f t="shared" si="691"/>
        <v>0</v>
      </c>
    </row>
    <row r="355" spans="2:596" s="38" customFormat="1" outlineLevel="1">
      <c r="B355" s="88"/>
      <c r="C355" s="89">
        <f>IF(ISERROR(I355+1)=TRUE,I355,IF(I355="","",MAX(C$15:C354)+1))</f>
        <v>264</v>
      </c>
      <c r="D355" s="88">
        <f t="shared" si="645"/>
        <v>1</v>
      </c>
      <c r="E355" s="3"/>
      <c r="G355" s="167"/>
      <c r="I355" s="95">
        <f t="shared" si="692"/>
        <v>271</v>
      </c>
      <c r="J355" s="94" t="s">
        <v>441</v>
      </c>
      <c r="K355" s="93"/>
      <c r="L355" s="93"/>
      <c r="M355" s="93"/>
      <c r="N355" s="93"/>
      <c r="O355" s="92"/>
      <c r="P355" s="91" t="s">
        <v>438</v>
      </c>
      <c r="Q355" s="297"/>
      <c r="R355" s="90" t="s">
        <v>141</v>
      </c>
      <c r="S355" s="298"/>
      <c r="U355" s="167"/>
      <c r="V355" s="42"/>
      <c r="W355" s="78"/>
      <c r="X355" s="37"/>
      <c r="Y355" s="77"/>
      <c r="Z355" s="76"/>
      <c r="AA355" s="79"/>
      <c r="AB355" s="76"/>
      <c r="AC355" s="79"/>
      <c r="AD355" s="76"/>
      <c r="AE355" s="76"/>
      <c r="AF355" s="76"/>
      <c r="AG355" s="76"/>
      <c r="AH355" s="76"/>
      <c r="AI355" s="76"/>
      <c r="AJ355" s="76"/>
      <c r="AK355" s="75"/>
      <c r="AL355" s="75"/>
      <c r="AM355" s="75"/>
      <c r="AN355" s="75"/>
      <c r="AO355" s="75"/>
      <c r="AP355" s="75"/>
      <c r="AQ355" s="75"/>
      <c r="AR355" s="74">
        <f t="shared" si="669"/>
        <v>0</v>
      </c>
      <c r="AT355" s="167"/>
      <c r="AV355" s="78"/>
      <c r="AW355" s="37"/>
      <c r="AX355" s="77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5"/>
      <c r="BK355" s="75"/>
      <c r="BL355" s="75"/>
      <c r="BM355" s="75"/>
      <c r="BN355" s="75"/>
      <c r="BO355" s="75"/>
      <c r="BP355" s="75"/>
      <c r="BQ355" s="74">
        <f t="shared" si="670"/>
        <v>0</v>
      </c>
      <c r="BS355" s="167"/>
      <c r="BU355" s="78"/>
      <c r="BV355" s="37"/>
      <c r="BW355" s="77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5"/>
      <c r="CJ355" s="75"/>
      <c r="CK355" s="75"/>
      <c r="CL355" s="75"/>
      <c r="CM355" s="75"/>
      <c r="CN355" s="75"/>
      <c r="CO355" s="75"/>
      <c r="CP355" s="74">
        <f t="shared" si="671"/>
        <v>0</v>
      </c>
      <c r="CR355" s="167"/>
      <c r="CT355" s="78"/>
      <c r="CU355" s="37"/>
      <c r="CV355" s="77"/>
      <c r="CW355" s="76"/>
      <c r="CX355" s="76"/>
      <c r="CY355" s="76"/>
      <c r="CZ355" s="76"/>
      <c r="DA355" s="76"/>
      <c r="DB355" s="76"/>
      <c r="DC355" s="76"/>
      <c r="DD355" s="76"/>
      <c r="DE355" s="76"/>
      <c r="DF355" s="76"/>
      <c r="DG355" s="76"/>
      <c r="DH355" s="75"/>
      <c r="DI355" s="75"/>
      <c r="DJ355" s="75"/>
      <c r="DK355" s="75"/>
      <c r="DL355" s="75"/>
      <c r="DM355" s="75"/>
      <c r="DN355" s="75"/>
      <c r="DO355" s="74">
        <f t="shared" si="672"/>
        <v>0</v>
      </c>
      <c r="DQ355" s="167"/>
      <c r="DS355" s="78"/>
      <c r="DT355" s="37"/>
      <c r="DU355" s="77"/>
      <c r="DV355" s="76"/>
      <c r="DW355" s="76"/>
      <c r="DX355" s="76"/>
      <c r="DY355" s="76"/>
      <c r="DZ355" s="76"/>
      <c r="EA355" s="76"/>
      <c r="EB355" s="76"/>
      <c r="EC355" s="76"/>
      <c r="ED355" s="76"/>
      <c r="EE355" s="76"/>
      <c r="EF355" s="76"/>
      <c r="EG355" s="75"/>
      <c r="EH355" s="75"/>
      <c r="EI355" s="75"/>
      <c r="EJ355" s="75"/>
      <c r="EK355" s="75"/>
      <c r="EL355" s="75"/>
      <c r="EM355" s="75"/>
      <c r="EN355" s="74">
        <f t="shared" si="673"/>
        <v>0</v>
      </c>
      <c r="EP355" s="167"/>
      <c r="ER355" s="78"/>
      <c r="ES355" s="37"/>
      <c r="ET355" s="77"/>
      <c r="EU355" s="76"/>
      <c r="EV355" s="76"/>
      <c r="EW355" s="76"/>
      <c r="EX355" s="76"/>
      <c r="EY355" s="76"/>
      <c r="EZ355" s="76"/>
      <c r="FA355" s="76"/>
      <c r="FB355" s="76"/>
      <c r="FC355" s="76"/>
      <c r="FD355" s="76"/>
      <c r="FE355" s="76"/>
      <c r="FF355" s="76"/>
      <c r="FG355" s="76"/>
      <c r="FH355" s="75"/>
      <c r="FI355" s="75"/>
      <c r="FJ355" s="75"/>
      <c r="FK355" s="75"/>
      <c r="FL355" s="75"/>
      <c r="FM355" s="74">
        <f t="shared" si="674"/>
        <v>0</v>
      </c>
      <c r="FO355" s="167"/>
      <c r="FQ355" s="78"/>
      <c r="FR355" s="37"/>
      <c r="FS355" s="77"/>
      <c r="FT355" s="76"/>
      <c r="FU355" s="76"/>
      <c r="FV355" s="76"/>
      <c r="FW355" s="76"/>
      <c r="FX355" s="76"/>
      <c r="FY355" s="76"/>
      <c r="FZ355" s="76"/>
      <c r="GA355" s="76"/>
      <c r="GB355" s="76"/>
      <c r="GC355" s="76"/>
      <c r="GD355" s="76"/>
      <c r="GE355" s="76"/>
      <c r="GF355" s="76"/>
      <c r="GG355" s="75"/>
      <c r="GH355" s="75"/>
      <c r="GI355" s="75"/>
      <c r="GJ355" s="75"/>
      <c r="GK355" s="75"/>
      <c r="GL355" s="74">
        <f t="shared" si="675"/>
        <v>0</v>
      </c>
      <c r="GN355" s="167"/>
      <c r="GP355" s="78"/>
      <c r="GQ355" s="37"/>
      <c r="GR355" s="77"/>
      <c r="GS355" s="76"/>
      <c r="GT355" s="76"/>
      <c r="GU355" s="76"/>
      <c r="GV355" s="76"/>
      <c r="GW355" s="76"/>
      <c r="GX355" s="76"/>
      <c r="GY355" s="76"/>
      <c r="GZ355" s="76"/>
      <c r="HA355" s="76"/>
      <c r="HB355" s="76"/>
      <c r="HC355" s="76"/>
      <c r="HD355" s="76"/>
      <c r="HE355" s="76"/>
      <c r="HF355" s="75"/>
      <c r="HG355" s="75"/>
      <c r="HH355" s="75"/>
      <c r="HI355" s="75"/>
      <c r="HJ355" s="75"/>
      <c r="HK355" s="74">
        <f t="shared" si="676"/>
        <v>0</v>
      </c>
      <c r="HM355" s="167"/>
      <c r="HO355" s="78"/>
      <c r="HP355" s="37"/>
      <c r="HQ355" s="77"/>
      <c r="HR355" s="76"/>
      <c r="HS355" s="76"/>
      <c r="HT355" s="76"/>
      <c r="HU355" s="76"/>
      <c r="HV355" s="76"/>
      <c r="HW355" s="76"/>
      <c r="HX355" s="76"/>
      <c r="HY355" s="76"/>
      <c r="HZ355" s="76"/>
      <c r="IA355" s="76"/>
      <c r="IB355" s="76"/>
      <c r="IC355" s="76"/>
      <c r="ID355" s="76"/>
      <c r="IE355" s="75"/>
      <c r="IF355" s="75"/>
      <c r="IG355" s="75"/>
      <c r="IH355" s="75"/>
      <c r="II355" s="75"/>
      <c r="IJ355" s="74">
        <f t="shared" si="677"/>
        <v>0</v>
      </c>
      <c r="IL355" s="167"/>
      <c r="IN355" s="78"/>
      <c r="IO355" s="37"/>
      <c r="IP355" s="77"/>
      <c r="IQ355" s="76"/>
      <c r="IR355" s="76"/>
      <c r="IS355" s="76"/>
      <c r="IT355" s="76"/>
      <c r="IU355" s="76"/>
      <c r="IV355" s="76"/>
      <c r="IW355" s="76"/>
      <c r="IX355" s="75"/>
      <c r="IY355" s="75"/>
      <c r="IZ355" s="75"/>
      <c r="JA355" s="75"/>
      <c r="JB355" s="75"/>
      <c r="JC355" s="75"/>
      <c r="JD355" s="75"/>
      <c r="JE355" s="75"/>
      <c r="JF355" s="75"/>
      <c r="JG355" s="75"/>
      <c r="JH355" s="75"/>
      <c r="JI355" s="74">
        <f t="shared" si="678"/>
        <v>0</v>
      </c>
      <c r="JK355" s="167"/>
      <c r="JM355" s="78"/>
      <c r="JN355" s="37"/>
      <c r="JO355" s="77"/>
      <c r="JP355" s="76"/>
      <c r="JQ355" s="76"/>
      <c r="JR355" s="76"/>
      <c r="JS355" s="76"/>
      <c r="JT355" s="76"/>
      <c r="JU355" s="76"/>
      <c r="JV355" s="76"/>
      <c r="JW355" s="75"/>
      <c r="JX355" s="75"/>
      <c r="JY355" s="75"/>
      <c r="JZ355" s="75"/>
      <c r="KA355" s="75"/>
      <c r="KB355" s="75"/>
      <c r="KC355" s="75"/>
      <c r="KD355" s="75"/>
      <c r="KE355" s="75"/>
      <c r="KF355" s="75"/>
      <c r="KG355" s="75"/>
      <c r="KH355" s="74">
        <f t="shared" si="679"/>
        <v>0</v>
      </c>
      <c r="KJ355" s="167"/>
      <c r="KL355" s="78"/>
      <c r="KM355" s="37"/>
      <c r="KN355" s="77"/>
      <c r="KO355" s="76"/>
      <c r="KP355" s="76"/>
      <c r="KQ355" s="76"/>
      <c r="KR355" s="76"/>
      <c r="KS355" s="76"/>
      <c r="KT355" s="76"/>
      <c r="KU355" s="76"/>
      <c r="KV355" s="75"/>
      <c r="KW355" s="75"/>
      <c r="KX355" s="75"/>
      <c r="KY355" s="75"/>
      <c r="KZ355" s="75"/>
      <c r="LA355" s="75"/>
      <c r="LB355" s="75"/>
      <c r="LC355" s="75"/>
      <c r="LD355" s="75"/>
      <c r="LE355" s="75"/>
      <c r="LF355" s="75"/>
      <c r="LG355" s="74">
        <f t="shared" si="680"/>
        <v>0</v>
      </c>
      <c r="LI355" s="167"/>
      <c r="LK355" s="78"/>
      <c r="LL355" s="37"/>
      <c r="LM355" s="77"/>
      <c r="LN355" s="76"/>
      <c r="LO355" s="76"/>
      <c r="LP355" s="76"/>
      <c r="LQ355" s="76"/>
      <c r="LR355" s="76"/>
      <c r="LS355" s="76"/>
      <c r="LT355" s="76"/>
      <c r="LU355" s="75"/>
      <c r="LV355" s="75"/>
      <c r="LW355" s="75"/>
      <c r="LX355" s="75"/>
      <c r="LY355" s="75"/>
      <c r="LZ355" s="75"/>
      <c r="MA355" s="75"/>
      <c r="MB355" s="75"/>
      <c r="MC355" s="75"/>
      <c r="MD355" s="75"/>
      <c r="ME355" s="75"/>
      <c r="MF355" s="74">
        <f t="shared" si="681"/>
        <v>0</v>
      </c>
      <c r="MH355" s="167"/>
      <c r="MJ355" s="78"/>
      <c r="MK355" s="37"/>
      <c r="ML355" s="77"/>
      <c r="MM355" s="76"/>
      <c r="MN355" s="76"/>
      <c r="MO355" s="76"/>
      <c r="MP355" s="76"/>
      <c r="MQ355" s="76"/>
      <c r="MR355" s="76"/>
      <c r="MS355" s="76"/>
      <c r="MT355" s="75"/>
      <c r="MU355" s="75"/>
      <c r="MV355" s="75"/>
      <c r="MW355" s="75"/>
      <c r="MX355" s="75"/>
      <c r="MY355" s="75"/>
      <c r="MZ355" s="75"/>
      <c r="NA355" s="75"/>
      <c r="NB355" s="75"/>
      <c r="NC355" s="75"/>
      <c r="ND355" s="75"/>
      <c r="NE355" s="74">
        <f t="shared" si="682"/>
        <v>0</v>
      </c>
      <c r="NG355" s="167"/>
      <c r="NI355" s="78"/>
      <c r="NJ355" s="37"/>
      <c r="NK355" s="77"/>
      <c r="NL355" s="76"/>
      <c r="NM355" s="76"/>
      <c r="NN355" s="76"/>
      <c r="NO355" s="76"/>
      <c r="NP355" s="76"/>
      <c r="NQ355" s="76"/>
      <c r="NR355" s="76"/>
      <c r="NS355" s="76"/>
      <c r="NT355" s="76"/>
      <c r="NU355" s="76"/>
      <c r="NV355" s="76"/>
      <c r="NW355" s="76">
        <v>50</v>
      </c>
      <c r="NX355" s="76"/>
      <c r="NY355" s="76"/>
      <c r="NZ355" s="76"/>
      <c r="OA355" s="75"/>
      <c r="OB355" s="76"/>
      <c r="OC355" s="75"/>
      <c r="OD355" s="74">
        <f t="shared" si="683"/>
        <v>0</v>
      </c>
      <c r="OF355" s="167"/>
      <c r="OH355" s="78"/>
      <c r="OI355" s="37"/>
      <c r="OJ355" s="77"/>
      <c r="OK355" s="76"/>
      <c r="OL355" s="76"/>
      <c r="OM355" s="76"/>
      <c r="ON355" s="76"/>
      <c r="OO355" s="76"/>
      <c r="OP355" s="76"/>
      <c r="OQ355" s="76"/>
      <c r="OR355" s="76"/>
      <c r="OS355" s="76"/>
      <c r="OT355" s="76"/>
      <c r="OU355" s="76"/>
      <c r="OV355" s="76">
        <v>50</v>
      </c>
      <c r="OW355" s="76"/>
      <c r="OX355" s="76"/>
      <c r="OY355" s="76"/>
      <c r="OZ355" s="75"/>
      <c r="PA355" s="76"/>
      <c r="PB355" s="75"/>
      <c r="PC355" s="74">
        <f t="shared" si="684"/>
        <v>0</v>
      </c>
      <c r="PE355" s="167"/>
      <c r="PG355" s="78"/>
      <c r="PH355" s="37"/>
      <c r="PI355" s="77"/>
      <c r="PJ355" s="76"/>
      <c r="PK355" s="76"/>
      <c r="PL355" s="76"/>
      <c r="PM355" s="76"/>
      <c r="PN355" s="76"/>
      <c r="PO355" s="76"/>
      <c r="PP355" s="76"/>
      <c r="PQ355" s="76"/>
      <c r="PR355" s="76"/>
      <c r="PS355" s="76"/>
      <c r="PT355" s="76"/>
      <c r="PU355" s="76">
        <v>50</v>
      </c>
      <c r="PV355" s="76"/>
      <c r="PW355" s="76"/>
      <c r="PX355" s="76"/>
      <c r="PY355" s="75"/>
      <c r="PZ355" s="76"/>
      <c r="QA355" s="75"/>
      <c r="QB355" s="74">
        <f t="shared" si="685"/>
        <v>0</v>
      </c>
      <c r="QD355" s="167"/>
      <c r="QF355" s="78"/>
      <c r="QG355" s="37"/>
      <c r="QH355" s="77"/>
      <c r="QI355" s="76"/>
      <c r="QJ355" s="76"/>
      <c r="QK355" s="76"/>
      <c r="QL355" s="76"/>
      <c r="QM355" s="76"/>
      <c r="QN355" s="76"/>
      <c r="QO355" s="76"/>
      <c r="QP355" s="76"/>
      <c r="QQ355" s="76"/>
      <c r="QR355" s="76"/>
      <c r="QS355" s="76"/>
      <c r="QT355" s="76">
        <v>50</v>
      </c>
      <c r="QU355" s="76"/>
      <c r="QV355" s="76"/>
      <c r="QW355" s="76"/>
      <c r="QX355" s="75"/>
      <c r="QY355" s="76"/>
      <c r="QZ355" s="75"/>
      <c r="RA355" s="74">
        <f t="shared" si="686"/>
        <v>0</v>
      </c>
      <c r="RC355" s="167"/>
      <c r="RE355" s="78"/>
      <c r="RF355" s="37"/>
      <c r="RG355" s="77"/>
      <c r="RH355" s="76"/>
      <c r="RI355" s="76"/>
      <c r="RJ355" s="76"/>
      <c r="RK355" s="76"/>
      <c r="RL355" s="76"/>
      <c r="RM355" s="76"/>
      <c r="RN355" s="76"/>
      <c r="RO355" s="76"/>
      <c r="RP355" s="76"/>
      <c r="RQ355" s="76"/>
      <c r="RR355" s="76"/>
      <c r="RS355" s="76">
        <v>50</v>
      </c>
      <c r="RT355" s="76"/>
      <c r="RU355" s="76"/>
      <c r="RV355" s="76"/>
      <c r="RW355" s="75"/>
      <c r="RX355" s="76"/>
      <c r="RY355" s="75"/>
      <c r="RZ355" s="74">
        <f t="shared" si="687"/>
        <v>0</v>
      </c>
      <c r="SB355" s="167"/>
      <c r="SD355" s="78"/>
      <c r="SE355" s="37"/>
      <c r="SF355" s="77"/>
      <c r="SG355" s="76"/>
      <c r="SH355" s="76"/>
      <c r="SI355" s="76"/>
      <c r="SJ355" s="76"/>
      <c r="SK355" s="76"/>
      <c r="SL355" s="76"/>
      <c r="SM355" s="76"/>
      <c r="SN355" s="76"/>
      <c r="SO355" s="76"/>
      <c r="SP355" s="76"/>
      <c r="SQ355" s="76"/>
      <c r="SR355" s="76">
        <v>50</v>
      </c>
      <c r="SS355" s="76"/>
      <c r="ST355" s="76"/>
      <c r="SU355" s="76"/>
      <c r="SV355" s="75"/>
      <c r="SW355" s="76"/>
      <c r="SX355" s="75"/>
      <c r="SY355" s="74">
        <f t="shared" si="688"/>
        <v>0</v>
      </c>
      <c r="TA355" s="167"/>
      <c r="TC355" s="78"/>
      <c r="TD355" s="37"/>
      <c r="TE355" s="77"/>
      <c r="TF355" s="76"/>
      <c r="TG355" s="76"/>
      <c r="TH355" s="76"/>
      <c r="TI355" s="76"/>
      <c r="TJ355" s="76"/>
      <c r="TK355" s="76"/>
      <c r="TL355" s="76"/>
      <c r="TM355" s="76"/>
      <c r="TN355" s="76"/>
      <c r="TO355" s="76"/>
      <c r="TP355" s="76"/>
      <c r="TQ355" s="76">
        <v>50</v>
      </c>
      <c r="TR355" s="76"/>
      <c r="TS355" s="76"/>
      <c r="TT355" s="76"/>
      <c r="TU355" s="75"/>
      <c r="TV355" s="76"/>
      <c r="TW355" s="75"/>
      <c r="TX355" s="74">
        <f t="shared" si="689"/>
        <v>0</v>
      </c>
      <c r="TZ355" s="167"/>
      <c r="UB355" s="78"/>
      <c r="UC355" s="37"/>
      <c r="UD355" s="77"/>
      <c r="UE355" s="76"/>
      <c r="UF355" s="76"/>
      <c r="UG355" s="76"/>
      <c r="UH355" s="76"/>
      <c r="UI355" s="76"/>
      <c r="UJ355" s="76"/>
      <c r="UK355" s="76"/>
      <c r="UL355" s="76"/>
      <c r="UM355" s="76"/>
      <c r="UN355" s="76"/>
      <c r="UO355" s="76"/>
      <c r="UP355" s="76">
        <v>50</v>
      </c>
      <c r="UQ355" s="76"/>
      <c r="UR355" s="76"/>
      <c r="US355" s="76"/>
      <c r="UT355" s="75"/>
      <c r="UU355" s="76"/>
      <c r="UV355" s="75"/>
      <c r="UW355" s="74">
        <f t="shared" si="690"/>
        <v>0</v>
      </c>
      <c r="UY355" s="167"/>
      <c r="VA355" s="78"/>
      <c r="VB355" s="37"/>
      <c r="VC355" s="77"/>
      <c r="VD355" s="76"/>
      <c r="VE355" s="76"/>
      <c r="VF355" s="76"/>
      <c r="VG355" s="76"/>
      <c r="VH355" s="76"/>
      <c r="VI355" s="76"/>
      <c r="VJ355" s="76"/>
      <c r="VK355" s="76"/>
      <c r="VL355" s="76"/>
      <c r="VM355" s="76"/>
      <c r="VN355" s="76"/>
      <c r="VO355" s="76">
        <v>50</v>
      </c>
      <c r="VP355" s="76"/>
      <c r="VQ355" s="76"/>
      <c r="VR355" s="76"/>
      <c r="VS355" s="75"/>
      <c r="VT355" s="76"/>
      <c r="VU355" s="75"/>
      <c r="VV355" s="74">
        <f t="shared" si="691"/>
        <v>0</v>
      </c>
    </row>
    <row r="356" spans="2:596" s="38" customFormat="1" outlineLevel="1">
      <c r="B356" s="88"/>
      <c r="C356" s="89">
        <f>IF(ISERROR(I356+1)=TRUE,I356,IF(I356="","",MAX(C$15:C355)+1))</f>
        <v>265</v>
      </c>
      <c r="D356" s="88">
        <f t="shared" si="645"/>
        <v>1</v>
      </c>
      <c r="E356" s="3"/>
      <c r="G356" s="167"/>
      <c r="I356" s="95">
        <f t="shared" si="692"/>
        <v>272</v>
      </c>
      <c r="J356" s="94" t="s">
        <v>440</v>
      </c>
      <c r="K356" s="93"/>
      <c r="L356" s="93"/>
      <c r="M356" s="93"/>
      <c r="N356" s="93"/>
      <c r="O356" s="92"/>
      <c r="P356" s="91" t="s">
        <v>438</v>
      </c>
      <c r="Q356" s="297"/>
      <c r="R356" s="90" t="s">
        <v>141</v>
      </c>
      <c r="S356" s="298"/>
      <c r="U356" s="167"/>
      <c r="V356" s="42"/>
      <c r="W356" s="78"/>
      <c r="X356" s="37"/>
      <c r="Y356" s="77"/>
      <c r="Z356" s="76"/>
      <c r="AA356" s="79"/>
      <c r="AB356" s="76"/>
      <c r="AC356" s="79"/>
      <c r="AD356" s="76"/>
      <c r="AE356" s="76"/>
      <c r="AF356" s="76"/>
      <c r="AG356" s="76"/>
      <c r="AH356" s="76"/>
      <c r="AI356" s="76"/>
      <c r="AJ356" s="76"/>
      <c r="AK356" s="75"/>
      <c r="AL356" s="75"/>
      <c r="AM356" s="75"/>
      <c r="AN356" s="75"/>
      <c r="AO356" s="75"/>
      <c r="AP356" s="75"/>
      <c r="AQ356" s="75"/>
      <c r="AR356" s="74">
        <f t="shared" si="669"/>
        <v>0</v>
      </c>
      <c r="AT356" s="167"/>
      <c r="AV356" s="78"/>
      <c r="AW356" s="37"/>
      <c r="AX356" s="77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5"/>
      <c r="BK356" s="75"/>
      <c r="BL356" s="75"/>
      <c r="BM356" s="75"/>
      <c r="BN356" s="75"/>
      <c r="BO356" s="75"/>
      <c r="BP356" s="75"/>
      <c r="BQ356" s="74">
        <f t="shared" si="670"/>
        <v>0</v>
      </c>
      <c r="BS356" s="167"/>
      <c r="BU356" s="78"/>
      <c r="BV356" s="37"/>
      <c r="BW356" s="77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5"/>
      <c r="CJ356" s="75"/>
      <c r="CK356" s="75"/>
      <c r="CL356" s="75"/>
      <c r="CM356" s="75"/>
      <c r="CN356" s="75"/>
      <c r="CO356" s="75"/>
      <c r="CP356" s="74">
        <f t="shared" si="671"/>
        <v>0</v>
      </c>
      <c r="CR356" s="167"/>
      <c r="CT356" s="78"/>
      <c r="CU356" s="37"/>
      <c r="CV356" s="77"/>
      <c r="CW356" s="76"/>
      <c r="CX356" s="76"/>
      <c r="CY356" s="76"/>
      <c r="CZ356" s="76"/>
      <c r="DA356" s="76"/>
      <c r="DB356" s="76"/>
      <c r="DC356" s="76"/>
      <c r="DD356" s="76"/>
      <c r="DE356" s="76"/>
      <c r="DF356" s="76"/>
      <c r="DG356" s="76"/>
      <c r="DH356" s="75"/>
      <c r="DI356" s="75"/>
      <c r="DJ356" s="75"/>
      <c r="DK356" s="75"/>
      <c r="DL356" s="75"/>
      <c r="DM356" s="75"/>
      <c r="DN356" s="75"/>
      <c r="DO356" s="74">
        <f t="shared" si="672"/>
        <v>0</v>
      </c>
      <c r="DQ356" s="167"/>
      <c r="DS356" s="78"/>
      <c r="DT356" s="37"/>
      <c r="DU356" s="77"/>
      <c r="DV356" s="76"/>
      <c r="DW356" s="76"/>
      <c r="DX356" s="76"/>
      <c r="DY356" s="76"/>
      <c r="DZ356" s="76"/>
      <c r="EA356" s="76"/>
      <c r="EB356" s="76"/>
      <c r="EC356" s="76"/>
      <c r="ED356" s="76"/>
      <c r="EE356" s="76"/>
      <c r="EF356" s="76"/>
      <c r="EG356" s="75"/>
      <c r="EH356" s="75"/>
      <c r="EI356" s="75"/>
      <c r="EJ356" s="75"/>
      <c r="EK356" s="75"/>
      <c r="EL356" s="75"/>
      <c r="EM356" s="75"/>
      <c r="EN356" s="74">
        <f t="shared" si="673"/>
        <v>0</v>
      </c>
      <c r="EP356" s="167"/>
      <c r="ER356" s="78"/>
      <c r="ES356" s="37"/>
      <c r="ET356" s="77"/>
      <c r="EU356" s="76"/>
      <c r="EV356" s="76"/>
      <c r="EW356" s="76"/>
      <c r="EX356" s="76"/>
      <c r="EY356" s="76"/>
      <c r="EZ356" s="76"/>
      <c r="FA356" s="76"/>
      <c r="FB356" s="76"/>
      <c r="FC356" s="76"/>
      <c r="FD356" s="76"/>
      <c r="FE356" s="76"/>
      <c r="FF356" s="76"/>
      <c r="FG356" s="76"/>
      <c r="FH356" s="75"/>
      <c r="FI356" s="75"/>
      <c r="FJ356" s="75"/>
      <c r="FK356" s="75"/>
      <c r="FL356" s="75"/>
      <c r="FM356" s="74">
        <f t="shared" si="674"/>
        <v>0</v>
      </c>
      <c r="FO356" s="167"/>
      <c r="FQ356" s="78"/>
      <c r="FR356" s="37"/>
      <c r="FS356" s="77"/>
      <c r="FT356" s="76"/>
      <c r="FU356" s="76"/>
      <c r="FV356" s="76"/>
      <c r="FW356" s="76"/>
      <c r="FX356" s="76"/>
      <c r="FY356" s="76"/>
      <c r="FZ356" s="76"/>
      <c r="GA356" s="76"/>
      <c r="GB356" s="76"/>
      <c r="GC356" s="76"/>
      <c r="GD356" s="76"/>
      <c r="GE356" s="76"/>
      <c r="GF356" s="76"/>
      <c r="GG356" s="75"/>
      <c r="GH356" s="75"/>
      <c r="GI356" s="75"/>
      <c r="GJ356" s="75"/>
      <c r="GK356" s="75"/>
      <c r="GL356" s="74">
        <f t="shared" si="675"/>
        <v>0</v>
      </c>
      <c r="GN356" s="167"/>
      <c r="GP356" s="78"/>
      <c r="GQ356" s="37"/>
      <c r="GR356" s="77"/>
      <c r="GS356" s="76"/>
      <c r="GT356" s="76"/>
      <c r="GU356" s="76"/>
      <c r="GV356" s="76"/>
      <c r="GW356" s="76"/>
      <c r="GX356" s="76"/>
      <c r="GY356" s="76"/>
      <c r="GZ356" s="76"/>
      <c r="HA356" s="76"/>
      <c r="HB356" s="76"/>
      <c r="HC356" s="76"/>
      <c r="HD356" s="76"/>
      <c r="HE356" s="76"/>
      <c r="HF356" s="75"/>
      <c r="HG356" s="75"/>
      <c r="HH356" s="75"/>
      <c r="HI356" s="75"/>
      <c r="HJ356" s="75"/>
      <c r="HK356" s="74">
        <f t="shared" si="676"/>
        <v>0</v>
      </c>
      <c r="HM356" s="167"/>
      <c r="HO356" s="78"/>
      <c r="HP356" s="37"/>
      <c r="HQ356" s="77"/>
      <c r="HR356" s="76"/>
      <c r="HS356" s="76"/>
      <c r="HT356" s="76"/>
      <c r="HU356" s="76"/>
      <c r="HV356" s="76"/>
      <c r="HW356" s="76"/>
      <c r="HX356" s="76"/>
      <c r="HY356" s="76"/>
      <c r="HZ356" s="76"/>
      <c r="IA356" s="76"/>
      <c r="IB356" s="76"/>
      <c r="IC356" s="76"/>
      <c r="ID356" s="76"/>
      <c r="IE356" s="75"/>
      <c r="IF356" s="75"/>
      <c r="IG356" s="75"/>
      <c r="IH356" s="75"/>
      <c r="II356" s="75"/>
      <c r="IJ356" s="74">
        <f t="shared" si="677"/>
        <v>0</v>
      </c>
      <c r="IL356" s="167"/>
      <c r="IN356" s="78"/>
      <c r="IO356" s="37"/>
      <c r="IP356" s="77"/>
      <c r="IQ356" s="76"/>
      <c r="IR356" s="76"/>
      <c r="IS356" s="76"/>
      <c r="IT356" s="76"/>
      <c r="IU356" s="76"/>
      <c r="IV356" s="76"/>
      <c r="IW356" s="76"/>
      <c r="IX356" s="75"/>
      <c r="IY356" s="75"/>
      <c r="IZ356" s="75"/>
      <c r="JA356" s="75"/>
      <c r="JB356" s="75"/>
      <c r="JC356" s="75"/>
      <c r="JD356" s="75"/>
      <c r="JE356" s="75"/>
      <c r="JF356" s="75"/>
      <c r="JG356" s="75"/>
      <c r="JH356" s="75"/>
      <c r="JI356" s="74">
        <f t="shared" si="678"/>
        <v>0</v>
      </c>
      <c r="JK356" s="167"/>
      <c r="JM356" s="78"/>
      <c r="JN356" s="37"/>
      <c r="JO356" s="77"/>
      <c r="JP356" s="76"/>
      <c r="JQ356" s="76"/>
      <c r="JR356" s="76"/>
      <c r="JS356" s="76"/>
      <c r="JT356" s="76"/>
      <c r="JU356" s="76"/>
      <c r="JV356" s="76"/>
      <c r="JW356" s="75"/>
      <c r="JX356" s="75"/>
      <c r="JY356" s="75"/>
      <c r="JZ356" s="75"/>
      <c r="KA356" s="75"/>
      <c r="KB356" s="75"/>
      <c r="KC356" s="75"/>
      <c r="KD356" s="75"/>
      <c r="KE356" s="75"/>
      <c r="KF356" s="75"/>
      <c r="KG356" s="75"/>
      <c r="KH356" s="74">
        <f t="shared" si="679"/>
        <v>0</v>
      </c>
      <c r="KJ356" s="167"/>
      <c r="KL356" s="78"/>
      <c r="KM356" s="37"/>
      <c r="KN356" s="77"/>
      <c r="KO356" s="76"/>
      <c r="KP356" s="76"/>
      <c r="KQ356" s="76"/>
      <c r="KR356" s="76"/>
      <c r="KS356" s="76"/>
      <c r="KT356" s="76"/>
      <c r="KU356" s="76"/>
      <c r="KV356" s="75"/>
      <c r="KW356" s="75"/>
      <c r="KX356" s="75"/>
      <c r="KY356" s="75"/>
      <c r="KZ356" s="75"/>
      <c r="LA356" s="75"/>
      <c r="LB356" s="75"/>
      <c r="LC356" s="75"/>
      <c r="LD356" s="75"/>
      <c r="LE356" s="75"/>
      <c r="LF356" s="75"/>
      <c r="LG356" s="74">
        <f t="shared" si="680"/>
        <v>0</v>
      </c>
      <c r="LI356" s="167"/>
      <c r="LK356" s="78"/>
      <c r="LL356" s="37"/>
      <c r="LM356" s="77"/>
      <c r="LN356" s="76"/>
      <c r="LO356" s="76"/>
      <c r="LP356" s="76"/>
      <c r="LQ356" s="76"/>
      <c r="LR356" s="76"/>
      <c r="LS356" s="76"/>
      <c r="LT356" s="76"/>
      <c r="LU356" s="75"/>
      <c r="LV356" s="75"/>
      <c r="LW356" s="75"/>
      <c r="LX356" s="75"/>
      <c r="LY356" s="75"/>
      <c r="LZ356" s="75"/>
      <c r="MA356" s="75"/>
      <c r="MB356" s="75"/>
      <c r="MC356" s="75"/>
      <c r="MD356" s="75"/>
      <c r="ME356" s="75"/>
      <c r="MF356" s="74">
        <f t="shared" si="681"/>
        <v>0</v>
      </c>
      <c r="MH356" s="167"/>
      <c r="MJ356" s="78"/>
      <c r="MK356" s="37"/>
      <c r="ML356" s="77"/>
      <c r="MM356" s="76"/>
      <c r="MN356" s="76"/>
      <c r="MO356" s="76"/>
      <c r="MP356" s="76"/>
      <c r="MQ356" s="76"/>
      <c r="MR356" s="76"/>
      <c r="MS356" s="76"/>
      <c r="MT356" s="75"/>
      <c r="MU356" s="75"/>
      <c r="MV356" s="75"/>
      <c r="MW356" s="75"/>
      <c r="MX356" s="75"/>
      <c r="MY356" s="75"/>
      <c r="MZ356" s="75"/>
      <c r="NA356" s="75"/>
      <c r="NB356" s="75"/>
      <c r="NC356" s="75"/>
      <c r="ND356" s="75"/>
      <c r="NE356" s="74">
        <f t="shared" si="682"/>
        <v>0</v>
      </c>
      <c r="NG356" s="167"/>
      <c r="NI356" s="78"/>
      <c r="NJ356" s="37"/>
      <c r="NK356" s="77"/>
      <c r="NL356" s="76"/>
      <c r="NM356" s="76"/>
      <c r="NN356" s="76"/>
      <c r="NO356" s="76"/>
      <c r="NP356" s="76"/>
      <c r="NQ356" s="76"/>
      <c r="NR356" s="76"/>
      <c r="NS356" s="76"/>
      <c r="NT356" s="76"/>
      <c r="NU356" s="76"/>
      <c r="NV356" s="76"/>
      <c r="NW356" s="76"/>
      <c r="NX356" s="76"/>
      <c r="NY356" s="76"/>
      <c r="NZ356" s="76"/>
      <c r="OA356" s="75"/>
      <c r="OB356" s="76"/>
      <c r="OC356" s="75"/>
      <c r="OD356" s="74">
        <f t="shared" si="683"/>
        <v>0</v>
      </c>
      <c r="OF356" s="167"/>
      <c r="OH356" s="78"/>
      <c r="OI356" s="37"/>
      <c r="OJ356" s="77"/>
      <c r="OK356" s="76"/>
      <c r="OL356" s="76"/>
      <c r="OM356" s="76"/>
      <c r="ON356" s="76"/>
      <c r="OO356" s="76"/>
      <c r="OP356" s="76"/>
      <c r="OQ356" s="76"/>
      <c r="OR356" s="76"/>
      <c r="OS356" s="76"/>
      <c r="OT356" s="76"/>
      <c r="OU356" s="76"/>
      <c r="OV356" s="76"/>
      <c r="OW356" s="76"/>
      <c r="OX356" s="76"/>
      <c r="OY356" s="76"/>
      <c r="OZ356" s="75"/>
      <c r="PA356" s="76"/>
      <c r="PB356" s="75"/>
      <c r="PC356" s="74">
        <f t="shared" si="684"/>
        <v>0</v>
      </c>
      <c r="PE356" s="167"/>
      <c r="PG356" s="78"/>
      <c r="PH356" s="37"/>
      <c r="PI356" s="77"/>
      <c r="PJ356" s="76"/>
      <c r="PK356" s="76"/>
      <c r="PL356" s="76"/>
      <c r="PM356" s="76"/>
      <c r="PN356" s="76"/>
      <c r="PO356" s="76"/>
      <c r="PP356" s="76"/>
      <c r="PQ356" s="76"/>
      <c r="PR356" s="76"/>
      <c r="PS356" s="76"/>
      <c r="PT356" s="76"/>
      <c r="PU356" s="76"/>
      <c r="PV356" s="76"/>
      <c r="PW356" s="76"/>
      <c r="PX356" s="76"/>
      <c r="PY356" s="75"/>
      <c r="PZ356" s="76"/>
      <c r="QA356" s="75"/>
      <c r="QB356" s="74">
        <f t="shared" si="685"/>
        <v>0</v>
      </c>
      <c r="QD356" s="167"/>
      <c r="QF356" s="78"/>
      <c r="QG356" s="37"/>
      <c r="QH356" s="77"/>
      <c r="QI356" s="76"/>
      <c r="QJ356" s="76"/>
      <c r="QK356" s="76"/>
      <c r="QL356" s="76"/>
      <c r="QM356" s="76"/>
      <c r="QN356" s="76"/>
      <c r="QO356" s="76"/>
      <c r="QP356" s="76"/>
      <c r="QQ356" s="76"/>
      <c r="QR356" s="76"/>
      <c r="QS356" s="76"/>
      <c r="QT356" s="76"/>
      <c r="QU356" s="76"/>
      <c r="QV356" s="76"/>
      <c r="QW356" s="76"/>
      <c r="QX356" s="75"/>
      <c r="QY356" s="76"/>
      <c r="QZ356" s="75"/>
      <c r="RA356" s="74">
        <f t="shared" si="686"/>
        <v>0</v>
      </c>
      <c r="RC356" s="167"/>
      <c r="RE356" s="78"/>
      <c r="RF356" s="37"/>
      <c r="RG356" s="77"/>
      <c r="RH356" s="76"/>
      <c r="RI356" s="76"/>
      <c r="RJ356" s="76"/>
      <c r="RK356" s="76"/>
      <c r="RL356" s="76"/>
      <c r="RM356" s="76"/>
      <c r="RN356" s="76"/>
      <c r="RO356" s="76"/>
      <c r="RP356" s="76"/>
      <c r="RQ356" s="76"/>
      <c r="RR356" s="76"/>
      <c r="RS356" s="76"/>
      <c r="RT356" s="76"/>
      <c r="RU356" s="76"/>
      <c r="RV356" s="76"/>
      <c r="RW356" s="75"/>
      <c r="RX356" s="76"/>
      <c r="RY356" s="75"/>
      <c r="RZ356" s="74">
        <f t="shared" si="687"/>
        <v>0</v>
      </c>
      <c r="SB356" s="167"/>
      <c r="SD356" s="78"/>
      <c r="SE356" s="37"/>
      <c r="SF356" s="77"/>
      <c r="SG356" s="76"/>
      <c r="SH356" s="76"/>
      <c r="SI356" s="76"/>
      <c r="SJ356" s="76"/>
      <c r="SK356" s="76"/>
      <c r="SL356" s="76"/>
      <c r="SM356" s="76"/>
      <c r="SN356" s="76"/>
      <c r="SO356" s="76"/>
      <c r="SP356" s="76"/>
      <c r="SQ356" s="76"/>
      <c r="SR356" s="76"/>
      <c r="SS356" s="76"/>
      <c r="ST356" s="76"/>
      <c r="SU356" s="76"/>
      <c r="SV356" s="75"/>
      <c r="SW356" s="76"/>
      <c r="SX356" s="75"/>
      <c r="SY356" s="74">
        <f t="shared" si="688"/>
        <v>0</v>
      </c>
      <c r="TA356" s="167"/>
      <c r="TC356" s="78"/>
      <c r="TD356" s="37"/>
      <c r="TE356" s="77"/>
      <c r="TF356" s="76"/>
      <c r="TG356" s="76"/>
      <c r="TH356" s="76"/>
      <c r="TI356" s="76"/>
      <c r="TJ356" s="76"/>
      <c r="TK356" s="76"/>
      <c r="TL356" s="76"/>
      <c r="TM356" s="76"/>
      <c r="TN356" s="76"/>
      <c r="TO356" s="76"/>
      <c r="TP356" s="76"/>
      <c r="TQ356" s="76"/>
      <c r="TR356" s="76"/>
      <c r="TS356" s="76"/>
      <c r="TT356" s="76"/>
      <c r="TU356" s="75"/>
      <c r="TV356" s="76"/>
      <c r="TW356" s="75"/>
      <c r="TX356" s="74">
        <f t="shared" si="689"/>
        <v>0</v>
      </c>
      <c r="TZ356" s="167"/>
      <c r="UB356" s="78"/>
      <c r="UC356" s="37"/>
      <c r="UD356" s="77"/>
      <c r="UE356" s="76"/>
      <c r="UF356" s="76"/>
      <c r="UG356" s="76"/>
      <c r="UH356" s="76"/>
      <c r="UI356" s="76"/>
      <c r="UJ356" s="76"/>
      <c r="UK356" s="76"/>
      <c r="UL356" s="76"/>
      <c r="UM356" s="76"/>
      <c r="UN356" s="76"/>
      <c r="UO356" s="76"/>
      <c r="UP356" s="76"/>
      <c r="UQ356" s="76"/>
      <c r="UR356" s="76"/>
      <c r="US356" s="76"/>
      <c r="UT356" s="75"/>
      <c r="UU356" s="76"/>
      <c r="UV356" s="75"/>
      <c r="UW356" s="74">
        <f t="shared" si="690"/>
        <v>0</v>
      </c>
      <c r="UY356" s="167"/>
      <c r="VA356" s="78"/>
      <c r="VB356" s="37"/>
      <c r="VC356" s="77"/>
      <c r="VD356" s="76"/>
      <c r="VE356" s="76"/>
      <c r="VF356" s="76"/>
      <c r="VG356" s="76"/>
      <c r="VH356" s="76"/>
      <c r="VI356" s="76"/>
      <c r="VJ356" s="76"/>
      <c r="VK356" s="76"/>
      <c r="VL356" s="76"/>
      <c r="VM356" s="76"/>
      <c r="VN356" s="76"/>
      <c r="VO356" s="76"/>
      <c r="VP356" s="76"/>
      <c r="VQ356" s="76"/>
      <c r="VR356" s="76"/>
      <c r="VS356" s="75"/>
      <c r="VT356" s="76"/>
      <c r="VU356" s="75"/>
      <c r="VV356" s="74">
        <f t="shared" si="691"/>
        <v>0</v>
      </c>
    </row>
    <row r="357" spans="2:596" s="38" customFormat="1" outlineLevel="1">
      <c r="B357" s="88"/>
      <c r="C357" s="89">
        <f>IF(ISERROR(I357+1)=TRUE,I357,IF(I357="","",MAX(C$15:C356)+1))</f>
        <v>266</v>
      </c>
      <c r="D357" s="88">
        <f t="shared" si="645"/>
        <v>1</v>
      </c>
      <c r="E357" s="3"/>
      <c r="G357" s="167"/>
      <c r="I357" s="95">
        <f t="shared" si="692"/>
        <v>273</v>
      </c>
      <c r="J357" s="94" t="s">
        <v>439</v>
      </c>
      <c r="K357" s="93"/>
      <c r="L357" s="93"/>
      <c r="M357" s="93"/>
      <c r="N357" s="93"/>
      <c r="O357" s="92"/>
      <c r="P357" s="91" t="s">
        <v>438</v>
      </c>
      <c r="Q357" s="297"/>
      <c r="R357" s="90" t="s">
        <v>141</v>
      </c>
      <c r="S357" s="298"/>
      <c r="U357" s="167"/>
      <c r="V357" s="42"/>
      <c r="W357" s="78"/>
      <c r="X357" s="37"/>
      <c r="Y357" s="77"/>
      <c r="Z357" s="76"/>
      <c r="AA357" s="79"/>
      <c r="AB357" s="76"/>
      <c r="AC357" s="79"/>
      <c r="AD357" s="76"/>
      <c r="AE357" s="76"/>
      <c r="AF357" s="76"/>
      <c r="AG357" s="76"/>
      <c r="AH357" s="76"/>
      <c r="AI357" s="76"/>
      <c r="AJ357" s="76"/>
      <c r="AK357" s="75"/>
      <c r="AL357" s="75"/>
      <c r="AM357" s="75"/>
      <c r="AN357" s="75"/>
      <c r="AO357" s="75"/>
      <c r="AP357" s="75"/>
      <c r="AQ357" s="75"/>
      <c r="AR357" s="74">
        <f t="shared" si="669"/>
        <v>0</v>
      </c>
      <c r="AT357" s="167"/>
      <c r="AV357" s="78"/>
      <c r="AW357" s="37"/>
      <c r="AX357" s="77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5"/>
      <c r="BK357" s="75"/>
      <c r="BL357" s="75"/>
      <c r="BM357" s="75"/>
      <c r="BN357" s="75"/>
      <c r="BO357" s="75"/>
      <c r="BP357" s="75"/>
      <c r="BQ357" s="74">
        <f t="shared" si="670"/>
        <v>0</v>
      </c>
      <c r="BS357" s="167"/>
      <c r="BU357" s="78"/>
      <c r="BV357" s="37"/>
      <c r="BW357" s="77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5"/>
      <c r="CJ357" s="75"/>
      <c r="CK357" s="75"/>
      <c r="CL357" s="75"/>
      <c r="CM357" s="75"/>
      <c r="CN357" s="75"/>
      <c r="CO357" s="75"/>
      <c r="CP357" s="74">
        <f t="shared" si="671"/>
        <v>0</v>
      </c>
      <c r="CR357" s="167"/>
      <c r="CT357" s="78"/>
      <c r="CU357" s="37"/>
      <c r="CV357" s="77"/>
      <c r="CW357" s="76"/>
      <c r="CX357" s="76"/>
      <c r="CY357" s="76"/>
      <c r="CZ357" s="76"/>
      <c r="DA357" s="76"/>
      <c r="DB357" s="76"/>
      <c r="DC357" s="76"/>
      <c r="DD357" s="76"/>
      <c r="DE357" s="76"/>
      <c r="DF357" s="76"/>
      <c r="DG357" s="76"/>
      <c r="DH357" s="75"/>
      <c r="DI357" s="75"/>
      <c r="DJ357" s="75"/>
      <c r="DK357" s="75"/>
      <c r="DL357" s="75"/>
      <c r="DM357" s="75"/>
      <c r="DN357" s="75"/>
      <c r="DO357" s="74">
        <f t="shared" si="672"/>
        <v>0</v>
      </c>
      <c r="DQ357" s="167"/>
      <c r="DS357" s="78"/>
      <c r="DT357" s="37"/>
      <c r="DU357" s="77"/>
      <c r="DV357" s="76"/>
      <c r="DW357" s="76"/>
      <c r="DX357" s="76"/>
      <c r="DY357" s="76"/>
      <c r="DZ357" s="76"/>
      <c r="EA357" s="76"/>
      <c r="EB357" s="76"/>
      <c r="EC357" s="76"/>
      <c r="ED357" s="76"/>
      <c r="EE357" s="76"/>
      <c r="EF357" s="76"/>
      <c r="EG357" s="75"/>
      <c r="EH357" s="75"/>
      <c r="EI357" s="75"/>
      <c r="EJ357" s="75"/>
      <c r="EK357" s="75"/>
      <c r="EL357" s="75"/>
      <c r="EM357" s="75"/>
      <c r="EN357" s="74">
        <f t="shared" si="673"/>
        <v>0</v>
      </c>
      <c r="EP357" s="167"/>
      <c r="ER357" s="78"/>
      <c r="ES357" s="37"/>
      <c r="ET357" s="77"/>
      <c r="EU357" s="76"/>
      <c r="EV357" s="76"/>
      <c r="EW357" s="76"/>
      <c r="EX357" s="76"/>
      <c r="EY357" s="76"/>
      <c r="EZ357" s="76"/>
      <c r="FA357" s="76"/>
      <c r="FB357" s="76"/>
      <c r="FC357" s="76"/>
      <c r="FD357" s="76"/>
      <c r="FE357" s="76"/>
      <c r="FF357" s="76"/>
      <c r="FG357" s="76"/>
      <c r="FH357" s="75"/>
      <c r="FI357" s="75"/>
      <c r="FJ357" s="75"/>
      <c r="FK357" s="75"/>
      <c r="FL357" s="75"/>
      <c r="FM357" s="74">
        <f t="shared" si="674"/>
        <v>0</v>
      </c>
      <c r="FO357" s="167"/>
      <c r="FQ357" s="78"/>
      <c r="FR357" s="37"/>
      <c r="FS357" s="77"/>
      <c r="FT357" s="76"/>
      <c r="FU357" s="76"/>
      <c r="FV357" s="76"/>
      <c r="FW357" s="76"/>
      <c r="FX357" s="76"/>
      <c r="FY357" s="76"/>
      <c r="FZ357" s="76"/>
      <c r="GA357" s="76"/>
      <c r="GB357" s="76"/>
      <c r="GC357" s="76"/>
      <c r="GD357" s="76"/>
      <c r="GE357" s="76"/>
      <c r="GF357" s="76"/>
      <c r="GG357" s="75"/>
      <c r="GH357" s="75"/>
      <c r="GI357" s="75"/>
      <c r="GJ357" s="75"/>
      <c r="GK357" s="75"/>
      <c r="GL357" s="74">
        <f t="shared" si="675"/>
        <v>0</v>
      </c>
      <c r="GN357" s="167"/>
      <c r="GP357" s="78"/>
      <c r="GQ357" s="37"/>
      <c r="GR357" s="77"/>
      <c r="GS357" s="76"/>
      <c r="GT357" s="76"/>
      <c r="GU357" s="76"/>
      <c r="GV357" s="76"/>
      <c r="GW357" s="76"/>
      <c r="GX357" s="76"/>
      <c r="GY357" s="76"/>
      <c r="GZ357" s="76"/>
      <c r="HA357" s="76"/>
      <c r="HB357" s="76"/>
      <c r="HC357" s="76"/>
      <c r="HD357" s="76"/>
      <c r="HE357" s="76"/>
      <c r="HF357" s="75"/>
      <c r="HG357" s="75"/>
      <c r="HH357" s="75"/>
      <c r="HI357" s="75"/>
      <c r="HJ357" s="75"/>
      <c r="HK357" s="74">
        <f t="shared" si="676"/>
        <v>0</v>
      </c>
      <c r="HM357" s="167"/>
      <c r="HO357" s="78"/>
      <c r="HP357" s="37"/>
      <c r="HQ357" s="77"/>
      <c r="HR357" s="76"/>
      <c r="HS357" s="76"/>
      <c r="HT357" s="76"/>
      <c r="HU357" s="76"/>
      <c r="HV357" s="76"/>
      <c r="HW357" s="76"/>
      <c r="HX357" s="76"/>
      <c r="HY357" s="76"/>
      <c r="HZ357" s="76"/>
      <c r="IA357" s="76"/>
      <c r="IB357" s="76"/>
      <c r="IC357" s="76"/>
      <c r="ID357" s="76"/>
      <c r="IE357" s="75"/>
      <c r="IF357" s="75"/>
      <c r="IG357" s="75"/>
      <c r="IH357" s="75"/>
      <c r="II357" s="75"/>
      <c r="IJ357" s="74">
        <f t="shared" si="677"/>
        <v>0</v>
      </c>
      <c r="IL357" s="167"/>
      <c r="IN357" s="78"/>
      <c r="IO357" s="37"/>
      <c r="IP357" s="77"/>
      <c r="IQ357" s="76"/>
      <c r="IR357" s="76"/>
      <c r="IS357" s="76"/>
      <c r="IT357" s="76"/>
      <c r="IU357" s="76"/>
      <c r="IV357" s="76"/>
      <c r="IW357" s="76"/>
      <c r="IX357" s="75"/>
      <c r="IY357" s="75"/>
      <c r="IZ357" s="75"/>
      <c r="JA357" s="75"/>
      <c r="JB357" s="75"/>
      <c r="JC357" s="75"/>
      <c r="JD357" s="75"/>
      <c r="JE357" s="75"/>
      <c r="JF357" s="75"/>
      <c r="JG357" s="75"/>
      <c r="JH357" s="75"/>
      <c r="JI357" s="74">
        <f t="shared" si="678"/>
        <v>0</v>
      </c>
      <c r="JK357" s="167"/>
      <c r="JM357" s="78"/>
      <c r="JN357" s="37"/>
      <c r="JO357" s="77"/>
      <c r="JP357" s="76"/>
      <c r="JQ357" s="76"/>
      <c r="JR357" s="76"/>
      <c r="JS357" s="76"/>
      <c r="JT357" s="76"/>
      <c r="JU357" s="76"/>
      <c r="JV357" s="76"/>
      <c r="JW357" s="75"/>
      <c r="JX357" s="75"/>
      <c r="JY357" s="75"/>
      <c r="JZ357" s="75"/>
      <c r="KA357" s="75"/>
      <c r="KB357" s="75"/>
      <c r="KC357" s="75"/>
      <c r="KD357" s="75"/>
      <c r="KE357" s="75"/>
      <c r="KF357" s="75"/>
      <c r="KG357" s="75"/>
      <c r="KH357" s="74">
        <f t="shared" si="679"/>
        <v>0</v>
      </c>
      <c r="KJ357" s="167"/>
      <c r="KL357" s="78"/>
      <c r="KM357" s="37"/>
      <c r="KN357" s="77"/>
      <c r="KO357" s="76"/>
      <c r="KP357" s="76"/>
      <c r="KQ357" s="76"/>
      <c r="KR357" s="76"/>
      <c r="KS357" s="76"/>
      <c r="KT357" s="76"/>
      <c r="KU357" s="76"/>
      <c r="KV357" s="75"/>
      <c r="KW357" s="75"/>
      <c r="KX357" s="75"/>
      <c r="KY357" s="75"/>
      <c r="KZ357" s="75"/>
      <c r="LA357" s="75"/>
      <c r="LB357" s="75"/>
      <c r="LC357" s="75"/>
      <c r="LD357" s="75"/>
      <c r="LE357" s="75"/>
      <c r="LF357" s="75"/>
      <c r="LG357" s="74">
        <f t="shared" si="680"/>
        <v>0</v>
      </c>
      <c r="LI357" s="167"/>
      <c r="LK357" s="78"/>
      <c r="LL357" s="37"/>
      <c r="LM357" s="77"/>
      <c r="LN357" s="76"/>
      <c r="LO357" s="76"/>
      <c r="LP357" s="76"/>
      <c r="LQ357" s="76"/>
      <c r="LR357" s="76"/>
      <c r="LS357" s="76"/>
      <c r="LT357" s="76"/>
      <c r="LU357" s="75"/>
      <c r="LV357" s="75"/>
      <c r="LW357" s="75"/>
      <c r="LX357" s="75"/>
      <c r="LY357" s="75"/>
      <c r="LZ357" s="75"/>
      <c r="MA357" s="75"/>
      <c r="MB357" s="75"/>
      <c r="MC357" s="75"/>
      <c r="MD357" s="75"/>
      <c r="ME357" s="75"/>
      <c r="MF357" s="74">
        <f t="shared" si="681"/>
        <v>0</v>
      </c>
      <c r="MH357" s="167"/>
      <c r="MJ357" s="78"/>
      <c r="MK357" s="37"/>
      <c r="ML357" s="77"/>
      <c r="MM357" s="76"/>
      <c r="MN357" s="76"/>
      <c r="MO357" s="76"/>
      <c r="MP357" s="76"/>
      <c r="MQ357" s="76"/>
      <c r="MR357" s="76"/>
      <c r="MS357" s="76"/>
      <c r="MT357" s="75"/>
      <c r="MU357" s="75"/>
      <c r="MV357" s="75"/>
      <c r="MW357" s="75"/>
      <c r="MX357" s="75"/>
      <c r="MY357" s="75"/>
      <c r="MZ357" s="75"/>
      <c r="NA357" s="75"/>
      <c r="NB357" s="75"/>
      <c r="NC357" s="75"/>
      <c r="ND357" s="75"/>
      <c r="NE357" s="74">
        <f t="shared" si="682"/>
        <v>0</v>
      </c>
      <c r="NG357" s="167"/>
      <c r="NI357" s="78"/>
      <c r="NJ357" s="37"/>
      <c r="NK357" s="77"/>
      <c r="NL357" s="76"/>
      <c r="NM357" s="76"/>
      <c r="NN357" s="76"/>
      <c r="NO357" s="76"/>
      <c r="NP357" s="76"/>
      <c r="NQ357" s="76"/>
      <c r="NR357" s="76"/>
      <c r="NS357" s="76"/>
      <c r="NT357" s="76"/>
      <c r="NU357" s="76"/>
      <c r="NV357" s="76"/>
      <c r="NW357" s="76"/>
      <c r="NX357" s="76"/>
      <c r="NY357" s="76"/>
      <c r="NZ357" s="76"/>
      <c r="OA357" s="75">
        <v>15</v>
      </c>
      <c r="OB357" s="76"/>
      <c r="OC357" s="75"/>
      <c r="OD357" s="74">
        <f t="shared" si="683"/>
        <v>0</v>
      </c>
      <c r="OF357" s="167"/>
      <c r="OH357" s="78"/>
      <c r="OI357" s="37"/>
      <c r="OJ357" s="77"/>
      <c r="OK357" s="76"/>
      <c r="OL357" s="76"/>
      <c r="OM357" s="76"/>
      <c r="ON357" s="76"/>
      <c r="OO357" s="76"/>
      <c r="OP357" s="76"/>
      <c r="OQ357" s="76"/>
      <c r="OR357" s="76"/>
      <c r="OS357" s="76"/>
      <c r="OT357" s="76"/>
      <c r="OU357" s="76"/>
      <c r="OV357" s="76"/>
      <c r="OW357" s="76"/>
      <c r="OX357" s="76"/>
      <c r="OY357" s="76"/>
      <c r="OZ357" s="75">
        <v>15</v>
      </c>
      <c r="PA357" s="76"/>
      <c r="PB357" s="75"/>
      <c r="PC357" s="74">
        <f t="shared" si="684"/>
        <v>0</v>
      </c>
      <c r="PE357" s="167"/>
      <c r="PG357" s="78"/>
      <c r="PH357" s="37"/>
      <c r="PI357" s="77"/>
      <c r="PJ357" s="76"/>
      <c r="PK357" s="76"/>
      <c r="PL357" s="76"/>
      <c r="PM357" s="76"/>
      <c r="PN357" s="76"/>
      <c r="PO357" s="76"/>
      <c r="PP357" s="76"/>
      <c r="PQ357" s="76"/>
      <c r="PR357" s="76"/>
      <c r="PS357" s="76"/>
      <c r="PT357" s="76"/>
      <c r="PU357" s="76"/>
      <c r="PV357" s="76"/>
      <c r="PW357" s="76"/>
      <c r="PX357" s="76"/>
      <c r="PY357" s="75"/>
      <c r="PZ357" s="76"/>
      <c r="QA357" s="75"/>
      <c r="QB357" s="74">
        <f t="shared" si="685"/>
        <v>0</v>
      </c>
      <c r="QD357" s="167"/>
      <c r="QF357" s="78"/>
      <c r="QG357" s="37"/>
      <c r="QH357" s="77"/>
      <c r="QI357" s="76"/>
      <c r="QJ357" s="76"/>
      <c r="QK357" s="76"/>
      <c r="QL357" s="76"/>
      <c r="QM357" s="76"/>
      <c r="QN357" s="76"/>
      <c r="QO357" s="76"/>
      <c r="QP357" s="76"/>
      <c r="QQ357" s="76"/>
      <c r="QR357" s="76"/>
      <c r="QS357" s="76"/>
      <c r="QT357" s="76"/>
      <c r="QU357" s="76"/>
      <c r="QV357" s="76"/>
      <c r="QW357" s="76"/>
      <c r="QX357" s="75">
        <v>15</v>
      </c>
      <c r="QY357" s="76"/>
      <c r="QZ357" s="75"/>
      <c r="RA357" s="74">
        <f t="shared" si="686"/>
        <v>0</v>
      </c>
      <c r="RC357" s="167"/>
      <c r="RE357" s="78"/>
      <c r="RF357" s="37"/>
      <c r="RG357" s="77"/>
      <c r="RH357" s="76"/>
      <c r="RI357" s="76"/>
      <c r="RJ357" s="76"/>
      <c r="RK357" s="76"/>
      <c r="RL357" s="76"/>
      <c r="RM357" s="76"/>
      <c r="RN357" s="76"/>
      <c r="RO357" s="76"/>
      <c r="RP357" s="76"/>
      <c r="RQ357" s="76"/>
      <c r="RR357" s="76"/>
      <c r="RS357" s="76"/>
      <c r="RT357" s="76"/>
      <c r="RU357" s="76"/>
      <c r="RV357" s="76"/>
      <c r="RW357" s="75"/>
      <c r="RX357" s="76"/>
      <c r="RY357" s="75"/>
      <c r="RZ357" s="74">
        <f t="shared" si="687"/>
        <v>0</v>
      </c>
      <c r="SB357" s="167"/>
      <c r="SD357" s="78"/>
      <c r="SE357" s="37"/>
      <c r="SF357" s="77"/>
      <c r="SG357" s="76"/>
      <c r="SH357" s="76"/>
      <c r="SI357" s="76"/>
      <c r="SJ357" s="76"/>
      <c r="SK357" s="76"/>
      <c r="SL357" s="76"/>
      <c r="SM357" s="76"/>
      <c r="SN357" s="76"/>
      <c r="SO357" s="76"/>
      <c r="SP357" s="76"/>
      <c r="SQ357" s="76"/>
      <c r="SR357" s="76"/>
      <c r="SS357" s="76"/>
      <c r="ST357" s="76"/>
      <c r="SU357" s="76"/>
      <c r="SV357" s="75">
        <v>15</v>
      </c>
      <c r="SW357" s="76"/>
      <c r="SX357" s="75"/>
      <c r="SY357" s="74">
        <f t="shared" si="688"/>
        <v>0</v>
      </c>
      <c r="TA357" s="167"/>
      <c r="TC357" s="78"/>
      <c r="TD357" s="37"/>
      <c r="TE357" s="77"/>
      <c r="TF357" s="76"/>
      <c r="TG357" s="76"/>
      <c r="TH357" s="76"/>
      <c r="TI357" s="76"/>
      <c r="TJ357" s="76"/>
      <c r="TK357" s="76"/>
      <c r="TL357" s="76"/>
      <c r="TM357" s="76"/>
      <c r="TN357" s="76"/>
      <c r="TO357" s="76"/>
      <c r="TP357" s="76"/>
      <c r="TQ357" s="76"/>
      <c r="TR357" s="76"/>
      <c r="TS357" s="76"/>
      <c r="TT357" s="76"/>
      <c r="TU357" s="75">
        <v>15</v>
      </c>
      <c r="TV357" s="76"/>
      <c r="TW357" s="75"/>
      <c r="TX357" s="74">
        <f t="shared" si="689"/>
        <v>0</v>
      </c>
      <c r="TZ357" s="167"/>
      <c r="UB357" s="78"/>
      <c r="UC357" s="37"/>
      <c r="UD357" s="77"/>
      <c r="UE357" s="76"/>
      <c r="UF357" s="76"/>
      <c r="UG357" s="76"/>
      <c r="UH357" s="76"/>
      <c r="UI357" s="76"/>
      <c r="UJ357" s="76"/>
      <c r="UK357" s="76"/>
      <c r="UL357" s="76"/>
      <c r="UM357" s="76"/>
      <c r="UN357" s="76"/>
      <c r="UO357" s="76"/>
      <c r="UP357" s="76"/>
      <c r="UQ357" s="76"/>
      <c r="UR357" s="76"/>
      <c r="US357" s="76"/>
      <c r="UT357" s="75">
        <v>15</v>
      </c>
      <c r="UU357" s="76"/>
      <c r="UV357" s="75"/>
      <c r="UW357" s="74">
        <f t="shared" si="690"/>
        <v>0</v>
      </c>
      <c r="UY357" s="167"/>
      <c r="VA357" s="78"/>
      <c r="VB357" s="37"/>
      <c r="VC357" s="77"/>
      <c r="VD357" s="76"/>
      <c r="VE357" s="76"/>
      <c r="VF357" s="76"/>
      <c r="VG357" s="76"/>
      <c r="VH357" s="76"/>
      <c r="VI357" s="76"/>
      <c r="VJ357" s="76"/>
      <c r="VK357" s="76"/>
      <c r="VL357" s="76"/>
      <c r="VM357" s="76"/>
      <c r="VN357" s="76"/>
      <c r="VO357" s="76"/>
      <c r="VP357" s="76"/>
      <c r="VQ357" s="76"/>
      <c r="VR357" s="76"/>
      <c r="VS357" s="75"/>
      <c r="VT357" s="76"/>
      <c r="VU357" s="75"/>
      <c r="VV357" s="74">
        <f t="shared" si="691"/>
        <v>0</v>
      </c>
    </row>
    <row r="358" spans="2:596" s="38" customFormat="1" outlineLevel="1">
      <c r="B358" s="88"/>
      <c r="C358" s="89">
        <f>IF(ISERROR(I358+1)=TRUE,I358,IF(I358="","",MAX(C$15:C357)+1))</f>
        <v>267</v>
      </c>
      <c r="D358" s="88">
        <f t="shared" si="645"/>
        <v>1</v>
      </c>
      <c r="E358" s="3"/>
      <c r="G358" s="167"/>
      <c r="I358" s="95">
        <f t="shared" si="692"/>
        <v>274</v>
      </c>
      <c r="J358" s="94" t="s">
        <v>437</v>
      </c>
      <c r="K358" s="93"/>
      <c r="L358" s="93"/>
      <c r="M358" s="93"/>
      <c r="N358" s="93"/>
      <c r="O358" s="92"/>
      <c r="P358" s="91" t="s">
        <v>263</v>
      </c>
      <c r="Q358" s="297"/>
      <c r="R358" s="90" t="s">
        <v>141</v>
      </c>
      <c r="S358" s="298"/>
      <c r="U358" s="167"/>
      <c r="V358" s="42"/>
      <c r="W358" s="78"/>
      <c r="X358" s="37"/>
      <c r="Y358" s="77"/>
      <c r="Z358" s="76"/>
      <c r="AA358" s="79"/>
      <c r="AB358" s="76"/>
      <c r="AC358" s="79"/>
      <c r="AD358" s="76"/>
      <c r="AE358" s="76"/>
      <c r="AF358" s="76"/>
      <c r="AG358" s="76"/>
      <c r="AH358" s="76"/>
      <c r="AI358" s="76"/>
      <c r="AJ358" s="76"/>
      <c r="AK358" s="75"/>
      <c r="AL358" s="75"/>
      <c r="AM358" s="75"/>
      <c r="AN358" s="75"/>
      <c r="AO358" s="75"/>
      <c r="AP358" s="75"/>
      <c r="AQ358" s="75"/>
      <c r="AR358" s="74">
        <f t="shared" si="669"/>
        <v>0</v>
      </c>
      <c r="AT358" s="167"/>
      <c r="AV358" s="78"/>
      <c r="AW358" s="37"/>
      <c r="AX358" s="77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5"/>
      <c r="BK358" s="75"/>
      <c r="BL358" s="75"/>
      <c r="BM358" s="75"/>
      <c r="BN358" s="75"/>
      <c r="BO358" s="75"/>
      <c r="BP358" s="75"/>
      <c r="BQ358" s="74">
        <f t="shared" si="670"/>
        <v>0</v>
      </c>
      <c r="BS358" s="167"/>
      <c r="BU358" s="78"/>
      <c r="BV358" s="37"/>
      <c r="BW358" s="77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5"/>
      <c r="CJ358" s="75"/>
      <c r="CK358" s="75"/>
      <c r="CL358" s="75"/>
      <c r="CM358" s="75"/>
      <c r="CN358" s="75"/>
      <c r="CO358" s="75"/>
      <c r="CP358" s="74">
        <f t="shared" si="671"/>
        <v>0</v>
      </c>
      <c r="CR358" s="167"/>
      <c r="CT358" s="78"/>
      <c r="CU358" s="37"/>
      <c r="CV358" s="77"/>
      <c r="CW358" s="76"/>
      <c r="CX358" s="76"/>
      <c r="CY358" s="76"/>
      <c r="CZ358" s="76"/>
      <c r="DA358" s="76"/>
      <c r="DB358" s="76"/>
      <c r="DC358" s="76"/>
      <c r="DD358" s="76"/>
      <c r="DE358" s="76"/>
      <c r="DF358" s="76"/>
      <c r="DG358" s="76"/>
      <c r="DH358" s="75"/>
      <c r="DI358" s="75"/>
      <c r="DJ358" s="75"/>
      <c r="DK358" s="75"/>
      <c r="DL358" s="75"/>
      <c r="DM358" s="75"/>
      <c r="DN358" s="75"/>
      <c r="DO358" s="74">
        <f t="shared" si="672"/>
        <v>0</v>
      </c>
      <c r="DQ358" s="167"/>
      <c r="DS358" s="78"/>
      <c r="DT358" s="37"/>
      <c r="DU358" s="77"/>
      <c r="DV358" s="76"/>
      <c r="DW358" s="76"/>
      <c r="DX358" s="76"/>
      <c r="DY358" s="76"/>
      <c r="DZ358" s="76"/>
      <c r="EA358" s="76"/>
      <c r="EB358" s="76"/>
      <c r="EC358" s="76"/>
      <c r="ED358" s="76"/>
      <c r="EE358" s="76"/>
      <c r="EF358" s="76"/>
      <c r="EG358" s="75"/>
      <c r="EH358" s="75"/>
      <c r="EI358" s="75"/>
      <c r="EJ358" s="75"/>
      <c r="EK358" s="75"/>
      <c r="EL358" s="75"/>
      <c r="EM358" s="75"/>
      <c r="EN358" s="74">
        <f t="shared" si="673"/>
        <v>0</v>
      </c>
      <c r="EP358" s="167"/>
      <c r="ER358" s="78"/>
      <c r="ES358" s="37"/>
      <c r="ET358" s="77"/>
      <c r="EU358" s="76"/>
      <c r="EV358" s="76"/>
      <c r="EW358" s="76"/>
      <c r="EX358" s="76"/>
      <c r="EY358" s="76"/>
      <c r="EZ358" s="76"/>
      <c r="FA358" s="76"/>
      <c r="FB358" s="76"/>
      <c r="FC358" s="76"/>
      <c r="FD358" s="76"/>
      <c r="FE358" s="76"/>
      <c r="FF358" s="76"/>
      <c r="FG358" s="76"/>
      <c r="FH358" s="75"/>
      <c r="FI358" s="75"/>
      <c r="FJ358" s="75"/>
      <c r="FK358" s="75"/>
      <c r="FL358" s="75"/>
      <c r="FM358" s="74">
        <f t="shared" si="674"/>
        <v>0</v>
      </c>
      <c r="FO358" s="167"/>
      <c r="FQ358" s="78"/>
      <c r="FR358" s="37"/>
      <c r="FS358" s="77"/>
      <c r="FT358" s="76"/>
      <c r="FU358" s="76"/>
      <c r="FV358" s="76"/>
      <c r="FW358" s="76"/>
      <c r="FX358" s="76"/>
      <c r="FY358" s="76"/>
      <c r="FZ358" s="76"/>
      <c r="GA358" s="76"/>
      <c r="GB358" s="76"/>
      <c r="GC358" s="76"/>
      <c r="GD358" s="76"/>
      <c r="GE358" s="76"/>
      <c r="GF358" s="76"/>
      <c r="GG358" s="75"/>
      <c r="GH358" s="75"/>
      <c r="GI358" s="75"/>
      <c r="GJ358" s="75"/>
      <c r="GK358" s="75"/>
      <c r="GL358" s="74">
        <f t="shared" si="675"/>
        <v>0</v>
      </c>
      <c r="GN358" s="167"/>
      <c r="GP358" s="78"/>
      <c r="GQ358" s="37"/>
      <c r="GR358" s="77"/>
      <c r="GS358" s="76"/>
      <c r="GT358" s="76"/>
      <c r="GU358" s="76"/>
      <c r="GV358" s="76"/>
      <c r="GW358" s="76"/>
      <c r="GX358" s="76"/>
      <c r="GY358" s="76"/>
      <c r="GZ358" s="76"/>
      <c r="HA358" s="76"/>
      <c r="HB358" s="76"/>
      <c r="HC358" s="76"/>
      <c r="HD358" s="76"/>
      <c r="HE358" s="76"/>
      <c r="HF358" s="75"/>
      <c r="HG358" s="75"/>
      <c r="HH358" s="75"/>
      <c r="HI358" s="75"/>
      <c r="HJ358" s="75"/>
      <c r="HK358" s="74">
        <f t="shared" si="676"/>
        <v>0</v>
      </c>
      <c r="HM358" s="167"/>
      <c r="HO358" s="78"/>
      <c r="HP358" s="37"/>
      <c r="HQ358" s="77"/>
      <c r="HR358" s="76"/>
      <c r="HS358" s="76"/>
      <c r="HT358" s="76"/>
      <c r="HU358" s="76"/>
      <c r="HV358" s="76"/>
      <c r="HW358" s="76"/>
      <c r="HX358" s="76"/>
      <c r="HY358" s="76"/>
      <c r="HZ358" s="76"/>
      <c r="IA358" s="76"/>
      <c r="IB358" s="76"/>
      <c r="IC358" s="76"/>
      <c r="ID358" s="76"/>
      <c r="IE358" s="75"/>
      <c r="IF358" s="75"/>
      <c r="IG358" s="75"/>
      <c r="IH358" s="75"/>
      <c r="II358" s="75"/>
      <c r="IJ358" s="74">
        <f t="shared" si="677"/>
        <v>0</v>
      </c>
      <c r="IL358" s="167"/>
      <c r="IN358" s="78"/>
      <c r="IO358" s="37"/>
      <c r="IP358" s="77"/>
      <c r="IQ358" s="76"/>
      <c r="IR358" s="76"/>
      <c r="IS358" s="76"/>
      <c r="IT358" s="76"/>
      <c r="IU358" s="76"/>
      <c r="IV358" s="76"/>
      <c r="IW358" s="76"/>
      <c r="IX358" s="75"/>
      <c r="IY358" s="75"/>
      <c r="IZ358" s="75"/>
      <c r="JA358" s="75"/>
      <c r="JB358" s="75"/>
      <c r="JC358" s="75"/>
      <c r="JD358" s="75"/>
      <c r="JE358" s="75"/>
      <c r="JF358" s="75"/>
      <c r="JG358" s="75"/>
      <c r="JH358" s="75"/>
      <c r="JI358" s="74">
        <f t="shared" si="678"/>
        <v>0</v>
      </c>
      <c r="JK358" s="167"/>
      <c r="JM358" s="78"/>
      <c r="JN358" s="37"/>
      <c r="JO358" s="77"/>
      <c r="JP358" s="76"/>
      <c r="JQ358" s="76"/>
      <c r="JR358" s="76"/>
      <c r="JS358" s="76"/>
      <c r="JT358" s="76"/>
      <c r="JU358" s="76"/>
      <c r="JV358" s="76"/>
      <c r="JW358" s="75"/>
      <c r="JX358" s="75"/>
      <c r="JY358" s="75"/>
      <c r="JZ358" s="75"/>
      <c r="KA358" s="75"/>
      <c r="KB358" s="75"/>
      <c r="KC358" s="75"/>
      <c r="KD358" s="75"/>
      <c r="KE358" s="75"/>
      <c r="KF358" s="75"/>
      <c r="KG358" s="75"/>
      <c r="KH358" s="74">
        <f t="shared" si="679"/>
        <v>0</v>
      </c>
      <c r="KJ358" s="167"/>
      <c r="KL358" s="78"/>
      <c r="KM358" s="37"/>
      <c r="KN358" s="77"/>
      <c r="KO358" s="76"/>
      <c r="KP358" s="76"/>
      <c r="KQ358" s="76"/>
      <c r="KR358" s="76"/>
      <c r="KS358" s="76"/>
      <c r="KT358" s="76"/>
      <c r="KU358" s="76"/>
      <c r="KV358" s="75"/>
      <c r="KW358" s="75"/>
      <c r="KX358" s="75"/>
      <c r="KY358" s="75"/>
      <c r="KZ358" s="75"/>
      <c r="LA358" s="75"/>
      <c r="LB358" s="75"/>
      <c r="LC358" s="75"/>
      <c r="LD358" s="75"/>
      <c r="LE358" s="75"/>
      <c r="LF358" s="75"/>
      <c r="LG358" s="74">
        <f t="shared" si="680"/>
        <v>0</v>
      </c>
      <c r="LI358" s="167"/>
      <c r="LK358" s="78"/>
      <c r="LL358" s="37"/>
      <c r="LM358" s="77"/>
      <c r="LN358" s="76"/>
      <c r="LO358" s="76"/>
      <c r="LP358" s="76"/>
      <c r="LQ358" s="76"/>
      <c r="LR358" s="76"/>
      <c r="LS358" s="76"/>
      <c r="LT358" s="76"/>
      <c r="LU358" s="75"/>
      <c r="LV358" s="75"/>
      <c r="LW358" s="75"/>
      <c r="LX358" s="75"/>
      <c r="LY358" s="75"/>
      <c r="LZ358" s="75"/>
      <c r="MA358" s="75"/>
      <c r="MB358" s="75"/>
      <c r="MC358" s="75"/>
      <c r="MD358" s="75"/>
      <c r="ME358" s="75"/>
      <c r="MF358" s="74">
        <f t="shared" si="681"/>
        <v>0</v>
      </c>
      <c r="MH358" s="167"/>
      <c r="MJ358" s="78"/>
      <c r="MK358" s="37"/>
      <c r="ML358" s="77"/>
      <c r="MM358" s="76"/>
      <c r="MN358" s="76"/>
      <c r="MO358" s="76"/>
      <c r="MP358" s="76"/>
      <c r="MQ358" s="76"/>
      <c r="MR358" s="76"/>
      <c r="MS358" s="76"/>
      <c r="MT358" s="75"/>
      <c r="MU358" s="75"/>
      <c r="MV358" s="75"/>
      <c r="MW358" s="75"/>
      <c r="MX358" s="75"/>
      <c r="MY358" s="75"/>
      <c r="MZ358" s="75"/>
      <c r="NA358" s="75"/>
      <c r="NB358" s="75"/>
      <c r="NC358" s="75"/>
      <c r="ND358" s="75"/>
      <c r="NE358" s="74">
        <f t="shared" si="682"/>
        <v>0</v>
      </c>
      <c r="NG358" s="167"/>
      <c r="NI358" s="78"/>
      <c r="NJ358" s="37"/>
      <c r="NK358" s="77"/>
      <c r="NL358" s="76"/>
      <c r="NM358" s="76"/>
      <c r="NN358" s="76"/>
      <c r="NO358" s="76"/>
      <c r="NP358" s="76"/>
      <c r="NQ358" s="76"/>
      <c r="NR358" s="76"/>
      <c r="NS358" s="76"/>
      <c r="NT358" s="76"/>
      <c r="NU358" s="76"/>
      <c r="NV358" s="76"/>
      <c r="NW358" s="76"/>
      <c r="NX358" s="76"/>
      <c r="NY358" s="76"/>
      <c r="NZ358" s="76"/>
      <c r="OA358" s="75"/>
      <c r="OB358" s="76"/>
      <c r="OC358" s="75"/>
      <c r="OD358" s="74">
        <f t="shared" si="683"/>
        <v>0</v>
      </c>
      <c r="OF358" s="167"/>
      <c r="OH358" s="78"/>
      <c r="OI358" s="37"/>
      <c r="OJ358" s="77"/>
      <c r="OK358" s="76"/>
      <c r="OL358" s="76"/>
      <c r="OM358" s="76"/>
      <c r="ON358" s="76"/>
      <c r="OO358" s="76"/>
      <c r="OP358" s="76"/>
      <c r="OQ358" s="76"/>
      <c r="OR358" s="76"/>
      <c r="OS358" s="76"/>
      <c r="OT358" s="76"/>
      <c r="OU358" s="76"/>
      <c r="OV358" s="76"/>
      <c r="OW358" s="76"/>
      <c r="OX358" s="76"/>
      <c r="OY358" s="76"/>
      <c r="OZ358" s="75"/>
      <c r="PA358" s="76"/>
      <c r="PB358" s="75"/>
      <c r="PC358" s="74">
        <f t="shared" si="684"/>
        <v>0</v>
      </c>
      <c r="PE358" s="167"/>
      <c r="PG358" s="78"/>
      <c r="PH358" s="37"/>
      <c r="PI358" s="77"/>
      <c r="PJ358" s="76"/>
      <c r="PK358" s="76"/>
      <c r="PL358" s="76"/>
      <c r="PM358" s="76"/>
      <c r="PN358" s="76"/>
      <c r="PO358" s="76"/>
      <c r="PP358" s="76"/>
      <c r="PQ358" s="76"/>
      <c r="PR358" s="76"/>
      <c r="PS358" s="76"/>
      <c r="PT358" s="76"/>
      <c r="PU358" s="76"/>
      <c r="PV358" s="76"/>
      <c r="PW358" s="76"/>
      <c r="PX358" s="76"/>
      <c r="PY358" s="75"/>
      <c r="PZ358" s="76"/>
      <c r="QA358" s="75"/>
      <c r="QB358" s="74">
        <f t="shared" si="685"/>
        <v>0</v>
      </c>
      <c r="QD358" s="167"/>
      <c r="QF358" s="78"/>
      <c r="QG358" s="37"/>
      <c r="QH358" s="77"/>
      <c r="QI358" s="76"/>
      <c r="QJ358" s="76"/>
      <c r="QK358" s="76"/>
      <c r="QL358" s="76"/>
      <c r="QM358" s="76"/>
      <c r="QN358" s="76"/>
      <c r="QO358" s="76"/>
      <c r="QP358" s="76"/>
      <c r="QQ358" s="76"/>
      <c r="QR358" s="76"/>
      <c r="QS358" s="76"/>
      <c r="QT358" s="76"/>
      <c r="QU358" s="76"/>
      <c r="QV358" s="76"/>
      <c r="QW358" s="76"/>
      <c r="QX358" s="75"/>
      <c r="QY358" s="76"/>
      <c r="QZ358" s="75"/>
      <c r="RA358" s="74">
        <f t="shared" si="686"/>
        <v>0</v>
      </c>
      <c r="RC358" s="167"/>
      <c r="RE358" s="78"/>
      <c r="RF358" s="37"/>
      <c r="RG358" s="77"/>
      <c r="RH358" s="76"/>
      <c r="RI358" s="76"/>
      <c r="RJ358" s="76"/>
      <c r="RK358" s="76"/>
      <c r="RL358" s="76"/>
      <c r="RM358" s="76"/>
      <c r="RN358" s="76"/>
      <c r="RO358" s="76"/>
      <c r="RP358" s="76"/>
      <c r="RQ358" s="76"/>
      <c r="RR358" s="76"/>
      <c r="RS358" s="76"/>
      <c r="RT358" s="76"/>
      <c r="RU358" s="76"/>
      <c r="RV358" s="76"/>
      <c r="RW358" s="75"/>
      <c r="RX358" s="76"/>
      <c r="RY358" s="75"/>
      <c r="RZ358" s="74">
        <f t="shared" si="687"/>
        <v>0</v>
      </c>
      <c r="SB358" s="167"/>
      <c r="SD358" s="78"/>
      <c r="SE358" s="37"/>
      <c r="SF358" s="77"/>
      <c r="SG358" s="76"/>
      <c r="SH358" s="76"/>
      <c r="SI358" s="76"/>
      <c r="SJ358" s="76"/>
      <c r="SK358" s="76"/>
      <c r="SL358" s="76"/>
      <c r="SM358" s="76"/>
      <c r="SN358" s="76"/>
      <c r="SO358" s="76"/>
      <c r="SP358" s="76"/>
      <c r="SQ358" s="76"/>
      <c r="SR358" s="76"/>
      <c r="SS358" s="76"/>
      <c r="ST358" s="76"/>
      <c r="SU358" s="76"/>
      <c r="SV358" s="75"/>
      <c r="SW358" s="76"/>
      <c r="SX358" s="75"/>
      <c r="SY358" s="74">
        <f t="shared" si="688"/>
        <v>0</v>
      </c>
      <c r="TA358" s="167"/>
      <c r="TC358" s="78"/>
      <c r="TD358" s="37"/>
      <c r="TE358" s="77"/>
      <c r="TF358" s="76"/>
      <c r="TG358" s="76"/>
      <c r="TH358" s="76"/>
      <c r="TI358" s="76"/>
      <c r="TJ358" s="76"/>
      <c r="TK358" s="76"/>
      <c r="TL358" s="76"/>
      <c r="TM358" s="76"/>
      <c r="TN358" s="76"/>
      <c r="TO358" s="76"/>
      <c r="TP358" s="76"/>
      <c r="TQ358" s="76"/>
      <c r="TR358" s="76"/>
      <c r="TS358" s="76"/>
      <c r="TT358" s="76"/>
      <c r="TU358" s="75"/>
      <c r="TV358" s="76"/>
      <c r="TW358" s="75"/>
      <c r="TX358" s="74">
        <f t="shared" si="689"/>
        <v>0</v>
      </c>
      <c r="TZ358" s="167"/>
      <c r="UB358" s="78"/>
      <c r="UC358" s="37"/>
      <c r="UD358" s="77"/>
      <c r="UE358" s="76"/>
      <c r="UF358" s="76"/>
      <c r="UG358" s="76"/>
      <c r="UH358" s="76"/>
      <c r="UI358" s="76"/>
      <c r="UJ358" s="76"/>
      <c r="UK358" s="76"/>
      <c r="UL358" s="76"/>
      <c r="UM358" s="76"/>
      <c r="UN358" s="76"/>
      <c r="UO358" s="76"/>
      <c r="UP358" s="76"/>
      <c r="UQ358" s="76"/>
      <c r="UR358" s="76"/>
      <c r="US358" s="76"/>
      <c r="UT358" s="75"/>
      <c r="UU358" s="76"/>
      <c r="UV358" s="75"/>
      <c r="UW358" s="74">
        <f t="shared" si="690"/>
        <v>0</v>
      </c>
      <c r="UY358" s="167"/>
      <c r="VA358" s="78"/>
      <c r="VB358" s="37"/>
      <c r="VC358" s="77"/>
      <c r="VD358" s="76"/>
      <c r="VE358" s="76"/>
      <c r="VF358" s="76"/>
      <c r="VG358" s="76"/>
      <c r="VH358" s="76"/>
      <c r="VI358" s="76"/>
      <c r="VJ358" s="76"/>
      <c r="VK358" s="76"/>
      <c r="VL358" s="76"/>
      <c r="VM358" s="76"/>
      <c r="VN358" s="76"/>
      <c r="VO358" s="76"/>
      <c r="VP358" s="76"/>
      <c r="VQ358" s="76"/>
      <c r="VR358" s="76"/>
      <c r="VS358" s="75"/>
      <c r="VT358" s="76"/>
      <c r="VU358" s="75"/>
      <c r="VV358" s="74">
        <f t="shared" si="691"/>
        <v>0</v>
      </c>
    </row>
    <row r="359" spans="2:596" s="38" customFormat="1" outlineLevel="1">
      <c r="B359" s="88"/>
      <c r="C359" s="89">
        <f>IF(ISERROR(I359+1)=TRUE,I359,IF(I359="","",MAX(C$15:C358)+1))</f>
        <v>268</v>
      </c>
      <c r="D359" s="88">
        <f t="shared" si="645"/>
        <v>1</v>
      </c>
      <c r="E359" s="3"/>
      <c r="G359" s="167"/>
      <c r="I359" s="95">
        <f t="shared" si="692"/>
        <v>275</v>
      </c>
      <c r="J359" s="94" t="s">
        <v>436</v>
      </c>
      <c r="K359" s="93"/>
      <c r="L359" s="93"/>
      <c r="M359" s="93"/>
      <c r="N359" s="93"/>
      <c r="O359" s="92"/>
      <c r="P359" s="91" t="s">
        <v>263</v>
      </c>
      <c r="Q359" s="297"/>
      <c r="R359" s="90" t="s">
        <v>141</v>
      </c>
      <c r="S359" s="298"/>
      <c r="U359" s="167"/>
      <c r="V359" s="42"/>
      <c r="W359" s="78"/>
      <c r="X359" s="37"/>
      <c r="Y359" s="77"/>
      <c r="Z359" s="76"/>
      <c r="AA359" s="79"/>
      <c r="AB359" s="76"/>
      <c r="AC359" s="79"/>
      <c r="AD359" s="76"/>
      <c r="AE359" s="76"/>
      <c r="AF359" s="76"/>
      <c r="AG359" s="76"/>
      <c r="AH359" s="76"/>
      <c r="AI359" s="76"/>
      <c r="AJ359" s="76"/>
      <c r="AK359" s="75"/>
      <c r="AL359" s="75"/>
      <c r="AM359" s="75"/>
      <c r="AN359" s="75"/>
      <c r="AO359" s="75"/>
      <c r="AP359" s="75"/>
      <c r="AQ359" s="75"/>
      <c r="AR359" s="74">
        <f t="shared" si="669"/>
        <v>0</v>
      </c>
      <c r="AT359" s="167"/>
      <c r="AV359" s="78"/>
      <c r="AW359" s="37"/>
      <c r="AX359" s="77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5"/>
      <c r="BK359" s="75"/>
      <c r="BL359" s="75"/>
      <c r="BM359" s="75"/>
      <c r="BN359" s="75"/>
      <c r="BO359" s="75"/>
      <c r="BP359" s="75"/>
      <c r="BQ359" s="74">
        <f t="shared" si="670"/>
        <v>0</v>
      </c>
      <c r="BS359" s="167"/>
      <c r="BU359" s="78"/>
      <c r="BV359" s="37"/>
      <c r="BW359" s="77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5"/>
      <c r="CJ359" s="75"/>
      <c r="CK359" s="75"/>
      <c r="CL359" s="75"/>
      <c r="CM359" s="75"/>
      <c r="CN359" s="75"/>
      <c r="CO359" s="75"/>
      <c r="CP359" s="74">
        <f t="shared" si="671"/>
        <v>0</v>
      </c>
      <c r="CR359" s="167"/>
      <c r="CT359" s="78"/>
      <c r="CU359" s="37"/>
      <c r="CV359" s="77"/>
      <c r="CW359" s="76"/>
      <c r="CX359" s="76"/>
      <c r="CY359" s="76"/>
      <c r="CZ359" s="76"/>
      <c r="DA359" s="76"/>
      <c r="DB359" s="76"/>
      <c r="DC359" s="76"/>
      <c r="DD359" s="76"/>
      <c r="DE359" s="76"/>
      <c r="DF359" s="76"/>
      <c r="DG359" s="76"/>
      <c r="DH359" s="75"/>
      <c r="DI359" s="75"/>
      <c r="DJ359" s="75"/>
      <c r="DK359" s="75"/>
      <c r="DL359" s="75"/>
      <c r="DM359" s="75"/>
      <c r="DN359" s="75"/>
      <c r="DO359" s="74">
        <f t="shared" si="672"/>
        <v>0</v>
      </c>
      <c r="DQ359" s="167"/>
      <c r="DS359" s="78"/>
      <c r="DT359" s="37"/>
      <c r="DU359" s="77"/>
      <c r="DV359" s="76"/>
      <c r="DW359" s="76"/>
      <c r="DX359" s="76"/>
      <c r="DY359" s="76"/>
      <c r="DZ359" s="76"/>
      <c r="EA359" s="76"/>
      <c r="EB359" s="76"/>
      <c r="EC359" s="76"/>
      <c r="ED359" s="76"/>
      <c r="EE359" s="76"/>
      <c r="EF359" s="76"/>
      <c r="EG359" s="75"/>
      <c r="EH359" s="75"/>
      <c r="EI359" s="75"/>
      <c r="EJ359" s="75"/>
      <c r="EK359" s="75"/>
      <c r="EL359" s="75"/>
      <c r="EM359" s="75"/>
      <c r="EN359" s="74">
        <f t="shared" si="673"/>
        <v>0</v>
      </c>
      <c r="EP359" s="167"/>
      <c r="ER359" s="78"/>
      <c r="ES359" s="37"/>
      <c r="ET359" s="77"/>
      <c r="EU359" s="76"/>
      <c r="EV359" s="76"/>
      <c r="EW359" s="76"/>
      <c r="EX359" s="76"/>
      <c r="EY359" s="76"/>
      <c r="EZ359" s="76"/>
      <c r="FA359" s="76"/>
      <c r="FB359" s="76"/>
      <c r="FC359" s="76"/>
      <c r="FD359" s="76"/>
      <c r="FE359" s="76"/>
      <c r="FF359" s="76"/>
      <c r="FG359" s="76"/>
      <c r="FH359" s="75"/>
      <c r="FI359" s="75"/>
      <c r="FJ359" s="75"/>
      <c r="FK359" s="75"/>
      <c r="FL359" s="75"/>
      <c r="FM359" s="74">
        <f t="shared" si="674"/>
        <v>0</v>
      </c>
      <c r="FO359" s="167"/>
      <c r="FQ359" s="78"/>
      <c r="FR359" s="37"/>
      <c r="FS359" s="77"/>
      <c r="FT359" s="76"/>
      <c r="FU359" s="76"/>
      <c r="FV359" s="76"/>
      <c r="FW359" s="76"/>
      <c r="FX359" s="76"/>
      <c r="FY359" s="76"/>
      <c r="FZ359" s="76"/>
      <c r="GA359" s="76"/>
      <c r="GB359" s="76"/>
      <c r="GC359" s="76"/>
      <c r="GD359" s="76"/>
      <c r="GE359" s="76"/>
      <c r="GF359" s="76"/>
      <c r="GG359" s="75"/>
      <c r="GH359" s="75"/>
      <c r="GI359" s="75"/>
      <c r="GJ359" s="75"/>
      <c r="GK359" s="75"/>
      <c r="GL359" s="74">
        <f t="shared" si="675"/>
        <v>0</v>
      </c>
      <c r="GN359" s="167"/>
      <c r="GP359" s="78"/>
      <c r="GQ359" s="37"/>
      <c r="GR359" s="77"/>
      <c r="GS359" s="76"/>
      <c r="GT359" s="76"/>
      <c r="GU359" s="76"/>
      <c r="GV359" s="76"/>
      <c r="GW359" s="76"/>
      <c r="GX359" s="76"/>
      <c r="GY359" s="76"/>
      <c r="GZ359" s="76"/>
      <c r="HA359" s="76"/>
      <c r="HB359" s="76"/>
      <c r="HC359" s="76"/>
      <c r="HD359" s="76"/>
      <c r="HE359" s="76"/>
      <c r="HF359" s="75"/>
      <c r="HG359" s="75"/>
      <c r="HH359" s="75"/>
      <c r="HI359" s="75"/>
      <c r="HJ359" s="75"/>
      <c r="HK359" s="74">
        <f t="shared" si="676"/>
        <v>0</v>
      </c>
      <c r="HM359" s="167"/>
      <c r="HO359" s="78"/>
      <c r="HP359" s="37"/>
      <c r="HQ359" s="77"/>
      <c r="HR359" s="76"/>
      <c r="HS359" s="76"/>
      <c r="HT359" s="76"/>
      <c r="HU359" s="76"/>
      <c r="HV359" s="76"/>
      <c r="HW359" s="76"/>
      <c r="HX359" s="76"/>
      <c r="HY359" s="76"/>
      <c r="HZ359" s="76"/>
      <c r="IA359" s="76"/>
      <c r="IB359" s="76"/>
      <c r="IC359" s="76"/>
      <c r="ID359" s="76"/>
      <c r="IE359" s="75"/>
      <c r="IF359" s="75"/>
      <c r="IG359" s="75"/>
      <c r="IH359" s="75"/>
      <c r="II359" s="75"/>
      <c r="IJ359" s="74">
        <f t="shared" si="677"/>
        <v>0</v>
      </c>
      <c r="IL359" s="167"/>
      <c r="IN359" s="78"/>
      <c r="IO359" s="37"/>
      <c r="IP359" s="77"/>
      <c r="IQ359" s="76"/>
      <c r="IR359" s="76"/>
      <c r="IS359" s="76"/>
      <c r="IT359" s="76"/>
      <c r="IU359" s="76"/>
      <c r="IV359" s="76"/>
      <c r="IW359" s="76"/>
      <c r="IX359" s="75"/>
      <c r="IY359" s="75"/>
      <c r="IZ359" s="75"/>
      <c r="JA359" s="75"/>
      <c r="JB359" s="75"/>
      <c r="JC359" s="75"/>
      <c r="JD359" s="75"/>
      <c r="JE359" s="75"/>
      <c r="JF359" s="75"/>
      <c r="JG359" s="75"/>
      <c r="JH359" s="75"/>
      <c r="JI359" s="74">
        <f t="shared" si="678"/>
        <v>0</v>
      </c>
      <c r="JK359" s="167"/>
      <c r="JM359" s="78"/>
      <c r="JN359" s="37"/>
      <c r="JO359" s="77"/>
      <c r="JP359" s="76"/>
      <c r="JQ359" s="76"/>
      <c r="JR359" s="76"/>
      <c r="JS359" s="76"/>
      <c r="JT359" s="76"/>
      <c r="JU359" s="76"/>
      <c r="JV359" s="76"/>
      <c r="JW359" s="75"/>
      <c r="JX359" s="75"/>
      <c r="JY359" s="75"/>
      <c r="JZ359" s="75"/>
      <c r="KA359" s="75"/>
      <c r="KB359" s="75"/>
      <c r="KC359" s="75"/>
      <c r="KD359" s="75"/>
      <c r="KE359" s="75"/>
      <c r="KF359" s="75"/>
      <c r="KG359" s="75"/>
      <c r="KH359" s="74">
        <f t="shared" si="679"/>
        <v>0</v>
      </c>
      <c r="KJ359" s="167"/>
      <c r="KL359" s="78"/>
      <c r="KM359" s="37"/>
      <c r="KN359" s="77"/>
      <c r="KO359" s="76"/>
      <c r="KP359" s="76"/>
      <c r="KQ359" s="76"/>
      <c r="KR359" s="76"/>
      <c r="KS359" s="76"/>
      <c r="KT359" s="76"/>
      <c r="KU359" s="76"/>
      <c r="KV359" s="75"/>
      <c r="KW359" s="75"/>
      <c r="KX359" s="75"/>
      <c r="KY359" s="75"/>
      <c r="KZ359" s="75"/>
      <c r="LA359" s="75"/>
      <c r="LB359" s="75"/>
      <c r="LC359" s="75"/>
      <c r="LD359" s="75"/>
      <c r="LE359" s="75"/>
      <c r="LF359" s="75"/>
      <c r="LG359" s="74">
        <f t="shared" si="680"/>
        <v>0</v>
      </c>
      <c r="LI359" s="167"/>
      <c r="LK359" s="78"/>
      <c r="LL359" s="37"/>
      <c r="LM359" s="77"/>
      <c r="LN359" s="76"/>
      <c r="LO359" s="76"/>
      <c r="LP359" s="76"/>
      <c r="LQ359" s="76"/>
      <c r="LR359" s="76"/>
      <c r="LS359" s="76"/>
      <c r="LT359" s="76"/>
      <c r="LU359" s="75"/>
      <c r="LV359" s="75"/>
      <c r="LW359" s="75"/>
      <c r="LX359" s="75"/>
      <c r="LY359" s="75"/>
      <c r="LZ359" s="75"/>
      <c r="MA359" s="75"/>
      <c r="MB359" s="75"/>
      <c r="MC359" s="75"/>
      <c r="MD359" s="75"/>
      <c r="ME359" s="75"/>
      <c r="MF359" s="74">
        <f t="shared" si="681"/>
        <v>0</v>
      </c>
      <c r="MH359" s="167"/>
      <c r="MJ359" s="78"/>
      <c r="MK359" s="37"/>
      <c r="ML359" s="77"/>
      <c r="MM359" s="76"/>
      <c r="MN359" s="76"/>
      <c r="MO359" s="76"/>
      <c r="MP359" s="76"/>
      <c r="MQ359" s="76"/>
      <c r="MR359" s="76"/>
      <c r="MS359" s="76"/>
      <c r="MT359" s="75"/>
      <c r="MU359" s="75"/>
      <c r="MV359" s="75"/>
      <c r="MW359" s="75"/>
      <c r="MX359" s="75"/>
      <c r="MY359" s="75"/>
      <c r="MZ359" s="75"/>
      <c r="NA359" s="75"/>
      <c r="NB359" s="75"/>
      <c r="NC359" s="75"/>
      <c r="ND359" s="75"/>
      <c r="NE359" s="74">
        <f t="shared" si="682"/>
        <v>0</v>
      </c>
      <c r="NG359" s="167"/>
      <c r="NI359" s="78"/>
      <c r="NJ359" s="37"/>
      <c r="NK359" s="77"/>
      <c r="NL359" s="76"/>
      <c r="NM359" s="76"/>
      <c r="NN359" s="76"/>
      <c r="NO359" s="76"/>
      <c r="NP359" s="76"/>
      <c r="NQ359" s="76"/>
      <c r="NR359" s="76"/>
      <c r="NS359" s="76"/>
      <c r="NT359" s="76"/>
      <c r="NU359" s="76"/>
      <c r="NV359" s="76"/>
      <c r="NW359" s="76"/>
      <c r="NX359" s="76"/>
      <c r="NY359" s="76"/>
      <c r="NZ359" s="76"/>
      <c r="OA359" s="75"/>
      <c r="OB359" s="76"/>
      <c r="OC359" s="75"/>
      <c r="OD359" s="74">
        <f t="shared" si="683"/>
        <v>0</v>
      </c>
      <c r="OF359" s="167"/>
      <c r="OH359" s="78"/>
      <c r="OI359" s="37"/>
      <c r="OJ359" s="77"/>
      <c r="OK359" s="76"/>
      <c r="OL359" s="76"/>
      <c r="OM359" s="76"/>
      <c r="ON359" s="76"/>
      <c r="OO359" s="76"/>
      <c r="OP359" s="76"/>
      <c r="OQ359" s="76"/>
      <c r="OR359" s="76"/>
      <c r="OS359" s="76"/>
      <c r="OT359" s="76"/>
      <c r="OU359" s="76"/>
      <c r="OV359" s="76"/>
      <c r="OW359" s="76"/>
      <c r="OX359" s="76"/>
      <c r="OY359" s="76"/>
      <c r="OZ359" s="75"/>
      <c r="PA359" s="76"/>
      <c r="PB359" s="75"/>
      <c r="PC359" s="74">
        <f t="shared" si="684"/>
        <v>0</v>
      </c>
      <c r="PE359" s="167"/>
      <c r="PG359" s="78"/>
      <c r="PH359" s="37"/>
      <c r="PI359" s="77"/>
      <c r="PJ359" s="76"/>
      <c r="PK359" s="76"/>
      <c r="PL359" s="76"/>
      <c r="PM359" s="76"/>
      <c r="PN359" s="76"/>
      <c r="PO359" s="76"/>
      <c r="PP359" s="76"/>
      <c r="PQ359" s="76"/>
      <c r="PR359" s="76"/>
      <c r="PS359" s="76"/>
      <c r="PT359" s="76"/>
      <c r="PU359" s="76"/>
      <c r="PV359" s="76"/>
      <c r="PW359" s="76"/>
      <c r="PX359" s="76"/>
      <c r="PY359" s="75"/>
      <c r="PZ359" s="76"/>
      <c r="QA359" s="75"/>
      <c r="QB359" s="74">
        <f t="shared" si="685"/>
        <v>0</v>
      </c>
      <c r="QD359" s="167"/>
      <c r="QF359" s="78"/>
      <c r="QG359" s="37"/>
      <c r="QH359" s="77"/>
      <c r="QI359" s="76"/>
      <c r="QJ359" s="76"/>
      <c r="QK359" s="76"/>
      <c r="QL359" s="76"/>
      <c r="QM359" s="76"/>
      <c r="QN359" s="76"/>
      <c r="QO359" s="76"/>
      <c r="QP359" s="76"/>
      <c r="QQ359" s="76"/>
      <c r="QR359" s="76"/>
      <c r="QS359" s="76"/>
      <c r="QT359" s="76"/>
      <c r="QU359" s="76"/>
      <c r="QV359" s="76"/>
      <c r="QW359" s="76"/>
      <c r="QX359" s="75"/>
      <c r="QY359" s="76"/>
      <c r="QZ359" s="75"/>
      <c r="RA359" s="74">
        <f t="shared" si="686"/>
        <v>0</v>
      </c>
      <c r="RC359" s="167"/>
      <c r="RE359" s="78"/>
      <c r="RF359" s="37"/>
      <c r="RG359" s="77"/>
      <c r="RH359" s="76"/>
      <c r="RI359" s="76"/>
      <c r="RJ359" s="76"/>
      <c r="RK359" s="76"/>
      <c r="RL359" s="76"/>
      <c r="RM359" s="76"/>
      <c r="RN359" s="76"/>
      <c r="RO359" s="76"/>
      <c r="RP359" s="76"/>
      <c r="RQ359" s="76"/>
      <c r="RR359" s="76"/>
      <c r="RS359" s="76"/>
      <c r="RT359" s="76"/>
      <c r="RU359" s="76"/>
      <c r="RV359" s="76"/>
      <c r="RW359" s="75"/>
      <c r="RX359" s="76"/>
      <c r="RY359" s="75"/>
      <c r="RZ359" s="74">
        <f t="shared" si="687"/>
        <v>0</v>
      </c>
      <c r="SB359" s="167"/>
      <c r="SD359" s="78"/>
      <c r="SE359" s="37"/>
      <c r="SF359" s="77"/>
      <c r="SG359" s="76"/>
      <c r="SH359" s="76"/>
      <c r="SI359" s="76"/>
      <c r="SJ359" s="76"/>
      <c r="SK359" s="76"/>
      <c r="SL359" s="76"/>
      <c r="SM359" s="76"/>
      <c r="SN359" s="76"/>
      <c r="SO359" s="76"/>
      <c r="SP359" s="76"/>
      <c r="SQ359" s="76"/>
      <c r="SR359" s="76"/>
      <c r="SS359" s="76"/>
      <c r="ST359" s="76"/>
      <c r="SU359" s="76"/>
      <c r="SV359" s="75"/>
      <c r="SW359" s="76"/>
      <c r="SX359" s="75"/>
      <c r="SY359" s="74">
        <f t="shared" si="688"/>
        <v>0</v>
      </c>
      <c r="TA359" s="167"/>
      <c r="TC359" s="78"/>
      <c r="TD359" s="37"/>
      <c r="TE359" s="77"/>
      <c r="TF359" s="76"/>
      <c r="TG359" s="76"/>
      <c r="TH359" s="76"/>
      <c r="TI359" s="76"/>
      <c r="TJ359" s="76"/>
      <c r="TK359" s="76"/>
      <c r="TL359" s="76"/>
      <c r="TM359" s="76"/>
      <c r="TN359" s="76"/>
      <c r="TO359" s="76"/>
      <c r="TP359" s="76"/>
      <c r="TQ359" s="76"/>
      <c r="TR359" s="76"/>
      <c r="TS359" s="76"/>
      <c r="TT359" s="76"/>
      <c r="TU359" s="75"/>
      <c r="TV359" s="76"/>
      <c r="TW359" s="75"/>
      <c r="TX359" s="74">
        <f t="shared" si="689"/>
        <v>0</v>
      </c>
      <c r="TZ359" s="167"/>
      <c r="UB359" s="78"/>
      <c r="UC359" s="37"/>
      <c r="UD359" s="77"/>
      <c r="UE359" s="76"/>
      <c r="UF359" s="76"/>
      <c r="UG359" s="76"/>
      <c r="UH359" s="76"/>
      <c r="UI359" s="76"/>
      <c r="UJ359" s="76"/>
      <c r="UK359" s="76"/>
      <c r="UL359" s="76"/>
      <c r="UM359" s="76"/>
      <c r="UN359" s="76"/>
      <c r="UO359" s="76"/>
      <c r="UP359" s="76"/>
      <c r="UQ359" s="76"/>
      <c r="UR359" s="76"/>
      <c r="US359" s="76"/>
      <c r="UT359" s="75"/>
      <c r="UU359" s="76"/>
      <c r="UV359" s="75"/>
      <c r="UW359" s="74">
        <f t="shared" si="690"/>
        <v>0</v>
      </c>
      <c r="UY359" s="167"/>
      <c r="VA359" s="78"/>
      <c r="VB359" s="37"/>
      <c r="VC359" s="77"/>
      <c r="VD359" s="76"/>
      <c r="VE359" s="76"/>
      <c r="VF359" s="76"/>
      <c r="VG359" s="76"/>
      <c r="VH359" s="76"/>
      <c r="VI359" s="76"/>
      <c r="VJ359" s="76"/>
      <c r="VK359" s="76"/>
      <c r="VL359" s="76"/>
      <c r="VM359" s="76"/>
      <c r="VN359" s="76"/>
      <c r="VO359" s="76"/>
      <c r="VP359" s="76"/>
      <c r="VQ359" s="76"/>
      <c r="VR359" s="76"/>
      <c r="VS359" s="75"/>
      <c r="VT359" s="76"/>
      <c r="VU359" s="75"/>
      <c r="VV359" s="74">
        <f t="shared" si="691"/>
        <v>0</v>
      </c>
    </row>
    <row r="360" spans="2:596" s="38" customFormat="1" outlineLevel="1">
      <c r="B360" s="88"/>
      <c r="C360" s="89">
        <f>IF(ISERROR(I360+1)=TRUE,I360,IF(I360="","",MAX(C$15:C359)+1))</f>
        <v>269</v>
      </c>
      <c r="D360" s="88">
        <f t="shared" si="645"/>
        <v>1</v>
      </c>
      <c r="E360" s="3"/>
      <c r="G360" s="167"/>
      <c r="I360" s="87">
        <f t="shared" si="692"/>
        <v>276</v>
      </c>
      <c r="J360" s="86" t="s">
        <v>435</v>
      </c>
      <c r="K360" s="85"/>
      <c r="L360" s="85"/>
      <c r="M360" s="85"/>
      <c r="N360" s="85"/>
      <c r="O360" s="84"/>
      <c r="P360" s="83" t="s">
        <v>263</v>
      </c>
      <c r="Q360" s="82"/>
      <c r="R360" s="81" t="s">
        <v>141</v>
      </c>
      <c r="S360" s="80"/>
      <c r="U360" s="167"/>
      <c r="V360" s="42"/>
      <c r="W360" s="78"/>
      <c r="X360" s="37"/>
      <c r="Y360" s="77"/>
      <c r="Z360" s="76"/>
      <c r="AA360" s="79"/>
      <c r="AB360" s="76"/>
      <c r="AC360" s="79"/>
      <c r="AD360" s="76"/>
      <c r="AE360" s="76"/>
      <c r="AF360" s="76"/>
      <c r="AG360" s="76"/>
      <c r="AH360" s="76"/>
      <c r="AI360" s="76"/>
      <c r="AJ360" s="76"/>
      <c r="AK360" s="75"/>
      <c r="AL360" s="75"/>
      <c r="AM360" s="75"/>
      <c r="AN360" s="75"/>
      <c r="AO360" s="75"/>
      <c r="AP360" s="75"/>
      <c r="AQ360" s="75"/>
      <c r="AR360" s="74">
        <f t="shared" si="669"/>
        <v>0</v>
      </c>
      <c r="AT360" s="167"/>
      <c r="AV360" s="78"/>
      <c r="AW360" s="37"/>
      <c r="AX360" s="77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5"/>
      <c r="BK360" s="75"/>
      <c r="BL360" s="75"/>
      <c r="BM360" s="75"/>
      <c r="BN360" s="75"/>
      <c r="BO360" s="75"/>
      <c r="BP360" s="75"/>
      <c r="BQ360" s="74">
        <f t="shared" si="670"/>
        <v>0</v>
      </c>
      <c r="BS360" s="167"/>
      <c r="BU360" s="78"/>
      <c r="BV360" s="37"/>
      <c r="BW360" s="77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5"/>
      <c r="CJ360" s="75"/>
      <c r="CK360" s="75"/>
      <c r="CL360" s="75"/>
      <c r="CM360" s="75"/>
      <c r="CN360" s="75"/>
      <c r="CO360" s="75"/>
      <c r="CP360" s="74">
        <f t="shared" si="671"/>
        <v>0</v>
      </c>
      <c r="CR360" s="167"/>
      <c r="CT360" s="78"/>
      <c r="CU360" s="37"/>
      <c r="CV360" s="77"/>
      <c r="CW360" s="76"/>
      <c r="CX360" s="76"/>
      <c r="CY360" s="76"/>
      <c r="CZ360" s="76"/>
      <c r="DA360" s="76"/>
      <c r="DB360" s="76"/>
      <c r="DC360" s="76"/>
      <c r="DD360" s="76"/>
      <c r="DE360" s="76"/>
      <c r="DF360" s="76"/>
      <c r="DG360" s="76"/>
      <c r="DH360" s="75"/>
      <c r="DI360" s="75"/>
      <c r="DJ360" s="75"/>
      <c r="DK360" s="75"/>
      <c r="DL360" s="75"/>
      <c r="DM360" s="75"/>
      <c r="DN360" s="75"/>
      <c r="DO360" s="74">
        <f t="shared" si="672"/>
        <v>0</v>
      </c>
      <c r="DQ360" s="167"/>
      <c r="DS360" s="78"/>
      <c r="DT360" s="37"/>
      <c r="DU360" s="77"/>
      <c r="DV360" s="76"/>
      <c r="DW360" s="76"/>
      <c r="DX360" s="76"/>
      <c r="DY360" s="76"/>
      <c r="DZ360" s="76"/>
      <c r="EA360" s="76"/>
      <c r="EB360" s="76"/>
      <c r="EC360" s="76"/>
      <c r="ED360" s="76"/>
      <c r="EE360" s="76"/>
      <c r="EF360" s="76"/>
      <c r="EG360" s="75"/>
      <c r="EH360" s="75"/>
      <c r="EI360" s="75"/>
      <c r="EJ360" s="75"/>
      <c r="EK360" s="75"/>
      <c r="EL360" s="75"/>
      <c r="EM360" s="75"/>
      <c r="EN360" s="74">
        <f t="shared" si="673"/>
        <v>0</v>
      </c>
      <c r="EP360" s="167"/>
      <c r="ER360" s="78"/>
      <c r="ES360" s="37"/>
      <c r="ET360" s="77"/>
      <c r="EU360" s="76"/>
      <c r="EV360" s="76"/>
      <c r="EW360" s="76"/>
      <c r="EX360" s="76"/>
      <c r="EY360" s="76"/>
      <c r="EZ360" s="76"/>
      <c r="FA360" s="76"/>
      <c r="FB360" s="76"/>
      <c r="FC360" s="76"/>
      <c r="FD360" s="76"/>
      <c r="FE360" s="76"/>
      <c r="FF360" s="76"/>
      <c r="FG360" s="76"/>
      <c r="FH360" s="75"/>
      <c r="FI360" s="75"/>
      <c r="FJ360" s="75"/>
      <c r="FK360" s="75"/>
      <c r="FL360" s="75"/>
      <c r="FM360" s="74">
        <f t="shared" si="674"/>
        <v>0</v>
      </c>
      <c r="FO360" s="167"/>
      <c r="FQ360" s="78"/>
      <c r="FR360" s="37"/>
      <c r="FS360" s="77"/>
      <c r="FT360" s="76"/>
      <c r="FU360" s="76"/>
      <c r="FV360" s="76"/>
      <c r="FW360" s="76"/>
      <c r="FX360" s="76"/>
      <c r="FY360" s="76"/>
      <c r="FZ360" s="76"/>
      <c r="GA360" s="76"/>
      <c r="GB360" s="76"/>
      <c r="GC360" s="76"/>
      <c r="GD360" s="76"/>
      <c r="GE360" s="76"/>
      <c r="GF360" s="76"/>
      <c r="GG360" s="75"/>
      <c r="GH360" s="75"/>
      <c r="GI360" s="75"/>
      <c r="GJ360" s="75"/>
      <c r="GK360" s="75"/>
      <c r="GL360" s="74">
        <f t="shared" si="675"/>
        <v>0</v>
      </c>
      <c r="GN360" s="167"/>
      <c r="GP360" s="78"/>
      <c r="GQ360" s="37"/>
      <c r="GR360" s="77"/>
      <c r="GS360" s="76"/>
      <c r="GT360" s="76"/>
      <c r="GU360" s="76"/>
      <c r="GV360" s="76"/>
      <c r="GW360" s="76"/>
      <c r="GX360" s="76"/>
      <c r="GY360" s="76"/>
      <c r="GZ360" s="76"/>
      <c r="HA360" s="76"/>
      <c r="HB360" s="76"/>
      <c r="HC360" s="76"/>
      <c r="HD360" s="76"/>
      <c r="HE360" s="76"/>
      <c r="HF360" s="75"/>
      <c r="HG360" s="75"/>
      <c r="HH360" s="75"/>
      <c r="HI360" s="75"/>
      <c r="HJ360" s="75"/>
      <c r="HK360" s="74">
        <f t="shared" si="676"/>
        <v>0</v>
      </c>
      <c r="HM360" s="167"/>
      <c r="HO360" s="78"/>
      <c r="HP360" s="37"/>
      <c r="HQ360" s="77"/>
      <c r="HR360" s="76"/>
      <c r="HS360" s="76"/>
      <c r="HT360" s="76"/>
      <c r="HU360" s="76"/>
      <c r="HV360" s="76"/>
      <c r="HW360" s="76"/>
      <c r="HX360" s="76"/>
      <c r="HY360" s="76"/>
      <c r="HZ360" s="76"/>
      <c r="IA360" s="76"/>
      <c r="IB360" s="76"/>
      <c r="IC360" s="76"/>
      <c r="ID360" s="76"/>
      <c r="IE360" s="75"/>
      <c r="IF360" s="75"/>
      <c r="IG360" s="75"/>
      <c r="IH360" s="75"/>
      <c r="II360" s="75"/>
      <c r="IJ360" s="74">
        <f t="shared" si="677"/>
        <v>0</v>
      </c>
      <c r="IL360" s="167"/>
      <c r="IN360" s="78"/>
      <c r="IO360" s="37"/>
      <c r="IP360" s="77"/>
      <c r="IQ360" s="76"/>
      <c r="IR360" s="76"/>
      <c r="IS360" s="76"/>
      <c r="IT360" s="76"/>
      <c r="IU360" s="76"/>
      <c r="IV360" s="76"/>
      <c r="IW360" s="76"/>
      <c r="IX360" s="75"/>
      <c r="IY360" s="75"/>
      <c r="IZ360" s="75"/>
      <c r="JA360" s="75"/>
      <c r="JB360" s="75"/>
      <c r="JC360" s="75"/>
      <c r="JD360" s="75"/>
      <c r="JE360" s="75"/>
      <c r="JF360" s="75"/>
      <c r="JG360" s="75"/>
      <c r="JH360" s="75"/>
      <c r="JI360" s="74">
        <f t="shared" si="678"/>
        <v>0</v>
      </c>
      <c r="JK360" s="167"/>
      <c r="JM360" s="78"/>
      <c r="JN360" s="37"/>
      <c r="JO360" s="77"/>
      <c r="JP360" s="76"/>
      <c r="JQ360" s="76"/>
      <c r="JR360" s="76"/>
      <c r="JS360" s="76"/>
      <c r="JT360" s="76"/>
      <c r="JU360" s="76"/>
      <c r="JV360" s="76"/>
      <c r="JW360" s="75"/>
      <c r="JX360" s="75"/>
      <c r="JY360" s="75"/>
      <c r="JZ360" s="75"/>
      <c r="KA360" s="75"/>
      <c r="KB360" s="75"/>
      <c r="KC360" s="75"/>
      <c r="KD360" s="75"/>
      <c r="KE360" s="75"/>
      <c r="KF360" s="75"/>
      <c r="KG360" s="75"/>
      <c r="KH360" s="74">
        <f t="shared" si="679"/>
        <v>0</v>
      </c>
      <c r="KJ360" s="167"/>
      <c r="KL360" s="78"/>
      <c r="KM360" s="37"/>
      <c r="KN360" s="77"/>
      <c r="KO360" s="76"/>
      <c r="KP360" s="76"/>
      <c r="KQ360" s="76"/>
      <c r="KR360" s="76"/>
      <c r="KS360" s="76"/>
      <c r="KT360" s="76"/>
      <c r="KU360" s="76"/>
      <c r="KV360" s="75"/>
      <c r="KW360" s="75"/>
      <c r="KX360" s="75"/>
      <c r="KY360" s="75"/>
      <c r="KZ360" s="75"/>
      <c r="LA360" s="75"/>
      <c r="LB360" s="75"/>
      <c r="LC360" s="75"/>
      <c r="LD360" s="75"/>
      <c r="LE360" s="75"/>
      <c r="LF360" s="75"/>
      <c r="LG360" s="74">
        <f t="shared" si="680"/>
        <v>0</v>
      </c>
      <c r="LI360" s="167"/>
      <c r="LK360" s="78"/>
      <c r="LL360" s="37"/>
      <c r="LM360" s="77"/>
      <c r="LN360" s="76"/>
      <c r="LO360" s="76"/>
      <c r="LP360" s="76"/>
      <c r="LQ360" s="76"/>
      <c r="LR360" s="76"/>
      <c r="LS360" s="76"/>
      <c r="LT360" s="76"/>
      <c r="LU360" s="75"/>
      <c r="LV360" s="75"/>
      <c r="LW360" s="75"/>
      <c r="LX360" s="75"/>
      <c r="LY360" s="75"/>
      <c r="LZ360" s="75"/>
      <c r="MA360" s="75"/>
      <c r="MB360" s="75"/>
      <c r="MC360" s="75"/>
      <c r="MD360" s="75"/>
      <c r="ME360" s="75"/>
      <c r="MF360" s="74">
        <f t="shared" si="681"/>
        <v>0</v>
      </c>
      <c r="MH360" s="167"/>
      <c r="MJ360" s="78"/>
      <c r="MK360" s="37"/>
      <c r="ML360" s="77"/>
      <c r="MM360" s="76"/>
      <c r="MN360" s="76"/>
      <c r="MO360" s="76"/>
      <c r="MP360" s="76"/>
      <c r="MQ360" s="76"/>
      <c r="MR360" s="76"/>
      <c r="MS360" s="76"/>
      <c r="MT360" s="75"/>
      <c r="MU360" s="75"/>
      <c r="MV360" s="75"/>
      <c r="MW360" s="75"/>
      <c r="MX360" s="75"/>
      <c r="MY360" s="75"/>
      <c r="MZ360" s="75"/>
      <c r="NA360" s="75"/>
      <c r="NB360" s="75"/>
      <c r="NC360" s="75"/>
      <c r="ND360" s="75"/>
      <c r="NE360" s="74">
        <f t="shared" si="682"/>
        <v>0</v>
      </c>
      <c r="NG360" s="167"/>
      <c r="NI360" s="78"/>
      <c r="NJ360" s="37"/>
      <c r="NK360" s="77"/>
      <c r="NL360" s="76"/>
      <c r="NM360" s="76"/>
      <c r="NN360" s="76"/>
      <c r="NO360" s="76"/>
      <c r="NP360" s="76"/>
      <c r="NQ360" s="76"/>
      <c r="NR360" s="76"/>
      <c r="NS360" s="76"/>
      <c r="NT360" s="76"/>
      <c r="NU360" s="76"/>
      <c r="NV360" s="76"/>
      <c r="NW360" s="76"/>
      <c r="NX360" s="76"/>
      <c r="NY360" s="76"/>
      <c r="NZ360" s="76"/>
      <c r="OA360" s="75"/>
      <c r="OB360" s="76"/>
      <c r="OC360" s="75"/>
      <c r="OD360" s="74">
        <f t="shared" si="683"/>
        <v>0</v>
      </c>
      <c r="OF360" s="167"/>
      <c r="OH360" s="78"/>
      <c r="OI360" s="37"/>
      <c r="OJ360" s="77"/>
      <c r="OK360" s="76"/>
      <c r="OL360" s="76"/>
      <c r="OM360" s="76"/>
      <c r="ON360" s="76"/>
      <c r="OO360" s="76"/>
      <c r="OP360" s="76"/>
      <c r="OQ360" s="76"/>
      <c r="OR360" s="76"/>
      <c r="OS360" s="76"/>
      <c r="OT360" s="76"/>
      <c r="OU360" s="76"/>
      <c r="OV360" s="76"/>
      <c r="OW360" s="76"/>
      <c r="OX360" s="76"/>
      <c r="OY360" s="76"/>
      <c r="OZ360" s="75"/>
      <c r="PA360" s="76"/>
      <c r="PB360" s="75"/>
      <c r="PC360" s="74">
        <f t="shared" si="684"/>
        <v>0</v>
      </c>
      <c r="PE360" s="167"/>
      <c r="PG360" s="78"/>
      <c r="PH360" s="37"/>
      <c r="PI360" s="77"/>
      <c r="PJ360" s="76"/>
      <c r="PK360" s="76"/>
      <c r="PL360" s="76"/>
      <c r="PM360" s="76"/>
      <c r="PN360" s="76"/>
      <c r="PO360" s="76"/>
      <c r="PP360" s="76"/>
      <c r="PQ360" s="76"/>
      <c r="PR360" s="76"/>
      <c r="PS360" s="76"/>
      <c r="PT360" s="76"/>
      <c r="PU360" s="76"/>
      <c r="PV360" s="76"/>
      <c r="PW360" s="76"/>
      <c r="PX360" s="76"/>
      <c r="PY360" s="75"/>
      <c r="PZ360" s="76"/>
      <c r="QA360" s="75"/>
      <c r="QB360" s="74">
        <f t="shared" si="685"/>
        <v>0</v>
      </c>
      <c r="QD360" s="167"/>
      <c r="QF360" s="78"/>
      <c r="QG360" s="37"/>
      <c r="QH360" s="77"/>
      <c r="QI360" s="76"/>
      <c r="QJ360" s="76"/>
      <c r="QK360" s="76"/>
      <c r="QL360" s="76"/>
      <c r="QM360" s="76"/>
      <c r="QN360" s="76"/>
      <c r="QO360" s="76"/>
      <c r="QP360" s="76"/>
      <c r="QQ360" s="76"/>
      <c r="QR360" s="76"/>
      <c r="QS360" s="76"/>
      <c r="QT360" s="76"/>
      <c r="QU360" s="76"/>
      <c r="QV360" s="76"/>
      <c r="QW360" s="76"/>
      <c r="QX360" s="75"/>
      <c r="QY360" s="76"/>
      <c r="QZ360" s="75"/>
      <c r="RA360" s="74">
        <f t="shared" si="686"/>
        <v>0</v>
      </c>
      <c r="RC360" s="167"/>
      <c r="RE360" s="78"/>
      <c r="RF360" s="37"/>
      <c r="RG360" s="77"/>
      <c r="RH360" s="76"/>
      <c r="RI360" s="76"/>
      <c r="RJ360" s="76"/>
      <c r="RK360" s="76"/>
      <c r="RL360" s="76"/>
      <c r="RM360" s="76"/>
      <c r="RN360" s="76"/>
      <c r="RO360" s="76"/>
      <c r="RP360" s="76"/>
      <c r="RQ360" s="76"/>
      <c r="RR360" s="76"/>
      <c r="RS360" s="76"/>
      <c r="RT360" s="76"/>
      <c r="RU360" s="76"/>
      <c r="RV360" s="76"/>
      <c r="RW360" s="75"/>
      <c r="RX360" s="76"/>
      <c r="RY360" s="75"/>
      <c r="RZ360" s="74">
        <f t="shared" si="687"/>
        <v>0</v>
      </c>
      <c r="SB360" s="167"/>
      <c r="SD360" s="78"/>
      <c r="SE360" s="37"/>
      <c r="SF360" s="77"/>
      <c r="SG360" s="76"/>
      <c r="SH360" s="76"/>
      <c r="SI360" s="76"/>
      <c r="SJ360" s="76"/>
      <c r="SK360" s="76"/>
      <c r="SL360" s="76"/>
      <c r="SM360" s="76"/>
      <c r="SN360" s="76"/>
      <c r="SO360" s="76"/>
      <c r="SP360" s="76"/>
      <c r="SQ360" s="76"/>
      <c r="SR360" s="76"/>
      <c r="SS360" s="76"/>
      <c r="ST360" s="76"/>
      <c r="SU360" s="76"/>
      <c r="SV360" s="75"/>
      <c r="SW360" s="76"/>
      <c r="SX360" s="75"/>
      <c r="SY360" s="74">
        <f t="shared" si="688"/>
        <v>0</v>
      </c>
      <c r="TA360" s="167"/>
      <c r="TC360" s="78"/>
      <c r="TD360" s="37"/>
      <c r="TE360" s="77"/>
      <c r="TF360" s="76"/>
      <c r="TG360" s="76"/>
      <c r="TH360" s="76"/>
      <c r="TI360" s="76"/>
      <c r="TJ360" s="76"/>
      <c r="TK360" s="76"/>
      <c r="TL360" s="76"/>
      <c r="TM360" s="76"/>
      <c r="TN360" s="76"/>
      <c r="TO360" s="76"/>
      <c r="TP360" s="76"/>
      <c r="TQ360" s="76"/>
      <c r="TR360" s="76"/>
      <c r="TS360" s="76"/>
      <c r="TT360" s="76"/>
      <c r="TU360" s="75"/>
      <c r="TV360" s="76"/>
      <c r="TW360" s="75"/>
      <c r="TX360" s="74">
        <f t="shared" si="689"/>
        <v>0</v>
      </c>
      <c r="TZ360" s="167"/>
      <c r="UB360" s="78"/>
      <c r="UC360" s="37"/>
      <c r="UD360" s="77"/>
      <c r="UE360" s="76"/>
      <c r="UF360" s="76"/>
      <c r="UG360" s="76"/>
      <c r="UH360" s="76"/>
      <c r="UI360" s="76"/>
      <c r="UJ360" s="76"/>
      <c r="UK360" s="76"/>
      <c r="UL360" s="76"/>
      <c r="UM360" s="76"/>
      <c r="UN360" s="76"/>
      <c r="UO360" s="76"/>
      <c r="UP360" s="76"/>
      <c r="UQ360" s="76"/>
      <c r="UR360" s="76"/>
      <c r="US360" s="76"/>
      <c r="UT360" s="75"/>
      <c r="UU360" s="76"/>
      <c r="UV360" s="75"/>
      <c r="UW360" s="74">
        <f t="shared" si="690"/>
        <v>0</v>
      </c>
      <c r="UY360" s="167"/>
      <c r="VA360" s="78"/>
      <c r="VB360" s="37"/>
      <c r="VC360" s="77"/>
      <c r="VD360" s="76"/>
      <c r="VE360" s="76"/>
      <c r="VF360" s="76"/>
      <c r="VG360" s="76"/>
      <c r="VH360" s="76"/>
      <c r="VI360" s="76"/>
      <c r="VJ360" s="76"/>
      <c r="VK360" s="76"/>
      <c r="VL360" s="76"/>
      <c r="VM360" s="76"/>
      <c r="VN360" s="76"/>
      <c r="VO360" s="76"/>
      <c r="VP360" s="76"/>
      <c r="VQ360" s="76"/>
      <c r="VR360" s="76"/>
      <c r="VS360" s="75"/>
      <c r="VT360" s="76"/>
      <c r="VU360" s="75"/>
      <c r="VV360" s="74">
        <f t="shared" si="691"/>
        <v>0</v>
      </c>
    </row>
    <row r="361" spans="2:596">
      <c r="B361" s="89" t="str">
        <f>I344</f>
        <v>3.7 | TARIFAS SERVICIOS DE CEMENTACIÓN - CENTRALIZADORES</v>
      </c>
      <c r="C361" s="89" t="str">
        <f>IF(ISERROR(I361+1)=TRUE,I361,IF(I361="","",MAX(C$15:C360)+1))</f>
        <v/>
      </c>
      <c r="D361" s="88" t="str">
        <f t="shared" si="645"/>
        <v/>
      </c>
      <c r="E361" s="3"/>
      <c r="G361" s="167"/>
      <c r="I361" s="157" t="s">
        <v>134</v>
      </c>
      <c r="J361" s="112"/>
      <c r="K361" s="112"/>
      <c r="L361" s="112"/>
      <c r="M361" s="112"/>
      <c r="N361" s="112"/>
      <c r="O361" s="112"/>
      <c r="P361" s="112"/>
      <c r="Q361" s="112"/>
      <c r="R361" s="112"/>
      <c r="S361" s="111"/>
      <c r="U361" s="167"/>
      <c r="V361" s="42"/>
      <c r="W361" s="70" t="str">
        <f>W$60</f>
        <v>Total [US$]</v>
      </c>
      <c r="X361" s="69"/>
      <c r="Y361" s="68">
        <f t="shared" ref="Y361:AQ361" si="693">SUMPRODUCT(Y$346:Y$360,$Q$346:$Q$360)</f>
        <v>0</v>
      </c>
      <c r="Z361" s="155">
        <f t="shared" si="693"/>
        <v>0</v>
      </c>
      <c r="AA361" s="156">
        <f t="shared" si="693"/>
        <v>0</v>
      </c>
      <c r="AB361" s="155">
        <f t="shared" si="693"/>
        <v>0</v>
      </c>
      <c r="AC361" s="156">
        <f t="shared" si="693"/>
        <v>0</v>
      </c>
      <c r="AD361" s="155">
        <f t="shared" si="693"/>
        <v>0</v>
      </c>
      <c r="AE361" s="155">
        <f t="shared" si="693"/>
        <v>0</v>
      </c>
      <c r="AF361" s="155">
        <f t="shared" si="693"/>
        <v>0</v>
      </c>
      <c r="AG361" s="155">
        <f t="shared" si="693"/>
        <v>0</v>
      </c>
      <c r="AH361" s="155">
        <f t="shared" si="693"/>
        <v>0</v>
      </c>
      <c r="AI361" s="155">
        <f t="shared" si="693"/>
        <v>0</v>
      </c>
      <c r="AJ361" s="155">
        <f t="shared" si="693"/>
        <v>0</v>
      </c>
      <c r="AK361" s="155">
        <f t="shared" si="693"/>
        <v>0</v>
      </c>
      <c r="AL361" s="155">
        <f t="shared" si="693"/>
        <v>0</v>
      </c>
      <c r="AM361" s="155">
        <f t="shared" si="693"/>
        <v>0</v>
      </c>
      <c r="AN361" s="155">
        <f t="shared" si="693"/>
        <v>0</v>
      </c>
      <c r="AO361" s="155">
        <f t="shared" si="693"/>
        <v>0</v>
      </c>
      <c r="AP361" s="155">
        <f t="shared" si="693"/>
        <v>0</v>
      </c>
      <c r="AQ361" s="155">
        <f t="shared" si="693"/>
        <v>0</v>
      </c>
      <c r="AR361" s="67">
        <f>SUM(Y361:AQ361)</f>
        <v>0</v>
      </c>
      <c r="AT361" s="167"/>
      <c r="AV361" s="70" t="str">
        <f>AV$60</f>
        <v>Total [US$]</v>
      </c>
      <c r="AW361" s="69"/>
      <c r="AX361" s="68">
        <f t="shared" ref="AX361:BP361" si="694">SUMPRODUCT(AX$346:AX$360,$Q$346:$Q$360)</f>
        <v>0</v>
      </c>
      <c r="AY361" s="155">
        <f t="shared" si="694"/>
        <v>0</v>
      </c>
      <c r="AZ361" s="156">
        <f t="shared" si="694"/>
        <v>0</v>
      </c>
      <c r="BA361" s="155">
        <f t="shared" si="694"/>
        <v>0</v>
      </c>
      <c r="BB361" s="156">
        <f t="shared" si="694"/>
        <v>0</v>
      </c>
      <c r="BC361" s="155">
        <f t="shared" si="694"/>
        <v>0</v>
      </c>
      <c r="BD361" s="155">
        <f t="shared" si="694"/>
        <v>0</v>
      </c>
      <c r="BE361" s="155">
        <f t="shared" si="694"/>
        <v>0</v>
      </c>
      <c r="BF361" s="155">
        <f t="shared" si="694"/>
        <v>0</v>
      </c>
      <c r="BG361" s="155">
        <f t="shared" si="694"/>
        <v>0</v>
      </c>
      <c r="BH361" s="155">
        <f t="shared" si="694"/>
        <v>0</v>
      </c>
      <c r="BI361" s="155">
        <f t="shared" si="694"/>
        <v>0</v>
      </c>
      <c r="BJ361" s="155">
        <f t="shared" si="694"/>
        <v>0</v>
      </c>
      <c r="BK361" s="155">
        <f t="shared" si="694"/>
        <v>0</v>
      </c>
      <c r="BL361" s="155">
        <f t="shared" si="694"/>
        <v>0</v>
      </c>
      <c r="BM361" s="155">
        <f t="shared" si="694"/>
        <v>0</v>
      </c>
      <c r="BN361" s="155">
        <f t="shared" si="694"/>
        <v>0</v>
      </c>
      <c r="BO361" s="155">
        <f t="shared" si="694"/>
        <v>0</v>
      </c>
      <c r="BP361" s="155">
        <f t="shared" si="694"/>
        <v>0</v>
      </c>
      <c r="BQ361" s="67">
        <f>SUM(AX361:BP361)</f>
        <v>0</v>
      </c>
      <c r="BS361" s="167"/>
      <c r="BU361" s="70" t="str">
        <f>BU$60</f>
        <v>Total [US$]</v>
      </c>
      <c r="BV361" s="69"/>
      <c r="BW361" s="68">
        <f t="shared" ref="BW361:CO361" si="695">SUMPRODUCT(BW$346:BW$360,$Q$346:$Q$360)</f>
        <v>0</v>
      </c>
      <c r="BX361" s="155">
        <f t="shared" si="695"/>
        <v>0</v>
      </c>
      <c r="BY361" s="156">
        <f t="shared" si="695"/>
        <v>0</v>
      </c>
      <c r="BZ361" s="155">
        <f t="shared" si="695"/>
        <v>0</v>
      </c>
      <c r="CA361" s="156">
        <f t="shared" si="695"/>
        <v>0</v>
      </c>
      <c r="CB361" s="155">
        <f t="shared" si="695"/>
        <v>0</v>
      </c>
      <c r="CC361" s="155">
        <f t="shared" si="695"/>
        <v>0</v>
      </c>
      <c r="CD361" s="155">
        <f t="shared" si="695"/>
        <v>0</v>
      </c>
      <c r="CE361" s="155">
        <f t="shared" si="695"/>
        <v>0</v>
      </c>
      <c r="CF361" s="155">
        <f t="shared" si="695"/>
        <v>0</v>
      </c>
      <c r="CG361" s="155">
        <f t="shared" si="695"/>
        <v>0</v>
      </c>
      <c r="CH361" s="155">
        <f t="shared" si="695"/>
        <v>0</v>
      </c>
      <c r="CI361" s="155">
        <f t="shared" si="695"/>
        <v>0</v>
      </c>
      <c r="CJ361" s="155">
        <f t="shared" si="695"/>
        <v>0</v>
      </c>
      <c r="CK361" s="155">
        <f t="shared" si="695"/>
        <v>0</v>
      </c>
      <c r="CL361" s="155">
        <f t="shared" si="695"/>
        <v>0</v>
      </c>
      <c r="CM361" s="155">
        <f t="shared" si="695"/>
        <v>0</v>
      </c>
      <c r="CN361" s="155">
        <f t="shared" si="695"/>
        <v>0</v>
      </c>
      <c r="CO361" s="155">
        <f t="shared" si="695"/>
        <v>0</v>
      </c>
      <c r="CP361" s="67">
        <f>SUM(BW361:CO361)</f>
        <v>0</v>
      </c>
      <c r="CR361" s="167"/>
      <c r="CT361" s="70" t="str">
        <f>CT$60</f>
        <v>Total [US$]</v>
      </c>
      <c r="CU361" s="69"/>
      <c r="CV361" s="68">
        <f t="shared" ref="CV361:DN361" si="696">SUMPRODUCT(CV$346:CV$360,$Q$346:$Q$360)</f>
        <v>0</v>
      </c>
      <c r="CW361" s="155">
        <f t="shared" si="696"/>
        <v>0</v>
      </c>
      <c r="CX361" s="156">
        <f t="shared" si="696"/>
        <v>0</v>
      </c>
      <c r="CY361" s="155">
        <f t="shared" si="696"/>
        <v>0</v>
      </c>
      <c r="CZ361" s="156">
        <f t="shared" si="696"/>
        <v>0</v>
      </c>
      <c r="DA361" s="155">
        <f t="shared" si="696"/>
        <v>0</v>
      </c>
      <c r="DB361" s="155">
        <f t="shared" si="696"/>
        <v>0</v>
      </c>
      <c r="DC361" s="155">
        <f t="shared" si="696"/>
        <v>0</v>
      </c>
      <c r="DD361" s="155">
        <f t="shared" si="696"/>
        <v>0</v>
      </c>
      <c r="DE361" s="155">
        <f t="shared" si="696"/>
        <v>0</v>
      </c>
      <c r="DF361" s="155">
        <f t="shared" si="696"/>
        <v>0</v>
      </c>
      <c r="DG361" s="155">
        <f t="shared" si="696"/>
        <v>0</v>
      </c>
      <c r="DH361" s="155">
        <f t="shared" si="696"/>
        <v>0</v>
      </c>
      <c r="DI361" s="155">
        <f t="shared" si="696"/>
        <v>0</v>
      </c>
      <c r="DJ361" s="155">
        <f t="shared" si="696"/>
        <v>0</v>
      </c>
      <c r="DK361" s="155">
        <f t="shared" si="696"/>
        <v>0</v>
      </c>
      <c r="DL361" s="155">
        <f t="shared" si="696"/>
        <v>0</v>
      </c>
      <c r="DM361" s="155">
        <f t="shared" si="696"/>
        <v>0</v>
      </c>
      <c r="DN361" s="155">
        <f t="shared" si="696"/>
        <v>0</v>
      </c>
      <c r="DO361" s="67">
        <f>SUM(CV361:DN361)</f>
        <v>0</v>
      </c>
      <c r="DQ361" s="167"/>
      <c r="DS361" s="70" t="str">
        <f>DS$60</f>
        <v>Total [US$]</v>
      </c>
      <c r="DT361" s="69"/>
      <c r="DU361" s="68">
        <f t="shared" ref="DU361:EM361" si="697">SUMPRODUCT(DU$346:DU$360,$Q$346:$Q$360)</f>
        <v>0</v>
      </c>
      <c r="DV361" s="155">
        <f t="shared" si="697"/>
        <v>0</v>
      </c>
      <c r="DW361" s="156">
        <f t="shared" si="697"/>
        <v>0</v>
      </c>
      <c r="DX361" s="155">
        <f t="shared" si="697"/>
        <v>0</v>
      </c>
      <c r="DY361" s="156">
        <f t="shared" si="697"/>
        <v>0</v>
      </c>
      <c r="DZ361" s="155">
        <f t="shared" si="697"/>
        <v>0</v>
      </c>
      <c r="EA361" s="155">
        <f t="shared" si="697"/>
        <v>0</v>
      </c>
      <c r="EB361" s="155">
        <f t="shared" si="697"/>
        <v>0</v>
      </c>
      <c r="EC361" s="155">
        <f t="shared" si="697"/>
        <v>0</v>
      </c>
      <c r="ED361" s="155">
        <f t="shared" si="697"/>
        <v>0</v>
      </c>
      <c r="EE361" s="155">
        <f t="shared" si="697"/>
        <v>0</v>
      </c>
      <c r="EF361" s="155">
        <f t="shared" si="697"/>
        <v>0</v>
      </c>
      <c r="EG361" s="155">
        <f t="shared" si="697"/>
        <v>0</v>
      </c>
      <c r="EH361" s="155">
        <f t="shared" si="697"/>
        <v>0</v>
      </c>
      <c r="EI361" s="155">
        <f t="shared" si="697"/>
        <v>0</v>
      </c>
      <c r="EJ361" s="155">
        <f t="shared" si="697"/>
        <v>0</v>
      </c>
      <c r="EK361" s="155">
        <f t="shared" si="697"/>
        <v>0</v>
      </c>
      <c r="EL361" s="155">
        <f t="shared" si="697"/>
        <v>0</v>
      </c>
      <c r="EM361" s="155">
        <f t="shared" si="697"/>
        <v>0</v>
      </c>
      <c r="EN361" s="67">
        <f>SUM(DU361:EM361)</f>
        <v>0</v>
      </c>
      <c r="EP361" s="167"/>
      <c r="ER361" s="70" t="str">
        <f>ER$60</f>
        <v>Total [US$]</v>
      </c>
      <c r="ES361" s="69"/>
      <c r="ET361" s="68">
        <f t="shared" ref="ET361:FL361" si="698">SUMPRODUCT(ET$346:ET$360,$Q$346:$Q$360)</f>
        <v>0</v>
      </c>
      <c r="EU361" s="155">
        <f t="shared" si="698"/>
        <v>0</v>
      </c>
      <c r="EV361" s="156">
        <f t="shared" si="698"/>
        <v>0</v>
      </c>
      <c r="EW361" s="155">
        <f t="shared" si="698"/>
        <v>0</v>
      </c>
      <c r="EX361" s="156">
        <f t="shared" si="698"/>
        <v>0</v>
      </c>
      <c r="EY361" s="155">
        <f t="shared" si="698"/>
        <v>0</v>
      </c>
      <c r="EZ361" s="155">
        <f t="shared" si="698"/>
        <v>0</v>
      </c>
      <c r="FA361" s="155">
        <f t="shared" si="698"/>
        <v>0</v>
      </c>
      <c r="FB361" s="155">
        <f t="shared" si="698"/>
        <v>0</v>
      </c>
      <c r="FC361" s="155">
        <f t="shared" si="698"/>
        <v>0</v>
      </c>
      <c r="FD361" s="155">
        <f t="shared" si="698"/>
        <v>0</v>
      </c>
      <c r="FE361" s="155">
        <f t="shared" si="698"/>
        <v>0</v>
      </c>
      <c r="FF361" s="155">
        <f t="shared" si="698"/>
        <v>0</v>
      </c>
      <c r="FG361" s="155">
        <f t="shared" si="698"/>
        <v>0</v>
      </c>
      <c r="FH361" s="155">
        <f t="shared" si="698"/>
        <v>0</v>
      </c>
      <c r="FI361" s="155">
        <f t="shared" si="698"/>
        <v>0</v>
      </c>
      <c r="FJ361" s="155">
        <f t="shared" si="698"/>
        <v>0</v>
      </c>
      <c r="FK361" s="155">
        <f t="shared" si="698"/>
        <v>0</v>
      </c>
      <c r="FL361" s="155">
        <f t="shared" si="698"/>
        <v>0</v>
      </c>
      <c r="FM361" s="67">
        <f>SUM(ET361:FL361)</f>
        <v>0</v>
      </c>
      <c r="FO361" s="167"/>
      <c r="FQ361" s="70" t="str">
        <f>FQ$60</f>
        <v>Total [US$]</v>
      </c>
      <c r="FR361" s="69"/>
      <c r="FS361" s="68">
        <f t="shared" ref="FS361:GK361" si="699">SUMPRODUCT(FS$346:FS$360,$Q$346:$Q$360)</f>
        <v>0</v>
      </c>
      <c r="FT361" s="155">
        <f t="shared" si="699"/>
        <v>0</v>
      </c>
      <c r="FU361" s="156">
        <f t="shared" si="699"/>
        <v>0</v>
      </c>
      <c r="FV361" s="155">
        <f t="shared" si="699"/>
        <v>0</v>
      </c>
      <c r="FW361" s="156">
        <f t="shared" si="699"/>
        <v>0</v>
      </c>
      <c r="FX361" s="155">
        <f t="shared" si="699"/>
        <v>0</v>
      </c>
      <c r="FY361" s="155">
        <f t="shared" si="699"/>
        <v>0</v>
      </c>
      <c r="FZ361" s="155">
        <f t="shared" si="699"/>
        <v>0</v>
      </c>
      <c r="GA361" s="155">
        <f t="shared" si="699"/>
        <v>0</v>
      </c>
      <c r="GB361" s="155">
        <f t="shared" si="699"/>
        <v>0</v>
      </c>
      <c r="GC361" s="155">
        <f t="shared" si="699"/>
        <v>0</v>
      </c>
      <c r="GD361" s="155">
        <f t="shared" si="699"/>
        <v>0</v>
      </c>
      <c r="GE361" s="155">
        <f t="shared" si="699"/>
        <v>0</v>
      </c>
      <c r="GF361" s="155">
        <f t="shared" si="699"/>
        <v>0</v>
      </c>
      <c r="GG361" s="155">
        <f t="shared" si="699"/>
        <v>0</v>
      </c>
      <c r="GH361" s="155">
        <f t="shared" si="699"/>
        <v>0</v>
      </c>
      <c r="GI361" s="155">
        <f t="shared" si="699"/>
        <v>0</v>
      </c>
      <c r="GJ361" s="155">
        <f t="shared" si="699"/>
        <v>0</v>
      </c>
      <c r="GK361" s="155">
        <f t="shared" si="699"/>
        <v>0</v>
      </c>
      <c r="GL361" s="67">
        <f>SUM(FS361:GK361)</f>
        <v>0</v>
      </c>
      <c r="GN361" s="167"/>
      <c r="GP361" s="70" t="str">
        <f>GP$60</f>
        <v>Total [US$]</v>
      </c>
      <c r="GQ361" s="69"/>
      <c r="GR361" s="68">
        <f t="shared" ref="GR361:HJ361" si="700">SUMPRODUCT(GR$346:GR$360,$Q$346:$Q$360)</f>
        <v>0</v>
      </c>
      <c r="GS361" s="155">
        <f t="shared" si="700"/>
        <v>0</v>
      </c>
      <c r="GT361" s="156">
        <f t="shared" si="700"/>
        <v>0</v>
      </c>
      <c r="GU361" s="155">
        <f t="shared" si="700"/>
        <v>0</v>
      </c>
      <c r="GV361" s="156">
        <f t="shared" si="700"/>
        <v>0</v>
      </c>
      <c r="GW361" s="155">
        <f t="shared" si="700"/>
        <v>0</v>
      </c>
      <c r="GX361" s="155">
        <f t="shared" si="700"/>
        <v>0</v>
      </c>
      <c r="GY361" s="155">
        <f t="shared" si="700"/>
        <v>0</v>
      </c>
      <c r="GZ361" s="155">
        <f t="shared" si="700"/>
        <v>0</v>
      </c>
      <c r="HA361" s="155">
        <f t="shared" si="700"/>
        <v>0</v>
      </c>
      <c r="HB361" s="155">
        <f t="shared" si="700"/>
        <v>0</v>
      </c>
      <c r="HC361" s="155">
        <f t="shared" si="700"/>
        <v>0</v>
      </c>
      <c r="HD361" s="155">
        <f t="shared" si="700"/>
        <v>0</v>
      </c>
      <c r="HE361" s="155">
        <f t="shared" si="700"/>
        <v>0</v>
      </c>
      <c r="HF361" s="155">
        <f t="shared" si="700"/>
        <v>0</v>
      </c>
      <c r="HG361" s="155">
        <f t="shared" si="700"/>
        <v>0</v>
      </c>
      <c r="HH361" s="155">
        <f t="shared" si="700"/>
        <v>0</v>
      </c>
      <c r="HI361" s="155">
        <f t="shared" si="700"/>
        <v>0</v>
      </c>
      <c r="HJ361" s="155">
        <f t="shared" si="700"/>
        <v>0</v>
      </c>
      <c r="HK361" s="67">
        <f>SUM(GR361:HJ361)</f>
        <v>0</v>
      </c>
      <c r="HM361" s="167"/>
      <c r="HO361" s="70" t="str">
        <f>HO$60</f>
        <v>Total [US$]</v>
      </c>
      <c r="HP361" s="69"/>
      <c r="HQ361" s="68">
        <f t="shared" ref="HQ361:II361" si="701">SUMPRODUCT(HQ$346:HQ$360,$Q$346:$Q$360)</f>
        <v>0</v>
      </c>
      <c r="HR361" s="155">
        <f t="shared" si="701"/>
        <v>0</v>
      </c>
      <c r="HS361" s="156">
        <f t="shared" si="701"/>
        <v>0</v>
      </c>
      <c r="HT361" s="155">
        <f t="shared" si="701"/>
        <v>0</v>
      </c>
      <c r="HU361" s="156">
        <f t="shared" si="701"/>
        <v>0</v>
      </c>
      <c r="HV361" s="155">
        <f t="shared" si="701"/>
        <v>0</v>
      </c>
      <c r="HW361" s="155">
        <f t="shared" si="701"/>
        <v>0</v>
      </c>
      <c r="HX361" s="155">
        <f t="shared" si="701"/>
        <v>0</v>
      </c>
      <c r="HY361" s="155">
        <f t="shared" si="701"/>
        <v>0</v>
      </c>
      <c r="HZ361" s="155">
        <f t="shared" si="701"/>
        <v>0</v>
      </c>
      <c r="IA361" s="155">
        <f t="shared" si="701"/>
        <v>0</v>
      </c>
      <c r="IB361" s="155">
        <f t="shared" si="701"/>
        <v>0</v>
      </c>
      <c r="IC361" s="155">
        <f t="shared" si="701"/>
        <v>0</v>
      </c>
      <c r="ID361" s="155">
        <f t="shared" si="701"/>
        <v>0</v>
      </c>
      <c r="IE361" s="155">
        <f t="shared" si="701"/>
        <v>0</v>
      </c>
      <c r="IF361" s="155">
        <f t="shared" si="701"/>
        <v>0</v>
      </c>
      <c r="IG361" s="155">
        <f t="shared" si="701"/>
        <v>0</v>
      </c>
      <c r="IH361" s="155">
        <f t="shared" si="701"/>
        <v>0</v>
      </c>
      <c r="II361" s="155">
        <f t="shared" si="701"/>
        <v>0</v>
      </c>
      <c r="IJ361" s="67">
        <f>SUM(HQ361:II361)</f>
        <v>0</v>
      </c>
      <c r="IL361" s="167"/>
      <c r="IN361" s="70" t="str">
        <f>IN$60</f>
        <v>Total [US$]</v>
      </c>
      <c r="IO361" s="69"/>
      <c r="IP361" s="68">
        <f t="shared" ref="IP361:JH361" si="702">SUMPRODUCT(IP$346:IP$360,$Q$346:$Q$360)</f>
        <v>0</v>
      </c>
      <c r="IQ361" s="155">
        <f t="shared" si="702"/>
        <v>0</v>
      </c>
      <c r="IR361" s="156">
        <f t="shared" si="702"/>
        <v>0</v>
      </c>
      <c r="IS361" s="155">
        <f t="shared" si="702"/>
        <v>0</v>
      </c>
      <c r="IT361" s="156">
        <f t="shared" si="702"/>
        <v>0</v>
      </c>
      <c r="IU361" s="155">
        <f t="shared" si="702"/>
        <v>0</v>
      </c>
      <c r="IV361" s="155">
        <f t="shared" si="702"/>
        <v>0</v>
      </c>
      <c r="IW361" s="155">
        <f t="shared" si="702"/>
        <v>0</v>
      </c>
      <c r="IX361" s="155">
        <f t="shared" si="702"/>
        <v>0</v>
      </c>
      <c r="IY361" s="155">
        <f t="shared" si="702"/>
        <v>0</v>
      </c>
      <c r="IZ361" s="155">
        <f t="shared" si="702"/>
        <v>0</v>
      </c>
      <c r="JA361" s="155">
        <f t="shared" si="702"/>
        <v>0</v>
      </c>
      <c r="JB361" s="155">
        <f t="shared" si="702"/>
        <v>0</v>
      </c>
      <c r="JC361" s="155">
        <f t="shared" si="702"/>
        <v>0</v>
      </c>
      <c r="JD361" s="155">
        <f t="shared" si="702"/>
        <v>0</v>
      </c>
      <c r="JE361" s="155">
        <f t="shared" si="702"/>
        <v>0</v>
      </c>
      <c r="JF361" s="155">
        <f t="shared" si="702"/>
        <v>0</v>
      </c>
      <c r="JG361" s="155">
        <f t="shared" si="702"/>
        <v>0</v>
      </c>
      <c r="JH361" s="155">
        <f t="shared" si="702"/>
        <v>0</v>
      </c>
      <c r="JI361" s="67">
        <f>SUM(IP361:JH361)</f>
        <v>0</v>
      </c>
      <c r="JK361" s="167"/>
      <c r="JM361" s="70" t="str">
        <f>JM$60</f>
        <v>Total [US$]</v>
      </c>
      <c r="JN361" s="69"/>
      <c r="JO361" s="68">
        <f t="shared" ref="JO361:KG361" si="703">SUMPRODUCT(JO$346:JO$360,$Q$346:$Q$360)</f>
        <v>0</v>
      </c>
      <c r="JP361" s="155">
        <f t="shared" si="703"/>
        <v>0</v>
      </c>
      <c r="JQ361" s="156">
        <f t="shared" si="703"/>
        <v>0</v>
      </c>
      <c r="JR361" s="155">
        <f t="shared" si="703"/>
        <v>0</v>
      </c>
      <c r="JS361" s="156">
        <f t="shared" si="703"/>
        <v>0</v>
      </c>
      <c r="JT361" s="155">
        <f t="shared" si="703"/>
        <v>0</v>
      </c>
      <c r="JU361" s="155">
        <f t="shared" si="703"/>
        <v>0</v>
      </c>
      <c r="JV361" s="155">
        <f t="shared" si="703"/>
        <v>0</v>
      </c>
      <c r="JW361" s="155">
        <f t="shared" si="703"/>
        <v>0</v>
      </c>
      <c r="JX361" s="155">
        <f t="shared" si="703"/>
        <v>0</v>
      </c>
      <c r="JY361" s="155">
        <f t="shared" si="703"/>
        <v>0</v>
      </c>
      <c r="JZ361" s="155">
        <f t="shared" si="703"/>
        <v>0</v>
      </c>
      <c r="KA361" s="155">
        <f t="shared" si="703"/>
        <v>0</v>
      </c>
      <c r="KB361" s="155">
        <f t="shared" si="703"/>
        <v>0</v>
      </c>
      <c r="KC361" s="155">
        <f t="shared" si="703"/>
        <v>0</v>
      </c>
      <c r="KD361" s="155">
        <f t="shared" si="703"/>
        <v>0</v>
      </c>
      <c r="KE361" s="155">
        <f t="shared" si="703"/>
        <v>0</v>
      </c>
      <c r="KF361" s="155">
        <f t="shared" si="703"/>
        <v>0</v>
      </c>
      <c r="KG361" s="155">
        <f t="shared" si="703"/>
        <v>0</v>
      </c>
      <c r="KH361" s="67">
        <f>SUM(JO361:KG361)</f>
        <v>0</v>
      </c>
      <c r="KJ361" s="167"/>
      <c r="KL361" s="70" t="str">
        <f>KL$60</f>
        <v>Total [US$]</v>
      </c>
      <c r="KM361" s="69"/>
      <c r="KN361" s="68">
        <f t="shared" ref="KN361:LF361" si="704">SUMPRODUCT(KN$346:KN$360,$Q$346:$Q$360)</f>
        <v>0</v>
      </c>
      <c r="KO361" s="155">
        <f t="shared" si="704"/>
        <v>0</v>
      </c>
      <c r="KP361" s="156">
        <f t="shared" si="704"/>
        <v>0</v>
      </c>
      <c r="KQ361" s="155">
        <f t="shared" si="704"/>
        <v>0</v>
      </c>
      <c r="KR361" s="156">
        <f t="shared" si="704"/>
        <v>0</v>
      </c>
      <c r="KS361" s="155">
        <f t="shared" si="704"/>
        <v>0</v>
      </c>
      <c r="KT361" s="155">
        <f t="shared" si="704"/>
        <v>0</v>
      </c>
      <c r="KU361" s="155">
        <f t="shared" si="704"/>
        <v>0</v>
      </c>
      <c r="KV361" s="155">
        <f t="shared" si="704"/>
        <v>0</v>
      </c>
      <c r="KW361" s="155">
        <f t="shared" si="704"/>
        <v>0</v>
      </c>
      <c r="KX361" s="155">
        <f t="shared" si="704"/>
        <v>0</v>
      </c>
      <c r="KY361" s="155">
        <f t="shared" si="704"/>
        <v>0</v>
      </c>
      <c r="KZ361" s="155">
        <f t="shared" si="704"/>
        <v>0</v>
      </c>
      <c r="LA361" s="155">
        <f t="shared" si="704"/>
        <v>0</v>
      </c>
      <c r="LB361" s="155">
        <f t="shared" si="704"/>
        <v>0</v>
      </c>
      <c r="LC361" s="155">
        <f t="shared" si="704"/>
        <v>0</v>
      </c>
      <c r="LD361" s="155">
        <f t="shared" si="704"/>
        <v>0</v>
      </c>
      <c r="LE361" s="155">
        <f t="shared" si="704"/>
        <v>0</v>
      </c>
      <c r="LF361" s="155">
        <f t="shared" si="704"/>
        <v>0</v>
      </c>
      <c r="LG361" s="67">
        <f>SUM(KN361:LF361)</f>
        <v>0</v>
      </c>
      <c r="LI361" s="167"/>
      <c r="LK361" s="70" t="str">
        <f>LK$60</f>
        <v>Total [US$]</v>
      </c>
      <c r="LL361" s="69"/>
      <c r="LM361" s="68">
        <f t="shared" ref="LM361:ME361" si="705">SUMPRODUCT(LM$346:LM$360,$Q$346:$Q$360)</f>
        <v>0</v>
      </c>
      <c r="LN361" s="155">
        <f t="shared" si="705"/>
        <v>0</v>
      </c>
      <c r="LO361" s="156">
        <f t="shared" si="705"/>
        <v>0</v>
      </c>
      <c r="LP361" s="155">
        <f t="shared" si="705"/>
        <v>0</v>
      </c>
      <c r="LQ361" s="156">
        <f t="shared" si="705"/>
        <v>0</v>
      </c>
      <c r="LR361" s="155">
        <f t="shared" si="705"/>
        <v>0</v>
      </c>
      <c r="LS361" s="155">
        <f t="shared" si="705"/>
        <v>0</v>
      </c>
      <c r="LT361" s="155">
        <f t="shared" si="705"/>
        <v>0</v>
      </c>
      <c r="LU361" s="155">
        <f t="shared" si="705"/>
        <v>0</v>
      </c>
      <c r="LV361" s="155">
        <f t="shared" si="705"/>
        <v>0</v>
      </c>
      <c r="LW361" s="155">
        <f t="shared" si="705"/>
        <v>0</v>
      </c>
      <c r="LX361" s="155">
        <f t="shared" si="705"/>
        <v>0</v>
      </c>
      <c r="LY361" s="155">
        <f t="shared" si="705"/>
        <v>0</v>
      </c>
      <c r="LZ361" s="155">
        <f t="shared" si="705"/>
        <v>0</v>
      </c>
      <c r="MA361" s="155">
        <f t="shared" si="705"/>
        <v>0</v>
      </c>
      <c r="MB361" s="155">
        <f t="shared" si="705"/>
        <v>0</v>
      </c>
      <c r="MC361" s="155">
        <f t="shared" si="705"/>
        <v>0</v>
      </c>
      <c r="MD361" s="155">
        <f t="shared" si="705"/>
        <v>0</v>
      </c>
      <c r="ME361" s="155">
        <f t="shared" si="705"/>
        <v>0</v>
      </c>
      <c r="MF361" s="67">
        <f>SUM(LM361:ME361)</f>
        <v>0</v>
      </c>
      <c r="MH361" s="167"/>
      <c r="MJ361" s="70" t="str">
        <f>MJ$60</f>
        <v>Total [US$]</v>
      </c>
      <c r="MK361" s="69"/>
      <c r="ML361" s="68">
        <f t="shared" ref="ML361:ND361" si="706">SUMPRODUCT(ML$346:ML$360,$Q$346:$Q$360)</f>
        <v>0</v>
      </c>
      <c r="MM361" s="155">
        <f t="shared" si="706"/>
        <v>0</v>
      </c>
      <c r="MN361" s="156">
        <f t="shared" si="706"/>
        <v>0</v>
      </c>
      <c r="MO361" s="155">
        <f t="shared" si="706"/>
        <v>0</v>
      </c>
      <c r="MP361" s="156">
        <f t="shared" si="706"/>
        <v>0</v>
      </c>
      <c r="MQ361" s="155">
        <f t="shared" si="706"/>
        <v>0</v>
      </c>
      <c r="MR361" s="155">
        <f t="shared" si="706"/>
        <v>0</v>
      </c>
      <c r="MS361" s="155">
        <f t="shared" si="706"/>
        <v>0</v>
      </c>
      <c r="MT361" s="155">
        <f t="shared" si="706"/>
        <v>0</v>
      </c>
      <c r="MU361" s="155">
        <f t="shared" si="706"/>
        <v>0</v>
      </c>
      <c r="MV361" s="155">
        <f t="shared" si="706"/>
        <v>0</v>
      </c>
      <c r="MW361" s="155">
        <f t="shared" si="706"/>
        <v>0</v>
      </c>
      <c r="MX361" s="155">
        <f t="shared" si="706"/>
        <v>0</v>
      </c>
      <c r="MY361" s="155">
        <f t="shared" si="706"/>
        <v>0</v>
      </c>
      <c r="MZ361" s="155">
        <f t="shared" si="706"/>
        <v>0</v>
      </c>
      <c r="NA361" s="155">
        <f t="shared" si="706"/>
        <v>0</v>
      </c>
      <c r="NB361" s="155">
        <f t="shared" si="706"/>
        <v>0</v>
      </c>
      <c r="NC361" s="155">
        <f t="shared" si="706"/>
        <v>0</v>
      </c>
      <c r="ND361" s="155">
        <f t="shared" si="706"/>
        <v>0</v>
      </c>
      <c r="NE361" s="67">
        <f>SUM(ML361:ND361)</f>
        <v>0</v>
      </c>
      <c r="NF361" s="37"/>
      <c r="NG361" s="167"/>
      <c r="NI361" s="70" t="str">
        <f>NI$60</f>
        <v>Total [US$]</v>
      </c>
      <c r="NJ361" s="69"/>
      <c r="NK361" s="68">
        <f t="shared" ref="NK361:OC361" si="707">SUMPRODUCT(NK$346:NK$360,$Q$346:$Q$360)</f>
        <v>0</v>
      </c>
      <c r="NL361" s="155">
        <f t="shared" si="707"/>
        <v>0</v>
      </c>
      <c r="NM361" s="156">
        <f t="shared" si="707"/>
        <v>0</v>
      </c>
      <c r="NN361" s="155">
        <f t="shared" si="707"/>
        <v>0</v>
      </c>
      <c r="NO361" s="156">
        <f t="shared" si="707"/>
        <v>0</v>
      </c>
      <c r="NP361" s="155">
        <f t="shared" si="707"/>
        <v>0</v>
      </c>
      <c r="NQ361" s="155">
        <f t="shared" si="707"/>
        <v>0</v>
      </c>
      <c r="NR361" s="155">
        <f t="shared" si="707"/>
        <v>0</v>
      </c>
      <c r="NS361" s="155">
        <f t="shared" si="707"/>
        <v>0</v>
      </c>
      <c r="NT361" s="155">
        <f t="shared" si="707"/>
        <v>0</v>
      </c>
      <c r="NU361" s="155">
        <f t="shared" si="707"/>
        <v>0</v>
      </c>
      <c r="NV361" s="155">
        <f t="shared" si="707"/>
        <v>0</v>
      </c>
      <c r="NW361" s="155">
        <f t="shared" si="707"/>
        <v>0</v>
      </c>
      <c r="NX361" s="155">
        <f t="shared" si="707"/>
        <v>0</v>
      </c>
      <c r="NY361" s="155">
        <f t="shared" si="707"/>
        <v>0</v>
      </c>
      <c r="NZ361" s="155">
        <f t="shared" si="707"/>
        <v>0</v>
      </c>
      <c r="OA361" s="155">
        <f t="shared" si="707"/>
        <v>0</v>
      </c>
      <c r="OB361" s="155">
        <f t="shared" si="707"/>
        <v>0</v>
      </c>
      <c r="OC361" s="155">
        <f t="shared" si="707"/>
        <v>0</v>
      </c>
      <c r="OD361" s="67">
        <f>SUM(NK361:OC361)</f>
        <v>0</v>
      </c>
      <c r="OF361" s="167"/>
      <c r="OH361" s="70" t="str">
        <f>OH$60</f>
        <v>Total [US$]</v>
      </c>
      <c r="OI361" s="69"/>
      <c r="OJ361" s="68">
        <f t="shared" ref="OJ361:PB361" si="708">SUMPRODUCT(OJ$346:OJ$360,$Q$346:$Q$360)</f>
        <v>0</v>
      </c>
      <c r="OK361" s="155">
        <f t="shared" si="708"/>
        <v>0</v>
      </c>
      <c r="OL361" s="156">
        <f t="shared" si="708"/>
        <v>0</v>
      </c>
      <c r="OM361" s="155">
        <f t="shared" si="708"/>
        <v>0</v>
      </c>
      <c r="ON361" s="156">
        <f t="shared" si="708"/>
        <v>0</v>
      </c>
      <c r="OO361" s="155">
        <f t="shared" si="708"/>
        <v>0</v>
      </c>
      <c r="OP361" s="155">
        <f t="shared" si="708"/>
        <v>0</v>
      </c>
      <c r="OQ361" s="155">
        <f t="shared" si="708"/>
        <v>0</v>
      </c>
      <c r="OR361" s="155">
        <f t="shared" si="708"/>
        <v>0</v>
      </c>
      <c r="OS361" s="155">
        <f t="shared" si="708"/>
        <v>0</v>
      </c>
      <c r="OT361" s="155">
        <f t="shared" si="708"/>
        <v>0</v>
      </c>
      <c r="OU361" s="155">
        <f t="shared" si="708"/>
        <v>0</v>
      </c>
      <c r="OV361" s="155">
        <f t="shared" si="708"/>
        <v>0</v>
      </c>
      <c r="OW361" s="155">
        <f t="shared" si="708"/>
        <v>0</v>
      </c>
      <c r="OX361" s="155">
        <f t="shared" si="708"/>
        <v>0</v>
      </c>
      <c r="OY361" s="155">
        <f t="shared" si="708"/>
        <v>0</v>
      </c>
      <c r="OZ361" s="155">
        <f t="shared" si="708"/>
        <v>0</v>
      </c>
      <c r="PA361" s="155">
        <f t="shared" si="708"/>
        <v>0</v>
      </c>
      <c r="PB361" s="155">
        <f t="shared" si="708"/>
        <v>0</v>
      </c>
      <c r="PC361" s="67">
        <f>SUM(OJ361:PB361)</f>
        <v>0</v>
      </c>
      <c r="PE361" s="167"/>
      <c r="PG361" s="70" t="str">
        <f>PG$60</f>
        <v>Total [US$]</v>
      </c>
      <c r="PH361" s="69"/>
      <c r="PI361" s="68">
        <f t="shared" ref="PI361:QA361" si="709">SUMPRODUCT(PI$346:PI$360,$Q$346:$Q$360)</f>
        <v>0</v>
      </c>
      <c r="PJ361" s="155">
        <f t="shared" si="709"/>
        <v>0</v>
      </c>
      <c r="PK361" s="156">
        <f t="shared" si="709"/>
        <v>0</v>
      </c>
      <c r="PL361" s="155">
        <f t="shared" si="709"/>
        <v>0</v>
      </c>
      <c r="PM361" s="156">
        <f t="shared" si="709"/>
        <v>0</v>
      </c>
      <c r="PN361" s="155">
        <f t="shared" si="709"/>
        <v>0</v>
      </c>
      <c r="PO361" s="155">
        <f t="shared" si="709"/>
        <v>0</v>
      </c>
      <c r="PP361" s="155">
        <f t="shared" si="709"/>
        <v>0</v>
      </c>
      <c r="PQ361" s="155">
        <f t="shared" si="709"/>
        <v>0</v>
      </c>
      <c r="PR361" s="155">
        <f t="shared" si="709"/>
        <v>0</v>
      </c>
      <c r="PS361" s="155">
        <f t="shared" si="709"/>
        <v>0</v>
      </c>
      <c r="PT361" s="155">
        <f t="shared" si="709"/>
        <v>0</v>
      </c>
      <c r="PU361" s="155">
        <f t="shared" si="709"/>
        <v>0</v>
      </c>
      <c r="PV361" s="155">
        <f t="shared" si="709"/>
        <v>0</v>
      </c>
      <c r="PW361" s="155">
        <f t="shared" si="709"/>
        <v>0</v>
      </c>
      <c r="PX361" s="155">
        <f t="shared" si="709"/>
        <v>0</v>
      </c>
      <c r="PY361" s="155">
        <f t="shared" si="709"/>
        <v>0</v>
      </c>
      <c r="PZ361" s="155">
        <f t="shared" si="709"/>
        <v>0</v>
      </c>
      <c r="QA361" s="155">
        <f t="shared" si="709"/>
        <v>0</v>
      </c>
      <c r="QB361" s="67">
        <f>SUM(PI361:QA361)</f>
        <v>0</v>
      </c>
      <c r="QD361" s="167"/>
      <c r="QF361" s="70" t="str">
        <f>QF$60</f>
        <v>Total [US$]</v>
      </c>
      <c r="QG361" s="69"/>
      <c r="QH361" s="68">
        <f t="shared" ref="QH361:QZ361" si="710">SUMPRODUCT(QH$346:QH$360,$Q$346:$Q$360)</f>
        <v>0</v>
      </c>
      <c r="QI361" s="155">
        <f t="shared" si="710"/>
        <v>0</v>
      </c>
      <c r="QJ361" s="156">
        <f t="shared" si="710"/>
        <v>0</v>
      </c>
      <c r="QK361" s="155">
        <f t="shared" si="710"/>
        <v>0</v>
      </c>
      <c r="QL361" s="156">
        <f t="shared" si="710"/>
        <v>0</v>
      </c>
      <c r="QM361" s="155">
        <f t="shared" si="710"/>
        <v>0</v>
      </c>
      <c r="QN361" s="155">
        <f t="shared" si="710"/>
        <v>0</v>
      </c>
      <c r="QO361" s="155">
        <f t="shared" si="710"/>
        <v>0</v>
      </c>
      <c r="QP361" s="155">
        <f t="shared" si="710"/>
        <v>0</v>
      </c>
      <c r="QQ361" s="155">
        <f t="shared" si="710"/>
        <v>0</v>
      </c>
      <c r="QR361" s="155">
        <f t="shared" si="710"/>
        <v>0</v>
      </c>
      <c r="QS361" s="155">
        <f t="shared" si="710"/>
        <v>0</v>
      </c>
      <c r="QT361" s="155">
        <f t="shared" si="710"/>
        <v>0</v>
      </c>
      <c r="QU361" s="155">
        <f t="shared" si="710"/>
        <v>0</v>
      </c>
      <c r="QV361" s="155">
        <f t="shared" si="710"/>
        <v>0</v>
      </c>
      <c r="QW361" s="155">
        <f t="shared" si="710"/>
        <v>0</v>
      </c>
      <c r="QX361" s="155">
        <f t="shared" si="710"/>
        <v>0</v>
      </c>
      <c r="QY361" s="155">
        <f t="shared" si="710"/>
        <v>0</v>
      </c>
      <c r="QZ361" s="155">
        <f t="shared" si="710"/>
        <v>0</v>
      </c>
      <c r="RA361" s="67">
        <f>SUM(QH361:QZ361)</f>
        <v>0</v>
      </c>
      <c r="RB361" s="37"/>
      <c r="RC361" s="167"/>
      <c r="RE361" s="70" t="str">
        <f>RE$60</f>
        <v>Total [US$]</v>
      </c>
      <c r="RF361" s="69"/>
      <c r="RG361" s="68">
        <f t="shared" ref="RG361:RY361" si="711">SUMPRODUCT(RG$346:RG$360,$Q$346:$Q$360)</f>
        <v>0</v>
      </c>
      <c r="RH361" s="155">
        <f t="shared" si="711"/>
        <v>0</v>
      </c>
      <c r="RI361" s="156">
        <f t="shared" si="711"/>
        <v>0</v>
      </c>
      <c r="RJ361" s="155">
        <f t="shared" si="711"/>
        <v>0</v>
      </c>
      <c r="RK361" s="156">
        <f t="shared" si="711"/>
        <v>0</v>
      </c>
      <c r="RL361" s="155">
        <f t="shared" si="711"/>
        <v>0</v>
      </c>
      <c r="RM361" s="155">
        <f t="shared" si="711"/>
        <v>0</v>
      </c>
      <c r="RN361" s="155">
        <f t="shared" si="711"/>
        <v>0</v>
      </c>
      <c r="RO361" s="155">
        <f t="shared" si="711"/>
        <v>0</v>
      </c>
      <c r="RP361" s="155">
        <f t="shared" si="711"/>
        <v>0</v>
      </c>
      <c r="RQ361" s="155">
        <f t="shared" si="711"/>
        <v>0</v>
      </c>
      <c r="RR361" s="155">
        <f t="shared" si="711"/>
        <v>0</v>
      </c>
      <c r="RS361" s="155">
        <f t="shared" si="711"/>
        <v>0</v>
      </c>
      <c r="RT361" s="155">
        <f t="shared" si="711"/>
        <v>0</v>
      </c>
      <c r="RU361" s="155">
        <f t="shared" si="711"/>
        <v>0</v>
      </c>
      <c r="RV361" s="155">
        <f t="shared" si="711"/>
        <v>0</v>
      </c>
      <c r="RW361" s="155">
        <f t="shared" si="711"/>
        <v>0</v>
      </c>
      <c r="RX361" s="155">
        <f t="shared" si="711"/>
        <v>0</v>
      </c>
      <c r="RY361" s="155">
        <f t="shared" si="711"/>
        <v>0</v>
      </c>
      <c r="RZ361" s="67">
        <f>SUM(RG361:RY361)</f>
        <v>0</v>
      </c>
      <c r="SA361" s="37"/>
      <c r="SB361" s="167"/>
      <c r="SD361" s="70" t="str">
        <f>SD$60</f>
        <v>Total [US$]</v>
      </c>
      <c r="SE361" s="69"/>
      <c r="SF361" s="68">
        <f t="shared" ref="SF361:SX361" si="712">SUMPRODUCT(SF$346:SF$360,$Q$346:$Q$360)</f>
        <v>0</v>
      </c>
      <c r="SG361" s="155">
        <f t="shared" si="712"/>
        <v>0</v>
      </c>
      <c r="SH361" s="156">
        <f t="shared" si="712"/>
        <v>0</v>
      </c>
      <c r="SI361" s="155">
        <f t="shared" si="712"/>
        <v>0</v>
      </c>
      <c r="SJ361" s="156">
        <f t="shared" si="712"/>
        <v>0</v>
      </c>
      <c r="SK361" s="155">
        <f t="shared" si="712"/>
        <v>0</v>
      </c>
      <c r="SL361" s="155">
        <f t="shared" si="712"/>
        <v>0</v>
      </c>
      <c r="SM361" s="155">
        <f t="shared" si="712"/>
        <v>0</v>
      </c>
      <c r="SN361" s="155">
        <f t="shared" si="712"/>
        <v>0</v>
      </c>
      <c r="SO361" s="155">
        <f t="shared" si="712"/>
        <v>0</v>
      </c>
      <c r="SP361" s="155">
        <f t="shared" si="712"/>
        <v>0</v>
      </c>
      <c r="SQ361" s="155">
        <f t="shared" si="712"/>
        <v>0</v>
      </c>
      <c r="SR361" s="155">
        <f t="shared" si="712"/>
        <v>0</v>
      </c>
      <c r="SS361" s="155">
        <f t="shared" si="712"/>
        <v>0</v>
      </c>
      <c r="ST361" s="155">
        <f t="shared" si="712"/>
        <v>0</v>
      </c>
      <c r="SU361" s="155">
        <f t="shared" si="712"/>
        <v>0</v>
      </c>
      <c r="SV361" s="155">
        <f t="shared" si="712"/>
        <v>0</v>
      </c>
      <c r="SW361" s="155">
        <f t="shared" si="712"/>
        <v>0</v>
      </c>
      <c r="SX361" s="155">
        <f t="shared" si="712"/>
        <v>0</v>
      </c>
      <c r="SY361" s="67">
        <f>SUM(SF361:SX361)</f>
        <v>0</v>
      </c>
      <c r="SZ361" s="37"/>
      <c r="TA361" s="167"/>
      <c r="TC361" s="70" t="str">
        <f>TC$60</f>
        <v>Total [US$]</v>
      </c>
      <c r="TD361" s="69"/>
      <c r="TE361" s="68">
        <f t="shared" ref="TE361:TW361" si="713">SUMPRODUCT(TE$346:TE$360,$Q$346:$Q$360)</f>
        <v>0</v>
      </c>
      <c r="TF361" s="155">
        <f t="shared" si="713"/>
        <v>0</v>
      </c>
      <c r="TG361" s="156">
        <f t="shared" si="713"/>
        <v>0</v>
      </c>
      <c r="TH361" s="155">
        <f t="shared" si="713"/>
        <v>0</v>
      </c>
      <c r="TI361" s="156">
        <f t="shared" si="713"/>
        <v>0</v>
      </c>
      <c r="TJ361" s="155">
        <f t="shared" si="713"/>
        <v>0</v>
      </c>
      <c r="TK361" s="155">
        <f t="shared" si="713"/>
        <v>0</v>
      </c>
      <c r="TL361" s="155">
        <f t="shared" si="713"/>
        <v>0</v>
      </c>
      <c r="TM361" s="155">
        <f t="shared" si="713"/>
        <v>0</v>
      </c>
      <c r="TN361" s="155">
        <f t="shared" si="713"/>
        <v>0</v>
      </c>
      <c r="TO361" s="155">
        <f t="shared" si="713"/>
        <v>0</v>
      </c>
      <c r="TP361" s="155">
        <f t="shared" si="713"/>
        <v>0</v>
      </c>
      <c r="TQ361" s="155">
        <f t="shared" si="713"/>
        <v>0</v>
      </c>
      <c r="TR361" s="155">
        <f t="shared" si="713"/>
        <v>0</v>
      </c>
      <c r="TS361" s="155">
        <f t="shared" si="713"/>
        <v>0</v>
      </c>
      <c r="TT361" s="155">
        <f t="shared" si="713"/>
        <v>0</v>
      </c>
      <c r="TU361" s="155">
        <f t="shared" si="713"/>
        <v>0</v>
      </c>
      <c r="TV361" s="155">
        <f t="shared" si="713"/>
        <v>0</v>
      </c>
      <c r="TW361" s="155">
        <f t="shared" si="713"/>
        <v>0</v>
      </c>
      <c r="TX361" s="67">
        <f>SUM(TE361:TW361)</f>
        <v>0</v>
      </c>
      <c r="TY361" s="37"/>
      <c r="TZ361" s="167"/>
      <c r="UB361" s="70" t="str">
        <f>UB$60</f>
        <v>Total [US$]</v>
      </c>
      <c r="UC361" s="69"/>
      <c r="UD361" s="68">
        <f t="shared" ref="UD361:UV361" si="714">SUMPRODUCT(UD$346:UD$360,$Q$346:$Q$360)</f>
        <v>0</v>
      </c>
      <c r="UE361" s="155">
        <f t="shared" si="714"/>
        <v>0</v>
      </c>
      <c r="UF361" s="156">
        <f t="shared" si="714"/>
        <v>0</v>
      </c>
      <c r="UG361" s="155">
        <f t="shared" si="714"/>
        <v>0</v>
      </c>
      <c r="UH361" s="156">
        <f t="shared" si="714"/>
        <v>0</v>
      </c>
      <c r="UI361" s="155">
        <f t="shared" si="714"/>
        <v>0</v>
      </c>
      <c r="UJ361" s="155">
        <f t="shared" si="714"/>
        <v>0</v>
      </c>
      <c r="UK361" s="155">
        <f t="shared" si="714"/>
        <v>0</v>
      </c>
      <c r="UL361" s="155">
        <f t="shared" si="714"/>
        <v>0</v>
      </c>
      <c r="UM361" s="155">
        <f t="shared" si="714"/>
        <v>0</v>
      </c>
      <c r="UN361" s="155">
        <f t="shared" si="714"/>
        <v>0</v>
      </c>
      <c r="UO361" s="155">
        <f t="shared" si="714"/>
        <v>0</v>
      </c>
      <c r="UP361" s="155">
        <f t="shared" si="714"/>
        <v>0</v>
      </c>
      <c r="UQ361" s="155">
        <f t="shared" si="714"/>
        <v>0</v>
      </c>
      <c r="UR361" s="155">
        <f t="shared" si="714"/>
        <v>0</v>
      </c>
      <c r="US361" s="155">
        <f t="shared" si="714"/>
        <v>0</v>
      </c>
      <c r="UT361" s="155">
        <f t="shared" si="714"/>
        <v>0</v>
      </c>
      <c r="UU361" s="155">
        <f t="shared" si="714"/>
        <v>0</v>
      </c>
      <c r="UV361" s="155">
        <f t="shared" si="714"/>
        <v>0</v>
      </c>
      <c r="UW361" s="67">
        <f>SUM(UD361:UV361)</f>
        <v>0</v>
      </c>
      <c r="UX361" s="37"/>
      <c r="UY361" s="167"/>
      <c r="VA361" s="70" t="str">
        <f>VA$60</f>
        <v>Total [US$]</v>
      </c>
      <c r="VB361" s="69"/>
      <c r="VC361" s="68">
        <f t="shared" ref="VC361:VU361" si="715">SUMPRODUCT(VC$346:VC$360,$Q$346:$Q$360)</f>
        <v>0</v>
      </c>
      <c r="VD361" s="155">
        <f t="shared" si="715"/>
        <v>0</v>
      </c>
      <c r="VE361" s="156">
        <f t="shared" si="715"/>
        <v>0</v>
      </c>
      <c r="VF361" s="155">
        <f t="shared" si="715"/>
        <v>0</v>
      </c>
      <c r="VG361" s="156">
        <f t="shared" si="715"/>
        <v>0</v>
      </c>
      <c r="VH361" s="155">
        <f t="shared" si="715"/>
        <v>0</v>
      </c>
      <c r="VI361" s="155">
        <f t="shared" si="715"/>
        <v>0</v>
      </c>
      <c r="VJ361" s="155">
        <f t="shared" si="715"/>
        <v>0</v>
      </c>
      <c r="VK361" s="155">
        <f t="shared" si="715"/>
        <v>0</v>
      </c>
      <c r="VL361" s="155">
        <f t="shared" si="715"/>
        <v>0</v>
      </c>
      <c r="VM361" s="155">
        <f t="shared" si="715"/>
        <v>0</v>
      </c>
      <c r="VN361" s="155">
        <f t="shared" si="715"/>
        <v>0</v>
      </c>
      <c r="VO361" s="155">
        <f t="shared" si="715"/>
        <v>0</v>
      </c>
      <c r="VP361" s="155">
        <f t="shared" si="715"/>
        <v>0</v>
      </c>
      <c r="VQ361" s="155">
        <f t="shared" si="715"/>
        <v>0</v>
      </c>
      <c r="VR361" s="155">
        <f t="shared" si="715"/>
        <v>0</v>
      </c>
      <c r="VS361" s="155">
        <f t="shared" si="715"/>
        <v>0</v>
      </c>
      <c r="VT361" s="155">
        <f t="shared" si="715"/>
        <v>0</v>
      </c>
      <c r="VU361" s="155">
        <f t="shared" si="715"/>
        <v>0</v>
      </c>
      <c r="VV361" s="67">
        <f>SUM(VC361:VU361)</f>
        <v>0</v>
      </c>
      <c r="VX361" s="167"/>
    </row>
    <row r="362" spans="2:596">
      <c r="B362" s="89"/>
      <c r="C362" s="89" t="str">
        <f>IF(ISERROR(I362+1)=TRUE,I362,IF(I362="","",MAX(C$15:C361)+1))</f>
        <v/>
      </c>
      <c r="D362" s="88" t="str">
        <f t="shared" si="645"/>
        <v/>
      </c>
      <c r="E362" s="3"/>
      <c r="G362" s="167"/>
      <c r="I362" s="37" t="s">
        <v>134</v>
      </c>
      <c r="U362" s="167"/>
      <c r="V362" s="42"/>
      <c r="AT362" s="167"/>
      <c r="BS362" s="167"/>
      <c r="CR362" s="167"/>
      <c r="DQ362" s="167"/>
      <c r="EP362" s="167"/>
      <c r="FO362" s="167"/>
      <c r="GN362" s="167"/>
      <c r="HM362" s="167"/>
      <c r="IL362" s="167"/>
      <c r="JK362" s="167"/>
      <c r="KJ362" s="167"/>
      <c r="LI362" s="167"/>
      <c r="MH362" s="167"/>
      <c r="NG362" s="167"/>
      <c r="OF362" s="167"/>
      <c r="PE362" s="167"/>
      <c r="QD362" s="167"/>
      <c r="RC362" s="167"/>
      <c r="SB362" s="167"/>
      <c r="TA362" s="167"/>
      <c r="TZ362" s="167"/>
      <c r="UY362" s="167"/>
    </row>
    <row r="363" spans="2:596">
      <c r="B363" s="89"/>
      <c r="C363" s="89" t="str">
        <f>IF(ISERROR(I363+1)=TRUE,I363,IF(I363="","",MAX(C$15:C362)+1))</f>
        <v>Notas</v>
      </c>
      <c r="D363" s="88" t="str">
        <f t="shared" si="645"/>
        <v/>
      </c>
      <c r="E363" s="3"/>
      <c r="G363" s="167"/>
      <c r="I363" s="66" t="s">
        <v>434</v>
      </c>
      <c r="J363" s="60"/>
      <c r="K363" s="60"/>
      <c r="L363" s="60"/>
      <c r="M363" s="60"/>
      <c r="N363" s="60"/>
      <c r="O363" s="60"/>
      <c r="P363" s="60"/>
      <c r="Q363" s="60"/>
      <c r="R363" s="60"/>
      <c r="S363" s="59"/>
      <c r="U363" s="167"/>
      <c r="V363" s="42"/>
      <c r="AT363" s="167"/>
      <c r="BS363" s="167"/>
      <c r="CR363" s="167"/>
      <c r="DQ363" s="167"/>
      <c r="EP363" s="167"/>
      <c r="FO363" s="167"/>
      <c r="GN363" s="167"/>
      <c r="HM363" s="167"/>
      <c r="IL363" s="167"/>
      <c r="JK363" s="167"/>
      <c r="KJ363" s="167"/>
      <c r="LI363" s="167"/>
      <c r="MH363" s="167"/>
      <c r="NG363" s="167"/>
      <c r="OF363" s="167"/>
      <c r="PE363" s="167"/>
      <c r="QD363" s="167"/>
      <c r="RC363" s="167"/>
      <c r="SB363" s="167"/>
      <c r="TA363" s="167"/>
      <c r="TZ363" s="167"/>
      <c r="UY363" s="167"/>
    </row>
    <row r="364" spans="2:596">
      <c r="B364" s="89"/>
      <c r="C364" s="89" t="str">
        <f>IF(ISERROR(I364+1)=TRUE,I364,IF(I364="","",MAX(C$15:C363)+1))</f>
        <v xml:space="preserve">(*1) Este cargo incluye (sin que esto sea limitante ) todo lo que sea personal, equipamiento, ensayos de laboratorio, ejecucion, etc - </v>
      </c>
      <c r="D364" s="88" t="str">
        <f t="shared" si="645"/>
        <v/>
      </c>
      <c r="E364" s="3"/>
      <c r="G364" s="167"/>
      <c r="I364" s="65" t="s">
        <v>433</v>
      </c>
      <c r="J364" s="47"/>
      <c r="K364" s="47"/>
      <c r="L364" s="47"/>
      <c r="M364" s="47"/>
      <c r="N364" s="47"/>
      <c r="O364" s="47"/>
      <c r="P364" s="47"/>
      <c r="Q364" s="47"/>
      <c r="R364" s="47"/>
      <c r="S364" s="46"/>
      <c r="U364" s="167"/>
      <c r="V364" s="42"/>
      <c r="AT364" s="167"/>
      <c r="BS364" s="167"/>
      <c r="CR364" s="167"/>
      <c r="DQ364" s="167"/>
      <c r="EP364" s="167"/>
      <c r="FO364" s="167"/>
      <c r="GN364" s="167"/>
      <c r="HM364" s="167"/>
      <c r="IL364" s="167"/>
      <c r="JK364" s="167"/>
      <c r="KJ364" s="167"/>
      <c r="LI364" s="167"/>
      <c r="MH364" s="167"/>
      <c r="NG364" s="167"/>
      <c r="OF364" s="167"/>
      <c r="PE364" s="167"/>
      <c r="QD364" s="167"/>
      <c r="RC364" s="167"/>
      <c r="SB364" s="167"/>
      <c r="TA364" s="167"/>
      <c r="TZ364" s="167"/>
      <c r="UY364" s="167"/>
    </row>
    <row r="365" spans="2:596">
      <c r="B365" s="89"/>
      <c r="C365" s="89" t="str">
        <f>IF(ISERROR(I365+1)=TRUE,I365,IF(I365="","",MAX(C$15:C364)+1))</f>
        <v xml:space="preserve">descriptos en el Anexo Precios. </v>
      </c>
      <c r="D365" s="88" t="str">
        <f t="shared" si="645"/>
        <v/>
      </c>
      <c r="E365" s="3"/>
      <c r="G365" s="167"/>
      <c r="I365" s="65" t="s">
        <v>432</v>
      </c>
      <c r="J365" s="47"/>
      <c r="K365" s="47"/>
      <c r="L365" s="47"/>
      <c r="M365" s="47"/>
      <c r="N365" s="47"/>
      <c r="O365" s="47"/>
      <c r="P365" s="47"/>
      <c r="Q365" s="47"/>
      <c r="R365" s="47"/>
      <c r="S365" s="46"/>
      <c r="U365" s="167"/>
      <c r="V365" s="42"/>
      <c r="AT365" s="167"/>
      <c r="BS365" s="167"/>
      <c r="CR365" s="167"/>
      <c r="DQ365" s="167"/>
      <c r="EP365" s="167"/>
      <c r="FO365" s="167"/>
      <c r="GN365" s="167"/>
      <c r="HM365" s="167"/>
      <c r="IL365" s="167"/>
      <c r="JK365" s="167"/>
      <c r="KJ365" s="167"/>
      <c r="LI365" s="167"/>
      <c r="MH365" s="167"/>
      <c r="NG365" s="167"/>
      <c r="OF365" s="167"/>
      <c r="PE365" s="167"/>
      <c r="QD365" s="167"/>
      <c r="RC365" s="167"/>
      <c r="SB365" s="167"/>
      <c r="TA365" s="167"/>
      <c r="TZ365" s="167"/>
      <c r="UY365" s="167"/>
    </row>
    <row r="366" spans="2:596">
      <c r="B366" s="89"/>
      <c r="C366" s="89" t="str">
        <f>IF(ISERROR(I366+1)=TRUE,I366,IF(I366="","",MAX(C$15:C365)+1))</f>
        <v xml:space="preserve">(*2) Este cargo por set incluye 1 zapato flotador, 1 collar flotador, 2 tapones inferiores y 1 tapon superior. Ver Anexo Precios que define </v>
      </c>
      <c r="D366" s="88" t="str">
        <f t="shared" si="645"/>
        <v/>
      </c>
      <c r="E366" s="3"/>
      <c r="G366" s="167"/>
      <c r="I366" s="65" t="s">
        <v>431</v>
      </c>
      <c r="J366" s="47"/>
      <c r="K366" s="47"/>
      <c r="L366" s="47"/>
      <c r="M366" s="47"/>
      <c r="N366" s="47"/>
      <c r="O366" s="47"/>
      <c r="P366" s="47"/>
      <c r="Q366" s="47"/>
      <c r="R366" s="47"/>
      <c r="S366" s="46"/>
      <c r="U366" s="167"/>
      <c r="V366" s="42"/>
      <c r="AT366" s="167"/>
      <c r="BS366" s="167"/>
      <c r="CR366" s="167"/>
      <c r="DQ366" s="167"/>
      <c r="EP366" s="167"/>
      <c r="FO366" s="167"/>
      <c r="GN366" s="167"/>
      <c r="HM366" s="167"/>
      <c r="IL366" s="167"/>
      <c r="JK366" s="167"/>
      <c r="KJ366" s="167"/>
      <c r="LI366" s="167"/>
      <c r="MH366" s="167"/>
      <c r="NG366" s="167"/>
      <c r="OF366" s="167"/>
      <c r="PE366" s="167"/>
      <c r="QD366" s="167"/>
      <c r="RC366" s="167"/>
      <c r="SB366" s="167"/>
      <c r="TA366" s="167"/>
      <c r="TZ366" s="167"/>
      <c r="UY366" s="167"/>
    </row>
    <row r="367" spans="2:596">
      <c r="B367" s="89"/>
      <c r="C367" s="89" t="str">
        <f>IF(ISERROR(I367+1)=TRUE,I367,IF(I367="","",MAX(C$15:C366)+1))</f>
        <v>la cantidad por diametro</v>
      </c>
      <c r="D367" s="88" t="str">
        <f t="shared" si="645"/>
        <v/>
      </c>
      <c r="E367" s="3"/>
      <c r="G367" s="167"/>
      <c r="I367" s="65" t="s">
        <v>430</v>
      </c>
      <c r="J367" s="47"/>
      <c r="K367" s="47"/>
      <c r="L367" s="47"/>
      <c r="M367" s="47"/>
      <c r="N367" s="47"/>
      <c r="O367" s="47"/>
      <c r="P367" s="47"/>
      <c r="Q367" s="47"/>
      <c r="R367" s="47"/>
      <c r="S367" s="46"/>
      <c r="U367" s="167"/>
      <c r="V367" s="42"/>
      <c r="AT367" s="167"/>
      <c r="BS367" s="167"/>
      <c r="CR367" s="167"/>
      <c r="DQ367" s="167"/>
      <c r="EP367" s="167"/>
      <c r="FO367" s="167"/>
      <c r="GN367" s="167"/>
      <c r="HM367" s="167"/>
      <c r="IL367" s="167"/>
      <c r="JK367" s="167"/>
      <c r="KJ367" s="167"/>
      <c r="LI367" s="167"/>
      <c r="MH367" s="167"/>
      <c r="NG367" s="167"/>
      <c r="OF367" s="167"/>
      <c r="PE367" s="167"/>
      <c r="QD367" s="167"/>
      <c r="RC367" s="167"/>
      <c r="SB367" s="167"/>
      <c r="TA367" s="167"/>
      <c r="TZ367" s="167"/>
      <c r="UY367" s="167"/>
    </row>
    <row r="368" spans="2:596">
      <c r="B368" s="89"/>
      <c r="C368" s="89" t="str">
        <f>IF(ISERROR(I368+1)=TRUE,I368,IF(I368="","",MAX(C$15:C367)+1))</f>
        <v>(*3)  Este cargo por set incluye 1 dispositivo de doble etapa, 1 packer inflable y 1 juego de tapones.Ver Anexo Precios que define la</v>
      </c>
      <c r="D368" s="88" t="str">
        <f t="shared" si="645"/>
        <v/>
      </c>
      <c r="E368" s="3"/>
      <c r="G368" s="167"/>
      <c r="I368" s="65" t="s">
        <v>429</v>
      </c>
      <c r="J368" s="47"/>
      <c r="K368" s="47"/>
      <c r="L368" s="47"/>
      <c r="M368" s="47"/>
      <c r="N368" s="47"/>
      <c r="O368" s="47"/>
      <c r="P368" s="47"/>
      <c r="Q368" s="47"/>
      <c r="R368" s="47"/>
      <c r="S368" s="46"/>
      <c r="U368" s="167"/>
      <c r="V368" s="42"/>
      <c r="AT368" s="167"/>
      <c r="BS368" s="167"/>
      <c r="CR368" s="167"/>
      <c r="DQ368" s="167"/>
      <c r="EP368" s="167"/>
      <c r="FO368" s="167"/>
      <c r="GN368" s="167"/>
      <c r="HM368" s="167"/>
      <c r="IL368" s="167"/>
      <c r="JK368" s="167"/>
      <c r="KJ368" s="167"/>
      <c r="LI368" s="167"/>
      <c r="MH368" s="167"/>
      <c r="NG368" s="167"/>
      <c r="OF368" s="167"/>
      <c r="PE368" s="167"/>
      <c r="QD368" s="167"/>
      <c r="RC368" s="167"/>
      <c r="SB368" s="167"/>
      <c r="TA368" s="167"/>
      <c r="TZ368" s="167"/>
      <c r="UY368" s="167"/>
    </row>
    <row r="369" spans="2:594">
      <c r="B369" s="89"/>
      <c r="C369" s="89" t="str">
        <f>IF(ISERROR(I369+1)=TRUE,I369,IF(I369="","",MAX(C$15:C368)+1))</f>
        <v>cantidad por diametro</v>
      </c>
      <c r="D369" s="88" t="str">
        <f t="shared" si="645"/>
        <v/>
      </c>
      <c r="E369" s="3"/>
      <c r="G369" s="167"/>
      <c r="I369" s="65" t="s">
        <v>428</v>
      </c>
      <c r="J369" s="47"/>
      <c r="K369" s="47"/>
      <c r="L369" s="47"/>
      <c r="M369" s="47"/>
      <c r="N369" s="47"/>
      <c r="O369" s="47"/>
      <c r="P369" s="47"/>
      <c r="Q369" s="47"/>
      <c r="R369" s="47"/>
      <c r="S369" s="46"/>
      <c r="U369" s="167"/>
      <c r="V369" s="42"/>
      <c r="AT369" s="167"/>
      <c r="BS369" s="167"/>
      <c r="CR369" s="167"/>
      <c r="DQ369" s="167"/>
      <c r="EP369" s="167"/>
      <c r="FO369" s="167"/>
      <c r="GN369" s="167"/>
      <c r="HM369" s="167"/>
      <c r="IL369" s="167"/>
      <c r="JK369" s="167"/>
      <c r="KJ369" s="167"/>
      <c r="LI369" s="167"/>
      <c r="MH369" s="167"/>
      <c r="NG369" s="167"/>
      <c r="OF369" s="167"/>
      <c r="PE369" s="167"/>
      <c r="QD369" s="167"/>
      <c r="RC369" s="167"/>
      <c r="SB369" s="167"/>
      <c r="TA369" s="167"/>
      <c r="TZ369" s="167"/>
      <c r="UY369" s="167"/>
    </row>
    <row r="370" spans="2:594">
      <c r="B370" s="89"/>
      <c r="C370" s="89" t="str">
        <f>IF(ISERROR(I370+1)=TRUE,I370,IF(I370="","",MAX(C$15:C369)+1))</f>
        <v>(*4) Este cargo por set incluye 1 centralizador + 2 stop collars. Ver Anexo Precios que define la cantidad por diametro y el tipo de centralizador y anillo de tope.</v>
      </c>
      <c r="D370" s="88" t="str">
        <f t="shared" si="645"/>
        <v/>
      </c>
      <c r="E370" s="3"/>
      <c r="G370" s="167"/>
      <c r="I370" s="172" t="s">
        <v>427</v>
      </c>
      <c r="J370" s="171"/>
      <c r="K370" s="171"/>
      <c r="L370" s="171"/>
      <c r="M370" s="171"/>
      <c r="N370" s="171"/>
      <c r="O370" s="171"/>
      <c r="P370" s="171"/>
      <c r="Q370" s="171"/>
      <c r="R370" s="63"/>
      <c r="S370" s="62"/>
      <c r="U370" s="167"/>
      <c r="V370" s="42"/>
      <c r="AT370" s="167"/>
      <c r="BS370" s="167"/>
      <c r="CR370" s="167"/>
      <c r="DQ370" s="167"/>
      <c r="EP370" s="167"/>
      <c r="FO370" s="167"/>
      <c r="GN370" s="167"/>
      <c r="HM370" s="167"/>
      <c r="IL370" s="167"/>
      <c r="JK370" s="167"/>
      <c r="KJ370" s="167"/>
      <c r="LI370" s="167"/>
      <c r="MH370" s="167"/>
      <c r="NG370" s="167"/>
      <c r="OF370" s="167"/>
      <c r="PE370" s="167"/>
      <c r="QD370" s="167"/>
      <c r="RC370" s="167"/>
      <c r="SB370" s="167"/>
      <c r="TA370" s="167"/>
      <c r="TZ370" s="167"/>
      <c r="UY370" s="167"/>
    </row>
    <row r="371" spans="2:594">
      <c r="B371" s="89"/>
      <c r="C371" s="89" t="str">
        <f>IF(ISERROR(I371+1)=TRUE,I371,IF(I371="","",MAX(C$15:C370)+1))</f>
        <v/>
      </c>
      <c r="D371" s="88" t="str">
        <f t="shared" si="645"/>
        <v/>
      </c>
      <c r="E371" s="3"/>
      <c r="G371" s="167"/>
      <c r="I371" s="170" t="s">
        <v>134</v>
      </c>
      <c r="J371" s="169"/>
      <c r="K371" s="169"/>
      <c r="L371" s="169"/>
      <c r="M371" s="169"/>
      <c r="N371" s="169"/>
      <c r="O371" s="169"/>
      <c r="P371" s="168"/>
      <c r="Q371" s="168"/>
      <c r="R371" s="168"/>
      <c r="S371" s="168"/>
      <c r="U371" s="167"/>
      <c r="V371" s="42"/>
      <c r="AT371" s="167"/>
      <c r="BS371" s="167"/>
      <c r="CR371" s="167"/>
      <c r="DQ371" s="167"/>
      <c r="EP371" s="167"/>
      <c r="FO371" s="167"/>
      <c r="GN371" s="167"/>
      <c r="HM371" s="167"/>
      <c r="IL371" s="167"/>
      <c r="JK371" s="167"/>
      <c r="KJ371" s="167"/>
      <c r="LI371" s="167"/>
      <c r="MH371" s="167"/>
      <c r="NG371" s="167"/>
      <c r="OF371" s="167"/>
      <c r="PE371" s="167"/>
      <c r="QD371" s="167"/>
      <c r="RC371" s="167"/>
      <c r="SB371" s="167"/>
      <c r="TA371" s="167"/>
      <c r="TZ371" s="167"/>
      <c r="UY371" s="167"/>
    </row>
    <row r="372" spans="2:594">
      <c r="B372" s="89"/>
      <c r="C372" s="89" t="str">
        <f>IF(ISERROR(I372+1)=TRUE,I372,IF(I372="","",MAX(C$15:C371)+1))</f>
        <v/>
      </c>
      <c r="D372" s="88" t="str">
        <f t="shared" si="645"/>
        <v/>
      </c>
      <c r="E372" s="3"/>
      <c r="I372" s="37" t="s">
        <v>134</v>
      </c>
      <c r="V372" s="42"/>
    </row>
    <row r="373" spans="2:594">
      <c r="B373" s="89"/>
      <c r="C373" s="89" t="str">
        <f>IF(ISERROR(I373+1)=TRUE,I373,IF(I373="","",MAX(C$15:C372)+1))</f>
        <v>4. |  PERFILAJE WIRELINE</v>
      </c>
      <c r="D373" s="88" t="str">
        <f t="shared" si="645"/>
        <v/>
      </c>
      <c r="E373" s="3"/>
      <c r="G373" s="162"/>
      <c r="H373" s="162"/>
      <c r="I373" s="165" t="s">
        <v>103</v>
      </c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2"/>
      <c r="U373" s="162"/>
      <c r="V373" s="42"/>
    </row>
    <row r="374" spans="2:594">
      <c r="B374" s="89"/>
      <c r="C374" s="89" t="str">
        <f>IF(ISERROR(I374+1)=TRUE,I374,IF(I374="","",MAX(C$15:C373)+1))</f>
        <v/>
      </c>
      <c r="D374" s="88" t="str">
        <f t="shared" si="645"/>
        <v/>
      </c>
      <c r="E374" s="3"/>
      <c r="G374" s="162"/>
      <c r="I374" s="37" t="s">
        <v>134</v>
      </c>
      <c r="U374" s="162"/>
      <c r="V374" s="42"/>
      <c r="W374" s="3"/>
      <c r="X374" s="3"/>
      <c r="Y374" s="3"/>
      <c r="Z374" s="3"/>
      <c r="AA374" s="110"/>
      <c r="AB374" s="3"/>
      <c r="AC374" s="110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</row>
    <row r="375" spans="2:594">
      <c r="B375" s="89"/>
      <c r="C375" s="89" t="str">
        <f>IF(ISERROR(I375+1)=TRUE,I375,IF(I375="","",MAX(C$15:C374)+1))</f>
        <v>4.1 | TARIFAS SERVICIOS DE PERFILAJE WIRELINE</v>
      </c>
      <c r="D375" s="88" t="str">
        <f t="shared" si="645"/>
        <v/>
      </c>
      <c r="E375" s="3"/>
      <c r="G375" s="162"/>
      <c r="I375" s="165" t="s">
        <v>104</v>
      </c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U375" s="162"/>
      <c r="V375" s="42"/>
      <c r="W375" s="165" t="str">
        <f>W$3</f>
        <v>POZO | Hokchi-7 | CANTIDADES Y MONTOS</v>
      </c>
      <c r="X375" s="165"/>
      <c r="Y375" s="165"/>
      <c r="Z375" s="165"/>
      <c r="AA375" s="166"/>
      <c r="AB375" s="165"/>
      <c r="AC375" s="166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T375" s="162"/>
      <c r="AV375" s="165" t="str">
        <f>AV$3</f>
        <v>POZO | Hokchi-15 | CANTIDADES Y MONTOS</v>
      </c>
      <c r="AW375" s="165"/>
      <c r="AX375" s="165"/>
      <c r="AY375" s="165"/>
      <c r="AZ375" s="165"/>
      <c r="BA375" s="165"/>
      <c r="BB375" s="165"/>
      <c r="BC375" s="165"/>
      <c r="BD375" s="165"/>
      <c r="BE375" s="165"/>
      <c r="BF375" s="165"/>
      <c r="BG375" s="165"/>
      <c r="BH375" s="165"/>
      <c r="BI375" s="165"/>
      <c r="BJ375" s="165"/>
      <c r="BK375" s="165"/>
      <c r="BL375" s="165"/>
      <c r="BM375" s="165"/>
      <c r="BN375" s="165"/>
      <c r="BO375" s="165"/>
      <c r="BP375" s="165"/>
      <c r="BQ375" s="165"/>
      <c r="BS375" s="162"/>
      <c r="BU375" s="165" t="str">
        <f>BU$3</f>
        <v>POZO | Hokchi-8H | CANTIDADES Y MONTOS</v>
      </c>
      <c r="BV375" s="165"/>
      <c r="BW375" s="165"/>
      <c r="BX375" s="165"/>
      <c r="BY375" s="165"/>
      <c r="BZ375" s="165"/>
      <c r="CA375" s="165"/>
      <c r="CB375" s="165"/>
      <c r="CC375" s="165"/>
      <c r="CD375" s="165"/>
      <c r="CE375" s="165"/>
      <c r="CF375" s="165"/>
      <c r="CG375" s="165"/>
      <c r="CH375" s="165"/>
      <c r="CI375" s="165"/>
      <c r="CJ375" s="165"/>
      <c r="CK375" s="165"/>
      <c r="CL375" s="165"/>
      <c r="CM375" s="165"/>
      <c r="CN375" s="165"/>
      <c r="CO375" s="165"/>
      <c r="CP375" s="165"/>
      <c r="CR375" s="162"/>
      <c r="CT375" s="165" t="str">
        <f>CT$3</f>
        <v>POZO | Hokchi-12H | CANTIDADES Y MONTOS</v>
      </c>
      <c r="CU375" s="165"/>
      <c r="CV375" s="165"/>
      <c r="CW375" s="165"/>
      <c r="CX375" s="165"/>
      <c r="CY375" s="165"/>
      <c r="CZ375" s="165"/>
      <c r="DA375" s="165"/>
      <c r="DB375" s="165"/>
      <c r="DC375" s="165"/>
      <c r="DD375" s="165"/>
      <c r="DE375" s="165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/>
      <c r="DQ375" s="162"/>
      <c r="DS375" s="165" t="str">
        <f>DS$3</f>
        <v>POZO | Hokchi-9H | CANTIDADES Y MONTOS</v>
      </c>
      <c r="DT375" s="165"/>
      <c r="DU375" s="165"/>
      <c r="DV375" s="165"/>
      <c r="DW375" s="165"/>
      <c r="DX375" s="165"/>
      <c r="DY375" s="165"/>
      <c r="DZ375" s="165"/>
      <c r="EA375" s="165"/>
      <c r="EB375" s="165"/>
      <c r="EC375" s="165"/>
      <c r="ED375" s="165"/>
      <c r="EE375" s="165"/>
      <c r="EF375" s="165"/>
      <c r="EG375" s="165"/>
      <c r="EH375" s="165"/>
      <c r="EI375" s="165"/>
      <c r="EJ375" s="165"/>
      <c r="EK375" s="165"/>
      <c r="EL375" s="165"/>
      <c r="EM375" s="165"/>
      <c r="EN375" s="165"/>
      <c r="EP375" s="162"/>
      <c r="ER375" s="165" t="str">
        <f>ER$3</f>
        <v>POZO | Hokchi-11 | CANTIDADES Y MONTOS</v>
      </c>
      <c r="ES375" s="165"/>
      <c r="ET375" s="165"/>
      <c r="EU375" s="165"/>
      <c r="EV375" s="165"/>
      <c r="EW375" s="165"/>
      <c r="EX375" s="165"/>
      <c r="EY375" s="165"/>
      <c r="EZ375" s="165"/>
      <c r="FA375" s="165"/>
      <c r="FB375" s="165"/>
      <c r="FC375" s="165"/>
      <c r="FD375" s="165"/>
      <c r="FE375" s="165"/>
      <c r="FF375" s="165"/>
      <c r="FG375" s="165"/>
      <c r="FH375" s="165"/>
      <c r="FI375" s="165"/>
      <c r="FJ375" s="165"/>
      <c r="FK375" s="165"/>
      <c r="FL375" s="165"/>
      <c r="FM375" s="165"/>
      <c r="FO375" s="162"/>
      <c r="FQ375" s="165" t="str">
        <f>FQ$3</f>
        <v>POZO | Hokchi-13 | CANTIDADES Y MONTOS</v>
      </c>
      <c r="FR375" s="165"/>
      <c r="FS375" s="165"/>
      <c r="FT375" s="165"/>
      <c r="FU375" s="165"/>
      <c r="FV375" s="165"/>
      <c r="FW375" s="165"/>
      <c r="FX375" s="165"/>
      <c r="FY375" s="165"/>
      <c r="FZ375" s="165"/>
      <c r="GA375" s="165"/>
      <c r="GB375" s="165"/>
      <c r="GC375" s="165"/>
      <c r="GD375" s="165"/>
      <c r="GE375" s="165"/>
      <c r="GF375" s="165"/>
      <c r="GG375" s="165"/>
      <c r="GH375" s="165"/>
      <c r="GI375" s="165"/>
      <c r="GJ375" s="165"/>
      <c r="GK375" s="165"/>
      <c r="GL375" s="165"/>
      <c r="GN375" s="162"/>
      <c r="GP375" s="165" t="str">
        <f>GP$3</f>
        <v>POZO | Hokchi-14 | CANTIDADES Y MONTOS</v>
      </c>
      <c r="GQ375" s="165"/>
      <c r="GR375" s="165"/>
      <c r="GS375" s="165"/>
      <c r="GT375" s="165"/>
      <c r="GU375" s="165"/>
      <c r="GV375" s="165"/>
      <c r="GW375" s="165"/>
      <c r="GX375" s="165"/>
      <c r="GY375" s="165"/>
      <c r="GZ375" s="165"/>
      <c r="HA375" s="165"/>
      <c r="HB375" s="165"/>
      <c r="HC375" s="165"/>
      <c r="HD375" s="165"/>
      <c r="HE375" s="165"/>
      <c r="HF375" s="165"/>
      <c r="HG375" s="165"/>
      <c r="HH375" s="165"/>
      <c r="HI375" s="165"/>
      <c r="HJ375" s="165"/>
      <c r="HK375" s="165"/>
      <c r="HM375" s="162"/>
      <c r="HO375" s="165" t="str">
        <f>HO$3</f>
        <v>POZO | Hokchi-10H | CANTIDADES Y MONTOS</v>
      </c>
      <c r="HP375" s="165"/>
      <c r="HQ375" s="165"/>
      <c r="HR375" s="165"/>
      <c r="HS375" s="165"/>
      <c r="HT375" s="165"/>
      <c r="HU375" s="165"/>
      <c r="HV375" s="165"/>
      <c r="HW375" s="165"/>
      <c r="HX375" s="165"/>
      <c r="HY375" s="165"/>
      <c r="HZ375" s="165"/>
      <c r="IA375" s="165"/>
      <c r="IB375" s="165"/>
      <c r="IC375" s="165"/>
      <c r="ID375" s="165"/>
      <c r="IE375" s="165"/>
      <c r="IF375" s="165"/>
      <c r="IG375" s="165"/>
      <c r="IH375" s="165"/>
      <c r="II375" s="165"/>
      <c r="IJ375" s="165"/>
      <c r="IL375" s="162"/>
      <c r="IN375" s="165" t="str">
        <f>IN$3</f>
        <v>POZO | Hokchi-2DEL | CANTIDADES Y MONTOS</v>
      </c>
      <c r="IO375" s="165"/>
      <c r="IP375" s="165"/>
      <c r="IQ375" s="165"/>
      <c r="IR375" s="165"/>
      <c r="IS375" s="165"/>
      <c r="IT375" s="165"/>
      <c r="IU375" s="165"/>
      <c r="IV375" s="165"/>
      <c r="IW375" s="165"/>
      <c r="IX375" s="165"/>
      <c r="IY375" s="165"/>
      <c r="IZ375" s="165"/>
      <c r="JA375" s="165"/>
      <c r="JB375" s="165"/>
      <c r="JC375" s="165"/>
      <c r="JD375" s="165"/>
      <c r="JE375" s="165"/>
      <c r="JF375" s="165"/>
      <c r="JG375" s="165"/>
      <c r="JH375" s="165"/>
      <c r="JI375" s="165"/>
      <c r="JK375" s="162"/>
      <c r="JM375" s="165" t="str">
        <f>JM$3</f>
        <v>POZO | Hokchi-3DEL | CANTIDADES Y MONTOS</v>
      </c>
      <c r="JN375" s="165"/>
      <c r="JO375" s="165"/>
      <c r="JP375" s="165"/>
      <c r="JQ375" s="165"/>
      <c r="JR375" s="165"/>
      <c r="JS375" s="165"/>
      <c r="JT375" s="165"/>
      <c r="JU375" s="165"/>
      <c r="JV375" s="165"/>
      <c r="JW375" s="165"/>
      <c r="JX375" s="165"/>
      <c r="JY375" s="165"/>
      <c r="JZ375" s="165"/>
      <c r="KA375" s="165"/>
      <c r="KB375" s="165"/>
      <c r="KC375" s="165"/>
      <c r="KD375" s="165"/>
      <c r="KE375" s="165"/>
      <c r="KF375" s="165"/>
      <c r="KG375" s="165"/>
      <c r="KH375" s="165"/>
      <c r="KJ375" s="162"/>
      <c r="KL375" s="165" t="str">
        <f>KL$3</f>
        <v>POZO | Hokchi-4DEL | CANTIDADES Y MONTOS</v>
      </c>
      <c r="KM375" s="165"/>
      <c r="KN375" s="165"/>
      <c r="KO375" s="165"/>
      <c r="KP375" s="165"/>
      <c r="KQ375" s="165"/>
      <c r="KR375" s="165"/>
      <c r="KS375" s="165"/>
      <c r="KT375" s="165"/>
      <c r="KU375" s="165"/>
      <c r="KV375" s="165"/>
      <c r="KW375" s="165"/>
      <c r="KX375" s="165"/>
      <c r="KY375" s="165"/>
      <c r="KZ375" s="165"/>
      <c r="LA375" s="165"/>
      <c r="LB375" s="165"/>
      <c r="LC375" s="165"/>
      <c r="LD375" s="165"/>
      <c r="LE375" s="165"/>
      <c r="LF375" s="165"/>
      <c r="LG375" s="165"/>
      <c r="LI375" s="162"/>
      <c r="LK375" s="165" t="str">
        <f>LK$3</f>
        <v>POZO | Hokchi-5DEL | CANTIDADES Y MONTOS</v>
      </c>
      <c r="LL375" s="165"/>
      <c r="LM375" s="165"/>
      <c r="LN375" s="165"/>
      <c r="LO375" s="165"/>
      <c r="LP375" s="165"/>
      <c r="LQ375" s="165"/>
      <c r="LR375" s="165"/>
      <c r="LS375" s="165"/>
      <c r="LT375" s="165"/>
      <c r="LU375" s="165"/>
      <c r="LV375" s="165"/>
      <c r="LW375" s="165"/>
      <c r="LX375" s="165"/>
      <c r="LY375" s="165"/>
      <c r="LZ375" s="165"/>
      <c r="MA375" s="165"/>
      <c r="MB375" s="165"/>
      <c r="MC375" s="165"/>
      <c r="MD375" s="165"/>
      <c r="ME375" s="165"/>
      <c r="MF375" s="165"/>
      <c r="MH375" s="162"/>
      <c r="MJ375" s="165" t="str">
        <f>MJ$3</f>
        <v>POZO | Hokchi-6DEL | CANTIDADES Y MONTOS</v>
      </c>
      <c r="MK375" s="165"/>
      <c r="ML375" s="165"/>
      <c r="MM375" s="165"/>
      <c r="MN375" s="165"/>
      <c r="MO375" s="165"/>
      <c r="MP375" s="165"/>
      <c r="MQ375" s="165"/>
      <c r="MR375" s="165"/>
      <c r="MS375" s="165"/>
      <c r="MT375" s="165"/>
      <c r="MU375" s="165"/>
      <c r="MV375" s="165"/>
      <c r="MW375" s="165"/>
      <c r="MX375" s="165"/>
      <c r="MY375" s="165"/>
      <c r="MZ375" s="165"/>
      <c r="NA375" s="165"/>
      <c r="NB375" s="165"/>
      <c r="NC375" s="165"/>
      <c r="ND375" s="165"/>
      <c r="NE375" s="165"/>
      <c r="NG375" s="162"/>
      <c r="NI375" s="165" t="str">
        <f>NI$3</f>
        <v>POZO | Hokchi-7 Contingente | CANTIDADES Y MONTOS</v>
      </c>
      <c r="NJ375" s="165"/>
      <c r="NK375" s="165"/>
      <c r="NL375" s="165"/>
      <c r="NM375" s="165"/>
      <c r="NN375" s="165"/>
      <c r="NO375" s="165"/>
      <c r="NP375" s="165"/>
      <c r="NQ375" s="165"/>
      <c r="NR375" s="165"/>
      <c r="NS375" s="165"/>
      <c r="NT375" s="165"/>
      <c r="NU375" s="165"/>
      <c r="NV375" s="165"/>
      <c r="NW375" s="165"/>
      <c r="NX375" s="165"/>
      <c r="NY375" s="165"/>
      <c r="NZ375" s="165"/>
      <c r="OA375" s="165"/>
      <c r="OB375" s="165"/>
      <c r="OC375" s="165"/>
      <c r="OD375" s="165"/>
      <c r="OF375" s="162"/>
      <c r="OH375" s="165" t="str">
        <f>OH$3</f>
        <v>POZO | Hokchi-15 Contingente | CANTIDADES Y MONTOS</v>
      </c>
      <c r="OI375" s="165"/>
      <c r="OJ375" s="165"/>
      <c r="OK375" s="165"/>
      <c r="OL375" s="165"/>
      <c r="OM375" s="165"/>
      <c r="ON375" s="165"/>
      <c r="OO375" s="165"/>
      <c r="OP375" s="165"/>
      <c r="OQ375" s="165"/>
      <c r="OR375" s="165"/>
      <c r="OS375" s="165"/>
      <c r="OT375" s="165"/>
      <c r="OU375" s="165"/>
      <c r="OV375" s="165"/>
      <c r="OW375" s="165"/>
      <c r="OX375" s="165"/>
      <c r="OY375" s="165"/>
      <c r="OZ375" s="165"/>
      <c r="PA375" s="165"/>
      <c r="PB375" s="165"/>
      <c r="PC375" s="165"/>
      <c r="PE375" s="162"/>
      <c r="PG375" s="165" t="str">
        <f>PG$3</f>
        <v>POZO | Hokchi-8H Contingente | CANTIDADES Y MONTOS</v>
      </c>
      <c r="PH375" s="165"/>
      <c r="PI375" s="165"/>
      <c r="PJ375" s="165"/>
      <c r="PK375" s="165"/>
      <c r="PL375" s="165"/>
      <c r="PM375" s="165"/>
      <c r="PN375" s="165"/>
      <c r="PO375" s="165"/>
      <c r="PP375" s="165"/>
      <c r="PQ375" s="165"/>
      <c r="PR375" s="165"/>
      <c r="PS375" s="165"/>
      <c r="PT375" s="165"/>
      <c r="PU375" s="165"/>
      <c r="PV375" s="165"/>
      <c r="PW375" s="165"/>
      <c r="PX375" s="165"/>
      <c r="PY375" s="165"/>
      <c r="PZ375" s="165"/>
      <c r="QA375" s="165"/>
      <c r="QB375" s="165"/>
      <c r="QD375" s="162"/>
      <c r="QF375" s="165" t="str">
        <f>QF$3</f>
        <v>POZO | Hokchi-12H Contingente | CANTIDADES Y MONTOS</v>
      </c>
      <c r="QG375" s="165"/>
      <c r="QH375" s="165"/>
      <c r="QI375" s="165"/>
      <c r="QJ375" s="165"/>
      <c r="QK375" s="165"/>
      <c r="QL375" s="165"/>
      <c r="QM375" s="165"/>
      <c r="QN375" s="165"/>
      <c r="QO375" s="165"/>
      <c r="QP375" s="165"/>
      <c r="QQ375" s="165"/>
      <c r="QR375" s="165"/>
      <c r="QS375" s="165"/>
      <c r="QT375" s="165"/>
      <c r="QU375" s="165"/>
      <c r="QV375" s="165"/>
      <c r="QW375" s="165"/>
      <c r="QX375" s="165"/>
      <c r="QY375" s="165"/>
      <c r="QZ375" s="165"/>
      <c r="RA375" s="165"/>
      <c r="RC375" s="162"/>
      <c r="RE375" s="165" t="str">
        <f>RE$3</f>
        <v>POZO | Hokchi-9H Contingente | CANTIDADES Y MONTOS</v>
      </c>
      <c r="RF375" s="165"/>
      <c r="RG375" s="165"/>
      <c r="RH375" s="165"/>
      <c r="RI375" s="165"/>
      <c r="RJ375" s="165"/>
      <c r="RK375" s="165"/>
      <c r="RL375" s="165"/>
      <c r="RM375" s="165"/>
      <c r="RN375" s="165"/>
      <c r="RO375" s="165"/>
      <c r="RP375" s="165"/>
      <c r="RQ375" s="165"/>
      <c r="RR375" s="165"/>
      <c r="RS375" s="165"/>
      <c r="RT375" s="165"/>
      <c r="RU375" s="165"/>
      <c r="RV375" s="165"/>
      <c r="RW375" s="165"/>
      <c r="RX375" s="165"/>
      <c r="RY375" s="165"/>
      <c r="RZ375" s="165"/>
      <c r="SB375" s="162"/>
      <c r="SD375" s="165" t="str">
        <f>SD$3</f>
        <v>POZO | Hokchi-11 Contingente | CANTIDADES Y MONTOS</v>
      </c>
      <c r="SE375" s="165"/>
      <c r="SF375" s="165"/>
      <c r="SG375" s="165"/>
      <c r="SH375" s="165"/>
      <c r="SI375" s="165"/>
      <c r="SJ375" s="165"/>
      <c r="SK375" s="165"/>
      <c r="SL375" s="165"/>
      <c r="SM375" s="165"/>
      <c r="SN375" s="165"/>
      <c r="SO375" s="165"/>
      <c r="SP375" s="165"/>
      <c r="SQ375" s="165"/>
      <c r="SR375" s="165"/>
      <c r="SS375" s="165"/>
      <c r="ST375" s="165"/>
      <c r="SU375" s="165"/>
      <c r="SV375" s="165"/>
      <c r="SW375" s="165"/>
      <c r="SX375" s="165"/>
      <c r="SY375" s="165"/>
      <c r="TA375" s="162"/>
      <c r="TC375" s="165" t="str">
        <f>TC$3</f>
        <v>POZO | Hokchi-13 Contingente | CANTIDADES Y MONTOS</v>
      </c>
      <c r="TD375" s="165"/>
      <c r="TE375" s="165"/>
      <c r="TF375" s="165"/>
      <c r="TG375" s="165"/>
      <c r="TH375" s="165"/>
      <c r="TI375" s="165"/>
      <c r="TJ375" s="165"/>
      <c r="TK375" s="165"/>
      <c r="TL375" s="165"/>
      <c r="TM375" s="165"/>
      <c r="TN375" s="165"/>
      <c r="TO375" s="165"/>
      <c r="TP375" s="165"/>
      <c r="TQ375" s="165"/>
      <c r="TR375" s="165"/>
      <c r="TS375" s="165"/>
      <c r="TT375" s="165"/>
      <c r="TU375" s="165"/>
      <c r="TV375" s="165"/>
      <c r="TW375" s="165"/>
      <c r="TX375" s="165"/>
      <c r="TZ375" s="162"/>
      <c r="UB375" s="165" t="str">
        <f>UB$3</f>
        <v>POZO | Hokchi-14 Contingente | CANTIDADES Y MONTOS</v>
      </c>
      <c r="UC375" s="165"/>
      <c r="UD375" s="165"/>
      <c r="UE375" s="165"/>
      <c r="UF375" s="165"/>
      <c r="UG375" s="165"/>
      <c r="UH375" s="165"/>
      <c r="UI375" s="165"/>
      <c r="UJ375" s="165"/>
      <c r="UK375" s="165"/>
      <c r="UL375" s="165"/>
      <c r="UM375" s="165"/>
      <c r="UN375" s="165"/>
      <c r="UO375" s="165"/>
      <c r="UP375" s="165"/>
      <c r="UQ375" s="165"/>
      <c r="UR375" s="165"/>
      <c r="US375" s="165"/>
      <c r="UT375" s="165"/>
      <c r="UU375" s="165"/>
      <c r="UV375" s="165"/>
      <c r="UW375" s="165"/>
      <c r="UY375" s="162"/>
      <c r="VA375" s="165" t="str">
        <f>VA$3</f>
        <v>POZO | Hokchi-10H Contingente | CANTIDADES Y MONTOS</v>
      </c>
      <c r="VB375" s="165"/>
      <c r="VC375" s="165"/>
      <c r="VD375" s="165"/>
      <c r="VE375" s="165"/>
      <c r="VF375" s="165"/>
      <c r="VG375" s="165"/>
      <c r="VH375" s="165"/>
      <c r="VI375" s="165"/>
      <c r="VJ375" s="165"/>
      <c r="VK375" s="165"/>
      <c r="VL375" s="165"/>
      <c r="VM375" s="165"/>
      <c r="VN375" s="165"/>
      <c r="VO375" s="165"/>
      <c r="VP375" s="165"/>
      <c r="VQ375" s="165"/>
      <c r="VR375" s="165"/>
      <c r="VS375" s="165"/>
      <c r="VT375" s="165"/>
      <c r="VU375" s="165"/>
      <c r="VV375" s="165"/>
    </row>
    <row r="376" spans="2:594">
      <c r="B376" s="89"/>
      <c r="C376" s="89" t="str">
        <f>IF(ISERROR(I376+1)=TRUE,I376,IF(I376="","",MAX(C$15:C375)+1))</f>
        <v/>
      </c>
      <c r="D376" s="88" t="str">
        <f t="shared" si="645"/>
        <v/>
      </c>
      <c r="E376" s="3"/>
      <c r="G376" s="162"/>
      <c r="I376" s="37" t="s">
        <v>134</v>
      </c>
      <c r="U376" s="162"/>
      <c r="V376" s="42"/>
      <c r="AT376" s="162"/>
      <c r="BS376" s="162"/>
      <c r="CR376" s="162"/>
      <c r="DQ376" s="162"/>
      <c r="EP376" s="162"/>
      <c r="FO376" s="162"/>
      <c r="GN376" s="162"/>
      <c r="HM376" s="162"/>
      <c r="IL376" s="162"/>
      <c r="JK376" s="162"/>
      <c r="KJ376" s="162"/>
      <c r="LI376" s="162"/>
      <c r="MH376" s="162"/>
      <c r="NG376" s="162"/>
      <c r="OF376" s="162"/>
      <c r="PE376" s="162"/>
      <c r="QD376" s="162"/>
      <c r="RC376" s="162"/>
      <c r="SB376" s="162"/>
      <c r="TA376" s="162"/>
      <c r="TZ376" s="162"/>
      <c r="UY376" s="162"/>
    </row>
    <row r="377" spans="2:594" s="38" customFormat="1" ht="30" outlineLevel="1">
      <c r="B377" s="88"/>
      <c r="C377" s="89">
        <f>IF(ISERROR(I377+1)=TRUE,I377,IF(I377="","",MAX(C$15:C376)+1))</f>
        <v>270</v>
      </c>
      <c r="D377" s="88">
        <f t="shared" si="645"/>
        <v>1</v>
      </c>
      <c r="E377" s="3"/>
      <c r="G377" s="162"/>
      <c r="I377" s="108">
        <f>+I360+1</f>
        <v>277</v>
      </c>
      <c r="J377" s="299" t="s">
        <v>426</v>
      </c>
      <c r="K377" s="300"/>
      <c r="L377" s="300"/>
      <c r="M377" s="300"/>
      <c r="N377" s="300"/>
      <c r="O377" s="301"/>
      <c r="P377" s="302" t="s">
        <v>149</v>
      </c>
      <c r="Q377" s="297"/>
      <c r="R377" s="107" t="s">
        <v>141</v>
      </c>
      <c r="S377" s="298"/>
      <c r="U377" s="162"/>
      <c r="V377" s="42"/>
      <c r="W377" s="101"/>
      <c r="X377" s="37"/>
      <c r="Y377" s="100"/>
      <c r="Z377" s="99"/>
      <c r="AA377" s="102"/>
      <c r="AB377" s="99"/>
      <c r="AC377" s="102"/>
      <c r="AD377" s="99"/>
      <c r="AE377" s="143"/>
      <c r="AF377" s="99"/>
      <c r="AG377" s="143"/>
      <c r="AH377" s="143"/>
      <c r="AI377" s="143"/>
      <c r="AJ377" s="99"/>
      <c r="AK377" s="98"/>
      <c r="AL377" s="98"/>
      <c r="AM377" s="98"/>
      <c r="AN377" s="98"/>
      <c r="AO377" s="98"/>
      <c r="AP377" s="98"/>
      <c r="AQ377" s="98"/>
      <c r="AR377" s="97">
        <f t="shared" ref="AR377:AR408" si="716">SUM(Y377:AQ377)*$Q377</f>
        <v>0</v>
      </c>
      <c r="AT377" s="162"/>
      <c r="AV377" s="101"/>
      <c r="AW377" s="37"/>
      <c r="AX377" s="100"/>
      <c r="AY377" s="99"/>
      <c r="AZ377" s="102"/>
      <c r="BA377" s="99"/>
      <c r="BB377" s="102"/>
      <c r="BC377" s="99"/>
      <c r="BD377" s="143"/>
      <c r="BE377" s="99"/>
      <c r="BF377" s="143"/>
      <c r="BG377" s="143"/>
      <c r="BH377" s="143"/>
      <c r="BI377" s="99"/>
      <c r="BJ377" s="98"/>
      <c r="BK377" s="98"/>
      <c r="BL377" s="98"/>
      <c r="BM377" s="98"/>
      <c r="BN377" s="98"/>
      <c r="BO377" s="98"/>
      <c r="BP377" s="98"/>
      <c r="BQ377" s="97">
        <f t="shared" ref="BQ377:BQ408" si="717">SUM(AX377:BP377)*$Q377</f>
        <v>0</v>
      </c>
      <c r="BS377" s="162"/>
      <c r="BU377" s="101"/>
      <c r="BV377" s="37"/>
      <c r="BW377" s="100"/>
      <c r="BX377" s="99"/>
      <c r="BY377" s="102"/>
      <c r="BZ377" s="99"/>
      <c r="CA377" s="102"/>
      <c r="CB377" s="99"/>
      <c r="CC377" s="143"/>
      <c r="CD377" s="99"/>
      <c r="CE377" s="143"/>
      <c r="CF377" s="143"/>
      <c r="CG377" s="143"/>
      <c r="CH377" s="99"/>
      <c r="CI377" s="98"/>
      <c r="CJ377" s="98"/>
      <c r="CK377" s="98"/>
      <c r="CL377" s="98"/>
      <c r="CM377" s="98"/>
      <c r="CN377" s="98"/>
      <c r="CO377" s="98"/>
      <c r="CP377" s="97">
        <f t="shared" ref="CP377:CP408" si="718">SUM(BW377:CO377)*$Q377</f>
        <v>0</v>
      </c>
      <c r="CR377" s="162"/>
      <c r="CT377" s="101"/>
      <c r="CU377" s="37"/>
      <c r="CV377" s="100"/>
      <c r="CW377" s="99"/>
      <c r="CX377" s="102"/>
      <c r="CY377" s="99"/>
      <c r="CZ377" s="102"/>
      <c r="DA377" s="99"/>
      <c r="DB377" s="143"/>
      <c r="DC377" s="99"/>
      <c r="DD377" s="143"/>
      <c r="DE377" s="143"/>
      <c r="DF377" s="143"/>
      <c r="DG377" s="99"/>
      <c r="DH377" s="98"/>
      <c r="DI377" s="98"/>
      <c r="DJ377" s="98"/>
      <c r="DK377" s="98"/>
      <c r="DL377" s="98"/>
      <c r="DM377" s="98"/>
      <c r="DN377" s="98"/>
      <c r="DO377" s="97">
        <f t="shared" ref="DO377:DO408" si="719">SUM(CV377:DN377)*$Q377</f>
        <v>0</v>
      </c>
      <c r="DQ377" s="162"/>
      <c r="DS377" s="101"/>
      <c r="DT377" s="37"/>
      <c r="DU377" s="100"/>
      <c r="DV377" s="99"/>
      <c r="DW377" s="102"/>
      <c r="DX377" s="99"/>
      <c r="DY377" s="102"/>
      <c r="DZ377" s="99"/>
      <c r="EA377" s="143"/>
      <c r="EB377" s="99"/>
      <c r="EC377" s="143"/>
      <c r="ED377" s="143"/>
      <c r="EE377" s="143"/>
      <c r="EF377" s="99"/>
      <c r="EG377" s="98"/>
      <c r="EH377" s="98"/>
      <c r="EI377" s="98"/>
      <c r="EJ377" s="98"/>
      <c r="EK377" s="98"/>
      <c r="EL377" s="98"/>
      <c r="EM377" s="98"/>
      <c r="EN377" s="97">
        <f t="shared" ref="EN377:EN408" si="720">SUM(DU377:EM377)*$Q377</f>
        <v>0</v>
      </c>
      <c r="EP377" s="162"/>
      <c r="ER377" s="101"/>
      <c r="ES377" s="37"/>
      <c r="ET377" s="100"/>
      <c r="EU377" s="99"/>
      <c r="EV377" s="99"/>
      <c r="EW377" s="99"/>
      <c r="EX377" s="99"/>
      <c r="EY377" s="99"/>
      <c r="EZ377" s="143"/>
      <c r="FA377" s="143"/>
      <c r="FB377" s="143"/>
      <c r="FC377" s="143"/>
      <c r="FD377" s="143"/>
      <c r="FE377" s="143"/>
      <c r="FF377" s="143"/>
      <c r="FG377" s="99"/>
      <c r="FH377" s="98"/>
      <c r="FI377" s="98"/>
      <c r="FJ377" s="98"/>
      <c r="FK377" s="98"/>
      <c r="FL377" s="98"/>
      <c r="FM377" s="97">
        <f t="shared" ref="FM377:FM408" si="721">SUM(ET377:FL377)*$Q377</f>
        <v>0</v>
      </c>
      <c r="FO377" s="162"/>
      <c r="FQ377" s="101"/>
      <c r="FR377" s="37"/>
      <c r="FS377" s="100"/>
      <c r="FT377" s="99"/>
      <c r="FU377" s="99"/>
      <c r="FV377" s="99"/>
      <c r="FW377" s="99"/>
      <c r="FX377" s="99"/>
      <c r="FY377" s="143"/>
      <c r="FZ377" s="143"/>
      <c r="GA377" s="143"/>
      <c r="GB377" s="143"/>
      <c r="GC377" s="143"/>
      <c r="GD377" s="143"/>
      <c r="GE377" s="143"/>
      <c r="GF377" s="99"/>
      <c r="GG377" s="98"/>
      <c r="GH377" s="98"/>
      <c r="GI377" s="98"/>
      <c r="GJ377" s="98"/>
      <c r="GK377" s="98"/>
      <c r="GL377" s="97">
        <f t="shared" ref="GL377:GL408" si="722">SUM(FS377:GK377)*$Q377</f>
        <v>0</v>
      </c>
      <c r="GN377" s="162"/>
      <c r="GP377" s="101"/>
      <c r="GQ377" s="37"/>
      <c r="GR377" s="100"/>
      <c r="GS377" s="99"/>
      <c r="GT377" s="99"/>
      <c r="GU377" s="99"/>
      <c r="GV377" s="99"/>
      <c r="GW377" s="99"/>
      <c r="GX377" s="143"/>
      <c r="GY377" s="143"/>
      <c r="GZ377" s="143"/>
      <c r="HA377" s="143"/>
      <c r="HB377" s="143"/>
      <c r="HC377" s="143"/>
      <c r="HD377" s="143"/>
      <c r="HE377" s="99"/>
      <c r="HF377" s="98"/>
      <c r="HG377" s="98"/>
      <c r="HH377" s="98"/>
      <c r="HI377" s="98"/>
      <c r="HJ377" s="98"/>
      <c r="HK377" s="97">
        <f t="shared" ref="HK377:HK408" si="723">SUM(GR377:HJ377)*$Q377</f>
        <v>0</v>
      </c>
      <c r="HM377" s="162"/>
      <c r="HO377" s="101"/>
      <c r="HP377" s="37"/>
      <c r="HQ377" s="100"/>
      <c r="HR377" s="99"/>
      <c r="HS377" s="99"/>
      <c r="HT377" s="99"/>
      <c r="HU377" s="99"/>
      <c r="HV377" s="99"/>
      <c r="HW377" s="143"/>
      <c r="HX377" s="143"/>
      <c r="HY377" s="143"/>
      <c r="HZ377" s="143"/>
      <c r="IA377" s="143"/>
      <c r="IB377" s="143"/>
      <c r="IC377" s="143"/>
      <c r="ID377" s="99"/>
      <c r="IE377" s="98"/>
      <c r="IF377" s="98"/>
      <c r="IG377" s="98"/>
      <c r="IH377" s="98"/>
      <c r="II377" s="98"/>
      <c r="IJ377" s="97">
        <f t="shared" ref="IJ377:IJ408" si="724">SUM(HQ377:II377)*$Q377</f>
        <v>0</v>
      </c>
      <c r="IL377" s="162"/>
      <c r="IN377" s="101"/>
      <c r="IO377" s="37"/>
      <c r="IP377" s="100"/>
      <c r="IQ377" s="99"/>
      <c r="IR377" s="99"/>
      <c r="IS377" s="99"/>
      <c r="IT377" s="99"/>
      <c r="IU377" s="99"/>
      <c r="IV377" s="143"/>
      <c r="IW377" s="143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98"/>
      <c r="JI377" s="97">
        <f t="shared" ref="JI377:JI408" si="725">SUM(IP377:JH377)*$Q377</f>
        <v>0</v>
      </c>
      <c r="JK377" s="162"/>
      <c r="JM377" s="101"/>
      <c r="JN377" s="37"/>
      <c r="JO377" s="100"/>
      <c r="JP377" s="99"/>
      <c r="JQ377" s="99"/>
      <c r="JR377" s="99"/>
      <c r="JS377" s="99"/>
      <c r="JT377" s="99"/>
      <c r="JU377" s="143"/>
      <c r="JV377" s="143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98"/>
      <c r="KH377" s="97">
        <f t="shared" ref="KH377:KH408" si="726">SUM(JO377:KG377)*$Q377</f>
        <v>0</v>
      </c>
      <c r="KJ377" s="162"/>
      <c r="KL377" s="101"/>
      <c r="KM377" s="37"/>
      <c r="KN377" s="100"/>
      <c r="KO377" s="99"/>
      <c r="KP377" s="99"/>
      <c r="KQ377" s="99"/>
      <c r="KR377" s="99"/>
      <c r="KS377" s="99"/>
      <c r="KT377" s="143"/>
      <c r="KU377" s="143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98"/>
      <c r="LG377" s="97">
        <f t="shared" ref="LG377:LG408" si="727">SUM(KN377:LF377)*$Q377</f>
        <v>0</v>
      </c>
      <c r="LI377" s="162"/>
      <c r="LK377" s="101"/>
      <c r="LL377" s="37"/>
      <c r="LM377" s="100"/>
      <c r="LN377" s="99"/>
      <c r="LO377" s="99"/>
      <c r="LP377" s="99"/>
      <c r="LQ377" s="99"/>
      <c r="LR377" s="99"/>
      <c r="LS377" s="143"/>
      <c r="LT377" s="143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98"/>
      <c r="MF377" s="97">
        <f t="shared" ref="MF377:MF408" si="728">SUM(LM377:ME377)*$Q377</f>
        <v>0</v>
      </c>
      <c r="MH377" s="162"/>
      <c r="MJ377" s="101"/>
      <c r="MK377" s="37"/>
      <c r="ML377" s="100"/>
      <c r="MM377" s="99"/>
      <c r="MN377" s="99"/>
      <c r="MO377" s="99"/>
      <c r="MP377" s="99"/>
      <c r="MQ377" s="99"/>
      <c r="MR377" s="143"/>
      <c r="MS377" s="143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98"/>
      <c r="NE377" s="97">
        <f t="shared" ref="NE377:NE408" si="729">SUM(ML377:ND377)*$Q377</f>
        <v>0</v>
      </c>
      <c r="NG377" s="162"/>
      <c r="NI377" s="101"/>
      <c r="NJ377" s="37"/>
      <c r="NK377" s="100"/>
      <c r="NL377" s="99"/>
      <c r="NM377" s="99"/>
      <c r="NN377" s="99"/>
      <c r="NO377" s="99"/>
      <c r="NP377" s="99"/>
      <c r="NQ377" s="99"/>
      <c r="NR377" s="143"/>
      <c r="NS377" s="143"/>
      <c r="NT377" s="143"/>
      <c r="NU377" s="143"/>
      <c r="NV377" s="99"/>
      <c r="NW377" s="143"/>
      <c r="NX377" s="143"/>
      <c r="NY377" s="99"/>
      <c r="NZ377" s="99"/>
      <c r="OA377" s="142"/>
      <c r="OB377" s="143"/>
      <c r="OC377" s="98"/>
      <c r="OD377" s="97">
        <f t="shared" ref="OD377:OD408" si="730">SUM(NK377:OC377)*$Q377</f>
        <v>0</v>
      </c>
      <c r="OF377" s="162"/>
      <c r="OH377" s="101"/>
      <c r="OI377" s="37"/>
      <c r="OJ377" s="100"/>
      <c r="OK377" s="99"/>
      <c r="OL377" s="99"/>
      <c r="OM377" s="99"/>
      <c r="ON377" s="99"/>
      <c r="OO377" s="99"/>
      <c r="OP377" s="99"/>
      <c r="OQ377" s="143"/>
      <c r="OR377" s="143"/>
      <c r="OS377" s="143"/>
      <c r="OT377" s="143"/>
      <c r="OU377" s="99"/>
      <c r="OV377" s="143"/>
      <c r="OW377" s="143"/>
      <c r="OX377" s="99"/>
      <c r="OY377" s="99"/>
      <c r="OZ377" s="142"/>
      <c r="PA377" s="143"/>
      <c r="PB377" s="98"/>
      <c r="PC377" s="97">
        <f t="shared" ref="PC377:PC408" si="731">SUM(OJ377:PB377)*$Q377</f>
        <v>0</v>
      </c>
      <c r="PE377" s="162"/>
      <c r="PG377" s="101"/>
      <c r="PH377" s="37"/>
      <c r="PI377" s="100"/>
      <c r="PJ377" s="99"/>
      <c r="PK377" s="99"/>
      <c r="PL377" s="99"/>
      <c r="PM377" s="99"/>
      <c r="PN377" s="99"/>
      <c r="PO377" s="99"/>
      <c r="PP377" s="143"/>
      <c r="PQ377" s="143"/>
      <c r="PR377" s="143"/>
      <c r="PS377" s="143"/>
      <c r="PT377" s="99"/>
      <c r="PU377" s="143"/>
      <c r="PV377" s="143"/>
      <c r="PW377" s="99"/>
      <c r="PX377" s="99"/>
      <c r="PY377" s="142"/>
      <c r="PZ377" s="143"/>
      <c r="QA377" s="98"/>
      <c r="QB377" s="97">
        <f t="shared" ref="QB377:QB408" si="732">SUM(PI377:QA377)*$Q377</f>
        <v>0</v>
      </c>
      <c r="QD377" s="162"/>
      <c r="QF377" s="101"/>
      <c r="QG377" s="37"/>
      <c r="QH377" s="100"/>
      <c r="QI377" s="99"/>
      <c r="QJ377" s="99"/>
      <c r="QK377" s="99"/>
      <c r="QL377" s="99"/>
      <c r="QM377" s="99"/>
      <c r="QN377" s="99"/>
      <c r="QO377" s="143"/>
      <c r="QP377" s="143"/>
      <c r="QQ377" s="143"/>
      <c r="QR377" s="143"/>
      <c r="QS377" s="99"/>
      <c r="QT377" s="143"/>
      <c r="QU377" s="143"/>
      <c r="QV377" s="99"/>
      <c r="QW377" s="99"/>
      <c r="QX377" s="142"/>
      <c r="QY377" s="143"/>
      <c r="QZ377" s="98"/>
      <c r="RA377" s="97">
        <f t="shared" ref="RA377:RA408" si="733">SUM(QH377:QZ377)*$Q377</f>
        <v>0</v>
      </c>
      <c r="RC377" s="162"/>
      <c r="RE377" s="101"/>
      <c r="RF377" s="37"/>
      <c r="RG377" s="100"/>
      <c r="RH377" s="99"/>
      <c r="RI377" s="99"/>
      <c r="RJ377" s="99"/>
      <c r="RK377" s="99"/>
      <c r="RL377" s="99"/>
      <c r="RM377" s="99"/>
      <c r="RN377" s="143"/>
      <c r="RO377" s="143"/>
      <c r="RP377" s="143"/>
      <c r="RQ377" s="143"/>
      <c r="RR377" s="99"/>
      <c r="RS377" s="143"/>
      <c r="RT377" s="143"/>
      <c r="RU377" s="99"/>
      <c r="RV377" s="99"/>
      <c r="RW377" s="142"/>
      <c r="RX377" s="143"/>
      <c r="RY377" s="98"/>
      <c r="RZ377" s="97">
        <f t="shared" ref="RZ377:RZ408" si="734">SUM(RG377:RY377)*$Q377</f>
        <v>0</v>
      </c>
      <c r="SB377" s="162"/>
      <c r="SD377" s="101"/>
      <c r="SE377" s="37"/>
      <c r="SF377" s="100"/>
      <c r="SG377" s="99"/>
      <c r="SH377" s="99"/>
      <c r="SI377" s="99"/>
      <c r="SJ377" s="99"/>
      <c r="SK377" s="99"/>
      <c r="SL377" s="99"/>
      <c r="SM377" s="143"/>
      <c r="SN377" s="143"/>
      <c r="SO377" s="143"/>
      <c r="SP377" s="143"/>
      <c r="SQ377" s="99"/>
      <c r="SR377" s="143"/>
      <c r="SS377" s="143"/>
      <c r="ST377" s="99"/>
      <c r="SU377" s="99"/>
      <c r="SV377" s="142"/>
      <c r="SW377" s="143"/>
      <c r="SX377" s="98"/>
      <c r="SY377" s="97">
        <f t="shared" ref="SY377:SY408" si="735">SUM(SF377:SX377)*$Q377</f>
        <v>0</v>
      </c>
      <c r="TA377" s="162"/>
      <c r="TC377" s="101"/>
      <c r="TD377" s="37"/>
      <c r="TE377" s="100"/>
      <c r="TF377" s="99"/>
      <c r="TG377" s="99"/>
      <c r="TH377" s="99"/>
      <c r="TI377" s="99"/>
      <c r="TJ377" s="99"/>
      <c r="TK377" s="99"/>
      <c r="TL377" s="143"/>
      <c r="TM377" s="143"/>
      <c r="TN377" s="143"/>
      <c r="TO377" s="143"/>
      <c r="TP377" s="99"/>
      <c r="TQ377" s="143"/>
      <c r="TR377" s="143"/>
      <c r="TS377" s="99"/>
      <c r="TT377" s="99"/>
      <c r="TU377" s="142"/>
      <c r="TV377" s="143"/>
      <c r="TW377" s="98"/>
      <c r="TX377" s="97">
        <f t="shared" ref="TX377:TX408" si="736">SUM(TE377:TW377)*$Q377</f>
        <v>0</v>
      </c>
      <c r="TZ377" s="162"/>
      <c r="UB377" s="101"/>
      <c r="UC377" s="37"/>
      <c r="UD377" s="100"/>
      <c r="UE377" s="99"/>
      <c r="UF377" s="99"/>
      <c r="UG377" s="99"/>
      <c r="UH377" s="99"/>
      <c r="UI377" s="99"/>
      <c r="UJ377" s="99"/>
      <c r="UK377" s="143"/>
      <c r="UL377" s="143"/>
      <c r="UM377" s="143"/>
      <c r="UN377" s="143"/>
      <c r="UO377" s="99"/>
      <c r="UP377" s="143"/>
      <c r="UQ377" s="143"/>
      <c r="UR377" s="99"/>
      <c r="US377" s="99"/>
      <c r="UT377" s="142"/>
      <c r="UU377" s="143"/>
      <c r="UV377" s="98"/>
      <c r="UW377" s="97">
        <f t="shared" ref="UW377:UW408" si="737">SUM(UD377:UV377)*$Q377</f>
        <v>0</v>
      </c>
      <c r="UY377" s="162"/>
      <c r="VA377" s="101"/>
      <c r="VB377" s="37"/>
      <c r="VC377" s="100"/>
      <c r="VD377" s="99"/>
      <c r="VE377" s="99"/>
      <c r="VF377" s="99"/>
      <c r="VG377" s="99"/>
      <c r="VH377" s="99"/>
      <c r="VI377" s="99"/>
      <c r="VJ377" s="143"/>
      <c r="VK377" s="143"/>
      <c r="VL377" s="143"/>
      <c r="VM377" s="143"/>
      <c r="VN377" s="99"/>
      <c r="VO377" s="143"/>
      <c r="VP377" s="143"/>
      <c r="VQ377" s="99"/>
      <c r="VR377" s="99"/>
      <c r="VS377" s="142"/>
      <c r="VT377" s="143"/>
      <c r="VU377" s="98"/>
      <c r="VV377" s="97">
        <f t="shared" ref="VV377:VV408" si="738">SUM(VC377:VU377)*$Q377</f>
        <v>0</v>
      </c>
    </row>
    <row r="378" spans="2:594" s="38" customFormat="1" ht="30" outlineLevel="1">
      <c r="B378" s="88"/>
      <c r="C378" s="89">
        <f>IF(ISERROR(I378+1)=TRUE,I378,IF(I378="","",MAX(C$15:C377)+1))</f>
        <v>271</v>
      </c>
      <c r="D378" s="88">
        <f t="shared" si="645"/>
        <v>1</v>
      </c>
      <c r="E378" s="3"/>
      <c r="G378" s="162"/>
      <c r="I378" s="95">
        <f t="shared" ref="I378:I409" si="739">+I377+1</f>
        <v>278</v>
      </c>
      <c r="J378" s="94" t="s">
        <v>425</v>
      </c>
      <c r="K378" s="93"/>
      <c r="L378" s="93"/>
      <c r="M378" s="93"/>
      <c r="N378" s="93"/>
      <c r="O378" s="92"/>
      <c r="P378" s="91" t="s">
        <v>149</v>
      </c>
      <c r="Q378" s="297"/>
      <c r="R378" s="90" t="s">
        <v>141</v>
      </c>
      <c r="S378" s="298"/>
      <c r="U378" s="162"/>
      <c r="V378" s="42"/>
      <c r="W378" s="78"/>
      <c r="X378" s="37"/>
      <c r="Y378" s="77"/>
      <c r="Z378" s="76"/>
      <c r="AA378" s="79"/>
      <c r="AB378" s="76"/>
      <c r="AC378" s="79"/>
      <c r="AD378" s="76"/>
      <c r="AE378" s="117"/>
      <c r="AF378" s="76"/>
      <c r="AG378" s="117"/>
      <c r="AH378" s="117"/>
      <c r="AI378" s="117"/>
      <c r="AJ378" s="117">
        <f>+AH9</f>
        <v>223</v>
      </c>
      <c r="AK378" s="116"/>
      <c r="AL378" s="116"/>
      <c r="AM378" s="116"/>
      <c r="AN378" s="116"/>
      <c r="AO378" s="116"/>
      <c r="AP378" s="116"/>
      <c r="AQ378" s="75"/>
      <c r="AR378" s="74">
        <f t="shared" si="716"/>
        <v>0</v>
      </c>
      <c r="AT378" s="162"/>
      <c r="AV378" s="78"/>
      <c r="AW378" s="37"/>
      <c r="AX378" s="77"/>
      <c r="AY378" s="76"/>
      <c r="AZ378" s="79"/>
      <c r="BA378" s="76"/>
      <c r="BB378" s="79"/>
      <c r="BC378" s="76"/>
      <c r="BD378" s="117"/>
      <c r="BE378" s="76"/>
      <c r="BF378" s="117"/>
      <c r="BG378" s="117"/>
      <c r="BH378" s="117"/>
      <c r="BI378" s="117">
        <f>+BG9</f>
        <v>238</v>
      </c>
      <c r="BJ378" s="116"/>
      <c r="BK378" s="116"/>
      <c r="BL378" s="116"/>
      <c r="BM378" s="116"/>
      <c r="BN378" s="116"/>
      <c r="BO378" s="116"/>
      <c r="BP378" s="75"/>
      <c r="BQ378" s="74">
        <f t="shared" si="717"/>
        <v>0</v>
      </c>
      <c r="BS378" s="162"/>
      <c r="BU378" s="78"/>
      <c r="BV378" s="37"/>
      <c r="BW378" s="77"/>
      <c r="BX378" s="76"/>
      <c r="BY378" s="79"/>
      <c r="BZ378" s="76"/>
      <c r="CA378" s="79"/>
      <c r="CB378" s="76"/>
      <c r="CC378" s="117"/>
      <c r="CD378" s="76"/>
      <c r="CE378" s="117"/>
      <c r="CF378" s="117"/>
      <c r="CG378" s="117"/>
      <c r="CH378" s="117"/>
      <c r="CI378" s="116"/>
      <c r="CJ378" s="116"/>
      <c r="CK378" s="116"/>
      <c r="CL378" s="116"/>
      <c r="CM378" s="116"/>
      <c r="CN378" s="116"/>
      <c r="CO378" s="75"/>
      <c r="CP378" s="74">
        <f t="shared" si="718"/>
        <v>0</v>
      </c>
      <c r="CR378" s="162"/>
      <c r="CT378" s="78"/>
      <c r="CU378" s="37"/>
      <c r="CV378" s="77"/>
      <c r="CW378" s="76"/>
      <c r="CX378" s="79"/>
      <c r="CY378" s="76"/>
      <c r="CZ378" s="79"/>
      <c r="DA378" s="76"/>
      <c r="DB378" s="117"/>
      <c r="DC378" s="76"/>
      <c r="DD378" s="117"/>
      <c r="DE378" s="117"/>
      <c r="DF378" s="117"/>
      <c r="DG378" s="117">
        <f>+DE9</f>
        <v>857</v>
      </c>
      <c r="DH378" s="116"/>
      <c r="DI378" s="116"/>
      <c r="DJ378" s="116"/>
      <c r="DK378" s="116"/>
      <c r="DL378" s="116"/>
      <c r="DM378" s="116"/>
      <c r="DN378" s="75"/>
      <c r="DO378" s="74">
        <f t="shared" si="719"/>
        <v>0</v>
      </c>
      <c r="DQ378" s="162"/>
      <c r="DS378" s="78"/>
      <c r="DT378" s="37"/>
      <c r="DU378" s="77"/>
      <c r="DV378" s="76"/>
      <c r="DW378" s="79"/>
      <c r="DX378" s="76"/>
      <c r="DY378" s="79"/>
      <c r="DZ378" s="76"/>
      <c r="EA378" s="117"/>
      <c r="EB378" s="76"/>
      <c r="EC378" s="117"/>
      <c r="ED378" s="117"/>
      <c r="EE378" s="117"/>
      <c r="EF378" s="117"/>
      <c r="EG378" s="116"/>
      <c r="EH378" s="116"/>
      <c r="EI378" s="116"/>
      <c r="EJ378" s="116"/>
      <c r="EK378" s="116"/>
      <c r="EL378" s="116"/>
      <c r="EM378" s="75"/>
      <c r="EN378" s="74">
        <f t="shared" si="720"/>
        <v>0</v>
      </c>
      <c r="EP378" s="162"/>
      <c r="ER378" s="78"/>
      <c r="ES378" s="37"/>
      <c r="ET378" s="77"/>
      <c r="EU378" s="76"/>
      <c r="EV378" s="76"/>
      <c r="EW378" s="76"/>
      <c r="EX378" s="76"/>
      <c r="EY378" s="76"/>
      <c r="EZ378" s="117"/>
      <c r="FA378" s="117"/>
      <c r="FB378" s="117"/>
      <c r="FC378" s="117"/>
      <c r="FD378" s="117"/>
      <c r="FE378" s="117"/>
      <c r="FF378" s="117"/>
      <c r="FG378" s="117">
        <f>+FE9</f>
        <v>344</v>
      </c>
      <c r="FH378" s="116"/>
      <c r="FI378" s="116"/>
      <c r="FJ378" s="116"/>
      <c r="FK378" s="116"/>
      <c r="FL378" s="75"/>
      <c r="FM378" s="74">
        <f t="shared" si="721"/>
        <v>0</v>
      </c>
      <c r="FO378" s="162"/>
      <c r="FQ378" s="78"/>
      <c r="FR378" s="37"/>
      <c r="FS378" s="77"/>
      <c r="FT378" s="76"/>
      <c r="FU378" s="76"/>
      <c r="FV378" s="76"/>
      <c r="FW378" s="76"/>
      <c r="FX378" s="76"/>
      <c r="FY378" s="117"/>
      <c r="FZ378" s="117"/>
      <c r="GA378" s="117"/>
      <c r="GB378" s="117"/>
      <c r="GC378" s="117"/>
      <c r="GD378" s="117"/>
      <c r="GE378" s="117"/>
      <c r="GF378" s="117">
        <f>+GD9</f>
        <v>252</v>
      </c>
      <c r="GG378" s="116"/>
      <c r="GH378" s="116"/>
      <c r="GI378" s="116"/>
      <c r="GJ378" s="116"/>
      <c r="GK378" s="75"/>
      <c r="GL378" s="74">
        <f t="shared" si="722"/>
        <v>0</v>
      </c>
      <c r="GN378" s="162"/>
      <c r="GP378" s="78"/>
      <c r="GQ378" s="37"/>
      <c r="GR378" s="77"/>
      <c r="GS378" s="76"/>
      <c r="GT378" s="76"/>
      <c r="GU378" s="76"/>
      <c r="GV378" s="76"/>
      <c r="GW378" s="76"/>
      <c r="GX378" s="117"/>
      <c r="GY378" s="117"/>
      <c r="GZ378" s="117"/>
      <c r="HA378" s="117"/>
      <c r="HB378" s="117"/>
      <c r="HC378" s="117"/>
      <c r="HD378" s="117"/>
      <c r="HE378" s="117">
        <f>+HC9</f>
        <v>272</v>
      </c>
      <c r="HF378" s="116"/>
      <c r="HG378" s="116"/>
      <c r="HH378" s="116"/>
      <c r="HI378" s="116"/>
      <c r="HJ378" s="75"/>
      <c r="HK378" s="74">
        <f t="shared" si="723"/>
        <v>0</v>
      </c>
      <c r="HM378" s="162"/>
      <c r="HO378" s="78"/>
      <c r="HP378" s="37"/>
      <c r="HQ378" s="77"/>
      <c r="HR378" s="76"/>
      <c r="HS378" s="76"/>
      <c r="HT378" s="76"/>
      <c r="HU378" s="76"/>
      <c r="HV378" s="76"/>
      <c r="HW378" s="117"/>
      <c r="HX378" s="117"/>
      <c r="HY378" s="117"/>
      <c r="HZ378" s="117"/>
      <c r="IA378" s="117"/>
      <c r="IB378" s="117"/>
      <c r="IC378" s="117"/>
      <c r="ID378" s="117"/>
      <c r="IE378" s="116"/>
      <c r="IF378" s="116"/>
      <c r="IG378" s="116"/>
      <c r="IH378" s="116"/>
      <c r="II378" s="75"/>
      <c r="IJ378" s="74">
        <f t="shared" si="724"/>
        <v>0</v>
      </c>
      <c r="IL378" s="162"/>
      <c r="IN378" s="78"/>
      <c r="IO378" s="37"/>
      <c r="IP378" s="77"/>
      <c r="IQ378" s="76"/>
      <c r="IR378" s="76"/>
      <c r="IS378" s="76"/>
      <c r="IT378" s="76"/>
      <c r="IU378" s="76"/>
      <c r="IV378" s="117"/>
      <c r="IW378" s="117"/>
      <c r="IX378" s="116"/>
      <c r="IY378" s="116"/>
      <c r="IZ378" s="116"/>
      <c r="JA378" s="116"/>
      <c r="JB378" s="116"/>
      <c r="JC378" s="116"/>
      <c r="JD378" s="116"/>
      <c r="JE378" s="116"/>
      <c r="JF378" s="116"/>
      <c r="JG378" s="116"/>
      <c r="JH378" s="75"/>
      <c r="JI378" s="74">
        <f t="shared" si="725"/>
        <v>0</v>
      </c>
      <c r="JK378" s="162"/>
      <c r="JM378" s="78"/>
      <c r="JN378" s="37"/>
      <c r="JO378" s="77"/>
      <c r="JP378" s="76"/>
      <c r="JQ378" s="76"/>
      <c r="JR378" s="76"/>
      <c r="JS378" s="76"/>
      <c r="JT378" s="76"/>
      <c r="JU378" s="117"/>
      <c r="JV378" s="117"/>
      <c r="JW378" s="116"/>
      <c r="JX378" s="116"/>
      <c r="JY378" s="116"/>
      <c r="JZ378" s="116"/>
      <c r="KA378" s="116"/>
      <c r="KB378" s="116"/>
      <c r="KC378" s="116"/>
      <c r="KD378" s="116"/>
      <c r="KE378" s="116"/>
      <c r="KF378" s="116"/>
      <c r="KG378" s="75"/>
      <c r="KH378" s="74">
        <f t="shared" si="726"/>
        <v>0</v>
      </c>
      <c r="KJ378" s="162"/>
      <c r="KL378" s="78"/>
      <c r="KM378" s="37"/>
      <c r="KN378" s="77"/>
      <c r="KO378" s="76"/>
      <c r="KP378" s="76"/>
      <c r="KQ378" s="76"/>
      <c r="KR378" s="76"/>
      <c r="KS378" s="76"/>
      <c r="KT378" s="117"/>
      <c r="KU378" s="117"/>
      <c r="KV378" s="116"/>
      <c r="KW378" s="116"/>
      <c r="KX378" s="116"/>
      <c r="KY378" s="116"/>
      <c r="KZ378" s="116"/>
      <c r="LA378" s="116"/>
      <c r="LB378" s="116"/>
      <c r="LC378" s="116"/>
      <c r="LD378" s="116"/>
      <c r="LE378" s="116"/>
      <c r="LF378" s="75"/>
      <c r="LG378" s="74">
        <f t="shared" si="727"/>
        <v>0</v>
      </c>
      <c r="LI378" s="162"/>
      <c r="LK378" s="78"/>
      <c r="LL378" s="37"/>
      <c r="LM378" s="77"/>
      <c r="LN378" s="76"/>
      <c r="LO378" s="76"/>
      <c r="LP378" s="76"/>
      <c r="LQ378" s="76"/>
      <c r="LR378" s="76"/>
      <c r="LS378" s="117"/>
      <c r="LT378" s="117"/>
      <c r="LU378" s="116"/>
      <c r="LV378" s="116"/>
      <c r="LW378" s="116"/>
      <c r="LX378" s="116"/>
      <c r="LY378" s="116"/>
      <c r="LZ378" s="116"/>
      <c r="MA378" s="116"/>
      <c r="MB378" s="116"/>
      <c r="MC378" s="116"/>
      <c r="MD378" s="116"/>
      <c r="ME378" s="75"/>
      <c r="MF378" s="74">
        <f t="shared" si="728"/>
        <v>0</v>
      </c>
      <c r="MH378" s="162"/>
      <c r="MJ378" s="78"/>
      <c r="MK378" s="37"/>
      <c r="ML378" s="77"/>
      <c r="MM378" s="76"/>
      <c r="MN378" s="76"/>
      <c r="MO378" s="76"/>
      <c r="MP378" s="76"/>
      <c r="MQ378" s="76"/>
      <c r="MR378" s="117"/>
      <c r="MS378" s="117"/>
      <c r="MT378" s="116"/>
      <c r="MU378" s="116"/>
      <c r="MV378" s="116"/>
      <c r="MW378" s="116"/>
      <c r="MX378" s="116"/>
      <c r="MY378" s="116"/>
      <c r="MZ378" s="116"/>
      <c r="NA378" s="116"/>
      <c r="NB378" s="116"/>
      <c r="NC378" s="116"/>
      <c r="ND378" s="75"/>
      <c r="NE378" s="74">
        <f t="shared" si="729"/>
        <v>0</v>
      </c>
      <c r="NG378" s="162"/>
      <c r="NI378" s="78"/>
      <c r="NJ378" s="37"/>
      <c r="NK378" s="77"/>
      <c r="NL378" s="76"/>
      <c r="NM378" s="76"/>
      <c r="NN378" s="76"/>
      <c r="NO378" s="76"/>
      <c r="NP378" s="76"/>
      <c r="NQ378" s="76"/>
      <c r="NR378" s="76"/>
      <c r="NS378" s="117"/>
      <c r="NT378" s="117"/>
      <c r="NU378" s="117"/>
      <c r="NV378" s="76"/>
      <c r="NW378" s="117"/>
      <c r="NX378" s="117"/>
      <c r="NY378" s="76"/>
      <c r="NZ378" s="76"/>
      <c r="OA378" s="116">
        <f>+NZ9</f>
        <v>223</v>
      </c>
      <c r="OB378" s="117"/>
      <c r="OC378" s="75"/>
      <c r="OD378" s="74">
        <f t="shared" si="730"/>
        <v>0</v>
      </c>
      <c r="OF378" s="162"/>
      <c r="OH378" s="78"/>
      <c r="OI378" s="37"/>
      <c r="OJ378" s="77"/>
      <c r="OK378" s="76"/>
      <c r="OL378" s="76"/>
      <c r="OM378" s="76"/>
      <c r="ON378" s="76"/>
      <c r="OO378" s="76"/>
      <c r="OP378" s="76"/>
      <c r="OQ378" s="76"/>
      <c r="OR378" s="117"/>
      <c r="OS378" s="117"/>
      <c r="OT378" s="117"/>
      <c r="OU378" s="76"/>
      <c r="OV378" s="117"/>
      <c r="OW378" s="117"/>
      <c r="OX378" s="76"/>
      <c r="OY378" s="76"/>
      <c r="OZ378" s="116">
        <f>+OY9</f>
        <v>238</v>
      </c>
      <c r="PA378" s="117"/>
      <c r="PB378" s="75"/>
      <c r="PC378" s="74">
        <f t="shared" si="731"/>
        <v>0</v>
      </c>
      <c r="PE378" s="162"/>
      <c r="PG378" s="78"/>
      <c r="PH378" s="37"/>
      <c r="PI378" s="77"/>
      <c r="PJ378" s="76"/>
      <c r="PK378" s="76"/>
      <c r="PL378" s="76"/>
      <c r="PM378" s="76"/>
      <c r="PN378" s="76"/>
      <c r="PO378" s="76"/>
      <c r="PP378" s="76"/>
      <c r="PQ378" s="117"/>
      <c r="PR378" s="117"/>
      <c r="PS378" s="117"/>
      <c r="PT378" s="76"/>
      <c r="PU378" s="117"/>
      <c r="PV378" s="117"/>
      <c r="PW378" s="76"/>
      <c r="PX378" s="76"/>
      <c r="PY378" s="116"/>
      <c r="PZ378" s="117"/>
      <c r="QA378" s="75"/>
      <c r="QB378" s="74">
        <f t="shared" si="732"/>
        <v>0</v>
      </c>
      <c r="QD378" s="162"/>
      <c r="QF378" s="78"/>
      <c r="QG378" s="37"/>
      <c r="QH378" s="77"/>
      <c r="QI378" s="76"/>
      <c r="QJ378" s="76"/>
      <c r="QK378" s="76"/>
      <c r="QL378" s="76"/>
      <c r="QM378" s="76"/>
      <c r="QN378" s="76"/>
      <c r="QO378" s="76"/>
      <c r="QP378" s="117"/>
      <c r="QQ378" s="117"/>
      <c r="QR378" s="117"/>
      <c r="QS378" s="76"/>
      <c r="QT378" s="117"/>
      <c r="QU378" s="117"/>
      <c r="QV378" s="76"/>
      <c r="QW378" s="76"/>
      <c r="QX378" s="116">
        <f>+QW9</f>
        <v>857</v>
      </c>
      <c r="QY378" s="117"/>
      <c r="QZ378" s="75"/>
      <c r="RA378" s="74">
        <f t="shared" si="733"/>
        <v>0</v>
      </c>
      <c r="RC378" s="162"/>
      <c r="RE378" s="78"/>
      <c r="RF378" s="37"/>
      <c r="RG378" s="77"/>
      <c r="RH378" s="76"/>
      <c r="RI378" s="76"/>
      <c r="RJ378" s="76"/>
      <c r="RK378" s="76"/>
      <c r="RL378" s="76"/>
      <c r="RM378" s="76"/>
      <c r="RN378" s="76"/>
      <c r="RO378" s="117"/>
      <c r="RP378" s="117"/>
      <c r="RQ378" s="117"/>
      <c r="RR378" s="76"/>
      <c r="RS378" s="117"/>
      <c r="RT378" s="117"/>
      <c r="RU378" s="76"/>
      <c r="RV378" s="76"/>
      <c r="RW378" s="116"/>
      <c r="RX378" s="117"/>
      <c r="RY378" s="75"/>
      <c r="RZ378" s="74">
        <f t="shared" si="734"/>
        <v>0</v>
      </c>
      <c r="SB378" s="162"/>
      <c r="SD378" s="78"/>
      <c r="SE378" s="37"/>
      <c r="SF378" s="77"/>
      <c r="SG378" s="76"/>
      <c r="SH378" s="76"/>
      <c r="SI378" s="76"/>
      <c r="SJ378" s="76"/>
      <c r="SK378" s="76"/>
      <c r="SL378" s="76"/>
      <c r="SM378" s="76"/>
      <c r="SN378" s="117"/>
      <c r="SO378" s="117"/>
      <c r="SP378" s="117"/>
      <c r="SQ378" s="76"/>
      <c r="SR378" s="117"/>
      <c r="SS378" s="117"/>
      <c r="ST378" s="76"/>
      <c r="SU378" s="76"/>
      <c r="SV378" s="116">
        <f>+SU9</f>
        <v>344</v>
      </c>
      <c r="SW378" s="117"/>
      <c r="SX378" s="75"/>
      <c r="SY378" s="74">
        <f t="shared" si="735"/>
        <v>0</v>
      </c>
      <c r="TA378" s="162"/>
      <c r="TC378" s="78"/>
      <c r="TD378" s="37"/>
      <c r="TE378" s="77"/>
      <c r="TF378" s="76"/>
      <c r="TG378" s="76"/>
      <c r="TH378" s="76"/>
      <c r="TI378" s="76"/>
      <c r="TJ378" s="76"/>
      <c r="TK378" s="76"/>
      <c r="TL378" s="76"/>
      <c r="TM378" s="117"/>
      <c r="TN378" s="117"/>
      <c r="TO378" s="117"/>
      <c r="TP378" s="76"/>
      <c r="TQ378" s="117"/>
      <c r="TR378" s="117"/>
      <c r="TS378" s="76"/>
      <c r="TT378" s="76"/>
      <c r="TU378" s="116">
        <f>+TT9</f>
        <v>252</v>
      </c>
      <c r="TV378" s="117"/>
      <c r="TW378" s="75"/>
      <c r="TX378" s="74">
        <f t="shared" si="736"/>
        <v>0</v>
      </c>
      <c r="TZ378" s="162"/>
      <c r="UB378" s="78"/>
      <c r="UC378" s="37"/>
      <c r="UD378" s="77"/>
      <c r="UE378" s="76"/>
      <c r="UF378" s="76"/>
      <c r="UG378" s="76"/>
      <c r="UH378" s="76"/>
      <c r="UI378" s="76"/>
      <c r="UJ378" s="76"/>
      <c r="UK378" s="76"/>
      <c r="UL378" s="117"/>
      <c r="UM378" s="117"/>
      <c r="UN378" s="117"/>
      <c r="UO378" s="76"/>
      <c r="UP378" s="117"/>
      <c r="UQ378" s="117"/>
      <c r="UR378" s="76"/>
      <c r="US378" s="76"/>
      <c r="UT378" s="116">
        <f>+US9</f>
        <v>272</v>
      </c>
      <c r="UU378" s="117"/>
      <c r="UV378" s="75"/>
      <c r="UW378" s="74">
        <f t="shared" si="737"/>
        <v>0</v>
      </c>
      <c r="UY378" s="162"/>
      <c r="VA378" s="78"/>
      <c r="VB378" s="37"/>
      <c r="VC378" s="77"/>
      <c r="VD378" s="76"/>
      <c r="VE378" s="76"/>
      <c r="VF378" s="76"/>
      <c r="VG378" s="76"/>
      <c r="VH378" s="76"/>
      <c r="VI378" s="76"/>
      <c r="VJ378" s="76"/>
      <c r="VK378" s="117"/>
      <c r="VL378" s="117"/>
      <c r="VM378" s="117"/>
      <c r="VN378" s="76"/>
      <c r="VO378" s="117"/>
      <c r="VP378" s="117"/>
      <c r="VQ378" s="76"/>
      <c r="VR378" s="76"/>
      <c r="VS378" s="116"/>
      <c r="VT378" s="117"/>
      <c r="VU378" s="75"/>
      <c r="VV378" s="74">
        <f t="shared" si="738"/>
        <v>0</v>
      </c>
    </row>
    <row r="379" spans="2:594" s="38" customFormat="1" ht="30" outlineLevel="1">
      <c r="B379" s="88"/>
      <c r="C379" s="89">
        <f>IF(ISERROR(I379+1)=TRUE,I379,IF(I379="","",MAX(C$15:C378)+1))</f>
        <v>272</v>
      </c>
      <c r="D379" s="88">
        <f t="shared" si="645"/>
        <v>1</v>
      </c>
      <c r="E379" s="3"/>
      <c r="G379" s="162"/>
      <c r="I379" s="95">
        <f t="shared" si="739"/>
        <v>279</v>
      </c>
      <c r="J379" s="94" t="s">
        <v>424</v>
      </c>
      <c r="K379" s="93"/>
      <c r="L379" s="93"/>
      <c r="M379" s="93"/>
      <c r="N379" s="93"/>
      <c r="O379" s="92"/>
      <c r="P379" s="91" t="s">
        <v>149</v>
      </c>
      <c r="Q379" s="297"/>
      <c r="R379" s="90" t="s">
        <v>141</v>
      </c>
      <c r="S379" s="298"/>
      <c r="U379" s="162"/>
      <c r="V379" s="42"/>
      <c r="W379" s="78"/>
      <c r="X379" s="37"/>
      <c r="Y379" s="77"/>
      <c r="Z379" s="76"/>
      <c r="AA379" s="79"/>
      <c r="AB379" s="76"/>
      <c r="AC379" s="79"/>
      <c r="AD379" s="76"/>
      <c r="AE379" s="76"/>
      <c r="AF379" s="76"/>
      <c r="AG379" s="76"/>
      <c r="AH379" s="76"/>
      <c r="AI379" s="76"/>
      <c r="AJ379" s="117">
        <f>+AH9</f>
        <v>223</v>
      </c>
      <c r="AK379" s="116"/>
      <c r="AL379" s="116"/>
      <c r="AM379" s="116"/>
      <c r="AN379" s="116"/>
      <c r="AO379" s="116"/>
      <c r="AP379" s="116"/>
      <c r="AQ379" s="75"/>
      <c r="AR379" s="74">
        <f t="shared" si="716"/>
        <v>0</v>
      </c>
      <c r="AT379" s="162"/>
      <c r="AV379" s="78"/>
      <c r="AW379" s="37"/>
      <c r="AX379" s="77"/>
      <c r="AY379" s="76"/>
      <c r="AZ379" s="79"/>
      <c r="BA379" s="76"/>
      <c r="BB379" s="79"/>
      <c r="BC379" s="76"/>
      <c r="BD379" s="76"/>
      <c r="BE379" s="76"/>
      <c r="BF379" s="76"/>
      <c r="BG379" s="76"/>
      <c r="BH379" s="76"/>
      <c r="BI379" s="117">
        <f>+BG9</f>
        <v>238</v>
      </c>
      <c r="BJ379" s="116"/>
      <c r="BK379" s="116"/>
      <c r="BL379" s="116"/>
      <c r="BM379" s="116"/>
      <c r="BN379" s="116"/>
      <c r="BO379" s="116"/>
      <c r="BP379" s="75"/>
      <c r="BQ379" s="74">
        <f t="shared" si="717"/>
        <v>0</v>
      </c>
      <c r="BS379" s="162"/>
      <c r="BU379" s="78"/>
      <c r="BV379" s="37"/>
      <c r="BW379" s="77"/>
      <c r="BX379" s="76"/>
      <c r="BY379" s="79"/>
      <c r="BZ379" s="76"/>
      <c r="CA379" s="79"/>
      <c r="CB379" s="76"/>
      <c r="CC379" s="76"/>
      <c r="CD379" s="76"/>
      <c r="CE379" s="76"/>
      <c r="CF379" s="76"/>
      <c r="CG379" s="76"/>
      <c r="CH379" s="117"/>
      <c r="CI379" s="116"/>
      <c r="CJ379" s="116"/>
      <c r="CK379" s="116"/>
      <c r="CL379" s="116"/>
      <c r="CM379" s="116"/>
      <c r="CN379" s="116"/>
      <c r="CO379" s="75"/>
      <c r="CP379" s="74">
        <f t="shared" si="718"/>
        <v>0</v>
      </c>
      <c r="CR379" s="162"/>
      <c r="CT379" s="78"/>
      <c r="CU379" s="37"/>
      <c r="CV379" s="77"/>
      <c r="CW379" s="76"/>
      <c r="CX379" s="79"/>
      <c r="CY379" s="76"/>
      <c r="CZ379" s="79"/>
      <c r="DA379" s="76"/>
      <c r="DB379" s="76"/>
      <c r="DC379" s="76"/>
      <c r="DD379" s="76"/>
      <c r="DE379" s="76"/>
      <c r="DF379" s="76"/>
      <c r="DG379" s="117">
        <f>+DE9</f>
        <v>857</v>
      </c>
      <c r="DH379" s="116"/>
      <c r="DI379" s="116"/>
      <c r="DJ379" s="116"/>
      <c r="DK379" s="116"/>
      <c r="DL379" s="116"/>
      <c r="DM379" s="116"/>
      <c r="DN379" s="75"/>
      <c r="DO379" s="74">
        <f t="shared" si="719"/>
        <v>0</v>
      </c>
      <c r="DQ379" s="162"/>
      <c r="DS379" s="78"/>
      <c r="DT379" s="37"/>
      <c r="DU379" s="77"/>
      <c r="DV379" s="76"/>
      <c r="DW379" s="79"/>
      <c r="DX379" s="76"/>
      <c r="DY379" s="79"/>
      <c r="DZ379" s="76"/>
      <c r="EA379" s="76"/>
      <c r="EB379" s="76"/>
      <c r="EC379" s="76"/>
      <c r="ED379" s="76"/>
      <c r="EE379" s="76"/>
      <c r="EF379" s="117"/>
      <c r="EG379" s="116"/>
      <c r="EH379" s="116"/>
      <c r="EI379" s="116"/>
      <c r="EJ379" s="116"/>
      <c r="EK379" s="116"/>
      <c r="EL379" s="116"/>
      <c r="EM379" s="75"/>
      <c r="EN379" s="74">
        <f t="shared" si="720"/>
        <v>0</v>
      </c>
      <c r="EP379" s="162"/>
      <c r="ER379" s="78"/>
      <c r="ES379" s="37"/>
      <c r="ET379" s="77"/>
      <c r="EU379" s="76"/>
      <c r="EV379" s="76"/>
      <c r="EW379" s="76"/>
      <c r="EX379" s="76"/>
      <c r="EY379" s="76"/>
      <c r="EZ379" s="76"/>
      <c r="FA379" s="76"/>
      <c r="FB379" s="76"/>
      <c r="FC379" s="76"/>
      <c r="FD379" s="76"/>
      <c r="FE379" s="76"/>
      <c r="FF379" s="76"/>
      <c r="FG379" s="117">
        <f>+FE9</f>
        <v>344</v>
      </c>
      <c r="FH379" s="116"/>
      <c r="FI379" s="116"/>
      <c r="FJ379" s="116"/>
      <c r="FK379" s="116"/>
      <c r="FL379" s="75"/>
      <c r="FM379" s="74">
        <f t="shared" si="721"/>
        <v>0</v>
      </c>
      <c r="FO379" s="162"/>
      <c r="FQ379" s="78"/>
      <c r="FR379" s="37"/>
      <c r="FS379" s="77"/>
      <c r="FT379" s="76"/>
      <c r="FU379" s="76"/>
      <c r="FV379" s="76"/>
      <c r="FW379" s="76"/>
      <c r="FX379" s="76"/>
      <c r="FY379" s="76"/>
      <c r="FZ379" s="76"/>
      <c r="GA379" s="76"/>
      <c r="GB379" s="76"/>
      <c r="GC379" s="76"/>
      <c r="GD379" s="76"/>
      <c r="GE379" s="76"/>
      <c r="GF379" s="117">
        <f>+GD9</f>
        <v>252</v>
      </c>
      <c r="GG379" s="116"/>
      <c r="GH379" s="116"/>
      <c r="GI379" s="116"/>
      <c r="GJ379" s="116"/>
      <c r="GK379" s="75"/>
      <c r="GL379" s="74">
        <f t="shared" si="722"/>
        <v>0</v>
      </c>
      <c r="GN379" s="162"/>
      <c r="GP379" s="78"/>
      <c r="GQ379" s="37"/>
      <c r="GR379" s="77"/>
      <c r="GS379" s="76"/>
      <c r="GT379" s="76"/>
      <c r="GU379" s="76"/>
      <c r="GV379" s="76"/>
      <c r="GW379" s="76"/>
      <c r="GX379" s="76"/>
      <c r="GY379" s="76"/>
      <c r="GZ379" s="76"/>
      <c r="HA379" s="76"/>
      <c r="HB379" s="76"/>
      <c r="HC379" s="76"/>
      <c r="HD379" s="76"/>
      <c r="HE379" s="117">
        <f>+HC9</f>
        <v>272</v>
      </c>
      <c r="HF379" s="116"/>
      <c r="HG379" s="116"/>
      <c r="HH379" s="116"/>
      <c r="HI379" s="116"/>
      <c r="HJ379" s="75"/>
      <c r="HK379" s="74">
        <f t="shared" si="723"/>
        <v>0</v>
      </c>
      <c r="HM379" s="162"/>
      <c r="HO379" s="78"/>
      <c r="HP379" s="37"/>
      <c r="HQ379" s="77"/>
      <c r="HR379" s="76"/>
      <c r="HS379" s="76"/>
      <c r="HT379" s="76"/>
      <c r="HU379" s="76"/>
      <c r="HV379" s="76"/>
      <c r="HW379" s="76"/>
      <c r="HX379" s="76"/>
      <c r="HY379" s="76"/>
      <c r="HZ379" s="76"/>
      <c r="IA379" s="76"/>
      <c r="IB379" s="76"/>
      <c r="IC379" s="76"/>
      <c r="ID379" s="117"/>
      <c r="IE379" s="116"/>
      <c r="IF379" s="116"/>
      <c r="IG379" s="116"/>
      <c r="IH379" s="116"/>
      <c r="II379" s="75"/>
      <c r="IJ379" s="74">
        <f t="shared" si="724"/>
        <v>0</v>
      </c>
      <c r="IL379" s="162"/>
      <c r="IN379" s="78"/>
      <c r="IO379" s="37"/>
      <c r="IP379" s="77"/>
      <c r="IQ379" s="76"/>
      <c r="IR379" s="76"/>
      <c r="IS379" s="76"/>
      <c r="IT379" s="76"/>
      <c r="IU379" s="76"/>
      <c r="IV379" s="76"/>
      <c r="IW379" s="76"/>
      <c r="IX379" s="75"/>
      <c r="IY379" s="75"/>
      <c r="IZ379" s="75"/>
      <c r="JA379" s="75"/>
      <c r="JB379" s="75"/>
      <c r="JC379" s="75"/>
      <c r="JD379" s="75"/>
      <c r="JE379" s="75"/>
      <c r="JF379" s="75"/>
      <c r="JG379" s="75"/>
      <c r="JH379" s="75"/>
      <c r="JI379" s="74">
        <f t="shared" si="725"/>
        <v>0</v>
      </c>
      <c r="JK379" s="162"/>
      <c r="JM379" s="78"/>
      <c r="JN379" s="37"/>
      <c r="JO379" s="77"/>
      <c r="JP379" s="76"/>
      <c r="JQ379" s="76"/>
      <c r="JR379" s="76"/>
      <c r="JS379" s="76"/>
      <c r="JT379" s="76"/>
      <c r="JU379" s="76"/>
      <c r="JV379" s="76"/>
      <c r="JW379" s="75"/>
      <c r="JX379" s="75"/>
      <c r="JY379" s="75"/>
      <c r="JZ379" s="75"/>
      <c r="KA379" s="75"/>
      <c r="KB379" s="75"/>
      <c r="KC379" s="75"/>
      <c r="KD379" s="75"/>
      <c r="KE379" s="75"/>
      <c r="KF379" s="75"/>
      <c r="KG379" s="75"/>
      <c r="KH379" s="74">
        <f t="shared" si="726"/>
        <v>0</v>
      </c>
      <c r="KJ379" s="162"/>
      <c r="KL379" s="78"/>
      <c r="KM379" s="37"/>
      <c r="KN379" s="77"/>
      <c r="KO379" s="76"/>
      <c r="KP379" s="76"/>
      <c r="KQ379" s="76"/>
      <c r="KR379" s="76"/>
      <c r="KS379" s="76"/>
      <c r="KT379" s="76"/>
      <c r="KU379" s="76"/>
      <c r="KV379" s="75"/>
      <c r="KW379" s="75"/>
      <c r="KX379" s="75"/>
      <c r="KY379" s="75"/>
      <c r="KZ379" s="75"/>
      <c r="LA379" s="75"/>
      <c r="LB379" s="75"/>
      <c r="LC379" s="75"/>
      <c r="LD379" s="75"/>
      <c r="LE379" s="75"/>
      <c r="LF379" s="75"/>
      <c r="LG379" s="74">
        <f t="shared" si="727"/>
        <v>0</v>
      </c>
      <c r="LI379" s="162"/>
      <c r="LK379" s="78"/>
      <c r="LL379" s="37"/>
      <c r="LM379" s="77"/>
      <c r="LN379" s="76"/>
      <c r="LO379" s="76"/>
      <c r="LP379" s="76"/>
      <c r="LQ379" s="76"/>
      <c r="LR379" s="76"/>
      <c r="LS379" s="76"/>
      <c r="LT379" s="76"/>
      <c r="LU379" s="75"/>
      <c r="LV379" s="75"/>
      <c r="LW379" s="75"/>
      <c r="LX379" s="75"/>
      <c r="LY379" s="75"/>
      <c r="LZ379" s="75"/>
      <c r="MA379" s="75"/>
      <c r="MB379" s="75"/>
      <c r="MC379" s="75"/>
      <c r="MD379" s="75"/>
      <c r="ME379" s="75"/>
      <c r="MF379" s="74">
        <f t="shared" si="728"/>
        <v>0</v>
      </c>
      <c r="MH379" s="162"/>
      <c r="MJ379" s="78"/>
      <c r="MK379" s="37"/>
      <c r="ML379" s="77"/>
      <c r="MM379" s="76"/>
      <c r="MN379" s="76"/>
      <c r="MO379" s="76"/>
      <c r="MP379" s="76"/>
      <c r="MQ379" s="76"/>
      <c r="MR379" s="76"/>
      <c r="MS379" s="76"/>
      <c r="MT379" s="75"/>
      <c r="MU379" s="75"/>
      <c r="MV379" s="75"/>
      <c r="MW379" s="75"/>
      <c r="MX379" s="75"/>
      <c r="MY379" s="75"/>
      <c r="MZ379" s="75"/>
      <c r="NA379" s="75"/>
      <c r="NB379" s="75"/>
      <c r="NC379" s="75"/>
      <c r="ND379" s="75"/>
      <c r="NE379" s="74">
        <f t="shared" si="729"/>
        <v>0</v>
      </c>
      <c r="NG379" s="162"/>
      <c r="NI379" s="78"/>
      <c r="NJ379" s="37"/>
      <c r="NK379" s="77"/>
      <c r="NL379" s="76"/>
      <c r="NM379" s="76"/>
      <c r="NN379" s="76"/>
      <c r="NO379" s="76"/>
      <c r="NP379" s="76"/>
      <c r="NQ379" s="76"/>
      <c r="NR379" s="76"/>
      <c r="NS379" s="76"/>
      <c r="NT379" s="76"/>
      <c r="NU379" s="76"/>
      <c r="NV379" s="76"/>
      <c r="NW379" s="76"/>
      <c r="NX379" s="76"/>
      <c r="NY379" s="76"/>
      <c r="NZ379" s="76"/>
      <c r="OA379" s="116">
        <f>+NZ9</f>
        <v>223</v>
      </c>
      <c r="OB379" s="76"/>
      <c r="OC379" s="75"/>
      <c r="OD379" s="74">
        <f t="shared" si="730"/>
        <v>0</v>
      </c>
      <c r="OF379" s="162"/>
      <c r="OH379" s="78"/>
      <c r="OI379" s="37"/>
      <c r="OJ379" s="77"/>
      <c r="OK379" s="76"/>
      <c r="OL379" s="76"/>
      <c r="OM379" s="76"/>
      <c r="ON379" s="76"/>
      <c r="OO379" s="76"/>
      <c r="OP379" s="76"/>
      <c r="OQ379" s="76"/>
      <c r="OR379" s="76"/>
      <c r="OS379" s="76"/>
      <c r="OT379" s="76"/>
      <c r="OU379" s="76"/>
      <c r="OV379" s="76"/>
      <c r="OW379" s="76"/>
      <c r="OX379" s="76"/>
      <c r="OY379" s="76"/>
      <c r="OZ379" s="116">
        <f>+OY9</f>
        <v>238</v>
      </c>
      <c r="PA379" s="76"/>
      <c r="PB379" s="75"/>
      <c r="PC379" s="74">
        <f t="shared" si="731"/>
        <v>0</v>
      </c>
      <c r="PE379" s="162"/>
      <c r="PG379" s="78"/>
      <c r="PH379" s="37"/>
      <c r="PI379" s="77"/>
      <c r="PJ379" s="76"/>
      <c r="PK379" s="76"/>
      <c r="PL379" s="76"/>
      <c r="PM379" s="76"/>
      <c r="PN379" s="76"/>
      <c r="PO379" s="76"/>
      <c r="PP379" s="76"/>
      <c r="PQ379" s="76"/>
      <c r="PR379" s="76"/>
      <c r="PS379" s="76"/>
      <c r="PT379" s="76"/>
      <c r="PU379" s="76"/>
      <c r="PV379" s="76"/>
      <c r="PW379" s="76"/>
      <c r="PX379" s="76"/>
      <c r="PY379" s="116"/>
      <c r="PZ379" s="76"/>
      <c r="QA379" s="75"/>
      <c r="QB379" s="74">
        <f t="shared" si="732"/>
        <v>0</v>
      </c>
      <c r="QD379" s="162"/>
      <c r="QF379" s="78"/>
      <c r="QG379" s="37"/>
      <c r="QH379" s="77"/>
      <c r="QI379" s="76"/>
      <c r="QJ379" s="76"/>
      <c r="QK379" s="76"/>
      <c r="QL379" s="76"/>
      <c r="QM379" s="76"/>
      <c r="QN379" s="76"/>
      <c r="QO379" s="76"/>
      <c r="QP379" s="76"/>
      <c r="QQ379" s="76"/>
      <c r="QR379" s="76"/>
      <c r="QS379" s="76"/>
      <c r="QT379" s="76"/>
      <c r="QU379" s="76"/>
      <c r="QV379" s="76"/>
      <c r="QW379" s="76"/>
      <c r="QX379" s="116">
        <f>+QW9</f>
        <v>857</v>
      </c>
      <c r="QY379" s="76"/>
      <c r="QZ379" s="75"/>
      <c r="RA379" s="74">
        <f t="shared" si="733"/>
        <v>0</v>
      </c>
      <c r="RC379" s="162"/>
      <c r="RE379" s="78"/>
      <c r="RF379" s="37"/>
      <c r="RG379" s="77"/>
      <c r="RH379" s="76"/>
      <c r="RI379" s="76"/>
      <c r="RJ379" s="76"/>
      <c r="RK379" s="76"/>
      <c r="RL379" s="76"/>
      <c r="RM379" s="76"/>
      <c r="RN379" s="76"/>
      <c r="RO379" s="76"/>
      <c r="RP379" s="76"/>
      <c r="RQ379" s="76"/>
      <c r="RR379" s="76"/>
      <c r="RS379" s="76"/>
      <c r="RT379" s="76"/>
      <c r="RU379" s="76"/>
      <c r="RV379" s="76"/>
      <c r="RW379" s="116"/>
      <c r="RX379" s="76"/>
      <c r="RY379" s="75"/>
      <c r="RZ379" s="74">
        <f t="shared" si="734"/>
        <v>0</v>
      </c>
      <c r="SB379" s="162"/>
      <c r="SD379" s="78"/>
      <c r="SE379" s="37"/>
      <c r="SF379" s="77"/>
      <c r="SG379" s="76"/>
      <c r="SH379" s="76"/>
      <c r="SI379" s="76"/>
      <c r="SJ379" s="76"/>
      <c r="SK379" s="76"/>
      <c r="SL379" s="76"/>
      <c r="SM379" s="76"/>
      <c r="SN379" s="76"/>
      <c r="SO379" s="76"/>
      <c r="SP379" s="76"/>
      <c r="SQ379" s="76"/>
      <c r="SR379" s="76"/>
      <c r="SS379" s="76"/>
      <c r="ST379" s="76"/>
      <c r="SU379" s="76"/>
      <c r="SV379" s="116">
        <f>+SU9</f>
        <v>344</v>
      </c>
      <c r="SW379" s="76"/>
      <c r="SX379" s="75"/>
      <c r="SY379" s="74">
        <f t="shared" si="735"/>
        <v>0</v>
      </c>
      <c r="TA379" s="162"/>
      <c r="TC379" s="78"/>
      <c r="TD379" s="37"/>
      <c r="TE379" s="77"/>
      <c r="TF379" s="76"/>
      <c r="TG379" s="76"/>
      <c r="TH379" s="76"/>
      <c r="TI379" s="76"/>
      <c r="TJ379" s="76"/>
      <c r="TK379" s="76"/>
      <c r="TL379" s="76"/>
      <c r="TM379" s="76"/>
      <c r="TN379" s="76"/>
      <c r="TO379" s="76"/>
      <c r="TP379" s="76"/>
      <c r="TQ379" s="76"/>
      <c r="TR379" s="76"/>
      <c r="TS379" s="76"/>
      <c r="TT379" s="76"/>
      <c r="TU379" s="116">
        <f>+TT9</f>
        <v>252</v>
      </c>
      <c r="TV379" s="76"/>
      <c r="TW379" s="75"/>
      <c r="TX379" s="74">
        <f t="shared" si="736"/>
        <v>0</v>
      </c>
      <c r="TZ379" s="162"/>
      <c r="UB379" s="78"/>
      <c r="UC379" s="37"/>
      <c r="UD379" s="77"/>
      <c r="UE379" s="76"/>
      <c r="UF379" s="76"/>
      <c r="UG379" s="76"/>
      <c r="UH379" s="76"/>
      <c r="UI379" s="76"/>
      <c r="UJ379" s="76"/>
      <c r="UK379" s="76"/>
      <c r="UL379" s="76"/>
      <c r="UM379" s="76"/>
      <c r="UN379" s="76"/>
      <c r="UO379" s="76"/>
      <c r="UP379" s="76"/>
      <c r="UQ379" s="76"/>
      <c r="UR379" s="76"/>
      <c r="US379" s="76"/>
      <c r="UT379" s="116">
        <f>+US9</f>
        <v>272</v>
      </c>
      <c r="UU379" s="76"/>
      <c r="UV379" s="75"/>
      <c r="UW379" s="74">
        <f t="shared" si="737"/>
        <v>0</v>
      </c>
      <c r="UY379" s="162"/>
      <c r="VA379" s="78"/>
      <c r="VB379" s="37"/>
      <c r="VC379" s="77"/>
      <c r="VD379" s="76"/>
      <c r="VE379" s="76"/>
      <c r="VF379" s="76"/>
      <c r="VG379" s="76"/>
      <c r="VH379" s="76"/>
      <c r="VI379" s="76"/>
      <c r="VJ379" s="76"/>
      <c r="VK379" s="76"/>
      <c r="VL379" s="76"/>
      <c r="VM379" s="76"/>
      <c r="VN379" s="76"/>
      <c r="VO379" s="76"/>
      <c r="VP379" s="76"/>
      <c r="VQ379" s="76"/>
      <c r="VR379" s="76"/>
      <c r="VS379" s="116"/>
      <c r="VT379" s="76"/>
      <c r="VU379" s="75"/>
      <c r="VV379" s="74">
        <f t="shared" si="738"/>
        <v>0</v>
      </c>
    </row>
    <row r="380" spans="2:594" s="38" customFormat="1" ht="45" outlineLevel="1">
      <c r="B380" s="88"/>
      <c r="C380" s="89">
        <f>IF(ISERROR(I380+1)=TRUE,I380,IF(I380="","",MAX(C$15:C379)+1))</f>
        <v>273</v>
      </c>
      <c r="D380" s="88">
        <f t="shared" si="645"/>
        <v>1</v>
      </c>
      <c r="E380" s="3"/>
      <c r="G380" s="162"/>
      <c r="I380" s="95">
        <f t="shared" si="739"/>
        <v>280</v>
      </c>
      <c r="J380" s="94" t="s">
        <v>423</v>
      </c>
      <c r="K380" s="93"/>
      <c r="L380" s="93"/>
      <c r="M380" s="93"/>
      <c r="N380" s="93"/>
      <c r="O380" s="92"/>
      <c r="P380" s="91" t="s">
        <v>149</v>
      </c>
      <c r="Q380" s="297"/>
      <c r="R380" s="90" t="s">
        <v>141</v>
      </c>
      <c r="S380" s="298"/>
      <c r="U380" s="162"/>
      <c r="V380" s="42"/>
      <c r="W380" s="78"/>
      <c r="X380" s="37"/>
      <c r="Y380" s="77"/>
      <c r="Z380" s="76"/>
      <c r="AA380" s="79"/>
      <c r="AB380" s="76"/>
      <c r="AC380" s="79"/>
      <c r="AD380" s="76"/>
      <c r="AE380" s="117"/>
      <c r="AF380" s="76"/>
      <c r="AG380" s="76"/>
      <c r="AH380" s="76"/>
      <c r="AI380" s="76"/>
      <c r="AJ380" s="117"/>
      <c r="AK380" s="116"/>
      <c r="AL380" s="116"/>
      <c r="AM380" s="116"/>
      <c r="AN380" s="116"/>
      <c r="AO380" s="116"/>
      <c r="AP380" s="116"/>
      <c r="AQ380" s="75"/>
      <c r="AR380" s="74">
        <f t="shared" si="716"/>
        <v>0</v>
      </c>
      <c r="AT380" s="162"/>
      <c r="AV380" s="78"/>
      <c r="AW380" s="37"/>
      <c r="AX380" s="77"/>
      <c r="AY380" s="76"/>
      <c r="AZ380" s="79"/>
      <c r="BA380" s="76"/>
      <c r="BB380" s="79"/>
      <c r="BC380" s="76"/>
      <c r="BD380" s="117"/>
      <c r="BE380" s="76"/>
      <c r="BF380" s="76"/>
      <c r="BG380" s="76"/>
      <c r="BH380" s="76"/>
      <c r="BI380" s="117"/>
      <c r="BJ380" s="116"/>
      <c r="BK380" s="116"/>
      <c r="BL380" s="116"/>
      <c r="BM380" s="116"/>
      <c r="BN380" s="116"/>
      <c r="BO380" s="116"/>
      <c r="BP380" s="75"/>
      <c r="BQ380" s="74">
        <f t="shared" si="717"/>
        <v>0</v>
      </c>
      <c r="BS380" s="162"/>
      <c r="BU380" s="78"/>
      <c r="BV380" s="37"/>
      <c r="BW380" s="77"/>
      <c r="BX380" s="76"/>
      <c r="BY380" s="79"/>
      <c r="BZ380" s="76"/>
      <c r="CA380" s="79"/>
      <c r="CB380" s="76"/>
      <c r="CC380" s="117"/>
      <c r="CD380" s="76"/>
      <c r="CE380" s="76"/>
      <c r="CF380" s="76"/>
      <c r="CG380" s="76"/>
      <c r="CH380" s="117"/>
      <c r="CI380" s="116"/>
      <c r="CJ380" s="116"/>
      <c r="CK380" s="116"/>
      <c r="CL380" s="116"/>
      <c r="CM380" s="116"/>
      <c r="CN380" s="116"/>
      <c r="CO380" s="75"/>
      <c r="CP380" s="74">
        <f t="shared" si="718"/>
        <v>0</v>
      </c>
      <c r="CR380" s="162"/>
      <c r="CT380" s="78"/>
      <c r="CU380" s="37"/>
      <c r="CV380" s="77"/>
      <c r="CW380" s="76"/>
      <c r="CX380" s="79"/>
      <c r="CY380" s="76"/>
      <c r="CZ380" s="79"/>
      <c r="DA380" s="76"/>
      <c r="DB380" s="117"/>
      <c r="DC380" s="76"/>
      <c r="DD380" s="76"/>
      <c r="DE380" s="76"/>
      <c r="DF380" s="76"/>
      <c r="DG380" s="117"/>
      <c r="DH380" s="116"/>
      <c r="DI380" s="116"/>
      <c r="DJ380" s="116"/>
      <c r="DK380" s="116"/>
      <c r="DL380" s="116"/>
      <c r="DM380" s="116"/>
      <c r="DN380" s="75"/>
      <c r="DO380" s="74">
        <f t="shared" si="719"/>
        <v>0</v>
      </c>
      <c r="DQ380" s="162"/>
      <c r="DS380" s="78"/>
      <c r="DT380" s="37"/>
      <c r="DU380" s="77"/>
      <c r="DV380" s="76"/>
      <c r="DW380" s="79"/>
      <c r="DX380" s="76"/>
      <c r="DY380" s="79"/>
      <c r="DZ380" s="76"/>
      <c r="EA380" s="117"/>
      <c r="EB380" s="76"/>
      <c r="EC380" s="76"/>
      <c r="ED380" s="76"/>
      <c r="EE380" s="76"/>
      <c r="EF380" s="117"/>
      <c r="EG380" s="116"/>
      <c r="EH380" s="116"/>
      <c r="EI380" s="116"/>
      <c r="EJ380" s="116"/>
      <c r="EK380" s="116"/>
      <c r="EL380" s="116"/>
      <c r="EM380" s="75"/>
      <c r="EN380" s="74">
        <f t="shared" si="720"/>
        <v>0</v>
      </c>
      <c r="EP380" s="162"/>
      <c r="ER380" s="78"/>
      <c r="ES380" s="37"/>
      <c r="ET380" s="77"/>
      <c r="EU380" s="76"/>
      <c r="EV380" s="76"/>
      <c r="EW380" s="76"/>
      <c r="EX380" s="76"/>
      <c r="EY380" s="76"/>
      <c r="EZ380" s="117"/>
      <c r="FA380" s="117"/>
      <c r="FB380" s="117"/>
      <c r="FC380" s="117"/>
      <c r="FD380" s="117"/>
      <c r="FE380" s="117"/>
      <c r="FF380" s="76"/>
      <c r="FG380" s="117"/>
      <c r="FH380" s="116"/>
      <c r="FI380" s="116"/>
      <c r="FJ380" s="116"/>
      <c r="FK380" s="116"/>
      <c r="FL380" s="75"/>
      <c r="FM380" s="74">
        <f t="shared" si="721"/>
        <v>0</v>
      </c>
      <c r="FO380" s="162"/>
      <c r="FQ380" s="78"/>
      <c r="FR380" s="37"/>
      <c r="FS380" s="77"/>
      <c r="FT380" s="76"/>
      <c r="FU380" s="76"/>
      <c r="FV380" s="76"/>
      <c r="FW380" s="76"/>
      <c r="FX380" s="76"/>
      <c r="FY380" s="117"/>
      <c r="FZ380" s="117"/>
      <c r="GA380" s="117"/>
      <c r="GB380" s="117"/>
      <c r="GC380" s="117"/>
      <c r="GD380" s="117"/>
      <c r="GE380" s="76"/>
      <c r="GF380" s="117"/>
      <c r="GG380" s="116"/>
      <c r="GH380" s="116"/>
      <c r="GI380" s="116"/>
      <c r="GJ380" s="116"/>
      <c r="GK380" s="75"/>
      <c r="GL380" s="74">
        <f t="shared" si="722"/>
        <v>0</v>
      </c>
      <c r="GN380" s="162"/>
      <c r="GP380" s="78"/>
      <c r="GQ380" s="37"/>
      <c r="GR380" s="77"/>
      <c r="GS380" s="76"/>
      <c r="GT380" s="76"/>
      <c r="GU380" s="76"/>
      <c r="GV380" s="76"/>
      <c r="GW380" s="76"/>
      <c r="GX380" s="117"/>
      <c r="GY380" s="117"/>
      <c r="GZ380" s="117"/>
      <c r="HA380" s="117"/>
      <c r="HB380" s="117"/>
      <c r="HC380" s="117"/>
      <c r="HD380" s="76"/>
      <c r="HE380" s="117"/>
      <c r="HF380" s="116"/>
      <c r="HG380" s="116"/>
      <c r="HH380" s="116"/>
      <c r="HI380" s="116"/>
      <c r="HJ380" s="75"/>
      <c r="HK380" s="74">
        <f t="shared" si="723"/>
        <v>0</v>
      </c>
      <c r="HM380" s="162"/>
      <c r="HO380" s="78"/>
      <c r="HP380" s="37"/>
      <c r="HQ380" s="77"/>
      <c r="HR380" s="76"/>
      <c r="HS380" s="76"/>
      <c r="HT380" s="76"/>
      <c r="HU380" s="76"/>
      <c r="HV380" s="76"/>
      <c r="HW380" s="117"/>
      <c r="HX380" s="117"/>
      <c r="HY380" s="117"/>
      <c r="HZ380" s="117"/>
      <c r="IA380" s="117"/>
      <c r="IB380" s="117"/>
      <c r="IC380" s="76"/>
      <c r="ID380" s="117"/>
      <c r="IE380" s="116"/>
      <c r="IF380" s="116"/>
      <c r="IG380" s="116"/>
      <c r="IH380" s="116"/>
      <c r="II380" s="75"/>
      <c r="IJ380" s="74">
        <f t="shared" si="724"/>
        <v>0</v>
      </c>
      <c r="IL380" s="162"/>
      <c r="IN380" s="78"/>
      <c r="IO380" s="37"/>
      <c r="IP380" s="77"/>
      <c r="IQ380" s="76"/>
      <c r="IR380" s="76"/>
      <c r="IS380" s="76"/>
      <c r="IT380" s="76"/>
      <c r="IU380" s="76"/>
      <c r="IV380" s="117"/>
      <c r="IW380" s="117"/>
      <c r="IX380" s="116"/>
      <c r="IY380" s="116"/>
      <c r="IZ380" s="116"/>
      <c r="JA380" s="116"/>
      <c r="JB380" s="116"/>
      <c r="JC380" s="116"/>
      <c r="JD380" s="116"/>
      <c r="JE380" s="116"/>
      <c r="JF380" s="116"/>
      <c r="JG380" s="116"/>
      <c r="JH380" s="75"/>
      <c r="JI380" s="74">
        <f t="shared" si="725"/>
        <v>0</v>
      </c>
      <c r="JK380" s="162"/>
      <c r="JM380" s="78"/>
      <c r="JN380" s="37"/>
      <c r="JO380" s="77"/>
      <c r="JP380" s="76"/>
      <c r="JQ380" s="76"/>
      <c r="JR380" s="76"/>
      <c r="JS380" s="76"/>
      <c r="JT380" s="76"/>
      <c r="JU380" s="117"/>
      <c r="JV380" s="117"/>
      <c r="JW380" s="116"/>
      <c r="JX380" s="116"/>
      <c r="JY380" s="116"/>
      <c r="JZ380" s="116"/>
      <c r="KA380" s="116"/>
      <c r="KB380" s="116"/>
      <c r="KC380" s="116"/>
      <c r="KD380" s="116"/>
      <c r="KE380" s="116"/>
      <c r="KF380" s="116"/>
      <c r="KG380" s="75"/>
      <c r="KH380" s="74">
        <f t="shared" si="726"/>
        <v>0</v>
      </c>
      <c r="KJ380" s="162"/>
      <c r="KL380" s="78"/>
      <c r="KM380" s="37"/>
      <c r="KN380" s="77"/>
      <c r="KO380" s="76"/>
      <c r="KP380" s="76"/>
      <c r="KQ380" s="76"/>
      <c r="KR380" s="76"/>
      <c r="KS380" s="76"/>
      <c r="KT380" s="117"/>
      <c r="KU380" s="117"/>
      <c r="KV380" s="116"/>
      <c r="KW380" s="116"/>
      <c r="KX380" s="116"/>
      <c r="KY380" s="116"/>
      <c r="KZ380" s="116"/>
      <c r="LA380" s="116"/>
      <c r="LB380" s="116"/>
      <c r="LC380" s="116"/>
      <c r="LD380" s="116"/>
      <c r="LE380" s="116"/>
      <c r="LF380" s="75"/>
      <c r="LG380" s="74">
        <f t="shared" si="727"/>
        <v>0</v>
      </c>
      <c r="LI380" s="162"/>
      <c r="LK380" s="78"/>
      <c r="LL380" s="37"/>
      <c r="LM380" s="77"/>
      <c r="LN380" s="76"/>
      <c r="LO380" s="76"/>
      <c r="LP380" s="76"/>
      <c r="LQ380" s="76"/>
      <c r="LR380" s="76"/>
      <c r="LS380" s="117"/>
      <c r="LT380" s="117"/>
      <c r="LU380" s="116"/>
      <c r="LV380" s="116"/>
      <c r="LW380" s="116"/>
      <c r="LX380" s="116"/>
      <c r="LY380" s="116"/>
      <c r="LZ380" s="116"/>
      <c r="MA380" s="116"/>
      <c r="MB380" s="116"/>
      <c r="MC380" s="116"/>
      <c r="MD380" s="116"/>
      <c r="ME380" s="75"/>
      <c r="MF380" s="74">
        <f t="shared" si="728"/>
        <v>0</v>
      </c>
      <c r="MH380" s="162"/>
      <c r="MJ380" s="78"/>
      <c r="MK380" s="37"/>
      <c r="ML380" s="77"/>
      <c r="MM380" s="76"/>
      <c r="MN380" s="76"/>
      <c r="MO380" s="76"/>
      <c r="MP380" s="76"/>
      <c r="MQ380" s="76"/>
      <c r="MR380" s="117"/>
      <c r="MS380" s="117"/>
      <c r="MT380" s="116"/>
      <c r="MU380" s="116"/>
      <c r="MV380" s="116"/>
      <c r="MW380" s="116"/>
      <c r="MX380" s="116"/>
      <c r="MY380" s="116"/>
      <c r="MZ380" s="116"/>
      <c r="NA380" s="116"/>
      <c r="NB380" s="116"/>
      <c r="NC380" s="116"/>
      <c r="ND380" s="75"/>
      <c r="NE380" s="74">
        <f t="shared" si="729"/>
        <v>0</v>
      </c>
      <c r="NG380" s="162"/>
      <c r="NI380" s="78"/>
      <c r="NJ380" s="37"/>
      <c r="NK380" s="77"/>
      <c r="NL380" s="76"/>
      <c r="NM380" s="76"/>
      <c r="NN380" s="76"/>
      <c r="NO380" s="76"/>
      <c r="NP380" s="76"/>
      <c r="NQ380" s="76"/>
      <c r="NR380" s="76"/>
      <c r="NS380" s="117"/>
      <c r="NT380" s="117"/>
      <c r="NU380" s="117"/>
      <c r="NV380" s="76"/>
      <c r="NW380" s="76"/>
      <c r="NX380" s="76"/>
      <c r="NY380" s="76"/>
      <c r="NZ380" s="76"/>
      <c r="OA380" s="116"/>
      <c r="OB380" s="76"/>
      <c r="OC380" s="75"/>
      <c r="OD380" s="74">
        <f t="shared" si="730"/>
        <v>0</v>
      </c>
      <c r="OF380" s="162"/>
      <c r="OH380" s="78"/>
      <c r="OI380" s="37"/>
      <c r="OJ380" s="77"/>
      <c r="OK380" s="76"/>
      <c r="OL380" s="76"/>
      <c r="OM380" s="76"/>
      <c r="ON380" s="76"/>
      <c r="OO380" s="76"/>
      <c r="OP380" s="76"/>
      <c r="OQ380" s="76"/>
      <c r="OR380" s="117"/>
      <c r="OS380" s="117"/>
      <c r="OT380" s="117"/>
      <c r="OU380" s="76"/>
      <c r="OV380" s="76"/>
      <c r="OW380" s="76"/>
      <c r="OX380" s="76"/>
      <c r="OY380" s="76"/>
      <c r="OZ380" s="116"/>
      <c r="PA380" s="76"/>
      <c r="PB380" s="75"/>
      <c r="PC380" s="74">
        <f t="shared" si="731"/>
        <v>0</v>
      </c>
      <c r="PE380" s="162"/>
      <c r="PG380" s="78"/>
      <c r="PH380" s="37"/>
      <c r="PI380" s="77"/>
      <c r="PJ380" s="76"/>
      <c r="PK380" s="76"/>
      <c r="PL380" s="76"/>
      <c r="PM380" s="76"/>
      <c r="PN380" s="76"/>
      <c r="PO380" s="76"/>
      <c r="PP380" s="76"/>
      <c r="PQ380" s="117"/>
      <c r="PR380" s="117"/>
      <c r="PS380" s="117"/>
      <c r="PT380" s="76"/>
      <c r="PU380" s="76"/>
      <c r="PV380" s="76"/>
      <c r="PW380" s="76"/>
      <c r="PX380" s="76"/>
      <c r="PY380" s="116"/>
      <c r="PZ380" s="76"/>
      <c r="QA380" s="75"/>
      <c r="QB380" s="74">
        <f t="shared" si="732"/>
        <v>0</v>
      </c>
      <c r="QD380" s="162"/>
      <c r="QF380" s="78"/>
      <c r="QG380" s="37"/>
      <c r="QH380" s="77"/>
      <c r="QI380" s="76"/>
      <c r="QJ380" s="76"/>
      <c r="QK380" s="76"/>
      <c r="QL380" s="76"/>
      <c r="QM380" s="76"/>
      <c r="QN380" s="76"/>
      <c r="QO380" s="76"/>
      <c r="QP380" s="117"/>
      <c r="QQ380" s="117"/>
      <c r="QR380" s="117"/>
      <c r="QS380" s="76"/>
      <c r="QT380" s="76"/>
      <c r="QU380" s="76"/>
      <c r="QV380" s="76"/>
      <c r="QW380" s="76"/>
      <c r="QX380" s="116"/>
      <c r="QY380" s="76"/>
      <c r="QZ380" s="75"/>
      <c r="RA380" s="74">
        <f t="shared" si="733"/>
        <v>0</v>
      </c>
      <c r="RC380" s="162"/>
      <c r="RE380" s="78"/>
      <c r="RF380" s="37"/>
      <c r="RG380" s="77"/>
      <c r="RH380" s="76"/>
      <c r="RI380" s="76"/>
      <c r="RJ380" s="76"/>
      <c r="RK380" s="76"/>
      <c r="RL380" s="76"/>
      <c r="RM380" s="76"/>
      <c r="RN380" s="76"/>
      <c r="RO380" s="117"/>
      <c r="RP380" s="117"/>
      <c r="RQ380" s="117"/>
      <c r="RR380" s="76"/>
      <c r="RS380" s="76"/>
      <c r="RT380" s="76"/>
      <c r="RU380" s="76"/>
      <c r="RV380" s="76"/>
      <c r="RW380" s="116"/>
      <c r="RX380" s="76"/>
      <c r="RY380" s="75"/>
      <c r="RZ380" s="74">
        <f t="shared" si="734"/>
        <v>0</v>
      </c>
      <c r="SB380" s="162"/>
      <c r="SD380" s="78"/>
      <c r="SE380" s="37"/>
      <c r="SF380" s="77"/>
      <c r="SG380" s="76"/>
      <c r="SH380" s="76"/>
      <c r="SI380" s="76"/>
      <c r="SJ380" s="76"/>
      <c r="SK380" s="76"/>
      <c r="SL380" s="76"/>
      <c r="SM380" s="76"/>
      <c r="SN380" s="117"/>
      <c r="SO380" s="117"/>
      <c r="SP380" s="117"/>
      <c r="SQ380" s="76"/>
      <c r="SR380" s="76"/>
      <c r="SS380" s="76"/>
      <c r="ST380" s="76"/>
      <c r="SU380" s="76"/>
      <c r="SV380" s="116"/>
      <c r="SW380" s="76"/>
      <c r="SX380" s="75"/>
      <c r="SY380" s="74">
        <f t="shared" si="735"/>
        <v>0</v>
      </c>
      <c r="TA380" s="162"/>
      <c r="TC380" s="78"/>
      <c r="TD380" s="37"/>
      <c r="TE380" s="77"/>
      <c r="TF380" s="76"/>
      <c r="TG380" s="76"/>
      <c r="TH380" s="76"/>
      <c r="TI380" s="76"/>
      <c r="TJ380" s="76"/>
      <c r="TK380" s="76"/>
      <c r="TL380" s="76"/>
      <c r="TM380" s="117"/>
      <c r="TN380" s="117"/>
      <c r="TO380" s="117"/>
      <c r="TP380" s="76"/>
      <c r="TQ380" s="76"/>
      <c r="TR380" s="76"/>
      <c r="TS380" s="76"/>
      <c r="TT380" s="76"/>
      <c r="TU380" s="116"/>
      <c r="TV380" s="76"/>
      <c r="TW380" s="75"/>
      <c r="TX380" s="74">
        <f t="shared" si="736"/>
        <v>0</v>
      </c>
      <c r="TZ380" s="162"/>
      <c r="UB380" s="78"/>
      <c r="UC380" s="37"/>
      <c r="UD380" s="77"/>
      <c r="UE380" s="76"/>
      <c r="UF380" s="76"/>
      <c r="UG380" s="76"/>
      <c r="UH380" s="76"/>
      <c r="UI380" s="76"/>
      <c r="UJ380" s="76"/>
      <c r="UK380" s="76"/>
      <c r="UL380" s="117"/>
      <c r="UM380" s="117"/>
      <c r="UN380" s="117"/>
      <c r="UO380" s="76"/>
      <c r="UP380" s="76"/>
      <c r="UQ380" s="76"/>
      <c r="UR380" s="76"/>
      <c r="US380" s="76"/>
      <c r="UT380" s="116"/>
      <c r="UU380" s="76"/>
      <c r="UV380" s="75"/>
      <c r="UW380" s="74">
        <f t="shared" si="737"/>
        <v>0</v>
      </c>
      <c r="UY380" s="162"/>
      <c r="VA380" s="78"/>
      <c r="VB380" s="37"/>
      <c r="VC380" s="77"/>
      <c r="VD380" s="76"/>
      <c r="VE380" s="76"/>
      <c r="VF380" s="76"/>
      <c r="VG380" s="76"/>
      <c r="VH380" s="76"/>
      <c r="VI380" s="76"/>
      <c r="VJ380" s="76"/>
      <c r="VK380" s="117"/>
      <c r="VL380" s="117"/>
      <c r="VM380" s="117"/>
      <c r="VN380" s="76"/>
      <c r="VO380" s="76"/>
      <c r="VP380" s="76"/>
      <c r="VQ380" s="76"/>
      <c r="VR380" s="76"/>
      <c r="VS380" s="116"/>
      <c r="VT380" s="76"/>
      <c r="VU380" s="75"/>
      <c r="VV380" s="74">
        <f t="shared" si="738"/>
        <v>0</v>
      </c>
    </row>
    <row r="381" spans="2:594" s="38" customFormat="1" ht="30" outlineLevel="1">
      <c r="B381" s="88"/>
      <c r="C381" s="89">
        <f>IF(ISERROR(I381+1)=TRUE,I381,IF(I381="","",MAX(C$15:C380)+1))</f>
        <v>274</v>
      </c>
      <c r="D381" s="88">
        <f t="shared" si="645"/>
        <v>1</v>
      </c>
      <c r="E381" s="3"/>
      <c r="G381" s="162"/>
      <c r="I381" s="95">
        <f t="shared" si="739"/>
        <v>281</v>
      </c>
      <c r="J381" s="94" t="s">
        <v>422</v>
      </c>
      <c r="K381" s="93"/>
      <c r="L381" s="93"/>
      <c r="M381" s="93"/>
      <c r="N381" s="93"/>
      <c r="O381" s="92"/>
      <c r="P381" s="91" t="s">
        <v>149</v>
      </c>
      <c r="Q381" s="297"/>
      <c r="R381" s="90" t="s">
        <v>141</v>
      </c>
      <c r="S381" s="298"/>
      <c r="U381" s="162"/>
      <c r="V381" s="42"/>
      <c r="W381" s="78"/>
      <c r="X381" s="37"/>
      <c r="Y381" s="77"/>
      <c r="Z381" s="76"/>
      <c r="AA381" s="79"/>
      <c r="AB381" s="76"/>
      <c r="AC381" s="79"/>
      <c r="AD381" s="76"/>
      <c r="AE381" s="76"/>
      <c r="AF381" s="76"/>
      <c r="AG381" s="117"/>
      <c r="AH381" s="117"/>
      <c r="AI381" s="117"/>
      <c r="AJ381" s="76"/>
      <c r="AK381" s="75"/>
      <c r="AL381" s="75"/>
      <c r="AM381" s="75"/>
      <c r="AN381" s="75"/>
      <c r="AO381" s="75"/>
      <c r="AP381" s="75"/>
      <c r="AQ381" s="75"/>
      <c r="AR381" s="74">
        <f t="shared" si="716"/>
        <v>0</v>
      </c>
      <c r="AT381" s="162"/>
      <c r="AV381" s="78"/>
      <c r="AW381" s="37"/>
      <c r="AX381" s="77"/>
      <c r="AY381" s="76"/>
      <c r="AZ381" s="79"/>
      <c r="BA381" s="76"/>
      <c r="BB381" s="79"/>
      <c r="BC381" s="76"/>
      <c r="BD381" s="76"/>
      <c r="BE381" s="76"/>
      <c r="BF381" s="117"/>
      <c r="BG381" s="117"/>
      <c r="BH381" s="117"/>
      <c r="BI381" s="76"/>
      <c r="BJ381" s="75"/>
      <c r="BK381" s="75"/>
      <c r="BL381" s="75"/>
      <c r="BM381" s="75"/>
      <c r="BN381" s="75"/>
      <c r="BO381" s="75"/>
      <c r="BP381" s="75"/>
      <c r="BQ381" s="74">
        <f t="shared" si="717"/>
        <v>0</v>
      </c>
      <c r="BS381" s="162"/>
      <c r="BU381" s="78"/>
      <c r="BV381" s="37"/>
      <c r="BW381" s="77"/>
      <c r="BX381" s="76"/>
      <c r="BY381" s="79"/>
      <c r="BZ381" s="76"/>
      <c r="CA381" s="79"/>
      <c r="CB381" s="76"/>
      <c r="CC381" s="76"/>
      <c r="CD381" s="76"/>
      <c r="CE381" s="117"/>
      <c r="CF381" s="117"/>
      <c r="CG381" s="117"/>
      <c r="CH381" s="76"/>
      <c r="CI381" s="75"/>
      <c r="CJ381" s="75"/>
      <c r="CK381" s="75"/>
      <c r="CL381" s="75"/>
      <c r="CM381" s="75"/>
      <c r="CN381" s="75"/>
      <c r="CO381" s="75"/>
      <c r="CP381" s="74">
        <f t="shared" si="718"/>
        <v>0</v>
      </c>
      <c r="CR381" s="162"/>
      <c r="CT381" s="78"/>
      <c r="CU381" s="37"/>
      <c r="CV381" s="77"/>
      <c r="CW381" s="76"/>
      <c r="CX381" s="79"/>
      <c r="CY381" s="76"/>
      <c r="CZ381" s="79"/>
      <c r="DA381" s="76"/>
      <c r="DB381" s="76"/>
      <c r="DC381" s="76"/>
      <c r="DD381" s="117"/>
      <c r="DE381" s="117"/>
      <c r="DF381" s="117"/>
      <c r="DG381" s="76"/>
      <c r="DH381" s="75"/>
      <c r="DI381" s="75"/>
      <c r="DJ381" s="75"/>
      <c r="DK381" s="75"/>
      <c r="DL381" s="75"/>
      <c r="DM381" s="75"/>
      <c r="DN381" s="75"/>
      <c r="DO381" s="74">
        <f t="shared" si="719"/>
        <v>0</v>
      </c>
      <c r="DQ381" s="162"/>
      <c r="DS381" s="78"/>
      <c r="DT381" s="37"/>
      <c r="DU381" s="77"/>
      <c r="DV381" s="76"/>
      <c r="DW381" s="79"/>
      <c r="DX381" s="76"/>
      <c r="DY381" s="79"/>
      <c r="DZ381" s="76"/>
      <c r="EA381" s="76"/>
      <c r="EB381" s="76"/>
      <c r="EC381" s="117"/>
      <c r="ED381" s="117"/>
      <c r="EE381" s="117"/>
      <c r="EF381" s="76"/>
      <c r="EG381" s="75"/>
      <c r="EH381" s="75"/>
      <c r="EI381" s="75"/>
      <c r="EJ381" s="75"/>
      <c r="EK381" s="75"/>
      <c r="EL381" s="75"/>
      <c r="EM381" s="75"/>
      <c r="EN381" s="74">
        <f t="shared" si="720"/>
        <v>0</v>
      </c>
      <c r="EP381" s="162"/>
      <c r="ER381" s="78"/>
      <c r="ES381" s="37"/>
      <c r="ET381" s="77"/>
      <c r="EU381" s="76"/>
      <c r="EV381" s="76"/>
      <c r="EW381" s="76"/>
      <c r="EX381" s="76"/>
      <c r="EY381" s="76"/>
      <c r="EZ381" s="76"/>
      <c r="FA381" s="76"/>
      <c r="FB381" s="76"/>
      <c r="FC381" s="76"/>
      <c r="FD381" s="76"/>
      <c r="FE381" s="117"/>
      <c r="FF381" s="117"/>
      <c r="FG381" s="76"/>
      <c r="FH381" s="75"/>
      <c r="FI381" s="75"/>
      <c r="FJ381" s="75"/>
      <c r="FK381" s="75"/>
      <c r="FL381" s="75"/>
      <c r="FM381" s="74">
        <f t="shared" si="721"/>
        <v>0</v>
      </c>
      <c r="FO381" s="162"/>
      <c r="FQ381" s="78"/>
      <c r="FR381" s="37"/>
      <c r="FS381" s="77"/>
      <c r="FT381" s="76"/>
      <c r="FU381" s="76"/>
      <c r="FV381" s="76"/>
      <c r="FW381" s="76"/>
      <c r="FX381" s="76"/>
      <c r="FY381" s="76"/>
      <c r="FZ381" s="76"/>
      <c r="GA381" s="76"/>
      <c r="GB381" s="76"/>
      <c r="GC381" s="76"/>
      <c r="GD381" s="117"/>
      <c r="GE381" s="117"/>
      <c r="GF381" s="76"/>
      <c r="GG381" s="75"/>
      <c r="GH381" s="75"/>
      <c r="GI381" s="75"/>
      <c r="GJ381" s="75"/>
      <c r="GK381" s="75"/>
      <c r="GL381" s="74">
        <f t="shared" si="722"/>
        <v>0</v>
      </c>
      <c r="GN381" s="162"/>
      <c r="GP381" s="78"/>
      <c r="GQ381" s="37"/>
      <c r="GR381" s="77"/>
      <c r="GS381" s="76"/>
      <c r="GT381" s="76"/>
      <c r="GU381" s="76"/>
      <c r="GV381" s="76"/>
      <c r="GW381" s="76"/>
      <c r="GX381" s="76"/>
      <c r="GY381" s="76"/>
      <c r="GZ381" s="76"/>
      <c r="HA381" s="76"/>
      <c r="HB381" s="76"/>
      <c r="HC381" s="117"/>
      <c r="HD381" s="117"/>
      <c r="HE381" s="76"/>
      <c r="HF381" s="75"/>
      <c r="HG381" s="75"/>
      <c r="HH381" s="75"/>
      <c r="HI381" s="75"/>
      <c r="HJ381" s="75"/>
      <c r="HK381" s="74">
        <f t="shared" si="723"/>
        <v>0</v>
      </c>
      <c r="HM381" s="162"/>
      <c r="HO381" s="78"/>
      <c r="HP381" s="37"/>
      <c r="HQ381" s="77"/>
      <c r="HR381" s="76"/>
      <c r="HS381" s="76"/>
      <c r="HT381" s="76"/>
      <c r="HU381" s="76"/>
      <c r="HV381" s="76"/>
      <c r="HW381" s="76"/>
      <c r="HX381" s="76"/>
      <c r="HY381" s="76"/>
      <c r="HZ381" s="76"/>
      <c r="IA381" s="76"/>
      <c r="IB381" s="117"/>
      <c r="IC381" s="117"/>
      <c r="ID381" s="76"/>
      <c r="IE381" s="75"/>
      <c r="IF381" s="75"/>
      <c r="IG381" s="75"/>
      <c r="IH381" s="75"/>
      <c r="II381" s="75"/>
      <c r="IJ381" s="74">
        <f t="shared" si="724"/>
        <v>0</v>
      </c>
      <c r="IL381" s="162"/>
      <c r="IN381" s="78"/>
      <c r="IO381" s="37"/>
      <c r="IP381" s="77"/>
      <c r="IQ381" s="76"/>
      <c r="IR381" s="76"/>
      <c r="IS381" s="76"/>
      <c r="IT381" s="76"/>
      <c r="IU381" s="76"/>
      <c r="IV381" s="76"/>
      <c r="IW381" s="76"/>
      <c r="IX381" s="75"/>
      <c r="IY381" s="75"/>
      <c r="IZ381" s="75"/>
      <c r="JA381" s="75"/>
      <c r="JB381" s="75"/>
      <c r="JC381" s="75"/>
      <c r="JD381" s="75"/>
      <c r="JE381" s="75"/>
      <c r="JF381" s="75"/>
      <c r="JG381" s="75"/>
      <c r="JH381" s="75"/>
      <c r="JI381" s="74">
        <f t="shared" si="725"/>
        <v>0</v>
      </c>
      <c r="JK381" s="162"/>
      <c r="JM381" s="78"/>
      <c r="JN381" s="37"/>
      <c r="JO381" s="77"/>
      <c r="JP381" s="76"/>
      <c r="JQ381" s="76"/>
      <c r="JR381" s="76"/>
      <c r="JS381" s="76"/>
      <c r="JT381" s="76"/>
      <c r="JU381" s="76"/>
      <c r="JV381" s="76"/>
      <c r="JW381" s="75"/>
      <c r="JX381" s="75"/>
      <c r="JY381" s="75"/>
      <c r="JZ381" s="75"/>
      <c r="KA381" s="75"/>
      <c r="KB381" s="75"/>
      <c r="KC381" s="75"/>
      <c r="KD381" s="75"/>
      <c r="KE381" s="75"/>
      <c r="KF381" s="75"/>
      <c r="KG381" s="75"/>
      <c r="KH381" s="74">
        <f t="shared" si="726"/>
        <v>0</v>
      </c>
      <c r="KJ381" s="162"/>
      <c r="KL381" s="78"/>
      <c r="KM381" s="37"/>
      <c r="KN381" s="77"/>
      <c r="KO381" s="76"/>
      <c r="KP381" s="76"/>
      <c r="KQ381" s="76"/>
      <c r="KR381" s="76"/>
      <c r="KS381" s="76"/>
      <c r="KT381" s="76"/>
      <c r="KU381" s="76"/>
      <c r="KV381" s="75"/>
      <c r="KW381" s="75"/>
      <c r="KX381" s="75"/>
      <c r="KY381" s="75"/>
      <c r="KZ381" s="75"/>
      <c r="LA381" s="75"/>
      <c r="LB381" s="75"/>
      <c r="LC381" s="75"/>
      <c r="LD381" s="75"/>
      <c r="LE381" s="75"/>
      <c r="LF381" s="75"/>
      <c r="LG381" s="74">
        <f t="shared" si="727"/>
        <v>0</v>
      </c>
      <c r="LI381" s="162"/>
      <c r="LK381" s="78"/>
      <c r="LL381" s="37"/>
      <c r="LM381" s="77"/>
      <c r="LN381" s="76"/>
      <c r="LO381" s="76"/>
      <c r="LP381" s="76"/>
      <c r="LQ381" s="76"/>
      <c r="LR381" s="76"/>
      <c r="LS381" s="76"/>
      <c r="LT381" s="76"/>
      <c r="LU381" s="75"/>
      <c r="LV381" s="75"/>
      <c r="LW381" s="75"/>
      <c r="LX381" s="75"/>
      <c r="LY381" s="75"/>
      <c r="LZ381" s="75"/>
      <c r="MA381" s="75"/>
      <c r="MB381" s="75"/>
      <c r="MC381" s="75"/>
      <c r="MD381" s="75"/>
      <c r="ME381" s="75"/>
      <c r="MF381" s="74">
        <f t="shared" si="728"/>
        <v>0</v>
      </c>
      <c r="MH381" s="162"/>
      <c r="MJ381" s="78"/>
      <c r="MK381" s="37"/>
      <c r="ML381" s="77"/>
      <c r="MM381" s="76"/>
      <c r="MN381" s="76"/>
      <c r="MO381" s="76"/>
      <c r="MP381" s="76"/>
      <c r="MQ381" s="76"/>
      <c r="MR381" s="76"/>
      <c r="MS381" s="76"/>
      <c r="MT381" s="75"/>
      <c r="MU381" s="75"/>
      <c r="MV381" s="75"/>
      <c r="MW381" s="75"/>
      <c r="MX381" s="75"/>
      <c r="MY381" s="75"/>
      <c r="MZ381" s="75"/>
      <c r="NA381" s="75"/>
      <c r="NB381" s="75"/>
      <c r="NC381" s="75"/>
      <c r="ND381" s="75"/>
      <c r="NE381" s="74">
        <f t="shared" si="729"/>
        <v>0</v>
      </c>
      <c r="NG381" s="162"/>
      <c r="NI381" s="78"/>
      <c r="NJ381" s="37"/>
      <c r="NK381" s="77"/>
      <c r="NL381" s="76"/>
      <c r="NM381" s="76"/>
      <c r="NN381" s="76"/>
      <c r="NO381" s="76"/>
      <c r="NP381" s="76"/>
      <c r="NQ381" s="76"/>
      <c r="NR381" s="76"/>
      <c r="NS381" s="76"/>
      <c r="NT381" s="76"/>
      <c r="NU381" s="76"/>
      <c r="NV381" s="76"/>
      <c r="NW381" s="117"/>
      <c r="NX381" s="117"/>
      <c r="NY381" s="76"/>
      <c r="NZ381" s="76"/>
      <c r="OA381" s="116"/>
      <c r="OB381" s="117"/>
      <c r="OC381" s="75"/>
      <c r="OD381" s="74">
        <f t="shared" si="730"/>
        <v>0</v>
      </c>
      <c r="OF381" s="162"/>
      <c r="OH381" s="78"/>
      <c r="OI381" s="37"/>
      <c r="OJ381" s="77"/>
      <c r="OK381" s="76"/>
      <c r="OL381" s="76"/>
      <c r="OM381" s="76"/>
      <c r="ON381" s="76"/>
      <c r="OO381" s="76"/>
      <c r="OP381" s="76"/>
      <c r="OQ381" s="76"/>
      <c r="OR381" s="76"/>
      <c r="OS381" s="76"/>
      <c r="OT381" s="76"/>
      <c r="OU381" s="76"/>
      <c r="OV381" s="117"/>
      <c r="OW381" s="117"/>
      <c r="OX381" s="76"/>
      <c r="OY381" s="76"/>
      <c r="OZ381" s="116"/>
      <c r="PA381" s="117"/>
      <c r="PB381" s="75"/>
      <c r="PC381" s="74">
        <f t="shared" si="731"/>
        <v>0</v>
      </c>
      <c r="PE381" s="162"/>
      <c r="PG381" s="78"/>
      <c r="PH381" s="37"/>
      <c r="PI381" s="77"/>
      <c r="PJ381" s="76"/>
      <c r="PK381" s="76"/>
      <c r="PL381" s="76"/>
      <c r="PM381" s="76"/>
      <c r="PN381" s="76"/>
      <c r="PO381" s="76"/>
      <c r="PP381" s="76"/>
      <c r="PQ381" s="76"/>
      <c r="PR381" s="76"/>
      <c r="PS381" s="76"/>
      <c r="PT381" s="76"/>
      <c r="PU381" s="117"/>
      <c r="PV381" s="117"/>
      <c r="PW381" s="76"/>
      <c r="PX381" s="76"/>
      <c r="PY381" s="116"/>
      <c r="PZ381" s="117"/>
      <c r="QA381" s="75"/>
      <c r="QB381" s="74">
        <f t="shared" si="732"/>
        <v>0</v>
      </c>
      <c r="QD381" s="162"/>
      <c r="QF381" s="78"/>
      <c r="QG381" s="37"/>
      <c r="QH381" s="77"/>
      <c r="QI381" s="76"/>
      <c r="QJ381" s="76"/>
      <c r="QK381" s="76"/>
      <c r="QL381" s="76"/>
      <c r="QM381" s="76"/>
      <c r="QN381" s="76"/>
      <c r="QO381" s="76"/>
      <c r="QP381" s="76"/>
      <c r="QQ381" s="76"/>
      <c r="QR381" s="76"/>
      <c r="QS381" s="76"/>
      <c r="QT381" s="117"/>
      <c r="QU381" s="117"/>
      <c r="QV381" s="76"/>
      <c r="QW381" s="76"/>
      <c r="QX381" s="116"/>
      <c r="QY381" s="117"/>
      <c r="QZ381" s="75"/>
      <c r="RA381" s="74">
        <f t="shared" si="733"/>
        <v>0</v>
      </c>
      <c r="RC381" s="162"/>
      <c r="RE381" s="78"/>
      <c r="RF381" s="37"/>
      <c r="RG381" s="77"/>
      <c r="RH381" s="76"/>
      <c r="RI381" s="76"/>
      <c r="RJ381" s="76"/>
      <c r="RK381" s="76"/>
      <c r="RL381" s="76"/>
      <c r="RM381" s="76"/>
      <c r="RN381" s="76"/>
      <c r="RO381" s="76"/>
      <c r="RP381" s="76"/>
      <c r="RQ381" s="76"/>
      <c r="RR381" s="76"/>
      <c r="RS381" s="117"/>
      <c r="RT381" s="117"/>
      <c r="RU381" s="76"/>
      <c r="RV381" s="76"/>
      <c r="RW381" s="116"/>
      <c r="RX381" s="117"/>
      <c r="RY381" s="75"/>
      <c r="RZ381" s="74">
        <f t="shared" si="734"/>
        <v>0</v>
      </c>
      <c r="SB381" s="162"/>
      <c r="SD381" s="78"/>
      <c r="SE381" s="37"/>
      <c r="SF381" s="77"/>
      <c r="SG381" s="76"/>
      <c r="SH381" s="76"/>
      <c r="SI381" s="76"/>
      <c r="SJ381" s="76"/>
      <c r="SK381" s="76"/>
      <c r="SL381" s="76"/>
      <c r="SM381" s="76"/>
      <c r="SN381" s="76"/>
      <c r="SO381" s="76"/>
      <c r="SP381" s="76"/>
      <c r="SQ381" s="76"/>
      <c r="SR381" s="117"/>
      <c r="SS381" s="117"/>
      <c r="ST381" s="76"/>
      <c r="SU381" s="76"/>
      <c r="SV381" s="116"/>
      <c r="SW381" s="117"/>
      <c r="SX381" s="75"/>
      <c r="SY381" s="74">
        <f t="shared" si="735"/>
        <v>0</v>
      </c>
      <c r="TA381" s="162"/>
      <c r="TC381" s="78"/>
      <c r="TD381" s="37"/>
      <c r="TE381" s="77"/>
      <c r="TF381" s="76"/>
      <c r="TG381" s="76"/>
      <c r="TH381" s="76"/>
      <c r="TI381" s="76"/>
      <c r="TJ381" s="76"/>
      <c r="TK381" s="76"/>
      <c r="TL381" s="76"/>
      <c r="TM381" s="76"/>
      <c r="TN381" s="76"/>
      <c r="TO381" s="76"/>
      <c r="TP381" s="76"/>
      <c r="TQ381" s="117"/>
      <c r="TR381" s="117"/>
      <c r="TS381" s="76"/>
      <c r="TT381" s="76"/>
      <c r="TU381" s="116"/>
      <c r="TV381" s="117"/>
      <c r="TW381" s="75"/>
      <c r="TX381" s="74">
        <f t="shared" si="736"/>
        <v>0</v>
      </c>
      <c r="TZ381" s="162"/>
      <c r="UB381" s="78"/>
      <c r="UC381" s="37"/>
      <c r="UD381" s="77"/>
      <c r="UE381" s="76"/>
      <c r="UF381" s="76"/>
      <c r="UG381" s="76"/>
      <c r="UH381" s="76"/>
      <c r="UI381" s="76"/>
      <c r="UJ381" s="76"/>
      <c r="UK381" s="76"/>
      <c r="UL381" s="76"/>
      <c r="UM381" s="76"/>
      <c r="UN381" s="76"/>
      <c r="UO381" s="76"/>
      <c r="UP381" s="117"/>
      <c r="UQ381" s="117"/>
      <c r="UR381" s="76"/>
      <c r="US381" s="76"/>
      <c r="UT381" s="116"/>
      <c r="UU381" s="117"/>
      <c r="UV381" s="75"/>
      <c r="UW381" s="74">
        <f t="shared" si="737"/>
        <v>0</v>
      </c>
      <c r="UY381" s="162"/>
      <c r="VA381" s="78"/>
      <c r="VB381" s="37"/>
      <c r="VC381" s="77"/>
      <c r="VD381" s="76"/>
      <c r="VE381" s="76"/>
      <c r="VF381" s="76"/>
      <c r="VG381" s="76"/>
      <c r="VH381" s="76"/>
      <c r="VI381" s="76"/>
      <c r="VJ381" s="76"/>
      <c r="VK381" s="76"/>
      <c r="VL381" s="76"/>
      <c r="VM381" s="76"/>
      <c r="VN381" s="76"/>
      <c r="VO381" s="117"/>
      <c r="VP381" s="117"/>
      <c r="VQ381" s="76"/>
      <c r="VR381" s="76"/>
      <c r="VS381" s="116"/>
      <c r="VT381" s="117"/>
      <c r="VU381" s="75"/>
      <c r="VV381" s="74">
        <f t="shared" si="738"/>
        <v>0</v>
      </c>
    </row>
    <row r="382" spans="2:594" s="38" customFormat="1" outlineLevel="1">
      <c r="B382" s="88"/>
      <c r="C382" s="89">
        <f>IF(ISERROR(I382+1)=TRUE,I382,IF(I382="","",MAX(C$15:C381)+1))</f>
        <v>275</v>
      </c>
      <c r="D382" s="88">
        <f t="shared" si="645"/>
        <v>1</v>
      </c>
      <c r="E382" s="3"/>
      <c r="G382" s="162"/>
      <c r="I382" s="95">
        <f t="shared" si="739"/>
        <v>282</v>
      </c>
      <c r="J382" s="94" t="s">
        <v>421</v>
      </c>
      <c r="K382" s="93"/>
      <c r="L382" s="93"/>
      <c r="M382" s="93"/>
      <c r="N382" s="93"/>
      <c r="O382" s="92"/>
      <c r="P382" s="91" t="s">
        <v>149</v>
      </c>
      <c r="Q382" s="297"/>
      <c r="R382" s="90" t="s">
        <v>141</v>
      </c>
      <c r="S382" s="298"/>
      <c r="U382" s="162"/>
      <c r="V382" s="42"/>
      <c r="W382" s="78"/>
      <c r="X382" s="37"/>
      <c r="Y382" s="77"/>
      <c r="Z382" s="76"/>
      <c r="AA382" s="79"/>
      <c r="AB382" s="76"/>
      <c r="AC382" s="79"/>
      <c r="AD382" s="76"/>
      <c r="AE382" s="76"/>
      <c r="AF382" s="76"/>
      <c r="AG382" s="117"/>
      <c r="AH382" s="117"/>
      <c r="AI382" s="117"/>
      <c r="AJ382" s="76"/>
      <c r="AK382" s="75"/>
      <c r="AL382" s="75"/>
      <c r="AM382" s="75"/>
      <c r="AN382" s="75"/>
      <c r="AO382" s="75"/>
      <c r="AP382" s="75"/>
      <c r="AQ382" s="75"/>
      <c r="AR382" s="74">
        <f t="shared" si="716"/>
        <v>0</v>
      </c>
      <c r="AT382" s="162"/>
      <c r="AV382" s="78"/>
      <c r="AW382" s="37"/>
      <c r="AX382" s="77"/>
      <c r="AY382" s="76"/>
      <c r="AZ382" s="79"/>
      <c r="BA382" s="76"/>
      <c r="BB382" s="79"/>
      <c r="BC382" s="76"/>
      <c r="BD382" s="76"/>
      <c r="BE382" s="76"/>
      <c r="BF382" s="117"/>
      <c r="BG382" s="117"/>
      <c r="BH382" s="117"/>
      <c r="BI382" s="76"/>
      <c r="BJ382" s="75"/>
      <c r="BK382" s="75"/>
      <c r="BL382" s="75"/>
      <c r="BM382" s="75"/>
      <c r="BN382" s="75"/>
      <c r="BO382" s="75"/>
      <c r="BP382" s="75"/>
      <c r="BQ382" s="74">
        <f t="shared" si="717"/>
        <v>0</v>
      </c>
      <c r="BS382" s="162"/>
      <c r="BU382" s="78"/>
      <c r="BV382" s="37"/>
      <c r="BW382" s="77"/>
      <c r="BX382" s="76"/>
      <c r="BY382" s="79"/>
      <c r="BZ382" s="76"/>
      <c r="CA382" s="79"/>
      <c r="CB382" s="76"/>
      <c r="CC382" s="76"/>
      <c r="CD382" s="76"/>
      <c r="CE382" s="117"/>
      <c r="CF382" s="117"/>
      <c r="CG382" s="117"/>
      <c r="CH382" s="76"/>
      <c r="CI382" s="75"/>
      <c r="CJ382" s="75"/>
      <c r="CK382" s="75"/>
      <c r="CL382" s="75"/>
      <c r="CM382" s="75"/>
      <c r="CN382" s="75"/>
      <c r="CO382" s="75"/>
      <c r="CP382" s="74">
        <f t="shared" si="718"/>
        <v>0</v>
      </c>
      <c r="CR382" s="162"/>
      <c r="CT382" s="78"/>
      <c r="CU382" s="37"/>
      <c r="CV382" s="77"/>
      <c r="CW382" s="76"/>
      <c r="CX382" s="79"/>
      <c r="CY382" s="76"/>
      <c r="CZ382" s="79"/>
      <c r="DA382" s="76"/>
      <c r="DB382" s="76"/>
      <c r="DC382" s="76"/>
      <c r="DD382" s="117"/>
      <c r="DE382" s="117"/>
      <c r="DF382" s="117"/>
      <c r="DG382" s="76"/>
      <c r="DH382" s="75"/>
      <c r="DI382" s="75"/>
      <c r="DJ382" s="75"/>
      <c r="DK382" s="75"/>
      <c r="DL382" s="75"/>
      <c r="DM382" s="75"/>
      <c r="DN382" s="75"/>
      <c r="DO382" s="74">
        <f t="shared" si="719"/>
        <v>0</v>
      </c>
      <c r="DQ382" s="162"/>
      <c r="DS382" s="78"/>
      <c r="DT382" s="37"/>
      <c r="DU382" s="77"/>
      <c r="DV382" s="76"/>
      <c r="DW382" s="79"/>
      <c r="DX382" s="76"/>
      <c r="DY382" s="79"/>
      <c r="DZ382" s="76"/>
      <c r="EA382" s="76"/>
      <c r="EB382" s="76"/>
      <c r="EC382" s="117"/>
      <c r="ED382" s="117"/>
      <c r="EE382" s="117"/>
      <c r="EF382" s="76"/>
      <c r="EG382" s="75"/>
      <c r="EH382" s="75"/>
      <c r="EI382" s="75"/>
      <c r="EJ382" s="75"/>
      <c r="EK382" s="75"/>
      <c r="EL382" s="75"/>
      <c r="EM382" s="75"/>
      <c r="EN382" s="74">
        <f t="shared" si="720"/>
        <v>0</v>
      </c>
      <c r="EP382" s="162"/>
      <c r="ER382" s="78"/>
      <c r="ES382" s="37"/>
      <c r="ET382" s="77"/>
      <c r="EU382" s="76"/>
      <c r="EV382" s="76"/>
      <c r="EW382" s="76"/>
      <c r="EX382" s="76"/>
      <c r="EY382" s="76"/>
      <c r="EZ382" s="76"/>
      <c r="FA382" s="76"/>
      <c r="FB382" s="76"/>
      <c r="FC382" s="76"/>
      <c r="FD382" s="76"/>
      <c r="FE382" s="117"/>
      <c r="FF382" s="117"/>
      <c r="FG382" s="76"/>
      <c r="FH382" s="75"/>
      <c r="FI382" s="75"/>
      <c r="FJ382" s="75"/>
      <c r="FK382" s="75"/>
      <c r="FL382" s="75"/>
      <c r="FM382" s="74">
        <f t="shared" si="721"/>
        <v>0</v>
      </c>
      <c r="FO382" s="162"/>
      <c r="FQ382" s="78"/>
      <c r="FR382" s="37"/>
      <c r="FS382" s="77"/>
      <c r="FT382" s="76"/>
      <c r="FU382" s="76"/>
      <c r="FV382" s="76"/>
      <c r="FW382" s="76"/>
      <c r="FX382" s="76"/>
      <c r="FY382" s="76"/>
      <c r="FZ382" s="76"/>
      <c r="GA382" s="76"/>
      <c r="GB382" s="76"/>
      <c r="GC382" s="76"/>
      <c r="GD382" s="117"/>
      <c r="GE382" s="117"/>
      <c r="GF382" s="76"/>
      <c r="GG382" s="75"/>
      <c r="GH382" s="75"/>
      <c r="GI382" s="75"/>
      <c r="GJ382" s="75"/>
      <c r="GK382" s="75"/>
      <c r="GL382" s="74">
        <f t="shared" si="722"/>
        <v>0</v>
      </c>
      <c r="GN382" s="162"/>
      <c r="GP382" s="78"/>
      <c r="GQ382" s="37"/>
      <c r="GR382" s="77"/>
      <c r="GS382" s="76"/>
      <c r="GT382" s="76"/>
      <c r="GU382" s="76"/>
      <c r="GV382" s="76"/>
      <c r="GW382" s="76"/>
      <c r="GX382" s="76"/>
      <c r="GY382" s="76"/>
      <c r="GZ382" s="76"/>
      <c r="HA382" s="76"/>
      <c r="HB382" s="76"/>
      <c r="HC382" s="117"/>
      <c r="HD382" s="117"/>
      <c r="HE382" s="76"/>
      <c r="HF382" s="75"/>
      <c r="HG382" s="75"/>
      <c r="HH382" s="75"/>
      <c r="HI382" s="75"/>
      <c r="HJ382" s="75"/>
      <c r="HK382" s="74">
        <f t="shared" si="723"/>
        <v>0</v>
      </c>
      <c r="HM382" s="162"/>
      <c r="HO382" s="78"/>
      <c r="HP382" s="37"/>
      <c r="HQ382" s="77"/>
      <c r="HR382" s="76"/>
      <c r="HS382" s="76"/>
      <c r="HT382" s="76"/>
      <c r="HU382" s="76"/>
      <c r="HV382" s="76"/>
      <c r="HW382" s="76"/>
      <c r="HX382" s="76"/>
      <c r="HY382" s="76"/>
      <c r="HZ382" s="76"/>
      <c r="IA382" s="76"/>
      <c r="IB382" s="117"/>
      <c r="IC382" s="117"/>
      <c r="ID382" s="76"/>
      <c r="IE382" s="75"/>
      <c r="IF382" s="75"/>
      <c r="IG382" s="75"/>
      <c r="IH382" s="75"/>
      <c r="II382" s="75"/>
      <c r="IJ382" s="74">
        <f t="shared" si="724"/>
        <v>0</v>
      </c>
      <c r="IL382" s="162"/>
      <c r="IN382" s="78"/>
      <c r="IO382" s="37"/>
      <c r="IP382" s="77"/>
      <c r="IQ382" s="76"/>
      <c r="IR382" s="76"/>
      <c r="IS382" s="76"/>
      <c r="IT382" s="76"/>
      <c r="IU382" s="76"/>
      <c r="IV382" s="76"/>
      <c r="IW382" s="76"/>
      <c r="IX382" s="75"/>
      <c r="IY382" s="75"/>
      <c r="IZ382" s="75"/>
      <c r="JA382" s="75"/>
      <c r="JB382" s="75"/>
      <c r="JC382" s="75"/>
      <c r="JD382" s="75"/>
      <c r="JE382" s="75"/>
      <c r="JF382" s="75"/>
      <c r="JG382" s="75"/>
      <c r="JH382" s="75"/>
      <c r="JI382" s="74">
        <f t="shared" si="725"/>
        <v>0</v>
      </c>
      <c r="JK382" s="162"/>
      <c r="JM382" s="78"/>
      <c r="JN382" s="37"/>
      <c r="JO382" s="77"/>
      <c r="JP382" s="76"/>
      <c r="JQ382" s="76"/>
      <c r="JR382" s="76"/>
      <c r="JS382" s="76"/>
      <c r="JT382" s="76"/>
      <c r="JU382" s="76"/>
      <c r="JV382" s="76"/>
      <c r="JW382" s="75"/>
      <c r="JX382" s="75"/>
      <c r="JY382" s="75"/>
      <c r="JZ382" s="75"/>
      <c r="KA382" s="75"/>
      <c r="KB382" s="75"/>
      <c r="KC382" s="75"/>
      <c r="KD382" s="75"/>
      <c r="KE382" s="75"/>
      <c r="KF382" s="75"/>
      <c r="KG382" s="75"/>
      <c r="KH382" s="74">
        <f t="shared" si="726"/>
        <v>0</v>
      </c>
      <c r="KJ382" s="162"/>
      <c r="KL382" s="78"/>
      <c r="KM382" s="37"/>
      <c r="KN382" s="77"/>
      <c r="KO382" s="76"/>
      <c r="KP382" s="76"/>
      <c r="KQ382" s="76"/>
      <c r="KR382" s="76"/>
      <c r="KS382" s="76"/>
      <c r="KT382" s="76"/>
      <c r="KU382" s="76"/>
      <c r="KV382" s="75"/>
      <c r="KW382" s="75"/>
      <c r="KX382" s="75"/>
      <c r="KY382" s="75"/>
      <c r="KZ382" s="75"/>
      <c r="LA382" s="75"/>
      <c r="LB382" s="75"/>
      <c r="LC382" s="75"/>
      <c r="LD382" s="75"/>
      <c r="LE382" s="75"/>
      <c r="LF382" s="75"/>
      <c r="LG382" s="74">
        <f t="shared" si="727"/>
        <v>0</v>
      </c>
      <c r="LI382" s="162"/>
      <c r="LK382" s="78"/>
      <c r="LL382" s="37"/>
      <c r="LM382" s="77"/>
      <c r="LN382" s="76"/>
      <c r="LO382" s="76"/>
      <c r="LP382" s="76"/>
      <c r="LQ382" s="76"/>
      <c r="LR382" s="76"/>
      <c r="LS382" s="76"/>
      <c r="LT382" s="76"/>
      <c r="LU382" s="75"/>
      <c r="LV382" s="75"/>
      <c r="LW382" s="75"/>
      <c r="LX382" s="75"/>
      <c r="LY382" s="75"/>
      <c r="LZ382" s="75"/>
      <c r="MA382" s="75"/>
      <c r="MB382" s="75"/>
      <c r="MC382" s="75"/>
      <c r="MD382" s="75"/>
      <c r="ME382" s="75"/>
      <c r="MF382" s="74">
        <f t="shared" si="728"/>
        <v>0</v>
      </c>
      <c r="MH382" s="162"/>
      <c r="MJ382" s="78"/>
      <c r="MK382" s="37"/>
      <c r="ML382" s="77"/>
      <c r="MM382" s="76"/>
      <c r="MN382" s="76"/>
      <c r="MO382" s="76"/>
      <c r="MP382" s="76"/>
      <c r="MQ382" s="76"/>
      <c r="MR382" s="76"/>
      <c r="MS382" s="76"/>
      <c r="MT382" s="75"/>
      <c r="MU382" s="75"/>
      <c r="MV382" s="75"/>
      <c r="MW382" s="75"/>
      <c r="MX382" s="75"/>
      <c r="MY382" s="75"/>
      <c r="MZ382" s="75"/>
      <c r="NA382" s="75"/>
      <c r="NB382" s="75"/>
      <c r="NC382" s="75"/>
      <c r="ND382" s="75"/>
      <c r="NE382" s="74">
        <f t="shared" si="729"/>
        <v>0</v>
      </c>
      <c r="NG382" s="162"/>
      <c r="NI382" s="78"/>
      <c r="NJ382" s="37"/>
      <c r="NK382" s="77"/>
      <c r="NL382" s="76"/>
      <c r="NM382" s="76"/>
      <c r="NN382" s="76"/>
      <c r="NO382" s="76"/>
      <c r="NP382" s="76"/>
      <c r="NQ382" s="76"/>
      <c r="NR382" s="76"/>
      <c r="NS382" s="76"/>
      <c r="NT382" s="76"/>
      <c r="NU382" s="76"/>
      <c r="NV382" s="76"/>
      <c r="NW382" s="117"/>
      <c r="NX382" s="117"/>
      <c r="NY382" s="76"/>
      <c r="NZ382" s="76"/>
      <c r="OA382" s="116"/>
      <c r="OB382" s="117"/>
      <c r="OC382" s="75"/>
      <c r="OD382" s="74">
        <f t="shared" si="730"/>
        <v>0</v>
      </c>
      <c r="OF382" s="162"/>
      <c r="OH382" s="78"/>
      <c r="OI382" s="37"/>
      <c r="OJ382" s="77"/>
      <c r="OK382" s="76"/>
      <c r="OL382" s="76"/>
      <c r="OM382" s="76"/>
      <c r="ON382" s="76"/>
      <c r="OO382" s="76"/>
      <c r="OP382" s="76"/>
      <c r="OQ382" s="76"/>
      <c r="OR382" s="76"/>
      <c r="OS382" s="76"/>
      <c r="OT382" s="76"/>
      <c r="OU382" s="76"/>
      <c r="OV382" s="117"/>
      <c r="OW382" s="117"/>
      <c r="OX382" s="76"/>
      <c r="OY382" s="76"/>
      <c r="OZ382" s="116"/>
      <c r="PA382" s="117"/>
      <c r="PB382" s="75"/>
      <c r="PC382" s="74">
        <f t="shared" si="731"/>
        <v>0</v>
      </c>
      <c r="PE382" s="162"/>
      <c r="PG382" s="78"/>
      <c r="PH382" s="37"/>
      <c r="PI382" s="77"/>
      <c r="PJ382" s="76"/>
      <c r="PK382" s="76"/>
      <c r="PL382" s="76"/>
      <c r="PM382" s="76"/>
      <c r="PN382" s="76"/>
      <c r="PO382" s="76"/>
      <c r="PP382" s="76"/>
      <c r="PQ382" s="76"/>
      <c r="PR382" s="76"/>
      <c r="PS382" s="76"/>
      <c r="PT382" s="76"/>
      <c r="PU382" s="117"/>
      <c r="PV382" s="117"/>
      <c r="PW382" s="76"/>
      <c r="PX382" s="76"/>
      <c r="PY382" s="116"/>
      <c r="PZ382" s="117"/>
      <c r="QA382" s="75"/>
      <c r="QB382" s="74">
        <f t="shared" si="732"/>
        <v>0</v>
      </c>
      <c r="QD382" s="162"/>
      <c r="QF382" s="78"/>
      <c r="QG382" s="37"/>
      <c r="QH382" s="77"/>
      <c r="QI382" s="76"/>
      <c r="QJ382" s="76"/>
      <c r="QK382" s="76"/>
      <c r="QL382" s="76"/>
      <c r="QM382" s="76"/>
      <c r="QN382" s="76"/>
      <c r="QO382" s="76"/>
      <c r="QP382" s="76"/>
      <c r="QQ382" s="76"/>
      <c r="QR382" s="76"/>
      <c r="QS382" s="76"/>
      <c r="QT382" s="117"/>
      <c r="QU382" s="117"/>
      <c r="QV382" s="76"/>
      <c r="QW382" s="76"/>
      <c r="QX382" s="116"/>
      <c r="QY382" s="117"/>
      <c r="QZ382" s="75"/>
      <c r="RA382" s="74">
        <f t="shared" si="733"/>
        <v>0</v>
      </c>
      <c r="RC382" s="162"/>
      <c r="RE382" s="78"/>
      <c r="RF382" s="37"/>
      <c r="RG382" s="77"/>
      <c r="RH382" s="76"/>
      <c r="RI382" s="76"/>
      <c r="RJ382" s="76"/>
      <c r="RK382" s="76"/>
      <c r="RL382" s="76"/>
      <c r="RM382" s="76"/>
      <c r="RN382" s="76"/>
      <c r="RO382" s="76"/>
      <c r="RP382" s="76"/>
      <c r="RQ382" s="76"/>
      <c r="RR382" s="76"/>
      <c r="RS382" s="117"/>
      <c r="RT382" s="117"/>
      <c r="RU382" s="76"/>
      <c r="RV382" s="76"/>
      <c r="RW382" s="116"/>
      <c r="RX382" s="117"/>
      <c r="RY382" s="75"/>
      <c r="RZ382" s="74">
        <f t="shared" si="734"/>
        <v>0</v>
      </c>
      <c r="SB382" s="162"/>
      <c r="SD382" s="78"/>
      <c r="SE382" s="37"/>
      <c r="SF382" s="77"/>
      <c r="SG382" s="76"/>
      <c r="SH382" s="76"/>
      <c r="SI382" s="76"/>
      <c r="SJ382" s="76"/>
      <c r="SK382" s="76"/>
      <c r="SL382" s="76"/>
      <c r="SM382" s="76"/>
      <c r="SN382" s="76"/>
      <c r="SO382" s="76"/>
      <c r="SP382" s="76"/>
      <c r="SQ382" s="76"/>
      <c r="SR382" s="117"/>
      <c r="SS382" s="117"/>
      <c r="ST382" s="76"/>
      <c r="SU382" s="76"/>
      <c r="SV382" s="116"/>
      <c r="SW382" s="117"/>
      <c r="SX382" s="75"/>
      <c r="SY382" s="74">
        <f t="shared" si="735"/>
        <v>0</v>
      </c>
      <c r="TA382" s="162"/>
      <c r="TC382" s="78"/>
      <c r="TD382" s="37"/>
      <c r="TE382" s="77"/>
      <c r="TF382" s="76"/>
      <c r="TG382" s="76"/>
      <c r="TH382" s="76"/>
      <c r="TI382" s="76"/>
      <c r="TJ382" s="76"/>
      <c r="TK382" s="76"/>
      <c r="TL382" s="76"/>
      <c r="TM382" s="76"/>
      <c r="TN382" s="76"/>
      <c r="TO382" s="76"/>
      <c r="TP382" s="76"/>
      <c r="TQ382" s="117"/>
      <c r="TR382" s="117"/>
      <c r="TS382" s="76"/>
      <c r="TT382" s="76"/>
      <c r="TU382" s="116"/>
      <c r="TV382" s="117"/>
      <c r="TW382" s="75"/>
      <c r="TX382" s="74">
        <f t="shared" si="736"/>
        <v>0</v>
      </c>
      <c r="TZ382" s="162"/>
      <c r="UB382" s="78"/>
      <c r="UC382" s="37"/>
      <c r="UD382" s="77"/>
      <c r="UE382" s="76"/>
      <c r="UF382" s="76"/>
      <c r="UG382" s="76"/>
      <c r="UH382" s="76"/>
      <c r="UI382" s="76"/>
      <c r="UJ382" s="76"/>
      <c r="UK382" s="76"/>
      <c r="UL382" s="76"/>
      <c r="UM382" s="76"/>
      <c r="UN382" s="76"/>
      <c r="UO382" s="76"/>
      <c r="UP382" s="117"/>
      <c r="UQ382" s="117"/>
      <c r="UR382" s="76"/>
      <c r="US382" s="76"/>
      <c r="UT382" s="116"/>
      <c r="UU382" s="117"/>
      <c r="UV382" s="75"/>
      <c r="UW382" s="74">
        <f t="shared" si="737"/>
        <v>0</v>
      </c>
      <c r="UY382" s="162"/>
      <c r="VA382" s="78"/>
      <c r="VB382" s="37"/>
      <c r="VC382" s="77"/>
      <c r="VD382" s="76"/>
      <c r="VE382" s="76"/>
      <c r="VF382" s="76"/>
      <c r="VG382" s="76"/>
      <c r="VH382" s="76"/>
      <c r="VI382" s="76"/>
      <c r="VJ382" s="76"/>
      <c r="VK382" s="76"/>
      <c r="VL382" s="76"/>
      <c r="VM382" s="76"/>
      <c r="VN382" s="76"/>
      <c r="VO382" s="117"/>
      <c r="VP382" s="117"/>
      <c r="VQ382" s="76"/>
      <c r="VR382" s="76"/>
      <c r="VS382" s="116"/>
      <c r="VT382" s="117"/>
      <c r="VU382" s="75"/>
      <c r="VV382" s="74">
        <f t="shared" si="738"/>
        <v>0</v>
      </c>
    </row>
    <row r="383" spans="2:594" s="38" customFormat="1" outlineLevel="1">
      <c r="B383" s="88"/>
      <c r="C383" s="89">
        <f>IF(ISERROR(I383+1)=TRUE,I383,IF(I383="","",MAX(C$15:C382)+1))</f>
        <v>276</v>
      </c>
      <c r="D383" s="88">
        <f t="shared" si="645"/>
        <v>1</v>
      </c>
      <c r="E383" s="3"/>
      <c r="G383" s="162"/>
      <c r="I383" s="95">
        <f t="shared" si="739"/>
        <v>283</v>
      </c>
      <c r="J383" s="94" t="s">
        <v>420</v>
      </c>
      <c r="K383" s="93"/>
      <c r="L383" s="93"/>
      <c r="M383" s="93"/>
      <c r="N383" s="93"/>
      <c r="O383" s="92"/>
      <c r="P383" s="91" t="s">
        <v>149</v>
      </c>
      <c r="Q383" s="297"/>
      <c r="R383" s="90" t="s">
        <v>141</v>
      </c>
      <c r="S383" s="298"/>
      <c r="U383" s="162"/>
      <c r="V383" s="42"/>
      <c r="W383" s="78"/>
      <c r="X383" s="37"/>
      <c r="Y383" s="77"/>
      <c r="Z383" s="76"/>
      <c r="AA383" s="79"/>
      <c r="AB383" s="76"/>
      <c r="AC383" s="79"/>
      <c r="AD383" s="76"/>
      <c r="AE383" s="76"/>
      <c r="AF383" s="76"/>
      <c r="AG383" s="117"/>
      <c r="AH383" s="117"/>
      <c r="AI383" s="117"/>
      <c r="AJ383" s="76"/>
      <c r="AK383" s="75"/>
      <c r="AL383" s="75"/>
      <c r="AM383" s="75"/>
      <c r="AN383" s="75"/>
      <c r="AO383" s="75"/>
      <c r="AP383" s="75"/>
      <c r="AQ383" s="75"/>
      <c r="AR383" s="74">
        <f t="shared" si="716"/>
        <v>0</v>
      </c>
      <c r="AT383" s="162"/>
      <c r="AV383" s="78"/>
      <c r="AW383" s="37"/>
      <c r="AX383" s="77"/>
      <c r="AY383" s="76"/>
      <c r="AZ383" s="79"/>
      <c r="BA383" s="76"/>
      <c r="BB383" s="79"/>
      <c r="BC383" s="76"/>
      <c r="BD383" s="76"/>
      <c r="BE383" s="76"/>
      <c r="BF383" s="117"/>
      <c r="BG383" s="117"/>
      <c r="BH383" s="117"/>
      <c r="BI383" s="76"/>
      <c r="BJ383" s="75"/>
      <c r="BK383" s="75"/>
      <c r="BL383" s="75"/>
      <c r="BM383" s="75"/>
      <c r="BN383" s="75"/>
      <c r="BO383" s="75"/>
      <c r="BP383" s="75"/>
      <c r="BQ383" s="74">
        <f t="shared" si="717"/>
        <v>0</v>
      </c>
      <c r="BS383" s="162"/>
      <c r="BU383" s="78"/>
      <c r="BV383" s="37"/>
      <c r="BW383" s="77"/>
      <c r="BX383" s="76"/>
      <c r="BY383" s="79"/>
      <c r="BZ383" s="76"/>
      <c r="CA383" s="79"/>
      <c r="CB383" s="76"/>
      <c r="CC383" s="76"/>
      <c r="CD383" s="76"/>
      <c r="CE383" s="117"/>
      <c r="CF383" s="117"/>
      <c r="CG383" s="117"/>
      <c r="CH383" s="76"/>
      <c r="CI383" s="75"/>
      <c r="CJ383" s="75"/>
      <c r="CK383" s="75"/>
      <c r="CL383" s="75"/>
      <c r="CM383" s="75"/>
      <c r="CN383" s="75"/>
      <c r="CO383" s="75"/>
      <c r="CP383" s="74">
        <f t="shared" si="718"/>
        <v>0</v>
      </c>
      <c r="CR383" s="162"/>
      <c r="CT383" s="78"/>
      <c r="CU383" s="37"/>
      <c r="CV383" s="77"/>
      <c r="CW383" s="76"/>
      <c r="CX383" s="79"/>
      <c r="CY383" s="76"/>
      <c r="CZ383" s="79"/>
      <c r="DA383" s="76"/>
      <c r="DB383" s="76"/>
      <c r="DC383" s="76"/>
      <c r="DD383" s="117"/>
      <c r="DE383" s="117"/>
      <c r="DF383" s="117"/>
      <c r="DG383" s="76"/>
      <c r="DH383" s="75"/>
      <c r="DI383" s="75"/>
      <c r="DJ383" s="75"/>
      <c r="DK383" s="75"/>
      <c r="DL383" s="75"/>
      <c r="DM383" s="75"/>
      <c r="DN383" s="75"/>
      <c r="DO383" s="74">
        <f t="shared" si="719"/>
        <v>0</v>
      </c>
      <c r="DQ383" s="162"/>
      <c r="DS383" s="78"/>
      <c r="DT383" s="37"/>
      <c r="DU383" s="77"/>
      <c r="DV383" s="76"/>
      <c r="DW383" s="79"/>
      <c r="DX383" s="76"/>
      <c r="DY383" s="79"/>
      <c r="DZ383" s="76"/>
      <c r="EA383" s="76"/>
      <c r="EB383" s="76"/>
      <c r="EC383" s="117"/>
      <c r="ED383" s="117"/>
      <c r="EE383" s="117"/>
      <c r="EF383" s="76"/>
      <c r="EG383" s="75"/>
      <c r="EH383" s="75"/>
      <c r="EI383" s="75"/>
      <c r="EJ383" s="75"/>
      <c r="EK383" s="75"/>
      <c r="EL383" s="75"/>
      <c r="EM383" s="75"/>
      <c r="EN383" s="74">
        <f t="shared" si="720"/>
        <v>0</v>
      </c>
      <c r="EP383" s="162"/>
      <c r="ER383" s="78"/>
      <c r="ES383" s="37"/>
      <c r="ET383" s="77"/>
      <c r="EU383" s="76"/>
      <c r="EV383" s="76"/>
      <c r="EW383" s="76"/>
      <c r="EX383" s="76"/>
      <c r="EY383" s="76"/>
      <c r="EZ383" s="76"/>
      <c r="FA383" s="76"/>
      <c r="FB383" s="76"/>
      <c r="FC383" s="76"/>
      <c r="FD383" s="76"/>
      <c r="FE383" s="117"/>
      <c r="FF383" s="117"/>
      <c r="FG383" s="76"/>
      <c r="FH383" s="75"/>
      <c r="FI383" s="75"/>
      <c r="FJ383" s="75"/>
      <c r="FK383" s="75"/>
      <c r="FL383" s="75"/>
      <c r="FM383" s="74">
        <f t="shared" si="721"/>
        <v>0</v>
      </c>
      <c r="FO383" s="162"/>
      <c r="FQ383" s="78"/>
      <c r="FR383" s="37"/>
      <c r="FS383" s="77"/>
      <c r="FT383" s="76"/>
      <c r="FU383" s="76"/>
      <c r="FV383" s="76"/>
      <c r="FW383" s="76"/>
      <c r="FX383" s="76"/>
      <c r="FY383" s="76"/>
      <c r="FZ383" s="76"/>
      <c r="GA383" s="76"/>
      <c r="GB383" s="76"/>
      <c r="GC383" s="76"/>
      <c r="GD383" s="117"/>
      <c r="GE383" s="117"/>
      <c r="GF383" s="76"/>
      <c r="GG383" s="75"/>
      <c r="GH383" s="75"/>
      <c r="GI383" s="75"/>
      <c r="GJ383" s="75"/>
      <c r="GK383" s="75"/>
      <c r="GL383" s="74">
        <f t="shared" si="722"/>
        <v>0</v>
      </c>
      <c r="GN383" s="162"/>
      <c r="GP383" s="78"/>
      <c r="GQ383" s="37"/>
      <c r="GR383" s="77"/>
      <c r="GS383" s="76"/>
      <c r="GT383" s="76"/>
      <c r="GU383" s="76"/>
      <c r="GV383" s="76"/>
      <c r="GW383" s="76"/>
      <c r="GX383" s="76"/>
      <c r="GY383" s="76"/>
      <c r="GZ383" s="76"/>
      <c r="HA383" s="76"/>
      <c r="HB383" s="76"/>
      <c r="HC383" s="117"/>
      <c r="HD383" s="117"/>
      <c r="HE383" s="76"/>
      <c r="HF383" s="75"/>
      <c r="HG383" s="75"/>
      <c r="HH383" s="75"/>
      <c r="HI383" s="75"/>
      <c r="HJ383" s="75"/>
      <c r="HK383" s="74">
        <f t="shared" si="723"/>
        <v>0</v>
      </c>
      <c r="HM383" s="162"/>
      <c r="HO383" s="78"/>
      <c r="HP383" s="37"/>
      <c r="HQ383" s="77"/>
      <c r="HR383" s="76"/>
      <c r="HS383" s="76"/>
      <c r="HT383" s="76"/>
      <c r="HU383" s="76"/>
      <c r="HV383" s="76"/>
      <c r="HW383" s="76"/>
      <c r="HX383" s="76"/>
      <c r="HY383" s="76"/>
      <c r="HZ383" s="76"/>
      <c r="IA383" s="76"/>
      <c r="IB383" s="117"/>
      <c r="IC383" s="117"/>
      <c r="ID383" s="76"/>
      <c r="IE383" s="75"/>
      <c r="IF383" s="75"/>
      <c r="IG383" s="75"/>
      <c r="IH383" s="75"/>
      <c r="II383" s="75"/>
      <c r="IJ383" s="74">
        <f t="shared" si="724"/>
        <v>0</v>
      </c>
      <c r="IL383" s="162"/>
      <c r="IN383" s="78"/>
      <c r="IO383" s="37"/>
      <c r="IP383" s="77"/>
      <c r="IQ383" s="76"/>
      <c r="IR383" s="76"/>
      <c r="IS383" s="76"/>
      <c r="IT383" s="76"/>
      <c r="IU383" s="76"/>
      <c r="IV383" s="76"/>
      <c r="IW383" s="76"/>
      <c r="IX383" s="75"/>
      <c r="IY383" s="75"/>
      <c r="IZ383" s="75"/>
      <c r="JA383" s="75"/>
      <c r="JB383" s="75"/>
      <c r="JC383" s="75"/>
      <c r="JD383" s="75"/>
      <c r="JE383" s="75"/>
      <c r="JF383" s="75"/>
      <c r="JG383" s="75"/>
      <c r="JH383" s="75"/>
      <c r="JI383" s="74">
        <f t="shared" si="725"/>
        <v>0</v>
      </c>
      <c r="JK383" s="162"/>
      <c r="JM383" s="78"/>
      <c r="JN383" s="37"/>
      <c r="JO383" s="77"/>
      <c r="JP383" s="76"/>
      <c r="JQ383" s="76"/>
      <c r="JR383" s="76"/>
      <c r="JS383" s="76"/>
      <c r="JT383" s="76"/>
      <c r="JU383" s="76"/>
      <c r="JV383" s="76"/>
      <c r="JW383" s="75"/>
      <c r="JX383" s="75"/>
      <c r="JY383" s="75"/>
      <c r="JZ383" s="75"/>
      <c r="KA383" s="75"/>
      <c r="KB383" s="75"/>
      <c r="KC383" s="75"/>
      <c r="KD383" s="75"/>
      <c r="KE383" s="75"/>
      <c r="KF383" s="75"/>
      <c r="KG383" s="75"/>
      <c r="KH383" s="74">
        <f t="shared" si="726"/>
        <v>0</v>
      </c>
      <c r="KJ383" s="162"/>
      <c r="KL383" s="78"/>
      <c r="KM383" s="37"/>
      <c r="KN383" s="77"/>
      <c r="KO383" s="76"/>
      <c r="KP383" s="76"/>
      <c r="KQ383" s="76"/>
      <c r="KR383" s="76"/>
      <c r="KS383" s="76"/>
      <c r="KT383" s="76"/>
      <c r="KU383" s="76"/>
      <c r="KV383" s="75"/>
      <c r="KW383" s="75"/>
      <c r="KX383" s="75"/>
      <c r="KY383" s="75"/>
      <c r="KZ383" s="75"/>
      <c r="LA383" s="75"/>
      <c r="LB383" s="75"/>
      <c r="LC383" s="75"/>
      <c r="LD383" s="75"/>
      <c r="LE383" s="75"/>
      <c r="LF383" s="75"/>
      <c r="LG383" s="74">
        <f t="shared" si="727"/>
        <v>0</v>
      </c>
      <c r="LI383" s="162"/>
      <c r="LK383" s="78"/>
      <c r="LL383" s="37"/>
      <c r="LM383" s="77"/>
      <c r="LN383" s="76"/>
      <c r="LO383" s="76"/>
      <c r="LP383" s="76"/>
      <c r="LQ383" s="76"/>
      <c r="LR383" s="76"/>
      <c r="LS383" s="76"/>
      <c r="LT383" s="76"/>
      <c r="LU383" s="75"/>
      <c r="LV383" s="75"/>
      <c r="LW383" s="75"/>
      <c r="LX383" s="75"/>
      <c r="LY383" s="75"/>
      <c r="LZ383" s="75"/>
      <c r="MA383" s="75"/>
      <c r="MB383" s="75"/>
      <c r="MC383" s="75"/>
      <c r="MD383" s="75"/>
      <c r="ME383" s="75"/>
      <c r="MF383" s="74">
        <f t="shared" si="728"/>
        <v>0</v>
      </c>
      <c r="MH383" s="162"/>
      <c r="MJ383" s="78"/>
      <c r="MK383" s="37"/>
      <c r="ML383" s="77"/>
      <c r="MM383" s="76"/>
      <c r="MN383" s="76"/>
      <c r="MO383" s="76"/>
      <c r="MP383" s="76"/>
      <c r="MQ383" s="76"/>
      <c r="MR383" s="76"/>
      <c r="MS383" s="76"/>
      <c r="MT383" s="75"/>
      <c r="MU383" s="75"/>
      <c r="MV383" s="75"/>
      <c r="MW383" s="75"/>
      <c r="MX383" s="75"/>
      <c r="MY383" s="75"/>
      <c r="MZ383" s="75"/>
      <c r="NA383" s="75"/>
      <c r="NB383" s="75"/>
      <c r="NC383" s="75"/>
      <c r="ND383" s="75"/>
      <c r="NE383" s="74">
        <f t="shared" si="729"/>
        <v>0</v>
      </c>
      <c r="NG383" s="162"/>
      <c r="NI383" s="78"/>
      <c r="NJ383" s="37"/>
      <c r="NK383" s="77"/>
      <c r="NL383" s="76"/>
      <c r="NM383" s="76"/>
      <c r="NN383" s="76"/>
      <c r="NO383" s="76"/>
      <c r="NP383" s="76"/>
      <c r="NQ383" s="76"/>
      <c r="NR383" s="76"/>
      <c r="NS383" s="76"/>
      <c r="NT383" s="76"/>
      <c r="NU383" s="76"/>
      <c r="NV383" s="76"/>
      <c r="NW383" s="117"/>
      <c r="NX383" s="117"/>
      <c r="NY383" s="76"/>
      <c r="NZ383" s="76"/>
      <c r="OA383" s="116"/>
      <c r="OB383" s="117"/>
      <c r="OC383" s="75"/>
      <c r="OD383" s="74">
        <f t="shared" si="730"/>
        <v>0</v>
      </c>
      <c r="OF383" s="162"/>
      <c r="OH383" s="78"/>
      <c r="OI383" s="37"/>
      <c r="OJ383" s="77"/>
      <c r="OK383" s="76"/>
      <c r="OL383" s="76"/>
      <c r="OM383" s="76"/>
      <c r="ON383" s="76"/>
      <c r="OO383" s="76"/>
      <c r="OP383" s="76"/>
      <c r="OQ383" s="76"/>
      <c r="OR383" s="76"/>
      <c r="OS383" s="76"/>
      <c r="OT383" s="76"/>
      <c r="OU383" s="76"/>
      <c r="OV383" s="117"/>
      <c r="OW383" s="117"/>
      <c r="OX383" s="76"/>
      <c r="OY383" s="76"/>
      <c r="OZ383" s="116"/>
      <c r="PA383" s="117"/>
      <c r="PB383" s="75"/>
      <c r="PC383" s="74">
        <f t="shared" si="731"/>
        <v>0</v>
      </c>
      <c r="PE383" s="162"/>
      <c r="PG383" s="78"/>
      <c r="PH383" s="37"/>
      <c r="PI383" s="77"/>
      <c r="PJ383" s="76"/>
      <c r="PK383" s="76"/>
      <c r="PL383" s="76"/>
      <c r="PM383" s="76"/>
      <c r="PN383" s="76"/>
      <c r="PO383" s="76"/>
      <c r="PP383" s="76"/>
      <c r="PQ383" s="76"/>
      <c r="PR383" s="76"/>
      <c r="PS383" s="76"/>
      <c r="PT383" s="76"/>
      <c r="PU383" s="117"/>
      <c r="PV383" s="117"/>
      <c r="PW383" s="76"/>
      <c r="PX383" s="76"/>
      <c r="PY383" s="116"/>
      <c r="PZ383" s="117"/>
      <c r="QA383" s="75"/>
      <c r="QB383" s="74">
        <f t="shared" si="732"/>
        <v>0</v>
      </c>
      <c r="QD383" s="162"/>
      <c r="QF383" s="78"/>
      <c r="QG383" s="37"/>
      <c r="QH383" s="77"/>
      <c r="QI383" s="76"/>
      <c r="QJ383" s="76"/>
      <c r="QK383" s="76"/>
      <c r="QL383" s="76"/>
      <c r="QM383" s="76"/>
      <c r="QN383" s="76"/>
      <c r="QO383" s="76"/>
      <c r="QP383" s="76"/>
      <c r="QQ383" s="76"/>
      <c r="QR383" s="76"/>
      <c r="QS383" s="76"/>
      <c r="QT383" s="117"/>
      <c r="QU383" s="117"/>
      <c r="QV383" s="76"/>
      <c r="QW383" s="76"/>
      <c r="QX383" s="116"/>
      <c r="QY383" s="117"/>
      <c r="QZ383" s="75"/>
      <c r="RA383" s="74">
        <f t="shared" si="733"/>
        <v>0</v>
      </c>
      <c r="RC383" s="162"/>
      <c r="RE383" s="78"/>
      <c r="RF383" s="37"/>
      <c r="RG383" s="77"/>
      <c r="RH383" s="76"/>
      <c r="RI383" s="76"/>
      <c r="RJ383" s="76"/>
      <c r="RK383" s="76"/>
      <c r="RL383" s="76"/>
      <c r="RM383" s="76"/>
      <c r="RN383" s="76"/>
      <c r="RO383" s="76"/>
      <c r="RP383" s="76"/>
      <c r="RQ383" s="76"/>
      <c r="RR383" s="76"/>
      <c r="RS383" s="117"/>
      <c r="RT383" s="117"/>
      <c r="RU383" s="76"/>
      <c r="RV383" s="76"/>
      <c r="RW383" s="116"/>
      <c r="RX383" s="117"/>
      <c r="RY383" s="75"/>
      <c r="RZ383" s="74">
        <f t="shared" si="734"/>
        <v>0</v>
      </c>
      <c r="SB383" s="162"/>
      <c r="SD383" s="78"/>
      <c r="SE383" s="37"/>
      <c r="SF383" s="77"/>
      <c r="SG383" s="76"/>
      <c r="SH383" s="76"/>
      <c r="SI383" s="76"/>
      <c r="SJ383" s="76"/>
      <c r="SK383" s="76"/>
      <c r="SL383" s="76"/>
      <c r="SM383" s="76"/>
      <c r="SN383" s="76"/>
      <c r="SO383" s="76"/>
      <c r="SP383" s="76"/>
      <c r="SQ383" s="76"/>
      <c r="SR383" s="117"/>
      <c r="SS383" s="117"/>
      <c r="ST383" s="76"/>
      <c r="SU383" s="76"/>
      <c r="SV383" s="116"/>
      <c r="SW383" s="117"/>
      <c r="SX383" s="75"/>
      <c r="SY383" s="74">
        <f t="shared" si="735"/>
        <v>0</v>
      </c>
      <c r="TA383" s="162"/>
      <c r="TC383" s="78"/>
      <c r="TD383" s="37"/>
      <c r="TE383" s="77"/>
      <c r="TF383" s="76"/>
      <c r="TG383" s="76"/>
      <c r="TH383" s="76"/>
      <c r="TI383" s="76"/>
      <c r="TJ383" s="76"/>
      <c r="TK383" s="76"/>
      <c r="TL383" s="76"/>
      <c r="TM383" s="76"/>
      <c r="TN383" s="76"/>
      <c r="TO383" s="76"/>
      <c r="TP383" s="76"/>
      <c r="TQ383" s="117"/>
      <c r="TR383" s="117"/>
      <c r="TS383" s="76"/>
      <c r="TT383" s="76"/>
      <c r="TU383" s="116"/>
      <c r="TV383" s="117"/>
      <c r="TW383" s="75"/>
      <c r="TX383" s="74">
        <f t="shared" si="736"/>
        <v>0</v>
      </c>
      <c r="TZ383" s="162"/>
      <c r="UB383" s="78"/>
      <c r="UC383" s="37"/>
      <c r="UD383" s="77"/>
      <c r="UE383" s="76"/>
      <c r="UF383" s="76"/>
      <c r="UG383" s="76"/>
      <c r="UH383" s="76"/>
      <c r="UI383" s="76"/>
      <c r="UJ383" s="76"/>
      <c r="UK383" s="76"/>
      <c r="UL383" s="76"/>
      <c r="UM383" s="76"/>
      <c r="UN383" s="76"/>
      <c r="UO383" s="76"/>
      <c r="UP383" s="117"/>
      <c r="UQ383" s="117"/>
      <c r="UR383" s="76"/>
      <c r="US383" s="76"/>
      <c r="UT383" s="116"/>
      <c r="UU383" s="117"/>
      <c r="UV383" s="75"/>
      <c r="UW383" s="74">
        <f t="shared" si="737"/>
        <v>0</v>
      </c>
      <c r="UY383" s="162"/>
      <c r="VA383" s="78"/>
      <c r="VB383" s="37"/>
      <c r="VC383" s="77"/>
      <c r="VD383" s="76"/>
      <c r="VE383" s="76"/>
      <c r="VF383" s="76"/>
      <c r="VG383" s="76"/>
      <c r="VH383" s="76"/>
      <c r="VI383" s="76"/>
      <c r="VJ383" s="76"/>
      <c r="VK383" s="76"/>
      <c r="VL383" s="76"/>
      <c r="VM383" s="76"/>
      <c r="VN383" s="76"/>
      <c r="VO383" s="117"/>
      <c r="VP383" s="117"/>
      <c r="VQ383" s="76"/>
      <c r="VR383" s="76"/>
      <c r="VS383" s="116"/>
      <c r="VT383" s="117"/>
      <c r="VU383" s="75"/>
      <c r="VV383" s="74">
        <f t="shared" si="738"/>
        <v>0</v>
      </c>
    </row>
    <row r="384" spans="2:594" s="38" customFormat="1" outlineLevel="1">
      <c r="B384" s="88"/>
      <c r="C384" s="89">
        <f>IF(ISERROR(I384+1)=TRUE,I384,IF(I384="","",MAX(C$15:C383)+1))</f>
        <v>277</v>
      </c>
      <c r="D384" s="88">
        <f t="shared" si="645"/>
        <v>1</v>
      </c>
      <c r="E384" s="3"/>
      <c r="G384" s="162"/>
      <c r="I384" s="95">
        <f t="shared" si="739"/>
        <v>284</v>
      </c>
      <c r="J384" s="94" t="s">
        <v>419</v>
      </c>
      <c r="K384" s="93"/>
      <c r="L384" s="93"/>
      <c r="M384" s="93"/>
      <c r="N384" s="93"/>
      <c r="O384" s="92"/>
      <c r="P384" s="91" t="s">
        <v>149</v>
      </c>
      <c r="Q384" s="297"/>
      <c r="R384" s="90" t="s">
        <v>141</v>
      </c>
      <c r="S384" s="298"/>
      <c r="U384" s="162"/>
      <c r="V384" s="42"/>
      <c r="W384" s="78"/>
      <c r="X384" s="37"/>
      <c r="Y384" s="77"/>
      <c r="Z384" s="76"/>
      <c r="AA384" s="79"/>
      <c r="AB384" s="76"/>
      <c r="AC384" s="79"/>
      <c r="AD384" s="76"/>
      <c r="AE384" s="76"/>
      <c r="AF384" s="76"/>
      <c r="AG384" s="117"/>
      <c r="AH384" s="117"/>
      <c r="AI384" s="117"/>
      <c r="AJ384" s="76"/>
      <c r="AK384" s="75"/>
      <c r="AL384" s="75"/>
      <c r="AM384" s="75"/>
      <c r="AN384" s="75"/>
      <c r="AO384" s="75"/>
      <c r="AP384" s="75"/>
      <c r="AQ384" s="75"/>
      <c r="AR384" s="74">
        <f t="shared" si="716"/>
        <v>0</v>
      </c>
      <c r="AT384" s="162"/>
      <c r="AV384" s="78"/>
      <c r="AW384" s="37"/>
      <c r="AX384" s="77"/>
      <c r="AY384" s="76"/>
      <c r="AZ384" s="79"/>
      <c r="BA384" s="76"/>
      <c r="BB384" s="79"/>
      <c r="BC384" s="76"/>
      <c r="BD384" s="76"/>
      <c r="BE384" s="76"/>
      <c r="BF384" s="117"/>
      <c r="BG384" s="117"/>
      <c r="BH384" s="117"/>
      <c r="BI384" s="76"/>
      <c r="BJ384" s="75"/>
      <c r="BK384" s="75"/>
      <c r="BL384" s="75"/>
      <c r="BM384" s="75"/>
      <c r="BN384" s="75"/>
      <c r="BO384" s="75"/>
      <c r="BP384" s="75"/>
      <c r="BQ384" s="74">
        <f t="shared" si="717"/>
        <v>0</v>
      </c>
      <c r="BS384" s="162"/>
      <c r="BU384" s="78"/>
      <c r="BV384" s="37"/>
      <c r="BW384" s="77"/>
      <c r="BX384" s="76"/>
      <c r="BY384" s="79"/>
      <c r="BZ384" s="76"/>
      <c r="CA384" s="79"/>
      <c r="CB384" s="76"/>
      <c r="CC384" s="76"/>
      <c r="CD384" s="76"/>
      <c r="CE384" s="117"/>
      <c r="CF384" s="117"/>
      <c r="CG384" s="117"/>
      <c r="CH384" s="76"/>
      <c r="CI384" s="75"/>
      <c r="CJ384" s="75"/>
      <c r="CK384" s="75"/>
      <c r="CL384" s="75"/>
      <c r="CM384" s="75"/>
      <c r="CN384" s="75"/>
      <c r="CO384" s="75"/>
      <c r="CP384" s="74">
        <f t="shared" si="718"/>
        <v>0</v>
      </c>
      <c r="CR384" s="162"/>
      <c r="CT384" s="78"/>
      <c r="CU384" s="37"/>
      <c r="CV384" s="77"/>
      <c r="CW384" s="76"/>
      <c r="CX384" s="79"/>
      <c r="CY384" s="76"/>
      <c r="CZ384" s="79"/>
      <c r="DA384" s="76"/>
      <c r="DB384" s="76"/>
      <c r="DC384" s="76"/>
      <c r="DD384" s="117"/>
      <c r="DE384" s="117"/>
      <c r="DF384" s="117"/>
      <c r="DG384" s="76"/>
      <c r="DH384" s="75"/>
      <c r="DI384" s="75"/>
      <c r="DJ384" s="75"/>
      <c r="DK384" s="75"/>
      <c r="DL384" s="75"/>
      <c r="DM384" s="75"/>
      <c r="DN384" s="75"/>
      <c r="DO384" s="74">
        <f t="shared" si="719"/>
        <v>0</v>
      </c>
      <c r="DQ384" s="162"/>
      <c r="DS384" s="78"/>
      <c r="DT384" s="37"/>
      <c r="DU384" s="77"/>
      <c r="DV384" s="76"/>
      <c r="DW384" s="79"/>
      <c r="DX384" s="76"/>
      <c r="DY384" s="79"/>
      <c r="DZ384" s="76"/>
      <c r="EA384" s="76"/>
      <c r="EB384" s="76"/>
      <c r="EC384" s="117"/>
      <c r="ED384" s="117"/>
      <c r="EE384" s="117"/>
      <c r="EF384" s="76"/>
      <c r="EG384" s="75"/>
      <c r="EH384" s="75"/>
      <c r="EI384" s="75"/>
      <c r="EJ384" s="75"/>
      <c r="EK384" s="75"/>
      <c r="EL384" s="75"/>
      <c r="EM384" s="75"/>
      <c r="EN384" s="74">
        <f t="shared" si="720"/>
        <v>0</v>
      </c>
      <c r="EP384" s="162"/>
      <c r="ER384" s="78"/>
      <c r="ES384" s="37"/>
      <c r="ET384" s="77"/>
      <c r="EU384" s="76"/>
      <c r="EV384" s="76"/>
      <c r="EW384" s="76"/>
      <c r="EX384" s="76"/>
      <c r="EY384" s="76"/>
      <c r="EZ384" s="76"/>
      <c r="FA384" s="76"/>
      <c r="FB384" s="76"/>
      <c r="FC384" s="76"/>
      <c r="FD384" s="76"/>
      <c r="FE384" s="117"/>
      <c r="FF384" s="117"/>
      <c r="FG384" s="76"/>
      <c r="FH384" s="75"/>
      <c r="FI384" s="75"/>
      <c r="FJ384" s="75"/>
      <c r="FK384" s="75"/>
      <c r="FL384" s="75"/>
      <c r="FM384" s="74">
        <f t="shared" si="721"/>
        <v>0</v>
      </c>
      <c r="FO384" s="162"/>
      <c r="FQ384" s="78"/>
      <c r="FR384" s="37"/>
      <c r="FS384" s="77"/>
      <c r="FT384" s="76"/>
      <c r="FU384" s="76"/>
      <c r="FV384" s="76"/>
      <c r="FW384" s="76"/>
      <c r="FX384" s="76"/>
      <c r="FY384" s="76"/>
      <c r="FZ384" s="76"/>
      <c r="GA384" s="76"/>
      <c r="GB384" s="76"/>
      <c r="GC384" s="76"/>
      <c r="GD384" s="117"/>
      <c r="GE384" s="117"/>
      <c r="GF384" s="76"/>
      <c r="GG384" s="75"/>
      <c r="GH384" s="75"/>
      <c r="GI384" s="75"/>
      <c r="GJ384" s="75"/>
      <c r="GK384" s="75"/>
      <c r="GL384" s="74">
        <f t="shared" si="722"/>
        <v>0</v>
      </c>
      <c r="GN384" s="162"/>
      <c r="GP384" s="78"/>
      <c r="GQ384" s="37"/>
      <c r="GR384" s="77"/>
      <c r="GS384" s="76"/>
      <c r="GT384" s="76"/>
      <c r="GU384" s="76"/>
      <c r="GV384" s="76"/>
      <c r="GW384" s="76"/>
      <c r="GX384" s="76"/>
      <c r="GY384" s="76"/>
      <c r="GZ384" s="76"/>
      <c r="HA384" s="76"/>
      <c r="HB384" s="76"/>
      <c r="HC384" s="117"/>
      <c r="HD384" s="117"/>
      <c r="HE384" s="76"/>
      <c r="HF384" s="75"/>
      <c r="HG384" s="75"/>
      <c r="HH384" s="75"/>
      <c r="HI384" s="75"/>
      <c r="HJ384" s="75"/>
      <c r="HK384" s="74">
        <f t="shared" si="723"/>
        <v>0</v>
      </c>
      <c r="HM384" s="162"/>
      <c r="HO384" s="78"/>
      <c r="HP384" s="37"/>
      <c r="HQ384" s="77"/>
      <c r="HR384" s="76"/>
      <c r="HS384" s="76"/>
      <c r="HT384" s="76"/>
      <c r="HU384" s="76"/>
      <c r="HV384" s="76"/>
      <c r="HW384" s="76"/>
      <c r="HX384" s="76"/>
      <c r="HY384" s="76"/>
      <c r="HZ384" s="76"/>
      <c r="IA384" s="76"/>
      <c r="IB384" s="117"/>
      <c r="IC384" s="117"/>
      <c r="ID384" s="76"/>
      <c r="IE384" s="75"/>
      <c r="IF384" s="75"/>
      <c r="IG384" s="75"/>
      <c r="IH384" s="75"/>
      <c r="II384" s="75"/>
      <c r="IJ384" s="74">
        <f t="shared" si="724"/>
        <v>0</v>
      </c>
      <c r="IL384" s="162"/>
      <c r="IN384" s="78"/>
      <c r="IO384" s="37"/>
      <c r="IP384" s="77"/>
      <c r="IQ384" s="76"/>
      <c r="IR384" s="76"/>
      <c r="IS384" s="76"/>
      <c r="IT384" s="76"/>
      <c r="IU384" s="76"/>
      <c r="IV384" s="76"/>
      <c r="IW384" s="76"/>
      <c r="IX384" s="75"/>
      <c r="IY384" s="75"/>
      <c r="IZ384" s="75"/>
      <c r="JA384" s="75"/>
      <c r="JB384" s="75"/>
      <c r="JC384" s="75"/>
      <c r="JD384" s="75"/>
      <c r="JE384" s="75"/>
      <c r="JF384" s="75"/>
      <c r="JG384" s="75"/>
      <c r="JH384" s="75"/>
      <c r="JI384" s="74">
        <f t="shared" si="725"/>
        <v>0</v>
      </c>
      <c r="JK384" s="162"/>
      <c r="JM384" s="78"/>
      <c r="JN384" s="37"/>
      <c r="JO384" s="77"/>
      <c r="JP384" s="76"/>
      <c r="JQ384" s="76"/>
      <c r="JR384" s="76"/>
      <c r="JS384" s="76"/>
      <c r="JT384" s="76"/>
      <c r="JU384" s="76"/>
      <c r="JV384" s="76"/>
      <c r="JW384" s="75"/>
      <c r="JX384" s="75"/>
      <c r="JY384" s="75"/>
      <c r="JZ384" s="75"/>
      <c r="KA384" s="75"/>
      <c r="KB384" s="75"/>
      <c r="KC384" s="75"/>
      <c r="KD384" s="75"/>
      <c r="KE384" s="75"/>
      <c r="KF384" s="75"/>
      <c r="KG384" s="75"/>
      <c r="KH384" s="74">
        <f t="shared" si="726"/>
        <v>0</v>
      </c>
      <c r="KJ384" s="162"/>
      <c r="KL384" s="78"/>
      <c r="KM384" s="37"/>
      <c r="KN384" s="77"/>
      <c r="KO384" s="76"/>
      <c r="KP384" s="76"/>
      <c r="KQ384" s="76"/>
      <c r="KR384" s="76"/>
      <c r="KS384" s="76"/>
      <c r="KT384" s="76"/>
      <c r="KU384" s="76"/>
      <c r="KV384" s="75"/>
      <c r="KW384" s="75"/>
      <c r="KX384" s="75"/>
      <c r="KY384" s="75"/>
      <c r="KZ384" s="75"/>
      <c r="LA384" s="75"/>
      <c r="LB384" s="75"/>
      <c r="LC384" s="75"/>
      <c r="LD384" s="75"/>
      <c r="LE384" s="75"/>
      <c r="LF384" s="75"/>
      <c r="LG384" s="74">
        <f t="shared" si="727"/>
        <v>0</v>
      </c>
      <c r="LI384" s="162"/>
      <c r="LK384" s="78"/>
      <c r="LL384" s="37"/>
      <c r="LM384" s="77"/>
      <c r="LN384" s="76"/>
      <c r="LO384" s="76"/>
      <c r="LP384" s="76"/>
      <c r="LQ384" s="76"/>
      <c r="LR384" s="76"/>
      <c r="LS384" s="76"/>
      <c r="LT384" s="76"/>
      <c r="LU384" s="75"/>
      <c r="LV384" s="75"/>
      <c r="LW384" s="75"/>
      <c r="LX384" s="75"/>
      <c r="LY384" s="75"/>
      <c r="LZ384" s="75"/>
      <c r="MA384" s="75"/>
      <c r="MB384" s="75"/>
      <c r="MC384" s="75"/>
      <c r="MD384" s="75"/>
      <c r="ME384" s="75"/>
      <c r="MF384" s="74">
        <f t="shared" si="728"/>
        <v>0</v>
      </c>
      <c r="MH384" s="162"/>
      <c r="MJ384" s="78"/>
      <c r="MK384" s="37"/>
      <c r="ML384" s="77"/>
      <c r="MM384" s="76"/>
      <c r="MN384" s="76"/>
      <c r="MO384" s="76"/>
      <c r="MP384" s="76"/>
      <c r="MQ384" s="76"/>
      <c r="MR384" s="76"/>
      <c r="MS384" s="76"/>
      <c r="MT384" s="75"/>
      <c r="MU384" s="75"/>
      <c r="MV384" s="75"/>
      <c r="MW384" s="75"/>
      <c r="MX384" s="75"/>
      <c r="MY384" s="75"/>
      <c r="MZ384" s="75"/>
      <c r="NA384" s="75"/>
      <c r="NB384" s="75"/>
      <c r="NC384" s="75"/>
      <c r="ND384" s="75"/>
      <c r="NE384" s="74">
        <f t="shared" si="729"/>
        <v>0</v>
      </c>
      <c r="NG384" s="162"/>
      <c r="NI384" s="78"/>
      <c r="NJ384" s="37"/>
      <c r="NK384" s="77"/>
      <c r="NL384" s="76"/>
      <c r="NM384" s="76"/>
      <c r="NN384" s="76"/>
      <c r="NO384" s="76"/>
      <c r="NP384" s="76"/>
      <c r="NQ384" s="76"/>
      <c r="NR384" s="76"/>
      <c r="NS384" s="76"/>
      <c r="NT384" s="76"/>
      <c r="NU384" s="76"/>
      <c r="NV384" s="76"/>
      <c r="NW384" s="117"/>
      <c r="NX384" s="117"/>
      <c r="NY384" s="76"/>
      <c r="NZ384" s="76"/>
      <c r="OA384" s="116"/>
      <c r="OB384" s="117"/>
      <c r="OC384" s="75"/>
      <c r="OD384" s="74">
        <f t="shared" si="730"/>
        <v>0</v>
      </c>
      <c r="OF384" s="162"/>
      <c r="OH384" s="78"/>
      <c r="OI384" s="37"/>
      <c r="OJ384" s="77"/>
      <c r="OK384" s="76"/>
      <c r="OL384" s="76"/>
      <c r="OM384" s="76"/>
      <c r="ON384" s="76"/>
      <c r="OO384" s="76"/>
      <c r="OP384" s="76"/>
      <c r="OQ384" s="76"/>
      <c r="OR384" s="76"/>
      <c r="OS384" s="76"/>
      <c r="OT384" s="76"/>
      <c r="OU384" s="76"/>
      <c r="OV384" s="117"/>
      <c r="OW384" s="117"/>
      <c r="OX384" s="76"/>
      <c r="OY384" s="76"/>
      <c r="OZ384" s="116"/>
      <c r="PA384" s="117"/>
      <c r="PB384" s="75"/>
      <c r="PC384" s="74">
        <f t="shared" si="731"/>
        <v>0</v>
      </c>
      <c r="PE384" s="162"/>
      <c r="PG384" s="78"/>
      <c r="PH384" s="37"/>
      <c r="PI384" s="77"/>
      <c r="PJ384" s="76"/>
      <c r="PK384" s="76"/>
      <c r="PL384" s="76"/>
      <c r="PM384" s="76"/>
      <c r="PN384" s="76"/>
      <c r="PO384" s="76"/>
      <c r="PP384" s="76"/>
      <c r="PQ384" s="76"/>
      <c r="PR384" s="76"/>
      <c r="PS384" s="76"/>
      <c r="PT384" s="76"/>
      <c r="PU384" s="117"/>
      <c r="PV384" s="117"/>
      <c r="PW384" s="76"/>
      <c r="PX384" s="76"/>
      <c r="PY384" s="116"/>
      <c r="PZ384" s="117"/>
      <c r="QA384" s="75"/>
      <c r="QB384" s="74">
        <f t="shared" si="732"/>
        <v>0</v>
      </c>
      <c r="QD384" s="162"/>
      <c r="QF384" s="78"/>
      <c r="QG384" s="37"/>
      <c r="QH384" s="77"/>
      <c r="QI384" s="76"/>
      <c r="QJ384" s="76"/>
      <c r="QK384" s="76"/>
      <c r="QL384" s="76"/>
      <c r="QM384" s="76"/>
      <c r="QN384" s="76"/>
      <c r="QO384" s="76"/>
      <c r="QP384" s="76"/>
      <c r="QQ384" s="76"/>
      <c r="QR384" s="76"/>
      <c r="QS384" s="76"/>
      <c r="QT384" s="117"/>
      <c r="QU384" s="117"/>
      <c r="QV384" s="76"/>
      <c r="QW384" s="76"/>
      <c r="QX384" s="116"/>
      <c r="QY384" s="117"/>
      <c r="QZ384" s="75"/>
      <c r="RA384" s="74">
        <f t="shared" si="733"/>
        <v>0</v>
      </c>
      <c r="RC384" s="162"/>
      <c r="RE384" s="78"/>
      <c r="RF384" s="37"/>
      <c r="RG384" s="77"/>
      <c r="RH384" s="76"/>
      <c r="RI384" s="76"/>
      <c r="RJ384" s="76"/>
      <c r="RK384" s="76"/>
      <c r="RL384" s="76"/>
      <c r="RM384" s="76"/>
      <c r="RN384" s="76"/>
      <c r="RO384" s="76"/>
      <c r="RP384" s="76"/>
      <c r="RQ384" s="76"/>
      <c r="RR384" s="76"/>
      <c r="RS384" s="117"/>
      <c r="RT384" s="117"/>
      <c r="RU384" s="76"/>
      <c r="RV384" s="76"/>
      <c r="RW384" s="116"/>
      <c r="RX384" s="117"/>
      <c r="RY384" s="75"/>
      <c r="RZ384" s="74">
        <f t="shared" si="734"/>
        <v>0</v>
      </c>
      <c r="SB384" s="162"/>
      <c r="SD384" s="78"/>
      <c r="SE384" s="37"/>
      <c r="SF384" s="77"/>
      <c r="SG384" s="76"/>
      <c r="SH384" s="76"/>
      <c r="SI384" s="76"/>
      <c r="SJ384" s="76"/>
      <c r="SK384" s="76"/>
      <c r="SL384" s="76"/>
      <c r="SM384" s="76"/>
      <c r="SN384" s="76"/>
      <c r="SO384" s="76"/>
      <c r="SP384" s="76"/>
      <c r="SQ384" s="76"/>
      <c r="SR384" s="117"/>
      <c r="SS384" s="117"/>
      <c r="ST384" s="76"/>
      <c r="SU384" s="76"/>
      <c r="SV384" s="116"/>
      <c r="SW384" s="117"/>
      <c r="SX384" s="75"/>
      <c r="SY384" s="74">
        <f t="shared" si="735"/>
        <v>0</v>
      </c>
      <c r="TA384" s="162"/>
      <c r="TC384" s="78"/>
      <c r="TD384" s="37"/>
      <c r="TE384" s="77"/>
      <c r="TF384" s="76"/>
      <c r="TG384" s="76"/>
      <c r="TH384" s="76"/>
      <c r="TI384" s="76"/>
      <c r="TJ384" s="76"/>
      <c r="TK384" s="76"/>
      <c r="TL384" s="76"/>
      <c r="TM384" s="76"/>
      <c r="TN384" s="76"/>
      <c r="TO384" s="76"/>
      <c r="TP384" s="76"/>
      <c r="TQ384" s="117"/>
      <c r="TR384" s="117"/>
      <c r="TS384" s="76"/>
      <c r="TT384" s="76"/>
      <c r="TU384" s="116"/>
      <c r="TV384" s="117"/>
      <c r="TW384" s="75"/>
      <c r="TX384" s="74">
        <f t="shared" si="736"/>
        <v>0</v>
      </c>
      <c r="TZ384" s="162"/>
      <c r="UB384" s="78"/>
      <c r="UC384" s="37"/>
      <c r="UD384" s="77"/>
      <c r="UE384" s="76"/>
      <c r="UF384" s="76"/>
      <c r="UG384" s="76"/>
      <c r="UH384" s="76"/>
      <c r="UI384" s="76"/>
      <c r="UJ384" s="76"/>
      <c r="UK384" s="76"/>
      <c r="UL384" s="76"/>
      <c r="UM384" s="76"/>
      <c r="UN384" s="76"/>
      <c r="UO384" s="76"/>
      <c r="UP384" s="117"/>
      <c r="UQ384" s="117"/>
      <c r="UR384" s="76"/>
      <c r="US384" s="76"/>
      <c r="UT384" s="116"/>
      <c r="UU384" s="117"/>
      <c r="UV384" s="75"/>
      <c r="UW384" s="74">
        <f t="shared" si="737"/>
        <v>0</v>
      </c>
      <c r="UY384" s="162"/>
      <c r="VA384" s="78"/>
      <c r="VB384" s="37"/>
      <c r="VC384" s="77"/>
      <c r="VD384" s="76"/>
      <c r="VE384" s="76"/>
      <c r="VF384" s="76"/>
      <c r="VG384" s="76"/>
      <c r="VH384" s="76"/>
      <c r="VI384" s="76"/>
      <c r="VJ384" s="76"/>
      <c r="VK384" s="76"/>
      <c r="VL384" s="76"/>
      <c r="VM384" s="76"/>
      <c r="VN384" s="76"/>
      <c r="VO384" s="117"/>
      <c r="VP384" s="117"/>
      <c r="VQ384" s="76"/>
      <c r="VR384" s="76"/>
      <c r="VS384" s="116"/>
      <c r="VT384" s="117"/>
      <c r="VU384" s="75"/>
      <c r="VV384" s="74">
        <f t="shared" si="738"/>
        <v>0</v>
      </c>
    </row>
    <row r="385" spans="2:594" s="38" customFormat="1" outlineLevel="1">
      <c r="B385" s="88"/>
      <c r="C385" s="89">
        <f>IF(ISERROR(I385+1)=TRUE,I385,IF(I385="","",MAX(C$15:C384)+1))</f>
        <v>278</v>
      </c>
      <c r="D385" s="88">
        <f t="shared" si="645"/>
        <v>1</v>
      </c>
      <c r="E385" s="3"/>
      <c r="G385" s="162"/>
      <c r="I385" s="95">
        <f t="shared" si="739"/>
        <v>285</v>
      </c>
      <c r="J385" s="94" t="s">
        <v>418</v>
      </c>
      <c r="K385" s="93"/>
      <c r="L385" s="93"/>
      <c r="M385" s="93"/>
      <c r="N385" s="93"/>
      <c r="O385" s="92"/>
      <c r="P385" s="91" t="s">
        <v>149</v>
      </c>
      <c r="Q385" s="297"/>
      <c r="R385" s="90" t="s">
        <v>141</v>
      </c>
      <c r="S385" s="298"/>
      <c r="U385" s="162"/>
      <c r="V385" s="42"/>
      <c r="W385" s="78"/>
      <c r="X385" s="37"/>
      <c r="Y385" s="77"/>
      <c r="Z385" s="76"/>
      <c r="AA385" s="79"/>
      <c r="AB385" s="76"/>
      <c r="AC385" s="79"/>
      <c r="AD385" s="76"/>
      <c r="AE385" s="76"/>
      <c r="AF385" s="76"/>
      <c r="AG385" s="117"/>
      <c r="AH385" s="117"/>
      <c r="AI385" s="117"/>
      <c r="AJ385" s="76"/>
      <c r="AK385" s="75"/>
      <c r="AL385" s="75"/>
      <c r="AM385" s="75"/>
      <c r="AN385" s="75"/>
      <c r="AO385" s="75"/>
      <c r="AP385" s="75"/>
      <c r="AQ385" s="75"/>
      <c r="AR385" s="74">
        <f t="shared" si="716"/>
        <v>0</v>
      </c>
      <c r="AT385" s="162"/>
      <c r="AV385" s="78"/>
      <c r="AW385" s="37"/>
      <c r="AX385" s="77"/>
      <c r="AY385" s="76"/>
      <c r="AZ385" s="79"/>
      <c r="BA385" s="76"/>
      <c r="BB385" s="79"/>
      <c r="BC385" s="76"/>
      <c r="BD385" s="76"/>
      <c r="BE385" s="76"/>
      <c r="BF385" s="117"/>
      <c r="BG385" s="117"/>
      <c r="BH385" s="117"/>
      <c r="BI385" s="76"/>
      <c r="BJ385" s="75"/>
      <c r="BK385" s="75"/>
      <c r="BL385" s="75"/>
      <c r="BM385" s="75"/>
      <c r="BN385" s="75"/>
      <c r="BO385" s="75"/>
      <c r="BP385" s="75"/>
      <c r="BQ385" s="74">
        <f t="shared" si="717"/>
        <v>0</v>
      </c>
      <c r="BS385" s="162"/>
      <c r="BU385" s="78"/>
      <c r="BV385" s="37"/>
      <c r="BW385" s="77"/>
      <c r="BX385" s="76"/>
      <c r="BY385" s="79"/>
      <c r="BZ385" s="76"/>
      <c r="CA385" s="79"/>
      <c r="CB385" s="76"/>
      <c r="CC385" s="76"/>
      <c r="CD385" s="76"/>
      <c r="CE385" s="117"/>
      <c r="CF385" s="117"/>
      <c r="CG385" s="117"/>
      <c r="CH385" s="76"/>
      <c r="CI385" s="75"/>
      <c r="CJ385" s="75"/>
      <c r="CK385" s="75"/>
      <c r="CL385" s="75"/>
      <c r="CM385" s="75"/>
      <c r="CN385" s="75"/>
      <c r="CO385" s="75"/>
      <c r="CP385" s="74">
        <f t="shared" si="718"/>
        <v>0</v>
      </c>
      <c r="CR385" s="162"/>
      <c r="CT385" s="78"/>
      <c r="CU385" s="37"/>
      <c r="CV385" s="77"/>
      <c r="CW385" s="76"/>
      <c r="CX385" s="79"/>
      <c r="CY385" s="76"/>
      <c r="CZ385" s="79"/>
      <c r="DA385" s="76"/>
      <c r="DB385" s="76"/>
      <c r="DC385" s="76"/>
      <c r="DD385" s="117"/>
      <c r="DE385" s="117"/>
      <c r="DF385" s="117"/>
      <c r="DG385" s="76"/>
      <c r="DH385" s="75"/>
      <c r="DI385" s="75"/>
      <c r="DJ385" s="75"/>
      <c r="DK385" s="75"/>
      <c r="DL385" s="75"/>
      <c r="DM385" s="75"/>
      <c r="DN385" s="75"/>
      <c r="DO385" s="74">
        <f t="shared" si="719"/>
        <v>0</v>
      </c>
      <c r="DQ385" s="162"/>
      <c r="DS385" s="78"/>
      <c r="DT385" s="37"/>
      <c r="DU385" s="77"/>
      <c r="DV385" s="76"/>
      <c r="DW385" s="79"/>
      <c r="DX385" s="76"/>
      <c r="DY385" s="79"/>
      <c r="DZ385" s="76"/>
      <c r="EA385" s="76"/>
      <c r="EB385" s="76"/>
      <c r="EC385" s="117"/>
      <c r="ED385" s="117"/>
      <c r="EE385" s="117"/>
      <c r="EF385" s="76"/>
      <c r="EG385" s="75"/>
      <c r="EH385" s="75"/>
      <c r="EI385" s="75"/>
      <c r="EJ385" s="75"/>
      <c r="EK385" s="75"/>
      <c r="EL385" s="75"/>
      <c r="EM385" s="75"/>
      <c r="EN385" s="74">
        <f t="shared" si="720"/>
        <v>0</v>
      </c>
      <c r="EP385" s="162"/>
      <c r="ER385" s="78"/>
      <c r="ES385" s="37"/>
      <c r="ET385" s="77"/>
      <c r="EU385" s="76"/>
      <c r="EV385" s="76"/>
      <c r="EW385" s="76"/>
      <c r="EX385" s="76"/>
      <c r="EY385" s="76"/>
      <c r="EZ385" s="76"/>
      <c r="FA385" s="76"/>
      <c r="FB385" s="76"/>
      <c r="FC385" s="76"/>
      <c r="FD385" s="76"/>
      <c r="FE385" s="117"/>
      <c r="FF385" s="117"/>
      <c r="FG385" s="76"/>
      <c r="FH385" s="75"/>
      <c r="FI385" s="75"/>
      <c r="FJ385" s="75"/>
      <c r="FK385" s="75"/>
      <c r="FL385" s="75"/>
      <c r="FM385" s="74">
        <f t="shared" si="721"/>
        <v>0</v>
      </c>
      <c r="FO385" s="162"/>
      <c r="FQ385" s="78"/>
      <c r="FR385" s="37"/>
      <c r="FS385" s="77"/>
      <c r="FT385" s="76"/>
      <c r="FU385" s="76"/>
      <c r="FV385" s="76"/>
      <c r="FW385" s="76"/>
      <c r="FX385" s="76"/>
      <c r="FY385" s="76"/>
      <c r="FZ385" s="76"/>
      <c r="GA385" s="76"/>
      <c r="GB385" s="76"/>
      <c r="GC385" s="76"/>
      <c r="GD385" s="117"/>
      <c r="GE385" s="117"/>
      <c r="GF385" s="76"/>
      <c r="GG385" s="75"/>
      <c r="GH385" s="75"/>
      <c r="GI385" s="75"/>
      <c r="GJ385" s="75"/>
      <c r="GK385" s="75"/>
      <c r="GL385" s="74">
        <f t="shared" si="722"/>
        <v>0</v>
      </c>
      <c r="GN385" s="162"/>
      <c r="GP385" s="78"/>
      <c r="GQ385" s="37"/>
      <c r="GR385" s="77"/>
      <c r="GS385" s="76"/>
      <c r="GT385" s="76"/>
      <c r="GU385" s="76"/>
      <c r="GV385" s="76"/>
      <c r="GW385" s="76"/>
      <c r="GX385" s="76"/>
      <c r="GY385" s="76"/>
      <c r="GZ385" s="76"/>
      <c r="HA385" s="76"/>
      <c r="HB385" s="76"/>
      <c r="HC385" s="117"/>
      <c r="HD385" s="117"/>
      <c r="HE385" s="76"/>
      <c r="HF385" s="75"/>
      <c r="HG385" s="75"/>
      <c r="HH385" s="75"/>
      <c r="HI385" s="75"/>
      <c r="HJ385" s="75"/>
      <c r="HK385" s="74">
        <f t="shared" si="723"/>
        <v>0</v>
      </c>
      <c r="HM385" s="162"/>
      <c r="HO385" s="78"/>
      <c r="HP385" s="37"/>
      <c r="HQ385" s="77"/>
      <c r="HR385" s="76"/>
      <c r="HS385" s="76"/>
      <c r="HT385" s="76"/>
      <c r="HU385" s="76"/>
      <c r="HV385" s="76"/>
      <c r="HW385" s="76"/>
      <c r="HX385" s="76"/>
      <c r="HY385" s="76"/>
      <c r="HZ385" s="76"/>
      <c r="IA385" s="76"/>
      <c r="IB385" s="117"/>
      <c r="IC385" s="117"/>
      <c r="ID385" s="76"/>
      <c r="IE385" s="75"/>
      <c r="IF385" s="75"/>
      <c r="IG385" s="75"/>
      <c r="IH385" s="75"/>
      <c r="II385" s="75"/>
      <c r="IJ385" s="74">
        <f t="shared" si="724"/>
        <v>0</v>
      </c>
      <c r="IL385" s="162"/>
      <c r="IN385" s="78"/>
      <c r="IO385" s="37"/>
      <c r="IP385" s="77"/>
      <c r="IQ385" s="76"/>
      <c r="IR385" s="76"/>
      <c r="IS385" s="76"/>
      <c r="IT385" s="76"/>
      <c r="IU385" s="76"/>
      <c r="IV385" s="76"/>
      <c r="IW385" s="76"/>
      <c r="IX385" s="75"/>
      <c r="IY385" s="75"/>
      <c r="IZ385" s="75"/>
      <c r="JA385" s="75"/>
      <c r="JB385" s="75"/>
      <c r="JC385" s="75"/>
      <c r="JD385" s="75"/>
      <c r="JE385" s="75"/>
      <c r="JF385" s="75"/>
      <c r="JG385" s="75"/>
      <c r="JH385" s="75"/>
      <c r="JI385" s="74">
        <f t="shared" si="725"/>
        <v>0</v>
      </c>
      <c r="JK385" s="162"/>
      <c r="JM385" s="78"/>
      <c r="JN385" s="37"/>
      <c r="JO385" s="77"/>
      <c r="JP385" s="76"/>
      <c r="JQ385" s="76"/>
      <c r="JR385" s="76"/>
      <c r="JS385" s="76"/>
      <c r="JT385" s="76"/>
      <c r="JU385" s="76"/>
      <c r="JV385" s="76"/>
      <c r="JW385" s="75"/>
      <c r="JX385" s="75"/>
      <c r="JY385" s="75"/>
      <c r="JZ385" s="75"/>
      <c r="KA385" s="75"/>
      <c r="KB385" s="75"/>
      <c r="KC385" s="75"/>
      <c r="KD385" s="75"/>
      <c r="KE385" s="75"/>
      <c r="KF385" s="75"/>
      <c r="KG385" s="75"/>
      <c r="KH385" s="74">
        <f t="shared" si="726"/>
        <v>0</v>
      </c>
      <c r="KJ385" s="162"/>
      <c r="KL385" s="78"/>
      <c r="KM385" s="37"/>
      <c r="KN385" s="77"/>
      <c r="KO385" s="76"/>
      <c r="KP385" s="76"/>
      <c r="KQ385" s="76"/>
      <c r="KR385" s="76"/>
      <c r="KS385" s="76"/>
      <c r="KT385" s="76"/>
      <c r="KU385" s="76"/>
      <c r="KV385" s="75"/>
      <c r="KW385" s="75"/>
      <c r="KX385" s="75"/>
      <c r="KY385" s="75"/>
      <c r="KZ385" s="75"/>
      <c r="LA385" s="75"/>
      <c r="LB385" s="75"/>
      <c r="LC385" s="75"/>
      <c r="LD385" s="75"/>
      <c r="LE385" s="75"/>
      <c r="LF385" s="75"/>
      <c r="LG385" s="74">
        <f t="shared" si="727"/>
        <v>0</v>
      </c>
      <c r="LI385" s="162"/>
      <c r="LK385" s="78"/>
      <c r="LL385" s="37"/>
      <c r="LM385" s="77"/>
      <c r="LN385" s="76"/>
      <c r="LO385" s="76"/>
      <c r="LP385" s="76"/>
      <c r="LQ385" s="76"/>
      <c r="LR385" s="76"/>
      <c r="LS385" s="76"/>
      <c r="LT385" s="76"/>
      <c r="LU385" s="75"/>
      <c r="LV385" s="75"/>
      <c r="LW385" s="75"/>
      <c r="LX385" s="75"/>
      <c r="LY385" s="75"/>
      <c r="LZ385" s="75"/>
      <c r="MA385" s="75"/>
      <c r="MB385" s="75"/>
      <c r="MC385" s="75"/>
      <c r="MD385" s="75"/>
      <c r="ME385" s="75"/>
      <c r="MF385" s="74">
        <f t="shared" si="728"/>
        <v>0</v>
      </c>
      <c r="MH385" s="162"/>
      <c r="MJ385" s="78"/>
      <c r="MK385" s="37"/>
      <c r="ML385" s="77"/>
      <c r="MM385" s="76"/>
      <c r="MN385" s="76"/>
      <c r="MO385" s="76"/>
      <c r="MP385" s="76"/>
      <c r="MQ385" s="76"/>
      <c r="MR385" s="76"/>
      <c r="MS385" s="76"/>
      <c r="MT385" s="75"/>
      <c r="MU385" s="75"/>
      <c r="MV385" s="75"/>
      <c r="MW385" s="75"/>
      <c r="MX385" s="75"/>
      <c r="MY385" s="75"/>
      <c r="MZ385" s="75"/>
      <c r="NA385" s="75"/>
      <c r="NB385" s="75"/>
      <c r="NC385" s="75"/>
      <c r="ND385" s="75"/>
      <c r="NE385" s="74">
        <f t="shared" si="729"/>
        <v>0</v>
      </c>
      <c r="NG385" s="162"/>
      <c r="NI385" s="78"/>
      <c r="NJ385" s="37"/>
      <c r="NK385" s="77"/>
      <c r="NL385" s="76"/>
      <c r="NM385" s="76"/>
      <c r="NN385" s="76"/>
      <c r="NO385" s="76"/>
      <c r="NP385" s="76"/>
      <c r="NQ385" s="76"/>
      <c r="NR385" s="76"/>
      <c r="NS385" s="76"/>
      <c r="NT385" s="76"/>
      <c r="NU385" s="76"/>
      <c r="NV385" s="76"/>
      <c r="NW385" s="117"/>
      <c r="NX385" s="117"/>
      <c r="NY385" s="76"/>
      <c r="NZ385" s="76"/>
      <c r="OA385" s="116"/>
      <c r="OB385" s="117"/>
      <c r="OC385" s="75"/>
      <c r="OD385" s="74">
        <f t="shared" si="730"/>
        <v>0</v>
      </c>
      <c r="OF385" s="162"/>
      <c r="OH385" s="78"/>
      <c r="OI385" s="37"/>
      <c r="OJ385" s="77"/>
      <c r="OK385" s="76"/>
      <c r="OL385" s="76"/>
      <c r="OM385" s="76"/>
      <c r="ON385" s="76"/>
      <c r="OO385" s="76"/>
      <c r="OP385" s="76"/>
      <c r="OQ385" s="76"/>
      <c r="OR385" s="76"/>
      <c r="OS385" s="76"/>
      <c r="OT385" s="76"/>
      <c r="OU385" s="76"/>
      <c r="OV385" s="117"/>
      <c r="OW385" s="117"/>
      <c r="OX385" s="76"/>
      <c r="OY385" s="76"/>
      <c r="OZ385" s="116"/>
      <c r="PA385" s="117"/>
      <c r="PB385" s="75"/>
      <c r="PC385" s="74">
        <f t="shared" si="731"/>
        <v>0</v>
      </c>
      <c r="PE385" s="162"/>
      <c r="PG385" s="78"/>
      <c r="PH385" s="37"/>
      <c r="PI385" s="77"/>
      <c r="PJ385" s="76"/>
      <c r="PK385" s="76"/>
      <c r="PL385" s="76"/>
      <c r="PM385" s="76"/>
      <c r="PN385" s="76"/>
      <c r="PO385" s="76"/>
      <c r="PP385" s="76"/>
      <c r="PQ385" s="76"/>
      <c r="PR385" s="76"/>
      <c r="PS385" s="76"/>
      <c r="PT385" s="76"/>
      <c r="PU385" s="117"/>
      <c r="PV385" s="117"/>
      <c r="PW385" s="76"/>
      <c r="PX385" s="76"/>
      <c r="PY385" s="116"/>
      <c r="PZ385" s="117"/>
      <c r="QA385" s="75"/>
      <c r="QB385" s="74">
        <f t="shared" si="732"/>
        <v>0</v>
      </c>
      <c r="QD385" s="162"/>
      <c r="QF385" s="78"/>
      <c r="QG385" s="37"/>
      <c r="QH385" s="77"/>
      <c r="QI385" s="76"/>
      <c r="QJ385" s="76"/>
      <c r="QK385" s="76"/>
      <c r="QL385" s="76"/>
      <c r="QM385" s="76"/>
      <c r="QN385" s="76"/>
      <c r="QO385" s="76"/>
      <c r="QP385" s="76"/>
      <c r="QQ385" s="76"/>
      <c r="QR385" s="76"/>
      <c r="QS385" s="76"/>
      <c r="QT385" s="117"/>
      <c r="QU385" s="117"/>
      <c r="QV385" s="76"/>
      <c r="QW385" s="76"/>
      <c r="QX385" s="116"/>
      <c r="QY385" s="117"/>
      <c r="QZ385" s="75"/>
      <c r="RA385" s="74">
        <f t="shared" si="733"/>
        <v>0</v>
      </c>
      <c r="RC385" s="162"/>
      <c r="RE385" s="78"/>
      <c r="RF385" s="37"/>
      <c r="RG385" s="77"/>
      <c r="RH385" s="76"/>
      <c r="RI385" s="76"/>
      <c r="RJ385" s="76"/>
      <c r="RK385" s="76"/>
      <c r="RL385" s="76"/>
      <c r="RM385" s="76"/>
      <c r="RN385" s="76"/>
      <c r="RO385" s="76"/>
      <c r="RP385" s="76"/>
      <c r="RQ385" s="76"/>
      <c r="RR385" s="76"/>
      <c r="RS385" s="117"/>
      <c r="RT385" s="117"/>
      <c r="RU385" s="76"/>
      <c r="RV385" s="76"/>
      <c r="RW385" s="116"/>
      <c r="RX385" s="117"/>
      <c r="RY385" s="75"/>
      <c r="RZ385" s="74">
        <f t="shared" si="734"/>
        <v>0</v>
      </c>
      <c r="SB385" s="162"/>
      <c r="SD385" s="78"/>
      <c r="SE385" s="37"/>
      <c r="SF385" s="77"/>
      <c r="SG385" s="76"/>
      <c r="SH385" s="76"/>
      <c r="SI385" s="76"/>
      <c r="SJ385" s="76"/>
      <c r="SK385" s="76"/>
      <c r="SL385" s="76"/>
      <c r="SM385" s="76"/>
      <c r="SN385" s="76"/>
      <c r="SO385" s="76"/>
      <c r="SP385" s="76"/>
      <c r="SQ385" s="76"/>
      <c r="SR385" s="117"/>
      <c r="SS385" s="117"/>
      <c r="ST385" s="76"/>
      <c r="SU385" s="76"/>
      <c r="SV385" s="116"/>
      <c r="SW385" s="117"/>
      <c r="SX385" s="75"/>
      <c r="SY385" s="74">
        <f t="shared" si="735"/>
        <v>0</v>
      </c>
      <c r="TA385" s="162"/>
      <c r="TC385" s="78"/>
      <c r="TD385" s="37"/>
      <c r="TE385" s="77"/>
      <c r="TF385" s="76"/>
      <c r="TG385" s="76"/>
      <c r="TH385" s="76"/>
      <c r="TI385" s="76"/>
      <c r="TJ385" s="76"/>
      <c r="TK385" s="76"/>
      <c r="TL385" s="76"/>
      <c r="TM385" s="76"/>
      <c r="TN385" s="76"/>
      <c r="TO385" s="76"/>
      <c r="TP385" s="76"/>
      <c r="TQ385" s="117"/>
      <c r="TR385" s="117"/>
      <c r="TS385" s="76"/>
      <c r="TT385" s="76"/>
      <c r="TU385" s="116"/>
      <c r="TV385" s="117"/>
      <c r="TW385" s="75"/>
      <c r="TX385" s="74">
        <f t="shared" si="736"/>
        <v>0</v>
      </c>
      <c r="TZ385" s="162"/>
      <c r="UB385" s="78"/>
      <c r="UC385" s="37"/>
      <c r="UD385" s="77"/>
      <c r="UE385" s="76"/>
      <c r="UF385" s="76"/>
      <c r="UG385" s="76"/>
      <c r="UH385" s="76"/>
      <c r="UI385" s="76"/>
      <c r="UJ385" s="76"/>
      <c r="UK385" s="76"/>
      <c r="UL385" s="76"/>
      <c r="UM385" s="76"/>
      <c r="UN385" s="76"/>
      <c r="UO385" s="76"/>
      <c r="UP385" s="117"/>
      <c r="UQ385" s="117"/>
      <c r="UR385" s="76"/>
      <c r="US385" s="76"/>
      <c r="UT385" s="116"/>
      <c r="UU385" s="117"/>
      <c r="UV385" s="75"/>
      <c r="UW385" s="74">
        <f t="shared" si="737"/>
        <v>0</v>
      </c>
      <c r="UY385" s="162"/>
      <c r="VA385" s="78"/>
      <c r="VB385" s="37"/>
      <c r="VC385" s="77"/>
      <c r="VD385" s="76"/>
      <c r="VE385" s="76"/>
      <c r="VF385" s="76"/>
      <c r="VG385" s="76"/>
      <c r="VH385" s="76"/>
      <c r="VI385" s="76"/>
      <c r="VJ385" s="76"/>
      <c r="VK385" s="76"/>
      <c r="VL385" s="76"/>
      <c r="VM385" s="76"/>
      <c r="VN385" s="76"/>
      <c r="VO385" s="117"/>
      <c r="VP385" s="117"/>
      <c r="VQ385" s="76"/>
      <c r="VR385" s="76"/>
      <c r="VS385" s="116"/>
      <c r="VT385" s="117"/>
      <c r="VU385" s="75"/>
      <c r="VV385" s="74">
        <f t="shared" si="738"/>
        <v>0</v>
      </c>
    </row>
    <row r="386" spans="2:594" s="38" customFormat="1" outlineLevel="1">
      <c r="B386" s="88"/>
      <c r="C386" s="89">
        <f>IF(ISERROR(I386+1)=TRUE,I386,IF(I386="","",MAX(C$15:C385)+1))</f>
        <v>279</v>
      </c>
      <c r="D386" s="88">
        <f t="shared" si="645"/>
        <v>1</v>
      </c>
      <c r="E386" s="3"/>
      <c r="G386" s="162"/>
      <c r="I386" s="95">
        <f t="shared" si="739"/>
        <v>286</v>
      </c>
      <c r="J386" s="94" t="s">
        <v>417</v>
      </c>
      <c r="K386" s="93"/>
      <c r="L386" s="93"/>
      <c r="M386" s="93"/>
      <c r="N386" s="93"/>
      <c r="O386" s="92"/>
      <c r="P386" s="91" t="s">
        <v>149</v>
      </c>
      <c r="Q386" s="297"/>
      <c r="R386" s="90" t="s">
        <v>141</v>
      </c>
      <c r="S386" s="298"/>
      <c r="U386" s="162"/>
      <c r="V386" s="42"/>
      <c r="W386" s="78"/>
      <c r="X386" s="37"/>
      <c r="Y386" s="77"/>
      <c r="Z386" s="76"/>
      <c r="AA386" s="79"/>
      <c r="AB386" s="76"/>
      <c r="AC386" s="79"/>
      <c r="AD386" s="76"/>
      <c r="AE386" s="76"/>
      <c r="AF386" s="76"/>
      <c r="AG386" s="76"/>
      <c r="AH386" s="76"/>
      <c r="AI386" s="76"/>
      <c r="AJ386" s="76"/>
      <c r="AK386" s="75"/>
      <c r="AL386" s="75"/>
      <c r="AM386" s="75"/>
      <c r="AN386" s="75"/>
      <c r="AO386" s="75"/>
      <c r="AP386" s="75"/>
      <c r="AQ386" s="75"/>
      <c r="AR386" s="74">
        <f t="shared" si="716"/>
        <v>0</v>
      </c>
      <c r="AT386" s="162"/>
      <c r="AV386" s="78"/>
      <c r="AW386" s="37"/>
      <c r="AX386" s="77"/>
      <c r="AY386" s="76"/>
      <c r="AZ386" s="79"/>
      <c r="BA386" s="76"/>
      <c r="BB386" s="79"/>
      <c r="BC386" s="76"/>
      <c r="BD386" s="76"/>
      <c r="BE386" s="76"/>
      <c r="BF386" s="76"/>
      <c r="BG386" s="76"/>
      <c r="BH386" s="76"/>
      <c r="BI386" s="76"/>
      <c r="BJ386" s="75"/>
      <c r="BK386" s="75"/>
      <c r="BL386" s="75"/>
      <c r="BM386" s="75"/>
      <c r="BN386" s="75"/>
      <c r="BO386" s="75"/>
      <c r="BP386" s="75"/>
      <c r="BQ386" s="74">
        <f t="shared" si="717"/>
        <v>0</v>
      </c>
      <c r="BS386" s="162"/>
      <c r="BU386" s="78"/>
      <c r="BV386" s="37"/>
      <c r="BW386" s="77"/>
      <c r="BX386" s="76"/>
      <c r="BY386" s="79"/>
      <c r="BZ386" s="76"/>
      <c r="CA386" s="79"/>
      <c r="CB386" s="76"/>
      <c r="CC386" s="76"/>
      <c r="CD386" s="76"/>
      <c r="CE386" s="76"/>
      <c r="CF386" s="76"/>
      <c r="CG386" s="76"/>
      <c r="CH386" s="76"/>
      <c r="CI386" s="75"/>
      <c r="CJ386" s="75"/>
      <c r="CK386" s="75"/>
      <c r="CL386" s="75"/>
      <c r="CM386" s="75"/>
      <c r="CN386" s="75"/>
      <c r="CO386" s="75"/>
      <c r="CP386" s="74">
        <f t="shared" si="718"/>
        <v>0</v>
      </c>
      <c r="CR386" s="162"/>
      <c r="CT386" s="78"/>
      <c r="CU386" s="37"/>
      <c r="CV386" s="77"/>
      <c r="CW386" s="76"/>
      <c r="CX386" s="79"/>
      <c r="CY386" s="76"/>
      <c r="CZ386" s="79"/>
      <c r="DA386" s="76"/>
      <c r="DB386" s="76"/>
      <c r="DC386" s="76"/>
      <c r="DD386" s="76"/>
      <c r="DE386" s="76"/>
      <c r="DF386" s="76"/>
      <c r="DG386" s="76"/>
      <c r="DH386" s="75"/>
      <c r="DI386" s="75"/>
      <c r="DJ386" s="75"/>
      <c r="DK386" s="75"/>
      <c r="DL386" s="75"/>
      <c r="DM386" s="75"/>
      <c r="DN386" s="75"/>
      <c r="DO386" s="74">
        <f t="shared" si="719"/>
        <v>0</v>
      </c>
      <c r="DQ386" s="162"/>
      <c r="DS386" s="78"/>
      <c r="DT386" s="37"/>
      <c r="DU386" s="77"/>
      <c r="DV386" s="76"/>
      <c r="DW386" s="79"/>
      <c r="DX386" s="76"/>
      <c r="DY386" s="79"/>
      <c r="DZ386" s="76"/>
      <c r="EA386" s="76"/>
      <c r="EB386" s="76"/>
      <c r="EC386" s="76"/>
      <c r="ED386" s="76"/>
      <c r="EE386" s="76"/>
      <c r="EF386" s="76"/>
      <c r="EG386" s="75"/>
      <c r="EH386" s="75"/>
      <c r="EI386" s="75"/>
      <c r="EJ386" s="75"/>
      <c r="EK386" s="75"/>
      <c r="EL386" s="75"/>
      <c r="EM386" s="75"/>
      <c r="EN386" s="74">
        <f t="shared" si="720"/>
        <v>0</v>
      </c>
      <c r="EP386" s="162"/>
      <c r="ER386" s="78"/>
      <c r="ES386" s="37"/>
      <c r="ET386" s="77"/>
      <c r="EU386" s="76"/>
      <c r="EV386" s="76"/>
      <c r="EW386" s="76"/>
      <c r="EX386" s="76"/>
      <c r="EY386" s="76"/>
      <c r="EZ386" s="76"/>
      <c r="FA386" s="76"/>
      <c r="FB386" s="76"/>
      <c r="FC386" s="76"/>
      <c r="FD386" s="76"/>
      <c r="FE386" s="76"/>
      <c r="FF386" s="76"/>
      <c r="FG386" s="76"/>
      <c r="FH386" s="75"/>
      <c r="FI386" s="75"/>
      <c r="FJ386" s="75"/>
      <c r="FK386" s="75"/>
      <c r="FL386" s="75"/>
      <c r="FM386" s="74">
        <f t="shared" si="721"/>
        <v>0</v>
      </c>
      <c r="FO386" s="162"/>
      <c r="FQ386" s="78"/>
      <c r="FR386" s="37"/>
      <c r="FS386" s="77"/>
      <c r="FT386" s="76"/>
      <c r="FU386" s="76"/>
      <c r="FV386" s="76"/>
      <c r="FW386" s="76"/>
      <c r="FX386" s="76"/>
      <c r="FY386" s="76"/>
      <c r="FZ386" s="76"/>
      <c r="GA386" s="76"/>
      <c r="GB386" s="76"/>
      <c r="GC386" s="76"/>
      <c r="GD386" s="76"/>
      <c r="GE386" s="76"/>
      <c r="GF386" s="76"/>
      <c r="GG386" s="75"/>
      <c r="GH386" s="75"/>
      <c r="GI386" s="75"/>
      <c r="GJ386" s="75"/>
      <c r="GK386" s="75"/>
      <c r="GL386" s="74">
        <f t="shared" si="722"/>
        <v>0</v>
      </c>
      <c r="GN386" s="162"/>
      <c r="GP386" s="78"/>
      <c r="GQ386" s="37"/>
      <c r="GR386" s="77"/>
      <c r="GS386" s="76"/>
      <c r="GT386" s="76"/>
      <c r="GU386" s="76"/>
      <c r="GV386" s="76"/>
      <c r="GW386" s="76"/>
      <c r="GX386" s="76"/>
      <c r="GY386" s="76"/>
      <c r="GZ386" s="76"/>
      <c r="HA386" s="76"/>
      <c r="HB386" s="76"/>
      <c r="HC386" s="76"/>
      <c r="HD386" s="76"/>
      <c r="HE386" s="76"/>
      <c r="HF386" s="75"/>
      <c r="HG386" s="75"/>
      <c r="HH386" s="75"/>
      <c r="HI386" s="75"/>
      <c r="HJ386" s="75"/>
      <c r="HK386" s="74">
        <f t="shared" si="723"/>
        <v>0</v>
      </c>
      <c r="HM386" s="162"/>
      <c r="HO386" s="78"/>
      <c r="HP386" s="37"/>
      <c r="HQ386" s="77"/>
      <c r="HR386" s="76"/>
      <c r="HS386" s="76"/>
      <c r="HT386" s="76"/>
      <c r="HU386" s="76"/>
      <c r="HV386" s="76"/>
      <c r="HW386" s="76"/>
      <c r="HX386" s="76"/>
      <c r="HY386" s="76"/>
      <c r="HZ386" s="76"/>
      <c r="IA386" s="76"/>
      <c r="IB386" s="76"/>
      <c r="IC386" s="76"/>
      <c r="ID386" s="76"/>
      <c r="IE386" s="75"/>
      <c r="IF386" s="75"/>
      <c r="IG386" s="75"/>
      <c r="IH386" s="75"/>
      <c r="II386" s="75"/>
      <c r="IJ386" s="74">
        <f t="shared" si="724"/>
        <v>0</v>
      </c>
      <c r="IL386" s="162"/>
      <c r="IN386" s="78"/>
      <c r="IO386" s="37"/>
      <c r="IP386" s="77"/>
      <c r="IQ386" s="76"/>
      <c r="IR386" s="76"/>
      <c r="IS386" s="76"/>
      <c r="IT386" s="76"/>
      <c r="IU386" s="76"/>
      <c r="IV386" s="76"/>
      <c r="IW386" s="76"/>
      <c r="IX386" s="75"/>
      <c r="IY386" s="75"/>
      <c r="IZ386" s="75"/>
      <c r="JA386" s="75"/>
      <c r="JB386" s="75"/>
      <c r="JC386" s="75"/>
      <c r="JD386" s="75"/>
      <c r="JE386" s="75"/>
      <c r="JF386" s="75"/>
      <c r="JG386" s="75"/>
      <c r="JH386" s="75"/>
      <c r="JI386" s="74">
        <f t="shared" si="725"/>
        <v>0</v>
      </c>
      <c r="JK386" s="162"/>
      <c r="JM386" s="78"/>
      <c r="JN386" s="37"/>
      <c r="JO386" s="77"/>
      <c r="JP386" s="76"/>
      <c r="JQ386" s="76"/>
      <c r="JR386" s="76"/>
      <c r="JS386" s="76"/>
      <c r="JT386" s="76"/>
      <c r="JU386" s="76"/>
      <c r="JV386" s="76"/>
      <c r="JW386" s="75"/>
      <c r="JX386" s="75"/>
      <c r="JY386" s="75"/>
      <c r="JZ386" s="75"/>
      <c r="KA386" s="75"/>
      <c r="KB386" s="75"/>
      <c r="KC386" s="75"/>
      <c r="KD386" s="75"/>
      <c r="KE386" s="75"/>
      <c r="KF386" s="75"/>
      <c r="KG386" s="75"/>
      <c r="KH386" s="74">
        <f t="shared" si="726"/>
        <v>0</v>
      </c>
      <c r="KJ386" s="162"/>
      <c r="KL386" s="78"/>
      <c r="KM386" s="37"/>
      <c r="KN386" s="77"/>
      <c r="KO386" s="76"/>
      <c r="KP386" s="76"/>
      <c r="KQ386" s="76"/>
      <c r="KR386" s="76"/>
      <c r="KS386" s="76"/>
      <c r="KT386" s="76"/>
      <c r="KU386" s="76"/>
      <c r="KV386" s="75"/>
      <c r="KW386" s="75"/>
      <c r="KX386" s="75"/>
      <c r="KY386" s="75"/>
      <c r="KZ386" s="75"/>
      <c r="LA386" s="75"/>
      <c r="LB386" s="75"/>
      <c r="LC386" s="75"/>
      <c r="LD386" s="75"/>
      <c r="LE386" s="75"/>
      <c r="LF386" s="75"/>
      <c r="LG386" s="74">
        <f t="shared" si="727"/>
        <v>0</v>
      </c>
      <c r="LI386" s="162"/>
      <c r="LK386" s="78"/>
      <c r="LL386" s="37"/>
      <c r="LM386" s="77"/>
      <c r="LN386" s="76"/>
      <c r="LO386" s="76"/>
      <c r="LP386" s="76"/>
      <c r="LQ386" s="76"/>
      <c r="LR386" s="76"/>
      <c r="LS386" s="76"/>
      <c r="LT386" s="76"/>
      <c r="LU386" s="75"/>
      <c r="LV386" s="75"/>
      <c r="LW386" s="75"/>
      <c r="LX386" s="75"/>
      <c r="LY386" s="75"/>
      <c r="LZ386" s="75"/>
      <c r="MA386" s="75"/>
      <c r="MB386" s="75"/>
      <c r="MC386" s="75"/>
      <c r="MD386" s="75"/>
      <c r="ME386" s="75"/>
      <c r="MF386" s="74">
        <f t="shared" si="728"/>
        <v>0</v>
      </c>
      <c r="MH386" s="162"/>
      <c r="MJ386" s="78"/>
      <c r="MK386" s="37"/>
      <c r="ML386" s="77"/>
      <c r="MM386" s="76"/>
      <c r="MN386" s="76"/>
      <c r="MO386" s="76"/>
      <c r="MP386" s="76"/>
      <c r="MQ386" s="76"/>
      <c r="MR386" s="76"/>
      <c r="MS386" s="76"/>
      <c r="MT386" s="75"/>
      <c r="MU386" s="75"/>
      <c r="MV386" s="75"/>
      <c r="MW386" s="75"/>
      <c r="MX386" s="75"/>
      <c r="MY386" s="75"/>
      <c r="MZ386" s="75"/>
      <c r="NA386" s="75"/>
      <c r="NB386" s="75"/>
      <c r="NC386" s="75"/>
      <c r="ND386" s="75"/>
      <c r="NE386" s="74">
        <f t="shared" si="729"/>
        <v>0</v>
      </c>
      <c r="NG386" s="162"/>
      <c r="NI386" s="78"/>
      <c r="NJ386" s="37"/>
      <c r="NK386" s="77"/>
      <c r="NL386" s="76"/>
      <c r="NM386" s="76"/>
      <c r="NN386" s="76"/>
      <c r="NO386" s="76"/>
      <c r="NP386" s="76"/>
      <c r="NQ386" s="76"/>
      <c r="NR386" s="76"/>
      <c r="NS386" s="76"/>
      <c r="NT386" s="76"/>
      <c r="NU386" s="76"/>
      <c r="NV386" s="76"/>
      <c r="NW386" s="76"/>
      <c r="NX386" s="76"/>
      <c r="NY386" s="76"/>
      <c r="NZ386" s="76"/>
      <c r="OA386" s="75"/>
      <c r="OB386" s="76"/>
      <c r="OC386" s="75"/>
      <c r="OD386" s="74">
        <f t="shared" si="730"/>
        <v>0</v>
      </c>
      <c r="OF386" s="162"/>
      <c r="OH386" s="78"/>
      <c r="OI386" s="37"/>
      <c r="OJ386" s="77"/>
      <c r="OK386" s="76"/>
      <c r="OL386" s="76"/>
      <c r="OM386" s="76"/>
      <c r="ON386" s="76"/>
      <c r="OO386" s="76"/>
      <c r="OP386" s="76"/>
      <c r="OQ386" s="76"/>
      <c r="OR386" s="76"/>
      <c r="OS386" s="76"/>
      <c r="OT386" s="76"/>
      <c r="OU386" s="76"/>
      <c r="OV386" s="76"/>
      <c r="OW386" s="76"/>
      <c r="OX386" s="76"/>
      <c r="OY386" s="76"/>
      <c r="OZ386" s="75"/>
      <c r="PA386" s="76"/>
      <c r="PB386" s="75"/>
      <c r="PC386" s="74">
        <f t="shared" si="731"/>
        <v>0</v>
      </c>
      <c r="PE386" s="162"/>
      <c r="PG386" s="78"/>
      <c r="PH386" s="37"/>
      <c r="PI386" s="77"/>
      <c r="PJ386" s="76"/>
      <c r="PK386" s="76"/>
      <c r="PL386" s="76"/>
      <c r="PM386" s="76"/>
      <c r="PN386" s="76"/>
      <c r="PO386" s="76"/>
      <c r="PP386" s="76"/>
      <c r="PQ386" s="76"/>
      <c r="PR386" s="76"/>
      <c r="PS386" s="76"/>
      <c r="PT386" s="76"/>
      <c r="PU386" s="76"/>
      <c r="PV386" s="76"/>
      <c r="PW386" s="76"/>
      <c r="PX386" s="76"/>
      <c r="PY386" s="75"/>
      <c r="PZ386" s="76"/>
      <c r="QA386" s="75"/>
      <c r="QB386" s="74">
        <f t="shared" si="732"/>
        <v>0</v>
      </c>
      <c r="QD386" s="162"/>
      <c r="QF386" s="78"/>
      <c r="QG386" s="37"/>
      <c r="QH386" s="77"/>
      <c r="QI386" s="76"/>
      <c r="QJ386" s="76"/>
      <c r="QK386" s="76"/>
      <c r="QL386" s="76"/>
      <c r="QM386" s="76"/>
      <c r="QN386" s="76"/>
      <c r="QO386" s="76"/>
      <c r="QP386" s="76"/>
      <c r="QQ386" s="76"/>
      <c r="QR386" s="76"/>
      <c r="QS386" s="76"/>
      <c r="QT386" s="76"/>
      <c r="QU386" s="76"/>
      <c r="QV386" s="76"/>
      <c r="QW386" s="76"/>
      <c r="QX386" s="75"/>
      <c r="QY386" s="76"/>
      <c r="QZ386" s="75"/>
      <c r="RA386" s="74">
        <f t="shared" si="733"/>
        <v>0</v>
      </c>
      <c r="RC386" s="162"/>
      <c r="RE386" s="78"/>
      <c r="RF386" s="37"/>
      <c r="RG386" s="77"/>
      <c r="RH386" s="76"/>
      <c r="RI386" s="76"/>
      <c r="RJ386" s="76"/>
      <c r="RK386" s="76"/>
      <c r="RL386" s="76"/>
      <c r="RM386" s="76"/>
      <c r="RN386" s="76"/>
      <c r="RO386" s="76"/>
      <c r="RP386" s="76"/>
      <c r="RQ386" s="76"/>
      <c r="RR386" s="76"/>
      <c r="RS386" s="76"/>
      <c r="RT386" s="76"/>
      <c r="RU386" s="76"/>
      <c r="RV386" s="76"/>
      <c r="RW386" s="75"/>
      <c r="RX386" s="76"/>
      <c r="RY386" s="75"/>
      <c r="RZ386" s="74">
        <f t="shared" si="734"/>
        <v>0</v>
      </c>
      <c r="SB386" s="162"/>
      <c r="SD386" s="78"/>
      <c r="SE386" s="37"/>
      <c r="SF386" s="77"/>
      <c r="SG386" s="76"/>
      <c r="SH386" s="76"/>
      <c r="SI386" s="76"/>
      <c r="SJ386" s="76"/>
      <c r="SK386" s="76"/>
      <c r="SL386" s="76"/>
      <c r="SM386" s="76"/>
      <c r="SN386" s="76"/>
      <c r="SO386" s="76"/>
      <c r="SP386" s="76"/>
      <c r="SQ386" s="76"/>
      <c r="SR386" s="76"/>
      <c r="SS386" s="76"/>
      <c r="ST386" s="76"/>
      <c r="SU386" s="76"/>
      <c r="SV386" s="75"/>
      <c r="SW386" s="76"/>
      <c r="SX386" s="75"/>
      <c r="SY386" s="74">
        <f t="shared" si="735"/>
        <v>0</v>
      </c>
      <c r="TA386" s="162"/>
      <c r="TC386" s="78"/>
      <c r="TD386" s="37"/>
      <c r="TE386" s="77"/>
      <c r="TF386" s="76"/>
      <c r="TG386" s="76"/>
      <c r="TH386" s="76"/>
      <c r="TI386" s="76"/>
      <c r="TJ386" s="76"/>
      <c r="TK386" s="76"/>
      <c r="TL386" s="76"/>
      <c r="TM386" s="76"/>
      <c r="TN386" s="76"/>
      <c r="TO386" s="76"/>
      <c r="TP386" s="76"/>
      <c r="TQ386" s="76"/>
      <c r="TR386" s="76"/>
      <c r="TS386" s="76"/>
      <c r="TT386" s="76"/>
      <c r="TU386" s="75"/>
      <c r="TV386" s="76"/>
      <c r="TW386" s="75"/>
      <c r="TX386" s="74">
        <f t="shared" si="736"/>
        <v>0</v>
      </c>
      <c r="TZ386" s="162"/>
      <c r="UB386" s="78"/>
      <c r="UC386" s="37"/>
      <c r="UD386" s="77"/>
      <c r="UE386" s="76"/>
      <c r="UF386" s="76"/>
      <c r="UG386" s="76"/>
      <c r="UH386" s="76"/>
      <c r="UI386" s="76"/>
      <c r="UJ386" s="76"/>
      <c r="UK386" s="76"/>
      <c r="UL386" s="76"/>
      <c r="UM386" s="76"/>
      <c r="UN386" s="76"/>
      <c r="UO386" s="76"/>
      <c r="UP386" s="76"/>
      <c r="UQ386" s="76"/>
      <c r="UR386" s="76"/>
      <c r="US386" s="76"/>
      <c r="UT386" s="75"/>
      <c r="UU386" s="76"/>
      <c r="UV386" s="75"/>
      <c r="UW386" s="74">
        <f t="shared" si="737"/>
        <v>0</v>
      </c>
      <c r="UY386" s="162"/>
      <c r="VA386" s="78"/>
      <c r="VB386" s="37"/>
      <c r="VC386" s="77"/>
      <c r="VD386" s="76"/>
      <c r="VE386" s="76"/>
      <c r="VF386" s="76"/>
      <c r="VG386" s="76"/>
      <c r="VH386" s="76"/>
      <c r="VI386" s="76"/>
      <c r="VJ386" s="76"/>
      <c r="VK386" s="76"/>
      <c r="VL386" s="76"/>
      <c r="VM386" s="76"/>
      <c r="VN386" s="76"/>
      <c r="VO386" s="76"/>
      <c r="VP386" s="76"/>
      <c r="VQ386" s="76"/>
      <c r="VR386" s="76"/>
      <c r="VS386" s="75"/>
      <c r="VT386" s="76"/>
      <c r="VU386" s="75"/>
      <c r="VV386" s="74">
        <f t="shared" si="738"/>
        <v>0</v>
      </c>
    </row>
    <row r="387" spans="2:594" s="38" customFormat="1" outlineLevel="1">
      <c r="B387" s="88"/>
      <c r="C387" s="89">
        <f>IF(ISERROR(I387+1)=TRUE,I387,IF(I387="","",MAX(C$15:C386)+1))</f>
        <v>280</v>
      </c>
      <c r="D387" s="88">
        <f t="shared" si="645"/>
        <v>1</v>
      </c>
      <c r="E387" s="3"/>
      <c r="G387" s="162"/>
      <c r="I387" s="95">
        <f t="shared" si="739"/>
        <v>287</v>
      </c>
      <c r="J387" s="94" t="s">
        <v>416</v>
      </c>
      <c r="K387" s="93"/>
      <c r="L387" s="93"/>
      <c r="M387" s="93"/>
      <c r="N387" s="93"/>
      <c r="O387" s="92"/>
      <c r="P387" s="91" t="s">
        <v>415</v>
      </c>
      <c r="Q387" s="297"/>
      <c r="R387" s="90" t="s">
        <v>141</v>
      </c>
      <c r="S387" s="298"/>
      <c r="U387" s="162"/>
      <c r="V387" s="42"/>
      <c r="W387" s="78"/>
      <c r="X387" s="37"/>
      <c r="Y387" s="77"/>
      <c r="Z387" s="76"/>
      <c r="AA387" s="79"/>
      <c r="AB387" s="76"/>
      <c r="AC387" s="79"/>
      <c r="AD387" s="76"/>
      <c r="AE387" s="76"/>
      <c r="AF387" s="76"/>
      <c r="AG387" s="76"/>
      <c r="AH387" s="76"/>
      <c r="AI387" s="76"/>
      <c r="AJ387" s="76"/>
      <c r="AK387" s="75"/>
      <c r="AL387" s="75"/>
      <c r="AM387" s="75"/>
      <c r="AN387" s="75"/>
      <c r="AO387" s="75"/>
      <c r="AP387" s="75"/>
      <c r="AQ387" s="75"/>
      <c r="AR387" s="74">
        <f t="shared" si="716"/>
        <v>0</v>
      </c>
      <c r="AT387" s="162"/>
      <c r="AV387" s="78"/>
      <c r="AW387" s="37"/>
      <c r="AX387" s="77"/>
      <c r="AY387" s="76"/>
      <c r="AZ387" s="79"/>
      <c r="BA387" s="76"/>
      <c r="BB387" s="79"/>
      <c r="BC387" s="76"/>
      <c r="BD387" s="76"/>
      <c r="BE387" s="76"/>
      <c r="BF387" s="76"/>
      <c r="BG387" s="76"/>
      <c r="BH387" s="76"/>
      <c r="BI387" s="76"/>
      <c r="BJ387" s="75"/>
      <c r="BK387" s="75"/>
      <c r="BL387" s="75"/>
      <c r="BM387" s="75"/>
      <c r="BN387" s="75"/>
      <c r="BO387" s="75"/>
      <c r="BP387" s="75"/>
      <c r="BQ387" s="74">
        <f t="shared" si="717"/>
        <v>0</v>
      </c>
      <c r="BS387" s="162"/>
      <c r="BU387" s="78"/>
      <c r="BV387" s="37"/>
      <c r="BW387" s="77"/>
      <c r="BX387" s="76"/>
      <c r="BY387" s="79"/>
      <c r="BZ387" s="76"/>
      <c r="CA387" s="79"/>
      <c r="CB387" s="76"/>
      <c r="CC387" s="76"/>
      <c r="CD387" s="76"/>
      <c r="CE387" s="76"/>
      <c r="CF387" s="76"/>
      <c r="CG387" s="76"/>
      <c r="CH387" s="76"/>
      <c r="CI387" s="75"/>
      <c r="CJ387" s="75"/>
      <c r="CK387" s="75"/>
      <c r="CL387" s="75"/>
      <c r="CM387" s="75"/>
      <c r="CN387" s="75"/>
      <c r="CO387" s="75"/>
      <c r="CP387" s="74">
        <f t="shared" si="718"/>
        <v>0</v>
      </c>
      <c r="CR387" s="162"/>
      <c r="CT387" s="78"/>
      <c r="CU387" s="37"/>
      <c r="CV387" s="77"/>
      <c r="CW387" s="76"/>
      <c r="CX387" s="79"/>
      <c r="CY387" s="76"/>
      <c r="CZ387" s="79"/>
      <c r="DA387" s="76"/>
      <c r="DB387" s="76"/>
      <c r="DC387" s="76"/>
      <c r="DD387" s="76"/>
      <c r="DE387" s="76"/>
      <c r="DF387" s="76"/>
      <c r="DG387" s="76"/>
      <c r="DH387" s="75"/>
      <c r="DI387" s="75"/>
      <c r="DJ387" s="75"/>
      <c r="DK387" s="75"/>
      <c r="DL387" s="75"/>
      <c r="DM387" s="75"/>
      <c r="DN387" s="75"/>
      <c r="DO387" s="74">
        <f t="shared" si="719"/>
        <v>0</v>
      </c>
      <c r="DQ387" s="162"/>
      <c r="DS387" s="78"/>
      <c r="DT387" s="37"/>
      <c r="DU387" s="77"/>
      <c r="DV387" s="76"/>
      <c r="DW387" s="79"/>
      <c r="DX387" s="76"/>
      <c r="DY387" s="79"/>
      <c r="DZ387" s="76"/>
      <c r="EA387" s="76"/>
      <c r="EB387" s="76"/>
      <c r="EC387" s="76"/>
      <c r="ED387" s="76"/>
      <c r="EE387" s="76"/>
      <c r="EF387" s="76"/>
      <c r="EG387" s="75"/>
      <c r="EH387" s="75"/>
      <c r="EI387" s="75"/>
      <c r="EJ387" s="75"/>
      <c r="EK387" s="75"/>
      <c r="EL387" s="75"/>
      <c r="EM387" s="75"/>
      <c r="EN387" s="74">
        <f t="shared" si="720"/>
        <v>0</v>
      </c>
      <c r="EP387" s="162"/>
      <c r="ER387" s="78"/>
      <c r="ES387" s="37"/>
      <c r="ET387" s="77"/>
      <c r="EU387" s="76"/>
      <c r="EV387" s="76"/>
      <c r="EW387" s="76"/>
      <c r="EX387" s="76"/>
      <c r="EY387" s="76"/>
      <c r="EZ387" s="76"/>
      <c r="FA387" s="76"/>
      <c r="FB387" s="76"/>
      <c r="FC387" s="76"/>
      <c r="FD387" s="76"/>
      <c r="FE387" s="76"/>
      <c r="FF387" s="76"/>
      <c r="FG387" s="76"/>
      <c r="FH387" s="75"/>
      <c r="FI387" s="75"/>
      <c r="FJ387" s="75"/>
      <c r="FK387" s="75"/>
      <c r="FL387" s="75"/>
      <c r="FM387" s="74">
        <f t="shared" si="721"/>
        <v>0</v>
      </c>
      <c r="FO387" s="162"/>
      <c r="FQ387" s="78"/>
      <c r="FR387" s="37"/>
      <c r="FS387" s="77"/>
      <c r="FT387" s="76"/>
      <c r="FU387" s="76"/>
      <c r="FV387" s="76"/>
      <c r="FW387" s="76"/>
      <c r="FX387" s="76"/>
      <c r="FY387" s="76"/>
      <c r="FZ387" s="76"/>
      <c r="GA387" s="76"/>
      <c r="GB387" s="76"/>
      <c r="GC387" s="76"/>
      <c r="GD387" s="76"/>
      <c r="GE387" s="76"/>
      <c r="GF387" s="76"/>
      <c r="GG387" s="75"/>
      <c r="GH387" s="75"/>
      <c r="GI387" s="75"/>
      <c r="GJ387" s="75"/>
      <c r="GK387" s="75"/>
      <c r="GL387" s="74">
        <f t="shared" si="722"/>
        <v>0</v>
      </c>
      <c r="GN387" s="162"/>
      <c r="GP387" s="78"/>
      <c r="GQ387" s="37"/>
      <c r="GR387" s="77"/>
      <c r="GS387" s="76"/>
      <c r="GT387" s="76"/>
      <c r="GU387" s="76"/>
      <c r="GV387" s="76"/>
      <c r="GW387" s="76"/>
      <c r="GX387" s="76"/>
      <c r="GY387" s="76"/>
      <c r="GZ387" s="76"/>
      <c r="HA387" s="76"/>
      <c r="HB387" s="76"/>
      <c r="HC387" s="76"/>
      <c r="HD387" s="76"/>
      <c r="HE387" s="76"/>
      <c r="HF387" s="75"/>
      <c r="HG387" s="75"/>
      <c r="HH387" s="75"/>
      <c r="HI387" s="75"/>
      <c r="HJ387" s="75"/>
      <c r="HK387" s="74">
        <f t="shared" si="723"/>
        <v>0</v>
      </c>
      <c r="HM387" s="162"/>
      <c r="HO387" s="78"/>
      <c r="HP387" s="37"/>
      <c r="HQ387" s="77"/>
      <c r="HR387" s="76"/>
      <c r="HS387" s="76"/>
      <c r="HT387" s="76"/>
      <c r="HU387" s="76"/>
      <c r="HV387" s="76"/>
      <c r="HW387" s="76"/>
      <c r="HX387" s="76"/>
      <c r="HY387" s="76"/>
      <c r="HZ387" s="76"/>
      <c r="IA387" s="76"/>
      <c r="IB387" s="76"/>
      <c r="IC387" s="76"/>
      <c r="ID387" s="76"/>
      <c r="IE387" s="75"/>
      <c r="IF387" s="75"/>
      <c r="IG387" s="75"/>
      <c r="IH387" s="75"/>
      <c r="II387" s="75"/>
      <c r="IJ387" s="74">
        <f t="shared" si="724"/>
        <v>0</v>
      </c>
      <c r="IL387" s="162"/>
      <c r="IN387" s="78"/>
      <c r="IO387" s="37"/>
      <c r="IP387" s="77"/>
      <c r="IQ387" s="76"/>
      <c r="IR387" s="76"/>
      <c r="IS387" s="76"/>
      <c r="IT387" s="76"/>
      <c r="IU387" s="76"/>
      <c r="IV387" s="76"/>
      <c r="IW387" s="76"/>
      <c r="IX387" s="75"/>
      <c r="IY387" s="75"/>
      <c r="IZ387" s="75"/>
      <c r="JA387" s="75"/>
      <c r="JB387" s="75"/>
      <c r="JC387" s="75"/>
      <c r="JD387" s="75"/>
      <c r="JE387" s="75"/>
      <c r="JF387" s="75"/>
      <c r="JG387" s="75"/>
      <c r="JH387" s="75"/>
      <c r="JI387" s="74">
        <f t="shared" si="725"/>
        <v>0</v>
      </c>
      <c r="JK387" s="162"/>
      <c r="JM387" s="78"/>
      <c r="JN387" s="37"/>
      <c r="JO387" s="77"/>
      <c r="JP387" s="76"/>
      <c r="JQ387" s="76"/>
      <c r="JR387" s="76"/>
      <c r="JS387" s="76"/>
      <c r="JT387" s="76"/>
      <c r="JU387" s="76"/>
      <c r="JV387" s="76"/>
      <c r="JW387" s="75"/>
      <c r="JX387" s="75"/>
      <c r="JY387" s="75"/>
      <c r="JZ387" s="75"/>
      <c r="KA387" s="75"/>
      <c r="KB387" s="75"/>
      <c r="KC387" s="75"/>
      <c r="KD387" s="75"/>
      <c r="KE387" s="75"/>
      <c r="KF387" s="75"/>
      <c r="KG387" s="75"/>
      <c r="KH387" s="74">
        <f t="shared" si="726"/>
        <v>0</v>
      </c>
      <c r="KJ387" s="162"/>
      <c r="KL387" s="78"/>
      <c r="KM387" s="37"/>
      <c r="KN387" s="77"/>
      <c r="KO387" s="76"/>
      <c r="KP387" s="76"/>
      <c r="KQ387" s="76"/>
      <c r="KR387" s="76"/>
      <c r="KS387" s="76"/>
      <c r="KT387" s="76"/>
      <c r="KU387" s="76"/>
      <c r="KV387" s="75"/>
      <c r="KW387" s="75"/>
      <c r="KX387" s="75"/>
      <c r="KY387" s="75"/>
      <c r="KZ387" s="75"/>
      <c r="LA387" s="75"/>
      <c r="LB387" s="75"/>
      <c r="LC387" s="75"/>
      <c r="LD387" s="75"/>
      <c r="LE387" s="75"/>
      <c r="LF387" s="75"/>
      <c r="LG387" s="74">
        <f t="shared" si="727"/>
        <v>0</v>
      </c>
      <c r="LI387" s="162"/>
      <c r="LK387" s="78"/>
      <c r="LL387" s="37"/>
      <c r="LM387" s="77"/>
      <c r="LN387" s="76"/>
      <c r="LO387" s="76"/>
      <c r="LP387" s="76"/>
      <c r="LQ387" s="76"/>
      <c r="LR387" s="76"/>
      <c r="LS387" s="76"/>
      <c r="LT387" s="76"/>
      <c r="LU387" s="75"/>
      <c r="LV387" s="75"/>
      <c r="LW387" s="75"/>
      <c r="LX387" s="75"/>
      <c r="LY387" s="75"/>
      <c r="LZ387" s="75"/>
      <c r="MA387" s="75"/>
      <c r="MB387" s="75"/>
      <c r="MC387" s="75"/>
      <c r="MD387" s="75"/>
      <c r="ME387" s="75"/>
      <c r="MF387" s="74">
        <f t="shared" si="728"/>
        <v>0</v>
      </c>
      <c r="MH387" s="162"/>
      <c r="MJ387" s="78"/>
      <c r="MK387" s="37"/>
      <c r="ML387" s="77"/>
      <c r="MM387" s="76"/>
      <c r="MN387" s="76"/>
      <c r="MO387" s="76"/>
      <c r="MP387" s="76"/>
      <c r="MQ387" s="76"/>
      <c r="MR387" s="76"/>
      <c r="MS387" s="76"/>
      <c r="MT387" s="75"/>
      <c r="MU387" s="75"/>
      <c r="MV387" s="75"/>
      <c r="MW387" s="75"/>
      <c r="MX387" s="75"/>
      <c r="MY387" s="75"/>
      <c r="MZ387" s="75"/>
      <c r="NA387" s="75"/>
      <c r="NB387" s="75"/>
      <c r="NC387" s="75"/>
      <c r="ND387" s="75"/>
      <c r="NE387" s="74">
        <f t="shared" si="729"/>
        <v>0</v>
      </c>
      <c r="NG387" s="162"/>
      <c r="NI387" s="78"/>
      <c r="NJ387" s="37"/>
      <c r="NK387" s="77"/>
      <c r="NL387" s="76"/>
      <c r="NM387" s="76"/>
      <c r="NN387" s="76"/>
      <c r="NO387" s="76"/>
      <c r="NP387" s="76"/>
      <c r="NQ387" s="76"/>
      <c r="NR387" s="76"/>
      <c r="NS387" s="76"/>
      <c r="NT387" s="76"/>
      <c r="NU387" s="76"/>
      <c r="NV387" s="76"/>
      <c r="NW387" s="76"/>
      <c r="NX387" s="76"/>
      <c r="NY387" s="76"/>
      <c r="NZ387" s="76"/>
      <c r="OA387" s="75"/>
      <c r="OB387" s="76"/>
      <c r="OC387" s="75"/>
      <c r="OD387" s="74">
        <f t="shared" si="730"/>
        <v>0</v>
      </c>
      <c r="OF387" s="162"/>
      <c r="OH387" s="78"/>
      <c r="OI387" s="37"/>
      <c r="OJ387" s="77"/>
      <c r="OK387" s="76"/>
      <c r="OL387" s="76"/>
      <c r="OM387" s="76"/>
      <c r="ON387" s="76"/>
      <c r="OO387" s="76"/>
      <c r="OP387" s="76"/>
      <c r="OQ387" s="76"/>
      <c r="OR387" s="76"/>
      <c r="OS387" s="76"/>
      <c r="OT387" s="76"/>
      <c r="OU387" s="76"/>
      <c r="OV387" s="76"/>
      <c r="OW387" s="76"/>
      <c r="OX387" s="76"/>
      <c r="OY387" s="76"/>
      <c r="OZ387" s="75"/>
      <c r="PA387" s="76"/>
      <c r="PB387" s="75"/>
      <c r="PC387" s="74">
        <f t="shared" si="731"/>
        <v>0</v>
      </c>
      <c r="PE387" s="162"/>
      <c r="PG387" s="78"/>
      <c r="PH387" s="37"/>
      <c r="PI387" s="77"/>
      <c r="PJ387" s="76"/>
      <c r="PK387" s="76"/>
      <c r="PL387" s="76"/>
      <c r="PM387" s="76"/>
      <c r="PN387" s="76"/>
      <c r="PO387" s="76"/>
      <c r="PP387" s="76"/>
      <c r="PQ387" s="76"/>
      <c r="PR387" s="76"/>
      <c r="PS387" s="76"/>
      <c r="PT387" s="76"/>
      <c r="PU387" s="76"/>
      <c r="PV387" s="76"/>
      <c r="PW387" s="76"/>
      <c r="PX387" s="76"/>
      <c r="PY387" s="75"/>
      <c r="PZ387" s="76"/>
      <c r="QA387" s="75"/>
      <c r="QB387" s="74">
        <f t="shared" si="732"/>
        <v>0</v>
      </c>
      <c r="QD387" s="162"/>
      <c r="QF387" s="78"/>
      <c r="QG387" s="37"/>
      <c r="QH387" s="77"/>
      <c r="QI387" s="76"/>
      <c r="QJ387" s="76"/>
      <c r="QK387" s="76"/>
      <c r="QL387" s="76"/>
      <c r="QM387" s="76"/>
      <c r="QN387" s="76"/>
      <c r="QO387" s="76"/>
      <c r="QP387" s="76"/>
      <c r="QQ387" s="76"/>
      <c r="QR387" s="76"/>
      <c r="QS387" s="76"/>
      <c r="QT387" s="76"/>
      <c r="QU387" s="76"/>
      <c r="QV387" s="76"/>
      <c r="QW387" s="76"/>
      <c r="QX387" s="75"/>
      <c r="QY387" s="76"/>
      <c r="QZ387" s="75"/>
      <c r="RA387" s="74">
        <f t="shared" si="733"/>
        <v>0</v>
      </c>
      <c r="RC387" s="162"/>
      <c r="RE387" s="78"/>
      <c r="RF387" s="37"/>
      <c r="RG387" s="77"/>
      <c r="RH387" s="76"/>
      <c r="RI387" s="76"/>
      <c r="RJ387" s="76"/>
      <c r="RK387" s="76"/>
      <c r="RL387" s="76"/>
      <c r="RM387" s="76"/>
      <c r="RN387" s="76"/>
      <c r="RO387" s="76"/>
      <c r="RP387" s="76"/>
      <c r="RQ387" s="76"/>
      <c r="RR387" s="76"/>
      <c r="RS387" s="76"/>
      <c r="RT387" s="76"/>
      <c r="RU387" s="76"/>
      <c r="RV387" s="76"/>
      <c r="RW387" s="75"/>
      <c r="RX387" s="76"/>
      <c r="RY387" s="75"/>
      <c r="RZ387" s="74">
        <f t="shared" si="734"/>
        <v>0</v>
      </c>
      <c r="SB387" s="162"/>
      <c r="SD387" s="78"/>
      <c r="SE387" s="37"/>
      <c r="SF387" s="77"/>
      <c r="SG387" s="76"/>
      <c r="SH387" s="76"/>
      <c r="SI387" s="76"/>
      <c r="SJ387" s="76"/>
      <c r="SK387" s="76"/>
      <c r="SL387" s="76"/>
      <c r="SM387" s="76"/>
      <c r="SN387" s="76"/>
      <c r="SO387" s="76"/>
      <c r="SP387" s="76"/>
      <c r="SQ387" s="76"/>
      <c r="SR387" s="76"/>
      <c r="SS387" s="76"/>
      <c r="ST387" s="76"/>
      <c r="SU387" s="76"/>
      <c r="SV387" s="75"/>
      <c r="SW387" s="76"/>
      <c r="SX387" s="75"/>
      <c r="SY387" s="74">
        <f t="shared" si="735"/>
        <v>0</v>
      </c>
      <c r="TA387" s="162"/>
      <c r="TC387" s="78"/>
      <c r="TD387" s="37"/>
      <c r="TE387" s="77"/>
      <c r="TF387" s="76"/>
      <c r="TG387" s="76"/>
      <c r="TH387" s="76"/>
      <c r="TI387" s="76"/>
      <c r="TJ387" s="76"/>
      <c r="TK387" s="76"/>
      <c r="TL387" s="76"/>
      <c r="TM387" s="76"/>
      <c r="TN387" s="76"/>
      <c r="TO387" s="76"/>
      <c r="TP387" s="76"/>
      <c r="TQ387" s="76"/>
      <c r="TR387" s="76"/>
      <c r="TS387" s="76"/>
      <c r="TT387" s="76"/>
      <c r="TU387" s="75"/>
      <c r="TV387" s="76"/>
      <c r="TW387" s="75"/>
      <c r="TX387" s="74">
        <f t="shared" si="736"/>
        <v>0</v>
      </c>
      <c r="TZ387" s="162"/>
      <c r="UB387" s="78"/>
      <c r="UC387" s="37"/>
      <c r="UD387" s="77"/>
      <c r="UE387" s="76"/>
      <c r="UF387" s="76"/>
      <c r="UG387" s="76"/>
      <c r="UH387" s="76"/>
      <c r="UI387" s="76"/>
      <c r="UJ387" s="76"/>
      <c r="UK387" s="76"/>
      <c r="UL387" s="76"/>
      <c r="UM387" s="76"/>
      <c r="UN387" s="76"/>
      <c r="UO387" s="76"/>
      <c r="UP387" s="76"/>
      <c r="UQ387" s="76"/>
      <c r="UR387" s="76"/>
      <c r="US387" s="76"/>
      <c r="UT387" s="75"/>
      <c r="UU387" s="76"/>
      <c r="UV387" s="75"/>
      <c r="UW387" s="74">
        <f t="shared" si="737"/>
        <v>0</v>
      </c>
      <c r="UY387" s="162"/>
      <c r="VA387" s="78"/>
      <c r="VB387" s="37"/>
      <c r="VC387" s="77"/>
      <c r="VD387" s="76"/>
      <c r="VE387" s="76"/>
      <c r="VF387" s="76"/>
      <c r="VG387" s="76"/>
      <c r="VH387" s="76"/>
      <c r="VI387" s="76"/>
      <c r="VJ387" s="76"/>
      <c r="VK387" s="76"/>
      <c r="VL387" s="76"/>
      <c r="VM387" s="76"/>
      <c r="VN387" s="76"/>
      <c r="VO387" s="76"/>
      <c r="VP387" s="76"/>
      <c r="VQ387" s="76"/>
      <c r="VR387" s="76"/>
      <c r="VS387" s="75"/>
      <c r="VT387" s="76"/>
      <c r="VU387" s="75"/>
      <c r="VV387" s="74">
        <f t="shared" si="738"/>
        <v>0</v>
      </c>
    </row>
    <row r="388" spans="2:594" s="38" customFormat="1" ht="45" outlineLevel="1">
      <c r="B388" s="88"/>
      <c r="C388" s="89">
        <f>IF(ISERROR(I388+1)=TRUE,I388,IF(I388="","",MAX(C$15:C387)+1))</f>
        <v>281</v>
      </c>
      <c r="D388" s="88">
        <f t="shared" si="645"/>
        <v>1</v>
      </c>
      <c r="E388" s="3"/>
      <c r="G388" s="162"/>
      <c r="I388" s="95">
        <f t="shared" si="739"/>
        <v>288</v>
      </c>
      <c r="J388" s="94" t="s">
        <v>414</v>
      </c>
      <c r="K388" s="93"/>
      <c r="L388" s="93"/>
      <c r="M388" s="93"/>
      <c r="N388" s="93"/>
      <c r="O388" s="92"/>
      <c r="P388" s="91" t="s">
        <v>149</v>
      </c>
      <c r="Q388" s="297"/>
      <c r="R388" s="90" t="s">
        <v>141</v>
      </c>
      <c r="S388" s="298"/>
      <c r="U388" s="162"/>
      <c r="V388" s="42"/>
      <c r="W388" s="78"/>
      <c r="X388" s="37"/>
      <c r="Y388" s="77"/>
      <c r="Z388" s="76"/>
      <c r="AA388" s="79"/>
      <c r="AB388" s="76"/>
      <c r="AC388" s="79"/>
      <c r="AD388" s="76"/>
      <c r="AE388" s="76"/>
      <c r="AF388" s="76"/>
      <c r="AG388" s="76"/>
      <c r="AH388" s="76"/>
      <c r="AI388" s="76"/>
      <c r="AJ388" s="76"/>
      <c r="AK388" s="75"/>
      <c r="AL388" s="75"/>
      <c r="AM388" s="75"/>
      <c r="AN388" s="75"/>
      <c r="AO388" s="75"/>
      <c r="AP388" s="75"/>
      <c r="AQ388" s="75"/>
      <c r="AR388" s="74">
        <f t="shared" si="716"/>
        <v>0</v>
      </c>
      <c r="AT388" s="162"/>
      <c r="AV388" s="78"/>
      <c r="AW388" s="37"/>
      <c r="AX388" s="77"/>
      <c r="AY388" s="76"/>
      <c r="AZ388" s="79"/>
      <c r="BA388" s="76"/>
      <c r="BB388" s="79"/>
      <c r="BC388" s="76"/>
      <c r="BD388" s="76"/>
      <c r="BE388" s="76"/>
      <c r="BF388" s="76"/>
      <c r="BG388" s="76"/>
      <c r="BH388" s="76"/>
      <c r="BI388" s="76"/>
      <c r="BJ388" s="75"/>
      <c r="BK388" s="75"/>
      <c r="BL388" s="75"/>
      <c r="BM388" s="75"/>
      <c r="BN388" s="75"/>
      <c r="BO388" s="75"/>
      <c r="BP388" s="75"/>
      <c r="BQ388" s="74">
        <f t="shared" si="717"/>
        <v>0</v>
      </c>
      <c r="BS388" s="162"/>
      <c r="BU388" s="78"/>
      <c r="BV388" s="37"/>
      <c r="BW388" s="77"/>
      <c r="BX388" s="76"/>
      <c r="BY388" s="79"/>
      <c r="BZ388" s="76"/>
      <c r="CA388" s="79"/>
      <c r="CB388" s="76"/>
      <c r="CC388" s="76"/>
      <c r="CD388" s="76"/>
      <c r="CE388" s="76"/>
      <c r="CF388" s="76"/>
      <c r="CG388" s="76"/>
      <c r="CH388" s="76"/>
      <c r="CI388" s="75"/>
      <c r="CJ388" s="75"/>
      <c r="CK388" s="75"/>
      <c r="CL388" s="75"/>
      <c r="CM388" s="75"/>
      <c r="CN388" s="75"/>
      <c r="CO388" s="75"/>
      <c r="CP388" s="74">
        <f t="shared" si="718"/>
        <v>0</v>
      </c>
      <c r="CR388" s="162"/>
      <c r="CT388" s="78"/>
      <c r="CU388" s="37"/>
      <c r="CV388" s="77"/>
      <c r="CW388" s="76"/>
      <c r="CX388" s="79"/>
      <c r="CY388" s="76"/>
      <c r="CZ388" s="79"/>
      <c r="DA388" s="76"/>
      <c r="DB388" s="76"/>
      <c r="DC388" s="76"/>
      <c r="DD388" s="76"/>
      <c r="DE388" s="76"/>
      <c r="DF388" s="76"/>
      <c r="DG388" s="76"/>
      <c r="DH388" s="75"/>
      <c r="DI388" s="75"/>
      <c r="DJ388" s="75"/>
      <c r="DK388" s="75"/>
      <c r="DL388" s="75"/>
      <c r="DM388" s="75"/>
      <c r="DN388" s="75"/>
      <c r="DO388" s="74">
        <f t="shared" si="719"/>
        <v>0</v>
      </c>
      <c r="DQ388" s="162"/>
      <c r="DS388" s="78"/>
      <c r="DT388" s="37"/>
      <c r="DU388" s="77"/>
      <c r="DV388" s="76"/>
      <c r="DW388" s="79"/>
      <c r="DX388" s="76"/>
      <c r="DY388" s="79"/>
      <c r="DZ388" s="76"/>
      <c r="EA388" s="76"/>
      <c r="EB388" s="76"/>
      <c r="EC388" s="76"/>
      <c r="ED388" s="76"/>
      <c r="EE388" s="76"/>
      <c r="EF388" s="76"/>
      <c r="EG388" s="75"/>
      <c r="EH388" s="75"/>
      <c r="EI388" s="75"/>
      <c r="EJ388" s="75"/>
      <c r="EK388" s="75"/>
      <c r="EL388" s="75"/>
      <c r="EM388" s="75"/>
      <c r="EN388" s="74">
        <f t="shared" si="720"/>
        <v>0</v>
      </c>
      <c r="EP388" s="162"/>
      <c r="ER388" s="78"/>
      <c r="ES388" s="37"/>
      <c r="ET388" s="77"/>
      <c r="EU388" s="76"/>
      <c r="EV388" s="76"/>
      <c r="EW388" s="76"/>
      <c r="EX388" s="76"/>
      <c r="EY388" s="76"/>
      <c r="EZ388" s="76"/>
      <c r="FA388" s="76"/>
      <c r="FB388" s="76"/>
      <c r="FC388" s="76"/>
      <c r="FD388" s="76"/>
      <c r="FE388" s="76"/>
      <c r="FF388" s="76"/>
      <c r="FG388" s="76"/>
      <c r="FH388" s="75"/>
      <c r="FI388" s="75"/>
      <c r="FJ388" s="75"/>
      <c r="FK388" s="75"/>
      <c r="FL388" s="75"/>
      <c r="FM388" s="74">
        <f t="shared" si="721"/>
        <v>0</v>
      </c>
      <c r="FO388" s="162"/>
      <c r="FQ388" s="78"/>
      <c r="FR388" s="37"/>
      <c r="FS388" s="77"/>
      <c r="FT388" s="76"/>
      <c r="FU388" s="76"/>
      <c r="FV388" s="76"/>
      <c r="FW388" s="76"/>
      <c r="FX388" s="76"/>
      <c r="FY388" s="76"/>
      <c r="FZ388" s="76"/>
      <c r="GA388" s="76"/>
      <c r="GB388" s="76"/>
      <c r="GC388" s="76"/>
      <c r="GD388" s="76"/>
      <c r="GE388" s="76"/>
      <c r="GF388" s="76"/>
      <c r="GG388" s="75"/>
      <c r="GH388" s="75"/>
      <c r="GI388" s="75"/>
      <c r="GJ388" s="75"/>
      <c r="GK388" s="75"/>
      <c r="GL388" s="74">
        <f t="shared" si="722"/>
        <v>0</v>
      </c>
      <c r="GN388" s="162"/>
      <c r="GP388" s="78"/>
      <c r="GQ388" s="37"/>
      <c r="GR388" s="77"/>
      <c r="GS388" s="76"/>
      <c r="GT388" s="76"/>
      <c r="GU388" s="76"/>
      <c r="GV388" s="76"/>
      <c r="GW388" s="76"/>
      <c r="GX388" s="76"/>
      <c r="GY388" s="76"/>
      <c r="GZ388" s="76"/>
      <c r="HA388" s="76"/>
      <c r="HB388" s="76"/>
      <c r="HC388" s="76"/>
      <c r="HD388" s="76"/>
      <c r="HE388" s="76"/>
      <c r="HF388" s="75"/>
      <c r="HG388" s="75"/>
      <c r="HH388" s="75"/>
      <c r="HI388" s="75"/>
      <c r="HJ388" s="75"/>
      <c r="HK388" s="74">
        <f t="shared" si="723"/>
        <v>0</v>
      </c>
      <c r="HM388" s="162"/>
      <c r="HO388" s="78"/>
      <c r="HP388" s="37"/>
      <c r="HQ388" s="77"/>
      <c r="HR388" s="76"/>
      <c r="HS388" s="76"/>
      <c r="HT388" s="76"/>
      <c r="HU388" s="76"/>
      <c r="HV388" s="76"/>
      <c r="HW388" s="76"/>
      <c r="HX388" s="76"/>
      <c r="HY388" s="76"/>
      <c r="HZ388" s="76"/>
      <c r="IA388" s="76"/>
      <c r="IB388" s="76"/>
      <c r="IC388" s="76"/>
      <c r="ID388" s="76"/>
      <c r="IE388" s="75"/>
      <c r="IF388" s="75"/>
      <c r="IG388" s="75"/>
      <c r="IH388" s="75"/>
      <c r="II388" s="75"/>
      <c r="IJ388" s="74">
        <f t="shared" si="724"/>
        <v>0</v>
      </c>
      <c r="IL388" s="162"/>
      <c r="IN388" s="78"/>
      <c r="IO388" s="37"/>
      <c r="IP388" s="77"/>
      <c r="IQ388" s="76"/>
      <c r="IR388" s="76"/>
      <c r="IS388" s="76"/>
      <c r="IT388" s="76"/>
      <c r="IU388" s="76"/>
      <c r="IV388" s="76"/>
      <c r="IW388" s="76"/>
      <c r="IX388" s="75"/>
      <c r="IY388" s="75"/>
      <c r="IZ388" s="75"/>
      <c r="JA388" s="75"/>
      <c r="JB388" s="75"/>
      <c r="JC388" s="75"/>
      <c r="JD388" s="75"/>
      <c r="JE388" s="75"/>
      <c r="JF388" s="75"/>
      <c r="JG388" s="75"/>
      <c r="JH388" s="75"/>
      <c r="JI388" s="74">
        <f t="shared" si="725"/>
        <v>0</v>
      </c>
      <c r="JK388" s="162"/>
      <c r="JM388" s="78"/>
      <c r="JN388" s="37"/>
      <c r="JO388" s="77"/>
      <c r="JP388" s="76"/>
      <c r="JQ388" s="76"/>
      <c r="JR388" s="76"/>
      <c r="JS388" s="76"/>
      <c r="JT388" s="76"/>
      <c r="JU388" s="76"/>
      <c r="JV388" s="76"/>
      <c r="JW388" s="75"/>
      <c r="JX388" s="75"/>
      <c r="JY388" s="75"/>
      <c r="JZ388" s="75"/>
      <c r="KA388" s="75"/>
      <c r="KB388" s="75"/>
      <c r="KC388" s="75"/>
      <c r="KD388" s="75"/>
      <c r="KE388" s="75"/>
      <c r="KF388" s="75"/>
      <c r="KG388" s="75"/>
      <c r="KH388" s="74">
        <f t="shared" si="726"/>
        <v>0</v>
      </c>
      <c r="KJ388" s="162"/>
      <c r="KL388" s="78"/>
      <c r="KM388" s="37"/>
      <c r="KN388" s="77"/>
      <c r="KO388" s="76"/>
      <c r="KP388" s="76"/>
      <c r="KQ388" s="76"/>
      <c r="KR388" s="76"/>
      <c r="KS388" s="76"/>
      <c r="KT388" s="76"/>
      <c r="KU388" s="76"/>
      <c r="KV388" s="75"/>
      <c r="KW388" s="75"/>
      <c r="KX388" s="75"/>
      <c r="KY388" s="75"/>
      <c r="KZ388" s="75"/>
      <c r="LA388" s="75"/>
      <c r="LB388" s="75"/>
      <c r="LC388" s="75"/>
      <c r="LD388" s="75"/>
      <c r="LE388" s="75"/>
      <c r="LF388" s="75"/>
      <c r="LG388" s="74">
        <f t="shared" si="727"/>
        <v>0</v>
      </c>
      <c r="LI388" s="162"/>
      <c r="LK388" s="78"/>
      <c r="LL388" s="37"/>
      <c r="LM388" s="77"/>
      <c r="LN388" s="76"/>
      <c r="LO388" s="76"/>
      <c r="LP388" s="76"/>
      <c r="LQ388" s="76"/>
      <c r="LR388" s="76"/>
      <c r="LS388" s="76"/>
      <c r="LT388" s="76"/>
      <c r="LU388" s="75"/>
      <c r="LV388" s="75"/>
      <c r="LW388" s="75"/>
      <c r="LX388" s="75"/>
      <c r="LY388" s="75"/>
      <c r="LZ388" s="75"/>
      <c r="MA388" s="75"/>
      <c r="MB388" s="75"/>
      <c r="MC388" s="75"/>
      <c r="MD388" s="75"/>
      <c r="ME388" s="75"/>
      <c r="MF388" s="74">
        <f t="shared" si="728"/>
        <v>0</v>
      </c>
      <c r="MH388" s="162"/>
      <c r="MJ388" s="78"/>
      <c r="MK388" s="37"/>
      <c r="ML388" s="77"/>
      <c r="MM388" s="76"/>
      <c r="MN388" s="76"/>
      <c r="MO388" s="76"/>
      <c r="MP388" s="76"/>
      <c r="MQ388" s="76"/>
      <c r="MR388" s="76"/>
      <c r="MS388" s="76"/>
      <c r="MT388" s="75"/>
      <c r="MU388" s="75"/>
      <c r="MV388" s="75"/>
      <c r="MW388" s="75"/>
      <c r="MX388" s="75"/>
      <c r="MY388" s="75"/>
      <c r="MZ388" s="75"/>
      <c r="NA388" s="75"/>
      <c r="NB388" s="75"/>
      <c r="NC388" s="75"/>
      <c r="ND388" s="75"/>
      <c r="NE388" s="74">
        <f t="shared" si="729"/>
        <v>0</v>
      </c>
      <c r="NG388" s="162"/>
      <c r="NI388" s="78"/>
      <c r="NJ388" s="37"/>
      <c r="NK388" s="77"/>
      <c r="NL388" s="76"/>
      <c r="NM388" s="76"/>
      <c r="NN388" s="76"/>
      <c r="NO388" s="76"/>
      <c r="NP388" s="76"/>
      <c r="NQ388" s="76"/>
      <c r="NR388" s="76"/>
      <c r="NS388" s="76"/>
      <c r="NT388" s="76"/>
      <c r="NU388" s="76"/>
      <c r="NV388" s="76"/>
      <c r="NW388" s="76"/>
      <c r="NX388" s="76"/>
      <c r="NY388" s="76"/>
      <c r="NZ388" s="76"/>
      <c r="OA388" s="75"/>
      <c r="OB388" s="76"/>
      <c r="OC388" s="75"/>
      <c r="OD388" s="74">
        <f t="shared" si="730"/>
        <v>0</v>
      </c>
      <c r="OF388" s="162"/>
      <c r="OH388" s="78"/>
      <c r="OI388" s="37"/>
      <c r="OJ388" s="77"/>
      <c r="OK388" s="76"/>
      <c r="OL388" s="76"/>
      <c r="OM388" s="76"/>
      <c r="ON388" s="76"/>
      <c r="OO388" s="76"/>
      <c r="OP388" s="76"/>
      <c r="OQ388" s="76"/>
      <c r="OR388" s="76"/>
      <c r="OS388" s="76"/>
      <c r="OT388" s="76"/>
      <c r="OU388" s="76"/>
      <c r="OV388" s="76"/>
      <c r="OW388" s="76"/>
      <c r="OX388" s="76"/>
      <c r="OY388" s="76"/>
      <c r="OZ388" s="75"/>
      <c r="PA388" s="76"/>
      <c r="PB388" s="75"/>
      <c r="PC388" s="74">
        <f t="shared" si="731"/>
        <v>0</v>
      </c>
      <c r="PE388" s="162"/>
      <c r="PG388" s="78"/>
      <c r="PH388" s="37"/>
      <c r="PI388" s="77"/>
      <c r="PJ388" s="76"/>
      <c r="PK388" s="76"/>
      <c r="PL388" s="76"/>
      <c r="PM388" s="76"/>
      <c r="PN388" s="76"/>
      <c r="PO388" s="76"/>
      <c r="PP388" s="76"/>
      <c r="PQ388" s="76"/>
      <c r="PR388" s="76"/>
      <c r="PS388" s="76"/>
      <c r="PT388" s="76"/>
      <c r="PU388" s="76"/>
      <c r="PV388" s="76"/>
      <c r="PW388" s="76"/>
      <c r="PX388" s="76"/>
      <c r="PY388" s="75"/>
      <c r="PZ388" s="76"/>
      <c r="QA388" s="75"/>
      <c r="QB388" s="74">
        <f t="shared" si="732"/>
        <v>0</v>
      </c>
      <c r="QD388" s="162"/>
      <c r="QF388" s="78"/>
      <c r="QG388" s="37"/>
      <c r="QH388" s="77"/>
      <c r="QI388" s="76"/>
      <c r="QJ388" s="76"/>
      <c r="QK388" s="76"/>
      <c r="QL388" s="76"/>
      <c r="QM388" s="76"/>
      <c r="QN388" s="76"/>
      <c r="QO388" s="76"/>
      <c r="QP388" s="76"/>
      <c r="QQ388" s="76"/>
      <c r="QR388" s="76"/>
      <c r="QS388" s="76"/>
      <c r="QT388" s="76"/>
      <c r="QU388" s="76"/>
      <c r="QV388" s="76"/>
      <c r="QW388" s="76"/>
      <c r="QX388" s="75"/>
      <c r="QY388" s="76"/>
      <c r="QZ388" s="75"/>
      <c r="RA388" s="74">
        <f t="shared" si="733"/>
        <v>0</v>
      </c>
      <c r="RC388" s="162"/>
      <c r="RE388" s="78"/>
      <c r="RF388" s="37"/>
      <c r="RG388" s="77"/>
      <c r="RH388" s="76"/>
      <c r="RI388" s="76"/>
      <c r="RJ388" s="76"/>
      <c r="RK388" s="76"/>
      <c r="RL388" s="76"/>
      <c r="RM388" s="76"/>
      <c r="RN388" s="76"/>
      <c r="RO388" s="76"/>
      <c r="RP388" s="76"/>
      <c r="RQ388" s="76"/>
      <c r="RR388" s="76"/>
      <c r="RS388" s="76"/>
      <c r="RT388" s="76"/>
      <c r="RU388" s="76"/>
      <c r="RV388" s="76"/>
      <c r="RW388" s="75"/>
      <c r="RX388" s="76"/>
      <c r="RY388" s="75"/>
      <c r="RZ388" s="74">
        <f t="shared" si="734"/>
        <v>0</v>
      </c>
      <c r="SB388" s="162"/>
      <c r="SD388" s="78"/>
      <c r="SE388" s="37"/>
      <c r="SF388" s="77"/>
      <c r="SG388" s="76"/>
      <c r="SH388" s="76"/>
      <c r="SI388" s="76"/>
      <c r="SJ388" s="76"/>
      <c r="SK388" s="76"/>
      <c r="SL388" s="76"/>
      <c r="SM388" s="76"/>
      <c r="SN388" s="76"/>
      <c r="SO388" s="76"/>
      <c r="SP388" s="76"/>
      <c r="SQ388" s="76"/>
      <c r="SR388" s="76"/>
      <c r="SS388" s="76"/>
      <c r="ST388" s="76"/>
      <c r="SU388" s="76"/>
      <c r="SV388" s="75"/>
      <c r="SW388" s="76"/>
      <c r="SX388" s="75"/>
      <c r="SY388" s="74">
        <f t="shared" si="735"/>
        <v>0</v>
      </c>
      <c r="TA388" s="162"/>
      <c r="TC388" s="78"/>
      <c r="TD388" s="37"/>
      <c r="TE388" s="77"/>
      <c r="TF388" s="76"/>
      <c r="TG388" s="76"/>
      <c r="TH388" s="76"/>
      <c r="TI388" s="76"/>
      <c r="TJ388" s="76"/>
      <c r="TK388" s="76"/>
      <c r="TL388" s="76"/>
      <c r="TM388" s="76"/>
      <c r="TN388" s="76"/>
      <c r="TO388" s="76"/>
      <c r="TP388" s="76"/>
      <c r="TQ388" s="76"/>
      <c r="TR388" s="76"/>
      <c r="TS388" s="76"/>
      <c r="TT388" s="76"/>
      <c r="TU388" s="75"/>
      <c r="TV388" s="76"/>
      <c r="TW388" s="75"/>
      <c r="TX388" s="74">
        <f t="shared" si="736"/>
        <v>0</v>
      </c>
      <c r="TZ388" s="162"/>
      <c r="UB388" s="78"/>
      <c r="UC388" s="37"/>
      <c r="UD388" s="77"/>
      <c r="UE388" s="76"/>
      <c r="UF388" s="76"/>
      <c r="UG388" s="76"/>
      <c r="UH388" s="76"/>
      <c r="UI388" s="76"/>
      <c r="UJ388" s="76"/>
      <c r="UK388" s="76"/>
      <c r="UL388" s="76"/>
      <c r="UM388" s="76"/>
      <c r="UN388" s="76"/>
      <c r="UO388" s="76"/>
      <c r="UP388" s="76"/>
      <c r="UQ388" s="76"/>
      <c r="UR388" s="76"/>
      <c r="US388" s="76"/>
      <c r="UT388" s="75"/>
      <c r="UU388" s="76"/>
      <c r="UV388" s="75"/>
      <c r="UW388" s="74">
        <f t="shared" si="737"/>
        <v>0</v>
      </c>
      <c r="UY388" s="162"/>
      <c r="VA388" s="78"/>
      <c r="VB388" s="37"/>
      <c r="VC388" s="77"/>
      <c r="VD388" s="76"/>
      <c r="VE388" s="76"/>
      <c r="VF388" s="76"/>
      <c r="VG388" s="76"/>
      <c r="VH388" s="76"/>
      <c r="VI388" s="76"/>
      <c r="VJ388" s="76"/>
      <c r="VK388" s="76"/>
      <c r="VL388" s="76"/>
      <c r="VM388" s="76"/>
      <c r="VN388" s="76"/>
      <c r="VO388" s="76"/>
      <c r="VP388" s="76"/>
      <c r="VQ388" s="76"/>
      <c r="VR388" s="76"/>
      <c r="VS388" s="75"/>
      <c r="VT388" s="76"/>
      <c r="VU388" s="75"/>
      <c r="VV388" s="74">
        <f t="shared" si="738"/>
        <v>0</v>
      </c>
    </row>
    <row r="389" spans="2:594" s="38" customFormat="1" outlineLevel="1">
      <c r="B389" s="88"/>
      <c r="C389" s="89">
        <f>IF(ISERROR(I389+1)=TRUE,I389,IF(I389="","",MAX(C$15:C388)+1))</f>
        <v>282</v>
      </c>
      <c r="D389" s="88">
        <f t="shared" si="645"/>
        <v>1</v>
      </c>
      <c r="E389" s="3"/>
      <c r="G389" s="162"/>
      <c r="I389" s="95">
        <f t="shared" si="739"/>
        <v>289</v>
      </c>
      <c r="J389" s="94" t="s">
        <v>413</v>
      </c>
      <c r="K389" s="93"/>
      <c r="L389" s="93"/>
      <c r="M389" s="93"/>
      <c r="N389" s="93"/>
      <c r="O389" s="92"/>
      <c r="P389" s="91" t="s">
        <v>412</v>
      </c>
      <c r="Q389" s="297"/>
      <c r="R389" s="90" t="s">
        <v>141</v>
      </c>
      <c r="S389" s="298"/>
      <c r="U389" s="162"/>
      <c r="V389" s="42"/>
      <c r="W389" s="78"/>
      <c r="X389" s="37"/>
      <c r="Y389" s="77"/>
      <c r="Z389" s="76"/>
      <c r="AA389" s="79"/>
      <c r="AB389" s="76"/>
      <c r="AC389" s="79"/>
      <c r="AD389" s="76"/>
      <c r="AE389" s="76"/>
      <c r="AF389" s="76"/>
      <c r="AG389" s="76"/>
      <c r="AH389" s="76"/>
      <c r="AI389" s="76"/>
      <c r="AJ389" s="76"/>
      <c r="AK389" s="75"/>
      <c r="AL389" s="75"/>
      <c r="AM389" s="75"/>
      <c r="AN389" s="75"/>
      <c r="AO389" s="75"/>
      <c r="AP389" s="75"/>
      <c r="AQ389" s="75"/>
      <c r="AR389" s="74">
        <f t="shared" si="716"/>
        <v>0</v>
      </c>
      <c r="AT389" s="162"/>
      <c r="AV389" s="78"/>
      <c r="AW389" s="37"/>
      <c r="AX389" s="77"/>
      <c r="AY389" s="76"/>
      <c r="AZ389" s="79"/>
      <c r="BA389" s="76"/>
      <c r="BB389" s="79"/>
      <c r="BC389" s="76"/>
      <c r="BD389" s="76"/>
      <c r="BE389" s="76"/>
      <c r="BF389" s="76"/>
      <c r="BG389" s="76"/>
      <c r="BH389" s="76"/>
      <c r="BI389" s="76"/>
      <c r="BJ389" s="75"/>
      <c r="BK389" s="75"/>
      <c r="BL389" s="75"/>
      <c r="BM389" s="75"/>
      <c r="BN389" s="75"/>
      <c r="BO389" s="75"/>
      <c r="BP389" s="75"/>
      <c r="BQ389" s="74">
        <f t="shared" si="717"/>
        <v>0</v>
      </c>
      <c r="BS389" s="162"/>
      <c r="BU389" s="78"/>
      <c r="BV389" s="37"/>
      <c r="BW389" s="77"/>
      <c r="BX389" s="76"/>
      <c r="BY389" s="79"/>
      <c r="BZ389" s="76"/>
      <c r="CA389" s="79"/>
      <c r="CB389" s="76"/>
      <c r="CC389" s="76"/>
      <c r="CD389" s="76"/>
      <c r="CE389" s="76"/>
      <c r="CF389" s="76"/>
      <c r="CG389" s="76"/>
      <c r="CH389" s="76"/>
      <c r="CI389" s="75"/>
      <c r="CJ389" s="75"/>
      <c r="CK389" s="75"/>
      <c r="CL389" s="75"/>
      <c r="CM389" s="75"/>
      <c r="CN389" s="75"/>
      <c r="CO389" s="75"/>
      <c r="CP389" s="74">
        <f t="shared" si="718"/>
        <v>0</v>
      </c>
      <c r="CR389" s="162"/>
      <c r="CT389" s="78"/>
      <c r="CU389" s="37"/>
      <c r="CV389" s="77"/>
      <c r="CW389" s="76"/>
      <c r="CX389" s="79"/>
      <c r="CY389" s="76"/>
      <c r="CZ389" s="79"/>
      <c r="DA389" s="76"/>
      <c r="DB389" s="76"/>
      <c r="DC389" s="76"/>
      <c r="DD389" s="76"/>
      <c r="DE389" s="76"/>
      <c r="DF389" s="76"/>
      <c r="DG389" s="76"/>
      <c r="DH389" s="75"/>
      <c r="DI389" s="75"/>
      <c r="DJ389" s="75"/>
      <c r="DK389" s="75"/>
      <c r="DL389" s="75"/>
      <c r="DM389" s="75"/>
      <c r="DN389" s="75"/>
      <c r="DO389" s="74">
        <f t="shared" si="719"/>
        <v>0</v>
      </c>
      <c r="DQ389" s="162"/>
      <c r="DS389" s="78"/>
      <c r="DT389" s="37"/>
      <c r="DU389" s="77"/>
      <c r="DV389" s="76"/>
      <c r="DW389" s="79"/>
      <c r="DX389" s="76"/>
      <c r="DY389" s="79"/>
      <c r="DZ389" s="76"/>
      <c r="EA389" s="76"/>
      <c r="EB389" s="76"/>
      <c r="EC389" s="76"/>
      <c r="ED389" s="76"/>
      <c r="EE389" s="76"/>
      <c r="EF389" s="76"/>
      <c r="EG389" s="75"/>
      <c r="EH389" s="75"/>
      <c r="EI389" s="75"/>
      <c r="EJ389" s="75"/>
      <c r="EK389" s="75"/>
      <c r="EL389" s="75"/>
      <c r="EM389" s="75"/>
      <c r="EN389" s="74">
        <f t="shared" si="720"/>
        <v>0</v>
      </c>
      <c r="EP389" s="162"/>
      <c r="ER389" s="78"/>
      <c r="ES389" s="37"/>
      <c r="ET389" s="77"/>
      <c r="EU389" s="76"/>
      <c r="EV389" s="76"/>
      <c r="EW389" s="76"/>
      <c r="EX389" s="76"/>
      <c r="EY389" s="76"/>
      <c r="EZ389" s="76"/>
      <c r="FA389" s="76"/>
      <c r="FB389" s="76"/>
      <c r="FC389" s="76"/>
      <c r="FD389" s="76"/>
      <c r="FE389" s="76"/>
      <c r="FF389" s="76"/>
      <c r="FG389" s="76"/>
      <c r="FH389" s="75"/>
      <c r="FI389" s="75"/>
      <c r="FJ389" s="75"/>
      <c r="FK389" s="75"/>
      <c r="FL389" s="75"/>
      <c r="FM389" s="74">
        <f t="shared" si="721"/>
        <v>0</v>
      </c>
      <c r="FO389" s="162"/>
      <c r="FQ389" s="78"/>
      <c r="FR389" s="37"/>
      <c r="FS389" s="77"/>
      <c r="FT389" s="76"/>
      <c r="FU389" s="76"/>
      <c r="FV389" s="76"/>
      <c r="FW389" s="76"/>
      <c r="FX389" s="76"/>
      <c r="FY389" s="76"/>
      <c r="FZ389" s="76"/>
      <c r="GA389" s="76"/>
      <c r="GB389" s="76"/>
      <c r="GC389" s="76"/>
      <c r="GD389" s="76"/>
      <c r="GE389" s="76"/>
      <c r="GF389" s="76"/>
      <c r="GG389" s="75"/>
      <c r="GH389" s="75"/>
      <c r="GI389" s="75"/>
      <c r="GJ389" s="75"/>
      <c r="GK389" s="75"/>
      <c r="GL389" s="74">
        <f t="shared" si="722"/>
        <v>0</v>
      </c>
      <c r="GN389" s="162"/>
      <c r="GP389" s="78"/>
      <c r="GQ389" s="37"/>
      <c r="GR389" s="77"/>
      <c r="GS389" s="76"/>
      <c r="GT389" s="76"/>
      <c r="GU389" s="76"/>
      <c r="GV389" s="76"/>
      <c r="GW389" s="76"/>
      <c r="GX389" s="76"/>
      <c r="GY389" s="76"/>
      <c r="GZ389" s="76"/>
      <c r="HA389" s="76"/>
      <c r="HB389" s="76"/>
      <c r="HC389" s="76"/>
      <c r="HD389" s="76"/>
      <c r="HE389" s="76"/>
      <c r="HF389" s="75"/>
      <c r="HG389" s="75"/>
      <c r="HH389" s="75"/>
      <c r="HI389" s="75"/>
      <c r="HJ389" s="75"/>
      <c r="HK389" s="74">
        <f t="shared" si="723"/>
        <v>0</v>
      </c>
      <c r="HM389" s="162"/>
      <c r="HO389" s="78"/>
      <c r="HP389" s="37"/>
      <c r="HQ389" s="77"/>
      <c r="HR389" s="76"/>
      <c r="HS389" s="76"/>
      <c r="HT389" s="76"/>
      <c r="HU389" s="76"/>
      <c r="HV389" s="76"/>
      <c r="HW389" s="76"/>
      <c r="HX389" s="76"/>
      <c r="HY389" s="76"/>
      <c r="HZ389" s="76"/>
      <c r="IA389" s="76"/>
      <c r="IB389" s="76"/>
      <c r="IC389" s="76"/>
      <c r="ID389" s="76"/>
      <c r="IE389" s="75"/>
      <c r="IF389" s="75"/>
      <c r="IG389" s="75"/>
      <c r="IH389" s="75"/>
      <c r="II389" s="75"/>
      <c r="IJ389" s="74">
        <f t="shared" si="724"/>
        <v>0</v>
      </c>
      <c r="IL389" s="162"/>
      <c r="IN389" s="78"/>
      <c r="IO389" s="37"/>
      <c r="IP389" s="77"/>
      <c r="IQ389" s="76"/>
      <c r="IR389" s="76"/>
      <c r="IS389" s="76"/>
      <c r="IT389" s="76"/>
      <c r="IU389" s="76"/>
      <c r="IV389" s="76"/>
      <c r="IW389" s="76"/>
      <c r="IX389" s="75"/>
      <c r="IY389" s="75"/>
      <c r="IZ389" s="75"/>
      <c r="JA389" s="75"/>
      <c r="JB389" s="75"/>
      <c r="JC389" s="75"/>
      <c r="JD389" s="75"/>
      <c r="JE389" s="75"/>
      <c r="JF389" s="75"/>
      <c r="JG389" s="75"/>
      <c r="JH389" s="75"/>
      <c r="JI389" s="74">
        <f t="shared" si="725"/>
        <v>0</v>
      </c>
      <c r="JK389" s="162"/>
      <c r="JM389" s="78"/>
      <c r="JN389" s="37"/>
      <c r="JO389" s="77"/>
      <c r="JP389" s="76"/>
      <c r="JQ389" s="76"/>
      <c r="JR389" s="76"/>
      <c r="JS389" s="76"/>
      <c r="JT389" s="76"/>
      <c r="JU389" s="76"/>
      <c r="JV389" s="76"/>
      <c r="JW389" s="75"/>
      <c r="JX389" s="75"/>
      <c r="JY389" s="75"/>
      <c r="JZ389" s="75"/>
      <c r="KA389" s="75"/>
      <c r="KB389" s="75"/>
      <c r="KC389" s="75"/>
      <c r="KD389" s="75"/>
      <c r="KE389" s="75"/>
      <c r="KF389" s="75"/>
      <c r="KG389" s="75"/>
      <c r="KH389" s="74">
        <f t="shared" si="726"/>
        <v>0</v>
      </c>
      <c r="KJ389" s="162"/>
      <c r="KL389" s="78"/>
      <c r="KM389" s="37"/>
      <c r="KN389" s="77"/>
      <c r="KO389" s="76"/>
      <c r="KP389" s="76"/>
      <c r="KQ389" s="76"/>
      <c r="KR389" s="76"/>
      <c r="KS389" s="76"/>
      <c r="KT389" s="76"/>
      <c r="KU389" s="76"/>
      <c r="KV389" s="75"/>
      <c r="KW389" s="75"/>
      <c r="KX389" s="75"/>
      <c r="KY389" s="75"/>
      <c r="KZ389" s="75"/>
      <c r="LA389" s="75"/>
      <c r="LB389" s="75"/>
      <c r="LC389" s="75"/>
      <c r="LD389" s="75"/>
      <c r="LE389" s="75"/>
      <c r="LF389" s="75"/>
      <c r="LG389" s="74">
        <f t="shared" si="727"/>
        <v>0</v>
      </c>
      <c r="LI389" s="162"/>
      <c r="LK389" s="78"/>
      <c r="LL389" s="37"/>
      <c r="LM389" s="77"/>
      <c r="LN389" s="76"/>
      <c r="LO389" s="76"/>
      <c r="LP389" s="76"/>
      <c r="LQ389" s="76"/>
      <c r="LR389" s="76"/>
      <c r="LS389" s="76"/>
      <c r="LT389" s="76"/>
      <c r="LU389" s="75"/>
      <c r="LV389" s="75"/>
      <c r="LW389" s="75"/>
      <c r="LX389" s="75"/>
      <c r="LY389" s="75"/>
      <c r="LZ389" s="75"/>
      <c r="MA389" s="75"/>
      <c r="MB389" s="75"/>
      <c r="MC389" s="75"/>
      <c r="MD389" s="75"/>
      <c r="ME389" s="75"/>
      <c r="MF389" s="74">
        <f t="shared" si="728"/>
        <v>0</v>
      </c>
      <c r="MH389" s="162"/>
      <c r="MJ389" s="78"/>
      <c r="MK389" s="37"/>
      <c r="ML389" s="77"/>
      <c r="MM389" s="76"/>
      <c r="MN389" s="76"/>
      <c r="MO389" s="76"/>
      <c r="MP389" s="76"/>
      <c r="MQ389" s="76"/>
      <c r="MR389" s="76"/>
      <c r="MS389" s="76"/>
      <c r="MT389" s="75"/>
      <c r="MU389" s="75"/>
      <c r="MV389" s="75"/>
      <c r="MW389" s="75"/>
      <c r="MX389" s="75"/>
      <c r="MY389" s="75"/>
      <c r="MZ389" s="75"/>
      <c r="NA389" s="75"/>
      <c r="NB389" s="75"/>
      <c r="NC389" s="75"/>
      <c r="ND389" s="75"/>
      <c r="NE389" s="74">
        <f t="shared" si="729"/>
        <v>0</v>
      </c>
      <c r="NG389" s="162"/>
      <c r="NI389" s="78"/>
      <c r="NJ389" s="37"/>
      <c r="NK389" s="77"/>
      <c r="NL389" s="76"/>
      <c r="NM389" s="76"/>
      <c r="NN389" s="76"/>
      <c r="NO389" s="76"/>
      <c r="NP389" s="76"/>
      <c r="NQ389" s="76"/>
      <c r="NR389" s="76"/>
      <c r="NS389" s="76"/>
      <c r="NT389" s="76"/>
      <c r="NU389" s="76"/>
      <c r="NV389" s="76"/>
      <c r="NW389" s="76"/>
      <c r="NX389" s="76"/>
      <c r="NY389" s="76"/>
      <c r="NZ389" s="76"/>
      <c r="OA389" s="75"/>
      <c r="OB389" s="76"/>
      <c r="OC389" s="75"/>
      <c r="OD389" s="74">
        <f t="shared" si="730"/>
        <v>0</v>
      </c>
      <c r="OF389" s="162"/>
      <c r="OH389" s="78"/>
      <c r="OI389" s="37"/>
      <c r="OJ389" s="77"/>
      <c r="OK389" s="76"/>
      <c r="OL389" s="76"/>
      <c r="OM389" s="76"/>
      <c r="ON389" s="76"/>
      <c r="OO389" s="76"/>
      <c r="OP389" s="76"/>
      <c r="OQ389" s="76"/>
      <c r="OR389" s="76"/>
      <c r="OS389" s="76"/>
      <c r="OT389" s="76"/>
      <c r="OU389" s="76"/>
      <c r="OV389" s="76"/>
      <c r="OW389" s="76"/>
      <c r="OX389" s="76"/>
      <c r="OY389" s="76"/>
      <c r="OZ389" s="75"/>
      <c r="PA389" s="76"/>
      <c r="PB389" s="75"/>
      <c r="PC389" s="74">
        <f t="shared" si="731"/>
        <v>0</v>
      </c>
      <c r="PE389" s="162"/>
      <c r="PG389" s="78"/>
      <c r="PH389" s="37"/>
      <c r="PI389" s="77"/>
      <c r="PJ389" s="76"/>
      <c r="PK389" s="76"/>
      <c r="PL389" s="76"/>
      <c r="PM389" s="76"/>
      <c r="PN389" s="76"/>
      <c r="PO389" s="76"/>
      <c r="PP389" s="76"/>
      <c r="PQ389" s="76"/>
      <c r="PR389" s="76"/>
      <c r="PS389" s="76"/>
      <c r="PT389" s="76"/>
      <c r="PU389" s="76"/>
      <c r="PV389" s="76"/>
      <c r="PW389" s="76"/>
      <c r="PX389" s="76"/>
      <c r="PY389" s="75"/>
      <c r="PZ389" s="76"/>
      <c r="QA389" s="75"/>
      <c r="QB389" s="74">
        <f t="shared" si="732"/>
        <v>0</v>
      </c>
      <c r="QD389" s="162"/>
      <c r="QF389" s="78"/>
      <c r="QG389" s="37"/>
      <c r="QH389" s="77"/>
      <c r="QI389" s="76"/>
      <c r="QJ389" s="76"/>
      <c r="QK389" s="76"/>
      <c r="QL389" s="76"/>
      <c r="QM389" s="76"/>
      <c r="QN389" s="76"/>
      <c r="QO389" s="76"/>
      <c r="QP389" s="76"/>
      <c r="QQ389" s="76"/>
      <c r="QR389" s="76"/>
      <c r="QS389" s="76"/>
      <c r="QT389" s="76"/>
      <c r="QU389" s="76"/>
      <c r="QV389" s="76"/>
      <c r="QW389" s="76"/>
      <c r="QX389" s="75"/>
      <c r="QY389" s="76"/>
      <c r="QZ389" s="75"/>
      <c r="RA389" s="74">
        <f t="shared" si="733"/>
        <v>0</v>
      </c>
      <c r="RC389" s="162"/>
      <c r="RE389" s="78"/>
      <c r="RF389" s="37"/>
      <c r="RG389" s="77"/>
      <c r="RH389" s="76"/>
      <c r="RI389" s="76"/>
      <c r="RJ389" s="76"/>
      <c r="RK389" s="76"/>
      <c r="RL389" s="76"/>
      <c r="RM389" s="76"/>
      <c r="RN389" s="76"/>
      <c r="RO389" s="76"/>
      <c r="RP389" s="76"/>
      <c r="RQ389" s="76"/>
      <c r="RR389" s="76"/>
      <c r="RS389" s="76"/>
      <c r="RT389" s="76"/>
      <c r="RU389" s="76"/>
      <c r="RV389" s="76"/>
      <c r="RW389" s="75"/>
      <c r="RX389" s="76"/>
      <c r="RY389" s="75"/>
      <c r="RZ389" s="74">
        <f t="shared" si="734"/>
        <v>0</v>
      </c>
      <c r="SB389" s="162"/>
      <c r="SD389" s="78"/>
      <c r="SE389" s="37"/>
      <c r="SF389" s="77"/>
      <c r="SG389" s="76"/>
      <c r="SH389" s="76"/>
      <c r="SI389" s="76"/>
      <c r="SJ389" s="76"/>
      <c r="SK389" s="76"/>
      <c r="SL389" s="76"/>
      <c r="SM389" s="76"/>
      <c r="SN389" s="76"/>
      <c r="SO389" s="76"/>
      <c r="SP389" s="76"/>
      <c r="SQ389" s="76"/>
      <c r="SR389" s="76"/>
      <c r="SS389" s="76"/>
      <c r="ST389" s="76"/>
      <c r="SU389" s="76"/>
      <c r="SV389" s="75"/>
      <c r="SW389" s="76"/>
      <c r="SX389" s="75"/>
      <c r="SY389" s="74">
        <f t="shared" si="735"/>
        <v>0</v>
      </c>
      <c r="TA389" s="162"/>
      <c r="TC389" s="78"/>
      <c r="TD389" s="37"/>
      <c r="TE389" s="77"/>
      <c r="TF389" s="76"/>
      <c r="TG389" s="76"/>
      <c r="TH389" s="76"/>
      <c r="TI389" s="76"/>
      <c r="TJ389" s="76"/>
      <c r="TK389" s="76"/>
      <c r="TL389" s="76"/>
      <c r="TM389" s="76"/>
      <c r="TN389" s="76"/>
      <c r="TO389" s="76"/>
      <c r="TP389" s="76"/>
      <c r="TQ389" s="76"/>
      <c r="TR389" s="76"/>
      <c r="TS389" s="76"/>
      <c r="TT389" s="76"/>
      <c r="TU389" s="75"/>
      <c r="TV389" s="76"/>
      <c r="TW389" s="75"/>
      <c r="TX389" s="74">
        <f t="shared" si="736"/>
        <v>0</v>
      </c>
      <c r="TZ389" s="162"/>
      <c r="UB389" s="78"/>
      <c r="UC389" s="37"/>
      <c r="UD389" s="77"/>
      <c r="UE389" s="76"/>
      <c r="UF389" s="76"/>
      <c r="UG389" s="76"/>
      <c r="UH389" s="76"/>
      <c r="UI389" s="76"/>
      <c r="UJ389" s="76"/>
      <c r="UK389" s="76"/>
      <c r="UL389" s="76"/>
      <c r="UM389" s="76"/>
      <c r="UN389" s="76"/>
      <c r="UO389" s="76"/>
      <c r="UP389" s="76"/>
      <c r="UQ389" s="76"/>
      <c r="UR389" s="76"/>
      <c r="US389" s="76"/>
      <c r="UT389" s="75"/>
      <c r="UU389" s="76"/>
      <c r="UV389" s="75"/>
      <c r="UW389" s="74">
        <f t="shared" si="737"/>
        <v>0</v>
      </c>
      <c r="UY389" s="162"/>
      <c r="VA389" s="78"/>
      <c r="VB389" s="37"/>
      <c r="VC389" s="77"/>
      <c r="VD389" s="76"/>
      <c r="VE389" s="76"/>
      <c r="VF389" s="76"/>
      <c r="VG389" s="76"/>
      <c r="VH389" s="76"/>
      <c r="VI389" s="76"/>
      <c r="VJ389" s="76"/>
      <c r="VK389" s="76"/>
      <c r="VL389" s="76"/>
      <c r="VM389" s="76"/>
      <c r="VN389" s="76"/>
      <c r="VO389" s="76"/>
      <c r="VP389" s="76"/>
      <c r="VQ389" s="76"/>
      <c r="VR389" s="76"/>
      <c r="VS389" s="75"/>
      <c r="VT389" s="76"/>
      <c r="VU389" s="75"/>
      <c r="VV389" s="74">
        <f t="shared" si="738"/>
        <v>0</v>
      </c>
    </row>
    <row r="390" spans="2:594" s="38" customFormat="1" ht="45" outlineLevel="1">
      <c r="B390" s="88"/>
      <c r="C390" s="89">
        <f>IF(ISERROR(I390+1)=TRUE,I390,IF(I390="","",MAX(C$15:C389)+1))</f>
        <v>283</v>
      </c>
      <c r="D390" s="88">
        <f t="shared" si="645"/>
        <v>1</v>
      </c>
      <c r="E390" s="3"/>
      <c r="G390" s="162"/>
      <c r="I390" s="95">
        <f t="shared" si="739"/>
        <v>290</v>
      </c>
      <c r="J390" s="94" t="s">
        <v>411</v>
      </c>
      <c r="K390" s="93"/>
      <c r="L390" s="93"/>
      <c r="M390" s="93"/>
      <c r="N390" s="93"/>
      <c r="O390" s="92"/>
      <c r="P390" s="91" t="s">
        <v>163</v>
      </c>
      <c r="Q390" s="297"/>
      <c r="R390" s="90" t="s">
        <v>141</v>
      </c>
      <c r="S390" s="298"/>
      <c r="U390" s="162"/>
      <c r="V390" s="42"/>
      <c r="W390" s="78"/>
      <c r="X390" s="37"/>
      <c r="Y390" s="77"/>
      <c r="Z390" s="76"/>
      <c r="AA390" s="79"/>
      <c r="AB390" s="76"/>
      <c r="AC390" s="79"/>
      <c r="AD390" s="76"/>
      <c r="AE390" s="76"/>
      <c r="AF390" s="76"/>
      <c r="AG390" s="76"/>
      <c r="AH390" s="76"/>
      <c r="AI390" s="76"/>
      <c r="AJ390" s="76"/>
      <c r="AK390" s="75"/>
      <c r="AL390" s="75"/>
      <c r="AM390" s="75"/>
      <c r="AN390" s="75"/>
      <c r="AO390" s="75"/>
      <c r="AP390" s="75"/>
      <c r="AQ390" s="75"/>
      <c r="AR390" s="74">
        <f t="shared" si="716"/>
        <v>0</v>
      </c>
      <c r="AT390" s="162"/>
      <c r="AV390" s="78"/>
      <c r="AW390" s="37"/>
      <c r="AX390" s="77"/>
      <c r="AY390" s="76"/>
      <c r="AZ390" s="79"/>
      <c r="BA390" s="76"/>
      <c r="BB390" s="79"/>
      <c r="BC390" s="76"/>
      <c r="BD390" s="76"/>
      <c r="BE390" s="76"/>
      <c r="BF390" s="76"/>
      <c r="BG390" s="76"/>
      <c r="BH390" s="76"/>
      <c r="BI390" s="76"/>
      <c r="BJ390" s="75"/>
      <c r="BK390" s="75"/>
      <c r="BL390" s="75"/>
      <c r="BM390" s="75"/>
      <c r="BN390" s="75"/>
      <c r="BO390" s="75"/>
      <c r="BP390" s="75"/>
      <c r="BQ390" s="74">
        <f t="shared" si="717"/>
        <v>0</v>
      </c>
      <c r="BS390" s="162"/>
      <c r="BU390" s="78"/>
      <c r="BV390" s="37"/>
      <c r="BW390" s="77"/>
      <c r="BX390" s="76"/>
      <c r="BY390" s="79"/>
      <c r="BZ390" s="76"/>
      <c r="CA390" s="79"/>
      <c r="CB390" s="76"/>
      <c r="CC390" s="76"/>
      <c r="CD390" s="76"/>
      <c r="CE390" s="76"/>
      <c r="CF390" s="76"/>
      <c r="CG390" s="76"/>
      <c r="CH390" s="76"/>
      <c r="CI390" s="75"/>
      <c r="CJ390" s="75"/>
      <c r="CK390" s="75"/>
      <c r="CL390" s="75"/>
      <c r="CM390" s="75"/>
      <c r="CN390" s="75"/>
      <c r="CO390" s="75"/>
      <c r="CP390" s="74">
        <f t="shared" si="718"/>
        <v>0</v>
      </c>
      <c r="CR390" s="162"/>
      <c r="CT390" s="78"/>
      <c r="CU390" s="37"/>
      <c r="CV390" s="77"/>
      <c r="CW390" s="76"/>
      <c r="CX390" s="79"/>
      <c r="CY390" s="76"/>
      <c r="CZ390" s="79"/>
      <c r="DA390" s="76"/>
      <c r="DB390" s="76"/>
      <c r="DC390" s="76"/>
      <c r="DD390" s="76"/>
      <c r="DE390" s="76"/>
      <c r="DF390" s="76"/>
      <c r="DG390" s="76"/>
      <c r="DH390" s="75"/>
      <c r="DI390" s="75"/>
      <c r="DJ390" s="75"/>
      <c r="DK390" s="75"/>
      <c r="DL390" s="75"/>
      <c r="DM390" s="75"/>
      <c r="DN390" s="75"/>
      <c r="DO390" s="74">
        <f t="shared" si="719"/>
        <v>0</v>
      </c>
      <c r="DQ390" s="162"/>
      <c r="DS390" s="78"/>
      <c r="DT390" s="37"/>
      <c r="DU390" s="77"/>
      <c r="DV390" s="76"/>
      <c r="DW390" s="79"/>
      <c r="DX390" s="76"/>
      <c r="DY390" s="79"/>
      <c r="DZ390" s="76"/>
      <c r="EA390" s="76"/>
      <c r="EB390" s="76"/>
      <c r="EC390" s="76"/>
      <c r="ED390" s="76"/>
      <c r="EE390" s="76"/>
      <c r="EF390" s="76"/>
      <c r="EG390" s="75"/>
      <c r="EH390" s="75"/>
      <c r="EI390" s="75"/>
      <c r="EJ390" s="75"/>
      <c r="EK390" s="75"/>
      <c r="EL390" s="75"/>
      <c r="EM390" s="75"/>
      <c r="EN390" s="74">
        <f t="shared" si="720"/>
        <v>0</v>
      </c>
      <c r="EP390" s="162"/>
      <c r="ER390" s="78"/>
      <c r="ES390" s="37"/>
      <c r="ET390" s="77"/>
      <c r="EU390" s="76"/>
      <c r="EV390" s="76"/>
      <c r="EW390" s="76"/>
      <c r="EX390" s="76"/>
      <c r="EY390" s="76"/>
      <c r="EZ390" s="76"/>
      <c r="FA390" s="76"/>
      <c r="FB390" s="76"/>
      <c r="FC390" s="76"/>
      <c r="FD390" s="76"/>
      <c r="FE390" s="76"/>
      <c r="FF390" s="76"/>
      <c r="FG390" s="76"/>
      <c r="FH390" s="75"/>
      <c r="FI390" s="75"/>
      <c r="FJ390" s="75"/>
      <c r="FK390" s="75"/>
      <c r="FL390" s="75"/>
      <c r="FM390" s="74">
        <f t="shared" si="721"/>
        <v>0</v>
      </c>
      <c r="FO390" s="162"/>
      <c r="FQ390" s="78"/>
      <c r="FR390" s="37"/>
      <c r="FS390" s="77"/>
      <c r="FT390" s="76"/>
      <c r="FU390" s="76"/>
      <c r="FV390" s="76"/>
      <c r="FW390" s="76"/>
      <c r="FX390" s="76"/>
      <c r="FY390" s="76"/>
      <c r="FZ390" s="76"/>
      <c r="GA390" s="76"/>
      <c r="GB390" s="76"/>
      <c r="GC390" s="76"/>
      <c r="GD390" s="76"/>
      <c r="GE390" s="76"/>
      <c r="GF390" s="76"/>
      <c r="GG390" s="75"/>
      <c r="GH390" s="75"/>
      <c r="GI390" s="75"/>
      <c r="GJ390" s="75"/>
      <c r="GK390" s="75"/>
      <c r="GL390" s="74">
        <f t="shared" si="722"/>
        <v>0</v>
      </c>
      <c r="GN390" s="162"/>
      <c r="GP390" s="78"/>
      <c r="GQ390" s="37"/>
      <c r="GR390" s="77"/>
      <c r="GS390" s="76"/>
      <c r="GT390" s="76"/>
      <c r="GU390" s="76"/>
      <c r="GV390" s="76"/>
      <c r="GW390" s="76"/>
      <c r="GX390" s="76"/>
      <c r="GY390" s="76"/>
      <c r="GZ390" s="76"/>
      <c r="HA390" s="76"/>
      <c r="HB390" s="76"/>
      <c r="HC390" s="76"/>
      <c r="HD390" s="76"/>
      <c r="HE390" s="76"/>
      <c r="HF390" s="75"/>
      <c r="HG390" s="75"/>
      <c r="HH390" s="75"/>
      <c r="HI390" s="75"/>
      <c r="HJ390" s="75"/>
      <c r="HK390" s="74">
        <f t="shared" si="723"/>
        <v>0</v>
      </c>
      <c r="HM390" s="162"/>
      <c r="HO390" s="78"/>
      <c r="HP390" s="37"/>
      <c r="HQ390" s="77"/>
      <c r="HR390" s="76"/>
      <c r="HS390" s="76"/>
      <c r="HT390" s="76"/>
      <c r="HU390" s="76"/>
      <c r="HV390" s="76"/>
      <c r="HW390" s="76"/>
      <c r="HX390" s="76"/>
      <c r="HY390" s="76"/>
      <c r="HZ390" s="76"/>
      <c r="IA390" s="76"/>
      <c r="IB390" s="76"/>
      <c r="IC390" s="76"/>
      <c r="ID390" s="76"/>
      <c r="IE390" s="75"/>
      <c r="IF390" s="75"/>
      <c r="IG390" s="75"/>
      <c r="IH390" s="75"/>
      <c r="II390" s="75"/>
      <c r="IJ390" s="74">
        <f t="shared" si="724"/>
        <v>0</v>
      </c>
      <c r="IL390" s="162"/>
      <c r="IN390" s="78"/>
      <c r="IO390" s="37"/>
      <c r="IP390" s="77"/>
      <c r="IQ390" s="76"/>
      <c r="IR390" s="76"/>
      <c r="IS390" s="76"/>
      <c r="IT390" s="76"/>
      <c r="IU390" s="76"/>
      <c r="IV390" s="76"/>
      <c r="IW390" s="76"/>
      <c r="IX390" s="75"/>
      <c r="IY390" s="75"/>
      <c r="IZ390" s="75"/>
      <c r="JA390" s="75"/>
      <c r="JB390" s="75"/>
      <c r="JC390" s="75"/>
      <c r="JD390" s="75"/>
      <c r="JE390" s="75"/>
      <c r="JF390" s="75"/>
      <c r="JG390" s="75"/>
      <c r="JH390" s="75"/>
      <c r="JI390" s="74">
        <f t="shared" si="725"/>
        <v>0</v>
      </c>
      <c r="JK390" s="162"/>
      <c r="JM390" s="78"/>
      <c r="JN390" s="37"/>
      <c r="JO390" s="77"/>
      <c r="JP390" s="76"/>
      <c r="JQ390" s="76"/>
      <c r="JR390" s="76"/>
      <c r="JS390" s="76"/>
      <c r="JT390" s="76"/>
      <c r="JU390" s="76"/>
      <c r="JV390" s="76"/>
      <c r="JW390" s="75"/>
      <c r="JX390" s="75"/>
      <c r="JY390" s="75"/>
      <c r="JZ390" s="75"/>
      <c r="KA390" s="75"/>
      <c r="KB390" s="75"/>
      <c r="KC390" s="75"/>
      <c r="KD390" s="75"/>
      <c r="KE390" s="75"/>
      <c r="KF390" s="75"/>
      <c r="KG390" s="75"/>
      <c r="KH390" s="74">
        <f t="shared" si="726"/>
        <v>0</v>
      </c>
      <c r="KJ390" s="162"/>
      <c r="KL390" s="78"/>
      <c r="KM390" s="37"/>
      <c r="KN390" s="77"/>
      <c r="KO390" s="76"/>
      <c r="KP390" s="76"/>
      <c r="KQ390" s="76"/>
      <c r="KR390" s="76"/>
      <c r="KS390" s="76"/>
      <c r="KT390" s="76"/>
      <c r="KU390" s="76"/>
      <c r="KV390" s="75"/>
      <c r="KW390" s="75"/>
      <c r="KX390" s="75"/>
      <c r="KY390" s="75"/>
      <c r="KZ390" s="75"/>
      <c r="LA390" s="75"/>
      <c r="LB390" s="75"/>
      <c r="LC390" s="75"/>
      <c r="LD390" s="75"/>
      <c r="LE390" s="75"/>
      <c r="LF390" s="75"/>
      <c r="LG390" s="74">
        <f t="shared" si="727"/>
        <v>0</v>
      </c>
      <c r="LI390" s="162"/>
      <c r="LK390" s="78"/>
      <c r="LL390" s="37"/>
      <c r="LM390" s="77"/>
      <c r="LN390" s="76"/>
      <c r="LO390" s="76"/>
      <c r="LP390" s="76"/>
      <c r="LQ390" s="76"/>
      <c r="LR390" s="76"/>
      <c r="LS390" s="76"/>
      <c r="LT390" s="76"/>
      <c r="LU390" s="75"/>
      <c r="LV390" s="75"/>
      <c r="LW390" s="75"/>
      <c r="LX390" s="75"/>
      <c r="LY390" s="75"/>
      <c r="LZ390" s="75"/>
      <c r="MA390" s="75"/>
      <c r="MB390" s="75"/>
      <c r="MC390" s="75"/>
      <c r="MD390" s="75"/>
      <c r="ME390" s="75"/>
      <c r="MF390" s="74">
        <f t="shared" si="728"/>
        <v>0</v>
      </c>
      <c r="MH390" s="162"/>
      <c r="MJ390" s="78"/>
      <c r="MK390" s="37"/>
      <c r="ML390" s="77"/>
      <c r="MM390" s="76"/>
      <c r="MN390" s="76"/>
      <c r="MO390" s="76"/>
      <c r="MP390" s="76"/>
      <c r="MQ390" s="76"/>
      <c r="MR390" s="76"/>
      <c r="MS390" s="76"/>
      <c r="MT390" s="75"/>
      <c r="MU390" s="75"/>
      <c r="MV390" s="75"/>
      <c r="MW390" s="75"/>
      <c r="MX390" s="75"/>
      <c r="MY390" s="75"/>
      <c r="MZ390" s="75"/>
      <c r="NA390" s="75"/>
      <c r="NB390" s="75"/>
      <c r="NC390" s="75"/>
      <c r="ND390" s="75"/>
      <c r="NE390" s="74">
        <f t="shared" si="729"/>
        <v>0</v>
      </c>
      <c r="NG390" s="162"/>
      <c r="NI390" s="78"/>
      <c r="NJ390" s="37"/>
      <c r="NK390" s="77"/>
      <c r="NL390" s="76"/>
      <c r="NM390" s="76"/>
      <c r="NN390" s="76"/>
      <c r="NO390" s="76"/>
      <c r="NP390" s="76"/>
      <c r="NQ390" s="76"/>
      <c r="NR390" s="76"/>
      <c r="NS390" s="76"/>
      <c r="NT390" s="76"/>
      <c r="NU390" s="76"/>
      <c r="NV390" s="76"/>
      <c r="NW390" s="76"/>
      <c r="NX390" s="76"/>
      <c r="NY390" s="76"/>
      <c r="NZ390" s="76"/>
      <c r="OA390" s="75"/>
      <c r="OB390" s="76"/>
      <c r="OC390" s="75"/>
      <c r="OD390" s="74">
        <f t="shared" si="730"/>
        <v>0</v>
      </c>
      <c r="OF390" s="162"/>
      <c r="OH390" s="78"/>
      <c r="OI390" s="37"/>
      <c r="OJ390" s="77"/>
      <c r="OK390" s="76"/>
      <c r="OL390" s="76"/>
      <c r="OM390" s="76"/>
      <c r="ON390" s="76"/>
      <c r="OO390" s="76"/>
      <c r="OP390" s="76"/>
      <c r="OQ390" s="76"/>
      <c r="OR390" s="76"/>
      <c r="OS390" s="76"/>
      <c r="OT390" s="76"/>
      <c r="OU390" s="76"/>
      <c r="OV390" s="76"/>
      <c r="OW390" s="76"/>
      <c r="OX390" s="76"/>
      <c r="OY390" s="76"/>
      <c r="OZ390" s="75"/>
      <c r="PA390" s="76"/>
      <c r="PB390" s="75"/>
      <c r="PC390" s="74">
        <f t="shared" si="731"/>
        <v>0</v>
      </c>
      <c r="PE390" s="162"/>
      <c r="PG390" s="78"/>
      <c r="PH390" s="37"/>
      <c r="PI390" s="77"/>
      <c r="PJ390" s="76"/>
      <c r="PK390" s="76"/>
      <c r="PL390" s="76"/>
      <c r="PM390" s="76"/>
      <c r="PN390" s="76"/>
      <c r="PO390" s="76"/>
      <c r="PP390" s="76"/>
      <c r="PQ390" s="76"/>
      <c r="PR390" s="76"/>
      <c r="PS390" s="76"/>
      <c r="PT390" s="76"/>
      <c r="PU390" s="76"/>
      <c r="PV390" s="76"/>
      <c r="PW390" s="76"/>
      <c r="PX390" s="76"/>
      <c r="PY390" s="75"/>
      <c r="PZ390" s="76"/>
      <c r="QA390" s="75"/>
      <c r="QB390" s="74">
        <f t="shared" si="732"/>
        <v>0</v>
      </c>
      <c r="QD390" s="162"/>
      <c r="QF390" s="78"/>
      <c r="QG390" s="37"/>
      <c r="QH390" s="77"/>
      <c r="QI390" s="76"/>
      <c r="QJ390" s="76"/>
      <c r="QK390" s="76"/>
      <c r="QL390" s="76"/>
      <c r="QM390" s="76"/>
      <c r="QN390" s="76"/>
      <c r="QO390" s="76"/>
      <c r="QP390" s="76"/>
      <c r="QQ390" s="76"/>
      <c r="QR390" s="76"/>
      <c r="QS390" s="76"/>
      <c r="QT390" s="76"/>
      <c r="QU390" s="76"/>
      <c r="QV390" s="76"/>
      <c r="QW390" s="76"/>
      <c r="QX390" s="75"/>
      <c r="QY390" s="76"/>
      <c r="QZ390" s="75"/>
      <c r="RA390" s="74">
        <f t="shared" si="733"/>
        <v>0</v>
      </c>
      <c r="RC390" s="162"/>
      <c r="RE390" s="78"/>
      <c r="RF390" s="37"/>
      <c r="RG390" s="77"/>
      <c r="RH390" s="76"/>
      <c r="RI390" s="76"/>
      <c r="RJ390" s="76"/>
      <c r="RK390" s="76"/>
      <c r="RL390" s="76"/>
      <c r="RM390" s="76"/>
      <c r="RN390" s="76"/>
      <c r="RO390" s="76"/>
      <c r="RP390" s="76"/>
      <c r="RQ390" s="76"/>
      <c r="RR390" s="76"/>
      <c r="RS390" s="76"/>
      <c r="RT390" s="76"/>
      <c r="RU390" s="76"/>
      <c r="RV390" s="76"/>
      <c r="RW390" s="75"/>
      <c r="RX390" s="76"/>
      <c r="RY390" s="75"/>
      <c r="RZ390" s="74">
        <f t="shared" si="734"/>
        <v>0</v>
      </c>
      <c r="SB390" s="162"/>
      <c r="SD390" s="78"/>
      <c r="SE390" s="37"/>
      <c r="SF390" s="77"/>
      <c r="SG390" s="76"/>
      <c r="SH390" s="76"/>
      <c r="SI390" s="76"/>
      <c r="SJ390" s="76"/>
      <c r="SK390" s="76"/>
      <c r="SL390" s="76"/>
      <c r="SM390" s="76"/>
      <c r="SN390" s="76"/>
      <c r="SO390" s="76"/>
      <c r="SP390" s="76"/>
      <c r="SQ390" s="76"/>
      <c r="SR390" s="76"/>
      <c r="SS390" s="76"/>
      <c r="ST390" s="76"/>
      <c r="SU390" s="76"/>
      <c r="SV390" s="75"/>
      <c r="SW390" s="76"/>
      <c r="SX390" s="75"/>
      <c r="SY390" s="74">
        <f t="shared" si="735"/>
        <v>0</v>
      </c>
      <c r="TA390" s="162"/>
      <c r="TC390" s="78"/>
      <c r="TD390" s="37"/>
      <c r="TE390" s="77"/>
      <c r="TF390" s="76"/>
      <c r="TG390" s="76"/>
      <c r="TH390" s="76"/>
      <c r="TI390" s="76"/>
      <c r="TJ390" s="76"/>
      <c r="TK390" s="76"/>
      <c r="TL390" s="76"/>
      <c r="TM390" s="76"/>
      <c r="TN390" s="76"/>
      <c r="TO390" s="76"/>
      <c r="TP390" s="76"/>
      <c r="TQ390" s="76"/>
      <c r="TR390" s="76"/>
      <c r="TS390" s="76"/>
      <c r="TT390" s="76"/>
      <c r="TU390" s="75"/>
      <c r="TV390" s="76"/>
      <c r="TW390" s="75"/>
      <c r="TX390" s="74">
        <f t="shared" si="736"/>
        <v>0</v>
      </c>
      <c r="TZ390" s="162"/>
      <c r="UB390" s="78"/>
      <c r="UC390" s="37"/>
      <c r="UD390" s="77"/>
      <c r="UE390" s="76"/>
      <c r="UF390" s="76"/>
      <c r="UG390" s="76"/>
      <c r="UH390" s="76"/>
      <c r="UI390" s="76"/>
      <c r="UJ390" s="76"/>
      <c r="UK390" s="76"/>
      <c r="UL390" s="76"/>
      <c r="UM390" s="76"/>
      <c r="UN390" s="76"/>
      <c r="UO390" s="76"/>
      <c r="UP390" s="76"/>
      <c r="UQ390" s="76"/>
      <c r="UR390" s="76"/>
      <c r="US390" s="76"/>
      <c r="UT390" s="75"/>
      <c r="UU390" s="76"/>
      <c r="UV390" s="75"/>
      <c r="UW390" s="74">
        <f t="shared" si="737"/>
        <v>0</v>
      </c>
      <c r="UY390" s="162"/>
      <c r="VA390" s="78"/>
      <c r="VB390" s="37"/>
      <c r="VC390" s="77"/>
      <c r="VD390" s="76"/>
      <c r="VE390" s="76"/>
      <c r="VF390" s="76"/>
      <c r="VG390" s="76"/>
      <c r="VH390" s="76"/>
      <c r="VI390" s="76"/>
      <c r="VJ390" s="76"/>
      <c r="VK390" s="76"/>
      <c r="VL390" s="76"/>
      <c r="VM390" s="76"/>
      <c r="VN390" s="76"/>
      <c r="VO390" s="76"/>
      <c r="VP390" s="76"/>
      <c r="VQ390" s="76"/>
      <c r="VR390" s="76"/>
      <c r="VS390" s="75"/>
      <c r="VT390" s="76"/>
      <c r="VU390" s="75"/>
      <c r="VV390" s="74">
        <f t="shared" si="738"/>
        <v>0</v>
      </c>
    </row>
    <row r="391" spans="2:594" s="38" customFormat="1" ht="30" outlineLevel="1">
      <c r="B391" s="88"/>
      <c r="C391" s="89">
        <f>IF(ISERROR(I391+1)=TRUE,I391,IF(I391="","",MAX(C$15:C390)+1))</f>
        <v>284</v>
      </c>
      <c r="D391" s="88">
        <f t="shared" si="645"/>
        <v>1</v>
      </c>
      <c r="E391" s="3"/>
      <c r="G391" s="162"/>
      <c r="I391" s="95">
        <f t="shared" si="739"/>
        <v>291</v>
      </c>
      <c r="J391" s="94" t="s">
        <v>410</v>
      </c>
      <c r="K391" s="93"/>
      <c r="L391" s="93"/>
      <c r="M391" s="93"/>
      <c r="N391" s="93"/>
      <c r="O391" s="92"/>
      <c r="P391" s="91" t="s">
        <v>409</v>
      </c>
      <c r="Q391" s="297"/>
      <c r="R391" s="90" t="s">
        <v>141</v>
      </c>
      <c r="S391" s="298"/>
      <c r="U391" s="162"/>
      <c r="V391" s="42"/>
      <c r="W391" s="78"/>
      <c r="X391" s="37"/>
      <c r="Y391" s="77"/>
      <c r="Z391" s="76"/>
      <c r="AA391" s="79"/>
      <c r="AB391" s="76"/>
      <c r="AC391" s="79"/>
      <c r="AD391" s="76"/>
      <c r="AE391" s="76"/>
      <c r="AF391" s="76"/>
      <c r="AG391" s="76"/>
      <c r="AH391" s="76"/>
      <c r="AI391" s="76"/>
      <c r="AJ391" s="76"/>
      <c r="AK391" s="75"/>
      <c r="AL391" s="75"/>
      <c r="AM391" s="75"/>
      <c r="AN391" s="75"/>
      <c r="AO391" s="75"/>
      <c r="AP391" s="75"/>
      <c r="AQ391" s="75"/>
      <c r="AR391" s="74">
        <f t="shared" si="716"/>
        <v>0</v>
      </c>
      <c r="AT391" s="162"/>
      <c r="AV391" s="78"/>
      <c r="AW391" s="37"/>
      <c r="AX391" s="77"/>
      <c r="AY391" s="76"/>
      <c r="AZ391" s="79"/>
      <c r="BA391" s="76"/>
      <c r="BB391" s="79"/>
      <c r="BC391" s="76"/>
      <c r="BD391" s="76"/>
      <c r="BE391" s="76"/>
      <c r="BF391" s="76"/>
      <c r="BG391" s="76"/>
      <c r="BH391" s="76"/>
      <c r="BI391" s="76"/>
      <c r="BJ391" s="75"/>
      <c r="BK391" s="75"/>
      <c r="BL391" s="75"/>
      <c r="BM391" s="75"/>
      <c r="BN391" s="75"/>
      <c r="BO391" s="75"/>
      <c r="BP391" s="75"/>
      <c r="BQ391" s="74">
        <f t="shared" si="717"/>
        <v>0</v>
      </c>
      <c r="BS391" s="162"/>
      <c r="BU391" s="78"/>
      <c r="BV391" s="37"/>
      <c r="BW391" s="77"/>
      <c r="BX391" s="76"/>
      <c r="BY391" s="79"/>
      <c r="BZ391" s="76"/>
      <c r="CA391" s="79"/>
      <c r="CB391" s="76"/>
      <c r="CC391" s="76"/>
      <c r="CD391" s="76"/>
      <c r="CE391" s="76"/>
      <c r="CF391" s="76"/>
      <c r="CG391" s="76"/>
      <c r="CH391" s="76"/>
      <c r="CI391" s="75"/>
      <c r="CJ391" s="75"/>
      <c r="CK391" s="75"/>
      <c r="CL391" s="75"/>
      <c r="CM391" s="75"/>
      <c r="CN391" s="75"/>
      <c r="CO391" s="75"/>
      <c r="CP391" s="74">
        <f t="shared" si="718"/>
        <v>0</v>
      </c>
      <c r="CR391" s="162"/>
      <c r="CT391" s="78"/>
      <c r="CU391" s="37"/>
      <c r="CV391" s="77"/>
      <c r="CW391" s="76"/>
      <c r="CX391" s="79"/>
      <c r="CY391" s="76"/>
      <c r="CZ391" s="79"/>
      <c r="DA391" s="76"/>
      <c r="DB391" s="76"/>
      <c r="DC391" s="76"/>
      <c r="DD391" s="76"/>
      <c r="DE391" s="76"/>
      <c r="DF391" s="76"/>
      <c r="DG391" s="76"/>
      <c r="DH391" s="75"/>
      <c r="DI391" s="75"/>
      <c r="DJ391" s="75"/>
      <c r="DK391" s="75"/>
      <c r="DL391" s="75"/>
      <c r="DM391" s="75"/>
      <c r="DN391" s="75"/>
      <c r="DO391" s="74">
        <f t="shared" si="719"/>
        <v>0</v>
      </c>
      <c r="DQ391" s="162"/>
      <c r="DS391" s="78"/>
      <c r="DT391" s="37"/>
      <c r="DU391" s="77"/>
      <c r="DV391" s="76"/>
      <c r="DW391" s="79"/>
      <c r="DX391" s="76"/>
      <c r="DY391" s="79"/>
      <c r="DZ391" s="76"/>
      <c r="EA391" s="76"/>
      <c r="EB391" s="76"/>
      <c r="EC391" s="76"/>
      <c r="ED391" s="76"/>
      <c r="EE391" s="76"/>
      <c r="EF391" s="76"/>
      <c r="EG391" s="75"/>
      <c r="EH391" s="75"/>
      <c r="EI391" s="75"/>
      <c r="EJ391" s="75"/>
      <c r="EK391" s="75"/>
      <c r="EL391" s="75"/>
      <c r="EM391" s="75"/>
      <c r="EN391" s="74">
        <f t="shared" si="720"/>
        <v>0</v>
      </c>
      <c r="EP391" s="162"/>
      <c r="ER391" s="78"/>
      <c r="ES391" s="37"/>
      <c r="ET391" s="77"/>
      <c r="EU391" s="76"/>
      <c r="EV391" s="76"/>
      <c r="EW391" s="76"/>
      <c r="EX391" s="76"/>
      <c r="EY391" s="76"/>
      <c r="EZ391" s="76"/>
      <c r="FA391" s="76"/>
      <c r="FB391" s="76"/>
      <c r="FC391" s="76"/>
      <c r="FD391" s="76"/>
      <c r="FE391" s="76"/>
      <c r="FF391" s="76"/>
      <c r="FG391" s="76"/>
      <c r="FH391" s="75"/>
      <c r="FI391" s="75"/>
      <c r="FJ391" s="75"/>
      <c r="FK391" s="75"/>
      <c r="FL391" s="75"/>
      <c r="FM391" s="74">
        <f t="shared" si="721"/>
        <v>0</v>
      </c>
      <c r="FO391" s="162"/>
      <c r="FQ391" s="78"/>
      <c r="FR391" s="37"/>
      <c r="FS391" s="77"/>
      <c r="FT391" s="76"/>
      <c r="FU391" s="76"/>
      <c r="FV391" s="76"/>
      <c r="FW391" s="76"/>
      <c r="FX391" s="76"/>
      <c r="FY391" s="76"/>
      <c r="FZ391" s="76"/>
      <c r="GA391" s="76"/>
      <c r="GB391" s="76"/>
      <c r="GC391" s="76"/>
      <c r="GD391" s="76"/>
      <c r="GE391" s="76"/>
      <c r="GF391" s="76"/>
      <c r="GG391" s="75"/>
      <c r="GH391" s="75"/>
      <c r="GI391" s="75"/>
      <c r="GJ391" s="75"/>
      <c r="GK391" s="75"/>
      <c r="GL391" s="74">
        <f t="shared" si="722"/>
        <v>0</v>
      </c>
      <c r="GN391" s="162"/>
      <c r="GP391" s="78"/>
      <c r="GQ391" s="37"/>
      <c r="GR391" s="77"/>
      <c r="GS391" s="76"/>
      <c r="GT391" s="76"/>
      <c r="GU391" s="76"/>
      <c r="GV391" s="76"/>
      <c r="GW391" s="76"/>
      <c r="GX391" s="76"/>
      <c r="GY391" s="76"/>
      <c r="GZ391" s="76"/>
      <c r="HA391" s="76"/>
      <c r="HB391" s="76"/>
      <c r="HC391" s="76"/>
      <c r="HD391" s="76"/>
      <c r="HE391" s="76"/>
      <c r="HF391" s="75"/>
      <c r="HG391" s="75"/>
      <c r="HH391" s="75"/>
      <c r="HI391" s="75"/>
      <c r="HJ391" s="75"/>
      <c r="HK391" s="74">
        <f t="shared" si="723"/>
        <v>0</v>
      </c>
      <c r="HM391" s="162"/>
      <c r="HO391" s="78"/>
      <c r="HP391" s="37"/>
      <c r="HQ391" s="77"/>
      <c r="HR391" s="76"/>
      <c r="HS391" s="76"/>
      <c r="HT391" s="76"/>
      <c r="HU391" s="76"/>
      <c r="HV391" s="76"/>
      <c r="HW391" s="76"/>
      <c r="HX391" s="76"/>
      <c r="HY391" s="76"/>
      <c r="HZ391" s="76"/>
      <c r="IA391" s="76"/>
      <c r="IB391" s="76"/>
      <c r="IC391" s="76"/>
      <c r="ID391" s="76"/>
      <c r="IE391" s="75"/>
      <c r="IF391" s="75"/>
      <c r="IG391" s="75"/>
      <c r="IH391" s="75"/>
      <c r="II391" s="75"/>
      <c r="IJ391" s="74">
        <f t="shared" si="724"/>
        <v>0</v>
      </c>
      <c r="IL391" s="162"/>
      <c r="IN391" s="78"/>
      <c r="IO391" s="37"/>
      <c r="IP391" s="77"/>
      <c r="IQ391" s="76"/>
      <c r="IR391" s="76"/>
      <c r="IS391" s="76"/>
      <c r="IT391" s="76"/>
      <c r="IU391" s="76"/>
      <c r="IV391" s="76"/>
      <c r="IW391" s="76"/>
      <c r="IX391" s="75"/>
      <c r="IY391" s="75"/>
      <c r="IZ391" s="75"/>
      <c r="JA391" s="75"/>
      <c r="JB391" s="75"/>
      <c r="JC391" s="75"/>
      <c r="JD391" s="75"/>
      <c r="JE391" s="75"/>
      <c r="JF391" s="75"/>
      <c r="JG391" s="75"/>
      <c r="JH391" s="75"/>
      <c r="JI391" s="74">
        <f t="shared" si="725"/>
        <v>0</v>
      </c>
      <c r="JK391" s="162"/>
      <c r="JM391" s="78"/>
      <c r="JN391" s="37"/>
      <c r="JO391" s="77"/>
      <c r="JP391" s="76"/>
      <c r="JQ391" s="76"/>
      <c r="JR391" s="76"/>
      <c r="JS391" s="76"/>
      <c r="JT391" s="76"/>
      <c r="JU391" s="76"/>
      <c r="JV391" s="76"/>
      <c r="JW391" s="75"/>
      <c r="JX391" s="75"/>
      <c r="JY391" s="75"/>
      <c r="JZ391" s="75"/>
      <c r="KA391" s="75"/>
      <c r="KB391" s="75"/>
      <c r="KC391" s="75"/>
      <c r="KD391" s="75"/>
      <c r="KE391" s="75"/>
      <c r="KF391" s="75"/>
      <c r="KG391" s="75"/>
      <c r="KH391" s="74">
        <f t="shared" si="726"/>
        <v>0</v>
      </c>
      <c r="KJ391" s="162"/>
      <c r="KL391" s="78"/>
      <c r="KM391" s="37"/>
      <c r="KN391" s="77"/>
      <c r="KO391" s="76"/>
      <c r="KP391" s="76"/>
      <c r="KQ391" s="76"/>
      <c r="KR391" s="76"/>
      <c r="KS391" s="76"/>
      <c r="KT391" s="76"/>
      <c r="KU391" s="76"/>
      <c r="KV391" s="75"/>
      <c r="KW391" s="75"/>
      <c r="KX391" s="75"/>
      <c r="KY391" s="75"/>
      <c r="KZ391" s="75"/>
      <c r="LA391" s="75"/>
      <c r="LB391" s="75"/>
      <c r="LC391" s="75"/>
      <c r="LD391" s="75"/>
      <c r="LE391" s="75"/>
      <c r="LF391" s="75"/>
      <c r="LG391" s="74">
        <f t="shared" si="727"/>
        <v>0</v>
      </c>
      <c r="LI391" s="162"/>
      <c r="LK391" s="78"/>
      <c r="LL391" s="37"/>
      <c r="LM391" s="77"/>
      <c r="LN391" s="76"/>
      <c r="LO391" s="76"/>
      <c r="LP391" s="76"/>
      <c r="LQ391" s="76"/>
      <c r="LR391" s="76"/>
      <c r="LS391" s="76"/>
      <c r="LT391" s="76"/>
      <c r="LU391" s="75"/>
      <c r="LV391" s="75"/>
      <c r="LW391" s="75"/>
      <c r="LX391" s="75"/>
      <c r="LY391" s="75"/>
      <c r="LZ391" s="75"/>
      <c r="MA391" s="75"/>
      <c r="MB391" s="75"/>
      <c r="MC391" s="75"/>
      <c r="MD391" s="75"/>
      <c r="ME391" s="75"/>
      <c r="MF391" s="74">
        <f t="shared" si="728"/>
        <v>0</v>
      </c>
      <c r="MH391" s="162"/>
      <c r="MJ391" s="78"/>
      <c r="MK391" s="37"/>
      <c r="ML391" s="77"/>
      <c r="MM391" s="76"/>
      <c r="MN391" s="76"/>
      <c r="MO391" s="76"/>
      <c r="MP391" s="76"/>
      <c r="MQ391" s="76"/>
      <c r="MR391" s="76"/>
      <c r="MS391" s="76"/>
      <c r="MT391" s="75"/>
      <c r="MU391" s="75"/>
      <c r="MV391" s="75"/>
      <c r="MW391" s="75"/>
      <c r="MX391" s="75"/>
      <c r="MY391" s="75"/>
      <c r="MZ391" s="75"/>
      <c r="NA391" s="75"/>
      <c r="NB391" s="75"/>
      <c r="NC391" s="75"/>
      <c r="ND391" s="75"/>
      <c r="NE391" s="74">
        <f t="shared" si="729"/>
        <v>0</v>
      </c>
      <c r="NG391" s="162"/>
      <c r="NI391" s="78"/>
      <c r="NJ391" s="37"/>
      <c r="NK391" s="77"/>
      <c r="NL391" s="76"/>
      <c r="NM391" s="76"/>
      <c r="NN391" s="76"/>
      <c r="NO391" s="76"/>
      <c r="NP391" s="76"/>
      <c r="NQ391" s="76"/>
      <c r="NR391" s="76"/>
      <c r="NS391" s="76"/>
      <c r="NT391" s="76"/>
      <c r="NU391" s="76"/>
      <c r="NV391" s="76"/>
      <c r="NW391" s="76"/>
      <c r="NX391" s="76"/>
      <c r="NY391" s="76"/>
      <c r="NZ391" s="76"/>
      <c r="OA391" s="75"/>
      <c r="OB391" s="76"/>
      <c r="OC391" s="75"/>
      <c r="OD391" s="74">
        <f t="shared" si="730"/>
        <v>0</v>
      </c>
      <c r="OF391" s="162"/>
      <c r="OH391" s="78"/>
      <c r="OI391" s="37"/>
      <c r="OJ391" s="77"/>
      <c r="OK391" s="76"/>
      <c r="OL391" s="76"/>
      <c r="OM391" s="76"/>
      <c r="ON391" s="76"/>
      <c r="OO391" s="76"/>
      <c r="OP391" s="76"/>
      <c r="OQ391" s="76"/>
      <c r="OR391" s="76"/>
      <c r="OS391" s="76"/>
      <c r="OT391" s="76"/>
      <c r="OU391" s="76"/>
      <c r="OV391" s="76"/>
      <c r="OW391" s="76"/>
      <c r="OX391" s="76"/>
      <c r="OY391" s="76"/>
      <c r="OZ391" s="75"/>
      <c r="PA391" s="76"/>
      <c r="PB391" s="75"/>
      <c r="PC391" s="74">
        <f t="shared" si="731"/>
        <v>0</v>
      </c>
      <c r="PE391" s="162"/>
      <c r="PG391" s="78"/>
      <c r="PH391" s="37"/>
      <c r="PI391" s="77"/>
      <c r="PJ391" s="76"/>
      <c r="PK391" s="76"/>
      <c r="PL391" s="76"/>
      <c r="PM391" s="76"/>
      <c r="PN391" s="76"/>
      <c r="PO391" s="76"/>
      <c r="PP391" s="76"/>
      <c r="PQ391" s="76"/>
      <c r="PR391" s="76"/>
      <c r="PS391" s="76"/>
      <c r="PT391" s="76"/>
      <c r="PU391" s="76"/>
      <c r="PV391" s="76"/>
      <c r="PW391" s="76"/>
      <c r="PX391" s="76"/>
      <c r="PY391" s="75"/>
      <c r="PZ391" s="76"/>
      <c r="QA391" s="75"/>
      <c r="QB391" s="74">
        <f t="shared" si="732"/>
        <v>0</v>
      </c>
      <c r="QD391" s="162"/>
      <c r="QF391" s="78"/>
      <c r="QG391" s="37"/>
      <c r="QH391" s="77"/>
      <c r="QI391" s="76"/>
      <c r="QJ391" s="76"/>
      <c r="QK391" s="76"/>
      <c r="QL391" s="76"/>
      <c r="QM391" s="76"/>
      <c r="QN391" s="76"/>
      <c r="QO391" s="76"/>
      <c r="QP391" s="76"/>
      <c r="QQ391" s="76"/>
      <c r="QR391" s="76"/>
      <c r="QS391" s="76"/>
      <c r="QT391" s="76"/>
      <c r="QU391" s="76"/>
      <c r="QV391" s="76"/>
      <c r="QW391" s="76"/>
      <c r="QX391" s="75"/>
      <c r="QY391" s="76"/>
      <c r="QZ391" s="75"/>
      <c r="RA391" s="74">
        <f t="shared" si="733"/>
        <v>0</v>
      </c>
      <c r="RC391" s="162"/>
      <c r="RE391" s="78"/>
      <c r="RF391" s="37"/>
      <c r="RG391" s="77"/>
      <c r="RH391" s="76"/>
      <c r="RI391" s="76"/>
      <c r="RJ391" s="76"/>
      <c r="RK391" s="76"/>
      <c r="RL391" s="76"/>
      <c r="RM391" s="76"/>
      <c r="RN391" s="76"/>
      <c r="RO391" s="76"/>
      <c r="RP391" s="76"/>
      <c r="RQ391" s="76"/>
      <c r="RR391" s="76"/>
      <c r="RS391" s="76"/>
      <c r="RT391" s="76"/>
      <c r="RU391" s="76"/>
      <c r="RV391" s="76"/>
      <c r="RW391" s="75"/>
      <c r="RX391" s="76"/>
      <c r="RY391" s="75"/>
      <c r="RZ391" s="74">
        <f t="shared" si="734"/>
        <v>0</v>
      </c>
      <c r="SB391" s="162"/>
      <c r="SD391" s="78"/>
      <c r="SE391" s="37"/>
      <c r="SF391" s="77"/>
      <c r="SG391" s="76"/>
      <c r="SH391" s="76"/>
      <c r="SI391" s="76"/>
      <c r="SJ391" s="76"/>
      <c r="SK391" s="76"/>
      <c r="SL391" s="76"/>
      <c r="SM391" s="76"/>
      <c r="SN391" s="76"/>
      <c r="SO391" s="76"/>
      <c r="SP391" s="76"/>
      <c r="SQ391" s="76"/>
      <c r="SR391" s="76"/>
      <c r="SS391" s="76"/>
      <c r="ST391" s="76"/>
      <c r="SU391" s="76"/>
      <c r="SV391" s="75"/>
      <c r="SW391" s="76"/>
      <c r="SX391" s="75"/>
      <c r="SY391" s="74">
        <f t="shared" si="735"/>
        <v>0</v>
      </c>
      <c r="TA391" s="162"/>
      <c r="TC391" s="78"/>
      <c r="TD391" s="37"/>
      <c r="TE391" s="77"/>
      <c r="TF391" s="76"/>
      <c r="TG391" s="76"/>
      <c r="TH391" s="76"/>
      <c r="TI391" s="76"/>
      <c r="TJ391" s="76"/>
      <c r="TK391" s="76"/>
      <c r="TL391" s="76"/>
      <c r="TM391" s="76"/>
      <c r="TN391" s="76"/>
      <c r="TO391" s="76"/>
      <c r="TP391" s="76"/>
      <c r="TQ391" s="76"/>
      <c r="TR391" s="76"/>
      <c r="TS391" s="76"/>
      <c r="TT391" s="76"/>
      <c r="TU391" s="75"/>
      <c r="TV391" s="76"/>
      <c r="TW391" s="75"/>
      <c r="TX391" s="74">
        <f t="shared" si="736"/>
        <v>0</v>
      </c>
      <c r="TZ391" s="162"/>
      <c r="UB391" s="78"/>
      <c r="UC391" s="37"/>
      <c r="UD391" s="77"/>
      <c r="UE391" s="76"/>
      <c r="UF391" s="76"/>
      <c r="UG391" s="76"/>
      <c r="UH391" s="76"/>
      <c r="UI391" s="76"/>
      <c r="UJ391" s="76"/>
      <c r="UK391" s="76"/>
      <c r="UL391" s="76"/>
      <c r="UM391" s="76"/>
      <c r="UN391" s="76"/>
      <c r="UO391" s="76"/>
      <c r="UP391" s="76"/>
      <c r="UQ391" s="76"/>
      <c r="UR391" s="76"/>
      <c r="US391" s="76"/>
      <c r="UT391" s="75"/>
      <c r="UU391" s="76"/>
      <c r="UV391" s="75"/>
      <c r="UW391" s="74">
        <f t="shared" si="737"/>
        <v>0</v>
      </c>
      <c r="UY391" s="162"/>
      <c r="VA391" s="78"/>
      <c r="VB391" s="37"/>
      <c r="VC391" s="77"/>
      <c r="VD391" s="76"/>
      <c r="VE391" s="76"/>
      <c r="VF391" s="76"/>
      <c r="VG391" s="76"/>
      <c r="VH391" s="76"/>
      <c r="VI391" s="76"/>
      <c r="VJ391" s="76"/>
      <c r="VK391" s="76"/>
      <c r="VL391" s="76"/>
      <c r="VM391" s="76"/>
      <c r="VN391" s="76"/>
      <c r="VO391" s="76"/>
      <c r="VP391" s="76"/>
      <c r="VQ391" s="76"/>
      <c r="VR391" s="76"/>
      <c r="VS391" s="75"/>
      <c r="VT391" s="76"/>
      <c r="VU391" s="75"/>
      <c r="VV391" s="74">
        <f t="shared" si="738"/>
        <v>0</v>
      </c>
    </row>
    <row r="392" spans="2:594" s="38" customFormat="1" outlineLevel="1">
      <c r="B392" s="88"/>
      <c r="C392" s="89">
        <f>IF(ISERROR(I392+1)=TRUE,I392,IF(I392="","",MAX(C$15:C391)+1))</f>
        <v>285</v>
      </c>
      <c r="D392" s="88">
        <f t="shared" si="645"/>
        <v>1</v>
      </c>
      <c r="E392" s="3"/>
      <c r="G392" s="162"/>
      <c r="I392" s="95">
        <f t="shared" si="739"/>
        <v>292</v>
      </c>
      <c r="J392" s="94" t="s">
        <v>408</v>
      </c>
      <c r="K392" s="93"/>
      <c r="L392" s="93"/>
      <c r="M392" s="93"/>
      <c r="N392" s="93"/>
      <c r="O392" s="92"/>
      <c r="P392" s="91" t="s">
        <v>400</v>
      </c>
      <c r="Q392" s="297"/>
      <c r="R392" s="90" t="s">
        <v>141</v>
      </c>
      <c r="S392" s="298"/>
      <c r="U392" s="162"/>
      <c r="V392" s="42"/>
      <c r="W392" s="78"/>
      <c r="X392" s="37"/>
      <c r="Y392" s="77"/>
      <c r="Z392" s="76"/>
      <c r="AA392" s="79"/>
      <c r="AB392" s="76"/>
      <c r="AC392" s="79"/>
      <c r="AD392" s="76"/>
      <c r="AE392" s="76"/>
      <c r="AF392" s="76"/>
      <c r="AG392" s="76"/>
      <c r="AH392" s="76"/>
      <c r="AI392" s="76"/>
      <c r="AJ392" s="76"/>
      <c r="AK392" s="75"/>
      <c r="AL392" s="75"/>
      <c r="AM392" s="75"/>
      <c r="AN392" s="75"/>
      <c r="AO392" s="75"/>
      <c r="AP392" s="75"/>
      <c r="AQ392" s="75"/>
      <c r="AR392" s="74">
        <f t="shared" si="716"/>
        <v>0</v>
      </c>
      <c r="AT392" s="162"/>
      <c r="AV392" s="78"/>
      <c r="AW392" s="37"/>
      <c r="AX392" s="77"/>
      <c r="AY392" s="76"/>
      <c r="AZ392" s="79"/>
      <c r="BA392" s="76"/>
      <c r="BB392" s="79"/>
      <c r="BC392" s="76"/>
      <c r="BD392" s="76"/>
      <c r="BE392" s="76"/>
      <c r="BF392" s="76"/>
      <c r="BG392" s="76"/>
      <c r="BH392" s="76"/>
      <c r="BI392" s="76"/>
      <c r="BJ392" s="75"/>
      <c r="BK392" s="75"/>
      <c r="BL392" s="75"/>
      <c r="BM392" s="75"/>
      <c r="BN392" s="75"/>
      <c r="BO392" s="75"/>
      <c r="BP392" s="75"/>
      <c r="BQ392" s="74">
        <f t="shared" si="717"/>
        <v>0</v>
      </c>
      <c r="BS392" s="162"/>
      <c r="BU392" s="78"/>
      <c r="BV392" s="37"/>
      <c r="BW392" s="77"/>
      <c r="BX392" s="76"/>
      <c r="BY392" s="79"/>
      <c r="BZ392" s="76"/>
      <c r="CA392" s="79"/>
      <c r="CB392" s="76"/>
      <c r="CC392" s="76"/>
      <c r="CD392" s="76"/>
      <c r="CE392" s="76"/>
      <c r="CF392" s="76"/>
      <c r="CG392" s="76"/>
      <c r="CH392" s="76"/>
      <c r="CI392" s="75"/>
      <c r="CJ392" s="75"/>
      <c r="CK392" s="75"/>
      <c r="CL392" s="75"/>
      <c r="CM392" s="75"/>
      <c r="CN392" s="75"/>
      <c r="CO392" s="75"/>
      <c r="CP392" s="74">
        <f t="shared" si="718"/>
        <v>0</v>
      </c>
      <c r="CR392" s="162"/>
      <c r="CT392" s="78"/>
      <c r="CU392" s="37"/>
      <c r="CV392" s="77"/>
      <c r="CW392" s="76"/>
      <c r="CX392" s="79"/>
      <c r="CY392" s="76"/>
      <c r="CZ392" s="79"/>
      <c r="DA392" s="76"/>
      <c r="DB392" s="76"/>
      <c r="DC392" s="76"/>
      <c r="DD392" s="76"/>
      <c r="DE392" s="76"/>
      <c r="DF392" s="76"/>
      <c r="DG392" s="76"/>
      <c r="DH392" s="75"/>
      <c r="DI392" s="75"/>
      <c r="DJ392" s="75"/>
      <c r="DK392" s="75"/>
      <c r="DL392" s="75"/>
      <c r="DM392" s="75"/>
      <c r="DN392" s="75"/>
      <c r="DO392" s="74">
        <f t="shared" si="719"/>
        <v>0</v>
      </c>
      <c r="DQ392" s="162"/>
      <c r="DS392" s="78"/>
      <c r="DT392" s="37"/>
      <c r="DU392" s="77"/>
      <c r="DV392" s="76"/>
      <c r="DW392" s="79"/>
      <c r="DX392" s="76"/>
      <c r="DY392" s="79"/>
      <c r="DZ392" s="76"/>
      <c r="EA392" s="76"/>
      <c r="EB392" s="76"/>
      <c r="EC392" s="76"/>
      <c r="ED392" s="76"/>
      <c r="EE392" s="76"/>
      <c r="EF392" s="76"/>
      <c r="EG392" s="75"/>
      <c r="EH392" s="75"/>
      <c r="EI392" s="75"/>
      <c r="EJ392" s="75"/>
      <c r="EK392" s="75"/>
      <c r="EL392" s="75"/>
      <c r="EM392" s="75"/>
      <c r="EN392" s="74">
        <f t="shared" si="720"/>
        <v>0</v>
      </c>
      <c r="EP392" s="162"/>
      <c r="ER392" s="78"/>
      <c r="ES392" s="37"/>
      <c r="ET392" s="77"/>
      <c r="EU392" s="76"/>
      <c r="EV392" s="76"/>
      <c r="EW392" s="76"/>
      <c r="EX392" s="76"/>
      <c r="EY392" s="76"/>
      <c r="EZ392" s="76"/>
      <c r="FA392" s="76"/>
      <c r="FB392" s="76"/>
      <c r="FC392" s="76"/>
      <c r="FD392" s="76"/>
      <c r="FE392" s="76"/>
      <c r="FF392" s="76"/>
      <c r="FG392" s="76"/>
      <c r="FH392" s="75"/>
      <c r="FI392" s="75"/>
      <c r="FJ392" s="75"/>
      <c r="FK392" s="75"/>
      <c r="FL392" s="75"/>
      <c r="FM392" s="74">
        <f t="shared" si="721"/>
        <v>0</v>
      </c>
      <c r="FO392" s="162"/>
      <c r="FQ392" s="78"/>
      <c r="FR392" s="37"/>
      <c r="FS392" s="77"/>
      <c r="FT392" s="76"/>
      <c r="FU392" s="76"/>
      <c r="FV392" s="76"/>
      <c r="FW392" s="76"/>
      <c r="FX392" s="76"/>
      <c r="FY392" s="76"/>
      <c r="FZ392" s="76"/>
      <c r="GA392" s="76"/>
      <c r="GB392" s="76"/>
      <c r="GC392" s="76"/>
      <c r="GD392" s="76"/>
      <c r="GE392" s="76"/>
      <c r="GF392" s="76"/>
      <c r="GG392" s="75"/>
      <c r="GH392" s="75"/>
      <c r="GI392" s="75"/>
      <c r="GJ392" s="75"/>
      <c r="GK392" s="75"/>
      <c r="GL392" s="74">
        <f t="shared" si="722"/>
        <v>0</v>
      </c>
      <c r="GN392" s="162"/>
      <c r="GP392" s="78"/>
      <c r="GQ392" s="37"/>
      <c r="GR392" s="77"/>
      <c r="GS392" s="76"/>
      <c r="GT392" s="76"/>
      <c r="GU392" s="76"/>
      <c r="GV392" s="76"/>
      <c r="GW392" s="76"/>
      <c r="GX392" s="76"/>
      <c r="GY392" s="76"/>
      <c r="GZ392" s="76"/>
      <c r="HA392" s="76"/>
      <c r="HB392" s="76"/>
      <c r="HC392" s="76"/>
      <c r="HD392" s="76"/>
      <c r="HE392" s="76"/>
      <c r="HF392" s="75"/>
      <c r="HG392" s="75"/>
      <c r="HH392" s="75"/>
      <c r="HI392" s="75"/>
      <c r="HJ392" s="75"/>
      <c r="HK392" s="74">
        <f t="shared" si="723"/>
        <v>0</v>
      </c>
      <c r="HM392" s="162"/>
      <c r="HO392" s="78"/>
      <c r="HP392" s="37"/>
      <c r="HQ392" s="77"/>
      <c r="HR392" s="76"/>
      <c r="HS392" s="76"/>
      <c r="HT392" s="76"/>
      <c r="HU392" s="76"/>
      <c r="HV392" s="76"/>
      <c r="HW392" s="76"/>
      <c r="HX392" s="76"/>
      <c r="HY392" s="76"/>
      <c r="HZ392" s="76"/>
      <c r="IA392" s="76"/>
      <c r="IB392" s="76"/>
      <c r="IC392" s="76"/>
      <c r="ID392" s="76"/>
      <c r="IE392" s="75"/>
      <c r="IF392" s="75"/>
      <c r="IG392" s="75"/>
      <c r="IH392" s="75"/>
      <c r="II392" s="75"/>
      <c r="IJ392" s="74">
        <f t="shared" si="724"/>
        <v>0</v>
      </c>
      <c r="IL392" s="162"/>
      <c r="IN392" s="78"/>
      <c r="IO392" s="37"/>
      <c r="IP392" s="77"/>
      <c r="IQ392" s="76"/>
      <c r="IR392" s="76"/>
      <c r="IS392" s="76"/>
      <c r="IT392" s="76"/>
      <c r="IU392" s="76"/>
      <c r="IV392" s="76"/>
      <c r="IW392" s="76"/>
      <c r="IX392" s="75"/>
      <c r="IY392" s="75"/>
      <c r="IZ392" s="75"/>
      <c r="JA392" s="75"/>
      <c r="JB392" s="75"/>
      <c r="JC392" s="75"/>
      <c r="JD392" s="75"/>
      <c r="JE392" s="75"/>
      <c r="JF392" s="75"/>
      <c r="JG392" s="75"/>
      <c r="JH392" s="75"/>
      <c r="JI392" s="74">
        <f t="shared" si="725"/>
        <v>0</v>
      </c>
      <c r="JK392" s="162"/>
      <c r="JM392" s="78"/>
      <c r="JN392" s="37"/>
      <c r="JO392" s="77"/>
      <c r="JP392" s="76"/>
      <c r="JQ392" s="76"/>
      <c r="JR392" s="76"/>
      <c r="JS392" s="76"/>
      <c r="JT392" s="76"/>
      <c r="JU392" s="76"/>
      <c r="JV392" s="76"/>
      <c r="JW392" s="75"/>
      <c r="JX392" s="75"/>
      <c r="JY392" s="75"/>
      <c r="JZ392" s="75"/>
      <c r="KA392" s="75"/>
      <c r="KB392" s="75"/>
      <c r="KC392" s="75"/>
      <c r="KD392" s="75"/>
      <c r="KE392" s="75"/>
      <c r="KF392" s="75"/>
      <c r="KG392" s="75"/>
      <c r="KH392" s="74">
        <f t="shared" si="726"/>
        <v>0</v>
      </c>
      <c r="KJ392" s="162"/>
      <c r="KL392" s="78"/>
      <c r="KM392" s="37"/>
      <c r="KN392" s="77"/>
      <c r="KO392" s="76"/>
      <c r="KP392" s="76"/>
      <c r="KQ392" s="76"/>
      <c r="KR392" s="76"/>
      <c r="KS392" s="76"/>
      <c r="KT392" s="76"/>
      <c r="KU392" s="76"/>
      <c r="KV392" s="75"/>
      <c r="KW392" s="75"/>
      <c r="KX392" s="75"/>
      <c r="KY392" s="75"/>
      <c r="KZ392" s="75"/>
      <c r="LA392" s="75"/>
      <c r="LB392" s="75"/>
      <c r="LC392" s="75"/>
      <c r="LD392" s="75"/>
      <c r="LE392" s="75"/>
      <c r="LF392" s="75"/>
      <c r="LG392" s="74">
        <f t="shared" si="727"/>
        <v>0</v>
      </c>
      <c r="LI392" s="162"/>
      <c r="LK392" s="78"/>
      <c r="LL392" s="37"/>
      <c r="LM392" s="77"/>
      <c r="LN392" s="76"/>
      <c r="LO392" s="76"/>
      <c r="LP392" s="76"/>
      <c r="LQ392" s="76"/>
      <c r="LR392" s="76"/>
      <c r="LS392" s="76"/>
      <c r="LT392" s="76"/>
      <c r="LU392" s="75"/>
      <c r="LV392" s="75"/>
      <c r="LW392" s="75"/>
      <c r="LX392" s="75"/>
      <c r="LY392" s="75"/>
      <c r="LZ392" s="75"/>
      <c r="MA392" s="75"/>
      <c r="MB392" s="75"/>
      <c r="MC392" s="75"/>
      <c r="MD392" s="75"/>
      <c r="ME392" s="75"/>
      <c r="MF392" s="74">
        <f t="shared" si="728"/>
        <v>0</v>
      </c>
      <c r="MH392" s="162"/>
      <c r="MJ392" s="78"/>
      <c r="MK392" s="37"/>
      <c r="ML392" s="77"/>
      <c r="MM392" s="76"/>
      <c r="MN392" s="76"/>
      <c r="MO392" s="76"/>
      <c r="MP392" s="76"/>
      <c r="MQ392" s="76"/>
      <c r="MR392" s="76"/>
      <c r="MS392" s="76"/>
      <c r="MT392" s="75"/>
      <c r="MU392" s="75"/>
      <c r="MV392" s="75"/>
      <c r="MW392" s="75"/>
      <c r="MX392" s="75"/>
      <c r="MY392" s="75"/>
      <c r="MZ392" s="75"/>
      <c r="NA392" s="75"/>
      <c r="NB392" s="75"/>
      <c r="NC392" s="75"/>
      <c r="ND392" s="75"/>
      <c r="NE392" s="74">
        <f t="shared" si="729"/>
        <v>0</v>
      </c>
      <c r="NG392" s="162"/>
      <c r="NI392" s="78"/>
      <c r="NJ392" s="37"/>
      <c r="NK392" s="77"/>
      <c r="NL392" s="76"/>
      <c r="NM392" s="76"/>
      <c r="NN392" s="76"/>
      <c r="NO392" s="76"/>
      <c r="NP392" s="76"/>
      <c r="NQ392" s="76"/>
      <c r="NR392" s="76"/>
      <c r="NS392" s="76"/>
      <c r="NT392" s="76"/>
      <c r="NU392" s="76"/>
      <c r="NV392" s="76"/>
      <c r="NW392" s="76"/>
      <c r="NX392" s="76"/>
      <c r="NY392" s="76"/>
      <c r="NZ392" s="76"/>
      <c r="OA392" s="75"/>
      <c r="OB392" s="76"/>
      <c r="OC392" s="75"/>
      <c r="OD392" s="74">
        <f t="shared" si="730"/>
        <v>0</v>
      </c>
      <c r="OF392" s="162"/>
      <c r="OH392" s="78"/>
      <c r="OI392" s="37"/>
      <c r="OJ392" s="77"/>
      <c r="OK392" s="76"/>
      <c r="OL392" s="76"/>
      <c r="OM392" s="76"/>
      <c r="ON392" s="76"/>
      <c r="OO392" s="76"/>
      <c r="OP392" s="76"/>
      <c r="OQ392" s="76"/>
      <c r="OR392" s="76"/>
      <c r="OS392" s="76"/>
      <c r="OT392" s="76"/>
      <c r="OU392" s="76"/>
      <c r="OV392" s="76"/>
      <c r="OW392" s="76"/>
      <c r="OX392" s="76"/>
      <c r="OY392" s="76"/>
      <c r="OZ392" s="75"/>
      <c r="PA392" s="76"/>
      <c r="PB392" s="75"/>
      <c r="PC392" s="74">
        <f t="shared" si="731"/>
        <v>0</v>
      </c>
      <c r="PE392" s="162"/>
      <c r="PG392" s="78"/>
      <c r="PH392" s="37"/>
      <c r="PI392" s="77"/>
      <c r="PJ392" s="76"/>
      <c r="PK392" s="76"/>
      <c r="PL392" s="76"/>
      <c r="PM392" s="76"/>
      <c r="PN392" s="76"/>
      <c r="PO392" s="76"/>
      <c r="PP392" s="76"/>
      <c r="PQ392" s="76"/>
      <c r="PR392" s="76"/>
      <c r="PS392" s="76"/>
      <c r="PT392" s="76"/>
      <c r="PU392" s="76"/>
      <c r="PV392" s="76"/>
      <c r="PW392" s="76"/>
      <c r="PX392" s="76"/>
      <c r="PY392" s="75"/>
      <c r="PZ392" s="76"/>
      <c r="QA392" s="75"/>
      <c r="QB392" s="74">
        <f t="shared" si="732"/>
        <v>0</v>
      </c>
      <c r="QD392" s="162"/>
      <c r="QF392" s="78"/>
      <c r="QG392" s="37"/>
      <c r="QH392" s="77"/>
      <c r="QI392" s="76"/>
      <c r="QJ392" s="76"/>
      <c r="QK392" s="76"/>
      <c r="QL392" s="76"/>
      <c r="QM392" s="76"/>
      <c r="QN392" s="76"/>
      <c r="QO392" s="76"/>
      <c r="QP392" s="76"/>
      <c r="QQ392" s="76"/>
      <c r="QR392" s="76"/>
      <c r="QS392" s="76"/>
      <c r="QT392" s="76"/>
      <c r="QU392" s="76"/>
      <c r="QV392" s="76"/>
      <c r="QW392" s="76"/>
      <c r="QX392" s="75"/>
      <c r="QY392" s="76"/>
      <c r="QZ392" s="75"/>
      <c r="RA392" s="74">
        <f t="shared" si="733"/>
        <v>0</v>
      </c>
      <c r="RC392" s="162"/>
      <c r="RE392" s="78"/>
      <c r="RF392" s="37"/>
      <c r="RG392" s="77"/>
      <c r="RH392" s="76"/>
      <c r="RI392" s="76"/>
      <c r="RJ392" s="76"/>
      <c r="RK392" s="76"/>
      <c r="RL392" s="76"/>
      <c r="RM392" s="76"/>
      <c r="RN392" s="76"/>
      <c r="RO392" s="76"/>
      <c r="RP392" s="76"/>
      <c r="RQ392" s="76"/>
      <c r="RR392" s="76"/>
      <c r="RS392" s="76"/>
      <c r="RT392" s="76"/>
      <c r="RU392" s="76"/>
      <c r="RV392" s="76"/>
      <c r="RW392" s="75"/>
      <c r="RX392" s="76"/>
      <c r="RY392" s="75"/>
      <c r="RZ392" s="74">
        <f t="shared" si="734"/>
        <v>0</v>
      </c>
      <c r="SB392" s="162"/>
      <c r="SD392" s="78"/>
      <c r="SE392" s="37"/>
      <c r="SF392" s="77"/>
      <c r="SG392" s="76"/>
      <c r="SH392" s="76"/>
      <c r="SI392" s="76"/>
      <c r="SJ392" s="76"/>
      <c r="SK392" s="76"/>
      <c r="SL392" s="76"/>
      <c r="SM392" s="76"/>
      <c r="SN392" s="76"/>
      <c r="SO392" s="76"/>
      <c r="SP392" s="76"/>
      <c r="SQ392" s="76"/>
      <c r="SR392" s="76"/>
      <c r="SS392" s="76"/>
      <c r="ST392" s="76"/>
      <c r="SU392" s="76"/>
      <c r="SV392" s="75"/>
      <c r="SW392" s="76"/>
      <c r="SX392" s="75"/>
      <c r="SY392" s="74">
        <f t="shared" si="735"/>
        <v>0</v>
      </c>
      <c r="TA392" s="162"/>
      <c r="TC392" s="78"/>
      <c r="TD392" s="37"/>
      <c r="TE392" s="77"/>
      <c r="TF392" s="76"/>
      <c r="TG392" s="76"/>
      <c r="TH392" s="76"/>
      <c r="TI392" s="76"/>
      <c r="TJ392" s="76"/>
      <c r="TK392" s="76"/>
      <c r="TL392" s="76"/>
      <c r="TM392" s="76"/>
      <c r="TN392" s="76"/>
      <c r="TO392" s="76"/>
      <c r="TP392" s="76"/>
      <c r="TQ392" s="76"/>
      <c r="TR392" s="76"/>
      <c r="TS392" s="76"/>
      <c r="TT392" s="76"/>
      <c r="TU392" s="75"/>
      <c r="TV392" s="76"/>
      <c r="TW392" s="75"/>
      <c r="TX392" s="74">
        <f t="shared" si="736"/>
        <v>0</v>
      </c>
      <c r="TZ392" s="162"/>
      <c r="UB392" s="78"/>
      <c r="UC392" s="37"/>
      <c r="UD392" s="77"/>
      <c r="UE392" s="76"/>
      <c r="UF392" s="76"/>
      <c r="UG392" s="76"/>
      <c r="UH392" s="76"/>
      <c r="UI392" s="76"/>
      <c r="UJ392" s="76"/>
      <c r="UK392" s="76"/>
      <c r="UL392" s="76"/>
      <c r="UM392" s="76"/>
      <c r="UN392" s="76"/>
      <c r="UO392" s="76"/>
      <c r="UP392" s="76"/>
      <c r="UQ392" s="76"/>
      <c r="UR392" s="76"/>
      <c r="US392" s="76"/>
      <c r="UT392" s="75"/>
      <c r="UU392" s="76"/>
      <c r="UV392" s="75"/>
      <c r="UW392" s="74">
        <f t="shared" si="737"/>
        <v>0</v>
      </c>
      <c r="UY392" s="162"/>
      <c r="VA392" s="78"/>
      <c r="VB392" s="37"/>
      <c r="VC392" s="77"/>
      <c r="VD392" s="76"/>
      <c r="VE392" s="76"/>
      <c r="VF392" s="76"/>
      <c r="VG392" s="76"/>
      <c r="VH392" s="76"/>
      <c r="VI392" s="76"/>
      <c r="VJ392" s="76"/>
      <c r="VK392" s="76"/>
      <c r="VL392" s="76"/>
      <c r="VM392" s="76"/>
      <c r="VN392" s="76"/>
      <c r="VO392" s="76"/>
      <c r="VP392" s="76"/>
      <c r="VQ392" s="76"/>
      <c r="VR392" s="76"/>
      <c r="VS392" s="75"/>
      <c r="VT392" s="76"/>
      <c r="VU392" s="75"/>
      <c r="VV392" s="74">
        <f t="shared" si="738"/>
        <v>0</v>
      </c>
    </row>
    <row r="393" spans="2:594" s="38" customFormat="1" outlineLevel="1">
      <c r="B393" s="88"/>
      <c r="C393" s="89">
        <f>IF(ISERROR(I393+1)=TRUE,I393,IF(I393="","",MAX(C$15:C392)+1))</f>
        <v>286</v>
      </c>
      <c r="D393" s="88">
        <f t="shared" si="645"/>
        <v>1</v>
      </c>
      <c r="E393" s="3"/>
      <c r="G393" s="162"/>
      <c r="I393" s="95">
        <f t="shared" si="739"/>
        <v>293</v>
      </c>
      <c r="J393" s="94" t="s">
        <v>407</v>
      </c>
      <c r="K393" s="93"/>
      <c r="L393" s="93"/>
      <c r="M393" s="93"/>
      <c r="N393" s="93"/>
      <c r="O393" s="92"/>
      <c r="P393" s="91" t="s">
        <v>263</v>
      </c>
      <c r="Q393" s="297"/>
      <c r="R393" s="90" t="s">
        <v>141</v>
      </c>
      <c r="S393" s="298"/>
      <c r="U393" s="162"/>
      <c r="V393" s="42"/>
      <c r="W393" s="78"/>
      <c r="X393" s="37"/>
      <c r="Y393" s="77"/>
      <c r="Z393" s="76"/>
      <c r="AA393" s="79"/>
      <c r="AB393" s="76"/>
      <c r="AC393" s="79"/>
      <c r="AD393" s="76"/>
      <c r="AE393" s="76"/>
      <c r="AF393" s="76"/>
      <c r="AG393" s="76"/>
      <c r="AH393" s="76"/>
      <c r="AI393" s="76"/>
      <c r="AJ393" s="76"/>
      <c r="AK393" s="75"/>
      <c r="AL393" s="75"/>
      <c r="AM393" s="75"/>
      <c r="AN393" s="75"/>
      <c r="AO393" s="75"/>
      <c r="AP393" s="75"/>
      <c r="AQ393" s="75"/>
      <c r="AR393" s="74">
        <f t="shared" si="716"/>
        <v>0</v>
      </c>
      <c r="AT393" s="162"/>
      <c r="AV393" s="78"/>
      <c r="AW393" s="37"/>
      <c r="AX393" s="77"/>
      <c r="AY393" s="76"/>
      <c r="AZ393" s="79"/>
      <c r="BA393" s="76"/>
      <c r="BB393" s="79"/>
      <c r="BC393" s="76"/>
      <c r="BD393" s="76"/>
      <c r="BE393" s="76"/>
      <c r="BF393" s="76"/>
      <c r="BG393" s="76"/>
      <c r="BH393" s="76"/>
      <c r="BI393" s="76"/>
      <c r="BJ393" s="75"/>
      <c r="BK393" s="75"/>
      <c r="BL393" s="75"/>
      <c r="BM393" s="75"/>
      <c r="BN393" s="75"/>
      <c r="BO393" s="75"/>
      <c r="BP393" s="75"/>
      <c r="BQ393" s="74">
        <f t="shared" si="717"/>
        <v>0</v>
      </c>
      <c r="BS393" s="162"/>
      <c r="BU393" s="78"/>
      <c r="BV393" s="37"/>
      <c r="BW393" s="77"/>
      <c r="BX393" s="76"/>
      <c r="BY393" s="79"/>
      <c r="BZ393" s="76"/>
      <c r="CA393" s="79"/>
      <c r="CB393" s="76"/>
      <c r="CC393" s="76"/>
      <c r="CD393" s="76"/>
      <c r="CE393" s="76"/>
      <c r="CF393" s="76"/>
      <c r="CG393" s="76"/>
      <c r="CH393" s="76"/>
      <c r="CI393" s="75"/>
      <c r="CJ393" s="75"/>
      <c r="CK393" s="75"/>
      <c r="CL393" s="75"/>
      <c r="CM393" s="75"/>
      <c r="CN393" s="75"/>
      <c r="CO393" s="75"/>
      <c r="CP393" s="74">
        <f t="shared" si="718"/>
        <v>0</v>
      </c>
      <c r="CR393" s="162"/>
      <c r="CT393" s="78"/>
      <c r="CU393" s="37"/>
      <c r="CV393" s="77"/>
      <c r="CW393" s="76"/>
      <c r="CX393" s="79"/>
      <c r="CY393" s="76"/>
      <c r="CZ393" s="79"/>
      <c r="DA393" s="76"/>
      <c r="DB393" s="76"/>
      <c r="DC393" s="76"/>
      <c r="DD393" s="76"/>
      <c r="DE393" s="76"/>
      <c r="DF393" s="76"/>
      <c r="DG393" s="76"/>
      <c r="DH393" s="75"/>
      <c r="DI393" s="75"/>
      <c r="DJ393" s="75"/>
      <c r="DK393" s="75"/>
      <c r="DL393" s="75"/>
      <c r="DM393" s="75"/>
      <c r="DN393" s="75"/>
      <c r="DO393" s="74">
        <f t="shared" si="719"/>
        <v>0</v>
      </c>
      <c r="DQ393" s="162"/>
      <c r="DS393" s="78"/>
      <c r="DT393" s="37"/>
      <c r="DU393" s="77"/>
      <c r="DV393" s="76"/>
      <c r="DW393" s="79"/>
      <c r="DX393" s="76"/>
      <c r="DY393" s="79"/>
      <c r="DZ393" s="76"/>
      <c r="EA393" s="76"/>
      <c r="EB393" s="76"/>
      <c r="EC393" s="76"/>
      <c r="ED393" s="76"/>
      <c r="EE393" s="76"/>
      <c r="EF393" s="76"/>
      <c r="EG393" s="75"/>
      <c r="EH393" s="75"/>
      <c r="EI393" s="75"/>
      <c r="EJ393" s="75"/>
      <c r="EK393" s="75"/>
      <c r="EL393" s="75"/>
      <c r="EM393" s="75"/>
      <c r="EN393" s="74">
        <f t="shared" si="720"/>
        <v>0</v>
      </c>
      <c r="EP393" s="162"/>
      <c r="ER393" s="78"/>
      <c r="ES393" s="37"/>
      <c r="ET393" s="77"/>
      <c r="EU393" s="76"/>
      <c r="EV393" s="76"/>
      <c r="EW393" s="76"/>
      <c r="EX393" s="76"/>
      <c r="EY393" s="76"/>
      <c r="EZ393" s="76"/>
      <c r="FA393" s="76"/>
      <c r="FB393" s="76"/>
      <c r="FC393" s="76"/>
      <c r="FD393" s="76"/>
      <c r="FE393" s="76"/>
      <c r="FF393" s="76"/>
      <c r="FG393" s="76"/>
      <c r="FH393" s="75"/>
      <c r="FI393" s="75"/>
      <c r="FJ393" s="75"/>
      <c r="FK393" s="75"/>
      <c r="FL393" s="75"/>
      <c r="FM393" s="74">
        <f t="shared" si="721"/>
        <v>0</v>
      </c>
      <c r="FO393" s="162"/>
      <c r="FQ393" s="78"/>
      <c r="FR393" s="37"/>
      <c r="FS393" s="77"/>
      <c r="FT393" s="76"/>
      <c r="FU393" s="76"/>
      <c r="FV393" s="76"/>
      <c r="FW393" s="76"/>
      <c r="FX393" s="76"/>
      <c r="FY393" s="76"/>
      <c r="FZ393" s="76"/>
      <c r="GA393" s="76"/>
      <c r="GB393" s="76"/>
      <c r="GC393" s="76"/>
      <c r="GD393" s="76"/>
      <c r="GE393" s="76"/>
      <c r="GF393" s="76"/>
      <c r="GG393" s="75"/>
      <c r="GH393" s="75"/>
      <c r="GI393" s="75"/>
      <c r="GJ393" s="75"/>
      <c r="GK393" s="75"/>
      <c r="GL393" s="74">
        <f t="shared" si="722"/>
        <v>0</v>
      </c>
      <c r="GN393" s="162"/>
      <c r="GP393" s="78"/>
      <c r="GQ393" s="37"/>
      <c r="GR393" s="77"/>
      <c r="GS393" s="76"/>
      <c r="GT393" s="76"/>
      <c r="GU393" s="76"/>
      <c r="GV393" s="76"/>
      <c r="GW393" s="76"/>
      <c r="GX393" s="76"/>
      <c r="GY393" s="76"/>
      <c r="GZ393" s="76"/>
      <c r="HA393" s="76"/>
      <c r="HB393" s="76"/>
      <c r="HC393" s="76"/>
      <c r="HD393" s="76"/>
      <c r="HE393" s="76"/>
      <c r="HF393" s="75"/>
      <c r="HG393" s="75"/>
      <c r="HH393" s="75"/>
      <c r="HI393" s="75"/>
      <c r="HJ393" s="75"/>
      <c r="HK393" s="74">
        <f t="shared" si="723"/>
        <v>0</v>
      </c>
      <c r="HM393" s="162"/>
      <c r="HO393" s="78"/>
      <c r="HP393" s="37"/>
      <c r="HQ393" s="77"/>
      <c r="HR393" s="76"/>
      <c r="HS393" s="76"/>
      <c r="HT393" s="76"/>
      <c r="HU393" s="76"/>
      <c r="HV393" s="76"/>
      <c r="HW393" s="76"/>
      <c r="HX393" s="76"/>
      <c r="HY393" s="76"/>
      <c r="HZ393" s="76"/>
      <c r="IA393" s="76"/>
      <c r="IB393" s="76"/>
      <c r="IC393" s="76"/>
      <c r="ID393" s="76"/>
      <c r="IE393" s="75"/>
      <c r="IF393" s="75"/>
      <c r="IG393" s="75"/>
      <c r="IH393" s="75"/>
      <c r="II393" s="75"/>
      <c r="IJ393" s="74">
        <f t="shared" si="724"/>
        <v>0</v>
      </c>
      <c r="IL393" s="162"/>
      <c r="IN393" s="78"/>
      <c r="IO393" s="37"/>
      <c r="IP393" s="77"/>
      <c r="IQ393" s="76"/>
      <c r="IR393" s="76"/>
      <c r="IS393" s="76"/>
      <c r="IT393" s="76"/>
      <c r="IU393" s="76"/>
      <c r="IV393" s="76"/>
      <c r="IW393" s="76"/>
      <c r="IX393" s="75"/>
      <c r="IY393" s="75"/>
      <c r="IZ393" s="75"/>
      <c r="JA393" s="75"/>
      <c r="JB393" s="75"/>
      <c r="JC393" s="75"/>
      <c r="JD393" s="75"/>
      <c r="JE393" s="75"/>
      <c r="JF393" s="75"/>
      <c r="JG393" s="75"/>
      <c r="JH393" s="75"/>
      <c r="JI393" s="74">
        <f t="shared" si="725"/>
        <v>0</v>
      </c>
      <c r="JK393" s="162"/>
      <c r="JM393" s="78"/>
      <c r="JN393" s="37"/>
      <c r="JO393" s="77"/>
      <c r="JP393" s="76"/>
      <c r="JQ393" s="76"/>
      <c r="JR393" s="76"/>
      <c r="JS393" s="76"/>
      <c r="JT393" s="76"/>
      <c r="JU393" s="76"/>
      <c r="JV393" s="76"/>
      <c r="JW393" s="75"/>
      <c r="JX393" s="75"/>
      <c r="JY393" s="75"/>
      <c r="JZ393" s="75"/>
      <c r="KA393" s="75"/>
      <c r="KB393" s="75"/>
      <c r="KC393" s="75"/>
      <c r="KD393" s="75"/>
      <c r="KE393" s="75"/>
      <c r="KF393" s="75"/>
      <c r="KG393" s="75"/>
      <c r="KH393" s="74">
        <f t="shared" si="726"/>
        <v>0</v>
      </c>
      <c r="KJ393" s="162"/>
      <c r="KL393" s="78"/>
      <c r="KM393" s="37"/>
      <c r="KN393" s="77"/>
      <c r="KO393" s="76"/>
      <c r="KP393" s="76"/>
      <c r="KQ393" s="76"/>
      <c r="KR393" s="76"/>
      <c r="KS393" s="76"/>
      <c r="KT393" s="76"/>
      <c r="KU393" s="76"/>
      <c r="KV393" s="75"/>
      <c r="KW393" s="75"/>
      <c r="KX393" s="75"/>
      <c r="KY393" s="75"/>
      <c r="KZ393" s="75"/>
      <c r="LA393" s="75"/>
      <c r="LB393" s="75"/>
      <c r="LC393" s="75"/>
      <c r="LD393" s="75"/>
      <c r="LE393" s="75"/>
      <c r="LF393" s="75"/>
      <c r="LG393" s="74">
        <f t="shared" si="727"/>
        <v>0</v>
      </c>
      <c r="LI393" s="162"/>
      <c r="LK393" s="78"/>
      <c r="LL393" s="37"/>
      <c r="LM393" s="77"/>
      <c r="LN393" s="76"/>
      <c r="LO393" s="76"/>
      <c r="LP393" s="76"/>
      <c r="LQ393" s="76"/>
      <c r="LR393" s="76"/>
      <c r="LS393" s="76"/>
      <c r="LT393" s="76"/>
      <c r="LU393" s="75"/>
      <c r="LV393" s="75"/>
      <c r="LW393" s="75"/>
      <c r="LX393" s="75"/>
      <c r="LY393" s="75"/>
      <c r="LZ393" s="75"/>
      <c r="MA393" s="75"/>
      <c r="MB393" s="75"/>
      <c r="MC393" s="75"/>
      <c r="MD393" s="75"/>
      <c r="ME393" s="75"/>
      <c r="MF393" s="74">
        <f t="shared" si="728"/>
        <v>0</v>
      </c>
      <c r="MH393" s="162"/>
      <c r="MJ393" s="78"/>
      <c r="MK393" s="37"/>
      <c r="ML393" s="77"/>
      <c r="MM393" s="76"/>
      <c r="MN393" s="76"/>
      <c r="MO393" s="76"/>
      <c r="MP393" s="76"/>
      <c r="MQ393" s="76"/>
      <c r="MR393" s="76"/>
      <c r="MS393" s="76"/>
      <c r="MT393" s="75"/>
      <c r="MU393" s="75"/>
      <c r="MV393" s="75"/>
      <c r="MW393" s="75"/>
      <c r="MX393" s="75"/>
      <c r="MY393" s="75"/>
      <c r="MZ393" s="75"/>
      <c r="NA393" s="75"/>
      <c r="NB393" s="75"/>
      <c r="NC393" s="75"/>
      <c r="ND393" s="75"/>
      <c r="NE393" s="74">
        <f t="shared" si="729"/>
        <v>0</v>
      </c>
      <c r="NG393" s="162"/>
      <c r="NI393" s="78"/>
      <c r="NJ393" s="37"/>
      <c r="NK393" s="77"/>
      <c r="NL393" s="76"/>
      <c r="NM393" s="76"/>
      <c r="NN393" s="76"/>
      <c r="NO393" s="76"/>
      <c r="NP393" s="76"/>
      <c r="NQ393" s="76"/>
      <c r="NR393" s="76"/>
      <c r="NS393" s="76"/>
      <c r="NT393" s="76"/>
      <c r="NU393" s="76"/>
      <c r="NV393" s="76"/>
      <c r="NW393" s="76"/>
      <c r="NX393" s="76"/>
      <c r="NY393" s="76"/>
      <c r="NZ393" s="76"/>
      <c r="OA393" s="75"/>
      <c r="OB393" s="76"/>
      <c r="OC393" s="75"/>
      <c r="OD393" s="74">
        <f t="shared" si="730"/>
        <v>0</v>
      </c>
      <c r="OF393" s="162"/>
      <c r="OH393" s="78"/>
      <c r="OI393" s="37"/>
      <c r="OJ393" s="77"/>
      <c r="OK393" s="76"/>
      <c r="OL393" s="76"/>
      <c r="OM393" s="76"/>
      <c r="ON393" s="76"/>
      <c r="OO393" s="76"/>
      <c r="OP393" s="76"/>
      <c r="OQ393" s="76"/>
      <c r="OR393" s="76"/>
      <c r="OS393" s="76"/>
      <c r="OT393" s="76"/>
      <c r="OU393" s="76"/>
      <c r="OV393" s="76"/>
      <c r="OW393" s="76"/>
      <c r="OX393" s="76"/>
      <c r="OY393" s="76"/>
      <c r="OZ393" s="75"/>
      <c r="PA393" s="76"/>
      <c r="PB393" s="75"/>
      <c r="PC393" s="74">
        <f t="shared" si="731"/>
        <v>0</v>
      </c>
      <c r="PE393" s="162"/>
      <c r="PG393" s="78"/>
      <c r="PH393" s="37"/>
      <c r="PI393" s="77"/>
      <c r="PJ393" s="76"/>
      <c r="PK393" s="76"/>
      <c r="PL393" s="76"/>
      <c r="PM393" s="76"/>
      <c r="PN393" s="76"/>
      <c r="PO393" s="76"/>
      <c r="PP393" s="76"/>
      <c r="PQ393" s="76"/>
      <c r="PR393" s="76"/>
      <c r="PS393" s="76"/>
      <c r="PT393" s="76"/>
      <c r="PU393" s="76"/>
      <c r="PV393" s="76"/>
      <c r="PW393" s="76"/>
      <c r="PX393" s="76"/>
      <c r="PY393" s="75"/>
      <c r="PZ393" s="76"/>
      <c r="QA393" s="75"/>
      <c r="QB393" s="74">
        <f t="shared" si="732"/>
        <v>0</v>
      </c>
      <c r="QD393" s="162"/>
      <c r="QF393" s="78"/>
      <c r="QG393" s="37"/>
      <c r="QH393" s="77"/>
      <c r="QI393" s="76"/>
      <c r="QJ393" s="76"/>
      <c r="QK393" s="76"/>
      <c r="QL393" s="76"/>
      <c r="QM393" s="76"/>
      <c r="QN393" s="76"/>
      <c r="QO393" s="76"/>
      <c r="QP393" s="76"/>
      <c r="QQ393" s="76"/>
      <c r="QR393" s="76"/>
      <c r="QS393" s="76"/>
      <c r="QT393" s="76"/>
      <c r="QU393" s="76"/>
      <c r="QV393" s="76"/>
      <c r="QW393" s="76"/>
      <c r="QX393" s="75"/>
      <c r="QY393" s="76"/>
      <c r="QZ393" s="75"/>
      <c r="RA393" s="74">
        <f t="shared" si="733"/>
        <v>0</v>
      </c>
      <c r="RC393" s="162"/>
      <c r="RE393" s="78"/>
      <c r="RF393" s="37"/>
      <c r="RG393" s="77"/>
      <c r="RH393" s="76"/>
      <c r="RI393" s="76"/>
      <c r="RJ393" s="76"/>
      <c r="RK393" s="76"/>
      <c r="RL393" s="76"/>
      <c r="RM393" s="76"/>
      <c r="RN393" s="76"/>
      <c r="RO393" s="76"/>
      <c r="RP393" s="76"/>
      <c r="RQ393" s="76"/>
      <c r="RR393" s="76"/>
      <c r="RS393" s="76"/>
      <c r="RT393" s="76"/>
      <c r="RU393" s="76"/>
      <c r="RV393" s="76"/>
      <c r="RW393" s="75"/>
      <c r="RX393" s="76"/>
      <c r="RY393" s="75"/>
      <c r="RZ393" s="74">
        <f t="shared" si="734"/>
        <v>0</v>
      </c>
      <c r="SB393" s="162"/>
      <c r="SD393" s="78"/>
      <c r="SE393" s="37"/>
      <c r="SF393" s="77"/>
      <c r="SG393" s="76"/>
      <c r="SH393" s="76"/>
      <c r="SI393" s="76"/>
      <c r="SJ393" s="76"/>
      <c r="SK393" s="76"/>
      <c r="SL393" s="76"/>
      <c r="SM393" s="76"/>
      <c r="SN393" s="76"/>
      <c r="SO393" s="76"/>
      <c r="SP393" s="76"/>
      <c r="SQ393" s="76"/>
      <c r="SR393" s="76"/>
      <c r="SS393" s="76"/>
      <c r="ST393" s="76"/>
      <c r="SU393" s="76"/>
      <c r="SV393" s="75"/>
      <c r="SW393" s="76"/>
      <c r="SX393" s="75"/>
      <c r="SY393" s="74">
        <f t="shared" si="735"/>
        <v>0</v>
      </c>
      <c r="TA393" s="162"/>
      <c r="TC393" s="78"/>
      <c r="TD393" s="37"/>
      <c r="TE393" s="77"/>
      <c r="TF393" s="76"/>
      <c r="TG393" s="76"/>
      <c r="TH393" s="76"/>
      <c r="TI393" s="76"/>
      <c r="TJ393" s="76"/>
      <c r="TK393" s="76"/>
      <c r="TL393" s="76"/>
      <c r="TM393" s="76"/>
      <c r="TN393" s="76"/>
      <c r="TO393" s="76"/>
      <c r="TP393" s="76"/>
      <c r="TQ393" s="76"/>
      <c r="TR393" s="76"/>
      <c r="TS393" s="76"/>
      <c r="TT393" s="76"/>
      <c r="TU393" s="75"/>
      <c r="TV393" s="76"/>
      <c r="TW393" s="75"/>
      <c r="TX393" s="74">
        <f t="shared" si="736"/>
        <v>0</v>
      </c>
      <c r="TZ393" s="162"/>
      <c r="UB393" s="78"/>
      <c r="UC393" s="37"/>
      <c r="UD393" s="77"/>
      <c r="UE393" s="76"/>
      <c r="UF393" s="76"/>
      <c r="UG393" s="76"/>
      <c r="UH393" s="76"/>
      <c r="UI393" s="76"/>
      <c r="UJ393" s="76"/>
      <c r="UK393" s="76"/>
      <c r="UL393" s="76"/>
      <c r="UM393" s="76"/>
      <c r="UN393" s="76"/>
      <c r="UO393" s="76"/>
      <c r="UP393" s="76"/>
      <c r="UQ393" s="76"/>
      <c r="UR393" s="76"/>
      <c r="US393" s="76"/>
      <c r="UT393" s="75"/>
      <c r="UU393" s="76"/>
      <c r="UV393" s="75"/>
      <c r="UW393" s="74">
        <f t="shared" si="737"/>
        <v>0</v>
      </c>
      <c r="UY393" s="162"/>
      <c r="VA393" s="78"/>
      <c r="VB393" s="37"/>
      <c r="VC393" s="77"/>
      <c r="VD393" s="76"/>
      <c r="VE393" s="76"/>
      <c r="VF393" s="76"/>
      <c r="VG393" s="76"/>
      <c r="VH393" s="76"/>
      <c r="VI393" s="76"/>
      <c r="VJ393" s="76"/>
      <c r="VK393" s="76"/>
      <c r="VL393" s="76"/>
      <c r="VM393" s="76"/>
      <c r="VN393" s="76"/>
      <c r="VO393" s="76"/>
      <c r="VP393" s="76"/>
      <c r="VQ393" s="76"/>
      <c r="VR393" s="76"/>
      <c r="VS393" s="75"/>
      <c r="VT393" s="76"/>
      <c r="VU393" s="75"/>
      <c r="VV393" s="74">
        <f t="shared" si="738"/>
        <v>0</v>
      </c>
    </row>
    <row r="394" spans="2:594" s="38" customFormat="1" ht="45" outlineLevel="1">
      <c r="B394" s="88"/>
      <c r="C394" s="89">
        <f>IF(ISERROR(I394+1)=TRUE,I394,IF(I394="","",MAX(C$15:C393)+1))</f>
        <v>287</v>
      </c>
      <c r="D394" s="88">
        <f t="shared" si="645"/>
        <v>1</v>
      </c>
      <c r="E394" s="3"/>
      <c r="G394" s="162"/>
      <c r="I394" s="95">
        <f t="shared" si="739"/>
        <v>294</v>
      </c>
      <c r="J394" s="94" t="s">
        <v>406</v>
      </c>
      <c r="K394" s="93"/>
      <c r="L394" s="93"/>
      <c r="M394" s="93"/>
      <c r="N394" s="93"/>
      <c r="O394" s="92"/>
      <c r="P394" s="91" t="s">
        <v>405</v>
      </c>
      <c r="Q394" s="297"/>
      <c r="R394" s="90" t="s">
        <v>141</v>
      </c>
      <c r="S394" s="298"/>
      <c r="U394" s="162"/>
      <c r="V394" s="42"/>
      <c r="W394" s="78"/>
      <c r="X394" s="37"/>
      <c r="Y394" s="77"/>
      <c r="Z394" s="76"/>
      <c r="AA394" s="79"/>
      <c r="AB394" s="76"/>
      <c r="AC394" s="79"/>
      <c r="AD394" s="76"/>
      <c r="AE394" s="76"/>
      <c r="AF394" s="76"/>
      <c r="AG394" s="76"/>
      <c r="AH394" s="76"/>
      <c r="AI394" s="76"/>
      <c r="AJ394" s="76"/>
      <c r="AK394" s="75"/>
      <c r="AL394" s="75"/>
      <c r="AM394" s="75"/>
      <c r="AN394" s="75"/>
      <c r="AO394" s="75"/>
      <c r="AP394" s="75"/>
      <c r="AQ394" s="75"/>
      <c r="AR394" s="74">
        <f t="shared" si="716"/>
        <v>0</v>
      </c>
      <c r="AT394" s="162"/>
      <c r="AV394" s="78"/>
      <c r="AW394" s="37"/>
      <c r="AX394" s="77"/>
      <c r="AY394" s="76"/>
      <c r="AZ394" s="79"/>
      <c r="BA394" s="76"/>
      <c r="BB394" s="79"/>
      <c r="BC394" s="76"/>
      <c r="BD394" s="76"/>
      <c r="BE394" s="76"/>
      <c r="BF394" s="76"/>
      <c r="BG394" s="76"/>
      <c r="BH394" s="76"/>
      <c r="BI394" s="76"/>
      <c r="BJ394" s="75"/>
      <c r="BK394" s="75"/>
      <c r="BL394" s="75"/>
      <c r="BM394" s="75"/>
      <c r="BN394" s="75"/>
      <c r="BO394" s="75"/>
      <c r="BP394" s="75"/>
      <c r="BQ394" s="74">
        <f t="shared" si="717"/>
        <v>0</v>
      </c>
      <c r="BS394" s="162"/>
      <c r="BU394" s="78"/>
      <c r="BV394" s="37"/>
      <c r="BW394" s="77"/>
      <c r="BX394" s="76"/>
      <c r="BY394" s="79"/>
      <c r="BZ394" s="76"/>
      <c r="CA394" s="79"/>
      <c r="CB394" s="76"/>
      <c r="CC394" s="76"/>
      <c r="CD394" s="76"/>
      <c r="CE394" s="76"/>
      <c r="CF394" s="76"/>
      <c r="CG394" s="76"/>
      <c r="CH394" s="76"/>
      <c r="CI394" s="75"/>
      <c r="CJ394" s="75"/>
      <c r="CK394" s="75"/>
      <c r="CL394" s="75"/>
      <c r="CM394" s="75"/>
      <c r="CN394" s="75"/>
      <c r="CO394" s="75"/>
      <c r="CP394" s="74">
        <f t="shared" si="718"/>
        <v>0</v>
      </c>
      <c r="CR394" s="162"/>
      <c r="CT394" s="78"/>
      <c r="CU394" s="37"/>
      <c r="CV394" s="77"/>
      <c r="CW394" s="76"/>
      <c r="CX394" s="79"/>
      <c r="CY394" s="76"/>
      <c r="CZ394" s="79"/>
      <c r="DA394" s="76"/>
      <c r="DB394" s="76"/>
      <c r="DC394" s="76"/>
      <c r="DD394" s="76"/>
      <c r="DE394" s="76"/>
      <c r="DF394" s="76"/>
      <c r="DG394" s="76"/>
      <c r="DH394" s="75"/>
      <c r="DI394" s="75"/>
      <c r="DJ394" s="75"/>
      <c r="DK394" s="75"/>
      <c r="DL394" s="75"/>
      <c r="DM394" s="75"/>
      <c r="DN394" s="75"/>
      <c r="DO394" s="74">
        <f t="shared" si="719"/>
        <v>0</v>
      </c>
      <c r="DQ394" s="162"/>
      <c r="DS394" s="78"/>
      <c r="DT394" s="37"/>
      <c r="DU394" s="77"/>
      <c r="DV394" s="76"/>
      <c r="DW394" s="79"/>
      <c r="DX394" s="76"/>
      <c r="DY394" s="79"/>
      <c r="DZ394" s="76"/>
      <c r="EA394" s="76"/>
      <c r="EB394" s="76"/>
      <c r="EC394" s="76"/>
      <c r="ED394" s="76"/>
      <c r="EE394" s="76"/>
      <c r="EF394" s="76"/>
      <c r="EG394" s="75"/>
      <c r="EH394" s="75"/>
      <c r="EI394" s="75"/>
      <c r="EJ394" s="75"/>
      <c r="EK394" s="75"/>
      <c r="EL394" s="75"/>
      <c r="EM394" s="75"/>
      <c r="EN394" s="74">
        <f t="shared" si="720"/>
        <v>0</v>
      </c>
      <c r="EP394" s="162"/>
      <c r="ER394" s="78"/>
      <c r="ES394" s="37"/>
      <c r="ET394" s="77"/>
      <c r="EU394" s="76"/>
      <c r="EV394" s="76"/>
      <c r="EW394" s="76"/>
      <c r="EX394" s="76"/>
      <c r="EY394" s="76"/>
      <c r="EZ394" s="76"/>
      <c r="FA394" s="76"/>
      <c r="FB394" s="76"/>
      <c r="FC394" s="76"/>
      <c r="FD394" s="76"/>
      <c r="FE394" s="76"/>
      <c r="FF394" s="76"/>
      <c r="FG394" s="76"/>
      <c r="FH394" s="75"/>
      <c r="FI394" s="75"/>
      <c r="FJ394" s="75"/>
      <c r="FK394" s="75"/>
      <c r="FL394" s="75"/>
      <c r="FM394" s="74">
        <f t="shared" si="721"/>
        <v>0</v>
      </c>
      <c r="FO394" s="162"/>
      <c r="FQ394" s="78"/>
      <c r="FR394" s="37"/>
      <c r="FS394" s="77"/>
      <c r="FT394" s="76"/>
      <c r="FU394" s="76"/>
      <c r="FV394" s="76"/>
      <c r="FW394" s="76"/>
      <c r="FX394" s="76"/>
      <c r="FY394" s="76"/>
      <c r="FZ394" s="76"/>
      <c r="GA394" s="76"/>
      <c r="GB394" s="76"/>
      <c r="GC394" s="76"/>
      <c r="GD394" s="76"/>
      <c r="GE394" s="76"/>
      <c r="GF394" s="76"/>
      <c r="GG394" s="75"/>
      <c r="GH394" s="75"/>
      <c r="GI394" s="75"/>
      <c r="GJ394" s="75"/>
      <c r="GK394" s="75"/>
      <c r="GL394" s="74">
        <f t="shared" si="722"/>
        <v>0</v>
      </c>
      <c r="GN394" s="162"/>
      <c r="GP394" s="78"/>
      <c r="GQ394" s="37"/>
      <c r="GR394" s="77"/>
      <c r="GS394" s="76"/>
      <c r="GT394" s="76"/>
      <c r="GU394" s="76"/>
      <c r="GV394" s="76"/>
      <c r="GW394" s="76"/>
      <c r="GX394" s="76"/>
      <c r="GY394" s="76"/>
      <c r="GZ394" s="76"/>
      <c r="HA394" s="76"/>
      <c r="HB394" s="76"/>
      <c r="HC394" s="76"/>
      <c r="HD394" s="76"/>
      <c r="HE394" s="76"/>
      <c r="HF394" s="75"/>
      <c r="HG394" s="75"/>
      <c r="HH394" s="75"/>
      <c r="HI394" s="75"/>
      <c r="HJ394" s="75"/>
      <c r="HK394" s="74">
        <f t="shared" si="723"/>
        <v>0</v>
      </c>
      <c r="HM394" s="162"/>
      <c r="HO394" s="78"/>
      <c r="HP394" s="37"/>
      <c r="HQ394" s="77"/>
      <c r="HR394" s="76"/>
      <c r="HS394" s="76"/>
      <c r="HT394" s="76"/>
      <c r="HU394" s="76"/>
      <c r="HV394" s="76"/>
      <c r="HW394" s="76"/>
      <c r="HX394" s="76"/>
      <c r="HY394" s="76"/>
      <c r="HZ394" s="76"/>
      <c r="IA394" s="76"/>
      <c r="IB394" s="76"/>
      <c r="IC394" s="76"/>
      <c r="ID394" s="76"/>
      <c r="IE394" s="75"/>
      <c r="IF394" s="75"/>
      <c r="IG394" s="75"/>
      <c r="IH394" s="75"/>
      <c r="II394" s="75"/>
      <c r="IJ394" s="74">
        <f t="shared" si="724"/>
        <v>0</v>
      </c>
      <c r="IL394" s="162"/>
      <c r="IN394" s="78"/>
      <c r="IO394" s="37"/>
      <c r="IP394" s="77"/>
      <c r="IQ394" s="76"/>
      <c r="IR394" s="76"/>
      <c r="IS394" s="76"/>
      <c r="IT394" s="76"/>
      <c r="IU394" s="76"/>
      <c r="IV394" s="76"/>
      <c r="IW394" s="76"/>
      <c r="IX394" s="75"/>
      <c r="IY394" s="75"/>
      <c r="IZ394" s="75"/>
      <c r="JA394" s="75"/>
      <c r="JB394" s="75"/>
      <c r="JC394" s="75"/>
      <c r="JD394" s="75"/>
      <c r="JE394" s="75"/>
      <c r="JF394" s="75"/>
      <c r="JG394" s="75"/>
      <c r="JH394" s="75"/>
      <c r="JI394" s="74">
        <f t="shared" si="725"/>
        <v>0</v>
      </c>
      <c r="JK394" s="162"/>
      <c r="JM394" s="78"/>
      <c r="JN394" s="37"/>
      <c r="JO394" s="77"/>
      <c r="JP394" s="76"/>
      <c r="JQ394" s="76"/>
      <c r="JR394" s="76"/>
      <c r="JS394" s="76"/>
      <c r="JT394" s="76"/>
      <c r="JU394" s="76"/>
      <c r="JV394" s="76"/>
      <c r="JW394" s="75"/>
      <c r="JX394" s="75"/>
      <c r="JY394" s="75"/>
      <c r="JZ394" s="75"/>
      <c r="KA394" s="75"/>
      <c r="KB394" s="75"/>
      <c r="KC394" s="75"/>
      <c r="KD394" s="75"/>
      <c r="KE394" s="75"/>
      <c r="KF394" s="75"/>
      <c r="KG394" s="75"/>
      <c r="KH394" s="74">
        <f t="shared" si="726"/>
        <v>0</v>
      </c>
      <c r="KJ394" s="162"/>
      <c r="KL394" s="78"/>
      <c r="KM394" s="37"/>
      <c r="KN394" s="77"/>
      <c r="KO394" s="76"/>
      <c r="KP394" s="76"/>
      <c r="KQ394" s="76"/>
      <c r="KR394" s="76"/>
      <c r="KS394" s="76"/>
      <c r="KT394" s="76"/>
      <c r="KU394" s="76"/>
      <c r="KV394" s="75"/>
      <c r="KW394" s="75"/>
      <c r="KX394" s="75"/>
      <c r="KY394" s="75"/>
      <c r="KZ394" s="75"/>
      <c r="LA394" s="75"/>
      <c r="LB394" s="75"/>
      <c r="LC394" s="75"/>
      <c r="LD394" s="75"/>
      <c r="LE394" s="75"/>
      <c r="LF394" s="75"/>
      <c r="LG394" s="74">
        <f t="shared" si="727"/>
        <v>0</v>
      </c>
      <c r="LI394" s="162"/>
      <c r="LK394" s="78"/>
      <c r="LL394" s="37"/>
      <c r="LM394" s="77"/>
      <c r="LN394" s="76"/>
      <c r="LO394" s="76"/>
      <c r="LP394" s="76"/>
      <c r="LQ394" s="76"/>
      <c r="LR394" s="76"/>
      <c r="LS394" s="76"/>
      <c r="LT394" s="76"/>
      <c r="LU394" s="75"/>
      <c r="LV394" s="75"/>
      <c r="LW394" s="75"/>
      <c r="LX394" s="75"/>
      <c r="LY394" s="75"/>
      <c r="LZ394" s="75"/>
      <c r="MA394" s="75"/>
      <c r="MB394" s="75"/>
      <c r="MC394" s="75"/>
      <c r="MD394" s="75"/>
      <c r="ME394" s="75"/>
      <c r="MF394" s="74">
        <f t="shared" si="728"/>
        <v>0</v>
      </c>
      <c r="MH394" s="162"/>
      <c r="MJ394" s="78"/>
      <c r="MK394" s="37"/>
      <c r="ML394" s="77"/>
      <c r="MM394" s="76"/>
      <c r="MN394" s="76"/>
      <c r="MO394" s="76"/>
      <c r="MP394" s="76"/>
      <c r="MQ394" s="76"/>
      <c r="MR394" s="76"/>
      <c r="MS394" s="76"/>
      <c r="MT394" s="75"/>
      <c r="MU394" s="75"/>
      <c r="MV394" s="75"/>
      <c r="MW394" s="75"/>
      <c r="MX394" s="75"/>
      <c r="MY394" s="75"/>
      <c r="MZ394" s="75"/>
      <c r="NA394" s="75"/>
      <c r="NB394" s="75"/>
      <c r="NC394" s="75"/>
      <c r="ND394" s="75"/>
      <c r="NE394" s="74">
        <f t="shared" si="729"/>
        <v>0</v>
      </c>
      <c r="NG394" s="162"/>
      <c r="NI394" s="78"/>
      <c r="NJ394" s="37"/>
      <c r="NK394" s="77"/>
      <c r="NL394" s="76"/>
      <c r="NM394" s="76"/>
      <c r="NN394" s="76"/>
      <c r="NO394" s="76"/>
      <c r="NP394" s="76"/>
      <c r="NQ394" s="76"/>
      <c r="NR394" s="76"/>
      <c r="NS394" s="76"/>
      <c r="NT394" s="76"/>
      <c r="NU394" s="76"/>
      <c r="NV394" s="76"/>
      <c r="NW394" s="76"/>
      <c r="NX394" s="76"/>
      <c r="NY394" s="76"/>
      <c r="NZ394" s="76"/>
      <c r="OA394" s="75"/>
      <c r="OB394" s="76"/>
      <c r="OC394" s="75"/>
      <c r="OD394" s="74">
        <f t="shared" si="730"/>
        <v>0</v>
      </c>
      <c r="OF394" s="162"/>
      <c r="OH394" s="78"/>
      <c r="OI394" s="37"/>
      <c r="OJ394" s="77"/>
      <c r="OK394" s="76"/>
      <c r="OL394" s="76"/>
      <c r="OM394" s="76"/>
      <c r="ON394" s="76"/>
      <c r="OO394" s="76"/>
      <c r="OP394" s="76"/>
      <c r="OQ394" s="76"/>
      <c r="OR394" s="76"/>
      <c r="OS394" s="76"/>
      <c r="OT394" s="76"/>
      <c r="OU394" s="76"/>
      <c r="OV394" s="76"/>
      <c r="OW394" s="76"/>
      <c r="OX394" s="76"/>
      <c r="OY394" s="76"/>
      <c r="OZ394" s="75"/>
      <c r="PA394" s="76"/>
      <c r="PB394" s="75"/>
      <c r="PC394" s="74">
        <f t="shared" si="731"/>
        <v>0</v>
      </c>
      <c r="PE394" s="162"/>
      <c r="PG394" s="78"/>
      <c r="PH394" s="37"/>
      <c r="PI394" s="77"/>
      <c r="PJ394" s="76"/>
      <c r="PK394" s="76"/>
      <c r="PL394" s="76"/>
      <c r="PM394" s="76"/>
      <c r="PN394" s="76"/>
      <c r="PO394" s="76"/>
      <c r="PP394" s="76"/>
      <c r="PQ394" s="76"/>
      <c r="PR394" s="76"/>
      <c r="PS394" s="76"/>
      <c r="PT394" s="76"/>
      <c r="PU394" s="76"/>
      <c r="PV394" s="76"/>
      <c r="PW394" s="76"/>
      <c r="PX394" s="76"/>
      <c r="PY394" s="75"/>
      <c r="PZ394" s="76"/>
      <c r="QA394" s="75"/>
      <c r="QB394" s="74">
        <f t="shared" si="732"/>
        <v>0</v>
      </c>
      <c r="QD394" s="162"/>
      <c r="QF394" s="78"/>
      <c r="QG394" s="37"/>
      <c r="QH394" s="77"/>
      <c r="QI394" s="76"/>
      <c r="QJ394" s="76"/>
      <c r="QK394" s="76"/>
      <c r="QL394" s="76"/>
      <c r="QM394" s="76"/>
      <c r="QN394" s="76"/>
      <c r="QO394" s="76"/>
      <c r="QP394" s="76"/>
      <c r="QQ394" s="76"/>
      <c r="QR394" s="76"/>
      <c r="QS394" s="76"/>
      <c r="QT394" s="76"/>
      <c r="QU394" s="76"/>
      <c r="QV394" s="76"/>
      <c r="QW394" s="76"/>
      <c r="QX394" s="75"/>
      <c r="QY394" s="76"/>
      <c r="QZ394" s="75"/>
      <c r="RA394" s="74">
        <f t="shared" si="733"/>
        <v>0</v>
      </c>
      <c r="RC394" s="162"/>
      <c r="RE394" s="78"/>
      <c r="RF394" s="37"/>
      <c r="RG394" s="77"/>
      <c r="RH394" s="76"/>
      <c r="RI394" s="76"/>
      <c r="RJ394" s="76"/>
      <c r="RK394" s="76"/>
      <c r="RL394" s="76"/>
      <c r="RM394" s="76"/>
      <c r="RN394" s="76"/>
      <c r="RO394" s="76"/>
      <c r="RP394" s="76"/>
      <c r="RQ394" s="76"/>
      <c r="RR394" s="76"/>
      <c r="RS394" s="76"/>
      <c r="RT394" s="76"/>
      <c r="RU394" s="76"/>
      <c r="RV394" s="76"/>
      <c r="RW394" s="75"/>
      <c r="RX394" s="76"/>
      <c r="RY394" s="75"/>
      <c r="RZ394" s="74">
        <f t="shared" si="734"/>
        <v>0</v>
      </c>
      <c r="SB394" s="162"/>
      <c r="SD394" s="78"/>
      <c r="SE394" s="37"/>
      <c r="SF394" s="77"/>
      <c r="SG394" s="76"/>
      <c r="SH394" s="76"/>
      <c r="SI394" s="76"/>
      <c r="SJ394" s="76"/>
      <c r="SK394" s="76"/>
      <c r="SL394" s="76"/>
      <c r="SM394" s="76"/>
      <c r="SN394" s="76"/>
      <c r="SO394" s="76"/>
      <c r="SP394" s="76"/>
      <c r="SQ394" s="76"/>
      <c r="SR394" s="76"/>
      <c r="SS394" s="76"/>
      <c r="ST394" s="76"/>
      <c r="SU394" s="76"/>
      <c r="SV394" s="75"/>
      <c r="SW394" s="76"/>
      <c r="SX394" s="75"/>
      <c r="SY394" s="74">
        <f t="shared" si="735"/>
        <v>0</v>
      </c>
      <c r="TA394" s="162"/>
      <c r="TC394" s="78"/>
      <c r="TD394" s="37"/>
      <c r="TE394" s="77"/>
      <c r="TF394" s="76"/>
      <c r="TG394" s="76"/>
      <c r="TH394" s="76"/>
      <c r="TI394" s="76"/>
      <c r="TJ394" s="76"/>
      <c r="TK394" s="76"/>
      <c r="TL394" s="76"/>
      <c r="TM394" s="76"/>
      <c r="TN394" s="76"/>
      <c r="TO394" s="76"/>
      <c r="TP394" s="76"/>
      <c r="TQ394" s="76"/>
      <c r="TR394" s="76"/>
      <c r="TS394" s="76"/>
      <c r="TT394" s="76"/>
      <c r="TU394" s="75"/>
      <c r="TV394" s="76"/>
      <c r="TW394" s="75"/>
      <c r="TX394" s="74">
        <f t="shared" si="736"/>
        <v>0</v>
      </c>
      <c r="TZ394" s="162"/>
      <c r="UB394" s="78"/>
      <c r="UC394" s="37"/>
      <c r="UD394" s="77"/>
      <c r="UE394" s="76"/>
      <c r="UF394" s="76"/>
      <c r="UG394" s="76"/>
      <c r="UH394" s="76"/>
      <c r="UI394" s="76"/>
      <c r="UJ394" s="76"/>
      <c r="UK394" s="76"/>
      <c r="UL394" s="76"/>
      <c r="UM394" s="76"/>
      <c r="UN394" s="76"/>
      <c r="UO394" s="76"/>
      <c r="UP394" s="76"/>
      <c r="UQ394" s="76"/>
      <c r="UR394" s="76"/>
      <c r="US394" s="76"/>
      <c r="UT394" s="75"/>
      <c r="UU394" s="76"/>
      <c r="UV394" s="75"/>
      <c r="UW394" s="74">
        <f t="shared" si="737"/>
        <v>0</v>
      </c>
      <c r="UY394" s="162"/>
      <c r="VA394" s="78"/>
      <c r="VB394" s="37"/>
      <c r="VC394" s="77"/>
      <c r="VD394" s="76"/>
      <c r="VE394" s="76"/>
      <c r="VF394" s="76"/>
      <c r="VG394" s="76"/>
      <c r="VH394" s="76"/>
      <c r="VI394" s="76"/>
      <c r="VJ394" s="76"/>
      <c r="VK394" s="76"/>
      <c r="VL394" s="76"/>
      <c r="VM394" s="76"/>
      <c r="VN394" s="76"/>
      <c r="VO394" s="76"/>
      <c r="VP394" s="76"/>
      <c r="VQ394" s="76"/>
      <c r="VR394" s="76"/>
      <c r="VS394" s="75"/>
      <c r="VT394" s="76"/>
      <c r="VU394" s="75"/>
      <c r="VV394" s="74">
        <f t="shared" si="738"/>
        <v>0</v>
      </c>
    </row>
    <row r="395" spans="2:594" s="38" customFormat="1" ht="30" outlineLevel="1">
      <c r="B395" s="88"/>
      <c r="C395" s="89">
        <f>IF(ISERROR(I395+1)=TRUE,I395,IF(I395="","",MAX(C$15:C394)+1))</f>
        <v>288</v>
      </c>
      <c r="D395" s="88">
        <f t="shared" si="645"/>
        <v>1</v>
      </c>
      <c r="E395" s="3"/>
      <c r="G395" s="162"/>
      <c r="I395" s="95">
        <f t="shared" si="739"/>
        <v>295</v>
      </c>
      <c r="J395" s="94" t="s">
        <v>404</v>
      </c>
      <c r="K395" s="93"/>
      <c r="L395" s="93"/>
      <c r="M395" s="93"/>
      <c r="N395" s="93"/>
      <c r="O395" s="92"/>
      <c r="P395" s="91" t="s">
        <v>172</v>
      </c>
      <c r="Q395" s="297"/>
      <c r="R395" s="90" t="s">
        <v>141</v>
      </c>
      <c r="S395" s="298"/>
      <c r="U395" s="162"/>
      <c r="V395" s="42"/>
      <c r="W395" s="78"/>
      <c r="X395" s="37"/>
      <c r="Y395" s="77"/>
      <c r="Z395" s="76"/>
      <c r="AA395" s="79"/>
      <c r="AB395" s="76"/>
      <c r="AC395" s="79"/>
      <c r="AD395" s="76"/>
      <c r="AE395" s="76"/>
      <c r="AF395" s="76"/>
      <c r="AG395" s="76"/>
      <c r="AH395" s="76"/>
      <c r="AI395" s="76"/>
      <c r="AJ395" s="76"/>
      <c r="AK395" s="75"/>
      <c r="AL395" s="75"/>
      <c r="AM395" s="75"/>
      <c r="AN395" s="75"/>
      <c r="AO395" s="75"/>
      <c r="AP395" s="75"/>
      <c r="AQ395" s="75"/>
      <c r="AR395" s="74">
        <f t="shared" si="716"/>
        <v>0</v>
      </c>
      <c r="AT395" s="162"/>
      <c r="AV395" s="78"/>
      <c r="AW395" s="37"/>
      <c r="AX395" s="77"/>
      <c r="AY395" s="76"/>
      <c r="AZ395" s="79"/>
      <c r="BA395" s="76"/>
      <c r="BB395" s="79"/>
      <c r="BC395" s="76"/>
      <c r="BD395" s="76"/>
      <c r="BE395" s="76"/>
      <c r="BF395" s="76"/>
      <c r="BG395" s="76"/>
      <c r="BH395" s="76"/>
      <c r="BI395" s="76"/>
      <c r="BJ395" s="75"/>
      <c r="BK395" s="75"/>
      <c r="BL395" s="75"/>
      <c r="BM395" s="75"/>
      <c r="BN395" s="75"/>
      <c r="BO395" s="75"/>
      <c r="BP395" s="75"/>
      <c r="BQ395" s="74">
        <f t="shared" si="717"/>
        <v>0</v>
      </c>
      <c r="BS395" s="162"/>
      <c r="BU395" s="78"/>
      <c r="BV395" s="37"/>
      <c r="BW395" s="77"/>
      <c r="BX395" s="76"/>
      <c r="BY395" s="79"/>
      <c r="BZ395" s="76"/>
      <c r="CA395" s="79"/>
      <c r="CB395" s="76"/>
      <c r="CC395" s="76"/>
      <c r="CD395" s="76"/>
      <c r="CE395" s="76"/>
      <c r="CF395" s="76"/>
      <c r="CG395" s="76"/>
      <c r="CH395" s="76"/>
      <c r="CI395" s="75"/>
      <c r="CJ395" s="75"/>
      <c r="CK395" s="75"/>
      <c r="CL395" s="75"/>
      <c r="CM395" s="75"/>
      <c r="CN395" s="75"/>
      <c r="CO395" s="75"/>
      <c r="CP395" s="74">
        <f t="shared" si="718"/>
        <v>0</v>
      </c>
      <c r="CR395" s="162"/>
      <c r="CT395" s="78"/>
      <c r="CU395" s="37"/>
      <c r="CV395" s="77"/>
      <c r="CW395" s="76"/>
      <c r="CX395" s="79"/>
      <c r="CY395" s="76"/>
      <c r="CZ395" s="79"/>
      <c r="DA395" s="76"/>
      <c r="DB395" s="76"/>
      <c r="DC395" s="76"/>
      <c r="DD395" s="76"/>
      <c r="DE395" s="76"/>
      <c r="DF395" s="76"/>
      <c r="DG395" s="76"/>
      <c r="DH395" s="75"/>
      <c r="DI395" s="75"/>
      <c r="DJ395" s="75"/>
      <c r="DK395" s="75"/>
      <c r="DL395" s="75"/>
      <c r="DM395" s="75"/>
      <c r="DN395" s="75"/>
      <c r="DO395" s="74">
        <f t="shared" si="719"/>
        <v>0</v>
      </c>
      <c r="DQ395" s="162"/>
      <c r="DS395" s="78"/>
      <c r="DT395" s="37"/>
      <c r="DU395" s="77"/>
      <c r="DV395" s="76"/>
      <c r="DW395" s="79"/>
      <c r="DX395" s="76"/>
      <c r="DY395" s="79"/>
      <c r="DZ395" s="76"/>
      <c r="EA395" s="76"/>
      <c r="EB395" s="76"/>
      <c r="EC395" s="76"/>
      <c r="ED395" s="76"/>
      <c r="EE395" s="76"/>
      <c r="EF395" s="76"/>
      <c r="EG395" s="75"/>
      <c r="EH395" s="75"/>
      <c r="EI395" s="75"/>
      <c r="EJ395" s="75"/>
      <c r="EK395" s="75"/>
      <c r="EL395" s="75"/>
      <c r="EM395" s="75"/>
      <c r="EN395" s="74">
        <f t="shared" si="720"/>
        <v>0</v>
      </c>
      <c r="EP395" s="162"/>
      <c r="ER395" s="78"/>
      <c r="ES395" s="37"/>
      <c r="ET395" s="77"/>
      <c r="EU395" s="76"/>
      <c r="EV395" s="76"/>
      <c r="EW395" s="76"/>
      <c r="EX395" s="76"/>
      <c r="EY395" s="76"/>
      <c r="EZ395" s="76"/>
      <c r="FA395" s="76"/>
      <c r="FB395" s="76"/>
      <c r="FC395" s="76"/>
      <c r="FD395" s="76"/>
      <c r="FE395" s="76"/>
      <c r="FF395" s="76"/>
      <c r="FG395" s="76"/>
      <c r="FH395" s="75"/>
      <c r="FI395" s="75"/>
      <c r="FJ395" s="75"/>
      <c r="FK395" s="75"/>
      <c r="FL395" s="75"/>
      <c r="FM395" s="74">
        <f t="shared" si="721"/>
        <v>0</v>
      </c>
      <c r="FO395" s="162"/>
      <c r="FQ395" s="78"/>
      <c r="FR395" s="37"/>
      <c r="FS395" s="77"/>
      <c r="FT395" s="76"/>
      <c r="FU395" s="76"/>
      <c r="FV395" s="76"/>
      <c r="FW395" s="76"/>
      <c r="FX395" s="76"/>
      <c r="FY395" s="76"/>
      <c r="FZ395" s="76"/>
      <c r="GA395" s="76"/>
      <c r="GB395" s="76"/>
      <c r="GC395" s="76"/>
      <c r="GD395" s="76"/>
      <c r="GE395" s="76"/>
      <c r="GF395" s="76"/>
      <c r="GG395" s="75"/>
      <c r="GH395" s="75"/>
      <c r="GI395" s="75"/>
      <c r="GJ395" s="75"/>
      <c r="GK395" s="75"/>
      <c r="GL395" s="74">
        <f t="shared" si="722"/>
        <v>0</v>
      </c>
      <c r="GN395" s="162"/>
      <c r="GP395" s="78"/>
      <c r="GQ395" s="37"/>
      <c r="GR395" s="77"/>
      <c r="GS395" s="76"/>
      <c r="GT395" s="76"/>
      <c r="GU395" s="76"/>
      <c r="GV395" s="76"/>
      <c r="GW395" s="76"/>
      <c r="GX395" s="76"/>
      <c r="GY395" s="76"/>
      <c r="GZ395" s="76"/>
      <c r="HA395" s="76"/>
      <c r="HB395" s="76"/>
      <c r="HC395" s="76"/>
      <c r="HD395" s="76"/>
      <c r="HE395" s="76"/>
      <c r="HF395" s="75"/>
      <c r="HG395" s="75"/>
      <c r="HH395" s="75"/>
      <c r="HI395" s="75"/>
      <c r="HJ395" s="75"/>
      <c r="HK395" s="74">
        <f t="shared" si="723"/>
        <v>0</v>
      </c>
      <c r="HM395" s="162"/>
      <c r="HO395" s="78"/>
      <c r="HP395" s="37"/>
      <c r="HQ395" s="77"/>
      <c r="HR395" s="76"/>
      <c r="HS395" s="76"/>
      <c r="HT395" s="76"/>
      <c r="HU395" s="76"/>
      <c r="HV395" s="76"/>
      <c r="HW395" s="76"/>
      <c r="HX395" s="76"/>
      <c r="HY395" s="76"/>
      <c r="HZ395" s="76"/>
      <c r="IA395" s="76"/>
      <c r="IB395" s="76"/>
      <c r="IC395" s="76"/>
      <c r="ID395" s="76"/>
      <c r="IE395" s="75"/>
      <c r="IF395" s="75"/>
      <c r="IG395" s="75"/>
      <c r="IH395" s="75"/>
      <c r="II395" s="75"/>
      <c r="IJ395" s="74">
        <f t="shared" si="724"/>
        <v>0</v>
      </c>
      <c r="IL395" s="162"/>
      <c r="IN395" s="78"/>
      <c r="IO395" s="37"/>
      <c r="IP395" s="77"/>
      <c r="IQ395" s="76"/>
      <c r="IR395" s="76"/>
      <c r="IS395" s="76"/>
      <c r="IT395" s="76"/>
      <c r="IU395" s="76"/>
      <c r="IV395" s="76"/>
      <c r="IW395" s="76"/>
      <c r="IX395" s="75"/>
      <c r="IY395" s="75"/>
      <c r="IZ395" s="75"/>
      <c r="JA395" s="75"/>
      <c r="JB395" s="75"/>
      <c r="JC395" s="75"/>
      <c r="JD395" s="75"/>
      <c r="JE395" s="75"/>
      <c r="JF395" s="75"/>
      <c r="JG395" s="75"/>
      <c r="JH395" s="75"/>
      <c r="JI395" s="74">
        <f t="shared" si="725"/>
        <v>0</v>
      </c>
      <c r="JK395" s="162"/>
      <c r="JM395" s="78"/>
      <c r="JN395" s="37"/>
      <c r="JO395" s="77"/>
      <c r="JP395" s="76"/>
      <c r="JQ395" s="76"/>
      <c r="JR395" s="76"/>
      <c r="JS395" s="76"/>
      <c r="JT395" s="76"/>
      <c r="JU395" s="76"/>
      <c r="JV395" s="76"/>
      <c r="JW395" s="75"/>
      <c r="JX395" s="75"/>
      <c r="JY395" s="75"/>
      <c r="JZ395" s="75"/>
      <c r="KA395" s="75"/>
      <c r="KB395" s="75"/>
      <c r="KC395" s="75"/>
      <c r="KD395" s="75"/>
      <c r="KE395" s="75"/>
      <c r="KF395" s="75"/>
      <c r="KG395" s="75"/>
      <c r="KH395" s="74">
        <f t="shared" si="726"/>
        <v>0</v>
      </c>
      <c r="KJ395" s="162"/>
      <c r="KL395" s="78"/>
      <c r="KM395" s="37"/>
      <c r="KN395" s="77"/>
      <c r="KO395" s="76"/>
      <c r="KP395" s="76"/>
      <c r="KQ395" s="76"/>
      <c r="KR395" s="76"/>
      <c r="KS395" s="76"/>
      <c r="KT395" s="76"/>
      <c r="KU395" s="76"/>
      <c r="KV395" s="75"/>
      <c r="KW395" s="75"/>
      <c r="KX395" s="75"/>
      <c r="KY395" s="75"/>
      <c r="KZ395" s="75"/>
      <c r="LA395" s="75"/>
      <c r="LB395" s="75"/>
      <c r="LC395" s="75"/>
      <c r="LD395" s="75"/>
      <c r="LE395" s="75"/>
      <c r="LF395" s="75"/>
      <c r="LG395" s="74">
        <f t="shared" si="727"/>
        <v>0</v>
      </c>
      <c r="LI395" s="162"/>
      <c r="LK395" s="78"/>
      <c r="LL395" s="37"/>
      <c r="LM395" s="77"/>
      <c r="LN395" s="76"/>
      <c r="LO395" s="76"/>
      <c r="LP395" s="76"/>
      <c r="LQ395" s="76"/>
      <c r="LR395" s="76"/>
      <c r="LS395" s="76"/>
      <c r="LT395" s="76"/>
      <c r="LU395" s="75"/>
      <c r="LV395" s="75"/>
      <c r="LW395" s="75"/>
      <c r="LX395" s="75"/>
      <c r="LY395" s="75"/>
      <c r="LZ395" s="75"/>
      <c r="MA395" s="75"/>
      <c r="MB395" s="75"/>
      <c r="MC395" s="75"/>
      <c r="MD395" s="75"/>
      <c r="ME395" s="75"/>
      <c r="MF395" s="74">
        <f t="shared" si="728"/>
        <v>0</v>
      </c>
      <c r="MH395" s="162"/>
      <c r="MJ395" s="78"/>
      <c r="MK395" s="37"/>
      <c r="ML395" s="77"/>
      <c r="MM395" s="76"/>
      <c r="MN395" s="76"/>
      <c r="MO395" s="76"/>
      <c r="MP395" s="76"/>
      <c r="MQ395" s="76"/>
      <c r="MR395" s="76"/>
      <c r="MS395" s="76"/>
      <c r="MT395" s="75"/>
      <c r="MU395" s="75"/>
      <c r="MV395" s="75"/>
      <c r="MW395" s="75"/>
      <c r="MX395" s="75"/>
      <c r="MY395" s="75"/>
      <c r="MZ395" s="75"/>
      <c r="NA395" s="75"/>
      <c r="NB395" s="75"/>
      <c r="NC395" s="75"/>
      <c r="ND395" s="75"/>
      <c r="NE395" s="74">
        <f t="shared" si="729"/>
        <v>0</v>
      </c>
      <c r="NG395" s="162"/>
      <c r="NI395" s="78"/>
      <c r="NJ395" s="37"/>
      <c r="NK395" s="77"/>
      <c r="NL395" s="76"/>
      <c r="NM395" s="76"/>
      <c r="NN395" s="76"/>
      <c r="NO395" s="76"/>
      <c r="NP395" s="76"/>
      <c r="NQ395" s="76"/>
      <c r="NR395" s="76"/>
      <c r="NS395" s="76"/>
      <c r="NT395" s="76"/>
      <c r="NU395" s="76"/>
      <c r="NV395" s="76"/>
      <c r="NW395" s="76"/>
      <c r="NX395" s="76"/>
      <c r="NY395" s="76"/>
      <c r="NZ395" s="76"/>
      <c r="OA395" s="75"/>
      <c r="OB395" s="76"/>
      <c r="OC395" s="75"/>
      <c r="OD395" s="74">
        <f t="shared" si="730"/>
        <v>0</v>
      </c>
      <c r="OF395" s="162"/>
      <c r="OH395" s="78"/>
      <c r="OI395" s="37"/>
      <c r="OJ395" s="77"/>
      <c r="OK395" s="76"/>
      <c r="OL395" s="76"/>
      <c r="OM395" s="76"/>
      <c r="ON395" s="76"/>
      <c r="OO395" s="76"/>
      <c r="OP395" s="76"/>
      <c r="OQ395" s="76"/>
      <c r="OR395" s="76"/>
      <c r="OS395" s="76"/>
      <c r="OT395" s="76"/>
      <c r="OU395" s="76"/>
      <c r="OV395" s="76"/>
      <c r="OW395" s="76"/>
      <c r="OX395" s="76"/>
      <c r="OY395" s="76"/>
      <c r="OZ395" s="75"/>
      <c r="PA395" s="76"/>
      <c r="PB395" s="75"/>
      <c r="PC395" s="74">
        <f t="shared" si="731"/>
        <v>0</v>
      </c>
      <c r="PE395" s="162"/>
      <c r="PG395" s="78"/>
      <c r="PH395" s="37"/>
      <c r="PI395" s="77"/>
      <c r="PJ395" s="76"/>
      <c r="PK395" s="76"/>
      <c r="PL395" s="76"/>
      <c r="PM395" s="76"/>
      <c r="PN395" s="76"/>
      <c r="PO395" s="76"/>
      <c r="PP395" s="76"/>
      <c r="PQ395" s="76"/>
      <c r="PR395" s="76"/>
      <c r="PS395" s="76"/>
      <c r="PT395" s="76"/>
      <c r="PU395" s="76"/>
      <c r="PV395" s="76"/>
      <c r="PW395" s="76"/>
      <c r="PX395" s="76"/>
      <c r="PY395" s="75"/>
      <c r="PZ395" s="76"/>
      <c r="QA395" s="75"/>
      <c r="QB395" s="74">
        <f t="shared" si="732"/>
        <v>0</v>
      </c>
      <c r="QD395" s="162"/>
      <c r="QF395" s="78"/>
      <c r="QG395" s="37"/>
      <c r="QH395" s="77"/>
      <c r="QI395" s="76"/>
      <c r="QJ395" s="76"/>
      <c r="QK395" s="76"/>
      <c r="QL395" s="76"/>
      <c r="QM395" s="76"/>
      <c r="QN395" s="76"/>
      <c r="QO395" s="76"/>
      <c r="QP395" s="76"/>
      <c r="QQ395" s="76"/>
      <c r="QR395" s="76"/>
      <c r="QS395" s="76"/>
      <c r="QT395" s="76"/>
      <c r="QU395" s="76"/>
      <c r="QV395" s="76"/>
      <c r="QW395" s="76"/>
      <c r="QX395" s="75"/>
      <c r="QY395" s="76"/>
      <c r="QZ395" s="75"/>
      <c r="RA395" s="74">
        <f t="shared" si="733"/>
        <v>0</v>
      </c>
      <c r="RC395" s="162"/>
      <c r="RE395" s="78"/>
      <c r="RF395" s="37"/>
      <c r="RG395" s="77"/>
      <c r="RH395" s="76"/>
      <c r="RI395" s="76"/>
      <c r="RJ395" s="76"/>
      <c r="RK395" s="76"/>
      <c r="RL395" s="76"/>
      <c r="RM395" s="76"/>
      <c r="RN395" s="76"/>
      <c r="RO395" s="76"/>
      <c r="RP395" s="76"/>
      <c r="RQ395" s="76"/>
      <c r="RR395" s="76"/>
      <c r="RS395" s="76"/>
      <c r="RT395" s="76"/>
      <c r="RU395" s="76"/>
      <c r="RV395" s="76"/>
      <c r="RW395" s="75"/>
      <c r="RX395" s="76"/>
      <c r="RY395" s="75"/>
      <c r="RZ395" s="74">
        <f t="shared" si="734"/>
        <v>0</v>
      </c>
      <c r="SB395" s="162"/>
      <c r="SD395" s="78"/>
      <c r="SE395" s="37"/>
      <c r="SF395" s="77"/>
      <c r="SG395" s="76"/>
      <c r="SH395" s="76"/>
      <c r="SI395" s="76"/>
      <c r="SJ395" s="76"/>
      <c r="SK395" s="76"/>
      <c r="SL395" s="76"/>
      <c r="SM395" s="76"/>
      <c r="SN395" s="76"/>
      <c r="SO395" s="76"/>
      <c r="SP395" s="76"/>
      <c r="SQ395" s="76"/>
      <c r="SR395" s="76"/>
      <c r="SS395" s="76"/>
      <c r="ST395" s="76"/>
      <c r="SU395" s="76"/>
      <c r="SV395" s="75"/>
      <c r="SW395" s="76"/>
      <c r="SX395" s="75"/>
      <c r="SY395" s="74">
        <f t="shared" si="735"/>
        <v>0</v>
      </c>
      <c r="TA395" s="162"/>
      <c r="TC395" s="78"/>
      <c r="TD395" s="37"/>
      <c r="TE395" s="77"/>
      <c r="TF395" s="76"/>
      <c r="TG395" s="76"/>
      <c r="TH395" s="76"/>
      <c r="TI395" s="76"/>
      <c r="TJ395" s="76"/>
      <c r="TK395" s="76"/>
      <c r="TL395" s="76"/>
      <c r="TM395" s="76"/>
      <c r="TN395" s="76"/>
      <c r="TO395" s="76"/>
      <c r="TP395" s="76"/>
      <c r="TQ395" s="76"/>
      <c r="TR395" s="76"/>
      <c r="TS395" s="76"/>
      <c r="TT395" s="76"/>
      <c r="TU395" s="75"/>
      <c r="TV395" s="76"/>
      <c r="TW395" s="75"/>
      <c r="TX395" s="74">
        <f t="shared" si="736"/>
        <v>0</v>
      </c>
      <c r="TZ395" s="162"/>
      <c r="UB395" s="78"/>
      <c r="UC395" s="37"/>
      <c r="UD395" s="77"/>
      <c r="UE395" s="76"/>
      <c r="UF395" s="76"/>
      <c r="UG395" s="76"/>
      <c r="UH395" s="76"/>
      <c r="UI395" s="76"/>
      <c r="UJ395" s="76"/>
      <c r="UK395" s="76"/>
      <c r="UL395" s="76"/>
      <c r="UM395" s="76"/>
      <c r="UN395" s="76"/>
      <c r="UO395" s="76"/>
      <c r="UP395" s="76"/>
      <c r="UQ395" s="76"/>
      <c r="UR395" s="76"/>
      <c r="US395" s="76"/>
      <c r="UT395" s="75"/>
      <c r="UU395" s="76"/>
      <c r="UV395" s="75"/>
      <c r="UW395" s="74">
        <f t="shared" si="737"/>
        <v>0</v>
      </c>
      <c r="UY395" s="162"/>
      <c r="VA395" s="78"/>
      <c r="VB395" s="37"/>
      <c r="VC395" s="77"/>
      <c r="VD395" s="76"/>
      <c r="VE395" s="76"/>
      <c r="VF395" s="76"/>
      <c r="VG395" s="76"/>
      <c r="VH395" s="76"/>
      <c r="VI395" s="76"/>
      <c r="VJ395" s="76"/>
      <c r="VK395" s="76"/>
      <c r="VL395" s="76"/>
      <c r="VM395" s="76"/>
      <c r="VN395" s="76"/>
      <c r="VO395" s="76"/>
      <c r="VP395" s="76"/>
      <c r="VQ395" s="76"/>
      <c r="VR395" s="76"/>
      <c r="VS395" s="75"/>
      <c r="VT395" s="76"/>
      <c r="VU395" s="75"/>
      <c r="VV395" s="74">
        <f t="shared" si="738"/>
        <v>0</v>
      </c>
    </row>
    <row r="396" spans="2:594" s="38" customFormat="1" ht="30" outlineLevel="1">
      <c r="B396" s="88"/>
      <c r="C396" s="89">
        <f>IF(ISERROR(I396+1)=TRUE,I396,IF(I396="","",MAX(C$15:C395)+1))</f>
        <v>289</v>
      </c>
      <c r="D396" s="88">
        <f t="shared" si="645"/>
        <v>1</v>
      </c>
      <c r="E396" s="3"/>
      <c r="G396" s="162"/>
      <c r="I396" s="95">
        <f t="shared" si="739"/>
        <v>296</v>
      </c>
      <c r="J396" s="94" t="s">
        <v>403</v>
      </c>
      <c r="K396" s="93"/>
      <c r="L396" s="93"/>
      <c r="M396" s="93"/>
      <c r="N396" s="93"/>
      <c r="O396" s="92"/>
      <c r="P396" s="91" t="s">
        <v>402</v>
      </c>
      <c r="Q396" s="297"/>
      <c r="R396" s="90" t="s">
        <v>141</v>
      </c>
      <c r="S396" s="298"/>
      <c r="U396" s="162"/>
      <c r="V396" s="42"/>
      <c r="W396" s="78"/>
      <c r="X396" s="37"/>
      <c r="Y396" s="77"/>
      <c r="Z396" s="76"/>
      <c r="AA396" s="79"/>
      <c r="AB396" s="76"/>
      <c r="AC396" s="79"/>
      <c r="AD396" s="76"/>
      <c r="AE396" s="76"/>
      <c r="AF396" s="76"/>
      <c r="AG396" s="76"/>
      <c r="AH396" s="76"/>
      <c r="AI396" s="76"/>
      <c r="AJ396" s="76"/>
      <c r="AK396" s="75"/>
      <c r="AL396" s="75"/>
      <c r="AM396" s="75"/>
      <c r="AN396" s="75"/>
      <c r="AO396" s="75"/>
      <c r="AP396" s="75"/>
      <c r="AQ396" s="75"/>
      <c r="AR396" s="74">
        <f t="shared" si="716"/>
        <v>0</v>
      </c>
      <c r="AT396" s="162"/>
      <c r="AV396" s="78"/>
      <c r="AW396" s="37"/>
      <c r="AX396" s="77"/>
      <c r="AY396" s="76"/>
      <c r="AZ396" s="79"/>
      <c r="BA396" s="76"/>
      <c r="BB396" s="79"/>
      <c r="BC396" s="76"/>
      <c r="BD396" s="76"/>
      <c r="BE396" s="76"/>
      <c r="BF396" s="76"/>
      <c r="BG396" s="76"/>
      <c r="BH396" s="76"/>
      <c r="BI396" s="76"/>
      <c r="BJ396" s="75"/>
      <c r="BK396" s="75"/>
      <c r="BL396" s="75"/>
      <c r="BM396" s="75"/>
      <c r="BN396" s="75"/>
      <c r="BO396" s="75"/>
      <c r="BP396" s="75"/>
      <c r="BQ396" s="74">
        <f t="shared" si="717"/>
        <v>0</v>
      </c>
      <c r="BS396" s="162"/>
      <c r="BU396" s="78"/>
      <c r="BV396" s="37"/>
      <c r="BW396" s="77"/>
      <c r="BX396" s="76"/>
      <c r="BY396" s="79"/>
      <c r="BZ396" s="76"/>
      <c r="CA396" s="79"/>
      <c r="CB396" s="76"/>
      <c r="CC396" s="76"/>
      <c r="CD396" s="76"/>
      <c r="CE396" s="76"/>
      <c r="CF396" s="76"/>
      <c r="CG396" s="76"/>
      <c r="CH396" s="76"/>
      <c r="CI396" s="75"/>
      <c r="CJ396" s="75"/>
      <c r="CK396" s="75"/>
      <c r="CL396" s="75"/>
      <c r="CM396" s="75"/>
      <c r="CN396" s="75"/>
      <c r="CO396" s="75"/>
      <c r="CP396" s="74">
        <f t="shared" si="718"/>
        <v>0</v>
      </c>
      <c r="CR396" s="162"/>
      <c r="CT396" s="78"/>
      <c r="CU396" s="37"/>
      <c r="CV396" s="77"/>
      <c r="CW396" s="76"/>
      <c r="CX396" s="79"/>
      <c r="CY396" s="76"/>
      <c r="CZ396" s="79"/>
      <c r="DA396" s="76"/>
      <c r="DB396" s="76"/>
      <c r="DC396" s="76"/>
      <c r="DD396" s="76"/>
      <c r="DE396" s="76"/>
      <c r="DF396" s="76"/>
      <c r="DG396" s="76"/>
      <c r="DH396" s="75"/>
      <c r="DI396" s="75"/>
      <c r="DJ396" s="75"/>
      <c r="DK396" s="75"/>
      <c r="DL396" s="75"/>
      <c r="DM396" s="75"/>
      <c r="DN396" s="75"/>
      <c r="DO396" s="74">
        <f t="shared" si="719"/>
        <v>0</v>
      </c>
      <c r="DQ396" s="162"/>
      <c r="DS396" s="78"/>
      <c r="DT396" s="37"/>
      <c r="DU396" s="77"/>
      <c r="DV396" s="76"/>
      <c r="DW396" s="79"/>
      <c r="DX396" s="76"/>
      <c r="DY396" s="79"/>
      <c r="DZ396" s="76"/>
      <c r="EA396" s="76"/>
      <c r="EB396" s="76"/>
      <c r="EC396" s="76"/>
      <c r="ED396" s="76"/>
      <c r="EE396" s="76"/>
      <c r="EF396" s="76"/>
      <c r="EG396" s="75"/>
      <c r="EH396" s="75"/>
      <c r="EI396" s="75"/>
      <c r="EJ396" s="75"/>
      <c r="EK396" s="75"/>
      <c r="EL396" s="75"/>
      <c r="EM396" s="75"/>
      <c r="EN396" s="74">
        <f t="shared" si="720"/>
        <v>0</v>
      </c>
      <c r="EP396" s="162"/>
      <c r="ER396" s="78"/>
      <c r="ES396" s="37"/>
      <c r="ET396" s="77"/>
      <c r="EU396" s="76"/>
      <c r="EV396" s="76"/>
      <c r="EW396" s="76"/>
      <c r="EX396" s="76"/>
      <c r="EY396" s="76"/>
      <c r="EZ396" s="76"/>
      <c r="FA396" s="76"/>
      <c r="FB396" s="76"/>
      <c r="FC396" s="76"/>
      <c r="FD396" s="76"/>
      <c r="FE396" s="76"/>
      <c r="FF396" s="76"/>
      <c r="FG396" s="76"/>
      <c r="FH396" s="75"/>
      <c r="FI396" s="75"/>
      <c r="FJ396" s="75"/>
      <c r="FK396" s="75"/>
      <c r="FL396" s="75"/>
      <c r="FM396" s="74">
        <f t="shared" si="721"/>
        <v>0</v>
      </c>
      <c r="FO396" s="162"/>
      <c r="FQ396" s="78"/>
      <c r="FR396" s="37"/>
      <c r="FS396" s="77"/>
      <c r="FT396" s="76"/>
      <c r="FU396" s="76"/>
      <c r="FV396" s="76"/>
      <c r="FW396" s="76"/>
      <c r="FX396" s="76"/>
      <c r="FY396" s="76"/>
      <c r="FZ396" s="76"/>
      <c r="GA396" s="76"/>
      <c r="GB396" s="76"/>
      <c r="GC396" s="76"/>
      <c r="GD396" s="76"/>
      <c r="GE396" s="76"/>
      <c r="GF396" s="76"/>
      <c r="GG396" s="75"/>
      <c r="GH396" s="75"/>
      <c r="GI396" s="75"/>
      <c r="GJ396" s="75"/>
      <c r="GK396" s="75"/>
      <c r="GL396" s="74">
        <f t="shared" si="722"/>
        <v>0</v>
      </c>
      <c r="GN396" s="162"/>
      <c r="GP396" s="78"/>
      <c r="GQ396" s="37"/>
      <c r="GR396" s="77"/>
      <c r="GS396" s="76"/>
      <c r="GT396" s="76"/>
      <c r="GU396" s="76"/>
      <c r="GV396" s="76"/>
      <c r="GW396" s="76"/>
      <c r="GX396" s="76"/>
      <c r="GY396" s="76"/>
      <c r="GZ396" s="76"/>
      <c r="HA396" s="76"/>
      <c r="HB396" s="76"/>
      <c r="HC396" s="76"/>
      <c r="HD396" s="76"/>
      <c r="HE396" s="76"/>
      <c r="HF396" s="75"/>
      <c r="HG396" s="75"/>
      <c r="HH396" s="75"/>
      <c r="HI396" s="75"/>
      <c r="HJ396" s="75"/>
      <c r="HK396" s="74">
        <f t="shared" si="723"/>
        <v>0</v>
      </c>
      <c r="HM396" s="162"/>
      <c r="HO396" s="78"/>
      <c r="HP396" s="37"/>
      <c r="HQ396" s="77"/>
      <c r="HR396" s="76"/>
      <c r="HS396" s="76"/>
      <c r="HT396" s="76"/>
      <c r="HU396" s="76"/>
      <c r="HV396" s="76"/>
      <c r="HW396" s="76"/>
      <c r="HX396" s="76"/>
      <c r="HY396" s="76"/>
      <c r="HZ396" s="76"/>
      <c r="IA396" s="76"/>
      <c r="IB396" s="76"/>
      <c r="IC396" s="76"/>
      <c r="ID396" s="76"/>
      <c r="IE396" s="75"/>
      <c r="IF396" s="75"/>
      <c r="IG396" s="75"/>
      <c r="IH396" s="75"/>
      <c r="II396" s="75"/>
      <c r="IJ396" s="74">
        <f t="shared" si="724"/>
        <v>0</v>
      </c>
      <c r="IL396" s="162"/>
      <c r="IN396" s="78"/>
      <c r="IO396" s="37"/>
      <c r="IP396" s="77"/>
      <c r="IQ396" s="76"/>
      <c r="IR396" s="76"/>
      <c r="IS396" s="76"/>
      <c r="IT396" s="76"/>
      <c r="IU396" s="76"/>
      <c r="IV396" s="76"/>
      <c r="IW396" s="76"/>
      <c r="IX396" s="75"/>
      <c r="IY396" s="75"/>
      <c r="IZ396" s="75"/>
      <c r="JA396" s="75"/>
      <c r="JB396" s="75"/>
      <c r="JC396" s="75"/>
      <c r="JD396" s="75"/>
      <c r="JE396" s="75"/>
      <c r="JF396" s="75"/>
      <c r="JG396" s="75"/>
      <c r="JH396" s="75"/>
      <c r="JI396" s="74">
        <f t="shared" si="725"/>
        <v>0</v>
      </c>
      <c r="JK396" s="162"/>
      <c r="JM396" s="78"/>
      <c r="JN396" s="37"/>
      <c r="JO396" s="77"/>
      <c r="JP396" s="76"/>
      <c r="JQ396" s="76"/>
      <c r="JR396" s="76"/>
      <c r="JS396" s="76"/>
      <c r="JT396" s="76"/>
      <c r="JU396" s="76"/>
      <c r="JV396" s="76"/>
      <c r="JW396" s="75"/>
      <c r="JX396" s="75"/>
      <c r="JY396" s="75"/>
      <c r="JZ396" s="75"/>
      <c r="KA396" s="75"/>
      <c r="KB396" s="75"/>
      <c r="KC396" s="75"/>
      <c r="KD396" s="75"/>
      <c r="KE396" s="75"/>
      <c r="KF396" s="75"/>
      <c r="KG396" s="75"/>
      <c r="KH396" s="74">
        <f t="shared" si="726"/>
        <v>0</v>
      </c>
      <c r="KJ396" s="162"/>
      <c r="KL396" s="78"/>
      <c r="KM396" s="37"/>
      <c r="KN396" s="77"/>
      <c r="KO396" s="76"/>
      <c r="KP396" s="76"/>
      <c r="KQ396" s="76"/>
      <c r="KR396" s="76"/>
      <c r="KS396" s="76"/>
      <c r="KT396" s="76"/>
      <c r="KU396" s="76"/>
      <c r="KV396" s="75"/>
      <c r="KW396" s="75"/>
      <c r="KX396" s="75"/>
      <c r="KY396" s="75"/>
      <c r="KZ396" s="75"/>
      <c r="LA396" s="75"/>
      <c r="LB396" s="75"/>
      <c r="LC396" s="75"/>
      <c r="LD396" s="75"/>
      <c r="LE396" s="75"/>
      <c r="LF396" s="75"/>
      <c r="LG396" s="74">
        <f t="shared" si="727"/>
        <v>0</v>
      </c>
      <c r="LI396" s="162"/>
      <c r="LK396" s="78"/>
      <c r="LL396" s="37"/>
      <c r="LM396" s="77"/>
      <c r="LN396" s="76"/>
      <c r="LO396" s="76"/>
      <c r="LP396" s="76"/>
      <c r="LQ396" s="76"/>
      <c r="LR396" s="76"/>
      <c r="LS396" s="76"/>
      <c r="LT396" s="76"/>
      <c r="LU396" s="75"/>
      <c r="LV396" s="75"/>
      <c r="LW396" s="75"/>
      <c r="LX396" s="75"/>
      <c r="LY396" s="75"/>
      <c r="LZ396" s="75"/>
      <c r="MA396" s="75"/>
      <c r="MB396" s="75"/>
      <c r="MC396" s="75"/>
      <c r="MD396" s="75"/>
      <c r="ME396" s="75"/>
      <c r="MF396" s="74">
        <f t="shared" si="728"/>
        <v>0</v>
      </c>
      <c r="MH396" s="162"/>
      <c r="MJ396" s="78"/>
      <c r="MK396" s="37"/>
      <c r="ML396" s="77"/>
      <c r="MM396" s="76"/>
      <c r="MN396" s="76"/>
      <c r="MO396" s="76"/>
      <c r="MP396" s="76"/>
      <c r="MQ396" s="76"/>
      <c r="MR396" s="76"/>
      <c r="MS396" s="76"/>
      <c r="MT396" s="75"/>
      <c r="MU396" s="75"/>
      <c r="MV396" s="75"/>
      <c r="MW396" s="75"/>
      <c r="MX396" s="75"/>
      <c r="MY396" s="75"/>
      <c r="MZ396" s="75"/>
      <c r="NA396" s="75"/>
      <c r="NB396" s="75"/>
      <c r="NC396" s="75"/>
      <c r="ND396" s="75"/>
      <c r="NE396" s="74">
        <f t="shared" si="729"/>
        <v>0</v>
      </c>
      <c r="NG396" s="162"/>
      <c r="NI396" s="78"/>
      <c r="NJ396" s="37"/>
      <c r="NK396" s="77"/>
      <c r="NL396" s="76"/>
      <c r="NM396" s="76"/>
      <c r="NN396" s="76"/>
      <c r="NO396" s="76"/>
      <c r="NP396" s="76"/>
      <c r="NQ396" s="76"/>
      <c r="NR396" s="76"/>
      <c r="NS396" s="76"/>
      <c r="NT396" s="76"/>
      <c r="NU396" s="76"/>
      <c r="NV396" s="76"/>
      <c r="NW396" s="76"/>
      <c r="NX396" s="76"/>
      <c r="NY396" s="76"/>
      <c r="NZ396" s="76"/>
      <c r="OA396" s="75"/>
      <c r="OB396" s="76"/>
      <c r="OC396" s="75"/>
      <c r="OD396" s="74">
        <f t="shared" si="730"/>
        <v>0</v>
      </c>
      <c r="OF396" s="162"/>
      <c r="OH396" s="78"/>
      <c r="OI396" s="37"/>
      <c r="OJ396" s="77"/>
      <c r="OK396" s="76"/>
      <c r="OL396" s="76"/>
      <c r="OM396" s="76"/>
      <c r="ON396" s="76"/>
      <c r="OO396" s="76"/>
      <c r="OP396" s="76"/>
      <c r="OQ396" s="76"/>
      <c r="OR396" s="76"/>
      <c r="OS396" s="76"/>
      <c r="OT396" s="76"/>
      <c r="OU396" s="76"/>
      <c r="OV396" s="76"/>
      <c r="OW396" s="76"/>
      <c r="OX396" s="76"/>
      <c r="OY396" s="76"/>
      <c r="OZ396" s="75"/>
      <c r="PA396" s="76"/>
      <c r="PB396" s="75"/>
      <c r="PC396" s="74">
        <f t="shared" si="731"/>
        <v>0</v>
      </c>
      <c r="PE396" s="162"/>
      <c r="PG396" s="78"/>
      <c r="PH396" s="37"/>
      <c r="PI396" s="77"/>
      <c r="PJ396" s="76"/>
      <c r="PK396" s="76"/>
      <c r="PL396" s="76"/>
      <c r="PM396" s="76"/>
      <c r="PN396" s="76"/>
      <c r="PO396" s="76"/>
      <c r="PP396" s="76"/>
      <c r="PQ396" s="76"/>
      <c r="PR396" s="76"/>
      <c r="PS396" s="76"/>
      <c r="PT396" s="76"/>
      <c r="PU396" s="76"/>
      <c r="PV396" s="76"/>
      <c r="PW396" s="76"/>
      <c r="PX396" s="76"/>
      <c r="PY396" s="75"/>
      <c r="PZ396" s="76"/>
      <c r="QA396" s="75"/>
      <c r="QB396" s="74">
        <f t="shared" si="732"/>
        <v>0</v>
      </c>
      <c r="QD396" s="162"/>
      <c r="QF396" s="78"/>
      <c r="QG396" s="37"/>
      <c r="QH396" s="77"/>
      <c r="QI396" s="76"/>
      <c r="QJ396" s="76"/>
      <c r="QK396" s="76"/>
      <c r="QL396" s="76"/>
      <c r="QM396" s="76"/>
      <c r="QN396" s="76"/>
      <c r="QO396" s="76"/>
      <c r="QP396" s="76"/>
      <c r="QQ396" s="76"/>
      <c r="QR396" s="76"/>
      <c r="QS396" s="76"/>
      <c r="QT396" s="76"/>
      <c r="QU396" s="76"/>
      <c r="QV396" s="76"/>
      <c r="QW396" s="76"/>
      <c r="QX396" s="75"/>
      <c r="QY396" s="76"/>
      <c r="QZ396" s="75"/>
      <c r="RA396" s="74">
        <f t="shared" si="733"/>
        <v>0</v>
      </c>
      <c r="RC396" s="162"/>
      <c r="RE396" s="78"/>
      <c r="RF396" s="37"/>
      <c r="RG396" s="77"/>
      <c r="RH396" s="76"/>
      <c r="RI396" s="76"/>
      <c r="RJ396" s="76"/>
      <c r="RK396" s="76"/>
      <c r="RL396" s="76"/>
      <c r="RM396" s="76"/>
      <c r="RN396" s="76"/>
      <c r="RO396" s="76"/>
      <c r="RP396" s="76"/>
      <c r="RQ396" s="76"/>
      <c r="RR396" s="76"/>
      <c r="RS396" s="76"/>
      <c r="RT396" s="76"/>
      <c r="RU396" s="76"/>
      <c r="RV396" s="76"/>
      <c r="RW396" s="75"/>
      <c r="RX396" s="76"/>
      <c r="RY396" s="75"/>
      <c r="RZ396" s="74">
        <f t="shared" si="734"/>
        <v>0</v>
      </c>
      <c r="SB396" s="162"/>
      <c r="SD396" s="78"/>
      <c r="SE396" s="37"/>
      <c r="SF396" s="77"/>
      <c r="SG396" s="76"/>
      <c r="SH396" s="76"/>
      <c r="SI396" s="76"/>
      <c r="SJ396" s="76"/>
      <c r="SK396" s="76"/>
      <c r="SL396" s="76"/>
      <c r="SM396" s="76"/>
      <c r="SN396" s="76"/>
      <c r="SO396" s="76"/>
      <c r="SP396" s="76"/>
      <c r="SQ396" s="76"/>
      <c r="SR396" s="76"/>
      <c r="SS396" s="76"/>
      <c r="ST396" s="76"/>
      <c r="SU396" s="76"/>
      <c r="SV396" s="75"/>
      <c r="SW396" s="76"/>
      <c r="SX396" s="75"/>
      <c r="SY396" s="74">
        <f t="shared" si="735"/>
        <v>0</v>
      </c>
      <c r="TA396" s="162"/>
      <c r="TC396" s="78"/>
      <c r="TD396" s="37"/>
      <c r="TE396" s="77"/>
      <c r="TF396" s="76"/>
      <c r="TG396" s="76"/>
      <c r="TH396" s="76"/>
      <c r="TI396" s="76"/>
      <c r="TJ396" s="76"/>
      <c r="TK396" s="76"/>
      <c r="TL396" s="76"/>
      <c r="TM396" s="76"/>
      <c r="TN396" s="76"/>
      <c r="TO396" s="76"/>
      <c r="TP396" s="76"/>
      <c r="TQ396" s="76"/>
      <c r="TR396" s="76"/>
      <c r="TS396" s="76"/>
      <c r="TT396" s="76"/>
      <c r="TU396" s="75"/>
      <c r="TV396" s="76"/>
      <c r="TW396" s="75"/>
      <c r="TX396" s="74">
        <f t="shared" si="736"/>
        <v>0</v>
      </c>
      <c r="TZ396" s="162"/>
      <c r="UB396" s="78"/>
      <c r="UC396" s="37"/>
      <c r="UD396" s="77"/>
      <c r="UE396" s="76"/>
      <c r="UF396" s="76"/>
      <c r="UG396" s="76"/>
      <c r="UH396" s="76"/>
      <c r="UI396" s="76"/>
      <c r="UJ396" s="76"/>
      <c r="UK396" s="76"/>
      <c r="UL396" s="76"/>
      <c r="UM396" s="76"/>
      <c r="UN396" s="76"/>
      <c r="UO396" s="76"/>
      <c r="UP396" s="76"/>
      <c r="UQ396" s="76"/>
      <c r="UR396" s="76"/>
      <c r="US396" s="76"/>
      <c r="UT396" s="75"/>
      <c r="UU396" s="76"/>
      <c r="UV396" s="75"/>
      <c r="UW396" s="74">
        <f t="shared" si="737"/>
        <v>0</v>
      </c>
      <c r="UY396" s="162"/>
      <c r="VA396" s="78"/>
      <c r="VB396" s="37"/>
      <c r="VC396" s="77"/>
      <c r="VD396" s="76"/>
      <c r="VE396" s="76"/>
      <c r="VF396" s="76"/>
      <c r="VG396" s="76"/>
      <c r="VH396" s="76"/>
      <c r="VI396" s="76"/>
      <c r="VJ396" s="76"/>
      <c r="VK396" s="76"/>
      <c r="VL396" s="76"/>
      <c r="VM396" s="76"/>
      <c r="VN396" s="76"/>
      <c r="VO396" s="76"/>
      <c r="VP396" s="76"/>
      <c r="VQ396" s="76"/>
      <c r="VR396" s="76"/>
      <c r="VS396" s="75"/>
      <c r="VT396" s="76"/>
      <c r="VU396" s="75"/>
      <c r="VV396" s="74">
        <f t="shared" si="738"/>
        <v>0</v>
      </c>
    </row>
    <row r="397" spans="2:594" s="38" customFormat="1" ht="30" outlineLevel="1">
      <c r="B397" s="88"/>
      <c r="C397" s="89">
        <f>IF(ISERROR(I397+1)=TRUE,I397,IF(I397="","",MAX(C$15:C396)+1))</f>
        <v>290</v>
      </c>
      <c r="D397" s="88">
        <f t="shared" si="645"/>
        <v>1</v>
      </c>
      <c r="E397" s="3"/>
      <c r="G397" s="162"/>
      <c r="I397" s="95">
        <f t="shared" si="739"/>
        <v>297</v>
      </c>
      <c r="J397" s="94" t="s">
        <v>401</v>
      </c>
      <c r="K397" s="93"/>
      <c r="L397" s="93"/>
      <c r="M397" s="93"/>
      <c r="N397" s="93"/>
      <c r="O397" s="92"/>
      <c r="P397" s="91" t="s">
        <v>400</v>
      </c>
      <c r="Q397" s="297"/>
      <c r="R397" s="90" t="s">
        <v>141</v>
      </c>
      <c r="S397" s="298"/>
      <c r="U397" s="162"/>
      <c r="V397" s="42"/>
      <c r="W397" s="78"/>
      <c r="X397" s="37"/>
      <c r="Y397" s="77"/>
      <c r="Z397" s="76"/>
      <c r="AA397" s="79"/>
      <c r="AB397" s="76"/>
      <c r="AC397" s="79"/>
      <c r="AD397" s="76"/>
      <c r="AE397" s="76"/>
      <c r="AF397" s="76"/>
      <c r="AG397" s="76"/>
      <c r="AH397" s="76"/>
      <c r="AI397" s="76"/>
      <c r="AJ397" s="76"/>
      <c r="AK397" s="75"/>
      <c r="AL397" s="75"/>
      <c r="AM397" s="75"/>
      <c r="AN397" s="75"/>
      <c r="AO397" s="75"/>
      <c r="AP397" s="75"/>
      <c r="AQ397" s="75"/>
      <c r="AR397" s="74">
        <f t="shared" si="716"/>
        <v>0</v>
      </c>
      <c r="AT397" s="162"/>
      <c r="AV397" s="78"/>
      <c r="AW397" s="37"/>
      <c r="AX397" s="77"/>
      <c r="AY397" s="76"/>
      <c r="AZ397" s="79"/>
      <c r="BA397" s="76"/>
      <c r="BB397" s="79"/>
      <c r="BC397" s="76"/>
      <c r="BD397" s="76"/>
      <c r="BE397" s="76"/>
      <c r="BF397" s="76"/>
      <c r="BG397" s="76"/>
      <c r="BH397" s="76"/>
      <c r="BI397" s="76"/>
      <c r="BJ397" s="75"/>
      <c r="BK397" s="75"/>
      <c r="BL397" s="75"/>
      <c r="BM397" s="75"/>
      <c r="BN397" s="75"/>
      <c r="BO397" s="75"/>
      <c r="BP397" s="75"/>
      <c r="BQ397" s="74">
        <f t="shared" si="717"/>
        <v>0</v>
      </c>
      <c r="BS397" s="162"/>
      <c r="BU397" s="78"/>
      <c r="BV397" s="37"/>
      <c r="BW397" s="77"/>
      <c r="BX397" s="76"/>
      <c r="BY397" s="79"/>
      <c r="BZ397" s="76"/>
      <c r="CA397" s="79"/>
      <c r="CB397" s="76"/>
      <c r="CC397" s="76"/>
      <c r="CD397" s="76"/>
      <c r="CE397" s="76"/>
      <c r="CF397" s="76"/>
      <c r="CG397" s="76"/>
      <c r="CH397" s="76"/>
      <c r="CI397" s="75"/>
      <c r="CJ397" s="75"/>
      <c r="CK397" s="75"/>
      <c r="CL397" s="75"/>
      <c r="CM397" s="75"/>
      <c r="CN397" s="75"/>
      <c r="CO397" s="75"/>
      <c r="CP397" s="74">
        <f t="shared" si="718"/>
        <v>0</v>
      </c>
      <c r="CR397" s="162"/>
      <c r="CT397" s="78"/>
      <c r="CU397" s="37"/>
      <c r="CV397" s="77"/>
      <c r="CW397" s="76"/>
      <c r="CX397" s="79"/>
      <c r="CY397" s="76"/>
      <c r="CZ397" s="79"/>
      <c r="DA397" s="76"/>
      <c r="DB397" s="76"/>
      <c r="DC397" s="76"/>
      <c r="DD397" s="76"/>
      <c r="DE397" s="76"/>
      <c r="DF397" s="76"/>
      <c r="DG397" s="76"/>
      <c r="DH397" s="75"/>
      <c r="DI397" s="75"/>
      <c r="DJ397" s="75"/>
      <c r="DK397" s="75"/>
      <c r="DL397" s="75"/>
      <c r="DM397" s="75"/>
      <c r="DN397" s="75"/>
      <c r="DO397" s="74">
        <f t="shared" si="719"/>
        <v>0</v>
      </c>
      <c r="DQ397" s="162"/>
      <c r="DS397" s="78"/>
      <c r="DT397" s="37"/>
      <c r="DU397" s="77"/>
      <c r="DV397" s="76"/>
      <c r="DW397" s="79"/>
      <c r="DX397" s="76"/>
      <c r="DY397" s="79"/>
      <c r="DZ397" s="76"/>
      <c r="EA397" s="76"/>
      <c r="EB397" s="76"/>
      <c r="EC397" s="76"/>
      <c r="ED397" s="76"/>
      <c r="EE397" s="76"/>
      <c r="EF397" s="76"/>
      <c r="EG397" s="75"/>
      <c r="EH397" s="75"/>
      <c r="EI397" s="75"/>
      <c r="EJ397" s="75"/>
      <c r="EK397" s="75"/>
      <c r="EL397" s="75"/>
      <c r="EM397" s="75"/>
      <c r="EN397" s="74">
        <f t="shared" si="720"/>
        <v>0</v>
      </c>
      <c r="EP397" s="162"/>
      <c r="ER397" s="78"/>
      <c r="ES397" s="37"/>
      <c r="ET397" s="77"/>
      <c r="EU397" s="76"/>
      <c r="EV397" s="76"/>
      <c r="EW397" s="76"/>
      <c r="EX397" s="76"/>
      <c r="EY397" s="76"/>
      <c r="EZ397" s="76"/>
      <c r="FA397" s="76"/>
      <c r="FB397" s="76"/>
      <c r="FC397" s="76"/>
      <c r="FD397" s="76"/>
      <c r="FE397" s="76"/>
      <c r="FF397" s="76"/>
      <c r="FG397" s="76"/>
      <c r="FH397" s="75"/>
      <c r="FI397" s="75"/>
      <c r="FJ397" s="75"/>
      <c r="FK397" s="75"/>
      <c r="FL397" s="75"/>
      <c r="FM397" s="74">
        <f t="shared" si="721"/>
        <v>0</v>
      </c>
      <c r="FO397" s="162"/>
      <c r="FQ397" s="78"/>
      <c r="FR397" s="37"/>
      <c r="FS397" s="77"/>
      <c r="FT397" s="76"/>
      <c r="FU397" s="76"/>
      <c r="FV397" s="76"/>
      <c r="FW397" s="76"/>
      <c r="FX397" s="76"/>
      <c r="FY397" s="76"/>
      <c r="FZ397" s="76"/>
      <c r="GA397" s="76"/>
      <c r="GB397" s="76"/>
      <c r="GC397" s="76"/>
      <c r="GD397" s="76"/>
      <c r="GE397" s="76"/>
      <c r="GF397" s="76"/>
      <c r="GG397" s="75"/>
      <c r="GH397" s="75"/>
      <c r="GI397" s="75"/>
      <c r="GJ397" s="75"/>
      <c r="GK397" s="75"/>
      <c r="GL397" s="74">
        <f t="shared" si="722"/>
        <v>0</v>
      </c>
      <c r="GN397" s="162"/>
      <c r="GP397" s="78"/>
      <c r="GQ397" s="37"/>
      <c r="GR397" s="77"/>
      <c r="GS397" s="76"/>
      <c r="GT397" s="76"/>
      <c r="GU397" s="76"/>
      <c r="GV397" s="76"/>
      <c r="GW397" s="76"/>
      <c r="GX397" s="76"/>
      <c r="GY397" s="76"/>
      <c r="GZ397" s="76"/>
      <c r="HA397" s="76"/>
      <c r="HB397" s="76"/>
      <c r="HC397" s="76"/>
      <c r="HD397" s="76"/>
      <c r="HE397" s="76"/>
      <c r="HF397" s="75"/>
      <c r="HG397" s="75"/>
      <c r="HH397" s="75"/>
      <c r="HI397" s="75"/>
      <c r="HJ397" s="75"/>
      <c r="HK397" s="74">
        <f t="shared" si="723"/>
        <v>0</v>
      </c>
      <c r="HM397" s="162"/>
      <c r="HO397" s="78"/>
      <c r="HP397" s="37"/>
      <c r="HQ397" s="77"/>
      <c r="HR397" s="76"/>
      <c r="HS397" s="76"/>
      <c r="HT397" s="76"/>
      <c r="HU397" s="76"/>
      <c r="HV397" s="76"/>
      <c r="HW397" s="76"/>
      <c r="HX397" s="76"/>
      <c r="HY397" s="76"/>
      <c r="HZ397" s="76"/>
      <c r="IA397" s="76"/>
      <c r="IB397" s="76"/>
      <c r="IC397" s="76"/>
      <c r="ID397" s="76"/>
      <c r="IE397" s="75"/>
      <c r="IF397" s="75"/>
      <c r="IG397" s="75"/>
      <c r="IH397" s="75"/>
      <c r="II397" s="75"/>
      <c r="IJ397" s="74">
        <f t="shared" si="724"/>
        <v>0</v>
      </c>
      <c r="IL397" s="162"/>
      <c r="IN397" s="78"/>
      <c r="IO397" s="37"/>
      <c r="IP397" s="77"/>
      <c r="IQ397" s="76"/>
      <c r="IR397" s="76"/>
      <c r="IS397" s="76"/>
      <c r="IT397" s="76"/>
      <c r="IU397" s="76"/>
      <c r="IV397" s="76"/>
      <c r="IW397" s="76"/>
      <c r="IX397" s="75"/>
      <c r="IY397" s="75"/>
      <c r="IZ397" s="75"/>
      <c r="JA397" s="75"/>
      <c r="JB397" s="75"/>
      <c r="JC397" s="75"/>
      <c r="JD397" s="75"/>
      <c r="JE397" s="75"/>
      <c r="JF397" s="75"/>
      <c r="JG397" s="75"/>
      <c r="JH397" s="75"/>
      <c r="JI397" s="74">
        <f t="shared" si="725"/>
        <v>0</v>
      </c>
      <c r="JK397" s="162"/>
      <c r="JM397" s="78"/>
      <c r="JN397" s="37"/>
      <c r="JO397" s="77"/>
      <c r="JP397" s="76"/>
      <c r="JQ397" s="76"/>
      <c r="JR397" s="76"/>
      <c r="JS397" s="76"/>
      <c r="JT397" s="76"/>
      <c r="JU397" s="76"/>
      <c r="JV397" s="76"/>
      <c r="JW397" s="75"/>
      <c r="JX397" s="75"/>
      <c r="JY397" s="75"/>
      <c r="JZ397" s="75"/>
      <c r="KA397" s="75"/>
      <c r="KB397" s="75"/>
      <c r="KC397" s="75"/>
      <c r="KD397" s="75"/>
      <c r="KE397" s="75"/>
      <c r="KF397" s="75"/>
      <c r="KG397" s="75"/>
      <c r="KH397" s="74">
        <f t="shared" si="726"/>
        <v>0</v>
      </c>
      <c r="KJ397" s="162"/>
      <c r="KL397" s="78"/>
      <c r="KM397" s="37"/>
      <c r="KN397" s="77"/>
      <c r="KO397" s="76"/>
      <c r="KP397" s="76"/>
      <c r="KQ397" s="76"/>
      <c r="KR397" s="76"/>
      <c r="KS397" s="76"/>
      <c r="KT397" s="76"/>
      <c r="KU397" s="76"/>
      <c r="KV397" s="75"/>
      <c r="KW397" s="75"/>
      <c r="KX397" s="75"/>
      <c r="KY397" s="75"/>
      <c r="KZ397" s="75"/>
      <c r="LA397" s="75"/>
      <c r="LB397" s="75"/>
      <c r="LC397" s="75"/>
      <c r="LD397" s="75"/>
      <c r="LE397" s="75"/>
      <c r="LF397" s="75"/>
      <c r="LG397" s="74">
        <f t="shared" si="727"/>
        <v>0</v>
      </c>
      <c r="LI397" s="162"/>
      <c r="LK397" s="78"/>
      <c r="LL397" s="37"/>
      <c r="LM397" s="77"/>
      <c r="LN397" s="76"/>
      <c r="LO397" s="76"/>
      <c r="LP397" s="76"/>
      <c r="LQ397" s="76"/>
      <c r="LR397" s="76"/>
      <c r="LS397" s="76"/>
      <c r="LT397" s="76"/>
      <c r="LU397" s="75"/>
      <c r="LV397" s="75"/>
      <c r="LW397" s="75"/>
      <c r="LX397" s="75"/>
      <c r="LY397" s="75"/>
      <c r="LZ397" s="75"/>
      <c r="MA397" s="75"/>
      <c r="MB397" s="75"/>
      <c r="MC397" s="75"/>
      <c r="MD397" s="75"/>
      <c r="ME397" s="75"/>
      <c r="MF397" s="74">
        <f t="shared" si="728"/>
        <v>0</v>
      </c>
      <c r="MH397" s="162"/>
      <c r="MJ397" s="78"/>
      <c r="MK397" s="37"/>
      <c r="ML397" s="77"/>
      <c r="MM397" s="76"/>
      <c r="MN397" s="76"/>
      <c r="MO397" s="76"/>
      <c r="MP397" s="76"/>
      <c r="MQ397" s="76"/>
      <c r="MR397" s="76"/>
      <c r="MS397" s="76"/>
      <c r="MT397" s="75"/>
      <c r="MU397" s="75"/>
      <c r="MV397" s="75"/>
      <c r="MW397" s="75"/>
      <c r="MX397" s="75"/>
      <c r="MY397" s="75"/>
      <c r="MZ397" s="75"/>
      <c r="NA397" s="75"/>
      <c r="NB397" s="75"/>
      <c r="NC397" s="75"/>
      <c r="ND397" s="75"/>
      <c r="NE397" s="74">
        <f t="shared" si="729"/>
        <v>0</v>
      </c>
      <c r="NG397" s="162"/>
      <c r="NI397" s="78"/>
      <c r="NJ397" s="37"/>
      <c r="NK397" s="77"/>
      <c r="NL397" s="76"/>
      <c r="NM397" s="76"/>
      <c r="NN397" s="76"/>
      <c r="NO397" s="76"/>
      <c r="NP397" s="76"/>
      <c r="NQ397" s="76"/>
      <c r="NR397" s="76"/>
      <c r="NS397" s="76"/>
      <c r="NT397" s="76"/>
      <c r="NU397" s="76"/>
      <c r="NV397" s="76"/>
      <c r="NW397" s="76"/>
      <c r="NX397" s="76"/>
      <c r="NY397" s="76"/>
      <c r="NZ397" s="76"/>
      <c r="OA397" s="75"/>
      <c r="OB397" s="76"/>
      <c r="OC397" s="75"/>
      <c r="OD397" s="74">
        <f t="shared" si="730"/>
        <v>0</v>
      </c>
      <c r="OF397" s="162"/>
      <c r="OH397" s="78"/>
      <c r="OI397" s="37"/>
      <c r="OJ397" s="77"/>
      <c r="OK397" s="76"/>
      <c r="OL397" s="76"/>
      <c r="OM397" s="76"/>
      <c r="ON397" s="76"/>
      <c r="OO397" s="76"/>
      <c r="OP397" s="76"/>
      <c r="OQ397" s="76"/>
      <c r="OR397" s="76"/>
      <c r="OS397" s="76"/>
      <c r="OT397" s="76"/>
      <c r="OU397" s="76"/>
      <c r="OV397" s="76"/>
      <c r="OW397" s="76"/>
      <c r="OX397" s="76"/>
      <c r="OY397" s="76"/>
      <c r="OZ397" s="75"/>
      <c r="PA397" s="76"/>
      <c r="PB397" s="75"/>
      <c r="PC397" s="74">
        <f t="shared" si="731"/>
        <v>0</v>
      </c>
      <c r="PE397" s="162"/>
      <c r="PG397" s="78"/>
      <c r="PH397" s="37"/>
      <c r="PI397" s="77"/>
      <c r="PJ397" s="76"/>
      <c r="PK397" s="76"/>
      <c r="PL397" s="76"/>
      <c r="PM397" s="76"/>
      <c r="PN397" s="76"/>
      <c r="PO397" s="76"/>
      <c r="PP397" s="76"/>
      <c r="PQ397" s="76"/>
      <c r="PR397" s="76"/>
      <c r="PS397" s="76"/>
      <c r="PT397" s="76"/>
      <c r="PU397" s="76"/>
      <c r="PV397" s="76"/>
      <c r="PW397" s="76"/>
      <c r="PX397" s="76"/>
      <c r="PY397" s="75"/>
      <c r="PZ397" s="76"/>
      <c r="QA397" s="75"/>
      <c r="QB397" s="74">
        <f t="shared" si="732"/>
        <v>0</v>
      </c>
      <c r="QD397" s="162"/>
      <c r="QF397" s="78"/>
      <c r="QG397" s="37"/>
      <c r="QH397" s="77"/>
      <c r="QI397" s="76"/>
      <c r="QJ397" s="76"/>
      <c r="QK397" s="76"/>
      <c r="QL397" s="76"/>
      <c r="QM397" s="76"/>
      <c r="QN397" s="76"/>
      <c r="QO397" s="76"/>
      <c r="QP397" s="76"/>
      <c r="QQ397" s="76"/>
      <c r="QR397" s="76"/>
      <c r="QS397" s="76"/>
      <c r="QT397" s="76"/>
      <c r="QU397" s="76"/>
      <c r="QV397" s="76"/>
      <c r="QW397" s="76"/>
      <c r="QX397" s="75"/>
      <c r="QY397" s="76"/>
      <c r="QZ397" s="75"/>
      <c r="RA397" s="74">
        <f t="shared" si="733"/>
        <v>0</v>
      </c>
      <c r="RC397" s="162"/>
      <c r="RE397" s="78"/>
      <c r="RF397" s="37"/>
      <c r="RG397" s="77"/>
      <c r="RH397" s="76"/>
      <c r="RI397" s="76"/>
      <c r="RJ397" s="76"/>
      <c r="RK397" s="76"/>
      <c r="RL397" s="76"/>
      <c r="RM397" s="76"/>
      <c r="RN397" s="76"/>
      <c r="RO397" s="76"/>
      <c r="RP397" s="76"/>
      <c r="RQ397" s="76"/>
      <c r="RR397" s="76"/>
      <c r="RS397" s="76"/>
      <c r="RT397" s="76"/>
      <c r="RU397" s="76"/>
      <c r="RV397" s="76"/>
      <c r="RW397" s="75"/>
      <c r="RX397" s="76"/>
      <c r="RY397" s="75"/>
      <c r="RZ397" s="74">
        <f t="shared" si="734"/>
        <v>0</v>
      </c>
      <c r="SB397" s="162"/>
      <c r="SD397" s="78"/>
      <c r="SE397" s="37"/>
      <c r="SF397" s="77"/>
      <c r="SG397" s="76"/>
      <c r="SH397" s="76"/>
      <c r="SI397" s="76"/>
      <c r="SJ397" s="76"/>
      <c r="SK397" s="76"/>
      <c r="SL397" s="76"/>
      <c r="SM397" s="76"/>
      <c r="SN397" s="76"/>
      <c r="SO397" s="76"/>
      <c r="SP397" s="76"/>
      <c r="SQ397" s="76"/>
      <c r="SR397" s="76"/>
      <c r="SS397" s="76"/>
      <c r="ST397" s="76"/>
      <c r="SU397" s="76"/>
      <c r="SV397" s="75"/>
      <c r="SW397" s="76"/>
      <c r="SX397" s="75"/>
      <c r="SY397" s="74">
        <f t="shared" si="735"/>
        <v>0</v>
      </c>
      <c r="TA397" s="162"/>
      <c r="TC397" s="78"/>
      <c r="TD397" s="37"/>
      <c r="TE397" s="77"/>
      <c r="TF397" s="76"/>
      <c r="TG397" s="76"/>
      <c r="TH397" s="76"/>
      <c r="TI397" s="76"/>
      <c r="TJ397" s="76"/>
      <c r="TK397" s="76"/>
      <c r="TL397" s="76"/>
      <c r="TM397" s="76"/>
      <c r="TN397" s="76"/>
      <c r="TO397" s="76"/>
      <c r="TP397" s="76"/>
      <c r="TQ397" s="76"/>
      <c r="TR397" s="76"/>
      <c r="TS397" s="76"/>
      <c r="TT397" s="76"/>
      <c r="TU397" s="75"/>
      <c r="TV397" s="76"/>
      <c r="TW397" s="75"/>
      <c r="TX397" s="74">
        <f t="shared" si="736"/>
        <v>0</v>
      </c>
      <c r="TZ397" s="162"/>
      <c r="UB397" s="78"/>
      <c r="UC397" s="37"/>
      <c r="UD397" s="77"/>
      <c r="UE397" s="76"/>
      <c r="UF397" s="76"/>
      <c r="UG397" s="76"/>
      <c r="UH397" s="76"/>
      <c r="UI397" s="76"/>
      <c r="UJ397" s="76"/>
      <c r="UK397" s="76"/>
      <c r="UL397" s="76"/>
      <c r="UM397" s="76"/>
      <c r="UN397" s="76"/>
      <c r="UO397" s="76"/>
      <c r="UP397" s="76"/>
      <c r="UQ397" s="76"/>
      <c r="UR397" s="76"/>
      <c r="US397" s="76"/>
      <c r="UT397" s="75"/>
      <c r="UU397" s="76"/>
      <c r="UV397" s="75"/>
      <c r="UW397" s="74">
        <f t="shared" si="737"/>
        <v>0</v>
      </c>
      <c r="UY397" s="162"/>
      <c r="VA397" s="78"/>
      <c r="VB397" s="37"/>
      <c r="VC397" s="77"/>
      <c r="VD397" s="76"/>
      <c r="VE397" s="76"/>
      <c r="VF397" s="76"/>
      <c r="VG397" s="76"/>
      <c r="VH397" s="76"/>
      <c r="VI397" s="76"/>
      <c r="VJ397" s="76"/>
      <c r="VK397" s="76"/>
      <c r="VL397" s="76"/>
      <c r="VM397" s="76"/>
      <c r="VN397" s="76"/>
      <c r="VO397" s="76"/>
      <c r="VP397" s="76"/>
      <c r="VQ397" s="76"/>
      <c r="VR397" s="76"/>
      <c r="VS397" s="75"/>
      <c r="VT397" s="76"/>
      <c r="VU397" s="75"/>
      <c r="VV397" s="74">
        <f t="shared" si="738"/>
        <v>0</v>
      </c>
    </row>
    <row r="398" spans="2:594" s="38" customFormat="1" ht="30" outlineLevel="1">
      <c r="B398" s="88"/>
      <c r="C398" s="89">
        <f>IF(ISERROR(I398+1)=TRUE,I398,IF(I398="","",MAX(C$15:C397)+1))</f>
        <v>291</v>
      </c>
      <c r="D398" s="88">
        <f t="shared" si="645"/>
        <v>1</v>
      </c>
      <c r="E398" s="3"/>
      <c r="G398" s="162"/>
      <c r="I398" s="95">
        <f t="shared" si="739"/>
        <v>298</v>
      </c>
      <c r="J398" s="94" t="s">
        <v>399</v>
      </c>
      <c r="K398" s="93"/>
      <c r="L398" s="93"/>
      <c r="M398" s="93"/>
      <c r="N398" s="93"/>
      <c r="O398" s="92"/>
      <c r="P398" s="91" t="s">
        <v>172</v>
      </c>
      <c r="Q398" s="297"/>
      <c r="R398" s="90" t="s">
        <v>141</v>
      </c>
      <c r="S398" s="298"/>
      <c r="U398" s="162"/>
      <c r="V398" s="42"/>
      <c r="W398" s="78"/>
      <c r="X398" s="37"/>
      <c r="Y398" s="77"/>
      <c r="Z398" s="76"/>
      <c r="AA398" s="79"/>
      <c r="AB398" s="76"/>
      <c r="AC398" s="79"/>
      <c r="AD398" s="76"/>
      <c r="AE398" s="76"/>
      <c r="AF398" s="76"/>
      <c r="AG398" s="76"/>
      <c r="AH398" s="76"/>
      <c r="AI398" s="76"/>
      <c r="AJ398" s="163">
        <f>+AI10</f>
        <v>1.9485885416666675</v>
      </c>
      <c r="AK398" s="164"/>
      <c r="AL398" s="164"/>
      <c r="AM398" s="164"/>
      <c r="AN398" s="164"/>
      <c r="AO398" s="164"/>
      <c r="AP398" s="164"/>
      <c r="AQ398" s="75"/>
      <c r="AR398" s="74">
        <f t="shared" si="716"/>
        <v>0</v>
      </c>
      <c r="AT398" s="162"/>
      <c r="AV398" s="78"/>
      <c r="AW398" s="37"/>
      <c r="AX398" s="77"/>
      <c r="AY398" s="76"/>
      <c r="AZ398" s="79"/>
      <c r="BA398" s="76"/>
      <c r="BB398" s="79"/>
      <c r="BC398" s="76"/>
      <c r="BD398" s="76"/>
      <c r="BE398" s="76"/>
      <c r="BF398" s="76"/>
      <c r="BG398" s="76"/>
      <c r="BH398" s="76"/>
      <c r="BI398" s="163">
        <f>+BH10</f>
        <v>1.9435364583333334</v>
      </c>
      <c r="BJ398" s="164"/>
      <c r="BK398" s="164"/>
      <c r="BL398" s="164"/>
      <c r="BM398" s="164"/>
      <c r="BN398" s="164"/>
      <c r="BO398" s="164"/>
      <c r="BP398" s="75"/>
      <c r="BQ398" s="74">
        <f t="shared" si="717"/>
        <v>0</v>
      </c>
      <c r="BS398" s="162"/>
      <c r="BU398" s="78"/>
      <c r="BV398" s="37"/>
      <c r="BW398" s="77"/>
      <c r="BX398" s="76"/>
      <c r="BY398" s="79"/>
      <c r="BZ398" s="76"/>
      <c r="CA398" s="79"/>
      <c r="CB398" s="76"/>
      <c r="CC398" s="76"/>
      <c r="CD398" s="76"/>
      <c r="CE398" s="76"/>
      <c r="CF398" s="76"/>
      <c r="CG398" s="76"/>
      <c r="CH398" s="163"/>
      <c r="CI398" s="164"/>
      <c r="CJ398" s="164"/>
      <c r="CK398" s="164"/>
      <c r="CL398" s="164"/>
      <c r="CM398" s="164"/>
      <c r="CN398" s="164"/>
      <c r="CO398" s="75"/>
      <c r="CP398" s="74">
        <f t="shared" si="718"/>
        <v>0</v>
      </c>
      <c r="CR398" s="162"/>
      <c r="CT398" s="78"/>
      <c r="CU398" s="37"/>
      <c r="CV398" s="77"/>
      <c r="CW398" s="76"/>
      <c r="CX398" s="79"/>
      <c r="CY398" s="76"/>
      <c r="CZ398" s="79"/>
      <c r="DA398" s="76"/>
      <c r="DB398" s="76"/>
      <c r="DC398" s="76"/>
      <c r="DD398" s="76"/>
      <c r="DE398" s="76"/>
      <c r="DF398" s="76"/>
      <c r="DG398" s="163">
        <f>+DF10</f>
        <v>1.9157499999999996</v>
      </c>
      <c r="DH398" s="164"/>
      <c r="DI398" s="164"/>
      <c r="DJ398" s="164"/>
      <c r="DK398" s="164"/>
      <c r="DL398" s="164"/>
      <c r="DM398" s="164"/>
      <c r="DN398" s="75"/>
      <c r="DO398" s="74">
        <f t="shared" si="719"/>
        <v>0</v>
      </c>
      <c r="DQ398" s="162"/>
      <c r="DS398" s="78"/>
      <c r="DT398" s="37"/>
      <c r="DU398" s="77"/>
      <c r="DV398" s="76"/>
      <c r="DW398" s="79"/>
      <c r="DX398" s="76"/>
      <c r="DY398" s="79"/>
      <c r="DZ398" s="76"/>
      <c r="EA398" s="76"/>
      <c r="EB398" s="76"/>
      <c r="EC398" s="76"/>
      <c r="ED398" s="76"/>
      <c r="EE398" s="76"/>
      <c r="EF398" s="163"/>
      <c r="EG398" s="164"/>
      <c r="EH398" s="164"/>
      <c r="EI398" s="164"/>
      <c r="EJ398" s="164"/>
      <c r="EK398" s="164"/>
      <c r="EL398" s="164"/>
      <c r="EM398" s="75"/>
      <c r="EN398" s="74">
        <f t="shared" si="720"/>
        <v>0</v>
      </c>
      <c r="EP398" s="162"/>
      <c r="ER398" s="78"/>
      <c r="ES398" s="37"/>
      <c r="ET398" s="77"/>
      <c r="EU398" s="76"/>
      <c r="EV398" s="76"/>
      <c r="EW398" s="76"/>
      <c r="EX398" s="76"/>
      <c r="EY398" s="76"/>
      <c r="EZ398" s="76"/>
      <c r="FA398" s="76"/>
      <c r="FB398" s="76"/>
      <c r="FC398" s="76"/>
      <c r="FD398" s="76"/>
      <c r="FE398" s="76"/>
      <c r="FF398" s="76"/>
      <c r="FG398" s="163">
        <f>+FF10</f>
        <v>1.9435364583333334</v>
      </c>
      <c r="FH398" s="164"/>
      <c r="FI398" s="164"/>
      <c r="FJ398" s="164"/>
      <c r="FK398" s="164"/>
      <c r="FL398" s="75"/>
      <c r="FM398" s="74">
        <f t="shared" si="721"/>
        <v>0</v>
      </c>
      <c r="FO398" s="162"/>
      <c r="FQ398" s="78"/>
      <c r="FR398" s="37"/>
      <c r="FS398" s="77"/>
      <c r="FT398" s="76"/>
      <c r="FU398" s="76"/>
      <c r="FV398" s="76"/>
      <c r="FW398" s="76"/>
      <c r="FX398" s="76"/>
      <c r="FY398" s="76"/>
      <c r="FZ398" s="76"/>
      <c r="GA398" s="76"/>
      <c r="GB398" s="76"/>
      <c r="GC398" s="76"/>
      <c r="GD398" s="76"/>
      <c r="GE398" s="76"/>
      <c r="GF398" s="163">
        <f>+GE10</f>
        <v>1.9435364583333334</v>
      </c>
      <c r="GG398" s="164"/>
      <c r="GH398" s="164"/>
      <c r="GI398" s="164"/>
      <c r="GJ398" s="164"/>
      <c r="GK398" s="75"/>
      <c r="GL398" s="74">
        <f t="shared" si="722"/>
        <v>0</v>
      </c>
      <c r="GN398" s="162"/>
      <c r="GP398" s="78"/>
      <c r="GQ398" s="37"/>
      <c r="GR398" s="77"/>
      <c r="GS398" s="76"/>
      <c r="GT398" s="76"/>
      <c r="GU398" s="76"/>
      <c r="GV398" s="76"/>
      <c r="GW398" s="76"/>
      <c r="GX398" s="76"/>
      <c r="GY398" s="76"/>
      <c r="GZ398" s="76"/>
      <c r="HA398" s="76"/>
      <c r="HB398" s="76"/>
      <c r="HC398" s="76"/>
      <c r="HD398" s="76"/>
      <c r="HE398" s="163">
        <f>+HD10</f>
        <v>1.9435364583333334</v>
      </c>
      <c r="HF398" s="164"/>
      <c r="HG398" s="164"/>
      <c r="HH398" s="164"/>
      <c r="HI398" s="164"/>
      <c r="HJ398" s="75"/>
      <c r="HK398" s="74">
        <f t="shared" si="723"/>
        <v>0</v>
      </c>
      <c r="HM398" s="162"/>
      <c r="HO398" s="78"/>
      <c r="HP398" s="37"/>
      <c r="HQ398" s="77"/>
      <c r="HR398" s="76"/>
      <c r="HS398" s="76"/>
      <c r="HT398" s="76"/>
      <c r="HU398" s="76"/>
      <c r="HV398" s="76"/>
      <c r="HW398" s="76"/>
      <c r="HX398" s="76"/>
      <c r="HY398" s="76"/>
      <c r="HZ398" s="76"/>
      <c r="IA398" s="76"/>
      <c r="IB398" s="76"/>
      <c r="IC398" s="76"/>
      <c r="ID398" s="163"/>
      <c r="IE398" s="164"/>
      <c r="IF398" s="164"/>
      <c r="IG398" s="164"/>
      <c r="IH398" s="164"/>
      <c r="II398" s="75"/>
      <c r="IJ398" s="74">
        <f t="shared" si="724"/>
        <v>0</v>
      </c>
      <c r="IL398" s="162"/>
      <c r="IN398" s="78"/>
      <c r="IO398" s="37"/>
      <c r="IP398" s="77"/>
      <c r="IQ398" s="76"/>
      <c r="IR398" s="76"/>
      <c r="IS398" s="76"/>
      <c r="IT398" s="76"/>
      <c r="IU398" s="76"/>
      <c r="IV398" s="76"/>
      <c r="IW398" s="76"/>
      <c r="IX398" s="75"/>
      <c r="IY398" s="75"/>
      <c r="IZ398" s="75"/>
      <c r="JA398" s="75"/>
      <c r="JB398" s="75"/>
      <c r="JC398" s="75"/>
      <c r="JD398" s="75"/>
      <c r="JE398" s="75"/>
      <c r="JF398" s="75"/>
      <c r="JG398" s="75"/>
      <c r="JH398" s="75"/>
      <c r="JI398" s="74">
        <f t="shared" si="725"/>
        <v>0</v>
      </c>
      <c r="JK398" s="162"/>
      <c r="JM398" s="78"/>
      <c r="JN398" s="37"/>
      <c r="JO398" s="77"/>
      <c r="JP398" s="76"/>
      <c r="JQ398" s="76"/>
      <c r="JR398" s="76"/>
      <c r="JS398" s="76"/>
      <c r="JT398" s="76"/>
      <c r="JU398" s="76"/>
      <c r="JV398" s="76"/>
      <c r="JW398" s="75"/>
      <c r="JX398" s="75"/>
      <c r="JY398" s="75"/>
      <c r="JZ398" s="75"/>
      <c r="KA398" s="75"/>
      <c r="KB398" s="75"/>
      <c r="KC398" s="75"/>
      <c r="KD398" s="75"/>
      <c r="KE398" s="75"/>
      <c r="KF398" s="75"/>
      <c r="KG398" s="75"/>
      <c r="KH398" s="74">
        <f t="shared" si="726"/>
        <v>0</v>
      </c>
      <c r="KJ398" s="162"/>
      <c r="KL398" s="78"/>
      <c r="KM398" s="37"/>
      <c r="KN398" s="77"/>
      <c r="KO398" s="76"/>
      <c r="KP398" s="76"/>
      <c r="KQ398" s="76"/>
      <c r="KR398" s="76"/>
      <c r="KS398" s="76"/>
      <c r="KT398" s="76"/>
      <c r="KU398" s="76"/>
      <c r="KV398" s="75"/>
      <c r="KW398" s="75"/>
      <c r="KX398" s="75"/>
      <c r="KY398" s="75"/>
      <c r="KZ398" s="75"/>
      <c r="LA398" s="75"/>
      <c r="LB398" s="75"/>
      <c r="LC398" s="75"/>
      <c r="LD398" s="75"/>
      <c r="LE398" s="75"/>
      <c r="LF398" s="75"/>
      <c r="LG398" s="74">
        <f t="shared" si="727"/>
        <v>0</v>
      </c>
      <c r="LI398" s="162"/>
      <c r="LK398" s="78"/>
      <c r="LL398" s="37"/>
      <c r="LM398" s="77"/>
      <c r="LN398" s="76"/>
      <c r="LO398" s="76"/>
      <c r="LP398" s="76"/>
      <c r="LQ398" s="76"/>
      <c r="LR398" s="76"/>
      <c r="LS398" s="76"/>
      <c r="LT398" s="76"/>
      <c r="LU398" s="75"/>
      <c r="LV398" s="75"/>
      <c r="LW398" s="75"/>
      <c r="LX398" s="75"/>
      <c r="LY398" s="75"/>
      <c r="LZ398" s="75"/>
      <c r="MA398" s="75"/>
      <c r="MB398" s="75"/>
      <c r="MC398" s="75"/>
      <c r="MD398" s="75"/>
      <c r="ME398" s="75"/>
      <c r="MF398" s="74">
        <f t="shared" si="728"/>
        <v>0</v>
      </c>
      <c r="MH398" s="162"/>
      <c r="MJ398" s="78"/>
      <c r="MK398" s="37"/>
      <c r="ML398" s="77"/>
      <c r="MM398" s="76"/>
      <c r="MN398" s="76"/>
      <c r="MO398" s="76"/>
      <c r="MP398" s="76"/>
      <c r="MQ398" s="76"/>
      <c r="MR398" s="76"/>
      <c r="MS398" s="76"/>
      <c r="MT398" s="75"/>
      <c r="MU398" s="75"/>
      <c r="MV398" s="75"/>
      <c r="MW398" s="75"/>
      <c r="MX398" s="75"/>
      <c r="MY398" s="75"/>
      <c r="MZ398" s="75"/>
      <c r="NA398" s="75"/>
      <c r="NB398" s="75"/>
      <c r="NC398" s="75"/>
      <c r="ND398" s="75"/>
      <c r="NE398" s="74">
        <f t="shared" si="729"/>
        <v>0</v>
      </c>
      <c r="NG398" s="162"/>
      <c r="NI398" s="78"/>
      <c r="NJ398" s="37"/>
      <c r="NK398" s="77"/>
      <c r="NL398" s="76"/>
      <c r="NM398" s="76"/>
      <c r="NN398" s="76"/>
      <c r="NO398" s="76"/>
      <c r="NP398" s="76"/>
      <c r="NQ398" s="76"/>
      <c r="NR398" s="76"/>
      <c r="NS398" s="76"/>
      <c r="NT398" s="76"/>
      <c r="NU398" s="76"/>
      <c r="NV398" s="76"/>
      <c r="NW398" s="76"/>
      <c r="NX398" s="76"/>
      <c r="NY398" s="76"/>
      <c r="NZ398" s="76"/>
      <c r="OA398" s="164">
        <f>+OB10</f>
        <v>0</v>
      </c>
      <c r="OB398" s="163"/>
      <c r="OC398" s="75"/>
      <c r="OD398" s="74">
        <f t="shared" si="730"/>
        <v>0</v>
      </c>
      <c r="OF398" s="162"/>
      <c r="OH398" s="78"/>
      <c r="OI398" s="37"/>
      <c r="OJ398" s="77"/>
      <c r="OK398" s="76"/>
      <c r="OL398" s="76"/>
      <c r="OM398" s="76"/>
      <c r="ON398" s="76"/>
      <c r="OO398" s="76"/>
      <c r="OP398" s="76"/>
      <c r="OQ398" s="76"/>
      <c r="OR398" s="76"/>
      <c r="OS398" s="76"/>
      <c r="OT398" s="76"/>
      <c r="OU398" s="76"/>
      <c r="OV398" s="76"/>
      <c r="OW398" s="76"/>
      <c r="OX398" s="76"/>
      <c r="OY398" s="76"/>
      <c r="OZ398" s="164">
        <f>+PA10</f>
        <v>0</v>
      </c>
      <c r="PA398" s="163"/>
      <c r="PB398" s="75"/>
      <c r="PC398" s="74">
        <f t="shared" si="731"/>
        <v>0</v>
      </c>
      <c r="PE398" s="162"/>
      <c r="PG398" s="78"/>
      <c r="PH398" s="37"/>
      <c r="PI398" s="77"/>
      <c r="PJ398" s="76"/>
      <c r="PK398" s="76"/>
      <c r="PL398" s="76"/>
      <c r="PM398" s="76"/>
      <c r="PN398" s="76"/>
      <c r="PO398" s="76"/>
      <c r="PP398" s="76"/>
      <c r="PQ398" s="76"/>
      <c r="PR398" s="76"/>
      <c r="PS398" s="76"/>
      <c r="PT398" s="76"/>
      <c r="PU398" s="76"/>
      <c r="PV398" s="76"/>
      <c r="PW398" s="76"/>
      <c r="PX398" s="76"/>
      <c r="PY398" s="164"/>
      <c r="PZ398" s="163"/>
      <c r="QA398" s="75"/>
      <c r="QB398" s="74">
        <f t="shared" si="732"/>
        <v>0</v>
      </c>
      <c r="QD398" s="162"/>
      <c r="QF398" s="78"/>
      <c r="QG398" s="37"/>
      <c r="QH398" s="77"/>
      <c r="QI398" s="76"/>
      <c r="QJ398" s="76"/>
      <c r="QK398" s="76"/>
      <c r="QL398" s="76"/>
      <c r="QM398" s="76"/>
      <c r="QN398" s="76"/>
      <c r="QO398" s="76"/>
      <c r="QP398" s="76"/>
      <c r="QQ398" s="76"/>
      <c r="QR398" s="76"/>
      <c r="QS398" s="76"/>
      <c r="QT398" s="76"/>
      <c r="QU398" s="76"/>
      <c r="QV398" s="76"/>
      <c r="QW398" s="76"/>
      <c r="QX398" s="164">
        <f>+QY10</f>
        <v>0</v>
      </c>
      <c r="QY398" s="163"/>
      <c r="QZ398" s="75"/>
      <c r="RA398" s="74">
        <f t="shared" si="733"/>
        <v>0</v>
      </c>
      <c r="RC398" s="162"/>
      <c r="RE398" s="78"/>
      <c r="RF398" s="37"/>
      <c r="RG398" s="77"/>
      <c r="RH398" s="76"/>
      <c r="RI398" s="76"/>
      <c r="RJ398" s="76"/>
      <c r="RK398" s="76"/>
      <c r="RL398" s="76"/>
      <c r="RM398" s="76"/>
      <c r="RN398" s="76"/>
      <c r="RO398" s="76"/>
      <c r="RP398" s="76"/>
      <c r="RQ398" s="76"/>
      <c r="RR398" s="76"/>
      <c r="RS398" s="76"/>
      <c r="RT398" s="76"/>
      <c r="RU398" s="76"/>
      <c r="RV398" s="76"/>
      <c r="RW398" s="164"/>
      <c r="RX398" s="163"/>
      <c r="RY398" s="75"/>
      <c r="RZ398" s="74">
        <f t="shared" si="734"/>
        <v>0</v>
      </c>
      <c r="SB398" s="162"/>
      <c r="SD398" s="78"/>
      <c r="SE398" s="37"/>
      <c r="SF398" s="77"/>
      <c r="SG398" s="76"/>
      <c r="SH398" s="76"/>
      <c r="SI398" s="76"/>
      <c r="SJ398" s="76"/>
      <c r="SK398" s="76"/>
      <c r="SL398" s="76"/>
      <c r="SM398" s="76"/>
      <c r="SN398" s="76"/>
      <c r="SO398" s="76"/>
      <c r="SP398" s="76"/>
      <c r="SQ398" s="76"/>
      <c r="SR398" s="76"/>
      <c r="SS398" s="76"/>
      <c r="ST398" s="76"/>
      <c r="SU398" s="76"/>
      <c r="SV398" s="164">
        <f>+SW10</f>
        <v>0</v>
      </c>
      <c r="SW398" s="163"/>
      <c r="SX398" s="75"/>
      <c r="SY398" s="74">
        <f t="shared" si="735"/>
        <v>0</v>
      </c>
      <c r="TA398" s="162"/>
      <c r="TC398" s="78"/>
      <c r="TD398" s="37"/>
      <c r="TE398" s="77"/>
      <c r="TF398" s="76"/>
      <c r="TG398" s="76"/>
      <c r="TH398" s="76"/>
      <c r="TI398" s="76"/>
      <c r="TJ398" s="76"/>
      <c r="TK398" s="76"/>
      <c r="TL398" s="76"/>
      <c r="TM398" s="76"/>
      <c r="TN398" s="76"/>
      <c r="TO398" s="76"/>
      <c r="TP398" s="76"/>
      <c r="TQ398" s="76"/>
      <c r="TR398" s="76"/>
      <c r="TS398" s="76"/>
      <c r="TT398" s="76"/>
      <c r="TU398" s="164">
        <f>+TV10</f>
        <v>0</v>
      </c>
      <c r="TV398" s="163"/>
      <c r="TW398" s="75"/>
      <c r="TX398" s="74">
        <f t="shared" si="736"/>
        <v>0</v>
      </c>
      <c r="TZ398" s="162"/>
      <c r="UB398" s="78"/>
      <c r="UC398" s="37"/>
      <c r="UD398" s="77"/>
      <c r="UE398" s="76"/>
      <c r="UF398" s="76"/>
      <c r="UG398" s="76"/>
      <c r="UH398" s="76"/>
      <c r="UI398" s="76"/>
      <c r="UJ398" s="76"/>
      <c r="UK398" s="76"/>
      <c r="UL398" s="76"/>
      <c r="UM398" s="76"/>
      <c r="UN398" s="76"/>
      <c r="UO398" s="76"/>
      <c r="UP398" s="76"/>
      <c r="UQ398" s="76"/>
      <c r="UR398" s="76"/>
      <c r="US398" s="76"/>
      <c r="UT398" s="164">
        <f>+UU10</f>
        <v>0</v>
      </c>
      <c r="UU398" s="163"/>
      <c r="UV398" s="75"/>
      <c r="UW398" s="74">
        <f t="shared" si="737"/>
        <v>0</v>
      </c>
      <c r="UY398" s="162"/>
      <c r="VA398" s="78"/>
      <c r="VB398" s="37"/>
      <c r="VC398" s="77"/>
      <c r="VD398" s="76"/>
      <c r="VE398" s="76"/>
      <c r="VF398" s="76"/>
      <c r="VG398" s="76"/>
      <c r="VH398" s="76"/>
      <c r="VI398" s="76"/>
      <c r="VJ398" s="76"/>
      <c r="VK398" s="76"/>
      <c r="VL398" s="76"/>
      <c r="VM398" s="76"/>
      <c r="VN398" s="76"/>
      <c r="VO398" s="76"/>
      <c r="VP398" s="76"/>
      <c r="VQ398" s="76"/>
      <c r="VR398" s="76"/>
      <c r="VS398" s="164"/>
      <c r="VT398" s="163"/>
      <c r="VU398" s="75"/>
      <c r="VV398" s="74">
        <f t="shared" si="738"/>
        <v>0</v>
      </c>
    </row>
    <row r="399" spans="2:594" s="38" customFormat="1" outlineLevel="1">
      <c r="B399" s="88"/>
      <c r="C399" s="89"/>
      <c r="D399" s="88">
        <f t="shared" si="645"/>
        <v>1</v>
      </c>
      <c r="E399" s="3"/>
      <c r="G399" s="162"/>
      <c r="I399" s="95">
        <f t="shared" si="739"/>
        <v>299</v>
      </c>
      <c r="J399" s="94" t="s">
        <v>795</v>
      </c>
      <c r="K399" s="93"/>
      <c r="L399" s="93"/>
      <c r="M399" s="93"/>
      <c r="N399" s="93"/>
      <c r="O399" s="92"/>
      <c r="P399" s="91" t="s">
        <v>149</v>
      </c>
      <c r="Q399" s="297"/>
      <c r="R399" s="90" t="s">
        <v>141</v>
      </c>
      <c r="S399" s="298"/>
      <c r="U399" s="162"/>
      <c r="V399" s="42"/>
      <c r="W399" s="78"/>
      <c r="X399" s="37"/>
      <c r="Y399" s="77"/>
      <c r="Z399" s="76"/>
      <c r="AA399" s="79"/>
      <c r="AB399" s="76"/>
      <c r="AC399" s="79"/>
      <c r="AD399" s="76"/>
      <c r="AE399" s="76"/>
      <c r="AF399" s="76"/>
      <c r="AG399" s="76"/>
      <c r="AH399" s="76"/>
      <c r="AI399" s="76"/>
      <c r="AJ399" s="163"/>
      <c r="AK399" s="164"/>
      <c r="AL399" s="164"/>
      <c r="AM399" s="164"/>
      <c r="AN399" s="164"/>
      <c r="AO399" s="164"/>
      <c r="AP399" s="164"/>
      <c r="AQ399" s="75"/>
      <c r="AR399" s="74">
        <f t="shared" si="716"/>
        <v>0</v>
      </c>
      <c r="AT399" s="162"/>
      <c r="AV399" s="78"/>
      <c r="AW399" s="37"/>
      <c r="AX399" s="77"/>
      <c r="AY399" s="76"/>
      <c r="AZ399" s="79"/>
      <c r="BA399" s="76"/>
      <c r="BB399" s="79"/>
      <c r="BC399" s="76"/>
      <c r="BD399" s="76"/>
      <c r="BE399" s="76"/>
      <c r="BF399" s="76"/>
      <c r="BG399" s="76"/>
      <c r="BH399" s="76"/>
      <c r="BI399" s="163"/>
      <c r="BJ399" s="164"/>
      <c r="BK399" s="164"/>
      <c r="BL399" s="164"/>
      <c r="BM399" s="164"/>
      <c r="BN399" s="164"/>
      <c r="BO399" s="164"/>
      <c r="BP399" s="75"/>
      <c r="BQ399" s="74">
        <f t="shared" si="717"/>
        <v>0</v>
      </c>
      <c r="BS399" s="162"/>
      <c r="BU399" s="78"/>
      <c r="BV399" s="37"/>
      <c r="BW399" s="77"/>
      <c r="BX399" s="76"/>
      <c r="BY399" s="79"/>
      <c r="BZ399" s="76"/>
      <c r="CA399" s="79"/>
      <c r="CB399" s="76"/>
      <c r="CC399" s="76"/>
      <c r="CD399" s="76"/>
      <c r="CE399" s="76"/>
      <c r="CF399" s="76"/>
      <c r="CG399" s="76"/>
      <c r="CH399" s="163"/>
      <c r="CI399" s="164"/>
      <c r="CJ399" s="164"/>
      <c r="CK399" s="164"/>
      <c r="CL399" s="164"/>
      <c r="CM399" s="164"/>
      <c r="CN399" s="164"/>
      <c r="CO399" s="75"/>
      <c r="CP399" s="74">
        <f t="shared" si="718"/>
        <v>0</v>
      </c>
      <c r="CR399" s="162"/>
      <c r="CT399" s="78"/>
      <c r="CU399" s="37"/>
      <c r="CV399" s="77"/>
      <c r="CW399" s="76"/>
      <c r="CX399" s="79"/>
      <c r="CY399" s="76"/>
      <c r="CZ399" s="79"/>
      <c r="DA399" s="76"/>
      <c r="DB399" s="76"/>
      <c r="DC399" s="76"/>
      <c r="DD399" s="76"/>
      <c r="DE399" s="76"/>
      <c r="DF399" s="76"/>
      <c r="DG399" s="163"/>
      <c r="DH399" s="164"/>
      <c r="DI399" s="164"/>
      <c r="DJ399" s="164"/>
      <c r="DK399" s="164"/>
      <c r="DL399" s="164"/>
      <c r="DM399" s="164"/>
      <c r="DN399" s="75"/>
      <c r="DO399" s="74">
        <f t="shared" si="719"/>
        <v>0</v>
      </c>
      <c r="DQ399" s="162"/>
      <c r="DS399" s="78"/>
      <c r="DT399" s="37"/>
      <c r="DU399" s="77"/>
      <c r="DV399" s="76"/>
      <c r="DW399" s="79"/>
      <c r="DX399" s="76"/>
      <c r="DY399" s="79"/>
      <c r="DZ399" s="76"/>
      <c r="EA399" s="76"/>
      <c r="EB399" s="76"/>
      <c r="EC399" s="76"/>
      <c r="ED399" s="76"/>
      <c r="EE399" s="76"/>
      <c r="EF399" s="163"/>
      <c r="EG399" s="164"/>
      <c r="EH399" s="164"/>
      <c r="EI399" s="164"/>
      <c r="EJ399" s="164"/>
      <c r="EK399" s="164"/>
      <c r="EL399" s="164"/>
      <c r="EM399" s="75"/>
      <c r="EN399" s="74">
        <f t="shared" si="720"/>
        <v>0</v>
      </c>
      <c r="EP399" s="162"/>
      <c r="ER399" s="78"/>
      <c r="ES399" s="37"/>
      <c r="ET399" s="77"/>
      <c r="EU399" s="76"/>
      <c r="EV399" s="76"/>
      <c r="EW399" s="76"/>
      <c r="EX399" s="76"/>
      <c r="EY399" s="76"/>
      <c r="EZ399" s="76"/>
      <c r="FA399" s="76"/>
      <c r="FB399" s="76"/>
      <c r="FC399" s="76"/>
      <c r="FD399" s="76"/>
      <c r="FE399" s="76"/>
      <c r="FF399" s="76"/>
      <c r="FG399" s="163"/>
      <c r="FH399" s="164"/>
      <c r="FI399" s="164"/>
      <c r="FJ399" s="164"/>
      <c r="FK399" s="164"/>
      <c r="FL399" s="75"/>
      <c r="FM399" s="74">
        <f t="shared" si="721"/>
        <v>0</v>
      </c>
      <c r="FO399" s="162"/>
      <c r="FQ399" s="78"/>
      <c r="FR399" s="37"/>
      <c r="FS399" s="77"/>
      <c r="FT399" s="76"/>
      <c r="FU399" s="76"/>
      <c r="FV399" s="76"/>
      <c r="FW399" s="76"/>
      <c r="FX399" s="76"/>
      <c r="FY399" s="76"/>
      <c r="FZ399" s="76"/>
      <c r="GA399" s="76"/>
      <c r="GB399" s="76"/>
      <c r="GC399" s="76"/>
      <c r="GD399" s="76"/>
      <c r="GE399" s="76"/>
      <c r="GF399" s="163"/>
      <c r="GG399" s="164"/>
      <c r="GH399" s="164"/>
      <c r="GI399" s="164"/>
      <c r="GJ399" s="164"/>
      <c r="GK399" s="75"/>
      <c r="GL399" s="74">
        <f t="shared" si="722"/>
        <v>0</v>
      </c>
      <c r="GN399" s="162"/>
      <c r="GP399" s="78"/>
      <c r="GQ399" s="37"/>
      <c r="GR399" s="77"/>
      <c r="GS399" s="76"/>
      <c r="GT399" s="76"/>
      <c r="GU399" s="76"/>
      <c r="GV399" s="76"/>
      <c r="GW399" s="76"/>
      <c r="GX399" s="76"/>
      <c r="GY399" s="76"/>
      <c r="GZ399" s="76"/>
      <c r="HA399" s="76"/>
      <c r="HB399" s="76"/>
      <c r="HC399" s="76"/>
      <c r="HD399" s="76"/>
      <c r="HE399" s="163"/>
      <c r="HF399" s="164"/>
      <c r="HG399" s="164"/>
      <c r="HH399" s="164"/>
      <c r="HI399" s="164"/>
      <c r="HJ399" s="75"/>
      <c r="HK399" s="74">
        <f t="shared" si="723"/>
        <v>0</v>
      </c>
      <c r="HM399" s="162"/>
      <c r="HO399" s="78"/>
      <c r="HP399" s="37"/>
      <c r="HQ399" s="77"/>
      <c r="HR399" s="76"/>
      <c r="HS399" s="76"/>
      <c r="HT399" s="76"/>
      <c r="HU399" s="76"/>
      <c r="HV399" s="76"/>
      <c r="HW399" s="76"/>
      <c r="HX399" s="76"/>
      <c r="HY399" s="76"/>
      <c r="HZ399" s="76"/>
      <c r="IA399" s="76"/>
      <c r="IB399" s="76"/>
      <c r="IC399" s="76"/>
      <c r="ID399" s="163"/>
      <c r="IE399" s="164"/>
      <c r="IF399" s="164"/>
      <c r="IG399" s="164"/>
      <c r="IH399" s="164"/>
      <c r="II399" s="75"/>
      <c r="IJ399" s="74">
        <f t="shared" si="724"/>
        <v>0</v>
      </c>
      <c r="IL399" s="162"/>
      <c r="IN399" s="78"/>
      <c r="IO399" s="37"/>
      <c r="IP399" s="77"/>
      <c r="IQ399" s="76"/>
      <c r="IR399" s="76"/>
      <c r="IS399" s="76"/>
      <c r="IT399" s="76"/>
      <c r="IU399" s="76"/>
      <c r="IV399" s="76"/>
      <c r="IW399" s="76"/>
      <c r="IX399" s="75"/>
      <c r="IY399" s="75"/>
      <c r="IZ399" s="75"/>
      <c r="JA399" s="75"/>
      <c r="JB399" s="75"/>
      <c r="JC399" s="75"/>
      <c r="JD399" s="75"/>
      <c r="JE399" s="75"/>
      <c r="JF399" s="75"/>
      <c r="JG399" s="75"/>
      <c r="JH399" s="75"/>
      <c r="JI399" s="74">
        <f t="shared" si="725"/>
        <v>0</v>
      </c>
      <c r="JK399" s="162"/>
      <c r="JM399" s="78"/>
      <c r="JN399" s="37"/>
      <c r="JO399" s="77"/>
      <c r="JP399" s="76"/>
      <c r="JQ399" s="76"/>
      <c r="JR399" s="76"/>
      <c r="JS399" s="76"/>
      <c r="JT399" s="76"/>
      <c r="JU399" s="76"/>
      <c r="JV399" s="76"/>
      <c r="JW399" s="75"/>
      <c r="JX399" s="75"/>
      <c r="JY399" s="75"/>
      <c r="JZ399" s="75"/>
      <c r="KA399" s="75"/>
      <c r="KB399" s="75"/>
      <c r="KC399" s="75"/>
      <c r="KD399" s="75"/>
      <c r="KE399" s="75"/>
      <c r="KF399" s="75"/>
      <c r="KG399" s="75"/>
      <c r="KH399" s="74">
        <f t="shared" si="726"/>
        <v>0</v>
      </c>
      <c r="KJ399" s="162"/>
      <c r="KL399" s="78"/>
      <c r="KM399" s="37"/>
      <c r="KN399" s="77"/>
      <c r="KO399" s="76"/>
      <c r="KP399" s="76"/>
      <c r="KQ399" s="76"/>
      <c r="KR399" s="76"/>
      <c r="KS399" s="76"/>
      <c r="KT399" s="76"/>
      <c r="KU399" s="76"/>
      <c r="KV399" s="75"/>
      <c r="KW399" s="75"/>
      <c r="KX399" s="75"/>
      <c r="KY399" s="75"/>
      <c r="KZ399" s="75"/>
      <c r="LA399" s="75"/>
      <c r="LB399" s="75"/>
      <c r="LC399" s="75"/>
      <c r="LD399" s="75"/>
      <c r="LE399" s="75"/>
      <c r="LF399" s="75"/>
      <c r="LG399" s="74">
        <f t="shared" si="727"/>
        <v>0</v>
      </c>
      <c r="LI399" s="162"/>
      <c r="LK399" s="78"/>
      <c r="LL399" s="37"/>
      <c r="LM399" s="77"/>
      <c r="LN399" s="76"/>
      <c r="LO399" s="76"/>
      <c r="LP399" s="76"/>
      <c r="LQ399" s="76"/>
      <c r="LR399" s="76"/>
      <c r="LS399" s="76"/>
      <c r="LT399" s="76"/>
      <c r="LU399" s="75"/>
      <c r="LV399" s="75"/>
      <c r="LW399" s="75"/>
      <c r="LX399" s="75"/>
      <c r="LY399" s="75"/>
      <c r="LZ399" s="75"/>
      <c r="MA399" s="75"/>
      <c r="MB399" s="75"/>
      <c r="MC399" s="75"/>
      <c r="MD399" s="75"/>
      <c r="ME399" s="75"/>
      <c r="MF399" s="74">
        <f t="shared" si="728"/>
        <v>0</v>
      </c>
      <c r="MH399" s="162"/>
      <c r="MJ399" s="78"/>
      <c r="MK399" s="37"/>
      <c r="ML399" s="77"/>
      <c r="MM399" s="76"/>
      <c r="MN399" s="76"/>
      <c r="MO399" s="76"/>
      <c r="MP399" s="76"/>
      <c r="MQ399" s="76"/>
      <c r="MR399" s="76"/>
      <c r="MS399" s="76"/>
      <c r="MT399" s="75"/>
      <c r="MU399" s="75"/>
      <c r="MV399" s="75"/>
      <c r="MW399" s="75"/>
      <c r="MX399" s="75"/>
      <c r="MY399" s="75"/>
      <c r="MZ399" s="75"/>
      <c r="NA399" s="75"/>
      <c r="NB399" s="75"/>
      <c r="NC399" s="75"/>
      <c r="ND399" s="75"/>
      <c r="NE399" s="74">
        <f t="shared" si="729"/>
        <v>0</v>
      </c>
      <c r="NG399" s="162"/>
      <c r="NI399" s="78"/>
      <c r="NJ399" s="37"/>
      <c r="NK399" s="77"/>
      <c r="NL399" s="76"/>
      <c r="NM399" s="76"/>
      <c r="NN399" s="76"/>
      <c r="NO399" s="76"/>
      <c r="NP399" s="76"/>
      <c r="NQ399" s="76"/>
      <c r="NR399" s="76"/>
      <c r="NS399" s="76"/>
      <c r="NT399" s="76"/>
      <c r="NU399" s="76"/>
      <c r="NV399" s="76"/>
      <c r="NW399" s="76"/>
      <c r="NX399" s="76"/>
      <c r="NY399" s="76"/>
      <c r="NZ399" s="76"/>
      <c r="OA399" s="164"/>
      <c r="OB399" s="163"/>
      <c r="OC399" s="75"/>
      <c r="OD399" s="74">
        <f t="shared" si="730"/>
        <v>0</v>
      </c>
      <c r="OF399" s="162"/>
      <c r="OH399" s="78"/>
      <c r="OI399" s="37"/>
      <c r="OJ399" s="77"/>
      <c r="OK399" s="76"/>
      <c r="OL399" s="76"/>
      <c r="OM399" s="76"/>
      <c r="ON399" s="76"/>
      <c r="OO399" s="76"/>
      <c r="OP399" s="76"/>
      <c r="OQ399" s="76"/>
      <c r="OR399" s="76"/>
      <c r="OS399" s="76"/>
      <c r="OT399" s="76"/>
      <c r="OU399" s="76"/>
      <c r="OV399" s="76"/>
      <c r="OW399" s="76"/>
      <c r="OX399" s="76"/>
      <c r="OY399" s="76"/>
      <c r="OZ399" s="164"/>
      <c r="PA399" s="163"/>
      <c r="PB399" s="75"/>
      <c r="PC399" s="74">
        <f t="shared" si="731"/>
        <v>0</v>
      </c>
      <c r="PE399" s="162"/>
      <c r="PG399" s="78"/>
      <c r="PH399" s="37"/>
      <c r="PI399" s="77"/>
      <c r="PJ399" s="76"/>
      <c r="PK399" s="76"/>
      <c r="PL399" s="76"/>
      <c r="PM399" s="76"/>
      <c r="PN399" s="76"/>
      <c r="PO399" s="76"/>
      <c r="PP399" s="76"/>
      <c r="PQ399" s="76"/>
      <c r="PR399" s="76"/>
      <c r="PS399" s="76"/>
      <c r="PT399" s="76"/>
      <c r="PU399" s="76"/>
      <c r="PV399" s="76"/>
      <c r="PW399" s="76"/>
      <c r="PX399" s="76"/>
      <c r="PY399" s="164"/>
      <c r="PZ399" s="163"/>
      <c r="QA399" s="75"/>
      <c r="QB399" s="74">
        <f t="shared" si="732"/>
        <v>0</v>
      </c>
      <c r="QD399" s="162"/>
      <c r="QF399" s="78"/>
      <c r="QG399" s="37"/>
      <c r="QH399" s="77"/>
      <c r="QI399" s="76"/>
      <c r="QJ399" s="76"/>
      <c r="QK399" s="76"/>
      <c r="QL399" s="76"/>
      <c r="QM399" s="76"/>
      <c r="QN399" s="76"/>
      <c r="QO399" s="76"/>
      <c r="QP399" s="76"/>
      <c r="QQ399" s="76"/>
      <c r="QR399" s="76"/>
      <c r="QS399" s="76"/>
      <c r="QT399" s="76"/>
      <c r="QU399" s="76"/>
      <c r="QV399" s="76"/>
      <c r="QW399" s="76"/>
      <c r="QX399" s="164"/>
      <c r="QY399" s="163"/>
      <c r="QZ399" s="75"/>
      <c r="RA399" s="74">
        <f t="shared" si="733"/>
        <v>0</v>
      </c>
      <c r="RC399" s="162"/>
      <c r="RE399" s="78"/>
      <c r="RF399" s="37"/>
      <c r="RG399" s="77"/>
      <c r="RH399" s="76"/>
      <c r="RI399" s="76"/>
      <c r="RJ399" s="76"/>
      <c r="RK399" s="76"/>
      <c r="RL399" s="76"/>
      <c r="RM399" s="76"/>
      <c r="RN399" s="76"/>
      <c r="RO399" s="76"/>
      <c r="RP399" s="76"/>
      <c r="RQ399" s="76"/>
      <c r="RR399" s="76"/>
      <c r="RS399" s="76"/>
      <c r="RT399" s="76"/>
      <c r="RU399" s="76"/>
      <c r="RV399" s="76"/>
      <c r="RW399" s="164"/>
      <c r="RX399" s="163"/>
      <c r="RY399" s="75"/>
      <c r="RZ399" s="74">
        <f t="shared" si="734"/>
        <v>0</v>
      </c>
      <c r="SB399" s="162"/>
      <c r="SD399" s="78"/>
      <c r="SE399" s="37"/>
      <c r="SF399" s="77"/>
      <c r="SG399" s="76"/>
      <c r="SH399" s="76"/>
      <c r="SI399" s="76"/>
      <c r="SJ399" s="76"/>
      <c r="SK399" s="76"/>
      <c r="SL399" s="76"/>
      <c r="SM399" s="76"/>
      <c r="SN399" s="76"/>
      <c r="SO399" s="76"/>
      <c r="SP399" s="76"/>
      <c r="SQ399" s="76"/>
      <c r="SR399" s="76"/>
      <c r="SS399" s="76"/>
      <c r="ST399" s="76"/>
      <c r="SU399" s="76"/>
      <c r="SV399" s="164"/>
      <c r="SW399" s="163"/>
      <c r="SX399" s="75"/>
      <c r="SY399" s="74">
        <f t="shared" si="735"/>
        <v>0</v>
      </c>
      <c r="TA399" s="162"/>
      <c r="TC399" s="78"/>
      <c r="TD399" s="37"/>
      <c r="TE399" s="77"/>
      <c r="TF399" s="76"/>
      <c r="TG399" s="76"/>
      <c r="TH399" s="76"/>
      <c r="TI399" s="76"/>
      <c r="TJ399" s="76"/>
      <c r="TK399" s="76"/>
      <c r="TL399" s="76"/>
      <c r="TM399" s="76"/>
      <c r="TN399" s="76"/>
      <c r="TO399" s="76"/>
      <c r="TP399" s="76"/>
      <c r="TQ399" s="76"/>
      <c r="TR399" s="76"/>
      <c r="TS399" s="76"/>
      <c r="TT399" s="76"/>
      <c r="TU399" s="164"/>
      <c r="TV399" s="163"/>
      <c r="TW399" s="75"/>
      <c r="TX399" s="74">
        <f t="shared" si="736"/>
        <v>0</v>
      </c>
      <c r="TZ399" s="162"/>
      <c r="UB399" s="78"/>
      <c r="UC399" s="37"/>
      <c r="UD399" s="77"/>
      <c r="UE399" s="76"/>
      <c r="UF399" s="76"/>
      <c r="UG399" s="76"/>
      <c r="UH399" s="76"/>
      <c r="UI399" s="76"/>
      <c r="UJ399" s="76"/>
      <c r="UK399" s="76"/>
      <c r="UL399" s="76"/>
      <c r="UM399" s="76"/>
      <c r="UN399" s="76"/>
      <c r="UO399" s="76"/>
      <c r="UP399" s="76"/>
      <c r="UQ399" s="76"/>
      <c r="UR399" s="76"/>
      <c r="US399" s="76"/>
      <c r="UT399" s="164"/>
      <c r="UU399" s="163"/>
      <c r="UV399" s="75"/>
      <c r="UW399" s="74">
        <f t="shared" si="737"/>
        <v>0</v>
      </c>
      <c r="UY399" s="162"/>
      <c r="VA399" s="78"/>
      <c r="VB399" s="37"/>
      <c r="VC399" s="77"/>
      <c r="VD399" s="76"/>
      <c r="VE399" s="76"/>
      <c r="VF399" s="76"/>
      <c r="VG399" s="76"/>
      <c r="VH399" s="76"/>
      <c r="VI399" s="76"/>
      <c r="VJ399" s="76"/>
      <c r="VK399" s="76"/>
      <c r="VL399" s="76"/>
      <c r="VM399" s="76"/>
      <c r="VN399" s="76"/>
      <c r="VO399" s="76"/>
      <c r="VP399" s="76"/>
      <c r="VQ399" s="76"/>
      <c r="VR399" s="76"/>
      <c r="VS399" s="164"/>
      <c r="VT399" s="163"/>
      <c r="VU399" s="75"/>
      <c r="VV399" s="74">
        <f t="shared" si="738"/>
        <v>0</v>
      </c>
    </row>
    <row r="400" spans="2:594" s="38" customFormat="1" outlineLevel="1">
      <c r="B400" s="88"/>
      <c r="C400" s="89"/>
      <c r="D400" s="88"/>
      <c r="E400" s="3"/>
      <c r="G400" s="162"/>
      <c r="I400" s="95">
        <f t="shared" si="739"/>
        <v>300</v>
      </c>
      <c r="J400" s="94" t="s">
        <v>794</v>
      </c>
      <c r="K400" s="93"/>
      <c r="L400" s="93"/>
      <c r="M400" s="93"/>
      <c r="N400" s="93"/>
      <c r="O400" s="92"/>
      <c r="P400" s="91" t="s">
        <v>163</v>
      </c>
      <c r="Q400" s="297"/>
      <c r="R400" s="90" t="s">
        <v>141</v>
      </c>
      <c r="S400" s="298"/>
      <c r="U400" s="162"/>
      <c r="V400" s="42"/>
      <c r="W400" s="78"/>
      <c r="X400" s="37"/>
      <c r="Y400" s="77"/>
      <c r="Z400" s="76"/>
      <c r="AA400" s="79"/>
      <c r="AB400" s="76"/>
      <c r="AC400" s="79"/>
      <c r="AD400" s="76"/>
      <c r="AE400" s="76"/>
      <c r="AF400" s="76"/>
      <c r="AG400" s="76"/>
      <c r="AH400" s="76"/>
      <c r="AI400" s="76"/>
      <c r="AJ400" s="163"/>
      <c r="AK400" s="164"/>
      <c r="AL400" s="164"/>
      <c r="AM400" s="164"/>
      <c r="AN400" s="164"/>
      <c r="AO400" s="164"/>
      <c r="AP400" s="164"/>
      <c r="AQ400" s="75"/>
      <c r="AR400" s="74">
        <f t="shared" si="716"/>
        <v>0</v>
      </c>
      <c r="AT400" s="162"/>
      <c r="AV400" s="78"/>
      <c r="AW400" s="37"/>
      <c r="AX400" s="77"/>
      <c r="AY400" s="76"/>
      <c r="AZ400" s="79"/>
      <c r="BA400" s="76"/>
      <c r="BB400" s="79"/>
      <c r="BC400" s="76"/>
      <c r="BD400" s="76"/>
      <c r="BE400" s="76"/>
      <c r="BF400" s="76"/>
      <c r="BG400" s="76"/>
      <c r="BH400" s="76"/>
      <c r="BI400" s="163"/>
      <c r="BJ400" s="164"/>
      <c r="BK400" s="164"/>
      <c r="BL400" s="164"/>
      <c r="BM400" s="164"/>
      <c r="BN400" s="164"/>
      <c r="BO400" s="164"/>
      <c r="BP400" s="75"/>
      <c r="BQ400" s="74">
        <f t="shared" si="717"/>
        <v>0</v>
      </c>
      <c r="BS400" s="162"/>
      <c r="BU400" s="78"/>
      <c r="BV400" s="37"/>
      <c r="BW400" s="77"/>
      <c r="BX400" s="76"/>
      <c r="BY400" s="79"/>
      <c r="BZ400" s="76"/>
      <c r="CA400" s="79"/>
      <c r="CB400" s="76"/>
      <c r="CC400" s="76"/>
      <c r="CD400" s="76"/>
      <c r="CE400" s="76"/>
      <c r="CF400" s="76"/>
      <c r="CG400" s="76"/>
      <c r="CH400" s="163"/>
      <c r="CI400" s="164"/>
      <c r="CJ400" s="164"/>
      <c r="CK400" s="164"/>
      <c r="CL400" s="164"/>
      <c r="CM400" s="164"/>
      <c r="CN400" s="164"/>
      <c r="CO400" s="75"/>
      <c r="CP400" s="74">
        <f t="shared" si="718"/>
        <v>0</v>
      </c>
      <c r="CR400" s="162"/>
      <c r="CT400" s="78"/>
      <c r="CU400" s="37"/>
      <c r="CV400" s="77"/>
      <c r="CW400" s="76"/>
      <c r="CX400" s="79"/>
      <c r="CY400" s="76"/>
      <c r="CZ400" s="79"/>
      <c r="DA400" s="76"/>
      <c r="DB400" s="76"/>
      <c r="DC400" s="76"/>
      <c r="DD400" s="76"/>
      <c r="DE400" s="76"/>
      <c r="DF400" s="76"/>
      <c r="DG400" s="163"/>
      <c r="DH400" s="164"/>
      <c r="DI400" s="164"/>
      <c r="DJ400" s="164"/>
      <c r="DK400" s="164"/>
      <c r="DL400" s="164"/>
      <c r="DM400" s="164"/>
      <c r="DN400" s="75"/>
      <c r="DO400" s="74">
        <f t="shared" si="719"/>
        <v>0</v>
      </c>
      <c r="DQ400" s="162"/>
      <c r="DS400" s="78"/>
      <c r="DT400" s="37"/>
      <c r="DU400" s="77"/>
      <c r="DV400" s="76"/>
      <c r="DW400" s="79"/>
      <c r="DX400" s="76"/>
      <c r="DY400" s="79"/>
      <c r="DZ400" s="76"/>
      <c r="EA400" s="76"/>
      <c r="EB400" s="76"/>
      <c r="EC400" s="76"/>
      <c r="ED400" s="76"/>
      <c r="EE400" s="76"/>
      <c r="EF400" s="163"/>
      <c r="EG400" s="164"/>
      <c r="EH400" s="164"/>
      <c r="EI400" s="164"/>
      <c r="EJ400" s="164"/>
      <c r="EK400" s="164"/>
      <c r="EL400" s="164"/>
      <c r="EM400" s="75"/>
      <c r="EN400" s="74">
        <f t="shared" si="720"/>
        <v>0</v>
      </c>
      <c r="EP400" s="162"/>
      <c r="ER400" s="78"/>
      <c r="ES400" s="37"/>
      <c r="ET400" s="77"/>
      <c r="EU400" s="76"/>
      <c r="EV400" s="76"/>
      <c r="EW400" s="76"/>
      <c r="EX400" s="76"/>
      <c r="EY400" s="76"/>
      <c r="EZ400" s="76"/>
      <c r="FA400" s="76"/>
      <c r="FB400" s="76"/>
      <c r="FC400" s="76"/>
      <c r="FD400" s="76"/>
      <c r="FE400" s="76"/>
      <c r="FF400" s="76"/>
      <c r="FG400" s="163"/>
      <c r="FH400" s="164"/>
      <c r="FI400" s="164"/>
      <c r="FJ400" s="164"/>
      <c r="FK400" s="164"/>
      <c r="FL400" s="75"/>
      <c r="FM400" s="74">
        <f t="shared" si="721"/>
        <v>0</v>
      </c>
      <c r="FO400" s="162"/>
      <c r="FQ400" s="78"/>
      <c r="FR400" s="37"/>
      <c r="FS400" s="77"/>
      <c r="FT400" s="76"/>
      <c r="FU400" s="76"/>
      <c r="FV400" s="76"/>
      <c r="FW400" s="76"/>
      <c r="FX400" s="76"/>
      <c r="FY400" s="76"/>
      <c r="FZ400" s="76"/>
      <c r="GA400" s="76"/>
      <c r="GB400" s="76"/>
      <c r="GC400" s="76"/>
      <c r="GD400" s="76"/>
      <c r="GE400" s="76"/>
      <c r="GF400" s="163"/>
      <c r="GG400" s="164"/>
      <c r="GH400" s="164"/>
      <c r="GI400" s="164"/>
      <c r="GJ400" s="164"/>
      <c r="GK400" s="75"/>
      <c r="GL400" s="74">
        <f t="shared" si="722"/>
        <v>0</v>
      </c>
      <c r="GN400" s="162"/>
      <c r="GP400" s="78"/>
      <c r="GQ400" s="37"/>
      <c r="GR400" s="77"/>
      <c r="GS400" s="76"/>
      <c r="GT400" s="76"/>
      <c r="GU400" s="76"/>
      <c r="GV400" s="76"/>
      <c r="GW400" s="76"/>
      <c r="GX400" s="76"/>
      <c r="GY400" s="76"/>
      <c r="GZ400" s="76"/>
      <c r="HA400" s="76"/>
      <c r="HB400" s="76"/>
      <c r="HC400" s="76"/>
      <c r="HD400" s="76"/>
      <c r="HE400" s="163"/>
      <c r="HF400" s="164"/>
      <c r="HG400" s="164"/>
      <c r="HH400" s="164"/>
      <c r="HI400" s="164"/>
      <c r="HJ400" s="75"/>
      <c r="HK400" s="74">
        <f t="shared" si="723"/>
        <v>0</v>
      </c>
      <c r="HM400" s="162"/>
      <c r="HO400" s="78"/>
      <c r="HP400" s="37"/>
      <c r="HQ400" s="77"/>
      <c r="HR400" s="76"/>
      <c r="HS400" s="76"/>
      <c r="HT400" s="76"/>
      <c r="HU400" s="76"/>
      <c r="HV400" s="76"/>
      <c r="HW400" s="76"/>
      <c r="HX400" s="76"/>
      <c r="HY400" s="76"/>
      <c r="HZ400" s="76"/>
      <c r="IA400" s="76"/>
      <c r="IB400" s="76"/>
      <c r="IC400" s="76"/>
      <c r="ID400" s="163"/>
      <c r="IE400" s="164"/>
      <c r="IF400" s="164"/>
      <c r="IG400" s="164"/>
      <c r="IH400" s="164"/>
      <c r="II400" s="75"/>
      <c r="IJ400" s="74">
        <f t="shared" si="724"/>
        <v>0</v>
      </c>
      <c r="IL400" s="162"/>
      <c r="IN400" s="78"/>
      <c r="IO400" s="37"/>
      <c r="IP400" s="77"/>
      <c r="IQ400" s="76"/>
      <c r="IR400" s="76"/>
      <c r="IS400" s="76"/>
      <c r="IT400" s="76"/>
      <c r="IU400" s="76"/>
      <c r="IV400" s="76"/>
      <c r="IW400" s="76"/>
      <c r="IX400" s="75"/>
      <c r="IY400" s="75"/>
      <c r="IZ400" s="75"/>
      <c r="JA400" s="75"/>
      <c r="JB400" s="75"/>
      <c r="JC400" s="75"/>
      <c r="JD400" s="75"/>
      <c r="JE400" s="75"/>
      <c r="JF400" s="75"/>
      <c r="JG400" s="75"/>
      <c r="JH400" s="75"/>
      <c r="JI400" s="74">
        <f t="shared" si="725"/>
        <v>0</v>
      </c>
      <c r="JK400" s="162"/>
      <c r="JM400" s="78"/>
      <c r="JN400" s="37"/>
      <c r="JO400" s="77"/>
      <c r="JP400" s="76"/>
      <c r="JQ400" s="76"/>
      <c r="JR400" s="76"/>
      <c r="JS400" s="76"/>
      <c r="JT400" s="76"/>
      <c r="JU400" s="76"/>
      <c r="JV400" s="76"/>
      <c r="JW400" s="75"/>
      <c r="JX400" s="75"/>
      <c r="JY400" s="75"/>
      <c r="JZ400" s="75"/>
      <c r="KA400" s="75"/>
      <c r="KB400" s="75"/>
      <c r="KC400" s="75"/>
      <c r="KD400" s="75"/>
      <c r="KE400" s="75"/>
      <c r="KF400" s="75"/>
      <c r="KG400" s="75"/>
      <c r="KH400" s="74">
        <f t="shared" si="726"/>
        <v>0</v>
      </c>
      <c r="KJ400" s="162"/>
      <c r="KL400" s="78"/>
      <c r="KM400" s="37"/>
      <c r="KN400" s="77"/>
      <c r="KO400" s="76"/>
      <c r="KP400" s="76"/>
      <c r="KQ400" s="76"/>
      <c r="KR400" s="76"/>
      <c r="KS400" s="76"/>
      <c r="KT400" s="76"/>
      <c r="KU400" s="76"/>
      <c r="KV400" s="75"/>
      <c r="KW400" s="75"/>
      <c r="KX400" s="75"/>
      <c r="KY400" s="75"/>
      <c r="KZ400" s="75"/>
      <c r="LA400" s="75"/>
      <c r="LB400" s="75"/>
      <c r="LC400" s="75"/>
      <c r="LD400" s="75"/>
      <c r="LE400" s="75"/>
      <c r="LF400" s="75"/>
      <c r="LG400" s="74">
        <f t="shared" si="727"/>
        <v>0</v>
      </c>
      <c r="LI400" s="162"/>
      <c r="LK400" s="78"/>
      <c r="LL400" s="37"/>
      <c r="LM400" s="77"/>
      <c r="LN400" s="76"/>
      <c r="LO400" s="76"/>
      <c r="LP400" s="76"/>
      <c r="LQ400" s="76"/>
      <c r="LR400" s="76"/>
      <c r="LS400" s="76"/>
      <c r="LT400" s="76"/>
      <c r="LU400" s="75"/>
      <c r="LV400" s="75"/>
      <c r="LW400" s="75"/>
      <c r="LX400" s="75"/>
      <c r="LY400" s="75"/>
      <c r="LZ400" s="75"/>
      <c r="MA400" s="75"/>
      <c r="MB400" s="75"/>
      <c r="MC400" s="75"/>
      <c r="MD400" s="75"/>
      <c r="ME400" s="75"/>
      <c r="MF400" s="74">
        <f t="shared" si="728"/>
        <v>0</v>
      </c>
      <c r="MH400" s="162"/>
      <c r="MJ400" s="78"/>
      <c r="MK400" s="37"/>
      <c r="ML400" s="77"/>
      <c r="MM400" s="76"/>
      <c r="MN400" s="76"/>
      <c r="MO400" s="76"/>
      <c r="MP400" s="76"/>
      <c r="MQ400" s="76"/>
      <c r="MR400" s="76"/>
      <c r="MS400" s="76"/>
      <c r="MT400" s="75"/>
      <c r="MU400" s="75"/>
      <c r="MV400" s="75"/>
      <c r="MW400" s="75"/>
      <c r="MX400" s="75"/>
      <c r="MY400" s="75"/>
      <c r="MZ400" s="75"/>
      <c r="NA400" s="75"/>
      <c r="NB400" s="75"/>
      <c r="NC400" s="75"/>
      <c r="ND400" s="75"/>
      <c r="NE400" s="74">
        <f t="shared" si="729"/>
        <v>0</v>
      </c>
      <c r="NG400" s="162"/>
      <c r="NI400" s="78"/>
      <c r="NJ400" s="37"/>
      <c r="NK400" s="77"/>
      <c r="NL400" s="76"/>
      <c r="NM400" s="76"/>
      <c r="NN400" s="76"/>
      <c r="NO400" s="76"/>
      <c r="NP400" s="76"/>
      <c r="NQ400" s="76"/>
      <c r="NR400" s="76"/>
      <c r="NS400" s="76"/>
      <c r="NT400" s="76"/>
      <c r="NU400" s="76"/>
      <c r="NV400" s="76"/>
      <c r="NW400" s="76"/>
      <c r="NX400" s="76"/>
      <c r="NY400" s="76"/>
      <c r="NZ400" s="76"/>
      <c r="OA400" s="164"/>
      <c r="OB400" s="163"/>
      <c r="OC400" s="75"/>
      <c r="OD400" s="74">
        <f t="shared" si="730"/>
        <v>0</v>
      </c>
      <c r="OF400" s="162"/>
      <c r="OH400" s="78"/>
      <c r="OI400" s="37"/>
      <c r="OJ400" s="77"/>
      <c r="OK400" s="76"/>
      <c r="OL400" s="76"/>
      <c r="OM400" s="76"/>
      <c r="ON400" s="76"/>
      <c r="OO400" s="76"/>
      <c r="OP400" s="76"/>
      <c r="OQ400" s="76"/>
      <c r="OR400" s="76"/>
      <c r="OS400" s="76"/>
      <c r="OT400" s="76"/>
      <c r="OU400" s="76"/>
      <c r="OV400" s="76"/>
      <c r="OW400" s="76"/>
      <c r="OX400" s="76"/>
      <c r="OY400" s="76"/>
      <c r="OZ400" s="164"/>
      <c r="PA400" s="163"/>
      <c r="PB400" s="75"/>
      <c r="PC400" s="74">
        <f t="shared" si="731"/>
        <v>0</v>
      </c>
      <c r="PE400" s="162"/>
      <c r="PG400" s="78"/>
      <c r="PH400" s="37"/>
      <c r="PI400" s="77"/>
      <c r="PJ400" s="76"/>
      <c r="PK400" s="76"/>
      <c r="PL400" s="76"/>
      <c r="PM400" s="76"/>
      <c r="PN400" s="76"/>
      <c r="PO400" s="76"/>
      <c r="PP400" s="76"/>
      <c r="PQ400" s="76"/>
      <c r="PR400" s="76"/>
      <c r="PS400" s="76"/>
      <c r="PT400" s="76"/>
      <c r="PU400" s="76"/>
      <c r="PV400" s="76"/>
      <c r="PW400" s="76"/>
      <c r="PX400" s="76"/>
      <c r="PY400" s="164"/>
      <c r="PZ400" s="163"/>
      <c r="QA400" s="75"/>
      <c r="QB400" s="74">
        <f t="shared" si="732"/>
        <v>0</v>
      </c>
      <c r="QD400" s="162"/>
      <c r="QF400" s="78"/>
      <c r="QG400" s="37"/>
      <c r="QH400" s="77"/>
      <c r="QI400" s="76"/>
      <c r="QJ400" s="76"/>
      <c r="QK400" s="76"/>
      <c r="QL400" s="76"/>
      <c r="QM400" s="76"/>
      <c r="QN400" s="76"/>
      <c r="QO400" s="76"/>
      <c r="QP400" s="76"/>
      <c r="QQ400" s="76"/>
      <c r="QR400" s="76"/>
      <c r="QS400" s="76"/>
      <c r="QT400" s="76"/>
      <c r="QU400" s="76"/>
      <c r="QV400" s="76"/>
      <c r="QW400" s="76"/>
      <c r="QX400" s="164"/>
      <c r="QY400" s="163"/>
      <c r="QZ400" s="75"/>
      <c r="RA400" s="74">
        <f t="shared" si="733"/>
        <v>0</v>
      </c>
      <c r="RC400" s="162"/>
      <c r="RE400" s="78"/>
      <c r="RF400" s="37"/>
      <c r="RG400" s="77"/>
      <c r="RH400" s="76"/>
      <c r="RI400" s="76"/>
      <c r="RJ400" s="76"/>
      <c r="RK400" s="76"/>
      <c r="RL400" s="76"/>
      <c r="RM400" s="76"/>
      <c r="RN400" s="76"/>
      <c r="RO400" s="76"/>
      <c r="RP400" s="76"/>
      <c r="RQ400" s="76"/>
      <c r="RR400" s="76"/>
      <c r="RS400" s="76"/>
      <c r="RT400" s="76"/>
      <c r="RU400" s="76"/>
      <c r="RV400" s="76"/>
      <c r="RW400" s="164"/>
      <c r="RX400" s="163"/>
      <c r="RY400" s="75"/>
      <c r="RZ400" s="74">
        <f t="shared" si="734"/>
        <v>0</v>
      </c>
      <c r="SB400" s="162"/>
      <c r="SD400" s="78"/>
      <c r="SE400" s="37"/>
      <c r="SF400" s="77"/>
      <c r="SG400" s="76"/>
      <c r="SH400" s="76"/>
      <c r="SI400" s="76"/>
      <c r="SJ400" s="76"/>
      <c r="SK400" s="76"/>
      <c r="SL400" s="76"/>
      <c r="SM400" s="76"/>
      <c r="SN400" s="76"/>
      <c r="SO400" s="76"/>
      <c r="SP400" s="76"/>
      <c r="SQ400" s="76"/>
      <c r="SR400" s="76"/>
      <c r="SS400" s="76"/>
      <c r="ST400" s="76"/>
      <c r="SU400" s="76"/>
      <c r="SV400" s="164"/>
      <c r="SW400" s="163"/>
      <c r="SX400" s="75"/>
      <c r="SY400" s="74">
        <f t="shared" si="735"/>
        <v>0</v>
      </c>
      <c r="TA400" s="162"/>
      <c r="TC400" s="78"/>
      <c r="TD400" s="37"/>
      <c r="TE400" s="77"/>
      <c r="TF400" s="76"/>
      <c r="TG400" s="76"/>
      <c r="TH400" s="76"/>
      <c r="TI400" s="76"/>
      <c r="TJ400" s="76"/>
      <c r="TK400" s="76"/>
      <c r="TL400" s="76"/>
      <c r="TM400" s="76"/>
      <c r="TN400" s="76"/>
      <c r="TO400" s="76"/>
      <c r="TP400" s="76"/>
      <c r="TQ400" s="76"/>
      <c r="TR400" s="76"/>
      <c r="TS400" s="76"/>
      <c r="TT400" s="76"/>
      <c r="TU400" s="164"/>
      <c r="TV400" s="163"/>
      <c r="TW400" s="75"/>
      <c r="TX400" s="74">
        <f t="shared" si="736"/>
        <v>0</v>
      </c>
      <c r="TZ400" s="162"/>
      <c r="UB400" s="78"/>
      <c r="UC400" s="37"/>
      <c r="UD400" s="77"/>
      <c r="UE400" s="76"/>
      <c r="UF400" s="76"/>
      <c r="UG400" s="76"/>
      <c r="UH400" s="76"/>
      <c r="UI400" s="76"/>
      <c r="UJ400" s="76"/>
      <c r="UK400" s="76"/>
      <c r="UL400" s="76"/>
      <c r="UM400" s="76"/>
      <c r="UN400" s="76"/>
      <c r="UO400" s="76"/>
      <c r="UP400" s="76"/>
      <c r="UQ400" s="76"/>
      <c r="UR400" s="76"/>
      <c r="US400" s="76"/>
      <c r="UT400" s="164"/>
      <c r="UU400" s="163"/>
      <c r="UV400" s="75"/>
      <c r="UW400" s="74">
        <f t="shared" si="737"/>
        <v>0</v>
      </c>
      <c r="UY400" s="162"/>
      <c r="VA400" s="78"/>
      <c r="VB400" s="37"/>
      <c r="VC400" s="77"/>
      <c r="VD400" s="76"/>
      <c r="VE400" s="76"/>
      <c r="VF400" s="76"/>
      <c r="VG400" s="76"/>
      <c r="VH400" s="76"/>
      <c r="VI400" s="76"/>
      <c r="VJ400" s="76"/>
      <c r="VK400" s="76"/>
      <c r="VL400" s="76"/>
      <c r="VM400" s="76"/>
      <c r="VN400" s="76"/>
      <c r="VO400" s="76"/>
      <c r="VP400" s="76"/>
      <c r="VQ400" s="76"/>
      <c r="VR400" s="76"/>
      <c r="VS400" s="164"/>
      <c r="VT400" s="163"/>
      <c r="VU400" s="75"/>
      <c r="VV400" s="74">
        <f t="shared" si="738"/>
        <v>0</v>
      </c>
    </row>
    <row r="401" spans="2:594" s="38" customFormat="1" outlineLevel="1">
      <c r="B401" s="88"/>
      <c r="C401" s="89"/>
      <c r="D401" s="88"/>
      <c r="E401" s="3"/>
      <c r="G401" s="162"/>
      <c r="I401" s="95">
        <f t="shared" si="739"/>
        <v>301</v>
      </c>
      <c r="J401" s="94" t="s">
        <v>793</v>
      </c>
      <c r="K401" s="93"/>
      <c r="L401" s="93"/>
      <c r="M401" s="93"/>
      <c r="N401" s="93"/>
      <c r="O401" s="92"/>
      <c r="P401" s="91" t="s">
        <v>149</v>
      </c>
      <c r="Q401" s="297"/>
      <c r="R401" s="90" t="s">
        <v>141</v>
      </c>
      <c r="S401" s="298"/>
      <c r="U401" s="162"/>
      <c r="V401" s="42"/>
      <c r="W401" s="78"/>
      <c r="X401" s="37"/>
      <c r="Y401" s="77"/>
      <c r="Z401" s="76"/>
      <c r="AA401" s="79"/>
      <c r="AB401" s="76"/>
      <c r="AC401" s="79"/>
      <c r="AD401" s="76"/>
      <c r="AE401" s="76"/>
      <c r="AF401" s="76"/>
      <c r="AG401" s="76"/>
      <c r="AH401" s="76"/>
      <c r="AI401" s="76"/>
      <c r="AJ401" s="163"/>
      <c r="AK401" s="164"/>
      <c r="AL401" s="164"/>
      <c r="AM401" s="164"/>
      <c r="AN401" s="164"/>
      <c r="AO401" s="164"/>
      <c r="AP401" s="164"/>
      <c r="AQ401" s="75"/>
      <c r="AR401" s="74">
        <f t="shared" si="716"/>
        <v>0</v>
      </c>
      <c r="AT401" s="162"/>
      <c r="AV401" s="78"/>
      <c r="AW401" s="37"/>
      <c r="AX401" s="77"/>
      <c r="AY401" s="76"/>
      <c r="AZ401" s="79"/>
      <c r="BA401" s="76"/>
      <c r="BB401" s="79"/>
      <c r="BC401" s="76"/>
      <c r="BD401" s="76"/>
      <c r="BE401" s="76"/>
      <c r="BF401" s="76"/>
      <c r="BG401" s="76"/>
      <c r="BH401" s="76"/>
      <c r="BI401" s="163"/>
      <c r="BJ401" s="164"/>
      <c r="BK401" s="164"/>
      <c r="BL401" s="164"/>
      <c r="BM401" s="164"/>
      <c r="BN401" s="164"/>
      <c r="BO401" s="164"/>
      <c r="BP401" s="75"/>
      <c r="BQ401" s="74">
        <f t="shared" si="717"/>
        <v>0</v>
      </c>
      <c r="BS401" s="162"/>
      <c r="BU401" s="78"/>
      <c r="BV401" s="37"/>
      <c r="BW401" s="77"/>
      <c r="BX401" s="76"/>
      <c r="BY401" s="79"/>
      <c r="BZ401" s="76"/>
      <c r="CA401" s="79"/>
      <c r="CB401" s="76"/>
      <c r="CC401" s="76"/>
      <c r="CD401" s="76"/>
      <c r="CE401" s="76"/>
      <c r="CF401" s="76"/>
      <c r="CG401" s="76"/>
      <c r="CH401" s="163"/>
      <c r="CI401" s="164"/>
      <c r="CJ401" s="164"/>
      <c r="CK401" s="164"/>
      <c r="CL401" s="164"/>
      <c r="CM401" s="164"/>
      <c r="CN401" s="164"/>
      <c r="CO401" s="75"/>
      <c r="CP401" s="74">
        <f t="shared" si="718"/>
        <v>0</v>
      </c>
      <c r="CR401" s="162"/>
      <c r="CT401" s="78"/>
      <c r="CU401" s="37"/>
      <c r="CV401" s="77"/>
      <c r="CW401" s="76"/>
      <c r="CX401" s="79"/>
      <c r="CY401" s="76"/>
      <c r="CZ401" s="79"/>
      <c r="DA401" s="76"/>
      <c r="DB401" s="76"/>
      <c r="DC401" s="76"/>
      <c r="DD401" s="76"/>
      <c r="DE401" s="76"/>
      <c r="DF401" s="76"/>
      <c r="DG401" s="163"/>
      <c r="DH401" s="164"/>
      <c r="DI401" s="164"/>
      <c r="DJ401" s="164"/>
      <c r="DK401" s="164"/>
      <c r="DL401" s="164"/>
      <c r="DM401" s="164"/>
      <c r="DN401" s="75"/>
      <c r="DO401" s="74">
        <f t="shared" si="719"/>
        <v>0</v>
      </c>
      <c r="DQ401" s="162"/>
      <c r="DS401" s="78"/>
      <c r="DT401" s="37"/>
      <c r="DU401" s="77"/>
      <c r="DV401" s="76"/>
      <c r="DW401" s="79"/>
      <c r="DX401" s="76"/>
      <c r="DY401" s="79"/>
      <c r="DZ401" s="76"/>
      <c r="EA401" s="76"/>
      <c r="EB401" s="76"/>
      <c r="EC401" s="76"/>
      <c r="ED401" s="76"/>
      <c r="EE401" s="76"/>
      <c r="EF401" s="163"/>
      <c r="EG401" s="164"/>
      <c r="EH401" s="164"/>
      <c r="EI401" s="164"/>
      <c r="EJ401" s="164"/>
      <c r="EK401" s="164"/>
      <c r="EL401" s="164"/>
      <c r="EM401" s="75"/>
      <c r="EN401" s="74">
        <f t="shared" si="720"/>
        <v>0</v>
      </c>
      <c r="EP401" s="162"/>
      <c r="ER401" s="78"/>
      <c r="ES401" s="37"/>
      <c r="ET401" s="77"/>
      <c r="EU401" s="76"/>
      <c r="EV401" s="76"/>
      <c r="EW401" s="76"/>
      <c r="EX401" s="76"/>
      <c r="EY401" s="76"/>
      <c r="EZ401" s="76"/>
      <c r="FA401" s="76"/>
      <c r="FB401" s="76"/>
      <c r="FC401" s="76"/>
      <c r="FD401" s="76"/>
      <c r="FE401" s="76"/>
      <c r="FF401" s="76"/>
      <c r="FG401" s="163"/>
      <c r="FH401" s="164"/>
      <c r="FI401" s="164"/>
      <c r="FJ401" s="164"/>
      <c r="FK401" s="164"/>
      <c r="FL401" s="75"/>
      <c r="FM401" s="74">
        <f t="shared" si="721"/>
        <v>0</v>
      </c>
      <c r="FO401" s="162"/>
      <c r="FQ401" s="78"/>
      <c r="FR401" s="37"/>
      <c r="FS401" s="77"/>
      <c r="FT401" s="76"/>
      <c r="FU401" s="76"/>
      <c r="FV401" s="76"/>
      <c r="FW401" s="76"/>
      <c r="FX401" s="76"/>
      <c r="FY401" s="76"/>
      <c r="FZ401" s="76"/>
      <c r="GA401" s="76"/>
      <c r="GB401" s="76"/>
      <c r="GC401" s="76"/>
      <c r="GD401" s="76"/>
      <c r="GE401" s="76"/>
      <c r="GF401" s="163"/>
      <c r="GG401" s="164"/>
      <c r="GH401" s="164"/>
      <c r="GI401" s="164"/>
      <c r="GJ401" s="164"/>
      <c r="GK401" s="75"/>
      <c r="GL401" s="74">
        <f t="shared" si="722"/>
        <v>0</v>
      </c>
      <c r="GN401" s="162"/>
      <c r="GP401" s="78"/>
      <c r="GQ401" s="37"/>
      <c r="GR401" s="77"/>
      <c r="GS401" s="76"/>
      <c r="GT401" s="76"/>
      <c r="GU401" s="76"/>
      <c r="GV401" s="76"/>
      <c r="GW401" s="76"/>
      <c r="GX401" s="76"/>
      <c r="GY401" s="76"/>
      <c r="GZ401" s="76"/>
      <c r="HA401" s="76"/>
      <c r="HB401" s="76"/>
      <c r="HC401" s="76"/>
      <c r="HD401" s="76"/>
      <c r="HE401" s="163"/>
      <c r="HF401" s="164"/>
      <c r="HG401" s="164"/>
      <c r="HH401" s="164"/>
      <c r="HI401" s="164"/>
      <c r="HJ401" s="75"/>
      <c r="HK401" s="74">
        <f t="shared" si="723"/>
        <v>0</v>
      </c>
      <c r="HM401" s="162"/>
      <c r="HO401" s="78"/>
      <c r="HP401" s="37"/>
      <c r="HQ401" s="77"/>
      <c r="HR401" s="76"/>
      <c r="HS401" s="76"/>
      <c r="HT401" s="76"/>
      <c r="HU401" s="76"/>
      <c r="HV401" s="76"/>
      <c r="HW401" s="76"/>
      <c r="HX401" s="76"/>
      <c r="HY401" s="76"/>
      <c r="HZ401" s="76"/>
      <c r="IA401" s="76"/>
      <c r="IB401" s="76"/>
      <c r="IC401" s="76"/>
      <c r="ID401" s="163"/>
      <c r="IE401" s="164"/>
      <c r="IF401" s="164"/>
      <c r="IG401" s="164"/>
      <c r="IH401" s="164"/>
      <c r="II401" s="75"/>
      <c r="IJ401" s="74">
        <f t="shared" si="724"/>
        <v>0</v>
      </c>
      <c r="IL401" s="162"/>
      <c r="IN401" s="78"/>
      <c r="IO401" s="37"/>
      <c r="IP401" s="77"/>
      <c r="IQ401" s="76"/>
      <c r="IR401" s="76"/>
      <c r="IS401" s="76"/>
      <c r="IT401" s="76"/>
      <c r="IU401" s="76"/>
      <c r="IV401" s="76"/>
      <c r="IW401" s="76"/>
      <c r="IX401" s="75"/>
      <c r="IY401" s="75"/>
      <c r="IZ401" s="75"/>
      <c r="JA401" s="75"/>
      <c r="JB401" s="75"/>
      <c r="JC401" s="75"/>
      <c r="JD401" s="75"/>
      <c r="JE401" s="75"/>
      <c r="JF401" s="75"/>
      <c r="JG401" s="75"/>
      <c r="JH401" s="75"/>
      <c r="JI401" s="74">
        <f t="shared" si="725"/>
        <v>0</v>
      </c>
      <c r="JK401" s="162"/>
      <c r="JM401" s="78"/>
      <c r="JN401" s="37"/>
      <c r="JO401" s="77"/>
      <c r="JP401" s="76"/>
      <c r="JQ401" s="76"/>
      <c r="JR401" s="76"/>
      <c r="JS401" s="76"/>
      <c r="JT401" s="76"/>
      <c r="JU401" s="76"/>
      <c r="JV401" s="76"/>
      <c r="JW401" s="75"/>
      <c r="JX401" s="75"/>
      <c r="JY401" s="75"/>
      <c r="JZ401" s="75"/>
      <c r="KA401" s="75"/>
      <c r="KB401" s="75"/>
      <c r="KC401" s="75"/>
      <c r="KD401" s="75"/>
      <c r="KE401" s="75"/>
      <c r="KF401" s="75"/>
      <c r="KG401" s="75"/>
      <c r="KH401" s="74">
        <f t="shared" si="726"/>
        <v>0</v>
      </c>
      <c r="KJ401" s="162"/>
      <c r="KL401" s="78"/>
      <c r="KM401" s="37"/>
      <c r="KN401" s="77"/>
      <c r="KO401" s="76"/>
      <c r="KP401" s="76"/>
      <c r="KQ401" s="76"/>
      <c r="KR401" s="76"/>
      <c r="KS401" s="76"/>
      <c r="KT401" s="76"/>
      <c r="KU401" s="76"/>
      <c r="KV401" s="75"/>
      <c r="KW401" s="75"/>
      <c r="KX401" s="75"/>
      <c r="KY401" s="75"/>
      <c r="KZ401" s="75"/>
      <c r="LA401" s="75"/>
      <c r="LB401" s="75"/>
      <c r="LC401" s="75"/>
      <c r="LD401" s="75"/>
      <c r="LE401" s="75"/>
      <c r="LF401" s="75"/>
      <c r="LG401" s="74">
        <f t="shared" si="727"/>
        <v>0</v>
      </c>
      <c r="LI401" s="162"/>
      <c r="LK401" s="78"/>
      <c r="LL401" s="37"/>
      <c r="LM401" s="77"/>
      <c r="LN401" s="76"/>
      <c r="LO401" s="76"/>
      <c r="LP401" s="76"/>
      <c r="LQ401" s="76"/>
      <c r="LR401" s="76"/>
      <c r="LS401" s="76"/>
      <c r="LT401" s="76"/>
      <c r="LU401" s="75"/>
      <c r="LV401" s="75"/>
      <c r="LW401" s="75"/>
      <c r="LX401" s="75"/>
      <c r="LY401" s="75"/>
      <c r="LZ401" s="75"/>
      <c r="MA401" s="75"/>
      <c r="MB401" s="75"/>
      <c r="MC401" s="75"/>
      <c r="MD401" s="75"/>
      <c r="ME401" s="75"/>
      <c r="MF401" s="74">
        <f t="shared" si="728"/>
        <v>0</v>
      </c>
      <c r="MH401" s="162"/>
      <c r="MJ401" s="78"/>
      <c r="MK401" s="37"/>
      <c r="ML401" s="77"/>
      <c r="MM401" s="76"/>
      <c r="MN401" s="76"/>
      <c r="MO401" s="76"/>
      <c r="MP401" s="76"/>
      <c r="MQ401" s="76"/>
      <c r="MR401" s="76"/>
      <c r="MS401" s="76"/>
      <c r="MT401" s="75"/>
      <c r="MU401" s="75"/>
      <c r="MV401" s="75"/>
      <c r="MW401" s="75"/>
      <c r="MX401" s="75"/>
      <c r="MY401" s="75"/>
      <c r="MZ401" s="75"/>
      <c r="NA401" s="75"/>
      <c r="NB401" s="75"/>
      <c r="NC401" s="75"/>
      <c r="ND401" s="75"/>
      <c r="NE401" s="74">
        <f t="shared" si="729"/>
        <v>0</v>
      </c>
      <c r="NG401" s="162"/>
      <c r="NI401" s="78"/>
      <c r="NJ401" s="37"/>
      <c r="NK401" s="77"/>
      <c r="NL401" s="76"/>
      <c r="NM401" s="76"/>
      <c r="NN401" s="76"/>
      <c r="NO401" s="76"/>
      <c r="NP401" s="76"/>
      <c r="NQ401" s="76"/>
      <c r="NR401" s="76"/>
      <c r="NS401" s="76"/>
      <c r="NT401" s="76"/>
      <c r="NU401" s="76"/>
      <c r="NV401" s="76"/>
      <c r="NW401" s="76"/>
      <c r="NX401" s="76"/>
      <c r="NY401" s="76"/>
      <c r="NZ401" s="76"/>
      <c r="OA401" s="164"/>
      <c r="OB401" s="163"/>
      <c r="OC401" s="75"/>
      <c r="OD401" s="74">
        <f t="shared" si="730"/>
        <v>0</v>
      </c>
      <c r="OF401" s="162"/>
      <c r="OH401" s="78"/>
      <c r="OI401" s="37"/>
      <c r="OJ401" s="77"/>
      <c r="OK401" s="76"/>
      <c r="OL401" s="76"/>
      <c r="OM401" s="76"/>
      <c r="ON401" s="76"/>
      <c r="OO401" s="76"/>
      <c r="OP401" s="76"/>
      <c r="OQ401" s="76"/>
      <c r="OR401" s="76"/>
      <c r="OS401" s="76"/>
      <c r="OT401" s="76"/>
      <c r="OU401" s="76"/>
      <c r="OV401" s="76"/>
      <c r="OW401" s="76"/>
      <c r="OX401" s="76"/>
      <c r="OY401" s="76"/>
      <c r="OZ401" s="164"/>
      <c r="PA401" s="163"/>
      <c r="PB401" s="75"/>
      <c r="PC401" s="74">
        <f t="shared" si="731"/>
        <v>0</v>
      </c>
      <c r="PE401" s="162"/>
      <c r="PG401" s="78"/>
      <c r="PH401" s="37"/>
      <c r="PI401" s="77"/>
      <c r="PJ401" s="76"/>
      <c r="PK401" s="76"/>
      <c r="PL401" s="76"/>
      <c r="PM401" s="76"/>
      <c r="PN401" s="76"/>
      <c r="PO401" s="76"/>
      <c r="PP401" s="76"/>
      <c r="PQ401" s="76"/>
      <c r="PR401" s="76"/>
      <c r="PS401" s="76"/>
      <c r="PT401" s="76"/>
      <c r="PU401" s="76"/>
      <c r="PV401" s="76"/>
      <c r="PW401" s="76"/>
      <c r="PX401" s="76"/>
      <c r="PY401" s="164"/>
      <c r="PZ401" s="163"/>
      <c r="QA401" s="75"/>
      <c r="QB401" s="74">
        <f t="shared" si="732"/>
        <v>0</v>
      </c>
      <c r="QD401" s="162"/>
      <c r="QF401" s="78"/>
      <c r="QG401" s="37"/>
      <c r="QH401" s="77"/>
      <c r="QI401" s="76"/>
      <c r="QJ401" s="76"/>
      <c r="QK401" s="76"/>
      <c r="QL401" s="76"/>
      <c r="QM401" s="76"/>
      <c r="QN401" s="76"/>
      <c r="QO401" s="76"/>
      <c r="QP401" s="76"/>
      <c r="QQ401" s="76"/>
      <c r="QR401" s="76"/>
      <c r="QS401" s="76"/>
      <c r="QT401" s="76"/>
      <c r="QU401" s="76"/>
      <c r="QV401" s="76"/>
      <c r="QW401" s="76"/>
      <c r="QX401" s="164"/>
      <c r="QY401" s="163"/>
      <c r="QZ401" s="75"/>
      <c r="RA401" s="74">
        <f t="shared" si="733"/>
        <v>0</v>
      </c>
      <c r="RC401" s="162"/>
      <c r="RE401" s="78"/>
      <c r="RF401" s="37"/>
      <c r="RG401" s="77"/>
      <c r="RH401" s="76"/>
      <c r="RI401" s="76"/>
      <c r="RJ401" s="76"/>
      <c r="RK401" s="76"/>
      <c r="RL401" s="76"/>
      <c r="RM401" s="76"/>
      <c r="RN401" s="76"/>
      <c r="RO401" s="76"/>
      <c r="RP401" s="76"/>
      <c r="RQ401" s="76"/>
      <c r="RR401" s="76"/>
      <c r="RS401" s="76"/>
      <c r="RT401" s="76"/>
      <c r="RU401" s="76"/>
      <c r="RV401" s="76"/>
      <c r="RW401" s="164"/>
      <c r="RX401" s="163"/>
      <c r="RY401" s="75"/>
      <c r="RZ401" s="74">
        <f t="shared" si="734"/>
        <v>0</v>
      </c>
      <c r="SB401" s="162"/>
      <c r="SD401" s="78"/>
      <c r="SE401" s="37"/>
      <c r="SF401" s="77"/>
      <c r="SG401" s="76"/>
      <c r="SH401" s="76"/>
      <c r="SI401" s="76"/>
      <c r="SJ401" s="76"/>
      <c r="SK401" s="76"/>
      <c r="SL401" s="76"/>
      <c r="SM401" s="76"/>
      <c r="SN401" s="76"/>
      <c r="SO401" s="76"/>
      <c r="SP401" s="76"/>
      <c r="SQ401" s="76"/>
      <c r="SR401" s="76"/>
      <c r="SS401" s="76"/>
      <c r="ST401" s="76"/>
      <c r="SU401" s="76"/>
      <c r="SV401" s="164"/>
      <c r="SW401" s="163"/>
      <c r="SX401" s="75"/>
      <c r="SY401" s="74">
        <f t="shared" si="735"/>
        <v>0</v>
      </c>
      <c r="TA401" s="162"/>
      <c r="TC401" s="78"/>
      <c r="TD401" s="37"/>
      <c r="TE401" s="77"/>
      <c r="TF401" s="76"/>
      <c r="TG401" s="76"/>
      <c r="TH401" s="76"/>
      <c r="TI401" s="76"/>
      <c r="TJ401" s="76"/>
      <c r="TK401" s="76"/>
      <c r="TL401" s="76"/>
      <c r="TM401" s="76"/>
      <c r="TN401" s="76"/>
      <c r="TO401" s="76"/>
      <c r="TP401" s="76"/>
      <c r="TQ401" s="76"/>
      <c r="TR401" s="76"/>
      <c r="TS401" s="76"/>
      <c r="TT401" s="76"/>
      <c r="TU401" s="164"/>
      <c r="TV401" s="163"/>
      <c r="TW401" s="75"/>
      <c r="TX401" s="74">
        <f t="shared" si="736"/>
        <v>0</v>
      </c>
      <c r="TZ401" s="162"/>
      <c r="UB401" s="78"/>
      <c r="UC401" s="37"/>
      <c r="UD401" s="77"/>
      <c r="UE401" s="76"/>
      <c r="UF401" s="76"/>
      <c r="UG401" s="76"/>
      <c r="UH401" s="76"/>
      <c r="UI401" s="76"/>
      <c r="UJ401" s="76"/>
      <c r="UK401" s="76"/>
      <c r="UL401" s="76"/>
      <c r="UM401" s="76"/>
      <c r="UN401" s="76"/>
      <c r="UO401" s="76"/>
      <c r="UP401" s="76"/>
      <c r="UQ401" s="76"/>
      <c r="UR401" s="76"/>
      <c r="US401" s="76"/>
      <c r="UT401" s="164"/>
      <c r="UU401" s="163"/>
      <c r="UV401" s="75"/>
      <c r="UW401" s="74">
        <f t="shared" si="737"/>
        <v>0</v>
      </c>
      <c r="UY401" s="162"/>
      <c r="VA401" s="78"/>
      <c r="VB401" s="37"/>
      <c r="VC401" s="77"/>
      <c r="VD401" s="76"/>
      <c r="VE401" s="76"/>
      <c r="VF401" s="76"/>
      <c r="VG401" s="76"/>
      <c r="VH401" s="76"/>
      <c r="VI401" s="76"/>
      <c r="VJ401" s="76"/>
      <c r="VK401" s="76"/>
      <c r="VL401" s="76"/>
      <c r="VM401" s="76"/>
      <c r="VN401" s="76"/>
      <c r="VO401" s="76"/>
      <c r="VP401" s="76"/>
      <c r="VQ401" s="76"/>
      <c r="VR401" s="76"/>
      <c r="VS401" s="164"/>
      <c r="VT401" s="163"/>
      <c r="VU401" s="75"/>
      <c r="VV401" s="74">
        <f t="shared" si="738"/>
        <v>0</v>
      </c>
    </row>
    <row r="402" spans="2:594" s="38" customFormat="1" outlineLevel="1">
      <c r="B402" s="88"/>
      <c r="C402" s="89">
        <f>IF(ISERROR(I402+1)=TRUE,I402,IF(I402="","",MAX(C$15:C398)+1))</f>
        <v>292</v>
      </c>
      <c r="D402" s="88">
        <f t="shared" ref="D402:D465" si="740">IF(I402="","",IF(ISERROR(I402+1)=TRUE,"",1))</f>
        <v>1</v>
      </c>
      <c r="E402" s="3"/>
      <c r="G402" s="162"/>
      <c r="I402" s="95">
        <f t="shared" si="739"/>
        <v>302</v>
      </c>
      <c r="J402" s="94" t="s">
        <v>398</v>
      </c>
      <c r="K402" s="93"/>
      <c r="L402" s="93"/>
      <c r="M402" s="93"/>
      <c r="N402" s="93"/>
      <c r="O402" s="92"/>
      <c r="P402" s="91" t="s">
        <v>142</v>
      </c>
      <c r="Q402" s="297"/>
      <c r="R402" s="90"/>
      <c r="S402" s="298"/>
      <c r="U402" s="162"/>
      <c r="V402" s="42"/>
      <c r="W402" s="78"/>
      <c r="X402" s="37"/>
      <c r="Y402" s="77"/>
      <c r="Z402" s="76"/>
      <c r="AA402" s="79"/>
      <c r="AB402" s="76"/>
      <c r="AC402" s="79"/>
      <c r="AD402" s="76"/>
      <c r="AE402" s="76"/>
      <c r="AF402" s="76"/>
      <c r="AG402" s="76"/>
      <c r="AH402" s="76"/>
      <c r="AI402" s="76"/>
      <c r="AJ402" s="76"/>
      <c r="AK402" s="75"/>
      <c r="AL402" s="75"/>
      <c r="AM402" s="75"/>
      <c r="AN402" s="75"/>
      <c r="AO402" s="75"/>
      <c r="AP402" s="75"/>
      <c r="AQ402" s="75"/>
      <c r="AR402" s="74">
        <f t="shared" si="716"/>
        <v>0</v>
      </c>
      <c r="AT402" s="162"/>
      <c r="AV402" s="78"/>
      <c r="AW402" s="37"/>
      <c r="AX402" s="77"/>
      <c r="AY402" s="76"/>
      <c r="AZ402" s="79"/>
      <c r="BA402" s="76"/>
      <c r="BB402" s="79"/>
      <c r="BC402" s="76"/>
      <c r="BD402" s="76"/>
      <c r="BE402" s="76"/>
      <c r="BF402" s="76"/>
      <c r="BG402" s="76"/>
      <c r="BH402" s="76"/>
      <c r="BI402" s="76"/>
      <c r="BJ402" s="75"/>
      <c r="BK402" s="75"/>
      <c r="BL402" s="75"/>
      <c r="BM402" s="75"/>
      <c r="BN402" s="75"/>
      <c r="BO402" s="75"/>
      <c r="BP402" s="75"/>
      <c r="BQ402" s="74">
        <f t="shared" si="717"/>
        <v>0</v>
      </c>
      <c r="BS402" s="162"/>
      <c r="BU402" s="78"/>
      <c r="BV402" s="37"/>
      <c r="BW402" s="77"/>
      <c r="BX402" s="76"/>
      <c r="BY402" s="79"/>
      <c r="BZ402" s="76"/>
      <c r="CA402" s="79"/>
      <c r="CB402" s="76"/>
      <c r="CC402" s="76"/>
      <c r="CD402" s="76"/>
      <c r="CE402" s="76"/>
      <c r="CF402" s="76"/>
      <c r="CG402" s="76"/>
      <c r="CH402" s="76"/>
      <c r="CI402" s="75"/>
      <c r="CJ402" s="75"/>
      <c r="CK402" s="75"/>
      <c r="CL402" s="75"/>
      <c r="CM402" s="75"/>
      <c r="CN402" s="75"/>
      <c r="CO402" s="75"/>
      <c r="CP402" s="74">
        <f t="shared" si="718"/>
        <v>0</v>
      </c>
      <c r="CR402" s="162"/>
      <c r="CT402" s="78"/>
      <c r="CU402" s="37"/>
      <c r="CV402" s="77"/>
      <c r="CW402" s="76"/>
      <c r="CX402" s="79"/>
      <c r="CY402" s="76"/>
      <c r="CZ402" s="79"/>
      <c r="DA402" s="76"/>
      <c r="DB402" s="76"/>
      <c r="DC402" s="76"/>
      <c r="DD402" s="76"/>
      <c r="DE402" s="76"/>
      <c r="DF402" s="76"/>
      <c r="DG402" s="76"/>
      <c r="DH402" s="75"/>
      <c r="DI402" s="75"/>
      <c r="DJ402" s="75"/>
      <c r="DK402" s="75"/>
      <c r="DL402" s="75"/>
      <c r="DM402" s="75"/>
      <c r="DN402" s="75"/>
      <c r="DO402" s="74">
        <f t="shared" si="719"/>
        <v>0</v>
      </c>
      <c r="DQ402" s="162"/>
      <c r="DS402" s="78"/>
      <c r="DT402" s="37"/>
      <c r="DU402" s="77"/>
      <c r="DV402" s="76"/>
      <c r="DW402" s="79"/>
      <c r="DX402" s="76"/>
      <c r="DY402" s="79"/>
      <c r="DZ402" s="76"/>
      <c r="EA402" s="76"/>
      <c r="EB402" s="76"/>
      <c r="EC402" s="76"/>
      <c r="ED402" s="76"/>
      <c r="EE402" s="76"/>
      <c r="EF402" s="76"/>
      <c r="EG402" s="75"/>
      <c r="EH402" s="75"/>
      <c r="EI402" s="75"/>
      <c r="EJ402" s="75"/>
      <c r="EK402" s="75"/>
      <c r="EL402" s="75"/>
      <c r="EM402" s="75"/>
      <c r="EN402" s="74">
        <f t="shared" si="720"/>
        <v>0</v>
      </c>
      <c r="EP402" s="162"/>
      <c r="ER402" s="78"/>
      <c r="ES402" s="37"/>
      <c r="ET402" s="77"/>
      <c r="EU402" s="76"/>
      <c r="EV402" s="76"/>
      <c r="EW402" s="76"/>
      <c r="EX402" s="76"/>
      <c r="EY402" s="76"/>
      <c r="EZ402" s="76"/>
      <c r="FA402" s="76"/>
      <c r="FB402" s="76"/>
      <c r="FC402" s="76"/>
      <c r="FD402" s="76"/>
      <c r="FE402" s="76"/>
      <c r="FF402" s="76"/>
      <c r="FG402" s="76"/>
      <c r="FH402" s="75"/>
      <c r="FI402" s="75"/>
      <c r="FJ402" s="75"/>
      <c r="FK402" s="75"/>
      <c r="FL402" s="75"/>
      <c r="FM402" s="74">
        <f t="shared" si="721"/>
        <v>0</v>
      </c>
      <c r="FO402" s="162"/>
      <c r="FQ402" s="78"/>
      <c r="FR402" s="37"/>
      <c r="FS402" s="77"/>
      <c r="FT402" s="76"/>
      <c r="FU402" s="76"/>
      <c r="FV402" s="76"/>
      <c r="FW402" s="76"/>
      <c r="FX402" s="76"/>
      <c r="FY402" s="76"/>
      <c r="FZ402" s="76"/>
      <c r="GA402" s="76"/>
      <c r="GB402" s="76"/>
      <c r="GC402" s="76"/>
      <c r="GD402" s="76"/>
      <c r="GE402" s="76"/>
      <c r="GF402" s="76"/>
      <c r="GG402" s="75"/>
      <c r="GH402" s="75"/>
      <c r="GI402" s="75"/>
      <c r="GJ402" s="75"/>
      <c r="GK402" s="75"/>
      <c r="GL402" s="74">
        <f t="shared" si="722"/>
        <v>0</v>
      </c>
      <c r="GN402" s="162"/>
      <c r="GP402" s="78"/>
      <c r="GQ402" s="37"/>
      <c r="GR402" s="77"/>
      <c r="GS402" s="76"/>
      <c r="GT402" s="76"/>
      <c r="GU402" s="76"/>
      <c r="GV402" s="76"/>
      <c r="GW402" s="76"/>
      <c r="GX402" s="76"/>
      <c r="GY402" s="76"/>
      <c r="GZ402" s="76"/>
      <c r="HA402" s="76"/>
      <c r="HB402" s="76"/>
      <c r="HC402" s="76"/>
      <c r="HD402" s="76"/>
      <c r="HE402" s="76"/>
      <c r="HF402" s="75"/>
      <c r="HG402" s="75"/>
      <c r="HH402" s="75"/>
      <c r="HI402" s="75"/>
      <c r="HJ402" s="75"/>
      <c r="HK402" s="74">
        <f t="shared" si="723"/>
        <v>0</v>
      </c>
      <c r="HM402" s="162"/>
      <c r="HO402" s="78"/>
      <c r="HP402" s="37"/>
      <c r="HQ402" s="77"/>
      <c r="HR402" s="76"/>
      <c r="HS402" s="76"/>
      <c r="HT402" s="76"/>
      <c r="HU402" s="76"/>
      <c r="HV402" s="76"/>
      <c r="HW402" s="76"/>
      <c r="HX402" s="76"/>
      <c r="HY402" s="76"/>
      <c r="HZ402" s="76"/>
      <c r="IA402" s="76"/>
      <c r="IB402" s="76"/>
      <c r="IC402" s="76"/>
      <c r="ID402" s="76"/>
      <c r="IE402" s="75"/>
      <c r="IF402" s="75"/>
      <c r="IG402" s="75"/>
      <c r="IH402" s="75"/>
      <c r="II402" s="75"/>
      <c r="IJ402" s="74">
        <f t="shared" si="724"/>
        <v>0</v>
      </c>
      <c r="IL402" s="162"/>
      <c r="IN402" s="78"/>
      <c r="IO402" s="37"/>
      <c r="IP402" s="77"/>
      <c r="IQ402" s="76"/>
      <c r="IR402" s="76"/>
      <c r="IS402" s="76"/>
      <c r="IT402" s="76"/>
      <c r="IU402" s="76"/>
      <c r="IV402" s="76"/>
      <c r="IW402" s="76"/>
      <c r="IX402" s="75"/>
      <c r="IY402" s="75"/>
      <c r="IZ402" s="75"/>
      <c r="JA402" s="75"/>
      <c r="JB402" s="75"/>
      <c r="JC402" s="75"/>
      <c r="JD402" s="75"/>
      <c r="JE402" s="75"/>
      <c r="JF402" s="75"/>
      <c r="JG402" s="75"/>
      <c r="JH402" s="75"/>
      <c r="JI402" s="74">
        <f t="shared" si="725"/>
        <v>0</v>
      </c>
      <c r="JK402" s="162"/>
      <c r="JM402" s="78"/>
      <c r="JN402" s="37"/>
      <c r="JO402" s="77"/>
      <c r="JP402" s="76"/>
      <c r="JQ402" s="76"/>
      <c r="JR402" s="76"/>
      <c r="JS402" s="76"/>
      <c r="JT402" s="76"/>
      <c r="JU402" s="76"/>
      <c r="JV402" s="76"/>
      <c r="JW402" s="75"/>
      <c r="JX402" s="75"/>
      <c r="JY402" s="75"/>
      <c r="JZ402" s="75"/>
      <c r="KA402" s="75"/>
      <c r="KB402" s="75"/>
      <c r="KC402" s="75"/>
      <c r="KD402" s="75"/>
      <c r="KE402" s="75"/>
      <c r="KF402" s="75"/>
      <c r="KG402" s="75"/>
      <c r="KH402" s="74">
        <f t="shared" si="726"/>
        <v>0</v>
      </c>
      <c r="KJ402" s="162"/>
      <c r="KL402" s="78"/>
      <c r="KM402" s="37"/>
      <c r="KN402" s="77"/>
      <c r="KO402" s="76"/>
      <c r="KP402" s="76"/>
      <c r="KQ402" s="76"/>
      <c r="KR402" s="76"/>
      <c r="KS402" s="76"/>
      <c r="KT402" s="76"/>
      <c r="KU402" s="76"/>
      <c r="KV402" s="75"/>
      <c r="KW402" s="75"/>
      <c r="KX402" s="75"/>
      <c r="KY402" s="75"/>
      <c r="KZ402" s="75"/>
      <c r="LA402" s="75"/>
      <c r="LB402" s="75"/>
      <c r="LC402" s="75"/>
      <c r="LD402" s="75"/>
      <c r="LE402" s="75"/>
      <c r="LF402" s="75"/>
      <c r="LG402" s="74">
        <f t="shared" si="727"/>
        <v>0</v>
      </c>
      <c r="LI402" s="162"/>
      <c r="LK402" s="78"/>
      <c r="LL402" s="37"/>
      <c r="LM402" s="77"/>
      <c r="LN402" s="76"/>
      <c r="LO402" s="76"/>
      <c r="LP402" s="76"/>
      <c r="LQ402" s="76"/>
      <c r="LR402" s="76"/>
      <c r="LS402" s="76"/>
      <c r="LT402" s="76"/>
      <c r="LU402" s="75"/>
      <c r="LV402" s="75"/>
      <c r="LW402" s="75"/>
      <c r="LX402" s="75"/>
      <c r="LY402" s="75"/>
      <c r="LZ402" s="75"/>
      <c r="MA402" s="75"/>
      <c r="MB402" s="75"/>
      <c r="MC402" s="75"/>
      <c r="MD402" s="75"/>
      <c r="ME402" s="75"/>
      <c r="MF402" s="74">
        <f t="shared" si="728"/>
        <v>0</v>
      </c>
      <c r="MH402" s="162"/>
      <c r="MJ402" s="78"/>
      <c r="MK402" s="37"/>
      <c r="ML402" s="77"/>
      <c r="MM402" s="76"/>
      <c r="MN402" s="76"/>
      <c r="MO402" s="76"/>
      <c r="MP402" s="76"/>
      <c r="MQ402" s="76"/>
      <c r="MR402" s="76"/>
      <c r="MS402" s="76"/>
      <c r="MT402" s="75"/>
      <c r="MU402" s="75"/>
      <c r="MV402" s="75"/>
      <c r="MW402" s="75"/>
      <c r="MX402" s="75"/>
      <c r="MY402" s="75"/>
      <c r="MZ402" s="75"/>
      <c r="NA402" s="75"/>
      <c r="NB402" s="75"/>
      <c r="NC402" s="75"/>
      <c r="ND402" s="75"/>
      <c r="NE402" s="74">
        <f t="shared" si="729"/>
        <v>0</v>
      </c>
      <c r="NG402" s="162"/>
      <c r="NI402" s="78"/>
      <c r="NJ402" s="37"/>
      <c r="NK402" s="77"/>
      <c r="NL402" s="76"/>
      <c r="NM402" s="76"/>
      <c r="NN402" s="76"/>
      <c r="NO402" s="76"/>
      <c r="NP402" s="76"/>
      <c r="NQ402" s="76"/>
      <c r="NR402" s="76"/>
      <c r="NS402" s="76"/>
      <c r="NT402" s="76"/>
      <c r="NU402" s="76"/>
      <c r="NV402" s="76"/>
      <c r="NW402" s="76"/>
      <c r="NX402" s="76"/>
      <c r="NY402" s="76"/>
      <c r="NZ402" s="76"/>
      <c r="OA402" s="75"/>
      <c r="OB402" s="76"/>
      <c r="OC402" s="75"/>
      <c r="OD402" s="74">
        <f t="shared" si="730"/>
        <v>0</v>
      </c>
      <c r="OF402" s="162"/>
      <c r="OH402" s="78"/>
      <c r="OI402" s="37"/>
      <c r="OJ402" s="77"/>
      <c r="OK402" s="76"/>
      <c r="OL402" s="76"/>
      <c r="OM402" s="76"/>
      <c r="ON402" s="76"/>
      <c r="OO402" s="76"/>
      <c r="OP402" s="76"/>
      <c r="OQ402" s="76"/>
      <c r="OR402" s="76"/>
      <c r="OS402" s="76"/>
      <c r="OT402" s="76"/>
      <c r="OU402" s="76"/>
      <c r="OV402" s="76"/>
      <c r="OW402" s="76"/>
      <c r="OX402" s="76"/>
      <c r="OY402" s="76"/>
      <c r="OZ402" s="75"/>
      <c r="PA402" s="76"/>
      <c r="PB402" s="75"/>
      <c r="PC402" s="74">
        <f t="shared" si="731"/>
        <v>0</v>
      </c>
      <c r="PE402" s="162"/>
      <c r="PG402" s="78"/>
      <c r="PH402" s="37"/>
      <c r="PI402" s="77"/>
      <c r="PJ402" s="76"/>
      <c r="PK402" s="76"/>
      <c r="PL402" s="76"/>
      <c r="PM402" s="76"/>
      <c r="PN402" s="76"/>
      <c r="PO402" s="76"/>
      <c r="PP402" s="76"/>
      <c r="PQ402" s="76"/>
      <c r="PR402" s="76"/>
      <c r="PS402" s="76"/>
      <c r="PT402" s="76"/>
      <c r="PU402" s="76"/>
      <c r="PV402" s="76"/>
      <c r="PW402" s="76"/>
      <c r="PX402" s="76"/>
      <c r="PY402" s="75"/>
      <c r="PZ402" s="76"/>
      <c r="QA402" s="75"/>
      <c r="QB402" s="74">
        <f t="shared" si="732"/>
        <v>0</v>
      </c>
      <c r="QD402" s="162"/>
      <c r="QF402" s="78"/>
      <c r="QG402" s="37"/>
      <c r="QH402" s="77"/>
      <c r="QI402" s="76"/>
      <c r="QJ402" s="76"/>
      <c r="QK402" s="76"/>
      <c r="QL402" s="76"/>
      <c r="QM402" s="76"/>
      <c r="QN402" s="76"/>
      <c r="QO402" s="76"/>
      <c r="QP402" s="76"/>
      <c r="QQ402" s="76"/>
      <c r="QR402" s="76"/>
      <c r="QS402" s="76"/>
      <c r="QT402" s="76"/>
      <c r="QU402" s="76"/>
      <c r="QV402" s="76"/>
      <c r="QW402" s="76"/>
      <c r="QX402" s="75"/>
      <c r="QY402" s="76"/>
      <c r="QZ402" s="75"/>
      <c r="RA402" s="74">
        <f t="shared" si="733"/>
        <v>0</v>
      </c>
      <c r="RC402" s="162"/>
      <c r="RE402" s="78"/>
      <c r="RF402" s="37"/>
      <c r="RG402" s="77"/>
      <c r="RH402" s="76"/>
      <c r="RI402" s="76"/>
      <c r="RJ402" s="76"/>
      <c r="RK402" s="76"/>
      <c r="RL402" s="76"/>
      <c r="RM402" s="76"/>
      <c r="RN402" s="76"/>
      <c r="RO402" s="76"/>
      <c r="RP402" s="76"/>
      <c r="RQ402" s="76"/>
      <c r="RR402" s="76"/>
      <c r="RS402" s="76"/>
      <c r="RT402" s="76"/>
      <c r="RU402" s="76"/>
      <c r="RV402" s="76"/>
      <c r="RW402" s="75"/>
      <c r="RX402" s="76"/>
      <c r="RY402" s="75"/>
      <c r="RZ402" s="74">
        <f t="shared" si="734"/>
        <v>0</v>
      </c>
      <c r="SB402" s="162"/>
      <c r="SD402" s="78"/>
      <c r="SE402" s="37"/>
      <c r="SF402" s="77"/>
      <c r="SG402" s="76"/>
      <c r="SH402" s="76"/>
      <c r="SI402" s="76"/>
      <c r="SJ402" s="76"/>
      <c r="SK402" s="76"/>
      <c r="SL402" s="76"/>
      <c r="SM402" s="76"/>
      <c r="SN402" s="76"/>
      <c r="SO402" s="76"/>
      <c r="SP402" s="76"/>
      <c r="SQ402" s="76"/>
      <c r="SR402" s="76"/>
      <c r="SS402" s="76"/>
      <c r="ST402" s="76"/>
      <c r="SU402" s="76"/>
      <c r="SV402" s="75"/>
      <c r="SW402" s="76"/>
      <c r="SX402" s="75"/>
      <c r="SY402" s="74">
        <f t="shared" si="735"/>
        <v>0</v>
      </c>
      <c r="TA402" s="162"/>
      <c r="TC402" s="78"/>
      <c r="TD402" s="37"/>
      <c r="TE402" s="77"/>
      <c r="TF402" s="76"/>
      <c r="TG402" s="76"/>
      <c r="TH402" s="76"/>
      <c r="TI402" s="76"/>
      <c r="TJ402" s="76"/>
      <c r="TK402" s="76"/>
      <c r="TL402" s="76"/>
      <c r="TM402" s="76"/>
      <c r="TN402" s="76"/>
      <c r="TO402" s="76"/>
      <c r="TP402" s="76"/>
      <c r="TQ402" s="76"/>
      <c r="TR402" s="76"/>
      <c r="TS402" s="76"/>
      <c r="TT402" s="76"/>
      <c r="TU402" s="75"/>
      <c r="TV402" s="76"/>
      <c r="TW402" s="75"/>
      <c r="TX402" s="74">
        <f t="shared" si="736"/>
        <v>0</v>
      </c>
      <c r="TZ402" s="162"/>
      <c r="UB402" s="78"/>
      <c r="UC402" s="37"/>
      <c r="UD402" s="77"/>
      <c r="UE402" s="76"/>
      <c r="UF402" s="76"/>
      <c r="UG402" s="76"/>
      <c r="UH402" s="76"/>
      <c r="UI402" s="76"/>
      <c r="UJ402" s="76"/>
      <c r="UK402" s="76"/>
      <c r="UL402" s="76"/>
      <c r="UM402" s="76"/>
      <c r="UN402" s="76"/>
      <c r="UO402" s="76"/>
      <c r="UP402" s="76"/>
      <c r="UQ402" s="76"/>
      <c r="UR402" s="76"/>
      <c r="US402" s="76"/>
      <c r="UT402" s="75"/>
      <c r="UU402" s="76"/>
      <c r="UV402" s="75"/>
      <c r="UW402" s="74">
        <f t="shared" si="737"/>
        <v>0</v>
      </c>
      <c r="UY402" s="162"/>
      <c r="VA402" s="78"/>
      <c r="VB402" s="37"/>
      <c r="VC402" s="77"/>
      <c r="VD402" s="76"/>
      <c r="VE402" s="76"/>
      <c r="VF402" s="76"/>
      <c r="VG402" s="76"/>
      <c r="VH402" s="76"/>
      <c r="VI402" s="76"/>
      <c r="VJ402" s="76"/>
      <c r="VK402" s="76"/>
      <c r="VL402" s="76"/>
      <c r="VM402" s="76"/>
      <c r="VN402" s="76"/>
      <c r="VO402" s="76"/>
      <c r="VP402" s="76"/>
      <c r="VQ402" s="76"/>
      <c r="VR402" s="76"/>
      <c r="VS402" s="75"/>
      <c r="VT402" s="76"/>
      <c r="VU402" s="75"/>
      <c r="VV402" s="74">
        <f t="shared" si="738"/>
        <v>0</v>
      </c>
    </row>
    <row r="403" spans="2:594" s="38" customFormat="1" outlineLevel="1">
      <c r="B403" s="88"/>
      <c r="C403" s="89">
        <f>IF(ISERROR(I403+1)=TRUE,I403,IF(I403="","",MAX(C$15:C402)+1))</f>
        <v>293</v>
      </c>
      <c r="D403" s="88">
        <f t="shared" si="740"/>
        <v>1</v>
      </c>
      <c r="E403" s="3"/>
      <c r="G403" s="162"/>
      <c r="I403" s="95">
        <f t="shared" si="739"/>
        <v>303</v>
      </c>
      <c r="J403" s="94" t="s">
        <v>397</v>
      </c>
      <c r="K403" s="93"/>
      <c r="L403" s="93"/>
      <c r="M403" s="93"/>
      <c r="N403" s="93"/>
      <c r="O403" s="92"/>
      <c r="P403" s="91" t="s">
        <v>149</v>
      </c>
      <c r="Q403" s="297"/>
      <c r="R403" s="90" t="s">
        <v>141</v>
      </c>
      <c r="S403" s="298"/>
      <c r="U403" s="162"/>
      <c r="V403" s="42"/>
      <c r="W403" s="78"/>
      <c r="X403" s="37"/>
      <c r="Y403" s="77"/>
      <c r="Z403" s="76"/>
      <c r="AA403" s="79"/>
      <c r="AB403" s="76"/>
      <c r="AC403" s="79"/>
      <c r="AD403" s="76"/>
      <c r="AE403" s="76"/>
      <c r="AF403" s="76"/>
      <c r="AG403" s="117"/>
      <c r="AH403" s="117"/>
      <c r="AI403" s="117"/>
      <c r="AJ403" s="76"/>
      <c r="AK403" s="75"/>
      <c r="AL403" s="75"/>
      <c r="AM403" s="75"/>
      <c r="AN403" s="75"/>
      <c r="AO403" s="75"/>
      <c r="AP403" s="75"/>
      <c r="AQ403" s="75"/>
      <c r="AR403" s="74">
        <f t="shared" si="716"/>
        <v>0</v>
      </c>
      <c r="AT403" s="162"/>
      <c r="AV403" s="78"/>
      <c r="AW403" s="37"/>
      <c r="AX403" s="77"/>
      <c r="AY403" s="76"/>
      <c r="AZ403" s="79"/>
      <c r="BA403" s="76"/>
      <c r="BB403" s="79"/>
      <c r="BC403" s="76"/>
      <c r="BD403" s="76"/>
      <c r="BE403" s="76"/>
      <c r="BF403" s="117"/>
      <c r="BG403" s="117"/>
      <c r="BH403" s="117"/>
      <c r="BI403" s="76"/>
      <c r="BJ403" s="75"/>
      <c r="BK403" s="75"/>
      <c r="BL403" s="75"/>
      <c r="BM403" s="75"/>
      <c r="BN403" s="75"/>
      <c r="BO403" s="75"/>
      <c r="BP403" s="75"/>
      <c r="BQ403" s="74">
        <f t="shared" si="717"/>
        <v>0</v>
      </c>
      <c r="BS403" s="162"/>
      <c r="BU403" s="78"/>
      <c r="BV403" s="37"/>
      <c r="BW403" s="77"/>
      <c r="BX403" s="76"/>
      <c r="BY403" s="79"/>
      <c r="BZ403" s="76"/>
      <c r="CA403" s="79"/>
      <c r="CB403" s="76"/>
      <c r="CC403" s="76"/>
      <c r="CD403" s="76"/>
      <c r="CE403" s="117"/>
      <c r="CF403" s="117"/>
      <c r="CG403" s="117"/>
      <c r="CH403" s="76"/>
      <c r="CI403" s="75"/>
      <c r="CJ403" s="75"/>
      <c r="CK403" s="75"/>
      <c r="CL403" s="75"/>
      <c r="CM403" s="75"/>
      <c r="CN403" s="75"/>
      <c r="CO403" s="75"/>
      <c r="CP403" s="74">
        <f t="shared" si="718"/>
        <v>0</v>
      </c>
      <c r="CR403" s="162"/>
      <c r="CT403" s="78"/>
      <c r="CU403" s="37"/>
      <c r="CV403" s="77"/>
      <c r="CW403" s="76"/>
      <c r="CX403" s="79"/>
      <c r="CY403" s="76"/>
      <c r="CZ403" s="79"/>
      <c r="DA403" s="76"/>
      <c r="DB403" s="76"/>
      <c r="DC403" s="76"/>
      <c r="DD403" s="117"/>
      <c r="DE403" s="117"/>
      <c r="DF403" s="117"/>
      <c r="DG403" s="76"/>
      <c r="DH403" s="75"/>
      <c r="DI403" s="75"/>
      <c r="DJ403" s="75"/>
      <c r="DK403" s="75"/>
      <c r="DL403" s="75"/>
      <c r="DM403" s="75"/>
      <c r="DN403" s="75"/>
      <c r="DO403" s="74">
        <f t="shared" si="719"/>
        <v>0</v>
      </c>
      <c r="DQ403" s="162"/>
      <c r="DS403" s="78"/>
      <c r="DT403" s="37"/>
      <c r="DU403" s="77"/>
      <c r="DV403" s="76"/>
      <c r="DW403" s="79"/>
      <c r="DX403" s="76"/>
      <c r="DY403" s="79"/>
      <c r="DZ403" s="76"/>
      <c r="EA403" s="76"/>
      <c r="EB403" s="76"/>
      <c r="EC403" s="117"/>
      <c r="ED403" s="117"/>
      <c r="EE403" s="117"/>
      <c r="EF403" s="76"/>
      <c r="EG403" s="75"/>
      <c r="EH403" s="75"/>
      <c r="EI403" s="75"/>
      <c r="EJ403" s="75"/>
      <c r="EK403" s="75"/>
      <c r="EL403" s="75"/>
      <c r="EM403" s="75"/>
      <c r="EN403" s="74">
        <f t="shared" si="720"/>
        <v>0</v>
      </c>
      <c r="EP403" s="162"/>
      <c r="ER403" s="78"/>
      <c r="ES403" s="37"/>
      <c r="ET403" s="77"/>
      <c r="EU403" s="76"/>
      <c r="EV403" s="76"/>
      <c r="EW403" s="76"/>
      <c r="EX403" s="76"/>
      <c r="EY403" s="76"/>
      <c r="EZ403" s="76"/>
      <c r="FA403" s="76"/>
      <c r="FB403" s="76"/>
      <c r="FC403" s="76"/>
      <c r="FD403" s="76"/>
      <c r="FE403" s="117"/>
      <c r="FF403" s="117"/>
      <c r="FG403" s="76"/>
      <c r="FH403" s="75"/>
      <c r="FI403" s="75"/>
      <c r="FJ403" s="75"/>
      <c r="FK403" s="75"/>
      <c r="FL403" s="75"/>
      <c r="FM403" s="74">
        <f t="shared" si="721"/>
        <v>0</v>
      </c>
      <c r="FO403" s="162"/>
      <c r="FQ403" s="78"/>
      <c r="FR403" s="37"/>
      <c r="FS403" s="77"/>
      <c r="FT403" s="76"/>
      <c r="FU403" s="76"/>
      <c r="FV403" s="76"/>
      <c r="FW403" s="76"/>
      <c r="FX403" s="76"/>
      <c r="FY403" s="76"/>
      <c r="FZ403" s="76"/>
      <c r="GA403" s="76"/>
      <c r="GB403" s="76"/>
      <c r="GC403" s="76"/>
      <c r="GD403" s="117"/>
      <c r="GE403" s="117"/>
      <c r="GF403" s="76"/>
      <c r="GG403" s="75"/>
      <c r="GH403" s="75"/>
      <c r="GI403" s="75"/>
      <c r="GJ403" s="75"/>
      <c r="GK403" s="75"/>
      <c r="GL403" s="74">
        <f t="shared" si="722"/>
        <v>0</v>
      </c>
      <c r="GN403" s="162"/>
      <c r="GP403" s="78"/>
      <c r="GQ403" s="37"/>
      <c r="GR403" s="77"/>
      <c r="GS403" s="76"/>
      <c r="GT403" s="76"/>
      <c r="GU403" s="76"/>
      <c r="GV403" s="76"/>
      <c r="GW403" s="76"/>
      <c r="GX403" s="76"/>
      <c r="GY403" s="76"/>
      <c r="GZ403" s="76"/>
      <c r="HA403" s="76"/>
      <c r="HB403" s="76"/>
      <c r="HC403" s="117"/>
      <c r="HD403" s="117"/>
      <c r="HE403" s="76"/>
      <c r="HF403" s="75"/>
      <c r="HG403" s="75"/>
      <c r="HH403" s="75"/>
      <c r="HI403" s="75"/>
      <c r="HJ403" s="75"/>
      <c r="HK403" s="74">
        <f t="shared" si="723"/>
        <v>0</v>
      </c>
      <c r="HM403" s="162"/>
      <c r="HO403" s="78"/>
      <c r="HP403" s="37"/>
      <c r="HQ403" s="77"/>
      <c r="HR403" s="76"/>
      <c r="HS403" s="76"/>
      <c r="HT403" s="76"/>
      <c r="HU403" s="76"/>
      <c r="HV403" s="76"/>
      <c r="HW403" s="76"/>
      <c r="HX403" s="76"/>
      <c r="HY403" s="76"/>
      <c r="HZ403" s="76"/>
      <c r="IA403" s="76"/>
      <c r="IB403" s="117"/>
      <c r="IC403" s="117"/>
      <c r="ID403" s="76"/>
      <c r="IE403" s="75"/>
      <c r="IF403" s="75"/>
      <c r="IG403" s="75"/>
      <c r="IH403" s="75"/>
      <c r="II403" s="75"/>
      <c r="IJ403" s="74">
        <f t="shared" si="724"/>
        <v>0</v>
      </c>
      <c r="IL403" s="162"/>
      <c r="IN403" s="78"/>
      <c r="IO403" s="37"/>
      <c r="IP403" s="77"/>
      <c r="IQ403" s="76"/>
      <c r="IR403" s="76"/>
      <c r="IS403" s="76"/>
      <c r="IT403" s="76"/>
      <c r="IU403" s="76"/>
      <c r="IV403" s="76"/>
      <c r="IW403" s="76"/>
      <c r="IX403" s="75"/>
      <c r="IY403" s="75"/>
      <c r="IZ403" s="75"/>
      <c r="JA403" s="75"/>
      <c r="JB403" s="75"/>
      <c r="JC403" s="75"/>
      <c r="JD403" s="75"/>
      <c r="JE403" s="75"/>
      <c r="JF403" s="75"/>
      <c r="JG403" s="75"/>
      <c r="JH403" s="75"/>
      <c r="JI403" s="74">
        <f t="shared" si="725"/>
        <v>0</v>
      </c>
      <c r="JK403" s="162"/>
      <c r="JM403" s="78"/>
      <c r="JN403" s="37"/>
      <c r="JO403" s="77"/>
      <c r="JP403" s="76"/>
      <c r="JQ403" s="76"/>
      <c r="JR403" s="76"/>
      <c r="JS403" s="76"/>
      <c r="JT403" s="76"/>
      <c r="JU403" s="76"/>
      <c r="JV403" s="76"/>
      <c r="JW403" s="75"/>
      <c r="JX403" s="75"/>
      <c r="JY403" s="75"/>
      <c r="JZ403" s="75"/>
      <c r="KA403" s="75"/>
      <c r="KB403" s="75"/>
      <c r="KC403" s="75"/>
      <c r="KD403" s="75"/>
      <c r="KE403" s="75"/>
      <c r="KF403" s="75"/>
      <c r="KG403" s="75"/>
      <c r="KH403" s="74">
        <f t="shared" si="726"/>
        <v>0</v>
      </c>
      <c r="KJ403" s="162"/>
      <c r="KL403" s="78"/>
      <c r="KM403" s="37"/>
      <c r="KN403" s="77"/>
      <c r="KO403" s="76"/>
      <c r="KP403" s="76"/>
      <c r="KQ403" s="76"/>
      <c r="KR403" s="76"/>
      <c r="KS403" s="76"/>
      <c r="KT403" s="76"/>
      <c r="KU403" s="76"/>
      <c r="KV403" s="75"/>
      <c r="KW403" s="75"/>
      <c r="KX403" s="75"/>
      <c r="KY403" s="75"/>
      <c r="KZ403" s="75"/>
      <c r="LA403" s="75"/>
      <c r="LB403" s="75"/>
      <c r="LC403" s="75"/>
      <c r="LD403" s="75"/>
      <c r="LE403" s="75"/>
      <c r="LF403" s="75"/>
      <c r="LG403" s="74">
        <f t="shared" si="727"/>
        <v>0</v>
      </c>
      <c r="LI403" s="162"/>
      <c r="LK403" s="78"/>
      <c r="LL403" s="37"/>
      <c r="LM403" s="77"/>
      <c r="LN403" s="76"/>
      <c r="LO403" s="76"/>
      <c r="LP403" s="76"/>
      <c r="LQ403" s="76"/>
      <c r="LR403" s="76"/>
      <c r="LS403" s="76"/>
      <c r="LT403" s="76"/>
      <c r="LU403" s="75"/>
      <c r="LV403" s="75"/>
      <c r="LW403" s="75"/>
      <c r="LX403" s="75"/>
      <c r="LY403" s="75"/>
      <c r="LZ403" s="75"/>
      <c r="MA403" s="75"/>
      <c r="MB403" s="75"/>
      <c r="MC403" s="75"/>
      <c r="MD403" s="75"/>
      <c r="ME403" s="75"/>
      <c r="MF403" s="74">
        <f t="shared" si="728"/>
        <v>0</v>
      </c>
      <c r="MH403" s="162"/>
      <c r="MJ403" s="78"/>
      <c r="MK403" s="37"/>
      <c r="ML403" s="77"/>
      <c r="MM403" s="76"/>
      <c r="MN403" s="76"/>
      <c r="MO403" s="76"/>
      <c r="MP403" s="76"/>
      <c r="MQ403" s="76"/>
      <c r="MR403" s="76"/>
      <c r="MS403" s="76"/>
      <c r="MT403" s="75"/>
      <c r="MU403" s="75"/>
      <c r="MV403" s="75"/>
      <c r="MW403" s="75"/>
      <c r="MX403" s="75"/>
      <c r="MY403" s="75"/>
      <c r="MZ403" s="75"/>
      <c r="NA403" s="75"/>
      <c r="NB403" s="75"/>
      <c r="NC403" s="75"/>
      <c r="ND403" s="75"/>
      <c r="NE403" s="74">
        <f t="shared" si="729"/>
        <v>0</v>
      </c>
      <c r="NG403" s="162"/>
      <c r="NI403" s="78"/>
      <c r="NJ403" s="37"/>
      <c r="NK403" s="77"/>
      <c r="NL403" s="76"/>
      <c r="NM403" s="76"/>
      <c r="NN403" s="76"/>
      <c r="NO403" s="76"/>
      <c r="NP403" s="76"/>
      <c r="NQ403" s="76"/>
      <c r="NR403" s="76"/>
      <c r="NS403" s="76"/>
      <c r="NT403" s="76"/>
      <c r="NU403" s="76"/>
      <c r="NV403" s="76"/>
      <c r="NW403" s="117"/>
      <c r="NX403" s="117"/>
      <c r="NY403" s="76"/>
      <c r="NZ403" s="76"/>
      <c r="OA403" s="116"/>
      <c r="OB403" s="117"/>
      <c r="OC403" s="75"/>
      <c r="OD403" s="74">
        <f t="shared" si="730"/>
        <v>0</v>
      </c>
      <c r="OF403" s="162"/>
      <c r="OH403" s="78"/>
      <c r="OI403" s="37"/>
      <c r="OJ403" s="77"/>
      <c r="OK403" s="76"/>
      <c r="OL403" s="76"/>
      <c r="OM403" s="76"/>
      <c r="ON403" s="76"/>
      <c r="OO403" s="76"/>
      <c r="OP403" s="76"/>
      <c r="OQ403" s="76"/>
      <c r="OR403" s="76"/>
      <c r="OS403" s="76"/>
      <c r="OT403" s="76"/>
      <c r="OU403" s="76"/>
      <c r="OV403" s="117"/>
      <c r="OW403" s="117"/>
      <c r="OX403" s="76"/>
      <c r="OY403" s="76"/>
      <c r="OZ403" s="116"/>
      <c r="PA403" s="117"/>
      <c r="PB403" s="75"/>
      <c r="PC403" s="74">
        <f t="shared" si="731"/>
        <v>0</v>
      </c>
      <c r="PE403" s="162"/>
      <c r="PG403" s="78"/>
      <c r="PH403" s="37"/>
      <c r="PI403" s="77"/>
      <c r="PJ403" s="76"/>
      <c r="PK403" s="76"/>
      <c r="PL403" s="76"/>
      <c r="PM403" s="76"/>
      <c r="PN403" s="76"/>
      <c r="PO403" s="76"/>
      <c r="PP403" s="76"/>
      <c r="PQ403" s="76"/>
      <c r="PR403" s="76"/>
      <c r="PS403" s="76"/>
      <c r="PT403" s="76"/>
      <c r="PU403" s="117"/>
      <c r="PV403" s="117"/>
      <c r="PW403" s="76"/>
      <c r="PX403" s="76"/>
      <c r="PY403" s="116"/>
      <c r="PZ403" s="117"/>
      <c r="QA403" s="75"/>
      <c r="QB403" s="74">
        <f t="shared" si="732"/>
        <v>0</v>
      </c>
      <c r="QD403" s="162"/>
      <c r="QF403" s="78"/>
      <c r="QG403" s="37"/>
      <c r="QH403" s="77"/>
      <c r="QI403" s="76"/>
      <c r="QJ403" s="76"/>
      <c r="QK403" s="76"/>
      <c r="QL403" s="76"/>
      <c r="QM403" s="76"/>
      <c r="QN403" s="76"/>
      <c r="QO403" s="76"/>
      <c r="QP403" s="76"/>
      <c r="QQ403" s="76"/>
      <c r="QR403" s="76"/>
      <c r="QS403" s="76"/>
      <c r="QT403" s="117"/>
      <c r="QU403" s="117"/>
      <c r="QV403" s="76"/>
      <c r="QW403" s="76"/>
      <c r="QX403" s="116"/>
      <c r="QY403" s="117"/>
      <c r="QZ403" s="75"/>
      <c r="RA403" s="74">
        <f t="shared" si="733"/>
        <v>0</v>
      </c>
      <c r="RC403" s="162"/>
      <c r="RE403" s="78"/>
      <c r="RF403" s="37"/>
      <c r="RG403" s="77"/>
      <c r="RH403" s="76"/>
      <c r="RI403" s="76"/>
      <c r="RJ403" s="76"/>
      <c r="RK403" s="76"/>
      <c r="RL403" s="76"/>
      <c r="RM403" s="76"/>
      <c r="RN403" s="76"/>
      <c r="RO403" s="76"/>
      <c r="RP403" s="76"/>
      <c r="RQ403" s="76"/>
      <c r="RR403" s="76"/>
      <c r="RS403" s="117"/>
      <c r="RT403" s="117"/>
      <c r="RU403" s="76"/>
      <c r="RV403" s="76"/>
      <c r="RW403" s="116"/>
      <c r="RX403" s="117"/>
      <c r="RY403" s="75"/>
      <c r="RZ403" s="74">
        <f t="shared" si="734"/>
        <v>0</v>
      </c>
      <c r="SB403" s="162"/>
      <c r="SD403" s="78"/>
      <c r="SE403" s="37"/>
      <c r="SF403" s="77"/>
      <c r="SG403" s="76"/>
      <c r="SH403" s="76"/>
      <c r="SI403" s="76"/>
      <c r="SJ403" s="76"/>
      <c r="SK403" s="76"/>
      <c r="SL403" s="76"/>
      <c r="SM403" s="76"/>
      <c r="SN403" s="76"/>
      <c r="SO403" s="76"/>
      <c r="SP403" s="76"/>
      <c r="SQ403" s="76"/>
      <c r="SR403" s="117"/>
      <c r="SS403" s="117"/>
      <c r="ST403" s="76"/>
      <c r="SU403" s="76"/>
      <c r="SV403" s="116"/>
      <c r="SW403" s="117"/>
      <c r="SX403" s="75"/>
      <c r="SY403" s="74">
        <f t="shared" si="735"/>
        <v>0</v>
      </c>
      <c r="TA403" s="162"/>
      <c r="TC403" s="78"/>
      <c r="TD403" s="37"/>
      <c r="TE403" s="77"/>
      <c r="TF403" s="76"/>
      <c r="TG403" s="76"/>
      <c r="TH403" s="76"/>
      <c r="TI403" s="76"/>
      <c r="TJ403" s="76"/>
      <c r="TK403" s="76"/>
      <c r="TL403" s="76"/>
      <c r="TM403" s="76"/>
      <c r="TN403" s="76"/>
      <c r="TO403" s="76"/>
      <c r="TP403" s="76"/>
      <c r="TQ403" s="117"/>
      <c r="TR403" s="117"/>
      <c r="TS403" s="76"/>
      <c r="TT403" s="76"/>
      <c r="TU403" s="116"/>
      <c r="TV403" s="117"/>
      <c r="TW403" s="75"/>
      <c r="TX403" s="74">
        <f t="shared" si="736"/>
        <v>0</v>
      </c>
      <c r="TZ403" s="162"/>
      <c r="UB403" s="78"/>
      <c r="UC403" s="37"/>
      <c r="UD403" s="77"/>
      <c r="UE403" s="76"/>
      <c r="UF403" s="76"/>
      <c r="UG403" s="76"/>
      <c r="UH403" s="76"/>
      <c r="UI403" s="76"/>
      <c r="UJ403" s="76"/>
      <c r="UK403" s="76"/>
      <c r="UL403" s="76"/>
      <c r="UM403" s="76"/>
      <c r="UN403" s="76"/>
      <c r="UO403" s="76"/>
      <c r="UP403" s="117"/>
      <c r="UQ403" s="117"/>
      <c r="UR403" s="76"/>
      <c r="US403" s="76"/>
      <c r="UT403" s="116"/>
      <c r="UU403" s="117"/>
      <c r="UV403" s="75"/>
      <c r="UW403" s="74">
        <f t="shared" si="737"/>
        <v>0</v>
      </c>
      <c r="UY403" s="162"/>
      <c r="VA403" s="78"/>
      <c r="VB403" s="37"/>
      <c r="VC403" s="77"/>
      <c r="VD403" s="76"/>
      <c r="VE403" s="76"/>
      <c r="VF403" s="76"/>
      <c r="VG403" s="76"/>
      <c r="VH403" s="76"/>
      <c r="VI403" s="76"/>
      <c r="VJ403" s="76"/>
      <c r="VK403" s="76"/>
      <c r="VL403" s="76"/>
      <c r="VM403" s="76"/>
      <c r="VN403" s="76"/>
      <c r="VO403" s="117"/>
      <c r="VP403" s="117"/>
      <c r="VQ403" s="76"/>
      <c r="VR403" s="76"/>
      <c r="VS403" s="116"/>
      <c r="VT403" s="117"/>
      <c r="VU403" s="75"/>
      <c r="VV403" s="74">
        <f t="shared" si="738"/>
        <v>0</v>
      </c>
    </row>
    <row r="404" spans="2:594" s="38" customFormat="1" outlineLevel="1">
      <c r="B404" s="88"/>
      <c r="C404" s="89">
        <f>IF(ISERROR(I404+1)=TRUE,I404,IF(I404="","",MAX(C$15:C403)+1))</f>
        <v>294</v>
      </c>
      <c r="D404" s="88">
        <f t="shared" si="740"/>
        <v>1</v>
      </c>
      <c r="E404" s="3"/>
      <c r="G404" s="162"/>
      <c r="I404" s="95">
        <f t="shared" si="739"/>
        <v>304</v>
      </c>
      <c r="J404" s="94" t="s">
        <v>396</v>
      </c>
      <c r="K404" s="93"/>
      <c r="L404" s="93"/>
      <c r="M404" s="93"/>
      <c r="N404" s="93"/>
      <c r="O404" s="92"/>
      <c r="P404" s="91" t="s">
        <v>142</v>
      </c>
      <c r="Q404" s="297"/>
      <c r="R404" s="90" t="s">
        <v>141</v>
      </c>
      <c r="S404" s="298"/>
      <c r="U404" s="162"/>
      <c r="V404" s="42"/>
      <c r="W404" s="78"/>
      <c r="X404" s="37"/>
      <c r="Y404" s="77"/>
      <c r="Z404" s="76"/>
      <c r="AA404" s="79"/>
      <c r="AB404" s="76"/>
      <c r="AC404" s="79"/>
      <c r="AD404" s="76"/>
      <c r="AE404" s="76"/>
      <c r="AF404" s="76"/>
      <c r="AG404" s="76"/>
      <c r="AH404" s="76"/>
      <c r="AI404" s="76"/>
      <c r="AJ404" s="76"/>
      <c r="AK404" s="75"/>
      <c r="AL404" s="75"/>
      <c r="AM404" s="75"/>
      <c r="AN404" s="75"/>
      <c r="AO404" s="75"/>
      <c r="AP404" s="75"/>
      <c r="AQ404" s="75"/>
      <c r="AR404" s="74">
        <f t="shared" si="716"/>
        <v>0</v>
      </c>
      <c r="AT404" s="162"/>
      <c r="AV404" s="78"/>
      <c r="AW404" s="37"/>
      <c r="AX404" s="77"/>
      <c r="AY404" s="76"/>
      <c r="AZ404" s="79"/>
      <c r="BA404" s="76"/>
      <c r="BB404" s="79"/>
      <c r="BC404" s="76"/>
      <c r="BD404" s="76"/>
      <c r="BE404" s="76"/>
      <c r="BF404" s="76"/>
      <c r="BG404" s="76"/>
      <c r="BH404" s="76"/>
      <c r="BI404" s="76"/>
      <c r="BJ404" s="75"/>
      <c r="BK404" s="75"/>
      <c r="BL404" s="75"/>
      <c r="BM404" s="75"/>
      <c r="BN404" s="75"/>
      <c r="BO404" s="75"/>
      <c r="BP404" s="75"/>
      <c r="BQ404" s="74">
        <f t="shared" si="717"/>
        <v>0</v>
      </c>
      <c r="BS404" s="162"/>
      <c r="BU404" s="78"/>
      <c r="BV404" s="37"/>
      <c r="BW404" s="77"/>
      <c r="BX404" s="76"/>
      <c r="BY404" s="79"/>
      <c r="BZ404" s="76"/>
      <c r="CA404" s="79"/>
      <c r="CB404" s="76"/>
      <c r="CC404" s="76"/>
      <c r="CD404" s="76"/>
      <c r="CE404" s="76"/>
      <c r="CF404" s="76"/>
      <c r="CG404" s="76"/>
      <c r="CH404" s="76"/>
      <c r="CI404" s="75"/>
      <c r="CJ404" s="75"/>
      <c r="CK404" s="75"/>
      <c r="CL404" s="75"/>
      <c r="CM404" s="75"/>
      <c r="CN404" s="75"/>
      <c r="CO404" s="75"/>
      <c r="CP404" s="74">
        <f t="shared" si="718"/>
        <v>0</v>
      </c>
      <c r="CR404" s="162"/>
      <c r="CT404" s="78"/>
      <c r="CU404" s="37"/>
      <c r="CV404" s="77"/>
      <c r="CW404" s="76"/>
      <c r="CX404" s="79"/>
      <c r="CY404" s="76"/>
      <c r="CZ404" s="79"/>
      <c r="DA404" s="76"/>
      <c r="DB404" s="76"/>
      <c r="DC404" s="76"/>
      <c r="DD404" s="76"/>
      <c r="DE404" s="76"/>
      <c r="DF404" s="76"/>
      <c r="DG404" s="76"/>
      <c r="DH404" s="75"/>
      <c r="DI404" s="75"/>
      <c r="DJ404" s="75"/>
      <c r="DK404" s="75"/>
      <c r="DL404" s="75"/>
      <c r="DM404" s="75"/>
      <c r="DN404" s="75"/>
      <c r="DO404" s="74">
        <f t="shared" si="719"/>
        <v>0</v>
      </c>
      <c r="DQ404" s="162"/>
      <c r="DS404" s="78"/>
      <c r="DT404" s="37"/>
      <c r="DU404" s="77"/>
      <c r="DV404" s="76"/>
      <c r="DW404" s="79"/>
      <c r="DX404" s="76"/>
      <c r="DY404" s="79"/>
      <c r="DZ404" s="76"/>
      <c r="EA404" s="76"/>
      <c r="EB404" s="76"/>
      <c r="EC404" s="76"/>
      <c r="ED404" s="76"/>
      <c r="EE404" s="76"/>
      <c r="EF404" s="76"/>
      <c r="EG404" s="75"/>
      <c r="EH404" s="75"/>
      <c r="EI404" s="75"/>
      <c r="EJ404" s="75"/>
      <c r="EK404" s="75"/>
      <c r="EL404" s="75"/>
      <c r="EM404" s="75"/>
      <c r="EN404" s="74">
        <f t="shared" si="720"/>
        <v>0</v>
      </c>
      <c r="EP404" s="162"/>
      <c r="ER404" s="78"/>
      <c r="ES404" s="37"/>
      <c r="ET404" s="77"/>
      <c r="EU404" s="76"/>
      <c r="EV404" s="76"/>
      <c r="EW404" s="76"/>
      <c r="EX404" s="76"/>
      <c r="EY404" s="76"/>
      <c r="EZ404" s="76"/>
      <c r="FA404" s="76"/>
      <c r="FB404" s="76"/>
      <c r="FC404" s="76"/>
      <c r="FD404" s="76"/>
      <c r="FE404" s="76"/>
      <c r="FF404" s="76"/>
      <c r="FG404" s="76"/>
      <c r="FH404" s="75"/>
      <c r="FI404" s="75"/>
      <c r="FJ404" s="75"/>
      <c r="FK404" s="75"/>
      <c r="FL404" s="75"/>
      <c r="FM404" s="74">
        <f t="shared" si="721"/>
        <v>0</v>
      </c>
      <c r="FO404" s="162"/>
      <c r="FQ404" s="78"/>
      <c r="FR404" s="37"/>
      <c r="FS404" s="77"/>
      <c r="FT404" s="76"/>
      <c r="FU404" s="76"/>
      <c r="FV404" s="76"/>
      <c r="FW404" s="76"/>
      <c r="FX404" s="76"/>
      <c r="FY404" s="76"/>
      <c r="FZ404" s="76"/>
      <c r="GA404" s="76"/>
      <c r="GB404" s="76"/>
      <c r="GC404" s="76"/>
      <c r="GD404" s="76"/>
      <c r="GE404" s="76"/>
      <c r="GF404" s="76"/>
      <c r="GG404" s="75"/>
      <c r="GH404" s="75"/>
      <c r="GI404" s="75"/>
      <c r="GJ404" s="75"/>
      <c r="GK404" s="75"/>
      <c r="GL404" s="74">
        <f t="shared" si="722"/>
        <v>0</v>
      </c>
      <c r="GN404" s="162"/>
      <c r="GP404" s="78"/>
      <c r="GQ404" s="37"/>
      <c r="GR404" s="77"/>
      <c r="GS404" s="76"/>
      <c r="GT404" s="76"/>
      <c r="GU404" s="76"/>
      <c r="GV404" s="76"/>
      <c r="GW404" s="76"/>
      <c r="GX404" s="76"/>
      <c r="GY404" s="76"/>
      <c r="GZ404" s="76"/>
      <c r="HA404" s="76"/>
      <c r="HB404" s="76"/>
      <c r="HC404" s="76"/>
      <c r="HD404" s="76"/>
      <c r="HE404" s="76"/>
      <c r="HF404" s="75"/>
      <c r="HG404" s="75"/>
      <c r="HH404" s="75"/>
      <c r="HI404" s="75"/>
      <c r="HJ404" s="75"/>
      <c r="HK404" s="74">
        <f t="shared" si="723"/>
        <v>0</v>
      </c>
      <c r="HM404" s="162"/>
      <c r="HO404" s="78"/>
      <c r="HP404" s="37"/>
      <c r="HQ404" s="77"/>
      <c r="HR404" s="76"/>
      <c r="HS404" s="76"/>
      <c r="HT404" s="76"/>
      <c r="HU404" s="76"/>
      <c r="HV404" s="76"/>
      <c r="HW404" s="76"/>
      <c r="HX404" s="76"/>
      <c r="HY404" s="76"/>
      <c r="HZ404" s="76"/>
      <c r="IA404" s="76"/>
      <c r="IB404" s="76"/>
      <c r="IC404" s="76"/>
      <c r="ID404" s="76"/>
      <c r="IE404" s="75"/>
      <c r="IF404" s="75"/>
      <c r="IG404" s="75"/>
      <c r="IH404" s="75"/>
      <c r="II404" s="75"/>
      <c r="IJ404" s="74">
        <f t="shared" si="724"/>
        <v>0</v>
      </c>
      <c r="IL404" s="162"/>
      <c r="IN404" s="78"/>
      <c r="IO404" s="37"/>
      <c r="IP404" s="77"/>
      <c r="IQ404" s="76"/>
      <c r="IR404" s="76"/>
      <c r="IS404" s="76"/>
      <c r="IT404" s="76"/>
      <c r="IU404" s="76"/>
      <c r="IV404" s="76"/>
      <c r="IW404" s="76"/>
      <c r="IX404" s="75"/>
      <c r="IY404" s="75"/>
      <c r="IZ404" s="75"/>
      <c r="JA404" s="75"/>
      <c r="JB404" s="75"/>
      <c r="JC404" s="75"/>
      <c r="JD404" s="75"/>
      <c r="JE404" s="75"/>
      <c r="JF404" s="75"/>
      <c r="JG404" s="75"/>
      <c r="JH404" s="75"/>
      <c r="JI404" s="74">
        <f t="shared" si="725"/>
        <v>0</v>
      </c>
      <c r="JK404" s="162"/>
      <c r="JM404" s="78"/>
      <c r="JN404" s="37"/>
      <c r="JO404" s="77"/>
      <c r="JP404" s="76"/>
      <c r="JQ404" s="76"/>
      <c r="JR404" s="76"/>
      <c r="JS404" s="76"/>
      <c r="JT404" s="76"/>
      <c r="JU404" s="76"/>
      <c r="JV404" s="76"/>
      <c r="JW404" s="75"/>
      <c r="JX404" s="75"/>
      <c r="JY404" s="75"/>
      <c r="JZ404" s="75"/>
      <c r="KA404" s="75"/>
      <c r="KB404" s="75"/>
      <c r="KC404" s="75"/>
      <c r="KD404" s="75"/>
      <c r="KE404" s="75"/>
      <c r="KF404" s="75"/>
      <c r="KG404" s="75"/>
      <c r="KH404" s="74">
        <f t="shared" si="726"/>
        <v>0</v>
      </c>
      <c r="KJ404" s="162"/>
      <c r="KL404" s="78"/>
      <c r="KM404" s="37"/>
      <c r="KN404" s="77"/>
      <c r="KO404" s="76"/>
      <c r="KP404" s="76"/>
      <c r="KQ404" s="76"/>
      <c r="KR404" s="76"/>
      <c r="KS404" s="76"/>
      <c r="KT404" s="76"/>
      <c r="KU404" s="76"/>
      <c r="KV404" s="75"/>
      <c r="KW404" s="75"/>
      <c r="KX404" s="75"/>
      <c r="KY404" s="75"/>
      <c r="KZ404" s="75"/>
      <c r="LA404" s="75"/>
      <c r="LB404" s="75"/>
      <c r="LC404" s="75"/>
      <c r="LD404" s="75"/>
      <c r="LE404" s="75"/>
      <c r="LF404" s="75"/>
      <c r="LG404" s="74">
        <f t="shared" si="727"/>
        <v>0</v>
      </c>
      <c r="LI404" s="162"/>
      <c r="LK404" s="78"/>
      <c r="LL404" s="37"/>
      <c r="LM404" s="77"/>
      <c r="LN404" s="76"/>
      <c r="LO404" s="76"/>
      <c r="LP404" s="76"/>
      <c r="LQ404" s="76"/>
      <c r="LR404" s="76"/>
      <c r="LS404" s="76"/>
      <c r="LT404" s="76"/>
      <c r="LU404" s="75"/>
      <c r="LV404" s="75"/>
      <c r="LW404" s="75"/>
      <c r="LX404" s="75"/>
      <c r="LY404" s="75"/>
      <c r="LZ404" s="75"/>
      <c r="MA404" s="75"/>
      <c r="MB404" s="75"/>
      <c r="MC404" s="75"/>
      <c r="MD404" s="75"/>
      <c r="ME404" s="75"/>
      <c r="MF404" s="74">
        <f t="shared" si="728"/>
        <v>0</v>
      </c>
      <c r="MH404" s="162"/>
      <c r="MJ404" s="78"/>
      <c r="MK404" s="37"/>
      <c r="ML404" s="77"/>
      <c r="MM404" s="76"/>
      <c r="MN404" s="76"/>
      <c r="MO404" s="76"/>
      <c r="MP404" s="76"/>
      <c r="MQ404" s="76"/>
      <c r="MR404" s="76"/>
      <c r="MS404" s="76"/>
      <c r="MT404" s="75"/>
      <c r="MU404" s="75"/>
      <c r="MV404" s="75"/>
      <c r="MW404" s="75"/>
      <c r="MX404" s="75"/>
      <c r="MY404" s="75"/>
      <c r="MZ404" s="75"/>
      <c r="NA404" s="75"/>
      <c r="NB404" s="75"/>
      <c r="NC404" s="75"/>
      <c r="ND404" s="75"/>
      <c r="NE404" s="74">
        <f t="shared" si="729"/>
        <v>0</v>
      </c>
      <c r="NG404" s="162"/>
      <c r="NI404" s="78"/>
      <c r="NJ404" s="37"/>
      <c r="NK404" s="77"/>
      <c r="NL404" s="76"/>
      <c r="NM404" s="76"/>
      <c r="NN404" s="76"/>
      <c r="NO404" s="76"/>
      <c r="NP404" s="76"/>
      <c r="NQ404" s="76"/>
      <c r="NR404" s="76"/>
      <c r="NS404" s="76"/>
      <c r="NT404" s="76"/>
      <c r="NU404" s="76"/>
      <c r="NV404" s="76"/>
      <c r="NW404" s="76"/>
      <c r="NX404" s="76"/>
      <c r="NY404" s="76"/>
      <c r="NZ404" s="76"/>
      <c r="OA404" s="75"/>
      <c r="OB404" s="76"/>
      <c r="OC404" s="75"/>
      <c r="OD404" s="74">
        <f t="shared" si="730"/>
        <v>0</v>
      </c>
      <c r="OF404" s="162"/>
      <c r="OH404" s="78"/>
      <c r="OI404" s="37"/>
      <c r="OJ404" s="77"/>
      <c r="OK404" s="76"/>
      <c r="OL404" s="76"/>
      <c r="OM404" s="76"/>
      <c r="ON404" s="76"/>
      <c r="OO404" s="76"/>
      <c r="OP404" s="76"/>
      <c r="OQ404" s="76"/>
      <c r="OR404" s="76"/>
      <c r="OS404" s="76"/>
      <c r="OT404" s="76"/>
      <c r="OU404" s="76"/>
      <c r="OV404" s="76"/>
      <c r="OW404" s="76"/>
      <c r="OX404" s="76"/>
      <c r="OY404" s="76"/>
      <c r="OZ404" s="75"/>
      <c r="PA404" s="76"/>
      <c r="PB404" s="75"/>
      <c r="PC404" s="74">
        <f t="shared" si="731"/>
        <v>0</v>
      </c>
      <c r="PE404" s="162"/>
      <c r="PG404" s="78"/>
      <c r="PH404" s="37"/>
      <c r="PI404" s="77"/>
      <c r="PJ404" s="76"/>
      <c r="PK404" s="76"/>
      <c r="PL404" s="76"/>
      <c r="PM404" s="76"/>
      <c r="PN404" s="76"/>
      <c r="PO404" s="76"/>
      <c r="PP404" s="76"/>
      <c r="PQ404" s="76"/>
      <c r="PR404" s="76"/>
      <c r="PS404" s="76"/>
      <c r="PT404" s="76"/>
      <c r="PU404" s="76"/>
      <c r="PV404" s="76"/>
      <c r="PW404" s="76"/>
      <c r="PX404" s="76"/>
      <c r="PY404" s="75"/>
      <c r="PZ404" s="76"/>
      <c r="QA404" s="75"/>
      <c r="QB404" s="74">
        <f t="shared" si="732"/>
        <v>0</v>
      </c>
      <c r="QD404" s="162"/>
      <c r="QF404" s="78"/>
      <c r="QG404" s="37"/>
      <c r="QH404" s="77"/>
      <c r="QI404" s="76"/>
      <c r="QJ404" s="76"/>
      <c r="QK404" s="76"/>
      <c r="QL404" s="76"/>
      <c r="QM404" s="76"/>
      <c r="QN404" s="76"/>
      <c r="QO404" s="76"/>
      <c r="QP404" s="76"/>
      <c r="QQ404" s="76"/>
      <c r="QR404" s="76"/>
      <c r="QS404" s="76"/>
      <c r="QT404" s="76"/>
      <c r="QU404" s="76"/>
      <c r="QV404" s="76"/>
      <c r="QW404" s="76"/>
      <c r="QX404" s="75"/>
      <c r="QY404" s="76"/>
      <c r="QZ404" s="75"/>
      <c r="RA404" s="74">
        <f t="shared" si="733"/>
        <v>0</v>
      </c>
      <c r="RC404" s="162"/>
      <c r="RE404" s="78"/>
      <c r="RF404" s="37"/>
      <c r="RG404" s="77"/>
      <c r="RH404" s="76"/>
      <c r="RI404" s="76"/>
      <c r="RJ404" s="76"/>
      <c r="RK404" s="76"/>
      <c r="RL404" s="76"/>
      <c r="RM404" s="76"/>
      <c r="RN404" s="76"/>
      <c r="RO404" s="76"/>
      <c r="RP404" s="76"/>
      <c r="RQ404" s="76"/>
      <c r="RR404" s="76"/>
      <c r="RS404" s="76"/>
      <c r="RT404" s="76"/>
      <c r="RU404" s="76"/>
      <c r="RV404" s="76"/>
      <c r="RW404" s="75"/>
      <c r="RX404" s="76"/>
      <c r="RY404" s="75"/>
      <c r="RZ404" s="74">
        <f t="shared" si="734"/>
        <v>0</v>
      </c>
      <c r="SB404" s="162"/>
      <c r="SD404" s="78"/>
      <c r="SE404" s="37"/>
      <c r="SF404" s="77"/>
      <c r="SG404" s="76"/>
      <c r="SH404" s="76"/>
      <c r="SI404" s="76"/>
      <c r="SJ404" s="76"/>
      <c r="SK404" s="76"/>
      <c r="SL404" s="76"/>
      <c r="SM404" s="76"/>
      <c r="SN404" s="76"/>
      <c r="SO404" s="76"/>
      <c r="SP404" s="76"/>
      <c r="SQ404" s="76"/>
      <c r="SR404" s="76"/>
      <c r="SS404" s="76"/>
      <c r="ST404" s="76"/>
      <c r="SU404" s="76"/>
      <c r="SV404" s="75"/>
      <c r="SW404" s="76"/>
      <c r="SX404" s="75"/>
      <c r="SY404" s="74">
        <f t="shared" si="735"/>
        <v>0</v>
      </c>
      <c r="TA404" s="162"/>
      <c r="TC404" s="78"/>
      <c r="TD404" s="37"/>
      <c r="TE404" s="77"/>
      <c r="TF404" s="76"/>
      <c r="TG404" s="76"/>
      <c r="TH404" s="76"/>
      <c r="TI404" s="76"/>
      <c r="TJ404" s="76"/>
      <c r="TK404" s="76"/>
      <c r="TL404" s="76"/>
      <c r="TM404" s="76"/>
      <c r="TN404" s="76"/>
      <c r="TO404" s="76"/>
      <c r="TP404" s="76"/>
      <c r="TQ404" s="76"/>
      <c r="TR404" s="76"/>
      <c r="TS404" s="76"/>
      <c r="TT404" s="76"/>
      <c r="TU404" s="75"/>
      <c r="TV404" s="76"/>
      <c r="TW404" s="75"/>
      <c r="TX404" s="74">
        <f t="shared" si="736"/>
        <v>0</v>
      </c>
      <c r="TZ404" s="162"/>
      <c r="UB404" s="78"/>
      <c r="UC404" s="37"/>
      <c r="UD404" s="77"/>
      <c r="UE404" s="76"/>
      <c r="UF404" s="76"/>
      <c r="UG404" s="76"/>
      <c r="UH404" s="76"/>
      <c r="UI404" s="76"/>
      <c r="UJ404" s="76"/>
      <c r="UK404" s="76"/>
      <c r="UL404" s="76"/>
      <c r="UM404" s="76"/>
      <c r="UN404" s="76"/>
      <c r="UO404" s="76"/>
      <c r="UP404" s="76"/>
      <c r="UQ404" s="76"/>
      <c r="UR404" s="76"/>
      <c r="US404" s="76"/>
      <c r="UT404" s="75"/>
      <c r="UU404" s="76"/>
      <c r="UV404" s="75"/>
      <c r="UW404" s="74">
        <f t="shared" si="737"/>
        <v>0</v>
      </c>
      <c r="UY404" s="162"/>
      <c r="VA404" s="78"/>
      <c r="VB404" s="37"/>
      <c r="VC404" s="77"/>
      <c r="VD404" s="76"/>
      <c r="VE404" s="76"/>
      <c r="VF404" s="76"/>
      <c r="VG404" s="76"/>
      <c r="VH404" s="76"/>
      <c r="VI404" s="76"/>
      <c r="VJ404" s="76"/>
      <c r="VK404" s="76"/>
      <c r="VL404" s="76"/>
      <c r="VM404" s="76"/>
      <c r="VN404" s="76"/>
      <c r="VO404" s="76"/>
      <c r="VP404" s="76"/>
      <c r="VQ404" s="76"/>
      <c r="VR404" s="76"/>
      <c r="VS404" s="75"/>
      <c r="VT404" s="76"/>
      <c r="VU404" s="75"/>
      <c r="VV404" s="74">
        <f t="shared" si="738"/>
        <v>0</v>
      </c>
    </row>
    <row r="405" spans="2:594" s="38" customFormat="1" outlineLevel="1">
      <c r="B405" s="88"/>
      <c r="C405" s="89">
        <f>IF(ISERROR(I405+1)=TRUE,I405,IF(I405="","",MAX(C$15:C404)+1))</f>
        <v>295</v>
      </c>
      <c r="D405" s="88">
        <f t="shared" si="740"/>
        <v>1</v>
      </c>
      <c r="E405" s="3"/>
      <c r="G405" s="162"/>
      <c r="I405" s="95">
        <f t="shared" si="739"/>
        <v>305</v>
      </c>
      <c r="J405" s="94" t="s">
        <v>395</v>
      </c>
      <c r="K405" s="93"/>
      <c r="L405" s="93"/>
      <c r="M405" s="93"/>
      <c r="N405" s="93"/>
      <c r="O405" s="92"/>
      <c r="P405" s="91" t="s">
        <v>142</v>
      </c>
      <c r="Q405" s="297"/>
      <c r="R405" s="90" t="s">
        <v>141</v>
      </c>
      <c r="S405" s="298"/>
      <c r="U405" s="162"/>
      <c r="V405" s="42"/>
      <c r="W405" s="78"/>
      <c r="X405" s="37"/>
      <c r="Y405" s="77"/>
      <c r="Z405" s="76"/>
      <c r="AA405" s="79"/>
      <c r="AB405" s="76"/>
      <c r="AC405" s="79"/>
      <c r="AD405" s="76"/>
      <c r="AE405" s="76">
        <v>1</v>
      </c>
      <c r="AF405" s="76"/>
      <c r="AG405" s="76"/>
      <c r="AH405" s="76"/>
      <c r="AI405" s="76"/>
      <c r="AJ405" s="76"/>
      <c r="AK405" s="75"/>
      <c r="AL405" s="75"/>
      <c r="AM405" s="75"/>
      <c r="AN405" s="75"/>
      <c r="AO405" s="75"/>
      <c r="AP405" s="75"/>
      <c r="AQ405" s="75"/>
      <c r="AR405" s="74">
        <f t="shared" si="716"/>
        <v>0</v>
      </c>
      <c r="AT405" s="162"/>
      <c r="AV405" s="78"/>
      <c r="AW405" s="37"/>
      <c r="AX405" s="77"/>
      <c r="AY405" s="76"/>
      <c r="AZ405" s="79"/>
      <c r="BA405" s="76"/>
      <c r="BB405" s="79"/>
      <c r="BC405" s="76"/>
      <c r="BD405" s="76">
        <v>1</v>
      </c>
      <c r="BE405" s="76"/>
      <c r="BF405" s="76"/>
      <c r="BG405" s="76"/>
      <c r="BH405" s="76"/>
      <c r="BI405" s="76"/>
      <c r="BJ405" s="75"/>
      <c r="BK405" s="75"/>
      <c r="BL405" s="75"/>
      <c r="BM405" s="75"/>
      <c r="BN405" s="75"/>
      <c r="BO405" s="75"/>
      <c r="BP405" s="75"/>
      <c r="BQ405" s="74">
        <f t="shared" si="717"/>
        <v>0</v>
      </c>
      <c r="BS405" s="162"/>
      <c r="BU405" s="78"/>
      <c r="BV405" s="37"/>
      <c r="BW405" s="77"/>
      <c r="BX405" s="76"/>
      <c r="BY405" s="79"/>
      <c r="BZ405" s="76"/>
      <c r="CA405" s="79"/>
      <c r="CB405" s="76"/>
      <c r="CC405" s="76">
        <v>1</v>
      </c>
      <c r="CD405" s="76"/>
      <c r="CE405" s="76"/>
      <c r="CF405" s="76"/>
      <c r="CG405" s="76"/>
      <c r="CH405" s="76"/>
      <c r="CI405" s="75"/>
      <c r="CJ405" s="75"/>
      <c r="CK405" s="75"/>
      <c r="CL405" s="75"/>
      <c r="CM405" s="75"/>
      <c r="CN405" s="75"/>
      <c r="CO405" s="75"/>
      <c r="CP405" s="74">
        <f t="shared" si="718"/>
        <v>0</v>
      </c>
      <c r="CR405" s="162"/>
      <c r="CT405" s="78"/>
      <c r="CU405" s="37"/>
      <c r="CV405" s="77"/>
      <c r="CW405" s="76"/>
      <c r="CX405" s="79"/>
      <c r="CY405" s="76"/>
      <c r="CZ405" s="79"/>
      <c r="DA405" s="76"/>
      <c r="DB405" s="76">
        <v>1</v>
      </c>
      <c r="DC405" s="76"/>
      <c r="DD405" s="76"/>
      <c r="DE405" s="76"/>
      <c r="DF405" s="76"/>
      <c r="DG405" s="76"/>
      <c r="DH405" s="75"/>
      <c r="DI405" s="75"/>
      <c r="DJ405" s="75"/>
      <c r="DK405" s="75"/>
      <c r="DL405" s="75"/>
      <c r="DM405" s="75"/>
      <c r="DN405" s="75"/>
      <c r="DO405" s="74">
        <f t="shared" si="719"/>
        <v>0</v>
      </c>
      <c r="DQ405" s="162"/>
      <c r="DS405" s="78"/>
      <c r="DT405" s="37"/>
      <c r="DU405" s="77"/>
      <c r="DV405" s="76"/>
      <c r="DW405" s="79"/>
      <c r="DX405" s="76"/>
      <c r="DY405" s="79"/>
      <c r="DZ405" s="76"/>
      <c r="EA405" s="76">
        <v>1</v>
      </c>
      <c r="EB405" s="76"/>
      <c r="EC405" s="76"/>
      <c r="ED405" s="76"/>
      <c r="EE405" s="76"/>
      <c r="EF405" s="76"/>
      <c r="EG405" s="75"/>
      <c r="EH405" s="75"/>
      <c r="EI405" s="75"/>
      <c r="EJ405" s="75"/>
      <c r="EK405" s="75"/>
      <c r="EL405" s="75"/>
      <c r="EM405" s="75"/>
      <c r="EN405" s="74">
        <f t="shared" si="720"/>
        <v>0</v>
      </c>
      <c r="EP405" s="162"/>
      <c r="ER405" s="78"/>
      <c r="ES405" s="37"/>
      <c r="ET405" s="77"/>
      <c r="EU405" s="76"/>
      <c r="EV405" s="76"/>
      <c r="EW405" s="76"/>
      <c r="EX405" s="76"/>
      <c r="EY405" s="76"/>
      <c r="EZ405" s="76">
        <v>1</v>
      </c>
      <c r="FA405" s="76"/>
      <c r="FB405" s="76"/>
      <c r="FC405" s="76"/>
      <c r="FD405" s="76"/>
      <c r="FE405" s="76"/>
      <c r="FF405" s="76"/>
      <c r="FG405" s="76"/>
      <c r="FH405" s="75"/>
      <c r="FI405" s="75"/>
      <c r="FJ405" s="75"/>
      <c r="FK405" s="75"/>
      <c r="FL405" s="75"/>
      <c r="FM405" s="74">
        <f t="shared" si="721"/>
        <v>0</v>
      </c>
      <c r="FO405" s="162"/>
      <c r="FQ405" s="78"/>
      <c r="FR405" s="37"/>
      <c r="FS405" s="77"/>
      <c r="FT405" s="76"/>
      <c r="FU405" s="76"/>
      <c r="FV405" s="76"/>
      <c r="FW405" s="76"/>
      <c r="FX405" s="76"/>
      <c r="FY405" s="76">
        <v>1</v>
      </c>
      <c r="FZ405" s="76"/>
      <c r="GA405" s="76"/>
      <c r="GB405" s="76"/>
      <c r="GC405" s="76"/>
      <c r="GD405" s="76"/>
      <c r="GE405" s="76"/>
      <c r="GF405" s="76"/>
      <c r="GG405" s="75"/>
      <c r="GH405" s="75"/>
      <c r="GI405" s="75"/>
      <c r="GJ405" s="75"/>
      <c r="GK405" s="75"/>
      <c r="GL405" s="74">
        <f t="shared" si="722"/>
        <v>0</v>
      </c>
      <c r="GN405" s="162"/>
      <c r="GP405" s="78"/>
      <c r="GQ405" s="37"/>
      <c r="GR405" s="77"/>
      <c r="GS405" s="76"/>
      <c r="GT405" s="76"/>
      <c r="GU405" s="76"/>
      <c r="GV405" s="76"/>
      <c r="GW405" s="76"/>
      <c r="GX405" s="76">
        <v>1</v>
      </c>
      <c r="GY405" s="76"/>
      <c r="GZ405" s="76"/>
      <c r="HA405" s="76"/>
      <c r="HB405" s="76"/>
      <c r="HC405" s="76"/>
      <c r="HD405" s="76"/>
      <c r="HE405" s="76"/>
      <c r="HF405" s="75"/>
      <c r="HG405" s="75"/>
      <c r="HH405" s="75"/>
      <c r="HI405" s="75"/>
      <c r="HJ405" s="75"/>
      <c r="HK405" s="74">
        <f t="shared" si="723"/>
        <v>0</v>
      </c>
      <c r="HM405" s="162"/>
      <c r="HO405" s="78"/>
      <c r="HP405" s="37"/>
      <c r="HQ405" s="77"/>
      <c r="HR405" s="76"/>
      <c r="HS405" s="76"/>
      <c r="HT405" s="76"/>
      <c r="HU405" s="76"/>
      <c r="HV405" s="76"/>
      <c r="HW405" s="76">
        <v>1</v>
      </c>
      <c r="HX405" s="76"/>
      <c r="HY405" s="76"/>
      <c r="HZ405" s="76"/>
      <c r="IA405" s="76"/>
      <c r="IB405" s="76"/>
      <c r="IC405" s="76"/>
      <c r="ID405" s="76"/>
      <c r="IE405" s="75"/>
      <c r="IF405" s="75"/>
      <c r="IG405" s="75"/>
      <c r="IH405" s="75"/>
      <c r="II405" s="75"/>
      <c r="IJ405" s="74">
        <f t="shared" si="724"/>
        <v>0</v>
      </c>
      <c r="IL405" s="162"/>
      <c r="IN405" s="78"/>
      <c r="IO405" s="37"/>
      <c r="IP405" s="77"/>
      <c r="IQ405" s="76"/>
      <c r="IR405" s="76"/>
      <c r="IS405" s="76"/>
      <c r="IT405" s="76"/>
      <c r="IU405" s="76"/>
      <c r="IV405" s="76"/>
      <c r="IW405" s="76"/>
      <c r="IX405" s="75"/>
      <c r="IY405" s="75"/>
      <c r="IZ405" s="75"/>
      <c r="JA405" s="75"/>
      <c r="JB405" s="75"/>
      <c r="JC405" s="75"/>
      <c r="JD405" s="75"/>
      <c r="JE405" s="75"/>
      <c r="JF405" s="75"/>
      <c r="JG405" s="75"/>
      <c r="JH405" s="75"/>
      <c r="JI405" s="74">
        <f t="shared" si="725"/>
        <v>0</v>
      </c>
      <c r="JK405" s="162"/>
      <c r="JM405" s="78"/>
      <c r="JN405" s="37"/>
      <c r="JO405" s="77"/>
      <c r="JP405" s="76"/>
      <c r="JQ405" s="76"/>
      <c r="JR405" s="76"/>
      <c r="JS405" s="76"/>
      <c r="JT405" s="76"/>
      <c r="JU405" s="76"/>
      <c r="JV405" s="76"/>
      <c r="JW405" s="75"/>
      <c r="JX405" s="75"/>
      <c r="JY405" s="75"/>
      <c r="JZ405" s="75"/>
      <c r="KA405" s="75"/>
      <c r="KB405" s="75"/>
      <c r="KC405" s="75"/>
      <c r="KD405" s="75"/>
      <c r="KE405" s="75"/>
      <c r="KF405" s="75"/>
      <c r="KG405" s="75"/>
      <c r="KH405" s="74">
        <f t="shared" si="726"/>
        <v>0</v>
      </c>
      <c r="KJ405" s="162"/>
      <c r="KL405" s="78"/>
      <c r="KM405" s="37"/>
      <c r="KN405" s="77"/>
      <c r="KO405" s="76"/>
      <c r="KP405" s="76"/>
      <c r="KQ405" s="76"/>
      <c r="KR405" s="76"/>
      <c r="KS405" s="76"/>
      <c r="KT405" s="76"/>
      <c r="KU405" s="76"/>
      <c r="KV405" s="75"/>
      <c r="KW405" s="75"/>
      <c r="KX405" s="75"/>
      <c r="KY405" s="75"/>
      <c r="KZ405" s="75"/>
      <c r="LA405" s="75"/>
      <c r="LB405" s="75"/>
      <c r="LC405" s="75"/>
      <c r="LD405" s="75"/>
      <c r="LE405" s="75"/>
      <c r="LF405" s="75"/>
      <c r="LG405" s="74">
        <f t="shared" si="727"/>
        <v>0</v>
      </c>
      <c r="LI405" s="162"/>
      <c r="LK405" s="78"/>
      <c r="LL405" s="37"/>
      <c r="LM405" s="77"/>
      <c r="LN405" s="76"/>
      <c r="LO405" s="76"/>
      <c r="LP405" s="76"/>
      <c r="LQ405" s="76"/>
      <c r="LR405" s="76"/>
      <c r="LS405" s="76"/>
      <c r="LT405" s="76"/>
      <c r="LU405" s="75"/>
      <c r="LV405" s="75"/>
      <c r="LW405" s="75"/>
      <c r="LX405" s="75"/>
      <c r="LY405" s="75"/>
      <c r="LZ405" s="75"/>
      <c r="MA405" s="75"/>
      <c r="MB405" s="75"/>
      <c r="MC405" s="75"/>
      <c r="MD405" s="75"/>
      <c r="ME405" s="75"/>
      <c r="MF405" s="74">
        <f t="shared" si="728"/>
        <v>0</v>
      </c>
      <c r="MH405" s="162"/>
      <c r="MJ405" s="78"/>
      <c r="MK405" s="37"/>
      <c r="ML405" s="77"/>
      <c r="MM405" s="76"/>
      <c r="MN405" s="76"/>
      <c r="MO405" s="76"/>
      <c r="MP405" s="76"/>
      <c r="MQ405" s="76"/>
      <c r="MR405" s="76"/>
      <c r="MS405" s="76"/>
      <c r="MT405" s="75"/>
      <c r="MU405" s="75"/>
      <c r="MV405" s="75"/>
      <c r="MW405" s="75"/>
      <c r="MX405" s="75"/>
      <c r="MY405" s="75"/>
      <c r="MZ405" s="75"/>
      <c r="NA405" s="75"/>
      <c r="NB405" s="75"/>
      <c r="NC405" s="75"/>
      <c r="ND405" s="75"/>
      <c r="NE405" s="74">
        <f t="shared" si="729"/>
        <v>0</v>
      </c>
      <c r="NG405" s="162"/>
      <c r="NI405" s="78"/>
      <c r="NJ405" s="37"/>
      <c r="NK405" s="77"/>
      <c r="NL405" s="76"/>
      <c r="NM405" s="76"/>
      <c r="NN405" s="76"/>
      <c r="NO405" s="76"/>
      <c r="NP405" s="76"/>
      <c r="NQ405" s="76"/>
      <c r="NR405" s="76"/>
      <c r="NS405" s="76">
        <v>1</v>
      </c>
      <c r="NT405" s="76"/>
      <c r="NU405" s="76"/>
      <c r="NV405" s="76"/>
      <c r="NW405" s="76"/>
      <c r="NX405" s="76"/>
      <c r="NY405" s="76"/>
      <c r="NZ405" s="76"/>
      <c r="OA405" s="75"/>
      <c r="OB405" s="76"/>
      <c r="OC405" s="75"/>
      <c r="OD405" s="74">
        <f t="shared" si="730"/>
        <v>0</v>
      </c>
      <c r="OF405" s="162"/>
      <c r="OH405" s="78"/>
      <c r="OI405" s="37"/>
      <c r="OJ405" s="77"/>
      <c r="OK405" s="76"/>
      <c r="OL405" s="76"/>
      <c r="OM405" s="76"/>
      <c r="ON405" s="76"/>
      <c r="OO405" s="76"/>
      <c r="OP405" s="76"/>
      <c r="OQ405" s="76"/>
      <c r="OR405" s="76">
        <v>1</v>
      </c>
      <c r="OS405" s="76"/>
      <c r="OT405" s="76"/>
      <c r="OU405" s="76"/>
      <c r="OV405" s="76"/>
      <c r="OW405" s="76"/>
      <c r="OX405" s="76"/>
      <c r="OY405" s="76"/>
      <c r="OZ405" s="75"/>
      <c r="PA405" s="76"/>
      <c r="PB405" s="75"/>
      <c r="PC405" s="74">
        <f t="shared" si="731"/>
        <v>0</v>
      </c>
      <c r="PE405" s="162"/>
      <c r="PG405" s="78"/>
      <c r="PH405" s="37"/>
      <c r="PI405" s="77"/>
      <c r="PJ405" s="76"/>
      <c r="PK405" s="76"/>
      <c r="PL405" s="76"/>
      <c r="PM405" s="76"/>
      <c r="PN405" s="76"/>
      <c r="PO405" s="76"/>
      <c r="PP405" s="76"/>
      <c r="PQ405" s="76">
        <v>1</v>
      </c>
      <c r="PR405" s="76"/>
      <c r="PS405" s="76"/>
      <c r="PT405" s="76"/>
      <c r="PU405" s="76"/>
      <c r="PV405" s="76"/>
      <c r="PW405" s="76"/>
      <c r="PX405" s="76"/>
      <c r="PY405" s="75"/>
      <c r="PZ405" s="76"/>
      <c r="QA405" s="75"/>
      <c r="QB405" s="74">
        <f t="shared" si="732"/>
        <v>0</v>
      </c>
      <c r="QD405" s="162"/>
      <c r="QF405" s="78"/>
      <c r="QG405" s="37"/>
      <c r="QH405" s="77"/>
      <c r="QI405" s="76"/>
      <c r="QJ405" s="76"/>
      <c r="QK405" s="76"/>
      <c r="QL405" s="76"/>
      <c r="QM405" s="76"/>
      <c r="QN405" s="76"/>
      <c r="QO405" s="76"/>
      <c r="QP405" s="76">
        <v>1</v>
      </c>
      <c r="QQ405" s="76"/>
      <c r="QR405" s="76"/>
      <c r="QS405" s="76"/>
      <c r="QT405" s="76"/>
      <c r="QU405" s="76"/>
      <c r="QV405" s="76"/>
      <c r="QW405" s="76"/>
      <c r="QX405" s="75"/>
      <c r="QY405" s="76"/>
      <c r="QZ405" s="75"/>
      <c r="RA405" s="74">
        <f t="shared" si="733"/>
        <v>0</v>
      </c>
      <c r="RC405" s="162"/>
      <c r="RE405" s="78"/>
      <c r="RF405" s="37"/>
      <c r="RG405" s="77"/>
      <c r="RH405" s="76"/>
      <c r="RI405" s="76"/>
      <c r="RJ405" s="76"/>
      <c r="RK405" s="76"/>
      <c r="RL405" s="76"/>
      <c r="RM405" s="76"/>
      <c r="RN405" s="76"/>
      <c r="RO405" s="76">
        <v>1</v>
      </c>
      <c r="RP405" s="76"/>
      <c r="RQ405" s="76"/>
      <c r="RR405" s="76"/>
      <c r="RS405" s="76"/>
      <c r="RT405" s="76"/>
      <c r="RU405" s="76"/>
      <c r="RV405" s="76"/>
      <c r="RW405" s="75"/>
      <c r="RX405" s="76"/>
      <c r="RY405" s="75"/>
      <c r="RZ405" s="74">
        <f t="shared" si="734"/>
        <v>0</v>
      </c>
      <c r="SB405" s="162"/>
      <c r="SD405" s="78"/>
      <c r="SE405" s="37"/>
      <c r="SF405" s="77"/>
      <c r="SG405" s="76"/>
      <c r="SH405" s="76"/>
      <c r="SI405" s="76"/>
      <c r="SJ405" s="76"/>
      <c r="SK405" s="76"/>
      <c r="SL405" s="76"/>
      <c r="SM405" s="76"/>
      <c r="SN405" s="76">
        <v>1</v>
      </c>
      <c r="SO405" s="76"/>
      <c r="SP405" s="76"/>
      <c r="SQ405" s="76"/>
      <c r="SR405" s="76"/>
      <c r="SS405" s="76"/>
      <c r="ST405" s="76"/>
      <c r="SU405" s="76"/>
      <c r="SV405" s="75"/>
      <c r="SW405" s="76"/>
      <c r="SX405" s="75"/>
      <c r="SY405" s="74">
        <f t="shared" si="735"/>
        <v>0</v>
      </c>
      <c r="TA405" s="162"/>
      <c r="TC405" s="78"/>
      <c r="TD405" s="37"/>
      <c r="TE405" s="77"/>
      <c r="TF405" s="76"/>
      <c r="TG405" s="76"/>
      <c r="TH405" s="76"/>
      <c r="TI405" s="76"/>
      <c r="TJ405" s="76"/>
      <c r="TK405" s="76"/>
      <c r="TL405" s="76"/>
      <c r="TM405" s="76">
        <v>1</v>
      </c>
      <c r="TN405" s="76"/>
      <c r="TO405" s="76"/>
      <c r="TP405" s="76"/>
      <c r="TQ405" s="76"/>
      <c r="TR405" s="76"/>
      <c r="TS405" s="76"/>
      <c r="TT405" s="76"/>
      <c r="TU405" s="75"/>
      <c r="TV405" s="76"/>
      <c r="TW405" s="75"/>
      <c r="TX405" s="74">
        <f t="shared" si="736"/>
        <v>0</v>
      </c>
      <c r="TZ405" s="162"/>
      <c r="UB405" s="78"/>
      <c r="UC405" s="37"/>
      <c r="UD405" s="77"/>
      <c r="UE405" s="76"/>
      <c r="UF405" s="76"/>
      <c r="UG405" s="76"/>
      <c r="UH405" s="76"/>
      <c r="UI405" s="76"/>
      <c r="UJ405" s="76"/>
      <c r="UK405" s="76"/>
      <c r="UL405" s="76">
        <v>1</v>
      </c>
      <c r="UM405" s="76"/>
      <c r="UN405" s="76"/>
      <c r="UO405" s="76"/>
      <c r="UP405" s="76"/>
      <c r="UQ405" s="76"/>
      <c r="UR405" s="76"/>
      <c r="US405" s="76"/>
      <c r="UT405" s="75"/>
      <c r="UU405" s="76"/>
      <c r="UV405" s="75"/>
      <c r="UW405" s="74">
        <f t="shared" si="737"/>
        <v>0</v>
      </c>
      <c r="UY405" s="162"/>
      <c r="VA405" s="78"/>
      <c r="VB405" s="37"/>
      <c r="VC405" s="77"/>
      <c r="VD405" s="76"/>
      <c r="VE405" s="76"/>
      <c r="VF405" s="76"/>
      <c r="VG405" s="76"/>
      <c r="VH405" s="76"/>
      <c r="VI405" s="76"/>
      <c r="VJ405" s="76"/>
      <c r="VK405" s="76">
        <v>1</v>
      </c>
      <c r="VL405" s="76"/>
      <c r="VM405" s="76"/>
      <c r="VN405" s="76"/>
      <c r="VO405" s="76"/>
      <c r="VP405" s="76"/>
      <c r="VQ405" s="76"/>
      <c r="VR405" s="76"/>
      <c r="VS405" s="75"/>
      <c r="VT405" s="76"/>
      <c r="VU405" s="75"/>
      <c r="VV405" s="74">
        <f t="shared" si="738"/>
        <v>0</v>
      </c>
    </row>
    <row r="406" spans="2:594" s="38" customFormat="1" outlineLevel="1">
      <c r="B406" s="88"/>
      <c r="C406" s="89">
        <f>IF(ISERROR(I406+1)=TRUE,I406,IF(I406="","",MAX(C$15:C405)+1))</f>
        <v>296</v>
      </c>
      <c r="D406" s="88">
        <f t="shared" si="740"/>
        <v>1</v>
      </c>
      <c r="E406" s="3"/>
      <c r="G406" s="162"/>
      <c r="I406" s="95">
        <f t="shared" si="739"/>
        <v>306</v>
      </c>
      <c r="J406" s="94" t="s">
        <v>394</v>
      </c>
      <c r="K406" s="93"/>
      <c r="L406" s="93"/>
      <c r="M406" s="93"/>
      <c r="N406" s="93"/>
      <c r="O406" s="92"/>
      <c r="P406" s="91" t="s">
        <v>142</v>
      </c>
      <c r="Q406" s="297"/>
      <c r="R406" s="90" t="s">
        <v>141</v>
      </c>
      <c r="S406" s="298"/>
      <c r="U406" s="162"/>
      <c r="V406" s="42"/>
      <c r="W406" s="78"/>
      <c r="X406" s="37"/>
      <c r="Y406" s="77"/>
      <c r="Z406" s="76"/>
      <c r="AA406" s="79"/>
      <c r="AB406" s="76"/>
      <c r="AC406" s="79"/>
      <c r="AD406" s="76"/>
      <c r="AE406" s="76"/>
      <c r="AF406" s="76"/>
      <c r="AG406" s="76"/>
      <c r="AH406" s="76"/>
      <c r="AI406" s="76"/>
      <c r="AJ406" s="76"/>
      <c r="AK406" s="75"/>
      <c r="AL406" s="75"/>
      <c r="AM406" s="75"/>
      <c r="AN406" s="75"/>
      <c r="AO406" s="75"/>
      <c r="AP406" s="75"/>
      <c r="AQ406" s="75"/>
      <c r="AR406" s="74">
        <f t="shared" si="716"/>
        <v>0</v>
      </c>
      <c r="AT406" s="162"/>
      <c r="AV406" s="78"/>
      <c r="AW406" s="37"/>
      <c r="AX406" s="77"/>
      <c r="AY406" s="76"/>
      <c r="AZ406" s="79"/>
      <c r="BA406" s="76"/>
      <c r="BB406" s="79"/>
      <c r="BC406" s="76"/>
      <c r="BD406" s="76"/>
      <c r="BE406" s="76"/>
      <c r="BF406" s="76"/>
      <c r="BG406" s="76"/>
      <c r="BH406" s="76"/>
      <c r="BI406" s="76"/>
      <c r="BJ406" s="75"/>
      <c r="BK406" s="75"/>
      <c r="BL406" s="75"/>
      <c r="BM406" s="75"/>
      <c r="BN406" s="75"/>
      <c r="BO406" s="75"/>
      <c r="BP406" s="75"/>
      <c r="BQ406" s="74">
        <f t="shared" si="717"/>
        <v>0</v>
      </c>
      <c r="BS406" s="162"/>
      <c r="BU406" s="78"/>
      <c r="BV406" s="37"/>
      <c r="BW406" s="77"/>
      <c r="BX406" s="76"/>
      <c r="BY406" s="79"/>
      <c r="BZ406" s="76"/>
      <c r="CA406" s="79"/>
      <c r="CB406" s="76"/>
      <c r="CC406" s="76"/>
      <c r="CD406" s="76"/>
      <c r="CE406" s="76"/>
      <c r="CF406" s="76"/>
      <c r="CG406" s="76"/>
      <c r="CH406" s="76"/>
      <c r="CI406" s="75"/>
      <c r="CJ406" s="75"/>
      <c r="CK406" s="75"/>
      <c r="CL406" s="75"/>
      <c r="CM406" s="75"/>
      <c r="CN406" s="75"/>
      <c r="CO406" s="75"/>
      <c r="CP406" s="74">
        <f t="shared" si="718"/>
        <v>0</v>
      </c>
      <c r="CR406" s="162"/>
      <c r="CT406" s="78"/>
      <c r="CU406" s="37"/>
      <c r="CV406" s="77"/>
      <c r="CW406" s="76"/>
      <c r="CX406" s="79"/>
      <c r="CY406" s="76"/>
      <c r="CZ406" s="79"/>
      <c r="DA406" s="76"/>
      <c r="DB406" s="76"/>
      <c r="DC406" s="76"/>
      <c r="DD406" s="76"/>
      <c r="DE406" s="76"/>
      <c r="DF406" s="76"/>
      <c r="DG406" s="76"/>
      <c r="DH406" s="75"/>
      <c r="DI406" s="75"/>
      <c r="DJ406" s="75"/>
      <c r="DK406" s="75"/>
      <c r="DL406" s="75"/>
      <c r="DM406" s="75"/>
      <c r="DN406" s="75"/>
      <c r="DO406" s="74">
        <f t="shared" si="719"/>
        <v>0</v>
      </c>
      <c r="DQ406" s="162"/>
      <c r="DS406" s="78"/>
      <c r="DT406" s="37"/>
      <c r="DU406" s="77"/>
      <c r="DV406" s="76"/>
      <c r="DW406" s="79"/>
      <c r="DX406" s="76"/>
      <c r="DY406" s="79"/>
      <c r="DZ406" s="76"/>
      <c r="EA406" s="76"/>
      <c r="EB406" s="76"/>
      <c r="EC406" s="76"/>
      <c r="ED406" s="76"/>
      <c r="EE406" s="76"/>
      <c r="EF406" s="76"/>
      <c r="EG406" s="75"/>
      <c r="EH406" s="75"/>
      <c r="EI406" s="75"/>
      <c r="EJ406" s="75"/>
      <c r="EK406" s="75"/>
      <c r="EL406" s="75"/>
      <c r="EM406" s="75"/>
      <c r="EN406" s="74">
        <f t="shared" si="720"/>
        <v>0</v>
      </c>
      <c r="EP406" s="162"/>
      <c r="ER406" s="78"/>
      <c r="ES406" s="37"/>
      <c r="ET406" s="77"/>
      <c r="EU406" s="76"/>
      <c r="EV406" s="76"/>
      <c r="EW406" s="76"/>
      <c r="EX406" s="76"/>
      <c r="EY406" s="76"/>
      <c r="EZ406" s="76"/>
      <c r="FA406" s="76"/>
      <c r="FB406" s="76">
        <v>1</v>
      </c>
      <c r="FC406" s="76"/>
      <c r="FD406" s="76"/>
      <c r="FE406" s="76"/>
      <c r="FF406" s="76"/>
      <c r="FG406" s="76"/>
      <c r="FH406" s="75"/>
      <c r="FI406" s="75"/>
      <c r="FJ406" s="75"/>
      <c r="FK406" s="75"/>
      <c r="FL406" s="75"/>
      <c r="FM406" s="74">
        <f t="shared" si="721"/>
        <v>0</v>
      </c>
      <c r="FO406" s="162"/>
      <c r="FQ406" s="78"/>
      <c r="FR406" s="37"/>
      <c r="FS406" s="77"/>
      <c r="FT406" s="76"/>
      <c r="FU406" s="76"/>
      <c r="FV406" s="76"/>
      <c r="FW406" s="76"/>
      <c r="FX406" s="76"/>
      <c r="FY406" s="76"/>
      <c r="FZ406" s="76"/>
      <c r="GA406" s="76">
        <v>1</v>
      </c>
      <c r="GB406" s="76"/>
      <c r="GC406" s="76"/>
      <c r="GD406" s="76"/>
      <c r="GE406" s="76"/>
      <c r="GF406" s="76"/>
      <c r="GG406" s="75"/>
      <c r="GH406" s="75"/>
      <c r="GI406" s="75"/>
      <c r="GJ406" s="75"/>
      <c r="GK406" s="75"/>
      <c r="GL406" s="74">
        <f t="shared" si="722"/>
        <v>0</v>
      </c>
      <c r="GN406" s="162"/>
      <c r="GP406" s="78"/>
      <c r="GQ406" s="37"/>
      <c r="GR406" s="77"/>
      <c r="GS406" s="76"/>
      <c r="GT406" s="76"/>
      <c r="GU406" s="76"/>
      <c r="GV406" s="76"/>
      <c r="GW406" s="76"/>
      <c r="GX406" s="76"/>
      <c r="GY406" s="76"/>
      <c r="GZ406" s="76">
        <v>1</v>
      </c>
      <c r="HA406" s="76"/>
      <c r="HB406" s="76"/>
      <c r="HC406" s="76"/>
      <c r="HD406" s="76"/>
      <c r="HE406" s="76"/>
      <c r="HF406" s="75"/>
      <c r="HG406" s="75"/>
      <c r="HH406" s="75"/>
      <c r="HI406" s="75"/>
      <c r="HJ406" s="75"/>
      <c r="HK406" s="74">
        <f t="shared" si="723"/>
        <v>0</v>
      </c>
      <c r="HM406" s="162"/>
      <c r="HO406" s="78"/>
      <c r="HP406" s="37"/>
      <c r="HQ406" s="77"/>
      <c r="HR406" s="76"/>
      <c r="HS406" s="76"/>
      <c r="HT406" s="76"/>
      <c r="HU406" s="76"/>
      <c r="HV406" s="76"/>
      <c r="HW406" s="76"/>
      <c r="HX406" s="76"/>
      <c r="HY406" s="76">
        <v>1</v>
      </c>
      <c r="HZ406" s="76"/>
      <c r="IA406" s="76"/>
      <c r="IB406" s="76"/>
      <c r="IC406" s="76"/>
      <c r="ID406" s="76"/>
      <c r="IE406" s="75"/>
      <c r="IF406" s="75"/>
      <c r="IG406" s="75"/>
      <c r="IH406" s="75"/>
      <c r="II406" s="75"/>
      <c r="IJ406" s="74">
        <f t="shared" si="724"/>
        <v>0</v>
      </c>
      <c r="IL406" s="162"/>
      <c r="IN406" s="78"/>
      <c r="IO406" s="37"/>
      <c r="IP406" s="77"/>
      <c r="IQ406" s="76"/>
      <c r="IR406" s="76"/>
      <c r="IS406" s="76"/>
      <c r="IT406" s="76"/>
      <c r="IU406" s="76"/>
      <c r="IV406" s="76"/>
      <c r="IW406" s="76"/>
      <c r="IX406" s="75"/>
      <c r="IY406" s="75"/>
      <c r="IZ406" s="75"/>
      <c r="JA406" s="75"/>
      <c r="JB406" s="75"/>
      <c r="JC406" s="75"/>
      <c r="JD406" s="75"/>
      <c r="JE406" s="75"/>
      <c r="JF406" s="75"/>
      <c r="JG406" s="75"/>
      <c r="JH406" s="75"/>
      <c r="JI406" s="74">
        <f t="shared" si="725"/>
        <v>0</v>
      </c>
      <c r="JK406" s="162"/>
      <c r="JM406" s="78"/>
      <c r="JN406" s="37"/>
      <c r="JO406" s="77"/>
      <c r="JP406" s="76"/>
      <c r="JQ406" s="76"/>
      <c r="JR406" s="76"/>
      <c r="JS406" s="76"/>
      <c r="JT406" s="76"/>
      <c r="JU406" s="76"/>
      <c r="JV406" s="76"/>
      <c r="JW406" s="75"/>
      <c r="JX406" s="75"/>
      <c r="JY406" s="75"/>
      <c r="JZ406" s="75"/>
      <c r="KA406" s="75"/>
      <c r="KB406" s="75"/>
      <c r="KC406" s="75"/>
      <c r="KD406" s="75"/>
      <c r="KE406" s="75"/>
      <c r="KF406" s="75"/>
      <c r="KG406" s="75"/>
      <c r="KH406" s="74">
        <f t="shared" si="726"/>
        <v>0</v>
      </c>
      <c r="KJ406" s="162"/>
      <c r="KL406" s="78"/>
      <c r="KM406" s="37"/>
      <c r="KN406" s="77"/>
      <c r="KO406" s="76"/>
      <c r="KP406" s="76"/>
      <c r="KQ406" s="76"/>
      <c r="KR406" s="76"/>
      <c r="KS406" s="76"/>
      <c r="KT406" s="76"/>
      <c r="KU406" s="76"/>
      <c r="KV406" s="75"/>
      <c r="KW406" s="75"/>
      <c r="KX406" s="75"/>
      <c r="KY406" s="75"/>
      <c r="KZ406" s="75"/>
      <c r="LA406" s="75"/>
      <c r="LB406" s="75"/>
      <c r="LC406" s="75"/>
      <c r="LD406" s="75"/>
      <c r="LE406" s="75"/>
      <c r="LF406" s="75"/>
      <c r="LG406" s="74">
        <f t="shared" si="727"/>
        <v>0</v>
      </c>
      <c r="LI406" s="162"/>
      <c r="LK406" s="78"/>
      <c r="LL406" s="37"/>
      <c r="LM406" s="77"/>
      <c r="LN406" s="76"/>
      <c r="LO406" s="76"/>
      <c r="LP406" s="76"/>
      <c r="LQ406" s="76"/>
      <c r="LR406" s="76"/>
      <c r="LS406" s="76"/>
      <c r="LT406" s="76"/>
      <c r="LU406" s="75"/>
      <c r="LV406" s="75"/>
      <c r="LW406" s="75"/>
      <c r="LX406" s="75"/>
      <c r="LY406" s="75"/>
      <c r="LZ406" s="75"/>
      <c r="MA406" s="75"/>
      <c r="MB406" s="75"/>
      <c r="MC406" s="75"/>
      <c r="MD406" s="75"/>
      <c r="ME406" s="75"/>
      <c r="MF406" s="74">
        <f t="shared" si="728"/>
        <v>0</v>
      </c>
      <c r="MH406" s="162"/>
      <c r="MJ406" s="78"/>
      <c r="MK406" s="37"/>
      <c r="ML406" s="77"/>
      <c r="MM406" s="76"/>
      <c r="MN406" s="76"/>
      <c r="MO406" s="76"/>
      <c r="MP406" s="76"/>
      <c r="MQ406" s="76"/>
      <c r="MR406" s="76"/>
      <c r="MS406" s="76"/>
      <c r="MT406" s="75"/>
      <c r="MU406" s="75"/>
      <c r="MV406" s="75"/>
      <c r="MW406" s="75"/>
      <c r="MX406" s="75"/>
      <c r="MY406" s="75"/>
      <c r="MZ406" s="75"/>
      <c r="NA406" s="75"/>
      <c r="NB406" s="75"/>
      <c r="NC406" s="75"/>
      <c r="ND406" s="75"/>
      <c r="NE406" s="74">
        <f t="shared" si="729"/>
        <v>0</v>
      </c>
      <c r="NG406" s="162"/>
      <c r="NI406" s="78"/>
      <c r="NJ406" s="37"/>
      <c r="NK406" s="77"/>
      <c r="NL406" s="76"/>
      <c r="NM406" s="76"/>
      <c r="NN406" s="76"/>
      <c r="NO406" s="76"/>
      <c r="NP406" s="76"/>
      <c r="NQ406" s="76"/>
      <c r="NR406" s="76"/>
      <c r="NS406" s="76"/>
      <c r="NT406" s="76"/>
      <c r="NU406" s="76">
        <v>1</v>
      </c>
      <c r="NV406" s="76"/>
      <c r="NW406" s="76"/>
      <c r="NX406" s="76"/>
      <c r="NY406" s="76"/>
      <c r="NZ406" s="76"/>
      <c r="OA406" s="75"/>
      <c r="OB406" s="76"/>
      <c r="OC406" s="75"/>
      <c r="OD406" s="74">
        <f t="shared" si="730"/>
        <v>0</v>
      </c>
      <c r="OF406" s="162"/>
      <c r="OH406" s="78"/>
      <c r="OI406" s="37"/>
      <c r="OJ406" s="77"/>
      <c r="OK406" s="76"/>
      <c r="OL406" s="76"/>
      <c r="OM406" s="76"/>
      <c r="ON406" s="76"/>
      <c r="OO406" s="76"/>
      <c r="OP406" s="76"/>
      <c r="OQ406" s="76"/>
      <c r="OR406" s="76"/>
      <c r="OS406" s="76"/>
      <c r="OT406" s="76">
        <v>1</v>
      </c>
      <c r="OU406" s="76"/>
      <c r="OV406" s="76"/>
      <c r="OW406" s="76"/>
      <c r="OX406" s="76"/>
      <c r="OY406" s="76"/>
      <c r="OZ406" s="75"/>
      <c r="PA406" s="76"/>
      <c r="PB406" s="75"/>
      <c r="PC406" s="74">
        <f t="shared" si="731"/>
        <v>0</v>
      </c>
      <c r="PE406" s="162"/>
      <c r="PG406" s="78"/>
      <c r="PH406" s="37"/>
      <c r="PI406" s="77"/>
      <c r="PJ406" s="76"/>
      <c r="PK406" s="76"/>
      <c r="PL406" s="76"/>
      <c r="PM406" s="76"/>
      <c r="PN406" s="76"/>
      <c r="PO406" s="76"/>
      <c r="PP406" s="76"/>
      <c r="PQ406" s="76"/>
      <c r="PR406" s="76"/>
      <c r="PS406" s="76">
        <v>1</v>
      </c>
      <c r="PT406" s="76"/>
      <c r="PU406" s="76"/>
      <c r="PV406" s="76"/>
      <c r="PW406" s="76"/>
      <c r="PX406" s="76"/>
      <c r="PY406" s="75"/>
      <c r="PZ406" s="76"/>
      <c r="QA406" s="75"/>
      <c r="QB406" s="74">
        <f t="shared" si="732"/>
        <v>0</v>
      </c>
      <c r="QD406" s="162"/>
      <c r="QF406" s="78"/>
      <c r="QG406" s="37"/>
      <c r="QH406" s="77"/>
      <c r="QI406" s="76"/>
      <c r="QJ406" s="76"/>
      <c r="QK406" s="76"/>
      <c r="QL406" s="76"/>
      <c r="QM406" s="76"/>
      <c r="QN406" s="76"/>
      <c r="QO406" s="76"/>
      <c r="QP406" s="76"/>
      <c r="QQ406" s="76"/>
      <c r="QR406" s="76">
        <v>1</v>
      </c>
      <c r="QS406" s="76"/>
      <c r="QT406" s="76"/>
      <c r="QU406" s="76"/>
      <c r="QV406" s="76"/>
      <c r="QW406" s="76"/>
      <c r="QX406" s="75"/>
      <c r="QY406" s="76"/>
      <c r="QZ406" s="75"/>
      <c r="RA406" s="74">
        <f t="shared" si="733"/>
        <v>0</v>
      </c>
      <c r="RC406" s="162"/>
      <c r="RE406" s="78"/>
      <c r="RF406" s="37"/>
      <c r="RG406" s="77"/>
      <c r="RH406" s="76"/>
      <c r="RI406" s="76"/>
      <c r="RJ406" s="76"/>
      <c r="RK406" s="76"/>
      <c r="RL406" s="76"/>
      <c r="RM406" s="76"/>
      <c r="RN406" s="76"/>
      <c r="RO406" s="76"/>
      <c r="RP406" s="76"/>
      <c r="RQ406" s="76">
        <v>1</v>
      </c>
      <c r="RR406" s="76"/>
      <c r="RS406" s="76"/>
      <c r="RT406" s="76"/>
      <c r="RU406" s="76"/>
      <c r="RV406" s="76"/>
      <c r="RW406" s="75"/>
      <c r="RX406" s="76"/>
      <c r="RY406" s="75"/>
      <c r="RZ406" s="74">
        <f t="shared" si="734"/>
        <v>0</v>
      </c>
      <c r="SB406" s="162"/>
      <c r="SD406" s="78"/>
      <c r="SE406" s="37"/>
      <c r="SF406" s="77"/>
      <c r="SG406" s="76"/>
      <c r="SH406" s="76"/>
      <c r="SI406" s="76"/>
      <c r="SJ406" s="76"/>
      <c r="SK406" s="76"/>
      <c r="SL406" s="76"/>
      <c r="SM406" s="76"/>
      <c r="SN406" s="76"/>
      <c r="SO406" s="76"/>
      <c r="SP406" s="76">
        <v>1</v>
      </c>
      <c r="SQ406" s="76"/>
      <c r="SR406" s="76"/>
      <c r="SS406" s="76"/>
      <c r="ST406" s="76"/>
      <c r="SU406" s="76"/>
      <c r="SV406" s="75"/>
      <c r="SW406" s="76"/>
      <c r="SX406" s="75"/>
      <c r="SY406" s="74">
        <f t="shared" si="735"/>
        <v>0</v>
      </c>
      <c r="TA406" s="162"/>
      <c r="TC406" s="78"/>
      <c r="TD406" s="37"/>
      <c r="TE406" s="77"/>
      <c r="TF406" s="76"/>
      <c r="TG406" s="76"/>
      <c r="TH406" s="76"/>
      <c r="TI406" s="76"/>
      <c r="TJ406" s="76"/>
      <c r="TK406" s="76"/>
      <c r="TL406" s="76"/>
      <c r="TM406" s="76"/>
      <c r="TN406" s="76"/>
      <c r="TO406" s="76">
        <v>1</v>
      </c>
      <c r="TP406" s="76"/>
      <c r="TQ406" s="76"/>
      <c r="TR406" s="76"/>
      <c r="TS406" s="76"/>
      <c r="TT406" s="76"/>
      <c r="TU406" s="75"/>
      <c r="TV406" s="76"/>
      <c r="TW406" s="75"/>
      <c r="TX406" s="74">
        <f t="shared" si="736"/>
        <v>0</v>
      </c>
      <c r="TZ406" s="162"/>
      <c r="UB406" s="78"/>
      <c r="UC406" s="37"/>
      <c r="UD406" s="77"/>
      <c r="UE406" s="76"/>
      <c r="UF406" s="76"/>
      <c r="UG406" s="76"/>
      <c r="UH406" s="76"/>
      <c r="UI406" s="76"/>
      <c r="UJ406" s="76"/>
      <c r="UK406" s="76"/>
      <c r="UL406" s="76"/>
      <c r="UM406" s="76"/>
      <c r="UN406" s="76">
        <v>1</v>
      </c>
      <c r="UO406" s="76"/>
      <c r="UP406" s="76"/>
      <c r="UQ406" s="76"/>
      <c r="UR406" s="76"/>
      <c r="US406" s="76"/>
      <c r="UT406" s="75"/>
      <c r="UU406" s="76"/>
      <c r="UV406" s="75"/>
      <c r="UW406" s="74">
        <f t="shared" si="737"/>
        <v>0</v>
      </c>
      <c r="UY406" s="162"/>
      <c r="VA406" s="78"/>
      <c r="VB406" s="37"/>
      <c r="VC406" s="77"/>
      <c r="VD406" s="76"/>
      <c r="VE406" s="76"/>
      <c r="VF406" s="76"/>
      <c r="VG406" s="76"/>
      <c r="VH406" s="76"/>
      <c r="VI406" s="76"/>
      <c r="VJ406" s="76"/>
      <c r="VK406" s="76"/>
      <c r="VL406" s="76"/>
      <c r="VM406" s="76">
        <v>1</v>
      </c>
      <c r="VN406" s="76"/>
      <c r="VO406" s="76"/>
      <c r="VP406" s="76"/>
      <c r="VQ406" s="76"/>
      <c r="VR406" s="76"/>
      <c r="VS406" s="75"/>
      <c r="VT406" s="76"/>
      <c r="VU406" s="75"/>
      <c r="VV406" s="74">
        <f t="shared" si="738"/>
        <v>0</v>
      </c>
    </row>
    <row r="407" spans="2:594" s="38" customFormat="1" outlineLevel="1">
      <c r="B407" s="88"/>
      <c r="C407" s="89">
        <f>IF(ISERROR(I407+1)=TRUE,I407,IF(I407="","",MAX(C$15:C406)+1))</f>
        <v>297</v>
      </c>
      <c r="D407" s="88">
        <f t="shared" si="740"/>
        <v>1</v>
      </c>
      <c r="E407" s="3"/>
      <c r="G407" s="162"/>
      <c r="I407" s="95">
        <f t="shared" si="739"/>
        <v>307</v>
      </c>
      <c r="J407" s="94" t="s">
        <v>393</v>
      </c>
      <c r="K407" s="93"/>
      <c r="L407" s="93"/>
      <c r="M407" s="93"/>
      <c r="N407" s="93"/>
      <c r="O407" s="92"/>
      <c r="P407" s="91" t="s">
        <v>142</v>
      </c>
      <c r="Q407" s="297"/>
      <c r="R407" s="90" t="s">
        <v>141</v>
      </c>
      <c r="S407" s="298"/>
      <c r="U407" s="162"/>
      <c r="V407" s="42"/>
      <c r="W407" s="78"/>
      <c r="X407" s="37"/>
      <c r="Y407" s="77"/>
      <c r="Z407" s="76"/>
      <c r="AA407" s="79"/>
      <c r="AB407" s="76"/>
      <c r="AC407" s="79"/>
      <c r="AD407" s="76"/>
      <c r="AE407" s="76"/>
      <c r="AF407" s="76"/>
      <c r="AG407" s="76">
        <v>1</v>
      </c>
      <c r="AH407" s="76"/>
      <c r="AI407" s="76"/>
      <c r="AJ407" s="76"/>
      <c r="AK407" s="75"/>
      <c r="AL407" s="75"/>
      <c r="AM407" s="75"/>
      <c r="AN407" s="75"/>
      <c r="AO407" s="75"/>
      <c r="AP407" s="75"/>
      <c r="AQ407" s="75"/>
      <c r="AR407" s="74">
        <f t="shared" si="716"/>
        <v>0</v>
      </c>
      <c r="AT407" s="162"/>
      <c r="AV407" s="78"/>
      <c r="AW407" s="37"/>
      <c r="AX407" s="77"/>
      <c r="AY407" s="76"/>
      <c r="AZ407" s="79"/>
      <c r="BA407" s="76"/>
      <c r="BB407" s="79"/>
      <c r="BC407" s="76"/>
      <c r="BD407" s="76"/>
      <c r="BE407" s="76"/>
      <c r="BF407" s="76">
        <v>1</v>
      </c>
      <c r="BG407" s="76"/>
      <c r="BH407" s="76"/>
      <c r="BI407" s="76"/>
      <c r="BJ407" s="75"/>
      <c r="BK407" s="75"/>
      <c r="BL407" s="75"/>
      <c r="BM407" s="75"/>
      <c r="BN407" s="75"/>
      <c r="BO407" s="75"/>
      <c r="BP407" s="75"/>
      <c r="BQ407" s="74">
        <f t="shared" si="717"/>
        <v>0</v>
      </c>
      <c r="BS407" s="162"/>
      <c r="BU407" s="78"/>
      <c r="BV407" s="37"/>
      <c r="BW407" s="77"/>
      <c r="BX407" s="76"/>
      <c r="BY407" s="79"/>
      <c r="BZ407" s="76"/>
      <c r="CA407" s="79"/>
      <c r="CB407" s="76"/>
      <c r="CC407" s="76"/>
      <c r="CD407" s="76"/>
      <c r="CE407" s="76">
        <v>1</v>
      </c>
      <c r="CF407" s="76"/>
      <c r="CG407" s="76"/>
      <c r="CH407" s="76"/>
      <c r="CI407" s="75"/>
      <c r="CJ407" s="75"/>
      <c r="CK407" s="75"/>
      <c r="CL407" s="75"/>
      <c r="CM407" s="75"/>
      <c r="CN407" s="75"/>
      <c r="CO407" s="75"/>
      <c r="CP407" s="74">
        <f t="shared" si="718"/>
        <v>0</v>
      </c>
      <c r="CR407" s="162"/>
      <c r="CT407" s="78"/>
      <c r="CU407" s="37"/>
      <c r="CV407" s="77"/>
      <c r="CW407" s="76"/>
      <c r="CX407" s="79"/>
      <c r="CY407" s="76"/>
      <c r="CZ407" s="79"/>
      <c r="DA407" s="76"/>
      <c r="DB407" s="76"/>
      <c r="DC407" s="76"/>
      <c r="DD407" s="76">
        <v>1</v>
      </c>
      <c r="DE407" s="76"/>
      <c r="DF407" s="76"/>
      <c r="DG407" s="76"/>
      <c r="DH407" s="75"/>
      <c r="DI407" s="75"/>
      <c r="DJ407" s="75"/>
      <c r="DK407" s="75"/>
      <c r="DL407" s="75"/>
      <c r="DM407" s="75"/>
      <c r="DN407" s="75"/>
      <c r="DO407" s="74">
        <f t="shared" si="719"/>
        <v>0</v>
      </c>
      <c r="DQ407" s="162"/>
      <c r="DS407" s="78"/>
      <c r="DT407" s="37"/>
      <c r="DU407" s="77"/>
      <c r="DV407" s="76"/>
      <c r="DW407" s="79"/>
      <c r="DX407" s="76"/>
      <c r="DY407" s="79"/>
      <c r="DZ407" s="76"/>
      <c r="EA407" s="76"/>
      <c r="EB407" s="76"/>
      <c r="EC407" s="76">
        <v>1</v>
      </c>
      <c r="ED407" s="76"/>
      <c r="EE407" s="76"/>
      <c r="EF407" s="76"/>
      <c r="EG407" s="75"/>
      <c r="EH407" s="75"/>
      <c r="EI407" s="75"/>
      <c r="EJ407" s="75"/>
      <c r="EK407" s="75"/>
      <c r="EL407" s="75"/>
      <c r="EM407" s="75"/>
      <c r="EN407" s="74">
        <f t="shared" si="720"/>
        <v>0</v>
      </c>
      <c r="EP407" s="162"/>
      <c r="ER407" s="78"/>
      <c r="ES407" s="37"/>
      <c r="ET407" s="77"/>
      <c r="EU407" s="76"/>
      <c r="EV407" s="76"/>
      <c r="EW407" s="76"/>
      <c r="EX407" s="76"/>
      <c r="EY407" s="76"/>
      <c r="EZ407" s="76"/>
      <c r="FA407" s="76"/>
      <c r="FB407" s="76"/>
      <c r="FC407" s="76"/>
      <c r="FD407" s="76">
        <v>1</v>
      </c>
      <c r="FE407" s="76"/>
      <c r="FF407" s="76"/>
      <c r="FG407" s="76"/>
      <c r="FH407" s="75"/>
      <c r="FI407" s="75"/>
      <c r="FJ407" s="75"/>
      <c r="FK407" s="75"/>
      <c r="FL407" s="75"/>
      <c r="FM407" s="74">
        <f t="shared" si="721"/>
        <v>0</v>
      </c>
      <c r="FO407" s="162"/>
      <c r="FQ407" s="78"/>
      <c r="FR407" s="37"/>
      <c r="FS407" s="77"/>
      <c r="FT407" s="76"/>
      <c r="FU407" s="76"/>
      <c r="FV407" s="76"/>
      <c r="FW407" s="76"/>
      <c r="FX407" s="76"/>
      <c r="FY407" s="76"/>
      <c r="FZ407" s="76"/>
      <c r="GA407" s="76"/>
      <c r="GB407" s="76"/>
      <c r="GC407" s="76">
        <v>1</v>
      </c>
      <c r="GD407" s="76"/>
      <c r="GE407" s="76"/>
      <c r="GF407" s="76"/>
      <c r="GG407" s="75"/>
      <c r="GH407" s="75"/>
      <c r="GI407" s="75"/>
      <c r="GJ407" s="75"/>
      <c r="GK407" s="75"/>
      <c r="GL407" s="74">
        <f t="shared" si="722"/>
        <v>0</v>
      </c>
      <c r="GN407" s="162"/>
      <c r="GP407" s="78"/>
      <c r="GQ407" s="37"/>
      <c r="GR407" s="77"/>
      <c r="GS407" s="76"/>
      <c r="GT407" s="76"/>
      <c r="GU407" s="76"/>
      <c r="GV407" s="76"/>
      <c r="GW407" s="76"/>
      <c r="GX407" s="76"/>
      <c r="GY407" s="76"/>
      <c r="GZ407" s="76"/>
      <c r="HA407" s="76"/>
      <c r="HB407" s="76">
        <v>1</v>
      </c>
      <c r="HC407" s="76"/>
      <c r="HD407" s="76"/>
      <c r="HE407" s="76"/>
      <c r="HF407" s="75"/>
      <c r="HG407" s="75"/>
      <c r="HH407" s="75"/>
      <c r="HI407" s="75"/>
      <c r="HJ407" s="75"/>
      <c r="HK407" s="74">
        <f t="shared" si="723"/>
        <v>0</v>
      </c>
      <c r="HM407" s="162"/>
      <c r="HO407" s="78"/>
      <c r="HP407" s="37"/>
      <c r="HQ407" s="77"/>
      <c r="HR407" s="76"/>
      <c r="HS407" s="76"/>
      <c r="HT407" s="76"/>
      <c r="HU407" s="76"/>
      <c r="HV407" s="76"/>
      <c r="HW407" s="76"/>
      <c r="HX407" s="76"/>
      <c r="HY407" s="76"/>
      <c r="HZ407" s="76"/>
      <c r="IA407" s="76">
        <v>1</v>
      </c>
      <c r="IB407" s="76"/>
      <c r="IC407" s="76"/>
      <c r="ID407" s="76"/>
      <c r="IE407" s="75"/>
      <c r="IF407" s="75"/>
      <c r="IG407" s="75"/>
      <c r="IH407" s="75"/>
      <c r="II407" s="75"/>
      <c r="IJ407" s="74">
        <f t="shared" si="724"/>
        <v>0</v>
      </c>
      <c r="IL407" s="162"/>
      <c r="IN407" s="78"/>
      <c r="IO407" s="37"/>
      <c r="IP407" s="77"/>
      <c r="IQ407" s="76"/>
      <c r="IR407" s="76"/>
      <c r="IS407" s="76"/>
      <c r="IT407" s="76"/>
      <c r="IU407" s="76"/>
      <c r="IV407" s="76"/>
      <c r="IW407" s="76"/>
      <c r="IX407" s="75"/>
      <c r="IY407" s="75"/>
      <c r="IZ407" s="75"/>
      <c r="JA407" s="75"/>
      <c r="JB407" s="75"/>
      <c r="JC407" s="75"/>
      <c r="JD407" s="75"/>
      <c r="JE407" s="75"/>
      <c r="JF407" s="75"/>
      <c r="JG407" s="75"/>
      <c r="JH407" s="75"/>
      <c r="JI407" s="74">
        <f t="shared" si="725"/>
        <v>0</v>
      </c>
      <c r="JK407" s="162"/>
      <c r="JM407" s="78"/>
      <c r="JN407" s="37"/>
      <c r="JO407" s="77"/>
      <c r="JP407" s="76"/>
      <c r="JQ407" s="76"/>
      <c r="JR407" s="76"/>
      <c r="JS407" s="76"/>
      <c r="JT407" s="76"/>
      <c r="JU407" s="76"/>
      <c r="JV407" s="76"/>
      <c r="JW407" s="75"/>
      <c r="JX407" s="75"/>
      <c r="JY407" s="75"/>
      <c r="JZ407" s="75"/>
      <c r="KA407" s="75"/>
      <c r="KB407" s="75"/>
      <c r="KC407" s="75"/>
      <c r="KD407" s="75"/>
      <c r="KE407" s="75"/>
      <c r="KF407" s="75"/>
      <c r="KG407" s="75"/>
      <c r="KH407" s="74">
        <f t="shared" si="726"/>
        <v>0</v>
      </c>
      <c r="KJ407" s="162"/>
      <c r="KL407" s="78"/>
      <c r="KM407" s="37"/>
      <c r="KN407" s="77"/>
      <c r="KO407" s="76"/>
      <c r="KP407" s="76"/>
      <c r="KQ407" s="76"/>
      <c r="KR407" s="76"/>
      <c r="KS407" s="76"/>
      <c r="KT407" s="76"/>
      <c r="KU407" s="76"/>
      <c r="KV407" s="75"/>
      <c r="KW407" s="75"/>
      <c r="KX407" s="75"/>
      <c r="KY407" s="75"/>
      <c r="KZ407" s="75"/>
      <c r="LA407" s="75"/>
      <c r="LB407" s="75"/>
      <c r="LC407" s="75"/>
      <c r="LD407" s="75"/>
      <c r="LE407" s="75"/>
      <c r="LF407" s="75"/>
      <c r="LG407" s="74">
        <f t="shared" si="727"/>
        <v>0</v>
      </c>
      <c r="LI407" s="162"/>
      <c r="LK407" s="78"/>
      <c r="LL407" s="37"/>
      <c r="LM407" s="77"/>
      <c r="LN407" s="76"/>
      <c r="LO407" s="76"/>
      <c r="LP407" s="76"/>
      <c r="LQ407" s="76"/>
      <c r="LR407" s="76"/>
      <c r="LS407" s="76"/>
      <c r="LT407" s="76"/>
      <c r="LU407" s="75"/>
      <c r="LV407" s="75"/>
      <c r="LW407" s="75"/>
      <c r="LX407" s="75"/>
      <c r="LY407" s="75"/>
      <c r="LZ407" s="75"/>
      <c r="MA407" s="75"/>
      <c r="MB407" s="75"/>
      <c r="MC407" s="75"/>
      <c r="MD407" s="75"/>
      <c r="ME407" s="75"/>
      <c r="MF407" s="74">
        <f t="shared" si="728"/>
        <v>0</v>
      </c>
      <c r="MH407" s="162"/>
      <c r="MJ407" s="78"/>
      <c r="MK407" s="37"/>
      <c r="ML407" s="77"/>
      <c r="MM407" s="76"/>
      <c r="MN407" s="76"/>
      <c r="MO407" s="76"/>
      <c r="MP407" s="76"/>
      <c r="MQ407" s="76"/>
      <c r="MR407" s="76"/>
      <c r="MS407" s="76"/>
      <c r="MT407" s="75"/>
      <c r="MU407" s="75"/>
      <c r="MV407" s="75"/>
      <c r="MW407" s="75"/>
      <c r="MX407" s="75"/>
      <c r="MY407" s="75"/>
      <c r="MZ407" s="75"/>
      <c r="NA407" s="75"/>
      <c r="NB407" s="75"/>
      <c r="NC407" s="75"/>
      <c r="ND407" s="75"/>
      <c r="NE407" s="74">
        <f t="shared" si="729"/>
        <v>0</v>
      </c>
      <c r="NG407" s="162"/>
      <c r="NI407" s="78"/>
      <c r="NJ407" s="37"/>
      <c r="NK407" s="77"/>
      <c r="NL407" s="76"/>
      <c r="NM407" s="76"/>
      <c r="NN407" s="76"/>
      <c r="NO407" s="76"/>
      <c r="NP407" s="76"/>
      <c r="NQ407" s="76"/>
      <c r="NR407" s="76"/>
      <c r="NS407" s="76"/>
      <c r="NT407" s="76"/>
      <c r="NU407" s="76"/>
      <c r="NV407" s="76"/>
      <c r="NW407" s="76">
        <v>1</v>
      </c>
      <c r="NX407" s="76"/>
      <c r="NY407" s="76"/>
      <c r="NZ407" s="76"/>
      <c r="OA407" s="75"/>
      <c r="OB407" s="76"/>
      <c r="OC407" s="75"/>
      <c r="OD407" s="74">
        <f t="shared" si="730"/>
        <v>0</v>
      </c>
      <c r="OF407" s="162"/>
      <c r="OH407" s="78"/>
      <c r="OI407" s="37"/>
      <c r="OJ407" s="77"/>
      <c r="OK407" s="76"/>
      <c r="OL407" s="76"/>
      <c r="OM407" s="76"/>
      <c r="ON407" s="76"/>
      <c r="OO407" s="76"/>
      <c r="OP407" s="76"/>
      <c r="OQ407" s="76"/>
      <c r="OR407" s="76"/>
      <c r="OS407" s="76"/>
      <c r="OT407" s="76"/>
      <c r="OU407" s="76"/>
      <c r="OV407" s="76">
        <v>1</v>
      </c>
      <c r="OW407" s="76"/>
      <c r="OX407" s="76"/>
      <c r="OY407" s="76"/>
      <c r="OZ407" s="75"/>
      <c r="PA407" s="76"/>
      <c r="PB407" s="75"/>
      <c r="PC407" s="74">
        <f t="shared" si="731"/>
        <v>0</v>
      </c>
      <c r="PE407" s="162"/>
      <c r="PG407" s="78"/>
      <c r="PH407" s="37"/>
      <c r="PI407" s="77"/>
      <c r="PJ407" s="76"/>
      <c r="PK407" s="76"/>
      <c r="PL407" s="76"/>
      <c r="PM407" s="76"/>
      <c r="PN407" s="76"/>
      <c r="PO407" s="76"/>
      <c r="PP407" s="76"/>
      <c r="PQ407" s="76"/>
      <c r="PR407" s="76"/>
      <c r="PS407" s="76"/>
      <c r="PT407" s="76"/>
      <c r="PU407" s="76">
        <v>1</v>
      </c>
      <c r="PV407" s="76"/>
      <c r="PW407" s="76"/>
      <c r="PX407" s="76"/>
      <c r="PY407" s="75"/>
      <c r="PZ407" s="76"/>
      <c r="QA407" s="75"/>
      <c r="QB407" s="74">
        <f t="shared" si="732"/>
        <v>0</v>
      </c>
      <c r="QD407" s="162"/>
      <c r="QF407" s="78"/>
      <c r="QG407" s="37"/>
      <c r="QH407" s="77"/>
      <c r="QI407" s="76"/>
      <c r="QJ407" s="76"/>
      <c r="QK407" s="76"/>
      <c r="QL407" s="76"/>
      <c r="QM407" s="76"/>
      <c r="QN407" s="76"/>
      <c r="QO407" s="76"/>
      <c r="QP407" s="76"/>
      <c r="QQ407" s="76"/>
      <c r="QR407" s="76"/>
      <c r="QS407" s="76"/>
      <c r="QT407" s="76">
        <v>1</v>
      </c>
      <c r="QU407" s="76"/>
      <c r="QV407" s="76"/>
      <c r="QW407" s="76"/>
      <c r="QX407" s="75"/>
      <c r="QY407" s="76"/>
      <c r="QZ407" s="75"/>
      <c r="RA407" s="74">
        <f t="shared" si="733"/>
        <v>0</v>
      </c>
      <c r="RC407" s="162"/>
      <c r="RE407" s="78"/>
      <c r="RF407" s="37"/>
      <c r="RG407" s="77"/>
      <c r="RH407" s="76"/>
      <c r="RI407" s="76"/>
      <c r="RJ407" s="76"/>
      <c r="RK407" s="76"/>
      <c r="RL407" s="76"/>
      <c r="RM407" s="76"/>
      <c r="RN407" s="76"/>
      <c r="RO407" s="76"/>
      <c r="RP407" s="76"/>
      <c r="RQ407" s="76"/>
      <c r="RR407" s="76"/>
      <c r="RS407" s="76">
        <v>1</v>
      </c>
      <c r="RT407" s="76"/>
      <c r="RU407" s="76"/>
      <c r="RV407" s="76"/>
      <c r="RW407" s="75"/>
      <c r="RX407" s="76"/>
      <c r="RY407" s="75"/>
      <c r="RZ407" s="74">
        <f t="shared" si="734"/>
        <v>0</v>
      </c>
      <c r="SB407" s="162"/>
      <c r="SD407" s="78"/>
      <c r="SE407" s="37"/>
      <c r="SF407" s="77"/>
      <c r="SG407" s="76"/>
      <c r="SH407" s="76"/>
      <c r="SI407" s="76"/>
      <c r="SJ407" s="76"/>
      <c r="SK407" s="76"/>
      <c r="SL407" s="76"/>
      <c r="SM407" s="76"/>
      <c r="SN407" s="76"/>
      <c r="SO407" s="76"/>
      <c r="SP407" s="76"/>
      <c r="SQ407" s="76"/>
      <c r="SR407" s="76">
        <v>1</v>
      </c>
      <c r="SS407" s="76"/>
      <c r="ST407" s="76"/>
      <c r="SU407" s="76"/>
      <c r="SV407" s="75"/>
      <c r="SW407" s="76"/>
      <c r="SX407" s="75"/>
      <c r="SY407" s="74">
        <f t="shared" si="735"/>
        <v>0</v>
      </c>
      <c r="TA407" s="162"/>
      <c r="TC407" s="78"/>
      <c r="TD407" s="37"/>
      <c r="TE407" s="77"/>
      <c r="TF407" s="76"/>
      <c r="TG407" s="76"/>
      <c r="TH407" s="76"/>
      <c r="TI407" s="76"/>
      <c r="TJ407" s="76"/>
      <c r="TK407" s="76"/>
      <c r="TL407" s="76"/>
      <c r="TM407" s="76"/>
      <c r="TN407" s="76"/>
      <c r="TO407" s="76"/>
      <c r="TP407" s="76"/>
      <c r="TQ407" s="76">
        <v>1</v>
      </c>
      <c r="TR407" s="76"/>
      <c r="TS407" s="76"/>
      <c r="TT407" s="76"/>
      <c r="TU407" s="75"/>
      <c r="TV407" s="76"/>
      <c r="TW407" s="75"/>
      <c r="TX407" s="74">
        <f t="shared" si="736"/>
        <v>0</v>
      </c>
      <c r="TZ407" s="162"/>
      <c r="UB407" s="78"/>
      <c r="UC407" s="37"/>
      <c r="UD407" s="77"/>
      <c r="UE407" s="76"/>
      <c r="UF407" s="76"/>
      <c r="UG407" s="76"/>
      <c r="UH407" s="76"/>
      <c r="UI407" s="76"/>
      <c r="UJ407" s="76"/>
      <c r="UK407" s="76"/>
      <c r="UL407" s="76"/>
      <c r="UM407" s="76"/>
      <c r="UN407" s="76"/>
      <c r="UO407" s="76"/>
      <c r="UP407" s="76">
        <v>1</v>
      </c>
      <c r="UQ407" s="76"/>
      <c r="UR407" s="76"/>
      <c r="US407" s="76"/>
      <c r="UT407" s="75"/>
      <c r="UU407" s="76"/>
      <c r="UV407" s="75"/>
      <c r="UW407" s="74">
        <f t="shared" si="737"/>
        <v>0</v>
      </c>
      <c r="UY407" s="162"/>
      <c r="VA407" s="78"/>
      <c r="VB407" s="37"/>
      <c r="VC407" s="77"/>
      <c r="VD407" s="76"/>
      <c r="VE407" s="76"/>
      <c r="VF407" s="76"/>
      <c r="VG407" s="76"/>
      <c r="VH407" s="76"/>
      <c r="VI407" s="76"/>
      <c r="VJ407" s="76"/>
      <c r="VK407" s="76"/>
      <c r="VL407" s="76"/>
      <c r="VM407" s="76"/>
      <c r="VN407" s="76"/>
      <c r="VO407" s="76">
        <v>1</v>
      </c>
      <c r="VP407" s="76"/>
      <c r="VQ407" s="76"/>
      <c r="VR407" s="76"/>
      <c r="VS407" s="75"/>
      <c r="VT407" s="76"/>
      <c r="VU407" s="75"/>
      <c r="VV407" s="74">
        <f t="shared" si="738"/>
        <v>0</v>
      </c>
    </row>
    <row r="408" spans="2:594" s="38" customFormat="1" outlineLevel="1">
      <c r="B408" s="88"/>
      <c r="C408" s="89">
        <f>IF(ISERROR(I408+1)=TRUE,I408,IF(I408="","",MAX(C$15:C407)+1))</f>
        <v>298</v>
      </c>
      <c r="D408" s="88">
        <f t="shared" si="740"/>
        <v>1</v>
      </c>
      <c r="E408" s="3"/>
      <c r="G408" s="162"/>
      <c r="I408" s="95">
        <f t="shared" si="739"/>
        <v>308</v>
      </c>
      <c r="J408" s="94" t="s">
        <v>392</v>
      </c>
      <c r="K408" s="93"/>
      <c r="L408" s="93"/>
      <c r="M408" s="93"/>
      <c r="N408" s="93"/>
      <c r="O408" s="92"/>
      <c r="P408" s="91" t="s">
        <v>142</v>
      </c>
      <c r="Q408" s="297"/>
      <c r="R408" s="90" t="s">
        <v>141</v>
      </c>
      <c r="S408" s="298"/>
      <c r="U408" s="162"/>
      <c r="V408" s="42"/>
      <c r="W408" s="78"/>
      <c r="X408" s="37"/>
      <c r="Y408" s="77"/>
      <c r="Z408" s="76"/>
      <c r="AA408" s="79"/>
      <c r="AB408" s="76"/>
      <c r="AC408" s="79"/>
      <c r="AD408" s="76"/>
      <c r="AE408" s="76"/>
      <c r="AF408" s="76"/>
      <c r="AG408" s="76"/>
      <c r="AH408" s="76"/>
      <c r="AI408" s="76"/>
      <c r="AJ408" s="76">
        <v>1</v>
      </c>
      <c r="AK408" s="75"/>
      <c r="AL408" s="75"/>
      <c r="AM408" s="75"/>
      <c r="AN408" s="75"/>
      <c r="AO408" s="75"/>
      <c r="AP408" s="75"/>
      <c r="AQ408" s="75"/>
      <c r="AR408" s="74">
        <f t="shared" si="716"/>
        <v>0</v>
      </c>
      <c r="AT408" s="162"/>
      <c r="AV408" s="78"/>
      <c r="AW408" s="37"/>
      <c r="AX408" s="77"/>
      <c r="AY408" s="76"/>
      <c r="AZ408" s="79"/>
      <c r="BA408" s="76"/>
      <c r="BB408" s="79"/>
      <c r="BC408" s="76"/>
      <c r="BD408" s="76"/>
      <c r="BE408" s="76"/>
      <c r="BF408" s="76"/>
      <c r="BG408" s="76"/>
      <c r="BH408" s="76"/>
      <c r="BI408" s="76">
        <v>1</v>
      </c>
      <c r="BJ408" s="75"/>
      <c r="BK408" s="75"/>
      <c r="BL408" s="75"/>
      <c r="BM408" s="75"/>
      <c r="BN408" s="75"/>
      <c r="BO408" s="75"/>
      <c r="BP408" s="75"/>
      <c r="BQ408" s="74">
        <f t="shared" si="717"/>
        <v>0</v>
      </c>
      <c r="BS408" s="162"/>
      <c r="BU408" s="78"/>
      <c r="BV408" s="37"/>
      <c r="BW408" s="77"/>
      <c r="BX408" s="76"/>
      <c r="BY408" s="79"/>
      <c r="BZ408" s="76"/>
      <c r="CA408" s="79"/>
      <c r="CB408" s="76"/>
      <c r="CC408" s="76"/>
      <c r="CD408" s="76"/>
      <c r="CE408" s="76"/>
      <c r="CF408" s="76"/>
      <c r="CG408" s="76"/>
      <c r="CH408" s="76"/>
      <c r="CI408" s="75"/>
      <c r="CJ408" s="75"/>
      <c r="CK408" s="75"/>
      <c r="CL408" s="75"/>
      <c r="CM408" s="75"/>
      <c r="CN408" s="75"/>
      <c r="CO408" s="75"/>
      <c r="CP408" s="74">
        <f t="shared" si="718"/>
        <v>0</v>
      </c>
      <c r="CR408" s="162"/>
      <c r="CT408" s="78"/>
      <c r="CU408" s="37"/>
      <c r="CV408" s="77"/>
      <c r="CW408" s="76"/>
      <c r="CX408" s="79"/>
      <c r="CY408" s="76"/>
      <c r="CZ408" s="79"/>
      <c r="DA408" s="76"/>
      <c r="DB408" s="76"/>
      <c r="DC408" s="76"/>
      <c r="DD408" s="76"/>
      <c r="DE408" s="76"/>
      <c r="DF408" s="76"/>
      <c r="DG408" s="76">
        <v>1</v>
      </c>
      <c r="DH408" s="75"/>
      <c r="DI408" s="75"/>
      <c r="DJ408" s="75"/>
      <c r="DK408" s="75"/>
      <c r="DL408" s="75"/>
      <c r="DM408" s="75"/>
      <c r="DN408" s="75"/>
      <c r="DO408" s="74">
        <f t="shared" si="719"/>
        <v>0</v>
      </c>
      <c r="DQ408" s="162"/>
      <c r="DS408" s="78"/>
      <c r="DT408" s="37"/>
      <c r="DU408" s="77"/>
      <c r="DV408" s="76"/>
      <c r="DW408" s="79"/>
      <c r="DX408" s="76"/>
      <c r="DY408" s="79"/>
      <c r="DZ408" s="76"/>
      <c r="EA408" s="76"/>
      <c r="EB408" s="76"/>
      <c r="EC408" s="76"/>
      <c r="ED408" s="76"/>
      <c r="EE408" s="76"/>
      <c r="EF408" s="76"/>
      <c r="EG408" s="75"/>
      <c r="EH408" s="75"/>
      <c r="EI408" s="75"/>
      <c r="EJ408" s="75"/>
      <c r="EK408" s="75"/>
      <c r="EL408" s="75"/>
      <c r="EM408" s="75"/>
      <c r="EN408" s="74">
        <f t="shared" si="720"/>
        <v>0</v>
      </c>
      <c r="EP408" s="162"/>
      <c r="ER408" s="78"/>
      <c r="ES408" s="37"/>
      <c r="ET408" s="77"/>
      <c r="EU408" s="76"/>
      <c r="EV408" s="76"/>
      <c r="EW408" s="76"/>
      <c r="EX408" s="76"/>
      <c r="EY408" s="76"/>
      <c r="EZ408" s="76"/>
      <c r="FA408" s="76"/>
      <c r="FB408" s="76"/>
      <c r="FC408" s="76"/>
      <c r="FD408" s="76"/>
      <c r="FE408" s="76"/>
      <c r="FF408" s="76"/>
      <c r="FG408" s="76">
        <v>1</v>
      </c>
      <c r="FH408" s="75"/>
      <c r="FI408" s="75"/>
      <c r="FJ408" s="75"/>
      <c r="FK408" s="75"/>
      <c r="FL408" s="75"/>
      <c r="FM408" s="74">
        <f t="shared" si="721"/>
        <v>0</v>
      </c>
      <c r="FO408" s="162"/>
      <c r="FQ408" s="78"/>
      <c r="FR408" s="37"/>
      <c r="FS408" s="77"/>
      <c r="FT408" s="76"/>
      <c r="FU408" s="76"/>
      <c r="FV408" s="76"/>
      <c r="FW408" s="76"/>
      <c r="FX408" s="76"/>
      <c r="FY408" s="76"/>
      <c r="FZ408" s="76"/>
      <c r="GA408" s="76"/>
      <c r="GB408" s="76"/>
      <c r="GC408" s="76"/>
      <c r="GD408" s="76"/>
      <c r="GE408" s="76"/>
      <c r="GF408" s="76">
        <v>1</v>
      </c>
      <c r="GG408" s="75"/>
      <c r="GH408" s="75"/>
      <c r="GI408" s="75"/>
      <c r="GJ408" s="75"/>
      <c r="GK408" s="75"/>
      <c r="GL408" s="74">
        <f t="shared" si="722"/>
        <v>0</v>
      </c>
      <c r="GN408" s="162"/>
      <c r="GP408" s="78"/>
      <c r="GQ408" s="37"/>
      <c r="GR408" s="77"/>
      <c r="GS408" s="76"/>
      <c r="GT408" s="76"/>
      <c r="GU408" s="76"/>
      <c r="GV408" s="76"/>
      <c r="GW408" s="76"/>
      <c r="GX408" s="76"/>
      <c r="GY408" s="76"/>
      <c r="GZ408" s="76"/>
      <c r="HA408" s="76"/>
      <c r="HB408" s="76"/>
      <c r="HC408" s="76"/>
      <c r="HD408" s="76"/>
      <c r="HE408" s="76">
        <v>1</v>
      </c>
      <c r="HF408" s="75"/>
      <c r="HG408" s="75"/>
      <c r="HH408" s="75"/>
      <c r="HI408" s="75"/>
      <c r="HJ408" s="75"/>
      <c r="HK408" s="74">
        <f t="shared" si="723"/>
        <v>0</v>
      </c>
      <c r="HM408" s="162"/>
      <c r="HO408" s="78"/>
      <c r="HP408" s="37"/>
      <c r="HQ408" s="77"/>
      <c r="HR408" s="76"/>
      <c r="HS408" s="76"/>
      <c r="HT408" s="76"/>
      <c r="HU408" s="76"/>
      <c r="HV408" s="76"/>
      <c r="HW408" s="76"/>
      <c r="HX408" s="76"/>
      <c r="HY408" s="76"/>
      <c r="HZ408" s="76"/>
      <c r="IA408" s="76"/>
      <c r="IB408" s="76"/>
      <c r="IC408" s="76"/>
      <c r="ID408" s="76"/>
      <c r="IE408" s="75"/>
      <c r="IF408" s="75"/>
      <c r="IG408" s="75"/>
      <c r="IH408" s="75"/>
      <c r="II408" s="75"/>
      <c r="IJ408" s="74">
        <f t="shared" si="724"/>
        <v>0</v>
      </c>
      <c r="IL408" s="162"/>
      <c r="IN408" s="78"/>
      <c r="IO408" s="37"/>
      <c r="IP408" s="77"/>
      <c r="IQ408" s="76"/>
      <c r="IR408" s="76"/>
      <c r="IS408" s="76"/>
      <c r="IT408" s="76"/>
      <c r="IU408" s="76"/>
      <c r="IV408" s="76"/>
      <c r="IW408" s="76"/>
      <c r="IX408" s="75"/>
      <c r="IY408" s="75"/>
      <c r="IZ408" s="75"/>
      <c r="JA408" s="75"/>
      <c r="JB408" s="75"/>
      <c r="JC408" s="75"/>
      <c r="JD408" s="75"/>
      <c r="JE408" s="75"/>
      <c r="JF408" s="75"/>
      <c r="JG408" s="75"/>
      <c r="JH408" s="75"/>
      <c r="JI408" s="74">
        <f t="shared" si="725"/>
        <v>0</v>
      </c>
      <c r="JK408" s="162"/>
      <c r="JM408" s="78"/>
      <c r="JN408" s="37"/>
      <c r="JO408" s="77"/>
      <c r="JP408" s="76"/>
      <c r="JQ408" s="76"/>
      <c r="JR408" s="76"/>
      <c r="JS408" s="76"/>
      <c r="JT408" s="76"/>
      <c r="JU408" s="76"/>
      <c r="JV408" s="76"/>
      <c r="JW408" s="75"/>
      <c r="JX408" s="75"/>
      <c r="JY408" s="75"/>
      <c r="JZ408" s="75"/>
      <c r="KA408" s="75"/>
      <c r="KB408" s="75"/>
      <c r="KC408" s="75"/>
      <c r="KD408" s="75"/>
      <c r="KE408" s="75"/>
      <c r="KF408" s="75"/>
      <c r="KG408" s="75"/>
      <c r="KH408" s="74">
        <f t="shared" si="726"/>
        <v>0</v>
      </c>
      <c r="KJ408" s="162"/>
      <c r="KL408" s="78"/>
      <c r="KM408" s="37"/>
      <c r="KN408" s="77"/>
      <c r="KO408" s="76"/>
      <c r="KP408" s="76"/>
      <c r="KQ408" s="76"/>
      <c r="KR408" s="76"/>
      <c r="KS408" s="76"/>
      <c r="KT408" s="76"/>
      <c r="KU408" s="76"/>
      <c r="KV408" s="75"/>
      <c r="KW408" s="75"/>
      <c r="KX408" s="75"/>
      <c r="KY408" s="75"/>
      <c r="KZ408" s="75"/>
      <c r="LA408" s="75"/>
      <c r="LB408" s="75"/>
      <c r="LC408" s="75"/>
      <c r="LD408" s="75"/>
      <c r="LE408" s="75"/>
      <c r="LF408" s="75"/>
      <c r="LG408" s="74">
        <f t="shared" si="727"/>
        <v>0</v>
      </c>
      <c r="LI408" s="162"/>
      <c r="LK408" s="78"/>
      <c r="LL408" s="37"/>
      <c r="LM408" s="77"/>
      <c r="LN408" s="76"/>
      <c r="LO408" s="76"/>
      <c r="LP408" s="76"/>
      <c r="LQ408" s="76"/>
      <c r="LR408" s="76"/>
      <c r="LS408" s="76"/>
      <c r="LT408" s="76"/>
      <c r="LU408" s="75"/>
      <c r="LV408" s="75"/>
      <c r="LW408" s="75"/>
      <c r="LX408" s="75"/>
      <c r="LY408" s="75"/>
      <c r="LZ408" s="75"/>
      <c r="MA408" s="75"/>
      <c r="MB408" s="75"/>
      <c r="MC408" s="75"/>
      <c r="MD408" s="75"/>
      <c r="ME408" s="75"/>
      <c r="MF408" s="74">
        <f t="shared" si="728"/>
        <v>0</v>
      </c>
      <c r="MH408" s="162"/>
      <c r="MJ408" s="78"/>
      <c r="MK408" s="37"/>
      <c r="ML408" s="77"/>
      <c r="MM408" s="76"/>
      <c r="MN408" s="76"/>
      <c r="MO408" s="76"/>
      <c r="MP408" s="76"/>
      <c r="MQ408" s="76"/>
      <c r="MR408" s="76"/>
      <c r="MS408" s="76"/>
      <c r="MT408" s="75"/>
      <c r="MU408" s="75"/>
      <c r="MV408" s="75"/>
      <c r="MW408" s="75"/>
      <c r="MX408" s="75"/>
      <c r="MY408" s="75"/>
      <c r="MZ408" s="75"/>
      <c r="NA408" s="75"/>
      <c r="NB408" s="75"/>
      <c r="NC408" s="75"/>
      <c r="ND408" s="75"/>
      <c r="NE408" s="74">
        <f t="shared" si="729"/>
        <v>0</v>
      </c>
      <c r="NG408" s="162"/>
      <c r="NI408" s="78"/>
      <c r="NJ408" s="37"/>
      <c r="NK408" s="77"/>
      <c r="NL408" s="76"/>
      <c r="NM408" s="76"/>
      <c r="NN408" s="76"/>
      <c r="NO408" s="76"/>
      <c r="NP408" s="76"/>
      <c r="NQ408" s="76"/>
      <c r="NR408" s="76"/>
      <c r="NS408" s="76"/>
      <c r="NT408" s="76"/>
      <c r="NU408" s="76"/>
      <c r="NV408" s="76"/>
      <c r="NW408" s="76"/>
      <c r="NX408" s="76"/>
      <c r="NY408" s="76">
        <v>1</v>
      </c>
      <c r="NZ408" s="76"/>
      <c r="OA408" s="75"/>
      <c r="OB408" s="76"/>
      <c r="OC408" s="75"/>
      <c r="OD408" s="74">
        <f t="shared" si="730"/>
        <v>0</v>
      </c>
      <c r="OF408" s="162"/>
      <c r="OH408" s="78"/>
      <c r="OI408" s="37"/>
      <c r="OJ408" s="77"/>
      <c r="OK408" s="76"/>
      <c r="OL408" s="76"/>
      <c r="OM408" s="76"/>
      <c r="ON408" s="76"/>
      <c r="OO408" s="76"/>
      <c r="OP408" s="76"/>
      <c r="OQ408" s="76"/>
      <c r="OR408" s="76"/>
      <c r="OS408" s="76"/>
      <c r="OT408" s="76"/>
      <c r="OU408" s="76"/>
      <c r="OV408" s="76"/>
      <c r="OW408" s="76"/>
      <c r="OX408" s="76">
        <v>1</v>
      </c>
      <c r="OY408" s="76"/>
      <c r="OZ408" s="75"/>
      <c r="PA408" s="76"/>
      <c r="PB408" s="75"/>
      <c r="PC408" s="74">
        <f t="shared" si="731"/>
        <v>0</v>
      </c>
      <c r="PE408" s="162"/>
      <c r="PG408" s="78"/>
      <c r="PH408" s="37"/>
      <c r="PI408" s="77"/>
      <c r="PJ408" s="76"/>
      <c r="PK408" s="76"/>
      <c r="PL408" s="76"/>
      <c r="PM408" s="76"/>
      <c r="PN408" s="76"/>
      <c r="PO408" s="76"/>
      <c r="PP408" s="76"/>
      <c r="PQ408" s="76"/>
      <c r="PR408" s="76"/>
      <c r="PS408" s="76"/>
      <c r="PT408" s="76"/>
      <c r="PU408" s="76"/>
      <c r="PV408" s="76"/>
      <c r="PW408" s="76">
        <v>1</v>
      </c>
      <c r="PX408" s="76"/>
      <c r="PY408" s="75"/>
      <c r="PZ408" s="76"/>
      <c r="QA408" s="75"/>
      <c r="QB408" s="74">
        <f t="shared" si="732"/>
        <v>0</v>
      </c>
      <c r="QD408" s="162"/>
      <c r="QF408" s="78"/>
      <c r="QG408" s="37"/>
      <c r="QH408" s="77"/>
      <c r="QI408" s="76"/>
      <c r="QJ408" s="76"/>
      <c r="QK408" s="76"/>
      <c r="QL408" s="76"/>
      <c r="QM408" s="76"/>
      <c r="QN408" s="76"/>
      <c r="QO408" s="76"/>
      <c r="QP408" s="76"/>
      <c r="QQ408" s="76"/>
      <c r="QR408" s="76"/>
      <c r="QS408" s="76"/>
      <c r="QT408" s="76"/>
      <c r="QU408" s="76"/>
      <c r="QV408" s="76">
        <v>1</v>
      </c>
      <c r="QW408" s="76"/>
      <c r="QX408" s="75"/>
      <c r="QY408" s="76"/>
      <c r="QZ408" s="75"/>
      <c r="RA408" s="74">
        <f t="shared" si="733"/>
        <v>0</v>
      </c>
      <c r="RC408" s="162"/>
      <c r="RE408" s="78"/>
      <c r="RF408" s="37"/>
      <c r="RG408" s="77"/>
      <c r="RH408" s="76"/>
      <c r="RI408" s="76"/>
      <c r="RJ408" s="76"/>
      <c r="RK408" s="76"/>
      <c r="RL408" s="76"/>
      <c r="RM408" s="76"/>
      <c r="RN408" s="76"/>
      <c r="RO408" s="76"/>
      <c r="RP408" s="76"/>
      <c r="RQ408" s="76"/>
      <c r="RR408" s="76"/>
      <c r="RS408" s="76"/>
      <c r="RT408" s="76"/>
      <c r="RU408" s="76">
        <v>1</v>
      </c>
      <c r="RV408" s="76"/>
      <c r="RW408" s="75"/>
      <c r="RX408" s="76"/>
      <c r="RY408" s="75"/>
      <c r="RZ408" s="74">
        <f t="shared" si="734"/>
        <v>0</v>
      </c>
      <c r="SB408" s="162"/>
      <c r="SD408" s="78"/>
      <c r="SE408" s="37"/>
      <c r="SF408" s="77"/>
      <c r="SG408" s="76"/>
      <c r="SH408" s="76"/>
      <c r="SI408" s="76"/>
      <c r="SJ408" s="76"/>
      <c r="SK408" s="76"/>
      <c r="SL408" s="76"/>
      <c r="SM408" s="76"/>
      <c r="SN408" s="76"/>
      <c r="SO408" s="76"/>
      <c r="SP408" s="76"/>
      <c r="SQ408" s="76"/>
      <c r="SR408" s="76"/>
      <c r="SS408" s="76"/>
      <c r="ST408" s="76">
        <v>1</v>
      </c>
      <c r="SU408" s="76"/>
      <c r="SV408" s="75"/>
      <c r="SW408" s="76"/>
      <c r="SX408" s="75"/>
      <c r="SY408" s="74">
        <f t="shared" si="735"/>
        <v>0</v>
      </c>
      <c r="TA408" s="162"/>
      <c r="TC408" s="78"/>
      <c r="TD408" s="37"/>
      <c r="TE408" s="77"/>
      <c r="TF408" s="76"/>
      <c r="TG408" s="76"/>
      <c r="TH408" s="76"/>
      <c r="TI408" s="76"/>
      <c r="TJ408" s="76"/>
      <c r="TK408" s="76"/>
      <c r="TL408" s="76"/>
      <c r="TM408" s="76"/>
      <c r="TN408" s="76"/>
      <c r="TO408" s="76"/>
      <c r="TP408" s="76"/>
      <c r="TQ408" s="76"/>
      <c r="TR408" s="76"/>
      <c r="TS408" s="76">
        <v>1</v>
      </c>
      <c r="TT408" s="76"/>
      <c r="TU408" s="75"/>
      <c r="TV408" s="76"/>
      <c r="TW408" s="75"/>
      <c r="TX408" s="74">
        <f t="shared" si="736"/>
        <v>0</v>
      </c>
      <c r="TZ408" s="162"/>
      <c r="UB408" s="78"/>
      <c r="UC408" s="37"/>
      <c r="UD408" s="77"/>
      <c r="UE408" s="76"/>
      <c r="UF408" s="76"/>
      <c r="UG408" s="76"/>
      <c r="UH408" s="76"/>
      <c r="UI408" s="76"/>
      <c r="UJ408" s="76"/>
      <c r="UK408" s="76"/>
      <c r="UL408" s="76"/>
      <c r="UM408" s="76"/>
      <c r="UN408" s="76"/>
      <c r="UO408" s="76"/>
      <c r="UP408" s="76"/>
      <c r="UQ408" s="76"/>
      <c r="UR408" s="76">
        <v>1</v>
      </c>
      <c r="US408" s="76"/>
      <c r="UT408" s="75"/>
      <c r="UU408" s="76"/>
      <c r="UV408" s="75"/>
      <c r="UW408" s="74">
        <f t="shared" si="737"/>
        <v>0</v>
      </c>
      <c r="UY408" s="162"/>
      <c r="VA408" s="78"/>
      <c r="VB408" s="37"/>
      <c r="VC408" s="77"/>
      <c r="VD408" s="76"/>
      <c r="VE408" s="76"/>
      <c r="VF408" s="76"/>
      <c r="VG408" s="76"/>
      <c r="VH408" s="76"/>
      <c r="VI408" s="76"/>
      <c r="VJ408" s="76"/>
      <c r="VK408" s="76"/>
      <c r="VL408" s="76"/>
      <c r="VM408" s="76"/>
      <c r="VN408" s="76"/>
      <c r="VO408" s="76"/>
      <c r="VP408" s="76"/>
      <c r="VQ408" s="76">
        <v>1</v>
      </c>
      <c r="VR408" s="76"/>
      <c r="VS408" s="75"/>
      <c r="VT408" s="76"/>
      <c r="VU408" s="75"/>
      <c r="VV408" s="74">
        <f t="shared" si="738"/>
        <v>0</v>
      </c>
    </row>
    <row r="409" spans="2:594" s="38" customFormat="1" outlineLevel="1">
      <c r="B409" s="88"/>
      <c r="C409" s="89">
        <f>IF(ISERROR(I409+1)=TRUE,I409,IF(I409="","",MAX(C$15:C408)+1))</f>
        <v>299</v>
      </c>
      <c r="D409" s="88">
        <f t="shared" si="740"/>
        <v>1</v>
      </c>
      <c r="E409" s="3"/>
      <c r="G409" s="162"/>
      <c r="I409" s="95">
        <f t="shared" si="739"/>
        <v>309</v>
      </c>
      <c r="J409" s="94" t="s">
        <v>391</v>
      </c>
      <c r="K409" s="93"/>
      <c r="L409" s="93"/>
      <c r="M409" s="93"/>
      <c r="N409" s="93"/>
      <c r="O409" s="92"/>
      <c r="P409" s="91" t="s">
        <v>142</v>
      </c>
      <c r="Q409" s="297"/>
      <c r="R409" s="90" t="s">
        <v>141</v>
      </c>
      <c r="S409" s="298"/>
      <c r="U409" s="162"/>
      <c r="V409" s="42"/>
      <c r="W409" s="78"/>
      <c r="X409" s="37"/>
      <c r="Y409" s="77"/>
      <c r="Z409" s="76"/>
      <c r="AA409" s="79"/>
      <c r="AB409" s="76"/>
      <c r="AC409" s="79"/>
      <c r="AD409" s="76"/>
      <c r="AE409" s="76"/>
      <c r="AF409" s="76"/>
      <c r="AG409" s="76"/>
      <c r="AH409" s="76"/>
      <c r="AI409" s="76"/>
      <c r="AJ409" s="76"/>
      <c r="AK409" s="75"/>
      <c r="AL409" s="75"/>
      <c r="AM409" s="75"/>
      <c r="AN409" s="75"/>
      <c r="AO409" s="75"/>
      <c r="AP409" s="75"/>
      <c r="AQ409" s="75"/>
      <c r="AR409" s="74">
        <f t="shared" ref="AR409:AR440" si="741">SUM(Y409:AQ409)*$Q409</f>
        <v>0</v>
      </c>
      <c r="AT409" s="162"/>
      <c r="AV409" s="78"/>
      <c r="AW409" s="37"/>
      <c r="AX409" s="77"/>
      <c r="AY409" s="76"/>
      <c r="AZ409" s="79"/>
      <c r="BA409" s="76"/>
      <c r="BB409" s="79"/>
      <c r="BC409" s="76"/>
      <c r="BD409" s="76"/>
      <c r="BE409" s="76"/>
      <c r="BF409" s="76"/>
      <c r="BG409" s="76"/>
      <c r="BH409" s="76"/>
      <c r="BI409" s="76"/>
      <c r="BJ409" s="75"/>
      <c r="BK409" s="75"/>
      <c r="BL409" s="75"/>
      <c r="BM409" s="75"/>
      <c r="BN409" s="75"/>
      <c r="BO409" s="75"/>
      <c r="BP409" s="75"/>
      <c r="BQ409" s="74">
        <f t="shared" ref="BQ409:BQ440" si="742">SUM(AX409:BP409)*$Q409</f>
        <v>0</v>
      </c>
      <c r="BS409" s="162"/>
      <c r="BU409" s="78"/>
      <c r="BV409" s="37"/>
      <c r="BW409" s="77"/>
      <c r="BX409" s="76"/>
      <c r="BY409" s="79"/>
      <c r="BZ409" s="76"/>
      <c r="CA409" s="79"/>
      <c r="CB409" s="76"/>
      <c r="CC409" s="76"/>
      <c r="CD409" s="76"/>
      <c r="CE409" s="76"/>
      <c r="CF409" s="76"/>
      <c r="CG409" s="76"/>
      <c r="CH409" s="76"/>
      <c r="CI409" s="75"/>
      <c r="CJ409" s="75"/>
      <c r="CK409" s="75"/>
      <c r="CL409" s="75"/>
      <c r="CM409" s="75"/>
      <c r="CN409" s="75"/>
      <c r="CO409" s="75"/>
      <c r="CP409" s="74">
        <f t="shared" ref="CP409:CP440" si="743">SUM(BW409:CO409)*$Q409</f>
        <v>0</v>
      </c>
      <c r="CR409" s="162"/>
      <c r="CT409" s="78"/>
      <c r="CU409" s="37"/>
      <c r="CV409" s="77"/>
      <c r="CW409" s="76"/>
      <c r="CX409" s="79"/>
      <c r="CY409" s="76"/>
      <c r="CZ409" s="79"/>
      <c r="DA409" s="76"/>
      <c r="DB409" s="76"/>
      <c r="DC409" s="76"/>
      <c r="DD409" s="76"/>
      <c r="DE409" s="76"/>
      <c r="DF409" s="76"/>
      <c r="DG409" s="76"/>
      <c r="DH409" s="75"/>
      <c r="DI409" s="75"/>
      <c r="DJ409" s="75"/>
      <c r="DK409" s="75"/>
      <c r="DL409" s="75"/>
      <c r="DM409" s="75"/>
      <c r="DN409" s="75"/>
      <c r="DO409" s="74">
        <f t="shared" ref="DO409:DO440" si="744">SUM(CV409:DN409)*$Q409</f>
        <v>0</v>
      </c>
      <c r="DQ409" s="162"/>
      <c r="DS409" s="78"/>
      <c r="DT409" s="37"/>
      <c r="DU409" s="77"/>
      <c r="DV409" s="76"/>
      <c r="DW409" s="79"/>
      <c r="DX409" s="76"/>
      <c r="DY409" s="79"/>
      <c r="DZ409" s="76"/>
      <c r="EA409" s="76"/>
      <c r="EB409" s="76"/>
      <c r="EC409" s="76"/>
      <c r="ED409" s="76"/>
      <c r="EE409" s="76"/>
      <c r="EF409" s="76"/>
      <c r="EG409" s="75"/>
      <c r="EH409" s="75"/>
      <c r="EI409" s="75"/>
      <c r="EJ409" s="75"/>
      <c r="EK409" s="75"/>
      <c r="EL409" s="75"/>
      <c r="EM409" s="75"/>
      <c r="EN409" s="74">
        <f t="shared" ref="EN409:EN440" si="745">SUM(DU409:EM409)*$Q409</f>
        <v>0</v>
      </c>
      <c r="EP409" s="162"/>
      <c r="ER409" s="78"/>
      <c r="ES409" s="37"/>
      <c r="ET409" s="77"/>
      <c r="EU409" s="76"/>
      <c r="EV409" s="76"/>
      <c r="EW409" s="76"/>
      <c r="EX409" s="76"/>
      <c r="EY409" s="76"/>
      <c r="EZ409" s="76"/>
      <c r="FA409" s="76"/>
      <c r="FB409" s="76"/>
      <c r="FC409" s="76"/>
      <c r="FD409" s="76"/>
      <c r="FE409" s="76"/>
      <c r="FF409" s="76"/>
      <c r="FG409" s="76"/>
      <c r="FH409" s="75"/>
      <c r="FI409" s="75"/>
      <c r="FJ409" s="75"/>
      <c r="FK409" s="75"/>
      <c r="FL409" s="75"/>
      <c r="FM409" s="74">
        <f t="shared" ref="FM409:FM440" si="746">SUM(ET409:FL409)*$Q409</f>
        <v>0</v>
      </c>
      <c r="FO409" s="162"/>
      <c r="FQ409" s="78"/>
      <c r="FR409" s="37"/>
      <c r="FS409" s="77"/>
      <c r="FT409" s="76"/>
      <c r="FU409" s="76"/>
      <c r="FV409" s="76"/>
      <c r="FW409" s="76"/>
      <c r="FX409" s="76"/>
      <c r="FY409" s="76"/>
      <c r="FZ409" s="76"/>
      <c r="GA409" s="76"/>
      <c r="GB409" s="76"/>
      <c r="GC409" s="76"/>
      <c r="GD409" s="76"/>
      <c r="GE409" s="76"/>
      <c r="GF409" s="76"/>
      <c r="GG409" s="75"/>
      <c r="GH409" s="75"/>
      <c r="GI409" s="75"/>
      <c r="GJ409" s="75"/>
      <c r="GK409" s="75"/>
      <c r="GL409" s="74">
        <f t="shared" ref="GL409:GL440" si="747">SUM(FS409:GK409)*$Q409</f>
        <v>0</v>
      </c>
      <c r="GN409" s="162"/>
      <c r="GP409" s="78"/>
      <c r="GQ409" s="37"/>
      <c r="GR409" s="77"/>
      <c r="GS409" s="76"/>
      <c r="GT409" s="76"/>
      <c r="GU409" s="76"/>
      <c r="GV409" s="76"/>
      <c r="GW409" s="76"/>
      <c r="GX409" s="76"/>
      <c r="GY409" s="76"/>
      <c r="GZ409" s="76"/>
      <c r="HA409" s="76"/>
      <c r="HB409" s="76"/>
      <c r="HC409" s="76"/>
      <c r="HD409" s="76"/>
      <c r="HE409" s="76"/>
      <c r="HF409" s="75"/>
      <c r="HG409" s="75"/>
      <c r="HH409" s="75"/>
      <c r="HI409" s="75"/>
      <c r="HJ409" s="75"/>
      <c r="HK409" s="74">
        <f t="shared" ref="HK409:HK440" si="748">SUM(GR409:HJ409)*$Q409</f>
        <v>0</v>
      </c>
      <c r="HM409" s="162"/>
      <c r="HO409" s="78"/>
      <c r="HP409" s="37"/>
      <c r="HQ409" s="77"/>
      <c r="HR409" s="76"/>
      <c r="HS409" s="76"/>
      <c r="HT409" s="76"/>
      <c r="HU409" s="76"/>
      <c r="HV409" s="76"/>
      <c r="HW409" s="76"/>
      <c r="HX409" s="76"/>
      <c r="HY409" s="76"/>
      <c r="HZ409" s="76"/>
      <c r="IA409" s="76"/>
      <c r="IB409" s="76"/>
      <c r="IC409" s="76"/>
      <c r="ID409" s="76"/>
      <c r="IE409" s="75"/>
      <c r="IF409" s="75"/>
      <c r="IG409" s="75"/>
      <c r="IH409" s="75"/>
      <c r="II409" s="75"/>
      <c r="IJ409" s="74">
        <f t="shared" ref="IJ409:IJ440" si="749">SUM(HQ409:II409)*$Q409</f>
        <v>0</v>
      </c>
      <c r="IL409" s="162"/>
      <c r="IN409" s="78"/>
      <c r="IO409" s="37"/>
      <c r="IP409" s="77"/>
      <c r="IQ409" s="76"/>
      <c r="IR409" s="76"/>
      <c r="IS409" s="76"/>
      <c r="IT409" s="76"/>
      <c r="IU409" s="76"/>
      <c r="IV409" s="76"/>
      <c r="IW409" s="76"/>
      <c r="IX409" s="75"/>
      <c r="IY409" s="75"/>
      <c r="IZ409" s="75"/>
      <c r="JA409" s="75"/>
      <c r="JB409" s="75"/>
      <c r="JC409" s="75"/>
      <c r="JD409" s="75"/>
      <c r="JE409" s="75"/>
      <c r="JF409" s="75"/>
      <c r="JG409" s="75"/>
      <c r="JH409" s="75"/>
      <c r="JI409" s="74">
        <f t="shared" ref="JI409:JI440" si="750">SUM(IP409:JH409)*$Q409</f>
        <v>0</v>
      </c>
      <c r="JK409" s="162"/>
      <c r="JM409" s="78"/>
      <c r="JN409" s="37"/>
      <c r="JO409" s="77"/>
      <c r="JP409" s="76"/>
      <c r="JQ409" s="76"/>
      <c r="JR409" s="76"/>
      <c r="JS409" s="76"/>
      <c r="JT409" s="76"/>
      <c r="JU409" s="76"/>
      <c r="JV409" s="76"/>
      <c r="JW409" s="75"/>
      <c r="JX409" s="75"/>
      <c r="JY409" s="75"/>
      <c r="JZ409" s="75"/>
      <c r="KA409" s="75"/>
      <c r="KB409" s="75"/>
      <c r="KC409" s="75"/>
      <c r="KD409" s="75"/>
      <c r="KE409" s="75"/>
      <c r="KF409" s="75"/>
      <c r="KG409" s="75"/>
      <c r="KH409" s="74">
        <f t="shared" ref="KH409:KH440" si="751">SUM(JO409:KG409)*$Q409</f>
        <v>0</v>
      </c>
      <c r="KJ409" s="162"/>
      <c r="KL409" s="78"/>
      <c r="KM409" s="37"/>
      <c r="KN409" s="77"/>
      <c r="KO409" s="76"/>
      <c r="KP409" s="76"/>
      <c r="KQ409" s="76"/>
      <c r="KR409" s="76"/>
      <c r="KS409" s="76"/>
      <c r="KT409" s="76"/>
      <c r="KU409" s="76"/>
      <c r="KV409" s="75"/>
      <c r="KW409" s="75"/>
      <c r="KX409" s="75"/>
      <c r="KY409" s="75"/>
      <c r="KZ409" s="75"/>
      <c r="LA409" s="75"/>
      <c r="LB409" s="75"/>
      <c r="LC409" s="75"/>
      <c r="LD409" s="75"/>
      <c r="LE409" s="75"/>
      <c r="LF409" s="75"/>
      <c r="LG409" s="74">
        <f t="shared" ref="LG409:LG440" si="752">SUM(KN409:LF409)*$Q409</f>
        <v>0</v>
      </c>
      <c r="LI409" s="162"/>
      <c r="LK409" s="78"/>
      <c r="LL409" s="37"/>
      <c r="LM409" s="77"/>
      <c r="LN409" s="76"/>
      <c r="LO409" s="76"/>
      <c r="LP409" s="76"/>
      <c r="LQ409" s="76"/>
      <c r="LR409" s="76"/>
      <c r="LS409" s="76"/>
      <c r="LT409" s="76"/>
      <c r="LU409" s="75"/>
      <c r="LV409" s="75"/>
      <c r="LW409" s="75"/>
      <c r="LX409" s="75"/>
      <c r="LY409" s="75"/>
      <c r="LZ409" s="75"/>
      <c r="MA409" s="75"/>
      <c r="MB409" s="75"/>
      <c r="MC409" s="75"/>
      <c r="MD409" s="75"/>
      <c r="ME409" s="75"/>
      <c r="MF409" s="74">
        <f t="shared" ref="MF409:MF440" si="753">SUM(LM409:ME409)*$Q409</f>
        <v>0</v>
      </c>
      <c r="MH409" s="162"/>
      <c r="MJ409" s="78"/>
      <c r="MK409" s="37"/>
      <c r="ML409" s="77"/>
      <c r="MM409" s="76"/>
      <c r="MN409" s="76"/>
      <c r="MO409" s="76"/>
      <c r="MP409" s="76"/>
      <c r="MQ409" s="76"/>
      <c r="MR409" s="76"/>
      <c r="MS409" s="76"/>
      <c r="MT409" s="75"/>
      <c r="MU409" s="75"/>
      <c r="MV409" s="75"/>
      <c r="MW409" s="75"/>
      <c r="MX409" s="75"/>
      <c r="MY409" s="75"/>
      <c r="MZ409" s="75"/>
      <c r="NA409" s="75"/>
      <c r="NB409" s="75"/>
      <c r="NC409" s="75"/>
      <c r="ND409" s="75"/>
      <c r="NE409" s="74">
        <f t="shared" ref="NE409:NE440" si="754">SUM(ML409:ND409)*$Q409</f>
        <v>0</v>
      </c>
      <c r="NG409" s="162"/>
      <c r="NI409" s="78"/>
      <c r="NJ409" s="37"/>
      <c r="NK409" s="77"/>
      <c r="NL409" s="76"/>
      <c r="NM409" s="76"/>
      <c r="NN409" s="76"/>
      <c r="NO409" s="76"/>
      <c r="NP409" s="76"/>
      <c r="NQ409" s="76"/>
      <c r="NR409" s="76"/>
      <c r="NS409" s="76"/>
      <c r="NT409" s="76"/>
      <c r="NU409" s="76"/>
      <c r="NV409" s="76"/>
      <c r="NW409" s="76"/>
      <c r="NX409" s="76"/>
      <c r="NY409" s="76"/>
      <c r="NZ409" s="76"/>
      <c r="OA409" s="75">
        <v>1</v>
      </c>
      <c r="OB409" s="76"/>
      <c r="OC409" s="75"/>
      <c r="OD409" s="74">
        <f t="shared" ref="OD409:OD440" si="755">SUM(NK409:OC409)*$Q409</f>
        <v>0</v>
      </c>
      <c r="OF409" s="162"/>
      <c r="OH409" s="78"/>
      <c r="OI409" s="37"/>
      <c r="OJ409" s="77"/>
      <c r="OK409" s="76"/>
      <c r="OL409" s="76"/>
      <c r="OM409" s="76"/>
      <c r="ON409" s="76"/>
      <c r="OO409" s="76"/>
      <c r="OP409" s="76"/>
      <c r="OQ409" s="76"/>
      <c r="OR409" s="76"/>
      <c r="OS409" s="76"/>
      <c r="OT409" s="76"/>
      <c r="OU409" s="76"/>
      <c r="OV409" s="76"/>
      <c r="OW409" s="76"/>
      <c r="OX409" s="76"/>
      <c r="OY409" s="76"/>
      <c r="OZ409" s="75">
        <v>1</v>
      </c>
      <c r="PA409" s="76"/>
      <c r="PB409" s="75"/>
      <c r="PC409" s="74">
        <f t="shared" ref="PC409:PC440" si="756">SUM(OJ409:PB409)*$Q409</f>
        <v>0</v>
      </c>
      <c r="PE409" s="162"/>
      <c r="PG409" s="78"/>
      <c r="PH409" s="37"/>
      <c r="PI409" s="77"/>
      <c r="PJ409" s="76"/>
      <c r="PK409" s="76"/>
      <c r="PL409" s="76"/>
      <c r="PM409" s="76"/>
      <c r="PN409" s="76"/>
      <c r="PO409" s="76"/>
      <c r="PP409" s="76"/>
      <c r="PQ409" s="76"/>
      <c r="PR409" s="76"/>
      <c r="PS409" s="76"/>
      <c r="PT409" s="76"/>
      <c r="PU409" s="76"/>
      <c r="PV409" s="76"/>
      <c r="PW409" s="76"/>
      <c r="PX409" s="76"/>
      <c r="PY409" s="75"/>
      <c r="PZ409" s="76"/>
      <c r="QA409" s="75"/>
      <c r="QB409" s="74">
        <f t="shared" ref="QB409:QB440" si="757">SUM(PI409:QA409)*$Q409</f>
        <v>0</v>
      </c>
      <c r="QD409" s="162"/>
      <c r="QF409" s="78"/>
      <c r="QG409" s="37"/>
      <c r="QH409" s="77"/>
      <c r="QI409" s="76"/>
      <c r="QJ409" s="76"/>
      <c r="QK409" s="76"/>
      <c r="QL409" s="76"/>
      <c r="QM409" s="76"/>
      <c r="QN409" s="76"/>
      <c r="QO409" s="76"/>
      <c r="QP409" s="76"/>
      <c r="QQ409" s="76"/>
      <c r="QR409" s="76"/>
      <c r="QS409" s="76"/>
      <c r="QT409" s="76"/>
      <c r="QU409" s="76"/>
      <c r="QV409" s="76"/>
      <c r="QW409" s="76"/>
      <c r="QX409" s="75">
        <v>1</v>
      </c>
      <c r="QY409" s="76"/>
      <c r="QZ409" s="75"/>
      <c r="RA409" s="74">
        <f t="shared" ref="RA409:RA440" si="758">SUM(QH409:QZ409)*$Q409</f>
        <v>0</v>
      </c>
      <c r="RC409" s="162"/>
      <c r="RE409" s="78"/>
      <c r="RF409" s="37"/>
      <c r="RG409" s="77"/>
      <c r="RH409" s="76"/>
      <c r="RI409" s="76"/>
      <c r="RJ409" s="76"/>
      <c r="RK409" s="76"/>
      <c r="RL409" s="76"/>
      <c r="RM409" s="76"/>
      <c r="RN409" s="76"/>
      <c r="RO409" s="76"/>
      <c r="RP409" s="76"/>
      <c r="RQ409" s="76"/>
      <c r="RR409" s="76"/>
      <c r="RS409" s="76"/>
      <c r="RT409" s="76"/>
      <c r="RU409" s="76"/>
      <c r="RV409" s="76"/>
      <c r="RW409" s="75"/>
      <c r="RX409" s="76"/>
      <c r="RY409" s="75"/>
      <c r="RZ409" s="74">
        <f t="shared" ref="RZ409:RZ440" si="759">SUM(RG409:RY409)*$Q409</f>
        <v>0</v>
      </c>
      <c r="SB409" s="162"/>
      <c r="SD409" s="78"/>
      <c r="SE409" s="37"/>
      <c r="SF409" s="77"/>
      <c r="SG409" s="76"/>
      <c r="SH409" s="76"/>
      <c r="SI409" s="76"/>
      <c r="SJ409" s="76"/>
      <c r="SK409" s="76"/>
      <c r="SL409" s="76"/>
      <c r="SM409" s="76"/>
      <c r="SN409" s="76"/>
      <c r="SO409" s="76"/>
      <c r="SP409" s="76"/>
      <c r="SQ409" s="76"/>
      <c r="SR409" s="76"/>
      <c r="SS409" s="76"/>
      <c r="ST409" s="76"/>
      <c r="SU409" s="76"/>
      <c r="SV409" s="75">
        <v>1</v>
      </c>
      <c r="SW409" s="76"/>
      <c r="SX409" s="75"/>
      <c r="SY409" s="74">
        <f t="shared" ref="SY409:SY440" si="760">SUM(SF409:SX409)*$Q409</f>
        <v>0</v>
      </c>
      <c r="TA409" s="162"/>
      <c r="TC409" s="78"/>
      <c r="TD409" s="37"/>
      <c r="TE409" s="77"/>
      <c r="TF409" s="76"/>
      <c r="TG409" s="76"/>
      <c r="TH409" s="76"/>
      <c r="TI409" s="76"/>
      <c r="TJ409" s="76"/>
      <c r="TK409" s="76"/>
      <c r="TL409" s="76"/>
      <c r="TM409" s="76"/>
      <c r="TN409" s="76"/>
      <c r="TO409" s="76"/>
      <c r="TP409" s="76"/>
      <c r="TQ409" s="76"/>
      <c r="TR409" s="76"/>
      <c r="TS409" s="76"/>
      <c r="TT409" s="76"/>
      <c r="TU409" s="75">
        <v>1</v>
      </c>
      <c r="TV409" s="76"/>
      <c r="TW409" s="75"/>
      <c r="TX409" s="74">
        <f t="shared" ref="TX409:TX440" si="761">SUM(TE409:TW409)*$Q409</f>
        <v>0</v>
      </c>
      <c r="TZ409" s="162"/>
      <c r="UB409" s="78"/>
      <c r="UC409" s="37"/>
      <c r="UD409" s="77"/>
      <c r="UE409" s="76"/>
      <c r="UF409" s="76"/>
      <c r="UG409" s="76"/>
      <c r="UH409" s="76"/>
      <c r="UI409" s="76"/>
      <c r="UJ409" s="76"/>
      <c r="UK409" s="76"/>
      <c r="UL409" s="76"/>
      <c r="UM409" s="76"/>
      <c r="UN409" s="76"/>
      <c r="UO409" s="76"/>
      <c r="UP409" s="76"/>
      <c r="UQ409" s="76"/>
      <c r="UR409" s="76"/>
      <c r="US409" s="76"/>
      <c r="UT409" s="75">
        <v>1</v>
      </c>
      <c r="UU409" s="76"/>
      <c r="UV409" s="75"/>
      <c r="UW409" s="74">
        <f t="shared" ref="UW409:UW440" si="762">SUM(UD409:UV409)*$Q409</f>
        <v>0</v>
      </c>
      <c r="UY409" s="162"/>
      <c r="VA409" s="78"/>
      <c r="VB409" s="37"/>
      <c r="VC409" s="77"/>
      <c r="VD409" s="76"/>
      <c r="VE409" s="76"/>
      <c r="VF409" s="76"/>
      <c r="VG409" s="76"/>
      <c r="VH409" s="76"/>
      <c r="VI409" s="76"/>
      <c r="VJ409" s="76"/>
      <c r="VK409" s="76"/>
      <c r="VL409" s="76"/>
      <c r="VM409" s="76"/>
      <c r="VN409" s="76"/>
      <c r="VO409" s="76"/>
      <c r="VP409" s="76"/>
      <c r="VQ409" s="76"/>
      <c r="VR409" s="76"/>
      <c r="VS409" s="75"/>
      <c r="VT409" s="76"/>
      <c r="VU409" s="75"/>
      <c r="VV409" s="74">
        <f t="shared" ref="VV409:VV440" si="763">SUM(VC409:VU409)*$Q409</f>
        <v>0</v>
      </c>
    </row>
    <row r="410" spans="2:594" s="38" customFormat="1" outlineLevel="1">
      <c r="B410" s="88"/>
      <c r="C410" s="89">
        <f>IF(ISERROR(I410+1)=TRUE,I410,IF(I410="","",MAX(C$15:C409)+1))</f>
        <v>300</v>
      </c>
      <c r="D410" s="88">
        <f t="shared" si="740"/>
        <v>1</v>
      </c>
      <c r="E410" s="3"/>
      <c r="G410" s="162"/>
      <c r="I410" s="95">
        <f t="shared" ref="I410:I430" si="764">+I409+1</f>
        <v>310</v>
      </c>
      <c r="J410" s="94" t="s">
        <v>390</v>
      </c>
      <c r="K410" s="93"/>
      <c r="L410" s="93"/>
      <c r="M410" s="93"/>
      <c r="N410" s="93"/>
      <c r="O410" s="92"/>
      <c r="P410" s="91" t="s">
        <v>142</v>
      </c>
      <c r="Q410" s="297"/>
      <c r="R410" s="90" t="s">
        <v>141</v>
      </c>
      <c r="S410" s="298"/>
      <c r="U410" s="162"/>
      <c r="V410" s="42"/>
      <c r="W410" s="78"/>
      <c r="X410" s="37"/>
      <c r="Y410" s="77"/>
      <c r="Z410" s="76"/>
      <c r="AA410" s="79"/>
      <c r="AB410" s="76"/>
      <c r="AC410" s="79"/>
      <c r="AD410" s="76"/>
      <c r="AE410" s="76"/>
      <c r="AF410" s="76"/>
      <c r="AG410" s="76"/>
      <c r="AH410" s="76"/>
      <c r="AI410" s="76"/>
      <c r="AJ410" s="76">
        <v>1</v>
      </c>
      <c r="AK410" s="75"/>
      <c r="AL410" s="75"/>
      <c r="AM410" s="75"/>
      <c r="AN410" s="75"/>
      <c r="AO410" s="75"/>
      <c r="AP410" s="75"/>
      <c r="AQ410" s="75"/>
      <c r="AR410" s="74">
        <f t="shared" si="741"/>
        <v>0</v>
      </c>
      <c r="AT410" s="162"/>
      <c r="AV410" s="78"/>
      <c r="AW410" s="37"/>
      <c r="AX410" s="77"/>
      <c r="AY410" s="76"/>
      <c r="AZ410" s="79"/>
      <c r="BA410" s="76"/>
      <c r="BB410" s="79"/>
      <c r="BC410" s="76"/>
      <c r="BD410" s="76"/>
      <c r="BE410" s="76"/>
      <c r="BF410" s="76"/>
      <c r="BG410" s="76"/>
      <c r="BH410" s="76"/>
      <c r="BI410" s="76">
        <v>1</v>
      </c>
      <c r="BJ410" s="75"/>
      <c r="BK410" s="75"/>
      <c r="BL410" s="75"/>
      <c r="BM410" s="75"/>
      <c r="BN410" s="75"/>
      <c r="BO410" s="75"/>
      <c r="BP410" s="75"/>
      <c r="BQ410" s="74">
        <f t="shared" si="742"/>
        <v>0</v>
      </c>
      <c r="BS410" s="162"/>
      <c r="BU410" s="78"/>
      <c r="BV410" s="37"/>
      <c r="BW410" s="77"/>
      <c r="BX410" s="76"/>
      <c r="BY410" s="79"/>
      <c r="BZ410" s="76"/>
      <c r="CA410" s="79"/>
      <c r="CB410" s="76"/>
      <c r="CC410" s="76"/>
      <c r="CD410" s="76"/>
      <c r="CE410" s="76"/>
      <c r="CF410" s="76"/>
      <c r="CG410" s="76"/>
      <c r="CH410" s="76"/>
      <c r="CI410" s="75"/>
      <c r="CJ410" s="75"/>
      <c r="CK410" s="75"/>
      <c r="CL410" s="75"/>
      <c r="CM410" s="75"/>
      <c r="CN410" s="75"/>
      <c r="CO410" s="75"/>
      <c r="CP410" s="74">
        <f t="shared" si="743"/>
        <v>0</v>
      </c>
      <c r="CR410" s="162"/>
      <c r="CT410" s="78"/>
      <c r="CU410" s="37"/>
      <c r="CV410" s="77"/>
      <c r="CW410" s="76"/>
      <c r="CX410" s="79"/>
      <c r="CY410" s="76"/>
      <c r="CZ410" s="79"/>
      <c r="DA410" s="76"/>
      <c r="DB410" s="76"/>
      <c r="DC410" s="76"/>
      <c r="DD410" s="76"/>
      <c r="DE410" s="76"/>
      <c r="DF410" s="76"/>
      <c r="DG410" s="76">
        <v>1</v>
      </c>
      <c r="DH410" s="75"/>
      <c r="DI410" s="75"/>
      <c r="DJ410" s="75"/>
      <c r="DK410" s="75"/>
      <c r="DL410" s="75"/>
      <c r="DM410" s="75"/>
      <c r="DN410" s="75"/>
      <c r="DO410" s="74">
        <f t="shared" si="744"/>
        <v>0</v>
      </c>
      <c r="DQ410" s="162"/>
      <c r="DS410" s="78"/>
      <c r="DT410" s="37"/>
      <c r="DU410" s="77"/>
      <c r="DV410" s="76"/>
      <c r="DW410" s="79"/>
      <c r="DX410" s="76"/>
      <c r="DY410" s="79"/>
      <c r="DZ410" s="76"/>
      <c r="EA410" s="76"/>
      <c r="EB410" s="76"/>
      <c r="EC410" s="76"/>
      <c r="ED410" s="76"/>
      <c r="EE410" s="76"/>
      <c r="EF410" s="76"/>
      <c r="EG410" s="75"/>
      <c r="EH410" s="75"/>
      <c r="EI410" s="75"/>
      <c r="EJ410" s="75"/>
      <c r="EK410" s="75"/>
      <c r="EL410" s="75"/>
      <c r="EM410" s="75"/>
      <c r="EN410" s="74">
        <f t="shared" si="745"/>
        <v>0</v>
      </c>
      <c r="EP410" s="162"/>
      <c r="ER410" s="78"/>
      <c r="ES410" s="37"/>
      <c r="ET410" s="77"/>
      <c r="EU410" s="76"/>
      <c r="EV410" s="76"/>
      <c r="EW410" s="76"/>
      <c r="EX410" s="76"/>
      <c r="EY410" s="76"/>
      <c r="EZ410" s="76"/>
      <c r="FA410" s="76"/>
      <c r="FB410" s="76"/>
      <c r="FC410" s="76"/>
      <c r="FD410" s="76"/>
      <c r="FE410" s="76"/>
      <c r="FF410" s="76"/>
      <c r="FG410" s="76">
        <v>1</v>
      </c>
      <c r="FH410" s="75"/>
      <c r="FI410" s="75"/>
      <c r="FJ410" s="75"/>
      <c r="FK410" s="75"/>
      <c r="FL410" s="75"/>
      <c r="FM410" s="74">
        <f t="shared" si="746"/>
        <v>0</v>
      </c>
      <c r="FO410" s="162"/>
      <c r="FQ410" s="78"/>
      <c r="FR410" s="37"/>
      <c r="FS410" s="77"/>
      <c r="FT410" s="76"/>
      <c r="FU410" s="76"/>
      <c r="FV410" s="76"/>
      <c r="FW410" s="76"/>
      <c r="FX410" s="76"/>
      <c r="FY410" s="76"/>
      <c r="FZ410" s="76"/>
      <c r="GA410" s="76"/>
      <c r="GB410" s="76"/>
      <c r="GC410" s="76"/>
      <c r="GD410" s="76"/>
      <c r="GE410" s="76"/>
      <c r="GF410" s="76">
        <v>1</v>
      </c>
      <c r="GG410" s="75"/>
      <c r="GH410" s="75"/>
      <c r="GI410" s="75"/>
      <c r="GJ410" s="75"/>
      <c r="GK410" s="75"/>
      <c r="GL410" s="74">
        <f t="shared" si="747"/>
        <v>0</v>
      </c>
      <c r="GN410" s="162"/>
      <c r="GP410" s="78"/>
      <c r="GQ410" s="37"/>
      <c r="GR410" s="77"/>
      <c r="GS410" s="76"/>
      <c r="GT410" s="76"/>
      <c r="GU410" s="76"/>
      <c r="GV410" s="76"/>
      <c r="GW410" s="76"/>
      <c r="GX410" s="76"/>
      <c r="GY410" s="76"/>
      <c r="GZ410" s="76"/>
      <c r="HA410" s="76"/>
      <c r="HB410" s="76"/>
      <c r="HC410" s="76"/>
      <c r="HD410" s="76"/>
      <c r="HE410" s="76">
        <v>1</v>
      </c>
      <c r="HF410" s="75"/>
      <c r="HG410" s="75"/>
      <c r="HH410" s="75"/>
      <c r="HI410" s="75"/>
      <c r="HJ410" s="75"/>
      <c r="HK410" s="74">
        <f t="shared" si="748"/>
        <v>0</v>
      </c>
      <c r="HM410" s="162"/>
      <c r="HO410" s="78"/>
      <c r="HP410" s="37"/>
      <c r="HQ410" s="77"/>
      <c r="HR410" s="76"/>
      <c r="HS410" s="76"/>
      <c r="HT410" s="76"/>
      <c r="HU410" s="76"/>
      <c r="HV410" s="76"/>
      <c r="HW410" s="76"/>
      <c r="HX410" s="76"/>
      <c r="HY410" s="76"/>
      <c r="HZ410" s="76"/>
      <c r="IA410" s="76"/>
      <c r="IB410" s="76"/>
      <c r="IC410" s="76"/>
      <c r="ID410" s="76"/>
      <c r="IE410" s="75"/>
      <c r="IF410" s="75"/>
      <c r="IG410" s="75"/>
      <c r="IH410" s="75"/>
      <c r="II410" s="75"/>
      <c r="IJ410" s="74">
        <f t="shared" si="749"/>
        <v>0</v>
      </c>
      <c r="IL410" s="162"/>
      <c r="IN410" s="78"/>
      <c r="IO410" s="37"/>
      <c r="IP410" s="77"/>
      <c r="IQ410" s="76"/>
      <c r="IR410" s="76"/>
      <c r="IS410" s="76"/>
      <c r="IT410" s="76"/>
      <c r="IU410" s="76"/>
      <c r="IV410" s="76"/>
      <c r="IW410" s="76"/>
      <c r="IX410" s="75"/>
      <c r="IY410" s="75"/>
      <c r="IZ410" s="75"/>
      <c r="JA410" s="75"/>
      <c r="JB410" s="75"/>
      <c r="JC410" s="75"/>
      <c r="JD410" s="75"/>
      <c r="JE410" s="75"/>
      <c r="JF410" s="75"/>
      <c r="JG410" s="75"/>
      <c r="JH410" s="75"/>
      <c r="JI410" s="74">
        <f t="shared" si="750"/>
        <v>0</v>
      </c>
      <c r="JK410" s="162"/>
      <c r="JM410" s="78"/>
      <c r="JN410" s="37"/>
      <c r="JO410" s="77"/>
      <c r="JP410" s="76"/>
      <c r="JQ410" s="76"/>
      <c r="JR410" s="76"/>
      <c r="JS410" s="76"/>
      <c r="JT410" s="76"/>
      <c r="JU410" s="76"/>
      <c r="JV410" s="76"/>
      <c r="JW410" s="75"/>
      <c r="JX410" s="75"/>
      <c r="JY410" s="75"/>
      <c r="JZ410" s="75"/>
      <c r="KA410" s="75"/>
      <c r="KB410" s="75"/>
      <c r="KC410" s="75"/>
      <c r="KD410" s="75"/>
      <c r="KE410" s="75"/>
      <c r="KF410" s="75"/>
      <c r="KG410" s="75"/>
      <c r="KH410" s="74">
        <f t="shared" si="751"/>
        <v>0</v>
      </c>
      <c r="KJ410" s="162"/>
      <c r="KL410" s="78"/>
      <c r="KM410" s="37"/>
      <c r="KN410" s="77"/>
      <c r="KO410" s="76"/>
      <c r="KP410" s="76"/>
      <c r="KQ410" s="76"/>
      <c r="KR410" s="76"/>
      <c r="KS410" s="76"/>
      <c r="KT410" s="76"/>
      <c r="KU410" s="76"/>
      <c r="KV410" s="75"/>
      <c r="KW410" s="75"/>
      <c r="KX410" s="75"/>
      <c r="KY410" s="75"/>
      <c r="KZ410" s="75"/>
      <c r="LA410" s="75"/>
      <c r="LB410" s="75"/>
      <c r="LC410" s="75"/>
      <c r="LD410" s="75"/>
      <c r="LE410" s="75"/>
      <c r="LF410" s="75"/>
      <c r="LG410" s="74">
        <f t="shared" si="752"/>
        <v>0</v>
      </c>
      <c r="LI410" s="162"/>
      <c r="LK410" s="78"/>
      <c r="LL410" s="37"/>
      <c r="LM410" s="77"/>
      <c r="LN410" s="76"/>
      <c r="LO410" s="76"/>
      <c r="LP410" s="76"/>
      <c r="LQ410" s="76"/>
      <c r="LR410" s="76"/>
      <c r="LS410" s="76"/>
      <c r="LT410" s="76"/>
      <c r="LU410" s="75"/>
      <c r="LV410" s="75"/>
      <c r="LW410" s="75"/>
      <c r="LX410" s="75"/>
      <c r="LY410" s="75"/>
      <c r="LZ410" s="75"/>
      <c r="MA410" s="75"/>
      <c r="MB410" s="75"/>
      <c r="MC410" s="75"/>
      <c r="MD410" s="75"/>
      <c r="ME410" s="75"/>
      <c r="MF410" s="74">
        <f t="shared" si="753"/>
        <v>0</v>
      </c>
      <c r="MH410" s="162"/>
      <c r="MJ410" s="78"/>
      <c r="MK410" s="37"/>
      <c r="ML410" s="77"/>
      <c r="MM410" s="76"/>
      <c r="MN410" s="76"/>
      <c r="MO410" s="76"/>
      <c r="MP410" s="76"/>
      <c r="MQ410" s="76"/>
      <c r="MR410" s="76"/>
      <c r="MS410" s="76"/>
      <c r="MT410" s="75"/>
      <c r="MU410" s="75"/>
      <c r="MV410" s="75"/>
      <c r="MW410" s="75"/>
      <c r="MX410" s="75"/>
      <c r="MY410" s="75"/>
      <c r="MZ410" s="75"/>
      <c r="NA410" s="75"/>
      <c r="NB410" s="75"/>
      <c r="NC410" s="75"/>
      <c r="ND410" s="75"/>
      <c r="NE410" s="74">
        <f t="shared" si="754"/>
        <v>0</v>
      </c>
      <c r="NG410" s="162"/>
      <c r="NI410" s="78"/>
      <c r="NJ410" s="37"/>
      <c r="NK410" s="77"/>
      <c r="NL410" s="76"/>
      <c r="NM410" s="76"/>
      <c r="NN410" s="76"/>
      <c r="NO410" s="76"/>
      <c r="NP410" s="76"/>
      <c r="NQ410" s="76"/>
      <c r="NR410" s="76"/>
      <c r="NS410" s="76"/>
      <c r="NT410" s="76"/>
      <c r="NU410" s="76"/>
      <c r="NV410" s="76"/>
      <c r="NW410" s="76"/>
      <c r="NX410" s="76"/>
      <c r="NY410" s="76">
        <v>1</v>
      </c>
      <c r="NZ410" s="76"/>
      <c r="OA410" s="75"/>
      <c r="OB410" s="76"/>
      <c r="OC410" s="75"/>
      <c r="OD410" s="74">
        <f t="shared" si="755"/>
        <v>0</v>
      </c>
      <c r="OF410" s="162"/>
      <c r="OH410" s="78"/>
      <c r="OI410" s="37"/>
      <c r="OJ410" s="77"/>
      <c r="OK410" s="76"/>
      <c r="OL410" s="76"/>
      <c r="OM410" s="76"/>
      <c r="ON410" s="76"/>
      <c r="OO410" s="76"/>
      <c r="OP410" s="76"/>
      <c r="OQ410" s="76"/>
      <c r="OR410" s="76"/>
      <c r="OS410" s="76"/>
      <c r="OT410" s="76"/>
      <c r="OU410" s="76"/>
      <c r="OV410" s="76"/>
      <c r="OW410" s="76"/>
      <c r="OX410" s="76">
        <v>1</v>
      </c>
      <c r="OY410" s="76"/>
      <c r="OZ410" s="75"/>
      <c r="PA410" s="76"/>
      <c r="PB410" s="75"/>
      <c r="PC410" s="74">
        <f t="shared" si="756"/>
        <v>0</v>
      </c>
      <c r="PE410" s="162"/>
      <c r="PG410" s="78"/>
      <c r="PH410" s="37"/>
      <c r="PI410" s="77"/>
      <c r="PJ410" s="76"/>
      <c r="PK410" s="76"/>
      <c r="PL410" s="76"/>
      <c r="PM410" s="76"/>
      <c r="PN410" s="76"/>
      <c r="PO410" s="76"/>
      <c r="PP410" s="76"/>
      <c r="PQ410" s="76"/>
      <c r="PR410" s="76"/>
      <c r="PS410" s="76"/>
      <c r="PT410" s="76"/>
      <c r="PU410" s="76"/>
      <c r="PV410" s="76"/>
      <c r="PW410" s="76">
        <v>1</v>
      </c>
      <c r="PX410" s="76"/>
      <c r="PY410" s="75"/>
      <c r="PZ410" s="76"/>
      <c r="QA410" s="75"/>
      <c r="QB410" s="74">
        <f t="shared" si="757"/>
        <v>0</v>
      </c>
      <c r="QD410" s="162"/>
      <c r="QF410" s="78"/>
      <c r="QG410" s="37"/>
      <c r="QH410" s="77"/>
      <c r="QI410" s="76"/>
      <c r="QJ410" s="76"/>
      <c r="QK410" s="76"/>
      <c r="QL410" s="76"/>
      <c r="QM410" s="76"/>
      <c r="QN410" s="76"/>
      <c r="QO410" s="76"/>
      <c r="QP410" s="76"/>
      <c r="QQ410" s="76"/>
      <c r="QR410" s="76"/>
      <c r="QS410" s="76"/>
      <c r="QT410" s="76"/>
      <c r="QU410" s="76"/>
      <c r="QV410" s="76">
        <v>1</v>
      </c>
      <c r="QW410" s="76"/>
      <c r="QX410" s="75"/>
      <c r="QY410" s="76"/>
      <c r="QZ410" s="75"/>
      <c r="RA410" s="74">
        <f t="shared" si="758"/>
        <v>0</v>
      </c>
      <c r="RC410" s="162"/>
      <c r="RE410" s="78"/>
      <c r="RF410" s="37"/>
      <c r="RG410" s="77"/>
      <c r="RH410" s="76"/>
      <c r="RI410" s="76"/>
      <c r="RJ410" s="76"/>
      <c r="RK410" s="76"/>
      <c r="RL410" s="76"/>
      <c r="RM410" s="76"/>
      <c r="RN410" s="76"/>
      <c r="RO410" s="76"/>
      <c r="RP410" s="76"/>
      <c r="RQ410" s="76"/>
      <c r="RR410" s="76"/>
      <c r="RS410" s="76"/>
      <c r="RT410" s="76"/>
      <c r="RU410" s="76">
        <v>1</v>
      </c>
      <c r="RV410" s="76"/>
      <c r="RW410" s="75"/>
      <c r="RX410" s="76"/>
      <c r="RY410" s="75"/>
      <c r="RZ410" s="74">
        <f t="shared" si="759"/>
        <v>0</v>
      </c>
      <c r="SB410" s="162"/>
      <c r="SD410" s="78"/>
      <c r="SE410" s="37"/>
      <c r="SF410" s="77"/>
      <c r="SG410" s="76"/>
      <c r="SH410" s="76"/>
      <c r="SI410" s="76"/>
      <c r="SJ410" s="76"/>
      <c r="SK410" s="76"/>
      <c r="SL410" s="76"/>
      <c r="SM410" s="76"/>
      <c r="SN410" s="76"/>
      <c r="SO410" s="76"/>
      <c r="SP410" s="76"/>
      <c r="SQ410" s="76"/>
      <c r="SR410" s="76"/>
      <c r="SS410" s="76"/>
      <c r="ST410" s="76">
        <v>1</v>
      </c>
      <c r="SU410" s="76"/>
      <c r="SV410" s="75"/>
      <c r="SW410" s="76"/>
      <c r="SX410" s="75"/>
      <c r="SY410" s="74">
        <f t="shared" si="760"/>
        <v>0</v>
      </c>
      <c r="TA410" s="162"/>
      <c r="TC410" s="78"/>
      <c r="TD410" s="37"/>
      <c r="TE410" s="77"/>
      <c r="TF410" s="76"/>
      <c r="TG410" s="76"/>
      <c r="TH410" s="76"/>
      <c r="TI410" s="76"/>
      <c r="TJ410" s="76"/>
      <c r="TK410" s="76"/>
      <c r="TL410" s="76"/>
      <c r="TM410" s="76"/>
      <c r="TN410" s="76"/>
      <c r="TO410" s="76"/>
      <c r="TP410" s="76"/>
      <c r="TQ410" s="76"/>
      <c r="TR410" s="76"/>
      <c r="TS410" s="76">
        <v>1</v>
      </c>
      <c r="TT410" s="76"/>
      <c r="TU410" s="75"/>
      <c r="TV410" s="76"/>
      <c r="TW410" s="75"/>
      <c r="TX410" s="74">
        <f t="shared" si="761"/>
        <v>0</v>
      </c>
      <c r="TZ410" s="162"/>
      <c r="UB410" s="78"/>
      <c r="UC410" s="37"/>
      <c r="UD410" s="77"/>
      <c r="UE410" s="76"/>
      <c r="UF410" s="76"/>
      <c r="UG410" s="76"/>
      <c r="UH410" s="76"/>
      <c r="UI410" s="76"/>
      <c r="UJ410" s="76"/>
      <c r="UK410" s="76"/>
      <c r="UL410" s="76"/>
      <c r="UM410" s="76"/>
      <c r="UN410" s="76"/>
      <c r="UO410" s="76"/>
      <c r="UP410" s="76"/>
      <c r="UQ410" s="76"/>
      <c r="UR410" s="76">
        <v>1</v>
      </c>
      <c r="US410" s="76"/>
      <c r="UT410" s="75"/>
      <c r="UU410" s="76"/>
      <c r="UV410" s="75"/>
      <c r="UW410" s="74">
        <f t="shared" si="762"/>
        <v>0</v>
      </c>
      <c r="UY410" s="162"/>
      <c r="VA410" s="78"/>
      <c r="VB410" s="37"/>
      <c r="VC410" s="77"/>
      <c r="VD410" s="76"/>
      <c r="VE410" s="76"/>
      <c r="VF410" s="76"/>
      <c r="VG410" s="76"/>
      <c r="VH410" s="76"/>
      <c r="VI410" s="76"/>
      <c r="VJ410" s="76"/>
      <c r="VK410" s="76"/>
      <c r="VL410" s="76"/>
      <c r="VM410" s="76"/>
      <c r="VN410" s="76"/>
      <c r="VO410" s="76"/>
      <c r="VP410" s="76"/>
      <c r="VQ410" s="76">
        <v>1</v>
      </c>
      <c r="VR410" s="76"/>
      <c r="VS410" s="75"/>
      <c r="VT410" s="76"/>
      <c r="VU410" s="75"/>
      <c r="VV410" s="74">
        <f t="shared" si="763"/>
        <v>0</v>
      </c>
    </row>
    <row r="411" spans="2:594" s="38" customFormat="1" outlineLevel="1">
      <c r="B411" s="88"/>
      <c r="C411" s="89">
        <f>IF(ISERROR(I411+1)=TRUE,I411,IF(I411="","",MAX(C$15:C410)+1))</f>
        <v>301</v>
      </c>
      <c r="D411" s="88">
        <f t="shared" si="740"/>
        <v>1</v>
      </c>
      <c r="E411" s="3"/>
      <c r="G411" s="162"/>
      <c r="I411" s="95">
        <f t="shared" si="764"/>
        <v>311</v>
      </c>
      <c r="J411" s="94" t="s">
        <v>389</v>
      </c>
      <c r="K411" s="93"/>
      <c r="L411" s="93"/>
      <c r="M411" s="93"/>
      <c r="N411" s="93"/>
      <c r="O411" s="92"/>
      <c r="P411" s="91" t="s">
        <v>142</v>
      </c>
      <c r="Q411" s="297"/>
      <c r="R411" s="90" t="s">
        <v>141</v>
      </c>
      <c r="S411" s="298"/>
      <c r="U411" s="162"/>
      <c r="V411" s="42"/>
      <c r="W411" s="78"/>
      <c r="X411" s="37"/>
      <c r="Y411" s="77"/>
      <c r="Z411" s="76"/>
      <c r="AA411" s="79"/>
      <c r="AB411" s="76"/>
      <c r="AC411" s="79"/>
      <c r="AD411" s="76"/>
      <c r="AE411" s="76"/>
      <c r="AF411" s="76"/>
      <c r="AG411" s="76"/>
      <c r="AH411" s="76"/>
      <c r="AI411" s="76"/>
      <c r="AJ411" s="76"/>
      <c r="AK411" s="75"/>
      <c r="AL411" s="75"/>
      <c r="AM411" s="75"/>
      <c r="AN411" s="75"/>
      <c r="AO411" s="75"/>
      <c r="AP411" s="75"/>
      <c r="AQ411" s="75"/>
      <c r="AR411" s="74">
        <f t="shared" si="741"/>
        <v>0</v>
      </c>
      <c r="AT411" s="162"/>
      <c r="AV411" s="78"/>
      <c r="AW411" s="37"/>
      <c r="AX411" s="77"/>
      <c r="AY411" s="76"/>
      <c r="AZ411" s="79"/>
      <c r="BA411" s="76"/>
      <c r="BB411" s="79"/>
      <c r="BC411" s="76"/>
      <c r="BD411" s="76"/>
      <c r="BE411" s="76"/>
      <c r="BF411" s="76"/>
      <c r="BG411" s="76"/>
      <c r="BH411" s="76"/>
      <c r="BI411" s="76"/>
      <c r="BJ411" s="75"/>
      <c r="BK411" s="75"/>
      <c r="BL411" s="75"/>
      <c r="BM411" s="75"/>
      <c r="BN411" s="75"/>
      <c r="BO411" s="75"/>
      <c r="BP411" s="75"/>
      <c r="BQ411" s="74">
        <f t="shared" si="742"/>
        <v>0</v>
      </c>
      <c r="BS411" s="162"/>
      <c r="BU411" s="78"/>
      <c r="BV411" s="37"/>
      <c r="BW411" s="77"/>
      <c r="BX411" s="76"/>
      <c r="BY411" s="79"/>
      <c r="BZ411" s="76"/>
      <c r="CA411" s="79"/>
      <c r="CB411" s="76"/>
      <c r="CC411" s="76"/>
      <c r="CD411" s="76"/>
      <c r="CE411" s="76"/>
      <c r="CF411" s="76"/>
      <c r="CG411" s="76"/>
      <c r="CH411" s="76"/>
      <c r="CI411" s="75"/>
      <c r="CJ411" s="75"/>
      <c r="CK411" s="75"/>
      <c r="CL411" s="75"/>
      <c r="CM411" s="75"/>
      <c r="CN411" s="75"/>
      <c r="CO411" s="75"/>
      <c r="CP411" s="74">
        <f t="shared" si="743"/>
        <v>0</v>
      </c>
      <c r="CR411" s="162"/>
      <c r="CT411" s="78"/>
      <c r="CU411" s="37"/>
      <c r="CV411" s="77"/>
      <c r="CW411" s="76"/>
      <c r="CX411" s="79"/>
      <c r="CY411" s="76"/>
      <c r="CZ411" s="79"/>
      <c r="DA411" s="76"/>
      <c r="DB411" s="76"/>
      <c r="DC411" s="76"/>
      <c r="DD411" s="76"/>
      <c r="DE411" s="76"/>
      <c r="DF411" s="76"/>
      <c r="DG411" s="76"/>
      <c r="DH411" s="75"/>
      <c r="DI411" s="75"/>
      <c r="DJ411" s="75"/>
      <c r="DK411" s="75"/>
      <c r="DL411" s="75"/>
      <c r="DM411" s="75"/>
      <c r="DN411" s="75"/>
      <c r="DO411" s="74">
        <f t="shared" si="744"/>
        <v>0</v>
      </c>
      <c r="DQ411" s="162"/>
      <c r="DS411" s="78"/>
      <c r="DT411" s="37"/>
      <c r="DU411" s="77"/>
      <c r="DV411" s="76"/>
      <c r="DW411" s="79"/>
      <c r="DX411" s="76"/>
      <c r="DY411" s="79"/>
      <c r="DZ411" s="76"/>
      <c r="EA411" s="76"/>
      <c r="EB411" s="76"/>
      <c r="EC411" s="76"/>
      <c r="ED411" s="76"/>
      <c r="EE411" s="76"/>
      <c r="EF411" s="76"/>
      <c r="EG411" s="75"/>
      <c r="EH411" s="75"/>
      <c r="EI411" s="75"/>
      <c r="EJ411" s="75"/>
      <c r="EK411" s="75"/>
      <c r="EL411" s="75"/>
      <c r="EM411" s="75"/>
      <c r="EN411" s="74">
        <f t="shared" si="745"/>
        <v>0</v>
      </c>
      <c r="EP411" s="162"/>
      <c r="ER411" s="78"/>
      <c r="ES411" s="37"/>
      <c r="ET411" s="77"/>
      <c r="EU411" s="76"/>
      <c r="EV411" s="76"/>
      <c r="EW411" s="76"/>
      <c r="EX411" s="76"/>
      <c r="EY411" s="76"/>
      <c r="EZ411" s="76"/>
      <c r="FA411" s="76"/>
      <c r="FB411" s="76"/>
      <c r="FC411" s="76"/>
      <c r="FD411" s="76"/>
      <c r="FE411" s="76"/>
      <c r="FF411" s="76"/>
      <c r="FG411" s="76"/>
      <c r="FH411" s="75"/>
      <c r="FI411" s="75"/>
      <c r="FJ411" s="75"/>
      <c r="FK411" s="75"/>
      <c r="FL411" s="75"/>
      <c r="FM411" s="74">
        <f t="shared" si="746"/>
        <v>0</v>
      </c>
      <c r="FO411" s="162"/>
      <c r="FQ411" s="78"/>
      <c r="FR411" s="37"/>
      <c r="FS411" s="77"/>
      <c r="FT411" s="76"/>
      <c r="FU411" s="76"/>
      <c r="FV411" s="76"/>
      <c r="FW411" s="76"/>
      <c r="FX411" s="76"/>
      <c r="FY411" s="76"/>
      <c r="FZ411" s="76"/>
      <c r="GA411" s="76"/>
      <c r="GB411" s="76"/>
      <c r="GC411" s="76"/>
      <c r="GD411" s="76"/>
      <c r="GE411" s="76"/>
      <c r="GF411" s="76"/>
      <c r="GG411" s="75"/>
      <c r="GH411" s="75"/>
      <c r="GI411" s="75"/>
      <c r="GJ411" s="75"/>
      <c r="GK411" s="75"/>
      <c r="GL411" s="74">
        <f t="shared" si="747"/>
        <v>0</v>
      </c>
      <c r="GN411" s="162"/>
      <c r="GP411" s="78"/>
      <c r="GQ411" s="37"/>
      <c r="GR411" s="77"/>
      <c r="GS411" s="76"/>
      <c r="GT411" s="76"/>
      <c r="GU411" s="76"/>
      <c r="GV411" s="76"/>
      <c r="GW411" s="76"/>
      <c r="GX411" s="76"/>
      <c r="GY411" s="76"/>
      <c r="GZ411" s="76"/>
      <c r="HA411" s="76"/>
      <c r="HB411" s="76"/>
      <c r="HC411" s="76"/>
      <c r="HD411" s="76"/>
      <c r="HE411" s="76"/>
      <c r="HF411" s="75"/>
      <c r="HG411" s="75"/>
      <c r="HH411" s="75"/>
      <c r="HI411" s="75"/>
      <c r="HJ411" s="75"/>
      <c r="HK411" s="74">
        <f t="shared" si="748"/>
        <v>0</v>
      </c>
      <c r="HM411" s="162"/>
      <c r="HO411" s="78"/>
      <c r="HP411" s="37"/>
      <c r="HQ411" s="77"/>
      <c r="HR411" s="76"/>
      <c r="HS411" s="76"/>
      <c r="HT411" s="76"/>
      <c r="HU411" s="76"/>
      <c r="HV411" s="76"/>
      <c r="HW411" s="76"/>
      <c r="HX411" s="76"/>
      <c r="HY411" s="76"/>
      <c r="HZ411" s="76"/>
      <c r="IA411" s="76"/>
      <c r="IB411" s="76"/>
      <c r="IC411" s="76"/>
      <c r="ID411" s="76"/>
      <c r="IE411" s="75"/>
      <c r="IF411" s="75"/>
      <c r="IG411" s="75"/>
      <c r="IH411" s="75"/>
      <c r="II411" s="75"/>
      <c r="IJ411" s="74">
        <f t="shared" si="749"/>
        <v>0</v>
      </c>
      <c r="IL411" s="162"/>
      <c r="IN411" s="78"/>
      <c r="IO411" s="37"/>
      <c r="IP411" s="77"/>
      <c r="IQ411" s="76"/>
      <c r="IR411" s="76"/>
      <c r="IS411" s="76"/>
      <c r="IT411" s="76"/>
      <c r="IU411" s="76"/>
      <c r="IV411" s="76"/>
      <c r="IW411" s="76"/>
      <c r="IX411" s="75"/>
      <c r="IY411" s="75"/>
      <c r="IZ411" s="75"/>
      <c r="JA411" s="75"/>
      <c r="JB411" s="75"/>
      <c r="JC411" s="75"/>
      <c r="JD411" s="75"/>
      <c r="JE411" s="75"/>
      <c r="JF411" s="75"/>
      <c r="JG411" s="75"/>
      <c r="JH411" s="75"/>
      <c r="JI411" s="74">
        <f t="shared" si="750"/>
        <v>0</v>
      </c>
      <c r="JK411" s="162"/>
      <c r="JM411" s="78"/>
      <c r="JN411" s="37"/>
      <c r="JO411" s="77"/>
      <c r="JP411" s="76"/>
      <c r="JQ411" s="76"/>
      <c r="JR411" s="76"/>
      <c r="JS411" s="76"/>
      <c r="JT411" s="76"/>
      <c r="JU411" s="76"/>
      <c r="JV411" s="76"/>
      <c r="JW411" s="75"/>
      <c r="JX411" s="75"/>
      <c r="JY411" s="75"/>
      <c r="JZ411" s="75"/>
      <c r="KA411" s="75"/>
      <c r="KB411" s="75"/>
      <c r="KC411" s="75"/>
      <c r="KD411" s="75"/>
      <c r="KE411" s="75"/>
      <c r="KF411" s="75"/>
      <c r="KG411" s="75"/>
      <c r="KH411" s="74">
        <f t="shared" si="751"/>
        <v>0</v>
      </c>
      <c r="KJ411" s="162"/>
      <c r="KL411" s="78"/>
      <c r="KM411" s="37"/>
      <c r="KN411" s="77"/>
      <c r="KO411" s="76"/>
      <c r="KP411" s="76"/>
      <c r="KQ411" s="76"/>
      <c r="KR411" s="76"/>
      <c r="KS411" s="76"/>
      <c r="KT411" s="76"/>
      <c r="KU411" s="76"/>
      <c r="KV411" s="75"/>
      <c r="KW411" s="75"/>
      <c r="KX411" s="75"/>
      <c r="KY411" s="75"/>
      <c r="KZ411" s="75"/>
      <c r="LA411" s="75"/>
      <c r="LB411" s="75"/>
      <c r="LC411" s="75"/>
      <c r="LD411" s="75"/>
      <c r="LE411" s="75"/>
      <c r="LF411" s="75"/>
      <c r="LG411" s="74">
        <f t="shared" si="752"/>
        <v>0</v>
      </c>
      <c r="LI411" s="162"/>
      <c r="LK411" s="78"/>
      <c r="LL411" s="37"/>
      <c r="LM411" s="77"/>
      <c r="LN411" s="76"/>
      <c r="LO411" s="76"/>
      <c r="LP411" s="76"/>
      <c r="LQ411" s="76"/>
      <c r="LR411" s="76"/>
      <c r="LS411" s="76"/>
      <c r="LT411" s="76"/>
      <c r="LU411" s="75"/>
      <c r="LV411" s="75"/>
      <c r="LW411" s="75"/>
      <c r="LX411" s="75"/>
      <c r="LY411" s="75"/>
      <c r="LZ411" s="75"/>
      <c r="MA411" s="75"/>
      <c r="MB411" s="75"/>
      <c r="MC411" s="75"/>
      <c r="MD411" s="75"/>
      <c r="ME411" s="75"/>
      <c r="MF411" s="74">
        <f t="shared" si="753"/>
        <v>0</v>
      </c>
      <c r="MH411" s="162"/>
      <c r="MJ411" s="78"/>
      <c r="MK411" s="37"/>
      <c r="ML411" s="77"/>
      <c r="MM411" s="76"/>
      <c r="MN411" s="76"/>
      <c r="MO411" s="76"/>
      <c r="MP411" s="76"/>
      <c r="MQ411" s="76"/>
      <c r="MR411" s="76"/>
      <c r="MS411" s="76"/>
      <c r="MT411" s="75"/>
      <c r="MU411" s="75"/>
      <c r="MV411" s="75"/>
      <c r="MW411" s="75"/>
      <c r="MX411" s="75"/>
      <c r="MY411" s="75"/>
      <c r="MZ411" s="75"/>
      <c r="NA411" s="75"/>
      <c r="NB411" s="75"/>
      <c r="NC411" s="75"/>
      <c r="ND411" s="75"/>
      <c r="NE411" s="74">
        <f t="shared" si="754"/>
        <v>0</v>
      </c>
      <c r="NG411" s="162"/>
      <c r="NI411" s="78"/>
      <c r="NJ411" s="37"/>
      <c r="NK411" s="77"/>
      <c r="NL411" s="76"/>
      <c r="NM411" s="76"/>
      <c r="NN411" s="76"/>
      <c r="NO411" s="76"/>
      <c r="NP411" s="76"/>
      <c r="NQ411" s="76"/>
      <c r="NR411" s="76"/>
      <c r="NS411" s="76"/>
      <c r="NT411" s="76"/>
      <c r="NU411" s="76"/>
      <c r="NV411" s="76"/>
      <c r="NW411" s="76"/>
      <c r="NX411" s="76"/>
      <c r="NY411" s="76"/>
      <c r="NZ411" s="76"/>
      <c r="OA411" s="75">
        <v>1</v>
      </c>
      <c r="OB411" s="76"/>
      <c r="OC411" s="75"/>
      <c r="OD411" s="74">
        <f t="shared" si="755"/>
        <v>0</v>
      </c>
      <c r="OF411" s="162"/>
      <c r="OH411" s="78"/>
      <c r="OI411" s="37"/>
      <c r="OJ411" s="77"/>
      <c r="OK411" s="76"/>
      <c r="OL411" s="76"/>
      <c r="OM411" s="76"/>
      <c r="ON411" s="76"/>
      <c r="OO411" s="76"/>
      <c r="OP411" s="76"/>
      <c r="OQ411" s="76"/>
      <c r="OR411" s="76"/>
      <c r="OS411" s="76"/>
      <c r="OT411" s="76"/>
      <c r="OU411" s="76"/>
      <c r="OV411" s="76"/>
      <c r="OW411" s="76"/>
      <c r="OX411" s="76"/>
      <c r="OY411" s="76"/>
      <c r="OZ411" s="75">
        <v>1</v>
      </c>
      <c r="PA411" s="76"/>
      <c r="PB411" s="75"/>
      <c r="PC411" s="74">
        <f t="shared" si="756"/>
        <v>0</v>
      </c>
      <c r="PE411" s="162"/>
      <c r="PG411" s="78"/>
      <c r="PH411" s="37"/>
      <c r="PI411" s="77"/>
      <c r="PJ411" s="76"/>
      <c r="PK411" s="76"/>
      <c r="PL411" s="76"/>
      <c r="PM411" s="76"/>
      <c r="PN411" s="76"/>
      <c r="PO411" s="76"/>
      <c r="PP411" s="76"/>
      <c r="PQ411" s="76"/>
      <c r="PR411" s="76"/>
      <c r="PS411" s="76"/>
      <c r="PT411" s="76"/>
      <c r="PU411" s="76"/>
      <c r="PV411" s="76"/>
      <c r="PW411" s="76"/>
      <c r="PX411" s="76"/>
      <c r="PY411" s="75"/>
      <c r="PZ411" s="76"/>
      <c r="QA411" s="75"/>
      <c r="QB411" s="74">
        <f t="shared" si="757"/>
        <v>0</v>
      </c>
      <c r="QD411" s="162"/>
      <c r="QF411" s="78"/>
      <c r="QG411" s="37"/>
      <c r="QH411" s="77"/>
      <c r="QI411" s="76"/>
      <c r="QJ411" s="76"/>
      <c r="QK411" s="76"/>
      <c r="QL411" s="76"/>
      <c r="QM411" s="76"/>
      <c r="QN411" s="76"/>
      <c r="QO411" s="76"/>
      <c r="QP411" s="76"/>
      <c r="QQ411" s="76"/>
      <c r="QR411" s="76"/>
      <c r="QS411" s="76"/>
      <c r="QT411" s="76"/>
      <c r="QU411" s="76"/>
      <c r="QV411" s="76"/>
      <c r="QW411" s="76"/>
      <c r="QX411" s="75">
        <v>1</v>
      </c>
      <c r="QY411" s="76"/>
      <c r="QZ411" s="75"/>
      <c r="RA411" s="74">
        <f t="shared" si="758"/>
        <v>0</v>
      </c>
      <c r="RC411" s="162"/>
      <c r="RE411" s="78"/>
      <c r="RF411" s="37"/>
      <c r="RG411" s="77"/>
      <c r="RH411" s="76"/>
      <c r="RI411" s="76"/>
      <c r="RJ411" s="76"/>
      <c r="RK411" s="76"/>
      <c r="RL411" s="76"/>
      <c r="RM411" s="76"/>
      <c r="RN411" s="76"/>
      <c r="RO411" s="76"/>
      <c r="RP411" s="76"/>
      <c r="RQ411" s="76"/>
      <c r="RR411" s="76"/>
      <c r="RS411" s="76"/>
      <c r="RT411" s="76"/>
      <c r="RU411" s="76"/>
      <c r="RV411" s="76"/>
      <c r="RW411" s="75"/>
      <c r="RX411" s="76"/>
      <c r="RY411" s="75"/>
      <c r="RZ411" s="74">
        <f t="shared" si="759"/>
        <v>0</v>
      </c>
      <c r="SB411" s="162"/>
      <c r="SD411" s="78"/>
      <c r="SE411" s="37"/>
      <c r="SF411" s="77"/>
      <c r="SG411" s="76"/>
      <c r="SH411" s="76"/>
      <c r="SI411" s="76"/>
      <c r="SJ411" s="76"/>
      <c r="SK411" s="76"/>
      <c r="SL411" s="76"/>
      <c r="SM411" s="76"/>
      <c r="SN411" s="76"/>
      <c r="SO411" s="76"/>
      <c r="SP411" s="76"/>
      <c r="SQ411" s="76"/>
      <c r="SR411" s="76"/>
      <c r="SS411" s="76"/>
      <c r="ST411" s="76"/>
      <c r="SU411" s="76"/>
      <c r="SV411" s="75">
        <v>1</v>
      </c>
      <c r="SW411" s="76"/>
      <c r="SX411" s="75"/>
      <c r="SY411" s="74">
        <f t="shared" si="760"/>
        <v>0</v>
      </c>
      <c r="TA411" s="162"/>
      <c r="TC411" s="78"/>
      <c r="TD411" s="37"/>
      <c r="TE411" s="77"/>
      <c r="TF411" s="76"/>
      <c r="TG411" s="76"/>
      <c r="TH411" s="76"/>
      <c r="TI411" s="76"/>
      <c r="TJ411" s="76"/>
      <c r="TK411" s="76"/>
      <c r="TL411" s="76"/>
      <c r="TM411" s="76"/>
      <c r="TN411" s="76"/>
      <c r="TO411" s="76"/>
      <c r="TP411" s="76"/>
      <c r="TQ411" s="76"/>
      <c r="TR411" s="76"/>
      <c r="TS411" s="76"/>
      <c r="TT411" s="76"/>
      <c r="TU411" s="75">
        <v>1</v>
      </c>
      <c r="TV411" s="76"/>
      <c r="TW411" s="75"/>
      <c r="TX411" s="74">
        <f t="shared" si="761"/>
        <v>0</v>
      </c>
      <c r="TZ411" s="162"/>
      <c r="UB411" s="78"/>
      <c r="UC411" s="37"/>
      <c r="UD411" s="77"/>
      <c r="UE411" s="76"/>
      <c r="UF411" s="76"/>
      <c r="UG411" s="76"/>
      <c r="UH411" s="76"/>
      <c r="UI411" s="76"/>
      <c r="UJ411" s="76"/>
      <c r="UK411" s="76"/>
      <c r="UL411" s="76"/>
      <c r="UM411" s="76"/>
      <c r="UN411" s="76"/>
      <c r="UO411" s="76"/>
      <c r="UP411" s="76"/>
      <c r="UQ411" s="76"/>
      <c r="UR411" s="76"/>
      <c r="US411" s="76"/>
      <c r="UT411" s="75">
        <v>1</v>
      </c>
      <c r="UU411" s="76"/>
      <c r="UV411" s="75"/>
      <c r="UW411" s="74">
        <f t="shared" si="762"/>
        <v>0</v>
      </c>
      <c r="UY411" s="162"/>
      <c r="VA411" s="78"/>
      <c r="VB411" s="37"/>
      <c r="VC411" s="77"/>
      <c r="VD411" s="76"/>
      <c r="VE411" s="76"/>
      <c r="VF411" s="76"/>
      <c r="VG411" s="76"/>
      <c r="VH411" s="76"/>
      <c r="VI411" s="76"/>
      <c r="VJ411" s="76"/>
      <c r="VK411" s="76"/>
      <c r="VL411" s="76"/>
      <c r="VM411" s="76"/>
      <c r="VN411" s="76"/>
      <c r="VO411" s="76"/>
      <c r="VP411" s="76"/>
      <c r="VQ411" s="76"/>
      <c r="VR411" s="76"/>
      <c r="VS411" s="75"/>
      <c r="VT411" s="76"/>
      <c r="VU411" s="75"/>
      <c r="VV411" s="74">
        <f t="shared" si="763"/>
        <v>0</v>
      </c>
    </row>
    <row r="412" spans="2:594" s="38" customFormat="1" outlineLevel="1">
      <c r="B412" s="88"/>
      <c r="C412" s="89">
        <f>IF(ISERROR(I412+1)=TRUE,I412,IF(I412="","",MAX(C$15:C411)+1))</f>
        <v>302</v>
      </c>
      <c r="D412" s="88">
        <f t="shared" si="740"/>
        <v>1</v>
      </c>
      <c r="E412" s="3"/>
      <c r="G412" s="162"/>
      <c r="I412" s="95">
        <f t="shared" si="764"/>
        <v>312</v>
      </c>
      <c r="J412" s="94" t="s">
        <v>388</v>
      </c>
      <c r="K412" s="93"/>
      <c r="L412" s="93"/>
      <c r="M412" s="93"/>
      <c r="N412" s="93"/>
      <c r="O412" s="92"/>
      <c r="P412" s="91" t="s">
        <v>142</v>
      </c>
      <c r="Q412" s="297"/>
      <c r="R412" s="90" t="s">
        <v>141</v>
      </c>
      <c r="S412" s="298"/>
      <c r="U412" s="162"/>
      <c r="V412" s="42"/>
      <c r="W412" s="78"/>
      <c r="X412" s="37"/>
      <c r="Y412" s="77"/>
      <c r="Z412" s="76"/>
      <c r="AA412" s="79"/>
      <c r="AB412" s="76"/>
      <c r="AC412" s="79"/>
      <c r="AD412" s="76"/>
      <c r="AE412" s="76"/>
      <c r="AF412" s="76"/>
      <c r="AG412" s="76">
        <v>1</v>
      </c>
      <c r="AH412" s="76"/>
      <c r="AI412" s="76"/>
      <c r="AJ412" s="76"/>
      <c r="AK412" s="75"/>
      <c r="AL412" s="75"/>
      <c r="AM412" s="75"/>
      <c r="AN412" s="75"/>
      <c r="AO412" s="75"/>
      <c r="AP412" s="75"/>
      <c r="AQ412" s="75"/>
      <c r="AR412" s="74">
        <f t="shared" si="741"/>
        <v>0</v>
      </c>
      <c r="AT412" s="162"/>
      <c r="AV412" s="78"/>
      <c r="AW412" s="37"/>
      <c r="AX412" s="77"/>
      <c r="AY412" s="76"/>
      <c r="AZ412" s="79"/>
      <c r="BA412" s="76"/>
      <c r="BB412" s="79"/>
      <c r="BC412" s="76"/>
      <c r="BD412" s="76"/>
      <c r="BE412" s="76"/>
      <c r="BF412" s="76">
        <v>1</v>
      </c>
      <c r="BG412" s="76"/>
      <c r="BH412" s="76"/>
      <c r="BI412" s="76"/>
      <c r="BJ412" s="75"/>
      <c r="BK412" s="75"/>
      <c r="BL412" s="75"/>
      <c r="BM412" s="75"/>
      <c r="BN412" s="75"/>
      <c r="BO412" s="75"/>
      <c r="BP412" s="75"/>
      <c r="BQ412" s="74">
        <f t="shared" si="742"/>
        <v>0</v>
      </c>
      <c r="BS412" s="162"/>
      <c r="BU412" s="78"/>
      <c r="BV412" s="37"/>
      <c r="BW412" s="77"/>
      <c r="BX412" s="76"/>
      <c r="BY412" s="79"/>
      <c r="BZ412" s="76"/>
      <c r="CA412" s="79"/>
      <c r="CB412" s="76"/>
      <c r="CC412" s="76"/>
      <c r="CD412" s="76"/>
      <c r="CE412" s="76">
        <v>1</v>
      </c>
      <c r="CF412" s="76"/>
      <c r="CG412" s="76"/>
      <c r="CH412" s="76"/>
      <c r="CI412" s="75"/>
      <c r="CJ412" s="75"/>
      <c r="CK412" s="75"/>
      <c r="CL412" s="75"/>
      <c r="CM412" s="75"/>
      <c r="CN412" s="75"/>
      <c r="CO412" s="75"/>
      <c r="CP412" s="74">
        <f t="shared" si="743"/>
        <v>0</v>
      </c>
      <c r="CR412" s="162"/>
      <c r="CT412" s="78"/>
      <c r="CU412" s="37"/>
      <c r="CV412" s="77"/>
      <c r="CW412" s="76"/>
      <c r="CX412" s="79"/>
      <c r="CY412" s="76"/>
      <c r="CZ412" s="79"/>
      <c r="DA412" s="76"/>
      <c r="DB412" s="76"/>
      <c r="DC412" s="76"/>
      <c r="DD412" s="76">
        <v>1</v>
      </c>
      <c r="DE412" s="76"/>
      <c r="DF412" s="76"/>
      <c r="DG412" s="76"/>
      <c r="DH412" s="75"/>
      <c r="DI412" s="75"/>
      <c r="DJ412" s="75"/>
      <c r="DK412" s="75"/>
      <c r="DL412" s="75"/>
      <c r="DM412" s="75"/>
      <c r="DN412" s="75"/>
      <c r="DO412" s="74">
        <f t="shared" si="744"/>
        <v>0</v>
      </c>
      <c r="DQ412" s="162"/>
      <c r="DS412" s="78"/>
      <c r="DT412" s="37"/>
      <c r="DU412" s="77"/>
      <c r="DV412" s="76"/>
      <c r="DW412" s="79"/>
      <c r="DX412" s="76"/>
      <c r="DY412" s="79"/>
      <c r="DZ412" s="76"/>
      <c r="EA412" s="76"/>
      <c r="EB412" s="76"/>
      <c r="EC412" s="76">
        <v>1</v>
      </c>
      <c r="ED412" s="76"/>
      <c r="EE412" s="76"/>
      <c r="EF412" s="76"/>
      <c r="EG412" s="75"/>
      <c r="EH412" s="75"/>
      <c r="EI412" s="75"/>
      <c r="EJ412" s="75"/>
      <c r="EK412" s="75"/>
      <c r="EL412" s="75"/>
      <c r="EM412" s="75"/>
      <c r="EN412" s="74">
        <f t="shared" si="745"/>
        <v>0</v>
      </c>
      <c r="EP412" s="162"/>
      <c r="ER412" s="78"/>
      <c r="ES412" s="37"/>
      <c r="ET412" s="77"/>
      <c r="EU412" s="76"/>
      <c r="EV412" s="76"/>
      <c r="EW412" s="76"/>
      <c r="EX412" s="76"/>
      <c r="EY412" s="76"/>
      <c r="EZ412" s="76">
        <v>1</v>
      </c>
      <c r="FA412" s="76"/>
      <c r="FB412" s="76"/>
      <c r="FC412" s="76"/>
      <c r="FD412" s="76">
        <v>1</v>
      </c>
      <c r="FE412" s="76"/>
      <c r="FF412" s="76"/>
      <c r="FG412" s="76"/>
      <c r="FH412" s="75"/>
      <c r="FI412" s="75"/>
      <c r="FJ412" s="75"/>
      <c r="FK412" s="75"/>
      <c r="FL412" s="75"/>
      <c r="FM412" s="74">
        <f t="shared" si="746"/>
        <v>0</v>
      </c>
      <c r="FO412" s="162"/>
      <c r="FQ412" s="78"/>
      <c r="FR412" s="37"/>
      <c r="FS412" s="77"/>
      <c r="FT412" s="76"/>
      <c r="FU412" s="76"/>
      <c r="FV412" s="76"/>
      <c r="FW412" s="76"/>
      <c r="FX412" s="76"/>
      <c r="FY412" s="76">
        <v>1</v>
      </c>
      <c r="FZ412" s="76"/>
      <c r="GA412" s="76"/>
      <c r="GB412" s="76"/>
      <c r="GC412" s="76">
        <v>1</v>
      </c>
      <c r="GD412" s="76"/>
      <c r="GE412" s="76"/>
      <c r="GF412" s="76"/>
      <c r="GG412" s="75"/>
      <c r="GH412" s="75"/>
      <c r="GI412" s="75"/>
      <c r="GJ412" s="75"/>
      <c r="GK412" s="75"/>
      <c r="GL412" s="74">
        <f t="shared" si="747"/>
        <v>0</v>
      </c>
      <c r="GN412" s="162"/>
      <c r="GP412" s="78"/>
      <c r="GQ412" s="37"/>
      <c r="GR412" s="77"/>
      <c r="GS412" s="76"/>
      <c r="GT412" s="76"/>
      <c r="GU412" s="76"/>
      <c r="GV412" s="76"/>
      <c r="GW412" s="76"/>
      <c r="GX412" s="76">
        <v>1</v>
      </c>
      <c r="GY412" s="76"/>
      <c r="GZ412" s="76"/>
      <c r="HA412" s="76"/>
      <c r="HB412" s="76">
        <v>1</v>
      </c>
      <c r="HC412" s="76"/>
      <c r="HD412" s="76"/>
      <c r="HE412" s="76"/>
      <c r="HF412" s="75"/>
      <c r="HG412" s="75"/>
      <c r="HH412" s="75"/>
      <c r="HI412" s="75"/>
      <c r="HJ412" s="75"/>
      <c r="HK412" s="74">
        <f t="shared" si="748"/>
        <v>0</v>
      </c>
      <c r="HM412" s="162"/>
      <c r="HO412" s="78"/>
      <c r="HP412" s="37"/>
      <c r="HQ412" s="77"/>
      <c r="HR412" s="76"/>
      <c r="HS412" s="76"/>
      <c r="HT412" s="76"/>
      <c r="HU412" s="76"/>
      <c r="HV412" s="76"/>
      <c r="HW412" s="76">
        <v>1</v>
      </c>
      <c r="HX412" s="76"/>
      <c r="HY412" s="76"/>
      <c r="HZ412" s="76"/>
      <c r="IA412" s="76">
        <v>1</v>
      </c>
      <c r="IB412" s="76"/>
      <c r="IC412" s="76"/>
      <c r="ID412" s="76"/>
      <c r="IE412" s="75"/>
      <c r="IF412" s="75"/>
      <c r="IG412" s="75"/>
      <c r="IH412" s="75"/>
      <c r="II412" s="75"/>
      <c r="IJ412" s="74">
        <f t="shared" si="749"/>
        <v>0</v>
      </c>
      <c r="IL412" s="162"/>
      <c r="IN412" s="78"/>
      <c r="IO412" s="37"/>
      <c r="IP412" s="77"/>
      <c r="IQ412" s="76"/>
      <c r="IR412" s="76"/>
      <c r="IS412" s="76"/>
      <c r="IT412" s="76"/>
      <c r="IU412" s="76"/>
      <c r="IV412" s="76"/>
      <c r="IW412" s="76"/>
      <c r="IX412" s="75"/>
      <c r="IY412" s="75"/>
      <c r="IZ412" s="75"/>
      <c r="JA412" s="75"/>
      <c r="JB412" s="75"/>
      <c r="JC412" s="75"/>
      <c r="JD412" s="75"/>
      <c r="JE412" s="75"/>
      <c r="JF412" s="75"/>
      <c r="JG412" s="75"/>
      <c r="JH412" s="75"/>
      <c r="JI412" s="74">
        <f t="shared" si="750"/>
        <v>0</v>
      </c>
      <c r="JK412" s="162"/>
      <c r="JM412" s="78"/>
      <c r="JN412" s="37"/>
      <c r="JO412" s="77"/>
      <c r="JP412" s="76"/>
      <c r="JQ412" s="76"/>
      <c r="JR412" s="76"/>
      <c r="JS412" s="76"/>
      <c r="JT412" s="76"/>
      <c r="JU412" s="76"/>
      <c r="JV412" s="76"/>
      <c r="JW412" s="75"/>
      <c r="JX412" s="75"/>
      <c r="JY412" s="75"/>
      <c r="JZ412" s="75"/>
      <c r="KA412" s="75"/>
      <c r="KB412" s="75"/>
      <c r="KC412" s="75"/>
      <c r="KD412" s="75"/>
      <c r="KE412" s="75"/>
      <c r="KF412" s="75"/>
      <c r="KG412" s="75"/>
      <c r="KH412" s="74">
        <f t="shared" si="751"/>
        <v>0</v>
      </c>
      <c r="KJ412" s="162"/>
      <c r="KL412" s="78"/>
      <c r="KM412" s="37"/>
      <c r="KN412" s="77"/>
      <c r="KO412" s="76"/>
      <c r="KP412" s="76"/>
      <c r="KQ412" s="76"/>
      <c r="KR412" s="76"/>
      <c r="KS412" s="76"/>
      <c r="KT412" s="76"/>
      <c r="KU412" s="76"/>
      <c r="KV412" s="75"/>
      <c r="KW412" s="75"/>
      <c r="KX412" s="75"/>
      <c r="KY412" s="75"/>
      <c r="KZ412" s="75"/>
      <c r="LA412" s="75"/>
      <c r="LB412" s="75"/>
      <c r="LC412" s="75"/>
      <c r="LD412" s="75"/>
      <c r="LE412" s="75"/>
      <c r="LF412" s="75"/>
      <c r="LG412" s="74">
        <f t="shared" si="752"/>
        <v>0</v>
      </c>
      <c r="LI412" s="162"/>
      <c r="LK412" s="78"/>
      <c r="LL412" s="37"/>
      <c r="LM412" s="77"/>
      <c r="LN412" s="76"/>
      <c r="LO412" s="76"/>
      <c r="LP412" s="76"/>
      <c r="LQ412" s="76"/>
      <c r="LR412" s="76"/>
      <c r="LS412" s="76"/>
      <c r="LT412" s="76"/>
      <c r="LU412" s="75"/>
      <c r="LV412" s="75"/>
      <c r="LW412" s="75"/>
      <c r="LX412" s="75"/>
      <c r="LY412" s="75"/>
      <c r="LZ412" s="75"/>
      <c r="MA412" s="75"/>
      <c r="MB412" s="75"/>
      <c r="MC412" s="75"/>
      <c r="MD412" s="75"/>
      <c r="ME412" s="75"/>
      <c r="MF412" s="74">
        <f t="shared" si="753"/>
        <v>0</v>
      </c>
      <c r="MH412" s="162"/>
      <c r="MJ412" s="78"/>
      <c r="MK412" s="37"/>
      <c r="ML412" s="77"/>
      <c r="MM412" s="76"/>
      <c r="MN412" s="76"/>
      <c r="MO412" s="76"/>
      <c r="MP412" s="76"/>
      <c r="MQ412" s="76"/>
      <c r="MR412" s="76"/>
      <c r="MS412" s="76"/>
      <c r="MT412" s="75"/>
      <c r="MU412" s="75"/>
      <c r="MV412" s="75"/>
      <c r="MW412" s="75"/>
      <c r="MX412" s="75"/>
      <c r="MY412" s="75"/>
      <c r="MZ412" s="75"/>
      <c r="NA412" s="75"/>
      <c r="NB412" s="75"/>
      <c r="NC412" s="75"/>
      <c r="ND412" s="75"/>
      <c r="NE412" s="74">
        <f t="shared" si="754"/>
        <v>0</v>
      </c>
      <c r="NG412" s="162"/>
      <c r="NI412" s="78"/>
      <c r="NJ412" s="37"/>
      <c r="NK412" s="77"/>
      <c r="NL412" s="76"/>
      <c r="NM412" s="76"/>
      <c r="NN412" s="76"/>
      <c r="NO412" s="76"/>
      <c r="NP412" s="76"/>
      <c r="NQ412" s="76"/>
      <c r="NR412" s="76"/>
      <c r="NS412" s="76"/>
      <c r="NT412" s="76"/>
      <c r="NU412" s="76"/>
      <c r="NV412" s="76"/>
      <c r="NW412" s="76">
        <v>1</v>
      </c>
      <c r="NX412" s="76"/>
      <c r="NY412" s="76"/>
      <c r="NZ412" s="76"/>
      <c r="OA412" s="75"/>
      <c r="OB412" s="76"/>
      <c r="OC412" s="75"/>
      <c r="OD412" s="74">
        <f t="shared" si="755"/>
        <v>0</v>
      </c>
      <c r="OF412" s="162"/>
      <c r="OH412" s="78"/>
      <c r="OI412" s="37"/>
      <c r="OJ412" s="77"/>
      <c r="OK412" s="76"/>
      <c r="OL412" s="76"/>
      <c r="OM412" s="76"/>
      <c r="ON412" s="76"/>
      <c r="OO412" s="76"/>
      <c r="OP412" s="76"/>
      <c r="OQ412" s="76"/>
      <c r="OR412" s="76"/>
      <c r="OS412" s="76"/>
      <c r="OT412" s="76"/>
      <c r="OU412" s="76"/>
      <c r="OV412" s="76">
        <v>1</v>
      </c>
      <c r="OW412" s="76"/>
      <c r="OX412" s="76"/>
      <c r="OY412" s="76"/>
      <c r="OZ412" s="75"/>
      <c r="PA412" s="76"/>
      <c r="PB412" s="75"/>
      <c r="PC412" s="74">
        <f t="shared" si="756"/>
        <v>0</v>
      </c>
      <c r="PE412" s="162"/>
      <c r="PG412" s="78"/>
      <c r="PH412" s="37"/>
      <c r="PI412" s="77"/>
      <c r="PJ412" s="76"/>
      <c r="PK412" s="76"/>
      <c r="PL412" s="76"/>
      <c r="PM412" s="76"/>
      <c r="PN412" s="76"/>
      <c r="PO412" s="76"/>
      <c r="PP412" s="76"/>
      <c r="PQ412" s="76"/>
      <c r="PR412" s="76"/>
      <c r="PS412" s="76"/>
      <c r="PT412" s="76"/>
      <c r="PU412" s="76">
        <v>1</v>
      </c>
      <c r="PV412" s="76"/>
      <c r="PW412" s="76"/>
      <c r="PX412" s="76"/>
      <c r="PY412" s="75"/>
      <c r="PZ412" s="76"/>
      <c r="QA412" s="75"/>
      <c r="QB412" s="74">
        <f t="shared" si="757"/>
        <v>0</v>
      </c>
      <c r="QD412" s="162"/>
      <c r="QF412" s="78"/>
      <c r="QG412" s="37"/>
      <c r="QH412" s="77"/>
      <c r="QI412" s="76"/>
      <c r="QJ412" s="76"/>
      <c r="QK412" s="76"/>
      <c r="QL412" s="76"/>
      <c r="QM412" s="76"/>
      <c r="QN412" s="76"/>
      <c r="QO412" s="76"/>
      <c r="QP412" s="76"/>
      <c r="QQ412" s="76"/>
      <c r="QR412" s="76"/>
      <c r="QS412" s="76"/>
      <c r="QT412" s="76">
        <v>1</v>
      </c>
      <c r="QU412" s="76"/>
      <c r="QV412" s="76"/>
      <c r="QW412" s="76"/>
      <c r="QX412" s="75"/>
      <c r="QY412" s="76"/>
      <c r="QZ412" s="75"/>
      <c r="RA412" s="74">
        <f t="shared" si="758"/>
        <v>0</v>
      </c>
      <c r="RC412" s="162"/>
      <c r="RE412" s="78"/>
      <c r="RF412" s="37"/>
      <c r="RG412" s="77"/>
      <c r="RH412" s="76"/>
      <c r="RI412" s="76"/>
      <c r="RJ412" s="76"/>
      <c r="RK412" s="76"/>
      <c r="RL412" s="76"/>
      <c r="RM412" s="76"/>
      <c r="RN412" s="76"/>
      <c r="RO412" s="76"/>
      <c r="RP412" s="76"/>
      <c r="RQ412" s="76"/>
      <c r="RR412" s="76"/>
      <c r="RS412" s="76">
        <v>1</v>
      </c>
      <c r="RT412" s="76"/>
      <c r="RU412" s="76"/>
      <c r="RV412" s="76"/>
      <c r="RW412" s="75"/>
      <c r="RX412" s="76"/>
      <c r="RY412" s="75"/>
      <c r="RZ412" s="74">
        <f t="shared" si="759"/>
        <v>0</v>
      </c>
      <c r="SB412" s="162"/>
      <c r="SD412" s="78"/>
      <c r="SE412" s="37"/>
      <c r="SF412" s="77"/>
      <c r="SG412" s="76"/>
      <c r="SH412" s="76"/>
      <c r="SI412" s="76"/>
      <c r="SJ412" s="76"/>
      <c r="SK412" s="76"/>
      <c r="SL412" s="76"/>
      <c r="SM412" s="76"/>
      <c r="SN412" s="76"/>
      <c r="SO412" s="76"/>
      <c r="SP412" s="76"/>
      <c r="SQ412" s="76"/>
      <c r="SR412" s="76">
        <v>1</v>
      </c>
      <c r="SS412" s="76"/>
      <c r="ST412" s="76"/>
      <c r="SU412" s="76"/>
      <c r="SV412" s="75"/>
      <c r="SW412" s="76"/>
      <c r="SX412" s="75"/>
      <c r="SY412" s="74">
        <f t="shared" si="760"/>
        <v>0</v>
      </c>
      <c r="TA412" s="162"/>
      <c r="TC412" s="78"/>
      <c r="TD412" s="37"/>
      <c r="TE412" s="77"/>
      <c r="TF412" s="76"/>
      <c r="TG412" s="76"/>
      <c r="TH412" s="76"/>
      <c r="TI412" s="76"/>
      <c r="TJ412" s="76"/>
      <c r="TK412" s="76"/>
      <c r="TL412" s="76"/>
      <c r="TM412" s="76"/>
      <c r="TN412" s="76"/>
      <c r="TO412" s="76"/>
      <c r="TP412" s="76"/>
      <c r="TQ412" s="76">
        <v>1</v>
      </c>
      <c r="TR412" s="76"/>
      <c r="TS412" s="76"/>
      <c r="TT412" s="76"/>
      <c r="TU412" s="75"/>
      <c r="TV412" s="76"/>
      <c r="TW412" s="75"/>
      <c r="TX412" s="74">
        <f t="shared" si="761"/>
        <v>0</v>
      </c>
      <c r="TZ412" s="162"/>
      <c r="UB412" s="78"/>
      <c r="UC412" s="37"/>
      <c r="UD412" s="77"/>
      <c r="UE412" s="76"/>
      <c r="UF412" s="76"/>
      <c r="UG412" s="76"/>
      <c r="UH412" s="76"/>
      <c r="UI412" s="76"/>
      <c r="UJ412" s="76"/>
      <c r="UK412" s="76"/>
      <c r="UL412" s="76"/>
      <c r="UM412" s="76"/>
      <c r="UN412" s="76"/>
      <c r="UO412" s="76"/>
      <c r="UP412" s="76">
        <v>1</v>
      </c>
      <c r="UQ412" s="76"/>
      <c r="UR412" s="76"/>
      <c r="US412" s="76"/>
      <c r="UT412" s="75"/>
      <c r="UU412" s="76"/>
      <c r="UV412" s="75"/>
      <c r="UW412" s="74">
        <f t="shared" si="762"/>
        <v>0</v>
      </c>
      <c r="UY412" s="162"/>
      <c r="VA412" s="78"/>
      <c r="VB412" s="37"/>
      <c r="VC412" s="77"/>
      <c r="VD412" s="76"/>
      <c r="VE412" s="76"/>
      <c r="VF412" s="76"/>
      <c r="VG412" s="76"/>
      <c r="VH412" s="76"/>
      <c r="VI412" s="76"/>
      <c r="VJ412" s="76"/>
      <c r="VK412" s="76"/>
      <c r="VL412" s="76"/>
      <c r="VM412" s="76"/>
      <c r="VN412" s="76"/>
      <c r="VO412" s="76">
        <v>1</v>
      </c>
      <c r="VP412" s="76"/>
      <c r="VQ412" s="76"/>
      <c r="VR412" s="76"/>
      <c r="VS412" s="75"/>
      <c r="VT412" s="76"/>
      <c r="VU412" s="75"/>
      <c r="VV412" s="74">
        <f t="shared" si="763"/>
        <v>0</v>
      </c>
    </row>
    <row r="413" spans="2:594" s="38" customFormat="1" outlineLevel="1">
      <c r="B413" s="88"/>
      <c r="C413" s="89">
        <f>IF(ISERROR(I413+1)=TRUE,I413,IF(I413="","",MAX(C$15:C412)+1))</f>
        <v>303</v>
      </c>
      <c r="D413" s="88">
        <f t="shared" si="740"/>
        <v>1</v>
      </c>
      <c r="E413" s="3"/>
      <c r="G413" s="162"/>
      <c r="I413" s="95">
        <f t="shared" si="764"/>
        <v>313</v>
      </c>
      <c r="J413" s="94" t="s">
        <v>387</v>
      </c>
      <c r="K413" s="93"/>
      <c r="L413" s="93"/>
      <c r="M413" s="93"/>
      <c r="N413" s="93"/>
      <c r="O413" s="92"/>
      <c r="P413" s="91" t="s">
        <v>142</v>
      </c>
      <c r="Q413" s="297"/>
      <c r="R413" s="90" t="s">
        <v>141</v>
      </c>
      <c r="S413" s="298"/>
      <c r="U413" s="162"/>
      <c r="V413" s="42"/>
      <c r="W413" s="78"/>
      <c r="X413" s="37"/>
      <c r="Y413" s="77"/>
      <c r="Z413" s="76"/>
      <c r="AA413" s="79"/>
      <c r="AB413" s="76"/>
      <c r="AC413" s="79"/>
      <c r="AD413" s="76"/>
      <c r="AE413" s="76"/>
      <c r="AF413" s="76"/>
      <c r="AG413" s="76"/>
      <c r="AH413" s="76"/>
      <c r="AI413" s="76"/>
      <c r="AJ413" s="76"/>
      <c r="AK413" s="75"/>
      <c r="AL413" s="75"/>
      <c r="AM413" s="75"/>
      <c r="AN413" s="75"/>
      <c r="AO413" s="75"/>
      <c r="AP413" s="75"/>
      <c r="AQ413" s="75"/>
      <c r="AR413" s="74">
        <f t="shared" si="741"/>
        <v>0</v>
      </c>
      <c r="AT413" s="162"/>
      <c r="AV413" s="78"/>
      <c r="AW413" s="37"/>
      <c r="AX413" s="77"/>
      <c r="AY413" s="76"/>
      <c r="AZ413" s="79"/>
      <c r="BA413" s="76"/>
      <c r="BB413" s="79"/>
      <c r="BC413" s="76"/>
      <c r="BD413" s="76"/>
      <c r="BE413" s="76"/>
      <c r="BF413" s="76"/>
      <c r="BG413" s="76"/>
      <c r="BH413" s="76"/>
      <c r="BI413" s="76"/>
      <c r="BJ413" s="75"/>
      <c r="BK413" s="75"/>
      <c r="BL413" s="75"/>
      <c r="BM413" s="75"/>
      <c r="BN413" s="75"/>
      <c r="BO413" s="75"/>
      <c r="BP413" s="75"/>
      <c r="BQ413" s="74">
        <f t="shared" si="742"/>
        <v>0</v>
      </c>
      <c r="BS413" s="162"/>
      <c r="BU413" s="78"/>
      <c r="BV413" s="37"/>
      <c r="BW413" s="77"/>
      <c r="BX413" s="76"/>
      <c r="BY413" s="79"/>
      <c r="BZ413" s="76"/>
      <c r="CA413" s="79"/>
      <c r="CB413" s="76"/>
      <c r="CC413" s="76"/>
      <c r="CD413" s="76"/>
      <c r="CE413" s="76"/>
      <c r="CF413" s="76"/>
      <c r="CG413" s="76"/>
      <c r="CH413" s="76"/>
      <c r="CI413" s="75"/>
      <c r="CJ413" s="75"/>
      <c r="CK413" s="75"/>
      <c r="CL413" s="75"/>
      <c r="CM413" s="75"/>
      <c r="CN413" s="75"/>
      <c r="CO413" s="75"/>
      <c r="CP413" s="74">
        <f t="shared" si="743"/>
        <v>0</v>
      </c>
      <c r="CR413" s="162"/>
      <c r="CT413" s="78"/>
      <c r="CU413" s="37"/>
      <c r="CV413" s="77"/>
      <c r="CW413" s="76"/>
      <c r="CX413" s="79"/>
      <c r="CY413" s="76"/>
      <c r="CZ413" s="79"/>
      <c r="DA413" s="76"/>
      <c r="DB413" s="76"/>
      <c r="DC413" s="76"/>
      <c r="DD413" s="76"/>
      <c r="DE413" s="76"/>
      <c r="DF413" s="76"/>
      <c r="DG413" s="76"/>
      <c r="DH413" s="75"/>
      <c r="DI413" s="75"/>
      <c r="DJ413" s="75"/>
      <c r="DK413" s="75"/>
      <c r="DL413" s="75"/>
      <c r="DM413" s="75"/>
      <c r="DN413" s="75"/>
      <c r="DO413" s="74">
        <f t="shared" si="744"/>
        <v>0</v>
      </c>
      <c r="DQ413" s="162"/>
      <c r="DS413" s="78"/>
      <c r="DT413" s="37"/>
      <c r="DU413" s="77"/>
      <c r="DV413" s="76"/>
      <c r="DW413" s="79"/>
      <c r="DX413" s="76"/>
      <c r="DY413" s="79"/>
      <c r="DZ413" s="76"/>
      <c r="EA413" s="76"/>
      <c r="EB413" s="76"/>
      <c r="EC413" s="76"/>
      <c r="ED413" s="76"/>
      <c r="EE413" s="76"/>
      <c r="EF413" s="76"/>
      <c r="EG413" s="75"/>
      <c r="EH413" s="75"/>
      <c r="EI413" s="75"/>
      <c r="EJ413" s="75"/>
      <c r="EK413" s="75"/>
      <c r="EL413" s="75"/>
      <c r="EM413" s="75"/>
      <c r="EN413" s="74">
        <f t="shared" si="745"/>
        <v>0</v>
      </c>
      <c r="EP413" s="162"/>
      <c r="ER413" s="78"/>
      <c r="ES413" s="37"/>
      <c r="ET413" s="77"/>
      <c r="EU413" s="76"/>
      <c r="EV413" s="76"/>
      <c r="EW413" s="76"/>
      <c r="EX413" s="76"/>
      <c r="EY413" s="76"/>
      <c r="EZ413" s="76"/>
      <c r="FA413" s="76"/>
      <c r="FB413" s="76">
        <v>1</v>
      </c>
      <c r="FC413" s="76"/>
      <c r="FD413" s="76"/>
      <c r="FE413" s="76"/>
      <c r="FF413" s="76"/>
      <c r="FG413" s="76"/>
      <c r="FH413" s="75"/>
      <c r="FI413" s="75"/>
      <c r="FJ413" s="75"/>
      <c r="FK413" s="75"/>
      <c r="FL413" s="75"/>
      <c r="FM413" s="74">
        <f t="shared" si="746"/>
        <v>0</v>
      </c>
      <c r="FO413" s="162"/>
      <c r="FQ413" s="78"/>
      <c r="FR413" s="37"/>
      <c r="FS413" s="77"/>
      <c r="FT413" s="76"/>
      <c r="FU413" s="76"/>
      <c r="FV413" s="76"/>
      <c r="FW413" s="76"/>
      <c r="FX413" s="76"/>
      <c r="FY413" s="76"/>
      <c r="FZ413" s="76"/>
      <c r="GA413" s="76">
        <v>1</v>
      </c>
      <c r="GB413" s="76"/>
      <c r="GC413" s="76"/>
      <c r="GD413" s="76"/>
      <c r="GE413" s="76"/>
      <c r="GF413" s="76"/>
      <c r="GG413" s="75"/>
      <c r="GH413" s="75"/>
      <c r="GI413" s="75"/>
      <c r="GJ413" s="75"/>
      <c r="GK413" s="75"/>
      <c r="GL413" s="74">
        <f t="shared" si="747"/>
        <v>0</v>
      </c>
      <c r="GN413" s="162"/>
      <c r="GP413" s="78"/>
      <c r="GQ413" s="37"/>
      <c r="GR413" s="77"/>
      <c r="GS413" s="76"/>
      <c r="GT413" s="76"/>
      <c r="GU413" s="76"/>
      <c r="GV413" s="76"/>
      <c r="GW413" s="76"/>
      <c r="GX413" s="76"/>
      <c r="GY413" s="76"/>
      <c r="GZ413" s="76">
        <v>1</v>
      </c>
      <c r="HA413" s="76"/>
      <c r="HB413" s="76"/>
      <c r="HC413" s="76"/>
      <c r="HD413" s="76"/>
      <c r="HE413" s="76"/>
      <c r="HF413" s="75"/>
      <c r="HG413" s="75"/>
      <c r="HH413" s="75"/>
      <c r="HI413" s="75"/>
      <c r="HJ413" s="75"/>
      <c r="HK413" s="74">
        <f t="shared" si="748"/>
        <v>0</v>
      </c>
      <c r="HM413" s="162"/>
      <c r="HO413" s="78"/>
      <c r="HP413" s="37"/>
      <c r="HQ413" s="77"/>
      <c r="HR413" s="76"/>
      <c r="HS413" s="76"/>
      <c r="HT413" s="76"/>
      <c r="HU413" s="76"/>
      <c r="HV413" s="76"/>
      <c r="HW413" s="76"/>
      <c r="HX413" s="76"/>
      <c r="HY413" s="76">
        <v>1</v>
      </c>
      <c r="HZ413" s="76"/>
      <c r="IA413" s="76"/>
      <c r="IB413" s="76"/>
      <c r="IC413" s="76"/>
      <c r="ID413" s="76"/>
      <c r="IE413" s="75"/>
      <c r="IF413" s="75"/>
      <c r="IG413" s="75"/>
      <c r="IH413" s="75"/>
      <c r="II413" s="75"/>
      <c r="IJ413" s="74">
        <f t="shared" si="749"/>
        <v>0</v>
      </c>
      <c r="IL413" s="162"/>
      <c r="IN413" s="78"/>
      <c r="IO413" s="37"/>
      <c r="IP413" s="77"/>
      <c r="IQ413" s="76"/>
      <c r="IR413" s="76"/>
      <c r="IS413" s="76"/>
      <c r="IT413" s="76"/>
      <c r="IU413" s="76"/>
      <c r="IV413" s="76"/>
      <c r="IW413" s="76"/>
      <c r="IX413" s="75"/>
      <c r="IY413" s="75"/>
      <c r="IZ413" s="75"/>
      <c r="JA413" s="75"/>
      <c r="JB413" s="75"/>
      <c r="JC413" s="75"/>
      <c r="JD413" s="75"/>
      <c r="JE413" s="75"/>
      <c r="JF413" s="75"/>
      <c r="JG413" s="75"/>
      <c r="JH413" s="75"/>
      <c r="JI413" s="74">
        <f t="shared" si="750"/>
        <v>0</v>
      </c>
      <c r="JK413" s="162"/>
      <c r="JM413" s="78"/>
      <c r="JN413" s="37"/>
      <c r="JO413" s="77"/>
      <c r="JP413" s="76"/>
      <c r="JQ413" s="76"/>
      <c r="JR413" s="76"/>
      <c r="JS413" s="76"/>
      <c r="JT413" s="76"/>
      <c r="JU413" s="76"/>
      <c r="JV413" s="76"/>
      <c r="JW413" s="75"/>
      <c r="JX413" s="75"/>
      <c r="JY413" s="75"/>
      <c r="JZ413" s="75"/>
      <c r="KA413" s="75"/>
      <c r="KB413" s="75"/>
      <c r="KC413" s="75"/>
      <c r="KD413" s="75"/>
      <c r="KE413" s="75"/>
      <c r="KF413" s="75"/>
      <c r="KG413" s="75"/>
      <c r="KH413" s="74">
        <f t="shared" si="751"/>
        <v>0</v>
      </c>
      <c r="KJ413" s="162"/>
      <c r="KL413" s="78"/>
      <c r="KM413" s="37"/>
      <c r="KN413" s="77"/>
      <c r="KO413" s="76"/>
      <c r="KP413" s="76"/>
      <c r="KQ413" s="76"/>
      <c r="KR413" s="76"/>
      <c r="KS413" s="76"/>
      <c r="KT413" s="76"/>
      <c r="KU413" s="76"/>
      <c r="KV413" s="75"/>
      <c r="KW413" s="75"/>
      <c r="KX413" s="75"/>
      <c r="KY413" s="75"/>
      <c r="KZ413" s="75"/>
      <c r="LA413" s="75"/>
      <c r="LB413" s="75"/>
      <c r="LC413" s="75"/>
      <c r="LD413" s="75"/>
      <c r="LE413" s="75"/>
      <c r="LF413" s="75"/>
      <c r="LG413" s="74">
        <f t="shared" si="752"/>
        <v>0</v>
      </c>
      <c r="LI413" s="162"/>
      <c r="LK413" s="78"/>
      <c r="LL413" s="37"/>
      <c r="LM413" s="77"/>
      <c r="LN413" s="76"/>
      <c r="LO413" s="76"/>
      <c r="LP413" s="76"/>
      <c r="LQ413" s="76"/>
      <c r="LR413" s="76"/>
      <c r="LS413" s="76"/>
      <c r="LT413" s="76"/>
      <c r="LU413" s="75"/>
      <c r="LV413" s="75"/>
      <c r="LW413" s="75"/>
      <c r="LX413" s="75"/>
      <c r="LY413" s="75"/>
      <c r="LZ413" s="75"/>
      <c r="MA413" s="75"/>
      <c r="MB413" s="75"/>
      <c r="MC413" s="75"/>
      <c r="MD413" s="75"/>
      <c r="ME413" s="75"/>
      <c r="MF413" s="74">
        <f t="shared" si="753"/>
        <v>0</v>
      </c>
      <c r="MH413" s="162"/>
      <c r="MJ413" s="78"/>
      <c r="MK413" s="37"/>
      <c r="ML413" s="77"/>
      <c r="MM413" s="76"/>
      <c r="MN413" s="76"/>
      <c r="MO413" s="76"/>
      <c r="MP413" s="76"/>
      <c r="MQ413" s="76"/>
      <c r="MR413" s="76"/>
      <c r="MS413" s="76"/>
      <c r="MT413" s="75"/>
      <c r="MU413" s="75"/>
      <c r="MV413" s="75"/>
      <c r="MW413" s="75"/>
      <c r="MX413" s="75"/>
      <c r="MY413" s="75"/>
      <c r="MZ413" s="75"/>
      <c r="NA413" s="75"/>
      <c r="NB413" s="75"/>
      <c r="NC413" s="75"/>
      <c r="ND413" s="75"/>
      <c r="NE413" s="74">
        <f t="shared" si="754"/>
        <v>0</v>
      </c>
      <c r="NG413" s="162"/>
      <c r="NI413" s="78"/>
      <c r="NJ413" s="37"/>
      <c r="NK413" s="77"/>
      <c r="NL413" s="76"/>
      <c r="NM413" s="76"/>
      <c r="NN413" s="76"/>
      <c r="NO413" s="76"/>
      <c r="NP413" s="76"/>
      <c r="NQ413" s="76"/>
      <c r="NR413" s="76"/>
      <c r="NS413" s="76"/>
      <c r="NT413" s="76"/>
      <c r="NU413" s="76">
        <v>1</v>
      </c>
      <c r="NV413" s="76"/>
      <c r="NW413" s="76"/>
      <c r="NX413" s="76"/>
      <c r="NY413" s="76"/>
      <c r="NZ413" s="76"/>
      <c r="OA413" s="75"/>
      <c r="OB413" s="76"/>
      <c r="OC413" s="75"/>
      <c r="OD413" s="74">
        <f t="shared" si="755"/>
        <v>0</v>
      </c>
      <c r="OF413" s="162"/>
      <c r="OH413" s="78"/>
      <c r="OI413" s="37"/>
      <c r="OJ413" s="77"/>
      <c r="OK413" s="76"/>
      <c r="OL413" s="76"/>
      <c r="OM413" s="76"/>
      <c r="ON413" s="76"/>
      <c r="OO413" s="76"/>
      <c r="OP413" s="76"/>
      <c r="OQ413" s="76"/>
      <c r="OR413" s="76"/>
      <c r="OS413" s="76"/>
      <c r="OT413" s="76">
        <v>1</v>
      </c>
      <c r="OU413" s="76"/>
      <c r="OV413" s="76"/>
      <c r="OW413" s="76"/>
      <c r="OX413" s="76"/>
      <c r="OY413" s="76"/>
      <c r="OZ413" s="75"/>
      <c r="PA413" s="76"/>
      <c r="PB413" s="75"/>
      <c r="PC413" s="74">
        <f t="shared" si="756"/>
        <v>0</v>
      </c>
      <c r="PE413" s="162"/>
      <c r="PG413" s="78"/>
      <c r="PH413" s="37"/>
      <c r="PI413" s="77"/>
      <c r="PJ413" s="76"/>
      <c r="PK413" s="76"/>
      <c r="PL413" s="76"/>
      <c r="PM413" s="76"/>
      <c r="PN413" s="76"/>
      <c r="PO413" s="76"/>
      <c r="PP413" s="76"/>
      <c r="PQ413" s="76"/>
      <c r="PR413" s="76"/>
      <c r="PS413" s="76">
        <v>1</v>
      </c>
      <c r="PT413" s="76"/>
      <c r="PU413" s="76"/>
      <c r="PV413" s="76"/>
      <c r="PW413" s="76"/>
      <c r="PX413" s="76"/>
      <c r="PY413" s="75"/>
      <c r="PZ413" s="76"/>
      <c r="QA413" s="75"/>
      <c r="QB413" s="74">
        <f t="shared" si="757"/>
        <v>0</v>
      </c>
      <c r="QD413" s="162"/>
      <c r="QF413" s="78"/>
      <c r="QG413" s="37"/>
      <c r="QH413" s="77"/>
      <c r="QI413" s="76"/>
      <c r="QJ413" s="76"/>
      <c r="QK413" s="76"/>
      <c r="QL413" s="76"/>
      <c r="QM413" s="76"/>
      <c r="QN413" s="76"/>
      <c r="QO413" s="76"/>
      <c r="QP413" s="76"/>
      <c r="QQ413" s="76"/>
      <c r="QR413" s="76">
        <v>1</v>
      </c>
      <c r="QS413" s="76"/>
      <c r="QT413" s="76"/>
      <c r="QU413" s="76"/>
      <c r="QV413" s="76"/>
      <c r="QW413" s="76"/>
      <c r="QX413" s="75"/>
      <c r="QY413" s="76"/>
      <c r="QZ413" s="75"/>
      <c r="RA413" s="74">
        <f t="shared" si="758"/>
        <v>0</v>
      </c>
      <c r="RC413" s="162"/>
      <c r="RE413" s="78"/>
      <c r="RF413" s="37"/>
      <c r="RG413" s="77"/>
      <c r="RH413" s="76"/>
      <c r="RI413" s="76"/>
      <c r="RJ413" s="76"/>
      <c r="RK413" s="76"/>
      <c r="RL413" s="76"/>
      <c r="RM413" s="76"/>
      <c r="RN413" s="76"/>
      <c r="RO413" s="76"/>
      <c r="RP413" s="76"/>
      <c r="RQ413" s="76">
        <v>1</v>
      </c>
      <c r="RR413" s="76"/>
      <c r="RS413" s="76"/>
      <c r="RT413" s="76"/>
      <c r="RU413" s="76"/>
      <c r="RV413" s="76"/>
      <c r="RW413" s="75"/>
      <c r="RX413" s="76"/>
      <c r="RY413" s="75"/>
      <c r="RZ413" s="74">
        <f t="shared" si="759"/>
        <v>0</v>
      </c>
      <c r="SB413" s="162"/>
      <c r="SD413" s="78"/>
      <c r="SE413" s="37"/>
      <c r="SF413" s="77"/>
      <c r="SG413" s="76"/>
      <c r="SH413" s="76"/>
      <c r="SI413" s="76"/>
      <c r="SJ413" s="76"/>
      <c r="SK413" s="76"/>
      <c r="SL413" s="76"/>
      <c r="SM413" s="76"/>
      <c r="SN413" s="76"/>
      <c r="SO413" s="76"/>
      <c r="SP413" s="76">
        <v>1</v>
      </c>
      <c r="SQ413" s="76"/>
      <c r="SR413" s="76"/>
      <c r="SS413" s="76"/>
      <c r="ST413" s="76"/>
      <c r="SU413" s="76"/>
      <c r="SV413" s="75"/>
      <c r="SW413" s="76"/>
      <c r="SX413" s="75"/>
      <c r="SY413" s="74">
        <f t="shared" si="760"/>
        <v>0</v>
      </c>
      <c r="TA413" s="162"/>
      <c r="TC413" s="78"/>
      <c r="TD413" s="37"/>
      <c r="TE413" s="77"/>
      <c r="TF413" s="76"/>
      <c r="TG413" s="76"/>
      <c r="TH413" s="76"/>
      <c r="TI413" s="76"/>
      <c r="TJ413" s="76"/>
      <c r="TK413" s="76"/>
      <c r="TL413" s="76"/>
      <c r="TM413" s="76"/>
      <c r="TN413" s="76"/>
      <c r="TO413" s="76">
        <v>1</v>
      </c>
      <c r="TP413" s="76"/>
      <c r="TQ413" s="76"/>
      <c r="TR413" s="76"/>
      <c r="TS413" s="76"/>
      <c r="TT413" s="76"/>
      <c r="TU413" s="75"/>
      <c r="TV413" s="76"/>
      <c r="TW413" s="75"/>
      <c r="TX413" s="74">
        <f t="shared" si="761"/>
        <v>0</v>
      </c>
      <c r="TZ413" s="162"/>
      <c r="UB413" s="78"/>
      <c r="UC413" s="37"/>
      <c r="UD413" s="77"/>
      <c r="UE413" s="76"/>
      <c r="UF413" s="76"/>
      <c r="UG413" s="76"/>
      <c r="UH413" s="76"/>
      <c r="UI413" s="76"/>
      <c r="UJ413" s="76"/>
      <c r="UK413" s="76"/>
      <c r="UL413" s="76"/>
      <c r="UM413" s="76"/>
      <c r="UN413" s="76">
        <v>1</v>
      </c>
      <c r="UO413" s="76"/>
      <c r="UP413" s="76"/>
      <c r="UQ413" s="76"/>
      <c r="UR413" s="76"/>
      <c r="US413" s="76"/>
      <c r="UT413" s="75"/>
      <c r="UU413" s="76"/>
      <c r="UV413" s="75"/>
      <c r="UW413" s="74">
        <f t="shared" si="762"/>
        <v>0</v>
      </c>
      <c r="UY413" s="162"/>
      <c r="VA413" s="78"/>
      <c r="VB413" s="37"/>
      <c r="VC413" s="77"/>
      <c r="VD413" s="76"/>
      <c r="VE413" s="76"/>
      <c r="VF413" s="76"/>
      <c r="VG413" s="76"/>
      <c r="VH413" s="76"/>
      <c r="VI413" s="76"/>
      <c r="VJ413" s="76"/>
      <c r="VK413" s="76"/>
      <c r="VL413" s="76"/>
      <c r="VM413" s="76">
        <v>1</v>
      </c>
      <c r="VN413" s="76"/>
      <c r="VO413" s="76"/>
      <c r="VP413" s="76"/>
      <c r="VQ413" s="76"/>
      <c r="VR413" s="76"/>
      <c r="VS413" s="75"/>
      <c r="VT413" s="76"/>
      <c r="VU413" s="75"/>
      <c r="VV413" s="74">
        <f t="shared" si="763"/>
        <v>0</v>
      </c>
    </row>
    <row r="414" spans="2:594" s="38" customFormat="1" outlineLevel="1">
      <c r="B414" s="88"/>
      <c r="C414" s="89">
        <f>IF(ISERROR(I414+1)=TRUE,I414,IF(I414="","",MAX(C$15:C413)+1))</f>
        <v>304</v>
      </c>
      <c r="D414" s="88">
        <f t="shared" si="740"/>
        <v>1</v>
      </c>
      <c r="E414" s="3"/>
      <c r="G414" s="162"/>
      <c r="I414" s="95">
        <f t="shared" si="764"/>
        <v>314</v>
      </c>
      <c r="J414" s="94" t="s">
        <v>386</v>
      </c>
      <c r="K414" s="93"/>
      <c r="L414" s="93"/>
      <c r="M414" s="93"/>
      <c r="N414" s="93"/>
      <c r="O414" s="92"/>
      <c r="P414" s="91" t="s">
        <v>142</v>
      </c>
      <c r="Q414" s="297"/>
      <c r="R414" s="90" t="s">
        <v>141</v>
      </c>
      <c r="S414" s="298"/>
      <c r="U414" s="162"/>
      <c r="V414" s="42"/>
      <c r="W414" s="78"/>
      <c r="X414" s="37"/>
      <c r="Y414" s="77"/>
      <c r="Z414" s="76"/>
      <c r="AA414" s="79"/>
      <c r="AB414" s="76"/>
      <c r="AC414" s="79"/>
      <c r="AD414" s="76"/>
      <c r="AE414" s="76">
        <v>1</v>
      </c>
      <c r="AF414" s="76"/>
      <c r="AG414" s="76"/>
      <c r="AH414" s="76"/>
      <c r="AI414" s="76"/>
      <c r="AJ414" s="76"/>
      <c r="AK414" s="75"/>
      <c r="AL414" s="75"/>
      <c r="AM414" s="75"/>
      <c r="AN414" s="75"/>
      <c r="AO414" s="75"/>
      <c r="AP414" s="75"/>
      <c r="AQ414" s="75"/>
      <c r="AR414" s="74">
        <f t="shared" si="741"/>
        <v>0</v>
      </c>
      <c r="AT414" s="162"/>
      <c r="AV414" s="78"/>
      <c r="AW414" s="37"/>
      <c r="AX414" s="77"/>
      <c r="AY414" s="76"/>
      <c r="AZ414" s="79"/>
      <c r="BA414" s="76"/>
      <c r="BB414" s="79"/>
      <c r="BC414" s="76"/>
      <c r="BD414" s="76">
        <v>1</v>
      </c>
      <c r="BE414" s="76"/>
      <c r="BF414" s="76"/>
      <c r="BG414" s="76"/>
      <c r="BH414" s="76"/>
      <c r="BI414" s="76"/>
      <c r="BJ414" s="75"/>
      <c r="BK414" s="75"/>
      <c r="BL414" s="75"/>
      <c r="BM414" s="75"/>
      <c r="BN414" s="75"/>
      <c r="BO414" s="75"/>
      <c r="BP414" s="75"/>
      <c r="BQ414" s="74">
        <f t="shared" si="742"/>
        <v>0</v>
      </c>
      <c r="BS414" s="162"/>
      <c r="BU414" s="78"/>
      <c r="BV414" s="37"/>
      <c r="BW414" s="77"/>
      <c r="BX414" s="76"/>
      <c r="BY414" s="79"/>
      <c r="BZ414" s="76"/>
      <c r="CA414" s="79"/>
      <c r="CB414" s="76"/>
      <c r="CC414" s="76">
        <v>1</v>
      </c>
      <c r="CD414" s="76"/>
      <c r="CE414" s="76"/>
      <c r="CF414" s="76"/>
      <c r="CG414" s="76"/>
      <c r="CH414" s="76"/>
      <c r="CI414" s="75"/>
      <c r="CJ414" s="75"/>
      <c r="CK414" s="75"/>
      <c r="CL414" s="75"/>
      <c r="CM414" s="75"/>
      <c r="CN414" s="75"/>
      <c r="CO414" s="75"/>
      <c r="CP414" s="74">
        <f t="shared" si="743"/>
        <v>0</v>
      </c>
      <c r="CR414" s="162"/>
      <c r="CT414" s="78"/>
      <c r="CU414" s="37"/>
      <c r="CV414" s="77"/>
      <c r="CW414" s="76"/>
      <c r="CX414" s="79"/>
      <c r="CY414" s="76"/>
      <c r="CZ414" s="79"/>
      <c r="DA414" s="76"/>
      <c r="DB414" s="76">
        <v>1</v>
      </c>
      <c r="DC414" s="76"/>
      <c r="DD414" s="76"/>
      <c r="DE414" s="76"/>
      <c r="DF414" s="76"/>
      <c r="DG414" s="76"/>
      <c r="DH414" s="75"/>
      <c r="DI414" s="75"/>
      <c r="DJ414" s="75"/>
      <c r="DK414" s="75"/>
      <c r="DL414" s="75"/>
      <c r="DM414" s="75"/>
      <c r="DN414" s="75"/>
      <c r="DO414" s="74">
        <f t="shared" si="744"/>
        <v>0</v>
      </c>
      <c r="DQ414" s="162"/>
      <c r="DS414" s="78"/>
      <c r="DT414" s="37"/>
      <c r="DU414" s="77"/>
      <c r="DV414" s="76"/>
      <c r="DW414" s="79"/>
      <c r="DX414" s="76"/>
      <c r="DY414" s="79"/>
      <c r="DZ414" s="76"/>
      <c r="EA414" s="76">
        <v>1</v>
      </c>
      <c r="EB414" s="76"/>
      <c r="EC414" s="76"/>
      <c r="ED414" s="76"/>
      <c r="EE414" s="76"/>
      <c r="EF414" s="76"/>
      <c r="EG414" s="75"/>
      <c r="EH414" s="75"/>
      <c r="EI414" s="75"/>
      <c r="EJ414" s="75"/>
      <c r="EK414" s="75"/>
      <c r="EL414" s="75"/>
      <c r="EM414" s="75"/>
      <c r="EN414" s="74">
        <f t="shared" si="745"/>
        <v>0</v>
      </c>
      <c r="EP414" s="162"/>
      <c r="ER414" s="78"/>
      <c r="ES414" s="37"/>
      <c r="ET414" s="77"/>
      <c r="EU414" s="76"/>
      <c r="EV414" s="76"/>
      <c r="EW414" s="76"/>
      <c r="EX414" s="76"/>
      <c r="EY414" s="76"/>
      <c r="EZ414" s="76"/>
      <c r="FA414" s="76"/>
      <c r="FB414" s="76"/>
      <c r="FC414" s="76"/>
      <c r="FD414" s="76"/>
      <c r="FE414" s="76"/>
      <c r="FF414" s="76"/>
      <c r="FG414" s="76"/>
      <c r="FH414" s="75"/>
      <c r="FI414" s="75"/>
      <c r="FJ414" s="75"/>
      <c r="FK414" s="75"/>
      <c r="FL414" s="75"/>
      <c r="FM414" s="74">
        <f t="shared" si="746"/>
        <v>0</v>
      </c>
      <c r="FO414" s="162"/>
      <c r="FQ414" s="78"/>
      <c r="FR414" s="37"/>
      <c r="FS414" s="77"/>
      <c r="FT414" s="76"/>
      <c r="FU414" s="76"/>
      <c r="FV414" s="76"/>
      <c r="FW414" s="76"/>
      <c r="FX414" s="76"/>
      <c r="FY414" s="76"/>
      <c r="FZ414" s="76"/>
      <c r="GA414" s="76"/>
      <c r="GB414" s="76"/>
      <c r="GC414" s="76"/>
      <c r="GD414" s="76"/>
      <c r="GE414" s="76"/>
      <c r="GF414" s="76"/>
      <c r="GG414" s="75"/>
      <c r="GH414" s="75"/>
      <c r="GI414" s="75"/>
      <c r="GJ414" s="75"/>
      <c r="GK414" s="75"/>
      <c r="GL414" s="74">
        <f t="shared" si="747"/>
        <v>0</v>
      </c>
      <c r="GN414" s="162"/>
      <c r="GP414" s="78"/>
      <c r="GQ414" s="37"/>
      <c r="GR414" s="77"/>
      <c r="GS414" s="76"/>
      <c r="GT414" s="76"/>
      <c r="GU414" s="76"/>
      <c r="GV414" s="76"/>
      <c r="GW414" s="76"/>
      <c r="GX414" s="76"/>
      <c r="GY414" s="76"/>
      <c r="GZ414" s="76"/>
      <c r="HA414" s="76"/>
      <c r="HB414" s="76"/>
      <c r="HC414" s="76"/>
      <c r="HD414" s="76"/>
      <c r="HE414" s="76"/>
      <c r="HF414" s="75"/>
      <c r="HG414" s="75"/>
      <c r="HH414" s="75"/>
      <c r="HI414" s="75"/>
      <c r="HJ414" s="75"/>
      <c r="HK414" s="74">
        <f t="shared" si="748"/>
        <v>0</v>
      </c>
      <c r="HM414" s="162"/>
      <c r="HO414" s="78"/>
      <c r="HP414" s="37"/>
      <c r="HQ414" s="77"/>
      <c r="HR414" s="76"/>
      <c r="HS414" s="76"/>
      <c r="HT414" s="76"/>
      <c r="HU414" s="76"/>
      <c r="HV414" s="76"/>
      <c r="HW414" s="76"/>
      <c r="HX414" s="76"/>
      <c r="HY414" s="76"/>
      <c r="HZ414" s="76"/>
      <c r="IA414" s="76"/>
      <c r="IB414" s="76"/>
      <c r="IC414" s="76"/>
      <c r="ID414" s="76"/>
      <c r="IE414" s="75"/>
      <c r="IF414" s="75"/>
      <c r="IG414" s="75"/>
      <c r="IH414" s="75"/>
      <c r="II414" s="75"/>
      <c r="IJ414" s="74">
        <f t="shared" si="749"/>
        <v>0</v>
      </c>
      <c r="IL414" s="162"/>
      <c r="IN414" s="78"/>
      <c r="IO414" s="37"/>
      <c r="IP414" s="77"/>
      <c r="IQ414" s="76"/>
      <c r="IR414" s="76"/>
      <c r="IS414" s="76"/>
      <c r="IT414" s="76"/>
      <c r="IU414" s="76"/>
      <c r="IV414" s="76"/>
      <c r="IW414" s="76"/>
      <c r="IX414" s="75"/>
      <c r="IY414" s="75"/>
      <c r="IZ414" s="75"/>
      <c r="JA414" s="75"/>
      <c r="JB414" s="75"/>
      <c r="JC414" s="75"/>
      <c r="JD414" s="75"/>
      <c r="JE414" s="75"/>
      <c r="JF414" s="75"/>
      <c r="JG414" s="75"/>
      <c r="JH414" s="75"/>
      <c r="JI414" s="74">
        <f t="shared" si="750"/>
        <v>0</v>
      </c>
      <c r="JK414" s="162"/>
      <c r="JM414" s="78"/>
      <c r="JN414" s="37"/>
      <c r="JO414" s="77"/>
      <c r="JP414" s="76"/>
      <c r="JQ414" s="76"/>
      <c r="JR414" s="76"/>
      <c r="JS414" s="76"/>
      <c r="JT414" s="76"/>
      <c r="JU414" s="76"/>
      <c r="JV414" s="76"/>
      <c r="JW414" s="75"/>
      <c r="JX414" s="75"/>
      <c r="JY414" s="75"/>
      <c r="JZ414" s="75"/>
      <c r="KA414" s="75"/>
      <c r="KB414" s="75"/>
      <c r="KC414" s="75"/>
      <c r="KD414" s="75"/>
      <c r="KE414" s="75"/>
      <c r="KF414" s="75"/>
      <c r="KG414" s="75"/>
      <c r="KH414" s="74">
        <f t="shared" si="751"/>
        <v>0</v>
      </c>
      <c r="KJ414" s="162"/>
      <c r="KL414" s="78"/>
      <c r="KM414" s="37"/>
      <c r="KN414" s="77"/>
      <c r="KO414" s="76"/>
      <c r="KP414" s="76"/>
      <c r="KQ414" s="76"/>
      <c r="KR414" s="76"/>
      <c r="KS414" s="76"/>
      <c r="KT414" s="76"/>
      <c r="KU414" s="76"/>
      <c r="KV414" s="75"/>
      <c r="KW414" s="75"/>
      <c r="KX414" s="75"/>
      <c r="KY414" s="75"/>
      <c r="KZ414" s="75"/>
      <c r="LA414" s="75"/>
      <c r="LB414" s="75"/>
      <c r="LC414" s="75"/>
      <c r="LD414" s="75"/>
      <c r="LE414" s="75"/>
      <c r="LF414" s="75"/>
      <c r="LG414" s="74">
        <f t="shared" si="752"/>
        <v>0</v>
      </c>
      <c r="LI414" s="162"/>
      <c r="LK414" s="78"/>
      <c r="LL414" s="37"/>
      <c r="LM414" s="77"/>
      <c r="LN414" s="76"/>
      <c r="LO414" s="76"/>
      <c r="LP414" s="76"/>
      <c r="LQ414" s="76"/>
      <c r="LR414" s="76"/>
      <c r="LS414" s="76"/>
      <c r="LT414" s="76"/>
      <c r="LU414" s="75"/>
      <c r="LV414" s="75"/>
      <c r="LW414" s="75"/>
      <c r="LX414" s="75"/>
      <c r="LY414" s="75"/>
      <c r="LZ414" s="75"/>
      <c r="MA414" s="75"/>
      <c r="MB414" s="75"/>
      <c r="MC414" s="75"/>
      <c r="MD414" s="75"/>
      <c r="ME414" s="75"/>
      <c r="MF414" s="74">
        <f t="shared" si="753"/>
        <v>0</v>
      </c>
      <c r="MH414" s="162"/>
      <c r="MJ414" s="78"/>
      <c r="MK414" s="37"/>
      <c r="ML414" s="77"/>
      <c r="MM414" s="76"/>
      <c r="MN414" s="76"/>
      <c r="MO414" s="76"/>
      <c r="MP414" s="76"/>
      <c r="MQ414" s="76"/>
      <c r="MR414" s="76"/>
      <c r="MS414" s="76"/>
      <c r="MT414" s="75"/>
      <c r="MU414" s="75"/>
      <c r="MV414" s="75"/>
      <c r="MW414" s="75"/>
      <c r="MX414" s="75"/>
      <c r="MY414" s="75"/>
      <c r="MZ414" s="75"/>
      <c r="NA414" s="75"/>
      <c r="NB414" s="75"/>
      <c r="NC414" s="75"/>
      <c r="ND414" s="75"/>
      <c r="NE414" s="74">
        <f t="shared" si="754"/>
        <v>0</v>
      </c>
      <c r="NG414" s="162"/>
      <c r="NI414" s="78"/>
      <c r="NJ414" s="37"/>
      <c r="NK414" s="77"/>
      <c r="NL414" s="76"/>
      <c r="NM414" s="76"/>
      <c r="NN414" s="76"/>
      <c r="NO414" s="76"/>
      <c r="NP414" s="76"/>
      <c r="NQ414" s="76"/>
      <c r="NR414" s="76"/>
      <c r="NS414" s="76">
        <v>1</v>
      </c>
      <c r="NT414" s="76"/>
      <c r="NU414" s="76"/>
      <c r="NV414" s="76"/>
      <c r="NW414" s="76"/>
      <c r="NX414" s="76"/>
      <c r="NY414" s="76"/>
      <c r="NZ414" s="76"/>
      <c r="OA414" s="75"/>
      <c r="OB414" s="76"/>
      <c r="OC414" s="75"/>
      <c r="OD414" s="74">
        <f t="shared" si="755"/>
        <v>0</v>
      </c>
      <c r="OF414" s="162"/>
      <c r="OH414" s="78"/>
      <c r="OI414" s="37"/>
      <c r="OJ414" s="77"/>
      <c r="OK414" s="76"/>
      <c r="OL414" s="76"/>
      <c r="OM414" s="76"/>
      <c r="ON414" s="76"/>
      <c r="OO414" s="76"/>
      <c r="OP414" s="76"/>
      <c r="OQ414" s="76"/>
      <c r="OR414" s="76">
        <v>1</v>
      </c>
      <c r="OS414" s="76"/>
      <c r="OT414" s="76"/>
      <c r="OU414" s="76"/>
      <c r="OV414" s="76"/>
      <c r="OW414" s="76"/>
      <c r="OX414" s="76"/>
      <c r="OY414" s="76"/>
      <c r="OZ414" s="75"/>
      <c r="PA414" s="76"/>
      <c r="PB414" s="75"/>
      <c r="PC414" s="74">
        <f t="shared" si="756"/>
        <v>0</v>
      </c>
      <c r="PE414" s="162"/>
      <c r="PG414" s="78"/>
      <c r="PH414" s="37"/>
      <c r="PI414" s="77"/>
      <c r="PJ414" s="76"/>
      <c r="PK414" s="76"/>
      <c r="PL414" s="76"/>
      <c r="PM414" s="76"/>
      <c r="PN414" s="76"/>
      <c r="PO414" s="76"/>
      <c r="PP414" s="76"/>
      <c r="PQ414" s="76">
        <v>1</v>
      </c>
      <c r="PR414" s="76"/>
      <c r="PS414" s="76"/>
      <c r="PT414" s="76"/>
      <c r="PU414" s="76"/>
      <c r="PV414" s="76"/>
      <c r="PW414" s="76"/>
      <c r="PX414" s="76"/>
      <c r="PY414" s="75"/>
      <c r="PZ414" s="76"/>
      <c r="QA414" s="75"/>
      <c r="QB414" s="74">
        <f t="shared" si="757"/>
        <v>0</v>
      </c>
      <c r="QD414" s="162"/>
      <c r="QF414" s="78"/>
      <c r="QG414" s="37"/>
      <c r="QH414" s="77"/>
      <c r="QI414" s="76"/>
      <c r="QJ414" s="76"/>
      <c r="QK414" s="76"/>
      <c r="QL414" s="76"/>
      <c r="QM414" s="76"/>
      <c r="QN414" s="76"/>
      <c r="QO414" s="76"/>
      <c r="QP414" s="76">
        <v>1</v>
      </c>
      <c r="QQ414" s="76"/>
      <c r="QR414" s="76"/>
      <c r="QS414" s="76"/>
      <c r="QT414" s="76"/>
      <c r="QU414" s="76"/>
      <c r="QV414" s="76"/>
      <c r="QW414" s="76"/>
      <c r="QX414" s="75"/>
      <c r="QY414" s="76"/>
      <c r="QZ414" s="75"/>
      <c r="RA414" s="74">
        <f t="shared" si="758"/>
        <v>0</v>
      </c>
      <c r="RC414" s="162"/>
      <c r="RE414" s="78"/>
      <c r="RF414" s="37"/>
      <c r="RG414" s="77"/>
      <c r="RH414" s="76"/>
      <c r="RI414" s="76"/>
      <c r="RJ414" s="76"/>
      <c r="RK414" s="76"/>
      <c r="RL414" s="76"/>
      <c r="RM414" s="76"/>
      <c r="RN414" s="76"/>
      <c r="RO414" s="76">
        <v>1</v>
      </c>
      <c r="RP414" s="76"/>
      <c r="RQ414" s="76"/>
      <c r="RR414" s="76"/>
      <c r="RS414" s="76"/>
      <c r="RT414" s="76"/>
      <c r="RU414" s="76"/>
      <c r="RV414" s="76"/>
      <c r="RW414" s="75"/>
      <c r="RX414" s="76"/>
      <c r="RY414" s="75"/>
      <c r="RZ414" s="74">
        <f t="shared" si="759"/>
        <v>0</v>
      </c>
      <c r="SB414" s="162"/>
      <c r="SD414" s="78"/>
      <c r="SE414" s="37"/>
      <c r="SF414" s="77"/>
      <c r="SG414" s="76"/>
      <c r="SH414" s="76"/>
      <c r="SI414" s="76"/>
      <c r="SJ414" s="76"/>
      <c r="SK414" s="76"/>
      <c r="SL414" s="76"/>
      <c r="SM414" s="76"/>
      <c r="SN414" s="76">
        <v>1</v>
      </c>
      <c r="SO414" s="76"/>
      <c r="SP414" s="76"/>
      <c r="SQ414" s="76"/>
      <c r="SR414" s="76"/>
      <c r="SS414" s="76"/>
      <c r="ST414" s="76"/>
      <c r="SU414" s="76"/>
      <c r="SV414" s="75"/>
      <c r="SW414" s="76"/>
      <c r="SX414" s="75"/>
      <c r="SY414" s="74">
        <f t="shared" si="760"/>
        <v>0</v>
      </c>
      <c r="TA414" s="162"/>
      <c r="TC414" s="78"/>
      <c r="TD414" s="37"/>
      <c r="TE414" s="77"/>
      <c r="TF414" s="76"/>
      <c r="TG414" s="76"/>
      <c r="TH414" s="76"/>
      <c r="TI414" s="76"/>
      <c r="TJ414" s="76"/>
      <c r="TK414" s="76"/>
      <c r="TL414" s="76"/>
      <c r="TM414" s="76">
        <v>1</v>
      </c>
      <c r="TN414" s="76"/>
      <c r="TO414" s="76"/>
      <c r="TP414" s="76"/>
      <c r="TQ414" s="76"/>
      <c r="TR414" s="76"/>
      <c r="TS414" s="76"/>
      <c r="TT414" s="76"/>
      <c r="TU414" s="75"/>
      <c r="TV414" s="76"/>
      <c r="TW414" s="75"/>
      <c r="TX414" s="74">
        <f t="shared" si="761"/>
        <v>0</v>
      </c>
      <c r="TZ414" s="162"/>
      <c r="UB414" s="78"/>
      <c r="UC414" s="37"/>
      <c r="UD414" s="77"/>
      <c r="UE414" s="76"/>
      <c r="UF414" s="76"/>
      <c r="UG414" s="76"/>
      <c r="UH414" s="76"/>
      <c r="UI414" s="76"/>
      <c r="UJ414" s="76"/>
      <c r="UK414" s="76"/>
      <c r="UL414" s="76">
        <v>1</v>
      </c>
      <c r="UM414" s="76"/>
      <c r="UN414" s="76"/>
      <c r="UO414" s="76"/>
      <c r="UP414" s="76"/>
      <c r="UQ414" s="76"/>
      <c r="UR414" s="76"/>
      <c r="US414" s="76"/>
      <c r="UT414" s="75"/>
      <c r="UU414" s="76"/>
      <c r="UV414" s="75"/>
      <c r="UW414" s="74">
        <f t="shared" si="762"/>
        <v>0</v>
      </c>
      <c r="UY414" s="162"/>
      <c r="VA414" s="78"/>
      <c r="VB414" s="37"/>
      <c r="VC414" s="77"/>
      <c r="VD414" s="76"/>
      <c r="VE414" s="76"/>
      <c r="VF414" s="76"/>
      <c r="VG414" s="76"/>
      <c r="VH414" s="76"/>
      <c r="VI414" s="76"/>
      <c r="VJ414" s="76"/>
      <c r="VK414" s="76">
        <v>1</v>
      </c>
      <c r="VL414" s="76"/>
      <c r="VM414" s="76"/>
      <c r="VN414" s="76"/>
      <c r="VO414" s="76"/>
      <c r="VP414" s="76"/>
      <c r="VQ414" s="76"/>
      <c r="VR414" s="76"/>
      <c r="VS414" s="75"/>
      <c r="VT414" s="76"/>
      <c r="VU414" s="75"/>
      <c r="VV414" s="74">
        <f t="shared" si="763"/>
        <v>0</v>
      </c>
    </row>
    <row r="415" spans="2:594" s="38" customFormat="1" ht="30" outlineLevel="1">
      <c r="B415" s="88"/>
      <c r="C415" s="89">
        <f>IF(ISERROR(I415+1)=TRUE,I415,IF(I415="","",MAX(C$15:C414)+1))</f>
        <v>305</v>
      </c>
      <c r="D415" s="88">
        <f t="shared" si="740"/>
        <v>1</v>
      </c>
      <c r="E415" s="3"/>
      <c r="G415" s="162"/>
      <c r="I415" s="95">
        <f t="shared" si="764"/>
        <v>315</v>
      </c>
      <c r="J415" s="94" t="s">
        <v>385</v>
      </c>
      <c r="K415" s="93"/>
      <c r="L415" s="93"/>
      <c r="M415" s="93"/>
      <c r="N415" s="93"/>
      <c r="O415" s="92"/>
      <c r="P415" s="91" t="s">
        <v>384</v>
      </c>
      <c r="Q415" s="297"/>
      <c r="R415" s="90" t="s">
        <v>141</v>
      </c>
      <c r="S415" s="298"/>
      <c r="U415" s="162"/>
      <c r="V415" s="42"/>
      <c r="W415" s="78"/>
      <c r="X415" s="37"/>
      <c r="Y415" s="77"/>
      <c r="Z415" s="76"/>
      <c r="AA415" s="79"/>
      <c r="AB415" s="76"/>
      <c r="AC415" s="79"/>
      <c r="AD415" s="76"/>
      <c r="AE415" s="76"/>
      <c r="AF415" s="76"/>
      <c r="AG415" s="76"/>
      <c r="AH415" s="76"/>
      <c r="AI415" s="76"/>
      <c r="AJ415" s="76"/>
      <c r="AK415" s="75"/>
      <c r="AL415" s="75"/>
      <c r="AM415" s="75"/>
      <c r="AN415" s="75"/>
      <c r="AO415" s="75"/>
      <c r="AP415" s="75"/>
      <c r="AQ415" s="75"/>
      <c r="AR415" s="74">
        <f t="shared" si="741"/>
        <v>0</v>
      </c>
      <c r="AT415" s="162"/>
      <c r="AV415" s="78"/>
      <c r="AW415" s="37"/>
      <c r="AX415" s="77"/>
      <c r="AY415" s="76"/>
      <c r="AZ415" s="79"/>
      <c r="BA415" s="76"/>
      <c r="BB415" s="79"/>
      <c r="BC415" s="76"/>
      <c r="BD415" s="76"/>
      <c r="BE415" s="76"/>
      <c r="BF415" s="76"/>
      <c r="BG415" s="76"/>
      <c r="BH415" s="76"/>
      <c r="BI415" s="76"/>
      <c r="BJ415" s="75"/>
      <c r="BK415" s="75"/>
      <c r="BL415" s="75"/>
      <c r="BM415" s="75"/>
      <c r="BN415" s="75"/>
      <c r="BO415" s="75"/>
      <c r="BP415" s="75"/>
      <c r="BQ415" s="74">
        <f t="shared" si="742"/>
        <v>0</v>
      </c>
      <c r="BS415" s="162"/>
      <c r="BU415" s="78"/>
      <c r="BV415" s="37"/>
      <c r="BW415" s="77"/>
      <c r="BX415" s="76"/>
      <c r="BY415" s="79"/>
      <c r="BZ415" s="76"/>
      <c r="CA415" s="79"/>
      <c r="CB415" s="76"/>
      <c r="CC415" s="76"/>
      <c r="CD415" s="76"/>
      <c r="CE415" s="76"/>
      <c r="CF415" s="76"/>
      <c r="CG415" s="76"/>
      <c r="CH415" s="76"/>
      <c r="CI415" s="75"/>
      <c r="CJ415" s="75"/>
      <c r="CK415" s="75"/>
      <c r="CL415" s="75"/>
      <c r="CM415" s="75"/>
      <c r="CN415" s="75"/>
      <c r="CO415" s="75"/>
      <c r="CP415" s="74">
        <f t="shared" si="743"/>
        <v>0</v>
      </c>
      <c r="CR415" s="162"/>
      <c r="CT415" s="78"/>
      <c r="CU415" s="37"/>
      <c r="CV415" s="77"/>
      <c r="CW415" s="76"/>
      <c r="CX415" s="79"/>
      <c r="CY415" s="76"/>
      <c r="CZ415" s="79"/>
      <c r="DA415" s="76"/>
      <c r="DB415" s="76"/>
      <c r="DC415" s="76"/>
      <c r="DD415" s="76"/>
      <c r="DE415" s="76"/>
      <c r="DF415" s="76"/>
      <c r="DG415" s="76"/>
      <c r="DH415" s="75"/>
      <c r="DI415" s="75"/>
      <c r="DJ415" s="75"/>
      <c r="DK415" s="75"/>
      <c r="DL415" s="75"/>
      <c r="DM415" s="75"/>
      <c r="DN415" s="75"/>
      <c r="DO415" s="74">
        <f t="shared" si="744"/>
        <v>0</v>
      </c>
      <c r="DQ415" s="162"/>
      <c r="DS415" s="78"/>
      <c r="DT415" s="37"/>
      <c r="DU415" s="77"/>
      <c r="DV415" s="76"/>
      <c r="DW415" s="79"/>
      <c r="DX415" s="76"/>
      <c r="DY415" s="79"/>
      <c r="DZ415" s="76"/>
      <c r="EA415" s="76"/>
      <c r="EB415" s="76"/>
      <c r="EC415" s="76"/>
      <c r="ED415" s="76"/>
      <c r="EE415" s="76"/>
      <c r="EF415" s="76"/>
      <c r="EG415" s="75"/>
      <c r="EH415" s="75"/>
      <c r="EI415" s="75"/>
      <c r="EJ415" s="75"/>
      <c r="EK415" s="75"/>
      <c r="EL415" s="75"/>
      <c r="EM415" s="75"/>
      <c r="EN415" s="74">
        <f t="shared" si="745"/>
        <v>0</v>
      </c>
      <c r="EP415" s="162"/>
      <c r="ER415" s="78"/>
      <c r="ES415" s="37"/>
      <c r="ET415" s="77"/>
      <c r="EU415" s="76"/>
      <c r="EV415" s="76"/>
      <c r="EW415" s="76"/>
      <c r="EX415" s="76"/>
      <c r="EY415" s="76"/>
      <c r="EZ415" s="76"/>
      <c r="FA415" s="76"/>
      <c r="FB415" s="76"/>
      <c r="FC415" s="76"/>
      <c r="FD415" s="76"/>
      <c r="FE415" s="76"/>
      <c r="FF415" s="76"/>
      <c r="FG415" s="76"/>
      <c r="FH415" s="75"/>
      <c r="FI415" s="75"/>
      <c r="FJ415" s="75"/>
      <c r="FK415" s="75"/>
      <c r="FL415" s="75"/>
      <c r="FM415" s="74">
        <f t="shared" si="746"/>
        <v>0</v>
      </c>
      <c r="FO415" s="162"/>
      <c r="FQ415" s="78"/>
      <c r="FR415" s="37"/>
      <c r="FS415" s="77"/>
      <c r="FT415" s="76"/>
      <c r="FU415" s="76"/>
      <c r="FV415" s="76"/>
      <c r="FW415" s="76"/>
      <c r="FX415" s="76"/>
      <c r="FY415" s="76"/>
      <c r="FZ415" s="76"/>
      <c r="GA415" s="76"/>
      <c r="GB415" s="76"/>
      <c r="GC415" s="76"/>
      <c r="GD415" s="76"/>
      <c r="GE415" s="76"/>
      <c r="GF415" s="76"/>
      <c r="GG415" s="75"/>
      <c r="GH415" s="75"/>
      <c r="GI415" s="75"/>
      <c r="GJ415" s="75"/>
      <c r="GK415" s="75"/>
      <c r="GL415" s="74">
        <f t="shared" si="747"/>
        <v>0</v>
      </c>
      <c r="GN415" s="162"/>
      <c r="GP415" s="78"/>
      <c r="GQ415" s="37"/>
      <c r="GR415" s="77"/>
      <c r="GS415" s="76"/>
      <c r="GT415" s="76"/>
      <c r="GU415" s="76"/>
      <c r="GV415" s="76"/>
      <c r="GW415" s="76"/>
      <c r="GX415" s="76"/>
      <c r="GY415" s="76"/>
      <c r="GZ415" s="76"/>
      <c r="HA415" s="76"/>
      <c r="HB415" s="76"/>
      <c r="HC415" s="76"/>
      <c r="HD415" s="76"/>
      <c r="HE415" s="76"/>
      <c r="HF415" s="75"/>
      <c r="HG415" s="75"/>
      <c r="HH415" s="75"/>
      <c r="HI415" s="75"/>
      <c r="HJ415" s="75"/>
      <c r="HK415" s="74">
        <f t="shared" si="748"/>
        <v>0</v>
      </c>
      <c r="HM415" s="162"/>
      <c r="HO415" s="78"/>
      <c r="HP415" s="37"/>
      <c r="HQ415" s="77"/>
      <c r="HR415" s="76"/>
      <c r="HS415" s="76"/>
      <c r="HT415" s="76"/>
      <c r="HU415" s="76"/>
      <c r="HV415" s="76"/>
      <c r="HW415" s="76"/>
      <c r="HX415" s="76"/>
      <c r="HY415" s="76"/>
      <c r="HZ415" s="76"/>
      <c r="IA415" s="76"/>
      <c r="IB415" s="76"/>
      <c r="IC415" s="76"/>
      <c r="ID415" s="76"/>
      <c r="IE415" s="75"/>
      <c r="IF415" s="75"/>
      <c r="IG415" s="75"/>
      <c r="IH415" s="75"/>
      <c r="II415" s="75"/>
      <c r="IJ415" s="74">
        <f t="shared" si="749"/>
        <v>0</v>
      </c>
      <c r="IL415" s="162"/>
      <c r="IN415" s="78"/>
      <c r="IO415" s="37"/>
      <c r="IP415" s="77"/>
      <c r="IQ415" s="76"/>
      <c r="IR415" s="76"/>
      <c r="IS415" s="76"/>
      <c r="IT415" s="76"/>
      <c r="IU415" s="76"/>
      <c r="IV415" s="76"/>
      <c r="IW415" s="76"/>
      <c r="IX415" s="75"/>
      <c r="IY415" s="75"/>
      <c r="IZ415" s="75"/>
      <c r="JA415" s="75"/>
      <c r="JB415" s="75"/>
      <c r="JC415" s="75"/>
      <c r="JD415" s="75"/>
      <c r="JE415" s="75"/>
      <c r="JF415" s="75"/>
      <c r="JG415" s="75"/>
      <c r="JH415" s="75"/>
      <c r="JI415" s="74">
        <f t="shared" si="750"/>
        <v>0</v>
      </c>
      <c r="JK415" s="162"/>
      <c r="JM415" s="78"/>
      <c r="JN415" s="37"/>
      <c r="JO415" s="77"/>
      <c r="JP415" s="76"/>
      <c r="JQ415" s="76"/>
      <c r="JR415" s="76"/>
      <c r="JS415" s="76"/>
      <c r="JT415" s="76"/>
      <c r="JU415" s="76"/>
      <c r="JV415" s="76"/>
      <c r="JW415" s="75"/>
      <c r="JX415" s="75"/>
      <c r="JY415" s="75"/>
      <c r="JZ415" s="75"/>
      <c r="KA415" s="75"/>
      <c r="KB415" s="75"/>
      <c r="KC415" s="75"/>
      <c r="KD415" s="75"/>
      <c r="KE415" s="75"/>
      <c r="KF415" s="75"/>
      <c r="KG415" s="75"/>
      <c r="KH415" s="74">
        <f t="shared" si="751"/>
        <v>0</v>
      </c>
      <c r="KJ415" s="162"/>
      <c r="KL415" s="78"/>
      <c r="KM415" s="37"/>
      <c r="KN415" s="77"/>
      <c r="KO415" s="76"/>
      <c r="KP415" s="76"/>
      <c r="KQ415" s="76"/>
      <c r="KR415" s="76"/>
      <c r="KS415" s="76"/>
      <c r="KT415" s="76"/>
      <c r="KU415" s="76"/>
      <c r="KV415" s="75"/>
      <c r="KW415" s="75"/>
      <c r="KX415" s="75"/>
      <c r="KY415" s="75"/>
      <c r="KZ415" s="75"/>
      <c r="LA415" s="75"/>
      <c r="LB415" s="75"/>
      <c r="LC415" s="75"/>
      <c r="LD415" s="75"/>
      <c r="LE415" s="75"/>
      <c r="LF415" s="75"/>
      <c r="LG415" s="74">
        <f t="shared" si="752"/>
        <v>0</v>
      </c>
      <c r="LI415" s="162"/>
      <c r="LK415" s="78"/>
      <c r="LL415" s="37"/>
      <c r="LM415" s="77"/>
      <c r="LN415" s="76"/>
      <c r="LO415" s="76"/>
      <c r="LP415" s="76"/>
      <c r="LQ415" s="76"/>
      <c r="LR415" s="76"/>
      <c r="LS415" s="76"/>
      <c r="LT415" s="76"/>
      <c r="LU415" s="75"/>
      <c r="LV415" s="75"/>
      <c r="LW415" s="75"/>
      <c r="LX415" s="75"/>
      <c r="LY415" s="75"/>
      <c r="LZ415" s="75"/>
      <c r="MA415" s="75"/>
      <c r="MB415" s="75"/>
      <c r="MC415" s="75"/>
      <c r="MD415" s="75"/>
      <c r="ME415" s="75"/>
      <c r="MF415" s="74">
        <f t="shared" si="753"/>
        <v>0</v>
      </c>
      <c r="MH415" s="162"/>
      <c r="MJ415" s="78"/>
      <c r="MK415" s="37"/>
      <c r="ML415" s="77"/>
      <c r="MM415" s="76"/>
      <c r="MN415" s="76"/>
      <c r="MO415" s="76"/>
      <c r="MP415" s="76"/>
      <c r="MQ415" s="76"/>
      <c r="MR415" s="76"/>
      <c r="MS415" s="76"/>
      <c r="MT415" s="75"/>
      <c r="MU415" s="75"/>
      <c r="MV415" s="75"/>
      <c r="MW415" s="75"/>
      <c r="MX415" s="75"/>
      <c r="MY415" s="75"/>
      <c r="MZ415" s="75"/>
      <c r="NA415" s="75"/>
      <c r="NB415" s="75"/>
      <c r="NC415" s="75"/>
      <c r="ND415" s="75"/>
      <c r="NE415" s="74">
        <f t="shared" si="754"/>
        <v>0</v>
      </c>
      <c r="NG415" s="162"/>
      <c r="NI415" s="78"/>
      <c r="NJ415" s="37"/>
      <c r="NK415" s="77"/>
      <c r="NL415" s="76"/>
      <c r="NM415" s="76"/>
      <c r="NN415" s="76"/>
      <c r="NO415" s="76"/>
      <c r="NP415" s="76"/>
      <c r="NQ415" s="76"/>
      <c r="NR415" s="76"/>
      <c r="NS415" s="76"/>
      <c r="NT415" s="76"/>
      <c r="NU415" s="76"/>
      <c r="NV415" s="76"/>
      <c r="NW415" s="76"/>
      <c r="NX415" s="76"/>
      <c r="NY415" s="76"/>
      <c r="NZ415" s="76"/>
      <c r="OA415" s="75"/>
      <c r="OB415" s="76"/>
      <c r="OC415" s="75"/>
      <c r="OD415" s="74">
        <f t="shared" si="755"/>
        <v>0</v>
      </c>
      <c r="OF415" s="162"/>
      <c r="OH415" s="78"/>
      <c r="OI415" s="37"/>
      <c r="OJ415" s="77"/>
      <c r="OK415" s="76"/>
      <c r="OL415" s="76"/>
      <c r="OM415" s="76"/>
      <c r="ON415" s="76"/>
      <c r="OO415" s="76"/>
      <c r="OP415" s="76"/>
      <c r="OQ415" s="76"/>
      <c r="OR415" s="76"/>
      <c r="OS415" s="76"/>
      <c r="OT415" s="76"/>
      <c r="OU415" s="76"/>
      <c r="OV415" s="76"/>
      <c r="OW415" s="76"/>
      <c r="OX415" s="76"/>
      <c r="OY415" s="76"/>
      <c r="OZ415" s="75"/>
      <c r="PA415" s="76"/>
      <c r="PB415" s="75"/>
      <c r="PC415" s="74">
        <f t="shared" si="756"/>
        <v>0</v>
      </c>
      <c r="PE415" s="162"/>
      <c r="PG415" s="78"/>
      <c r="PH415" s="37"/>
      <c r="PI415" s="77"/>
      <c r="PJ415" s="76"/>
      <c r="PK415" s="76"/>
      <c r="PL415" s="76"/>
      <c r="PM415" s="76"/>
      <c r="PN415" s="76"/>
      <c r="PO415" s="76"/>
      <c r="PP415" s="76"/>
      <c r="PQ415" s="76"/>
      <c r="PR415" s="76"/>
      <c r="PS415" s="76"/>
      <c r="PT415" s="76"/>
      <c r="PU415" s="76"/>
      <c r="PV415" s="76"/>
      <c r="PW415" s="76"/>
      <c r="PX415" s="76"/>
      <c r="PY415" s="75"/>
      <c r="PZ415" s="76"/>
      <c r="QA415" s="75"/>
      <c r="QB415" s="74">
        <f t="shared" si="757"/>
        <v>0</v>
      </c>
      <c r="QD415" s="162"/>
      <c r="QF415" s="78"/>
      <c r="QG415" s="37"/>
      <c r="QH415" s="77"/>
      <c r="QI415" s="76"/>
      <c r="QJ415" s="76"/>
      <c r="QK415" s="76"/>
      <c r="QL415" s="76"/>
      <c r="QM415" s="76"/>
      <c r="QN415" s="76"/>
      <c r="QO415" s="76"/>
      <c r="QP415" s="76"/>
      <c r="QQ415" s="76"/>
      <c r="QR415" s="76"/>
      <c r="QS415" s="76"/>
      <c r="QT415" s="76"/>
      <c r="QU415" s="76"/>
      <c r="QV415" s="76"/>
      <c r="QW415" s="76"/>
      <c r="QX415" s="75"/>
      <c r="QY415" s="76"/>
      <c r="QZ415" s="75"/>
      <c r="RA415" s="74">
        <f t="shared" si="758"/>
        <v>0</v>
      </c>
      <c r="RC415" s="162"/>
      <c r="RE415" s="78"/>
      <c r="RF415" s="37"/>
      <c r="RG415" s="77"/>
      <c r="RH415" s="76"/>
      <c r="RI415" s="76"/>
      <c r="RJ415" s="76"/>
      <c r="RK415" s="76"/>
      <c r="RL415" s="76"/>
      <c r="RM415" s="76"/>
      <c r="RN415" s="76"/>
      <c r="RO415" s="76"/>
      <c r="RP415" s="76"/>
      <c r="RQ415" s="76"/>
      <c r="RR415" s="76"/>
      <c r="RS415" s="76"/>
      <c r="RT415" s="76"/>
      <c r="RU415" s="76"/>
      <c r="RV415" s="76"/>
      <c r="RW415" s="75"/>
      <c r="RX415" s="76"/>
      <c r="RY415" s="75"/>
      <c r="RZ415" s="74">
        <f t="shared" si="759"/>
        <v>0</v>
      </c>
      <c r="SB415" s="162"/>
      <c r="SD415" s="78"/>
      <c r="SE415" s="37"/>
      <c r="SF415" s="77"/>
      <c r="SG415" s="76"/>
      <c r="SH415" s="76"/>
      <c r="SI415" s="76"/>
      <c r="SJ415" s="76"/>
      <c r="SK415" s="76"/>
      <c r="SL415" s="76"/>
      <c r="SM415" s="76"/>
      <c r="SN415" s="76"/>
      <c r="SO415" s="76"/>
      <c r="SP415" s="76"/>
      <c r="SQ415" s="76"/>
      <c r="SR415" s="76"/>
      <c r="SS415" s="76"/>
      <c r="ST415" s="76"/>
      <c r="SU415" s="76"/>
      <c r="SV415" s="75"/>
      <c r="SW415" s="76"/>
      <c r="SX415" s="75"/>
      <c r="SY415" s="74">
        <f t="shared" si="760"/>
        <v>0</v>
      </c>
      <c r="TA415" s="162"/>
      <c r="TC415" s="78"/>
      <c r="TD415" s="37"/>
      <c r="TE415" s="77"/>
      <c r="TF415" s="76"/>
      <c r="TG415" s="76"/>
      <c r="TH415" s="76"/>
      <c r="TI415" s="76"/>
      <c r="TJ415" s="76"/>
      <c r="TK415" s="76"/>
      <c r="TL415" s="76"/>
      <c r="TM415" s="76"/>
      <c r="TN415" s="76"/>
      <c r="TO415" s="76"/>
      <c r="TP415" s="76"/>
      <c r="TQ415" s="76"/>
      <c r="TR415" s="76"/>
      <c r="TS415" s="76"/>
      <c r="TT415" s="76"/>
      <c r="TU415" s="75"/>
      <c r="TV415" s="76"/>
      <c r="TW415" s="75"/>
      <c r="TX415" s="74">
        <f t="shared" si="761"/>
        <v>0</v>
      </c>
      <c r="TZ415" s="162"/>
      <c r="UB415" s="78"/>
      <c r="UC415" s="37"/>
      <c r="UD415" s="77"/>
      <c r="UE415" s="76"/>
      <c r="UF415" s="76"/>
      <c r="UG415" s="76"/>
      <c r="UH415" s="76"/>
      <c r="UI415" s="76"/>
      <c r="UJ415" s="76"/>
      <c r="UK415" s="76"/>
      <c r="UL415" s="76"/>
      <c r="UM415" s="76"/>
      <c r="UN415" s="76"/>
      <c r="UO415" s="76"/>
      <c r="UP415" s="76"/>
      <c r="UQ415" s="76"/>
      <c r="UR415" s="76"/>
      <c r="US415" s="76"/>
      <c r="UT415" s="75"/>
      <c r="UU415" s="76"/>
      <c r="UV415" s="75"/>
      <c r="UW415" s="74">
        <f t="shared" si="762"/>
        <v>0</v>
      </c>
      <c r="UY415" s="162"/>
      <c r="VA415" s="78"/>
      <c r="VB415" s="37"/>
      <c r="VC415" s="77"/>
      <c r="VD415" s="76"/>
      <c r="VE415" s="76"/>
      <c r="VF415" s="76"/>
      <c r="VG415" s="76"/>
      <c r="VH415" s="76"/>
      <c r="VI415" s="76"/>
      <c r="VJ415" s="76"/>
      <c r="VK415" s="76"/>
      <c r="VL415" s="76"/>
      <c r="VM415" s="76"/>
      <c r="VN415" s="76"/>
      <c r="VO415" s="76"/>
      <c r="VP415" s="76"/>
      <c r="VQ415" s="76"/>
      <c r="VR415" s="76"/>
      <c r="VS415" s="75"/>
      <c r="VT415" s="76"/>
      <c r="VU415" s="75"/>
      <c r="VV415" s="74">
        <f t="shared" si="763"/>
        <v>0</v>
      </c>
    </row>
    <row r="416" spans="2:594" s="38" customFormat="1" ht="30" outlineLevel="1">
      <c r="B416" s="88"/>
      <c r="C416" s="89">
        <f>IF(ISERROR(I416+1)=TRUE,I416,IF(I416="","",MAX(C$15:C415)+1))</f>
        <v>306</v>
      </c>
      <c r="D416" s="88">
        <f t="shared" si="740"/>
        <v>1</v>
      </c>
      <c r="E416" s="3"/>
      <c r="G416" s="162"/>
      <c r="I416" s="95">
        <f t="shared" si="764"/>
        <v>316</v>
      </c>
      <c r="J416" s="94" t="s">
        <v>383</v>
      </c>
      <c r="K416" s="93"/>
      <c r="L416" s="93"/>
      <c r="M416" s="93"/>
      <c r="N416" s="93"/>
      <c r="O416" s="92"/>
      <c r="P416" s="91" t="s">
        <v>163</v>
      </c>
      <c r="Q416" s="297"/>
      <c r="R416" s="90" t="s">
        <v>141</v>
      </c>
      <c r="S416" s="298"/>
      <c r="U416" s="162"/>
      <c r="V416" s="42"/>
      <c r="W416" s="78"/>
      <c r="X416" s="37"/>
      <c r="Y416" s="77"/>
      <c r="Z416" s="76"/>
      <c r="AA416" s="79"/>
      <c r="AB416" s="76"/>
      <c r="AC416" s="79"/>
      <c r="AD416" s="76"/>
      <c r="AE416" s="76"/>
      <c r="AF416" s="76"/>
      <c r="AG416" s="76"/>
      <c r="AH416" s="76"/>
      <c r="AI416" s="76"/>
      <c r="AJ416" s="76"/>
      <c r="AK416" s="75"/>
      <c r="AL416" s="75"/>
      <c r="AM416" s="75"/>
      <c r="AN416" s="75"/>
      <c r="AO416" s="75"/>
      <c r="AP416" s="75"/>
      <c r="AQ416" s="75"/>
      <c r="AR416" s="74">
        <f t="shared" si="741"/>
        <v>0</v>
      </c>
      <c r="AT416" s="162"/>
      <c r="AV416" s="78"/>
      <c r="AW416" s="37"/>
      <c r="AX416" s="77"/>
      <c r="AY416" s="76"/>
      <c r="AZ416" s="79"/>
      <c r="BA416" s="76"/>
      <c r="BB416" s="79"/>
      <c r="BC416" s="76"/>
      <c r="BD416" s="76"/>
      <c r="BE416" s="76"/>
      <c r="BF416" s="76"/>
      <c r="BG416" s="76"/>
      <c r="BH416" s="76"/>
      <c r="BI416" s="76"/>
      <c r="BJ416" s="75"/>
      <c r="BK416" s="75"/>
      <c r="BL416" s="75"/>
      <c r="BM416" s="75"/>
      <c r="BN416" s="75"/>
      <c r="BO416" s="75"/>
      <c r="BP416" s="75"/>
      <c r="BQ416" s="74">
        <f t="shared" si="742"/>
        <v>0</v>
      </c>
      <c r="BS416" s="162"/>
      <c r="BU416" s="78"/>
      <c r="BV416" s="37"/>
      <c r="BW416" s="77"/>
      <c r="BX416" s="76"/>
      <c r="BY416" s="79"/>
      <c r="BZ416" s="76"/>
      <c r="CA416" s="79"/>
      <c r="CB416" s="76"/>
      <c r="CC416" s="76"/>
      <c r="CD416" s="76"/>
      <c r="CE416" s="76"/>
      <c r="CF416" s="76"/>
      <c r="CG416" s="76"/>
      <c r="CH416" s="76"/>
      <c r="CI416" s="75"/>
      <c r="CJ416" s="75"/>
      <c r="CK416" s="75"/>
      <c r="CL416" s="75"/>
      <c r="CM416" s="75"/>
      <c r="CN416" s="75"/>
      <c r="CO416" s="75"/>
      <c r="CP416" s="74">
        <f t="shared" si="743"/>
        <v>0</v>
      </c>
      <c r="CR416" s="162"/>
      <c r="CT416" s="78"/>
      <c r="CU416" s="37"/>
      <c r="CV416" s="77"/>
      <c r="CW416" s="76"/>
      <c r="CX416" s="79"/>
      <c r="CY416" s="76"/>
      <c r="CZ416" s="79"/>
      <c r="DA416" s="76"/>
      <c r="DB416" s="76"/>
      <c r="DC416" s="76"/>
      <c r="DD416" s="76"/>
      <c r="DE416" s="76"/>
      <c r="DF416" s="76"/>
      <c r="DG416" s="76"/>
      <c r="DH416" s="75"/>
      <c r="DI416" s="75"/>
      <c r="DJ416" s="75"/>
      <c r="DK416" s="75"/>
      <c r="DL416" s="75"/>
      <c r="DM416" s="75"/>
      <c r="DN416" s="75"/>
      <c r="DO416" s="74">
        <f t="shared" si="744"/>
        <v>0</v>
      </c>
      <c r="DQ416" s="162"/>
      <c r="DS416" s="78"/>
      <c r="DT416" s="37"/>
      <c r="DU416" s="77"/>
      <c r="DV416" s="76"/>
      <c r="DW416" s="79"/>
      <c r="DX416" s="76"/>
      <c r="DY416" s="79"/>
      <c r="DZ416" s="76"/>
      <c r="EA416" s="76"/>
      <c r="EB416" s="76"/>
      <c r="EC416" s="76"/>
      <c r="ED416" s="76"/>
      <c r="EE416" s="76"/>
      <c r="EF416" s="76"/>
      <c r="EG416" s="75"/>
      <c r="EH416" s="75"/>
      <c r="EI416" s="75"/>
      <c r="EJ416" s="75"/>
      <c r="EK416" s="75"/>
      <c r="EL416" s="75"/>
      <c r="EM416" s="75"/>
      <c r="EN416" s="74">
        <f t="shared" si="745"/>
        <v>0</v>
      </c>
      <c r="EP416" s="162"/>
      <c r="ER416" s="78"/>
      <c r="ES416" s="37"/>
      <c r="ET416" s="77"/>
      <c r="EU416" s="76"/>
      <c r="EV416" s="76"/>
      <c r="EW416" s="76"/>
      <c r="EX416" s="76"/>
      <c r="EY416" s="76"/>
      <c r="EZ416" s="76"/>
      <c r="FA416" s="76"/>
      <c r="FB416" s="76"/>
      <c r="FC416" s="76"/>
      <c r="FD416" s="76"/>
      <c r="FE416" s="76"/>
      <c r="FF416" s="76"/>
      <c r="FG416" s="76"/>
      <c r="FH416" s="75"/>
      <c r="FI416" s="75"/>
      <c r="FJ416" s="75"/>
      <c r="FK416" s="75"/>
      <c r="FL416" s="75"/>
      <c r="FM416" s="74">
        <f t="shared" si="746"/>
        <v>0</v>
      </c>
      <c r="FO416" s="162"/>
      <c r="FQ416" s="78"/>
      <c r="FR416" s="37"/>
      <c r="FS416" s="77"/>
      <c r="FT416" s="76"/>
      <c r="FU416" s="76"/>
      <c r="FV416" s="76"/>
      <c r="FW416" s="76"/>
      <c r="FX416" s="76"/>
      <c r="FY416" s="76"/>
      <c r="FZ416" s="76"/>
      <c r="GA416" s="76"/>
      <c r="GB416" s="76"/>
      <c r="GC416" s="76"/>
      <c r="GD416" s="76"/>
      <c r="GE416" s="76"/>
      <c r="GF416" s="76"/>
      <c r="GG416" s="75"/>
      <c r="GH416" s="75"/>
      <c r="GI416" s="75"/>
      <c r="GJ416" s="75"/>
      <c r="GK416" s="75"/>
      <c r="GL416" s="74">
        <f t="shared" si="747"/>
        <v>0</v>
      </c>
      <c r="GN416" s="162"/>
      <c r="GP416" s="78"/>
      <c r="GQ416" s="37"/>
      <c r="GR416" s="77"/>
      <c r="GS416" s="76"/>
      <c r="GT416" s="76"/>
      <c r="GU416" s="76"/>
      <c r="GV416" s="76"/>
      <c r="GW416" s="76"/>
      <c r="GX416" s="76"/>
      <c r="GY416" s="76"/>
      <c r="GZ416" s="76"/>
      <c r="HA416" s="76"/>
      <c r="HB416" s="76"/>
      <c r="HC416" s="76"/>
      <c r="HD416" s="76"/>
      <c r="HE416" s="76"/>
      <c r="HF416" s="75"/>
      <c r="HG416" s="75"/>
      <c r="HH416" s="75"/>
      <c r="HI416" s="75"/>
      <c r="HJ416" s="75"/>
      <c r="HK416" s="74">
        <f t="shared" si="748"/>
        <v>0</v>
      </c>
      <c r="HM416" s="162"/>
      <c r="HO416" s="78"/>
      <c r="HP416" s="37"/>
      <c r="HQ416" s="77"/>
      <c r="HR416" s="76"/>
      <c r="HS416" s="76"/>
      <c r="HT416" s="76"/>
      <c r="HU416" s="76"/>
      <c r="HV416" s="76"/>
      <c r="HW416" s="76"/>
      <c r="HX416" s="76"/>
      <c r="HY416" s="76"/>
      <c r="HZ416" s="76"/>
      <c r="IA416" s="76"/>
      <c r="IB416" s="76"/>
      <c r="IC416" s="76"/>
      <c r="ID416" s="76"/>
      <c r="IE416" s="75"/>
      <c r="IF416" s="75"/>
      <c r="IG416" s="75"/>
      <c r="IH416" s="75"/>
      <c r="II416" s="75"/>
      <c r="IJ416" s="74">
        <f t="shared" si="749"/>
        <v>0</v>
      </c>
      <c r="IL416" s="162"/>
      <c r="IN416" s="78"/>
      <c r="IO416" s="37"/>
      <c r="IP416" s="77"/>
      <c r="IQ416" s="76"/>
      <c r="IR416" s="76"/>
      <c r="IS416" s="76"/>
      <c r="IT416" s="76"/>
      <c r="IU416" s="76"/>
      <c r="IV416" s="76"/>
      <c r="IW416" s="76"/>
      <c r="IX416" s="75"/>
      <c r="IY416" s="75"/>
      <c r="IZ416" s="75"/>
      <c r="JA416" s="75"/>
      <c r="JB416" s="75"/>
      <c r="JC416" s="75"/>
      <c r="JD416" s="75"/>
      <c r="JE416" s="75"/>
      <c r="JF416" s="75"/>
      <c r="JG416" s="75"/>
      <c r="JH416" s="75"/>
      <c r="JI416" s="74">
        <f t="shared" si="750"/>
        <v>0</v>
      </c>
      <c r="JK416" s="162"/>
      <c r="JM416" s="78"/>
      <c r="JN416" s="37"/>
      <c r="JO416" s="77"/>
      <c r="JP416" s="76"/>
      <c r="JQ416" s="76"/>
      <c r="JR416" s="76"/>
      <c r="JS416" s="76"/>
      <c r="JT416" s="76"/>
      <c r="JU416" s="76"/>
      <c r="JV416" s="76"/>
      <c r="JW416" s="75"/>
      <c r="JX416" s="75"/>
      <c r="JY416" s="75"/>
      <c r="JZ416" s="75"/>
      <c r="KA416" s="75"/>
      <c r="KB416" s="75"/>
      <c r="KC416" s="75"/>
      <c r="KD416" s="75"/>
      <c r="KE416" s="75"/>
      <c r="KF416" s="75"/>
      <c r="KG416" s="75"/>
      <c r="KH416" s="74">
        <f t="shared" si="751"/>
        <v>0</v>
      </c>
      <c r="KJ416" s="162"/>
      <c r="KL416" s="78"/>
      <c r="KM416" s="37"/>
      <c r="KN416" s="77"/>
      <c r="KO416" s="76"/>
      <c r="KP416" s="76"/>
      <c r="KQ416" s="76"/>
      <c r="KR416" s="76"/>
      <c r="KS416" s="76"/>
      <c r="KT416" s="76"/>
      <c r="KU416" s="76"/>
      <c r="KV416" s="75"/>
      <c r="KW416" s="75"/>
      <c r="KX416" s="75"/>
      <c r="KY416" s="75"/>
      <c r="KZ416" s="75"/>
      <c r="LA416" s="75"/>
      <c r="LB416" s="75"/>
      <c r="LC416" s="75"/>
      <c r="LD416" s="75"/>
      <c r="LE416" s="75"/>
      <c r="LF416" s="75"/>
      <c r="LG416" s="74">
        <f t="shared" si="752"/>
        <v>0</v>
      </c>
      <c r="LI416" s="162"/>
      <c r="LK416" s="78"/>
      <c r="LL416" s="37"/>
      <c r="LM416" s="77"/>
      <c r="LN416" s="76"/>
      <c r="LO416" s="76"/>
      <c r="LP416" s="76"/>
      <c r="LQ416" s="76"/>
      <c r="LR416" s="76"/>
      <c r="LS416" s="76"/>
      <c r="LT416" s="76"/>
      <c r="LU416" s="75"/>
      <c r="LV416" s="75"/>
      <c r="LW416" s="75"/>
      <c r="LX416" s="75"/>
      <c r="LY416" s="75"/>
      <c r="LZ416" s="75"/>
      <c r="MA416" s="75"/>
      <c r="MB416" s="75"/>
      <c r="MC416" s="75"/>
      <c r="MD416" s="75"/>
      <c r="ME416" s="75"/>
      <c r="MF416" s="74">
        <f t="shared" si="753"/>
        <v>0</v>
      </c>
      <c r="MH416" s="162"/>
      <c r="MJ416" s="78"/>
      <c r="MK416" s="37"/>
      <c r="ML416" s="77"/>
      <c r="MM416" s="76"/>
      <c r="MN416" s="76"/>
      <c r="MO416" s="76"/>
      <c r="MP416" s="76"/>
      <c r="MQ416" s="76"/>
      <c r="MR416" s="76"/>
      <c r="MS416" s="76"/>
      <c r="MT416" s="75"/>
      <c r="MU416" s="75"/>
      <c r="MV416" s="75"/>
      <c r="MW416" s="75"/>
      <c r="MX416" s="75"/>
      <c r="MY416" s="75"/>
      <c r="MZ416" s="75"/>
      <c r="NA416" s="75"/>
      <c r="NB416" s="75"/>
      <c r="NC416" s="75"/>
      <c r="ND416" s="75"/>
      <c r="NE416" s="74">
        <f t="shared" si="754"/>
        <v>0</v>
      </c>
      <c r="NG416" s="162"/>
      <c r="NI416" s="78"/>
      <c r="NJ416" s="37"/>
      <c r="NK416" s="77"/>
      <c r="NL416" s="76"/>
      <c r="NM416" s="76"/>
      <c r="NN416" s="76"/>
      <c r="NO416" s="76"/>
      <c r="NP416" s="76"/>
      <c r="NQ416" s="76"/>
      <c r="NR416" s="76"/>
      <c r="NS416" s="76"/>
      <c r="NT416" s="76"/>
      <c r="NU416" s="76"/>
      <c r="NV416" s="76"/>
      <c r="NW416" s="76"/>
      <c r="NX416" s="76"/>
      <c r="NY416" s="76"/>
      <c r="NZ416" s="76"/>
      <c r="OA416" s="75"/>
      <c r="OB416" s="76"/>
      <c r="OC416" s="75"/>
      <c r="OD416" s="74">
        <f t="shared" si="755"/>
        <v>0</v>
      </c>
      <c r="OF416" s="162"/>
      <c r="OH416" s="78"/>
      <c r="OI416" s="37"/>
      <c r="OJ416" s="77"/>
      <c r="OK416" s="76"/>
      <c r="OL416" s="76"/>
      <c r="OM416" s="76"/>
      <c r="ON416" s="76"/>
      <c r="OO416" s="76"/>
      <c r="OP416" s="76"/>
      <c r="OQ416" s="76"/>
      <c r="OR416" s="76"/>
      <c r="OS416" s="76"/>
      <c r="OT416" s="76"/>
      <c r="OU416" s="76"/>
      <c r="OV416" s="76"/>
      <c r="OW416" s="76"/>
      <c r="OX416" s="76"/>
      <c r="OY416" s="76"/>
      <c r="OZ416" s="75"/>
      <c r="PA416" s="76"/>
      <c r="PB416" s="75"/>
      <c r="PC416" s="74">
        <f t="shared" si="756"/>
        <v>0</v>
      </c>
      <c r="PE416" s="162"/>
      <c r="PG416" s="78"/>
      <c r="PH416" s="37"/>
      <c r="PI416" s="77"/>
      <c r="PJ416" s="76"/>
      <c r="PK416" s="76"/>
      <c r="PL416" s="76"/>
      <c r="PM416" s="76"/>
      <c r="PN416" s="76"/>
      <c r="PO416" s="76"/>
      <c r="PP416" s="76"/>
      <c r="PQ416" s="76"/>
      <c r="PR416" s="76"/>
      <c r="PS416" s="76"/>
      <c r="PT416" s="76"/>
      <c r="PU416" s="76"/>
      <c r="PV416" s="76"/>
      <c r="PW416" s="76"/>
      <c r="PX416" s="76"/>
      <c r="PY416" s="75"/>
      <c r="PZ416" s="76"/>
      <c r="QA416" s="75"/>
      <c r="QB416" s="74">
        <f t="shared" si="757"/>
        <v>0</v>
      </c>
      <c r="QD416" s="162"/>
      <c r="QF416" s="78"/>
      <c r="QG416" s="37"/>
      <c r="QH416" s="77"/>
      <c r="QI416" s="76"/>
      <c r="QJ416" s="76"/>
      <c r="QK416" s="76"/>
      <c r="QL416" s="76"/>
      <c r="QM416" s="76"/>
      <c r="QN416" s="76"/>
      <c r="QO416" s="76"/>
      <c r="QP416" s="76"/>
      <c r="QQ416" s="76"/>
      <c r="QR416" s="76"/>
      <c r="QS416" s="76"/>
      <c r="QT416" s="76"/>
      <c r="QU416" s="76"/>
      <c r="QV416" s="76"/>
      <c r="QW416" s="76"/>
      <c r="QX416" s="75"/>
      <c r="QY416" s="76"/>
      <c r="QZ416" s="75"/>
      <c r="RA416" s="74">
        <f t="shared" si="758"/>
        <v>0</v>
      </c>
      <c r="RC416" s="162"/>
      <c r="RE416" s="78"/>
      <c r="RF416" s="37"/>
      <c r="RG416" s="77"/>
      <c r="RH416" s="76"/>
      <c r="RI416" s="76"/>
      <c r="RJ416" s="76"/>
      <c r="RK416" s="76"/>
      <c r="RL416" s="76"/>
      <c r="RM416" s="76"/>
      <c r="RN416" s="76"/>
      <c r="RO416" s="76"/>
      <c r="RP416" s="76"/>
      <c r="RQ416" s="76"/>
      <c r="RR416" s="76"/>
      <c r="RS416" s="76"/>
      <c r="RT416" s="76"/>
      <c r="RU416" s="76"/>
      <c r="RV416" s="76"/>
      <c r="RW416" s="75"/>
      <c r="RX416" s="76"/>
      <c r="RY416" s="75"/>
      <c r="RZ416" s="74">
        <f t="shared" si="759"/>
        <v>0</v>
      </c>
      <c r="SB416" s="162"/>
      <c r="SD416" s="78"/>
      <c r="SE416" s="37"/>
      <c r="SF416" s="77"/>
      <c r="SG416" s="76"/>
      <c r="SH416" s="76"/>
      <c r="SI416" s="76"/>
      <c r="SJ416" s="76"/>
      <c r="SK416" s="76"/>
      <c r="SL416" s="76"/>
      <c r="SM416" s="76"/>
      <c r="SN416" s="76"/>
      <c r="SO416" s="76"/>
      <c r="SP416" s="76"/>
      <c r="SQ416" s="76"/>
      <c r="SR416" s="76"/>
      <c r="SS416" s="76"/>
      <c r="ST416" s="76"/>
      <c r="SU416" s="76"/>
      <c r="SV416" s="75"/>
      <c r="SW416" s="76"/>
      <c r="SX416" s="75"/>
      <c r="SY416" s="74">
        <f t="shared" si="760"/>
        <v>0</v>
      </c>
      <c r="TA416" s="162"/>
      <c r="TC416" s="78"/>
      <c r="TD416" s="37"/>
      <c r="TE416" s="77"/>
      <c r="TF416" s="76"/>
      <c r="TG416" s="76"/>
      <c r="TH416" s="76"/>
      <c r="TI416" s="76"/>
      <c r="TJ416" s="76"/>
      <c r="TK416" s="76"/>
      <c r="TL416" s="76"/>
      <c r="TM416" s="76"/>
      <c r="TN416" s="76"/>
      <c r="TO416" s="76"/>
      <c r="TP416" s="76"/>
      <c r="TQ416" s="76"/>
      <c r="TR416" s="76"/>
      <c r="TS416" s="76"/>
      <c r="TT416" s="76"/>
      <c r="TU416" s="75"/>
      <c r="TV416" s="76"/>
      <c r="TW416" s="75"/>
      <c r="TX416" s="74">
        <f t="shared" si="761"/>
        <v>0</v>
      </c>
      <c r="TZ416" s="162"/>
      <c r="UB416" s="78"/>
      <c r="UC416" s="37"/>
      <c r="UD416" s="77"/>
      <c r="UE416" s="76"/>
      <c r="UF416" s="76"/>
      <c r="UG416" s="76"/>
      <c r="UH416" s="76"/>
      <c r="UI416" s="76"/>
      <c r="UJ416" s="76"/>
      <c r="UK416" s="76"/>
      <c r="UL416" s="76"/>
      <c r="UM416" s="76"/>
      <c r="UN416" s="76"/>
      <c r="UO416" s="76"/>
      <c r="UP416" s="76"/>
      <c r="UQ416" s="76"/>
      <c r="UR416" s="76"/>
      <c r="US416" s="76"/>
      <c r="UT416" s="75"/>
      <c r="UU416" s="76"/>
      <c r="UV416" s="75"/>
      <c r="UW416" s="74">
        <f t="shared" si="762"/>
        <v>0</v>
      </c>
      <c r="UY416" s="162"/>
      <c r="VA416" s="78"/>
      <c r="VB416" s="37"/>
      <c r="VC416" s="77"/>
      <c r="VD416" s="76"/>
      <c r="VE416" s="76"/>
      <c r="VF416" s="76"/>
      <c r="VG416" s="76"/>
      <c r="VH416" s="76"/>
      <c r="VI416" s="76"/>
      <c r="VJ416" s="76"/>
      <c r="VK416" s="76"/>
      <c r="VL416" s="76"/>
      <c r="VM416" s="76"/>
      <c r="VN416" s="76"/>
      <c r="VO416" s="76"/>
      <c r="VP416" s="76"/>
      <c r="VQ416" s="76"/>
      <c r="VR416" s="76"/>
      <c r="VS416" s="75"/>
      <c r="VT416" s="76"/>
      <c r="VU416" s="75"/>
      <c r="VV416" s="74">
        <f t="shared" si="763"/>
        <v>0</v>
      </c>
    </row>
    <row r="417" spans="2:596" s="38" customFormat="1" outlineLevel="1">
      <c r="B417" s="88"/>
      <c r="C417" s="89">
        <f>IF(ISERROR(I417+1)=TRUE,I417,IF(I417="","",MAX(C$15:C416)+1))</f>
        <v>307</v>
      </c>
      <c r="D417" s="88">
        <f t="shared" si="740"/>
        <v>1</v>
      </c>
      <c r="E417" s="3"/>
      <c r="G417" s="162"/>
      <c r="I417" s="95">
        <f t="shared" si="764"/>
        <v>317</v>
      </c>
      <c r="J417" s="94" t="s">
        <v>382</v>
      </c>
      <c r="K417" s="93"/>
      <c r="L417" s="93"/>
      <c r="M417" s="93"/>
      <c r="N417" s="93"/>
      <c r="O417" s="92"/>
      <c r="P417" s="91" t="s">
        <v>381</v>
      </c>
      <c r="Q417" s="297"/>
      <c r="R417" s="90" t="s">
        <v>141</v>
      </c>
      <c r="S417" s="298"/>
      <c r="U417" s="162"/>
      <c r="V417" s="42"/>
      <c r="W417" s="78"/>
      <c r="X417" s="37"/>
      <c r="Y417" s="77"/>
      <c r="Z417" s="76"/>
      <c r="AA417" s="79"/>
      <c r="AB417" s="76"/>
      <c r="AC417" s="79"/>
      <c r="AD417" s="76"/>
      <c r="AE417" s="76"/>
      <c r="AF417" s="76"/>
      <c r="AG417" s="76"/>
      <c r="AH417" s="76"/>
      <c r="AI417" s="76"/>
      <c r="AJ417" s="76"/>
      <c r="AK417" s="75"/>
      <c r="AL417" s="75"/>
      <c r="AM417" s="75"/>
      <c r="AN417" s="75"/>
      <c r="AO417" s="75"/>
      <c r="AP417" s="75"/>
      <c r="AQ417" s="75"/>
      <c r="AR417" s="74">
        <f t="shared" si="741"/>
        <v>0</v>
      </c>
      <c r="AT417" s="162"/>
      <c r="AV417" s="78"/>
      <c r="AW417" s="37"/>
      <c r="AX417" s="77"/>
      <c r="AY417" s="76"/>
      <c r="AZ417" s="79"/>
      <c r="BA417" s="76"/>
      <c r="BB417" s="79"/>
      <c r="BC417" s="76"/>
      <c r="BD417" s="76"/>
      <c r="BE417" s="76"/>
      <c r="BF417" s="76"/>
      <c r="BG417" s="76"/>
      <c r="BH417" s="76"/>
      <c r="BI417" s="76"/>
      <c r="BJ417" s="75"/>
      <c r="BK417" s="75"/>
      <c r="BL417" s="75"/>
      <c r="BM417" s="75"/>
      <c r="BN417" s="75"/>
      <c r="BO417" s="75"/>
      <c r="BP417" s="75"/>
      <c r="BQ417" s="74">
        <f t="shared" si="742"/>
        <v>0</v>
      </c>
      <c r="BS417" s="162"/>
      <c r="BU417" s="78"/>
      <c r="BV417" s="37"/>
      <c r="BW417" s="77"/>
      <c r="BX417" s="76"/>
      <c r="BY417" s="79"/>
      <c r="BZ417" s="76"/>
      <c r="CA417" s="79"/>
      <c r="CB417" s="76"/>
      <c r="CC417" s="76"/>
      <c r="CD417" s="76"/>
      <c r="CE417" s="76"/>
      <c r="CF417" s="76"/>
      <c r="CG417" s="76"/>
      <c r="CH417" s="76"/>
      <c r="CI417" s="75"/>
      <c r="CJ417" s="75"/>
      <c r="CK417" s="75"/>
      <c r="CL417" s="75"/>
      <c r="CM417" s="75"/>
      <c r="CN417" s="75"/>
      <c r="CO417" s="75"/>
      <c r="CP417" s="74">
        <f t="shared" si="743"/>
        <v>0</v>
      </c>
      <c r="CR417" s="162"/>
      <c r="CT417" s="78"/>
      <c r="CU417" s="37"/>
      <c r="CV417" s="77"/>
      <c r="CW417" s="76"/>
      <c r="CX417" s="79"/>
      <c r="CY417" s="76"/>
      <c r="CZ417" s="79"/>
      <c r="DA417" s="76"/>
      <c r="DB417" s="76"/>
      <c r="DC417" s="76"/>
      <c r="DD417" s="76"/>
      <c r="DE417" s="76"/>
      <c r="DF417" s="76"/>
      <c r="DG417" s="76"/>
      <c r="DH417" s="75"/>
      <c r="DI417" s="75"/>
      <c r="DJ417" s="75"/>
      <c r="DK417" s="75"/>
      <c r="DL417" s="75"/>
      <c r="DM417" s="75"/>
      <c r="DN417" s="75"/>
      <c r="DO417" s="74">
        <f t="shared" si="744"/>
        <v>0</v>
      </c>
      <c r="DQ417" s="162"/>
      <c r="DS417" s="78"/>
      <c r="DT417" s="37"/>
      <c r="DU417" s="77"/>
      <c r="DV417" s="76"/>
      <c r="DW417" s="79"/>
      <c r="DX417" s="76"/>
      <c r="DY417" s="79"/>
      <c r="DZ417" s="76"/>
      <c r="EA417" s="76"/>
      <c r="EB417" s="76"/>
      <c r="EC417" s="76"/>
      <c r="ED417" s="76"/>
      <c r="EE417" s="76"/>
      <c r="EF417" s="76"/>
      <c r="EG417" s="75"/>
      <c r="EH417" s="75"/>
      <c r="EI417" s="75"/>
      <c r="EJ417" s="75"/>
      <c r="EK417" s="75"/>
      <c r="EL417" s="75"/>
      <c r="EM417" s="75"/>
      <c r="EN417" s="74">
        <f t="shared" si="745"/>
        <v>0</v>
      </c>
      <c r="EP417" s="162"/>
      <c r="ER417" s="78"/>
      <c r="ES417" s="37"/>
      <c r="ET417" s="77"/>
      <c r="EU417" s="76"/>
      <c r="EV417" s="76"/>
      <c r="EW417" s="76"/>
      <c r="EX417" s="76"/>
      <c r="EY417" s="76"/>
      <c r="EZ417" s="76"/>
      <c r="FA417" s="76"/>
      <c r="FB417" s="76"/>
      <c r="FC417" s="76"/>
      <c r="FD417" s="76"/>
      <c r="FE417" s="76"/>
      <c r="FF417" s="76"/>
      <c r="FG417" s="76"/>
      <c r="FH417" s="75"/>
      <c r="FI417" s="75"/>
      <c r="FJ417" s="75"/>
      <c r="FK417" s="75"/>
      <c r="FL417" s="75"/>
      <c r="FM417" s="74">
        <f t="shared" si="746"/>
        <v>0</v>
      </c>
      <c r="FO417" s="162"/>
      <c r="FQ417" s="78"/>
      <c r="FR417" s="37"/>
      <c r="FS417" s="77"/>
      <c r="FT417" s="76"/>
      <c r="FU417" s="76"/>
      <c r="FV417" s="76"/>
      <c r="FW417" s="76"/>
      <c r="FX417" s="76"/>
      <c r="FY417" s="76"/>
      <c r="FZ417" s="76"/>
      <c r="GA417" s="76"/>
      <c r="GB417" s="76"/>
      <c r="GC417" s="76"/>
      <c r="GD417" s="76"/>
      <c r="GE417" s="76"/>
      <c r="GF417" s="76"/>
      <c r="GG417" s="75"/>
      <c r="GH417" s="75"/>
      <c r="GI417" s="75"/>
      <c r="GJ417" s="75"/>
      <c r="GK417" s="75"/>
      <c r="GL417" s="74">
        <f t="shared" si="747"/>
        <v>0</v>
      </c>
      <c r="GN417" s="162"/>
      <c r="GP417" s="78"/>
      <c r="GQ417" s="37"/>
      <c r="GR417" s="77"/>
      <c r="GS417" s="76"/>
      <c r="GT417" s="76"/>
      <c r="GU417" s="76"/>
      <c r="GV417" s="76"/>
      <c r="GW417" s="76"/>
      <c r="GX417" s="76"/>
      <c r="GY417" s="76"/>
      <c r="GZ417" s="76"/>
      <c r="HA417" s="76"/>
      <c r="HB417" s="76"/>
      <c r="HC417" s="76"/>
      <c r="HD417" s="76"/>
      <c r="HE417" s="76"/>
      <c r="HF417" s="75"/>
      <c r="HG417" s="75"/>
      <c r="HH417" s="75"/>
      <c r="HI417" s="75"/>
      <c r="HJ417" s="75"/>
      <c r="HK417" s="74">
        <f t="shared" si="748"/>
        <v>0</v>
      </c>
      <c r="HM417" s="162"/>
      <c r="HO417" s="78"/>
      <c r="HP417" s="37"/>
      <c r="HQ417" s="77"/>
      <c r="HR417" s="76"/>
      <c r="HS417" s="76"/>
      <c r="HT417" s="76"/>
      <c r="HU417" s="76"/>
      <c r="HV417" s="76"/>
      <c r="HW417" s="76"/>
      <c r="HX417" s="76"/>
      <c r="HY417" s="76"/>
      <c r="HZ417" s="76"/>
      <c r="IA417" s="76"/>
      <c r="IB417" s="76"/>
      <c r="IC417" s="76"/>
      <c r="ID417" s="76"/>
      <c r="IE417" s="75"/>
      <c r="IF417" s="75"/>
      <c r="IG417" s="75"/>
      <c r="IH417" s="75"/>
      <c r="II417" s="75"/>
      <c r="IJ417" s="74">
        <f t="shared" si="749"/>
        <v>0</v>
      </c>
      <c r="IL417" s="162"/>
      <c r="IN417" s="78"/>
      <c r="IO417" s="37"/>
      <c r="IP417" s="77"/>
      <c r="IQ417" s="76"/>
      <c r="IR417" s="76"/>
      <c r="IS417" s="76"/>
      <c r="IT417" s="76"/>
      <c r="IU417" s="76"/>
      <c r="IV417" s="76"/>
      <c r="IW417" s="76"/>
      <c r="IX417" s="75"/>
      <c r="IY417" s="75"/>
      <c r="IZ417" s="75"/>
      <c r="JA417" s="75"/>
      <c r="JB417" s="75"/>
      <c r="JC417" s="75"/>
      <c r="JD417" s="75"/>
      <c r="JE417" s="75"/>
      <c r="JF417" s="75"/>
      <c r="JG417" s="75"/>
      <c r="JH417" s="75"/>
      <c r="JI417" s="74">
        <f t="shared" si="750"/>
        <v>0</v>
      </c>
      <c r="JK417" s="162"/>
      <c r="JM417" s="78"/>
      <c r="JN417" s="37"/>
      <c r="JO417" s="77"/>
      <c r="JP417" s="76"/>
      <c r="JQ417" s="76"/>
      <c r="JR417" s="76"/>
      <c r="JS417" s="76"/>
      <c r="JT417" s="76"/>
      <c r="JU417" s="76"/>
      <c r="JV417" s="76"/>
      <c r="JW417" s="75"/>
      <c r="JX417" s="75"/>
      <c r="JY417" s="75"/>
      <c r="JZ417" s="75"/>
      <c r="KA417" s="75"/>
      <c r="KB417" s="75"/>
      <c r="KC417" s="75"/>
      <c r="KD417" s="75"/>
      <c r="KE417" s="75"/>
      <c r="KF417" s="75"/>
      <c r="KG417" s="75"/>
      <c r="KH417" s="74">
        <f t="shared" si="751"/>
        <v>0</v>
      </c>
      <c r="KJ417" s="162"/>
      <c r="KL417" s="78"/>
      <c r="KM417" s="37"/>
      <c r="KN417" s="77"/>
      <c r="KO417" s="76"/>
      <c r="KP417" s="76"/>
      <c r="KQ417" s="76"/>
      <c r="KR417" s="76"/>
      <c r="KS417" s="76"/>
      <c r="KT417" s="76"/>
      <c r="KU417" s="76"/>
      <c r="KV417" s="75"/>
      <c r="KW417" s="75"/>
      <c r="KX417" s="75"/>
      <c r="KY417" s="75"/>
      <c r="KZ417" s="75"/>
      <c r="LA417" s="75"/>
      <c r="LB417" s="75"/>
      <c r="LC417" s="75"/>
      <c r="LD417" s="75"/>
      <c r="LE417" s="75"/>
      <c r="LF417" s="75"/>
      <c r="LG417" s="74">
        <f t="shared" si="752"/>
        <v>0</v>
      </c>
      <c r="LI417" s="162"/>
      <c r="LK417" s="78"/>
      <c r="LL417" s="37"/>
      <c r="LM417" s="77"/>
      <c r="LN417" s="76"/>
      <c r="LO417" s="76"/>
      <c r="LP417" s="76"/>
      <c r="LQ417" s="76"/>
      <c r="LR417" s="76"/>
      <c r="LS417" s="76"/>
      <c r="LT417" s="76"/>
      <c r="LU417" s="75"/>
      <c r="LV417" s="75"/>
      <c r="LW417" s="75"/>
      <c r="LX417" s="75"/>
      <c r="LY417" s="75"/>
      <c r="LZ417" s="75"/>
      <c r="MA417" s="75"/>
      <c r="MB417" s="75"/>
      <c r="MC417" s="75"/>
      <c r="MD417" s="75"/>
      <c r="ME417" s="75"/>
      <c r="MF417" s="74">
        <f t="shared" si="753"/>
        <v>0</v>
      </c>
      <c r="MH417" s="162"/>
      <c r="MJ417" s="78"/>
      <c r="MK417" s="37"/>
      <c r="ML417" s="77"/>
      <c r="MM417" s="76"/>
      <c r="MN417" s="76"/>
      <c r="MO417" s="76"/>
      <c r="MP417" s="76"/>
      <c r="MQ417" s="76"/>
      <c r="MR417" s="76"/>
      <c r="MS417" s="76"/>
      <c r="MT417" s="75"/>
      <c r="MU417" s="75"/>
      <c r="MV417" s="75"/>
      <c r="MW417" s="75"/>
      <c r="MX417" s="75"/>
      <c r="MY417" s="75"/>
      <c r="MZ417" s="75"/>
      <c r="NA417" s="75"/>
      <c r="NB417" s="75"/>
      <c r="NC417" s="75"/>
      <c r="ND417" s="75"/>
      <c r="NE417" s="74">
        <f t="shared" si="754"/>
        <v>0</v>
      </c>
      <c r="NG417" s="162"/>
      <c r="NI417" s="78"/>
      <c r="NJ417" s="37"/>
      <c r="NK417" s="77"/>
      <c r="NL417" s="76"/>
      <c r="NM417" s="76"/>
      <c r="NN417" s="76"/>
      <c r="NO417" s="76"/>
      <c r="NP417" s="76"/>
      <c r="NQ417" s="76"/>
      <c r="NR417" s="76"/>
      <c r="NS417" s="76"/>
      <c r="NT417" s="76"/>
      <c r="NU417" s="76"/>
      <c r="NV417" s="76"/>
      <c r="NW417" s="76"/>
      <c r="NX417" s="76"/>
      <c r="NY417" s="76"/>
      <c r="NZ417" s="76"/>
      <c r="OA417" s="75"/>
      <c r="OB417" s="76"/>
      <c r="OC417" s="75"/>
      <c r="OD417" s="74">
        <f t="shared" si="755"/>
        <v>0</v>
      </c>
      <c r="OF417" s="162"/>
      <c r="OH417" s="78"/>
      <c r="OI417" s="37"/>
      <c r="OJ417" s="77"/>
      <c r="OK417" s="76"/>
      <c r="OL417" s="76"/>
      <c r="OM417" s="76"/>
      <c r="ON417" s="76"/>
      <c r="OO417" s="76"/>
      <c r="OP417" s="76"/>
      <c r="OQ417" s="76"/>
      <c r="OR417" s="76"/>
      <c r="OS417" s="76"/>
      <c r="OT417" s="76"/>
      <c r="OU417" s="76"/>
      <c r="OV417" s="76"/>
      <c r="OW417" s="76"/>
      <c r="OX417" s="76"/>
      <c r="OY417" s="76"/>
      <c r="OZ417" s="75"/>
      <c r="PA417" s="76"/>
      <c r="PB417" s="75"/>
      <c r="PC417" s="74">
        <f t="shared" si="756"/>
        <v>0</v>
      </c>
      <c r="PE417" s="162"/>
      <c r="PG417" s="78"/>
      <c r="PH417" s="37"/>
      <c r="PI417" s="77"/>
      <c r="PJ417" s="76"/>
      <c r="PK417" s="76"/>
      <c r="PL417" s="76"/>
      <c r="PM417" s="76"/>
      <c r="PN417" s="76"/>
      <c r="PO417" s="76"/>
      <c r="PP417" s="76"/>
      <c r="PQ417" s="76"/>
      <c r="PR417" s="76"/>
      <c r="PS417" s="76"/>
      <c r="PT417" s="76"/>
      <c r="PU417" s="76"/>
      <c r="PV417" s="76"/>
      <c r="PW417" s="76"/>
      <c r="PX417" s="76"/>
      <c r="PY417" s="75"/>
      <c r="PZ417" s="76"/>
      <c r="QA417" s="75"/>
      <c r="QB417" s="74">
        <f t="shared" si="757"/>
        <v>0</v>
      </c>
      <c r="QD417" s="162"/>
      <c r="QF417" s="78"/>
      <c r="QG417" s="37"/>
      <c r="QH417" s="77"/>
      <c r="QI417" s="76"/>
      <c r="QJ417" s="76"/>
      <c r="QK417" s="76"/>
      <c r="QL417" s="76"/>
      <c r="QM417" s="76"/>
      <c r="QN417" s="76"/>
      <c r="QO417" s="76"/>
      <c r="QP417" s="76"/>
      <c r="QQ417" s="76"/>
      <c r="QR417" s="76"/>
      <c r="QS417" s="76"/>
      <c r="QT417" s="76"/>
      <c r="QU417" s="76"/>
      <c r="QV417" s="76"/>
      <c r="QW417" s="76"/>
      <c r="QX417" s="75"/>
      <c r="QY417" s="76"/>
      <c r="QZ417" s="75"/>
      <c r="RA417" s="74">
        <f t="shared" si="758"/>
        <v>0</v>
      </c>
      <c r="RC417" s="162"/>
      <c r="RE417" s="78"/>
      <c r="RF417" s="37"/>
      <c r="RG417" s="77"/>
      <c r="RH417" s="76"/>
      <c r="RI417" s="76"/>
      <c r="RJ417" s="76"/>
      <c r="RK417" s="76"/>
      <c r="RL417" s="76"/>
      <c r="RM417" s="76"/>
      <c r="RN417" s="76"/>
      <c r="RO417" s="76"/>
      <c r="RP417" s="76"/>
      <c r="RQ417" s="76"/>
      <c r="RR417" s="76"/>
      <c r="RS417" s="76"/>
      <c r="RT417" s="76"/>
      <c r="RU417" s="76"/>
      <c r="RV417" s="76"/>
      <c r="RW417" s="75"/>
      <c r="RX417" s="76"/>
      <c r="RY417" s="75"/>
      <c r="RZ417" s="74">
        <f t="shared" si="759"/>
        <v>0</v>
      </c>
      <c r="SB417" s="162"/>
      <c r="SD417" s="78"/>
      <c r="SE417" s="37"/>
      <c r="SF417" s="77"/>
      <c r="SG417" s="76"/>
      <c r="SH417" s="76"/>
      <c r="SI417" s="76"/>
      <c r="SJ417" s="76"/>
      <c r="SK417" s="76"/>
      <c r="SL417" s="76"/>
      <c r="SM417" s="76"/>
      <c r="SN417" s="76"/>
      <c r="SO417" s="76"/>
      <c r="SP417" s="76"/>
      <c r="SQ417" s="76"/>
      <c r="SR417" s="76"/>
      <c r="SS417" s="76"/>
      <c r="ST417" s="76"/>
      <c r="SU417" s="76"/>
      <c r="SV417" s="75"/>
      <c r="SW417" s="76"/>
      <c r="SX417" s="75"/>
      <c r="SY417" s="74">
        <f t="shared" si="760"/>
        <v>0</v>
      </c>
      <c r="TA417" s="162"/>
      <c r="TC417" s="78"/>
      <c r="TD417" s="37"/>
      <c r="TE417" s="77"/>
      <c r="TF417" s="76"/>
      <c r="TG417" s="76"/>
      <c r="TH417" s="76"/>
      <c r="TI417" s="76"/>
      <c r="TJ417" s="76"/>
      <c r="TK417" s="76"/>
      <c r="TL417" s="76"/>
      <c r="TM417" s="76"/>
      <c r="TN417" s="76"/>
      <c r="TO417" s="76"/>
      <c r="TP417" s="76"/>
      <c r="TQ417" s="76"/>
      <c r="TR417" s="76"/>
      <c r="TS417" s="76"/>
      <c r="TT417" s="76"/>
      <c r="TU417" s="75"/>
      <c r="TV417" s="76"/>
      <c r="TW417" s="75"/>
      <c r="TX417" s="74">
        <f t="shared" si="761"/>
        <v>0</v>
      </c>
      <c r="TZ417" s="162"/>
      <c r="UB417" s="78"/>
      <c r="UC417" s="37"/>
      <c r="UD417" s="77"/>
      <c r="UE417" s="76"/>
      <c r="UF417" s="76"/>
      <c r="UG417" s="76"/>
      <c r="UH417" s="76"/>
      <c r="UI417" s="76"/>
      <c r="UJ417" s="76"/>
      <c r="UK417" s="76"/>
      <c r="UL417" s="76"/>
      <c r="UM417" s="76"/>
      <c r="UN417" s="76"/>
      <c r="UO417" s="76"/>
      <c r="UP417" s="76"/>
      <c r="UQ417" s="76"/>
      <c r="UR417" s="76"/>
      <c r="US417" s="76"/>
      <c r="UT417" s="75"/>
      <c r="UU417" s="76"/>
      <c r="UV417" s="75"/>
      <c r="UW417" s="74">
        <f t="shared" si="762"/>
        <v>0</v>
      </c>
      <c r="UY417" s="162"/>
      <c r="VA417" s="78"/>
      <c r="VB417" s="37"/>
      <c r="VC417" s="77"/>
      <c r="VD417" s="76"/>
      <c r="VE417" s="76"/>
      <c r="VF417" s="76"/>
      <c r="VG417" s="76"/>
      <c r="VH417" s="76"/>
      <c r="VI417" s="76"/>
      <c r="VJ417" s="76"/>
      <c r="VK417" s="76"/>
      <c r="VL417" s="76"/>
      <c r="VM417" s="76"/>
      <c r="VN417" s="76"/>
      <c r="VO417" s="76"/>
      <c r="VP417" s="76"/>
      <c r="VQ417" s="76"/>
      <c r="VR417" s="76"/>
      <c r="VS417" s="75"/>
      <c r="VT417" s="76"/>
      <c r="VU417" s="75"/>
      <c r="VV417" s="74">
        <f t="shared" si="763"/>
        <v>0</v>
      </c>
    </row>
    <row r="418" spans="2:596" s="38" customFormat="1" ht="30" outlineLevel="1">
      <c r="B418" s="88"/>
      <c r="C418" s="89">
        <f>IF(ISERROR(I418+1)=TRUE,I418,IF(I418="","",MAX(C$15:C417)+1))</f>
        <v>308</v>
      </c>
      <c r="D418" s="88">
        <f t="shared" si="740"/>
        <v>1</v>
      </c>
      <c r="E418" s="3"/>
      <c r="G418" s="162"/>
      <c r="I418" s="95">
        <f t="shared" si="764"/>
        <v>318</v>
      </c>
      <c r="J418" s="94" t="s">
        <v>380</v>
      </c>
      <c r="K418" s="93"/>
      <c r="L418" s="93"/>
      <c r="M418" s="93"/>
      <c r="N418" s="93"/>
      <c r="O418" s="92"/>
      <c r="P418" s="91" t="s">
        <v>163</v>
      </c>
      <c r="Q418" s="297"/>
      <c r="R418" s="90" t="s">
        <v>141</v>
      </c>
      <c r="S418" s="298"/>
      <c r="U418" s="162"/>
      <c r="V418" s="42"/>
      <c r="W418" s="78"/>
      <c r="X418" s="37"/>
      <c r="Y418" s="77"/>
      <c r="Z418" s="76"/>
      <c r="AA418" s="79"/>
      <c r="AB418" s="76"/>
      <c r="AC418" s="79"/>
      <c r="AD418" s="76"/>
      <c r="AE418" s="76"/>
      <c r="AF418" s="76"/>
      <c r="AG418" s="76"/>
      <c r="AH418" s="76"/>
      <c r="AI418" s="76"/>
      <c r="AJ418" s="76"/>
      <c r="AK418" s="75"/>
      <c r="AL418" s="75"/>
      <c r="AM418" s="75"/>
      <c r="AN418" s="75"/>
      <c r="AO418" s="75"/>
      <c r="AP418" s="75"/>
      <c r="AQ418" s="75"/>
      <c r="AR418" s="74">
        <f t="shared" si="741"/>
        <v>0</v>
      </c>
      <c r="AT418" s="162"/>
      <c r="AV418" s="78"/>
      <c r="AW418" s="37"/>
      <c r="AX418" s="77"/>
      <c r="AY418" s="76"/>
      <c r="AZ418" s="79"/>
      <c r="BA418" s="76"/>
      <c r="BB418" s="79"/>
      <c r="BC418" s="76"/>
      <c r="BD418" s="76"/>
      <c r="BE418" s="76"/>
      <c r="BF418" s="76"/>
      <c r="BG418" s="76"/>
      <c r="BH418" s="76"/>
      <c r="BI418" s="76"/>
      <c r="BJ418" s="75"/>
      <c r="BK418" s="75"/>
      <c r="BL418" s="75"/>
      <c r="BM418" s="75"/>
      <c r="BN418" s="75"/>
      <c r="BO418" s="75"/>
      <c r="BP418" s="75"/>
      <c r="BQ418" s="74">
        <f t="shared" si="742"/>
        <v>0</v>
      </c>
      <c r="BS418" s="162"/>
      <c r="BU418" s="78"/>
      <c r="BV418" s="37"/>
      <c r="BW418" s="77"/>
      <c r="BX418" s="76"/>
      <c r="BY418" s="79"/>
      <c r="BZ418" s="76"/>
      <c r="CA418" s="79"/>
      <c r="CB418" s="76"/>
      <c r="CC418" s="76"/>
      <c r="CD418" s="76"/>
      <c r="CE418" s="76"/>
      <c r="CF418" s="76"/>
      <c r="CG418" s="76"/>
      <c r="CH418" s="76"/>
      <c r="CI418" s="75"/>
      <c r="CJ418" s="75"/>
      <c r="CK418" s="75"/>
      <c r="CL418" s="75"/>
      <c r="CM418" s="75"/>
      <c r="CN418" s="75"/>
      <c r="CO418" s="75"/>
      <c r="CP418" s="74">
        <f t="shared" si="743"/>
        <v>0</v>
      </c>
      <c r="CR418" s="162"/>
      <c r="CT418" s="78"/>
      <c r="CU418" s="37"/>
      <c r="CV418" s="77"/>
      <c r="CW418" s="76"/>
      <c r="CX418" s="79"/>
      <c r="CY418" s="76"/>
      <c r="CZ418" s="79"/>
      <c r="DA418" s="76"/>
      <c r="DB418" s="76"/>
      <c r="DC418" s="76"/>
      <c r="DD418" s="76"/>
      <c r="DE418" s="76"/>
      <c r="DF418" s="76"/>
      <c r="DG418" s="76"/>
      <c r="DH418" s="75"/>
      <c r="DI418" s="75"/>
      <c r="DJ418" s="75"/>
      <c r="DK418" s="75"/>
      <c r="DL418" s="75"/>
      <c r="DM418" s="75"/>
      <c r="DN418" s="75"/>
      <c r="DO418" s="74">
        <f t="shared" si="744"/>
        <v>0</v>
      </c>
      <c r="DQ418" s="162"/>
      <c r="DS418" s="78"/>
      <c r="DT418" s="37"/>
      <c r="DU418" s="77"/>
      <c r="DV418" s="76"/>
      <c r="DW418" s="79"/>
      <c r="DX418" s="76"/>
      <c r="DY418" s="79"/>
      <c r="DZ418" s="76"/>
      <c r="EA418" s="76"/>
      <c r="EB418" s="76"/>
      <c r="EC418" s="76"/>
      <c r="ED418" s="76"/>
      <c r="EE418" s="76"/>
      <c r="EF418" s="76"/>
      <c r="EG418" s="75"/>
      <c r="EH418" s="75"/>
      <c r="EI418" s="75"/>
      <c r="EJ418" s="75"/>
      <c r="EK418" s="75"/>
      <c r="EL418" s="75"/>
      <c r="EM418" s="75"/>
      <c r="EN418" s="74">
        <f t="shared" si="745"/>
        <v>0</v>
      </c>
      <c r="EP418" s="162"/>
      <c r="ER418" s="78"/>
      <c r="ES418" s="37"/>
      <c r="ET418" s="77"/>
      <c r="EU418" s="76"/>
      <c r="EV418" s="76"/>
      <c r="EW418" s="76"/>
      <c r="EX418" s="76"/>
      <c r="EY418" s="76"/>
      <c r="EZ418" s="76"/>
      <c r="FA418" s="76"/>
      <c r="FB418" s="76"/>
      <c r="FC418" s="76"/>
      <c r="FD418" s="76"/>
      <c r="FE418" s="76"/>
      <c r="FF418" s="76"/>
      <c r="FG418" s="76"/>
      <c r="FH418" s="75"/>
      <c r="FI418" s="75"/>
      <c r="FJ418" s="75"/>
      <c r="FK418" s="75"/>
      <c r="FL418" s="75"/>
      <c r="FM418" s="74">
        <f t="shared" si="746"/>
        <v>0</v>
      </c>
      <c r="FO418" s="162"/>
      <c r="FQ418" s="78"/>
      <c r="FR418" s="37"/>
      <c r="FS418" s="77"/>
      <c r="FT418" s="76"/>
      <c r="FU418" s="76"/>
      <c r="FV418" s="76"/>
      <c r="FW418" s="76"/>
      <c r="FX418" s="76"/>
      <c r="FY418" s="76"/>
      <c r="FZ418" s="76"/>
      <c r="GA418" s="76"/>
      <c r="GB418" s="76"/>
      <c r="GC418" s="76"/>
      <c r="GD418" s="76"/>
      <c r="GE418" s="76"/>
      <c r="GF418" s="76"/>
      <c r="GG418" s="75"/>
      <c r="GH418" s="75"/>
      <c r="GI418" s="75"/>
      <c r="GJ418" s="75"/>
      <c r="GK418" s="75"/>
      <c r="GL418" s="74">
        <f t="shared" si="747"/>
        <v>0</v>
      </c>
      <c r="GN418" s="162"/>
      <c r="GP418" s="78"/>
      <c r="GQ418" s="37"/>
      <c r="GR418" s="77"/>
      <c r="GS418" s="76"/>
      <c r="GT418" s="76"/>
      <c r="GU418" s="76"/>
      <c r="GV418" s="76"/>
      <c r="GW418" s="76"/>
      <c r="GX418" s="76"/>
      <c r="GY418" s="76"/>
      <c r="GZ418" s="76"/>
      <c r="HA418" s="76"/>
      <c r="HB418" s="76"/>
      <c r="HC418" s="76"/>
      <c r="HD418" s="76"/>
      <c r="HE418" s="76"/>
      <c r="HF418" s="75"/>
      <c r="HG418" s="75"/>
      <c r="HH418" s="75"/>
      <c r="HI418" s="75"/>
      <c r="HJ418" s="75"/>
      <c r="HK418" s="74">
        <f t="shared" si="748"/>
        <v>0</v>
      </c>
      <c r="HM418" s="162"/>
      <c r="HO418" s="78"/>
      <c r="HP418" s="37"/>
      <c r="HQ418" s="77"/>
      <c r="HR418" s="76"/>
      <c r="HS418" s="76"/>
      <c r="HT418" s="76"/>
      <c r="HU418" s="76"/>
      <c r="HV418" s="76"/>
      <c r="HW418" s="76"/>
      <c r="HX418" s="76"/>
      <c r="HY418" s="76"/>
      <c r="HZ418" s="76"/>
      <c r="IA418" s="76"/>
      <c r="IB418" s="76"/>
      <c r="IC418" s="76"/>
      <c r="ID418" s="76"/>
      <c r="IE418" s="75"/>
      <c r="IF418" s="75"/>
      <c r="IG418" s="75"/>
      <c r="IH418" s="75"/>
      <c r="II418" s="75"/>
      <c r="IJ418" s="74">
        <f t="shared" si="749"/>
        <v>0</v>
      </c>
      <c r="IL418" s="162"/>
      <c r="IN418" s="78"/>
      <c r="IO418" s="37"/>
      <c r="IP418" s="77"/>
      <c r="IQ418" s="76"/>
      <c r="IR418" s="76"/>
      <c r="IS418" s="76"/>
      <c r="IT418" s="76"/>
      <c r="IU418" s="76"/>
      <c r="IV418" s="76"/>
      <c r="IW418" s="76"/>
      <c r="IX418" s="75"/>
      <c r="IY418" s="75"/>
      <c r="IZ418" s="75"/>
      <c r="JA418" s="75"/>
      <c r="JB418" s="75"/>
      <c r="JC418" s="75"/>
      <c r="JD418" s="75"/>
      <c r="JE418" s="75"/>
      <c r="JF418" s="75"/>
      <c r="JG418" s="75"/>
      <c r="JH418" s="75"/>
      <c r="JI418" s="74">
        <f t="shared" si="750"/>
        <v>0</v>
      </c>
      <c r="JK418" s="162"/>
      <c r="JM418" s="78"/>
      <c r="JN418" s="37"/>
      <c r="JO418" s="77"/>
      <c r="JP418" s="76"/>
      <c r="JQ418" s="76"/>
      <c r="JR418" s="76"/>
      <c r="JS418" s="76"/>
      <c r="JT418" s="76"/>
      <c r="JU418" s="76"/>
      <c r="JV418" s="76"/>
      <c r="JW418" s="75"/>
      <c r="JX418" s="75"/>
      <c r="JY418" s="75"/>
      <c r="JZ418" s="75"/>
      <c r="KA418" s="75"/>
      <c r="KB418" s="75"/>
      <c r="KC418" s="75"/>
      <c r="KD418" s="75"/>
      <c r="KE418" s="75"/>
      <c r="KF418" s="75"/>
      <c r="KG418" s="75"/>
      <c r="KH418" s="74">
        <f t="shared" si="751"/>
        <v>0</v>
      </c>
      <c r="KJ418" s="162"/>
      <c r="KL418" s="78"/>
      <c r="KM418" s="37"/>
      <c r="KN418" s="77"/>
      <c r="KO418" s="76"/>
      <c r="KP418" s="76"/>
      <c r="KQ418" s="76"/>
      <c r="KR418" s="76"/>
      <c r="KS418" s="76"/>
      <c r="KT418" s="76"/>
      <c r="KU418" s="76"/>
      <c r="KV418" s="75"/>
      <c r="KW418" s="75"/>
      <c r="KX418" s="75"/>
      <c r="KY418" s="75"/>
      <c r="KZ418" s="75"/>
      <c r="LA418" s="75"/>
      <c r="LB418" s="75"/>
      <c r="LC418" s="75"/>
      <c r="LD418" s="75"/>
      <c r="LE418" s="75"/>
      <c r="LF418" s="75"/>
      <c r="LG418" s="74">
        <f t="shared" si="752"/>
        <v>0</v>
      </c>
      <c r="LI418" s="162"/>
      <c r="LK418" s="78"/>
      <c r="LL418" s="37"/>
      <c r="LM418" s="77"/>
      <c r="LN418" s="76"/>
      <c r="LO418" s="76"/>
      <c r="LP418" s="76"/>
      <c r="LQ418" s="76"/>
      <c r="LR418" s="76"/>
      <c r="LS418" s="76"/>
      <c r="LT418" s="76"/>
      <c r="LU418" s="75"/>
      <c r="LV418" s="75"/>
      <c r="LW418" s="75"/>
      <c r="LX418" s="75"/>
      <c r="LY418" s="75"/>
      <c r="LZ418" s="75"/>
      <c r="MA418" s="75"/>
      <c r="MB418" s="75"/>
      <c r="MC418" s="75"/>
      <c r="MD418" s="75"/>
      <c r="ME418" s="75"/>
      <c r="MF418" s="74">
        <f t="shared" si="753"/>
        <v>0</v>
      </c>
      <c r="MH418" s="162"/>
      <c r="MJ418" s="78"/>
      <c r="MK418" s="37"/>
      <c r="ML418" s="77"/>
      <c r="MM418" s="76"/>
      <c r="MN418" s="76"/>
      <c r="MO418" s="76"/>
      <c r="MP418" s="76"/>
      <c r="MQ418" s="76"/>
      <c r="MR418" s="76"/>
      <c r="MS418" s="76"/>
      <c r="MT418" s="75"/>
      <c r="MU418" s="75"/>
      <c r="MV418" s="75"/>
      <c r="MW418" s="75"/>
      <c r="MX418" s="75"/>
      <c r="MY418" s="75"/>
      <c r="MZ418" s="75"/>
      <c r="NA418" s="75"/>
      <c r="NB418" s="75"/>
      <c r="NC418" s="75"/>
      <c r="ND418" s="75"/>
      <c r="NE418" s="74">
        <f t="shared" si="754"/>
        <v>0</v>
      </c>
      <c r="NG418" s="162"/>
      <c r="NI418" s="78"/>
      <c r="NJ418" s="37"/>
      <c r="NK418" s="77"/>
      <c r="NL418" s="76"/>
      <c r="NM418" s="76"/>
      <c r="NN418" s="76"/>
      <c r="NO418" s="76"/>
      <c r="NP418" s="76"/>
      <c r="NQ418" s="76"/>
      <c r="NR418" s="76"/>
      <c r="NS418" s="76"/>
      <c r="NT418" s="76"/>
      <c r="NU418" s="76"/>
      <c r="NV418" s="76"/>
      <c r="NW418" s="76"/>
      <c r="NX418" s="76"/>
      <c r="NY418" s="76"/>
      <c r="NZ418" s="76"/>
      <c r="OA418" s="75"/>
      <c r="OB418" s="76"/>
      <c r="OC418" s="75"/>
      <c r="OD418" s="74">
        <f t="shared" si="755"/>
        <v>0</v>
      </c>
      <c r="OF418" s="162"/>
      <c r="OH418" s="78"/>
      <c r="OI418" s="37"/>
      <c r="OJ418" s="77"/>
      <c r="OK418" s="76"/>
      <c r="OL418" s="76"/>
      <c r="OM418" s="76"/>
      <c r="ON418" s="76"/>
      <c r="OO418" s="76"/>
      <c r="OP418" s="76"/>
      <c r="OQ418" s="76"/>
      <c r="OR418" s="76"/>
      <c r="OS418" s="76"/>
      <c r="OT418" s="76"/>
      <c r="OU418" s="76"/>
      <c r="OV418" s="76"/>
      <c r="OW418" s="76"/>
      <c r="OX418" s="76"/>
      <c r="OY418" s="76"/>
      <c r="OZ418" s="75"/>
      <c r="PA418" s="76"/>
      <c r="PB418" s="75"/>
      <c r="PC418" s="74">
        <f t="shared" si="756"/>
        <v>0</v>
      </c>
      <c r="PE418" s="162"/>
      <c r="PG418" s="78"/>
      <c r="PH418" s="37"/>
      <c r="PI418" s="77"/>
      <c r="PJ418" s="76"/>
      <c r="PK418" s="76"/>
      <c r="PL418" s="76"/>
      <c r="PM418" s="76"/>
      <c r="PN418" s="76"/>
      <c r="PO418" s="76"/>
      <c r="PP418" s="76"/>
      <c r="PQ418" s="76"/>
      <c r="PR418" s="76"/>
      <c r="PS418" s="76"/>
      <c r="PT418" s="76"/>
      <c r="PU418" s="76"/>
      <c r="PV418" s="76"/>
      <c r="PW418" s="76"/>
      <c r="PX418" s="76"/>
      <c r="PY418" s="75"/>
      <c r="PZ418" s="76"/>
      <c r="QA418" s="75"/>
      <c r="QB418" s="74">
        <f t="shared" si="757"/>
        <v>0</v>
      </c>
      <c r="QD418" s="162"/>
      <c r="QF418" s="78"/>
      <c r="QG418" s="37"/>
      <c r="QH418" s="77"/>
      <c r="QI418" s="76"/>
      <c r="QJ418" s="76"/>
      <c r="QK418" s="76"/>
      <c r="QL418" s="76"/>
      <c r="QM418" s="76"/>
      <c r="QN418" s="76"/>
      <c r="QO418" s="76"/>
      <c r="QP418" s="76"/>
      <c r="QQ418" s="76"/>
      <c r="QR418" s="76"/>
      <c r="QS418" s="76"/>
      <c r="QT418" s="76"/>
      <c r="QU418" s="76"/>
      <c r="QV418" s="76"/>
      <c r="QW418" s="76"/>
      <c r="QX418" s="75"/>
      <c r="QY418" s="76"/>
      <c r="QZ418" s="75"/>
      <c r="RA418" s="74">
        <f t="shared" si="758"/>
        <v>0</v>
      </c>
      <c r="RC418" s="162"/>
      <c r="RE418" s="78"/>
      <c r="RF418" s="37"/>
      <c r="RG418" s="77"/>
      <c r="RH418" s="76"/>
      <c r="RI418" s="76"/>
      <c r="RJ418" s="76"/>
      <c r="RK418" s="76"/>
      <c r="RL418" s="76"/>
      <c r="RM418" s="76"/>
      <c r="RN418" s="76"/>
      <c r="RO418" s="76"/>
      <c r="RP418" s="76"/>
      <c r="RQ418" s="76"/>
      <c r="RR418" s="76"/>
      <c r="RS418" s="76"/>
      <c r="RT418" s="76"/>
      <c r="RU418" s="76"/>
      <c r="RV418" s="76"/>
      <c r="RW418" s="75"/>
      <c r="RX418" s="76"/>
      <c r="RY418" s="75"/>
      <c r="RZ418" s="74">
        <f t="shared" si="759"/>
        <v>0</v>
      </c>
      <c r="SB418" s="162"/>
      <c r="SD418" s="78"/>
      <c r="SE418" s="37"/>
      <c r="SF418" s="77"/>
      <c r="SG418" s="76"/>
      <c r="SH418" s="76"/>
      <c r="SI418" s="76"/>
      <c r="SJ418" s="76"/>
      <c r="SK418" s="76"/>
      <c r="SL418" s="76"/>
      <c r="SM418" s="76"/>
      <c r="SN418" s="76"/>
      <c r="SO418" s="76"/>
      <c r="SP418" s="76"/>
      <c r="SQ418" s="76"/>
      <c r="SR418" s="76"/>
      <c r="SS418" s="76"/>
      <c r="ST418" s="76"/>
      <c r="SU418" s="76"/>
      <c r="SV418" s="75"/>
      <c r="SW418" s="76"/>
      <c r="SX418" s="75"/>
      <c r="SY418" s="74">
        <f t="shared" si="760"/>
        <v>0</v>
      </c>
      <c r="TA418" s="162"/>
      <c r="TC418" s="78"/>
      <c r="TD418" s="37"/>
      <c r="TE418" s="77"/>
      <c r="TF418" s="76"/>
      <c r="TG418" s="76"/>
      <c r="TH418" s="76"/>
      <c r="TI418" s="76"/>
      <c r="TJ418" s="76"/>
      <c r="TK418" s="76"/>
      <c r="TL418" s="76"/>
      <c r="TM418" s="76"/>
      <c r="TN418" s="76"/>
      <c r="TO418" s="76"/>
      <c r="TP418" s="76"/>
      <c r="TQ418" s="76"/>
      <c r="TR418" s="76"/>
      <c r="TS418" s="76"/>
      <c r="TT418" s="76"/>
      <c r="TU418" s="75"/>
      <c r="TV418" s="76"/>
      <c r="TW418" s="75"/>
      <c r="TX418" s="74">
        <f t="shared" si="761"/>
        <v>0</v>
      </c>
      <c r="TZ418" s="162"/>
      <c r="UB418" s="78"/>
      <c r="UC418" s="37"/>
      <c r="UD418" s="77"/>
      <c r="UE418" s="76"/>
      <c r="UF418" s="76"/>
      <c r="UG418" s="76"/>
      <c r="UH418" s="76"/>
      <c r="UI418" s="76"/>
      <c r="UJ418" s="76"/>
      <c r="UK418" s="76"/>
      <c r="UL418" s="76"/>
      <c r="UM418" s="76"/>
      <c r="UN418" s="76"/>
      <c r="UO418" s="76"/>
      <c r="UP418" s="76"/>
      <c r="UQ418" s="76"/>
      <c r="UR418" s="76"/>
      <c r="US418" s="76"/>
      <c r="UT418" s="75"/>
      <c r="UU418" s="76"/>
      <c r="UV418" s="75"/>
      <c r="UW418" s="74">
        <f t="shared" si="762"/>
        <v>0</v>
      </c>
      <c r="UY418" s="162"/>
      <c r="VA418" s="78"/>
      <c r="VB418" s="37"/>
      <c r="VC418" s="77"/>
      <c r="VD418" s="76"/>
      <c r="VE418" s="76"/>
      <c r="VF418" s="76"/>
      <c r="VG418" s="76"/>
      <c r="VH418" s="76"/>
      <c r="VI418" s="76"/>
      <c r="VJ418" s="76"/>
      <c r="VK418" s="76"/>
      <c r="VL418" s="76"/>
      <c r="VM418" s="76"/>
      <c r="VN418" s="76"/>
      <c r="VO418" s="76"/>
      <c r="VP418" s="76"/>
      <c r="VQ418" s="76"/>
      <c r="VR418" s="76"/>
      <c r="VS418" s="75"/>
      <c r="VT418" s="76"/>
      <c r="VU418" s="75"/>
      <c r="VV418" s="74">
        <f t="shared" si="763"/>
        <v>0</v>
      </c>
    </row>
    <row r="419" spans="2:596" s="38" customFormat="1" ht="30" outlineLevel="1">
      <c r="B419" s="88"/>
      <c r="C419" s="89">
        <f>IF(ISERROR(I419+1)=TRUE,I419,IF(I419="","",MAX(C$15:C418)+1))</f>
        <v>309</v>
      </c>
      <c r="D419" s="88">
        <f t="shared" si="740"/>
        <v>1</v>
      </c>
      <c r="E419" s="3"/>
      <c r="G419" s="162"/>
      <c r="I419" s="95">
        <f t="shared" si="764"/>
        <v>319</v>
      </c>
      <c r="J419" s="94" t="s">
        <v>379</v>
      </c>
      <c r="K419" s="93"/>
      <c r="L419" s="93"/>
      <c r="M419" s="93"/>
      <c r="N419" s="93"/>
      <c r="O419" s="92"/>
      <c r="P419" s="91" t="s">
        <v>163</v>
      </c>
      <c r="Q419" s="297"/>
      <c r="R419" s="90" t="s">
        <v>141</v>
      </c>
      <c r="S419" s="298"/>
      <c r="U419" s="162"/>
      <c r="V419" s="42"/>
      <c r="W419" s="78"/>
      <c r="X419" s="37"/>
      <c r="Y419" s="77"/>
      <c r="Z419" s="76"/>
      <c r="AA419" s="79"/>
      <c r="AB419" s="76"/>
      <c r="AC419" s="79"/>
      <c r="AD419" s="76"/>
      <c r="AE419" s="76"/>
      <c r="AF419" s="76"/>
      <c r="AG419" s="76"/>
      <c r="AH419" s="76"/>
      <c r="AI419" s="76"/>
      <c r="AJ419" s="76"/>
      <c r="AK419" s="75"/>
      <c r="AL419" s="75"/>
      <c r="AM419" s="75"/>
      <c r="AN419" s="75"/>
      <c r="AO419" s="75"/>
      <c r="AP419" s="75"/>
      <c r="AQ419" s="75"/>
      <c r="AR419" s="74">
        <f t="shared" si="741"/>
        <v>0</v>
      </c>
      <c r="AT419" s="162"/>
      <c r="AV419" s="78"/>
      <c r="AW419" s="37"/>
      <c r="AX419" s="77"/>
      <c r="AY419" s="76"/>
      <c r="AZ419" s="79"/>
      <c r="BA419" s="76"/>
      <c r="BB419" s="79"/>
      <c r="BC419" s="76"/>
      <c r="BD419" s="76"/>
      <c r="BE419" s="76"/>
      <c r="BF419" s="76"/>
      <c r="BG419" s="76"/>
      <c r="BH419" s="76"/>
      <c r="BI419" s="76"/>
      <c r="BJ419" s="75"/>
      <c r="BK419" s="75"/>
      <c r="BL419" s="75"/>
      <c r="BM419" s="75"/>
      <c r="BN419" s="75"/>
      <c r="BO419" s="75"/>
      <c r="BP419" s="75"/>
      <c r="BQ419" s="74">
        <f t="shared" si="742"/>
        <v>0</v>
      </c>
      <c r="BS419" s="162"/>
      <c r="BU419" s="78"/>
      <c r="BV419" s="37"/>
      <c r="BW419" s="77"/>
      <c r="BX419" s="76"/>
      <c r="BY419" s="79"/>
      <c r="BZ419" s="76"/>
      <c r="CA419" s="79"/>
      <c r="CB419" s="76"/>
      <c r="CC419" s="76"/>
      <c r="CD419" s="76"/>
      <c r="CE419" s="76"/>
      <c r="CF419" s="76"/>
      <c r="CG419" s="76"/>
      <c r="CH419" s="76"/>
      <c r="CI419" s="75"/>
      <c r="CJ419" s="75"/>
      <c r="CK419" s="75"/>
      <c r="CL419" s="75"/>
      <c r="CM419" s="75"/>
      <c r="CN419" s="75"/>
      <c r="CO419" s="75"/>
      <c r="CP419" s="74">
        <f t="shared" si="743"/>
        <v>0</v>
      </c>
      <c r="CR419" s="162"/>
      <c r="CT419" s="78"/>
      <c r="CU419" s="37"/>
      <c r="CV419" s="77"/>
      <c r="CW419" s="76"/>
      <c r="CX419" s="79"/>
      <c r="CY419" s="76"/>
      <c r="CZ419" s="79"/>
      <c r="DA419" s="76"/>
      <c r="DB419" s="76"/>
      <c r="DC419" s="76"/>
      <c r="DD419" s="76"/>
      <c r="DE419" s="76"/>
      <c r="DF419" s="76"/>
      <c r="DG419" s="76"/>
      <c r="DH419" s="75"/>
      <c r="DI419" s="75"/>
      <c r="DJ419" s="75"/>
      <c r="DK419" s="75"/>
      <c r="DL419" s="75"/>
      <c r="DM419" s="75"/>
      <c r="DN419" s="75"/>
      <c r="DO419" s="74">
        <f t="shared" si="744"/>
        <v>0</v>
      </c>
      <c r="DQ419" s="162"/>
      <c r="DS419" s="78"/>
      <c r="DT419" s="37"/>
      <c r="DU419" s="77"/>
      <c r="DV419" s="76"/>
      <c r="DW419" s="79"/>
      <c r="DX419" s="76"/>
      <c r="DY419" s="79"/>
      <c r="DZ419" s="76"/>
      <c r="EA419" s="76"/>
      <c r="EB419" s="76"/>
      <c r="EC419" s="76"/>
      <c r="ED419" s="76"/>
      <c r="EE419" s="76"/>
      <c r="EF419" s="76"/>
      <c r="EG419" s="75"/>
      <c r="EH419" s="75"/>
      <c r="EI419" s="75"/>
      <c r="EJ419" s="75"/>
      <c r="EK419" s="75"/>
      <c r="EL419" s="75"/>
      <c r="EM419" s="75"/>
      <c r="EN419" s="74">
        <f t="shared" si="745"/>
        <v>0</v>
      </c>
      <c r="EP419" s="162"/>
      <c r="ER419" s="78"/>
      <c r="ES419" s="37"/>
      <c r="ET419" s="77"/>
      <c r="EU419" s="76"/>
      <c r="EV419" s="76"/>
      <c r="EW419" s="76"/>
      <c r="EX419" s="76"/>
      <c r="EY419" s="76"/>
      <c r="EZ419" s="76"/>
      <c r="FA419" s="76"/>
      <c r="FB419" s="76"/>
      <c r="FC419" s="76"/>
      <c r="FD419" s="76"/>
      <c r="FE419" s="76"/>
      <c r="FF419" s="76"/>
      <c r="FG419" s="76"/>
      <c r="FH419" s="75"/>
      <c r="FI419" s="75"/>
      <c r="FJ419" s="75"/>
      <c r="FK419" s="75"/>
      <c r="FL419" s="75"/>
      <c r="FM419" s="74">
        <f t="shared" si="746"/>
        <v>0</v>
      </c>
      <c r="FO419" s="162"/>
      <c r="FQ419" s="78"/>
      <c r="FR419" s="37"/>
      <c r="FS419" s="77"/>
      <c r="FT419" s="76"/>
      <c r="FU419" s="76"/>
      <c r="FV419" s="76"/>
      <c r="FW419" s="76"/>
      <c r="FX419" s="76"/>
      <c r="FY419" s="76"/>
      <c r="FZ419" s="76"/>
      <c r="GA419" s="76"/>
      <c r="GB419" s="76"/>
      <c r="GC419" s="76"/>
      <c r="GD419" s="76"/>
      <c r="GE419" s="76"/>
      <c r="GF419" s="76"/>
      <c r="GG419" s="75"/>
      <c r="GH419" s="75"/>
      <c r="GI419" s="75"/>
      <c r="GJ419" s="75"/>
      <c r="GK419" s="75"/>
      <c r="GL419" s="74">
        <f t="shared" si="747"/>
        <v>0</v>
      </c>
      <c r="GN419" s="162"/>
      <c r="GP419" s="78"/>
      <c r="GQ419" s="37"/>
      <c r="GR419" s="77"/>
      <c r="GS419" s="76"/>
      <c r="GT419" s="76"/>
      <c r="GU419" s="76"/>
      <c r="GV419" s="76"/>
      <c r="GW419" s="76"/>
      <c r="GX419" s="76"/>
      <c r="GY419" s="76"/>
      <c r="GZ419" s="76"/>
      <c r="HA419" s="76"/>
      <c r="HB419" s="76"/>
      <c r="HC419" s="76"/>
      <c r="HD419" s="76"/>
      <c r="HE419" s="76"/>
      <c r="HF419" s="75"/>
      <c r="HG419" s="75"/>
      <c r="HH419" s="75"/>
      <c r="HI419" s="75"/>
      <c r="HJ419" s="75"/>
      <c r="HK419" s="74">
        <f t="shared" si="748"/>
        <v>0</v>
      </c>
      <c r="HM419" s="162"/>
      <c r="HO419" s="78"/>
      <c r="HP419" s="37"/>
      <c r="HQ419" s="77"/>
      <c r="HR419" s="76"/>
      <c r="HS419" s="76"/>
      <c r="HT419" s="76"/>
      <c r="HU419" s="76"/>
      <c r="HV419" s="76"/>
      <c r="HW419" s="76"/>
      <c r="HX419" s="76"/>
      <c r="HY419" s="76"/>
      <c r="HZ419" s="76"/>
      <c r="IA419" s="76"/>
      <c r="IB419" s="76"/>
      <c r="IC419" s="76"/>
      <c r="ID419" s="76"/>
      <c r="IE419" s="75"/>
      <c r="IF419" s="75"/>
      <c r="IG419" s="75"/>
      <c r="IH419" s="75"/>
      <c r="II419" s="75"/>
      <c r="IJ419" s="74">
        <f t="shared" si="749"/>
        <v>0</v>
      </c>
      <c r="IL419" s="162"/>
      <c r="IN419" s="78"/>
      <c r="IO419" s="37"/>
      <c r="IP419" s="77"/>
      <c r="IQ419" s="76"/>
      <c r="IR419" s="76"/>
      <c r="IS419" s="76"/>
      <c r="IT419" s="76"/>
      <c r="IU419" s="76"/>
      <c r="IV419" s="76"/>
      <c r="IW419" s="76"/>
      <c r="IX419" s="75"/>
      <c r="IY419" s="75"/>
      <c r="IZ419" s="75"/>
      <c r="JA419" s="75"/>
      <c r="JB419" s="75"/>
      <c r="JC419" s="75"/>
      <c r="JD419" s="75"/>
      <c r="JE419" s="75"/>
      <c r="JF419" s="75"/>
      <c r="JG419" s="75"/>
      <c r="JH419" s="75"/>
      <c r="JI419" s="74">
        <f t="shared" si="750"/>
        <v>0</v>
      </c>
      <c r="JK419" s="162"/>
      <c r="JM419" s="78"/>
      <c r="JN419" s="37"/>
      <c r="JO419" s="77"/>
      <c r="JP419" s="76"/>
      <c r="JQ419" s="76"/>
      <c r="JR419" s="76"/>
      <c r="JS419" s="76"/>
      <c r="JT419" s="76"/>
      <c r="JU419" s="76"/>
      <c r="JV419" s="76"/>
      <c r="JW419" s="75"/>
      <c r="JX419" s="75"/>
      <c r="JY419" s="75"/>
      <c r="JZ419" s="75"/>
      <c r="KA419" s="75"/>
      <c r="KB419" s="75"/>
      <c r="KC419" s="75"/>
      <c r="KD419" s="75"/>
      <c r="KE419" s="75"/>
      <c r="KF419" s="75"/>
      <c r="KG419" s="75"/>
      <c r="KH419" s="74">
        <f t="shared" si="751"/>
        <v>0</v>
      </c>
      <c r="KJ419" s="162"/>
      <c r="KL419" s="78"/>
      <c r="KM419" s="37"/>
      <c r="KN419" s="77"/>
      <c r="KO419" s="76"/>
      <c r="KP419" s="76"/>
      <c r="KQ419" s="76"/>
      <c r="KR419" s="76"/>
      <c r="KS419" s="76"/>
      <c r="KT419" s="76"/>
      <c r="KU419" s="76"/>
      <c r="KV419" s="75"/>
      <c r="KW419" s="75"/>
      <c r="KX419" s="75"/>
      <c r="KY419" s="75"/>
      <c r="KZ419" s="75"/>
      <c r="LA419" s="75"/>
      <c r="LB419" s="75"/>
      <c r="LC419" s="75"/>
      <c r="LD419" s="75"/>
      <c r="LE419" s="75"/>
      <c r="LF419" s="75"/>
      <c r="LG419" s="74">
        <f t="shared" si="752"/>
        <v>0</v>
      </c>
      <c r="LI419" s="162"/>
      <c r="LK419" s="78"/>
      <c r="LL419" s="37"/>
      <c r="LM419" s="77"/>
      <c r="LN419" s="76"/>
      <c r="LO419" s="76"/>
      <c r="LP419" s="76"/>
      <c r="LQ419" s="76"/>
      <c r="LR419" s="76"/>
      <c r="LS419" s="76"/>
      <c r="LT419" s="76"/>
      <c r="LU419" s="75"/>
      <c r="LV419" s="75"/>
      <c r="LW419" s="75"/>
      <c r="LX419" s="75"/>
      <c r="LY419" s="75"/>
      <c r="LZ419" s="75"/>
      <c r="MA419" s="75"/>
      <c r="MB419" s="75"/>
      <c r="MC419" s="75"/>
      <c r="MD419" s="75"/>
      <c r="ME419" s="75"/>
      <c r="MF419" s="74">
        <f t="shared" si="753"/>
        <v>0</v>
      </c>
      <c r="MH419" s="162"/>
      <c r="MJ419" s="78"/>
      <c r="MK419" s="37"/>
      <c r="ML419" s="77"/>
      <c r="MM419" s="76"/>
      <c r="MN419" s="76"/>
      <c r="MO419" s="76"/>
      <c r="MP419" s="76"/>
      <c r="MQ419" s="76"/>
      <c r="MR419" s="76"/>
      <c r="MS419" s="76"/>
      <c r="MT419" s="75"/>
      <c r="MU419" s="75"/>
      <c r="MV419" s="75"/>
      <c r="MW419" s="75"/>
      <c r="MX419" s="75"/>
      <c r="MY419" s="75"/>
      <c r="MZ419" s="75"/>
      <c r="NA419" s="75"/>
      <c r="NB419" s="75"/>
      <c r="NC419" s="75"/>
      <c r="ND419" s="75"/>
      <c r="NE419" s="74">
        <f t="shared" si="754"/>
        <v>0</v>
      </c>
      <c r="NG419" s="162"/>
      <c r="NI419" s="78"/>
      <c r="NJ419" s="37"/>
      <c r="NK419" s="77"/>
      <c r="NL419" s="76"/>
      <c r="NM419" s="76"/>
      <c r="NN419" s="76"/>
      <c r="NO419" s="76"/>
      <c r="NP419" s="76"/>
      <c r="NQ419" s="76"/>
      <c r="NR419" s="76"/>
      <c r="NS419" s="76"/>
      <c r="NT419" s="76"/>
      <c r="NU419" s="76"/>
      <c r="NV419" s="76"/>
      <c r="NW419" s="76"/>
      <c r="NX419" s="76"/>
      <c r="NY419" s="76"/>
      <c r="NZ419" s="76"/>
      <c r="OA419" s="75"/>
      <c r="OB419" s="76"/>
      <c r="OC419" s="75"/>
      <c r="OD419" s="74">
        <f t="shared" si="755"/>
        <v>0</v>
      </c>
      <c r="OF419" s="162"/>
      <c r="OH419" s="78"/>
      <c r="OI419" s="37"/>
      <c r="OJ419" s="77"/>
      <c r="OK419" s="76"/>
      <c r="OL419" s="76"/>
      <c r="OM419" s="76"/>
      <c r="ON419" s="76"/>
      <c r="OO419" s="76"/>
      <c r="OP419" s="76"/>
      <c r="OQ419" s="76"/>
      <c r="OR419" s="76"/>
      <c r="OS419" s="76"/>
      <c r="OT419" s="76"/>
      <c r="OU419" s="76"/>
      <c r="OV419" s="76"/>
      <c r="OW419" s="76"/>
      <c r="OX419" s="76"/>
      <c r="OY419" s="76"/>
      <c r="OZ419" s="75"/>
      <c r="PA419" s="76"/>
      <c r="PB419" s="75"/>
      <c r="PC419" s="74">
        <f t="shared" si="756"/>
        <v>0</v>
      </c>
      <c r="PE419" s="162"/>
      <c r="PG419" s="78"/>
      <c r="PH419" s="37"/>
      <c r="PI419" s="77"/>
      <c r="PJ419" s="76"/>
      <c r="PK419" s="76"/>
      <c r="PL419" s="76"/>
      <c r="PM419" s="76"/>
      <c r="PN419" s="76"/>
      <c r="PO419" s="76"/>
      <c r="PP419" s="76"/>
      <c r="PQ419" s="76"/>
      <c r="PR419" s="76"/>
      <c r="PS419" s="76"/>
      <c r="PT419" s="76"/>
      <c r="PU419" s="76"/>
      <c r="PV419" s="76"/>
      <c r="PW419" s="76"/>
      <c r="PX419" s="76"/>
      <c r="PY419" s="75"/>
      <c r="PZ419" s="76"/>
      <c r="QA419" s="75"/>
      <c r="QB419" s="74">
        <f t="shared" si="757"/>
        <v>0</v>
      </c>
      <c r="QD419" s="162"/>
      <c r="QF419" s="78"/>
      <c r="QG419" s="37"/>
      <c r="QH419" s="77"/>
      <c r="QI419" s="76"/>
      <c r="QJ419" s="76"/>
      <c r="QK419" s="76"/>
      <c r="QL419" s="76"/>
      <c r="QM419" s="76"/>
      <c r="QN419" s="76"/>
      <c r="QO419" s="76"/>
      <c r="QP419" s="76"/>
      <c r="QQ419" s="76"/>
      <c r="QR419" s="76"/>
      <c r="QS419" s="76"/>
      <c r="QT419" s="76"/>
      <c r="QU419" s="76"/>
      <c r="QV419" s="76"/>
      <c r="QW419" s="76"/>
      <c r="QX419" s="75"/>
      <c r="QY419" s="76"/>
      <c r="QZ419" s="75"/>
      <c r="RA419" s="74">
        <f t="shared" si="758"/>
        <v>0</v>
      </c>
      <c r="RC419" s="162"/>
      <c r="RE419" s="78"/>
      <c r="RF419" s="37"/>
      <c r="RG419" s="77"/>
      <c r="RH419" s="76"/>
      <c r="RI419" s="76"/>
      <c r="RJ419" s="76"/>
      <c r="RK419" s="76"/>
      <c r="RL419" s="76"/>
      <c r="RM419" s="76"/>
      <c r="RN419" s="76"/>
      <c r="RO419" s="76"/>
      <c r="RP419" s="76"/>
      <c r="RQ419" s="76"/>
      <c r="RR419" s="76"/>
      <c r="RS419" s="76"/>
      <c r="RT419" s="76"/>
      <c r="RU419" s="76"/>
      <c r="RV419" s="76"/>
      <c r="RW419" s="75"/>
      <c r="RX419" s="76"/>
      <c r="RY419" s="75"/>
      <c r="RZ419" s="74">
        <f t="shared" si="759"/>
        <v>0</v>
      </c>
      <c r="SB419" s="162"/>
      <c r="SD419" s="78"/>
      <c r="SE419" s="37"/>
      <c r="SF419" s="77"/>
      <c r="SG419" s="76"/>
      <c r="SH419" s="76"/>
      <c r="SI419" s="76"/>
      <c r="SJ419" s="76"/>
      <c r="SK419" s="76"/>
      <c r="SL419" s="76"/>
      <c r="SM419" s="76"/>
      <c r="SN419" s="76"/>
      <c r="SO419" s="76"/>
      <c r="SP419" s="76"/>
      <c r="SQ419" s="76"/>
      <c r="SR419" s="76"/>
      <c r="SS419" s="76"/>
      <c r="ST419" s="76"/>
      <c r="SU419" s="76"/>
      <c r="SV419" s="75"/>
      <c r="SW419" s="76"/>
      <c r="SX419" s="75"/>
      <c r="SY419" s="74">
        <f t="shared" si="760"/>
        <v>0</v>
      </c>
      <c r="TA419" s="162"/>
      <c r="TC419" s="78"/>
      <c r="TD419" s="37"/>
      <c r="TE419" s="77"/>
      <c r="TF419" s="76"/>
      <c r="TG419" s="76"/>
      <c r="TH419" s="76"/>
      <c r="TI419" s="76"/>
      <c r="TJ419" s="76"/>
      <c r="TK419" s="76"/>
      <c r="TL419" s="76"/>
      <c r="TM419" s="76"/>
      <c r="TN419" s="76"/>
      <c r="TO419" s="76"/>
      <c r="TP419" s="76"/>
      <c r="TQ419" s="76"/>
      <c r="TR419" s="76"/>
      <c r="TS419" s="76"/>
      <c r="TT419" s="76"/>
      <c r="TU419" s="75"/>
      <c r="TV419" s="76"/>
      <c r="TW419" s="75"/>
      <c r="TX419" s="74">
        <f t="shared" si="761"/>
        <v>0</v>
      </c>
      <c r="TZ419" s="162"/>
      <c r="UB419" s="78"/>
      <c r="UC419" s="37"/>
      <c r="UD419" s="77"/>
      <c r="UE419" s="76"/>
      <c r="UF419" s="76"/>
      <c r="UG419" s="76"/>
      <c r="UH419" s="76"/>
      <c r="UI419" s="76"/>
      <c r="UJ419" s="76"/>
      <c r="UK419" s="76"/>
      <c r="UL419" s="76"/>
      <c r="UM419" s="76"/>
      <c r="UN419" s="76"/>
      <c r="UO419" s="76"/>
      <c r="UP419" s="76"/>
      <c r="UQ419" s="76"/>
      <c r="UR419" s="76"/>
      <c r="US419" s="76"/>
      <c r="UT419" s="75"/>
      <c r="UU419" s="76"/>
      <c r="UV419" s="75"/>
      <c r="UW419" s="74">
        <f t="shared" si="762"/>
        <v>0</v>
      </c>
      <c r="UY419" s="162"/>
      <c r="VA419" s="78"/>
      <c r="VB419" s="37"/>
      <c r="VC419" s="77"/>
      <c r="VD419" s="76"/>
      <c r="VE419" s="76"/>
      <c r="VF419" s="76"/>
      <c r="VG419" s="76"/>
      <c r="VH419" s="76"/>
      <c r="VI419" s="76"/>
      <c r="VJ419" s="76"/>
      <c r="VK419" s="76"/>
      <c r="VL419" s="76"/>
      <c r="VM419" s="76"/>
      <c r="VN419" s="76"/>
      <c r="VO419" s="76"/>
      <c r="VP419" s="76"/>
      <c r="VQ419" s="76"/>
      <c r="VR419" s="76"/>
      <c r="VS419" s="75"/>
      <c r="VT419" s="76"/>
      <c r="VU419" s="75"/>
      <c r="VV419" s="74">
        <f t="shared" si="763"/>
        <v>0</v>
      </c>
    </row>
    <row r="420" spans="2:596" s="38" customFormat="1" ht="30" outlineLevel="1">
      <c r="B420" s="88"/>
      <c r="C420" s="89">
        <f>IF(ISERROR(I420+1)=TRUE,I420,IF(I420="","",MAX(C$15:C419)+1))</f>
        <v>310</v>
      </c>
      <c r="D420" s="88">
        <f t="shared" si="740"/>
        <v>1</v>
      </c>
      <c r="E420" s="3"/>
      <c r="G420" s="162"/>
      <c r="I420" s="95">
        <f t="shared" si="764"/>
        <v>320</v>
      </c>
      <c r="J420" s="94" t="s">
        <v>378</v>
      </c>
      <c r="K420" s="93"/>
      <c r="L420" s="93"/>
      <c r="M420" s="93"/>
      <c r="N420" s="93"/>
      <c r="O420" s="92"/>
      <c r="P420" s="91" t="s">
        <v>163</v>
      </c>
      <c r="Q420" s="297"/>
      <c r="R420" s="90" t="s">
        <v>141</v>
      </c>
      <c r="S420" s="298"/>
      <c r="U420" s="162"/>
      <c r="V420" s="42"/>
      <c r="W420" s="78"/>
      <c r="X420" s="37"/>
      <c r="Y420" s="77"/>
      <c r="Z420" s="76"/>
      <c r="AA420" s="79"/>
      <c r="AB420" s="76"/>
      <c r="AC420" s="79"/>
      <c r="AD420" s="76"/>
      <c r="AE420" s="76"/>
      <c r="AF420" s="76"/>
      <c r="AG420" s="76"/>
      <c r="AH420" s="76"/>
      <c r="AI420" s="76"/>
      <c r="AJ420" s="76"/>
      <c r="AK420" s="75"/>
      <c r="AL420" s="75"/>
      <c r="AM420" s="75"/>
      <c r="AN420" s="75"/>
      <c r="AO420" s="75"/>
      <c r="AP420" s="75"/>
      <c r="AQ420" s="75"/>
      <c r="AR420" s="74">
        <f t="shared" si="741"/>
        <v>0</v>
      </c>
      <c r="AT420" s="162"/>
      <c r="AV420" s="78"/>
      <c r="AW420" s="37"/>
      <c r="AX420" s="77"/>
      <c r="AY420" s="76"/>
      <c r="AZ420" s="79"/>
      <c r="BA420" s="76"/>
      <c r="BB420" s="79"/>
      <c r="BC420" s="76"/>
      <c r="BD420" s="76"/>
      <c r="BE420" s="76"/>
      <c r="BF420" s="76"/>
      <c r="BG420" s="76"/>
      <c r="BH420" s="76"/>
      <c r="BI420" s="76"/>
      <c r="BJ420" s="75"/>
      <c r="BK420" s="75"/>
      <c r="BL420" s="75"/>
      <c r="BM420" s="75"/>
      <c r="BN420" s="75"/>
      <c r="BO420" s="75"/>
      <c r="BP420" s="75"/>
      <c r="BQ420" s="74">
        <f t="shared" si="742"/>
        <v>0</v>
      </c>
      <c r="BS420" s="162"/>
      <c r="BU420" s="78"/>
      <c r="BV420" s="37"/>
      <c r="BW420" s="77"/>
      <c r="BX420" s="76"/>
      <c r="BY420" s="79"/>
      <c r="BZ420" s="76"/>
      <c r="CA420" s="79"/>
      <c r="CB420" s="76"/>
      <c r="CC420" s="76"/>
      <c r="CD420" s="76"/>
      <c r="CE420" s="76"/>
      <c r="CF420" s="76"/>
      <c r="CG420" s="76"/>
      <c r="CH420" s="76"/>
      <c r="CI420" s="75"/>
      <c r="CJ420" s="75"/>
      <c r="CK420" s="75"/>
      <c r="CL420" s="75"/>
      <c r="CM420" s="75"/>
      <c r="CN420" s="75"/>
      <c r="CO420" s="75"/>
      <c r="CP420" s="74">
        <f t="shared" si="743"/>
        <v>0</v>
      </c>
      <c r="CR420" s="162"/>
      <c r="CT420" s="78"/>
      <c r="CU420" s="37"/>
      <c r="CV420" s="77"/>
      <c r="CW420" s="76"/>
      <c r="CX420" s="79"/>
      <c r="CY420" s="76"/>
      <c r="CZ420" s="79"/>
      <c r="DA420" s="76"/>
      <c r="DB420" s="76"/>
      <c r="DC420" s="76"/>
      <c r="DD420" s="76"/>
      <c r="DE420" s="76"/>
      <c r="DF420" s="76"/>
      <c r="DG420" s="76"/>
      <c r="DH420" s="75"/>
      <c r="DI420" s="75"/>
      <c r="DJ420" s="75"/>
      <c r="DK420" s="75"/>
      <c r="DL420" s="75"/>
      <c r="DM420" s="75"/>
      <c r="DN420" s="75"/>
      <c r="DO420" s="74">
        <f t="shared" si="744"/>
        <v>0</v>
      </c>
      <c r="DQ420" s="162"/>
      <c r="DS420" s="78"/>
      <c r="DT420" s="37"/>
      <c r="DU420" s="77"/>
      <c r="DV420" s="76"/>
      <c r="DW420" s="79"/>
      <c r="DX420" s="76"/>
      <c r="DY420" s="79"/>
      <c r="DZ420" s="76"/>
      <c r="EA420" s="76"/>
      <c r="EB420" s="76"/>
      <c r="EC420" s="76"/>
      <c r="ED420" s="76"/>
      <c r="EE420" s="76"/>
      <c r="EF420" s="76"/>
      <c r="EG420" s="75"/>
      <c r="EH420" s="75"/>
      <c r="EI420" s="75"/>
      <c r="EJ420" s="75"/>
      <c r="EK420" s="75"/>
      <c r="EL420" s="75"/>
      <c r="EM420" s="75"/>
      <c r="EN420" s="74">
        <f t="shared" si="745"/>
        <v>0</v>
      </c>
      <c r="EP420" s="162"/>
      <c r="ER420" s="78"/>
      <c r="ES420" s="37"/>
      <c r="ET420" s="77"/>
      <c r="EU420" s="76"/>
      <c r="EV420" s="76"/>
      <c r="EW420" s="76"/>
      <c r="EX420" s="76"/>
      <c r="EY420" s="76"/>
      <c r="EZ420" s="76"/>
      <c r="FA420" s="76"/>
      <c r="FB420" s="76"/>
      <c r="FC420" s="76"/>
      <c r="FD420" s="76"/>
      <c r="FE420" s="76"/>
      <c r="FF420" s="76"/>
      <c r="FG420" s="76"/>
      <c r="FH420" s="75"/>
      <c r="FI420" s="75"/>
      <c r="FJ420" s="75"/>
      <c r="FK420" s="75"/>
      <c r="FL420" s="75"/>
      <c r="FM420" s="74">
        <f t="shared" si="746"/>
        <v>0</v>
      </c>
      <c r="FO420" s="162"/>
      <c r="FQ420" s="78"/>
      <c r="FR420" s="37"/>
      <c r="FS420" s="77"/>
      <c r="FT420" s="76"/>
      <c r="FU420" s="76"/>
      <c r="FV420" s="76"/>
      <c r="FW420" s="76"/>
      <c r="FX420" s="76"/>
      <c r="FY420" s="76"/>
      <c r="FZ420" s="76"/>
      <c r="GA420" s="76"/>
      <c r="GB420" s="76"/>
      <c r="GC420" s="76"/>
      <c r="GD420" s="76"/>
      <c r="GE420" s="76"/>
      <c r="GF420" s="76"/>
      <c r="GG420" s="75"/>
      <c r="GH420" s="75"/>
      <c r="GI420" s="75"/>
      <c r="GJ420" s="75"/>
      <c r="GK420" s="75"/>
      <c r="GL420" s="74">
        <f t="shared" si="747"/>
        <v>0</v>
      </c>
      <c r="GN420" s="162"/>
      <c r="GP420" s="78"/>
      <c r="GQ420" s="37"/>
      <c r="GR420" s="77"/>
      <c r="GS420" s="76"/>
      <c r="GT420" s="76"/>
      <c r="GU420" s="76"/>
      <c r="GV420" s="76"/>
      <c r="GW420" s="76"/>
      <c r="GX420" s="76"/>
      <c r="GY420" s="76"/>
      <c r="GZ420" s="76"/>
      <c r="HA420" s="76"/>
      <c r="HB420" s="76"/>
      <c r="HC420" s="76"/>
      <c r="HD420" s="76"/>
      <c r="HE420" s="76"/>
      <c r="HF420" s="75"/>
      <c r="HG420" s="75"/>
      <c r="HH420" s="75"/>
      <c r="HI420" s="75"/>
      <c r="HJ420" s="75"/>
      <c r="HK420" s="74">
        <f t="shared" si="748"/>
        <v>0</v>
      </c>
      <c r="HM420" s="162"/>
      <c r="HO420" s="78"/>
      <c r="HP420" s="37"/>
      <c r="HQ420" s="77"/>
      <c r="HR420" s="76"/>
      <c r="HS420" s="76"/>
      <c r="HT420" s="76"/>
      <c r="HU420" s="76"/>
      <c r="HV420" s="76"/>
      <c r="HW420" s="76"/>
      <c r="HX420" s="76"/>
      <c r="HY420" s="76"/>
      <c r="HZ420" s="76"/>
      <c r="IA420" s="76"/>
      <c r="IB420" s="76"/>
      <c r="IC420" s="76"/>
      <c r="ID420" s="76"/>
      <c r="IE420" s="75"/>
      <c r="IF420" s="75"/>
      <c r="IG420" s="75"/>
      <c r="IH420" s="75"/>
      <c r="II420" s="75"/>
      <c r="IJ420" s="74">
        <f t="shared" si="749"/>
        <v>0</v>
      </c>
      <c r="IL420" s="162"/>
      <c r="IN420" s="78"/>
      <c r="IO420" s="37"/>
      <c r="IP420" s="77"/>
      <c r="IQ420" s="76"/>
      <c r="IR420" s="76"/>
      <c r="IS420" s="76"/>
      <c r="IT420" s="76"/>
      <c r="IU420" s="76"/>
      <c r="IV420" s="76"/>
      <c r="IW420" s="76"/>
      <c r="IX420" s="75"/>
      <c r="IY420" s="75"/>
      <c r="IZ420" s="75"/>
      <c r="JA420" s="75"/>
      <c r="JB420" s="75"/>
      <c r="JC420" s="75"/>
      <c r="JD420" s="75"/>
      <c r="JE420" s="75"/>
      <c r="JF420" s="75"/>
      <c r="JG420" s="75"/>
      <c r="JH420" s="75"/>
      <c r="JI420" s="74">
        <f t="shared" si="750"/>
        <v>0</v>
      </c>
      <c r="JK420" s="162"/>
      <c r="JM420" s="78"/>
      <c r="JN420" s="37"/>
      <c r="JO420" s="77"/>
      <c r="JP420" s="76"/>
      <c r="JQ420" s="76"/>
      <c r="JR420" s="76"/>
      <c r="JS420" s="76"/>
      <c r="JT420" s="76"/>
      <c r="JU420" s="76"/>
      <c r="JV420" s="76"/>
      <c r="JW420" s="75"/>
      <c r="JX420" s="75"/>
      <c r="JY420" s="75"/>
      <c r="JZ420" s="75"/>
      <c r="KA420" s="75"/>
      <c r="KB420" s="75"/>
      <c r="KC420" s="75"/>
      <c r="KD420" s="75"/>
      <c r="KE420" s="75"/>
      <c r="KF420" s="75"/>
      <c r="KG420" s="75"/>
      <c r="KH420" s="74">
        <f t="shared" si="751"/>
        <v>0</v>
      </c>
      <c r="KJ420" s="162"/>
      <c r="KL420" s="78"/>
      <c r="KM420" s="37"/>
      <c r="KN420" s="77"/>
      <c r="KO420" s="76"/>
      <c r="KP420" s="76"/>
      <c r="KQ420" s="76"/>
      <c r="KR420" s="76"/>
      <c r="KS420" s="76"/>
      <c r="KT420" s="76"/>
      <c r="KU420" s="76"/>
      <c r="KV420" s="75"/>
      <c r="KW420" s="75"/>
      <c r="KX420" s="75"/>
      <c r="KY420" s="75"/>
      <c r="KZ420" s="75"/>
      <c r="LA420" s="75"/>
      <c r="LB420" s="75"/>
      <c r="LC420" s="75"/>
      <c r="LD420" s="75"/>
      <c r="LE420" s="75"/>
      <c r="LF420" s="75"/>
      <c r="LG420" s="74">
        <f t="shared" si="752"/>
        <v>0</v>
      </c>
      <c r="LI420" s="162"/>
      <c r="LK420" s="78"/>
      <c r="LL420" s="37"/>
      <c r="LM420" s="77"/>
      <c r="LN420" s="76"/>
      <c r="LO420" s="76"/>
      <c r="LP420" s="76"/>
      <c r="LQ420" s="76"/>
      <c r="LR420" s="76"/>
      <c r="LS420" s="76"/>
      <c r="LT420" s="76"/>
      <c r="LU420" s="75"/>
      <c r="LV420" s="75"/>
      <c r="LW420" s="75"/>
      <c r="LX420" s="75"/>
      <c r="LY420" s="75"/>
      <c r="LZ420" s="75"/>
      <c r="MA420" s="75"/>
      <c r="MB420" s="75"/>
      <c r="MC420" s="75"/>
      <c r="MD420" s="75"/>
      <c r="ME420" s="75"/>
      <c r="MF420" s="74">
        <f t="shared" si="753"/>
        <v>0</v>
      </c>
      <c r="MH420" s="162"/>
      <c r="MJ420" s="78"/>
      <c r="MK420" s="37"/>
      <c r="ML420" s="77"/>
      <c r="MM420" s="76"/>
      <c r="MN420" s="76"/>
      <c r="MO420" s="76"/>
      <c r="MP420" s="76"/>
      <c r="MQ420" s="76"/>
      <c r="MR420" s="76"/>
      <c r="MS420" s="76"/>
      <c r="MT420" s="75"/>
      <c r="MU420" s="75"/>
      <c r="MV420" s="75"/>
      <c r="MW420" s="75"/>
      <c r="MX420" s="75"/>
      <c r="MY420" s="75"/>
      <c r="MZ420" s="75"/>
      <c r="NA420" s="75"/>
      <c r="NB420" s="75"/>
      <c r="NC420" s="75"/>
      <c r="ND420" s="75"/>
      <c r="NE420" s="74">
        <f t="shared" si="754"/>
        <v>0</v>
      </c>
      <c r="NG420" s="162"/>
      <c r="NI420" s="78"/>
      <c r="NJ420" s="37"/>
      <c r="NK420" s="77"/>
      <c r="NL420" s="76"/>
      <c r="NM420" s="76"/>
      <c r="NN420" s="76"/>
      <c r="NO420" s="76"/>
      <c r="NP420" s="76"/>
      <c r="NQ420" s="76"/>
      <c r="NR420" s="76"/>
      <c r="NS420" s="76"/>
      <c r="NT420" s="76"/>
      <c r="NU420" s="76"/>
      <c r="NV420" s="76"/>
      <c r="NW420" s="76"/>
      <c r="NX420" s="76"/>
      <c r="NY420" s="76"/>
      <c r="NZ420" s="76"/>
      <c r="OA420" s="75"/>
      <c r="OB420" s="76"/>
      <c r="OC420" s="75"/>
      <c r="OD420" s="74">
        <f t="shared" si="755"/>
        <v>0</v>
      </c>
      <c r="OF420" s="162"/>
      <c r="OH420" s="78"/>
      <c r="OI420" s="37"/>
      <c r="OJ420" s="77"/>
      <c r="OK420" s="76"/>
      <c r="OL420" s="76"/>
      <c r="OM420" s="76"/>
      <c r="ON420" s="76"/>
      <c r="OO420" s="76"/>
      <c r="OP420" s="76"/>
      <c r="OQ420" s="76"/>
      <c r="OR420" s="76"/>
      <c r="OS420" s="76"/>
      <c r="OT420" s="76"/>
      <c r="OU420" s="76"/>
      <c r="OV420" s="76"/>
      <c r="OW420" s="76"/>
      <c r="OX420" s="76"/>
      <c r="OY420" s="76"/>
      <c r="OZ420" s="75"/>
      <c r="PA420" s="76"/>
      <c r="PB420" s="75"/>
      <c r="PC420" s="74">
        <f t="shared" si="756"/>
        <v>0</v>
      </c>
      <c r="PE420" s="162"/>
      <c r="PG420" s="78"/>
      <c r="PH420" s="37"/>
      <c r="PI420" s="77"/>
      <c r="PJ420" s="76"/>
      <c r="PK420" s="76"/>
      <c r="PL420" s="76"/>
      <c r="PM420" s="76"/>
      <c r="PN420" s="76"/>
      <c r="PO420" s="76"/>
      <c r="PP420" s="76"/>
      <c r="PQ420" s="76"/>
      <c r="PR420" s="76"/>
      <c r="PS420" s="76"/>
      <c r="PT420" s="76"/>
      <c r="PU420" s="76"/>
      <c r="PV420" s="76"/>
      <c r="PW420" s="76"/>
      <c r="PX420" s="76"/>
      <c r="PY420" s="75"/>
      <c r="PZ420" s="76"/>
      <c r="QA420" s="75"/>
      <c r="QB420" s="74">
        <f t="shared" si="757"/>
        <v>0</v>
      </c>
      <c r="QD420" s="162"/>
      <c r="QF420" s="78"/>
      <c r="QG420" s="37"/>
      <c r="QH420" s="77"/>
      <c r="QI420" s="76"/>
      <c r="QJ420" s="76"/>
      <c r="QK420" s="76"/>
      <c r="QL420" s="76"/>
      <c r="QM420" s="76"/>
      <c r="QN420" s="76"/>
      <c r="QO420" s="76"/>
      <c r="QP420" s="76"/>
      <c r="QQ420" s="76"/>
      <c r="QR420" s="76"/>
      <c r="QS420" s="76"/>
      <c r="QT420" s="76"/>
      <c r="QU420" s="76"/>
      <c r="QV420" s="76"/>
      <c r="QW420" s="76"/>
      <c r="QX420" s="75"/>
      <c r="QY420" s="76"/>
      <c r="QZ420" s="75"/>
      <c r="RA420" s="74">
        <f t="shared" si="758"/>
        <v>0</v>
      </c>
      <c r="RC420" s="162"/>
      <c r="RE420" s="78"/>
      <c r="RF420" s="37"/>
      <c r="RG420" s="77"/>
      <c r="RH420" s="76"/>
      <c r="RI420" s="76"/>
      <c r="RJ420" s="76"/>
      <c r="RK420" s="76"/>
      <c r="RL420" s="76"/>
      <c r="RM420" s="76"/>
      <c r="RN420" s="76"/>
      <c r="RO420" s="76"/>
      <c r="RP420" s="76"/>
      <c r="RQ420" s="76"/>
      <c r="RR420" s="76"/>
      <c r="RS420" s="76"/>
      <c r="RT420" s="76"/>
      <c r="RU420" s="76"/>
      <c r="RV420" s="76"/>
      <c r="RW420" s="75"/>
      <c r="RX420" s="76"/>
      <c r="RY420" s="75"/>
      <c r="RZ420" s="74">
        <f t="shared" si="759"/>
        <v>0</v>
      </c>
      <c r="SB420" s="162"/>
      <c r="SD420" s="78"/>
      <c r="SE420" s="37"/>
      <c r="SF420" s="77"/>
      <c r="SG420" s="76"/>
      <c r="SH420" s="76"/>
      <c r="SI420" s="76"/>
      <c r="SJ420" s="76"/>
      <c r="SK420" s="76"/>
      <c r="SL420" s="76"/>
      <c r="SM420" s="76"/>
      <c r="SN420" s="76"/>
      <c r="SO420" s="76"/>
      <c r="SP420" s="76"/>
      <c r="SQ420" s="76"/>
      <c r="SR420" s="76"/>
      <c r="SS420" s="76"/>
      <c r="ST420" s="76"/>
      <c r="SU420" s="76"/>
      <c r="SV420" s="75"/>
      <c r="SW420" s="76"/>
      <c r="SX420" s="75"/>
      <c r="SY420" s="74">
        <f t="shared" si="760"/>
        <v>0</v>
      </c>
      <c r="TA420" s="162"/>
      <c r="TC420" s="78"/>
      <c r="TD420" s="37"/>
      <c r="TE420" s="77"/>
      <c r="TF420" s="76"/>
      <c r="TG420" s="76"/>
      <c r="TH420" s="76"/>
      <c r="TI420" s="76"/>
      <c r="TJ420" s="76"/>
      <c r="TK420" s="76"/>
      <c r="TL420" s="76"/>
      <c r="TM420" s="76"/>
      <c r="TN420" s="76"/>
      <c r="TO420" s="76"/>
      <c r="TP420" s="76"/>
      <c r="TQ420" s="76"/>
      <c r="TR420" s="76"/>
      <c r="TS420" s="76"/>
      <c r="TT420" s="76"/>
      <c r="TU420" s="75"/>
      <c r="TV420" s="76"/>
      <c r="TW420" s="75"/>
      <c r="TX420" s="74">
        <f t="shared" si="761"/>
        <v>0</v>
      </c>
      <c r="TZ420" s="162"/>
      <c r="UB420" s="78"/>
      <c r="UC420" s="37"/>
      <c r="UD420" s="77"/>
      <c r="UE420" s="76"/>
      <c r="UF420" s="76"/>
      <c r="UG420" s="76"/>
      <c r="UH420" s="76"/>
      <c r="UI420" s="76"/>
      <c r="UJ420" s="76"/>
      <c r="UK420" s="76"/>
      <c r="UL420" s="76"/>
      <c r="UM420" s="76"/>
      <c r="UN420" s="76"/>
      <c r="UO420" s="76"/>
      <c r="UP420" s="76"/>
      <c r="UQ420" s="76"/>
      <c r="UR420" s="76"/>
      <c r="US420" s="76"/>
      <c r="UT420" s="75"/>
      <c r="UU420" s="76"/>
      <c r="UV420" s="75"/>
      <c r="UW420" s="74">
        <f t="shared" si="762"/>
        <v>0</v>
      </c>
      <c r="UY420" s="162"/>
      <c r="VA420" s="78"/>
      <c r="VB420" s="37"/>
      <c r="VC420" s="77"/>
      <c r="VD420" s="76"/>
      <c r="VE420" s="76"/>
      <c r="VF420" s="76"/>
      <c r="VG420" s="76"/>
      <c r="VH420" s="76"/>
      <c r="VI420" s="76"/>
      <c r="VJ420" s="76"/>
      <c r="VK420" s="76"/>
      <c r="VL420" s="76"/>
      <c r="VM420" s="76"/>
      <c r="VN420" s="76"/>
      <c r="VO420" s="76"/>
      <c r="VP420" s="76"/>
      <c r="VQ420" s="76"/>
      <c r="VR420" s="76"/>
      <c r="VS420" s="75"/>
      <c r="VT420" s="76"/>
      <c r="VU420" s="75"/>
      <c r="VV420" s="74">
        <f t="shared" si="763"/>
        <v>0</v>
      </c>
    </row>
    <row r="421" spans="2:596" s="38" customFormat="1" ht="30" outlineLevel="1">
      <c r="B421" s="88"/>
      <c r="C421" s="89">
        <f>IF(ISERROR(I421+1)=TRUE,I421,IF(I421="","",MAX(C$15:C420)+1))</f>
        <v>311</v>
      </c>
      <c r="D421" s="88">
        <f t="shared" si="740"/>
        <v>1</v>
      </c>
      <c r="E421" s="3"/>
      <c r="G421" s="162"/>
      <c r="I421" s="95">
        <f t="shared" si="764"/>
        <v>321</v>
      </c>
      <c r="J421" s="94" t="s">
        <v>377</v>
      </c>
      <c r="K421" s="93"/>
      <c r="L421" s="93"/>
      <c r="M421" s="93"/>
      <c r="N421" s="93"/>
      <c r="O421" s="92"/>
      <c r="P421" s="91" t="s">
        <v>163</v>
      </c>
      <c r="Q421" s="297"/>
      <c r="R421" s="90" t="s">
        <v>141</v>
      </c>
      <c r="S421" s="298"/>
      <c r="U421" s="162"/>
      <c r="V421" s="42"/>
      <c r="W421" s="78"/>
      <c r="X421" s="37"/>
      <c r="Y421" s="77"/>
      <c r="Z421" s="76"/>
      <c r="AA421" s="79"/>
      <c r="AB421" s="76"/>
      <c r="AC421" s="79"/>
      <c r="AD421" s="76"/>
      <c r="AE421" s="76"/>
      <c r="AF421" s="76"/>
      <c r="AG421" s="76"/>
      <c r="AH421" s="76"/>
      <c r="AI421" s="76"/>
      <c r="AJ421" s="76"/>
      <c r="AK421" s="75"/>
      <c r="AL421" s="75"/>
      <c r="AM421" s="75"/>
      <c r="AN421" s="75"/>
      <c r="AO421" s="75"/>
      <c r="AP421" s="75"/>
      <c r="AQ421" s="75"/>
      <c r="AR421" s="74">
        <f t="shared" si="741"/>
        <v>0</v>
      </c>
      <c r="AT421" s="162"/>
      <c r="AV421" s="78"/>
      <c r="AW421" s="37"/>
      <c r="AX421" s="77"/>
      <c r="AY421" s="76"/>
      <c r="AZ421" s="79"/>
      <c r="BA421" s="76"/>
      <c r="BB421" s="79"/>
      <c r="BC421" s="76"/>
      <c r="BD421" s="76"/>
      <c r="BE421" s="76"/>
      <c r="BF421" s="76"/>
      <c r="BG421" s="76"/>
      <c r="BH421" s="76"/>
      <c r="BI421" s="76"/>
      <c r="BJ421" s="75"/>
      <c r="BK421" s="75"/>
      <c r="BL421" s="75"/>
      <c r="BM421" s="75"/>
      <c r="BN421" s="75"/>
      <c r="BO421" s="75"/>
      <c r="BP421" s="75"/>
      <c r="BQ421" s="74">
        <f t="shared" si="742"/>
        <v>0</v>
      </c>
      <c r="BS421" s="162"/>
      <c r="BU421" s="78"/>
      <c r="BV421" s="37"/>
      <c r="BW421" s="77"/>
      <c r="BX421" s="76"/>
      <c r="BY421" s="79"/>
      <c r="BZ421" s="76"/>
      <c r="CA421" s="79"/>
      <c r="CB421" s="76"/>
      <c r="CC421" s="76"/>
      <c r="CD421" s="76"/>
      <c r="CE421" s="76"/>
      <c r="CF421" s="76"/>
      <c r="CG421" s="76"/>
      <c r="CH421" s="76"/>
      <c r="CI421" s="75"/>
      <c r="CJ421" s="75"/>
      <c r="CK421" s="75"/>
      <c r="CL421" s="75"/>
      <c r="CM421" s="75"/>
      <c r="CN421" s="75"/>
      <c r="CO421" s="75"/>
      <c r="CP421" s="74">
        <f t="shared" si="743"/>
        <v>0</v>
      </c>
      <c r="CR421" s="162"/>
      <c r="CT421" s="78"/>
      <c r="CU421" s="37"/>
      <c r="CV421" s="77"/>
      <c r="CW421" s="76"/>
      <c r="CX421" s="79"/>
      <c r="CY421" s="76"/>
      <c r="CZ421" s="79"/>
      <c r="DA421" s="76"/>
      <c r="DB421" s="76"/>
      <c r="DC421" s="76"/>
      <c r="DD421" s="76"/>
      <c r="DE421" s="76"/>
      <c r="DF421" s="76"/>
      <c r="DG421" s="76"/>
      <c r="DH421" s="75"/>
      <c r="DI421" s="75"/>
      <c r="DJ421" s="75"/>
      <c r="DK421" s="75"/>
      <c r="DL421" s="75"/>
      <c r="DM421" s="75"/>
      <c r="DN421" s="75"/>
      <c r="DO421" s="74">
        <f t="shared" si="744"/>
        <v>0</v>
      </c>
      <c r="DQ421" s="162"/>
      <c r="DS421" s="78"/>
      <c r="DT421" s="37"/>
      <c r="DU421" s="77"/>
      <c r="DV421" s="76"/>
      <c r="DW421" s="79"/>
      <c r="DX421" s="76"/>
      <c r="DY421" s="79"/>
      <c r="DZ421" s="76"/>
      <c r="EA421" s="76"/>
      <c r="EB421" s="76"/>
      <c r="EC421" s="76"/>
      <c r="ED421" s="76"/>
      <c r="EE421" s="76"/>
      <c r="EF421" s="76"/>
      <c r="EG421" s="75"/>
      <c r="EH421" s="75"/>
      <c r="EI421" s="75"/>
      <c r="EJ421" s="75"/>
      <c r="EK421" s="75"/>
      <c r="EL421" s="75"/>
      <c r="EM421" s="75"/>
      <c r="EN421" s="74">
        <f t="shared" si="745"/>
        <v>0</v>
      </c>
      <c r="EP421" s="162"/>
      <c r="ER421" s="78"/>
      <c r="ES421" s="37"/>
      <c r="ET421" s="77"/>
      <c r="EU421" s="76"/>
      <c r="EV421" s="76"/>
      <c r="EW421" s="76"/>
      <c r="EX421" s="76"/>
      <c r="EY421" s="76"/>
      <c r="EZ421" s="76"/>
      <c r="FA421" s="76"/>
      <c r="FB421" s="76"/>
      <c r="FC421" s="76"/>
      <c r="FD421" s="76"/>
      <c r="FE421" s="76"/>
      <c r="FF421" s="76"/>
      <c r="FG421" s="76"/>
      <c r="FH421" s="75"/>
      <c r="FI421" s="75"/>
      <c r="FJ421" s="75"/>
      <c r="FK421" s="75"/>
      <c r="FL421" s="75"/>
      <c r="FM421" s="74">
        <f t="shared" si="746"/>
        <v>0</v>
      </c>
      <c r="FO421" s="162"/>
      <c r="FQ421" s="78"/>
      <c r="FR421" s="37"/>
      <c r="FS421" s="77"/>
      <c r="FT421" s="76"/>
      <c r="FU421" s="76"/>
      <c r="FV421" s="76"/>
      <c r="FW421" s="76"/>
      <c r="FX421" s="76"/>
      <c r="FY421" s="76"/>
      <c r="FZ421" s="76"/>
      <c r="GA421" s="76"/>
      <c r="GB421" s="76"/>
      <c r="GC421" s="76"/>
      <c r="GD421" s="76"/>
      <c r="GE421" s="76"/>
      <c r="GF421" s="76"/>
      <c r="GG421" s="75"/>
      <c r="GH421" s="75"/>
      <c r="GI421" s="75"/>
      <c r="GJ421" s="75"/>
      <c r="GK421" s="75"/>
      <c r="GL421" s="74">
        <f t="shared" si="747"/>
        <v>0</v>
      </c>
      <c r="GN421" s="162"/>
      <c r="GP421" s="78"/>
      <c r="GQ421" s="37"/>
      <c r="GR421" s="77"/>
      <c r="GS421" s="76"/>
      <c r="GT421" s="76"/>
      <c r="GU421" s="76"/>
      <c r="GV421" s="76"/>
      <c r="GW421" s="76"/>
      <c r="GX421" s="76"/>
      <c r="GY421" s="76"/>
      <c r="GZ421" s="76"/>
      <c r="HA421" s="76"/>
      <c r="HB421" s="76"/>
      <c r="HC421" s="76"/>
      <c r="HD421" s="76"/>
      <c r="HE421" s="76"/>
      <c r="HF421" s="75"/>
      <c r="HG421" s="75"/>
      <c r="HH421" s="75"/>
      <c r="HI421" s="75"/>
      <c r="HJ421" s="75"/>
      <c r="HK421" s="74">
        <f t="shared" si="748"/>
        <v>0</v>
      </c>
      <c r="HM421" s="162"/>
      <c r="HO421" s="78"/>
      <c r="HP421" s="37"/>
      <c r="HQ421" s="77"/>
      <c r="HR421" s="76"/>
      <c r="HS421" s="76"/>
      <c r="HT421" s="76"/>
      <c r="HU421" s="76"/>
      <c r="HV421" s="76"/>
      <c r="HW421" s="76"/>
      <c r="HX421" s="76"/>
      <c r="HY421" s="76"/>
      <c r="HZ421" s="76"/>
      <c r="IA421" s="76"/>
      <c r="IB421" s="76"/>
      <c r="IC421" s="76"/>
      <c r="ID421" s="76"/>
      <c r="IE421" s="75"/>
      <c r="IF421" s="75"/>
      <c r="IG421" s="75"/>
      <c r="IH421" s="75"/>
      <c r="II421" s="75"/>
      <c r="IJ421" s="74">
        <f t="shared" si="749"/>
        <v>0</v>
      </c>
      <c r="IL421" s="162"/>
      <c r="IN421" s="78"/>
      <c r="IO421" s="37"/>
      <c r="IP421" s="77"/>
      <c r="IQ421" s="76"/>
      <c r="IR421" s="76"/>
      <c r="IS421" s="76"/>
      <c r="IT421" s="76"/>
      <c r="IU421" s="76"/>
      <c r="IV421" s="76"/>
      <c r="IW421" s="76"/>
      <c r="IX421" s="75"/>
      <c r="IY421" s="75"/>
      <c r="IZ421" s="75"/>
      <c r="JA421" s="75"/>
      <c r="JB421" s="75"/>
      <c r="JC421" s="75"/>
      <c r="JD421" s="75"/>
      <c r="JE421" s="75"/>
      <c r="JF421" s="75"/>
      <c r="JG421" s="75"/>
      <c r="JH421" s="75"/>
      <c r="JI421" s="74">
        <f t="shared" si="750"/>
        <v>0</v>
      </c>
      <c r="JK421" s="162"/>
      <c r="JM421" s="78"/>
      <c r="JN421" s="37"/>
      <c r="JO421" s="77"/>
      <c r="JP421" s="76"/>
      <c r="JQ421" s="76"/>
      <c r="JR421" s="76"/>
      <c r="JS421" s="76"/>
      <c r="JT421" s="76"/>
      <c r="JU421" s="76"/>
      <c r="JV421" s="76"/>
      <c r="JW421" s="75"/>
      <c r="JX421" s="75"/>
      <c r="JY421" s="75"/>
      <c r="JZ421" s="75"/>
      <c r="KA421" s="75"/>
      <c r="KB421" s="75"/>
      <c r="KC421" s="75"/>
      <c r="KD421" s="75"/>
      <c r="KE421" s="75"/>
      <c r="KF421" s="75"/>
      <c r="KG421" s="75"/>
      <c r="KH421" s="74">
        <f t="shared" si="751"/>
        <v>0</v>
      </c>
      <c r="KJ421" s="162"/>
      <c r="KL421" s="78"/>
      <c r="KM421" s="37"/>
      <c r="KN421" s="77"/>
      <c r="KO421" s="76"/>
      <c r="KP421" s="76"/>
      <c r="KQ421" s="76"/>
      <c r="KR421" s="76"/>
      <c r="KS421" s="76"/>
      <c r="KT421" s="76"/>
      <c r="KU421" s="76"/>
      <c r="KV421" s="75"/>
      <c r="KW421" s="75"/>
      <c r="KX421" s="75"/>
      <c r="KY421" s="75"/>
      <c r="KZ421" s="75"/>
      <c r="LA421" s="75"/>
      <c r="LB421" s="75"/>
      <c r="LC421" s="75"/>
      <c r="LD421" s="75"/>
      <c r="LE421" s="75"/>
      <c r="LF421" s="75"/>
      <c r="LG421" s="74">
        <f t="shared" si="752"/>
        <v>0</v>
      </c>
      <c r="LI421" s="162"/>
      <c r="LK421" s="78"/>
      <c r="LL421" s="37"/>
      <c r="LM421" s="77"/>
      <c r="LN421" s="76"/>
      <c r="LO421" s="76"/>
      <c r="LP421" s="76"/>
      <c r="LQ421" s="76"/>
      <c r="LR421" s="76"/>
      <c r="LS421" s="76"/>
      <c r="LT421" s="76"/>
      <c r="LU421" s="75"/>
      <c r="LV421" s="75"/>
      <c r="LW421" s="75"/>
      <c r="LX421" s="75"/>
      <c r="LY421" s="75"/>
      <c r="LZ421" s="75"/>
      <c r="MA421" s="75"/>
      <c r="MB421" s="75"/>
      <c r="MC421" s="75"/>
      <c r="MD421" s="75"/>
      <c r="ME421" s="75"/>
      <c r="MF421" s="74">
        <f t="shared" si="753"/>
        <v>0</v>
      </c>
      <c r="MH421" s="162"/>
      <c r="MJ421" s="78"/>
      <c r="MK421" s="37"/>
      <c r="ML421" s="77"/>
      <c r="MM421" s="76"/>
      <c r="MN421" s="76"/>
      <c r="MO421" s="76"/>
      <c r="MP421" s="76"/>
      <c r="MQ421" s="76"/>
      <c r="MR421" s="76"/>
      <c r="MS421" s="76"/>
      <c r="MT421" s="75"/>
      <c r="MU421" s="75"/>
      <c r="MV421" s="75"/>
      <c r="MW421" s="75"/>
      <c r="MX421" s="75"/>
      <c r="MY421" s="75"/>
      <c r="MZ421" s="75"/>
      <c r="NA421" s="75"/>
      <c r="NB421" s="75"/>
      <c r="NC421" s="75"/>
      <c r="ND421" s="75"/>
      <c r="NE421" s="74">
        <f t="shared" si="754"/>
        <v>0</v>
      </c>
      <c r="NG421" s="162"/>
      <c r="NI421" s="78"/>
      <c r="NJ421" s="37"/>
      <c r="NK421" s="77"/>
      <c r="NL421" s="76"/>
      <c r="NM421" s="76"/>
      <c r="NN421" s="76"/>
      <c r="NO421" s="76"/>
      <c r="NP421" s="76"/>
      <c r="NQ421" s="76"/>
      <c r="NR421" s="76"/>
      <c r="NS421" s="76"/>
      <c r="NT421" s="76"/>
      <c r="NU421" s="76"/>
      <c r="NV421" s="76"/>
      <c r="NW421" s="76"/>
      <c r="NX421" s="76"/>
      <c r="NY421" s="76"/>
      <c r="NZ421" s="76"/>
      <c r="OA421" s="75"/>
      <c r="OB421" s="76"/>
      <c r="OC421" s="75"/>
      <c r="OD421" s="74">
        <f t="shared" si="755"/>
        <v>0</v>
      </c>
      <c r="OF421" s="162"/>
      <c r="OH421" s="78"/>
      <c r="OI421" s="37"/>
      <c r="OJ421" s="77"/>
      <c r="OK421" s="76"/>
      <c r="OL421" s="76"/>
      <c r="OM421" s="76"/>
      <c r="ON421" s="76"/>
      <c r="OO421" s="76"/>
      <c r="OP421" s="76"/>
      <c r="OQ421" s="76"/>
      <c r="OR421" s="76"/>
      <c r="OS421" s="76"/>
      <c r="OT421" s="76"/>
      <c r="OU421" s="76"/>
      <c r="OV421" s="76"/>
      <c r="OW421" s="76"/>
      <c r="OX421" s="76"/>
      <c r="OY421" s="76"/>
      <c r="OZ421" s="75"/>
      <c r="PA421" s="76"/>
      <c r="PB421" s="75"/>
      <c r="PC421" s="74">
        <f t="shared" si="756"/>
        <v>0</v>
      </c>
      <c r="PE421" s="162"/>
      <c r="PG421" s="78"/>
      <c r="PH421" s="37"/>
      <c r="PI421" s="77"/>
      <c r="PJ421" s="76"/>
      <c r="PK421" s="76"/>
      <c r="PL421" s="76"/>
      <c r="PM421" s="76"/>
      <c r="PN421" s="76"/>
      <c r="PO421" s="76"/>
      <c r="PP421" s="76"/>
      <c r="PQ421" s="76"/>
      <c r="PR421" s="76"/>
      <c r="PS421" s="76"/>
      <c r="PT421" s="76"/>
      <c r="PU421" s="76"/>
      <c r="PV421" s="76"/>
      <c r="PW421" s="76"/>
      <c r="PX421" s="76"/>
      <c r="PY421" s="75"/>
      <c r="PZ421" s="76"/>
      <c r="QA421" s="75"/>
      <c r="QB421" s="74">
        <f t="shared" si="757"/>
        <v>0</v>
      </c>
      <c r="QD421" s="162"/>
      <c r="QF421" s="78"/>
      <c r="QG421" s="37"/>
      <c r="QH421" s="77"/>
      <c r="QI421" s="76"/>
      <c r="QJ421" s="76"/>
      <c r="QK421" s="76"/>
      <c r="QL421" s="76"/>
      <c r="QM421" s="76"/>
      <c r="QN421" s="76"/>
      <c r="QO421" s="76"/>
      <c r="QP421" s="76"/>
      <c r="QQ421" s="76"/>
      <c r="QR421" s="76"/>
      <c r="QS421" s="76"/>
      <c r="QT421" s="76"/>
      <c r="QU421" s="76"/>
      <c r="QV421" s="76"/>
      <c r="QW421" s="76"/>
      <c r="QX421" s="75"/>
      <c r="QY421" s="76"/>
      <c r="QZ421" s="75"/>
      <c r="RA421" s="74">
        <f t="shared" si="758"/>
        <v>0</v>
      </c>
      <c r="RC421" s="162"/>
      <c r="RE421" s="78"/>
      <c r="RF421" s="37"/>
      <c r="RG421" s="77"/>
      <c r="RH421" s="76"/>
      <c r="RI421" s="76"/>
      <c r="RJ421" s="76"/>
      <c r="RK421" s="76"/>
      <c r="RL421" s="76"/>
      <c r="RM421" s="76"/>
      <c r="RN421" s="76"/>
      <c r="RO421" s="76"/>
      <c r="RP421" s="76"/>
      <c r="RQ421" s="76"/>
      <c r="RR421" s="76"/>
      <c r="RS421" s="76"/>
      <c r="RT421" s="76"/>
      <c r="RU421" s="76"/>
      <c r="RV421" s="76"/>
      <c r="RW421" s="75"/>
      <c r="RX421" s="76"/>
      <c r="RY421" s="75"/>
      <c r="RZ421" s="74">
        <f t="shared" si="759"/>
        <v>0</v>
      </c>
      <c r="SB421" s="162"/>
      <c r="SD421" s="78"/>
      <c r="SE421" s="37"/>
      <c r="SF421" s="77"/>
      <c r="SG421" s="76"/>
      <c r="SH421" s="76"/>
      <c r="SI421" s="76"/>
      <c r="SJ421" s="76"/>
      <c r="SK421" s="76"/>
      <c r="SL421" s="76"/>
      <c r="SM421" s="76"/>
      <c r="SN421" s="76"/>
      <c r="SO421" s="76"/>
      <c r="SP421" s="76"/>
      <c r="SQ421" s="76"/>
      <c r="SR421" s="76"/>
      <c r="SS421" s="76"/>
      <c r="ST421" s="76"/>
      <c r="SU421" s="76"/>
      <c r="SV421" s="75"/>
      <c r="SW421" s="76"/>
      <c r="SX421" s="75"/>
      <c r="SY421" s="74">
        <f t="shared" si="760"/>
        <v>0</v>
      </c>
      <c r="TA421" s="162"/>
      <c r="TC421" s="78"/>
      <c r="TD421" s="37"/>
      <c r="TE421" s="77"/>
      <c r="TF421" s="76"/>
      <c r="TG421" s="76"/>
      <c r="TH421" s="76"/>
      <c r="TI421" s="76"/>
      <c r="TJ421" s="76"/>
      <c r="TK421" s="76"/>
      <c r="TL421" s="76"/>
      <c r="TM421" s="76"/>
      <c r="TN421" s="76"/>
      <c r="TO421" s="76"/>
      <c r="TP421" s="76"/>
      <c r="TQ421" s="76"/>
      <c r="TR421" s="76"/>
      <c r="TS421" s="76"/>
      <c r="TT421" s="76"/>
      <c r="TU421" s="75"/>
      <c r="TV421" s="76"/>
      <c r="TW421" s="75"/>
      <c r="TX421" s="74">
        <f t="shared" si="761"/>
        <v>0</v>
      </c>
      <c r="TZ421" s="162"/>
      <c r="UB421" s="78"/>
      <c r="UC421" s="37"/>
      <c r="UD421" s="77"/>
      <c r="UE421" s="76"/>
      <c r="UF421" s="76"/>
      <c r="UG421" s="76"/>
      <c r="UH421" s="76"/>
      <c r="UI421" s="76"/>
      <c r="UJ421" s="76"/>
      <c r="UK421" s="76"/>
      <c r="UL421" s="76"/>
      <c r="UM421" s="76"/>
      <c r="UN421" s="76"/>
      <c r="UO421" s="76"/>
      <c r="UP421" s="76"/>
      <c r="UQ421" s="76"/>
      <c r="UR421" s="76"/>
      <c r="US421" s="76"/>
      <c r="UT421" s="75"/>
      <c r="UU421" s="76"/>
      <c r="UV421" s="75"/>
      <c r="UW421" s="74">
        <f t="shared" si="762"/>
        <v>0</v>
      </c>
      <c r="UY421" s="162"/>
      <c r="VA421" s="78"/>
      <c r="VB421" s="37"/>
      <c r="VC421" s="77"/>
      <c r="VD421" s="76"/>
      <c r="VE421" s="76"/>
      <c r="VF421" s="76"/>
      <c r="VG421" s="76"/>
      <c r="VH421" s="76"/>
      <c r="VI421" s="76"/>
      <c r="VJ421" s="76"/>
      <c r="VK421" s="76"/>
      <c r="VL421" s="76"/>
      <c r="VM421" s="76"/>
      <c r="VN421" s="76"/>
      <c r="VO421" s="76"/>
      <c r="VP421" s="76"/>
      <c r="VQ421" s="76"/>
      <c r="VR421" s="76"/>
      <c r="VS421" s="75"/>
      <c r="VT421" s="76"/>
      <c r="VU421" s="75"/>
      <c r="VV421" s="74">
        <f t="shared" si="763"/>
        <v>0</v>
      </c>
    </row>
    <row r="422" spans="2:596" s="38" customFormat="1" ht="30" outlineLevel="1">
      <c r="B422" s="88"/>
      <c r="C422" s="89">
        <f>IF(ISERROR(I422+1)=TRUE,I422,IF(I422="","",MAX(C$15:C421)+1))</f>
        <v>312</v>
      </c>
      <c r="D422" s="88">
        <f t="shared" si="740"/>
        <v>1</v>
      </c>
      <c r="E422" s="3"/>
      <c r="G422" s="162"/>
      <c r="I422" s="95">
        <f t="shared" si="764"/>
        <v>322</v>
      </c>
      <c r="J422" s="94" t="s">
        <v>376</v>
      </c>
      <c r="K422" s="93"/>
      <c r="L422" s="93"/>
      <c r="M422" s="93"/>
      <c r="N422" s="93"/>
      <c r="O422" s="92"/>
      <c r="P422" s="91" t="s">
        <v>163</v>
      </c>
      <c r="Q422" s="297"/>
      <c r="R422" s="90" t="s">
        <v>141</v>
      </c>
      <c r="S422" s="298"/>
      <c r="U422" s="162"/>
      <c r="V422" s="42"/>
      <c r="W422" s="78"/>
      <c r="X422" s="37"/>
      <c r="Y422" s="77"/>
      <c r="Z422" s="76"/>
      <c r="AA422" s="79"/>
      <c r="AB422" s="76"/>
      <c r="AC422" s="79"/>
      <c r="AD422" s="76"/>
      <c r="AE422" s="76"/>
      <c r="AF422" s="76"/>
      <c r="AG422" s="76"/>
      <c r="AH422" s="76"/>
      <c r="AI422" s="76"/>
      <c r="AJ422" s="76"/>
      <c r="AK422" s="75"/>
      <c r="AL422" s="75"/>
      <c r="AM422" s="75"/>
      <c r="AN422" s="75"/>
      <c r="AO422" s="75"/>
      <c r="AP422" s="75"/>
      <c r="AQ422" s="75"/>
      <c r="AR422" s="74">
        <f t="shared" si="741"/>
        <v>0</v>
      </c>
      <c r="AT422" s="162"/>
      <c r="AV422" s="78"/>
      <c r="AW422" s="37"/>
      <c r="AX422" s="77"/>
      <c r="AY422" s="76"/>
      <c r="AZ422" s="79"/>
      <c r="BA422" s="76"/>
      <c r="BB422" s="79"/>
      <c r="BC422" s="76"/>
      <c r="BD422" s="76"/>
      <c r="BE422" s="76"/>
      <c r="BF422" s="76"/>
      <c r="BG422" s="76"/>
      <c r="BH422" s="76"/>
      <c r="BI422" s="76"/>
      <c r="BJ422" s="75"/>
      <c r="BK422" s="75"/>
      <c r="BL422" s="75"/>
      <c r="BM422" s="75"/>
      <c r="BN422" s="75"/>
      <c r="BO422" s="75"/>
      <c r="BP422" s="75"/>
      <c r="BQ422" s="74">
        <f t="shared" si="742"/>
        <v>0</v>
      </c>
      <c r="BS422" s="162"/>
      <c r="BU422" s="78"/>
      <c r="BV422" s="37"/>
      <c r="BW422" s="77"/>
      <c r="BX422" s="76"/>
      <c r="BY422" s="79"/>
      <c r="BZ422" s="76"/>
      <c r="CA422" s="79"/>
      <c r="CB422" s="76"/>
      <c r="CC422" s="76"/>
      <c r="CD422" s="76"/>
      <c r="CE422" s="76"/>
      <c r="CF422" s="76"/>
      <c r="CG422" s="76"/>
      <c r="CH422" s="76"/>
      <c r="CI422" s="75"/>
      <c r="CJ422" s="75"/>
      <c r="CK422" s="75"/>
      <c r="CL422" s="75"/>
      <c r="CM422" s="75"/>
      <c r="CN422" s="75"/>
      <c r="CO422" s="75"/>
      <c r="CP422" s="74">
        <f t="shared" si="743"/>
        <v>0</v>
      </c>
      <c r="CR422" s="162"/>
      <c r="CT422" s="78"/>
      <c r="CU422" s="37"/>
      <c r="CV422" s="77"/>
      <c r="CW422" s="76"/>
      <c r="CX422" s="79"/>
      <c r="CY422" s="76"/>
      <c r="CZ422" s="79"/>
      <c r="DA422" s="76"/>
      <c r="DB422" s="76"/>
      <c r="DC422" s="76"/>
      <c r="DD422" s="76"/>
      <c r="DE422" s="76"/>
      <c r="DF422" s="76"/>
      <c r="DG422" s="76"/>
      <c r="DH422" s="75"/>
      <c r="DI422" s="75"/>
      <c r="DJ422" s="75"/>
      <c r="DK422" s="75"/>
      <c r="DL422" s="75"/>
      <c r="DM422" s="75"/>
      <c r="DN422" s="75"/>
      <c r="DO422" s="74">
        <f t="shared" si="744"/>
        <v>0</v>
      </c>
      <c r="DQ422" s="162"/>
      <c r="DS422" s="78"/>
      <c r="DT422" s="37"/>
      <c r="DU422" s="77"/>
      <c r="DV422" s="76"/>
      <c r="DW422" s="79"/>
      <c r="DX422" s="76"/>
      <c r="DY422" s="79"/>
      <c r="DZ422" s="76"/>
      <c r="EA422" s="76"/>
      <c r="EB422" s="76"/>
      <c r="EC422" s="76"/>
      <c r="ED422" s="76"/>
      <c r="EE422" s="76"/>
      <c r="EF422" s="76"/>
      <c r="EG422" s="75"/>
      <c r="EH422" s="75"/>
      <c r="EI422" s="75"/>
      <c r="EJ422" s="75"/>
      <c r="EK422" s="75"/>
      <c r="EL422" s="75"/>
      <c r="EM422" s="75"/>
      <c r="EN422" s="74">
        <f t="shared" si="745"/>
        <v>0</v>
      </c>
      <c r="EP422" s="162"/>
      <c r="ER422" s="78"/>
      <c r="ES422" s="37"/>
      <c r="ET422" s="77"/>
      <c r="EU422" s="76"/>
      <c r="EV422" s="76"/>
      <c r="EW422" s="76"/>
      <c r="EX422" s="76"/>
      <c r="EY422" s="76"/>
      <c r="EZ422" s="76"/>
      <c r="FA422" s="76"/>
      <c r="FB422" s="76"/>
      <c r="FC422" s="76"/>
      <c r="FD422" s="76"/>
      <c r="FE422" s="76"/>
      <c r="FF422" s="76"/>
      <c r="FG422" s="76"/>
      <c r="FH422" s="75"/>
      <c r="FI422" s="75"/>
      <c r="FJ422" s="75"/>
      <c r="FK422" s="75"/>
      <c r="FL422" s="75"/>
      <c r="FM422" s="74">
        <f t="shared" si="746"/>
        <v>0</v>
      </c>
      <c r="FO422" s="162"/>
      <c r="FQ422" s="78"/>
      <c r="FR422" s="37"/>
      <c r="FS422" s="77"/>
      <c r="FT422" s="76"/>
      <c r="FU422" s="76"/>
      <c r="FV422" s="76"/>
      <c r="FW422" s="76"/>
      <c r="FX422" s="76"/>
      <c r="FY422" s="76"/>
      <c r="FZ422" s="76"/>
      <c r="GA422" s="76"/>
      <c r="GB422" s="76"/>
      <c r="GC422" s="76"/>
      <c r="GD422" s="76"/>
      <c r="GE422" s="76"/>
      <c r="GF422" s="76"/>
      <c r="GG422" s="75"/>
      <c r="GH422" s="75"/>
      <c r="GI422" s="75"/>
      <c r="GJ422" s="75"/>
      <c r="GK422" s="75"/>
      <c r="GL422" s="74">
        <f t="shared" si="747"/>
        <v>0</v>
      </c>
      <c r="GN422" s="162"/>
      <c r="GP422" s="78"/>
      <c r="GQ422" s="37"/>
      <c r="GR422" s="77"/>
      <c r="GS422" s="76"/>
      <c r="GT422" s="76"/>
      <c r="GU422" s="76"/>
      <c r="GV422" s="76"/>
      <c r="GW422" s="76"/>
      <c r="GX422" s="76"/>
      <c r="GY422" s="76"/>
      <c r="GZ422" s="76"/>
      <c r="HA422" s="76"/>
      <c r="HB422" s="76"/>
      <c r="HC422" s="76"/>
      <c r="HD422" s="76"/>
      <c r="HE422" s="76"/>
      <c r="HF422" s="75"/>
      <c r="HG422" s="75"/>
      <c r="HH422" s="75"/>
      <c r="HI422" s="75"/>
      <c r="HJ422" s="75"/>
      <c r="HK422" s="74">
        <f t="shared" si="748"/>
        <v>0</v>
      </c>
      <c r="HM422" s="162"/>
      <c r="HO422" s="78"/>
      <c r="HP422" s="37"/>
      <c r="HQ422" s="77"/>
      <c r="HR422" s="76"/>
      <c r="HS422" s="76"/>
      <c r="HT422" s="76"/>
      <c r="HU422" s="76"/>
      <c r="HV422" s="76"/>
      <c r="HW422" s="76"/>
      <c r="HX422" s="76"/>
      <c r="HY422" s="76"/>
      <c r="HZ422" s="76"/>
      <c r="IA422" s="76"/>
      <c r="IB422" s="76"/>
      <c r="IC422" s="76"/>
      <c r="ID422" s="76"/>
      <c r="IE422" s="75"/>
      <c r="IF422" s="75"/>
      <c r="IG422" s="75"/>
      <c r="IH422" s="75"/>
      <c r="II422" s="75"/>
      <c r="IJ422" s="74">
        <f t="shared" si="749"/>
        <v>0</v>
      </c>
      <c r="IL422" s="162"/>
      <c r="IN422" s="78"/>
      <c r="IO422" s="37"/>
      <c r="IP422" s="77"/>
      <c r="IQ422" s="76"/>
      <c r="IR422" s="76"/>
      <c r="IS422" s="76"/>
      <c r="IT422" s="76"/>
      <c r="IU422" s="76"/>
      <c r="IV422" s="76"/>
      <c r="IW422" s="76"/>
      <c r="IX422" s="75"/>
      <c r="IY422" s="75"/>
      <c r="IZ422" s="75"/>
      <c r="JA422" s="75"/>
      <c r="JB422" s="75"/>
      <c r="JC422" s="75"/>
      <c r="JD422" s="75"/>
      <c r="JE422" s="75"/>
      <c r="JF422" s="75"/>
      <c r="JG422" s="75"/>
      <c r="JH422" s="75"/>
      <c r="JI422" s="74">
        <f t="shared" si="750"/>
        <v>0</v>
      </c>
      <c r="JK422" s="162"/>
      <c r="JM422" s="78"/>
      <c r="JN422" s="37"/>
      <c r="JO422" s="77"/>
      <c r="JP422" s="76"/>
      <c r="JQ422" s="76"/>
      <c r="JR422" s="76"/>
      <c r="JS422" s="76"/>
      <c r="JT422" s="76"/>
      <c r="JU422" s="76"/>
      <c r="JV422" s="76"/>
      <c r="JW422" s="75"/>
      <c r="JX422" s="75"/>
      <c r="JY422" s="75"/>
      <c r="JZ422" s="75"/>
      <c r="KA422" s="75"/>
      <c r="KB422" s="75"/>
      <c r="KC422" s="75"/>
      <c r="KD422" s="75"/>
      <c r="KE422" s="75"/>
      <c r="KF422" s="75"/>
      <c r="KG422" s="75"/>
      <c r="KH422" s="74">
        <f t="shared" si="751"/>
        <v>0</v>
      </c>
      <c r="KJ422" s="162"/>
      <c r="KL422" s="78"/>
      <c r="KM422" s="37"/>
      <c r="KN422" s="77"/>
      <c r="KO422" s="76"/>
      <c r="KP422" s="76"/>
      <c r="KQ422" s="76"/>
      <c r="KR422" s="76"/>
      <c r="KS422" s="76"/>
      <c r="KT422" s="76"/>
      <c r="KU422" s="76"/>
      <c r="KV422" s="75"/>
      <c r="KW422" s="75"/>
      <c r="KX422" s="75"/>
      <c r="KY422" s="75"/>
      <c r="KZ422" s="75"/>
      <c r="LA422" s="75"/>
      <c r="LB422" s="75"/>
      <c r="LC422" s="75"/>
      <c r="LD422" s="75"/>
      <c r="LE422" s="75"/>
      <c r="LF422" s="75"/>
      <c r="LG422" s="74">
        <f t="shared" si="752"/>
        <v>0</v>
      </c>
      <c r="LI422" s="162"/>
      <c r="LK422" s="78"/>
      <c r="LL422" s="37"/>
      <c r="LM422" s="77"/>
      <c r="LN422" s="76"/>
      <c r="LO422" s="76"/>
      <c r="LP422" s="76"/>
      <c r="LQ422" s="76"/>
      <c r="LR422" s="76"/>
      <c r="LS422" s="76"/>
      <c r="LT422" s="76"/>
      <c r="LU422" s="75"/>
      <c r="LV422" s="75"/>
      <c r="LW422" s="75"/>
      <c r="LX422" s="75"/>
      <c r="LY422" s="75"/>
      <c r="LZ422" s="75"/>
      <c r="MA422" s="75"/>
      <c r="MB422" s="75"/>
      <c r="MC422" s="75"/>
      <c r="MD422" s="75"/>
      <c r="ME422" s="75"/>
      <c r="MF422" s="74">
        <f t="shared" si="753"/>
        <v>0</v>
      </c>
      <c r="MH422" s="162"/>
      <c r="MJ422" s="78"/>
      <c r="MK422" s="37"/>
      <c r="ML422" s="77"/>
      <c r="MM422" s="76"/>
      <c r="MN422" s="76"/>
      <c r="MO422" s="76"/>
      <c r="MP422" s="76"/>
      <c r="MQ422" s="76"/>
      <c r="MR422" s="76"/>
      <c r="MS422" s="76"/>
      <c r="MT422" s="75"/>
      <c r="MU422" s="75"/>
      <c r="MV422" s="75"/>
      <c r="MW422" s="75"/>
      <c r="MX422" s="75"/>
      <c r="MY422" s="75"/>
      <c r="MZ422" s="75"/>
      <c r="NA422" s="75"/>
      <c r="NB422" s="75"/>
      <c r="NC422" s="75"/>
      <c r="ND422" s="75"/>
      <c r="NE422" s="74">
        <f t="shared" si="754"/>
        <v>0</v>
      </c>
      <c r="NG422" s="162"/>
      <c r="NI422" s="78"/>
      <c r="NJ422" s="37"/>
      <c r="NK422" s="77"/>
      <c r="NL422" s="76"/>
      <c r="NM422" s="76"/>
      <c r="NN422" s="76"/>
      <c r="NO422" s="76"/>
      <c r="NP422" s="76"/>
      <c r="NQ422" s="76"/>
      <c r="NR422" s="76"/>
      <c r="NS422" s="76"/>
      <c r="NT422" s="76"/>
      <c r="NU422" s="76"/>
      <c r="NV422" s="76"/>
      <c r="NW422" s="76"/>
      <c r="NX422" s="76"/>
      <c r="NY422" s="76"/>
      <c r="NZ422" s="76"/>
      <c r="OA422" s="75"/>
      <c r="OB422" s="76"/>
      <c r="OC422" s="75"/>
      <c r="OD422" s="74">
        <f t="shared" si="755"/>
        <v>0</v>
      </c>
      <c r="OF422" s="162"/>
      <c r="OH422" s="78"/>
      <c r="OI422" s="37"/>
      <c r="OJ422" s="77"/>
      <c r="OK422" s="76"/>
      <c r="OL422" s="76"/>
      <c r="OM422" s="76"/>
      <c r="ON422" s="76"/>
      <c r="OO422" s="76"/>
      <c r="OP422" s="76"/>
      <c r="OQ422" s="76"/>
      <c r="OR422" s="76"/>
      <c r="OS422" s="76"/>
      <c r="OT422" s="76"/>
      <c r="OU422" s="76"/>
      <c r="OV422" s="76"/>
      <c r="OW422" s="76"/>
      <c r="OX422" s="76"/>
      <c r="OY422" s="76"/>
      <c r="OZ422" s="75"/>
      <c r="PA422" s="76"/>
      <c r="PB422" s="75"/>
      <c r="PC422" s="74">
        <f t="shared" si="756"/>
        <v>0</v>
      </c>
      <c r="PE422" s="162"/>
      <c r="PG422" s="78"/>
      <c r="PH422" s="37"/>
      <c r="PI422" s="77"/>
      <c r="PJ422" s="76"/>
      <c r="PK422" s="76"/>
      <c r="PL422" s="76"/>
      <c r="PM422" s="76"/>
      <c r="PN422" s="76"/>
      <c r="PO422" s="76"/>
      <c r="PP422" s="76"/>
      <c r="PQ422" s="76"/>
      <c r="PR422" s="76"/>
      <c r="PS422" s="76"/>
      <c r="PT422" s="76"/>
      <c r="PU422" s="76"/>
      <c r="PV422" s="76"/>
      <c r="PW422" s="76"/>
      <c r="PX422" s="76"/>
      <c r="PY422" s="75"/>
      <c r="PZ422" s="76"/>
      <c r="QA422" s="75"/>
      <c r="QB422" s="74">
        <f t="shared" si="757"/>
        <v>0</v>
      </c>
      <c r="QD422" s="162"/>
      <c r="QF422" s="78"/>
      <c r="QG422" s="37"/>
      <c r="QH422" s="77"/>
      <c r="QI422" s="76"/>
      <c r="QJ422" s="76"/>
      <c r="QK422" s="76"/>
      <c r="QL422" s="76"/>
      <c r="QM422" s="76"/>
      <c r="QN422" s="76"/>
      <c r="QO422" s="76"/>
      <c r="QP422" s="76"/>
      <c r="QQ422" s="76"/>
      <c r="QR422" s="76"/>
      <c r="QS422" s="76"/>
      <c r="QT422" s="76"/>
      <c r="QU422" s="76"/>
      <c r="QV422" s="76"/>
      <c r="QW422" s="76"/>
      <c r="QX422" s="75"/>
      <c r="QY422" s="76"/>
      <c r="QZ422" s="75"/>
      <c r="RA422" s="74">
        <f t="shared" si="758"/>
        <v>0</v>
      </c>
      <c r="RC422" s="162"/>
      <c r="RE422" s="78"/>
      <c r="RF422" s="37"/>
      <c r="RG422" s="77"/>
      <c r="RH422" s="76"/>
      <c r="RI422" s="76"/>
      <c r="RJ422" s="76"/>
      <c r="RK422" s="76"/>
      <c r="RL422" s="76"/>
      <c r="RM422" s="76"/>
      <c r="RN422" s="76"/>
      <c r="RO422" s="76"/>
      <c r="RP422" s="76"/>
      <c r="RQ422" s="76"/>
      <c r="RR422" s="76"/>
      <c r="RS422" s="76"/>
      <c r="RT422" s="76"/>
      <c r="RU422" s="76"/>
      <c r="RV422" s="76"/>
      <c r="RW422" s="75"/>
      <c r="RX422" s="76"/>
      <c r="RY422" s="75"/>
      <c r="RZ422" s="74">
        <f t="shared" si="759"/>
        <v>0</v>
      </c>
      <c r="SB422" s="162"/>
      <c r="SD422" s="78"/>
      <c r="SE422" s="37"/>
      <c r="SF422" s="77"/>
      <c r="SG422" s="76"/>
      <c r="SH422" s="76"/>
      <c r="SI422" s="76"/>
      <c r="SJ422" s="76"/>
      <c r="SK422" s="76"/>
      <c r="SL422" s="76"/>
      <c r="SM422" s="76"/>
      <c r="SN422" s="76"/>
      <c r="SO422" s="76"/>
      <c r="SP422" s="76"/>
      <c r="SQ422" s="76"/>
      <c r="SR422" s="76"/>
      <c r="SS422" s="76"/>
      <c r="ST422" s="76"/>
      <c r="SU422" s="76"/>
      <c r="SV422" s="75"/>
      <c r="SW422" s="76"/>
      <c r="SX422" s="75"/>
      <c r="SY422" s="74">
        <f t="shared" si="760"/>
        <v>0</v>
      </c>
      <c r="TA422" s="162"/>
      <c r="TC422" s="78"/>
      <c r="TD422" s="37"/>
      <c r="TE422" s="77"/>
      <c r="TF422" s="76"/>
      <c r="TG422" s="76"/>
      <c r="TH422" s="76"/>
      <c r="TI422" s="76"/>
      <c r="TJ422" s="76"/>
      <c r="TK422" s="76"/>
      <c r="TL422" s="76"/>
      <c r="TM422" s="76"/>
      <c r="TN422" s="76"/>
      <c r="TO422" s="76"/>
      <c r="TP422" s="76"/>
      <c r="TQ422" s="76"/>
      <c r="TR422" s="76"/>
      <c r="TS422" s="76"/>
      <c r="TT422" s="76"/>
      <c r="TU422" s="75"/>
      <c r="TV422" s="76"/>
      <c r="TW422" s="75"/>
      <c r="TX422" s="74">
        <f t="shared" si="761"/>
        <v>0</v>
      </c>
      <c r="TZ422" s="162"/>
      <c r="UB422" s="78"/>
      <c r="UC422" s="37"/>
      <c r="UD422" s="77"/>
      <c r="UE422" s="76"/>
      <c r="UF422" s="76"/>
      <c r="UG422" s="76"/>
      <c r="UH422" s="76"/>
      <c r="UI422" s="76"/>
      <c r="UJ422" s="76"/>
      <c r="UK422" s="76"/>
      <c r="UL422" s="76"/>
      <c r="UM422" s="76"/>
      <c r="UN422" s="76"/>
      <c r="UO422" s="76"/>
      <c r="UP422" s="76"/>
      <c r="UQ422" s="76"/>
      <c r="UR422" s="76"/>
      <c r="US422" s="76"/>
      <c r="UT422" s="75"/>
      <c r="UU422" s="76"/>
      <c r="UV422" s="75"/>
      <c r="UW422" s="74">
        <f t="shared" si="762"/>
        <v>0</v>
      </c>
      <c r="UY422" s="162"/>
      <c r="VA422" s="78"/>
      <c r="VB422" s="37"/>
      <c r="VC422" s="77"/>
      <c r="VD422" s="76"/>
      <c r="VE422" s="76"/>
      <c r="VF422" s="76"/>
      <c r="VG422" s="76"/>
      <c r="VH422" s="76"/>
      <c r="VI422" s="76"/>
      <c r="VJ422" s="76"/>
      <c r="VK422" s="76"/>
      <c r="VL422" s="76"/>
      <c r="VM422" s="76"/>
      <c r="VN422" s="76"/>
      <c r="VO422" s="76"/>
      <c r="VP422" s="76"/>
      <c r="VQ422" s="76"/>
      <c r="VR422" s="76"/>
      <c r="VS422" s="75"/>
      <c r="VT422" s="76"/>
      <c r="VU422" s="75"/>
      <c r="VV422" s="74">
        <f t="shared" si="763"/>
        <v>0</v>
      </c>
    </row>
    <row r="423" spans="2:596" s="38" customFormat="1" ht="30" outlineLevel="1">
      <c r="B423" s="88"/>
      <c r="C423" s="89">
        <f>IF(ISERROR(I423+1)=TRUE,I423,IF(I423="","",MAX(C$15:C422)+1))</f>
        <v>313</v>
      </c>
      <c r="D423" s="88">
        <f t="shared" si="740"/>
        <v>1</v>
      </c>
      <c r="E423" s="3"/>
      <c r="G423" s="162"/>
      <c r="I423" s="95">
        <f t="shared" si="764"/>
        <v>323</v>
      </c>
      <c r="J423" s="94" t="s">
        <v>375</v>
      </c>
      <c r="K423" s="93"/>
      <c r="L423" s="93"/>
      <c r="M423" s="93"/>
      <c r="N423" s="93"/>
      <c r="O423" s="92"/>
      <c r="P423" s="91" t="s">
        <v>163</v>
      </c>
      <c r="Q423" s="297"/>
      <c r="R423" s="90" t="s">
        <v>141</v>
      </c>
      <c r="S423" s="298"/>
      <c r="U423" s="162"/>
      <c r="V423" s="42"/>
      <c r="W423" s="78"/>
      <c r="X423" s="37"/>
      <c r="Y423" s="77"/>
      <c r="Z423" s="76"/>
      <c r="AA423" s="79"/>
      <c r="AB423" s="76"/>
      <c r="AC423" s="79"/>
      <c r="AD423" s="76"/>
      <c r="AE423" s="76"/>
      <c r="AF423" s="76"/>
      <c r="AG423" s="76"/>
      <c r="AH423" s="76"/>
      <c r="AI423" s="76"/>
      <c r="AJ423" s="76"/>
      <c r="AK423" s="75"/>
      <c r="AL423" s="75"/>
      <c r="AM423" s="75"/>
      <c r="AN423" s="75"/>
      <c r="AO423" s="75"/>
      <c r="AP423" s="75"/>
      <c r="AQ423" s="75"/>
      <c r="AR423" s="74">
        <f t="shared" si="741"/>
        <v>0</v>
      </c>
      <c r="AT423" s="162"/>
      <c r="AV423" s="78"/>
      <c r="AW423" s="37"/>
      <c r="AX423" s="77"/>
      <c r="AY423" s="76"/>
      <c r="AZ423" s="79"/>
      <c r="BA423" s="76"/>
      <c r="BB423" s="79"/>
      <c r="BC423" s="76"/>
      <c r="BD423" s="76"/>
      <c r="BE423" s="76"/>
      <c r="BF423" s="76"/>
      <c r="BG423" s="76"/>
      <c r="BH423" s="76"/>
      <c r="BI423" s="76"/>
      <c r="BJ423" s="75"/>
      <c r="BK423" s="75"/>
      <c r="BL423" s="75"/>
      <c r="BM423" s="75"/>
      <c r="BN423" s="75"/>
      <c r="BO423" s="75"/>
      <c r="BP423" s="75"/>
      <c r="BQ423" s="74">
        <f t="shared" si="742"/>
        <v>0</v>
      </c>
      <c r="BS423" s="162"/>
      <c r="BU423" s="78"/>
      <c r="BV423" s="37"/>
      <c r="BW423" s="77"/>
      <c r="BX423" s="76"/>
      <c r="BY423" s="79"/>
      <c r="BZ423" s="76"/>
      <c r="CA423" s="79"/>
      <c r="CB423" s="76"/>
      <c r="CC423" s="76"/>
      <c r="CD423" s="76"/>
      <c r="CE423" s="76"/>
      <c r="CF423" s="76"/>
      <c r="CG423" s="76"/>
      <c r="CH423" s="76"/>
      <c r="CI423" s="75"/>
      <c r="CJ423" s="75"/>
      <c r="CK423" s="75"/>
      <c r="CL423" s="75"/>
      <c r="CM423" s="75"/>
      <c r="CN423" s="75"/>
      <c r="CO423" s="75"/>
      <c r="CP423" s="74">
        <f t="shared" si="743"/>
        <v>0</v>
      </c>
      <c r="CR423" s="162"/>
      <c r="CT423" s="78"/>
      <c r="CU423" s="37"/>
      <c r="CV423" s="77"/>
      <c r="CW423" s="76"/>
      <c r="CX423" s="79"/>
      <c r="CY423" s="76"/>
      <c r="CZ423" s="79"/>
      <c r="DA423" s="76"/>
      <c r="DB423" s="76"/>
      <c r="DC423" s="76"/>
      <c r="DD423" s="76"/>
      <c r="DE423" s="76"/>
      <c r="DF423" s="76"/>
      <c r="DG423" s="76"/>
      <c r="DH423" s="75"/>
      <c r="DI423" s="75"/>
      <c r="DJ423" s="75"/>
      <c r="DK423" s="75"/>
      <c r="DL423" s="75"/>
      <c r="DM423" s="75"/>
      <c r="DN423" s="75"/>
      <c r="DO423" s="74">
        <f t="shared" si="744"/>
        <v>0</v>
      </c>
      <c r="DQ423" s="162"/>
      <c r="DS423" s="78"/>
      <c r="DT423" s="37"/>
      <c r="DU423" s="77"/>
      <c r="DV423" s="76"/>
      <c r="DW423" s="79"/>
      <c r="DX423" s="76"/>
      <c r="DY423" s="79"/>
      <c r="DZ423" s="76"/>
      <c r="EA423" s="76"/>
      <c r="EB423" s="76"/>
      <c r="EC423" s="76"/>
      <c r="ED423" s="76"/>
      <c r="EE423" s="76"/>
      <c r="EF423" s="76"/>
      <c r="EG423" s="75"/>
      <c r="EH423" s="75"/>
      <c r="EI423" s="75"/>
      <c r="EJ423" s="75"/>
      <c r="EK423" s="75"/>
      <c r="EL423" s="75"/>
      <c r="EM423" s="75"/>
      <c r="EN423" s="74">
        <f t="shared" si="745"/>
        <v>0</v>
      </c>
      <c r="EP423" s="162"/>
      <c r="ER423" s="78"/>
      <c r="ES423" s="37"/>
      <c r="ET423" s="77"/>
      <c r="EU423" s="76"/>
      <c r="EV423" s="76"/>
      <c r="EW423" s="76"/>
      <c r="EX423" s="76"/>
      <c r="EY423" s="76"/>
      <c r="EZ423" s="76"/>
      <c r="FA423" s="76"/>
      <c r="FB423" s="76"/>
      <c r="FC423" s="76"/>
      <c r="FD423" s="76"/>
      <c r="FE423" s="76"/>
      <c r="FF423" s="76"/>
      <c r="FG423" s="76"/>
      <c r="FH423" s="75"/>
      <c r="FI423" s="75"/>
      <c r="FJ423" s="75"/>
      <c r="FK423" s="75"/>
      <c r="FL423" s="75"/>
      <c r="FM423" s="74">
        <f t="shared" si="746"/>
        <v>0</v>
      </c>
      <c r="FO423" s="162"/>
      <c r="FQ423" s="78"/>
      <c r="FR423" s="37"/>
      <c r="FS423" s="77"/>
      <c r="FT423" s="76"/>
      <c r="FU423" s="76"/>
      <c r="FV423" s="76"/>
      <c r="FW423" s="76"/>
      <c r="FX423" s="76"/>
      <c r="FY423" s="76"/>
      <c r="FZ423" s="76"/>
      <c r="GA423" s="76"/>
      <c r="GB423" s="76"/>
      <c r="GC423" s="76"/>
      <c r="GD423" s="76"/>
      <c r="GE423" s="76"/>
      <c r="GF423" s="76"/>
      <c r="GG423" s="75"/>
      <c r="GH423" s="75"/>
      <c r="GI423" s="75"/>
      <c r="GJ423" s="75"/>
      <c r="GK423" s="75"/>
      <c r="GL423" s="74">
        <f t="shared" si="747"/>
        <v>0</v>
      </c>
      <c r="GN423" s="162"/>
      <c r="GP423" s="78"/>
      <c r="GQ423" s="37"/>
      <c r="GR423" s="77"/>
      <c r="GS423" s="76"/>
      <c r="GT423" s="76"/>
      <c r="GU423" s="76"/>
      <c r="GV423" s="76"/>
      <c r="GW423" s="76"/>
      <c r="GX423" s="76"/>
      <c r="GY423" s="76"/>
      <c r="GZ423" s="76"/>
      <c r="HA423" s="76"/>
      <c r="HB423" s="76"/>
      <c r="HC423" s="76"/>
      <c r="HD423" s="76"/>
      <c r="HE423" s="76"/>
      <c r="HF423" s="75"/>
      <c r="HG423" s="75"/>
      <c r="HH423" s="75"/>
      <c r="HI423" s="75"/>
      <c r="HJ423" s="75"/>
      <c r="HK423" s="74">
        <f t="shared" si="748"/>
        <v>0</v>
      </c>
      <c r="HM423" s="162"/>
      <c r="HO423" s="78"/>
      <c r="HP423" s="37"/>
      <c r="HQ423" s="77"/>
      <c r="HR423" s="76"/>
      <c r="HS423" s="76"/>
      <c r="HT423" s="76"/>
      <c r="HU423" s="76"/>
      <c r="HV423" s="76"/>
      <c r="HW423" s="76"/>
      <c r="HX423" s="76"/>
      <c r="HY423" s="76"/>
      <c r="HZ423" s="76"/>
      <c r="IA423" s="76"/>
      <c r="IB423" s="76"/>
      <c r="IC423" s="76"/>
      <c r="ID423" s="76"/>
      <c r="IE423" s="75"/>
      <c r="IF423" s="75"/>
      <c r="IG423" s="75"/>
      <c r="IH423" s="75"/>
      <c r="II423" s="75"/>
      <c r="IJ423" s="74">
        <f t="shared" si="749"/>
        <v>0</v>
      </c>
      <c r="IL423" s="162"/>
      <c r="IN423" s="78"/>
      <c r="IO423" s="37"/>
      <c r="IP423" s="77"/>
      <c r="IQ423" s="76"/>
      <c r="IR423" s="76"/>
      <c r="IS423" s="76"/>
      <c r="IT423" s="76"/>
      <c r="IU423" s="76"/>
      <c r="IV423" s="76"/>
      <c r="IW423" s="76"/>
      <c r="IX423" s="75"/>
      <c r="IY423" s="75"/>
      <c r="IZ423" s="75"/>
      <c r="JA423" s="75"/>
      <c r="JB423" s="75"/>
      <c r="JC423" s="75"/>
      <c r="JD423" s="75"/>
      <c r="JE423" s="75"/>
      <c r="JF423" s="75"/>
      <c r="JG423" s="75"/>
      <c r="JH423" s="75"/>
      <c r="JI423" s="74">
        <f t="shared" si="750"/>
        <v>0</v>
      </c>
      <c r="JK423" s="162"/>
      <c r="JM423" s="78"/>
      <c r="JN423" s="37"/>
      <c r="JO423" s="77"/>
      <c r="JP423" s="76"/>
      <c r="JQ423" s="76"/>
      <c r="JR423" s="76"/>
      <c r="JS423" s="76"/>
      <c r="JT423" s="76"/>
      <c r="JU423" s="76"/>
      <c r="JV423" s="76"/>
      <c r="JW423" s="75"/>
      <c r="JX423" s="75"/>
      <c r="JY423" s="75"/>
      <c r="JZ423" s="75"/>
      <c r="KA423" s="75"/>
      <c r="KB423" s="75"/>
      <c r="KC423" s="75"/>
      <c r="KD423" s="75"/>
      <c r="KE423" s="75"/>
      <c r="KF423" s="75"/>
      <c r="KG423" s="75"/>
      <c r="KH423" s="74">
        <f t="shared" si="751"/>
        <v>0</v>
      </c>
      <c r="KJ423" s="162"/>
      <c r="KL423" s="78"/>
      <c r="KM423" s="37"/>
      <c r="KN423" s="77"/>
      <c r="KO423" s="76"/>
      <c r="KP423" s="76"/>
      <c r="KQ423" s="76"/>
      <c r="KR423" s="76"/>
      <c r="KS423" s="76"/>
      <c r="KT423" s="76"/>
      <c r="KU423" s="76"/>
      <c r="KV423" s="75"/>
      <c r="KW423" s="75"/>
      <c r="KX423" s="75"/>
      <c r="KY423" s="75"/>
      <c r="KZ423" s="75"/>
      <c r="LA423" s="75"/>
      <c r="LB423" s="75"/>
      <c r="LC423" s="75"/>
      <c r="LD423" s="75"/>
      <c r="LE423" s="75"/>
      <c r="LF423" s="75"/>
      <c r="LG423" s="74">
        <f t="shared" si="752"/>
        <v>0</v>
      </c>
      <c r="LI423" s="162"/>
      <c r="LK423" s="78"/>
      <c r="LL423" s="37"/>
      <c r="LM423" s="77"/>
      <c r="LN423" s="76"/>
      <c r="LO423" s="76"/>
      <c r="LP423" s="76"/>
      <c r="LQ423" s="76"/>
      <c r="LR423" s="76"/>
      <c r="LS423" s="76"/>
      <c r="LT423" s="76"/>
      <c r="LU423" s="75"/>
      <c r="LV423" s="75"/>
      <c r="LW423" s="75"/>
      <c r="LX423" s="75"/>
      <c r="LY423" s="75"/>
      <c r="LZ423" s="75"/>
      <c r="MA423" s="75"/>
      <c r="MB423" s="75"/>
      <c r="MC423" s="75"/>
      <c r="MD423" s="75"/>
      <c r="ME423" s="75"/>
      <c r="MF423" s="74">
        <f t="shared" si="753"/>
        <v>0</v>
      </c>
      <c r="MH423" s="162"/>
      <c r="MJ423" s="78"/>
      <c r="MK423" s="37"/>
      <c r="ML423" s="77"/>
      <c r="MM423" s="76"/>
      <c r="MN423" s="76"/>
      <c r="MO423" s="76"/>
      <c r="MP423" s="76"/>
      <c r="MQ423" s="76"/>
      <c r="MR423" s="76"/>
      <c r="MS423" s="76"/>
      <c r="MT423" s="75"/>
      <c r="MU423" s="75"/>
      <c r="MV423" s="75"/>
      <c r="MW423" s="75"/>
      <c r="MX423" s="75"/>
      <c r="MY423" s="75"/>
      <c r="MZ423" s="75"/>
      <c r="NA423" s="75"/>
      <c r="NB423" s="75"/>
      <c r="NC423" s="75"/>
      <c r="ND423" s="75"/>
      <c r="NE423" s="74">
        <f t="shared" si="754"/>
        <v>0</v>
      </c>
      <c r="NG423" s="162"/>
      <c r="NI423" s="78"/>
      <c r="NJ423" s="37"/>
      <c r="NK423" s="77"/>
      <c r="NL423" s="76"/>
      <c r="NM423" s="76"/>
      <c r="NN423" s="76"/>
      <c r="NO423" s="76"/>
      <c r="NP423" s="76"/>
      <c r="NQ423" s="76"/>
      <c r="NR423" s="76"/>
      <c r="NS423" s="76"/>
      <c r="NT423" s="76"/>
      <c r="NU423" s="76"/>
      <c r="NV423" s="76"/>
      <c r="NW423" s="76"/>
      <c r="NX423" s="76"/>
      <c r="NY423" s="76"/>
      <c r="NZ423" s="76"/>
      <c r="OA423" s="75"/>
      <c r="OB423" s="76"/>
      <c r="OC423" s="75"/>
      <c r="OD423" s="74">
        <f t="shared" si="755"/>
        <v>0</v>
      </c>
      <c r="OF423" s="162"/>
      <c r="OH423" s="78"/>
      <c r="OI423" s="37"/>
      <c r="OJ423" s="77"/>
      <c r="OK423" s="76"/>
      <c r="OL423" s="76"/>
      <c r="OM423" s="76"/>
      <c r="ON423" s="76"/>
      <c r="OO423" s="76"/>
      <c r="OP423" s="76"/>
      <c r="OQ423" s="76"/>
      <c r="OR423" s="76"/>
      <c r="OS423" s="76"/>
      <c r="OT423" s="76"/>
      <c r="OU423" s="76"/>
      <c r="OV423" s="76"/>
      <c r="OW423" s="76"/>
      <c r="OX423" s="76"/>
      <c r="OY423" s="76"/>
      <c r="OZ423" s="75"/>
      <c r="PA423" s="76"/>
      <c r="PB423" s="75"/>
      <c r="PC423" s="74">
        <f t="shared" si="756"/>
        <v>0</v>
      </c>
      <c r="PE423" s="162"/>
      <c r="PG423" s="78"/>
      <c r="PH423" s="37"/>
      <c r="PI423" s="77"/>
      <c r="PJ423" s="76"/>
      <c r="PK423" s="76"/>
      <c r="PL423" s="76"/>
      <c r="PM423" s="76"/>
      <c r="PN423" s="76"/>
      <c r="PO423" s="76"/>
      <c r="PP423" s="76"/>
      <c r="PQ423" s="76"/>
      <c r="PR423" s="76"/>
      <c r="PS423" s="76"/>
      <c r="PT423" s="76"/>
      <c r="PU423" s="76"/>
      <c r="PV423" s="76"/>
      <c r="PW423" s="76"/>
      <c r="PX423" s="76"/>
      <c r="PY423" s="75"/>
      <c r="PZ423" s="76"/>
      <c r="QA423" s="75"/>
      <c r="QB423" s="74">
        <f t="shared" si="757"/>
        <v>0</v>
      </c>
      <c r="QD423" s="162"/>
      <c r="QF423" s="78"/>
      <c r="QG423" s="37"/>
      <c r="QH423" s="77"/>
      <c r="QI423" s="76"/>
      <c r="QJ423" s="76"/>
      <c r="QK423" s="76"/>
      <c r="QL423" s="76"/>
      <c r="QM423" s="76"/>
      <c r="QN423" s="76"/>
      <c r="QO423" s="76"/>
      <c r="QP423" s="76"/>
      <c r="QQ423" s="76"/>
      <c r="QR423" s="76"/>
      <c r="QS423" s="76"/>
      <c r="QT423" s="76"/>
      <c r="QU423" s="76"/>
      <c r="QV423" s="76"/>
      <c r="QW423" s="76"/>
      <c r="QX423" s="75"/>
      <c r="QY423" s="76"/>
      <c r="QZ423" s="75"/>
      <c r="RA423" s="74">
        <f t="shared" si="758"/>
        <v>0</v>
      </c>
      <c r="RC423" s="162"/>
      <c r="RE423" s="78"/>
      <c r="RF423" s="37"/>
      <c r="RG423" s="77"/>
      <c r="RH423" s="76"/>
      <c r="RI423" s="76"/>
      <c r="RJ423" s="76"/>
      <c r="RK423" s="76"/>
      <c r="RL423" s="76"/>
      <c r="RM423" s="76"/>
      <c r="RN423" s="76"/>
      <c r="RO423" s="76"/>
      <c r="RP423" s="76"/>
      <c r="RQ423" s="76"/>
      <c r="RR423" s="76"/>
      <c r="RS423" s="76"/>
      <c r="RT423" s="76"/>
      <c r="RU423" s="76"/>
      <c r="RV423" s="76"/>
      <c r="RW423" s="75"/>
      <c r="RX423" s="76"/>
      <c r="RY423" s="75"/>
      <c r="RZ423" s="74">
        <f t="shared" si="759"/>
        <v>0</v>
      </c>
      <c r="SB423" s="162"/>
      <c r="SD423" s="78"/>
      <c r="SE423" s="37"/>
      <c r="SF423" s="77"/>
      <c r="SG423" s="76"/>
      <c r="SH423" s="76"/>
      <c r="SI423" s="76"/>
      <c r="SJ423" s="76"/>
      <c r="SK423" s="76"/>
      <c r="SL423" s="76"/>
      <c r="SM423" s="76"/>
      <c r="SN423" s="76"/>
      <c r="SO423" s="76"/>
      <c r="SP423" s="76"/>
      <c r="SQ423" s="76"/>
      <c r="SR423" s="76"/>
      <c r="SS423" s="76"/>
      <c r="ST423" s="76"/>
      <c r="SU423" s="76"/>
      <c r="SV423" s="75"/>
      <c r="SW423" s="76"/>
      <c r="SX423" s="75"/>
      <c r="SY423" s="74">
        <f t="shared" si="760"/>
        <v>0</v>
      </c>
      <c r="TA423" s="162"/>
      <c r="TC423" s="78"/>
      <c r="TD423" s="37"/>
      <c r="TE423" s="77"/>
      <c r="TF423" s="76"/>
      <c r="TG423" s="76"/>
      <c r="TH423" s="76"/>
      <c r="TI423" s="76"/>
      <c r="TJ423" s="76"/>
      <c r="TK423" s="76"/>
      <c r="TL423" s="76"/>
      <c r="TM423" s="76"/>
      <c r="TN423" s="76"/>
      <c r="TO423" s="76"/>
      <c r="TP423" s="76"/>
      <c r="TQ423" s="76"/>
      <c r="TR423" s="76"/>
      <c r="TS423" s="76"/>
      <c r="TT423" s="76"/>
      <c r="TU423" s="75"/>
      <c r="TV423" s="76"/>
      <c r="TW423" s="75"/>
      <c r="TX423" s="74">
        <f t="shared" si="761"/>
        <v>0</v>
      </c>
      <c r="TZ423" s="162"/>
      <c r="UB423" s="78"/>
      <c r="UC423" s="37"/>
      <c r="UD423" s="77"/>
      <c r="UE423" s="76"/>
      <c r="UF423" s="76"/>
      <c r="UG423" s="76"/>
      <c r="UH423" s="76"/>
      <c r="UI423" s="76"/>
      <c r="UJ423" s="76"/>
      <c r="UK423" s="76"/>
      <c r="UL423" s="76"/>
      <c r="UM423" s="76"/>
      <c r="UN423" s="76"/>
      <c r="UO423" s="76"/>
      <c r="UP423" s="76"/>
      <c r="UQ423" s="76"/>
      <c r="UR423" s="76"/>
      <c r="US423" s="76"/>
      <c r="UT423" s="75"/>
      <c r="UU423" s="76"/>
      <c r="UV423" s="75"/>
      <c r="UW423" s="74">
        <f t="shared" si="762"/>
        <v>0</v>
      </c>
      <c r="UY423" s="162"/>
      <c r="VA423" s="78"/>
      <c r="VB423" s="37"/>
      <c r="VC423" s="77"/>
      <c r="VD423" s="76"/>
      <c r="VE423" s="76"/>
      <c r="VF423" s="76"/>
      <c r="VG423" s="76"/>
      <c r="VH423" s="76"/>
      <c r="VI423" s="76"/>
      <c r="VJ423" s="76"/>
      <c r="VK423" s="76"/>
      <c r="VL423" s="76"/>
      <c r="VM423" s="76"/>
      <c r="VN423" s="76"/>
      <c r="VO423" s="76"/>
      <c r="VP423" s="76"/>
      <c r="VQ423" s="76"/>
      <c r="VR423" s="76"/>
      <c r="VS423" s="75"/>
      <c r="VT423" s="76"/>
      <c r="VU423" s="75"/>
      <c r="VV423" s="74">
        <f t="shared" si="763"/>
        <v>0</v>
      </c>
    </row>
    <row r="424" spans="2:596" s="38" customFormat="1" ht="30" outlineLevel="1">
      <c r="B424" s="88"/>
      <c r="C424" s="89">
        <f>IF(ISERROR(I424+1)=TRUE,I424,IF(I424="","",MAX(C$15:C423)+1))</f>
        <v>314</v>
      </c>
      <c r="D424" s="88">
        <f t="shared" si="740"/>
        <v>1</v>
      </c>
      <c r="E424" s="3"/>
      <c r="G424" s="162"/>
      <c r="I424" s="95">
        <f t="shared" si="764"/>
        <v>324</v>
      </c>
      <c r="J424" s="94" t="s">
        <v>374</v>
      </c>
      <c r="K424" s="93"/>
      <c r="L424" s="93"/>
      <c r="M424" s="93"/>
      <c r="N424" s="93"/>
      <c r="O424" s="92"/>
      <c r="P424" s="91" t="s">
        <v>163</v>
      </c>
      <c r="Q424" s="297"/>
      <c r="R424" s="90" t="s">
        <v>141</v>
      </c>
      <c r="S424" s="298"/>
      <c r="U424" s="162"/>
      <c r="V424" s="42"/>
      <c r="W424" s="78"/>
      <c r="X424" s="37"/>
      <c r="Y424" s="77"/>
      <c r="Z424" s="76"/>
      <c r="AA424" s="79"/>
      <c r="AB424" s="76"/>
      <c r="AC424" s="79"/>
      <c r="AD424" s="76"/>
      <c r="AE424" s="76"/>
      <c r="AF424" s="76"/>
      <c r="AG424" s="76"/>
      <c r="AH424" s="76"/>
      <c r="AI424" s="76"/>
      <c r="AJ424" s="76"/>
      <c r="AK424" s="75"/>
      <c r="AL424" s="75"/>
      <c r="AM424" s="75"/>
      <c r="AN424" s="75"/>
      <c r="AO424" s="75"/>
      <c r="AP424" s="75"/>
      <c r="AQ424" s="75"/>
      <c r="AR424" s="74">
        <f t="shared" si="741"/>
        <v>0</v>
      </c>
      <c r="AT424" s="162"/>
      <c r="AV424" s="78"/>
      <c r="AW424" s="37"/>
      <c r="AX424" s="77"/>
      <c r="AY424" s="76"/>
      <c r="AZ424" s="79"/>
      <c r="BA424" s="76"/>
      <c r="BB424" s="79"/>
      <c r="BC424" s="76"/>
      <c r="BD424" s="76"/>
      <c r="BE424" s="76"/>
      <c r="BF424" s="76"/>
      <c r="BG424" s="76"/>
      <c r="BH424" s="76"/>
      <c r="BI424" s="76"/>
      <c r="BJ424" s="75"/>
      <c r="BK424" s="75"/>
      <c r="BL424" s="75"/>
      <c r="BM424" s="75"/>
      <c r="BN424" s="75"/>
      <c r="BO424" s="75"/>
      <c r="BP424" s="75"/>
      <c r="BQ424" s="74">
        <f t="shared" si="742"/>
        <v>0</v>
      </c>
      <c r="BS424" s="162"/>
      <c r="BU424" s="78"/>
      <c r="BV424" s="37"/>
      <c r="BW424" s="77"/>
      <c r="BX424" s="76"/>
      <c r="BY424" s="79"/>
      <c r="BZ424" s="76"/>
      <c r="CA424" s="79"/>
      <c r="CB424" s="76"/>
      <c r="CC424" s="76"/>
      <c r="CD424" s="76"/>
      <c r="CE424" s="76"/>
      <c r="CF424" s="76"/>
      <c r="CG424" s="76"/>
      <c r="CH424" s="76"/>
      <c r="CI424" s="75"/>
      <c r="CJ424" s="75"/>
      <c r="CK424" s="75"/>
      <c r="CL424" s="75"/>
      <c r="CM424" s="75"/>
      <c r="CN424" s="75"/>
      <c r="CO424" s="75"/>
      <c r="CP424" s="74">
        <f t="shared" si="743"/>
        <v>0</v>
      </c>
      <c r="CR424" s="162"/>
      <c r="CT424" s="78"/>
      <c r="CU424" s="37"/>
      <c r="CV424" s="77"/>
      <c r="CW424" s="76"/>
      <c r="CX424" s="79"/>
      <c r="CY424" s="76"/>
      <c r="CZ424" s="79"/>
      <c r="DA424" s="76"/>
      <c r="DB424" s="76"/>
      <c r="DC424" s="76"/>
      <c r="DD424" s="76"/>
      <c r="DE424" s="76"/>
      <c r="DF424" s="76"/>
      <c r="DG424" s="76"/>
      <c r="DH424" s="75"/>
      <c r="DI424" s="75"/>
      <c r="DJ424" s="75"/>
      <c r="DK424" s="75"/>
      <c r="DL424" s="75"/>
      <c r="DM424" s="75"/>
      <c r="DN424" s="75"/>
      <c r="DO424" s="74">
        <f t="shared" si="744"/>
        <v>0</v>
      </c>
      <c r="DQ424" s="162"/>
      <c r="DS424" s="78"/>
      <c r="DT424" s="37"/>
      <c r="DU424" s="77"/>
      <c r="DV424" s="76"/>
      <c r="DW424" s="79"/>
      <c r="DX424" s="76"/>
      <c r="DY424" s="79"/>
      <c r="DZ424" s="76"/>
      <c r="EA424" s="76"/>
      <c r="EB424" s="76"/>
      <c r="EC424" s="76"/>
      <c r="ED424" s="76"/>
      <c r="EE424" s="76"/>
      <c r="EF424" s="76"/>
      <c r="EG424" s="75"/>
      <c r="EH424" s="75"/>
      <c r="EI424" s="75"/>
      <c r="EJ424" s="75"/>
      <c r="EK424" s="75"/>
      <c r="EL424" s="75"/>
      <c r="EM424" s="75"/>
      <c r="EN424" s="74">
        <f t="shared" si="745"/>
        <v>0</v>
      </c>
      <c r="EP424" s="162"/>
      <c r="ER424" s="78"/>
      <c r="ES424" s="37"/>
      <c r="ET424" s="77"/>
      <c r="EU424" s="76"/>
      <c r="EV424" s="76"/>
      <c r="EW424" s="76"/>
      <c r="EX424" s="76"/>
      <c r="EY424" s="76"/>
      <c r="EZ424" s="76"/>
      <c r="FA424" s="76"/>
      <c r="FB424" s="76"/>
      <c r="FC424" s="76"/>
      <c r="FD424" s="76"/>
      <c r="FE424" s="76"/>
      <c r="FF424" s="76"/>
      <c r="FG424" s="76"/>
      <c r="FH424" s="75"/>
      <c r="FI424" s="75"/>
      <c r="FJ424" s="75"/>
      <c r="FK424" s="75"/>
      <c r="FL424" s="75"/>
      <c r="FM424" s="74">
        <f t="shared" si="746"/>
        <v>0</v>
      </c>
      <c r="FO424" s="162"/>
      <c r="FQ424" s="78"/>
      <c r="FR424" s="37"/>
      <c r="FS424" s="77"/>
      <c r="FT424" s="76"/>
      <c r="FU424" s="76"/>
      <c r="FV424" s="76"/>
      <c r="FW424" s="76"/>
      <c r="FX424" s="76"/>
      <c r="FY424" s="76"/>
      <c r="FZ424" s="76"/>
      <c r="GA424" s="76"/>
      <c r="GB424" s="76"/>
      <c r="GC424" s="76"/>
      <c r="GD424" s="76"/>
      <c r="GE424" s="76"/>
      <c r="GF424" s="76"/>
      <c r="GG424" s="75"/>
      <c r="GH424" s="75"/>
      <c r="GI424" s="75"/>
      <c r="GJ424" s="75"/>
      <c r="GK424" s="75"/>
      <c r="GL424" s="74">
        <f t="shared" si="747"/>
        <v>0</v>
      </c>
      <c r="GN424" s="162"/>
      <c r="GP424" s="78"/>
      <c r="GQ424" s="37"/>
      <c r="GR424" s="77"/>
      <c r="GS424" s="76"/>
      <c r="GT424" s="76"/>
      <c r="GU424" s="76"/>
      <c r="GV424" s="76"/>
      <c r="GW424" s="76"/>
      <c r="GX424" s="76"/>
      <c r="GY424" s="76"/>
      <c r="GZ424" s="76"/>
      <c r="HA424" s="76"/>
      <c r="HB424" s="76"/>
      <c r="HC424" s="76"/>
      <c r="HD424" s="76"/>
      <c r="HE424" s="76"/>
      <c r="HF424" s="75"/>
      <c r="HG424" s="75"/>
      <c r="HH424" s="75"/>
      <c r="HI424" s="75"/>
      <c r="HJ424" s="75"/>
      <c r="HK424" s="74">
        <f t="shared" si="748"/>
        <v>0</v>
      </c>
      <c r="HM424" s="162"/>
      <c r="HO424" s="78"/>
      <c r="HP424" s="37"/>
      <c r="HQ424" s="77"/>
      <c r="HR424" s="76"/>
      <c r="HS424" s="76"/>
      <c r="HT424" s="76"/>
      <c r="HU424" s="76"/>
      <c r="HV424" s="76"/>
      <c r="HW424" s="76"/>
      <c r="HX424" s="76"/>
      <c r="HY424" s="76"/>
      <c r="HZ424" s="76"/>
      <c r="IA424" s="76"/>
      <c r="IB424" s="76"/>
      <c r="IC424" s="76"/>
      <c r="ID424" s="76"/>
      <c r="IE424" s="75"/>
      <c r="IF424" s="75"/>
      <c r="IG424" s="75"/>
      <c r="IH424" s="75"/>
      <c r="II424" s="75"/>
      <c r="IJ424" s="74">
        <f t="shared" si="749"/>
        <v>0</v>
      </c>
      <c r="IL424" s="162"/>
      <c r="IN424" s="78"/>
      <c r="IO424" s="37"/>
      <c r="IP424" s="77"/>
      <c r="IQ424" s="76"/>
      <c r="IR424" s="76"/>
      <c r="IS424" s="76"/>
      <c r="IT424" s="76"/>
      <c r="IU424" s="76"/>
      <c r="IV424" s="76"/>
      <c r="IW424" s="76"/>
      <c r="IX424" s="75"/>
      <c r="IY424" s="75"/>
      <c r="IZ424" s="75"/>
      <c r="JA424" s="75"/>
      <c r="JB424" s="75"/>
      <c r="JC424" s="75"/>
      <c r="JD424" s="75"/>
      <c r="JE424" s="75"/>
      <c r="JF424" s="75"/>
      <c r="JG424" s="75"/>
      <c r="JH424" s="75"/>
      <c r="JI424" s="74">
        <f t="shared" si="750"/>
        <v>0</v>
      </c>
      <c r="JK424" s="162"/>
      <c r="JM424" s="78"/>
      <c r="JN424" s="37"/>
      <c r="JO424" s="77"/>
      <c r="JP424" s="76"/>
      <c r="JQ424" s="76"/>
      <c r="JR424" s="76"/>
      <c r="JS424" s="76"/>
      <c r="JT424" s="76"/>
      <c r="JU424" s="76"/>
      <c r="JV424" s="76"/>
      <c r="JW424" s="75"/>
      <c r="JX424" s="75"/>
      <c r="JY424" s="75"/>
      <c r="JZ424" s="75"/>
      <c r="KA424" s="75"/>
      <c r="KB424" s="75"/>
      <c r="KC424" s="75"/>
      <c r="KD424" s="75"/>
      <c r="KE424" s="75"/>
      <c r="KF424" s="75"/>
      <c r="KG424" s="75"/>
      <c r="KH424" s="74">
        <f t="shared" si="751"/>
        <v>0</v>
      </c>
      <c r="KJ424" s="162"/>
      <c r="KL424" s="78"/>
      <c r="KM424" s="37"/>
      <c r="KN424" s="77"/>
      <c r="KO424" s="76"/>
      <c r="KP424" s="76"/>
      <c r="KQ424" s="76"/>
      <c r="KR424" s="76"/>
      <c r="KS424" s="76"/>
      <c r="KT424" s="76"/>
      <c r="KU424" s="76"/>
      <c r="KV424" s="75"/>
      <c r="KW424" s="75"/>
      <c r="KX424" s="75"/>
      <c r="KY424" s="75"/>
      <c r="KZ424" s="75"/>
      <c r="LA424" s="75"/>
      <c r="LB424" s="75"/>
      <c r="LC424" s="75"/>
      <c r="LD424" s="75"/>
      <c r="LE424" s="75"/>
      <c r="LF424" s="75"/>
      <c r="LG424" s="74">
        <f t="shared" si="752"/>
        <v>0</v>
      </c>
      <c r="LI424" s="162"/>
      <c r="LK424" s="78"/>
      <c r="LL424" s="37"/>
      <c r="LM424" s="77"/>
      <c r="LN424" s="76"/>
      <c r="LO424" s="76"/>
      <c r="LP424" s="76"/>
      <c r="LQ424" s="76"/>
      <c r="LR424" s="76"/>
      <c r="LS424" s="76"/>
      <c r="LT424" s="76"/>
      <c r="LU424" s="75"/>
      <c r="LV424" s="75"/>
      <c r="LW424" s="75"/>
      <c r="LX424" s="75"/>
      <c r="LY424" s="75"/>
      <c r="LZ424" s="75"/>
      <c r="MA424" s="75"/>
      <c r="MB424" s="75"/>
      <c r="MC424" s="75"/>
      <c r="MD424" s="75"/>
      <c r="ME424" s="75"/>
      <c r="MF424" s="74">
        <f t="shared" si="753"/>
        <v>0</v>
      </c>
      <c r="MH424" s="162"/>
      <c r="MJ424" s="78"/>
      <c r="MK424" s="37"/>
      <c r="ML424" s="77"/>
      <c r="MM424" s="76"/>
      <c r="MN424" s="76"/>
      <c r="MO424" s="76"/>
      <c r="MP424" s="76"/>
      <c r="MQ424" s="76"/>
      <c r="MR424" s="76"/>
      <c r="MS424" s="76"/>
      <c r="MT424" s="75"/>
      <c r="MU424" s="75"/>
      <c r="MV424" s="75"/>
      <c r="MW424" s="75"/>
      <c r="MX424" s="75"/>
      <c r="MY424" s="75"/>
      <c r="MZ424" s="75"/>
      <c r="NA424" s="75"/>
      <c r="NB424" s="75"/>
      <c r="NC424" s="75"/>
      <c r="ND424" s="75"/>
      <c r="NE424" s="74">
        <f t="shared" si="754"/>
        <v>0</v>
      </c>
      <c r="NG424" s="162"/>
      <c r="NI424" s="78"/>
      <c r="NJ424" s="37"/>
      <c r="NK424" s="77"/>
      <c r="NL424" s="76"/>
      <c r="NM424" s="76"/>
      <c r="NN424" s="76"/>
      <c r="NO424" s="76"/>
      <c r="NP424" s="76"/>
      <c r="NQ424" s="76"/>
      <c r="NR424" s="76"/>
      <c r="NS424" s="76"/>
      <c r="NT424" s="76"/>
      <c r="NU424" s="76"/>
      <c r="NV424" s="76"/>
      <c r="NW424" s="76"/>
      <c r="NX424" s="76"/>
      <c r="NY424" s="76"/>
      <c r="NZ424" s="76"/>
      <c r="OA424" s="75"/>
      <c r="OB424" s="76"/>
      <c r="OC424" s="75"/>
      <c r="OD424" s="74">
        <f t="shared" si="755"/>
        <v>0</v>
      </c>
      <c r="OF424" s="162"/>
      <c r="OH424" s="78"/>
      <c r="OI424" s="37"/>
      <c r="OJ424" s="77"/>
      <c r="OK424" s="76"/>
      <c r="OL424" s="76"/>
      <c r="OM424" s="76"/>
      <c r="ON424" s="76"/>
      <c r="OO424" s="76"/>
      <c r="OP424" s="76"/>
      <c r="OQ424" s="76"/>
      <c r="OR424" s="76"/>
      <c r="OS424" s="76"/>
      <c r="OT424" s="76"/>
      <c r="OU424" s="76"/>
      <c r="OV424" s="76"/>
      <c r="OW424" s="76"/>
      <c r="OX424" s="76"/>
      <c r="OY424" s="76"/>
      <c r="OZ424" s="75"/>
      <c r="PA424" s="76"/>
      <c r="PB424" s="75"/>
      <c r="PC424" s="74">
        <f t="shared" si="756"/>
        <v>0</v>
      </c>
      <c r="PE424" s="162"/>
      <c r="PG424" s="78"/>
      <c r="PH424" s="37"/>
      <c r="PI424" s="77"/>
      <c r="PJ424" s="76"/>
      <c r="PK424" s="76"/>
      <c r="PL424" s="76"/>
      <c r="PM424" s="76"/>
      <c r="PN424" s="76"/>
      <c r="PO424" s="76"/>
      <c r="PP424" s="76"/>
      <c r="PQ424" s="76"/>
      <c r="PR424" s="76"/>
      <c r="PS424" s="76"/>
      <c r="PT424" s="76"/>
      <c r="PU424" s="76"/>
      <c r="PV424" s="76"/>
      <c r="PW424" s="76"/>
      <c r="PX424" s="76"/>
      <c r="PY424" s="75"/>
      <c r="PZ424" s="76"/>
      <c r="QA424" s="75"/>
      <c r="QB424" s="74">
        <f t="shared" si="757"/>
        <v>0</v>
      </c>
      <c r="QD424" s="162"/>
      <c r="QF424" s="78"/>
      <c r="QG424" s="37"/>
      <c r="QH424" s="77"/>
      <c r="QI424" s="76"/>
      <c r="QJ424" s="76"/>
      <c r="QK424" s="76"/>
      <c r="QL424" s="76"/>
      <c r="QM424" s="76"/>
      <c r="QN424" s="76"/>
      <c r="QO424" s="76"/>
      <c r="QP424" s="76"/>
      <c r="QQ424" s="76"/>
      <c r="QR424" s="76"/>
      <c r="QS424" s="76"/>
      <c r="QT424" s="76"/>
      <c r="QU424" s="76"/>
      <c r="QV424" s="76"/>
      <c r="QW424" s="76"/>
      <c r="QX424" s="75"/>
      <c r="QY424" s="76"/>
      <c r="QZ424" s="75"/>
      <c r="RA424" s="74">
        <f t="shared" si="758"/>
        <v>0</v>
      </c>
      <c r="RC424" s="162"/>
      <c r="RE424" s="78"/>
      <c r="RF424" s="37"/>
      <c r="RG424" s="77"/>
      <c r="RH424" s="76"/>
      <c r="RI424" s="76"/>
      <c r="RJ424" s="76"/>
      <c r="RK424" s="76"/>
      <c r="RL424" s="76"/>
      <c r="RM424" s="76"/>
      <c r="RN424" s="76"/>
      <c r="RO424" s="76"/>
      <c r="RP424" s="76"/>
      <c r="RQ424" s="76"/>
      <c r="RR424" s="76"/>
      <c r="RS424" s="76"/>
      <c r="RT424" s="76"/>
      <c r="RU424" s="76"/>
      <c r="RV424" s="76"/>
      <c r="RW424" s="75"/>
      <c r="RX424" s="76"/>
      <c r="RY424" s="75"/>
      <c r="RZ424" s="74">
        <f t="shared" si="759"/>
        <v>0</v>
      </c>
      <c r="SB424" s="162"/>
      <c r="SD424" s="78"/>
      <c r="SE424" s="37"/>
      <c r="SF424" s="77"/>
      <c r="SG424" s="76"/>
      <c r="SH424" s="76"/>
      <c r="SI424" s="76"/>
      <c r="SJ424" s="76"/>
      <c r="SK424" s="76"/>
      <c r="SL424" s="76"/>
      <c r="SM424" s="76"/>
      <c r="SN424" s="76"/>
      <c r="SO424" s="76"/>
      <c r="SP424" s="76"/>
      <c r="SQ424" s="76"/>
      <c r="SR424" s="76"/>
      <c r="SS424" s="76"/>
      <c r="ST424" s="76"/>
      <c r="SU424" s="76"/>
      <c r="SV424" s="75"/>
      <c r="SW424" s="76"/>
      <c r="SX424" s="75"/>
      <c r="SY424" s="74">
        <f t="shared" si="760"/>
        <v>0</v>
      </c>
      <c r="TA424" s="162"/>
      <c r="TC424" s="78"/>
      <c r="TD424" s="37"/>
      <c r="TE424" s="77"/>
      <c r="TF424" s="76"/>
      <c r="TG424" s="76"/>
      <c r="TH424" s="76"/>
      <c r="TI424" s="76"/>
      <c r="TJ424" s="76"/>
      <c r="TK424" s="76"/>
      <c r="TL424" s="76"/>
      <c r="TM424" s="76"/>
      <c r="TN424" s="76"/>
      <c r="TO424" s="76"/>
      <c r="TP424" s="76"/>
      <c r="TQ424" s="76"/>
      <c r="TR424" s="76"/>
      <c r="TS424" s="76"/>
      <c r="TT424" s="76"/>
      <c r="TU424" s="75"/>
      <c r="TV424" s="76"/>
      <c r="TW424" s="75"/>
      <c r="TX424" s="74">
        <f t="shared" si="761"/>
        <v>0</v>
      </c>
      <c r="TZ424" s="162"/>
      <c r="UB424" s="78"/>
      <c r="UC424" s="37"/>
      <c r="UD424" s="77"/>
      <c r="UE424" s="76"/>
      <c r="UF424" s="76"/>
      <c r="UG424" s="76"/>
      <c r="UH424" s="76"/>
      <c r="UI424" s="76"/>
      <c r="UJ424" s="76"/>
      <c r="UK424" s="76"/>
      <c r="UL424" s="76"/>
      <c r="UM424" s="76"/>
      <c r="UN424" s="76"/>
      <c r="UO424" s="76"/>
      <c r="UP424" s="76"/>
      <c r="UQ424" s="76"/>
      <c r="UR424" s="76"/>
      <c r="US424" s="76"/>
      <c r="UT424" s="75"/>
      <c r="UU424" s="76"/>
      <c r="UV424" s="75"/>
      <c r="UW424" s="74">
        <f t="shared" si="762"/>
        <v>0</v>
      </c>
      <c r="UY424" s="162"/>
      <c r="VA424" s="78"/>
      <c r="VB424" s="37"/>
      <c r="VC424" s="77"/>
      <c r="VD424" s="76"/>
      <c r="VE424" s="76"/>
      <c r="VF424" s="76"/>
      <c r="VG424" s="76"/>
      <c r="VH424" s="76"/>
      <c r="VI424" s="76"/>
      <c r="VJ424" s="76"/>
      <c r="VK424" s="76"/>
      <c r="VL424" s="76"/>
      <c r="VM424" s="76"/>
      <c r="VN424" s="76"/>
      <c r="VO424" s="76"/>
      <c r="VP424" s="76"/>
      <c r="VQ424" s="76"/>
      <c r="VR424" s="76"/>
      <c r="VS424" s="75"/>
      <c r="VT424" s="76"/>
      <c r="VU424" s="75"/>
      <c r="VV424" s="74">
        <f t="shared" si="763"/>
        <v>0</v>
      </c>
    </row>
    <row r="425" spans="2:596" s="38" customFormat="1" ht="30" outlineLevel="1">
      <c r="B425" s="88"/>
      <c r="C425" s="89">
        <f>IF(ISERROR(I425+1)=TRUE,I425,IF(I425="","",MAX(C$15:C424)+1))</f>
        <v>315</v>
      </c>
      <c r="D425" s="88">
        <f t="shared" si="740"/>
        <v>1</v>
      </c>
      <c r="E425" s="3"/>
      <c r="G425" s="162"/>
      <c r="I425" s="95">
        <f t="shared" si="764"/>
        <v>325</v>
      </c>
      <c r="J425" s="94" t="s">
        <v>373</v>
      </c>
      <c r="K425" s="93"/>
      <c r="L425" s="93"/>
      <c r="M425" s="93"/>
      <c r="N425" s="93"/>
      <c r="O425" s="92"/>
      <c r="P425" s="91" t="s">
        <v>163</v>
      </c>
      <c r="Q425" s="297"/>
      <c r="R425" s="90" t="s">
        <v>141</v>
      </c>
      <c r="S425" s="298"/>
      <c r="U425" s="162"/>
      <c r="V425" s="42"/>
      <c r="W425" s="78"/>
      <c r="X425" s="37"/>
      <c r="Y425" s="77"/>
      <c r="Z425" s="76"/>
      <c r="AA425" s="79"/>
      <c r="AB425" s="76"/>
      <c r="AC425" s="79"/>
      <c r="AD425" s="76"/>
      <c r="AE425" s="76"/>
      <c r="AF425" s="76"/>
      <c r="AG425" s="76"/>
      <c r="AH425" s="76"/>
      <c r="AI425" s="76"/>
      <c r="AJ425" s="76"/>
      <c r="AK425" s="75"/>
      <c r="AL425" s="75"/>
      <c r="AM425" s="75"/>
      <c r="AN425" s="75"/>
      <c r="AO425" s="75"/>
      <c r="AP425" s="75"/>
      <c r="AQ425" s="75"/>
      <c r="AR425" s="74">
        <f t="shared" si="741"/>
        <v>0</v>
      </c>
      <c r="AT425" s="162"/>
      <c r="AV425" s="78"/>
      <c r="AW425" s="37"/>
      <c r="AX425" s="77"/>
      <c r="AY425" s="76"/>
      <c r="AZ425" s="79"/>
      <c r="BA425" s="76"/>
      <c r="BB425" s="79"/>
      <c r="BC425" s="76"/>
      <c r="BD425" s="76"/>
      <c r="BE425" s="76"/>
      <c r="BF425" s="76"/>
      <c r="BG425" s="76"/>
      <c r="BH425" s="76"/>
      <c r="BI425" s="76"/>
      <c r="BJ425" s="75"/>
      <c r="BK425" s="75"/>
      <c r="BL425" s="75"/>
      <c r="BM425" s="75"/>
      <c r="BN425" s="75"/>
      <c r="BO425" s="75"/>
      <c r="BP425" s="75"/>
      <c r="BQ425" s="74">
        <f t="shared" si="742"/>
        <v>0</v>
      </c>
      <c r="BS425" s="162"/>
      <c r="BU425" s="78"/>
      <c r="BV425" s="37"/>
      <c r="BW425" s="77"/>
      <c r="BX425" s="76"/>
      <c r="BY425" s="79"/>
      <c r="BZ425" s="76"/>
      <c r="CA425" s="79"/>
      <c r="CB425" s="76"/>
      <c r="CC425" s="76"/>
      <c r="CD425" s="76"/>
      <c r="CE425" s="76"/>
      <c r="CF425" s="76"/>
      <c r="CG425" s="76"/>
      <c r="CH425" s="76"/>
      <c r="CI425" s="75"/>
      <c r="CJ425" s="75"/>
      <c r="CK425" s="75"/>
      <c r="CL425" s="75"/>
      <c r="CM425" s="75"/>
      <c r="CN425" s="75"/>
      <c r="CO425" s="75"/>
      <c r="CP425" s="74">
        <f t="shared" si="743"/>
        <v>0</v>
      </c>
      <c r="CR425" s="162"/>
      <c r="CT425" s="78"/>
      <c r="CU425" s="37"/>
      <c r="CV425" s="77"/>
      <c r="CW425" s="76"/>
      <c r="CX425" s="79"/>
      <c r="CY425" s="76"/>
      <c r="CZ425" s="79"/>
      <c r="DA425" s="76"/>
      <c r="DB425" s="76"/>
      <c r="DC425" s="76"/>
      <c r="DD425" s="76"/>
      <c r="DE425" s="76"/>
      <c r="DF425" s="76"/>
      <c r="DG425" s="76"/>
      <c r="DH425" s="75"/>
      <c r="DI425" s="75"/>
      <c r="DJ425" s="75"/>
      <c r="DK425" s="75"/>
      <c r="DL425" s="75"/>
      <c r="DM425" s="75"/>
      <c r="DN425" s="75"/>
      <c r="DO425" s="74">
        <f t="shared" si="744"/>
        <v>0</v>
      </c>
      <c r="DQ425" s="162"/>
      <c r="DS425" s="78"/>
      <c r="DT425" s="37"/>
      <c r="DU425" s="77"/>
      <c r="DV425" s="76"/>
      <c r="DW425" s="79"/>
      <c r="DX425" s="76"/>
      <c r="DY425" s="79"/>
      <c r="DZ425" s="76"/>
      <c r="EA425" s="76"/>
      <c r="EB425" s="76"/>
      <c r="EC425" s="76"/>
      <c r="ED425" s="76"/>
      <c r="EE425" s="76"/>
      <c r="EF425" s="76"/>
      <c r="EG425" s="75"/>
      <c r="EH425" s="75"/>
      <c r="EI425" s="75"/>
      <c r="EJ425" s="75"/>
      <c r="EK425" s="75"/>
      <c r="EL425" s="75"/>
      <c r="EM425" s="75"/>
      <c r="EN425" s="74">
        <f t="shared" si="745"/>
        <v>0</v>
      </c>
      <c r="EP425" s="162"/>
      <c r="ER425" s="78"/>
      <c r="ES425" s="37"/>
      <c r="ET425" s="77"/>
      <c r="EU425" s="76"/>
      <c r="EV425" s="76"/>
      <c r="EW425" s="76"/>
      <c r="EX425" s="76"/>
      <c r="EY425" s="76"/>
      <c r="EZ425" s="76"/>
      <c r="FA425" s="76"/>
      <c r="FB425" s="76"/>
      <c r="FC425" s="76"/>
      <c r="FD425" s="76"/>
      <c r="FE425" s="76"/>
      <c r="FF425" s="76"/>
      <c r="FG425" s="76"/>
      <c r="FH425" s="75"/>
      <c r="FI425" s="75"/>
      <c r="FJ425" s="75"/>
      <c r="FK425" s="75"/>
      <c r="FL425" s="75"/>
      <c r="FM425" s="74">
        <f t="shared" si="746"/>
        <v>0</v>
      </c>
      <c r="FO425" s="162"/>
      <c r="FQ425" s="78"/>
      <c r="FR425" s="37"/>
      <c r="FS425" s="77"/>
      <c r="FT425" s="76"/>
      <c r="FU425" s="76"/>
      <c r="FV425" s="76"/>
      <c r="FW425" s="76"/>
      <c r="FX425" s="76"/>
      <c r="FY425" s="76"/>
      <c r="FZ425" s="76"/>
      <c r="GA425" s="76"/>
      <c r="GB425" s="76"/>
      <c r="GC425" s="76"/>
      <c r="GD425" s="76"/>
      <c r="GE425" s="76"/>
      <c r="GF425" s="76"/>
      <c r="GG425" s="75"/>
      <c r="GH425" s="75"/>
      <c r="GI425" s="75"/>
      <c r="GJ425" s="75"/>
      <c r="GK425" s="75"/>
      <c r="GL425" s="74">
        <f t="shared" si="747"/>
        <v>0</v>
      </c>
      <c r="GN425" s="162"/>
      <c r="GP425" s="78"/>
      <c r="GQ425" s="37"/>
      <c r="GR425" s="77"/>
      <c r="GS425" s="76"/>
      <c r="GT425" s="76"/>
      <c r="GU425" s="76"/>
      <c r="GV425" s="76"/>
      <c r="GW425" s="76"/>
      <c r="GX425" s="76"/>
      <c r="GY425" s="76"/>
      <c r="GZ425" s="76"/>
      <c r="HA425" s="76"/>
      <c r="HB425" s="76"/>
      <c r="HC425" s="76"/>
      <c r="HD425" s="76"/>
      <c r="HE425" s="76"/>
      <c r="HF425" s="75"/>
      <c r="HG425" s="75"/>
      <c r="HH425" s="75"/>
      <c r="HI425" s="75"/>
      <c r="HJ425" s="75"/>
      <c r="HK425" s="74">
        <f t="shared" si="748"/>
        <v>0</v>
      </c>
      <c r="HM425" s="162"/>
      <c r="HO425" s="78"/>
      <c r="HP425" s="37"/>
      <c r="HQ425" s="77"/>
      <c r="HR425" s="76"/>
      <c r="HS425" s="76"/>
      <c r="HT425" s="76"/>
      <c r="HU425" s="76"/>
      <c r="HV425" s="76"/>
      <c r="HW425" s="76"/>
      <c r="HX425" s="76"/>
      <c r="HY425" s="76"/>
      <c r="HZ425" s="76"/>
      <c r="IA425" s="76"/>
      <c r="IB425" s="76"/>
      <c r="IC425" s="76"/>
      <c r="ID425" s="76"/>
      <c r="IE425" s="75"/>
      <c r="IF425" s="75"/>
      <c r="IG425" s="75"/>
      <c r="IH425" s="75"/>
      <c r="II425" s="75"/>
      <c r="IJ425" s="74">
        <f t="shared" si="749"/>
        <v>0</v>
      </c>
      <c r="IL425" s="162"/>
      <c r="IN425" s="78"/>
      <c r="IO425" s="37"/>
      <c r="IP425" s="77"/>
      <c r="IQ425" s="76"/>
      <c r="IR425" s="76"/>
      <c r="IS425" s="76"/>
      <c r="IT425" s="76"/>
      <c r="IU425" s="76"/>
      <c r="IV425" s="76"/>
      <c r="IW425" s="76"/>
      <c r="IX425" s="75"/>
      <c r="IY425" s="75"/>
      <c r="IZ425" s="75"/>
      <c r="JA425" s="75"/>
      <c r="JB425" s="75"/>
      <c r="JC425" s="75"/>
      <c r="JD425" s="75"/>
      <c r="JE425" s="75"/>
      <c r="JF425" s="75"/>
      <c r="JG425" s="75"/>
      <c r="JH425" s="75"/>
      <c r="JI425" s="74">
        <f t="shared" si="750"/>
        <v>0</v>
      </c>
      <c r="JK425" s="162"/>
      <c r="JM425" s="78"/>
      <c r="JN425" s="37"/>
      <c r="JO425" s="77"/>
      <c r="JP425" s="76"/>
      <c r="JQ425" s="76"/>
      <c r="JR425" s="76"/>
      <c r="JS425" s="76"/>
      <c r="JT425" s="76"/>
      <c r="JU425" s="76"/>
      <c r="JV425" s="76"/>
      <c r="JW425" s="75"/>
      <c r="JX425" s="75"/>
      <c r="JY425" s="75"/>
      <c r="JZ425" s="75"/>
      <c r="KA425" s="75"/>
      <c r="KB425" s="75"/>
      <c r="KC425" s="75"/>
      <c r="KD425" s="75"/>
      <c r="KE425" s="75"/>
      <c r="KF425" s="75"/>
      <c r="KG425" s="75"/>
      <c r="KH425" s="74">
        <f t="shared" si="751"/>
        <v>0</v>
      </c>
      <c r="KJ425" s="162"/>
      <c r="KL425" s="78"/>
      <c r="KM425" s="37"/>
      <c r="KN425" s="77"/>
      <c r="KO425" s="76"/>
      <c r="KP425" s="76"/>
      <c r="KQ425" s="76"/>
      <c r="KR425" s="76"/>
      <c r="KS425" s="76"/>
      <c r="KT425" s="76"/>
      <c r="KU425" s="76"/>
      <c r="KV425" s="75"/>
      <c r="KW425" s="75"/>
      <c r="KX425" s="75"/>
      <c r="KY425" s="75"/>
      <c r="KZ425" s="75"/>
      <c r="LA425" s="75"/>
      <c r="LB425" s="75"/>
      <c r="LC425" s="75"/>
      <c r="LD425" s="75"/>
      <c r="LE425" s="75"/>
      <c r="LF425" s="75"/>
      <c r="LG425" s="74">
        <f t="shared" si="752"/>
        <v>0</v>
      </c>
      <c r="LI425" s="162"/>
      <c r="LK425" s="78"/>
      <c r="LL425" s="37"/>
      <c r="LM425" s="77"/>
      <c r="LN425" s="76"/>
      <c r="LO425" s="76"/>
      <c r="LP425" s="76"/>
      <c r="LQ425" s="76"/>
      <c r="LR425" s="76"/>
      <c r="LS425" s="76"/>
      <c r="LT425" s="76"/>
      <c r="LU425" s="75"/>
      <c r="LV425" s="75"/>
      <c r="LW425" s="75"/>
      <c r="LX425" s="75"/>
      <c r="LY425" s="75"/>
      <c r="LZ425" s="75"/>
      <c r="MA425" s="75"/>
      <c r="MB425" s="75"/>
      <c r="MC425" s="75"/>
      <c r="MD425" s="75"/>
      <c r="ME425" s="75"/>
      <c r="MF425" s="74">
        <f t="shared" si="753"/>
        <v>0</v>
      </c>
      <c r="MH425" s="162"/>
      <c r="MJ425" s="78"/>
      <c r="MK425" s="37"/>
      <c r="ML425" s="77"/>
      <c r="MM425" s="76"/>
      <c r="MN425" s="76"/>
      <c r="MO425" s="76"/>
      <c r="MP425" s="76"/>
      <c r="MQ425" s="76"/>
      <c r="MR425" s="76"/>
      <c r="MS425" s="76"/>
      <c r="MT425" s="75"/>
      <c r="MU425" s="75"/>
      <c r="MV425" s="75"/>
      <c r="MW425" s="75"/>
      <c r="MX425" s="75"/>
      <c r="MY425" s="75"/>
      <c r="MZ425" s="75"/>
      <c r="NA425" s="75"/>
      <c r="NB425" s="75"/>
      <c r="NC425" s="75"/>
      <c r="ND425" s="75"/>
      <c r="NE425" s="74">
        <f t="shared" si="754"/>
        <v>0</v>
      </c>
      <c r="NG425" s="162"/>
      <c r="NI425" s="78"/>
      <c r="NJ425" s="37"/>
      <c r="NK425" s="77"/>
      <c r="NL425" s="76"/>
      <c r="NM425" s="76"/>
      <c r="NN425" s="76"/>
      <c r="NO425" s="76"/>
      <c r="NP425" s="76"/>
      <c r="NQ425" s="76"/>
      <c r="NR425" s="76"/>
      <c r="NS425" s="76"/>
      <c r="NT425" s="76"/>
      <c r="NU425" s="76"/>
      <c r="NV425" s="76"/>
      <c r="NW425" s="76"/>
      <c r="NX425" s="76"/>
      <c r="NY425" s="76"/>
      <c r="NZ425" s="76"/>
      <c r="OA425" s="75"/>
      <c r="OB425" s="76"/>
      <c r="OC425" s="75"/>
      <c r="OD425" s="74">
        <f t="shared" si="755"/>
        <v>0</v>
      </c>
      <c r="OF425" s="162"/>
      <c r="OH425" s="78"/>
      <c r="OI425" s="37"/>
      <c r="OJ425" s="77"/>
      <c r="OK425" s="76"/>
      <c r="OL425" s="76"/>
      <c r="OM425" s="76"/>
      <c r="ON425" s="76"/>
      <c r="OO425" s="76"/>
      <c r="OP425" s="76"/>
      <c r="OQ425" s="76"/>
      <c r="OR425" s="76"/>
      <c r="OS425" s="76"/>
      <c r="OT425" s="76"/>
      <c r="OU425" s="76"/>
      <c r="OV425" s="76"/>
      <c r="OW425" s="76"/>
      <c r="OX425" s="76"/>
      <c r="OY425" s="76"/>
      <c r="OZ425" s="75"/>
      <c r="PA425" s="76"/>
      <c r="PB425" s="75"/>
      <c r="PC425" s="74">
        <f t="shared" si="756"/>
        <v>0</v>
      </c>
      <c r="PE425" s="162"/>
      <c r="PG425" s="78"/>
      <c r="PH425" s="37"/>
      <c r="PI425" s="77"/>
      <c r="PJ425" s="76"/>
      <c r="PK425" s="76"/>
      <c r="PL425" s="76"/>
      <c r="PM425" s="76"/>
      <c r="PN425" s="76"/>
      <c r="PO425" s="76"/>
      <c r="PP425" s="76"/>
      <c r="PQ425" s="76"/>
      <c r="PR425" s="76"/>
      <c r="PS425" s="76"/>
      <c r="PT425" s="76"/>
      <c r="PU425" s="76"/>
      <c r="PV425" s="76"/>
      <c r="PW425" s="76"/>
      <c r="PX425" s="76"/>
      <c r="PY425" s="75"/>
      <c r="PZ425" s="76"/>
      <c r="QA425" s="75"/>
      <c r="QB425" s="74">
        <f t="shared" si="757"/>
        <v>0</v>
      </c>
      <c r="QD425" s="162"/>
      <c r="QF425" s="78"/>
      <c r="QG425" s="37"/>
      <c r="QH425" s="77"/>
      <c r="QI425" s="76"/>
      <c r="QJ425" s="76"/>
      <c r="QK425" s="76"/>
      <c r="QL425" s="76"/>
      <c r="QM425" s="76"/>
      <c r="QN425" s="76"/>
      <c r="QO425" s="76"/>
      <c r="QP425" s="76"/>
      <c r="QQ425" s="76"/>
      <c r="QR425" s="76"/>
      <c r="QS425" s="76"/>
      <c r="QT425" s="76"/>
      <c r="QU425" s="76"/>
      <c r="QV425" s="76"/>
      <c r="QW425" s="76"/>
      <c r="QX425" s="75"/>
      <c r="QY425" s="76"/>
      <c r="QZ425" s="75"/>
      <c r="RA425" s="74">
        <f t="shared" si="758"/>
        <v>0</v>
      </c>
      <c r="RC425" s="162"/>
      <c r="RE425" s="78"/>
      <c r="RF425" s="37"/>
      <c r="RG425" s="77"/>
      <c r="RH425" s="76"/>
      <c r="RI425" s="76"/>
      <c r="RJ425" s="76"/>
      <c r="RK425" s="76"/>
      <c r="RL425" s="76"/>
      <c r="RM425" s="76"/>
      <c r="RN425" s="76"/>
      <c r="RO425" s="76"/>
      <c r="RP425" s="76"/>
      <c r="RQ425" s="76"/>
      <c r="RR425" s="76"/>
      <c r="RS425" s="76"/>
      <c r="RT425" s="76"/>
      <c r="RU425" s="76"/>
      <c r="RV425" s="76"/>
      <c r="RW425" s="75"/>
      <c r="RX425" s="76"/>
      <c r="RY425" s="75"/>
      <c r="RZ425" s="74">
        <f t="shared" si="759"/>
        <v>0</v>
      </c>
      <c r="SB425" s="162"/>
      <c r="SD425" s="78"/>
      <c r="SE425" s="37"/>
      <c r="SF425" s="77"/>
      <c r="SG425" s="76"/>
      <c r="SH425" s="76"/>
      <c r="SI425" s="76"/>
      <c r="SJ425" s="76"/>
      <c r="SK425" s="76"/>
      <c r="SL425" s="76"/>
      <c r="SM425" s="76"/>
      <c r="SN425" s="76"/>
      <c r="SO425" s="76"/>
      <c r="SP425" s="76"/>
      <c r="SQ425" s="76"/>
      <c r="SR425" s="76"/>
      <c r="SS425" s="76"/>
      <c r="ST425" s="76"/>
      <c r="SU425" s="76"/>
      <c r="SV425" s="75"/>
      <c r="SW425" s="76"/>
      <c r="SX425" s="75"/>
      <c r="SY425" s="74">
        <f t="shared" si="760"/>
        <v>0</v>
      </c>
      <c r="TA425" s="162"/>
      <c r="TC425" s="78"/>
      <c r="TD425" s="37"/>
      <c r="TE425" s="77"/>
      <c r="TF425" s="76"/>
      <c r="TG425" s="76"/>
      <c r="TH425" s="76"/>
      <c r="TI425" s="76"/>
      <c r="TJ425" s="76"/>
      <c r="TK425" s="76"/>
      <c r="TL425" s="76"/>
      <c r="TM425" s="76"/>
      <c r="TN425" s="76"/>
      <c r="TO425" s="76"/>
      <c r="TP425" s="76"/>
      <c r="TQ425" s="76"/>
      <c r="TR425" s="76"/>
      <c r="TS425" s="76"/>
      <c r="TT425" s="76"/>
      <c r="TU425" s="75"/>
      <c r="TV425" s="76"/>
      <c r="TW425" s="75"/>
      <c r="TX425" s="74">
        <f t="shared" si="761"/>
        <v>0</v>
      </c>
      <c r="TZ425" s="162"/>
      <c r="UB425" s="78"/>
      <c r="UC425" s="37"/>
      <c r="UD425" s="77"/>
      <c r="UE425" s="76"/>
      <c r="UF425" s="76"/>
      <c r="UG425" s="76"/>
      <c r="UH425" s="76"/>
      <c r="UI425" s="76"/>
      <c r="UJ425" s="76"/>
      <c r="UK425" s="76"/>
      <c r="UL425" s="76"/>
      <c r="UM425" s="76"/>
      <c r="UN425" s="76"/>
      <c r="UO425" s="76"/>
      <c r="UP425" s="76"/>
      <c r="UQ425" s="76"/>
      <c r="UR425" s="76"/>
      <c r="US425" s="76"/>
      <c r="UT425" s="75"/>
      <c r="UU425" s="76"/>
      <c r="UV425" s="75"/>
      <c r="UW425" s="74">
        <f t="shared" si="762"/>
        <v>0</v>
      </c>
      <c r="UY425" s="162"/>
      <c r="VA425" s="78"/>
      <c r="VB425" s="37"/>
      <c r="VC425" s="77"/>
      <c r="VD425" s="76"/>
      <c r="VE425" s="76"/>
      <c r="VF425" s="76"/>
      <c r="VG425" s="76"/>
      <c r="VH425" s="76"/>
      <c r="VI425" s="76"/>
      <c r="VJ425" s="76"/>
      <c r="VK425" s="76"/>
      <c r="VL425" s="76"/>
      <c r="VM425" s="76"/>
      <c r="VN425" s="76"/>
      <c r="VO425" s="76"/>
      <c r="VP425" s="76"/>
      <c r="VQ425" s="76"/>
      <c r="VR425" s="76"/>
      <c r="VS425" s="75"/>
      <c r="VT425" s="76"/>
      <c r="VU425" s="75"/>
      <c r="VV425" s="74">
        <f t="shared" si="763"/>
        <v>0</v>
      </c>
    </row>
    <row r="426" spans="2:596" s="38" customFormat="1" ht="30" outlineLevel="1">
      <c r="B426" s="88"/>
      <c r="C426" s="89">
        <f>IF(ISERROR(I426+1)=TRUE,I426,IF(I426="","",MAX(C$15:C425)+1))</f>
        <v>316</v>
      </c>
      <c r="D426" s="88">
        <f t="shared" si="740"/>
        <v>1</v>
      </c>
      <c r="E426" s="3"/>
      <c r="G426" s="162"/>
      <c r="I426" s="95">
        <f t="shared" si="764"/>
        <v>326</v>
      </c>
      <c r="J426" s="94" t="s">
        <v>372</v>
      </c>
      <c r="K426" s="93"/>
      <c r="L426" s="93"/>
      <c r="M426" s="93"/>
      <c r="N426" s="93"/>
      <c r="O426" s="92"/>
      <c r="P426" s="91" t="s">
        <v>163</v>
      </c>
      <c r="Q426" s="297"/>
      <c r="R426" s="90" t="s">
        <v>141</v>
      </c>
      <c r="S426" s="298"/>
      <c r="U426" s="162"/>
      <c r="V426" s="42"/>
      <c r="W426" s="78"/>
      <c r="X426" s="37"/>
      <c r="Y426" s="77"/>
      <c r="Z426" s="76"/>
      <c r="AA426" s="79"/>
      <c r="AB426" s="76"/>
      <c r="AC426" s="79"/>
      <c r="AD426" s="76"/>
      <c r="AE426" s="76"/>
      <c r="AF426" s="76"/>
      <c r="AG426" s="76"/>
      <c r="AH426" s="76"/>
      <c r="AI426" s="76"/>
      <c r="AJ426" s="76"/>
      <c r="AK426" s="75"/>
      <c r="AL426" s="75"/>
      <c r="AM426" s="75"/>
      <c r="AN426" s="75"/>
      <c r="AO426" s="75"/>
      <c r="AP426" s="75"/>
      <c r="AQ426" s="75"/>
      <c r="AR426" s="74">
        <f t="shared" si="741"/>
        <v>0</v>
      </c>
      <c r="AT426" s="162"/>
      <c r="AV426" s="78"/>
      <c r="AW426" s="37"/>
      <c r="AX426" s="77"/>
      <c r="AY426" s="76"/>
      <c r="AZ426" s="79"/>
      <c r="BA426" s="76"/>
      <c r="BB426" s="79"/>
      <c r="BC426" s="76"/>
      <c r="BD426" s="76"/>
      <c r="BE426" s="76"/>
      <c r="BF426" s="76"/>
      <c r="BG426" s="76"/>
      <c r="BH426" s="76"/>
      <c r="BI426" s="76"/>
      <c r="BJ426" s="75"/>
      <c r="BK426" s="75"/>
      <c r="BL426" s="75"/>
      <c r="BM426" s="75"/>
      <c r="BN426" s="75"/>
      <c r="BO426" s="75"/>
      <c r="BP426" s="75"/>
      <c r="BQ426" s="74">
        <f t="shared" si="742"/>
        <v>0</v>
      </c>
      <c r="BS426" s="162"/>
      <c r="BU426" s="78"/>
      <c r="BV426" s="37"/>
      <c r="BW426" s="77"/>
      <c r="BX426" s="76"/>
      <c r="BY426" s="79"/>
      <c r="BZ426" s="76"/>
      <c r="CA426" s="79"/>
      <c r="CB426" s="76"/>
      <c r="CC426" s="76"/>
      <c r="CD426" s="76"/>
      <c r="CE426" s="76"/>
      <c r="CF426" s="76"/>
      <c r="CG426" s="76"/>
      <c r="CH426" s="76"/>
      <c r="CI426" s="75"/>
      <c r="CJ426" s="75"/>
      <c r="CK426" s="75"/>
      <c r="CL426" s="75"/>
      <c r="CM426" s="75"/>
      <c r="CN426" s="75"/>
      <c r="CO426" s="75"/>
      <c r="CP426" s="74">
        <f t="shared" si="743"/>
        <v>0</v>
      </c>
      <c r="CR426" s="162"/>
      <c r="CT426" s="78"/>
      <c r="CU426" s="37"/>
      <c r="CV426" s="77"/>
      <c r="CW426" s="76"/>
      <c r="CX426" s="79"/>
      <c r="CY426" s="76"/>
      <c r="CZ426" s="79"/>
      <c r="DA426" s="76"/>
      <c r="DB426" s="76"/>
      <c r="DC426" s="76"/>
      <c r="DD426" s="76"/>
      <c r="DE426" s="76"/>
      <c r="DF426" s="76"/>
      <c r="DG426" s="76"/>
      <c r="DH426" s="75"/>
      <c r="DI426" s="75"/>
      <c r="DJ426" s="75"/>
      <c r="DK426" s="75"/>
      <c r="DL426" s="75"/>
      <c r="DM426" s="75"/>
      <c r="DN426" s="75"/>
      <c r="DO426" s="74">
        <f t="shared" si="744"/>
        <v>0</v>
      </c>
      <c r="DQ426" s="162"/>
      <c r="DS426" s="78"/>
      <c r="DT426" s="37"/>
      <c r="DU426" s="77"/>
      <c r="DV426" s="76"/>
      <c r="DW426" s="79"/>
      <c r="DX426" s="76"/>
      <c r="DY426" s="79"/>
      <c r="DZ426" s="76"/>
      <c r="EA426" s="76"/>
      <c r="EB426" s="76"/>
      <c r="EC426" s="76"/>
      <c r="ED426" s="76"/>
      <c r="EE426" s="76"/>
      <c r="EF426" s="76"/>
      <c r="EG426" s="75"/>
      <c r="EH426" s="75"/>
      <c r="EI426" s="75"/>
      <c r="EJ426" s="75"/>
      <c r="EK426" s="75"/>
      <c r="EL426" s="75"/>
      <c r="EM426" s="75"/>
      <c r="EN426" s="74">
        <f t="shared" si="745"/>
        <v>0</v>
      </c>
      <c r="EP426" s="162"/>
      <c r="ER426" s="78"/>
      <c r="ES426" s="37"/>
      <c r="ET426" s="77"/>
      <c r="EU426" s="76"/>
      <c r="EV426" s="76"/>
      <c r="EW426" s="76"/>
      <c r="EX426" s="76"/>
      <c r="EY426" s="76"/>
      <c r="EZ426" s="76"/>
      <c r="FA426" s="76"/>
      <c r="FB426" s="76"/>
      <c r="FC426" s="76"/>
      <c r="FD426" s="76"/>
      <c r="FE426" s="76"/>
      <c r="FF426" s="76"/>
      <c r="FG426" s="76"/>
      <c r="FH426" s="75"/>
      <c r="FI426" s="75"/>
      <c r="FJ426" s="75"/>
      <c r="FK426" s="75"/>
      <c r="FL426" s="75"/>
      <c r="FM426" s="74">
        <f t="shared" si="746"/>
        <v>0</v>
      </c>
      <c r="FO426" s="162"/>
      <c r="FQ426" s="78"/>
      <c r="FR426" s="37"/>
      <c r="FS426" s="77"/>
      <c r="FT426" s="76"/>
      <c r="FU426" s="76"/>
      <c r="FV426" s="76"/>
      <c r="FW426" s="76"/>
      <c r="FX426" s="76"/>
      <c r="FY426" s="76"/>
      <c r="FZ426" s="76"/>
      <c r="GA426" s="76"/>
      <c r="GB426" s="76"/>
      <c r="GC426" s="76"/>
      <c r="GD426" s="76"/>
      <c r="GE426" s="76"/>
      <c r="GF426" s="76"/>
      <c r="GG426" s="75"/>
      <c r="GH426" s="75"/>
      <c r="GI426" s="75"/>
      <c r="GJ426" s="75"/>
      <c r="GK426" s="75"/>
      <c r="GL426" s="74">
        <f t="shared" si="747"/>
        <v>0</v>
      </c>
      <c r="GN426" s="162"/>
      <c r="GP426" s="78"/>
      <c r="GQ426" s="37"/>
      <c r="GR426" s="77"/>
      <c r="GS426" s="76"/>
      <c r="GT426" s="76"/>
      <c r="GU426" s="76"/>
      <c r="GV426" s="76"/>
      <c r="GW426" s="76"/>
      <c r="GX426" s="76"/>
      <c r="GY426" s="76"/>
      <c r="GZ426" s="76"/>
      <c r="HA426" s="76"/>
      <c r="HB426" s="76"/>
      <c r="HC426" s="76"/>
      <c r="HD426" s="76"/>
      <c r="HE426" s="76"/>
      <c r="HF426" s="75"/>
      <c r="HG426" s="75"/>
      <c r="HH426" s="75"/>
      <c r="HI426" s="75"/>
      <c r="HJ426" s="75"/>
      <c r="HK426" s="74">
        <f t="shared" si="748"/>
        <v>0</v>
      </c>
      <c r="HM426" s="162"/>
      <c r="HO426" s="78"/>
      <c r="HP426" s="37"/>
      <c r="HQ426" s="77"/>
      <c r="HR426" s="76"/>
      <c r="HS426" s="76"/>
      <c r="HT426" s="76"/>
      <c r="HU426" s="76"/>
      <c r="HV426" s="76"/>
      <c r="HW426" s="76"/>
      <c r="HX426" s="76"/>
      <c r="HY426" s="76"/>
      <c r="HZ426" s="76"/>
      <c r="IA426" s="76"/>
      <c r="IB426" s="76"/>
      <c r="IC426" s="76"/>
      <c r="ID426" s="76"/>
      <c r="IE426" s="75"/>
      <c r="IF426" s="75"/>
      <c r="IG426" s="75"/>
      <c r="IH426" s="75"/>
      <c r="II426" s="75"/>
      <c r="IJ426" s="74">
        <f t="shared" si="749"/>
        <v>0</v>
      </c>
      <c r="IL426" s="162"/>
      <c r="IN426" s="78"/>
      <c r="IO426" s="37"/>
      <c r="IP426" s="77"/>
      <c r="IQ426" s="76"/>
      <c r="IR426" s="76"/>
      <c r="IS426" s="76"/>
      <c r="IT426" s="76"/>
      <c r="IU426" s="76"/>
      <c r="IV426" s="76"/>
      <c r="IW426" s="76"/>
      <c r="IX426" s="75"/>
      <c r="IY426" s="75"/>
      <c r="IZ426" s="75"/>
      <c r="JA426" s="75"/>
      <c r="JB426" s="75"/>
      <c r="JC426" s="75"/>
      <c r="JD426" s="75"/>
      <c r="JE426" s="75"/>
      <c r="JF426" s="75"/>
      <c r="JG426" s="75"/>
      <c r="JH426" s="75"/>
      <c r="JI426" s="74">
        <f t="shared" si="750"/>
        <v>0</v>
      </c>
      <c r="JK426" s="162"/>
      <c r="JM426" s="78"/>
      <c r="JN426" s="37"/>
      <c r="JO426" s="77"/>
      <c r="JP426" s="76"/>
      <c r="JQ426" s="76"/>
      <c r="JR426" s="76"/>
      <c r="JS426" s="76"/>
      <c r="JT426" s="76"/>
      <c r="JU426" s="76"/>
      <c r="JV426" s="76"/>
      <c r="JW426" s="75"/>
      <c r="JX426" s="75"/>
      <c r="JY426" s="75"/>
      <c r="JZ426" s="75"/>
      <c r="KA426" s="75"/>
      <c r="KB426" s="75"/>
      <c r="KC426" s="75"/>
      <c r="KD426" s="75"/>
      <c r="KE426" s="75"/>
      <c r="KF426" s="75"/>
      <c r="KG426" s="75"/>
      <c r="KH426" s="74">
        <f t="shared" si="751"/>
        <v>0</v>
      </c>
      <c r="KJ426" s="162"/>
      <c r="KL426" s="78"/>
      <c r="KM426" s="37"/>
      <c r="KN426" s="77"/>
      <c r="KO426" s="76"/>
      <c r="KP426" s="76"/>
      <c r="KQ426" s="76"/>
      <c r="KR426" s="76"/>
      <c r="KS426" s="76"/>
      <c r="KT426" s="76"/>
      <c r="KU426" s="76"/>
      <c r="KV426" s="75"/>
      <c r="KW426" s="75"/>
      <c r="KX426" s="75"/>
      <c r="KY426" s="75"/>
      <c r="KZ426" s="75"/>
      <c r="LA426" s="75"/>
      <c r="LB426" s="75"/>
      <c r="LC426" s="75"/>
      <c r="LD426" s="75"/>
      <c r="LE426" s="75"/>
      <c r="LF426" s="75"/>
      <c r="LG426" s="74">
        <f t="shared" si="752"/>
        <v>0</v>
      </c>
      <c r="LI426" s="162"/>
      <c r="LK426" s="78"/>
      <c r="LL426" s="37"/>
      <c r="LM426" s="77"/>
      <c r="LN426" s="76"/>
      <c r="LO426" s="76"/>
      <c r="LP426" s="76"/>
      <c r="LQ426" s="76"/>
      <c r="LR426" s="76"/>
      <c r="LS426" s="76"/>
      <c r="LT426" s="76"/>
      <c r="LU426" s="75"/>
      <c r="LV426" s="75"/>
      <c r="LW426" s="75"/>
      <c r="LX426" s="75"/>
      <c r="LY426" s="75"/>
      <c r="LZ426" s="75"/>
      <c r="MA426" s="75"/>
      <c r="MB426" s="75"/>
      <c r="MC426" s="75"/>
      <c r="MD426" s="75"/>
      <c r="ME426" s="75"/>
      <c r="MF426" s="74">
        <f t="shared" si="753"/>
        <v>0</v>
      </c>
      <c r="MH426" s="162"/>
      <c r="MJ426" s="78"/>
      <c r="MK426" s="37"/>
      <c r="ML426" s="77"/>
      <c r="MM426" s="76"/>
      <c r="MN426" s="76"/>
      <c r="MO426" s="76"/>
      <c r="MP426" s="76"/>
      <c r="MQ426" s="76"/>
      <c r="MR426" s="76"/>
      <c r="MS426" s="76"/>
      <c r="MT426" s="75"/>
      <c r="MU426" s="75"/>
      <c r="MV426" s="75"/>
      <c r="MW426" s="75"/>
      <c r="MX426" s="75"/>
      <c r="MY426" s="75"/>
      <c r="MZ426" s="75"/>
      <c r="NA426" s="75"/>
      <c r="NB426" s="75"/>
      <c r="NC426" s="75"/>
      <c r="ND426" s="75"/>
      <c r="NE426" s="74">
        <f t="shared" si="754"/>
        <v>0</v>
      </c>
      <c r="NG426" s="162"/>
      <c r="NI426" s="78"/>
      <c r="NJ426" s="37"/>
      <c r="NK426" s="77"/>
      <c r="NL426" s="76"/>
      <c r="NM426" s="76"/>
      <c r="NN426" s="76"/>
      <c r="NO426" s="76"/>
      <c r="NP426" s="76"/>
      <c r="NQ426" s="76"/>
      <c r="NR426" s="76"/>
      <c r="NS426" s="76"/>
      <c r="NT426" s="76"/>
      <c r="NU426" s="76"/>
      <c r="NV426" s="76"/>
      <c r="NW426" s="76"/>
      <c r="NX426" s="76"/>
      <c r="NY426" s="76"/>
      <c r="NZ426" s="76"/>
      <c r="OA426" s="75"/>
      <c r="OB426" s="76"/>
      <c r="OC426" s="75"/>
      <c r="OD426" s="74">
        <f t="shared" si="755"/>
        <v>0</v>
      </c>
      <c r="OF426" s="162"/>
      <c r="OH426" s="78"/>
      <c r="OI426" s="37"/>
      <c r="OJ426" s="77"/>
      <c r="OK426" s="76"/>
      <c r="OL426" s="76"/>
      <c r="OM426" s="76"/>
      <c r="ON426" s="76"/>
      <c r="OO426" s="76"/>
      <c r="OP426" s="76"/>
      <c r="OQ426" s="76"/>
      <c r="OR426" s="76"/>
      <c r="OS426" s="76"/>
      <c r="OT426" s="76"/>
      <c r="OU426" s="76"/>
      <c r="OV426" s="76"/>
      <c r="OW426" s="76"/>
      <c r="OX426" s="76"/>
      <c r="OY426" s="76"/>
      <c r="OZ426" s="75"/>
      <c r="PA426" s="76"/>
      <c r="PB426" s="75"/>
      <c r="PC426" s="74">
        <f t="shared" si="756"/>
        <v>0</v>
      </c>
      <c r="PE426" s="162"/>
      <c r="PG426" s="78"/>
      <c r="PH426" s="37"/>
      <c r="PI426" s="77"/>
      <c r="PJ426" s="76"/>
      <c r="PK426" s="76"/>
      <c r="PL426" s="76"/>
      <c r="PM426" s="76"/>
      <c r="PN426" s="76"/>
      <c r="PO426" s="76"/>
      <c r="PP426" s="76"/>
      <c r="PQ426" s="76"/>
      <c r="PR426" s="76"/>
      <c r="PS426" s="76"/>
      <c r="PT426" s="76"/>
      <c r="PU426" s="76"/>
      <c r="PV426" s="76"/>
      <c r="PW426" s="76"/>
      <c r="PX426" s="76"/>
      <c r="PY426" s="75"/>
      <c r="PZ426" s="76"/>
      <c r="QA426" s="75"/>
      <c r="QB426" s="74">
        <f t="shared" si="757"/>
        <v>0</v>
      </c>
      <c r="QD426" s="162"/>
      <c r="QF426" s="78"/>
      <c r="QG426" s="37"/>
      <c r="QH426" s="77"/>
      <c r="QI426" s="76"/>
      <c r="QJ426" s="76"/>
      <c r="QK426" s="76"/>
      <c r="QL426" s="76"/>
      <c r="QM426" s="76"/>
      <c r="QN426" s="76"/>
      <c r="QO426" s="76"/>
      <c r="QP426" s="76"/>
      <c r="QQ426" s="76"/>
      <c r="QR426" s="76"/>
      <c r="QS426" s="76"/>
      <c r="QT426" s="76"/>
      <c r="QU426" s="76"/>
      <c r="QV426" s="76"/>
      <c r="QW426" s="76"/>
      <c r="QX426" s="75"/>
      <c r="QY426" s="76"/>
      <c r="QZ426" s="75"/>
      <c r="RA426" s="74">
        <f t="shared" si="758"/>
        <v>0</v>
      </c>
      <c r="RC426" s="162"/>
      <c r="RE426" s="78"/>
      <c r="RF426" s="37"/>
      <c r="RG426" s="77"/>
      <c r="RH426" s="76"/>
      <c r="RI426" s="76"/>
      <c r="RJ426" s="76"/>
      <c r="RK426" s="76"/>
      <c r="RL426" s="76"/>
      <c r="RM426" s="76"/>
      <c r="RN426" s="76"/>
      <c r="RO426" s="76"/>
      <c r="RP426" s="76"/>
      <c r="RQ426" s="76"/>
      <c r="RR426" s="76"/>
      <c r="RS426" s="76"/>
      <c r="RT426" s="76"/>
      <c r="RU426" s="76"/>
      <c r="RV426" s="76"/>
      <c r="RW426" s="75"/>
      <c r="RX426" s="76"/>
      <c r="RY426" s="75"/>
      <c r="RZ426" s="74">
        <f t="shared" si="759"/>
        <v>0</v>
      </c>
      <c r="SB426" s="162"/>
      <c r="SD426" s="78"/>
      <c r="SE426" s="37"/>
      <c r="SF426" s="77"/>
      <c r="SG426" s="76"/>
      <c r="SH426" s="76"/>
      <c r="SI426" s="76"/>
      <c r="SJ426" s="76"/>
      <c r="SK426" s="76"/>
      <c r="SL426" s="76"/>
      <c r="SM426" s="76"/>
      <c r="SN426" s="76"/>
      <c r="SO426" s="76"/>
      <c r="SP426" s="76"/>
      <c r="SQ426" s="76"/>
      <c r="SR426" s="76"/>
      <c r="SS426" s="76"/>
      <c r="ST426" s="76"/>
      <c r="SU426" s="76"/>
      <c r="SV426" s="75"/>
      <c r="SW426" s="76"/>
      <c r="SX426" s="75"/>
      <c r="SY426" s="74">
        <f t="shared" si="760"/>
        <v>0</v>
      </c>
      <c r="TA426" s="162"/>
      <c r="TC426" s="78"/>
      <c r="TD426" s="37"/>
      <c r="TE426" s="77"/>
      <c r="TF426" s="76"/>
      <c r="TG426" s="76"/>
      <c r="TH426" s="76"/>
      <c r="TI426" s="76"/>
      <c r="TJ426" s="76"/>
      <c r="TK426" s="76"/>
      <c r="TL426" s="76"/>
      <c r="TM426" s="76"/>
      <c r="TN426" s="76"/>
      <c r="TO426" s="76"/>
      <c r="TP426" s="76"/>
      <c r="TQ426" s="76"/>
      <c r="TR426" s="76"/>
      <c r="TS426" s="76"/>
      <c r="TT426" s="76"/>
      <c r="TU426" s="75"/>
      <c r="TV426" s="76"/>
      <c r="TW426" s="75"/>
      <c r="TX426" s="74">
        <f t="shared" si="761"/>
        <v>0</v>
      </c>
      <c r="TZ426" s="162"/>
      <c r="UB426" s="78"/>
      <c r="UC426" s="37"/>
      <c r="UD426" s="77"/>
      <c r="UE426" s="76"/>
      <c r="UF426" s="76"/>
      <c r="UG426" s="76"/>
      <c r="UH426" s="76"/>
      <c r="UI426" s="76"/>
      <c r="UJ426" s="76"/>
      <c r="UK426" s="76"/>
      <c r="UL426" s="76"/>
      <c r="UM426" s="76"/>
      <c r="UN426" s="76"/>
      <c r="UO426" s="76"/>
      <c r="UP426" s="76"/>
      <c r="UQ426" s="76"/>
      <c r="UR426" s="76"/>
      <c r="US426" s="76"/>
      <c r="UT426" s="75"/>
      <c r="UU426" s="76"/>
      <c r="UV426" s="75"/>
      <c r="UW426" s="74">
        <f t="shared" si="762"/>
        <v>0</v>
      </c>
      <c r="UY426" s="162"/>
      <c r="VA426" s="78"/>
      <c r="VB426" s="37"/>
      <c r="VC426" s="77"/>
      <c r="VD426" s="76"/>
      <c r="VE426" s="76"/>
      <c r="VF426" s="76"/>
      <c r="VG426" s="76"/>
      <c r="VH426" s="76"/>
      <c r="VI426" s="76"/>
      <c r="VJ426" s="76"/>
      <c r="VK426" s="76"/>
      <c r="VL426" s="76"/>
      <c r="VM426" s="76"/>
      <c r="VN426" s="76"/>
      <c r="VO426" s="76"/>
      <c r="VP426" s="76"/>
      <c r="VQ426" s="76"/>
      <c r="VR426" s="76"/>
      <c r="VS426" s="75"/>
      <c r="VT426" s="76"/>
      <c r="VU426" s="75"/>
      <c r="VV426" s="74">
        <f t="shared" si="763"/>
        <v>0</v>
      </c>
    </row>
    <row r="427" spans="2:596" s="38" customFormat="1" outlineLevel="1">
      <c r="B427" s="88"/>
      <c r="C427" s="89">
        <f>IF(ISERROR(I427+1)=TRUE,I427,IF(I427="","",MAX(C$15:C426)+1))</f>
        <v>317</v>
      </c>
      <c r="D427" s="88">
        <f t="shared" si="740"/>
        <v>1</v>
      </c>
      <c r="E427" s="3"/>
      <c r="G427" s="162"/>
      <c r="I427" s="95">
        <f t="shared" si="764"/>
        <v>327</v>
      </c>
      <c r="J427" s="94" t="s">
        <v>371</v>
      </c>
      <c r="K427" s="93"/>
      <c r="L427" s="93"/>
      <c r="M427" s="93"/>
      <c r="N427" s="93"/>
      <c r="O427" s="92"/>
      <c r="P427" s="91" t="s">
        <v>163</v>
      </c>
      <c r="Q427" s="297"/>
      <c r="R427" s="90" t="s">
        <v>141</v>
      </c>
      <c r="S427" s="298"/>
      <c r="U427" s="162"/>
      <c r="V427" s="42"/>
      <c r="W427" s="78"/>
      <c r="X427" s="37"/>
      <c r="Y427" s="77"/>
      <c r="Z427" s="76"/>
      <c r="AA427" s="79"/>
      <c r="AB427" s="76"/>
      <c r="AC427" s="79"/>
      <c r="AD427" s="76"/>
      <c r="AE427" s="76"/>
      <c r="AF427" s="76"/>
      <c r="AG427" s="76"/>
      <c r="AH427" s="76"/>
      <c r="AI427" s="76"/>
      <c r="AJ427" s="76"/>
      <c r="AK427" s="75"/>
      <c r="AL427" s="75"/>
      <c r="AM427" s="75"/>
      <c r="AN427" s="75"/>
      <c r="AO427" s="75"/>
      <c r="AP427" s="75"/>
      <c r="AQ427" s="75"/>
      <c r="AR427" s="74">
        <f t="shared" si="741"/>
        <v>0</v>
      </c>
      <c r="AT427" s="162"/>
      <c r="AV427" s="78"/>
      <c r="AW427" s="37"/>
      <c r="AX427" s="77"/>
      <c r="AY427" s="76"/>
      <c r="AZ427" s="79"/>
      <c r="BA427" s="76"/>
      <c r="BB427" s="79"/>
      <c r="BC427" s="76"/>
      <c r="BD427" s="76"/>
      <c r="BE427" s="76"/>
      <c r="BF427" s="76"/>
      <c r="BG427" s="76"/>
      <c r="BH427" s="76"/>
      <c r="BI427" s="76"/>
      <c r="BJ427" s="75"/>
      <c r="BK427" s="75"/>
      <c r="BL427" s="75"/>
      <c r="BM427" s="75"/>
      <c r="BN427" s="75"/>
      <c r="BO427" s="75"/>
      <c r="BP427" s="75"/>
      <c r="BQ427" s="74">
        <f t="shared" si="742"/>
        <v>0</v>
      </c>
      <c r="BS427" s="162"/>
      <c r="BU427" s="78"/>
      <c r="BV427" s="37"/>
      <c r="BW427" s="77"/>
      <c r="BX427" s="76"/>
      <c r="BY427" s="79"/>
      <c r="BZ427" s="76"/>
      <c r="CA427" s="79"/>
      <c r="CB427" s="76"/>
      <c r="CC427" s="76"/>
      <c r="CD427" s="76"/>
      <c r="CE427" s="76"/>
      <c r="CF427" s="76"/>
      <c r="CG427" s="76"/>
      <c r="CH427" s="76"/>
      <c r="CI427" s="75"/>
      <c r="CJ427" s="75"/>
      <c r="CK427" s="75"/>
      <c r="CL427" s="75"/>
      <c r="CM427" s="75"/>
      <c r="CN427" s="75"/>
      <c r="CO427" s="75"/>
      <c r="CP427" s="74">
        <f t="shared" si="743"/>
        <v>0</v>
      </c>
      <c r="CR427" s="162"/>
      <c r="CT427" s="78"/>
      <c r="CU427" s="37"/>
      <c r="CV427" s="77"/>
      <c r="CW427" s="76"/>
      <c r="CX427" s="79"/>
      <c r="CY427" s="76"/>
      <c r="CZ427" s="79"/>
      <c r="DA427" s="76"/>
      <c r="DB427" s="76"/>
      <c r="DC427" s="76"/>
      <c r="DD427" s="76"/>
      <c r="DE427" s="76"/>
      <c r="DF427" s="76"/>
      <c r="DG427" s="76"/>
      <c r="DH427" s="75"/>
      <c r="DI427" s="75"/>
      <c r="DJ427" s="75"/>
      <c r="DK427" s="75"/>
      <c r="DL427" s="75"/>
      <c r="DM427" s="75"/>
      <c r="DN427" s="75"/>
      <c r="DO427" s="74">
        <f t="shared" si="744"/>
        <v>0</v>
      </c>
      <c r="DQ427" s="162"/>
      <c r="DS427" s="78"/>
      <c r="DT427" s="37"/>
      <c r="DU427" s="77"/>
      <c r="DV427" s="76"/>
      <c r="DW427" s="79"/>
      <c r="DX427" s="76"/>
      <c r="DY427" s="79"/>
      <c r="DZ427" s="76"/>
      <c r="EA427" s="76"/>
      <c r="EB427" s="76"/>
      <c r="EC427" s="76"/>
      <c r="ED427" s="76"/>
      <c r="EE427" s="76"/>
      <c r="EF427" s="76"/>
      <c r="EG427" s="75"/>
      <c r="EH427" s="75"/>
      <c r="EI427" s="75"/>
      <c r="EJ427" s="75"/>
      <c r="EK427" s="75"/>
      <c r="EL427" s="75"/>
      <c r="EM427" s="75"/>
      <c r="EN427" s="74">
        <f t="shared" si="745"/>
        <v>0</v>
      </c>
      <c r="EP427" s="162"/>
      <c r="ER427" s="78"/>
      <c r="ES427" s="37"/>
      <c r="ET427" s="77"/>
      <c r="EU427" s="76"/>
      <c r="EV427" s="76"/>
      <c r="EW427" s="76"/>
      <c r="EX427" s="76"/>
      <c r="EY427" s="76"/>
      <c r="EZ427" s="76"/>
      <c r="FA427" s="76"/>
      <c r="FB427" s="76"/>
      <c r="FC427" s="76"/>
      <c r="FD427" s="76"/>
      <c r="FE427" s="76"/>
      <c r="FF427" s="76"/>
      <c r="FG427" s="76"/>
      <c r="FH427" s="75"/>
      <c r="FI427" s="75"/>
      <c r="FJ427" s="75"/>
      <c r="FK427" s="75"/>
      <c r="FL427" s="75"/>
      <c r="FM427" s="74">
        <f t="shared" si="746"/>
        <v>0</v>
      </c>
      <c r="FO427" s="162"/>
      <c r="FQ427" s="78"/>
      <c r="FR427" s="37"/>
      <c r="FS427" s="77"/>
      <c r="FT427" s="76"/>
      <c r="FU427" s="76"/>
      <c r="FV427" s="76"/>
      <c r="FW427" s="76"/>
      <c r="FX427" s="76"/>
      <c r="FY427" s="76"/>
      <c r="FZ427" s="76"/>
      <c r="GA427" s="76"/>
      <c r="GB427" s="76"/>
      <c r="GC427" s="76"/>
      <c r="GD427" s="76"/>
      <c r="GE427" s="76"/>
      <c r="GF427" s="76"/>
      <c r="GG427" s="75"/>
      <c r="GH427" s="75"/>
      <c r="GI427" s="75"/>
      <c r="GJ427" s="75"/>
      <c r="GK427" s="75"/>
      <c r="GL427" s="74">
        <f t="shared" si="747"/>
        <v>0</v>
      </c>
      <c r="GN427" s="162"/>
      <c r="GP427" s="78"/>
      <c r="GQ427" s="37"/>
      <c r="GR427" s="77"/>
      <c r="GS427" s="76"/>
      <c r="GT427" s="76"/>
      <c r="GU427" s="76"/>
      <c r="GV427" s="76"/>
      <c r="GW427" s="76"/>
      <c r="GX427" s="76"/>
      <c r="GY427" s="76"/>
      <c r="GZ427" s="76"/>
      <c r="HA427" s="76"/>
      <c r="HB427" s="76"/>
      <c r="HC427" s="76"/>
      <c r="HD427" s="76"/>
      <c r="HE427" s="76"/>
      <c r="HF427" s="75"/>
      <c r="HG427" s="75"/>
      <c r="HH427" s="75"/>
      <c r="HI427" s="75"/>
      <c r="HJ427" s="75"/>
      <c r="HK427" s="74">
        <f t="shared" si="748"/>
        <v>0</v>
      </c>
      <c r="HM427" s="162"/>
      <c r="HO427" s="78"/>
      <c r="HP427" s="37"/>
      <c r="HQ427" s="77"/>
      <c r="HR427" s="76"/>
      <c r="HS427" s="76"/>
      <c r="HT427" s="76"/>
      <c r="HU427" s="76"/>
      <c r="HV427" s="76"/>
      <c r="HW427" s="76"/>
      <c r="HX427" s="76"/>
      <c r="HY427" s="76"/>
      <c r="HZ427" s="76"/>
      <c r="IA427" s="76"/>
      <c r="IB427" s="76"/>
      <c r="IC427" s="76"/>
      <c r="ID427" s="76"/>
      <c r="IE427" s="75"/>
      <c r="IF427" s="75"/>
      <c r="IG427" s="75"/>
      <c r="IH427" s="75"/>
      <c r="II427" s="75"/>
      <c r="IJ427" s="74">
        <f t="shared" si="749"/>
        <v>0</v>
      </c>
      <c r="IL427" s="162"/>
      <c r="IN427" s="78"/>
      <c r="IO427" s="37"/>
      <c r="IP427" s="77"/>
      <c r="IQ427" s="76"/>
      <c r="IR427" s="76"/>
      <c r="IS427" s="76"/>
      <c r="IT427" s="76"/>
      <c r="IU427" s="76"/>
      <c r="IV427" s="76"/>
      <c r="IW427" s="76"/>
      <c r="IX427" s="75"/>
      <c r="IY427" s="75"/>
      <c r="IZ427" s="75"/>
      <c r="JA427" s="75"/>
      <c r="JB427" s="75"/>
      <c r="JC427" s="75"/>
      <c r="JD427" s="75"/>
      <c r="JE427" s="75"/>
      <c r="JF427" s="75"/>
      <c r="JG427" s="75"/>
      <c r="JH427" s="75"/>
      <c r="JI427" s="74">
        <f t="shared" si="750"/>
        <v>0</v>
      </c>
      <c r="JK427" s="162"/>
      <c r="JM427" s="78"/>
      <c r="JN427" s="37"/>
      <c r="JO427" s="77"/>
      <c r="JP427" s="76"/>
      <c r="JQ427" s="76"/>
      <c r="JR427" s="76"/>
      <c r="JS427" s="76"/>
      <c r="JT427" s="76"/>
      <c r="JU427" s="76"/>
      <c r="JV427" s="76"/>
      <c r="JW427" s="75"/>
      <c r="JX427" s="75"/>
      <c r="JY427" s="75"/>
      <c r="JZ427" s="75"/>
      <c r="KA427" s="75"/>
      <c r="KB427" s="75"/>
      <c r="KC427" s="75"/>
      <c r="KD427" s="75"/>
      <c r="KE427" s="75"/>
      <c r="KF427" s="75"/>
      <c r="KG427" s="75"/>
      <c r="KH427" s="74">
        <f t="shared" si="751"/>
        <v>0</v>
      </c>
      <c r="KJ427" s="162"/>
      <c r="KL427" s="78"/>
      <c r="KM427" s="37"/>
      <c r="KN427" s="77"/>
      <c r="KO427" s="76"/>
      <c r="KP427" s="76"/>
      <c r="KQ427" s="76"/>
      <c r="KR427" s="76"/>
      <c r="KS427" s="76"/>
      <c r="KT427" s="76"/>
      <c r="KU427" s="76"/>
      <c r="KV427" s="75"/>
      <c r="KW427" s="75"/>
      <c r="KX427" s="75"/>
      <c r="KY427" s="75"/>
      <c r="KZ427" s="75"/>
      <c r="LA427" s="75"/>
      <c r="LB427" s="75"/>
      <c r="LC427" s="75"/>
      <c r="LD427" s="75"/>
      <c r="LE427" s="75"/>
      <c r="LF427" s="75"/>
      <c r="LG427" s="74">
        <f t="shared" si="752"/>
        <v>0</v>
      </c>
      <c r="LI427" s="162"/>
      <c r="LK427" s="78"/>
      <c r="LL427" s="37"/>
      <c r="LM427" s="77"/>
      <c r="LN427" s="76"/>
      <c r="LO427" s="76"/>
      <c r="LP427" s="76"/>
      <c r="LQ427" s="76"/>
      <c r="LR427" s="76"/>
      <c r="LS427" s="76"/>
      <c r="LT427" s="76"/>
      <c r="LU427" s="75"/>
      <c r="LV427" s="75"/>
      <c r="LW427" s="75"/>
      <c r="LX427" s="75"/>
      <c r="LY427" s="75"/>
      <c r="LZ427" s="75"/>
      <c r="MA427" s="75"/>
      <c r="MB427" s="75"/>
      <c r="MC427" s="75"/>
      <c r="MD427" s="75"/>
      <c r="ME427" s="75"/>
      <c r="MF427" s="74">
        <f t="shared" si="753"/>
        <v>0</v>
      </c>
      <c r="MH427" s="162"/>
      <c r="MJ427" s="78"/>
      <c r="MK427" s="37"/>
      <c r="ML427" s="77"/>
      <c r="MM427" s="76"/>
      <c r="MN427" s="76"/>
      <c r="MO427" s="76"/>
      <c r="MP427" s="76"/>
      <c r="MQ427" s="76"/>
      <c r="MR427" s="76"/>
      <c r="MS427" s="76"/>
      <c r="MT427" s="75"/>
      <c r="MU427" s="75"/>
      <c r="MV427" s="75"/>
      <c r="MW427" s="75"/>
      <c r="MX427" s="75"/>
      <c r="MY427" s="75"/>
      <c r="MZ427" s="75"/>
      <c r="NA427" s="75"/>
      <c r="NB427" s="75"/>
      <c r="NC427" s="75"/>
      <c r="ND427" s="75"/>
      <c r="NE427" s="74">
        <f t="shared" si="754"/>
        <v>0</v>
      </c>
      <c r="NG427" s="162"/>
      <c r="NI427" s="78"/>
      <c r="NJ427" s="37"/>
      <c r="NK427" s="77"/>
      <c r="NL427" s="76"/>
      <c r="NM427" s="76"/>
      <c r="NN427" s="76"/>
      <c r="NO427" s="76"/>
      <c r="NP427" s="76"/>
      <c r="NQ427" s="76"/>
      <c r="NR427" s="76"/>
      <c r="NS427" s="76"/>
      <c r="NT427" s="76"/>
      <c r="NU427" s="76"/>
      <c r="NV427" s="76"/>
      <c r="NW427" s="76"/>
      <c r="NX427" s="76"/>
      <c r="NY427" s="76"/>
      <c r="NZ427" s="76"/>
      <c r="OA427" s="75"/>
      <c r="OB427" s="76"/>
      <c r="OC427" s="75"/>
      <c r="OD427" s="74">
        <f t="shared" si="755"/>
        <v>0</v>
      </c>
      <c r="OF427" s="162"/>
      <c r="OH427" s="78"/>
      <c r="OI427" s="37"/>
      <c r="OJ427" s="77"/>
      <c r="OK427" s="76"/>
      <c r="OL427" s="76"/>
      <c r="OM427" s="76"/>
      <c r="ON427" s="76"/>
      <c r="OO427" s="76"/>
      <c r="OP427" s="76"/>
      <c r="OQ427" s="76"/>
      <c r="OR427" s="76"/>
      <c r="OS427" s="76"/>
      <c r="OT427" s="76"/>
      <c r="OU427" s="76"/>
      <c r="OV427" s="76"/>
      <c r="OW427" s="76"/>
      <c r="OX427" s="76"/>
      <c r="OY427" s="76"/>
      <c r="OZ427" s="75"/>
      <c r="PA427" s="76"/>
      <c r="PB427" s="75"/>
      <c r="PC427" s="74">
        <f t="shared" si="756"/>
        <v>0</v>
      </c>
      <c r="PE427" s="162"/>
      <c r="PG427" s="78"/>
      <c r="PH427" s="37"/>
      <c r="PI427" s="77"/>
      <c r="PJ427" s="76"/>
      <c r="PK427" s="76"/>
      <c r="PL427" s="76"/>
      <c r="PM427" s="76"/>
      <c r="PN427" s="76"/>
      <c r="PO427" s="76"/>
      <c r="PP427" s="76"/>
      <c r="PQ427" s="76"/>
      <c r="PR427" s="76"/>
      <c r="PS427" s="76"/>
      <c r="PT427" s="76"/>
      <c r="PU427" s="76"/>
      <c r="PV427" s="76"/>
      <c r="PW427" s="76"/>
      <c r="PX427" s="76"/>
      <c r="PY427" s="75"/>
      <c r="PZ427" s="76"/>
      <c r="QA427" s="75"/>
      <c r="QB427" s="74">
        <f t="shared" si="757"/>
        <v>0</v>
      </c>
      <c r="QD427" s="162"/>
      <c r="QF427" s="78"/>
      <c r="QG427" s="37"/>
      <c r="QH427" s="77"/>
      <c r="QI427" s="76"/>
      <c r="QJ427" s="76"/>
      <c r="QK427" s="76"/>
      <c r="QL427" s="76"/>
      <c r="QM427" s="76"/>
      <c r="QN427" s="76"/>
      <c r="QO427" s="76"/>
      <c r="QP427" s="76"/>
      <c r="QQ427" s="76"/>
      <c r="QR427" s="76"/>
      <c r="QS427" s="76"/>
      <c r="QT427" s="76"/>
      <c r="QU427" s="76"/>
      <c r="QV427" s="76"/>
      <c r="QW427" s="76"/>
      <c r="QX427" s="75"/>
      <c r="QY427" s="76"/>
      <c r="QZ427" s="75"/>
      <c r="RA427" s="74">
        <f t="shared" si="758"/>
        <v>0</v>
      </c>
      <c r="RC427" s="162"/>
      <c r="RE427" s="78"/>
      <c r="RF427" s="37"/>
      <c r="RG427" s="77"/>
      <c r="RH427" s="76"/>
      <c r="RI427" s="76"/>
      <c r="RJ427" s="76"/>
      <c r="RK427" s="76"/>
      <c r="RL427" s="76"/>
      <c r="RM427" s="76"/>
      <c r="RN427" s="76"/>
      <c r="RO427" s="76"/>
      <c r="RP427" s="76"/>
      <c r="RQ427" s="76"/>
      <c r="RR427" s="76"/>
      <c r="RS427" s="76"/>
      <c r="RT427" s="76"/>
      <c r="RU427" s="76"/>
      <c r="RV427" s="76"/>
      <c r="RW427" s="75"/>
      <c r="RX427" s="76"/>
      <c r="RY427" s="75"/>
      <c r="RZ427" s="74">
        <f t="shared" si="759"/>
        <v>0</v>
      </c>
      <c r="SB427" s="162"/>
      <c r="SD427" s="78"/>
      <c r="SE427" s="37"/>
      <c r="SF427" s="77"/>
      <c r="SG427" s="76"/>
      <c r="SH427" s="76"/>
      <c r="SI427" s="76"/>
      <c r="SJ427" s="76"/>
      <c r="SK427" s="76"/>
      <c r="SL427" s="76"/>
      <c r="SM427" s="76"/>
      <c r="SN427" s="76"/>
      <c r="SO427" s="76"/>
      <c r="SP427" s="76"/>
      <c r="SQ427" s="76"/>
      <c r="SR427" s="76"/>
      <c r="SS427" s="76"/>
      <c r="ST427" s="76"/>
      <c r="SU427" s="76"/>
      <c r="SV427" s="75"/>
      <c r="SW427" s="76"/>
      <c r="SX427" s="75"/>
      <c r="SY427" s="74">
        <f t="shared" si="760"/>
        <v>0</v>
      </c>
      <c r="TA427" s="162"/>
      <c r="TC427" s="78"/>
      <c r="TD427" s="37"/>
      <c r="TE427" s="77"/>
      <c r="TF427" s="76"/>
      <c r="TG427" s="76"/>
      <c r="TH427" s="76"/>
      <c r="TI427" s="76"/>
      <c r="TJ427" s="76"/>
      <c r="TK427" s="76"/>
      <c r="TL427" s="76"/>
      <c r="TM427" s="76"/>
      <c r="TN427" s="76"/>
      <c r="TO427" s="76"/>
      <c r="TP427" s="76"/>
      <c r="TQ427" s="76"/>
      <c r="TR427" s="76"/>
      <c r="TS427" s="76"/>
      <c r="TT427" s="76"/>
      <c r="TU427" s="75"/>
      <c r="TV427" s="76"/>
      <c r="TW427" s="75"/>
      <c r="TX427" s="74">
        <f t="shared" si="761"/>
        <v>0</v>
      </c>
      <c r="TZ427" s="162"/>
      <c r="UB427" s="78"/>
      <c r="UC427" s="37"/>
      <c r="UD427" s="77"/>
      <c r="UE427" s="76"/>
      <c r="UF427" s="76"/>
      <c r="UG427" s="76"/>
      <c r="UH427" s="76"/>
      <c r="UI427" s="76"/>
      <c r="UJ427" s="76"/>
      <c r="UK427" s="76"/>
      <c r="UL427" s="76"/>
      <c r="UM427" s="76"/>
      <c r="UN427" s="76"/>
      <c r="UO427" s="76"/>
      <c r="UP427" s="76"/>
      <c r="UQ427" s="76"/>
      <c r="UR427" s="76"/>
      <c r="US427" s="76"/>
      <c r="UT427" s="75"/>
      <c r="UU427" s="76"/>
      <c r="UV427" s="75"/>
      <c r="UW427" s="74">
        <f t="shared" si="762"/>
        <v>0</v>
      </c>
      <c r="UY427" s="162"/>
      <c r="VA427" s="78"/>
      <c r="VB427" s="37"/>
      <c r="VC427" s="77"/>
      <c r="VD427" s="76"/>
      <c r="VE427" s="76"/>
      <c r="VF427" s="76"/>
      <c r="VG427" s="76"/>
      <c r="VH427" s="76"/>
      <c r="VI427" s="76"/>
      <c r="VJ427" s="76"/>
      <c r="VK427" s="76"/>
      <c r="VL427" s="76"/>
      <c r="VM427" s="76"/>
      <c r="VN427" s="76"/>
      <c r="VO427" s="76"/>
      <c r="VP427" s="76"/>
      <c r="VQ427" s="76"/>
      <c r="VR427" s="76"/>
      <c r="VS427" s="75"/>
      <c r="VT427" s="76"/>
      <c r="VU427" s="75"/>
      <c r="VV427" s="74">
        <f t="shared" si="763"/>
        <v>0</v>
      </c>
    </row>
    <row r="428" spans="2:596" s="38" customFormat="1" outlineLevel="1">
      <c r="B428" s="88"/>
      <c r="C428" s="89">
        <f>IF(ISERROR(I428+1)=TRUE,I428,IF(I428="","",MAX(C$15:C427)+1))</f>
        <v>318</v>
      </c>
      <c r="D428" s="88">
        <f t="shared" si="740"/>
        <v>1</v>
      </c>
      <c r="E428" s="3"/>
      <c r="G428" s="162"/>
      <c r="I428" s="95">
        <f t="shared" si="764"/>
        <v>328</v>
      </c>
      <c r="J428" s="94" t="s">
        <v>370</v>
      </c>
      <c r="K428" s="93"/>
      <c r="L428" s="93"/>
      <c r="M428" s="93"/>
      <c r="N428" s="93"/>
      <c r="O428" s="92"/>
      <c r="P428" s="91" t="s">
        <v>163</v>
      </c>
      <c r="Q428" s="297"/>
      <c r="R428" s="90" t="s">
        <v>141</v>
      </c>
      <c r="S428" s="298"/>
      <c r="U428" s="162"/>
      <c r="V428" s="42"/>
      <c r="W428" s="78"/>
      <c r="X428" s="37"/>
      <c r="Y428" s="77"/>
      <c r="Z428" s="76"/>
      <c r="AA428" s="79"/>
      <c r="AB428" s="76"/>
      <c r="AC428" s="79"/>
      <c r="AD428" s="76"/>
      <c r="AE428" s="76"/>
      <c r="AF428" s="76"/>
      <c r="AG428" s="76"/>
      <c r="AH428" s="76"/>
      <c r="AI428" s="76"/>
      <c r="AJ428" s="76"/>
      <c r="AK428" s="75"/>
      <c r="AL428" s="75"/>
      <c r="AM428" s="75"/>
      <c r="AN428" s="75"/>
      <c r="AO428" s="75"/>
      <c r="AP428" s="75"/>
      <c r="AQ428" s="75"/>
      <c r="AR428" s="74">
        <f t="shared" si="741"/>
        <v>0</v>
      </c>
      <c r="AT428" s="162"/>
      <c r="AV428" s="78"/>
      <c r="AW428" s="37"/>
      <c r="AX428" s="77"/>
      <c r="AY428" s="76"/>
      <c r="AZ428" s="79"/>
      <c r="BA428" s="76"/>
      <c r="BB428" s="79"/>
      <c r="BC428" s="76"/>
      <c r="BD428" s="76"/>
      <c r="BE428" s="76"/>
      <c r="BF428" s="76"/>
      <c r="BG428" s="76"/>
      <c r="BH428" s="76"/>
      <c r="BI428" s="76"/>
      <c r="BJ428" s="75"/>
      <c r="BK428" s="75"/>
      <c r="BL428" s="75"/>
      <c r="BM428" s="75"/>
      <c r="BN428" s="75"/>
      <c r="BO428" s="75"/>
      <c r="BP428" s="75"/>
      <c r="BQ428" s="74">
        <f t="shared" si="742"/>
        <v>0</v>
      </c>
      <c r="BS428" s="162"/>
      <c r="BU428" s="78"/>
      <c r="BV428" s="37"/>
      <c r="BW428" s="77"/>
      <c r="BX428" s="76"/>
      <c r="BY428" s="79"/>
      <c r="BZ428" s="76"/>
      <c r="CA428" s="79"/>
      <c r="CB428" s="76"/>
      <c r="CC428" s="76"/>
      <c r="CD428" s="76"/>
      <c r="CE428" s="76"/>
      <c r="CF428" s="76"/>
      <c r="CG428" s="76"/>
      <c r="CH428" s="76"/>
      <c r="CI428" s="75"/>
      <c r="CJ428" s="75"/>
      <c r="CK428" s="75"/>
      <c r="CL428" s="75"/>
      <c r="CM428" s="75"/>
      <c r="CN428" s="75"/>
      <c r="CO428" s="75"/>
      <c r="CP428" s="74">
        <f t="shared" si="743"/>
        <v>0</v>
      </c>
      <c r="CR428" s="162"/>
      <c r="CT428" s="78"/>
      <c r="CU428" s="37"/>
      <c r="CV428" s="77"/>
      <c r="CW428" s="76"/>
      <c r="CX428" s="79"/>
      <c r="CY428" s="76"/>
      <c r="CZ428" s="79"/>
      <c r="DA428" s="76"/>
      <c r="DB428" s="76"/>
      <c r="DC428" s="76"/>
      <c r="DD428" s="76"/>
      <c r="DE428" s="76"/>
      <c r="DF428" s="76"/>
      <c r="DG428" s="76"/>
      <c r="DH428" s="75"/>
      <c r="DI428" s="75"/>
      <c r="DJ428" s="75"/>
      <c r="DK428" s="75"/>
      <c r="DL428" s="75"/>
      <c r="DM428" s="75"/>
      <c r="DN428" s="75"/>
      <c r="DO428" s="74">
        <f t="shared" si="744"/>
        <v>0</v>
      </c>
      <c r="DQ428" s="162"/>
      <c r="DS428" s="78"/>
      <c r="DT428" s="37"/>
      <c r="DU428" s="77"/>
      <c r="DV428" s="76"/>
      <c r="DW428" s="79"/>
      <c r="DX428" s="76"/>
      <c r="DY428" s="79"/>
      <c r="DZ428" s="76"/>
      <c r="EA428" s="76"/>
      <c r="EB428" s="76"/>
      <c r="EC428" s="76"/>
      <c r="ED428" s="76"/>
      <c r="EE428" s="76"/>
      <c r="EF428" s="76"/>
      <c r="EG428" s="75"/>
      <c r="EH428" s="75"/>
      <c r="EI428" s="75"/>
      <c r="EJ428" s="75"/>
      <c r="EK428" s="75"/>
      <c r="EL428" s="75"/>
      <c r="EM428" s="75"/>
      <c r="EN428" s="74">
        <f t="shared" si="745"/>
        <v>0</v>
      </c>
      <c r="EP428" s="162"/>
      <c r="ER428" s="78"/>
      <c r="ES428" s="37"/>
      <c r="ET428" s="77"/>
      <c r="EU428" s="76"/>
      <c r="EV428" s="76"/>
      <c r="EW428" s="76"/>
      <c r="EX428" s="76"/>
      <c r="EY428" s="76"/>
      <c r="EZ428" s="76"/>
      <c r="FA428" s="76"/>
      <c r="FB428" s="76"/>
      <c r="FC428" s="76"/>
      <c r="FD428" s="76"/>
      <c r="FE428" s="76"/>
      <c r="FF428" s="76"/>
      <c r="FG428" s="76"/>
      <c r="FH428" s="75"/>
      <c r="FI428" s="75"/>
      <c r="FJ428" s="75"/>
      <c r="FK428" s="75"/>
      <c r="FL428" s="75"/>
      <c r="FM428" s="74">
        <f t="shared" si="746"/>
        <v>0</v>
      </c>
      <c r="FO428" s="162"/>
      <c r="FQ428" s="78"/>
      <c r="FR428" s="37"/>
      <c r="FS428" s="77"/>
      <c r="FT428" s="76"/>
      <c r="FU428" s="76"/>
      <c r="FV428" s="76"/>
      <c r="FW428" s="76"/>
      <c r="FX428" s="76"/>
      <c r="FY428" s="76"/>
      <c r="FZ428" s="76"/>
      <c r="GA428" s="76"/>
      <c r="GB428" s="76"/>
      <c r="GC428" s="76"/>
      <c r="GD428" s="76"/>
      <c r="GE428" s="76"/>
      <c r="GF428" s="76"/>
      <c r="GG428" s="75"/>
      <c r="GH428" s="75"/>
      <c r="GI428" s="75"/>
      <c r="GJ428" s="75"/>
      <c r="GK428" s="75"/>
      <c r="GL428" s="74">
        <f t="shared" si="747"/>
        <v>0</v>
      </c>
      <c r="GN428" s="162"/>
      <c r="GP428" s="78"/>
      <c r="GQ428" s="37"/>
      <c r="GR428" s="77"/>
      <c r="GS428" s="76"/>
      <c r="GT428" s="76"/>
      <c r="GU428" s="76"/>
      <c r="GV428" s="76"/>
      <c r="GW428" s="76"/>
      <c r="GX428" s="76"/>
      <c r="GY428" s="76"/>
      <c r="GZ428" s="76"/>
      <c r="HA428" s="76"/>
      <c r="HB428" s="76"/>
      <c r="HC428" s="76"/>
      <c r="HD428" s="76"/>
      <c r="HE428" s="76"/>
      <c r="HF428" s="75"/>
      <c r="HG428" s="75"/>
      <c r="HH428" s="75"/>
      <c r="HI428" s="75"/>
      <c r="HJ428" s="75"/>
      <c r="HK428" s="74">
        <f t="shared" si="748"/>
        <v>0</v>
      </c>
      <c r="HM428" s="162"/>
      <c r="HO428" s="78"/>
      <c r="HP428" s="37"/>
      <c r="HQ428" s="77"/>
      <c r="HR428" s="76"/>
      <c r="HS428" s="76"/>
      <c r="HT428" s="76"/>
      <c r="HU428" s="76"/>
      <c r="HV428" s="76"/>
      <c r="HW428" s="76"/>
      <c r="HX428" s="76"/>
      <c r="HY428" s="76"/>
      <c r="HZ428" s="76"/>
      <c r="IA428" s="76"/>
      <c r="IB428" s="76"/>
      <c r="IC428" s="76"/>
      <c r="ID428" s="76"/>
      <c r="IE428" s="75"/>
      <c r="IF428" s="75"/>
      <c r="IG428" s="75"/>
      <c r="IH428" s="75"/>
      <c r="II428" s="75"/>
      <c r="IJ428" s="74">
        <f t="shared" si="749"/>
        <v>0</v>
      </c>
      <c r="IL428" s="162"/>
      <c r="IN428" s="78"/>
      <c r="IO428" s="37"/>
      <c r="IP428" s="77"/>
      <c r="IQ428" s="76"/>
      <c r="IR428" s="76"/>
      <c r="IS428" s="76"/>
      <c r="IT428" s="76"/>
      <c r="IU428" s="76"/>
      <c r="IV428" s="76"/>
      <c r="IW428" s="76"/>
      <c r="IX428" s="75"/>
      <c r="IY428" s="75"/>
      <c r="IZ428" s="75"/>
      <c r="JA428" s="75"/>
      <c r="JB428" s="75"/>
      <c r="JC428" s="75"/>
      <c r="JD428" s="75"/>
      <c r="JE428" s="75"/>
      <c r="JF428" s="75"/>
      <c r="JG428" s="75"/>
      <c r="JH428" s="75"/>
      <c r="JI428" s="74">
        <f t="shared" si="750"/>
        <v>0</v>
      </c>
      <c r="JK428" s="162"/>
      <c r="JM428" s="78"/>
      <c r="JN428" s="37"/>
      <c r="JO428" s="77"/>
      <c r="JP428" s="76"/>
      <c r="JQ428" s="76"/>
      <c r="JR428" s="76"/>
      <c r="JS428" s="76"/>
      <c r="JT428" s="76"/>
      <c r="JU428" s="76"/>
      <c r="JV428" s="76"/>
      <c r="JW428" s="75"/>
      <c r="JX428" s="75"/>
      <c r="JY428" s="75"/>
      <c r="JZ428" s="75"/>
      <c r="KA428" s="75"/>
      <c r="KB428" s="75"/>
      <c r="KC428" s="75"/>
      <c r="KD428" s="75"/>
      <c r="KE428" s="75"/>
      <c r="KF428" s="75"/>
      <c r="KG428" s="75"/>
      <c r="KH428" s="74">
        <f t="shared" si="751"/>
        <v>0</v>
      </c>
      <c r="KJ428" s="162"/>
      <c r="KL428" s="78"/>
      <c r="KM428" s="37"/>
      <c r="KN428" s="77"/>
      <c r="KO428" s="76"/>
      <c r="KP428" s="76"/>
      <c r="KQ428" s="76"/>
      <c r="KR428" s="76"/>
      <c r="KS428" s="76"/>
      <c r="KT428" s="76"/>
      <c r="KU428" s="76"/>
      <c r="KV428" s="75"/>
      <c r="KW428" s="75"/>
      <c r="KX428" s="75"/>
      <c r="KY428" s="75"/>
      <c r="KZ428" s="75"/>
      <c r="LA428" s="75"/>
      <c r="LB428" s="75"/>
      <c r="LC428" s="75"/>
      <c r="LD428" s="75"/>
      <c r="LE428" s="75"/>
      <c r="LF428" s="75"/>
      <c r="LG428" s="74">
        <f t="shared" si="752"/>
        <v>0</v>
      </c>
      <c r="LI428" s="162"/>
      <c r="LK428" s="78"/>
      <c r="LL428" s="37"/>
      <c r="LM428" s="77"/>
      <c r="LN428" s="76"/>
      <c r="LO428" s="76"/>
      <c r="LP428" s="76"/>
      <c r="LQ428" s="76"/>
      <c r="LR428" s="76"/>
      <c r="LS428" s="76"/>
      <c r="LT428" s="76"/>
      <c r="LU428" s="75"/>
      <c r="LV428" s="75"/>
      <c r="LW428" s="75"/>
      <c r="LX428" s="75"/>
      <c r="LY428" s="75"/>
      <c r="LZ428" s="75"/>
      <c r="MA428" s="75"/>
      <c r="MB428" s="75"/>
      <c r="MC428" s="75"/>
      <c r="MD428" s="75"/>
      <c r="ME428" s="75"/>
      <c r="MF428" s="74">
        <f t="shared" si="753"/>
        <v>0</v>
      </c>
      <c r="MH428" s="162"/>
      <c r="MJ428" s="78"/>
      <c r="MK428" s="37"/>
      <c r="ML428" s="77"/>
      <c r="MM428" s="76"/>
      <c r="MN428" s="76"/>
      <c r="MO428" s="76"/>
      <c r="MP428" s="76"/>
      <c r="MQ428" s="76"/>
      <c r="MR428" s="76"/>
      <c r="MS428" s="76"/>
      <c r="MT428" s="75"/>
      <c r="MU428" s="75"/>
      <c r="MV428" s="75"/>
      <c r="MW428" s="75"/>
      <c r="MX428" s="75"/>
      <c r="MY428" s="75"/>
      <c r="MZ428" s="75"/>
      <c r="NA428" s="75"/>
      <c r="NB428" s="75"/>
      <c r="NC428" s="75"/>
      <c r="ND428" s="75"/>
      <c r="NE428" s="74">
        <f t="shared" si="754"/>
        <v>0</v>
      </c>
      <c r="NG428" s="162"/>
      <c r="NI428" s="78"/>
      <c r="NJ428" s="37"/>
      <c r="NK428" s="77"/>
      <c r="NL428" s="76"/>
      <c r="NM428" s="76"/>
      <c r="NN428" s="76"/>
      <c r="NO428" s="76"/>
      <c r="NP428" s="76"/>
      <c r="NQ428" s="76"/>
      <c r="NR428" s="76"/>
      <c r="NS428" s="76"/>
      <c r="NT428" s="76"/>
      <c r="NU428" s="76"/>
      <c r="NV428" s="76"/>
      <c r="NW428" s="76"/>
      <c r="NX428" s="76"/>
      <c r="NY428" s="76"/>
      <c r="NZ428" s="76"/>
      <c r="OA428" s="75"/>
      <c r="OB428" s="76"/>
      <c r="OC428" s="75"/>
      <c r="OD428" s="74">
        <f t="shared" si="755"/>
        <v>0</v>
      </c>
      <c r="OF428" s="162"/>
      <c r="OH428" s="78"/>
      <c r="OI428" s="37"/>
      <c r="OJ428" s="77"/>
      <c r="OK428" s="76"/>
      <c r="OL428" s="76"/>
      <c r="OM428" s="76"/>
      <c r="ON428" s="76"/>
      <c r="OO428" s="76"/>
      <c r="OP428" s="76"/>
      <c r="OQ428" s="76"/>
      <c r="OR428" s="76"/>
      <c r="OS428" s="76"/>
      <c r="OT428" s="76"/>
      <c r="OU428" s="76"/>
      <c r="OV428" s="76"/>
      <c r="OW428" s="76"/>
      <c r="OX428" s="76"/>
      <c r="OY428" s="76"/>
      <c r="OZ428" s="75"/>
      <c r="PA428" s="76"/>
      <c r="PB428" s="75"/>
      <c r="PC428" s="74">
        <f t="shared" si="756"/>
        <v>0</v>
      </c>
      <c r="PE428" s="162"/>
      <c r="PG428" s="78"/>
      <c r="PH428" s="37"/>
      <c r="PI428" s="77"/>
      <c r="PJ428" s="76"/>
      <c r="PK428" s="76"/>
      <c r="PL428" s="76"/>
      <c r="PM428" s="76"/>
      <c r="PN428" s="76"/>
      <c r="PO428" s="76"/>
      <c r="PP428" s="76"/>
      <c r="PQ428" s="76"/>
      <c r="PR428" s="76"/>
      <c r="PS428" s="76"/>
      <c r="PT428" s="76"/>
      <c r="PU428" s="76"/>
      <c r="PV428" s="76"/>
      <c r="PW428" s="76"/>
      <c r="PX428" s="76"/>
      <c r="PY428" s="75"/>
      <c r="PZ428" s="76"/>
      <c r="QA428" s="75"/>
      <c r="QB428" s="74">
        <f t="shared" si="757"/>
        <v>0</v>
      </c>
      <c r="QD428" s="162"/>
      <c r="QF428" s="78"/>
      <c r="QG428" s="37"/>
      <c r="QH428" s="77"/>
      <c r="QI428" s="76"/>
      <c r="QJ428" s="76"/>
      <c r="QK428" s="76"/>
      <c r="QL428" s="76"/>
      <c r="QM428" s="76"/>
      <c r="QN428" s="76"/>
      <c r="QO428" s="76"/>
      <c r="QP428" s="76"/>
      <c r="QQ428" s="76"/>
      <c r="QR428" s="76"/>
      <c r="QS428" s="76"/>
      <c r="QT428" s="76"/>
      <c r="QU428" s="76"/>
      <c r="QV428" s="76"/>
      <c r="QW428" s="76"/>
      <c r="QX428" s="75"/>
      <c r="QY428" s="76"/>
      <c r="QZ428" s="75"/>
      <c r="RA428" s="74">
        <f t="shared" si="758"/>
        <v>0</v>
      </c>
      <c r="RC428" s="162"/>
      <c r="RE428" s="78"/>
      <c r="RF428" s="37"/>
      <c r="RG428" s="77"/>
      <c r="RH428" s="76"/>
      <c r="RI428" s="76"/>
      <c r="RJ428" s="76"/>
      <c r="RK428" s="76"/>
      <c r="RL428" s="76"/>
      <c r="RM428" s="76"/>
      <c r="RN428" s="76"/>
      <c r="RO428" s="76"/>
      <c r="RP428" s="76"/>
      <c r="RQ428" s="76"/>
      <c r="RR428" s="76"/>
      <c r="RS428" s="76"/>
      <c r="RT428" s="76"/>
      <c r="RU428" s="76"/>
      <c r="RV428" s="76"/>
      <c r="RW428" s="75"/>
      <c r="RX428" s="76"/>
      <c r="RY428" s="75"/>
      <c r="RZ428" s="74">
        <f t="shared" si="759"/>
        <v>0</v>
      </c>
      <c r="SB428" s="162"/>
      <c r="SD428" s="78"/>
      <c r="SE428" s="37"/>
      <c r="SF428" s="77"/>
      <c r="SG428" s="76"/>
      <c r="SH428" s="76"/>
      <c r="SI428" s="76"/>
      <c r="SJ428" s="76"/>
      <c r="SK428" s="76"/>
      <c r="SL428" s="76"/>
      <c r="SM428" s="76"/>
      <c r="SN428" s="76"/>
      <c r="SO428" s="76"/>
      <c r="SP428" s="76"/>
      <c r="SQ428" s="76"/>
      <c r="SR428" s="76"/>
      <c r="SS428" s="76"/>
      <c r="ST428" s="76"/>
      <c r="SU428" s="76"/>
      <c r="SV428" s="75"/>
      <c r="SW428" s="76"/>
      <c r="SX428" s="75"/>
      <c r="SY428" s="74">
        <f t="shared" si="760"/>
        <v>0</v>
      </c>
      <c r="TA428" s="162"/>
      <c r="TC428" s="78"/>
      <c r="TD428" s="37"/>
      <c r="TE428" s="77"/>
      <c r="TF428" s="76"/>
      <c r="TG428" s="76"/>
      <c r="TH428" s="76"/>
      <c r="TI428" s="76"/>
      <c r="TJ428" s="76"/>
      <c r="TK428" s="76"/>
      <c r="TL428" s="76"/>
      <c r="TM428" s="76"/>
      <c r="TN428" s="76"/>
      <c r="TO428" s="76"/>
      <c r="TP428" s="76"/>
      <c r="TQ428" s="76"/>
      <c r="TR428" s="76"/>
      <c r="TS428" s="76"/>
      <c r="TT428" s="76"/>
      <c r="TU428" s="75"/>
      <c r="TV428" s="76"/>
      <c r="TW428" s="75"/>
      <c r="TX428" s="74">
        <f t="shared" si="761"/>
        <v>0</v>
      </c>
      <c r="TZ428" s="162"/>
      <c r="UB428" s="78"/>
      <c r="UC428" s="37"/>
      <c r="UD428" s="77"/>
      <c r="UE428" s="76"/>
      <c r="UF428" s="76"/>
      <c r="UG428" s="76"/>
      <c r="UH428" s="76"/>
      <c r="UI428" s="76"/>
      <c r="UJ428" s="76"/>
      <c r="UK428" s="76"/>
      <c r="UL428" s="76"/>
      <c r="UM428" s="76"/>
      <c r="UN428" s="76"/>
      <c r="UO428" s="76"/>
      <c r="UP428" s="76"/>
      <c r="UQ428" s="76"/>
      <c r="UR428" s="76"/>
      <c r="US428" s="76"/>
      <c r="UT428" s="75"/>
      <c r="UU428" s="76"/>
      <c r="UV428" s="75"/>
      <c r="UW428" s="74">
        <f t="shared" si="762"/>
        <v>0</v>
      </c>
      <c r="UY428" s="162"/>
      <c r="VA428" s="78"/>
      <c r="VB428" s="37"/>
      <c r="VC428" s="77"/>
      <c r="VD428" s="76"/>
      <c r="VE428" s="76"/>
      <c r="VF428" s="76"/>
      <c r="VG428" s="76"/>
      <c r="VH428" s="76"/>
      <c r="VI428" s="76"/>
      <c r="VJ428" s="76"/>
      <c r="VK428" s="76"/>
      <c r="VL428" s="76"/>
      <c r="VM428" s="76"/>
      <c r="VN428" s="76"/>
      <c r="VO428" s="76"/>
      <c r="VP428" s="76"/>
      <c r="VQ428" s="76"/>
      <c r="VR428" s="76"/>
      <c r="VS428" s="75"/>
      <c r="VT428" s="76"/>
      <c r="VU428" s="75"/>
      <c r="VV428" s="74">
        <f t="shared" si="763"/>
        <v>0</v>
      </c>
    </row>
    <row r="429" spans="2:596" s="38" customFormat="1" outlineLevel="1">
      <c r="B429" s="88"/>
      <c r="C429" s="89">
        <f>IF(ISERROR(I429+1)=TRUE,I429,IF(I429="","",MAX(C$15:C428)+1))</f>
        <v>319</v>
      </c>
      <c r="D429" s="88">
        <f t="shared" si="740"/>
        <v>1</v>
      </c>
      <c r="E429" s="3"/>
      <c r="G429" s="162"/>
      <c r="I429" s="95">
        <f t="shared" si="764"/>
        <v>329</v>
      </c>
      <c r="J429" s="94" t="s">
        <v>143</v>
      </c>
      <c r="K429" s="93"/>
      <c r="L429" s="93"/>
      <c r="M429" s="93"/>
      <c r="N429" s="93"/>
      <c r="O429" s="92"/>
      <c r="P429" s="91" t="s">
        <v>163</v>
      </c>
      <c r="Q429" s="297"/>
      <c r="R429" s="90" t="s">
        <v>141</v>
      </c>
      <c r="S429" s="298"/>
      <c r="U429" s="162"/>
      <c r="V429" s="42"/>
      <c r="W429" s="78"/>
      <c r="X429" s="37"/>
      <c r="Y429" s="77"/>
      <c r="Z429" s="76"/>
      <c r="AA429" s="79"/>
      <c r="AB429" s="76"/>
      <c r="AC429" s="79"/>
      <c r="AD429" s="76"/>
      <c r="AE429" s="76"/>
      <c r="AF429" s="76"/>
      <c r="AG429" s="76"/>
      <c r="AH429" s="76"/>
      <c r="AI429" s="76"/>
      <c r="AJ429" s="76"/>
      <c r="AK429" s="75"/>
      <c r="AL429" s="75"/>
      <c r="AM429" s="75"/>
      <c r="AN429" s="75"/>
      <c r="AO429" s="75"/>
      <c r="AP429" s="75"/>
      <c r="AQ429" s="75"/>
      <c r="AR429" s="74">
        <f t="shared" si="741"/>
        <v>0</v>
      </c>
      <c r="AT429" s="162"/>
      <c r="AV429" s="78"/>
      <c r="AW429" s="37"/>
      <c r="AX429" s="77"/>
      <c r="AY429" s="76"/>
      <c r="AZ429" s="79"/>
      <c r="BA429" s="76"/>
      <c r="BB429" s="79"/>
      <c r="BC429" s="76"/>
      <c r="BD429" s="76"/>
      <c r="BE429" s="76"/>
      <c r="BF429" s="76"/>
      <c r="BG429" s="76"/>
      <c r="BH429" s="76"/>
      <c r="BI429" s="76"/>
      <c r="BJ429" s="75"/>
      <c r="BK429" s="75"/>
      <c r="BL429" s="75"/>
      <c r="BM429" s="75"/>
      <c r="BN429" s="75"/>
      <c r="BO429" s="75"/>
      <c r="BP429" s="75"/>
      <c r="BQ429" s="74">
        <f t="shared" si="742"/>
        <v>0</v>
      </c>
      <c r="BS429" s="162"/>
      <c r="BU429" s="78"/>
      <c r="BV429" s="37"/>
      <c r="BW429" s="77"/>
      <c r="BX429" s="76"/>
      <c r="BY429" s="79"/>
      <c r="BZ429" s="76"/>
      <c r="CA429" s="79"/>
      <c r="CB429" s="76"/>
      <c r="CC429" s="76"/>
      <c r="CD429" s="76"/>
      <c r="CE429" s="76"/>
      <c r="CF429" s="76"/>
      <c r="CG429" s="76"/>
      <c r="CH429" s="76"/>
      <c r="CI429" s="75"/>
      <c r="CJ429" s="75"/>
      <c r="CK429" s="75"/>
      <c r="CL429" s="75"/>
      <c r="CM429" s="75"/>
      <c r="CN429" s="75"/>
      <c r="CO429" s="75"/>
      <c r="CP429" s="74">
        <f t="shared" si="743"/>
        <v>0</v>
      </c>
      <c r="CR429" s="162"/>
      <c r="CT429" s="78"/>
      <c r="CU429" s="37"/>
      <c r="CV429" s="77"/>
      <c r="CW429" s="76"/>
      <c r="CX429" s="79"/>
      <c r="CY429" s="76"/>
      <c r="CZ429" s="79"/>
      <c r="DA429" s="76"/>
      <c r="DB429" s="76"/>
      <c r="DC429" s="76"/>
      <c r="DD429" s="76"/>
      <c r="DE429" s="76"/>
      <c r="DF429" s="76"/>
      <c r="DG429" s="76"/>
      <c r="DH429" s="75"/>
      <c r="DI429" s="75"/>
      <c r="DJ429" s="75"/>
      <c r="DK429" s="75"/>
      <c r="DL429" s="75"/>
      <c r="DM429" s="75"/>
      <c r="DN429" s="75"/>
      <c r="DO429" s="74">
        <f t="shared" si="744"/>
        <v>0</v>
      </c>
      <c r="DQ429" s="162"/>
      <c r="DS429" s="78"/>
      <c r="DT429" s="37"/>
      <c r="DU429" s="77"/>
      <c r="DV429" s="76"/>
      <c r="DW429" s="79"/>
      <c r="DX429" s="76"/>
      <c r="DY429" s="79"/>
      <c r="DZ429" s="76"/>
      <c r="EA429" s="76"/>
      <c r="EB429" s="76"/>
      <c r="EC429" s="76"/>
      <c r="ED429" s="76"/>
      <c r="EE429" s="76"/>
      <c r="EF429" s="76"/>
      <c r="EG429" s="75"/>
      <c r="EH429" s="75"/>
      <c r="EI429" s="75"/>
      <c r="EJ429" s="75"/>
      <c r="EK429" s="75"/>
      <c r="EL429" s="75"/>
      <c r="EM429" s="75"/>
      <c r="EN429" s="74">
        <f t="shared" si="745"/>
        <v>0</v>
      </c>
      <c r="EP429" s="162"/>
      <c r="ER429" s="78"/>
      <c r="ES429" s="37"/>
      <c r="ET429" s="77"/>
      <c r="EU429" s="76"/>
      <c r="EV429" s="76"/>
      <c r="EW429" s="76"/>
      <c r="EX429" s="76"/>
      <c r="EY429" s="76"/>
      <c r="EZ429" s="76"/>
      <c r="FA429" s="76"/>
      <c r="FB429" s="76"/>
      <c r="FC429" s="76"/>
      <c r="FD429" s="76"/>
      <c r="FE429" s="76"/>
      <c r="FF429" s="76"/>
      <c r="FG429" s="76"/>
      <c r="FH429" s="75"/>
      <c r="FI429" s="75"/>
      <c r="FJ429" s="75"/>
      <c r="FK429" s="75"/>
      <c r="FL429" s="75"/>
      <c r="FM429" s="74">
        <f t="shared" si="746"/>
        <v>0</v>
      </c>
      <c r="FO429" s="162"/>
      <c r="FQ429" s="78"/>
      <c r="FR429" s="37"/>
      <c r="FS429" s="77"/>
      <c r="FT429" s="76"/>
      <c r="FU429" s="76"/>
      <c r="FV429" s="76"/>
      <c r="FW429" s="76"/>
      <c r="FX429" s="76"/>
      <c r="FY429" s="76"/>
      <c r="FZ429" s="76"/>
      <c r="GA429" s="76"/>
      <c r="GB429" s="76"/>
      <c r="GC429" s="76"/>
      <c r="GD429" s="76"/>
      <c r="GE429" s="76"/>
      <c r="GF429" s="76"/>
      <c r="GG429" s="75"/>
      <c r="GH429" s="75"/>
      <c r="GI429" s="75"/>
      <c r="GJ429" s="75"/>
      <c r="GK429" s="75"/>
      <c r="GL429" s="74">
        <f t="shared" si="747"/>
        <v>0</v>
      </c>
      <c r="GN429" s="162"/>
      <c r="GP429" s="78"/>
      <c r="GQ429" s="37"/>
      <c r="GR429" s="77"/>
      <c r="GS429" s="76"/>
      <c r="GT429" s="76"/>
      <c r="GU429" s="76"/>
      <c r="GV429" s="76"/>
      <c r="GW429" s="76"/>
      <c r="GX429" s="76"/>
      <c r="GY429" s="76"/>
      <c r="GZ429" s="76"/>
      <c r="HA429" s="76"/>
      <c r="HB429" s="76"/>
      <c r="HC429" s="76"/>
      <c r="HD429" s="76"/>
      <c r="HE429" s="76"/>
      <c r="HF429" s="75"/>
      <c r="HG429" s="75"/>
      <c r="HH429" s="75"/>
      <c r="HI429" s="75"/>
      <c r="HJ429" s="75"/>
      <c r="HK429" s="74">
        <f t="shared" si="748"/>
        <v>0</v>
      </c>
      <c r="HM429" s="162"/>
      <c r="HO429" s="78"/>
      <c r="HP429" s="37"/>
      <c r="HQ429" s="77"/>
      <c r="HR429" s="76"/>
      <c r="HS429" s="76"/>
      <c r="HT429" s="76"/>
      <c r="HU429" s="76"/>
      <c r="HV429" s="76"/>
      <c r="HW429" s="76"/>
      <c r="HX429" s="76"/>
      <c r="HY429" s="76"/>
      <c r="HZ429" s="76"/>
      <c r="IA429" s="76"/>
      <c r="IB429" s="76"/>
      <c r="IC429" s="76"/>
      <c r="ID429" s="76"/>
      <c r="IE429" s="75"/>
      <c r="IF429" s="75"/>
      <c r="IG429" s="75"/>
      <c r="IH429" s="75"/>
      <c r="II429" s="75"/>
      <c r="IJ429" s="74">
        <f t="shared" si="749"/>
        <v>0</v>
      </c>
      <c r="IL429" s="162"/>
      <c r="IN429" s="78"/>
      <c r="IO429" s="37"/>
      <c r="IP429" s="77"/>
      <c r="IQ429" s="76"/>
      <c r="IR429" s="76"/>
      <c r="IS429" s="76"/>
      <c r="IT429" s="76"/>
      <c r="IU429" s="76"/>
      <c r="IV429" s="76"/>
      <c r="IW429" s="76"/>
      <c r="IX429" s="75"/>
      <c r="IY429" s="75"/>
      <c r="IZ429" s="75"/>
      <c r="JA429" s="75"/>
      <c r="JB429" s="75"/>
      <c r="JC429" s="75"/>
      <c r="JD429" s="75"/>
      <c r="JE429" s="75"/>
      <c r="JF429" s="75"/>
      <c r="JG429" s="75"/>
      <c r="JH429" s="75"/>
      <c r="JI429" s="74">
        <f t="shared" si="750"/>
        <v>0</v>
      </c>
      <c r="JK429" s="162"/>
      <c r="JM429" s="78"/>
      <c r="JN429" s="37"/>
      <c r="JO429" s="77"/>
      <c r="JP429" s="76"/>
      <c r="JQ429" s="76"/>
      <c r="JR429" s="76"/>
      <c r="JS429" s="76"/>
      <c r="JT429" s="76"/>
      <c r="JU429" s="76"/>
      <c r="JV429" s="76"/>
      <c r="JW429" s="75"/>
      <c r="JX429" s="75"/>
      <c r="JY429" s="75"/>
      <c r="JZ429" s="75"/>
      <c r="KA429" s="75"/>
      <c r="KB429" s="75"/>
      <c r="KC429" s="75"/>
      <c r="KD429" s="75"/>
      <c r="KE429" s="75"/>
      <c r="KF429" s="75"/>
      <c r="KG429" s="75"/>
      <c r="KH429" s="74">
        <f t="shared" si="751"/>
        <v>0</v>
      </c>
      <c r="KJ429" s="162"/>
      <c r="KL429" s="78"/>
      <c r="KM429" s="37"/>
      <c r="KN429" s="77"/>
      <c r="KO429" s="76"/>
      <c r="KP429" s="76"/>
      <c r="KQ429" s="76"/>
      <c r="KR429" s="76"/>
      <c r="KS429" s="76"/>
      <c r="KT429" s="76"/>
      <c r="KU429" s="76"/>
      <c r="KV429" s="75"/>
      <c r="KW429" s="75"/>
      <c r="KX429" s="75"/>
      <c r="KY429" s="75"/>
      <c r="KZ429" s="75"/>
      <c r="LA429" s="75"/>
      <c r="LB429" s="75"/>
      <c r="LC429" s="75"/>
      <c r="LD429" s="75"/>
      <c r="LE429" s="75"/>
      <c r="LF429" s="75"/>
      <c r="LG429" s="74">
        <f t="shared" si="752"/>
        <v>0</v>
      </c>
      <c r="LI429" s="162"/>
      <c r="LK429" s="78"/>
      <c r="LL429" s="37"/>
      <c r="LM429" s="77"/>
      <c r="LN429" s="76"/>
      <c r="LO429" s="76"/>
      <c r="LP429" s="76"/>
      <c r="LQ429" s="76"/>
      <c r="LR429" s="76"/>
      <c r="LS429" s="76"/>
      <c r="LT429" s="76"/>
      <c r="LU429" s="75"/>
      <c r="LV429" s="75"/>
      <c r="LW429" s="75"/>
      <c r="LX429" s="75"/>
      <c r="LY429" s="75"/>
      <c r="LZ429" s="75"/>
      <c r="MA429" s="75"/>
      <c r="MB429" s="75"/>
      <c r="MC429" s="75"/>
      <c r="MD429" s="75"/>
      <c r="ME429" s="75"/>
      <c r="MF429" s="74">
        <f t="shared" si="753"/>
        <v>0</v>
      </c>
      <c r="MH429" s="162"/>
      <c r="MJ429" s="78"/>
      <c r="MK429" s="37"/>
      <c r="ML429" s="77"/>
      <c r="MM429" s="76"/>
      <c r="MN429" s="76"/>
      <c r="MO429" s="76"/>
      <c r="MP429" s="76"/>
      <c r="MQ429" s="76"/>
      <c r="MR429" s="76"/>
      <c r="MS429" s="76"/>
      <c r="MT429" s="75"/>
      <c r="MU429" s="75"/>
      <c r="MV429" s="75"/>
      <c r="MW429" s="75"/>
      <c r="MX429" s="75"/>
      <c r="MY429" s="75"/>
      <c r="MZ429" s="75"/>
      <c r="NA429" s="75"/>
      <c r="NB429" s="75"/>
      <c r="NC429" s="75"/>
      <c r="ND429" s="75"/>
      <c r="NE429" s="74">
        <f t="shared" si="754"/>
        <v>0</v>
      </c>
      <c r="NG429" s="162"/>
      <c r="NI429" s="78"/>
      <c r="NJ429" s="37"/>
      <c r="NK429" s="77"/>
      <c r="NL429" s="76"/>
      <c r="NM429" s="76"/>
      <c r="NN429" s="76"/>
      <c r="NO429" s="76"/>
      <c r="NP429" s="76"/>
      <c r="NQ429" s="76"/>
      <c r="NR429" s="76"/>
      <c r="NS429" s="76"/>
      <c r="NT429" s="76"/>
      <c r="NU429" s="76"/>
      <c r="NV429" s="76"/>
      <c r="NW429" s="76"/>
      <c r="NX429" s="76"/>
      <c r="NY429" s="76"/>
      <c r="NZ429" s="76"/>
      <c r="OA429" s="75"/>
      <c r="OB429" s="76"/>
      <c r="OC429" s="75"/>
      <c r="OD429" s="74">
        <f t="shared" si="755"/>
        <v>0</v>
      </c>
      <c r="OF429" s="162"/>
      <c r="OH429" s="78"/>
      <c r="OI429" s="37"/>
      <c r="OJ429" s="77"/>
      <c r="OK429" s="76"/>
      <c r="OL429" s="76"/>
      <c r="OM429" s="76"/>
      <c r="ON429" s="76"/>
      <c r="OO429" s="76"/>
      <c r="OP429" s="76"/>
      <c r="OQ429" s="76"/>
      <c r="OR429" s="76"/>
      <c r="OS429" s="76"/>
      <c r="OT429" s="76"/>
      <c r="OU429" s="76"/>
      <c r="OV429" s="76"/>
      <c r="OW429" s="76"/>
      <c r="OX429" s="76"/>
      <c r="OY429" s="76"/>
      <c r="OZ429" s="75"/>
      <c r="PA429" s="76"/>
      <c r="PB429" s="75"/>
      <c r="PC429" s="74">
        <f t="shared" si="756"/>
        <v>0</v>
      </c>
      <c r="PE429" s="162"/>
      <c r="PG429" s="78"/>
      <c r="PH429" s="37"/>
      <c r="PI429" s="77"/>
      <c r="PJ429" s="76"/>
      <c r="PK429" s="76"/>
      <c r="PL429" s="76"/>
      <c r="PM429" s="76"/>
      <c r="PN429" s="76"/>
      <c r="PO429" s="76"/>
      <c r="PP429" s="76"/>
      <c r="PQ429" s="76"/>
      <c r="PR429" s="76"/>
      <c r="PS429" s="76"/>
      <c r="PT429" s="76"/>
      <c r="PU429" s="76"/>
      <c r="PV429" s="76"/>
      <c r="PW429" s="76"/>
      <c r="PX429" s="76"/>
      <c r="PY429" s="75"/>
      <c r="PZ429" s="76"/>
      <c r="QA429" s="75"/>
      <c r="QB429" s="74">
        <f t="shared" si="757"/>
        <v>0</v>
      </c>
      <c r="QD429" s="162"/>
      <c r="QF429" s="78"/>
      <c r="QG429" s="37"/>
      <c r="QH429" s="77"/>
      <c r="QI429" s="76"/>
      <c r="QJ429" s="76"/>
      <c r="QK429" s="76"/>
      <c r="QL429" s="76"/>
      <c r="QM429" s="76"/>
      <c r="QN429" s="76"/>
      <c r="QO429" s="76"/>
      <c r="QP429" s="76"/>
      <c r="QQ429" s="76"/>
      <c r="QR429" s="76"/>
      <c r="QS429" s="76"/>
      <c r="QT429" s="76"/>
      <c r="QU429" s="76"/>
      <c r="QV429" s="76"/>
      <c r="QW429" s="76"/>
      <c r="QX429" s="75"/>
      <c r="QY429" s="76"/>
      <c r="QZ429" s="75"/>
      <c r="RA429" s="74">
        <f t="shared" si="758"/>
        <v>0</v>
      </c>
      <c r="RC429" s="162"/>
      <c r="RE429" s="78"/>
      <c r="RF429" s="37"/>
      <c r="RG429" s="77"/>
      <c r="RH429" s="76"/>
      <c r="RI429" s="76"/>
      <c r="RJ429" s="76"/>
      <c r="RK429" s="76"/>
      <c r="RL429" s="76"/>
      <c r="RM429" s="76"/>
      <c r="RN429" s="76"/>
      <c r="RO429" s="76"/>
      <c r="RP429" s="76"/>
      <c r="RQ429" s="76"/>
      <c r="RR429" s="76"/>
      <c r="RS429" s="76"/>
      <c r="RT429" s="76"/>
      <c r="RU429" s="76"/>
      <c r="RV429" s="76"/>
      <c r="RW429" s="75"/>
      <c r="RX429" s="76"/>
      <c r="RY429" s="75"/>
      <c r="RZ429" s="74">
        <f t="shared" si="759"/>
        <v>0</v>
      </c>
      <c r="SB429" s="162"/>
      <c r="SD429" s="78"/>
      <c r="SE429" s="37"/>
      <c r="SF429" s="77"/>
      <c r="SG429" s="76"/>
      <c r="SH429" s="76"/>
      <c r="SI429" s="76"/>
      <c r="SJ429" s="76"/>
      <c r="SK429" s="76"/>
      <c r="SL429" s="76"/>
      <c r="SM429" s="76"/>
      <c r="SN429" s="76"/>
      <c r="SO429" s="76"/>
      <c r="SP429" s="76"/>
      <c r="SQ429" s="76"/>
      <c r="SR429" s="76"/>
      <c r="SS429" s="76"/>
      <c r="ST429" s="76"/>
      <c r="SU429" s="76"/>
      <c r="SV429" s="75"/>
      <c r="SW429" s="76"/>
      <c r="SX429" s="75"/>
      <c r="SY429" s="74">
        <f t="shared" si="760"/>
        <v>0</v>
      </c>
      <c r="TA429" s="162"/>
      <c r="TC429" s="78"/>
      <c r="TD429" s="37"/>
      <c r="TE429" s="77"/>
      <c r="TF429" s="76"/>
      <c r="TG429" s="76"/>
      <c r="TH429" s="76"/>
      <c r="TI429" s="76"/>
      <c r="TJ429" s="76"/>
      <c r="TK429" s="76"/>
      <c r="TL429" s="76"/>
      <c r="TM429" s="76"/>
      <c r="TN429" s="76"/>
      <c r="TO429" s="76"/>
      <c r="TP429" s="76"/>
      <c r="TQ429" s="76"/>
      <c r="TR429" s="76"/>
      <c r="TS429" s="76"/>
      <c r="TT429" s="76"/>
      <c r="TU429" s="75"/>
      <c r="TV429" s="76"/>
      <c r="TW429" s="75"/>
      <c r="TX429" s="74">
        <f t="shared" si="761"/>
        <v>0</v>
      </c>
      <c r="TZ429" s="162"/>
      <c r="UB429" s="78"/>
      <c r="UC429" s="37"/>
      <c r="UD429" s="77"/>
      <c r="UE429" s="76"/>
      <c r="UF429" s="76"/>
      <c r="UG429" s="76"/>
      <c r="UH429" s="76"/>
      <c r="UI429" s="76"/>
      <c r="UJ429" s="76"/>
      <c r="UK429" s="76"/>
      <c r="UL429" s="76"/>
      <c r="UM429" s="76"/>
      <c r="UN429" s="76"/>
      <c r="UO429" s="76"/>
      <c r="UP429" s="76"/>
      <c r="UQ429" s="76"/>
      <c r="UR429" s="76"/>
      <c r="US429" s="76"/>
      <c r="UT429" s="75"/>
      <c r="UU429" s="76"/>
      <c r="UV429" s="75"/>
      <c r="UW429" s="74">
        <f t="shared" si="762"/>
        <v>0</v>
      </c>
      <c r="UY429" s="162"/>
      <c r="VA429" s="78"/>
      <c r="VB429" s="37"/>
      <c r="VC429" s="77"/>
      <c r="VD429" s="76"/>
      <c r="VE429" s="76"/>
      <c r="VF429" s="76"/>
      <c r="VG429" s="76"/>
      <c r="VH429" s="76"/>
      <c r="VI429" s="76"/>
      <c r="VJ429" s="76"/>
      <c r="VK429" s="76"/>
      <c r="VL429" s="76"/>
      <c r="VM429" s="76"/>
      <c r="VN429" s="76"/>
      <c r="VO429" s="76"/>
      <c r="VP429" s="76"/>
      <c r="VQ429" s="76"/>
      <c r="VR429" s="76"/>
      <c r="VS429" s="75"/>
      <c r="VT429" s="76"/>
      <c r="VU429" s="75"/>
      <c r="VV429" s="74">
        <f t="shared" si="763"/>
        <v>0</v>
      </c>
    </row>
    <row r="430" spans="2:596" s="38" customFormat="1" ht="30" outlineLevel="1">
      <c r="B430" s="88"/>
      <c r="C430" s="89">
        <f>IF(ISERROR(I430+1)=TRUE,I430,IF(I430="","",MAX(C$15:C429)+1))</f>
        <v>320</v>
      </c>
      <c r="D430" s="88">
        <f t="shared" si="740"/>
        <v>1</v>
      </c>
      <c r="E430" s="3"/>
      <c r="G430" s="162"/>
      <c r="I430" s="87">
        <f t="shared" si="764"/>
        <v>330</v>
      </c>
      <c r="J430" s="86" t="s">
        <v>369</v>
      </c>
      <c r="K430" s="85"/>
      <c r="L430" s="85"/>
      <c r="M430" s="85"/>
      <c r="N430" s="85"/>
      <c r="O430" s="84"/>
      <c r="P430" s="83" t="s">
        <v>163</v>
      </c>
      <c r="Q430" s="82"/>
      <c r="R430" s="81" t="s">
        <v>141</v>
      </c>
      <c r="S430" s="80"/>
      <c r="U430" s="162"/>
      <c r="V430" s="42"/>
      <c r="W430" s="78"/>
      <c r="X430" s="37"/>
      <c r="Y430" s="77"/>
      <c r="Z430" s="76"/>
      <c r="AA430" s="79"/>
      <c r="AB430" s="76"/>
      <c r="AC430" s="79"/>
      <c r="AD430" s="76"/>
      <c r="AE430" s="76"/>
      <c r="AF430" s="76"/>
      <c r="AG430" s="76"/>
      <c r="AH430" s="76"/>
      <c r="AI430" s="76"/>
      <c r="AJ430" s="76"/>
      <c r="AK430" s="75"/>
      <c r="AL430" s="75"/>
      <c r="AM430" s="75"/>
      <c r="AN430" s="75"/>
      <c r="AO430" s="75"/>
      <c r="AP430" s="75"/>
      <c r="AQ430" s="75"/>
      <c r="AR430" s="74">
        <f t="shared" si="741"/>
        <v>0</v>
      </c>
      <c r="AT430" s="162"/>
      <c r="AV430" s="78"/>
      <c r="AW430" s="37"/>
      <c r="AX430" s="77"/>
      <c r="AY430" s="76"/>
      <c r="AZ430" s="79"/>
      <c r="BA430" s="76"/>
      <c r="BB430" s="79"/>
      <c r="BC430" s="76"/>
      <c r="BD430" s="76"/>
      <c r="BE430" s="76"/>
      <c r="BF430" s="76"/>
      <c r="BG430" s="76"/>
      <c r="BH430" s="76"/>
      <c r="BI430" s="76"/>
      <c r="BJ430" s="75"/>
      <c r="BK430" s="75"/>
      <c r="BL430" s="75"/>
      <c r="BM430" s="75"/>
      <c r="BN430" s="75"/>
      <c r="BO430" s="75"/>
      <c r="BP430" s="75"/>
      <c r="BQ430" s="74">
        <f t="shared" si="742"/>
        <v>0</v>
      </c>
      <c r="BS430" s="162"/>
      <c r="BU430" s="78"/>
      <c r="BV430" s="37"/>
      <c r="BW430" s="77"/>
      <c r="BX430" s="76"/>
      <c r="BY430" s="79"/>
      <c r="BZ430" s="76"/>
      <c r="CA430" s="79"/>
      <c r="CB430" s="76"/>
      <c r="CC430" s="76"/>
      <c r="CD430" s="76"/>
      <c r="CE430" s="76"/>
      <c r="CF430" s="76"/>
      <c r="CG430" s="76"/>
      <c r="CH430" s="76"/>
      <c r="CI430" s="75"/>
      <c r="CJ430" s="75"/>
      <c r="CK430" s="75"/>
      <c r="CL430" s="75"/>
      <c r="CM430" s="75"/>
      <c r="CN430" s="75"/>
      <c r="CO430" s="75"/>
      <c r="CP430" s="74">
        <f t="shared" si="743"/>
        <v>0</v>
      </c>
      <c r="CR430" s="162"/>
      <c r="CT430" s="78"/>
      <c r="CU430" s="37"/>
      <c r="CV430" s="77"/>
      <c r="CW430" s="76"/>
      <c r="CX430" s="79"/>
      <c r="CY430" s="76"/>
      <c r="CZ430" s="79"/>
      <c r="DA430" s="76"/>
      <c r="DB430" s="76"/>
      <c r="DC430" s="76"/>
      <c r="DD430" s="76"/>
      <c r="DE430" s="76"/>
      <c r="DF430" s="76"/>
      <c r="DG430" s="76"/>
      <c r="DH430" s="75"/>
      <c r="DI430" s="75"/>
      <c r="DJ430" s="75"/>
      <c r="DK430" s="75"/>
      <c r="DL430" s="75"/>
      <c r="DM430" s="75"/>
      <c r="DN430" s="75"/>
      <c r="DO430" s="74">
        <f t="shared" si="744"/>
        <v>0</v>
      </c>
      <c r="DQ430" s="162"/>
      <c r="DS430" s="78"/>
      <c r="DT430" s="37"/>
      <c r="DU430" s="77"/>
      <c r="DV430" s="76"/>
      <c r="DW430" s="79"/>
      <c r="DX430" s="76"/>
      <c r="DY430" s="79"/>
      <c r="DZ430" s="76"/>
      <c r="EA430" s="76"/>
      <c r="EB430" s="76"/>
      <c r="EC430" s="76"/>
      <c r="ED430" s="76"/>
      <c r="EE430" s="76"/>
      <c r="EF430" s="76"/>
      <c r="EG430" s="75"/>
      <c r="EH430" s="75"/>
      <c r="EI430" s="75"/>
      <c r="EJ430" s="75"/>
      <c r="EK430" s="75"/>
      <c r="EL430" s="75"/>
      <c r="EM430" s="75"/>
      <c r="EN430" s="74">
        <f t="shared" si="745"/>
        <v>0</v>
      </c>
      <c r="EP430" s="162"/>
      <c r="ER430" s="78"/>
      <c r="ES430" s="37"/>
      <c r="ET430" s="77"/>
      <c r="EU430" s="76"/>
      <c r="EV430" s="76"/>
      <c r="EW430" s="76"/>
      <c r="EX430" s="76"/>
      <c r="EY430" s="76"/>
      <c r="EZ430" s="76"/>
      <c r="FA430" s="76"/>
      <c r="FB430" s="76"/>
      <c r="FC430" s="76"/>
      <c r="FD430" s="76"/>
      <c r="FE430" s="76"/>
      <c r="FF430" s="76"/>
      <c r="FG430" s="76"/>
      <c r="FH430" s="75"/>
      <c r="FI430" s="75"/>
      <c r="FJ430" s="75"/>
      <c r="FK430" s="75"/>
      <c r="FL430" s="75"/>
      <c r="FM430" s="74">
        <f t="shared" si="746"/>
        <v>0</v>
      </c>
      <c r="FO430" s="162"/>
      <c r="FQ430" s="78"/>
      <c r="FR430" s="37"/>
      <c r="FS430" s="77"/>
      <c r="FT430" s="76"/>
      <c r="FU430" s="76"/>
      <c r="FV430" s="76"/>
      <c r="FW430" s="76"/>
      <c r="FX430" s="76"/>
      <c r="FY430" s="76"/>
      <c r="FZ430" s="76"/>
      <c r="GA430" s="76"/>
      <c r="GB430" s="76"/>
      <c r="GC430" s="76"/>
      <c r="GD430" s="76"/>
      <c r="GE430" s="76"/>
      <c r="GF430" s="76"/>
      <c r="GG430" s="75"/>
      <c r="GH430" s="75"/>
      <c r="GI430" s="75"/>
      <c r="GJ430" s="75"/>
      <c r="GK430" s="75"/>
      <c r="GL430" s="74">
        <f t="shared" si="747"/>
        <v>0</v>
      </c>
      <c r="GN430" s="162"/>
      <c r="GP430" s="78"/>
      <c r="GQ430" s="37"/>
      <c r="GR430" s="77"/>
      <c r="GS430" s="76"/>
      <c r="GT430" s="76"/>
      <c r="GU430" s="76"/>
      <c r="GV430" s="76"/>
      <c r="GW430" s="76"/>
      <c r="GX430" s="76"/>
      <c r="GY430" s="76"/>
      <c r="GZ430" s="76"/>
      <c r="HA430" s="76"/>
      <c r="HB430" s="76"/>
      <c r="HC430" s="76"/>
      <c r="HD430" s="76"/>
      <c r="HE430" s="76"/>
      <c r="HF430" s="75"/>
      <c r="HG430" s="75"/>
      <c r="HH430" s="75"/>
      <c r="HI430" s="75"/>
      <c r="HJ430" s="75"/>
      <c r="HK430" s="74">
        <f t="shared" si="748"/>
        <v>0</v>
      </c>
      <c r="HM430" s="162"/>
      <c r="HO430" s="78"/>
      <c r="HP430" s="37"/>
      <c r="HQ430" s="77"/>
      <c r="HR430" s="76"/>
      <c r="HS430" s="76"/>
      <c r="HT430" s="76"/>
      <c r="HU430" s="76"/>
      <c r="HV430" s="76"/>
      <c r="HW430" s="76"/>
      <c r="HX430" s="76"/>
      <c r="HY430" s="76"/>
      <c r="HZ430" s="76"/>
      <c r="IA430" s="76"/>
      <c r="IB430" s="76"/>
      <c r="IC430" s="76"/>
      <c r="ID430" s="76"/>
      <c r="IE430" s="75"/>
      <c r="IF430" s="75"/>
      <c r="IG430" s="75"/>
      <c r="IH430" s="75"/>
      <c r="II430" s="75"/>
      <c r="IJ430" s="74">
        <f t="shared" si="749"/>
        <v>0</v>
      </c>
      <c r="IL430" s="162"/>
      <c r="IN430" s="78"/>
      <c r="IO430" s="37"/>
      <c r="IP430" s="77"/>
      <c r="IQ430" s="76"/>
      <c r="IR430" s="76"/>
      <c r="IS430" s="76"/>
      <c r="IT430" s="76"/>
      <c r="IU430" s="76"/>
      <c r="IV430" s="76"/>
      <c r="IW430" s="76"/>
      <c r="IX430" s="75"/>
      <c r="IY430" s="75"/>
      <c r="IZ430" s="75"/>
      <c r="JA430" s="75"/>
      <c r="JB430" s="75"/>
      <c r="JC430" s="75"/>
      <c r="JD430" s="75"/>
      <c r="JE430" s="75"/>
      <c r="JF430" s="75"/>
      <c r="JG430" s="75"/>
      <c r="JH430" s="75"/>
      <c r="JI430" s="74">
        <f t="shared" si="750"/>
        <v>0</v>
      </c>
      <c r="JK430" s="162"/>
      <c r="JM430" s="78"/>
      <c r="JN430" s="37"/>
      <c r="JO430" s="77"/>
      <c r="JP430" s="76"/>
      <c r="JQ430" s="76"/>
      <c r="JR430" s="76"/>
      <c r="JS430" s="76"/>
      <c r="JT430" s="76"/>
      <c r="JU430" s="76"/>
      <c r="JV430" s="76"/>
      <c r="JW430" s="75"/>
      <c r="JX430" s="75"/>
      <c r="JY430" s="75"/>
      <c r="JZ430" s="75"/>
      <c r="KA430" s="75"/>
      <c r="KB430" s="75"/>
      <c r="KC430" s="75"/>
      <c r="KD430" s="75"/>
      <c r="KE430" s="75"/>
      <c r="KF430" s="75"/>
      <c r="KG430" s="75"/>
      <c r="KH430" s="74">
        <f t="shared" si="751"/>
        <v>0</v>
      </c>
      <c r="KJ430" s="162"/>
      <c r="KL430" s="78"/>
      <c r="KM430" s="37"/>
      <c r="KN430" s="77"/>
      <c r="KO430" s="76"/>
      <c r="KP430" s="76"/>
      <c r="KQ430" s="76"/>
      <c r="KR430" s="76"/>
      <c r="KS430" s="76"/>
      <c r="KT430" s="76"/>
      <c r="KU430" s="76"/>
      <c r="KV430" s="75"/>
      <c r="KW430" s="75"/>
      <c r="KX430" s="75"/>
      <c r="KY430" s="75"/>
      <c r="KZ430" s="75"/>
      <c r="LA430" s="75"/>
      <c r="LB430" s="75"/>
      <c r="LC430" s="75"/>
      <c r="LD430" s="75"/>
      <c r="LE430" s="75"/>
      <c r="LF430" s="75"/>
      <c r="LG430" s="74">
        <f t="shared" si="752"/>
        <v>0</v>
      </c>
      <c r="LI430" s="162"/>
      <c r="LK430" s="78"/>
      <c r="LL430" s="37"/>
      <c r="LM430" s="77"/>
      <c r="LN430" s="76"/>
      <c r="LO430" s="76"/>
      <c r="LP430" s="76"/>
      <c r="LQ430" s="76"/>
      <c r="LR430" s="76"/>
      <c r="LS430" s="76"/>
      <c r="LT430" s="76"/>
      <c r="LU430" s="75"/>
      <c r="LV430" s="75"/>
      <c r="LW430" s="75"/>
      <c r="LX430" s="75"/>
      <c r="LY430" s="75"/>
      <c r="LZ430" s="75"/>
      <c r="MA430" s="75"/>
      <c r="MB430" s="75"/>
      <c r="MC430" s="75"/>
      <c r="MD430" s="75"/>
      <c r="ME430" s="75"/>
      <c r="MF430" s="74">
        <f t="shared" si="753"/>
        <v>0</v>
      </c>
      <c r="MH430" s="162"/>
      <c r="MJ430" s="78"/>
      <c r="MK430" s="37"/>
      <c r="ML430" s="77"/>
      <c r="MM430" s="76"/>
      <c r="MN430" s="76"/>
      <c r="MO430" s="76"/>
      <c r="MP430" s="76"/>
      <c r="MQ430" s="76"/>
      <c r="MR430" s="76"/>
      <c r="MS430" s="76"/>
      <c r="MT430" s="75"/>
      <c r="MU430" s="75"/>
      <c r="MV430" s="75"/>
      <c r="MW430" s="75"/>
      <c r="MX430" s="75"/>
      <c r="MY430" s="75"/>
      <c r="MZ430" s="75"/>
      <c r="NA430" s="75"/>
      <c r="NB430" s="75"/>
      <c r="NC430" s="75"/>
      <c r="ND430" s="75"/>
      <c r="NE430" s="74">
        <f t="shared" si="754"/>
        <v>0</v>
      </c>
      <c r="NG430" s="162"/>
      <c r="NI430" s="78"/>
      <c r="NJ430" s="37"/>
      <c r="NK430" s="77"/>
      <c r="NL430" s="76"/>
      <c r="NM430" s="76"/>
      <c r="NN430" s="76"/>
      <c r="NO430" s="76"/>
      <c r="NP430" s="76"/>
      <c r="NQ430" s="76"/>
      <c r="NR430" s="76"/>
      <c r="NS430" s="76"/>
      <c r="NT430" s="76"/>
      <c r="NU430" s="76"/>
      <c r="NV430" s="76"/>
      <c r="NW430" s="76"/>
      <c r="NX430" s="76"/>
      <c r="NY430" s="76"/>
      <c r="NZ430" s="76"/>
      <c r="OA430" s="75"/>
      <c r="OB430" s="76"/>
      <c r="OC430" s="75"/>
      <c r="OD430" s="74">
        <f t="shared" si="755"/>
        <v>0</v>
      </c>
      <c r="OF430" s="162"/>
      <c r="OH430" s="78"/>
      <c r="OI430" s="37"/>
      <c r="OJ430" s="77"/>
      <c r="OK430" s="76"/>
      <c r="OL430" s="76"/>
      <c r="OM430" s="76"/>
      <c r="ON430" s="76"/>
      <c r="OO430" s="76"/>
      <c r="OP430" s="76"/>
      <c r="OQ430" s="76"/>
      <c r="OR430" s="76"/>
      <c r="OS430" s="76"/>
      <c r="OT430" s="76"/>
      <c r="OU430" s="76"/>
      <c r="OV430" s="76"/>
      <c r="OW430" s="76"/>
      <c r="OX430" s="76"/>
      <c r="OY430" s="76"/>
      <c r="OZ430" s="75"/>
      <c r="PA430" s="76"/>
      <c r="PB430" s="75"/>
      <c r="PC430" s="74">
        <f t="shared" si="756"/>
        <v>0</v>
      </c>
      <c r="PE430" s="162"/>
      <c r="PG430" s="78"/>
      <c r="PH430" s="37"/>
      <c r="PI430" s="77"/>
      <c r="PJ430" s="76"/>
      <c r="PK430" s="76"/>
      <c r="PL430" s="76"/>
      <c r="PM430" s="76"/>
      <c r="PN430" s="76"/>
      <c r="PO430" s="76"/>
      <c r="PP430" s="76"/>
      <c r="PQ430" s="76"/>
      <c r="PR430" s="76"/>
      <c r="PS430" s="76"/>
      <c r="PT430" s="76"/>
      <c r="PU430" s="76"/>
      <c r="PV430" s="76"/>
      <c r="PW430" s="76"/>
      <c r="PX430" s="76"/>
      <c r="PY430" s="75"/>
      <c r="PZ430" s="76"/>
      <c r="QA430" s="75"/>
      <c r="QB430" s="74">
        <f t="shared" si="757"/>
        <v>0</v>
      </c>
      <c r="QD430" s="162"/>
      <c r="QF430" s="78"/>
      <c r="QG430" s="37"/>
      <c r="QH430" s="77"/>
      <c r="QI430" s="76"/>
      <c r="QJ430" s="76"/>
      <c r="QK430" s="76"/>
      <c r="QL430" s="76"/>
      <c r="QM430" s="76"/>
      <c r="QN430" s="76"/>
      <c r="QO430" s="76"/>
      <c r="QP430" s="76"/>
      <c r="QQ430" s="76"/>
      <c r="QR430" s="76"/>
      <c r="QS430" s="76"/>
      <c r="QT430" s="76"/>
      <c r="QU430" s="76"/>
      <c r="QV430" s="76"/>
      <c r="QW430" s="76"/>
      <c r="QX430" s="75"/>
      <c r="QY430" s="76"/>
      <c r="QZ430" s="75"/>
      <c r="RA430" s="74">
        <f t="shared" si="758"/>
        <v>0</v>
      </c>
      <c r="RC430" s="162"/>
      <c r="RE430" s="78"/>
      <c r="RF430" s="37"/>
      <c r="RG430" s="77"/>
      <c r="RH430" s="76"/>
      <c r="RI430" s="76"/>
      <c r="RJ430" s="76"/>
      <c r="RK430" s="76"/>
      <c r="RL430" s="76"/>
      <c r="RM430" s="76"/>
      <c r="RN430" s="76"/>
      <c r="RO430" s="76"/>
      <c r="RP430" s="76"/>
      <c r="RQ430" s="76"/>
      <c r="RR430" s="76"/>
      <c r="RS430" s="76"/>
      <c r="RT430" s="76"/>
      <c r="RU430" s="76"/>
      <c r="RV430" s="76"/>
      <c r="RW430" s="75"/>
      <c r="RX430" s="76"/>
      <c r="RY430" s="75"/>
      <c r="RZ430" s="74">
        <f t="shared" si="759"/>
        <v>0</v>
      </c>
      <c r="SB430" s="162"/>
      <c r="SD430" s="78"/>
      <c r="SE430" s="37"/>
      <c r="SF430" s="77"/>
      <c r="SG430" s="76"/>
      <c r="SH430" s="76"/>
      <c r="SI430" s="76"/>
      <c r="SJ430" s="76"/>
      <c r="SK430" s="76"/>
      <c r="SL430" s="76"/>
      <c r="SM430" s="76"/>
      <c r="SN430" s="76"/>
      <c r="SO430" s="76"/>
      <c r="SP430" s="76"/>
      <c r="SQ430" s="76"/>
      <c r="SR430" s="76"/>
      <c r="SS430" s="76"/>
      <c r="ST430" s="76"/>
      <c r="SU430" s="76"/>
      <c r="SV430" s="75"/>
      <c r="SW430" s="76"/>
      <c r="SX430" s="75"/>
      <c r="SY430" s="74">
        <f t="shared" si="760"/>
        <v>0</v>
      </c>
      <c r="TA430" s="162"/>
      <c r="TC430" s="78"/>
      <c r="TD430" s="37"/>
      <c r="TE430" s="77"/>
      <c r="TF430" s="76"/>
      <c r="TG430" s="76"/>
      <c r="TH430" s="76"/>
      <c r="TI430" s="76"/>
      <c r="TJ430" s="76"/>
      <c r="TK430" s="76"/>
      <c r="TL430" s="76"/>
      <c r="TM430" s="76"/>
      <c r="TN430" s="76"/>
      <c r="TO430" s="76"/>
      <c r="TP430" s="76"/>
      <c r="TQ430" s="76"/>
      <c r="TR430" s="76"/>
      <c r="TS430" s="76"/>
      <c r="TT430" s="76"/>
      <c r="TU430" s="75"/>
      <c r="TV430" s="76"/>
      <c r="TW430" s="75"/>
      <c r="TX430" s="74">
        <f t="shared" si="761"/>
        <v>0</v>
      </c>
      <c r="TZ430" s="162"/>
      <c r="UB430" s="78"/>
      <c r="UC430" s="37"/>
      <c r="UD430" s="77"/>
      <c r="UE430" s="76"/>
      <c r="UF430" s="76"/>
      <c r="UG430" s="76"/>
      <c r="UH430" s="76"/>
      <c r="UI430" s="76"/>
      <c r="UJ430" s="76"/>
      <c r="UK430" s="76"/>
      <c r="UL430" s="76"/>
      <c r="UM430" s="76"/>
      <c r="UN430" s="76"/>
      <c r="UO430" s="76"/>
      <c r="UP430" s="76"/>
      <c r="UQ430" s="76"/>
      <c r="UR430" s="76"/>
      <c r="US430" s="76"/>
      <c r="UT430" s="75"/>
      <c r="UU430" s="76"/>
      <c r="UV430" s="75"/>
      <c r="UW430" s="74">
        <f t="shared" si="762"/>
        <v>0</v>
      </c>
      <c r="UY430" s="162"/>
      <c r="VA430" s="78"/>
      <c r="VB430" s="37"/>
      <c r="VC430" s="77"/>
      <c r="VD430" s="76"/>
      <c r="VE430" s="76"/>
      <c r="VF430" s="76"/>
      <c r="VG430" s="76"/>
      <c r="VH430" s="76"/>
      <c r="VI430" s="76"/>
      <c r="VJ430" s="76"/>
      <c r="VK430" s="76"/>
      <c r="VL430" s="76"/>
      <c r="VM430" s="76"/>
      <c r="VN430" s="76"/>
      <c r="VO430" s="76"/>
      <c r="VP430" s="76"/>
      <c r="VQ430" s="76"/>
      <c r="VR430" s="76"/>
      <c r="VS430" s="75"/>
      <c r="VT430" s="76"/>
      <c r="VU430" s="75"/>
      <c r="VV430" s="74">
        <f t="shared" si="763"/>
        <v>0</v>
      </c>
    </row>
    <row r="431" spans="2:596">
      <c r="B431" s="89" t="str">
        <f>I375</f>
        <v>4.1 | TARIFAS SERVICIOS DE PERFILAJE WIRELINE</v>
      </c>
      <c r="C431" s="89" t="str">
        <f>IF(ISERROR(I431+1)=TRUE,I431,IF(I431="","",MAX(C$15:C430)+1))</f>
        <v/>
      </c>
      <c r="D431" s="88" t="str">
        <f t="shared" si="740"/>
        <v/>
      </c>
      <c r="E431" s="3"/>
      <c r="G431" s="162"/>
      <c r="I431" s="157" t="s">
        <v>134</v>
      </c>
      <c r="J431" s="112"/>
      <c r="K431" s="112"/>
      <c r="L431" s="112"/>
      <c r="M431" s="112"/>
      <c r="N431" s="112"/>
      <c r="O431" s="112"/>
      <c r="P431" s="112"/>
      <c r="Q431" s="112"/>
      <c r="R431" s="112"/>
      <c r="S431" s="111"/>
      <c r="U431" s="162"/>
      <c r="V431" s="42"/>
      <c r="W431" s="70" t="str">
        <f>W$60</f>
        <v>Total [US$]</v>
      </c>
      <c r="X431" s="69"/>
      <c r="Y431" s="68">
        <f t="shared" ref="Y431:AQ431" si="765">SUMPRODUCT(Y$377:Y$430,$Q$377:$Q$430)</f>
        <v>0</v>
      </c>
      <c r="Z431" s="155">
        <f t="shared" si="765"/>
        <v>0</v>
      </c>
      <c r="AA431" s="156">
        <f t="shared" si="765"/>
        <v>0</v>
      </c>
      <c r="AB431" s="155">
        <f t="shared" si="765"/>
        <v>0</v>
      </c>
      <c r="AC431" s="156">
        <f t="shared" si="765"/>
        <v>0</v>
      </c>
      <c r="AD431" s="155">
        <f t="shared" si="765"/>
        <v>0</v>
      </c>
      <c r="AE431" s="155">
        <f t="shared" si="765"/>
        <v>0</v>
      </c>
      <c r="AF431" s="155">
        <f t="shared" si="765"/>
        <v>0</v>
      </c>
      <c r="AG431" s="155">
        <f t="shared" si="765"/>
        <v>0</v>
      </c>
      <c r="AH431" s="155">
        <f t="shared" si="765"/>
        <v>0</v>
      </c>
      <c r="AI431" s="155">
        <f t="shared" si="765"/>
        <v>0</v>
      </c>
      <c r="AJ431" s="155">
        <f t="shared" si="765"/>
        <v>0</v>
      </c>
      <c r="AK431" s="155">
        <f t="shared" si="765"/>
        <v>0</v>
      </c>
      <c r="AL431" s="155">
        <f t="shared" si="765"/>
        <v>0</v>
      </c>
      <c r="AM431" s="155">
        <f t="shared" si="765"/>
        <v>0</v>
      </c>
      <c r="AN431" s="155">
        <f t="shared" si="765"/>
        <v>0</v>
      </c>
      <c r="AO431" s="155">
        <f t="shared" si="765"/>
        <v>0</v>
      </c>
      <c r="AP431" s="155">
        <f t="shared" si="765"/>
        <v>0</v>
      </c>
      <c r="AQ431" s="155">
        <f t="shared" si="765"/>
        <v>0</v>
      </c>
      <c r="AR431" s="67">
        <f>SUM(Y431:AQ431)</f>
        <v>0</v>
      </c>
      <c r="AT431" s="162"/>
      <c r="AV431" s="70" t="str">
        <f>AV$60</f>
        <v>Total [US$]</v>
      </c>
      <c r="AW431" s="69"/>
      <c r="AX431" s="68">
        <f t="shared" ref="AX431:BP431" si="766">SUMPRODUCT(AX$377:AX$430,$Q$377:$Q$430)</f>
        <v>0</v>
      </c>
      <c r="AY431" s="155">
        <f t="shared" si="766"/>
        <v>0</v>
      </c>
      <c r="AZ431" s="156">
        <f t="shared" si="766"/>
        <v>0</v>
      </c>
      <c r="BA431" s="155">
        <f t="shared" si="766"/>
        <v>0</v>
      </c>
      <c r="BB431" s="156">
        <f t="shared" si="766"/>
        <v>0</v>
      </c>
      <c r="BC431" s="155">
        <f t="shared" si="766"/>
        <v>0</v>
      </c>
      <c r="BD431" s="155">
        <f t="shared" si="766"/>
        <v>0</v>
      </c>
      <c r="BE431" s="155">
        <f t="shared" si="766"/>
        <v>0</v>
      </c>
      <c r="BF431" s="155">
        <f t="shared" si="766"/>
        <v>0</v>
      </c>
      <c r="BG431" s="155">
        <f t="shared" si="766"/>
        <v>0</v>
      </c>
      <c r="BH431" s="155">
        <f t="shared" si="766"/>
        <v>0</v>
      </c>
      <c r="BI431" s="155">
        <f t="shared" si="766"/>
        <v>0</v>
      </c>
      <c r="BJ431" s="155">
        <f t="shared" si="766"/>
        <v>0</v>
      </c>
      <c r="BK431" s="155">
        <f t="shared" si="766"/>
        <v>0</v>
      </c>
      <c r="BL431" s="155">
        <f t="shared" si="766"/>
        <v>0</v>
      </c>
      <c r="BM431" s="155">
        <f t="shared" si="766"/>
        <v>0</v>
      </c>
      <c r="BN431" s="155">
        <f t="shared" si="766"/>
        <v>0</v>
      </c>
      <c r="BO431" s="155">
        <f t="shared" si="766"/>
        <v>0</v>
      </c>
      <c r="BP431" s="155">
        <f t="shared" si="766"/>
        <v>0</v>
      </c>
      <c r="BQ431" s="67">
        <f>SUM(AX431:BP431)</f>
        <v>0</v>
      </c>
      <c r="BS431" s="162"/>
      <c r="BU431" s="70" t="str">
        <f>BU$60</f>
        <v>Total [US$]</v>
      </c>
      <c r="BV431" s="69"/>
      <c r="BW431" s="68">
        <f t="shared" ref="BW431:CO431" si="767">SUMPRODUCT(BW$377:BW$430,$Q$377:$Q$430)</f>
        <v>0</v>
      </c>
      <c r="BX431" s="155">
        <f t="shared" si="767"/>
        <v>0</v>
      </c>
      <c r="BY431" s="156">
        <f t="shared" si="767"/>
        <v>0</v>
      </c>
      <c r="BZ431" s="155">
        <f t="shared" si="767"/>
        <v>0</v>
      </c>
      <c r="CA431" s="156">
        <f t="shared" si="767"/>
        <v>0</v>
      </c>
      <c r="CB431" s="155">
        <f t="shared" si="767"/>
        <v>0</v>
      </c>
      <c r="CC431" s="155">
        <f t="shared" si="767"/>
        <v>0</v>
      </c>
      <c r="CD431" s="155">
        <f t="shared" si="767"/>
        <v>0</v>
      </c>
      <c r="CE431" s="155">
        <f t="shared" si="767"/>
        <v>0</v>
      </c>
      <c r="CF431" s="155">
        <f t="shared" si="767"/>
        <v>0</v>
      </c>
      <c r="CG431" s="155">
        <f t="shared" si="767"/>
        <v>0</v>
      </c>
      <c r="CH431" s="155">
        <f t="shared" si="767"/>
        <v>0</v>
      </c>
      <c r="CI431" s="155">
        <f t="shared" si="767"/>
        <v>0</v>
      </c>
      <c r="CJ431" s="155">
        <f t="shared" si="767"/>
        <v>0</v>
      </c>
      <c r="CK431" s="155">
        <f t="shared" si="767"/>
        <v>0</v>
      </c>
      <c r="CL431" s="155">
        <f t="shared" si="767"/>
        <v>0</v>
      </c>
      <c r="CM431" s="155">
        <f t="shared" si="767"/>
        <v>0</v>
      </c>
      <c r="CN431" s="155">
        <f t="shared" si="767"/>
        <v>0</v>
      </c>
      <c r="CO431" s="155">
        <f t="shared" si="767"/>
        <v>0</v>
      </c>
      <c r="CP431" s="67">
        <f>SUM(BW431:CO431)</f>
        <v>0</v>
      </c>
      <c r="CR431" s="162"/>
      <c r="CT431" s="70" t="str">
        <f>CT$60</f>
        <v>Total [US$]</v>
      </c>
      <c r="CU431" s="69"/>
      <c r="CV431" s="68">
        <f t="shared" ref="CV431:DN431" si="768">SUMPRODUCT(CV$377:CV$430,$Q$377:$Q$430)</f>
        <v>0</v>
      </c>
      <c r="CW431" s="155">
        <f t="shared" si="768"/>
        <v>0</v>
      </c>
      <c r="CX431" s="156">
        <f t="shared" si="768"/>
        <v>0</v>
      </c>
      <c r="CY431" s="155">
        <f t="shared" si="768"/>
        <v>0</v>
      </c>
      <c r="CZ431" s="156">
        <f t="shared" si="768"/>
        <v>0</v>
      </c>
      <c r="DA431" s="155">
        <f t="shared" si="768"/>
        <v>0</v>
      </c>
      <c r="DB431" s="155">
        <f t="shared" si="768"/>
        <v>0</v>
      </c>
      <c r="DC431" s="155">
        <f t="shared" si="768"/>
        <v>0</v>
      </c>
      <c r="DD431" s="155">
        <f t="shared" si="768"/>
        <v>0</v>
      </c>
      <c r="DE431" s="155">
        <f t="shared" si="768"/>
        <v>0</v>
      </c>
      <c r="DF431" s="155">
        <f t="shared" si="768"/>
        <v>0</v>
      </c>
      <c r="DG431" s="155">
        <f t="shared" si="768"/>
        <v>0</v>
      </c>
      <c r="DH431" s="155">
        <f t="shared" si="768"/>
        <v>0</v>
      </c>
      <c r="DI431" s="155">
        <f t="shared" si="768"/>
        <v>0</v>
      </c>
      <c r="DJ431" s="155">
        <f t="shared" si="768"/>
        <v>0</v>
      </c>
      <c r="DK431" s="155">
        <f t="shared" si="768"/>
        <v>0</v>
      </c>
      <c r="DL431" s="155">
        <f t="shared" si="768"/>
        <v>0</v>
      </c>
      <c r="DM431" s="155">
        <f t="shared" si="768"/>
        <v>0</v>
      </c>
      <c r="DN431" s="155">
        <f t="shared" si="768"/>
        <v>0</v>
      </c>
      <c r="DO431" s="67">
        <f>SUM(CV431:DN431)</f>
        <v>0</v>
      </c>
      <c r="DQ431" s="162"/>
      <c r="DS431" s="70" t="str">
        <f>DS$60</f>
        <v>Total [US$]</v>
      </c>
      <c r="DT431" s="69"/>
      <c r="DU431" s="68">
        <f t="shared" ref="DU431:EM431" si="769">SUMPRODUCT(DU$377:DU$430,$Q$377:$Q$430)</f>
        <v>0</v>
      </c>
      <c r="DV431" s="155">
        <f t="shared" si="769"/>
        <v>0</v>
      </c>
      <c r="DW431" s="156">
        <f t="shared" si="769"/>
        <v>0</v>
      </c>
      <c r="DX431" s="155">
        <f t="shared" si="769"/>
        <v>0</v>
      </c>
      <c r="DY431" s="156">
        <f t="shared" si="769"/>
        <v>0</v>
      </c>
      <c r="DZ431" s="155">
        <f t="shared" si="769"/>
        <v>0</v>
      </c>
      <c r="EA431" s="155">
        <f t="shared" si="769"/>
        <v>0</v>
      </c>
      <c r="EB431" s="155">
        <f t="shared" si="769"/>
        <v>0</v>
      </c>
      <c r="EC431" s="155">
        <f t="shared" si="769"/>
        <v>0</v>
      </c>
      <c r="ED431" s="155">
        <f t="shared" si="769"/>
        <v>0</v>
      </c>
      <c r="EE431" s="155">
        <f t="shared" si="769"/>
        <v>0</v>
      </c>
      <c r="EF431" s="155">
        <f t="shared" si="769"/>
        <v>0</v>
      </c>
      <c r="EG431" s="155">
        <f t="shared" si="769"/>
        <v>0</v>
      </c>
      <c r="EH431" s="155">
        <f t="shared" si="769"/>
        <v>0</v>
      </c>
      <c r="EI431" s="155">
        <f t="shared" si="769"/>
        <v>0</v>
      </c>
      <c r="EJ431" s="155">
        <f t="shared" si="769"/>
        <v>0</v>
      </c>
      <c r="EK431" s="155">
        <f t="shared" si="769"/>
        <v>0</v>
      </c>
      <c r="EL431" s="155">
        <f t="shared" si="769"/>
        <v>0</v>
      </c>
      <c r="EM431" s="155">
        <f t="shared" si="769"/>
        <v>0</v>
      </c>
      <c r="EN431" s="67">
        <f>SUM(DU431:EM431)</f>
        <v>0</v>
      </c>
      <c r="EP431" s="162"/>
      <c r="ER431" s="70" t="str">
        <f>ER$60</f>
        <v>Total [US$]</v>
      </c>
      <c r="ES431" s="69"/>
      <c r="ET431" s="68">
        <f t="shared" ref="ET431:FL431" si="770">SUMPRODUCT(ET$377:ET$430,$Q$377:$Q$430)</f>
        <v>0</v>
      </c>
      <c r="EU431" s="155">
        <f t="shared" si="770"/>
        <v>0</v>
      </c>
      <c r="EV431" s="156">
        <f t="shared" si="770"/>
        <v>0</v>
      </c>
      <c r="EW431" s="155">
        <f t="shared" si="770"/>
        <v>0</v>
      </c>
      <c r="EX431" s="156">
        <f t="shared" si="770"/>
        <v>0</v>
      </c>
      <c r="EY431" s="155">
        <f t="shared" si="770"/>
        <v>0</v>
      </c>
      <c r="EZ431" s="155">
        <f t="shared" si="770"/>
        <v>0</v>
      </c>
      <c r="FA431" s="155">
        <f t="shared" si="770"/>
        <v>0</v>
      </c>
      <c r="FB431" s="155">
        <f t="shared" si="770"/>
        <v>0</v>
      </c>
      <c r="FC431" s="155">
        <f t="shared" si="770"/>
        <v>0</v>
      </c>
      <c r="FD431" s="155">
        <f t="shared" si="770"/>
        <v>0</v>
      </c>
      <c r="FE431" s="155">
        <f t="shared" si="770"/>
        <v>0</v>
      </c>
      <c r="FF431" s="155">
        <f t="shared" si="770"/>
        <v>0</v>
      </c>
      <c r="FG431" s="155">
        <f t="shared" si="770"/>
        <v>0</v>
      </c>
      <c r="FH431" s="155">
        <f t="shared" si="770"/>
        <v>0</v>
      </c>
      <c r="FI431" s="155">
        <f t="shared" si="770"/>
        <v>0</v>
      </c>
      <c r="FJ431" s="155">
        <f t="shared" si="770"/>
        <v>0</v>
      </c>
      <c r="FK431" s="155">
        <f t="shared" si="770"/>
        <v>0</v>
      </c>
      <c r="FL431" s="155">
        <f t="shared" si="770"/>
        <v>0</v>
      </c>
      <c r="FM431" s="67">
        <f>SUM(ET431:FL431)</f>
        <v>0</v>
      </c>
      <c r="FO431" s="162"/>
      <c r="FQ431" s="70" t="str">
        <f>FQ$60</f>
        <v>Total [US$]</v>
      </c>
      <c r="FR431" s="69"/>
      <c r="FS431" s="68">
        <f t="shared" ref="FS431:GK431" si="771">SUMPRODUCT(FS$377:FS$430,$Q$377:$Q$430)</f>
        <v>0</v>
      </c>
      <c r="FT431" s="155">
        <f t="shared" si="771"/>
        <v>0</v>
      </c>
      <c r="FU431" s="156">
        <f t="shared" si="771"/>
        <v>0</v>
      </c>
      <c r="FV431" s="155">
        <f t="shared" si="771"/>
        <v>0</v>
      </c>
      <c r="FW431" s="156">
        <f t="shared" si="771"/>
        <v>0</v>
      </c>
      <c r="FX431" s="155">
        <f t="shared" si="771"/>
        <v>0</v>
      </c>
      <c r="FY431" s="155">
        <f t="shared" si="771"/>
        <v>0</v>
      </c>
      <c r="FZ431" s="155">
        <f t="shared" si="771"/>
        <v>0</v>
      </c>
      <c r="GA431" s="155">
        <f t="shared" si="771"/>
        <v>0</v>
      </c>
      <c r="GB431" s="155">
        <f t="shared" si="771"/>
        <v>0</v>
      </c>
      <c r="GC431" s="155">
        <f t="shared" si="771"/>
        <v>0</v>
      </c>
      <c r="GD431" s="155">
        <f t="shared" si="771"/>
        <v>0</v>
      </c>
      <c r="GE431" s="155">
        <f t="shared" si="771"/>
        <v>0</v>
      </c>
      <c r="GF431" s="155">
        <f t="shared" si="771"/>
        <v>0</v>
      </c>
      <c r="GG431" s="155">
        <f t="shared" si="771"/>
        <v>0</v>
      </c>
      <c r="GH431" s="155">
        <f t="shared" si="771"/>
        <v>0</v>
      </c>
      <c r="GI431" s="155">
        <f t="shared" si="771"/>
        <v>0</v>
      </c>
      <c r="GJ431" s="155">
        <f t="shared" si="771"/>
        <v>0</v>
      </c>
      <c r="GK431" s="155">
        <f t="shared" si="771"/>
        <v>0</v>
      </c>
      <c r="GL431" s="67">
        <f>SUM(FS431:GK431)</f>
        <v>0</v>
      </c>
      <c r="GN431" s="162"/>
      <c r="GP431" s="70" t="str">
        <f>GP$60</f>
        <v>Total [US$]</v>
      </c>
      <c r="GQ431" s="69"/>
      <c r="GR431" s="68">
        <f t="shared" ref="GR431:HJ431" si="772">SUMPRODUCT(GR$377:GR$430,$Q$377:$Q$430)</f>
        <v>0</v>
      </c>
      <c r="GS431" s="155">
        <f t="shared" si="772"/>
        <v>0</v>
      </c>
      <c r="GT431" s="156">
        <f t="shared" si="772"/>
        <v>0</v>
      </c>
      <c r="GU431" s="155">
        <f t="shared" si="772"/>
        <v>0</v>
      </c>
      <c r="GV431" s="156">
        <f t="shared" si="772"/>
        <v>0</v>
      </c>
      <c r="GW431" s="155">
        <f t="shared" si="772"/>
        <v>0</v>
      </c>
      <c r="GX431" s="155">
        <f t="shared" si="772"/>
        <v>0</v>
      </c>
      <c r="GY431" s="155">
        <f t="shared" si="772"/>
        <v>0</v>
      </c>
      <c r="GZ431" s="155">
        <f t="shared" si="772"/>
        <v>0</v>
      </c>
      <c r="HA431" s="155">
        <f t="shared" si="772"/>
        <v>0</v>
      </c>
      <c r="HB431" s="155">
        <f t="shared" si="772"/>
        <v>0</v>
      </c>
      <c r="HC431" s="155">
        <f t="shared" si="772"/>
        <v>0</v>
      </c>
      <c r="HD431" s="155">
        <f t="shared" si="772"/>
        <v>0</v>
      </c>
      <c r="HE431" s="155">
        <f t="shared" si="772"/>
        <v>0</v>
      </c>
      <c r="HF431" s="155">
        <f t="shared" si="772"/>
        <v>0</v>
      </c>
      <c r="HG431" s="155">
        <f t="shared" si="772"/>
        <v>0</v>
      </c>
      <c r="HH431" s="155">
        <f t="shared" si="772"/>
        <v>0</v>
      </c>
      <c r="HI431" s="155">
        <f t="shared" si="772"/>
        <v>0</v>
      </c>
      <c r="HJ431" s="155">
        <f t="shared" si="772"/>
        <v>0</v>
      </c>
      <c r="HK431" s="67">
        <f>SUM(GR431:HJ431)</f>
        <v>0</v>
      </c>
      <c r="HM431" s="162"/>
      <c r="HO431" s="70" t="str">
        <f>HO$60</f>
        <v>Total [US$]</v>
      </c>
      <c r="HP431" s="69"/>
      <c r="HQ431" s="68">
        <f t="shared" ref="HQ431:II431" si="773">SUMPRODUCT(HQ$377:HQ$430,$Q$377:$Q$430)</f>
        <v>0</v>
      </c>
      <c r="HR431" s="155">
        <f t="shared" si="773"/>
        <v>0</v>
      </c>
      <c r="HS431" s="156">
        <f t="shared" si="773"/>
        <v>0</v>
      </c>
      <c r="HT431" s="155">
        <f t="shared" si="773"/>
        <v>0</v>
      </c>
      <c r="HU431" s="156">
        <f t="shared" si="773"/>
        <v>0</v>
      </c>
      <c r="HV431" s="155">
        <f t="shared" si="773"/>
        <v>0</v>
      </c>
      <c r="HW431" s="155">
        <f t="shared" si="773"/>
        <v>0</v>
      </c>
      <c r="HX431" s="155">
        <f t="shared" si="773"/>
        <v>0</v>
      </c>
      <c r="HY431" s="155">
        <f t="shared" si="773"/>
        <v>0</v>
      </c>
      <c r="HZ431" s="155">
        <f t="shared" si="773"/>
        <v>0</v>
      </c>
      <c r="IA431" s="155">
        <f t="shared" si="773"/>
        <v>0</v>
      </c>
      <c r="IB431" s="155">
        <f t="shared" si="773"/>
        <v>0</v>
      </c>
      <c r="IC431" s="155">
        <f t="shared" si="773"/>
        <v>0</v>
      </c>
      <c r="ID431" s="155">
        <f t="shared" si="773"/>
        <v>0</v>
      </c>
      <c r="IE431" s="155">
        <f t="shared" si="773"/>
        <v>0</v>
      </c>
      <c r="IF431" s="155">
        <f t="shared" si="773"/>
        <v>0</v>
      </c>
      <c r="IG431" s="155">
        <f t="shared" si="773"/>
        <v>0</v>
      </c>
      <c r="IH431" s="155">
        <f t="shared" si="773"/>
        <v>0</v>
      </c>
      <c r="II431" s="155">
        <f t="shared" si="773"/>
        <v>0</v>
      </c>
      <c r="IJ431" s="67">
        <f>SUM(HQ431:II431)</f>
        <v>0</v>
      </c>
      <c r="IL431" s="162"/>
      <c r="IN431" s="70" t="str">
        <f>IN$60</f>
        <v>Total [US$]</v>
      </c>
      <c r="IO431" s="69"/>
      <c r="IP431" s="68">
        <f t="shared" ref="IP431:JH431" si="774">SUMPRODUCT(IP$377:IP$430,$Q$377:$Q$430)</f>
        <v>0</v>
      </c>
      <c r="IQ431" s="155">
        <f t="shared" si="774"/>
        <v>0</v>
      </c>
      <c r="IR431" s="156">
        <f t="shared" si="774"/>
        <v>0</v>
      </c>
      <c r="IS431" s="155">
        <f t="shared" si="774"/>
        <v>0</v>
      </c>
      <c r="IT431" s="156">
        <f t="shared" si="774"/>
        <v>0</v>
      </c>
      <c r="IU431" s="155">
        <f t="shared" si="774"/>
        <v>0</v>
      </c>
      <c r="IV431" s="155">
        <f t="shared" si="774"/>
        <v>0</v>
      </c>
      <c r="IW431" s="155">
        <f t="shared" si="774"/>
        <v>0</v>
      </c>
      <c r="IX431" s="155">
        <f t="shared" si="774"/>
        <v>0</v>
      </c>
      <c r="IY431" s="155">
        <f t="shared" si="774"/>
        <v>0</v>
      </c>
      <c r="IZ431" s="155">
        <f t="shared" si="774"/>
        <v>0</v>
      </c>
      <c r="JA431" s="155">
        <f t="shared" si="774"/>
        <v>0</v>
      </c>
      <c r="JB431" s="155">
        <f t="shared" si="774"/>
        <v>0</v>
      </c>
      <c r="JC431" s="155">
        <f t="shared" si="774"/>
        <v>0</v>
      </c>
      <c r="JD431" s="155">
        <f t="shared" si="774"/>
        <v>0</v>
      </c>
      <c r="JE431" s="155">
        <f t="shared" si="774"/>
        <v>0</v>
      </c>
      <c r="JF431" s="155">
        <f t="shared" si="774"/>
        <v>0</v>
      </c>
      <c r="JG431" s="155">
        <f t="shared" si="774"/>
        <v>0</v>
      </c>
      <c r="JH431" s="155">
        <f t="shared" si="774"/>
        <v>0</v>
      </c>
      <c r="JI431" s="67">
        <f>SUM(IP431:JH431)</f>
        <v>0</v>
      </c>
      <c r="JK431" s="162"/>
      <c r="JM431" s="70" t="str">
        <f>JM$60</f>
        <v>Total [US$]</v>
      </c>
      <c r="JN431" s="69"/>
      <c r="JO431" s="68">
        <f t="shared" ref="JO431:KG431" si="775">SUMPRODUCT(JO$377:JO$430,$Q$377:$Q$430)</f>
        <v>0</v>
      </c>
      <c r="JP431" s="155">
        <f t="shared" si="775"/>
        <v>0</v>
      </c>
      <c r="JQ431" s="156">
        <f t="shared" si="775"/>
        <v>0</v>
      </c>
      <c r="JR431" s="155">
        <f t="shared" si="775"/>
        <v>0</v>
      </c>
      <c r="JS431" s="156">
        <f t="shared" si="775"/>
        <v>0</v>
      </c>
      <c r="JT431" s="155">
        <f t="shared" si="775"/>
        <v>0</v>
      </c>
      <c r="JU431" s="155">
        <f t="shared" si="775"/>
        <v>0</v>
      </c>
      <c r="JV431" s="155">
        <f t="shared" si="775"/>
        <v>0</v>
      </c>
      <c r="JW431" s="155">
        <f t="shared" si="775"/>
        <v>0</v>
      </c>
      <c r="JX431" s="155">
        <f t="shared" si="775"/>
        <v>0</v>
      </c>
      <c r="JY431" s="155">
        <f t="shared" si="775"/>
        <v>0</v>
      </c>
      <c r="JZ431" s="155">
        <f t="shared" si="775"/>
        <v>0</v>
      </c>
      <c r="KA431" s="155">
        <f t="shared" si="775"/>
        <v>0</v>
      </c>
      <c r="KB431" s="155">
        <f t="shared" si="775"/>
        <v>0</v>
      </c>
      <c r="KC431" s="155">
        <f t="shared" si="775"/>
        <v>0</v>
      </c>
      <c r="KD431" s="155">
        <f t="shared" si="775"/>
        <v>0</v>
      </c>
      <c r="KE431" s="155">
        <f t="shared" si="775"/>
        <v>0</v>
      </c>
      <c r="KF431" s="155">
        <f t="shared" si="775"/>
        <v>0</v>
      </c>
      <c r="KG431" s="155">
        <f t="shared" si="775"/>
        <v>0</v>
      </c>
      <c r="KH431" s="67">
        <f>SUM(JO431:KG431)</f>
        <v>0</v>
      </c>
      <c r="KJ431" s="162"/>
      <c r="KL431" s="70" t="str">
        <f>KL$60</f>
        <v>Total [US$]</v>
      </c>
      <c r="KM431" s="69"/>
      <c r="KN431" s="68">
        <f t="shared" ref="KN431:LF431" si="776">SUMPRODUCT(KN$377:KN$430,$Q$377:$Q$430)</f>
        <v>0</v>
      </c>
      <c r="KO431" s="155">
        <f t="shared" si="776"/>
        <v>0</v>
      </c>
      <c r="KP431" s="156">
        <f t="shared" si="776"/>
        <v>0</v>
      </c>
      <c r="KQ431" s="155">
        <f t="shared" si="776"/>
        <v>0</v>
      </c>
      <c r="KR431" s="156">
        <f t="shared" si="776"/>
        <v>0</v>
      </c>
      <c r="KS431" s="155">
        <f t="shared" si="776"/>
        <v>0</v>
      </c>
      <c r="KT431" s="155">
        <f t="shared" si="776"/>
        <v>0</v>
      </c>
      <c r="KU431" s="155">
        <f t="shared" si="776"/>
        <v>0</v>
      </c>
      <c r="KV431" s="155">
        <f t="shared" si="776"/>
        <v>0</v>
      </c>
      <c r="KW431" s="155">
        <f t="shared" si="776"/>
        <v>0</v>
      </c>
      <c r="KX431" s="155">
        <f t="shared" si="776"/>
        <v>0</v>
      </c>
      <c r="KY431" s="155">
        <f t="shared" si="776"/>
        <v>0</v>
      </c>
      <c r="KZ431" s="155">
        <f t="shared" si="776"/>
        <v>0</v>
      </c>
      <c r="LA431" s="155">
        <f t="shared" si="776"/>
        <v>0</v>
      </c>
      <c r="LB431" s="155">
        <f t="shared" si="776"/>
        <v>0</v>
      </c>
      <c r="LC431" s="155">
        <f t="shared" si="776"/>
        <v>0</v>
      </c>
      <c r="LD431" s="155">
        <f t="shared" si="776"/>
        <v>0</v>
      </c>
      <c r="LE431" s="155">
        <f t="shared" si="776"/>
        <v>0</v>
      </c>
      <c r="LF431" s="155">
        <f t="shared" si="776"/>
        <v>0</v>
      </c>
      <c r="LG431" s="67">
        <f>SUM(KN431:LF431)</f>
        <v>0</v>
      </c>
      <c r="LI431" s="162"/>
      <c r="LK431" s="70" t="str">
        <f>LK$60</f>
        <v>Total [US$]</v>
      </c>
      <c r="LL431" s="69"/>
      <c r="LM431" s="68">
        <f t="shared" ref="LM431:ME431" si="777">SUMPRODUCT(LM$377:LM$430,$Q$377:$Q$430)</f>
        <v>0</v>
      </c>
      <c r="LN431" s="155">
        <f t="shared" si="777"/>
        <v>0</v>
      </c>
      <c r="LO431" s="156">
        <f t="shared" si="777"/>
        <v>0</v>
      </c>
      <c r="LP431" s="155">
        <f t="shared" si="777"/>
        <v>0</v>
      </c>
      <c r="LQ431" s="156">
        <f t="shared" si="777"/>
        <v>0</v>
      </c>
      <c r="LR431" s="155">
        <f t="shared" si="777"/>
        <v>0</v>
      </c>
      <c r="LS431" s="155">
        <f t="shared" si="777"/>
        <v>0</v>
      </c>
      <c r="LT431" s="155">
        <f t="shared" si="777"/>
        <v>0</v>
      </c>
      <c r="LU431" s="155">
        <f t="shared" si="777"/>
        <v>0</v>
      </c>
      <c r="LV431" s="155">
        <f t="shared" si="777"/>
        <v>0</v>
      </c>
      <c r="LW431" s="155">
        <f t="shared" si="777"/>
        <v>0</v>
      </c>
      <c r="LX431" s="155">
        <f t="shared" si="777"/>
        <v>0</v>
      </c>
      <c r="LY431" s="155">
        <f t="shared" si="777"/>
        <v>0</v>
      </c>
      <c r="LZ431" s="155">
        <f t="shared" si="777"/>
        <v>0</v>
      </c>
      <c r="MA431" s="155">
        <f t="shared" si="777"/>
        <v>0</v>
      </c>
      <c r="MB431" s="155">
        <f t="shared" si="777"/>
        <v>0</v>
      </c>
      <c r="MC431" s="155">
        <f t="shared" si="777"/>
        <v>0</v>
      </c>
      <c r="MD431" s="155">
        <f t="shared" si="777"/>
        <v>0</v>
      </c>
      <c r="ME431" s="155">
        <f t="shared" si="777"/>
        <v>0</v>
      </c>
      <c r="MF431" s="67">
        <f>SUM(LM431:ME431)</f>
        <v>0</v>
      </c>
      <c r="MH431" s="162"/>
      <c r="MJ431" s="70" t="str">
        <f>MJ$60</f>
        <v>Total [US$]</v>
      </c>
      <c r="MK431" s="69"/>
      <c r="ML431" s="68">
        <f t="shared" ref="ML431:ND431" si="778">SUMPRODUCT(ML$377:ML$430,$Q$377:$Q$430)</f>
        <v>0</v>
      </c>
      <c r="MM431" s="155">
        <f t="shared" si="778"/>
        <v>0</v>
      </c>
      <c r="MN431" s="156">
        <f t="shared" si="778"/>
        <v>0</v>
      </c>
      <c r="MO431" s="155">
        <f t="shared" si="778"/>
        <v>0</v>
      </c>
      <c r="MP431" s="156">
        <f t="shared" si="778"/>
        <v>0</v>
      </c>
      <c r="MQ431" s="155">
        <f t="shared" si="778"/>
        <v>0</v>
      </c>
      <c r="MR431" s="155">
        <f t="shared" si="778"/>
        <v>0</v>
      </c>
      <c r="MS431" s="155">
        <f t="shared" si="778"/>
        <v>0</v>
      </c>
      <c r="MT431" s="155">
        <f t="shared" si="778"/>
        <v>0</v>
      </c>
      <c r="MU431" s="155">
        <f t="shared" si="778"/>
        <v>0</v>
      </c>
      <c r="MV431" s="155">
        <f t="shared" si="778"/>
        <v>0</v>
      </c>
      <c r="MW431" s="155">
        <f t="shared" si="778"/>
        <v>0</v>
      </c>
      <c r="MX431" s="155">
        <f t="shared" si="778"/>
        <v>0</v>
      </c>
      <c r="MY431" s="155">
        <f t="shared" si="778"/>
        <v>0</v>
      </c>
      <c r="MZ431" s="155">
        <f t="shared" si="778"/>
        <v>0</v>
      </c>
      <c r="NA431" s="155">
        <f t="shared" si="778"/>
        <v>0</v>
      </c>
      <c r="NB431" s="155">
        <f t="shared" si="778"/>
        <v>0</v>
      </c>
      <c r="NC431" s="155">
        <f t="shared" si="778"/>
        <v>0</v>
      </c>
      <c r="ND431" s="155">
        <f t="shared" si="778"/>
        <v>0</v>
      </c>
      <c r="NE431" s="67">
        <f>SUM(ML431:ND431)</f>
        <v>0</v>
      </c>
      <c r="NF431" s="37"/>
      <c r="NG431" s="162"/>
      <c r="NI431" s="70" t="str">
        <f>NI$60</f>
        <v>Total [US$]</v>
      </c>
      <c r="NJ431" s="69"/>
      <c r="NK431" s="68">
        <f t="shared" ref="NK431:OC431" si="779">SUMPRODUCT(NK$377:NK$430,$Q$377:$Q$430)</f>
        <v>0</v>
      </c>
      <c r="NL431" s="155">
        <f t="shared" si="779"/>
        <v>0</v>
      </c>
      <c r="NM431" s="156">
        <f t="shared" si="779"/>
        <v>0</v>
      </c>
      <c r="NN431" s="155">
        <f t="shared" si="779"/>
        <v>0</v>
      </c>
      <c r="NO431" s="156">
        <f t="shared" si="779"/>
        <v>0</v>
      </c>
      <c r="NP431" s="155">
        <f t="shared" si="779"/>
        <v>0</v>
      </c>
      <c r="NQ431" s="155">
        <f t="shared" si="779"/>
        <v>0</v>
      </c>
      <c r="NR431" s="155">
        <f t="shared" si="779"/>
        <v>0</v>
      </c>
      <c r="NS431" s="155">
        <f t="shared" si="779"/>
        <v>0</v>
      </c>
      <c r="NT431" s="155">
        <f t="shared" si="779"/>
        <v>0</v>
      </c>
      <c r="NU431" s="155">
        <f t="shared" si="779"/>
        <v>0</v>
      </c>
      <c r="NV431" s="155">
        <f t="shared" si="779"/>
        <v>0</v>
      </c>
      <c r="NW431" s="155">
        <f t="shared" si="779"/>
        <v>0</v>
      </c>
      <c r="NX431" s="155">
        <f t="shared" si="779"/>
        <v>0</v>
      </c>
      <c r="NY431" s="155">
        <f t="shared" si="779"/>
        <v>0</v>
      </c>
      <c r="NZ431" s="155">
        <f t="shared" si="779"/>
        <v>0</v>
      </c>
      <c r="OA431" s="155">
        <f t="shared" si="779"/>
        <v>0</v>
      </c>
      <c r="OB431" s="155">
        <f t="shared" si="779"/>
        <v>0</v>
      </c>
      <c r="OC431" s="155">
        <f t="shared" si="779"/>
        <v>0</v>
      </c>
      <c r="OD431" s="67">
        <f>SUM(NK431:OC431)</f>
        <v>0</v>
      </c>
      <c r="OF431" s="162"/>
      <c r="OH431" s="70" t="str">
        <f>OH$60</f>
        <v>Total [US$]</v>
      </c>
      <c r="OI431" s="69"/>
      <c r="OJ431" s="68">
        <f t="shared" ref="OJ431:PB431" si="780">SUMPRODUCT(OJ$377:OJ$430,$Q$377:$Q$430)</f>
        <v>0</v>
      </c>
      <c r="OK431" s="155">
        <f t="shared" si="780"/>
        <v>0</v>
      </c>
      <c r="OL431" s="156">
        <f t="shared" si="780"/>
        <v>0</v>
      </c>
      <c r="OM431" s="155">
        <f t="shared" si="780"/>
        <v>0</v>
      </c>
      <c r="ON431" s="156">
        <f t="shared" si="780"/>
        <v>0</v>
      </c>
      <c r="OO431" s="155">
        <f t="shared" si="780"/>
        <v>0</v>
      </c>
      <c r="OP431" s="155">
        <f t="shared" si="780"/>
        <v>0</v>
      </c>
      <c r="OQ431" s="155">
        <f t="shared" si="780"/>
        <v>0</v>
      </c>
      <c r="OR431" s="155">
        <f t="shared" si="780"/>
        <v>0</v>
      </c>
      <c r="OS431" s="155">
        <f t="shared" si="780"/>
        <v>0</v>
      </c>
      <c r="OT431" s="155">
        <f t="shared" si="780"/>
        <v>0</v>
      </c>
      <c r="OU431" s="155">
        <f t="shared" si="780"/>
        <v>0</v>
      </c>
      <c r="OV431" s="155">
        <f t="shared" si="780"/>
        <v>0</v>
      </c>
      <c r="OW431" s="155">
        <f t="shared" si="780"/>
        <v>0</v>
      </c>
      <c r="OX431" s="155">
        <f t="shared" si="780"/>
        <v>0</v>
      </c>
      <c r="OY431" s="155">
        <f t="shared" si="780"/>
        <v>0</v>
      </c>
      <c r="OZ431" s="155">
        <f t="shared" si="780"/>
        <v>0</v>
      </c>
      <c r="PA431" s="155">
        <f t="shared" si="780"/>
        <v>0</v>
      </c>
      <c r="PB431" s="155">
        <f t="shared" si="780"/>
        <v>0</v>
      </c>
      <c r="PC431" s="67">
        <f>SUM(OJ431:PB431)</f>
        <v>0</v>
      </c>
      <c r="PE431" s="162"/>
      <c r="PG431" s="70" t="str">
        <f>PG$60</f>
        <v>Total [US$]</v>
      </c>
      <c r="PH431" s="69"/>
      <c r="PI431" s="68">
        <f t="shared" ref="PI431:QA431" si="781">SUMPRODUCT(PI$377:PI$430,$Q$377:$Q$430)</f>
        <v>0</v>
      </c>
      <c r="PJ431" s="155">
        <f t="shared" si="781"/>
        <v>0</v>
      </c>
      <c r="PK431" s="156">
        <f t="shared" si="781"/>
        <v>0</v>
      </c>
      <c r="PL431" s="155">
        <f t="shared" si="781"/>
        <v>0</v>
      </c>
      <c r="PM431" s="156">
        <f t="shared" si="781"/>
        <v>0</v>
      </c>
      <c r="PN431" s="155">
        <f t="shared" si="781"/>
        <v>0</v>
      </c>
      <c r="PO431" s="155">
        <f t="shared" si="781"/>
        <v>0</v>
      </c>
      <c r="PP431" s="155">
        <f t="shared" si="781"/>
        <v>0</v>
      </c>
      <c r="PQ431" s="155">
        <f t="shared" si="781"/>
        <v>0</v>
      </c>
      <c r="PR431" s="155">
        <f t="shared" si="781"/>
        <v>0</v>
      </c>
      <c r="PS431" s="155">
        <f t="shared" si="781"/>
        <v>0</v>
      </c>
      <c r="PT431" s="155">
        <f t="shared" si="781"/>
        <v>0</v>
      </c>
      <c r="PU431" s="155">
        <f t="shared" si="781"/>
        <v>0</v>
      </c>
      <c r="PV431" s="155">
        <f t="shared" si="781"/>
        <v>0</v>
      </c>
      <c r="PW431" s="155">
        <f t="shared" si="781"/>
        <v>0</v>
      </c>
      <c r="PX431" s="155">
        <f t="shared" si="781"/>
        <v>0</v>
      </c>
      <c r="PY431" s="155">
        <f t="shared" si="781"/>
        <v>0</v>
      </c>
      <c r="PZ431" s="155">
        <f t="shared" si="781"/>
        <v>0</v>
      </c>
      <c r="QA431" s="155">
        <f t="shared" si="781"/>
        <v>0</v>
      </c>
      <c r="QB431" s="67">
        <f>SUM(PI431:QA431)</f>
        <v>0</v>
      </c>
      <c r="QD431" s="162"/>
      <c r="QF431" s="70" t="str">
        <f>QF$60</f>
        <v>Total [US$]</v>
      </c>
      <c r="QG431" s="69"/>
      <c r="QH431" s="68">
        <f t="shared" ref="QH431:QZ431" si="782">SUMPRODUCT(QH$377:QH$430,$Q$377:$Q$430)</f>
        <v>0</v>
      </c>
      <c r="QI431" s="155">
        <f t="shared" si="782"/>
        <v>0</v>
      </c>
      <c r="QJ431" s="156">
        <f t="shared" si="782"/>
        <v>0</v>
      </c>
      <c r="QK431" s="155">
        <f t="shared" si="782"/>
        <v>0</v>
      </c>
      <c r="QL431" s="156">
        <f t="shared" si="782"/>
        <v>0</v>
      </c>
      <c r="QM431" s="155">
        <f t="shared" si="782"/>
        <v>0</v>
      </c>
      <c r="QN431" s="155">
        <f t="shared" si="782"/>
        <v>0</v>
      </c>
      <c r="QO431" s="155">
        <f t="shared" si="782"/>
        <v>0</v>
      </c>
      <c r="QP431" s="155">
        <f t="shared" si="782"/>
        <v>0</v>
      </c>
      <c r="QQ431" s="155">
        <f t="shared" si="782"/>
        <v>0</v>
      </c>
      <c r="QR431" s="155">
        <f t="shared" si="782"/>
        <v>0</v>
      </c>
      <c r="QS431" s="155">
        <f t="shared" si="782"/>
        <v>0</v>
      </c>
      <c r="QT431" s="155">
        <f t="shared" si="782"/>
        <v>0</v>
      </c>
      <c r="QU431" s="155">
        <f t="shared" si="782"/>
        <v>0</v>
      </c>
      <c r="QV431" s="155">
        <f t="shared" si="782"/>
        <v>0</v>
      </c>
      <c r="QW431" s="155">
        <f t="shared" si="782"/>
        <v>0</v>
      </c>
      <c r="QX431" s="155">
        <f t="shared" si="782"/>
        <v>0</v>
      </c>
      <c r="QY431" s="155">
        <f t="shared" si="782"/>
        <v>0</v>
      </c>
      <c r="QZ431" s="155">
        <f t="shared" si="782"/>
        <v>0</v>
      </c>
      <c r="RA431" s="67">
        <f>SUM(QH431:QZ431)</f>
        <v>0</v>
      </c>
      <c r="RB431" s="37"/>
      <c r="RC431" s="162"/>
      <c r="RE431" s="70" t="str">
        <f>RE$60</f>
        <v>Total [US$]</v>
      </c>
      <c r="RF431" s="69"/>
      <c r="RG431" s="68">
        <f t="shared" ref="RG431:RY431" si="783">SUMPRODUCT(RG$377:RG$430,$Q$377:$Q$430)</f>
        <v>0</v>
      </c>
      <c r="RH431" s="155">
        <f t="shared" si="783"/>
        <v>0</v>
      </c>
      <c r="RI431" s="156">
        <f t="shared" si="783"/>
        <v>0</v>
      </c>
      <c r="RJ431" s="155">
        <f t="shared" si="783"/>
        <v>0</v>
      </c>
      <c r="RK431" s="156">
        <f t="shared" si="783"/>
        <v>0</v>
      </c>
      <c r="RL431" s="155">
        <f t="shared" si="783"/>
        <v>0</v>
      </c>
      <c r="RM431" s="155">
        <f t="shared" si="783"/>
        <v>0</v>
      </c>
      <c r="RN431" s="155">
        <f t="shared" si="783"/>
        <v>0</v>
      </c>
      <c r="RO431" s="155">
        <f t="shared" si="783"/>
        <v>0</v>
      </c>
      <c r="RP431" s="155">
        <f t="shared" si="783"/>
        <v>0</v>
      </c>
      <c r="RQ431" s="155">
        <f t="shared" si="783"/>
        <v>0</v>
      </c>
      <c r="RR431" s="155">
        <f t="shared" si="783"/>
        <v>0</v>
      </c>
      <c r="RS431" s="155">
        <f t="shared" si="783"/>
        <v>0</v>
      </c>
      <c r="RT431" s="155">
        <f t="shared" si="783"/>
        <v>0</v>
      </c>
      <c r="RU431" s="155">
        <f t="shared" si="783"/>
        <v>0</v>
      </c>
      <c r="RV431" s="155">
        <f t="shared" si="783"/>
        <v>0</v>
      </c>
      <c r="RW431" s="155">
        <f t="shared" si="783"/>
        <v>0</v>
      </c>
      <c r="RX431" s="155">
        <f t="shared" si="783"/>
        <v>0</v>
      </c>
      <c r="RY431" s="155">
        <f t="shared" si="783"/>
        <v>0</v>
      </c>
      <c r="RZ431" s="67">
        <f>SUM(RG431:RY431)</f>
        <v>0</v>
      </c>
      <c r="SA431" s="37"/>
      <c r="SB431" s="162"/>
      <c r="SD431" s="70" t="str">
        <f>SD$60</f>
        <v>Total [US$]</v>
      </c>
      <c r="SE431" s="69"/>
      <c r="SF431" s="68">
        <f t="shared" ref="SF431:SX431" si="784">SUMPRODUCT(SF$377:SF$430,$Q$377:$Q$430)</f>
        <v>0</v>
      </c>
      <c r="SG431" s="155">
        <f t="shared" si="784"/>
        <v>0</v>
      </c>
      <c r="SH431" s="156">
        <f t="shared" si="784"/>
        <v>0</v>
      </c>
      <c r="SI431" s="155">
        <f t="shared" si="784"/>
        <v>0</v>
      </c>
      <c r="SJ431" s="156">
        <f t="shared" si="784"/>
        <v>0</v>
      </c>
      <c r="SK431" s="155">
        <f t="shared" si="784"/>
        <v>0</v>
      </c>
      <c r="SL431" s="155">
        <f t="shared" si="784"/>
        <v>0</v>
      </c>
      <c r="SM431" s="155">
        <f t="shared" si="784"/>
        <v>0</v>
      </c>
      <c r="SN431" s="155">
        <f t="shared" si="784"/>
        <v>0</v>
      </c>
      <c r="SO431" s="155">
        <f t="shared" si="784"/>
        <v>0</v>
      </c>
      <c r="SP431" s="155">
        <f t="shared" si="784"/>
        <v>0</v>
      </c>
      <c r="SQ431" s="155">
        <f t="shared" si="784"/>
        <v>0</v>
      </c>
      <c r="SR431" s="155">
        <f t="shared" si="784"/>
        <v>0</v>
      </c>
      <c r="SS431" s="155">
        <f t="shared" si="784"/>
        <v>0</v>
      </c>
      <c r="ST431" s="155">
        <f t="shared" si="784"/>
        <v>0</v>
      </c>
      <c r="SU431" s="155">
        <f t="shared" si="784"/>
        <v>0</v>
      </c>
      <c r="SV431" s="155">
        <f t="shared" si="784"/>
        <v>0</v>
      </c>
      <c r="SW431" s="155">
        <f t="shared" si="784"/>
        <v>0</v>
      </c>
      <c r="SX431" s="155">
        <f t="shared" si="784"/>
        <v>0</v>
      </c>
      <c r="SY431" s="67">
        <f>SUM(SF431:SX431)</f>
        <v>0</v>
      </c>
      <c r="SZ431" s="37"/>
      <c r="TA431" s="162"/>
      <c r="TC431" s="70" t="str">
        <f>TC$60</f>
        <v>Total [US$]</v>
      </c>
      <c r="TD431" s="69"/>
      <c r="TE431" s="68">
        <f t="shared" ref="TE431:TW431" si="785">SUMPRODUCT(TE$377:TE$430,$Q$377:$Q$430)</f>
        <v>0</v>
      </c>
      <c r="TF431" s="155">
        <f t="shared" si="785"/>
        <v>0</v>
      </c>
      <c r="TG431" s="156">
        <f t="shared" si="785"/>
        <v>0</v>
      </c>
      <c r="TH431" s="155">
        <f t="shared" si="785"/>
        <v>0</v>
      </c>
      <c r="TI431" s="156">
        <f t="shared" si="785"/>
        <v>0</v>
      </c>
      <c r="TJ431" s="155">
        <f t="shared" si="785"/>
        <v>0</v>
      </c>
      <c r="TK431" s="155">
        <f t="shared" si="785"/>
        <v>0</v>
      </c>
      <c r="TL431" s="155">
        <f t="shared" si="785"/>
        <v>0</v>
      </c>
      <c r="TM431" s="155">
        <f t="shared" si="785"/>
        <v>0</v>
      </c>
      <c r="TN431" s="155">
        <f t="shared" si="785"/>
        <v>0</v>
      </c>
      <c r="TO431" s="155">
        <f t="shared" si="785"/>
        <v>0</v>
      </c>
      <c r="TP431" s="155">
        <f t="shared" si="785"/>
        <v>0</v>
      </c>
      <c r="TQ431" s="155">
        <f t="shared" si="785"/>
        <v>0</v>
      </c>
      <c r="TR431" s="155">
        <f t="shared" si="785"/>
        <v>0</v>
      </c>
      <c r="TS431" s="155">
        <f t="shared" si="785"/>
        <v>0</v>
      </c>
      <c r="TT431" s="155">
        <f t="shared" si="785"/>
        <v>0</v>
      </c>
      <c r="TU431" s="155">
        <f t="shared" si="785"/>
        <v>0</v>
      </c>
      <c r="TV431" s="155">
        <f t="shared" si="785"/>
        <v>0</v>
      </c>
      <c r="TW431" s="155">
        <f t="shared" si="785"/>
        <v>0</v>
      </c>
      <c r="TX431" s="67">
        <f>SUM(TE431:TW431)</f>
        <v>0</v>
      </c>
      <c r="TY431" s="37"/>
      <c r="TZ431" s="162"/>
      <c r="UB431" s="70" t="str">
        <f>UB$60</f>
        <v>Total [US$]</v>
      </c>
      <c r="UC431" s="69"/>
      <c r="UD431" s="68">
        <f t="shared" ref="UD431:UV431" si="786">SUMPRODUCT(UD$377:UD$430,$Q$377:$Q$430)</f>
        <v>0</v>
      </c>
      <c r="UE431" s="155">
        <f t="shared" si="786"/>
        <v>0</v>
      </c>
      <c r="UF431" s="156">
        <f t="shared" si="786"/>
        <v>0</v>
      </c>
      <c r="UG431" s="155">
        <f t="shared" si="786"/>
        <v>0</v>
      </c>
      <c r="UH431" s="156">
        <f t="shared" si="786"/>
        <v>0</v>
      </c>
      <c r="UI431" s="155">
        <f t="shared" si="786"/>
        <v>0</v>
      </c>
      <c r="UJ431" s="155">
        <f t="shared" si="786"/>
        <v>0</v>
      </c>
      <c r="UK431" s="155">
        <f t="shared" si="786"/>
        <v>0</v>
      </c>
      <c r="UL431" s="155">
        <f t="shared" si="786"/>
        <v>0</v>
      </c>
      <c r="UM431" s="155">
        <f t="shared" si="786"/>
        <v>0</v>
      </c>
      <c r="UN431" s="155">
        <f t="shared" si="786"/>
        <v>0</v>
      </c>
      <c r="UO431" s="155">
        <f t="shared" si="786"/>
        <v>0</v>
      </c>
      <c r="UP431" s="155">
        <f t="shared" si="786"/>
        <v>0</v>
      </c>
      <c r="UQ431" s="155">
        <f t="shared" si="786"/>
        <v>0</v>
      </c>
      <c r="UR431" s="155">
        <f t="shared" si="786"/>
        <v>0</v>
      </c>
      <c r="US431" s="155">
        <f t="shared" si="786"/>
        <v>0</v>
      </c>
      <c r="UT431" s="155">
        <f t="shared" si="786"/>
        <v>0</v>
      </c>
      <c r="UU431" s="155">
        <f t="shared" si="786"/>
        <v>0</v>
      </c>
      <c r="UV431" s="155">
        <f t="shared" si="786"/>
        <v>0</v>
      </c>
      <c r="UW431" s="67">
        <f>SUM(UD431:UV431)</f>
        <v>0</v>
      </c>
      <c r="UX431" s="37"/>
      <c r="UY431" s="162"/>
      <c r="VA431" s="70" t="str">
        <f>VA$60</f>
        <v>Total [US$]</v>
      </c>
      <c r="VB431" s="69"/>
      <c r="VC431" s="68">
        <f t="shared" ref="VC431:VU431" si="787">SUMPRODUCT(VC$377:VC$430,$Q$377:$Q$430)</f>
        <v>0</v>
      </c>
      <c r="VD431" s="155">
        <f t="shared" si="787"/>
        <v>0</v>
      </c>
      <c r="VE431" s="156">
        <f t="shared" si="787"/>
        <v>0</v>
      </c>
      <c r="VF431" s="155">
        <f t="shared" si="787"/>
        <v>0</v>
      </c>
      <c r="VG431" s="156">
        <f t="shared" si="787"/>
        <v>0</v>
      </c>
      <c r="VH431" s="155">
        <f t="shared" si="787"/>
        <v>0</v>
      </c>
      <c r="VI431" s="155">
        <f t="shared" si="787"/>
        <v>0</v>
      </c>
      <c r="VJ431" s="155">
        <f t="shared" si="787"/>
        <v>0</v>
      </c>
      <c r="VK431" s="155">
        <f t="shared" si="787"/>
        <v>0</v>
      </c>
      <c r="VL431" s="155">
        <f t="shared" si="787"/>
        <v>0</v>
      </c>
      <c r="VM431" s="155">
        <f t="shared" si="787"/>
        <v>0</v>
      </c>
      <c r="VN431" s="155">
        <f t="shared" si="787"/>
        <v>0</v>
      </c>
      <c r="VO431" s="155">
        <f t="shared" si="787"/>
        <v>0</v>
      </c>
      <c r="VP431" s="155">
        <f t="shared" si="787"/>
        <v>0</v>
      </c>
      <c r="VQ431" s="155">
        <f t="shared" si="787"/>
        <v>0</v>
      </c>
      <c r="VR431" s="155">
        <f t="shared" si="787"/>
        <v>0</v>
      </c>
      <c r="VS431" s="155">
        <f t="shared" si="787"/>
        <v>0</v>
      </c>
      <c r="VT431" s="155">
        <f t="shared" si="787"/>
        <v>0</v>
      </c>
      <c r="VU431" s="155">
        <f t="shared" si="787"/>
        <v>0</v>
      </c>
      <c r="VV431" s="67">
        <f>SUM(VC431:VU431)</f>
        <v>0</v>
      </c>
      <c r="VX431" s="162"/>
    </row>
    <row r="432" spans="2:596">
      <c r="B432" s="89"/>
      <c r="C432" s="89" t="str">
        <f>IF(ISERROR(I432+1)=TRUE,I432,IF(I432="","",MAX(C$15:C431)+1))</f>
        <v/>
      </c>
      <c r="D432" s="88" t="str">
        <f t="shared" si="740"/>
        <v/>
      </c>
      <c r="E432" s="3"/>
      <c r="F432" s="38"/>
      <c r="G432" s="162"/>
      <c r="I432" s="37" t="s">
        <v>134</v>
      </c>
      <c r="U432" s="162"/>
      <c r="V432" s="42"/>
      <c r="AT432" s="162"/>
      <c r="BS432" s="162"/>
      <c r="CR432" s="162"/>
      <c r="DQ432" s="162"/>
      <c r="EP432" s="162"/>
      <c r="FO432" s="162"/>
      <c r="GN432" s="162"/>
      <c r="HM432" s="162"/>
      <c r="IL432" s="162"/>
      <c r="JK432" s="162"/>
      <c r="KJ432" s="162"/>
      <c r="LI432" s="162"/>
      <c r="MH432" s="162"/>
      <c r="NG432" s="162"/>
      <c r="OF432" s="162"/>
      <c r="PE432" s="162"/>
      <c r="QD432" s="162"/>
      <c r="RC432" s="162"/>
      <c r="SB432" s="162"/>
      <c r="TA432" s="162"/>
      <c r="TZ432" s="162"/>
      <c r="UY432" s="162"/>
    </row>
    <row r="433" spans="2:594">
      <c r="B433" s="89"/>
      <c r="C433" s="89" t="str">
        <f>IF(ISERROR(I433+1)=TRUE,I433,IF(I433="","",MAX(C$15:C432)+1))</f>
        <v/>
      </c>
      <c r="D433" s="88" t="str">
        <f t="shared" si="740"/>
        <v/>
      </c>
      <c r="E433" s="3"/>
      <c r="I433" s="37" t="s">
        <v>134</v>
      </c>
      <c r="V433" s="42"/>
    </row>
    <row r="434" spans="2:594">
      <c r="B434" s="89"/>
      <c r="C434" s="89" t="str">
        <f>IF(ISERROR(I434+1)=TRUE,I434,IF(I434="","",MAX(C$15:C433)+1))</f>
        <v>5. | FLUIDOS</v>
      </c>
      <c r="D434" s="88" t="str">
        <f t="shared" si="740"/>
        <v/>
      </c>
      <c r="E434" s="3"/>
      <c r="G434" s="154"/>
      <c r="H434" s="154"/>
      <c r="I434" s="160" t="s">
        <v>105</v>
      </c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54"/>
      <c r="U434" s="154"/>
      <c r="V434" s="42"/>
    </row>
    <row r="435" spans="2:594">
      <c r="B435" s="89"/>
      <c r="C435" s="89" t="str">
        <f>IF(ISERROR(I435+1)=TRUE,I435,IF(I435="","",MAX(C$15:C434)+1))</f>
        <v/>
      </c>
      <c r="D435" s="88" t="str">
        <f t="shared" si="740"/>
        <v/>
      </c>
      <c r="E435" s="3"/>
      <c r="G435" s="154"/>
      <c r="I435" s="37" t="s">
        <v>134</v>
      </c>
      <c r="U435" s="154"/>
      <c r="V435" s="42"/>
      <c r="W435" s="3"/>
      <c r="X435" s="3"/>
      <c r="Y435" s="3"/>
      <c r="Z435" s="3"/>
      <c r="AA435" s="110"/>
      <c r="AB435" s="3"/>
      <c r="AC435" s="110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</row>
    <row r="436" spans="2:594">
      <c r="B436" s="89"/>
      <c r="C436" s="89" t="str">
        <f>IF(ISERROR(I436+1)=TRUE,I436,IF(I436="","",MAX(C$15:C435)+1))</f>
        <v>5.1 | TARIFAS SERVICIOS DE FLUIDOS</v>
      </c>
      <c r="D436" s="88" t="str">
        <f t="shared" si="740"/>
        <v/>
      </c>
      <c r="E436" s="3"/>
      <c r="G436" s="154"/>
      <c r="I436" s="160" t="s">
        <v>106</v>
      </c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U436" s="154"/>
      <c r="V436" s="42"/>
      <c r="W436" s="160" t="str">
        <f>W$3</f>
        <v>POZO | Hokchi-7 | CANTIDADES Y MONTOS</v>
      </c>
      <c r="X436" s="160"/>
      <c r="Y436" s="160"/>
      <c r="Z436" s="160"/>
      <c r="AA436" s="161"/>
      <c r="AB436" s="160"/>
      <c r="AC436" s="161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T436" s="154"/>
      <c r="AV436" s="160" t="str">
        <f>AV$3</f>
        <v>POZO | Hokchi-15 | CANTIDADES Y MONTOS</v>
      </c>
      <c r="AW436" s="160"/>
      <c r="AX436" s="160"/>
      <c r="AY436" s="160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0"/>
      <c r="BL436" s="160"/>
      <c r="BM436" s="160"/>
      <c r="BN436" s="160"/>
      <c r="BO436" s="160"/>
      <c r="BP436" s="160"/>
      <c r="BQ436" s="160"/>
      <c r="BS436" s="154"/>
      <c r="BU436" s="160" t="str">
        <f>BU$3</f>
        <v>POZO | Hokchi-8H | CANTIDADES Y MONTOS</v>
      </c>
      <c r="BV436" s="160"/>
      <c r="BW436" s="160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0"/>
      <c r="CH436" s="160"/>
      <c r="CI436" s="160"/>
      <c r="CJ436" s="160"/>
      <c r="CK436" s="160"/>
      <c r="CL436" s="160"/>
      <c r="CM436" s="160"/>
      <c r="CN436" s="160"/>
      <c r="CO436" s="160"/>
      <c r="CP436" s="160"/>
      <c r="CR436" s="154"/>
      <c r="CT436" s="160" t="str">
        <f>CT$3</f>
        <v>POZO | Hokchi-12H | CANTIDADES Y MONTOS</v>
      </c>
      <c r="CU436" s="160"/>
      <c r="CV436" s="160"/>
      <c r="CW436" s="160"/>
      <c r="CX436" s="160"/>
      <c r="CY436" s="160"/>
      <c r="CZ436" s="160"/>
      <c r="DA436" s="160"/>
      <c r="DB436" s="160"/>
      <c r="DC436" s="160"/>
      <c r="DD436" s="160"/>
      <c r="DE436" s="160"/>
      <c r="DF436" s="160"/>
      <c r="DG436" s="160"/>
      <c r="DH436" s="160"/>
      <c r="DI436" s="160"/>
      <c r="DJ436" s="160"/>
      <c r="DK436" s="160"/>
      <c r="DL436" s="160"/>
      <c r="DM436" s="160"/>
      <c r="DN436" s="160"/>
      <c r="DO436" s="160"/>
      <c r="DQ436" s="154"/>
      <c r="DS436" s="160" t="str">
        <f>DS$3</f>
        <v>POZO | Hokchi-9H | CANTIDADES Y MONTOS</v>
      </c>
      <c r="DT436" s="160"/>
      <c r="DU436" s="160"/>
      <c r="DV436" s="160"/>
      <c r="DW436" s="160"/>
      <c r="DX436" s="160"/>
      <c r="DY436" s="160"/>
      <c r="DZ436" s="160"/>
      <c r="EA436" s="160"/>
      <c r="EB436" s="160"/>
      <c r="EC436" s="160"/>
      <c r="ED436" s="160"/>
      <c r="EE436" s="160"/>
      <c r="EF436" s="160"/>
      <c r="EG436" s="160"/>
      <c r="EH436" s="160"/>
      <c r="EI436" s="160"/>
      <c r="EJ436" s="160"/>
      <c r="EK436" s="160"/>
      <c r="EL436" s="160"/>
      <c r="EM436" s="160"/>
      <c r="EN436" s="160"/>
      <c r="EP436" s="154"/>
      <c r="ER436" s="160" t="str">
        <f>ER$3</f>
        <v>POZO | Hokchi-11 | CANTIDADES Y MONTOS</v>
      </c>
      <c r="ES436" s="160"/>
      <c r="ET436" s="160"/>
      <c r="EU436" s="160"/>
      <c r="EV436" s="160"/>
      <c r="EW436" s="160"/>
      <c r="EX436" s="160"/>
      <c r="EY436" s="160"/>
      <c r="EZ436" s="160"/>
      <c r="FA436" s="160"/>
      <c r="FB436" s="160"/>
      <c r="FC436" s="160"/>
      <c r="FD436" s="160"/>
      <c r="FE436" s="160"/>
      <c r="FF436" s="160"/>
      <c r="FG436" s="160"/>
      <c r="FH436" s="160"/>
      <c r="FI436" s="160"/>
      <c r="FJ436" s="160"/>
      <c r="FK436" s="160"/>
      <c r="FL436" s="160"/>
      <c r="FM436" s="160"/>
      <c r="FO436" s="154"/>
      <c r="FQ436" s="160" t="str">
        <f>FQ$3</f>
        <v>POZO | Hokchi-13 | CANTIDADES Y MONTOS</v>
      </c>
      <c r="FR436" s="160"/>
      <c r="FS436" s="160"/>
      <c r="FT436" s="160"/>
      <c r="FU436" s="160"/>
      <c r="FV436" s="160"/>
      <c r="FW436" s="160"/>
      <c r="FX436" s="160"/>
      <c r="FY436" s="160"/>
      <c r="FZ436" s="160"/>
      <c r="GA436" s="160"/>
      <c r="GB436" s="160"/>
      <c r="GC436" s="160"/>
      <c r="GD436" s="160"/>
      <c r="GE436" s="160"/>
      <c r="GF436" s="160"/>
      <c r="GG436" s="160"/>
      <c r="GH436" s="160"/>
      <c r="GI436" s="160"/>
      <c r="GJ436" s="160"/>
      <c r="GK436" s="160"/>
      <c r="GL436" s="160"/>
      <c r="GN436" s="154"/>
      <c r="GP436" s="160" t="str">
        <f>GP$3</f>
        <v>POZO | Hokchi-14 | CANTIDADES Y MONTOS</v>
      </c>
      <c r="GQ436" s="160"/>
      <c r="GR436" s="160"/>
      <c r="GS436" s="160"/>
      <c r="GT436" s="160"/>
      <c r="GU436" s="160"/>
      <c r="GV436" s="160"/>
      <c r="GW436" s="160"/>
      <c r="GX436" s="160"/>
      <c r="GY436" s="160"/>
      <c r="GZ436" s="160"/>
      <c r="HA436" s="160"/>
      <c r="HB436" s="160"/>
      <c r="HC436" s="160"/>
      <c r="HD436" s="160"/>
      <c r="HE436" s="160"/>
      <c r="HF436" s="160"/>
      <c r="HG436" s="160"/>
      <c r="HH436" s="160"/>
      <c r="HI436" s="160"/>
      <c r="HJ436" s="160"/>
      <c r="HK436" s="160"/>
      <c r="HM436" s="154"/>
      <c r="HO436" s="160" t="str">
        <f>HO$3</f>
        <v>POZO | Hokchi-10H | CANTIDADES Y MONTOS</v>
      </c>
      <c r="HP436" s="160"/>
      <c r="HQ436" s="160"/>
      <c r="HR436" s="160"/>
      <c r="HS436" s="160"/>
      <c r="HT436" s="160"/>
      <c r="HU436" s="160"/>
      <c r="HV436" s="160"/>
      <c r="HW436" s="160"/>
      <c r="HX436" s="160"/>
      <c r="HY436" s="160"/>
      <c r="HZ436" s="160"/>
      <c r="IA436" s="160"/>
      <c r="IB436" s="160"/>
      <c r="IC436" s="160"/>
      <c r="ID436" s="160"/>
      <c r="IE436" s="160"/>
      <c r="IF436" s="160"/>
      <c r="IG436" s="160"/>
      <c r="IH436" s="160"/>
      <c r="II436" s="160"/>
      <c r="IJ436" s="160"/>
      <c r="IL436" s="154"/>
      <c r="IN436" s="160" t="str">
        <f>IN$3</f>
        <v>POZO | Hokchi-2DEL | CANTIDADES Y MONTOS</v>
      </c>
      <c r="IO436" s="160"/>
      <c r="IP436" s="160"/>
      <c r="IQ436" s="160"/>
      <c r="IR436" s="160"/>
      <c r="IS436" s="160"/>
      <c r="IT436" s="160"/>
      <c r="IU436" s="160"/>
      <c r="IV436" s="160"/>
      <c r="IW436" s="160"/>
      <c r="IX436" s="160"/>
      <c r="IY436" s="160"/>
      <c r="IZ436" s="160"/>
      <c r="JA436" s="160"/>
      <c r="JB436" s="160"/>
      <c r="JC436" s="160"/>
      <c r="JD436" s="160"/>
      <c r="JE436" s="160"/>
      <c r="JF436" s="160"/>
      <c r="JG436" s="160"/>
      <c r="JH436" s="160"/>
      <c r="JI436" s="160"/>
      <c r="JK436" s="154"/>
      <c r="JM436" s="160" t="str">
        <f>JM$3</f>
        <v>POZO | Hokchi-3DEL | CANTIDADES Y MONTOS</v>
      </c>
      <c r="JN436" s="160"/>
      <c r="JO436" s="160"/>
      <c r="JP436" s="160"/>
      <c r="JQ436" s="160"/>
      <c r="JR436" s="160"/>
      <c r="JS436" s="160"/>
      <c r="JT436" s="160"/>
      <c r="JU436" s="160"/>
      <c r="JV436" s="160"/>
      <c r="JW436" s="160"/>
      <c r="JX436" s="160"/>
      <c r="JY436" s="160"/>
      <c r="JZ436" s="160"/>
      <c r="KA436" s="160"/>
      <c r="KB436" s="160"/>
      <c r="KC436" s="160"/>
      <c r="KD436" s="160"/>
      <c r="KE436" s="160"/>
      <c r="KF436" s="160"/>
      <c r="KG436" s="160"/>
      <c r="KH436" s="160"/>
      <c r="KJ436" s="154"/>
      <c r="KL436" s="160" t="str">
        <f>KL$3</f>
        <v>POZO | Hokchi-4DEL | CANTIDADES Y MONTOS</v>
      </c>
      <c r="KM436" s="160"/>
      <c r="KN436" s="160"/>
      <c r="KO436" s="160"/>
      <c r="KP436" s="160"/>
      <c r="KQ436" s="160"/>
      <c r="KR436" s="160"/>
      <c r="KS436" s="160"/>
      <c r="KT436" s="160"/>
      <c r="KU436" s="160"/>
      <c r="KV436" s="160"/>
      <c r="KW436" s="160"/>
      <c r="KX436" s="160"/>
      <c r="KY436" s="160"/>
      <c r="KZ436" s="160"/>
      <c r="LA436" s="160"/>
      <c r="LB436" s="160"/>
      <c r="LC436" s="160"/>
      <c r="LD436" s="160"/>
      <c r="LE436" s="160"/>
      <c r="LF436" s="160"/>
      <c r="LG436" s="160"/>
      <c r="LI436" s="154"/>
      <c r="LK436" s="160" t="str">
        <f>LK$3</f>
        <v>POZO | Hokchi-5DEL | CANTIDADES Y MONTOS</v>
      </c>
      <c r="LL436" s="160"/>
      <c r="LM436" s="160"/>
      <c r="LN436" s="160"/>
      <c r="LO436" s="160"/>
      <c r="LP436" s="160"/>
      <c r="LQ436" s="160"/>
      <c r="LR436" s="160"/>
      <c r="LS436" s="160"/>
      <c r="LT436" s="160"/>
      <c r="LU436" s="160"/>
      <c r="LV436" s="160"/>
      <c r="LW436" s="160"/>
      <c r="LX436" s="160"/>
      <c r="LY436" s="160"/>
      <c r="LZ436" s="160"/>
      <c r="MA436" s="160"/>
      <c r="MB436" s="160"/>
      <c r="MC436" s="160"/>
      <c r="MD436" s="160"/>
      <c r="ME436" s="160"/>
      <c r="MF436" s="160"/>
      <c r="MH436" s="154"/>
      <c r="MJ436" s="160" t="str">
        <f>MJ$3</f>
        <v>POZO | Hokchi-6DEL | CANTIDADES Y MONTOS</v>
      </c>
      <c r="MK436" s="160"/>
      <c r="ML436" s="160"/>
      <c r="MM436" s="160"/>
      <c r="MN436" s="160"/>
      <c r="MO436" s="160"/>
      <c r="MP436" s="160"/>
      <c r="MQ436" s="160"/>
      <c r="MR436" s="160"/>
      <c r="MS436" s="160"/>
      <c r="MT436" s="160"/>
      <c r="MU436" s="160"/>
      <c r="MV436" s="160"/>
      <c r="MW436" s="160"/>
      <c r="MX436" s="160"/>
      <c r="MY436" s="160"/>
      <c r="MZ436" s="160"/>
      <c r="NA436" s="160"/>
      <c r="NB436" s="160"/>
      <c r="NC436" s="160"/>
      <c r="ND436" s="160"/>
      <c r="NE436" s="160"/>
      <c r="NG436" s="154"/>
      <c r="NI436" s="160" t="str">
        <f>NI$3</f>
        <v>POZO | Hokchi-7 Contingente | CANTIDADES Y MONTOS</v>
      </c>
      <c r="NJ436" s="160"/>
      <c r="NK436" s="160"/>
      <c r="NL436" s="160"/>
      <c r="NM436" s="160"/>
      <c r="NN436" s="160"/>
      <c r="NO436" s="160"/>
      <c r="NP436" s="160"/>
      <c r="NQ436" s="160"/>
      <c r="NR436" s="160"/>
      <c r="NS436" s="160"/>
      <c r="NT436" s="160"/>
      <c r="NU436" s="160"/>
      <c r="NV436" s="160"/>
      <c r="NW436" s="160"/>
      <c r="NX436" s="160"/>
      <c r="NY436" s="160"/>
      <c r="NZ436" s="160"/>
      <c r="OA436" s="160"/>
      <c r="OB436" s="160"/>
      <c r="OC436" s="160"/>
      <c r="OD436" s="160"/>
      <c r="OF436" s="154"/>
      <c r="OH436" s="160" t="str">
        <f>OH$3</f>
        <v>POZO | Hokchi-15 Contingente | CANTIDADES Y MONTOS</v>
      </c>
      <c r="OI436" s="160"/>
      <c r="OJ436" s="160"/>
      <c r="OK436" s="160"/>
      <c r="OL436" s="160"/>
      <c r="OM436" s="160"/>
      <c r="ON436" s="160"/>
      <c r="OO436" s="160"/>
      <c r="OP436" s="160"/>
      <c r="OQ436" s="160"/>
      <c r="OR436" s="160"/>
      <c r="OS436" s="160"/>
      <c r="OT436" s="160"/>
      <c r="OU436" s="160"/>
      <c r="OV436" s="160"/>
      <c r="OW436" s="160"/>
      <c r="OX436" s="160"/>
      <c r="OY436" s="160"/>
      <c r="OZ436" s="160"/>
      <c r="PA436" s="160"/>
      <c r="PB436" s="160"/>
      <c r="PC436" s="160"/>
      <c r="PE436" s="154"/>
      <c r="PG436" s="160" t="str">
        <f>PG$3</f>
        <v>POZO | Hokchi-8H Contingente | CANTIDADES Y MONTOS</v>
      </c>
      <c r="PH436" s="160"/>
      <c r="PI436" s="160"/>
      <c r="PJ436" s="160"/>
      <c r="PK436" s="160"/>
      <c r="PL436" s="160"/>
      <c r="PM436" s="160"/>
      <c r="PN436" s="160"/>
      <c r="PO436" s="160"/>
      <c r="PP436" s="160"/>
      <c r="PQ436" s="160"/>
      <c r="PR436" s="160"/>
      <c r="PS436" s="160"/>
      <c r="PT436" s="160"/>
      <c r="PU436" s="160"/>
      <c r="PV436" s="160"/>
      <c r="PW436" s="160"/>
      <c r="PX436" s="160"/>
      <c r="PY436" s="160"/>
      <c r="PZ436" s="160"/>
      <c r="QA436" s="160"/>
      <c r="QB436" s="160"/>
      <c r="QD436" s="154"/>
      <c r="QF436" s="160" t="str">
        <f>QF$3</f>
        <v>POZO | Hokchi-12H Contingente | CANTIDADES Y MONTOS</v>
      </c>
      <c r="QG436" s="160"/>
      <c r="QH436" s="160"/>
      <c r="QI436" s="160"/>
      <c r="QJ436" s="160"/>
      <c r="QK436" s="160"/>
      <c r="QL436" s="160"/>
      <c r="QM436" s="160"/>
      <c r="QN436" s="160"/>
      <c r="QO436" s="160"/>
      <c r="QP436" s="160"/>
      <c r="QQ436" s="160"/>
      <c r="QR436" s="160"/>
      <c r="QS436" s="160"/>
      <c r="QT436" s="160"/>
      <c r="QU436" s="160"/>
      <c r="QV436" s="160"/>
      <c r="QW436" s="160"/>
      <c r="QX436" s="160"/>
      <c r="QY436" s="160"/>
      <c r="QZ436" s="160"/>
      <c r="RA436" s="160"/>
      <c r="RC436" s="154"/>
      <c r="RE436" s="160" t="str">
        <f>RE$3</f>
        <v>POZO | Hokchi-9H Contingente | CANTIDADES Y MONTOS</v>
      </c>
      <c r="RF436" s="160"/>
      <c r="RG436" s="160"/>
      <c r="RH436" s="160"/>
      <c r="RI436" s="160"/>
      <c r="RJ436" s="160"/>
      <c r="RK436" s="160"/>
      <c r="RL436" s="160"/>
      <c r="RM436" s="160"/>
      <c r="RN436" s="160"/>
      <c r="RO436" s="160"/>
      <c r="RP436" s="160"/>
      <c r="RQ436" s="160"/>
      <c r="RR436" s="160"/>
      <c r="RS436" s="160"/>
      <c r="RT436" s="160"/>
      <c r="RU436" s="160"/>
      <c r="RV436" s="160"/>
      <c r="RW436" s="160"/>
      <c r="RX436" s="160"/>
      <c r="RY436" s="160"/>
      <c r="RZ436" s="160"/>
      <c r="SB436" s="154"/>
      <c r="SD436" s="160" t="str">
        <f>SD$3</f>
        <v>POZO | Hokchi-11 Contingente | CANTIDADES Y MONTOS</v>
      </c>
      <c r="SE436" s="160"/>
      <c r="SF436" s="160"/>
      <c r="SG436" s="160"/>
      <c r="SH436" s="160"/>
      <c r="SI436" s="160"/>
      <c r="SJ436" s="160"/>
      <c r="SK436" s="160"/>
      <c r="SL436" s="160"/>
      <c r="SM436" s="160"/>
      <c r="SN436" s="160"/>
      <c r="SO436" s="160"/>
      <c r="SP436" s="160"/>
      <c r="SQ436" s="160"/>
      <c r="SR436" s="160"/>
      <c r="SS436" s="160"/>
      <c r="ST436" s="160"/>
      <c r="SU436" s="160"/>
      <c r="SV436" s="160"/>
      <c r="SW436" s="160"/>
      <c r="SX436" s="160"/>
      <c r="SY436" s="160"/>
      <c r="TA436" s="154"/>
      <c r="TC436" s="160" t="str">
        <f>TC$3</f>
        <v>POZO | Hokchi-13 Contingente | CANTIDADES Y MONTOS</v>
      </c>
      <c r="TD436" s="160"/>
      <c r="TE436" s="160"/>
      <c r="TF436" s="160"/>
      <c r="TG436" s="160"/>
      <c r="TH436" s="160"/>
      <c r="TI436" s="160"/>
      <c r="TJ436" s="160"/>
      <c r="TK436" s="160"/>
      <c r="TL436" s="160"/>
      <c r="TM436" s="160"/>
      <c r="TN436" s="160"/>
      <c r="TO436" s="160"/>
      <c r="TP436" s="160"/>
      <c r="TQ436" s="160"/>
      <c r="TR436" s="160"/>
      <c r="TS436" s="160"/>
      <c r="TT436" s="160"/>
      <c r="TU436" s="160"/>
      <c r="TV436" s="160"/>
      <c r="TW436" s="160"/>
      <c r="TX436" s="160"/>
      <c r="TZ436" s="154"/>
      <c r="UB436" s="160" t="str">
        <f>UB$3</f>
        <v>POZO | Hokchi-14 Contingente | CANTIDADES Y MONTOS</v>
      </c>
      <c r="UC436" s="160"/>
      <c r="UD436" s="160"/>
      <c r="UE436" s="160"/>
      <c r="UF436" s="160"/>
      <c r="UG436" s="160"/>
      <c r="UH436" s="160"/>
      <c r="UI436" s="160"/>
      <c r="UJ436" s="160"/>
      <c r="UK436" s="160"/>
      <c r="UL436" s="160"/>
      <c r="UM436" s="160"/>
      <c r="UN436" s="160"/>
      <c r="UO436" s="160"/>
      <c r="UP436" s="160"/>
      <c r="UQ436" s="160"/>
      <c r="UR436" s="160"/>
      <c r="US436" s="160"/>
      <c r="UT436" s="160"/>
      <c r="UU436" s="160"/>
      <c r="UV436" s="160"/>
      <c r="UW436" s="160"/>
      <c r="UY436" s="154"/>
      <c r="VA436" s="160" t="str">
        <f>VA$3</f>
        <v>POZO | Hokchi-10H Contingente | CANTIDADES Y MONTOS</v>
      </c>
      <c r="VB436" s="160"/>
      <c r="VC436" s="160"/>
      <c r="VD436" s="160"/>
      <c r="VE436" s="160"/>
      <c r="VF436" s="160"/>
      <c r="VG436" s="160"/>
      <c r="VH436" s="160"/>
      <c r="VI436" s="160"/>
      <c r="VJ436" s="160"/>
      <c r="VK436" s="160"/>
      <c r="VL436" s="160"/>
      <c r="VM436" s="160"/>
      <c r="VN436" s="160"/>
      <c r="VO436" s="160"/>
      <c r="VP436" s="160"/>
      <c r="VQ436" s="160"/>
      <c r="VR436" s="160"/>
      <c r="VS436" s="160"/>
      <c r="VT436" s="160"/>
      <c r="VU436" s="160"/>
      <c r="VV436" s="160"/>
    </row>
    <row r="437" spans="2:594">
      <c r="B437" s="89"/>
      <c r="C437" s="89" t="str">
        <f>IF(ISERROR(I437+1)=TRUE,I437,IF(I437="","",MAX(C$15:C436)+1))</f>
        <v/>
      </c>
      <c r="D437" s="88" t="str">
        <f t="shared" si="740"/>
        <v/>
      </c>
      <c r="E437" s="3"/>
      <c r="G437" s="154"/>
      <c r="I437" s="37" t="s">
        <v>134</v>
      </c>
      <c r="U437" s="154"/>
      <c r="V437" s="42"/>
      <c r="AT437" s="154"/>
      <c r="BS437" s="154"/>
      <c r="CR437" s="154"/>
      <c r="DQ437" s="154"/>
      <c r="EP437" s="154"/>
      <c r="FO437" s="154"/>
      <c r="GN437" s="154"/>
      <c r="HM437" s="154"/>
      <c r="IL437" s="154"/>
      <c r="JK437" s="154"/>
      <c r="KJ437" s="154"/>
      <c r="LI437" s="154"/>
      <c r="MH437" s="154"/>
      <c r="NG437" s="154"/>
      <c r="OF437" s="154"/>
      <c r="PE437" s="154"/>
      <c r="QD437" s="154"/>
      <c r="RC437" s="154"/>
      <c r="SB437" s="154"/>
      <c r="TA437" s="154"/>
      <c r="TZ437" s="154"/>
      <c r="UY437" s="154"/>
    </row>
    <row r="438" spans="2:594" s="38" customFormat="1" ht="30" customHeight="1" outlineLevel="1">
      <c r="B438" s="88"/>
      <c r="C438" s="89">
        <f>IF(ISERROR(I438+1)=TRUE,I438,IF(I438="","",MAX(C$15:C437)+1))</f>
        <v>321</v>
      </c>
      <c r="D438" s="88">
        <f t="shared" si="740"/>
        <v>1</v>
      </c>
      <c r="E438" s="3"/>
      <c r="G438" s="154"/>
      <c r="I438" s="108">
        <f>+I430+1</f>
        <v>331</v>
      </c>
      <c r="J438" s="299" t="s">
        <v>368</v>
      </c>
      <c r="K438" s="300"/>
      <c r="L438" s="300"/>
      <c r="M438" s="300"/>
      <c r="N438" s="300"/>
      <c r="O438" s="301"/>
      <c r="P438" s="302" t="s">
        <v>351</v>
      </c>
      <c r="Q438" s="297"/>
      <c r="R438" s="107" t="s">
        <v>141</v>
      </c>
      <c r="S438" s="298"/>
      <c r="U438" s="154"/>
      <c r="V438" s="42"/>
      <c r="W438" s="101"/>
      <c r="X438" s="37"/>
      <c r="Y438" s="100"/>
      <c r="Z438" s="99"/>
      <c r="AA438" s="102"/>
      <c r="AB438" s="99">
        <v>50</v>
      </c>
      <c r="AC438" s="102"/>
      <c r="AD438" s="99"/>
      <c r="AE438" s="99"/>
      <c r="AF438" s="99"/>
      <c r="AG438" s="99"/>
      <c r="AH438" s="99"/>
      <c r="AI438" s="99"/>
      <c r="AJ438" s="99"/>
      <c r="AK438" s="98"/>
      <c r="AL438" s="98"/>
      <c r="AM438" s="98"/>
      <c r="AN438" s="98"/>
      <c r="AO438" s="98"/>
      <c r="AP438" s="98"/>
      <c r="AQ438" s="98"/>
      <c r="AR438" s="97">
        <f t="shared" ref="AR438:AR460" si="788">SUM(Y438:AQ438)*$Q438</f>
        <v>0</v>
      </c>
      <c r="AT438" s="154"/>
      <c r="AV438" s="101"/>
      <c r="AW438" s="37"/>
      <c r="AX438" s="100"/>
      <c r="AY438" s="99"/>
      <c r="AZ438" s="102"/>
      <c r="BA438" s="99">
        <v>50</v>
      </c>
      <c r="BB438" s="102"/>
      <c r="BC438" s="99"/>
      <c r="BD438" s="99"/>
      <c r="BE438" s="99"/>
      <c r="BF438" s="99"/>
      <c r="BG438" s="99"/>
      <c r="BH438" s="99"/>
      <c r="BI438" s="99"/>
      <c r="BJ438" s="98"/>
      <c r="BK438" s="98"/>
      <c r="BL438" s="98"/>
      <c r="BM438" s="98"/>
      <c r="BN438" s="98"/>
      <c r="BO438" s="98"/>
      <c r="BP438" s="98"/>
      <c r="BQ438" s="97">
        <f t="shared" ref="BQ438:BQ460" si="789">SUM(AX438:BP438)*$Q438</f>
        <v>0</v>
      </c>
      <c r="BS438" s="154"/>
      <c r="BU438" s="101"/>
      <c r="BV438" s="37"/>
      <c r="BW438" s="100"/>
      <c r="BX438" s="99"/>
      <c r="BY438" s="102"/>
      <c r="BZ438" s="99">
        <v>50</v>
      </c>
      <c r="CA438" s="102"/>
      <c r="CB438" s="99"/>
      <c r="CC438" s="99"/>
      <c r="CD438" s="99"/>
      <c r="CE438" s="99"/>
      <c r="CF438" s="99"/>
      <c r="CG438" s="99"/>
      <c r="CH438" s="99"/>
      <c r="CI438" s="98"/>
      <c r="CJ438" s="98"/>
      <c r="CK438" s="98"/>
      <c r="CL438" s="98"/>
      <c r="CM438" s="98"/>
      <c r="CN438" s="98"/>
      <c r="CO438" s="98"/>
      <c r="CP438" s="97">
        <f t="shared" ref="CP438:CP460" si="790">SUM(BW438:CO438)*$Q438</f>
        <v>0</v>
      </c>
      <c r="CR438" s="154"/>
      <c r="CT438" s="101"/>
      <c r="CU438" s="37"/>
      <c r="CV438" s="100"/>
      <c r="CW438" s="99"/>
      <c r="CX438" s="102"/>
      <c r="CY438" s="99">
        <v>50</v>
      </c>
      <c r="CZ438" s="102"/>
      <c r="DA438" s="99"/>
      <c r="DB438" s="99"/>
      <c r="DC438" s="99"/>
      <c r="DD438" s="99"/>
      <c r="DE438" s="99"/>
      <c r="DF438" s="99"/>
      <c r="DG438" s="99"/>
      <c r="DH438" s="98"/>
      <c r="DI438" s="98"/>
      <c r="DJ438" s="98"/>
      <c r="DK438" s="98"/>
      <c r="DL438" s="98"/>
      <c r="DM438" s="98"/>
      <c r="DN438" s="98"/>
      <c r="DO438" s="97">
        <f t="shared" ref="DO438:DO460" si="791">SUM(CV438:DN438)*$Q438</f>
        <v>0</v>
      </c>
      <c r="DQ438" s="154"/>
      <c r="DS438" s="101"/>
      <c r="DT438" s="37"/>
      <c r="DU438" s="100"/>
      <c r="DV438" s="99"/>
      <c r="DW438" s="102"/>
      <c r="DX438" s="99">
        <v>50</v>
      </c>
      <c r="DY438" s="102"/>
      <c r="DZ438" s="99"/>
      <c r="EA438" s="99"/>
      <c r="EB438" s="99"/>
      <c r="EC438" s="99"/>
      <c r="ED438" s="99"/>
      <c r="EE438" s="99"/>
      <c r="EF438" s="99"/>
      <c r="EG438" s="98"/>
      <c r="EH438" s="98"/>
      <c r="EI438" s="98"/>
      <c r="EJ438" s="98"/>
      <c r="EK438" s="98"/>
      <c r="EL438" s="98"/>
      <c r="EM438" s="98"/>
      <c r="EN438" s="97">
        <f t="shared" ref="EN438:EN460" si="792">SUM(DU438:EM438)*$Q438</f>
        <v>0</v>
      </c>
      <c r="EP438" s="154"/>
      <c r="ER438" s="101"/>
      <c r="ES438" s="37"/>
      <c r="ET438" s="100"/>
      <c r="EU438" s="99"/>
      <c r="EV438" s="102"/>
      <c r="EW438" s="99">
        <v>50</v>
      </c>
      <c r="EX438" s="102"/>
      <c r="EY438" s="99"/>
      <c r="EZ438" s="99"/>
      <c r="FA438" s="99"/>
      <c r="FB438" s="99"/>
      <c r="FC438" s="99"/>
      <c r="FD438" s="99"/>
      <c r="FE438" s="99"/>
      <c r="FF438" s="99"/>
      <c r="FG438" s="99"/>
      <c r="FH438" s="98"/>
      <c r="FI438" s="98"/>
      <c r="FJ438" s="98"/>
      <c r="FK438" s="98"/>
      <c r="FL438" s="98"/>
      <c r="FM438" s="97">
        <f t="shared" ref="FM438:FM460" si="793">SUM(ET438:FL438)*$Q438</f>
        <v>0</v>
      </c>
      <c r="FO438" s="154"/>
      <c r="FQ438" s="101"/>
      <c r="FR438" s="37"/>
      <c r="FS438" s="100"/>
      <c r="FT438" s="99"/>
      <c r="FU438" s="102"/>
      <c r="FV438" s="99">
        <v>50</v>
      </c>
      <c r="FW438" s="102"/>
      <c r="FX438" s="99"/>
      <c r="FY438" s="99"/>
      <c r="FZ438" s="99"/>
      <c r="GA438" s="99"/>
      <c r="GB438" s="99"/>
      <c r="GC438" s="99"/>
      <c r="GD438" s="99"/>
      <c r="GE438" s="99"/>
      <c r="GF438" s="99"/>
      <c r="GG438" s="98"/>
      <c r="GH438" s="98"/>
      <c r="GI438" s="98"/>
      <c r="GJ438" s="98"/>
      <c r="GK438" s="98"/>
      <c r="GL438" s="97">
        <f t="shared" ref="GL438:GL460" si="794">SUM(FS438:GK438)*$Q438</f>
        <v>0</v>
      </c>
      <c r="GN438" s="154"/>
      <c r="GP438" s="101"/>
      <c r="GQ438" s="37"/>
      <c r="GR438" s="100"/>
      <c r="GS438" s="99"/>
      <c r="GT438" s="102"/>
      <c r="GU438" s="99">
        <v>50</v>
      </c>
      <c r="GV438" s="102"/>
      <c r="GW438" s="99"/>
      <c r="GX438" s="99"/>
      <c r="GY438" s="99"/>
      <c r="GZ438" s="99"/>
      <c r="HA438" s="99"/>
      <c r="HB438" s="99"/>
      <c r="HC438" s="99"/>
      <c r="HD438" s="99"/>
      <c r="HE438" s="99"/>
      <c r="HF438" s="98"/>
      <c r="HG438" s="98"/>
      <c r="HH438" s="98"/>
      <c r="HI438" s="98"/>
      <c r="HJ438" s="98"/>
      <c r="HK438" s="97">
        <f t="shared" ref="HK438:HK460" si="795">SUM(GR438:HJ438)*$Q438</f>
        <v>0</v>
      </c>
      <c r="HM438" s="154"/>
      <c r="HO438" s="101"/>
      <c r="HP438" s="37"/>
      <c r="HQ438" s="100"/>
      <c r="HR438" s="99"/>
      <c r="HS438" s="102"/>
      <c r="HT438" s="99">
        <v>50</v>
      </c>
      <c r="HU438" s="102"/>
      <c r="HV438" s="99"/>
      <c r="HW438" s="99"/>
      <c r="HX438" s="99"/>
      <c r="HY438" s="99"/>
      <c r="HZ438" s="99"/>
      <c r="IA438" s="99"/>
      <c r="IB438" s="99"/>
      <c r="IC438" s="99"/>
      <c r="ID438" s="99"/>
      <c r="IE438" s="98"/>
      <c r="IF438" s="98"/>
      <c r="IG438" s="98"/>
      <c r="IH438" s="98"/>
      <c r="II438" s="98"/>
      <c r="IJ438" s="97">
        <f t="shared" ref="IJ438:IJ460" si="796">SUM(HQ438:II438)*$Q438</f>
        <v>0</v>
      </c>
      <c r="IL438" s="154"/>
      <c r="IN438" s="101"/>
      <c r="IO438" s="37"/>
      <c r="IP438" s="100"/>
      <c r="IQ438" s="99"/>
      <c r="IR438" s="99"/>
      <c r="IS438" s="99"/>
      <c r="IT438" s="99"/>
      <c r="IU438" s="99"/>
      <c r="IV438" s="99"/>
      <c r="IW438" s="99"/>
      <c r="IX438" s="98"/>
      <c r="IY438" s="98"/>
      <c r="IZ438" s="98"/>
      <c r="JA438" s="98"/>
      <c r="JB438" s="98"/>
      <c r="JC438" s="98"/>
      <c r="JD438" s="98"/>
      <c r="JE438" s="98"/>
      <c r="JF438" s="98"/>
      <c r="JG438" s="98"/>
      <c r="JH438" s="98"/>
      <c r="JI438" s="97">
        <f t="shared" ref="JI438:JI460" si="797">SUM(IP438:JH438)*$Q438</f>
        <v>0</v>
      </c>
      <c r="JK438" s="154"/>
      <c r="JM438" s="101"/>
      <c r="JN438" s="37"/>
      <c r="JO438" s="100"/>
      <c r="JP438" s="99"/>
      <c r="JQ438" s="99"/>
      <c r="JR438" s="99"/>
      <c r="JS438" s="99"/>
      <c r="JT438" s="99"/>
      <c r="JU438" s="99"/>
      <c r="JV438" s="99"/>
      <c r="JW438" s="98"/>
      <c r="JX438" s="98"/>
      <c r="JY438" s="98"/>
      <c r="JZ438" s="98"/>
      <c r="KA438" s="98"/>
      <c r="KB438" s="98"/>
      <c r="KC438" s="98"/>
      <c r="KD438" s="98"/>
      <c r="KE438" s="98"/>
      <c r="KF438" s="98"/>
      <c r="KG438" s="98"/>
      <c r="KH438" s="97">
        <f t="shared" ref="KH438:KH460" si="798">SUM(JO438:KG438)*$Q438</f>
        <v>0</v>
      </c>
      <c r="KJ438" s="154"/>
      <c r="KL438" s="101"/>
      <c r="KM438" s="37"/>
      <c r="KN438" s="100"/>
      <c r="KO438" s="99"/>
      <c r="KP438" s="99"/>
      <c r="KQ438" s="99"/>
      <c r="KR438" s="99"/>
      <c r="KS438" s="99"/>
      <c r="KT438" s="99"/>
      <c r="KU438" s="99"/>
      <c r="KV438" s="98"/>
      <c r="KW438" s="98"/>
      <c r="KX438" s="98"/>
      <c r="KY438" s="98"/>
      <c r="KZ438" s="98"/>
      <c r="LA438" s="98"/>
      <c r="LB438" s="98"/>
      <c r="LC438" s="98"/>
      <c r="LD438" s="98"/>
      <c r="LE438" s="98"/>
      <c r="LF438" s="98"/>
      <c r="LG438" s="97">
        <f t="shared" ref="LG438:LG460" si="799">SUM(KN438:LF438)*$Q438</f>
        <v>0</v>
      </c>
      <c r="LI438" s="154"/>
      <c r="LK438" s="101"/>
      <c r="LL438" s="37"/>
      <c r="LM438" s="100"/>
      <c r="LN438" s="99"/>
      <c r="LO438" s="99"/>
      <c r="LP438" s="99"/>
      <c r="LQ438" s="99"/>
      <c r="LR438" s="99"/>
      <c r="LS438" s="99"/>
      <c r="LT438" s="99"/>
      <c r="LU438" s="98"/>
      <c r="LV438" s="98"/>
      <c r="LW438" s="98"/>
      <c r="LX438" s="98"/>
      <c r="LY438" s="98"/>
      <c r="LZ438" s="98"/>
      <c r="MA438" s="98"/>
      <c r="MB438" s="98"/>
      <c r="MC438" s="98"/>
      <c r="MD438" s="98"/>
      <c r="ME438" s="98"/>
      <c r="MF438" s="97">
        <f t="shared" ref="MF438:MF460" si="800">SUM(LM438:ME438)*$Q438</f>
        <v>0</v>
      </c>
      <c r="MH438" s="154"/>
      <c r="MJ438" s="101"/>
      <c r="MK438" s="37"/>
      <c r="ML438" s="100"/>
      <c r="MM438" s="99"/>
      <c r="MN438" s="99"/>
      <c r="MO438" s="99"/>
      <c r="MP438" s="99"/>
      <c r="MQ438" s="99"/>
      <c r="MR438" s="99"/>
      <c r="MS438" s="99"/>
      <c r="MT438" s="98"/>
      <c r="MU438" s="98"/>
      <c r="MV438" s="98"/>
      <c r="MW438" s="98"/>
      <c r="MX438" s="98"/>
      <c r="MY438" s="98"/>
      <c r="MZ438" s="98"/>
      <c r="NA438" s="98"/>
      <c r="NB438" s="98"/>
      <c r="NC438" s="98"/>
      <c r="ND438" s="98"/>
      <c r="NE438" s="97">
        <f t="shared" ref="NE438:NE460" si="801">SUM(ML438:ND438)*$Q438</f>
        <v>0</v>
      </c>
      <c r="NG438" s="154"/>
      <c r="NI438" s="101"/>
      <c r="NJ438" s="37"/>
      <c r="NK438" s="100"/>
      <c r="NL438" s="99"/>
      <c r="NM438" s="102"/>
      <c r="NN438" s="99">
        <v>50</v>
      </c>
      <c r="NO438" s="99"/>
      <c r="NP438" s="99">
        <v>50</v>
      </c>
      <c r="NQ438" s="99"/>
      <c r="NR438" s="99"/>
      <c r="NS438" s="99"/>
      <c r="NT438" s="99"/>
      <c r="NU438" s="99"/>
      <c r="NV438" s="99"/>
      <c r="NW438" s="99"/>
      <c r="NX438" s="99"/>
      <c r="NY438" s="99"/>
      <c r="NZ438" s="99"/>
      <c r="OA438" s="98"/>
      <c r="OB438" s="99"/>
      <c r="OC438" s="98"/>
      <c r="OD438" s="97">
        <f t="shared" ref="OD438:OD460" si="802">SUM(NK438:OC438)*$Q438</f>
        <v>0</v>
      </c>
      <c r="OF438" s="154"/>
      <c r="OH438" s="101"/>
      <c r="OI438" s="37"/>
      <c r="OJ438" s="100"/>
      <c r="OK438" s="99"/>
      <c r="OL438" s="102"/>
      <c r="OM438" s="99">
        <v>50</v>
      </c>
      <c r="ON438" s="99"/>
      <c r="OO438" s="99">
        <v>50</v>
      </c>
      <c r="OP438" s="99"/>
      <c r="OQ438" s="99"/>
      <c r="OR438" s="99"/>
      <c r="OS438" s="99"/>
      <c r="OT438" s="99"/>
      <c r="OU438" s="99"/>
      <c r="OV438" s="99"/>
      <c r="OW438" s="99"/>
      <c r="OX438" s="99"/>
      <c r="OY438" s="99"/>
      <c r="OZ438" s="98"/>
      <c r="PA438" s="99"/>
      <c r="PB438" s="98"/>
      <c r="PC438" s="97">
        <f t="shared" ref="PC438:PC460" si="803">SUM(OJ438:PB438)*$Q438</f>
        <v>0</v>
      </c>
      <c r="PE438" s="154"/>
      <c r="PG438" s="101"/>
      <c r="PH438" s="37"/>
      <c r="PI438" s="100"/>
      <c r="PJ438" s="99"/>
      <c r="PK438" s="102"/>
      <c r="PL438" s="99">
        <v>50</v>
      </c>
      <c r="PM438" s="99"/>
      <c r="PN438" s="99">
        <v>50</v>
      </c>
      <c r="PO438" s="99"/>
      <c r="PP438" s="99"/>
      <c r="PQ438" s="99"/>
      <c r="PR438" s="99"/>
      <c r="PS438" s="99"/>
      <c r="PT438" s="99"/>
      <c r="PU438" s="99"/>
      <c r="PV438" s="99"/>
      <c r="PW438" s="99"/>
      <c r="PX438" s="99"/>
      <c r="PY438" s="98"/>
      <c r="PZ438" s="99"/>
      <c r="QA438" s="98"/>
      <c r="QB438" s="97">
        <f t="shared" ref="QB438:QB460" si="804">SUM(PI438:QA438)*$Q438</f>
        <v>0</v>
      </c>
      <c r="QD438" s="154"/>
      <c r="QF438" s="101"/>
      <c r="QG438" s="37"/>
      <c r="QH438" s="100"/>
      <c r="QI438" s="99"/>
      <c r="QJ438" s="102"/>
      <c r="QK438" s="99">
        <v>50</v>
      </c>
      <c r="QL438" s="99"/>
      <c r="QM438" s="99">
        <v>50</v>
      </c>
      <c r="QN438" s="99"/>
      <c r="QO438" s="99"/>
      <c r="QP438" s="99"/>
      <c r="QQ438" s="99"/>
      <c r="QR438" s="99"/>
      <c r="QS438" s="99"/>
      <c r="QT438" s="99"/>
      <c r="QU438" s="99"/>
      <c r="QV438" s="99"/>
      <c r="QW438" s="99"/>
      <c r="QX438" s="98"/>
      <c r="QY438" s="99"/>
      <c r="QZ438" s="98"/>
      <c r="RA438" s="97">
        <f t="shared" ref="RA438:RA460" si="805">SUM(QH438:QZ438)*$Q438</f>
        <v>0</v>
      </c>
      <c r="RC438" s="154"/>
      <c r="RE438" s="101"/>
      <c r="RF438" s="37"/>
      <c r="RG438" s="100"/>
      <c r="RH438" s="99"/>
      <c r="RI438" s="102"/>
      <c r="RJ438" s="99">
        <v>50</v>
      </c>
      <c r="RK438" s="99"/>
      <c r="RL438" s="99">
        <v>50</v>
      </c>
      <c r="RM438" s="99"/>
      <c r="RN438" s="99"/>
      <c r="RO438" s="99"/>
      <c r="RP438" s="99"/>
      <c r="RQ438" s="99"/>
      <c r="RR438" s="99"/>
      <c r="RS438" s="99"/>
      <c r="RT438" s="99"/>
      <c r="RU438" s="99"/>
      <c r="RV438" s="99"/>
      <c r="RW438" s="98"/>
      <c r="RX438" s="99"/>
      <c r="RY438" s="98"/>
      <c r="RZ438" s="97">
        <f t="shared" ref="RZ438:RZ460" si="806">SUM(RG438:RY438)*$Q438</f>
        <v>0</v>
      </c>
      <c r="SB438" s="154"/>
      <c r="SD438" s="101"/>
      <c r="SE438" s="37"/>
      <c r="SF438" s="100"/>
      <c r="SG438" s="99"/>
      <c r="SH438" s="102"/>
      <c r="SI438" s="99">
        <v>50</v>
      </c>
      <c r="SJ438" s="99"/>
      <c r="SK438" s="99">
        <v>50</v>
      </c>
      <c r="SL438" s="99"/>
      <c r="SM438" s="99"/>
      <c r="SN438" s="99"/>
      <c r="SO438" s="99"/>
      <c r="SP438" s="99"/>
      <c r="SQ438" s="99"/>
      <c r="SR438" s="99"/>
      <c r="SS438" s="99"/>
      <c r="ST438" s="99"/>
      <c r="SU438" s="99"/>
      <c r="SV438" s="98"/>
      <c r="SW438" s="99"/>
      <c r="SX438" s="98"/>
      <c r="SY438" s="97">
        <f t="shared" ref="SY438:SY460" si="807">SUM(SF438:SX438)*$Q438</f>
        <v>0</v>
      </c>
      <c r="TA438" s="154"/>
      <c r="TC438" s="101"/>
      <c r="TD438" s="37"/>
      <c r="TE438" s="100"/>
      <c r="TF438" s="99"/>
      <c r="TG438" s="102"/>
      <c r="TH438" s="99">
        <v>50</v>
      </c>
      <c r="TI438" s="99"/>
      <c r="TJ438" s="99">
        <v>50</v>
      </c>
      <c r="TK438" s="99"/>
      <c r="TL438" s="99"/>
      <c r="TM438" s="99"/>
      <c r="TN438" s="99"/>
      <c r="TO438" s="99"/>
      <c r="TP438" s="99"/>
      <c r="TQ438" s="99"/>
      <c r="TR438" s="99"/>
      <c r="TS438" s="99"/>
      <c r="TT438" s="99"/>
      <c r="TU438" s="98"/>
      <c r="TV438" s="99"/>
      <c r="TW438" s="98"/>
      <c r="TX438" s="97">
        <f t="shared" ref="TX438:TX460" si="808">SUM(TE438:TW438)*$Q438</f>
        <v>0</v>
      </c>
      <c r="TZ438" s="154"/>
      <c r="UB438" s="101"/>
      <c r="UC438" s="37"/>
      <c r="UD438" s="100"/>
      <c r="UE438" s="99"/>
      <c r="UF438" s="102"/>
      <c r="UG438" s="99">
        <v>50</v>
      </c>
      <c r="UH438" s="99"/>
      <c r="UI438" s="99">
        <v>50</v>
      </c>
      <c r="UJ438" s="99"/>
      <c r="UK438" s="99"/>
      <c r="UL438" s="99"/>
      <c r="UM438" s="99"/>
      <c r="UN438" s="99"/>
      <c r="UO438" s="99"/>
      <c r="UP438" s="99"/>
      <c r="UQ438" s="99"/>
      <c r="UR438" s="99"/>
      <c r="US438" s="99"/>
      <c r="UT438" s="98"/>
      <c r="UU438" s="99"/>
      <c r="UV438" s="98"/>
      <c r="UW438" s="97">
        <f t="shared" ref="UW438:UW460" si="809">SUM(UD438:UV438)*$Q438</f>
        <v>0</v>
      </c>
      <c r="UY438" s="154"/>
      <c r="VA438" s="101"/>
      <c r="VB438" s="37"/>
      <c r="VC438" s="100"/>
      <c r="VD438" s="99"/>
      <c r="VE438" s="102"/>
      <c r="VF438" s="99">
        <v>50</v>
      </c>
      <c r="VG438" s="99"/>
      <c r="VH438" s="99">
        <v>50</v>
      </c>
      <c r="VI438" s="99"/>
      <c r="VJ438" s="99"/>
      <c r="VK438" s="99"/>
      <c r="VL438" s="99"/>
      <c r="VM438" s="99"/>
      <c r="VN438" s="99"/>
      <c r="VO438" s="99"/>
      <c r="VP438" s="99"/>
      <c r="VQ438" s="99"/>
      <c r="VR438" s="99"/>
      <c r="VS438" s="98"/>
      <c r="VT438" s="99"/>
      <c r="VU438" s="98"/>
      <c r="VV438" s="97">
        <f t="shared" ref="VV438:VV460" si="810">SUM(VC438:VU438)*$Q438</f>
        <v>0</v>
      </c>
    </row>
    <row r="439" spans="2:594" s="38" customFormat="1" ht="30" customHeight="1" outlineLevel="1">
      <c r="B439" s="88"/>
      <c r="C439" s="89">
        <f>IF(ISERROR(I439+1)=TRUE,I439,IF(I439="","",MAX(C$15:C438)+1))</f>
        <v>322</v>
      </c>
      <c r="D439" s="88">
        <f t="shared" si="740"/>
        <v>1</v>
      </c>
      <c r="E439" s="3"/>
      <c r="G439" s="154"/>
      <c r="I439" s="95">
        <f t="shared" ref="I439:I460" si="811">+I438+1</f>
        <v>332</v>
      </c>
      <c r="J439" s="94" t="s">
        <v>367</v>
      </c>
      <c r="K439" s="93"/>
      <c r="L439" s="93"/>
      <c r="M439" s="93"/>
      <c r="N439" s="93"/>
      <c r="O439" s="92"/>
      <c r="P439" s="91" t="s">
        <v>351</v>
      </c>
      <c r="Q439" s="297"/>
      <c r="R439" s="90" t="s">
        <v>141</v>
      </c>
      <c r="S439" s="298"/>
      <c r="U439" s="154"/>
      <c r="V439" s="42"/>
      <c r="W439" s="78"/>
      <c r="X439" s="37"/>
      <c r="Y439" s="77"/>
      <c r="Z439" s="76"/>
      <c r="AA439" s="79"/>
      <c r="AB439" s="76"/>
      <c r="AC439" s="79"/>
      <c r="AD439" s="76"/>
      <c r="AE439" s="76"/>
      <c r="AF439" s="76"/>
      <c r="AG439" s="76"/>
      <c r="AH439" s="76"/>
      <c r="AI439" s="76"/>
      <c r="AJ439" s="76"/>
      <c r="AK439" s="75"/>
      <c r="AL439" s="75"/>
      <c r="AM439" s="75"/>
      <c r="AN439" s="75"/>
      <c r="AO439" s="75"/>
      <c r="AP439" s="75"/>
      <c r="AQ439" s="75"/>
      <c r="AR439" s="74">
        <f t="shared" si="788"/>
        <v>0</v>
      </c>
      <c r="AT439" s="154"/>
      <c r="AV439" s="78"/>
      <c r="AW439" s="37"/>
      <c r="AX439" s="77"/>
      <c r="AY439" s="76"/>
      <c r="AZ439" s="79"/>
      <c r="BA439" s="76"/>
      <c r="BB439" s="79"/>
      <c r="BC439" s="76"/>
      <c r="BD439" s="76"/>
      <c r="BE439" s="76"/>
      <c r="BF439" s="76"/>
      <c r="BG439" s="76"/>
      <c r="BH439" s="76"/>
      <c r="BI439" s="76"/>
      <c r="BJ439" s="75"/>
      <c r="BK439" s="75"/>
      <c r="BL439" s="75"/>
      <c r="BM439" s="75"/>
      <c r="BN439" s="75"/>
      <c r="BO439" s="75"/>
      <c r="BP439" s="75"/>
      <c r="BQ439" s="74">
        <f t="shared" si="789"/>
        <v>0</v>
      </c>
      <c r="BS439" s="154"/>
      <c r="BU439" s="78"/>
      <c r="BV439" s="37"/>
      <c r="BW439" s="77"/>
      <c r="BX439" s="76"/>
      <c r="BY439" s="79"/>
      <c r="BZ439" s="76"/>
      <c r="CA439" s="79"/>
      <c r="CB439" s="76"/>
      <c r="CC439" s="76"/>
      <c r="CD439" s="76"/>
      <c r="CE439" s="76"/>
      <c r="CF439" s="76"/>
      <c r="CG439" s="76"/>
      <c r="CH439" s="76"/>
      <c r="CI439" s="75"/>
      <c r="CJ439" s="75"/>
      <c r="CK439" s="75"/>
      <c r="CL439" s="75"/>
      <c r="CM439" s="75"/>
      <c r="CN439" s="75"/>
      <c r="CO439" s="75"/>
      <c r="CP439" s="74">
        <f t="shared" si="790"/>
        <v>0</v>
      </c>
      <c r="CR439" s="154"/>
      <c r="CT439" s="78"/>
      <c r="CU439" s="37"/>
      <c r="CV439" s="77"/>
      <c r="CW439" s="76"/>
      <c r="CX439" s="79"/>
      <c r="CY439" s="76"/>
      <c r="CZ439" s="79"/>
      <c r="DA439" s="76"/>
      <c r="DB439" s="76"/>
      <c r="DC439" s="76"/>
      <c r="DD439" s="76"/>
      <c r="DE439" s="76"/>
      <c r="DF439" s="76"/>
      <c r="DG439" s="76"/>
      <c r="DH439" s="75"/>
      <c r="DI439" s="75"/>
      <c r="DJ439" s="75"/>
      <c r="DK439" s="75"/>
      <c r="DL439" s="75"/>
      <c r="DM439" s="75"/>
      <c r="DN439" s="75"/>
      <c r="DO439" s="74">
        <f t="shared" si="791"/>
        <v>0</v>
      </c>
      <c r="DQ439" s="154"/>
      <c r="DS439" s="78"/>
      <c r="DT439" s="37"/>
      <c r="DU439" s="77"/>
      <c r="DV439" s="76"/>
      <c r="DW439" s="79"/>
      <c r="DX439" s="76"/>
      <c r="DY439" s="79"/>
      <c r="DZ439" s="76"/>
      <c r="EA439" s="76"/>
      <c r="EB439" s="76"/>
      <c r="EC439" s="76"/>
      <c r="ED439" s="76"/>
      <c r="EE439" s="76"/>
      <c r="EF439" s="76"/>
      <c r="EG439" s="75"/>
      <c r="EH439" s="75"/>
      <c r="EI439" s="75"/>
      <c r="EJ439" s="75"/>
      <c r="EK439" s="75"/>
      <c r="EL439" s="75"/>
      <c r="EM439" s="75"/>
      <c r="EN439" s="74">
        <f t="shared" si="792"/>
        <v>0</v>
      </c>
      <c r="EP439" s="154"/>
      <c r="ER439" s="78"/>
      <c r="ES439" s="37"/>
      <c r="ET439" s="77"/>
      <c r="EU439" s="76"/>
      <c r="EV439" s="79"/>
      <c r="EW439" s="76"/>
      <c r="EX439" s="79"/>
      <c r="EY439" s="76"/>
      <c r="EZ439" s="76"/>
      <c r="FA439" s="76"/>
      <c r="FB439" s="76"/>
      <c r="FC439" s="76"/>
      <c r="FD439" s="76"/>
      <c r="FE439" s="76"/>
      <c r="FF439" s="76"/>
      <c r="FG439" s="76"/>
      <c r="FH439" s="75"/>
      <c r="FI439" s="75"/>
      <c r="FJ439" s="75"/>
      <c r="FK439" s="75"/>
      <c r="FL439" s="75"/>
      <c r="FM439" s="74">
        <f t="shared" si="793"/>
        <v>0</v>
      </c>
      <c r="FO439" s="154"/>
      <c r="FQ439" s="78"/>
      <c r="FR439" s="37"/>
      <c r="FS439" s="77"/>
      <c r="FT439" s="76"/>
      <c r="FU439" s="79"/>
      <c r="FV439" s="76"/>
      <c r="FW439" s="79"/>
      <c r="FX439" s="76"/>
      <c r="FY439" s="76"/>
      <c r="FZ439" s="76"/>
      <c r="GA439" s="76"/>
      <c r="GB439" s="76"/>
      <c r="GC439" s="76"/>
      <c r="GD439" s="76"/>
      <c r="GE439" s="76"/>
      <c r="GF439" s="76"/>
      <c r="GG439" s="75"/>
      <c r="GH439" s="75"/>
      <c r="GI439" s="75"/>
      <c r="GJ439" s="75"/>
      <c r="GK439" s="75"/>
      <c r="GL439" s="74">
        <f t="shared" si="794"/>
        <v>0</v>
      </c>
      <c r="GN439" s="154"/>
      <c r="GP439" s="78"/>
      <c r="GQ439" s="37"/>
      <c r="GR439" s="77"/>
      <c r="GS439" s="76"/>
      <c r="GT439" s="79"/>
      <c r="GU439" s="76"/>
      <c r="GV439" s="79"/>
      <c r="GW439" s="76"/>
      <c r="GX439" s="76"/>
      <c r="GY439" s="76"/>
      <c r="GZ439" s="76"/>
      <c r="HA439" s="76"/>
      <c r="HB439" s="76"/>
      <c r="HC439" s="76"/>
      <c r="HD439" s="76"/>
      <c r="HE439" s="76"/>
      <c r="HF439" s="75"/>
      <c r="HG439" s="75"/>
      <c r="HH439" s="75"/>
      <c r="HI439" s="75"/>
      <c r="HJ439" s="75"/>
      <c r="HK439" s="74">
        <f t="shared" si="795"/>
        <v>0</v>
      </c>
      <c r="HM439" s="154"/>
      <c r="HO439" s="78"/>
      <c r="HP439" s="37"/>
      <c r="HQ439" s="77"/>
      <c r="HR439" s="76"/>
      <c r="HS439" s="79"/>
      <c r="HT439" s="76"/>
      <c r="HU439" s="79"/>
      <c r="HV439" s="76"/>
      <c r="HW439" s="76"/>
      <c r="HX439" s="76"/>
      <c r="HY439" s="76"/>
      <c r="HZ439" s="76"/>
      <c r="IA439" s="76"/>
      <c r="IB439" s="76"/>
      <c r="IC439" s="76"/>
      <c r="ID439" s="76"/>
      <c r="IE439" s="75"/>
      <c r="IF439" s="75"/>
      <c r="IG439" s="75"/>
      <c r="IH439" s="75"/>
      <c r="II439" s="75"/>
      <c r="IJ439" s="74">
        <f t="shared" si="796"/>
        <v>0</v>
      </c>
      <c r="IL439" s="154"/>
      <c r="IN439" s="78"/>
      <c r="IO439" s="37"/>
      <c r="IP439" s="77"/>
      <c r="IQ439" s="76"/>
      <c r="IR439" s="76"/>
      <c r="IS439" s="76"/>
      <c r="IT439" s="76"/>
      <c r="IU439" s="76"/>
      <c r="IV439" s="76"/>
      <c r="IW439" s="76"/>
      <c r="IX439" s="75"/>
      <c r="IY439" s="75"/>
      <c r="IZ439" s="75"/>
      <c r="JA439" s="75"/>
      <c r="JB439" s="75"/>
      <c r="JC439" s="75"/>
      <c r="JD439" s="75"/>
      <c r="JE439" s="75"/>
      <c r="JF439" s="75"/>
      <c r="JG439" s="75"/>
      <c r="JH439" s="75"/>
      <c r="JI439" s="74">
        <f t="shared" si="797"/>
        <v>0</v>
      </c>
      <c r="JK439" s="154"/>
      <c r="JM439" s="78"/>
      <c r="JN439" s="37"/>
      <c r="JO439" s="77"/>
      <c r="JP439" s="76"/>
      <c r="JQ439" s="76"/>
      <c r="JR439" s="76"/>
      <c r="JS439" s="76"/>
      <c r="JT439" s="76"/>
      <c r="JU439" s="76"/>
      <c r="JV439" s="76"/>
      <c r="JW439" s="75"/>
      <c r="JX439" s="75"/>
      <c r="JY439" s="75"/>
      <c r="JZ439" s="75"/>
      <c r="KA439" s="75"/>
      <c r="KB439" s="75"/>
      <c r="KC439" s="75"/>
      <c r="KD439" s="75"/>
      <c r="KE439" s="75"/>
      <c r="KF439" s="75"/>
      <c r="KG439" s="75"/>
      <c r="KH439" s="74">
        <f t="shared" si="798"/>
        <v>0</v>
      </c>
      <c r="KJ439" s="154"/>
      <c r="KL439" s="78"/>
      <c r="KM439" s="37"/>
      <c r="KN439" s="77"/>
      <c r="KO439" s="76"/>
      <c r="KP439" s="76"/>
      <c r="KQ439" s="76"/>
      <c r="KR439" s="76"/>
      <c r="KS439" s="76"/>
      <c r="KT439" s="76"/>
      <c r="KU439" s="76"/>
      <c r="KV439" s="75"/>
      <c r="KW439" s="75"/>
      <c r="KX439" s="75"/>
      <c r="KY439" s="75"/>
      <c r="KZ439" s="75"/>
      <c r="LA439" s="75"/>
      <c r="LB439" s="75"/>
      <c r="LC439" s="75"/>
      <c r="LD439" s="75"/>
      <c r="LE439" s="75"/>
      <c r="LF439" s="75"/>
      <c r="LG439" s="74">
        <f t="shared" si="799"/>
        <v>0</v>
      </c>
      <c r="LI439" s="154"/>
      <c r="LK439" s="78"/>
      <c r="LL439" s="37"/>
      <c r="LM439" s="77"/>
      <c r="LN439" s="76"/>
      <c r="LO439" s="76"/>
      <c r="LP439" s="76"/>
      <c r="LQ439" s="76"/>
      <c r="LR439" s="76"/>
      <c r="LS439" s="76"/>
      <c r="LT439" s="76"/>
      <c r="LU439" s="75"/>
      <c r="LV439" s="75"/>
      <c r="LW439" s="75"/>
      <c r="LX439" s="75"/>
      <c r="LY439" s="75"/>
      <c r="LZ439" s="75"/>
      <c r="MA439" s="75"/>
      <c r="MB439" s="75"/>
      <c r="MC439" s="75"/>
      <c r="MD439" s="75"/>
      <c r="ME439" s="75"/>
      <c r="MF439" s="74">
        <f t="shared" si="800"/>
        <v>0</v>
      </c>
      <c r="MH439" s="154"/>
      <c r="MJ439" s="78"/>
      <c r="MK439" s="37"/>
      <c r="ML439" s="77"/>
      <c r="MM439" s="76"/>
      <c r="MN439" s="76"/>
      <c r="MO439" s="76"/>
      <c r="MP439" s="76"/>
      <c r="MQ439" s="76"/>
      <c r="MR439" s="76"/>
      <c r="MS439" s="76"/>
      <c r="MT439" s="75"/>
      <c r="MU439" s="75"/>
      <c r="MV439" s="75"/>
      <c r="MW439" s="75"/>
      <c r="MX439" s="75"/>
      <c r="MY439" s="75"/>
      <c r="MZ439" s="75"/>
      <c r="NA439" s="75"/>
      <c r="NB439" s="75"/>
      <c r="NC439" s="75"/>
      <c r="ND439" s="75"/>
      <c r="NE439" s="74">
        <f t="shared" si="801"/>
        <v>0</v>
      </c>
      <c r="NG439" s="154"/>
      <c r="NI439" s="78"/>
      <c r="NJ439" s="37"/>
      <c r="NK439" s="77"/>
      <c r="NL439" s="76"/>
      <c r="NM439" s="79"/>
      <c r="NN439" s="76"/>
      <c r="NO439" s="76"/>
      <c r="NP439" s="76"/>
      <c r="NQ439" s="76"/>
      <c r="NR439" s="76"/>
      <c r="NS439" s="76"/>
      <c r="NT439" s="76"/>
      <c r="NU439" s="76"/>
      <c r="NV439" s="76"/>
      <c r="NW439" s="76"/>
      <c r="NX439" s="76"/>
      <c r="NY439" s="76"/>
      <c r="NZ439" s="76"/>
      <c r="OA439" s="75"/>
      <c r="OB439" s="76"/>
      <c r="OC439" s="75"/>
      <c r="OD439" s="74">
        <f t="shared" si="802"/>
        <v>0</v>
      </c>
      <c r="OF439" s="154"/>
      <c r="OH439" s="78"/>
      <c r="OI439" s="37"/>
      <c r="OJ439" s="77"/>
      <c r="OK439" s="76"/>
      <c r="OL439" s="79"/>
      <c r="OM439" s="76"/>
      <c r="ON439" s="76"/>
      <c r="OO439" s="76"/>
      <c r="OP439" s="76"/>
      <c r="OQ439" s="76"/>
      <c r="OR439" s="76"/>
      <c r="OS439" s="76"/>
      <c r="OT439" s="76"/>
      <c r="OU439" s="76"/>
      <c r="OV439" s="76"/>
      <c r="OW439" s="76"/>
      <c r="OX439" s="76"/>
      <c r="OY439" s="76"/>
      <c r="OZ439" s="75"/>
      <c r="PA439" s="76"/>
      <c r="PB439" s="75"/>
      <c r="PC439" s="74">
        <f t="shared" si="803"/>
        <v>0</v>
      </c>
      <c r="PE439" s="154"/>
      <c r="PG439" s="78"/>
      <c r="PH439" s="37"/>
      <c r="PI439" s="77"/>
      <c r="PJ439" s="76"/>
      <c r="PK439" s="79"/>
      <c r="PL439" s="76"/>
      <c r="PM439" s="76"/>
      <c r="PN439" s="76"/>
      <c r="PO439" s="76"/>
      <c r="PP439" s="76"/>
      <c r="PQ439" s="76"/>
      <c r="PR439" s="76"/>
      <c r="PS439" s="76"/>
      <c r="PT439" s="76"/>
      <c r="PU439" s="76"/>
      <c r="PV439" s="76"/>
      <c r="PW439" s="76"/>
      <c r="PX439" s="76"/>
      <c r="PY439" s="75"/>
      <c r="PZ439" s="76"/>
      <c r="QA439" s="75"/>
      <c r="QB439" s="74">
        <f t="shared" si="804"/>
        <v>0</v>
      </c>
      <c r="QD439" s="154"/>
      <c r="QF439" s="78"/>
      <c r="QG439" s="37"/>
      <c r="QH439" s="77"/>
      <c r="QI439" s="76"/>
      <c r="QJ439" s="79"/>
      <c r="QK439" s="76"/>
      <c r="QL439" s="76"/>
      <c r="QM439" s="76"/>
      <c r="QN439" s="76"/>
      <c r="QO439" s="76"/>
      <c r="QP439" s="76"/>
      <c r="QQ439" s="76"/>
      <c r="QR439" s="76"/>
      <c r="QS439" s="76"/>
      <c r="QT439" s="76"/>
      <c r="QU439" s="76"/>
      <c r="QV439" s="76"/>
      <c r="QW439" s="76"/>
      <c r="QX439" s="75"/>
      <c r="QY439" s="76"/>
      <c r="QZ439" s="75"/>
      <c r="RA439" s="74">
        <f t="shared" si="805"/>
        <v>0</v>
      </c>
      <c r="RC439" s="154"/>
      <c r="RE439" s="78"/>
      <c r="RF439" s="37"/>
      <c r="RG439" s="77"/>
      <c r="RH439" s="76"/>
      <c r="RI439" s="79"/>
      <c r="RJ439" s="76"/>
      <c r="RK439" s="76"/>
      <c r="RL439" s="76"/>
      <c r="RM439" s="76"/>
      <c r="RN439" s="76"/>
      <c r="RO439" s="76"/>
      <c r="RP439" s="76"/>
      <c r="RQ439" s="76"/>
      <c r="RR439" s="76"/>
      <c r="RS439" s="76"/>
      <c r="RT439" s="76"/>
      <c r="RU439" s="76"/>
      <c r="RV439" s="76"/>
      <c r="RW439" s="75"/>
      <c r="RX439" s="76"/>
      <c r="RY439" s="75"/>
      <c r="RZ439" s="74">
        <f t="shared" si="806"/>
        <v>0</v>
      </c>
      <c r="SB439" s="154"/>
      <c r="SD439" s="78"/>
      <c r="SE439" s="37"/>
      <c r="SF439" s="77"/>
      <c r="SG439" s="76"/>
      <c r="SH439" s="79"/>
      <c r="SI439" s="76"/>
      <c r="SJ439" s="76"/>
      <c r="SK439" s="76"/>
      <c r="SL439" s="76"/>
      <c r="SM439" s="76"/>
      <c r="SN439" s="76"/>
      <c r="SO439" s="76"/>
      <c r="SP439" s="76"/>
      <c r="SQ439" s="76"/>
      <c r="SR439" s="76"/>
      <c r="SS439" s="76"/>
      <c r="ST439" s="76"/>
      <c r="SU439" s="76"/>
      <c r="SV439" s="75"/>
      <c r="SW439" s="76"/>
      <c r="SX439" s="75"/>
      <c r="SY439" s="74">
        <f t="shared" si="807"/>
        <v>0</v>
      </c>
      <c r="TA439" s="154"/>
      <c r="TC439" s="78"/>
      <c r="TD439" s="37"/>
      <c r="TE439" s="77"/>
      <c r="TF439" s="76"/>
      <c r="TG439" s="79"/>
      <c r="TH439" s="76"/>
      <c r="TI439" s="76"/>
      <c r="TJ439" s="76"/>
      <c r="TK439" s="76"/>
      <c r="TL439" s="76"/>
      <c r="TM439" s="76"/>
      <c r="TN439" s="76"/>
      <c r="TO439" s="76"/>
      <c r="TP439" s="76"/>
      <c r="TQ439" s="76"/>
      <c r="TR439" s="76"/>
      <c r="TS439" s="76"/>
      <c r="TT439" s="76"/>
      <c r="TU439" s="75"/>
      <c r="TV439" s="76"/>
      <c r="TW439" s="75"/>
      <c r="TX439" s="74">
        <f t="shared" si="808"/>
        <v>0</v>
      </c>
      <c r="TZ439" s="154"/>
      <c r="UB439" s="78"/>
      <c r="UC439" s="37"/>
      <c r="UD439" s="77"/>
      <c r="UE439" s="76"/>
      <c r="UF439" s="79"/>
      <c r="UG439" s="76"/>
      <c r="UH439" s="76"/>
      <c r="UI439" s="76"/>
      <c r="UJ439" s="76"/>
      <c r="UK439" s="76"/>
      <c r="UL439" s="76"/>
      <c r="UM439" s="76"/>
      <c r="UN439" s="76"/>
      <c r="UO439" s="76"/>
      <c r="UP439" s="76"/>
      <c r="UQ439" s="76"/>
      <c r="UR439" s="76"/>
      <c r="US439" s="76"/>
      <c r="UT439" s="75"/>
      <c r="UU439" s="76"/>
      <c r="UV439" s="75"/>
      <c r="UW439" s="74">
        <f t="shared" si="809"/>
        <v>0</v>
      </c>
      <c r="UY439" s="154"/>
      <c r="VA439" s="78"/>
      <c r="VB439" s="37"/>
      <c r="VC439" s="77"/>
      <c r="VD439" s="76"/>
      <c r="VE439" s="79"/>
      <c r="VF439" s="76"/>
      <c r="VG439" s="76"/>
      <c r="VH439" s="76"/>
      <c r="VI439" s="76"/>
      <c r="VJ439" s="76"/>
      <c r="VK439" s="76"/>
      <c r="VL439" s="76"/>
      <c r="VM439" s="76"/>
      <c r="VN439" s="76"/>
      <c r="VO439" s="76"/>
      <c r="VP439" s="76"/>
      <c r="VQ439" s="76"/>
      <c r="VR439" s="76"/>
      <c r="VS439" s="75"/>
      <c r="VT439" s="76"/>
      <c r="VU439" s="75"/>
      <c r="VV439" s="74">
        <f t="shared" si="810"/>
        <v>0</v>
      </c>
    </row>
    <row r="440" spans="2:594" s="38" customFormat="1" ht="30" customHeight="1" outlineLevel="1">
      <c r="B440" s="88"/>
      <c r="C440" s="89">
        <f>IF(ISERROR(I440+1)=TRUE,I440,IF(I440="","",MAX(C$15:C439)+1))</f>
        <v>323</v>
      </c>
      <c r="D440" s="88">
        <f t="shared" si="740"/>
        <v>1</v>
      </c>
      <c r="E440" s="3"/>
      <c r="G440" s="154"/>
      <c r="I440" s="95">
        <f t="shared" si="811"/>
        <v>333</v>
      </c>
      <c r="J440" s="94" t="s">
        <v>366</v>
      </c>
      <c r="K440" s="93"/>
      <c r="L440" s="93"/>
      <c r="M440" s="93"/>
      <c r="N440" s="93"/>
      <c r="O440" s="92"/>
      <c r="P440" s="91" t="s">
        <v>351</v>
      </c>
      <c r="Q440" s="297"/>
      <c r="R440" s="90" t="s">
        <v>141</v>
      </c>
      <c r="S440" s="298"/>
      <c r="U440" s="154"/>
      <c r="V440" s="42"/>
      <c r="W440" s="78"/>
      <c r="X440" s="37"/>
      <c r="Y440" s="77"/>
      <c r="Z440" s="76"/>
      <c r="AA440" s="79"/>
      <c r="AB440" s="76"/>
      <c r="AC440" s="79"/>
      <c r="AD440" s="76">
        <v>100</v>
      </c>
      <c r="AE440" s="76"/>
      <c r="AF440" s="76"/>
      <c r="AG440" s="76"/>
      <c r="AH440" s="76"/>
      <c r="AI440" s="76"/>
      <c r="AJ440" s="76"/>
      <c r="AK440" s="75"/>
      <c r="AL440" s="75"/>
      <c r="AM440" s="75"/>
      <c r="AN440" s="75"/>
      <c r="AO440" s="75"/>
      <c r="AP440" s="75"/>
      <c r="AQ440" s="75"/>
      <c r="AR440" s="74">
        <f t="shared" si="788"/>
        <v>0</v>
      </c>
      <c r="AT440" s="154"/>
      <c r="AV440" s="78"/>
      <c r="AW440" s="37"/>
      <c r="AX440" s="77"/>
      <c r="AY440" s="76"/>
      <c r="AZ440" s="79"/>
      <c r="BA440" s="76"/>
      <c r="BB440" s="79"/>
      <c r="BC440" s="76">
        <v>100</v>
      </c>
      <c r="BD440" s="76"/>
      <c r="BE440" s="76"/>
      <c r="BF440" s="76"/>
      <c r="BG440" s="76"/>
      <c r="BH440" s="76"/>
      <c r="BI440" s="76"/>
      <c r="BJ440" s="75"/>
      <c r="BK440" s="75"/>
      <c r="BL440" s="75"/>
      <c r="BM440" s="75"/>
      <c r="BN440" s="75"/>
      <c r="BO440" s="75"/>
      <c r="BP440" s="75"/>
      <c r="BQ440" s="74">
        <f t="shared" si="789"/>
        <v>0</v>
      </c>
      <c r="BS440" s="154"/>
      <c r="BU440" s="78"/>
      <c r="BV440" s="37"/>
      <c r="BW440" s="77"/>
      <c r="BX440" s="76"/>
      <c r="BY440" s="79"/>
      <c r="BZ440" s="76"/>
      <c r="CA440" s="79"/>
      <c r="CB440" s="76">
        <v>100</v>
      </c>
      <c r="CC440" s="76"/>
      <c r="CD440" s="76"/>
      <c r="CE440" s="76"/>
      <c r="CF440" s="76"/>
      <c r="CG440" s="76"/>
      <c r="CH440" s="76"/>
      <c r="CI440" s="75"/>
      <c r="CJ440" s="75"/>
      <c r="CK440" s="75"/>
      <c r="CL440" s="75"/>
      <c r="CM440" s="75"/>
      <c r="CN440" s="75"/>
      <c r="CO440" s="75"/>
      <c r="CP440" s="74">
        <f t="shared" si="790"/>
        <v>0</v>
      </c>
      <c r="CR440" s="154"/>
      <c r="CT440" s="78"/>
      <c r="CU440" s="37"/>
      <c r="CV440" s="77"/>
      <c r="CW440" s="76"/>
      <c r="CX440" s="79"/>
      <c r="CY440" s="76"/>
      <c r="CZ440" s="79"/>
      <c r="DA440" s="76">
        <v>100</v>
      </c>
      <c r="DB440" s="76"/>
      <c r="DC440" s="76"/>
      <c r="DD440" s="76"/>
      <c r="DE440" s="76"/>
      <c r="DF440" s="76"/>
      <c r="DG440" s="76"/>
      <c r="DH440" s="75"/>
      <c r="DI440" s="75"/>
      <c r="DJ440" s="75"/>
      <c r="DK440" s="75"/>
      <c r="DL440" s="75"/>
      <c r="DM440" s="75"/>
      <c r="DN440" s="75"/>
      <c r="DO440" s="74">
        <f t="shared" si="791"/>
        <v>0</v>
      </c>
      <c r="DQ440" s="154"/>
      <c r="DS440" s="78"/>
      <c r="DT440" s="37"/>
      <c r="DU440" s="77"/>
      <c r="DV440" s="76"/>
      <c r="DW440" s="79"/>
      <c r="DX440" s="76"/>
      <c r="DY440" s="79"/>
      <c r="DZ440" s="76">
        <v>100</v>
      </c>
      <c r="EA440" s="76"/>
      <c r="EB440" s="76"/>
      <c r="EC440" s="76"/>
      <c r="ED440" s="76"/>
      <c r="EE440" s="76"/>
      <c r="EF440" s="76"/>
      <c r="EG440" s="75"/>
      <c r="EH440" s="75"/>
      <c r="EI440" s="75"/>
      <c r="EJ440" s="75"/>
      <c r="EK440" s="75"/>
      <c r="EL440" s="75"/>
      <c r="EM440" s="75"/>
      <c r="EN440" s="74">
        <f t="shared" si="792"/>
        <v>0</v>
      </c>
      <c r="EP440" s="154"/>
      <c r="ER440" s="78"/>
      <c r="ES440" s="37"/>
      <c r="ET440" s="77"/>
      <c r="EU440" s="76"/>
      <c r="EV440" s="79"/>
      <c r="EW440" s="76"/>
      <c r="EX440" s="79"/>
      <c r="EY440" s="76">
        <v>100</v>
      </c>
      <c r="EZ440" s="76"/>
      <c r="FA440" s="76"/>
      <c r="FB440" s="76"/>
      <c r="FC440" s="76"/>
      <c r="FD440" s="76"/>
      <c r="FE440" s="76"/>
      <c r="FF440" s="76"/>
      <c r="FG440" s="76"/>
      <c r="FH440" s="75"/>
      <c r="FI440" s="75"/>
      <c r="FJ440" s="75"/>
      <c r="FK440" s="75"/>
      <c r="FL440" s="75"/>
      <c r="FM440" s="74">
        <f t="shared" si="793"/>
        <v>0</v>
      </c>
      <c r="FO440" s="154"/>
      <c r="FQ440" s="78"/>
      <c r="FR440" s="37"/>
      <c r="FS440" s="77"/>
      <c r="FT440" s="76"/>
      <c r="FU440" s="79"/>
      <c r="FV440" s="76"/>
      <c r="FW440" s="79"/>
      <c r="FX440" s="76">
        <v>100</v>
      </c>
      <c r="FY440" s="76"/>
      <c r="FZ440" s="76"/>
      <c r="GA440" s="76"/>
      <c r="GB440" s="76"/>
      <c r="GC440" s="76"/>
      <c r="GD440" s="76"/>
      <c r="GE440" s="76"/>
      <c r="GF440" s="76"/>
      <c r="GG440" s="75"/>
      <c r="GH440" s="75"/>
      <c r="GI440" s="75"/>
      <c r="GJ440" s="75"/>
      <c r="GK440" s="75"/>
      <c r="GL440" s="74">
        <f t="shared" si="794"/>
        <v>0</v>
      </c>
      <c r="GN440" s="154"/>
      <c r="GP440" s="78"/>
      <c r="GQ440" s="37"/>
      <c r="GR440" s="77"/>
      <c r="GS440" s="76"/>
      <c r="GT440" s="79"/>
      <c r="GU440" s="76"/>
      <c r="GV440" s="79"/>
      <c r="GW440" s="76">
        <v>100</v>
      </c>
      <c r="GX440" s="76"/>
      <c r="GY440" s="76"/>
      <c r="GZ440" s="76"/>
      <c r="HA440" s="76"/>
      <c r="HB440" s="76"/>
      <c r="HC440" s="76"/>
      <c r="HD440" s="76"/>
      <c r="HE440" s="76"/>
      <c r="HF440" s="75"/>
      <c r="HG440" s="75"/>
      <c r="HH440" s="75"/>
      <c r="HI440" s="75"/>
      <c r="HJ440" s="75"/>
      <c r="HK440" s="74">
        <f t="shared" si="795"/>
        <v>0</v>
      </c>
      <c r="HM440" s="154"/>
      <c r="HO440" s="78"/>
      <c r="HP440" s="37"/>
      <c r="HQ440" s="77"/>
      <c r="HR440" s="76"/>
      <c r="HS440" s="79"/>
      <c r="HT440" s="76"/>
      <c r="HU440" s="79"/>
      <c r="HV440" s="76">
        <v>100</v>
      </c>
      <c r="HW440" s="76"/>
      <c r="HX440" s="76"/>
      <c r="HY440" s="76"/>
      <c r="HZ440" s="76"/>
      <c r="IA440" s="76"/>
      <c r="IB440" s="76"/>
      <c r="IC440" s="76"/>
      <c r="ID440" s="76"/>
      <c r="IE440" s="75"/>
      <c r="IF440" s="75"/>
      <c r="IG440" s="75"/>
      <c r="IH440" s="75"/>
      <c r="II440" s="75"/>
      <c r="IJ440" s="74">
        <f t="shared" si="796"/>
        <v>0</v>
      </c>
      <c r="IL440" s="154"/>
      <c r="IN440" s="78"/>
      <c r="IO440" s="37"/>
      <c r="IP440" s="77"/>
      <c r="IQ440" s="76"/>
      <c r="IR440" s="76"/>
      <c r="IS440" s="76"/>
      <c r="IT440" s="76"/>
      <c r="IU440" s="76"/>
      <c r="IV440" s="76"/>
      <c r="IW440" s="76"/>
      <c r="IX440" s="75"/>
      <c r="IY440" s="75"/>
      <c r="IZ440" s="75"/>
      <c r="JA440" s="75"/>
      <c r="JB440" s="75"/>
      <c r="JC440" s="75"/>
      <c r="JD440" s="75"/>
      <c r="JE440" s="75"/>
      <c r="JF440" s="75"/>
      <c r="JG440" s="75"/>
      <c r="JH440" s="75"/>
      <c r="JI440" s="74">
        <f t="shared" si="797"/>
        <v>0</v>
      </c>
      <c r="JK440" s="154"/>
      <c r="JM440" s="78"/>
      <c r="JN440" s="37"/>
      <c r="JO440" s="77"/>
      <c r="JP440" s="76"/>
      <c r="JQ440" s="76"/>
      <c r="JR440" s="76"/>
      <c r="JS440" s="76"/>
      <c r="JT440" s="76"/>
      <c r="JU440" s="76"/>
      <c r="JV440" s="76"/>
      <c r="JW440" s="75"/>
      <c r="JX440" s="75"/>
      <c r="JY440" s="75"/>
      <c r="JZ440" s="75"/>
      <c r="KA440" s="75"/>
      <c r="KB440" s="75"/>
      <c r="KC440" s="75"/>
      <c r="KD440" s="75"/>
      <c r="KE440" s="75"/>
      <c r="KF440" s="75"/>
      <c r="KG440" s="75"/>
      <c r="KH440" s="74">
        <f t="shared" si="798"/>
        <v>0</v>
      </c>
      <c r="KJ440" s="154"/>
      <c r="KL440" s="78"/>
      <c r="KM440" s="37"/>
      <c r="KN440" s="77"/>
      <c r="KO440" s="76"/>
      <c r="KP440" s="76"/>
      <c r="KQ440" s="76"/>
      <c r="KR440" s="76"/>
      <c r="KS440" s="76"/>
      <c r="KT440" s="76"/>
      <c r="KU440" s="76"/>
      <c r="KV440" s="75"/>
      <c r="KW440" s="75"/>
      <c r="KX440" s="75"/>
      <c r="KY440" s="75"/>
      <c r="KZ440" s="75"/>
      <c r="LA440" s="75"/>
      <c r="LB440" s="75"/>
      <c r="LC440" s="75"/>
      <c r="LD440" s="75"/>
      <c r="LE440" s="75"/>
      <c r="LF440" s="75"/>
      <c r="LG440" s="74">
        <f t="shared" si="799"/>
        <v>0</v>
      </c>
      <c r="LI440" s="154"/>
      <c r="LK440" s="78"/>
      <c r="LL440" s="37"/>
      <c r="LM440" s="77"/>
      <c r="LN440" s="76"/>
      <c r="LO440" s="76"/>
      <c r="LP440" s="76"/>
      <c r="LQ440" s="76"/>
      <c r="LR440" s="76"/>
      <c r="LS440" s="76"/>
      <c r="LT440" s="76"/>
      <c r="LU440" s="75"/>
      <c r="LV440" s="75"/>
      <c r="LW440" s="75"/>
      <c r="LX440" s="75"/>
      <c r="LY440" s="75"/>
      <c r="LZ440" s="75"/>
      <c r="MA440" s="75"/>
      <c r="MB440" s="75"/>
      <c r="MC440" s="75"/>
      <c r="MD440" s="75"/>
      <c r="ME440" s="75"/>
      <c r="MF440" s="74">
        <f t="shared" si="800"/>
        <v>0</v>
      </c>
      <c r="MH440" s="154"/>
      <c r="MJ440" s="78"/>
      <c r="MK440" s="37"/>
      <c r="ML440" s="77"/>
      <c r="MM440" s="76"/>
      <c r="MN440" s="76"/>
      <c r="MO440" s="76"/>
      <c r="MP440" s="76"/>
      <c r="MQ440" s="76"/>
      <c r="MR440" s="76"/>
      <c r="MS440" s="76"/>
      <c r="MT440" s="75"/>
      <c r="MU440" s="75"/>
      <c r="MV440" s="75"/>
      <c r="MW440" s="75"/>
      <c r="MX440" s="75"/>
      <c r="MY440" s="75"/>
      <c r="MZ440" s="75"/>
      <c r="NA440" s="75"/>
      <c r="NB440" s="75"/>
      <c r="NC440" s="75"/>
      <c r="ND440" s="75"/>
      <c r="NE440" s="74">
        <f t="shared" si="801"/>
        <v>0</v>
      </c>
      <c r="NG440" s="154"/>
      <c r="NI440" s="78"/>
      <c r="NJ440" s="37"/>
      <c r="NK440" s="77"/>
      <c r="NL440" s="76"/>
      <c r="NM440" s="79"/>
      <c r="NN440" s="76"/>
      <c r="NO440" s="76"/>
      <c r="NP440" s="76"/>
      <c r="NQ440" s="76"/>
      <c r="NR440" s="76">
        <v>100</v>
      </c>
      <c r="NS440" s="76"/>
      <c r="NT440" s="76">
        <v>50</v>
      </c>
      <c r="NU440" s="76"/>
      <c r="NV440" s="76"/>
      <c r="NW440" s="76"/>
      <c r="NX440" s="76"/>
      <c r="NY440" s="76"/>
      <c r="NZ440" s="76"/>
      <c r="OA440" s="75"/>
      <c r="OB440" s="76"/>
      <c r="OC440" s="75"/>
      <c r="OD440" s="74">
        <f t="shared" si="802"/>
        <v>0</v>
      </c>
      <c r="OF440" s="154"/>
      <c r="OH440" s="78"/>
      <c r="OI440" s="37"/>
      <c r="OJ440" s="77"/>
      <c r="OK440" s="76"/>
      <c r="OL440" s="79"/>
      <c r="OM440" s="76"/>
      <c r="ON440" s="76"/>
      <c r="OO440" s="76"/>
      <c r="OP440" s="76"/>
      <c r="OQ440" s="76">
        <v>100</v>
      </c>
      <c r="OR440" s="76"/>
      <c r="OS440" s="76">
        <v>50</v>
      </c>
      <c r="OT440" s="76"/>
      <c r="OU440" s="76"/>
      <c r="OV440" s="76"/>
      <c r="OW440" s="76"/>
      <c r="OX440" s="76"/>
      <c r="OY440" s="76"/>
      <c r="OZ440" s="75"/>
      <c r="PA440" s="76"/>
      <c r="PB440" s="75"/>
      <c r="PC440" s="74">
        <f t="shared" si="803"/>
        <v>0</v>
      </c>
      <c r="PE440" s="154"/>
      <c r="PG440" s="78"/>
      <c r="PH440" s="37"/>
      <c r="PI440" s="77"/>
      <c r="PJ440" s="76"/>
      <c r="PK440" s="79"/>
      <c r="PL440" s="76"/>
      <c r="PM440" s="76"/>
      <c r="PN440" s="76"/>
      <c r="PO440" s="76"/>
      <c r="PP440" s="76">
        <v>100</v>
      </c>
      <c r="PQ440" s="76"/>
      <c r="PR440" s="76">
        <v>50</v>
      </c>
      <c r="PS440" s="76"/>
      <c r="PT440" s="76"/>
      <c r="PU440" s="76"/>
      <c r="PV440" s="76"/>
      <c r="PW440" s="76"/>
      <c r="PX440" s="76"/>
      <c r="PY440" s="75"/>
      <c r="PZ440" s="76"/>
      <c r="QA440" s="75"/>
      <c r="QB440" s="74">
        <f t="shared" si="804"/>
        <v>0</v>
      </c>
      <c r="QD440" s="154"/>
      <c r="QF440" s="78"/>
      <c r="QG440" s="37"/>
      <c r="QH440" s="77"/>
      <c r="QI440" s="76"/>
      <c r="QJ440" s="79"/>
      <c r="QK440" s="76"/>
      <c r="QL440" s="76"/>
      <c r="QM440" s="76"/>
      <c r="QN440" s="76"/>
      <c r="QO440" s="76">
        <v>100</v>
      </c>
      <c r="QP440" s="76"/>
      <c r="QQ440" s="76">
        <v>50</v>
      </c>
      <c r="QR440" s="76"/>
      <c r="QS440" s="76"/>
      <c r="QT440" s="76"/>
      <c r="QU440" s="76"/>
      <c r="QV440" s="76"/>
      <c r="QW440" s="76"/>
      <c r="QX440" s="75"/>
      <c r="QY440" s="76"/>
      <c r="QZ440" s="75"/>
      <c r="RA440" s="74">
        <f t="shared" si="805"/>
        <v>0</v>
      </c>
      <c r="RC440" s="154"/>
      <c r="RE440" s="78"/>
      <c r="RF440" s="37"/>
      <c r="RG440" s="77"/>
      <c r="RH440" s="76"/>
      <c r="RI440" s="79"/>
      <c r="RJ440" s="76"/>
      <c r="RK440" s="76"/>
      <c r="RL440" s="76"/>
      <c r="RM440" s="76"/>
      <c r="RN440" s="76">
        <v>100</v>
      </c>
      <c r="RO440" s="76"/>
      <c r="RP440" s="76">
        <v>50</v>
      </c>
      <c r="RQ440" s="76"/>
      <c r="RR440" s="76"/>
      <c r="RS440" s="76"/>
      <c r="RT440" s="76"/>
      <c r="RU440" s="76"/>
      <c r="RV440" s="76"/>
      <c r="RW440" s="75"/>
      <c r="RX440" s="76"/>
      <c r="RY440" s="75"/>
      <c r="RZ440" s="74">
        <f t="shared" si="806"/>
        <v>0</v>
      </c>
      <c r="SB440" s="154"/>
      <c r="SD440" s="78"/>
      <c r="SE440" s="37"/>
      <c r="SF440" s="77"/>
      <c r="SG440" s="76"/>
      <c r="SH440" s="79"/>
      <c r="SI440" s="76"/>
      <c r="SJ440" s="76"/>
      <c r="SK440" s="76"/>
      <c r="SL440" s="76"/>
      <c r="SM440" s="76">
        <v>100</v>
      </c>
      <c r="SN440" s="76"/>
      <c r="SO440" s="76">
        <v>50</v>
      </c>
      <c r="SP440" s="76"/>
      <c r="SQ440" s="76"/>
      <c r="SR440" s="76"/>
      <c r="SS440" s="76"/>
      <c r="ST440" s="76"/>
      <c r="SU440" s="76"/>
      <c r="SV440" s="75"/>
      <c r="SW440" s="76"/>
      <c r="SX440" s="75"/>
      <c r="SY440" s="74">
        <f t="shared" si="807"/>
        <v>0</v>
      </c>
      <c r="TA440" s="154"/>
      <c r="TC440" s="78"/>
      <c r="TD440" s="37"/>
      <c r="TE440" s="77"/>
      <c r="TF440" s="76"/>
      <c r="TG440" s="79"/>
      <c r="TH440" s="76"/>
      <c r="TI440" s="76"/>
      <c r="TJ440" s="76"/>
      <c r="TK440" s="76"/>
      <c r="TL440" s="76">
        <v>100</v>
      </c>
      <c r="TM440" s="76"/>
      <c r="TN440" s="76">
        <v>50</v>
      </c>
      <c r="TO440" s="76"/>
      <c r="TP440" s="76"/>
      <c r="TQ440" s="76"/>
      <c r="TR440" s="76"/>
      <c r="TS440" s="76"/>
      <c r="TT440" s="76"/>
      <c r="TU440" s="75"/>
      <c r="TV440" s="76"/>
      <c r="TW440" s="75"/>
      <c r="TX440" s="74">
        <f t="shared" si="808"/>
        <v>0</v>
      </c>
      <c r="TZ440" s="154"/>
      <c r="UB440" s="78"/>
      <c r="UC440" s="37"/>
      <c r="UD440" s="77"/>
      <c r="UE440" s="76"/>
      <c r="UF440" s="79"/>
      <c r="UG440" s="76"/>
      <c r="UH440" s="76"/>
      <c r="UI440" s="76"/>
      <c r="UJ440" s="76"/>
      <c r="UK440" s="76">
        <v>100</v>
      </c>
      <c r="UL440" s="76"/>
      <c r="UM440" s="76">
        <v>50</v>
      </c>
      <c r="UN440" s="76"/>
      <c r="UO440" s="76"/>
      <c r="UP440" s="76"/>
      <c r="UQ440" s="76"/>
      <c r="UR440" s="76"/>
      <c r="US440" s="76"/>
      <c r="UT440" s="75"/>
      <c r="UU440" s="76"/>
      <c r="UV440" s="75"/>
      <c r="UW440" s="74">
        <f t="shared" si="809"/>
        <v>0</v>
      </c>
      <c r="UY440" s="154"/>
      <c r="VA440" s="78"/>
      <c r="VB440" s="37"/>
      <c r="VC440" s="77"/>
      <c r="VD440" s="76"/>
      <c r="VE440" s="79"/>
      <c r="VF440" s="76"/>
      <c r="VG440" s="76"/>
      <c r="VH440" s="76"/>
      <c r="VI440" s="76"/>
      <c r="VJ440" s="76">
        <v>100</v>
      </c>
      <c r="VK440" s="76"/>
      <c r="VL440" s="76">
        <v>50</v>
      </c>
      <c r="VM440" s="76"/>
      <c r="VN440" s="76"/>
      <c r="VO440" s="76"/>
      <c r="VP440" s="76"/>
      <c r="VQ440" s="76"/>
      <c r="VR440" s="76"/>
      <c r="VS440" s="75"/>
      <c r="VT440" s="76"/>
      <c r="VU440" s="75"/>
      <c r="VV440" s="74">
        <f t="shared" si="810"/>
        <v>0</v>
      </c>
    </row>
    <row r="441" spans="2:594" s="38" customFormat="1" ht="30" customHeight="1" outlineLevel="1">
      <c r="B441" s="88"/>
      <c r="C441" s="89">
        <f>IF(ISERROR(I441+1)=TRUE,I441,IF(I441="","",MAX(C$15:C440)+1))</f>
        <v>324</v>
      </c>
      <c r="D441" s="88">
        <f t="shared" si="740"/>
        <v>1</v>
      </c>
      <c r="E441" s="3"/>
      <c r="G441" s="154"/>
      <c r="I441" s="95">
        <f t="shared" si="811"/>
        <v>334</v>
      </c>
      <c r="J441" s="94" t="s">
        <v>365</v>
      </c>
      <c r="K441" s="93"/>
      <c r="L441" s="93"/>
      <c r="M441" s="93"/>
      <c r="N441" s="93"/>
      <c r="O441" s="92"/>
      <c r="P441" s="91" t="s">
        <v>351</v>
      </c>
      <c r="Q441" s="297"/>
      <c r="R441" s="90" t="s">
        <v>141</v>
      </c>
      <c r="S441" s="298"/>
      <c r="U441" s="154"/>
      <c r="V441" s="42"/>
      <c r="W441" s="78"/>
      <c r="X441" s="37"/>
      <c r="Y441" s="77"/>
      <c r="Z441" s="76"/>
      <c r="AA441" s="79"/>
      <c r="AB441" s="76"/>
      <c r="AC441" s="79"/>
      <c r="AD441" s="76"/>
      <c r="AE441" s="76"/>
      <c r="AF441" s="76">
        <v>100</v>
      </c>
      <c r="AG441" s="76"/>
      <c r="AH441" s="76"/>
      <c r="AI441" s="76"/>
      <c r="AJ441" s="76"/>
      <c r="AK441" s="75"/>
      <c r="AL441" s="75"/>
      <c r="AM441" s="75"/>
      <c r="AN441" s="75"/>
      <c r="AO441" s="75"/>
      <c r="AP441" s="75"/>
      <c r="AQ441" s="75"/>
      <c r="AR441" s="74">
        <f t="shared" si="788"/>
        <v>0</v>
      </c>
      <c r="AT441" s="154"/>
      <c r="AV441" s="78"/>
      <c r="AW441" s="37"/>
      <c r="AX441" s="77"/>
      <c r="AY441" s="76"/>
      <c r="AZ441" s="79"/>
      <c r="BA441" s="76"/>
      <c r="BB441" s="79"/>
      <c r="BC441" s="76"/>
      <c r="BD441" s="76"/>
      <c r="BE441" s="76">
        <v>100</v>
      </c>
      <c r="BF441" s="76"/>
      <c r="BG441" s="76"/>
      <c r="BH441" s="76"/>
      <c r="BI441" s="76"/>
      <c r="BJ441" s="75"/>
      <c r="BK441" s="75"/>
      <c r="BL441" s="75"/>
      <c r="BM441" s="75"/>
      <c r="BN441" s="75"/>
      <c r="BO441" s="75"/>
      <c r="BP441" s="75"/>
      <c r="BQ441" s="74">
        <f t="shared" si="789"/>
        <v>0</v>
      </c>
      <c r="BS441" s="154"/>
      <c r="BU441" s="78"/>
      <c r="BV441" s="37"/>
      <c r="BW441" s="77"/>
      <c r="BX441" s="76"/>
      <c r="BY441" s="79"/>
      <c r="BZ441" s="76"/>
      <c r="CA441" s="79"/>
      <c r="CB441" s="76"/>
      <c r="CC441" s="76"/>
      <c r="CD441" s="76">
        <v>100</v>
      </c>
      <c r="CE441" s="76"/>
      <c r="CF441" s="76"/>
      <c r="CG441" s="76"/>
      <c r="CH441" s="76"/>
      <c r="CI441" s="75"/>
      <c r="CJ441" s="75"/>
      <c r="CK441" s="75"/>
      <c r="CL441" s="75"/>
      <c r="CM441" s="75"/>
      <c r="CN441" s="75"/>
      <c r="CO441" s="75"/>
      <c r="CP441" s="74">
        <f t="shared" si="790"/>
        <v>0</v>
      </c>
      <c r="CR441" s="154"/>
      <c r="CT441" s="78"/>
      <c r="CU441" s="37"/>
      <c r="CV441" s="77"/>
      <c r="CW441" s="76"/>
      <c r="CX441" s="79"/>
      <c r="CY441" s="76"/>
      <c r="CZ441" s="79"/>
      <c r="DA441" s="76"/>
      <c r="DB441" s="76"/>
      <c r="DC441" s="76">
        <v>100</v>
      </c>
      <c r="DD441" s="76"/>
      <c r="DE441" s="76"/>
      <c r="DF441" s="76"/>
      <c r="DG441" s="76"/>
      <c r="DH441" s="75"/>
      <c r="DI441" s="75"/>
      <c r="DJ441" s="75"/>
      <c r="DK441" s="75"/>
      <c r="DL441" s="75"/>
      <c r="DM441" s="75"/>
      <c r="DN441" s="75"/>
      <c r="DO441" s="74">
        <f t="shared" si="791"/>
        <v>0</v>
      </c>
      <c r="DQ441" s="154"/>
      <c r="DS441" s="78"/>
      <c r="DT441" s="37"/>
      <c r="DU441" s="77"/>
      <c r="DV441" s="76"/>
      <c r="DW441" s="79"/>
      <c r="DX441" s="76"/>
      <c r="DY441" s="79"/>
      <c r="DZ441" s="76"/>
      <c r="EA441" s="76"/>
      <c r="EB441" s="76">
        <v>100</v>
      </c>
      <c r="EC441" s="76"/>
      <c r="ED441" s="76"/>
      <c r="EE441" s="76"/>
      <c r="EF441" s="76"/>
      <c r="EG441" s="75"/>
      <c r="EH441" s="75"/>
      <c r="EI441" s="75"/>
      <c r="EJ441" s="75"/>
      <c r="EK441" s="75"/>
      <c r="EL441" s="75"/>
      <c r="EM441" s="75"/>
      <c r="EN441" s="74">
        <f t="shared" si="792"/>
        <v>0</v>
      </c>
      <c r="EP441" s="154"/>
      <c r="ER441" s="78"/>
      <c r="ES441" s="37"/>
      <c r="ET441" s="77"/>
      <c r="EU441" s="76"/>
      <c r="EV441" s="79"/>
      <c r="EW441" s="76"/>
      <c r="EX441" s="79"/>
      <c r="EY441" s="76"/>
      <c r="EZ441" s="76"/>
      <c r="FA441" s="76">
        <v>50</v>
      </c>
      <c r="FB441" s="76"/>
      <c r="FC441" s="76">
        <v>50</v>
      </c>
      <c r="FD441" s="76"/>
      <c r="FE441" s="76"/>
      <c r="FF441" s="76"/>
      <c r="FG441" s="76"/>
      <c r="FH441" s="75"/>
      <c r="FI441" s="75"/>
      <c r="FJ441" s="75"/>
      <c r="FK441" s="75"/>
      <c r="FL441" s="75"/>
      <c r="FM441" s="74">
        <f t="shared" si="793"/>
        <v>0</v>
      </c>
      <c r="FO441" s="154"/>
      <c r="FQ441" s="78"/>
      <c r="FR441" s="37"/>
      <c r="FS441" s="77"/>
      <c r="FT441" s="76"/>
      <c r="FU441" s="79"/>
      <c r="FV441" s="76"/>
      <c r="FW441" s="79"/>
      <c r="FX441" s="76"/>
      <c r="FY441" s="76"/>
      <c r="FZ441" s="76">
        <v>50</v>
      </c>
      <c r="GA441" s="76"/>
      <c r="GB441" s="76">
        <v>50</v>
      </c>
      <c r="GC441" s="76"/>
      <c r="GD441" s="76"/>
      <c r="GE441" s="76"/>
      <c r="GF441" s="76"/>
      <c r="GG441" s="75"/>
      <c r="GH441" s="75"/>
      <c r="GI441" s="75"/>
      <c r="GJ441" s="75"/>
      <c r="GK441" s="75"/>
      <c r="GL441" s="74">
        <f t="shared" si="794"/>
        <v>0</v>
      </c>
      <c r="GN441" s="154"/>
      <c r="GP441" s="78"/>
      <c r="GQ441" s="37"/>
      <c r="GR441" s="77"/>
      <c r="GS441" s="76"/>
      <c r="GT441" s="79"/>
      <c r="GU441" s="76"/>
      <c r="GV441" s="79"/>
      <c r="GW441" s="76"/>
      <c r="GX441" s="76"/>
      <c r="GY441" s="76">
        <v>50</v>
      </c>
      <c r="GZ441" s="76"/>
      <c r="HA441" s="76">
        <v>50</v>
      </c>
      <c r="HB441" s="76"/>
      <c r="HC441" s="76"/>
      <c r="HD441" s="76"/>
      <c r="HE441" s="76"/>
      <c r="HF441" s="75"/>
      <c r="HG441" s="75"/>
      <c r="HH441" s="75"/>
      <c r="HI441" s="75"/>
      <c r="HJ441" s="75"/>
      <c r="HK441" s="74">
        <f t="shared" si="795"/>
        <v>0</v>
      </c>
      <c r="HM441" s="154"/>
      <c r="HO441" s="78"/>
      <c r="HP441" s="37"/>
      <c r="HQ441" s="77"/>
      <c r="HR441" s="76"/>
      <c r="HS441" s="79"/>
      <c r="HT441" s="76"/>
      <c r="HU441" s="79"/>
      <c r="HV441" s="76"/>
      <c r="HW441" s="76"/>
      <c r="HX441" s="76">
        <v>50</v>
      </c>
      <c r="HY441" s="76"/>
      <c r="HZ441" s="76">
        <v>50</v>
      </c>
      <c r="IA441" s="76"/>
      <c r="IB441" s="76"/>
      <c r="IC441" s="76"/>
      <c r="ID441" s="76"/>
      <c r="IE441" s="75"/>
      <c r="IF441" s="75"/>
      <c r="IG441" s="75"/>
      <c r="IH441" s="75"/>
      <c r="II441" s="75"/>
      <c r="IJ441" s="74">
        <f t="shared" si="796"/>
        <v>0</v>
      </c>
      <c r="IL441" s="154"/>
      <c r="IN441" s="78"/>
      <c r="IO441" s="37"/>
      <c r="IP441" s="77"/>
      <c r="IQ441" s="76"/>
      <c r="IR441" s="76"/>
      <c r="IS441" s="76"/>
      <c r="IT441" s="76"/>
      <c r="IU441" s="76"/>
      <c r="IV441" s="76"/>
      <c r="IW441" s="76"/>
      <c r="IX441" s="75"/>
      <c r="IY441" s="75"/>
      <c r="IZ441" s="75"/>
      <c r="JA441" s="75"/>
      <c r="JB441" s="75"/>
      <c r="JC441" s="75"/>
      <c r="JD441" s="75"/>
      <c r="JE441" s="75"/>
      <c r="JF441" s="75"/>
      <c r="JG441" s="75"/>
      <c r="JH441" s="75"/>
      <c r="JI441" s="74">
        <f t="shared" si="797"/>
        <v>0</v>
      </c>
      <c r="JK441" s="154"/>
      <c r="JM441" s="78"/>
      <c r="JN441" s="37"/>
      <c r="JO441" s="77"/>
      <c r="JP441" s="76"/>
      <c r="JQ441" s="76"/>
      <c r="JR441" s="76"/>
      <c r="JS441" s="76"/>
      <c r="JT441" s="76"/>
      <c r="JU441" s="76"/>
      <c r="JV441" s="76"/>
      <c r="JW441" s="75"/>
      <c r="JX441" s="75"/>
      <c r="JY441" s="75"/>
      <c r="JZ441" s="75"/>
      <c r="KA441" s="75"/>
      <c r="KB441" s="75"/>
      <c r="KC441" s="75"/>
      <c r="KD441" s="75"/>
      <c r="KE441" s="75"/>
      <c r="KF441" s="75"/>
      <c r="KG441" s="75"/>
      <c r="KH441" s="74">
        <f t="shared" si="798"/>
        <v>0</v>
      </c>
      <c r="KJ441" s="154"/>
      <c r="KL441" s="78"/>
      <c r="KM441" s="37"/>
      <c r="KN441" s="77"/>
      <c r="KO441" s="76"/>
      <c r="KP441" s="76"/>
      <c r="KQ441" s="76"/>
      <c r="KR441" s="76"/>
      <c r="KS441" s="76"/>
      <c r="KT441" s="76"/>
      <c r="KU441" s="76"/>
      <c r="KV441" s="75"/>
      <c r="KW441" s="75"/>
      <c r="KX441" s="75"/>
      <c r="KY441" s="75"/>
      <c r="KZ441" s="75"/>
      <c r="LA441" s="75"/>
      <c r="LB441" s="75"/>
      <c r="LC441" s="75"/>
      <c r="LD441" s="75"/>
      <c r="LE441" s="75"/>
      <c r="LF441" s="75"/>
      <c r="LG441" s="74">
        <f t="shared" si="799"/>
        <v>0</v>
      </c>
      <c r="LI441" s="154"/>
      <c r="LK441" s="78"/>
      <c r="LL441" s="37"/>
      <c r="LM441" s="77"/>
      <c r="LN441" s="76"/>
      <c r="LO441" s="76"/>
      <c r="LP441" s="76"/>
      <c r="LQ441" s="76"/>
      <c r="LR441" s="76"/>
      <c r="LS441" s="76"/>
      <c r="LT441" s="76"/>
      <c r="LU441" s="75"/>
      <c r="LV441" s="75"/>
      <c r="LW441" s="75"/>
      <c r="LX441" s="75"/>
      <c r="LY441" s="75"/>
      <c r="LZ441" s="75"/>
      <c r="MA441" s="75"/>
      <c r="MB441" s="75"/>
      <c r="MC441" s="75"/>
      <c r="MD441" s="75"/>
      <c r="ME441" s="75"/>
      <c r="MF441" s="74">
        <f t="shared" si="800"/>
        <v>0</v>
      </c>
      <c r="MH441" s="154"/>
      <c r="MJ441" s="78"/>
      <c r="MK441" s="37"/>
      <c r="ML441" s="77"/>
      <c r="MM441" s="76"/>
      <c r="MN441" s="76"/>
      <c r="MO441" s="76"/>
      <c r="MP441" s="76"/>
      <c r="MQ441" s="76"/>
      <c r="MR441" s="76"/>
      <c r="MS441" s="76"/>
      <c r="MT441" s="75"/>
      <c r="MU441" s="75"/>
      <c r="MV441" s="75"/>
      <c r="MW441" s="75"/>
      <c r="MX441" s="75"/>
      <c r="MY441" s="75"/>
      <c r="MZ441" s="75"/>
      <c r="NA441" s="75"/>
      <c r="NB441" s="75"/>
      <c r="NC441" s="75"/>
      <c r="ND441" s="75"/>
      <c r="NE441" s="74">
        <f t="shared" si="801"/>
        <v>0</v>
      </c>
      <c r="NG441" s="154"/>
      <c r="NI441" s="78"/>
      <c r="NJ441" s="37"/>
      <c r="NK441" s="77"/>
      <c r="NL441" s="76"/>
      <c r="NM441" s="79"/>
      <c r="NN441" s="76"/>
      <c r="NO441" s="76"/>
      <c r="NP441" s="76"/>
      <c r="NQ441" s="76"/>
      <c r="NR441" s="76"/>
      <c r="NS441" s="76"/>
      <c r="NT441" s="76"/>
      <c r="NU441" s="76"/>
      <c r="NV441" s="76">
        <v>100</v>
      </c>
      <c r="NW441" s="76"/>
      <c r="NX441" s="76"/>
      <c r="NY441" s="76"/>
      <c r="NZ441" s="76"/>
      <c r="OA441" s="75"/>
      <c r="OB441" s="76"/>
      <c r="OC441" s="75"/>
      <c r="OD441" s="74">
        <f t="shared" si="802"/>
        <v>0</v>
      </c>
      <c r="OF441" s="154"/>
      <c r="OH441" s="78"/>
      <c r="OI441" s="37"/>
      <c r="OJ441" s="77"/>
      <c r="OK441" s="76"/>
      <c r="OL441" s="79"/>
      <c r="OM441" s="76"/>
      <c r="ON441" s="76"/>
      <c r="OO441" s="76"/>
      <c r="OP441" s="76"/>
      <c r="OQ441" s="76"/>
      <c r="OR441" s="76"/>
      <c r="OS441" s="76"/>
      <c r="OT441" s="76"/>
      <c r="OU441" s="76">
        <v>100</v>
      </c>
      <c r="OV441" s="76"/>
      <c r="OW441" s="76"/>
      <c r="OX441" s="76"/>
      <c r="OY441" s="76"/>
      <c r="OZ441" s="75"/>
      <c r="PA441" s="76"/>
      <c r="PB441" s="75"/>
      <c r="PC441" s="74">
        <f t="shared" si="803"/>
        <v>0</v>
      </c>
      <c r="PE441" s="154"/>
      <c r="PG441" s="78"/>
      <c r="PH441" s="37"/>
      <c r="PI441" s="77"/>
      <c r="PJ441" s="76"/>
      <c r="PK441" s="79"/>
      <c r="PL441" s="76"/>
      <c r="PM441" s="76"/>
      <c r="PN441" s="76"/>
      <c r="PO441" s="76"/>
      <c r="PP441" s="76"/>
      <c r="PQ441" s="76"/>
      <c r="PR441" s="76"/>
      <c r="PS441" s="76"/>
      <c r="PT441" s="76">
        <v>100</v>
      </c>
      <c r="PU441" s="76"/>
      <c r="PV441" s="76"/>
      <c r="PW441" s="76"/>
      <c r="PX441" s="76"/>
      <c r="PY441" s="75"/>
      <c r="PZ441" s="76"/>
      <c r="QA441" s="75"/>
      <c r="QB441" s="74">
        <f t="shared" si="804"/>
        <v>0</v>
      </c>
      <c r="QD441" s="154"/>
      <c r="QF441" s="78"/>
      <c r="QG441" s="37"/>
      <c r="QH441" s="77"/>
      <c r="QI441" s="76"/>
      <c r="QJ441" s="79"/>
      <c r="QK441" s="76"/>
      <c r="QL441" s="76"/>
      <c r="QM441" s="76"/>
      <c r="QN441" s="76"/>
      <c r="QO441" s="76"/>
      <c r="QP441" s="76"/>
      <c r="QQ441" s="76"/>
      <c r="QR441" s="76"/>
      <c r="QS441" s="76">
        <v>100</v>
      </c>
      <c r="QT441" s="76"/>
      <c r="QU441" s="76"/>
      <c r="QV441" s="76"/>
      <c r="QW441" s="76"/>
      <c r="QX441" s="75"/>
      <c r="QY441" s="76"/>
      <c r="QZ441" s="75"/>
      <c r="RA441" s="74">
        <f t="shared" si="805"/>
        <v>0</v>
      </c>
      <c r="RC441" s="154"/>
      <c r="RE441" s="78"/>
      <c r="RF441" s="37"/>
      <c r="RG441" s="77"/>
      <c r="RH441" s="76"/>
      <c r="RI441" s="79"/>
      <c r="RJ441" s="76"/>
      <c r="RK441" s="76"/>
      <c r="RL441" s="76"/>
      <c r="RM441" s="76"/>
      <c r="RN441" s="76"/>
      <c r="RO441" s="76"/>
      <c r="RP441" s="76"/>
      <c r="RQ441" s="76"/>
      <c r="RR441" s="76">
        <v>100</v>
      </c>
      <c r="RS441" s="76"/>
      <c r="RT441" s="76"/>
      <c r="RU441" s="76"/>
      <c r="RV441" s="76"/>
      <c r="RW441" s="75"/>
      <c r="RX441" s="76"/>
      <c r="RY441" s="75"/>
      <c r="RZ441" s="74">
        <f t="shared" si="806"/>
        <v>0</v>
      </c>
      <c r="SB441" s="154"/>
      <c r="SD441" s="78"/>
      <c r="SE441" s="37"/>
      <c r="SF441" s="77"/>
      <c r="SG441" s="76"/>
      <c r="SH441" s="79"/>
      <c r="SI441" s="76"/>
      <c r="SJ441" s="76"/>
      <c r="SK441" s="76"/>
      <c r="SL441" s="76"/>
      <c r="SM441" s="76"/>
      <c r="SN441" s="76"/>
      <c r="SO441" s="76"/>
      <c r="SP441" s="76"/>
      <c r="SQ441" s="76">
        <v>100</v>
      </c>
      <c r="SR441" s="76"/>
      <c r="SS441" s="76"/>
      <c r="ST441" s="76"/>
      <c r="SU441" s="76"/>
      <c r="SV441" s="75"/>
      <c r="SW441" s="76"/>
      <c r="SX441" s="75"/>
      <c r="SY441" s="74">
        <f t="shared" si="807"/>
        <v>0</v>
      </c>
      <c r="TA441" s="154"/>
      <c r="TC441" s="78"/>
      <c r="TD441" s="37"/>
      <c r="TE441" s="77"/>
      <c r="TF441" s="76"/>
      <c r="TG441" s="79"/>
      <c r="TH441" s="76"/>
      <c r="TI441" s="76"/>
      <c r="TJ441" s="76"/>
      <c r="TK441" s="76"/>
      <c r="TL441" s="76"/>
      <c r="TM441" s="76"/>
      <c r="TN441" s="76"/>
      <c r="TO441" s="76"/>
      <c r="TP441" s="76">
        <v>100</v>
      </c>
      <c r="TQ441" s="76"/>
      <c r="TR441" s="76"/>
      <c r="TS441" s="76"/>
      <c r="TT441" s="76"/>
      <c r="TU441" s="75"/>
      <c r="TV441" s="76"/>
      <c r="TW441" s="75"/>
      <c r="TX441" s="74">
        <f t="shared" si="808"/>
        <v>0</v>
      </c>
      <c r="TZ441" s="154"/>
      <c r="UB441" s="78"/>
      <c r="UC441" s="37"/>
      <c r="UD441" s="77"/>
      <c r="UE441" s="76"/>
      <c r="UF441" s="79"/>
      <c r="UG441" s="76"/>
      <c r="UH441" s="76"/>
      <c r="UI441" s="76"/>
      <c r="UJ441" s="76"/>
      <c r="UK441" s="76"/>
      <c r="UL441" s="76"/>
      <c r="UM441" s="76"/>
      <c r="UN441" s="76"/>
      <c r="UO441" s="76">
        <v>100</v>
      </c>
      <c r="UP441" s="76"/>
      <c r="UQ441" s="76"/>
      <c r="UR441" s="76"/>
      <c r="US441" s="76"/>
      <c r="UT441" s="75"/>
      <c r="UU441" s="76"/>
      <c r="UV441" s="75"/>
      <c r="UW441" s="74">
        <f t="shared" si="809"/>
        <v>0</v>
      </c>
      <c r="UY441" s="154"/>
      <c r="VA441" s="78"/>
      <c r="VB441" s="37"/>
      <c r="VC441" s="77"/>
      <c r="VD441" s="76"/>
      <c r="VE441" s="79"/>
      <c r="VF441" s="76"/>
      <c r="VG441" s="76"/>
      <c r="VH441" s="76"/>
      <c r="VI441" s="76"/>
      <c r="VJ441" s="76"/>
      <c r="VK441" s="76"/>
      <c r="VL441" s="76"/>
      <c r="VM441" s="76"/>
      <c r="VN441" s="76">
        <v>100</v>
      </c>
      <c r="VO441" s="76"/>
      <c r="VP441" s="76"/>
      <c r="VQ441" s="76"/>
      <c r="VR441" s="76"/>
      <c r="VS441" s="75"/>
      <c r="VT441" s="76"/>
      <c r="VU441" s="75"/>
      <c r="VV441" s="74">
        <f t="shared" si="810"/>
        <v>0</v>
      </c>
    </row>
    <row r="442" spans="2:594" s="38" customFormat="1" ht="30" customHeight="1" outlineLevel="1">
      <c r="B442" s="88"/>
      <c r="C442" s="89">
        <f>IF(ISERROR(I442+1)=TRUE,I442,IF(I442="","",MAX(C$15:C441)+1))</f>
        <v>325</v>
      </c>
      <c r="D442" s="88">
        <f t="shared" si="740"/>
        <v>1</v>
      </c>
      <c r="E442" s="3"/>
      <c r="G442" s="154"/>
      <c r="I442" s="95">
        <f t="shared" si="811"/>
        <v>335</v>
      </c>
      <c r="J442" s="94" t="s">
        <v>364</v>
      </c>
      <c r="K442" s="93"/>
      <c r="L442" s="93"/>
      <c r="M442" s="93"/>
      <c r="N442" s="93"/>
      <c r="O442" s="92"/>
      <c r="P442" s="91" t="s">
        <v>351</v>
      </c>
      <c r="Q442" s="297"/>
      <c r="R442" s="90" t="s">
        <v>141</v>
      </c>
      <c r="S442" s="298"/>
      <c r="U442" s="154"/>
      <c r="V442" s="42"/>
      <c r="W442" s="78"/>
      <c r="X442" s="37"/>
      <c r="Y442" s="77"/>
      <c r="Z442" s="76"/>
      <c r="AA442" s="79"/>
      <c r="AB442" s="76"/>
      <c r="AC442" s="79"/>
      <c r="AD442" s="76"/>
      <c r="AE442" s="76"/>
      <c r="AF442" s="76"/>
      <c r="AG442" s="76"/>
      <c r="AH442" s="76">
        <v>50</v>
      </c>
      <c r="AI442" s="76"/>
      <c r="AJ442" s="76"/>
      <c r="AK442" s="75"/>
      <c r="AL442" s="75"/>
      <c r="AM442" s="75"/>
      <c r="AN442" s="75"/>
      <c r="AO442" s="75"/>
      <c r="AP442" s="75"/>
      <c r="AQ442" s="75"/>
      <c r="AR442" s="74">
        <f t="shared" si="788"/>
        <v>0</v>
      </c>
      <c r="AT442" s="154"/>
      <c r="AV442" s="78"/>
      <c r="AW442" s="37"/>
      <c r="AX442" s="77"/>
      <c r="AY442" s="76"/>
      <c r="AZ442" s="79"/>
      <c r="BA442" s="76"/>
      <c r="BB442" s="79"/>
      <c r="BC442" s="76"/>
      <c r="BD442" s="76"/>
      <c r="BE442" s="76"/>
      <c r="BF442" s="76"/>
      <c r="BG442" s="76">
        <v>50</v>
      </c>
      <c r="BH442" s="76"/>
      <c r="BI442" s="76"/>
      <c r="BJ442" s="75"/>
      <c r="BK442" s="75"/>
      <c r="BL442" s="75"/>
      <c r="BM442" s="75"/>
      <c r="BN442" s="75"/>
      <c r="BO442" s="75"/>
      <c r="BP442" s="75"/>
      <c r="BQ442" s="74">
        <f t="shared" si="789"/>
        <v>0</v>
      </c>
      <c r="BS442" s="154"/>
      <c r="BU442" s="78"/>
      <c r="BV442" s="37"/>
      <c r="BW442" s="77"/>
      <c r="BX442" s="76"/>
      <c r="BY442" s="79"/>
      <c r="BZ442" s="76"/>
      <c r="CA442" s="79"/>
      <c r="CB442" s="76"/>
      <c r="CC442" s="76"/>
      <c r="CD442" s="76"/>
      <c r="CE442" s="76"/>
      <c r="CF442" s="76">
        <v>50</v>
      </c>
      <c r="CG442" s="76"/>
      <c r="CH442" s="76"/>
      <c r="CI442" s="75"/>
      <c r="CJ442" s="75"/>
      <c r="CK442" s="75"/>
      <c r="CL442" s="75"/>
      <c r="CM442" s="75"/>
      <c r="CN442" s="75"/>
      <c r="CO442" s="75"/>
      <c r="CP442" s="74">
        <f t="shared" si="790"/>
        <v>0</v>
      </c>
      <c r="CR442" s="154"/>
      <c r="CT442" s="78"/>
      <c r="CU442" s="37"/>
      <c r="CV442" s="77"/>
      <c r="CW442" s="76"/>
      <c r="CX442" s="79"/>
      <c r="CY442" s="76"/>
      <c r="CZ442" s="79"/>
      <c r="DA442" s="76"/>
      <c r="DB442" s="76"/>
      <c r="DC442" s="76"/>
      <c r="DD442" s="76"/>
      <c r="DE442" s="76">
        <v>50</v>
      </c>
      <c r="DF442" s="76"/>
      <c r="DG442" s="76"/>
      <c r="DH442" s="75"/>
      <c r="DI442" s="75"/>
      <c r="DJ442" s="75"/>
      <c r="DK442" s="75"/>
      <c r="DL442" s="75"/>
      <c r="DM442" s="75"/>
      <c r="DN442" s="75"/>
      <c r="DO442" s="74">
        <f t="shared" si="791"/>
        <v>0</v>
      </c>
      <c r="DQ442" s="154"/>
      <c r="DS442" s="78"/>
      <c r="DT442" s="37"/>
      <c r="DU442" s="77"/>
      <c r="DV442" s="76"/>
      <c r="DW442" s="79"/>
      <c r="DX442" s="76"/>
      <c r="DY442" s="79"/>
      <c r="DZ442" s="76"/>
      <c r="EA442" s="76"/>
      <c r="EB442" s="76"/>
      <c r="EC442" s="76"/>
      <c r="ED442" s="76">
        <v>50</v>
      </c>
      <c r="EE442" s="76"/>
      <c r="EF442" s="76"/>
      <c r="EG442" s="75"/>
      <c r="EH442" s="75"/>
      <c r="EI442" s="75"/>
      <c r="EJ442" s="75"/>
      <c r="EK442" s="75"/>
      <c r="EL442" s="75"/>
      <c r="EM442" s="75"/>
      <c r="EN442" s="74">
        <f t="shared" si="792"/>
        <v>0</v>
      </c>
      <c r="EP442" s="154"/>
      <c r="ER442" s="78"/>
      <c r="ES442" s="37"/>
      <c r="ET442" s="77"/>
      <c r="EU442" s="76"/>
      <c r="EV442" s="79"/>
      <c r="EW442" s="76"/>
      <c r="EX442" s="79"/>
      <c r="EY442" s="76"/>
      <c r="EZ442" s="76"/>
      <c r="FA442" s="76"/>
      <c r="FB442" s="76"/>
      <c r="FC442" s="76"/>
      <c r="FD442" s="76"/>
      <c r="FE442" s="76">
        <v>50</v>
      </c>
      <c r="FF442" s="76"/>
      <c r="FG442" s="76"/>
      <c r="FH442" s="75"/>
      <c r="FI442" s="75"/>
      <c r="FJ442" s="75"/>
      <c r="FK442" s="75"/>
      <c r="FL442" s="75"/>
      <c r="FM442" s="74">
        <f t="shared" si="793"/>
        <v>0</v>
      </c>
      <c r="FO442" s="154"/>
      <c r="FQ442" s="78"/>
      <c r="FR442" s="37"/>
      <c r="FS442" s="77"/>
      <c r="FT442" s="76"/>
      <c r="FU442" s="79"/>
      <c r="FV442" s="76"/>
      <c r="FW442" s="79"/>
      <c r="FX442" s="76"/>
      <c r="FY442" s="76"/>
      <c r="FZ442" s="76"/>
      <c r="GA442" s="76"/>
      <c r="GB442" s="76"/>
      <c r="GC442" s="76"/>
      <c r="GD442" s="76">
        <v>50</v>
      </c>
      <c r="GE442" s="76"/>
      <c r="GF442" s="76"/>
      <c r="GG442" s="75"/>
      <c r="GH442" s="75"/>
      <c r="GI442" s="75"/>
      <c r="GJ442" s="75"/>
      <c r="GK442" s="75"/>
      <c r="GL442" s="74">
        <f t="shared" si="794"/>
        <v>0</v>
      </c>
      <c r="GN442" s="154"/>
      <c r="GP442" s="78"/>
      <c r="GQ442" s="37"/>
      <c r="GR442" s="77"/>
      <c r="GS442" s="76"/>
      <c r="GT442" s="79"/>
      <c r="GU442" s="76"/>
      <c r="GV442" s="79"/>
      <c r="GW442" s="76"/>
      <c r="GX442" s="76"/>
      <c r="GY442" s="76"/>
      <c r="GZ442" s="76"/>
      <c r="HA442" s="76"/>
      <c r="HB442" s="76"/>
      <c r="HC442" s="76">
        <v>50</v>
      </c>
      <c r="HD442" s="76"/>
      <c r="HE442" s="76"/>
      <c r="HF442" s="75"/>
      <c r="HG442" s="75"/>
      <c r="HH442" s="75"/>
      <c r="HI442" s="75"/>
      <c r="HJ442" s="75"/>
      <c r="HK442" s="74">
        <f t="shared" si="795"/>
        <v>0</v>
      </c>
      <c r="HM442" s="154"/>
      <c r="HO442" s="78"/>
      <c r="HP442" s="37"/>
      <c r="HQ442" s="77"/>
      <c r="HR442" s="76"/>
      <c r="HS442" s="79"/>
      <c r="HT442" s="76"/>
      <c r="HU442" s="79"/>
      <c r="HV442" s="76"/>
      <c r="HW442" s="76"/>
      <c r="HX442" s="76"/>
      <c r="HY442" s="76"/>
      <c r="HZ442" s="76"/>
      <c r="IA442" s="76"/>
      <c r="IB442" s="76">
        <v>50</v>
      </c>
      <c r="IC442" s="76"/>
      <c r="ID442" s="76"/>
      <c r="IE442" s="75"/>
      <c r="IF442" s="75"/>
      <c r="IG442" s="75"/>
      <c r="IH442" s="75"/>
      <c r="II442" s="75"/>
      <c r="IJ442" s="74">
        <f t="shared" si="796"/>
        <v>0</v>
      </c>
      <c r="IL442" s="154"/>
      <c r="IN442" s="78"/>
      <c r="IO442" s="37"/>
      <c r="IP442" s="77"/>
      <c r="IQ442" s="76"/>
      <c r="IR442" s="76"/>
      <c r="IS442" s="76"/>
      <c r="IT442" s="76"/>
      <c r="IU442" s="76"/>
      <c r="IV442" s="76"/>
      <c r="IW442" s="76"/>
      <c r="IX442" s="75"/>
      <c r="IY442" s="75"/>
      <c r="IZ442" s="75"/>
      <c r="JA442" s="75"/>
      <c r="JB442" s="75"/>
      <c r="JC442" s="75"/>
      <c r="JD442" s="75"/>
      <c r="JE442" s="75"/>
      <c r="JF442" s="75"/>
      <c r="JG442" s="75"/>
      <c r="JH442" s="75"/>
      <c r="JI442" s="74">
        <f t="shared" si="797"/>
        <v>0</v>
      </c>
      <c r="JK442" s="154"/>
      <c r="JM442" s="78"/>
      <c r="JN442" s="37"/>
      <c r="JO442" s="77"/>
      <c r="JP442" s="76"/>
      <c r="JQ442" s="76"/>
      <c r="JR442" s="76"/>
      <c r="JS442" s="76"/>
      <c r="JT442" s="76"/>
      <c r="JU442" s="76"/>
      <c r="JV442" s="76"/>
      <c r="JW442" s="75"/>
      <c r="JX442" s="75"/>
      <c r="JY442" s="75"/>
      <c r="JZ442" s="75"/>
      <c r="KA442" s="75"/>
      <c r="KB442" s="75"/>
      <c r="KC442" s="75"/>
      <c r="KD442" s="75"/>
      <c r="KE442" s="75"/>
      <c r="KF442" s="75"/>
      <c r="KG442" s="75"/>
      <c r="KH442" s="74">
        <f t="shared" si="798"/>
        <v>0</v>
      </c>
      <c r="KJ442" s="154"/>
      <c r="KL442" s="78"/>
      <c r="KM442" s="37"/>
      <c r="KN442" s="77"/>
      <c r="KO442" s="76"/>
      <c r="KP442" s="76"/>
      <c r="KQ442" s="76"/>
      <c r="KR442" s="76"/>
      <c r="KS442" s="76"/>
      <c r="KT442" s="76"/>
      <c r="KU442" s="76"/>
      <c r="KV442" s="75"/>
      <c r="KW442" s="75"/>
      <c r="KX442" s="75"/>
      <c r="KY442" s="75"/>
      <c r="KZ442" s="75"/>
      <c r="LA442" s="75"/>
      <c r="LB442" s="75"/>
      <c r="LC442" s="75"/>
      <c r="LD442" s="75"/>
      <c r="LE442" s="75"/>
      <c r="LF442" s="75"/>
      <c r="LG442" s="74">
        <f t="shared" si="799"/>
        <v>0</v>
      </c>
      <c r="LI442" s="154"/>
      <c r="LK442" s="78"/>
      <c r="LL442" s="37"/>
      <c r="LM442" s="77"/>
      <c r="LN442" s="76"/>
      <c r="LO442" s="76"/>
      <c r="LP442" s="76"/>
      <c r="LQ442" s="76"/>
      <c r="LR442" s="76"/>
      <c r="LS442" s="76"/>
      <c r="LT442" s="76"/>
      <c r="LU442" s="75"/>
      <c r="LV442" s="75"/>
      <c r="LW442" s="75"/>
      <c r="LX442" s="75"/>
      <c r="LY442" s="75"/>
      <c r="LZ442" s="75"/>
      <c r="MA442" s="75"/>
      <c r="MB442" s="75"/>
      <c r="MC442" s="75"/>
      <c r="MD442" s="75"/>
      <c r="ME442" s="75"/>
      <c r="MF442" s="74">
        <f t="shared" si="800"/>
        <v>0</v>
      </c>
      <c r="MH442" s="154"/>
      <c r="MJ442" s="78"/>
      <c r="MK442" s="37"/>
      <c r="ML442" s="77"/>
      <c r="MM442" s="76"/>
      <c r="MN442" s="76"/>
      <c r="MO442" s="76"/>
      <c r="MP442" s="76"/>
      <c r="MQ442" s="76"/>
      <c r="MR442" s="76"/>
      <c r="MS442" s="76"/>
      <c r="MT442" s="75"/>
      <c r="MU442" s="75"/>
      <c r="MV442" s="75"/>
      <c r="MW442" s="75"/>
      <c r="MX442" s="75"/>
      <c r="MY442" s="75"/>
      <c r="MZ442" s="75"/>
      <c r="NA442" s="75"/>
      <c r="NB442" s="75"/>
      <c r="NC442" s="75"/>
      <c r="ND442" s="75"/>
      <c r="NE442" s="74">
        <f t="shared" si="801"/>
        <v>0</v>
      </c>
      <c r="NG442" s="154"/>
      <c r="NI442" s="78"/>
      <c r="NJ442" s="37"/>
      <c r="NK442" s="77"/>
      <c r="NL442" s="76"/>
      <c r="NM442" s="79"/>
      <c r="NN442" s="76"/>
      <c r="NO442" s="76"/>
      <c r="NP442" s="76"/>
      <c r="NQ442" s="76"/>
      <c r="NR442" s="76"/>
      <c r="NS442" s="76"/>
      <c r="NT442" s="76"/>
      <c r="NU442" s="76"/>
      <c r="NV442" s="76"/>
      <c r="NW442" s="76"/>
      <c r="NX442" s="76"/>
      <c r="NY442" s="76"/>
      <c r="NZ442" s="76">
        <v>50</v>
      </c>
      <c r="OA442" s="75"/>
      <c r="OB442" s="76"/>
      <c r="OC442" s="75"/>
      <c r="OD442" s="74">
        <f t="shared" si="802"/>
        <v>0</v>
      </c>
      <c r="OF442" s="154"/>
      <c r="OH442" s="78"/>
      <c r="OI442" s="37"/>
      <c r="OJ442" s="77"/>
      <c r="OK442" s="76"/>
      <c r="OL442" s="79"/>
      <c r="OM442" s="76"/>
      <c r="ON442" s="76"/>
      <c r="OO442" s="76"/>
      <c r="OP442" s="76"/>
      <c r="OQ442" s="76"/>
      <c r="OR442" s="76"/>
      <c r="OS442" s="76"/>
      <c r="OT442" s="76"/>
      <c r="OU442" s="76"/>
      <c r="OV442" s="76"/>
      <c r="OW442" s="76"/>
      <c r="OX442" s="76"/>
      <c r="OY442" s="76">
        <v>50</v>
      </c>
      <c r="OZ442" s="75"/>
      <c r="PA442" s="76"/>
      <c r="PB442" s="75"/>
      <c r="PC442" s="74">
        <f t="shared" si="803"/>
        <v>0</v>
      </c>
      <c r="PE442" s="154"/>
      <c r="PG442" s="78"/>
      <c r="PH442" s="37"/>
      <c r="PI442" s="77"/>
      <c r="PJ442" s="76"/>
      <c r="PK442" s="79"/>
      <c r="PL442" s="76"/>
      <c r="PM442" s="76"/>
      <c r="PN442" s="76"/>
      <c r="PO442" s="76"/>
      <c r="PP442" s="76"/>
      <c r="PQ442" s="76"/>
      <c r="PR442" s="76"/>
      <c r="PS442" s="76"/>
      <c r="PT442" s="76"/>
      <c r="PU442" s="76"/>
      <c r="PV442" s="76"/>
      <c r="PW442" s="76"/>
      <c r="PX442" s="76">
        <v>50</v>
      </c>
      <c r="PY442" s="75"/>
      <c r="PZ442" s="76"/>
      <c r="QA442" s="75"/>
      <c r="QB442" s="74">
        <f t="shared" si="804"/>
        <v>0</v>
      </c>
      <c r="QD442" s="154"/>
      <c r="QF442" s="78"/>
      <c r="QG442" s="37"/>
      <c r="QH442" s="77"/>
      <c r="QI442" s="76"/>
      <c r="QJ442" s="79"/>
      <c r="QK442" s="76"/>
      <c r="QL442" s="76"/>
      <c r="QM442" s="76"/>
      <c r="QN442" s="76"/>
      <c r="QO442" s="76"/>
      <c r="QP442" s="76"/>
      <c r="QQ442" s="76"/>
      <c r="QR442" s="76"/>
      <c r="QS442" s="76"/>
      <c r="QT442" s="76"/>
      <c r="QU442" s="76"/>
      <c r="QV442" s="76"/>
      <c r="QW442" s="76">
        <v>50</v>
      </c>
      <c r="QX442" s="75"/>
      <c r="QY442" s="76"/>
      <c r="QZ442" s="75"/>
      <c r="RA442" s="74">
        <f t="shared" si="805"/>
        <v>0</v>
      </c>
      <c r="RC442" s="154"/>
      <c r="RE442" s="78"/>
      <c r="RF442" s="37"/>
      <c r="RG442" s="77"/>
      <c r="RH442" s="76"/>
      <c r="RI442" s="79"/>
      <c r="RJ442" s="76"/>
      <c r="RK442" s="76"/>
      <c r="RL442" s="76"/>
      <c r="RM442" s="76"/>
      <c r="RN442" s="76"/>
      <c r="RO442" s="76"/>
      <c r="RP442" s="76"/>
      <c r="RQ442" s="76"/>
      <c r="RR442" s="76"/>
      <c r="RS442" s="76"/>
      <c r="RT442" s="76"/>
      <c r="RU442" s="76"/>
      <c r="RV442" s="76">
        <v>50</v>
      </c>
      <c r="RW442" s="75"/>
      <c r="RX442" s="76"/>
      <c r="RY442" s="75"/>
      <c r="RZ442" s="74">
        <f t="shared" si="806"/>
        <v>0</v>
      </c>
      <c r="SB442" s="154"/>
      <c r="SD442" s="78"/>
      <c r="SE442" s="37"/>
      <c r="SF442" s="77"/>
      <c r="SG442" s="76"/>
      <c r="SH442" s="79"/>
      <c r="SI442" s="76"/>
      <c r="SJ442" s="76"/>
      <c r="SK442" s="76"/>
      <c r="SL442" s="76"/>
      <c r="SM442" s="76"/>
      <c r="SN442" s="76"/>
      <c r="SO442" s="76"/>
      <c r="SP442" s="76"/>
      <c r="SQ442" s="76"/>
      <c r="SR442" s="76"/>
      <c r="SS442" s="76"/>
      <c r="ST442" s="76"/>
      <c r="SU442" s="76">
        <v>50</v>
      </c>
      <c r="SV442" s="75"/>
      <c r="SW442" s="76"/>
      <c r="SX442" s="75"/>
      <c r="SY442" s="74">
        <f t="shared" si="807"/>
        <v>0</v>
      </c>
      <c r="TA442" s="154"/>
      <c r="TC442" s="78"/>
      <c r="TD442" s="37"/>
      <c r="TE442" s="77"/>
      <c r="TF442" s="76"/>
      <c r="TG442" s="79"/>
      <c r="TH442" s="76"/>
      <c r="TI442" s="76"/>
      <c r="TJ442" s="76"/>
      <c r="TK442" s="76"/>
      <c r="TL442" s="76"/>
      <c r="TM442" s="76"/>
      <c r="TN442" s="76"/>
      <c r="TO442" s="76"/>
      <c r="TP442" s="76"/>
      <c r="TQ442" s="76"/>
      <c r="TR442" s="76"/>
      <c r="TS442" s="76"/>
      <c r="TT442" s="76">
        <v>50</v>
      </c>
      <c r="TU442" s="75"/>
      <c r="TV442" s="76"/>
      <c r="TW442" s="75"/>
      <c r="TX442" s="74">
        <f t="shared" si="808"/>
        <v>0</v>
      </c>
      <c r="TZ442" s="154"/>
      <c r="UB442" s="78"/>
      <c r="UC442" s="37"/>
      <c r="UD442" s="77"/>
      <c r="UE442" s="76"/>
      <c r="UF442" s="79"/>
      <c r="UG442" s="76"/>
      <c r="UH442" s="76"/>
      <c r="UI442" s="76"/>
      <c r="UJ442" s="76"/>
      <c r="UK442" s="76"/>
      <c r="UL442" s="76"/>
      <c r="UM442" s="76"/>
      <c r="UN442" s="76"/>
      <c r="UO442" s="76"/>
      <c r="UP442" s="76"/>
      <c r="UQ442" s="76"/>
      <c r="UR442" s="76"/>
      <c r="US442" s="76">
        <v>50</v>
      </c>
      <c r="UT442" s="75"/>
      <c r="UU442" s="76"/>
      <c r="UV442" s="75"/>
      <c r="UW442" s="74">
        <f t="shared" si="809"/>
        <v>0</v>
      </c>
      <c r="UY442" s="154"/>
      <c r="VA442" s="78"/>
      <c r="VB442" s="37"/>
      <c r="VC442" s="77"/>
      <c r="VD442" s="76"/>
      <c r="VE442" s="79"/>
      <c r="VF442" s="76"/>
      <c r="VG442" s="76"/>
      <c r="VH442" s="76"/>
      <c r="VI442" s="76"/>
      <c r="VJ442" s="76"/>
      <c r="VK442" s="76"/>
      <c r="VL442" s="76"/>
      <c r="VM442" s="76"/>
      <c r="VN442" s="76"/>
      <c r="VO442" s="76"/>
      <c r="VP442" s="76"/>
      <c r="VQ442" s="76"/>
      <c r="VR442" s="76">
        <v>50</v>
      </c>
      <c r="VS442" s="75"/>
      <c r="VT442" s="76"/>
      <c r="VU442" s="75"/>
      <c r="VV442" s="74">
        <f t="shared" si="810"/>
        <v>0</v>
      </c>
    </row>
    <row r="443" spans="2:594" s="38" customFormat="1" ht="30" customHeight="1" outlineLevel="1">
      <c r="B443" s="88"/>
      <c r="C443" s="89">
        <f>IF(ISERROR(I443+1)=TRUE,I443,IF(I443="","",MAX(C$15:C442)+1))</f>
        <v>326</v>
      </c>
      <c r="D443" s="88">
        <f t="shared" si="740"/>
        <v>1</v>
      </c>
      <c r="E443" s="3"/>
      <c r="G443" s="154"/>
      <c r="I443" s="95">
        <f t="shared" si="811"/>
        <v>336</v>
      </c>
      <c r="J443" s="94" t="s">
        <v>363</v>
      </c>
      <c r="K443" s="93"/>
      <c r="L443" s="93"/>
      <c r="M443" s="93"/>
      <c r="N443" s="93"/>
      <c r="O443" s="92"/>
      <c r="P443" s="91" t="s">
        <v>351</v>
      </c>
      <c r="Q443" s="297"/>
      <c r="R443" s="90" t="s">
        <v>141</v>
      </c>
      <c r="S443" s="298"/>
      <c r="U443" s="154"/>
      <c r="V443" s="42"/>
      <c r="W443" s="78"/>
      <c r="X443" s="37"/>
      <c r="Y443" s="77"/>
      <c r="Z443" s="76"/>
      <c r="AA443" s="79"/>
      <c r="AB443" s="76"/>
      <c r="AC443" s="79"/>
      <c r="AD443" s="76"/>
      <c r="AE443" s="76"/>
      <c r="AF443" s="76"/>
      <c r="AG443" s="76"/>
      <c r="AH443" s="76">
        <v>50</v>
      </c>
      <c r="AI443" s="76"/>
      <c r="AJ443" s="76"/>
      <c r="AK443" s="75"/>
      <c r="AL443" s="75"/>
      <c r="AM443" s="75"/>
      <c r="AN443" s="75"/>
      <c r="AO443" s="75"/>
      <c r="AP443" s="75"/>
      <c r="AQ443" s="75"/>
      <c r="AR443" s="74">
        <f t="shared" si="788"/>
        <v>0</v>
      </c>
      <c r="AT443" s="154"/>
      <c r="AV443" s="78"/>
      <c r="AW443" s="37"/>
      <c r="AX443" s="77"/>
      <c r="AY443" s="76"/>
      <c r="AZ443" s="79"/>
      <c r="BA443" s="76"/>
      <c r="BB443" s="79"/>
      <c r="BC443" s="76"/>
      <c r="BD443" s="76"/>
      <c r="BE443" s="76"/>
      <c r="BF443" s="76"/>
      <c r="BG443" s="76">
        <v>50</v>
      </c>
      <c r="BH443" s="76"/>
      <c r="BI443" s="76"/>
      <c r="BJ443" s="75"/>
      <c r="BK443" s="75"/>
      <c r="BL443" s="75"/>
      <c r="BM443" s="75"/>
      <c r="BN443" s="75"/>
      <c r="BO443" s="75"/>
      <c r="BP443" s="75"/>
      <c r="BQ443" s="74">
        <f t="shared" si="789"/>
        <v>0</v>
      </c>
      <c r="BS443" s="154"/>
      <c r="BU443" s="78"/>
      <c r="BV443" s="37"/>
      <c r="BW443" s="77"/>
      <c r="BX443" s="76"/>
      <c r="BY443" s="79"/>
      <c r="BZ443" s="76"/>
      <c r="CA443" s="79"/>
      <c r="CB443" s="76"/>
      <c r="CC443" s="76"/>
      <c r="CD443" s="76"/>
      <c r="CE443" s="76"/>
      <c r="CF443" s="76">
        <v>50</v>
      </c>
      <c r="CG443" s="76"/>
      <c r="CH443" s="76"/>
      <c r="CI443" s="75"/>
      <c r="CJ443" s="75"/>
      <c r="CK443" s="75"/>
      <c r="CL443" s="75"/>
      <c r="CM443" s="75"/>
      <c r="CN443" s="75"/>
      <c r="CO443" s="75"/>
      <c r="CP443" s="74">
        <f t="shared" si="790"/>
        <v>0</v>
      </c>
      <c r="CR443" s="154"/>
      <c r="CT443" s="78"/>
      <c r="CU443" s="37"/>
      <c r="CV443" s="77"/>
      <c r="CW443" s="76"/>
      <c r="CX443" s="79"/>
      <c r="CY443" s="76"/>
      <c r="CZ443" s="79"/>
      <c r="DA443" s="76"/>
      <c r="DB443" s="76"/>
      <c r="DC443" s="76"/>
      <c r="DD443" s="76"/>
      <c r="DE443" s="76">
        <v>50</v>
      </c>
      <c r="DF443" s="76"/>
      <c r="DG443" s="76"/>
      <c r="DH443" s="75"/>
      <c r="DI443" s="75"/>
      <c r="DJ443" s="75"/>
      <c r="DK443" s="75"/>
      <c r="DL443" s="75"/>
      <c r="DM443" s="75"/>
      <c r="DN443" s="75"/>
      <c r="DO443" s="74">
        <f t="shared" si="791"/>
        <v>0</v>
      </c>
      <c r="DQ443" s="154"/>
      <c r="DS443" s="78"/>
      <c r="DT443" s="37"/>
      <c r="DU443" s="77"/>
      <c r="DV443" s="76"/>
      <c r="DW443" s="79"/>
      <c r="DX443" s="76"/>
      <c r="DY443" s="79"/>
      <c r="DZ443" s="76"/>
      <c r="EA443" s="76"/>
      <c r="EB443" s="76"/>
      <c r="EC443" s="76"/>
      <c r="ED443" s="76">
        <v>50</v>
      </c>
      <c r="EE443" s="76"/>
      <c r="EF443" s="76"/>
      <c r="EG443" s="75"/>
      <c r="EH443" s="75"/>
      <c r="EI443" s="75"/>
      <c r="EJ443" s="75"/>
      <c r="EK443" s="75"/>
      <c r="EL443" s="75"/>
      <c r="EM443" s="75"/>
      <c r="EN443" s="74">
        <f t="shared" si="792"/>
        <v>0</v>
      </c>
      <c r="EP443" s="154"/>
      <c r="ER443" s="78"/>
      <c r="ES443" s="37"/>
      <c r="ET443" s="77"/>
      <c r="EU443" s="76"/>
      <c r="EV443" s="79"/>
      <c r="EW443" s="76"/>
      <c r="EX443" s="79"/>
      <c r="EY443" s="76"/>
      <c r="EZ443" s="76"/>
      <c r="FA443" s="76"/>
      <c r="FB443" s="76"/>
      <c r="FC443" s="76"/>
      <c r="FD443" s="76"/>
      <c r="FE443" s="76">
        <v>50</v>
      </c>
      <c r="FF443" s="76"/>
      <c r="FG443" s="76"/>
      <c r="FH443" s="75"/>
      <c r="FI443" s="75"/>
      <c r="FJ443" s="75"/>
      <c r="FK443" s="75"/>
      <c r="FL443" s="75"/>
      <c r="FM443" s="74">
        <f t="shared" si="793"/>
        <v>0</v>
      </c>
      <c r="FO443" s="154"/>
      <c r="FQ443" s="78"/>
      <c r="FR443" s="37"/>
      <c r="FS443" s="77"/>
      <c r="FT443" s="76"/>
      <c r="FU443" s="79"/>
      <c r="FV443" s="76"/>
      <c r="FW443" s="79"/>
      <c r="FX443" s="76"/>
      <c r="FY443" s="76"/>
      <c r="FZ443" s="76"/>
      <c r="GA443" s="76"/>
      <c r="GB443" s="76"/>
      <c r="GC443" s="76"/>
      <c r="GD443" s="76">
        <v>50</v>
      </c>
      <c r="GE443" s="76"/>
      <c r="GF443" s="76"/>
      <c r="GG443" s="75"/>
      <c r="GH443" s="75"/>
      <c r="GI443" s="75"/>
      <c r="GJ443" s="75"/>
      <c r="GK443" s="75"/>
      <c r="GL443" s="74">
        <f t="shared" si="794"/>
        <v>0</v>
      </c>
      <c r="GN443" s="154"/>
      <c r="GP443" s="78"/>
      <c r="GQ443" s="37"/>
      <c r="GR443" s="77"/>
      <c r="GS443" s="76"/>
      <c r="GT443" s="79"/>
      <c r="GU443" s="76"/>
      <c r="GV443" s="79"/>
      <c r="GW443" s="76"/>
      <c r="GX443" s="76"/>
      <c r="GY443" s="76"/>
      <c r="GZ443" s="76"/>
      <c r="HA443" s="76"/>
      <c r="HB443" s="76"/>
      <c r="HC443" s="76">
        <v>50</v>
      </c>
      <c r="HD443" s="76"/>
      <c r="HE443" s="76"/>
      <c r="HF443" s="75"/>
      <c r="HG443" s="75"/>
      <c r="HH443" s="75"/>
      <c r="HI443" s="75"/>
      <c r="HJ443" s="75"/>
      <c r="HK443" s="74">
        <f t="shared" si="795"/>
        <v>0</v>
      </c>
      <c r="HM443" s="154"/>
      <c r="HO443" s="78"/>
      <c r="HP443" s="37"/>
      <c r="HQ443" s="77"/>
      <c r="HR443" s="76"/>
      <c r="HS443" s="79"/>
      <c r="HT443" s="76"/>
      <c r="HU443" s="79"/>
      <c r="HV443" s="76"/>
      <c r="HW443" s="76"/>
      <c r="HX443" s="76"/>
      <c r="HY443" s="76"/>
      <c r="HZ443" s="76"/>
      <c r="IA443" s="76"/>
      <c r="IB443" s="76">
        <v>50</v>
      </c>
      <c r="IC443" s="76"/>
      <c r="ID443" s="76"/>
      <c r="IE443" s="75"/>
      <c r="IF443" s="75"/>
      <c r="IG443" s="75"/>
      <c r="IH443" s="75"/>
      <c r="II443" s="75"/>
      <c r="IJ443" s="74">
        <f t="shared" si="796"/>
        <v>0</v>
      </c>
      <c r="IL443" s="154"/>
      <c r="IN443" s="78"/>
      <c r="IO443" s="37"/>
      <c r="IP443" s="77"/>
      <c r="IQ443" s="76"/>
      <c r="IR443" s="76"/>
      <c r="IS443" s="76"/>
      <c r="IT443" s="76"/>
      <c r="IU443" s="76"/>
      <c r="IV443" s="76"/>
      <c r="IW443" s="76"/>
      <c r="IX443" s="75"/>
      <c r="IY443" s="75"/>
      <c r="IZ443" s="75"/>
      <c r="JA443" s="75"/>
      <c r="JB443" s="75"/>
      <c r="JC443" s="75"/>
      <c r="JD443" s="75"/>
      <c r="JE443" s="75"/>
      <c r="JF443" s="75"/>
      <c r="JG443" s="75"/>
      <c r="JH443" s="75"/>
      <c r="JI443" s="74">
        <f t="shared" si="797"/>
        <v>0</v>
      </c>
      <c r="JK443" s="154"/>
      <c r="JM443" s="78"/>
      <c r="JN443" s="37"/>
      <c r="JO443" s="77"/>
      <c r="JP443" s="76"/>
      <c r="JQ443" s="76"/>
      <c r="JR443" s="76"/>
      <c r="JS443" s="76"/>
      <c r="JT443" s="76"/>
      <c r="JU443" s="76"/>
      <c r="JV443" s="76"/>
      <c r="JW443" s="75"/>
      <c r="JX443" s="75"/>
      <c r="JY443" s="75"/>
      <c r="JZ443" s="75"/>
      <c r="KA443" s="75"/>
      <c r="KB443" s="75"/>
      <c r="KC443" s="75"/>
      <c r="KD443" s="75"/>
      <c r="KE443" s="75"/>
      <c r="KF443" s="75"/>
      <c r="KG443" s="75"/>
      <c r="KH443" s="74">
        <f t="shared" si="798"/>
        <v>0</v>
      </c>
      <c r="KJ443" s="154"/>
      <c r="KL443" s="78"/>
      <c r="KM443" s="37"/>
      <c r="KN443" s="77"/>
      <c r="KO443" s="76"/>
      <c r="KP443" s="76"/>
      <c r="KQ443" s="76"/>
      <c r="KR443" s="76"/>
      <c r="KS443" s="76"/>
      <c r="KT443" s="76"/>
      <c r="KU443" s="76"/>
      <c r="KV443" s="75"/>
      <c r="KW443" s="75"/>
      <c r="KX443" s="75"/>
      <c r="KY443" s="75"/>
      <c r="KZ443" s="75"/>
      <c r="LA443" s="75"/>
      <c r="LB443" s="75"/>
      <c r="LC443" s="75"/>
      <c r="LD443" s="75"/>
      <c r="LE443" s="75"/>
      <c r="LF443" s="75"/>
      <c r="LG443" s="74">
        <f t="shared" si="799"/>
        <v>0</v>
      </c>
      <c r="LI443" s="154"/>
      <c r="LK443" s="78"/>
      <c r="LL443" s="37"/>
      <c r="LM443" s="77"/>
      <c r="LN443" s="76"/>
      <c r="LO443" s="76"/>
      <c r="LP443" s="76"/>
      <c r="LQ443" s="76"/>
      <c r="LR443" s="76"/>
      <c r="LS443" s="76"/>
      <c r="LT443" s="76"/>
      <c r="LU443" s="75"/>
      <c r="LV443" s="75"/>
      <c r="LW443" s="75"/>
      <c r="LX443" s="75"/>
      <c r="LY443" s="75"/>
      <c r="LZ443" s="75"/>
      <c r="MA443" s="75"/>
      <c r="MB443" s="75"/>
      <c r="MC443" s="75"/>
      <c r="MD443" s="75"/>
      <c r="ME443" s="75"/>
      <c r="MF443" s="74">
        <f t="shared" si="800"/>
        <v>0</v>
      </c>
      <c r="MH443" s="154"/>
      <c r="MJ443" s="78"/>
      <c r="MK443" s="37"/>
      <c r="ML443" s="77"/>
      <c r="MM443" s="76"/>
      <c r="MN443" s="76"/>
      <c r="MO443" s="76"/>
      <c r="MP443" s="76"/>
      <c r="MQ443" s="76"/>
      <c r="MR443" s="76"/>
      <c r="MS443" s="76"/>
      <c r="MT443" s="75"/>
      <c r="MU443" s="75"/>
      <c r="MV443" s="75"/>
      <c r="MW443" s="75"/>
      <c r="MX443" s="75"/>
      <c r="MY443" s="75"/>
      <c r="MZ443" s="75"/>
      <c r="NA443" s="75"/>
      <c r="NB443" s="75"/>
      <c r="NC443" s="75"/>
      <c r="ND443" s="75"/>
      <c r="NE443" s="74">
        <f t="shared" si="801"/>
        <v>0</v>
      </c>
      <c r="NG443" s="154"/>
      <c r="NI443" s="78"/>
      <c r="NJ443" s="37"/>
      <c r="NK443" s="77"/>
      <c r="NL443" s="76"/>
      <c r="NM443" s="79"/>
      <c r="NN443" s="76"/>
      <c r="NO443" s="76"/>
      <c r="NP443" s="76"/>
      <c r="NQ443" s="76"/>
      <c r="NR443" s="76"/>
      <c r="NS443" s="76"/>
      <c r="NT443" s="76"/>
      <c r="NU443" s="76"/>
      <c r="NV443" s="76"/>
      <c r="NW443" s="76"/>
      <c r="NX443" s="76"/>
      <c r="NY443" s="76"/>
      <c r="NZ443" s="76">
        <v>50</v>
      </c>
      <c r="OA443" s="75"/>
      <c r="OB443" s="76"/>
      <c r="OC443" s="75"/>
      <c r="OD443" s="74">
        <f t="shared" si="802"/>
        <v>0</v>
      </c>
      <c r="OF443" s="154"/>
      <c r="OH443" s="78"/>
      <c r="OI443" s="37"/>
      <c r="OJ443" s="77"/>
      <c r="OK443" s="76"/>
      <c r="OL443" s="79"/>
      <c r="OM443" s="76"/>
      <c r="ON443" s="76"/>
      <c r="OO443" s="76"/>
      <c r="OP443" s="76"/>
      <c r="OQ443" s="76"/>
      <c r="OR443" s="76"/>
      <c r="OS443" s="76"/>
      <c r="OT443" s="76"/>
      <c r="OU443" s="76"/>
      <c r="OV443" s="76"/>
      <c r="OW443" s="76"/>
      <c r="OX443" s="76"/>
      <c r="OY443" s="76">
        <v>50</v>
      </c>
      <c r="OZ443" s="75"/>
      <c r="PA443" s="76"/>
      <c r="PB443" s="75"/>
      <c r="PC443" s="74">
        <f t="shared" si="803"/>
        <v>0</v>
      </c>
      <c r="PE443" s="154"/>
      <c r="PG443" s="78"/>
      <c r="PH443" s="37"/>
      <c r="PI443" s="77"/>
      <c r="PJ443" s="76"/>
      <c r="PK443" s="79"/>
      <c r="PL443" s="76"/>
      <c r="PM443" s="76"/>
      <c r="PN443" s="76"/>
      <c r="PO443" s="76"/>
      <c r="PP443" s="76"/>
      <c r="PQ443" s="76"/>
      <c r="PR443" s="76"/>
      <c r="PS443" s="76"/>
      <c r="PT443" s="76"/>
      <c r="PU443" s="76"/>
      <c r="PV443" s="76"/>
      <c r="PW443" s="76"/>
      <c r="PX443" s="76">
        <v>50</v>
      </c>
      <c r="PY443" s="75"/>
      <c r="PZ443" s="76"/>
      <c r="QA443" s="75"/>
      <c r="QB443" s="74">
        <f t="shared" si="804"/>
        <v>0</v>
      </c>
      <c r="QD443" s="154"/>
      <c r="QF443" s="78"/>
      <c r="QG443" s="37"/>
      <c r="QH443" s="77"/>
      <c r="QI443" s="76"/>
      <c r="QJ443" s="79"/>
      <c r="QK443" s="76"/>
      <c r="QL443" s="76"/>
      <c r="QM443" s="76"/>
      <c r="QN443" s="76"/>
      <c r="QO443" s="76"/>
      <c r="QP443" s="76"/>
      <c r="QQ443" s="76"/>
      <c r="QR443" s="76"/>
      <c r="QS443" s="76"/>
      <c r="QT443" s="76"/>
      <c r="QU443" s="76"/>
      <c r="QV443" s="76"/>
      <c r="QW443" s="76">
        <v>50</v>
      </c>
      <c r="QX443" s="75"/>
      <c r="QY443" s="76"/>
      <c r="QZ443" s="75"/>
      <c r="RA443" s="74">
        <f t="shared" si="805"/>
        <v>0</v>
      </c>
      <c r="RC443" s="154"/>
      <c r="RE443" s="78"/>
      <c r="RF443" s="37"/>
      <c r="RG443" s="77"/>
      <c r="RH443" s="76"/>
      <c r="RI443" s="79"/>
      <c r="RJ443" s="76"/>
      <c r="RK443" s="76"/>
      <c r="RL443" s="76"/>
      <c r="RM443" s="76"/>
      <c r="RN443" s="76"/>
      <c r="RO443" s="76"/>
      <c r="RP443" s="76"/>
      <c r="RQ443" s="76"/>
      <c r="RR443" s="76"/>
      <c r="RS443" s="76"/>
      <c r="RT443" s="76"/>
      <c r="RU443" s="76"/>
      <c r="RV443" s="76">
        <v>50</v>
      </c>
      <c r="RW443" s="75"/>
      <c r="RX443" s="76"/>
      <c r="RY443" s="75"/>
      <c r="RZ443" s="74">
        <f t="shared" si="806"/>
        <v>0</v>
      </c>
      <c r="SB443" s="154"/>
      <c r="SD443" s="78"/>
      <c r="SE443" s="37"/>
      <c r="SF443" s="77"/>
      <c r="SG443" s="76"/>
      <c r="SH443" s="79"/>
      <c r="SI443" s="76"/>
      <c r="SJ443" s="76"/>
      <c r="SK443" s="76"/>
      <c r="SL443" s="76"/>
      <c r="SM443" s="76"/>
      <c r="SN443" s="76"/>
      <c r="SO443" s="76"/>
      <c r="SP443" s="76"/>
      <c r="SQ443" s="76"/>
      <c r="SR443" s="76"/>
      <c r="SS443" s="76"/>
      <c r="ST443" s="76"/>
      <c r="SU443" s="76">
        <v>50</v>
      </c>
      <c r="SV443" s="75"/>
      <c r="SW443" s="76"/>
      <c r="SX443" s="75"/>
      <c r="SY443" s="74">
        <f t="shared" si="807"/>
        <v>0</v>
      </c>
      <c r="TA443" s="154"/>
      <c r="TC443" s="78"/>
      <c r="TD443" s="37"/>
      <c r="TE443" s="77"/>
      <c r="TF443" s="76"/>
      <c r="TG443" s="79"/>
      <c r="TH443" s="76"/>
      <c r="TI443" s="76"/>
      <c r="TJ443" s="76"/>
      <c r="TK443" s="76"/>
      <c r="TL443" s="76"/>
      <c r="TM443" s="76"/>
      <c r="TN443" s="76"/>
      <c r="TO443" s="76"/>
      <c r="TP443" s="76"/>
      <c r="TQ443" s="76"/>
      <c r="TR443" s="76"/>
      <c r="TS443" s="76"/>
      <c r="TT443" s="76">
        <v>50</v>
      </c>
      <c r="TU443" s="75"/>
      <c r="TV443" s="76"/>
      <c r="TW443" s="75"/>
      <c r="TX443" s="74">
        <f t="shared" si="808"/>
        <v>0</v>
      </c>
      <c r="TZ443" s="154"/>
      <c r="UB443" s="78"/>
      <c r="UC443" s="37"/>
      <c r="UD443" s="77"/>
      <c r="UE443" s="76"/>
      <c r="UF443" s="79"/>
      <c r="UG443" s="76"/>
      <c r="UH443" s="76"/>
      <c r="UI443" s="76"/>
      <c r="UJ443" s="76"/>
      <c r="UK443" s="76"/>
      <c r="UL443" s="76"/>
      <c r="UM443" s="76"/>
      <c r="UN443" s="76"/>
      <c r="UO443" s="76"/>
      <c r="UP443" s="76"/>
      <c r="UQ443" s="76"/>
      <c r="UR443" s="76"/>
      <c r="US443" s="76">
        <v>50</v>
      </c>
      <c r="UT443" s="75"/>
      <c r="UU443" s="76"/>
      <c r="UV443" s="75"/>
      <c r="UW443" s="74">
        <f t="shared" si="809"/>
        <v>0</v>
      </c>
      <c r="UY443" s="154"/>
      <c r="VA443" s="78"/>
      <c r="VB443" s="37"/>
      <c r="VC443" s="77"/>
      <c r="VD443" s="76"/>
      <c r="VE443" s="79"/>
      <c r="VF443" s="76"/>
      <c r="VG443" s="76"/>
      <c r="VH443" s="76"/>
      <c r="VI443" s="76"/>
      <c r="VJ443" s="76"/>
      <c r="VK443" s="76"/>
      <c r="VL443" s="76"/>
      <c r="VM443" s="76"/>
      <c r="VN443" s="76"/>
      <c r="VO443" s="76"/>
      <c r="VP443" s="76"/>
      <c r="VQ443" s="76"/>
      <c r="VR443" s="76">
        <v>50</v>
      </c>
      <c r="VS443" s="75"/>
      <c r="VT443" s="76"/>
      <c r="VU443" s="75"/>
      <c r="VV443" s="74">
        <f t="shared" si="810"/>
        <v>0</v>
      </c>
    </row>
    <row r="444" spans="2:594" s="38" customFormat="1" ht="15" customHeight="1" outlineLevel="1">
      <c r="B444" s="88"/>
      <c r="C444" s="89">
        <f>IF(ISERROR(I444+1)=TRUE,I444,IF(I444="","",MAX(C$15:C443)+1))</f>
        <v>327</v>
      </c>
      <c r="D444" s="88">
        <f t="shared" si="740"/>
        <v>1</v>
      </c>
      <c r="E444" s="3"/>
      <c r="G444" s="154"/>
      <c r="I444" s="95">
        <f t="shared" si="811"/>
        <v>337</v>
      </c>
      <c r="J444" s="94" t="s">
        <v>362</v>
      </c>
      <c r="K444" s="93"/>
      <c r="L444" s="93"/>
      <c r="M444" s="93"/>
      <c r="N444" s="93"/>
      <c r="O444" s="92"/>
      <c r="P444" s="91" t="s">
        <v>351</v>
      </c>
      <c r="Q444" s="297"/>
      <c r="R444" s="90" t="s">
        <v>141</v>
      </c>
      <c r="S444" s="298"/>
      <c r="U444" s="154"/>
      <c r="V444" s="42"/>
      <c r="W444" s="78"/>
      <c r="X444" s="37"/>
      <c r="Y444" s="77"/>
      <c r="Z444" s="76"/>
      <c r="AA444" s="79"/>
      <c r="AB444" s="76">
        <v>50</v>
      </c>
      <c r="AC444" s="79"/>
      <c r="AD444" s="76"/>
      <c r="AE444" s="76"/>
      <c r="AF444" s="76"/>
      <c r="AG444" s="76"/>
      <c r="AH444" s="76"/>
      <c r="AI444" s="76"/>
      <c r="AJ444" s="76"/>
      <c r="AK444" s="75"/>
      <c r="AL444" s="75"/>
      <c r="AM444" s="75"/>
      <c r="AN444" s="75"/>
      <c r="AO444" s="75"/>
      <c r="AP444" s="75"/>
      <c r="AQ444" s="75"/>
      <c r="AR444" s="74">
        <f t="shared" si="788"/>
        <v>0</v>
      </c>
      <c r="AT444" s="154"/>
      <c r="AV444" s="78"/>
      <c r="AW444" s="37"/>
      <c r="AX444" s="77"/>
      <c r="AY444" s="76"/>
      <c r="AZ444" s="79"/>
      <c r="BA444" s="76">
        <v>50</v>
      </c>
      <c r="BB444" s="79"/>
      <c r="BC444" s="76"/>
      <c r="BD444" s="76"/>
      <c r="BE444" s="76"/>
      <c r="BF444" s="76"/>
      <c r="BG444" s="76"/>
      <c r="BH444" s="76"/>
      <c r="BI444" s="76"/>
      <c r="BJ444" s="75"/>
      <c r="BK444" s="75"/>
      <c r="BL444" s="75"/>
      <c r="BM444" s="75"/>
      <c r="BN444" s="75"/>
      <c r="BO444" s="75"/>
      <c r="BP444" s="75"/>
      <c r="BQ444" s="74">
        <f t="shared" si="789"/>
        <v>0</v>
      </c>
      <c r="BS444" s="154"/>
      <c r="BU444" s="78"/>
      <c r="BV444" s="37"/>
      <c r="BW444" s="77"/>
      <c r="BX444" s="76"/>
      <c r="BY444" s="79"/>
      <c r="BZ444" s="76">
        <v>50</v>
      </c>
      <c r="CA444" s="79"/>
      <c r="CB444" s="76"/>
      <c r="CC444" s="76"/>
      <c r="CD444" s="76"/>
      <c r="CE444" s="76"/>
      <c r="CF444" s="76"/>
      <c r="CG444" s="76"/>
      <c r="CH444" s="76"/>
      <c r="CI444" s="75"/>
      <c r="CJ444" s="75"/>
      <c r="CK444" s="75"/>
      <c r="CL444" s="75"/>
      <c r="CM444" s="75"/>
      <c r="CN444" s="75"/>
      <c r="CO444" s="75"/>
      <c r="CP444" s="74">
        <f t="shared" si="790"/>
        <v>0</v>
      </c>
      <c r="CR444" s="154"/>
      <c r="CT444" s="78"/>
      <c r="CU444" s="37"/>
      <c r="CV444" s="77"/>
      <c r="CW444" s="76"/>
      <c r="CX444" s="79"/>
      <c r="CY444" s="76">
        <v>50</v>
      </c>
      <c r="CZ444" s="79"/>
      <c r="DA444" s="76"/>
      <c r="DB444" s="76"/>
      <c r="DC444" s="76"/>
      <c r="DD444" s="76"/>
      <c r="DE444" s="76"/>
      <c r="DF444" s="76"/>
      <c r="DG444" s="76"/>
      <c r="DH444" s="75"/>
      <c r="DI444" s="75"/>
      <c r="DJ444" s="75"/>
      <c r="DK444" s="75"/>
      <c r="DL444" s="75"/>
      <c r="DM444" s="75"/>
      <c r="DN444" s="75"/>
      <c r="DO444" s="74">
        <f t="shared" si="791"/>
        <v>0</v>
      </c>
      <c r="DQ444" s="154"/>
      <c r="DS444" s="78"/>
      <c r="DT444" s="37"/>
      <c r="DU444" s="77"/>
      <c r="DV444" s="76"/>
      <c r="DW444" s="79"/>
      <c r="DX444" s="76">
        <v>50</v>
      </c>
      <c r="DY444" s="79"/>
      <c r="DZ444" s="76"/>
      <c r="EA444" s="76"/>
      <c r="EB444" s="76"/>
      <c r="EC444" s="76"/>
      <c r="ED444" s="76"/>
      <c r="EE444" s="76"/>
      <c r="EF444" s="76"/>
      <c r="EG444" s="75"/>
      <c r="EH444" s="75"/>
      <c r="EI444" s="75"/>
      <c r="EJ444" s="75"/>
      <c r="EK444" s="75"/>
      <c r="EL444" s="75"/>
      <c r="EM444" s="75"/>
      <c r="EN444" s="74">
        <f t="shared" si="792"/>
        <v>0</v>
      </c>
      <c r="EP444" s="154"/>
      <c r="ER444" s="78"/>
      <c r="ES444" s="37"/>
      <c r="ET444" s="77"/>
      <c r="EU444" s="76"/>
      <c r="EV444" s="79"/>
      <c r="EW444" s="76">
        <v>50</v>
      </c>
      <c r="EX444" s="79"/>
      <c r="EY444" s="76"/>
      <c r="EZ444" s="76"/>
      <c r="FA444" s="76"/>
      <c r="FB444" s="76"/>
      <c r="FC444" s="76"/>
      <c r="FD444" s="76"/>
      <c r="FE444" s="76"/>
      <c r="FF444" s="76"/>
      <c r="FG444" s="76"/>
      <c r="FH444" s="75"/>
      <c r="FI444" s="75"/>
      <c r="FJ444" s="75"/>
      <c r="FK444" s="75"/>
      <c r="FL444" s="75"/>
      <c r="FM444" s="74">
        <f t="shared" si="793"/>
        <v>0</v>
      </c>
      <c r="FO444" s="154"/>
      <c r="FQ444" s="78"/>
      <c r="FR444" s="37"/>
      <c r="FS444" s="77"/>
      <c r="FT444" s="76"/>
      <c r="FU444" s="79"/>
      <c r="FV444" s="76">
        <v>50</v>
      </c>
      <c r="FW444" s="79"/>
      <c r="FX444" s="76"/>
      <c r="FY444" s="76"/>
      <c r="FZ444" s="76"/>
      <c r="GA444" s="76"/>
      <c r="GB444" s="76"/>
      <c r="GC444" s="76"/>
      <c r="GD444" s="76"/>
      <c r="GE444" s="76"/>
      <c r="GF444" s="76"/>
      <c r="GG444" s="75"/>
      <c r="GH444" s="75"/>
      <c r="GI444" s="75"/>
      <c r="GJ444" s="75"/>
      <c r="GK444" s="75"/>
      <c r="GL444" s="74">
        <f t="shared" si="794"/>
        <v>0</v>
      </c>
      <c r="GN444" s="154"/>
      <c r="GP444" s="78"/>
      <c r="GQ444" s="37"/>
      <c r="GR444" s="77"/>
      <c r="GS444" s="76"/>
      <c r="GT444" s="79"/>
      <c r="GU444" s="76">
        <v>50</v>
      </c>
      <c r="GV444" s="79"/>
      <c r="GW444" s="76"/>
      <c r="GX444" s="76"/>
      <c r="GY444" s="76"/>
      <c r="GZ444" s="76"/>
      <c r="HA444" s="76"/>
      <c r="HB444" s="76"/>
      <c r="HC444" s="76"/>
      <c r="HD444" s="76"/>
      <c r="HE444" s="76"/>
      <c r="HF444" s="75"/>
      <c r="HG444" s="75"/>
      <c r="HH444" s="75"/>
      <c r="HI444" s="75"/>
      <c r="HJ444" s="75"/>
      <c r="HK444" s="74">
        <f t="shared" si="795"/>
        <v>0</v>
      </c>
      <c r="HM444" s="154"/>
      <c r="HO444" s="78"/>
      <c r="HP444" s="37"/>
      <c r="HQ444" s="77"/>
      <c r="HR444" s="76"/>
      <c r="HS444" s="79"/>
      <c r="HT444" s="76">
        <v>50</v>
      </c>
      <c r="HU444" s="79"/>
      <c r="HV444" s="76"/>
      <c r="HW444" s="76"/>
      <c r="HX444" s="76"/>
      <c r="HY444" s="76"/>
      <c r="HZ444" s="76"/>
      <c r="IA444" s="76"/>
      <c r="IB444" s="76"/>
      <c r="IC444" s="76"/>
      <c r="ID444" s="76"/>
      <c r="IE444" s="75"/>
      <c r="IF444" s="75"/>
      <c r="IG444" s="75"/>
      <c r="IH444" s="75"/>
      <c r="II444" s="75"/>
      <c r="IJ444" s="74">
        <f t="shared" si="796"/>
        <v>0</v>
      </c>
      <c r="IL444" s="154"/>
      <c r="IN444" s="78"/>
      <c r="IO444" s="37"/>
      <c r="IP444" s="77"/>
      <c r="IQ444" s="76"/>
      <c r="IR444" s="76"/>
      <c r="IS444" s="76"/>
      <c r="IT444" s="76"/>
      <c r="IU444" s="76"/>
      <c r="IV444" s="76"/>
      <c r="IW444" s="76"/>
      <c r="IX444" s="75"/>
      <c r="IY444" s="75"/>
      <c r="IZ444" s="75"/>
      <c r="JA444" s="75"/>
      <c r="JB444" s="75"/>
      <c r="JC444" s="75"/>
      <c r="JD444" s="75"/>
      <c r="JE444" s="75"/>
      <c r="JF444" s="75"/>
      <c r="JG444" s="75"/>
      <c r="JH444" s="75"/>
      <c r="JI444" s="74">
        <f t="shared" si="797"/>
        <v>0</v>
      </c>
      <c r="JK444" s="154"/>
      <c r="JM444" s="78"/>
      <c r="JN444" s="37"/>
      <c r="JO444" s="77"/>
      <c r="JP444" s="76"/>
      <c r="JQ444" s="76"/>
      <c r="JR444" s="76"/>
      <c r="JS444" s="76"/>
      <c r="JT444" s="76"/>
      <c r="JU444" s="76"/>
      <c r="JV444" s="76"/>
      <c r="JW444" s="75"/>
      <c r="JX444" s="75"/>
      <c r="JY444" s="75"/>
      <c r="JZ444" s="75"/>
      <c r="KA444" s="75"/>
      <c r="KB444" s="75"/>
      <c r="KC444" s="75"/>
      <c r="KD444" s="75"/>
      <c r="KE444" s="75"/>
      <c r="KF444" s="75"/>
      <c r="KG444" s="75"/>
      <c r="KH444" s="74">
        <f t="shared" si="798"/>
        <v>0</v>
      </c>
      <c r="KJ444" s="154"/>
      <c r="KL444" s="78"/>
      <c r="KM444" s="37"/>
      <c r="KN444" s="77"/>
      <c r="KO444" s="76"/>
      <c r="KP444" s="76"/>
      <c r="KQ444" s="76"/>
      <c r="KR444" s="76"/>
      <c r="KS444" s="76"/>
      <c r="KT444" s="76"/>
      <c r="KU444" s="76"/>
      <c r="KV444" s="75"/>
      <c r="KW444" s="75"/>
      <c r="KX444" s="75"/>
      <c r="KY444" s="75"/>
      <c r="KZ444" s="75"/>
      <c r="LA444" s="75"/>
      <c r="LB444" s="75"/>
      <c r="LC444" s="75"/>
      <c r="LD444" s="75"/>
      <c r="LE444" s="75"/>
      <c r="LF444" s="75"/>
      <c r="LG444" s="74">
        <f t="shared" si="799"/>
        <v>0</v>
      </c>
      <c r="LI444" s="154"/>
      <c r="LK444" s="78"/>
      <c r="LL444" s="37"/>
      <c r="LM444" s="77"/>
      <c r="LN444" s="76"/>
      <c r="LO444" s="76"/>
      <c r="LP444" s="76"/>
      <c r="LQ444" s="76"/>
      <c r="LR444" s="76"/>
      <c r="LS444" s="76"/>
      <c r="LT444" s="76"/>
      <c r="LU444" s="75"/>
      <c r="LV444" s="75"/>
      <c r="LW444" s="75"/>
      <c r="LX444" s="75"/>
      <c r="LY444" s="75"/>
      <c r="LZ444" s="75"/>
      <c r="MA444" s="75"/>
      <c r="MB444" s="75"/>
      <c r="MC444" s="75"/>
      <c r="MD444" s="75"/>
      <c r="ME444" s="75"/>
      <c r="MF444" s="74">
        <f t="shared" si="800"/>
        <v>0</v>
      </c>
      <c r="MH444" s="154"/>
      <c r="MJ444" s="78"/>
      <c r="MK444" s="37"/>
      <c r="ML444" s="77"/>
      <c r="MM444" s="76"/>
      <c r="MN444" s="76"/>
      <c r="MO444" s="76"/>
      <c r="MP444" s="76"/>
      <c r="MQ444" s="76"/>
      <c r="MR444" s="76"/>
      <c r="MS444" s="76"/>
      <c r="MT444" s="75"/>
      <c r="MU444" s="75"/>
      <c r="MV444" s="75"/>
      <c r="MW444" s="75"/>
      <c r="MX444" s="75"/>
      <c r="MY444" s="75"/>
      <c r="MZ444" s="75"/>
      <c r="NA444" s="75"/>
      <c r="NB444" s="75"/>
      <c r="NC444" s="75"/>
      <c r="ND444" s="75"/>
      <c r="NE444" s="74">
        <f t="shared" si="801"/>
        <v>0</v>
      </c>
      <c r="NG444" s="154"/>
      <c r="NI444" s="78"/>
      <c r="NJ444" s="37"/>
      <c r="NK444" s="77"/>
      <c r="NL444" s="76"/>
      <c r="NM444" s="79"/>
      <c r="NN444" s="76">
        <v>50</v>
      </c>
      <c r="NO444" s="76"/>
      <c r="NP444" s="76">
        <v>50</v>
      </c>
      <c r="NQ444" s="76"/>
      <c r="NR444" s="76"/>
      <c r="NS444" s="76"/>
      <c r="NT444" s="76"/>
      <c r="NU444" s="76"/>
      <c r="NV444" s="76"/>
      <c r="NW444" s="76"/>
      <c r="NX444" s="76"/>
      <c r="NY444" s="76"/>
      <c r="NZ444" s="76"/>
      <c r="OA444" s="75"/>
      <c r="OB444" s="76"/>
      <c r="OC444" s="75"/>
      <c r="OD444" s="74">
        <f t="shared" si="802"/>
        <v>0</v>
      </c>
      <c r="OF444" s="154"/>
      <c r="OH444" s="78"/>
      <c r="OI444" s="37"/>
      <c r="OJ444" s="77"/>
      <c r="OK444" s="76"/>
      <c r="OL444" s="79"/>
      <c r="OM444" s="76">
        <v>50</v>
      </c>
      <c r="ON444" s="76"/>
      <c r="OO444" s="76">
        <v>50</v>
      </c>
      <c r="OP444" s="76"/>
      <c r="OQ444" s="76"/>
      <c r="OR444" s="76"/>
      <c r="OS444" s="76"/>
      <c r="OT444" s="76"/>
      <c r="OU444" s="76"/>
      <c r="OV444" s="76"/>
      <c r="OW444" s="76"/>
      <c r="OX444" s="76"/>
      <c r="OY444" s="76"/>
      <c r="OZ444" s="75"/>
      <c r="PA444" s="76"/>
      <c r="PB444" s="75"/>
      <c r="PC444" s="74">
        <f t="shared" si="803"/>
        <v>0</v>
      </c>
      <c r="PE444" s="154"/>
      <c r="PG444" s="78"/>
      <c r="PH444" s="37"/>
      <c r="PI444" s="77"/>
      <c r="PJ444" s="76"/>
      <c r="PK444" s="79"/>
      <c r="PL444" s="76">
        <v>50</v>
      </c>
      <c r="PM444" s="76"/>
      <c r="PN444" s="76">
        <v>50</v>
      </c>
      <c r="PO444" s="76"/>
      <c r="PP444" s="76"/>
      <c r="PQ444" s="76"/>
      <c r="PR444" s="76"/>
      <c r="PS444" s="76"/>
      <c r="PT444" s="76"/>
      <c r="PU444" s="76"/>
      <c r="PV444" s="76"/>
      <c r="PW444" s="76"/>
      <c r="PX444" s="76"/>
      <c r="PY444" s="75"/>
      <c r="PZ444" s="76"/>
      <c r="QA444" s="75"/>
      <c r="QB444" s="74">
        <f t="shared" si="804"/>
        <v>0</v>
      </c>
      <c r="QD444" s="154"/>
      <c r="QF444" s="78"/>
      <c r="QG444" s="37"/>
      <c r="QH444" s="77"/>
      <c r="QI444" s="76"/>
      <c r="QJ444" s="79"/>
      <c r="QK444" s="76">
        <v>50</v>
      </c>
      <c r="QL444" s="76"/>
      <c r="QM444" s="76">
        <v>50</v>
      </c>
      <c r="QN444" s="76"/>
      <c r="QO444" s="76"/>
      <c r="QP444" s="76"/>
      <c r="QQ444" s="76"/>
      <c r="QR444" s="76"/>
      <c r="QS444" s="76"/>
      <c r="QT444" s="76"/>
      <c r="QU444" s="76"/>
      <c r="QV444" s="76"/>
      <c r="QW444" s="76"/>
      <c r="QX444" s="75"/>
      <c r="QY444" s="76"/>
      <c r="QZ444" s="75"/>
      <c r="RA444" s="74">
        <f t="shared" si="805"/>
        <v>0</v>
      </c>
      <c r="RC444" s="154"/>
      <c r="RE444" s="78"/>
      <c r="RF444" s="37"/>
      <c r="RG444" s="77"/>
      <c r="RH444" s="76"/>
      <c r="RI444" s="79"/>
      <c r="RJ444" s="76">
        <v>50</v>
      </c>
      <c r="RK444" s="76"/>
      <c r="RL444" s="76">
        <v>50</v>
      </c>
      <c r="RM444" s="76"/>
      <c r="RN444" s="76"/>
      <c r="RO444" s="76"/>
      <c r="RP444" s="76"/>
      <c r="RQ444" s="76"/>
      <c r="RR444" s="76"/>
      <c r="RS444" s="76"/>
      <c r="RT444" s="76"/>
      <c r="RU444" s="76"/>
      <c r="RV444" s="76"/>
      <c r="RW444" s="75"/>
      <c r="RX444" s="76"/>
      <c r="RY444" s="75"/>
      <c r="RZ444" s="74">
        <f t="shared" si="806"/>
        <v>0</v>
      </c>
      <c r="SB444" s="154"/>
      <c r="SD444" s="78"/>
      <c r="SE444" s="37"/>
      <c r="SF444" s="77"/>
      <c r="SG444" s="76"/>
      <c r="SH444" s="79"/>
      <c r="SI444" s="76">
        <v>50</v>
      </c>
      <c r="SJ444" s="76"/>
      <c r="SK444" s="76">
        <v>50</v>
      </c>
      <c r="SL444" s="76"/>
      <c r="SM444" s="76"/>
      <c r="SN444" s="76"/>
      <c r="SO444" s="76"/>
      <c r="SP444" s="76"/>
      <c r="SQ444" s="76"/>
      <c r="SR444" s="76"/>
      <c r="SS444" s="76"/>
      <c r="ST444" s="76"/>
      <c r="SU444" s="76"/>
      <c r="SV444" s="75"/>
      <c r="SW444" s="76"/>
      <c r="SX444" s="75"/>
      <c r="SY444" s="74">
        <f t="shared" si="807"/>
        <v>0</v>
      </c>
      <c r="TA444" s="154"/>
      <c r="TC444" s="78"/>
      <c r="TD444" s="37"/>
      <c r="TE444" s="77"/>
      <c r="TF444" s="76"/>
      <c r="TG444" s="79"/>
      <c r="TH444" s="76">
        <v>50</v>
      </c>
      <c r="TI444" s="76"/>
      <c r="TJ444" s="76">
        <v>50</v>
      </c>
      <c r="TK444" s="76"/>
      <c r="TL444" s="76"/>
      <c r="TM444" s="76"/>
      <c r="TN444" s="76"/>
      <c r="TO444" s="76"/>
      <c r="TP444" s="76"/>
      <c r="TQ444" s="76"/>
      <c r="TR444" s="76"/>
      <c r="TS444" s="76"/>
      <c r="TT444" s="76"/>
      <c r="TU444" s="75"/>
      <c r="TV444" s="76"/>
      <c r="TW444" s="75"/>
      <c r="TX444" s="74">
        <f t="shared" si="808"/>
        <v>0</v>
      </c>
      <c r="TZ444" s="154"/>
      <c r="UB444" s="78"/>
      <c r="UC444" s="37"/>
      <c r="UD444" s="77"/>
      <c r="UE444" s="76"/>
      <c r="UF444" s="79"/>
      <c r="UG444" s="76">
        <v>50</v>
      </c>
      <c r="UH444" s="76"/>
      <c r="UI444" s="76">
        <v>50</v>
      </c>
      <c r="UJ444" s="76"/>
      <c r="UK444" s="76"/>
      <c r="UL444" s="76"/>
      <c r="UM444" s="76"/>
      <c r="UN444" s="76"/>
      <c r="UO444" s="76"/>
      <c r="UP444" s="76"/>
      <c r="UQ444" s="76"/>
      <c r="UR444" s="76"/>
      <c r="US444" s="76"/>
      <c r="UT444" s="75"/>
      <c r="UU444" s="76"/>
      <c r="UV444" s="75"/>
      <c r="UW444" s="74">
        <f t="shared" si="809"/>
        <v>0</v>
      </c>
      <c r="UY444" s="154"/>
      <c r="VA444" s="78"/>
      <c r="VB444" s="37"/>
      <c r="VC444" s="77"/>
      <c r="VD444" s="76"/>
      <c r="VE444" s="79"/>
      <c r="VF444" s="76">
        <v>50</v>
      </c>
      <c r="VG444" s="76"/>
      <c r="VH444" s="76">
        <v>50</v>
      </c>
      <c r="VI444" s="76"/>
      <c r="VJ444" s="76"/>
      <c r="VK444" s="76"/>
      <c r="VL444" s="76"/>
      <c r="VM444" s="76"/>
      <c r="VN444" s="76"/>
      <c r="VO444" s="76"/>
      <c r="VP444" s="76"/>
      <c r="VQ444" s="76"/>
      <c r="VR444" s="76"/>
      <c r="VS444" s="75"/>
      <c r="VT444" s="76"/>
      <c r="VU444" s="75"/>
      <c r="VV444" s="74">
        <f t="shared" si="810"/>
        <v>0</v>
      </c>
    </row>
    <row r="445" spans="2:594" s="38" customFormat="1" ht="15" customHeight="1" outlineLevel="1">
      <c r="B445" s="88"/>
      <c r="C445" s="89">
        <f>IF(ISERROR(I445+1)=TRUE,I445,IF(I445="","",MAX(C$15:C444)+1))</f>
        <v>328</v>
      </c>
      <c r="D445" s="88">
        <f t="shared" si="740"/>
        <v>1</v>
      </c>
      <c r="E445" s="3"/>
      <c r="G445" s="154"/>
      <c r="I445" s="95">
        <f t="shared" si="811"/>
        <v>338</v>
      </c>
      <c r="J445" s="94" t="s">
        <v>361</v>
      </c>
      <c r="K445" s="93"/>
      <c r="L445" s="93"/>
      <c r="M445" s="93"/>
      <c r="N445" s="93"/>
      <c r="O445" s="92"/>
      <c r="P445" s="91" t="s">
        <v>351</v>
      </c>
      <c r="Q445" s="297"/>
      <c r="R445" s="90" t="s">
        <v>141</v>
      </c>
      <c r="S445" s="298"/>
      <c r="U445" s="154"/>
      <c r="V445" s="42"/>
      <c r="W445" s="78"/>
      <c r="X445" s="37"/>
      <c r="Y445" s="77"/>
      <c r="Z445" s="76"/>
      <c r="AA445" s="79"/>
      <c r="AB445" s="76"/>
      <c r="AC445" s="79"/>
      <c r="AD445" s="76">
        <v>50</v>
      </c>
      <c r="AE445" s="76"/>
      <c r="AF445" s="76">
        <v>50</v>
      </c>
      <c r="AG445" s="76"/>
      <c r="AH445" s="76">
        <v>50</v>
      </c>
      <c r="AI445" s="76"/>
      <c r="AJ445" s="76"/>
      <c r="AK445" s="75"/>
      <c r="AL445" s="75"/>
      <c r="AM445" s="75"/>
      <c r="AN445" s="75"/>
      <c r="AO445" s="75"/>
      <c r="AP445" s="75"/>
      <c r="AQ445" s="75"/>
      <c r="AR445" s="74">
        <f t="shared" si="788"/>
        <v>0</v>
      </c>
      <c r="AT445" s="154"/>
      <c r="AV445" s="78"/>
      <c r="AW445" s="37"/>
      <c r="AX445" s="77"/>
      <c r="AY445" s="76"/>
      <c r="AZ445" s="79"/>
      <c r="BA445" s="76"/>
      <c r="BB445" s="79"/>
      <c r="BC445" s="76">
        <v>50</v>
      </c>
      <c r="BD445" s="76"/>
      <c r="BE445" s="76">
        <v>50</v>
      </c>
      <c r="BF445" s="76"/>
      <c r="BG445" s="76">
        <v>50</v>
      </c>
      <c r="BH445" s="76"/>
      <c r="BI445" s="76"/>
      <c r="BJ445" s="75"/>
      <c r="BK445" s="75"/>
      <c r="BL445" s="75"/>
      <c r="BM445" s="75"/>
      <c r="BN445" s="75"/>
      <c r="BO445" s="75"/>
      <c r="BP445" s="75"/>
      <c r="BQ445" s="74">
        <f t="shared" si="789"/>
        <v>0</v>
      </c>
      <c r="BS445" s="154"/>
      <c r="BU445" s="78"/>
      <c r="BV445" s="37"/>
      <c r="BW445" s="77"/>
      <c r="BX445" s="76"/>
      <c r="BY445" s="79"/>
      <c r="BZ445" s="76"/>
      <c r="CA445" s="79"/>
      <c r="CB445" s="76">
        <v>50</v>
      </c>
      <c r="CC445" s="76"/>
      <c r="CD445" s="76">
        <v>50</v>
      </c>
      <c r="CE445" s="76"/>
      <c r="CF445" s="76">
        <v>50</v>
      </c>
      <c r="CG445" s="76"/>
      <c r="CH445" s="76"/>
      <c r="CI445" s="75"/>
      <c r="CJ445" s="75"/>
      <c r="CK445" s="75"/>
      <c r="CL445" s="75"/>
      <c r="CM445" s="75"/>
      <c r="CN445" s="75"/>
      <c r="CO445" s="75"/>
      <c r="CP445" s="74">
        <f t="shared" si="790"/>
        <v>0</v>
      </c>
      <c r="CR445" s="154"/>
      <c r="CT445" s="78"/>
      <c r="CU445" s="37"/>
      <c r="CV445" s="77"/>
      <c r="CW445" s="76"/>
      <c r="CX445" s="79"/>
      <c r="CY445" s="76"/>
      <c r="CZ445" s="79"/>
      <c r="DA445" s="76">
        <v>50</v>
      </c>
      <c r="DB445" s="76"/>
      <c r="DC445" s="76">
        <v>50</v>
      </c>
      <c r="DD445" s="76"/>
      <c r="DE445" s="76">
        <v>50</v>
      </c>
      <c r="DF445" s="76"/>
      <c r="DG445" s="76"/>
      <c r="DH445" s="75"/>
      <c r="DI445" s="75"/>
      <c r="DJ445" s="75"/>
      <c r="DK445" s="75"/>
      <c r="DL445" s="75"/>
      <c r="DM445" s="75"/>
      <c r="DN445" s="75"/>
      <c r="DO445" s="74">
        <f t="shared" si="791"/>
        <v>0</v>
      </c>
      <c r="DQ445" s="154"/>
      <c r="DS445" s="78"/>
      <c r="DT445" s="37"/>
      <c r="DU445" s="77"/>
      <c r="DV445" s="76"/>
      <c r="DW445" s="79"/>
      <c r="DX445" s="76"/>
      <c r="DY445" s="79"/>
      <c r="DZ445" s="76">
        <v>50</v>
      </c>
      <c r="EA445" s="76"/>
      <c r="EB445" s="76">
        <v>50</v>
      </c>
      <c r="EC445" s="76"/>
      <c r="ED445" s="76">
        <v>50</v>
      </c>
      <c r="EE445" s="76"/>
      <c r="EF445" s="76"/>
      <c r="EG445" s="75"/>
      <c r="EH445" s="75"/>
      <c r="EI445" s="75"/>
      <c r="EJ445" s="75"/>
      <c r="EK445" s="75"/>
      <c r="EL445" s="75"/>
      <c r="EM445" s="75"/>
      <c r="EN445" s="74">
        <f t="shared" si="792"/>
        <v>0</v>
      </c>
      <c r="EP445" s="154"/>
      <c r="ER445" s="78"/>
      <c r="ES445" s="37"/>
      <c r="ET445" s="77"/>
      <c r="EU445" s="76"/>
      <c r="EV445" s="79"/>
      <c r="EW445" s="76"/>
      <c r="EX445" s="79"/>
      <c r="EY445" s="76">
        <v>50</v>
      </c>
      <c r="EZ445" s="76"/>
      <c r="FA445" s="76">
        <v>50</v>
      </c>
      <c r="FB445" s="76"/>
      <c r="FC445" s="76">
        <v>50</v>
      </c>
      <c r="FD445" s="76"/>
      <c r="FE445" s="76">
        <v>50</v>
      </c>
      <c r="FF445" s="76"/>
      <c r="FG445" s="76"/>
      <c r="FH445" s="75"/>
      <c r="FI445" s="75"/>
      <c r="FJ445" s="75"/>
      <c r="FK445" s="75"/>
      <c r="FL445" s="75"/>
      <c r="FM445" s="74">
        <f t="shared" si="793"/>
        <v>0</v>
      </c>
      <c r="FO445" s="154"/>
      <c r="FQ445" s="78"/>
      <c r="FR445" s="37"/>
      <c r="FS445" s="77"/>
      <c r="FT445" s="76"/>
      <c r="FU445" s="79"/>
      <c r="FV445" s="76"/>
      <c r="FW445" s="79"/>
      <c r="FX445" s="76">
        <v>50</v>
      </c>
      <c r="FY445" s="76"/>
      <c r="FZ445" s="76">
        <v>50</v>
      </c>
      <c r="GA445" s="76"/>
      <c r="GB445" s="76">
        <v>50</v>
      </c>
      <c r="GC445" s="76"/>
      <c r="GD445" s="76">
        <v>50</v>
      </c>
      <c r="GE445" s="76"/>
      <c r="GF445" s="76"/>
      <c r="GG445" s="75"/>
      <c r="GH445" s="75"/>
      <c r="GI445" s="75"/>
      <c r="GJ445" s="75"/>
      <c r="GK445" s="75"/>
      <c r="GL445" s="74">
        <f t="shared" si="794"/>
        <v>0</v>
      </c>
      <c r="GN445" s="154"/>
      <c r="GP445" s="78"/>
      <c r="GQ445" s="37"/>
      <c r="GR445" s="77"/>
      <c r="GS445" s="76"/>
      <c r="GT445" s="79"/>
      <c r="GU445" s="76"/>
      <c r="GV445" s="79"/>
      <c r="GW445" s="76">
        <v>50</v>
      </c>
      <c r="GX445" s="76"/>
      <c r="GY445" s="76">
        <v>50</v>
      </c>
      <c r="GZ445" s="76"/>
      <c r="HA445" s="76">
        <v>50</v>
      </c>
      <c r="HB445" s="76"/>
      <c r="HC445" s="76">
        <v>50</v>
      </c>
      <c r="HD445" s="76"/>
      <c r="HE445" s="76"/>
      <c r="HF445" s="75"/>
      <c r="HG445" s="75"/>
      <c r="HH445" s="75"/>
      <c r="HI445" s="75"/>
      <c r="HJ445" s="75"/>
      <c r="HK445" s="74">
        <f t="shared" si="795"/>
        <v>0</v>
      </c>
      <c r="HM445" s="154"/>
      <c r="HO445" s="78"/>
      <c r="HP445" s="37"/>
      <c r="HQ445" s="77"/>
      <c r="HR445" s="76"/>
      <c r="HS445" s="79"/>
      <c r="HT445" s="76"/>
      <c r="HU445" s="79"/>
      <c r="HV445" s="76">
        <v>50</v>
      </c>
      <c r="HW445" s="76"/>
      <c r="HX445" s="76">
        <v>50</v>
      </c>
      <c r="HY445" s="76"/>
      <c r="HZ445" s="76">
        <v>50</v>
      </c>
      <c r="IA445" s="76"/>
      <c r="IB445" s="76">
        <v>50</v>
      </c>
      <c r="IC445" s="76"/>
      <c r="ID445" s="76"/>
      <c r="IE445" s="75"/>
      <c r="IF445" s="75"/>
      <c r="IG445" s="75"/>
      <c r="IH445" s="75"/>
      <c r="II445" s="75"/>
      <c r="IJ445" s="74">
        <f t="shared" si="796"/>
        <v>0</v>
      </c>
      <c r="IL445" s="154"/>
      <c r="IN445" s="78"/>
      <c r="IO445" s="37"/>
      <c r="IP445" s="77"/>
      <c r="IQ445" s="76"/>
      <c r="IR445" s="76"/>
      <c r="IS445" s="76"/>
      <c r="IT445" s="76"/>
      <c r="IU445" s="76"/>
      <c r="IV445" s="76"/>
      <c r="IW445" s="76"/>
      <c r="IX445" s="75"/>
      <c r="IY445" s="75"/>
      <c r="IZ445" s="75"/>
      <c r="JA445" s="75"/>
      <c r="JB445" s="75"/>
      <c r="JC445" s="75"/>
      <c r="JD445" s="75"/>
      <c r="JE445" s="75"/>
      <c r="JF445" s="75"/>
      <c r="JG445" s="75"/>
      <c r="JH445" s="75"/>
      <c r="JI445" s="74">
        <f t="shared" si="797"/>
        <v>0</v>
      </c>
      <c r="JK445" s="154"/>
      <c r="JM445" s="78"/>
      <c r="JN445" s="37"/>
      <c r="JO445" s="77"/>
      <c r="JP445" s="76"/>
      <c r="JQ445" s="76"/>
      <c r="JR445" s="76"/>
      <c r="JS445" s="76"/>
      <c r="JT445" s="76"/>
      <c r="JU445" s="76"/>
      <c r="JV445" s="76"/>
      <c r="JW445" s="75"/>
      <c r="JX445" s="75"/>
      <c r="JY445" s="75"/>
      <c r="JZ445" s="75"/>
      <c r="KA445" s="75"/>
      <c r="KB445" s="75"/>
      <c r="KC445" s="75"/>
      <c r="KD445" s="75"/>
      <c r="KE445" s="75"/>
      <c r="KF445" s="75"/>
      <c r="KG445" s="75"/>
      <c r="KH445" s="74">
        <f t="shared" si="798"/>
        <v>0</v>
      </c>
      <c r="KJ445" s="154"/>
      <c r="KL445" s="78"/>
      <c r="KM445" s="37"/>
      <c r="KN445" s="77"/>
      <c r="KO445" s="76"/>
      <c r="KP445" s="76"/>
      <c r="KQ445" s="76"/>
      <c r="KR445" s="76"/>
      <c r="KS445" s="76"/>
      <c r="KT445" s="76"/>
      <c r="KU445" s="76"/>
      <c r="KV445" s="75"/>
      <c r="KW445" s="75"/>
      <c r="KX445" s="75"/>
      <c r="KY445" s="75"/>
      <c r="KZ445" s="75"/>
      <c r="LA445" s="75"/>
      <c r="LB445" s="75"/>
      <c r="LC445" s="75"/>
      <c r="LD445" s="75"/>
      <c r="LE445" s="75"/>
      <c r="LF445" s="75"/>
      <c r="LG445" s="74">
        <f t="shared" si="799"/>
        <v>0</v>
      </c>
      <c r="LI445" s="154"/>
      <c r="LK445" s="78"/>
      <c r="LL445" s="37"/>
      <c r="LM445" s="77"/>
      <c r="LN445" s="76"/>
      <c r="LO445" s="76"/>
      <c r="LP445" s="76"/>
      <c r="LQ445" s="76"/>
      <c r="LR445" s="76"/>
      <c r="LS445" s="76"/>
      <c r="LT445" s="76"/>
      <c r="LU445" s="75"/>
      <c r="LV445" s="75"/>
      <c r="LW445" s="75"/>
      <c r="LX445" s="75"/>
      <c r="LY445" s="75"/>
      <c r="LZ445" s="75"/>
      <c r="MA445" s="75"/>
      <c r="MB445" s="75"/>
      <c r="MC445" s="75"/>
      <c r="MD445" s="75"/>
      <c r="ME445" s="75"/>
      <c r="MF445" s="74">
        <f t="shared" si="800"/>
        <v>0</v>
      </c>
      <c r="MH445" s="154"/>
      <c r="MJ445" s="78"/>
      <c r="MK445" s="37"/>
      <c r="ML445" s="77"/>
      <c r="MM445" s="76"/>
      <c r="MN445" s="76"/>
      <c r="MO445" s="76"/>
      <c r="MP445" s="76"/>
      <c r="MQ445" s="76"/>
      <c r="MR445" s="76"/>
      <c r="MS445" s="76"/>
      <c r="MT445" s="75"/>
      <c r="MU445" s="75"/>
      <c r="MV445" s="75"/>
      <c r="MW445" s="75"/>
      <c r="MX445" s="75"/>
      <c r="MY445" s="75"/>
      <c r="MZ445" s="75"/>
      <c r="NA445" s="75"/>
      <c r="NB445" s="75"/>
      <c r="NC445" s="75"/>
      <c r="ND445" s="75"/>
      <c r="NE445" s="74">
        <f t="shared" si="801"/>
        <v>0</v>
      </c>
      <c r="NG445" s="154"/>
      <c r="NI445" s="78"/>
      <c r="NJ445" s="37"/>
      <c r="NK445" s="77"/>
      <c r="NL445" s="76"/>
      <c r="NM445" s="79"/>
      <c r="NN445" s="76"/>
      <c r="NO445" s="76"/>
      <c r="NP445" s="76"/>
      <c r="NQ445" s="76"/>
      <c r="NR445" s="76">
        <v>50</v>
      </c>
      <c r="NS445" s="76"/>
      <c r="NT445" s="76">
        <v>50</v>
      </c>
      <c r="NU445" s="76"/>
      <c r="NV445" s="76">
        <v>50</v>
      </c>
      <c r="NW445" s="76"/>
      <c r="NX445" s="76">
        <v>50</v>
      </c>
      <c r="NY445" s="76"/>
      <c r="NZ445" s="76">
        <v>50</v>
      </c>
      <c r="OA445" s="75"/>
      <c r="OB445" s="76"/>
      <c r="OC445" s="75"/>
      <c r="OD445" s="74">
        <f t="shared" si="802"/>
        <v>0</v>
      </c>
      <c r="OF445" s="154"/>
      <c r="OH445" s="78"/>
      <c r="OI445" s="37"/>
      <c r="OJ445" s="77"/>
      <c r="OK445" s="76"/>
      <c r="OL445" s="79"/>
      <c r="OM445" s="76"/>
      <c r="ON445" s="76"/>
      <c r="OO445" s="76"/>
      <c r="OP445" s="76"/>
      <c r="OQ445" s="76">
        <v>50</v>
      </c>
      <c r="OR445" s="76"/>
      <c r="OS445" s="76">
        <v>50</v>
      </c>
      <c r="OT445" s="76"/>
      <c r="OU445" s="76">
        <v>50</v>
      </c>
      <c r="OV445" s="76"/>
      <c r="OW445" s="76">
        <v>50</v>
      </c>
      <c r="OX445" s="76"/>
      <c r="OY445" s="76">
        <v>50</v>
      </c>
      <c r="OZ445" s="75"/>
      <c r="PA445" s="76"/>
      <c r="PB445" s="75"/>
      <c r="PC445" s="74">
        <f t="shared" si="803"/>
        <v>0</v>
      </c>
      <c r="PE445" s="154"/>
      <c r="PG445" s="78"/>
      <c r="PH445" s="37"/>
      <c r="PI445" s="77"/>
      <c r="PJ445" s="76"/>
      <c r="PK445" s="79"/>
      <c r="PL445" s="76"/>
      <c r="PM445" s="76"/>
      <c r="PN445" s="76"/>
      <c r="PO445" s="76"/>
      <c r="PP445" s="76">
        <v>50</v>
      </c>
      <c r="PQ445" s="76"/>
      <c r="PR445" s="76">
        <v>50</v>
      </c>
      <c r="PS445" s="76"/>
      <c r="PT445" s="76">
        <v>50</v>
      </c>
      <c r="PU445" s="76"/>
      <c r="PV445" s="76">
        <v>50</v>
      </c>
      <c r="PW445" s="76"/>
      <c r="PX445" s="76">
        <v>50</v>
      </c>
      <c r="PY445" s="75"/>
      <c r="PZ445" s="76"/>
      <c r="QA445" s="75"/>
      <c r="QB445" s="74">
        <f t="shared" si="804"/>
        <v>0</v>
      </c>
      <c r="QD445" s="154"/>
      <c r="QF445" s="78"/>
      <c r="QG445" s="37"/>
      <c r="QH445" s="77"/>
      <c r="QI445" s="76"/>
      <c r="QJ445" s="79"/>
      <c r="QK445" s="76"/>
      <c r="QL445" s="76"/>
      <c r="QM445" s="76"/>
      <c r="QN445" s="76"/>
      <c r="QO445" s="76">
        <v>50</v>
      </c>
      <c r="QP445" s="76"/>
      <c r="QQ445" s="76">
        <v>50</v>
      </c>
      <c r="QR445" s="76"/>
      <c r="QS445" s="76">
        <v>50</v>
      </c>
      <c r="QT445" s="76"/>
      <c r="QU445" s="76">
        <v>50</v>
      </c>
      <c r="QV445" s="76"/>
      <c r="QW445" s="76">
        <v>50</v>
      </c>
      <c r="QX445" s="75"/>
      <c r="QY445" s="76"/>
      <c r="QZ445" s="75"/>
      <c r="RA445" s="74">
        <f t="shared" si="805"/>
        <v>0</v>
      </c>
      <c r="RC445" s="154"/>
      <c r="RE445" s="78"/>
      <c r="RF445" s="37"/>
      <c r="RG445" s="77"/>
      <c r="RH445" s="76"/>
      <c r="RI445" s="79"/>
      <c r="RJ445" s="76"/>
      <c r="RK445" s="76"/>
      <c r="RL445" s="76"/>
      <c r="RM445" s="76"/>
      <c r="RN445" s="76">
        <v>50</v>
      </c>
      <c r="RO445" s="76"/>
      <c r="RP445" s="76">
        <v>50</v>
      </c>
      <c r="RQ445" s="76"/>
      <c r="RR445" s="76">
        <v>50</v>
      </c>
      <c r="RS445" s="76"/>
      <c r="RT445" s="76">
        <v>50</v>
      </c>
      <c r="RU445" s="76"/>
      <c r="RV445" s="76">
        <v>50</v>
      </c>
      <c r="RW445" s="75"/>
      <c r="RX445" s="76"/>
      <c r="RY445" s="75"/>
      <c r="RZ445" s="74">
        <f t="shared" si="806"/>
        <v>0</v>
      </c>
      <c r="SB445" s="154"/>
      <c r="SD445" s="78"/>
      <c r="SE445" s="37"/>
      <c r="SF445" s="77"/>
      <c r="SG445" s="76"/>
      <c r="SH445" s="79"/>
      <c r="SI445" s="76"/>
      <c r="SJ445" s="76"/>
      <c r="SK445" s="76"/>
      <c r="SL445" s="76"/>
      <c r="SM445" s="76">
        <v>50</v>
      </c>
      <c r="SN445" s="76"/>
      <c r="SO445" s="76">
        <v>50</v>
      </c>
      <c r="SP445" s="76"/>
      <c r="SQ445" s="76">
        <v>50</v>
      </c>
      <c r="SR445" s="76"/>
      <c r="SS445" s="76">
        <v>50</v>
      </c>
      <c r="ST445" s="76"/>
      <c r="SU445" s="76">
        <v>50</v>
      </c>
      <c r="SV445" s="75"/>
      <c r="SW445" s="76"/>
      <c r="SX445" s="75"/>
      <c r="SY445" s="74">
        <f t="shared" si="807"/>
        <v>0</v>
      </c>
      <c r="TA445" s="154"/>
      <c r="TC445" s="78"/>
      <c r="TD445" s="37"/>
      <c r="TE445" s="77"/>
      <c r="TF445" s="76"/>
      <c r="TG445" s="79"/>
      <c r="TH445" s="76"/>
      <c r="TI445" s="76"/>
      <c r="TJ445" s="76"/>
      <c r="TK445" s="76"/>
      <c r="TL445" s="76">
        <v>50</v>
      </c>
      <c r="TM445" s="76"/>
      <c r="TN445" s="76">
        <v>50</v>
      </c>
      <c r="TO445" s="76"/>
      <c r="TP445" s="76">
        <v>50</v>
      </c>
      <c r="TQ445" s="76"/>
      <c r="TR445" s="76">
        <v>50</v>
      </c>
      <c r="TS445" s="76"/>
      <c r="TT445" s="76">
        <v>50</v>
      </c>
      <c r="TU445" s="75"/>
      <c r="TV445" s="76"/>
      <c r="TW445" s="75"/>
      <c r="TX445" s="74">
        <f t="shared" si="808"/>
        <v>0</v>
      </c>
      <c r="TZ445" s="154"/>
      <c r="UB445" s="78"/>
      <c r="UC445" s="37"/>
      <c r="UD445" s="77"/>
      <c r="UE445" s="76"/>
      <c r="UF445" s="79"/>
      <c r="UG445" s="76"/>
      <c r="UH445" s="76"/>
      <c r="UI445" s="76"/>
      <c r="UJ445" s="76"/>
      <c r="UK445" s="76">
        <v>50</v>
      </c>
      <c r="UL445" s="76"/>
      <c r="UM445" s="76">
        <v>50</v>
      </c>
      <c r="UN445" s="76"/>
      <c r="UO445" s="76">
        <v>50</v>
      </c>
      <c r="UP445" s="76"/>
      <c r="UQ445" s="76">
        <v>50</v>
      </c>
      <c r="UR445" s="76"/>
      <c r="US445" s="76">
        <v>50</v>
      </c>
      <c r="UT445" s="75"/>
      <c r="UU445" s="76"/>
      <c r="UV445" s="75"/>
      <c r="UW445" s="74">
        <f t="shared" si="809"/>
        <v>0</v>
      </c>
      <c r="UY445" s="154"/>
      <c r="VA445" s="78"/>
      <c r="VB445" s="37"/>
      <c r="VC445" s="77"/>
      <c r="VD445" s="76"/>
      <c r="VE445" s="79"/>
      <c r="VF445" s="76"/>
      <c r="VG445" s="76"/>
      <c r="VH445" s="76"/>
      <c r="VI445" s="76"/>
      <c r="VJ445" s="76">
        <v>50</v>
      </c>
      <c r="VK445" s="76"/>
      <c r="VL445" s="76">
        <v>50</v>
      </c>
      <c r="VM445" s="76"/>
      <c r="VN445" s="76">
        <v>50</v>
      </c>
      <c r="VO445" s="76"/>
      <c r="VP445" s="76">
        <v>50</v>
      </c>
      <c r="VQ445" s="76"/>
      <c r="VR445" s="76">
        <v>50</v>
      </c>
      <c r="VS445" s="75"/>
      <c r="VT445" s="76"/>
      <c r="VU445" s="75"/>
      <c r="VV445" s="74">
        <f t="shared" si="810"/>
        <v>0</v>
      </c>
    </row>
    <row r="446" spans="2:594" s="38" customFormat="1" ht="15" customHeight="1" outlineLevel="1">
      <c r="B446" s="88"/>
      <c r="C446" s="89">
        <f>IF(ISERROR(I446+1)=TRUE,I446,IF(I446="","",MAX(C$15:C445)+1))</f>
        <v>329</v>
      </c>
      <c r="D446" s="88">
        <f t="shared" si="740"/>
        <v>1</v>
      </c>
      <c r="E446" s="3"/>
      <c r="G446" s="154"/>
      <c r="I446" s="95">
        <f t="shared" si="811"/>
        <v>339</v>
      </c>
      <c r="J446" s="94" t="s">
        <v>360</v>
      </c>
      <c r="K446" s="93"/>
      <c r="L446" s="93"/>
      <c r="M446" s="93"/>
      <c r="N446" s="93"/>
      <c r="O446" s="92"/>
      <c r="P446" s="91" t="s">
        <v>351</v>
      </c>
      <c r="Q446" s="297"/>
      <c r="R446" s="90" t="s">
        <v>141</v>
      </c>
      <c r="S446" s="298"/>
      <c r="U446" s="154"/>
      <c r="V446" s="42"/>
      <c r="W446" s="78"/>
      <c r="X446" s="37"/>
      <c r="Y446" s="77"/>
      <c r="Z446" s="76"/>
      <c r="AA446" s="79"/>
      <c r="AB446" s="76"/>
      <c r="AC446" s="79"/>
      <c r="AD446" s="76"/>
      <c r="AE446" s="76"/>
      <c r="AF446" s="76"/>
      <c r="AG446" s="76"/>
      <c r="AH446" s="76"/>
      <c r="AI446" s="76"/>
      <c r="AJ446" s="76"/>
      <c r="AK446" s="75"/>
      <c r="AL446" s="75"/>
      <c r="AM446" s="75"/>
      <c r="AN446" s="75"/>
      <c r="AO446" s="75"/>
      <c r="AP446" s="75"/>
      <c r="AQ446" s="75"/>
      <c r="AR446" s="74">
        <f t="shared" si="788"/>
        <v>0</v>
      </c>
      <c r="AT446" s="154"/>
      <c r="AV446" s="78"/>
      <c r="AW446" s="37"/>
      <c r="AX446" s="77"/>
      <c r="AY446" s="76"/>
      <c r="AZ446" s="79"/>
      <c r="BA446" s="76"/>
      <c r="BB446" s="79"/>
      <c r="BC446" s="76"/>
      <c r="BD446" s="76"/>
      <c r="BE446" s="76"/>
      <c r="BF446" s="76"/>
      <c r="BG446" s="76"/>
      <c r="BH446" s="76"/>
      <c r="BI446" s="76"/>
      <c r="BJ446" s="75"/>
      <c r="BK446" s="75"/>
      <c r="BL446" s="75"/>
      <c r="BM446" s="75"/>
      <c r="BN446" s="75"/>
      <c r="BO446" s="75"/>
      <c r="BP446" s="75"/>
      <c r="BQ446" s="74">
        <f t="shared" si="789"/>
        <v>0</v>
      </c>
      <c r="BS446" s="154"/>
      <c r="BU446" s="78"/>
      <c r="BV446" s="37"/>
      <c r="BW446" s="77"/>
      <c r="BX446" s="76"/>
      <c r="BY446" s="79"/>
      <c r="BZ446" s="76"/>
      <c r="CA446" s="79"/>
      <c r="CB446" s="76"/>
      <c r="CC446" s="76"/>
      <c r="CD446" s="76"/>
      <c r="CE446" s="76"/>
      <c r="CF446" s="76"/>
      <c r="CG446" s="76"/>
      <c r="CH446" s="76"/>
      <c r="CI446" s="75"/>
      <c r="CJ446" s="75"/>
      <c r="CK446" s="75"/>
      <c r="CL446" s="75"/>
      <c r="CM446" s="75"/>
      <c r="CN446" s="75"/>
      <c r="CO446" s="75"/>
      <c r="CP446" s="74">
        <f t="shared" si="790"/>
        <v>0</v>
      </c>
      <c r="CR446" s="154"/>
      <c r="CT446" s="78"/>
      <c r="CU446" s="37"/>
      <c r="CV446" s="77"/>
      <c r="CW446" s="76"/>
      <c r="CX446" s="79"/>
      <c r="CY446" s="76"/>
      <c r="CZ446" s="79"/>
      <c r="DA446" s="76"/>
      <c r="DB446" s="76"/>
      <c r="DC446" s="76"/>
      <c r="DD446" s="76"/>
      <c r="DE446" s="76"/>
      <c r="DF446" s="76"/>
      <c r="DG446" s="76"/>
      <c r="DH446" s="75"/>
      <c r="DI446" s="75"/>
      <c r="DJ446" s="75"/>
      <c r="DK446" s="75"/>
      <c r="DL446" s="75"/>
      <c r="DM446" s="75"/>
      <c r="DN446" s="75">
        <v>1</v>
      </c>
      <c r="DO446" s="74">
        <f t="shared" si="791"/>
        <v>0</v>
      </c>
      <c r="DQ446" s="154"/>
      <c r="DS446" s="78"/>
      <c r="DT446" s="37"/>
      <c r="DU446" s="77"/>
      <c r="DV446" s="76"/>
      <c r="DW446" s="79"/>
      <c r="DX446" s="76"/>
      <c r="DY446" s="79"/>
      <c r="DZ446" s="76"/>
      <c r="EA446" s="76"/>
      <c r="EB446" s="76"/>
      <c r="EC446" s="76"/>
      <c r="ED446" s="76"/>
      <c r="EE446" s="76"/>
      <c r="EF446" s="76"/>
      <c r="EG446" s="75"/>
      <c r="EH446" s="75"/>
      <c r="EI446" s="75"/>
      <c r="EJ446" s="75"/>
      <c r="EK446" s="75"/>
      <c r="EL446" s="75"/>
      <c r="EM446" s="75"/>
      <c r="EN446" s="74">
        <f t="shared" si="792"/>
        <v>0</v>
      </c>
      <c r="EP446" s="154"/>
      <c r="ER446" s="78"/>
      <c r="ES446" s="37"/>
      <c r="ET446" s="77"/>
      <c r="EU446" s="76"/>
      <c r="EV446" s="79"/>
      <c r="EW446" s="76"/>
      <c r="EX446" s="79"/>
      <c r="EY446" s="76"/>
      <c r="EZ446" s="76"/>
      <c r="FA446" s="76"/>
      <c r="FB446" s="76"/>
      <c r="FC446" s="76"/>
      <c r="FD446" s="76"/>
      <c r="FE446" s="76"/>
      <c r="FF446" s="76"/>
      <c r="FG446" s="76"/>
      <c r="FH446" s="75"/>
      <c r="FI446" s="75"/>
      <c r="FJ446" s="75"/>
      <c r="FK446" s="75"/>
      <c r="FL446" s="75"/>
      <c r="FM446" s="74">
        <f t="shared" si="793"/>
        <v>0</v>
      </c>
      <c r="FO446" s="154"/>
      <c r="FQ446" s="78"/>
      <c r="FR446" s="37"/>
      <c r="FS446" s="77"/>
      <c r="FT446" s="76"/>
      <c r="FU446" s="79"/>
      <c r="FV446" s="76"/>
      <c r="FW446" s="79"/>
      <c r="FX446" s="76"/>
      <c r="FY446" s="76"/>
      <c r="FZ446" s="76"/>
      <c r="GA446" s="76"/>
      <c r="GB446" s="76"/>
      <c r="GC446" s="76"/>
      <c r="GD446" s="76"/>
      <c r="GE446" s="76"/>
      <c r="GF446" s="76"/>
      <c r="GG446" s="75"/>
      <c r="GH446" s="75"/>
      <c r="GI446" s="75"/>
      <c r="GJ446" s="75"/>
      <c r="GK446" s="75"/>
      <c r="GL446" s="74">
        <f t="shared" si="794"/>
        <v>0</v>
      </c>
      <c r="GN446" s="154"/>
      <c r="GP446" s="78"/>
      <c r="GQ446" s="37"/>
      <c r="GR446" s="77"/>
      <c r="GS446" s="76"/>
      <c r="GT446" s="79"/>
      <c r="GU446" s="76"/>
      <c r="GV446" s="79"/>
      <c r="GW446" s="76"/>
      <c r="GX446" s="76"/>
      <c r="GY446" s="76"/>
      <c r="GZ446" s="76"/>
      <c r="HA446" s="76"/>
      <c r="HB446" s="76"/>
      <c r="HC446" s="76"/>
      <c r="HD446" s="76"/>
      <c r="HE446" s="76"/>
      <c r="HF446" s="75"/>
      <c r="HG446" s="75"/>
      <c r="HH446" s="75"/>
      <c r="HI446" s="75"/>
      <c r="HJ446" s="75"/>
      <c r="HK446" s="74">
        <f t="shared" si="795"/>
        <v>0</v>
      </c>
      <c r="HM446" s="154"/>
      <c r="HO446" s="78"/>
      <c r="HP446" s="37"/>
      <c r="HQ446" s="77"/>
      <c r="HR446" s="76"/>
      <c r="HS446" s="79"/>
      <c r="HT446" s="76"/>
      <c r="HU446" s="79"/>
      <c r="HV446" s="76"/>
      <c r="HW446" s="76"/>
      <c r="HX446" s="76"/>
      <c r="HY446" s="76"/>
      <c r="HZ446" s="76"/>
      <c r="IA446" s="76"/>
      <c r="IB446" s="76"/>
      <c r="IC446" s="76"/>
      <c r="ID446" s="76"/>
      <c r="IE446" s="75"/>
      <c r="IF446" s="75"/>
      <c r="IG446" s="75"/>
      <c r="IH446" s="75"/>
      <c r="II446" s="75"/>
      <c r="IJ446" s="74">
        <f t="shared" si="796"/>
        <v>0</v>
      </c>
      <c r="IL446" s="154"/>
      <c r="IN446" s="78"/>
      <c r="IO446" s="37"/>
      <c r="IP446" s="77"/>
      <c r="IQ446" s="76"/>
      <c r="IR446" s="76"/>
      <c r="IS446" s="76"/>
      <c r="IT446" s="76"/>
      <c r="IU446" s="76"/>
      <c r="IV446" s="76"/>
      <c r="IW446" s="76"/>
      <c r="IX446" s="75"/>
      <c r="IY446" s="75"/>
      <c r="IZ446" s="75"/>
      <c r="JA446" s="75"/>
      <c r="JB446" s="75"/>
      <c r="JC446" s="75"/>
      <c r="JD446" s="75"/>
      <c r="JE446" s="75"/>
      <c r="JF446" s="75"/>
      <c r="JG446" s="75"/>
      <c r="JH446" s="75"/>
      <c r="JI446" s="74">
        <f t="shared" si="797"/>
        <v>0</v>
      </c>
      <c r="JK446" s="154"/>
      <c r="JM446" s="78"/>
      <c r="JN446" s="37"/>
      <c r="JO446" s="77"/>
      <c r="JP446" s="76"/>
      <c r="JQ446" s="76"/>
      <c r="JR446" s="76"/>
      <c r="JS446" s="76"/>
      <c r="JT446" s="76"/>
      <c r="JU446" s="76"/>
      <c r="JV446" s="76"/>
      <c r="JW446" s="75"/>
      <c r="JX446" s="75"/>
      <c r="JY446" s="75"/>
      <c r="JZ446" s="75"/>
      <c r="KA446" s="75"/>
      <c r="KB446" s="75"/>
      <c r="KC446" s="75"/>
      <c r="KD446" s="75"/>
      <c r="KE446" s="75"/>
      <c r="KF446" s="75"/>
      <c r="KG446" s="75"/>
      <c r="KH446" s="74">
        <f t="shared" si="798"/>
        <v>0</v>
      </c>
      <c r="KJ446" s="154"/>
      <c r="KL446" s="78"/>
      <c r="KM446" s="37"/>
      <c r="KN446" s="77"/>
      <c r="KO446" s="76"/>
      <c r="KP446" s="76"/>
      <c r="KQ446" s="76"/>
      <c r="KR446" s="76"/>
      <c r="KS446" s="76"/>
      <c r="KT446" s="76"/>
      <c r="KU446" s="76"/>
      <c r="KV446" s="75"/>
      <c r="KW446" s="75"/>
      <c r="KX446" s="75"/>
      <c r="KY446" s="75"/>
      <c r="KZ446" s="75"/>
      <c r="LA446" s="75"/>
      <c r="LB446" s="75"/>
      <c r="LC446" s="75"/>
      <c r="LD446" s="75"/>
      <c r="LE446" s="75"/>
      <c r="LF446" s="75"/>
      <c r="LG446" s="74">
        <f t="shared" si="799"/>
        <v>0</v>
      </c>
      <c r="LI446" s="154"/>
      <c r="LK446" s="78"/>
      <c r="LL446" s="37"/>
      <c r="LM446" s="77"/>
      <c r="LN446" s="76"/>
      <c r="LO446" s="76"/>
      <c r="LP446" s="76"/>
      <c r="LQ446" s="76"/>
      <c r="LR446" s="76"/>
      <c r="LS446" s="76"/>
      <c r="LT446" s="76"/>
      <c r="LU446" s="75"/>
      <c r="LV446" s="75"/>
      <c r="LW446" s="75"/>
      <c r="LX446" s="75"/>
      <c r="LY446" s="75"/>
      <c r="LZ446" s="75"/>
      <c r="MA446" s="75"/>
      <c r="MB446" s="75"/>
      <c r="MC446" s="75"/>
      <c r="MD446" s="75"/>
      <c r="ME446" s="75"/>
      <c r="MF446" s="74">
        <f t="shared" si="800"/>
        <v>0</v>
      </c>
      <c r="MH446" s="154"/>
      <c r="MJ446" s="78"/>
      <c r="MK446" s="37"/>
      <c r="ML446" s="77"/>
      <c r="MM446" s="76"/>
      <c r="MN446" s="76"/>
      <c r="MO446" s="76"/>
      <c r="MP446" s="76"/>
      <c r="MQ446" s="76"/>
      <c r="MR446" s="76"/>
      <c r="MS446" s="76"/>
      <c r="MT446" s="75"/>
      <c r="MU446" s="75"/>
      <c r="MV446" s="75"/>
      <c r="MW446" s="75"/>
      <c r="MX446" s="75"/>
      <c r="MY446" s="75"/>
      <c r="MZ446" s="75"/>
      <c r="NA446" s="75"/>
      <c r="NB446" s="75"/>
      <c r="NC446" s="75"/>
      <c r="ND446" s="75"/>
      <c r="NE446" s="74">
        <f t="shared" si="801"/>
        <v>0</v>
      </c>
      <c r="NG446" s="154"/>
      <c r="NI446" s="78"/>
      <c r="NJ446" s="37"/>
      <c r="NK446" s="77"/>
      <c r="NL446" s="76"/>
      <c r="NM446" s="79"/>
      <c r="NN446" s="76"/>
      <c r="NO446" s="76"/>
      <c r="NP446" s="76"/>
      <c r="NQ446" s="76"/>
      <c r="NR446" s="76"/>
      <c r="NS446" s="76"/>
      <c r="NT446" s="76"/>
      <c r="NU446" s="76"/>
      <c r="NV446" s="76"/>
      <c r="NW446" s="76"/>
      <c r="NX446" s="76"/>
      <c r="NY446" s="76"/>
      <c r="NZ446" s="76"/>
      <c r="OA446" s="75"/>
      <c r="OB446" s="76"/>
      <c r="OC446" s="75"/>
      <c r="OD446" s="74">
        <f t="shared" si="802"/>
        <v>0</v>
      </c>
      <c r="OF446" s="154"/>
      <c r="OH446" s="78"/>
      <c r="OI446" s="37"/>
      <c r="OJ446" s="77"/>
      <c r="OK446" s="76"/>
      <c r="OL446" s="79"/>
      <c r="OM446" s="76"/>
      <c r="ON446" s="76"/>
      <c r="OO446" s="76"/>
      <c r="OP446" s="76"/>
      <c r="OQ446" s="76"/>
      <c r="OR446" s="76"/>
      <c r="OS446" s="76"/>
      <c r="OT446" s="76"/>
      <c r="OU446" s="76"/>
      <c r="OV446" s="76"/>
      <c r="OW446" s="76"/>
      <c r="OX446" s="76"/>
      <c r="OY446" s="76"/>
      <c r="OZ446" s="75"/>
      <c r="PA446" s="76"/>
      <c r="PB446" s="75"/>
      <c r="PC446" s="74">
        <f t="shared" si="803"/>
        <v>0</v>
      </c>
      <c r="PE446" s="154"/>
      <c r="PG446" s="78"/>
      <c r="PH446" s="37"/>
      <c r="PI446" s="77"/>
      <c r="PJ446" s="76"/>
      <c r="PK446" s="79"/>
      <c r="PL446" s="76"/>
      <c r="PM446" s="76"/>
      <c r="PN446" s="76"/>
      <c r="PO446" s="76"/>
      <c r="PP446" s="76"/>
      <c r="PQ446" s="76"/>
      <c r="PR446" s="76"/>
      <c r="PS446" s="76"/>
      <c r="PT446" s="76"/>
      <c r="PU446" s="76"/>
      <c r="PV446" s="76"/>
      <c r="PW446" s="76"/>
      <c r="PX446" s="76"/>
      <c r="PY446" s="75"/>
      <c r="PZ446" s="76"/>
      <c r="QA446" s="75"/>
      <c r="QB446" s="74">
        <f t="shared" si="804"/>
        <v>0</v>
      </c>
      <c r="QD446" s="154"/>
      <c r="QF446" s="78"/>
      <c r="QG446" s="37"/>
      <c r="QH446" s="77"/>
      <c r="QI446" s="76"/>
      <c r="QJ446" s="79"/>
      <c r="QK446" s="76"/>
      <c r="QL446" s="76"/>
      <c r="QM446" s="76"/>
      <c r="QN446" s="76"/>
      <c r="QO446" s="76"/>
      <c r="QP446" s="76"/>
      <c r="QQ446" s="76"/>
      <c r="QR446" s="76"/>
      <c r="QS446" s="76"/>
      <c r="QT446" s="76"/>
      <c r="QU446" s="76"/>
      <c r="QV446" s="76"/>
      <c r="QW446" s="76"/>
      <c r="QX446" s="75"/>
      <c r="QY446" s="76"/>
      <c r="QZ446" s="75"/>
      <c r="RA446" s="74">
        <f t="shared" si="805"/>
        <v>0</v>
      </c>
      <c r="RC446" s="154"/>
      <c r="RE446" s="78"/>
      <c r="RF446" s="37"/>
      <c r="RG446" s="77"/>
      <c r="RH446" s="76"/>
      <c r="RI446" s="79"/>
      <c r="RJ446" s="76"/>
      <c r="RK446" s="76"/>
      <c r="RL446" s="76"/>
      <c r="RM446" s="76"/>
      <c r="RN446" s="76"/>
      <c r="RO446" s="76"/>
      <c r="RP446" s="76"/>
      <c r="RQ446" s="76"/>
      <c r="RR446" s="76"/>
      <c r="RS446" s="76"/>
      <c r="RT446" s="76"/>
      <c r="RU446" s="76"/>
      <c r="RV446" s="76"/>
      <c r="RW446" s="75"/>
      <c r="RX446" s="76"/>
      <c r="RY446" s="75"/>
      <c r="RZ446" s="74">
        <f t="shared" si="806"/>
        <v>0</v>
      </c>
      <c r="SB446" s="154"/>
      <c r="SD446" s="78"/>
      <c r="SE446" s="37"/>
      <c r="SF446" s="77"/>
      <c r="SG446" s="76"/>
      <c r="SH446" s="79"/>
      <c r="SI446" s="76"/>
      <c r="SJ446" s="76"/>
      <c r="SK446" s="76"/>
      <c r="SL446" s="76"/>
      <c r="SM446" s="76"/>
      <c r="SN446" s="76"/>
      <c r="SO446" s="76"/>
      <c r="SP446" s="76"/>
      <c r="SQ446" s="76"/>
      <c r="SR446" s="76"/>
      <c r="SS446" s="76"/>
      <c r="ST446" s="76"/>
      <c r="SU446" s="76"/>
      <c r="SV446" s="75"/>
      <c r="SW446" s="76"/>
      <c r="SX446" s="75"/>
      <c r="SY446" s="74">
        <f t="shared" si="807"/>
        <v>0</v>
      </c>
      <c r="TA446" s="154"/>
      <c r="TC446" s="78"/>
      <c r="TD446" s="37"/>
      <c r="TE446" s="77"/>
      <c r="TF446" s="76"/>
      <c r="TG446" s="79"/>
      <c r="TH446" s="76"/>
      <c r="TI446" s="76"/>
      <c r="TJ446" s="76"/>
      <c r="TK446" s="76"/>
      <c r="TL446" s="76"/>
      <c r="TM446" s="76"/>
      <c r="TN446" s="76"/>
      <c r="TO446" s="76"/>
      <c r="TP446" s="76"/>
      <c r="TQ446" s="76"/>
      <c r="TR446" s="76"/>
      <c r="TS446" s="76"/>
      <c r="TT446" s="76"/>
      <c r="TU446" s="75"/>
      <c r="TV446" s="76"/>
      <c r="TW446" s="75"/>
      <c r="TX446" s="74">
        <f t="shared" si="808"/>
        <v>0</v>
      </c>
      <c r="TZ446" s="154"/>
      <c r="UB446" s="78"/>
      <c r="UC446" s="37"/>
      <c r="UD446" s="77"/>
      <c r="UE446" s="76"/>
      <c r="UF446" s="79"/>
      <c r="UG446" s="76"/>
      <c r="UH446" s="76"/>
      <c r="UI446" s="76"/>
      <c r="UJ446" s="76"/>
      <c r="UK446" s="76"/>
      <c r="UL446" s="76"/>
      <c r="UM446" s="76"/>
      <c r="UN446" s="76"/>
      <c r="UO446" s="76"/>
      <c r="UP446" s="76"/>
      <c r="UQ446" s="76"/>
      <c r="UR446" s="76"/>
      <c r="US446" s="76"/>
      <c r="UT446" s="75"/>
      <c r="UU446" s="76"/>
      <c r="UV446" s="75"/>
      <c r="UW446" s="74">
        <f t="shared" si="809"/>
        <v>0</v>
      </c>
      <c r="UY446" s="154"/>
      <c r="VA446" s="78"/>
      <c r="VB446" s="37"/>
      <c r="VC446" s="77"/>
      <c r="VD446" s="76"/>
      <c r="VE446" s="79"/>
      <c r="VF446" s="76"/>
      <c r="VG446" s="76"/>
      <c r="VH446" s="76"/>
      <c r="VI446" s="76"/>
      <c r="VJ446" s="76"/>
      <c r="VK446" s="76"/>
      <c r="VL446" s="76"/>
      <c r="VM446" s="76"/>
      <c r="VN446" s="76"/>
      <c r="VO446" s="76"/>
      <c r="VP446" s="76"/>
      <c r="VQ446" s="76"/>
      <c r="VR446" s="76"/>
      <c r="VS446" s="75"/>
      <c r="VT446" s="76"/>
      <c r="VU446" s="75"/>
      <c r="VV446" s="74">
        <f t="shared" si="810"/>
        <v>0</v>
      </c>
    </row>
    <row r="447" spans="2:594" s="38" customFormat="1" ht="30" customHeight="1" outlineLevel="1">
      <c r="B447" s="88"/>
      <c r="C447" s="89">
        <f>IF(ISERROR(I447+1)=TRUE,I447,IF(I447="","",MAX(C$15:C446)+1))</f>
        <v>330</v>
      </c>
      <c r="D447" s="88">
        <f t="shared" si="740"/>
        <v>1</v>
      </c>
      <c r="E447" s="3"/>
      <c r="G447" s="154"/>
      <c r="I447" s="95">
        <f t="shared" si="811"/>
        <v>340</v>
      </c>
      <c r="J447" s="94" t="s">
        <v>359</v>
      </c>
      <c r="K447" s="93"/>
      <c r="L447" s="93"/>
      <c r="M447" s="93"/>
      <c r="N447" s="93"/>
      <c r="O447" s="92"/>
      <c r="P447" s="91" t="s">
        <v>130</v>
      </c>
      <c r="Q447" s="297"/>
      <c r="R447" s="90" t="s">
        <v>141</v>
      </c>
      <c r="S447" s="298"/>
      <c r="U447" s="154"/>
      <c r="V447" s="42"/>
      <c r="W447" s="78"/>
      <c r="X447" s="37"/>
      <c r="Y447" s="77"/>
      <c r="Z447" s="76"/>
      <c r="AA447" s="79"/>
      <c r="AB447" s="76"/>
      <c r="AC447" s="79"/>
      <c r="AD447" s="76"/>
      <c r="AE447" s="76"/>
      <c r="AF447" s="76"/>
      <c r="AG447" s="76"/>
      <c r="AH447" s="76"/>
      <c r="AI447" s="76"/>
      <c r="AJ447" s="76"/>
      <c r="AK447" s="75"/>
      <c r="AL447" s="75"/>
      <c r="AM447" s="75"/>
      <c r="AN447" s="75"/>
      <c r="AO447" s="75"/>
      <c r="AP447" s="75"/>
      <c r="AQ447" s="75"/>
      <c r="AR447" s="74">
        <f t="shared" si="788"/>
        <v>0</v>
      </c>
      <c r="AT447" s="154"/>
      <c r="AV447" s="78"/>
      <c r="AW447" s="37"/>
      <c r="AX447" s="77"/>
      <c r="AY447" s="76"/>
      <c r="AZ447" s="79"/>
      <c r="BA447" s="76"/>
      <c r="BB447" s="79"/>
      <c r="BC447" s="76"/>
      <c r="BD447" s="76"/>
      <c r="BE447" s="76"/>
      <c r="BF447" s="76"/>
      <c r="BG447" s="76"/>
      <c r="BH447" s="76"/>
      <c r="BI447" s="76"/>
      <c r="BJ447" s="75"/>
      <c r="BK447" s="75"/>
      <c r="BL447" s="75"/>
      <c r="BM447" s="75"/>
      <c r="BN447" s="75"/>
      <c r="BO447" s="75"/>
      <c r="BP447" s="75">
        <v>1</v>
      </c>
      <c r="BQ447" s="74">
        <f t="shared" si="789"/>
        <v>0</v>
      </c>
      <c r="BS447" s="154"/>
      <c r="BU447" s="78"/>
      <c r="BV447" s="37"/>
      <c r="BW447" s="77"/>
      <c r="BX447" s="76"/>
      <c r="BY447" s="79"/>
      <c r="BZ447" s="76"/>
      <c r="CA447" s="79"/>
      <c r="CB447" s="76"/>
      <c r="CC447" s="76"/>
      <c r="CD447" s="76"/>
      <c r="CE447" s="76"/>
      <c r="CF447" s="76"/>
      <c r="CG447" s="76"/>
      <c r="CH447" s="76"/>
      <c r="CI447" s="75"/>
      <c r="CJ447" s="75"/>
      <c r="CK447" s="75"/>
      <c r="CL447" s="75"/>
      <c r="CM447" s="75"/>
      <c r="CN447" s="75"/>
      <c r="CO447" s="75"/>
      <c r="CP447" s="74">
        <f t="shared" si="790"/>
        <v>0</v>
      </c>
      <c r="CR447" s="154"/>
      <c r="CT447" s="78"/>
      <c r="CU447" s="37"/>
      <c r="CV447" s="77"/>
      <c r="CW447" s="76"/>
      <c r="CX447" s="79"/>
      <c r="CY447" s="76"/>
      <c r="CZ447" s="79"/>
      <c r="DA447" s="76"/>
      <c r="DB447" s="76"/>
      <c r="DC447" s="76"/>
      <c r="DD447" s="76"/>
      <c r="DE447" s="76"/>
      <c r="DF447" s="76"/>
      <c r="DG447" s="76"/>
      <c r="DH447" s="75"/>
      <c r="DI447" s="75"/>
      <c r="DJ447" s="75"/>
      <c r="DK447" s="75"/>
      <c r="DL447" s="75"/>
      <c r="DM447" s="75"/>
      <c r="DN447" s="75"/>
      <c r="DO447" s="74">
        <f t="shared" si="791"/>
        <v>0</v>
      </c>
      <c r="DQ447" s="154"/>
      <c r="DS447" s="78"/>
      <c r="DT447" s="37"/>
      <c r="DU447" s="77"/>
      <c r="DV447" s="76"/>
      <c r="DW447" s="79"/>
      <c r="DX447" s="76"/>
      <c r="DY447" s="79"/>
      <c r="DZ447" s="76"/>
      <c r="EA447" s="76"/>
      <c r="EB447" s="76"/>
      <c r="EC447" s="76"/>
      <c r="ED447" s="76"/>
      <c r="EE447" s="76"/>
      <c r="EF447" s="76"/>
      <c r="EG447" s="75"/>
      <c r="EH447" s="75"/>
      <c r="EI447" s="75"/>
      <c r="EJ447" s="75"/>
      <c r="EK447" s="75"/>
      <c r="EL447" s="75"/>
      <c r="EM447" s="75"/>
      <c r="EN447" s="74">
        <f t="shared" si="792"/>
        <v>0</v>
      </c>
      <c r="EP447" s="154"/>
      <c r="ER447" s="78"/>
      <c r="ES447" s="37"/>
      <c r="ET447" s="77"/>
      <c r="EU447" s="76"/>
      <c r="EV447" s="79"/>
      <c r="EW447" s="76"/>
      <c r="EX447" s="79"/>
      <c r="EY447" s="76"/>
      <c r="EZ447" s="76"/>
      <c r="FA447" s="76"/>
      <c r="FB447" s="76"/>
      <c r="FC447" s="76"/>
      <c r="FD447" s="76"/>
      <c r="FE447" s="76"/>
      <c r="FF447" s="76"/>
      <c r="FG447" s="76"/>
      <c r="FH447" s="75"/>
      <c r="FI447" s="75"/>
      <c r="FJ447" s="75"/>
      <c r="FK447" s="75"/>
      <c r="FL447" s="75"/>
      <c r="FM447" s="74">
        <f t="shared" si="793"/>
        <v>0</v>
      </c>
      <c r="FO447" s="154"/>
      <c r="FQ447" s="78"/>
      <c r="FR447" s="37"/>
      <c r="FS447" s="77"/>
      <c r="FT447" s="76"/>
      <c r="FU447" s="79"/>
      <c r="FV447" s="76"/>
      <c r="FW447" s="79"/>
      <c r="FX447" s="76"/>
      <c r="FY447" s="76"/>
      <c r="FZ447" s="76"/>
      <c r="GA447" s="76"/>
      <c r="GB447" s="76"/>
      <c r="GC447" s="76"/>
      <c r="GD447" s="76"/>
      <c r="GE447" s="76"/>
      <c r="GF447" s="76"/>
      <c r="GG447" s="75"/>
      <c r="GH447" s="75"/>
      <c r="GI447" s="75"/>
      <c r="GJ447" s="75"/>
      <c r="GK447" s="75">
        <v>1</v>
      </c>
      <c r="GL447" s="74">
        <f t="shared" si="794"/>
        <v>0</v>
      </c>
      <c r="GN447" s="154"/>
      <c r="GP447" s="78"/>
      <c r="GQ447" s="37"/>
      <c r="GR447" s="77"/>
      <c r="GS447" s="76"/>
      <c r="GT447" s="79"/>
      <c r="GU447" s="76"/>
      <c r="GV447" s="79"/>
      <c r="GW447" s="76"/>
      <c r="GX447" s="76"/>
      <c r="GY447" s="76"/>
      <c r="GZ447" s="76"/>
      <c r="HA447" s="76"/>
      <c r="HB447" s="76"/>
      <c r="HC447" s="76"/>
      <c r="HD447" s="76"/>
      <c r="HE447" s="76"/>
      <c r="HF447" s="75"/>
      <c r="HG447" s="75"/>
      <c r="HH447" s="75"/>
      <c r="HI447" s="75"/>
      <c r="HJ447" s="75">
        <v>1</v>
      </c>
      <c r="HK447" s="74">
        <f t="shared" si="795"/>
        <v>0</v>
      </c>
      <c r="HM447" s="154"/>
      <c r="HO447" s="78"/>
      <c r="HP447" s="37"/>
      <c r="HQ447" s="77"/>
      <c r="HR447" s="76"/>
      <c r="HS447" s="79"/>
      <c r="HT447" s="76"/>
      <c r="HU447" s="79"/>
      <c r="HV447" s="76"/>
      <c r="HW447" s="76"/>
      <c r="HX447" s="76"/>
      <c r="HY447" s="76"/>
      <c r="HZ447" s="76"/>
      <c r="IA447" s="76"/>
      <c r="IB447" s="76"/>
      <c r="IC447" s="76"/>
      <c r="ID447" s="76"/>
      <c r="IE447" s="75"/>
      <c r="IF447" s="75"/>
      <c r="IG447" s="75"/>
      <c r="IH447" s="75"/>
      <c r="II447" s="75"/>
      <c r="IJ447" s="74">
        <f t="shared" si="796"/>
        <v>0</v>
      </c>
      <c r="IL447" s="154"/>
      <c r="IN447" s="78"/>
      <c r="IO447" s="37"/>
      <c r="IP447" s="77"/>
      <c r="IQ447" s="76"/>
      <c r="IR447" s="76"/>
      <c r="IS447" s="76"/>
      <c r="IT447" s="76"/>
      <c r="IU447" s="76"/>
      <c r="IV447" s="76"/>
      <c r="IW447" s="76"/>
      <c r="IX447" s="75"/>
      <c r="IY447" s="75"/>
      <c r="IZ447" s="75"/>
      <c r="JA447" s="75"/>
      <c r="JB447" s="75"/>
      <c r="JC447" s="75"/>
      <c r="JD447" s="75"/>
      <c r="JE447" s="75"/>
      <c r="JF447" s="75"/>
      <c r="JG447" s="75"/>
      <c r="JH447" s="75"/>
      <c r="JI447" s="74">
        <f t="shared" si="797"/>
        <v>0</v>
      </c>
      <c r="JK447" s="154"/>
      <c r="JM447" s="78"/>
      <c r="JN447" s="37"/>
      <c r="JO447" s="77"/>
      <c r="JP447" s="76"/>
      <c r="JQ447" s="76"/>
      <c r="JR447" s="76"/>
      <c r="JS447" s="76"/>
      <c r="JT447" s="76"/>
      <c r="JU447" s="76"/>
      <c r="JV447" s="76"/>
      <c r="JW447" s="75"/>
      <c r="JX447" s="75"/>
      <c r="JY447" s="75"/>
      <c r="JZ447" s="75"/>
      <c r="KA447" s="75"/>
      <c r="KB447" s="75"/>
      <c r="KC447" s="75"/>
      <c r="KD447" s="75"/>
      <c r="KE447" s="75"/>
      <c r="KF447" s="75"/>
      <c r="KG447" s="75">
        <v>1</v>
      </c>
      <c r="KH447" s="74">
        <f t="shared" si="798"/>
        <v>0</v>
      </c>
      <c r="KJ447" s="154"/>
      <c r="KL447" s="78"/>
      <c r="KM447" s="37"/>
      <c r="KN447" s="77"/>
      <c r="KO447" s="76"/>
      <c r="KP447" s="76"/>
      <c r="KQ447" s="76"/>
      <c r="KR447" s="76"/>
      <c r="KS447" s="76"/>
      <c r="KT447" s="76"/>
      <c r="KU447" s="76"/>
      <c r="KV447" s="75"/>
      <c r="KW447" s="75"/>
      <c r="KX447" s="75"/>
      <c r="KY447" s="75"/>
      <c r="KZ447" s="75"/>
      <c r="LA447" s="75"/>
      <c r="LB447" s="75"/>
      <c r="LC447" s="75"/>
      <c r="LD447" s="75"/>
      <c r="LE447" s="75"/>
      <c r="LF447" s="75"/>
      <c r="LG447" s="74">
        <f t="shared" si="799"/>
        <v>0</v>
      </c>
      <c r="LI447" s="154"/>
      <c r="LK447" s="78"/>
      <c r="LL447" s="37"/>
      <c r="LM447" s="77"/>
      <c r="LN447" s="76"/>
      <c r="LO447" s="76"/>
      <c r="LP447" s="76"/>
      <c r="LQ447" s="76"/>
      <c r="LR447" s="76"/>
      <c r="LS447" s="76"/>
      <c r="LT447" s="76"/>
      <c r="LU447" s="75"/>
      <c r="LV447" s="75"/>
      <c r="LW447" s="75"/>
      <c r="LX447" s="75"/>
      <c r="LY447" s="75"/>
      <c r="LZ447" s="75"/>
      <c r="MA447" s="75"/>
      <c r="MB447" s="75"/>
      <c r="MC447" s="75"/>
      <c r="MD447" s="75"/>
      <c r="ME447" s="75">
        <v>1</v>
      </c>
      <c r="MF447" s="74">
        <f t="shared" si="800"/>
        <v>0</v>
      </c>
      <c r="MH447" s="154"/>
      <c r="MJ447" s="78"/>
      <c r="MK447" s="37"/>
      <c r="ML447" s="77"/>
      <c r="MM447" s="76"/>
      <c r="MN447" s="76"/>
      <c r="MO447" s="76"/>
      <c r="MP447" s="76"/>
      <c r="MQ447" s="76"/>
      <c r="MR447" s="76"/>
      <c r="MS447" s="76"/>
      <c r="MT447" s="75"/>
      <c r="MU447" s="75"/>
      <c r="MV447" s="75"/>
      <c r="MW447" s="75"/>
      <c r="MX447" s="75"/>
      <c r="MY447" s="75"/>
      <c r="MZ447" s="75"/>
      <c r="NA447" s="75"/>
      <c r="NB447" s="75"/>
      <c r="NC447" s="75"/>
      <c r="ND447" s="75">
        <v>1</v>
      </c>
      <c r="NE447" s="74">
        <f t="shared" si="801"/>
        <v>0</v>
      </c>
      <c r="NG447" s="154"/>
      <c r="NI447" s="78"/>
      <c r="NJ447" s="37"/>
      <c r="NK447" s="77"/>
      <c r="NL447" s="76"/>
      <c r="NM447" s="79"/>
      <c r="NN447" s="76"/>
      <c r="NO447" s="76"/>
      <c r="NP447" s="76"/>
      <c r="NQ447" s="76"/>
      <c r="NR447" s="76"/>
      <c r="NS447" s="76"/>
      <c r="NT447" s="76"/>
      <c r="NU447" s="76"/>
      <c r="NV447" s="76"/>
      <c r="NW447" s="76"/>
      <c r="NX447" s="76"/>
      <c r="NY447" s="76"/>
      <c r="NZ447" s="76"/>
      <c r="OA447" s="75"/>
      <c r="OB447" s="76"/>
      <c r="OC447" s="75"/>
      <c r="OD447" s="74">
        <f t="shared" si="802"/>
        <v>0</v>
      </c>
      <c r="OF447" s="154"/>
      <c r="OH447" s="78"/>
      <c r="OI447" s="37"/>
      <c r="OJ447" s="77"/>
      <c r="OK447" s="76"/>
      <c r="OL447" s="79"/>
      <c r="OM447" s="76"/>
      <c r="ON447" s="76"/>
      <c r="OO447" s="76"/>
      <c r="OP447" s="76"/>
      <c r="OQ447" s="76"/>
      <c r="OR447" s="76"/>
      <c r="OS447" s="76"/>
      <c r="OT447" s="76"/>
      <c r="OU447" s="76"/>
      <c r="OV447" s="76"/>
      <c r="OW447" s="76"/>
      <c r="OX447" s="76"/>
      <c r="OY447" s="76"/>
      <c r="OZ447" s="75"/>
      <c r="PA447" s="76"/>
      <c r="PB447" s="75">
        <v>1</v>
      </c>
      <c r="PC447" s="74">
        <f t="shared" si="803"/>
        <v>0</v>
      </c>
      <c r="PE447" s="154"/>
      <c r="PG447" s="78"/>
      <c r="PH447" s="37"/>
      <c r="PI447" s="77"/>
      <c r="PJ447" s="76"/>
      <c r="PK447" s="79"/>
      <c r="PL447" s="76"/>
      <c r="PM447" s="76"/>
      <c r="PN447" s="76"/>
      <c r="PO447" s="76"/>
      <c r="PP447" s="76"/>
      <c r="PQ447" s="76"/>
      <c r="PR447" s="76"/>
      <c r="PS447" s="76"/>
      <c r="PT447" s="76"/>
      <c r="PU447" s="76"/>
      <c r="PV447" s="76"/>
      <c r="PW447" s="76"/>
      <c r="PX447" s="76"/>
      <c r="PY447" s="75"/>
      <c r="PZ447" s="76"/>
      <c r="QA447" s="75"/>
      <c r="QB447" s="74">
        <f t="shared" si="804"/>
        <v>0</v>
      </c>
      <c r="QD447" s="154"/>
      <c r="QF447" s="78"/>
      <c r="QG447" s="37"/>
      <c r="QH447" s="77"/>
      <c r="QI447" s="76"/>
      <c r="QJ447" s="79"/>
      <c r="QK447" s="76"/>
      <c r="QL447" s="76"/>
      <c r="QM447" s="76"/>
      <c r="QN447" s="76"/>
      <c r="QO447" s="76"/>
      <c r="QP447" s="76"/>
      <c r="QQ447" s="76"/>
      <c r="QR447" s="76"/>
      <c r="QS447" s="76"/>
      <c r="QT447" s="76"/>
      <c r="QU447" s="76"/>
      <c r="QV447" s="76"/>
      <c r="QW447" s="76"/>
      <c r="QX447" s="75"/>
      <c r="QY447" s="76"/>
      <c r="QZ447" s="75">
        <v>1</v>
      </c>
      <c r="RA447" s="74">
        <f t="shared" si="805"/>
        <v>0</v>
      </c>
      <c r="RC447" s="154"/>
      <c r="RE447" s="78"/>
      <c r="RF447" s="37"/>
      <c r="RG447" s="77"/>
      <c r="RH447" s="76"/>
      <c r="RI447" s="79"/>
      <c r="RJ447" s="76"/>
      <c r="RK447" s="76"/>
      <c r="RL447" s="76"/>
      <c r="RM447" s="76"/>
      <c r="RN447" s="76"/>
      <c r="RO447" s="76"/>
      <c r="RP447" s="76"/>
      <c r="RQ447" s="76"/>
      <c r="RR447" s="76"/>
      <c r="RS447" s="76"/>
      <c r="RT447" s="76"/>
      <c r="RU447" s="76"/>
      <c r="RV447" s="76"/>
      <c r="RW447" s="75"/>
      <c r="RX447" s="76"/>
      <c r="RY447" s="75"/>
      <c r="RZ447" s="74">
        <f t="shared" si="806"/>
        <v>0</v>
      </c>
      <c r="SB447" s="154"/>
      <c r="SD447" s="78"/>
      <c r="SE447" s="37"/>
      <c r="SF447" s="77"/>
      <c r="SG447" s="76"/>
      <c r="SH447" s="79"/>
      <c r="SI447" s="76"/>
      <c r="SJ447" s="76"/>
      <c r="SK447" s="76"/>
      <c r="SL447" s="76"/>
      <c r="SM447" s="76"/>
      <c r="SN447" s="76"/>
      <c r="SO447" s="76"/>
      <c r="SP447" s="76"/>
      <c r="SQ447" s="76"/>
      <c r="SR447" s="76"/>
      <c r="SS447" s="76"/>
      <c r="ST447" s="76"/>
      <c r="SU447" s="76"/>
      <c r="SV447" s="75"/>
      <c r="SW447" s="76"/>
      <c r="SX447" s="75"/>
      <c r="SY447" s="74">
        <f t="shared" si="807"/>
        <v>0</v>
      </c>
      <c r="TA447" s="154"/>
      <c r="TC447" s="78"/>
      <c r="TD447" s="37"/>
      <c r="TE447" s="77"/>
      <c r="TF447" s="76"/>
      <c r="TG447" s="79"/>
      <c r="TH447" s="76"/>
      <c r="TI447" s="76"/>
      <c r="TJ447" s="76"/>
      <c r="TK447" s="76"/>
      <c r="TL447" s="76"/>
      <c r="TM447" s="76"/>
      <c r="TN447" s="76"/>
      <c r="TO447" s="76"/>
      <c r="TP447" s="76"/>
      <c r="TQ447" s="76"/>
      <c r="TR447" s="76"/>
      <c r="TS447" s="76"/>
      <c r="TT447" s="76"/>
      <c r="TU447" s="75"/>
      <c r="TV447" s="76"/>
      <c r="TW447" s="75">
        <v>1</v>
      </c>
      <c r="TX447" s="74">
        <f t="shared" si="808"/>
        <v>0</v>
      </c>
      <c r="TZ447" s="154"/>
      <c r="UB447" s="78"/>
      <c r="UC447" s="37"/>
      <c r="UD447" s="77"/>
      <c r="UE447" s="76"/>
      <c r="UF447" s="79"/>
      <c r="UG447" s="76"/>
      <c r="UH447" s="76"/>
      <c r="UI447" s="76"/>
      <c r="UJ447" s="76"/>
      <c r="UK447" s="76"/>
      <c r="UL447" s="76"/>
      <c r="UM447" s="76"/>
      <c r="UN447" s="76"/>
      <c r="UO447" s="76"/>
      <c r="UP447" s="76"/>
      <c r="UQ447" s="76"/>
      <c r="UR447" s="76"/>
      <c r="US447" s="76"/>
      <c r="UT447" s="75"/>
      <c r="UU447" s="76"/>
      <c r="UV447" s="75">
        <v>1</v>
      </c>
      <c r="UW447" s="74">
        <f t="shared" si="809"/>
        <v>0</v>
      </c>
      <c r="UY447" s="154"/>
      <c r="VA447" s="78"/>
      <c r="VB447" s="37"/>
      <c r="VC447" s="77"/>
      <c r="VD447" s="76"/>
      <c r="VE447" s="79"/>
      <c r="VF447" s="76"/>
      <c r="VG447" s="76"/>
      <c r="VH447" s="76"/>
      <c r="VI447" s="76"/>
      <c r="VJ447" s="76"/>
      <c r="VK447" s="76"/>
      <c r="VL447" s="76"/>
      <c r="VM447" s="76"/>
      <c r="VN447" s="76"/>
      <c r="VO447" s="76"/>
      <c r="VP447" s="76"/>
      <c r="VQ447" s="76"/>
      <c r="VR447" s="76"/>
      <c r="VS447" s="75"/>
      <c r="VT447" s="76"/>
      <c r="VU447" s="75"/>
      <c r="VV447" s="74">
        <f t="shared" si="810"/>
        <v>0</v>
      </c>
    </row>
    <row r="448" spans="2:594" s="38" customFormat="1" ht="15" customHeight="1" outlineLevel="1">
      <c r="B448" s="88"/>
      <c r="C448" s="89">
        <f>IF(ISERROR(I448+1)=TRUE,I448,IF(I448="","",MAX(C$15:C447)+1))</f>
        <v>331</v>
      </c>
      <c r="D448" s="88">
        <f t="shared" si="740"/>
        <v>1</v>
      </c>
      <c r="E448" s="3"/>
      <c r="G448" s="154"/>
      <c r="I448" s="95">
        <f t="shared" si="811"/>
        <v>341</v>
      </c>
      <c r="J448" s="94" t="s">
        <v>358</v>
      </c>
      <c r="K448" s="93"/>
      <c r="L448" s="93"/>
      <c r="M448" s="93"/>
      <c r="N448" s="93"/>
      <c r="O448" s="92"/>
      <c r="P448" s="91" t="s">
        <v>130</v>
      </c>
      <c r="Q448" s="297"/>
      <c r="R448" s="90" t="s">
        <v>141</v>
      </c>
      <c r="S448" s="298"/>
      <c r="U448" s="154"/>
      <c r="V448" s="42"/>
      <c r="W448" s="78"/>
      <c r="X448" s="37"/>
      <c r="Y448" s="77"/>
      <c r="Z448" s="76"/>
      <c r="AA448" s="79"/>
      <c r="AB448" s="76"/>
      <c r="AC448" s="79"/>
      <c r="AD448" s="76"/>
      <c r="AE448" s="76"/>
      <c r="AF448" s="76"/>
      <c r="AG448" s="76"/>
      <c r="AH448" s="76"/>
      <c r="AI448" s="76"/>
      <c r="AJ448" s="76"/>
      <c r="AK448" s="75"/>
      <c r="AL448" s="75"/>
      <c r="AM448" s="75"/>
      <c r="AN448" s="75"/>
      <c r="AO448" s="75"/>
      <c r="AP448" s="75"/>
      <c r="AQ448" s="75"/>
      <c r="AR448" s="74">
        <f t="shared" si="788"/>
        <v>0</v>
      </c>
      <c r="AT448" s="154"/>
      <c r="AV448" s="78"/>
      <c r="AW448" s="37"/>
      <c r="AX448" s="77"/>
      <c r="AY448" s="76"/>
      <c r="AZ448" s="79"/>
      <c r="BA448" s="76"/>
      <c r="BB448" s="79"/>
      <c r="BC448" s="76"/>
      <c r="BD448" s="76"/>
      <c r="BE448" s="76"/>
      <c r="BF448" s="76"/>
      <c r="BG448" s="76"/>
      <c r="BH448" s="76"/>
      <c r="BI448" s="76"/>
      <c r="BJ448" s="75"/>
      <c r="BK448" s="75"/>
      <c r="BL448" s="75"/>
      <c r="BM448" s="75"/>
      <c r="BN448" s="75"/>
      <c r="BO448" s="75"/>
      <c r="BP448" s="75"/>
      <c r="BQ448" s="74">
        <f t="shared" si="789"/>
        <v>0</v>
      </c>
      <c r="BS448" s="154"/>
      <c r="BU448" s="78"/>
      <c r="BV448" s="37"/>
      <c r="BW448" s="77"/>
      <c r="BX448" s="76"/>
      <c r="BY448" s="79"/>
      <c r="BZ448" s="76"/>
      <c r="CA448" s="79"/>
      <c r="CB448" s="76"/>
      <c r="CC448" s="76"/>
      <c r="CD448" s="76"/>
      <c r="CE448" s="76"/>
      <c r="CF448" s="76"/>
      <c r="CG448" s="76"/>
      <c r="CH448" s="76"/>
      <c r="CI448" s="75"/>
      <c r="CJ448" s="75"/>
      <c r="CK448" s="75"/>
      <c r="CL448" s="75"/>
      <c r="CM448" s="75"/>
      <c r="CN448" s="75"/>
      <c r="CO448" s="75"/>
      <c r="CP448" s="74">
        <f t="shared" si="790"/>
        <v>0</v>
      </c>
      <c r="CR448" s="154"/>
      <c r="CT448" s="78"/>
      <c r="CU448" s="37"/>
      <c r="CV448" s="77"/>
      <c r="CW448" s="76"/>
      <c r="CX448" s="79"/>
      <c r="CY448" s="76"/>
      <c r="CZ448" s="79"/>
      <c r="DA448" s="76"/>
      <c r="DB448" s="76"/>
      <c r="DC448" s="76"/>
      <c r="DD448" s="76"/>
      <c r="DE448" s="76"/>
      <c r="DF448" s="76"/>
      <c r="DG448" s="76"/>
      <c r="DH448" s="75"/>
      <c r="DI448" s="75"/>
      <c r="DJ448" s="75"/>
      <c r="DK448" s="75"/>
      <c r="DL448" s="75"/>
      <c r="DM448" s="75"/>
      <c r="DN448" s="75"/>
      <c r="DO448" s="74">
        <f t="shared" si="791"/>
        <v>0</v>
      </c>
      <c r="DQ448" s="154"/>
      <c r="DS448" s="78"/>
      <c r="DT448" s="37"/>
      <c r="DU448" s="77"/>
      <c r="DV448" s="76"/>
      <c r="DW448" s="79"/>
      <c r="DX448" s="76"/>
      <c r="DY448" s="79"/>
      <c r="DZ448" s="76"/>
      <c r="EA448" s="76"/>
      <c r="EB448" s="76"/>
      <c r="EC448" s="76"/>
      <c r="ED448" s="76"/>
      <c r="EE448" s="76"/>
      <c r="EF448" s="76"/>
      <c r="EG448" s="75"/>
      <c r="EH448" s="75"/>
      <c r="EI448" s="75"/>
      <c r="EJ448" s="75"/>
      <c r="EK448" s="75"/>
      <c r="EL448" s="75"/>
      <c r="EM448" s="75"/>
      <c r="EN448" s="74">
        <f t="shared" si="792"/>
        <v>0</v>
      </c>
      <c r="EP448" s="154"/>
      <c r="ER448" s="78"/>
      <c r="ES448" s="37"/>
      <c r="ET448" s="77"/>
      <c r="EU448" s="76"/>
      <c r="EV448" s="79"/>
      <c r="EW448" s="76"/>
      <c r="EX448" s="79"/>
      <c r="EY448" s="76"/>
      <c r="EZ448" s="76"/>
      <c r="FA448" s="76"/>
      <c r="FB448" s="76"/>
      <c r="FC448" s="76"/>
      <c r="FD448" s="76"/>
      <c r="FE448" s="76"/>
      <c r="FF448" s="76"/>
      <c r="FG448" s="76"/>
      <c r="FH448" s="75"/>
      <c r="FI448" s="75"/>
      <c r="FJ448" s="75"/>
      <c r="FK448" s="75"/>
      <c r="FL448" s="75"/>
      <c r="FM448" s="74">
        <f t="shared" si="793"/>
        <v>0</v>
      </c>
      <c r="FO448" s="154"/>
      <c r="FQ448" s="78"/>
      <c r="FR448" s="37"/>
      <c r="FS448" s="77"/>
      <c r="FT448" s="76"/>
      <c r="FU448" s="79"/>
      <c r="FV448" s="76"/>
      <c r="FW448" s="79"/>
      <c r="FX448" s="76"/>
      <c r="FY448" s="76"/>
      <c r="FZ448" s="76"/>
      <c r="GA448" s="76"/>
      <c r="GB448" s="76"/>
      <c r="GC448" s="76"/>
      <c r="GD448" s="76"/>
      <c r="GE448" s="76"/>
      <c r="GF448" s="76"/>
      <c r="GG448" s="75"/>
      <c r="GH448" s="75"/>
      <c r="GI448" s="75"/>
      <c r="GJ448" s="75"/>
      <c r="GK448" s="75"/>
      <c r="GL448" s="74">
        <f t="shared" si="794"/>
        <v>0</v>
      </c>
      <c r="GN448" s="154"/>
      <c r="GP448" s="78"/>
      <c r="GQ448" s="37"/>
      <c r="GR448" s="77"/>
      <c r="GS448" s="76"/>
      <c r="GT448" s="79"/>
      <c r="GU448" s="76"/>
      <c r="GV448" s="79"/>
      <c r="GW448" s="76"/>
      <c r="GX448" s="76"/>
      <c r="GY448" s="76"/>
      <c r="GZ448" s="76"/>
      <c r="HA448" s="76"/>
      <c r="HB448" s="76"/>
      <c r="HC448" s="76"/>
      <c r="HD448" s="76"/>
      <c r="HE448" s="76"/>
      <c r="HF448" s="75"/>
      <c r="HG448" s="75"/>
      <c r="HH448" s="75"/>
      <c r="HI448" s="75"/>
      <c r="HJ448" s="75"/>
      <c r="HK448" s="74">
        <f t="shared" si="795"/>
        <v>0</v>
      </c>
      <c r="HM448" s="154"/>
      <c r="HO448" s="78"/>
      <c r="HP448" s="37"/>
      <c r="HQ448" s="77"/>
      <c r="HR448" s="76"/>
      <c r="HS448" s="79"/>
      <c r="HT448" s="76"/>
      <c r="HU448" s="79"/>
      <c r="HV448" s="76"/>
      <c r="HW448" s="76"/>
      <c r="HX448" s="76"/>
      <c r="HY448" s="76"/>
      <c r="HZ448" s="76"/>
      <c r="IA448" s="76"/>
      <c r="IB448" s="76"/>
      <c r="IC448" s="76"/>
      <c r="ID448" s="76"/>
      <c r="IE448" s="75"/>
      <c r="IF448" s="75"/>
      <c r="IG448" s="75"/>
      <c r="IH448" s="75"/>
      <c r="II448" s="75"/>
      <c r="IJ448" s="74">
        <f t="shared" si="796"/>
        <v>0</v>
      </c>
      <c r="IL448" s="154"/>
      <c r="IN448" s="78"/>
      <c r="IO448" s="37"/>
      <c r="IP448" s="77"/>
      <c r="IQ448" s="76"/>
      <c r="IR448" s="76"/>
      <c r="IS448" s="76"/>
      <c r="IT448" s="76"/>
      <c r="IU448" s="76"/>
      <c r="IV448" s="76"/>
      <c r="IW448" s="76"/>
      <c r="IX448" s="75"/>
      <c r="IY448" s="75"/>
      <c r="IZ448" s="75"/>
      <c r="JA448" s="75"/>
      <c r="JB448" s="75"/>
      <c r="JC448" s="75"/>
      <c r="JD448" s="75"/>
      <c r="JE448" s="75"/>
      <c r="JF448" s="75"/>
      <c r="JG448" s="75"/>
      <c r="JH448" s="75"/>
      <c r="JI448" s="74">
        <f t="shared" si="797"/>
        <v>0</v>
      </c>
      <c r="JK448" s="154"/>
      <c r="JM448" s="78"/>
      <c r="JN448" s="37"/>
      <c r="JO448" s="77"/>
      <c r="JP448" s="76"/>
      <c r="JQ448" s="76"/>
      <c r="JR448" s="76"/>
      <c r="JS448" s="76"/>
      <c r="JT448" s="76"/>
      <c r="JU448" s="76"/>
      <c r="JV448" s="76"/>
      <c r="JW448" s="75"/>
      <c r="JX448" s="75"/>
      <c r="JY448" s="75"/>
      <c r="JZ448" s="75"/>
      <c r="KA448" s="75"/>
      <c r="KB448" s="75"/>
      <c r="KC448" s="75"/>
      <c r="KD448" s="75"/>
      <c r="KE448" s="75"/>
      <c r="KF448" s="75"/>
      <c r="KG448" s="75"/>
      <c r="KH448" s="74">
        <f t="shared" si="798"/>
        <v>0</v>
      </c>
      <c r="KJ448" s="154"/>
      <c r="KL448" s="78"/>
      <c r="KM448" s="37"/>
      <c r="KN448" s="77"/>
      <c r="KO448" s="76"/>
      <c r="KP448" s="76"/>
      <c r="KQ448" s="76"/>
      <c r="KR448" s="76"/>
      <c r="KS448" s="76"/>
      <c r="KT448" s="76"/>
      <c r="KU448" s="76"/>
      <c r="KV448" s="75"/>
      <c r="KW448" s="75"/>
      <c r="KX448" s="75"/>
      <c r="KY448" s="75"/>
      <c r="KZ448" s="75"/>
      <c r="LA448" s="75"/>
      <c r="LB448" s="75"/>
      <c r="LC448" s="75"/>
      <c r="LD448" s="75"/>
      <c r="LE448" s="75"/>
      <c r="LF448" s="75"/>
      <c r="LG448" s="74">
        <f t="shared" si="799"/>
        <v>0</v>
      </c>
      <c r="LI448" s="154"/>
      <c r="LK448" s="78"/>
      <c r="LL448" s="37"/>
      <c r="LM448" s="77"/>
      <c r="LN448" s="76"/>
      <c r="LO448" s="76"/>
      <c r="LP448" s="76"/>
      <c r="LQ448" s="76"/>
      <c r="LR448" s="76"/>
      <c r="LS448" s="76"/>
      <c r="LT448" s="76"/>
      <c r="LU448" s="75"/>
      <c r="LV448" s="75"/>
      <c r="LW448" s="75"/>
      <c r="LX448" s="75"/>
      <c r="LY448" s="75"/>
      <c r="LZ448" s="75"/>
      <c r="MA448" s="75"/>
      <c r="MB448" s="75"/>
      <c r="MC448" s="75"/>
      <c r="MD448" s="75"/>
      <c r="ME448" s="75"/>
      <c r="MF448" s="74">
        <f t="shared" si="800"/>
        <v>0</v>
      </c>
      <c r="MH448" s="154"/>
      <c r="MJ448" s="78"/>
      <c r="MK448" s="37"/>
      <c r="ML448" s="77"/>
      <c r="MM448" s="76"/>
      <c r="MN448" s="76"/>
      <c r="MO448" s="76"/>
      <c r="MP448" s="76"/>
      <c r="MQ448" s="76"/>
      <c r="MR448" s="76"/>
      <c r="MS448" s="76"/>
      <c r="MT448" s="75"/>
      <c r="MU448" s="75"/>
      <c r="MV448" s="75"/>
      <c r="MW448" s="75"/>
      <c r="MX448" s="75"/>
      <c r="MY448" s="75"/>
      <c r="MZ448" s="75"/>
      <c r="NA448" s="75"/>
      <c r="NB448" s="75"/>
      <c r="NC448" s="75"/>
      <c r="ND448" s="75"/>
      <c r="NE448" s="74">
        <f t="shared" si="801"/>
        <v>0</v>
      </c>
      <c r="NG448" s="154"/>
      <c r="NI448" s="78"/>
      <c r="NJ448" s="37"/>
      <c r="NK448" s="77"/>
      <c r="NL448" s="76"/>
      <c r="NM448" s="79"/>
      <c r="NN448" s="76"/>
      <c r="NO448" s="76"/>
      <c r="NP448" s="76"/>
      <c r="NQ448" s="76"/>
      <c r="NR448" s="76"/>
      <c r="NS448" s="76"/>
      <c r="NT448" s="76"/>
      <c r="NU448" s="76"/>
      <c r="NV448" s="76"/>
      <c r="NW448" s="76"/>
      <c r="NX448" s="76"/>
      <c r="NY448" s="76"/>
      <c r="NZ448" s="76"/>
      <c r="OA448" s="75"/>
      <c r="OB448" s="76"/>
      <c r="OC448" s="75"/>
      <c r="OD448" s="74">
        <f t="shared" si="802"/>
        <v>0</v>
      </c>
      <c r="OF448" s="154"/>
      <c r="OH448" s="78"/>
      <c r="OI448" s="37"/>
      <c r="OJ448" s="77"/>
      <c r="OK448" s="76"/>
      <c r="OL448" s="79"/>
      <c r="OM448" s="76"/>
      <c r="ON448" s="76"/>
      <c r="OO448" s="76"/>
      <c r="OP448" s="76"/>
      <c r="OQ448" s="76"/>
      <c r="OR448" s="76"/>
      <c r="OS448" s="76"/>
      <c r="OT448" s="76"/>
      <c r="OU448" s="76"/>
      <c r="OV448" s="76"/>
      <c r="OW448" s="76"/>
      <c r="OX448" s="76"/>
      <c r="OY448" s="76"/>
      <c r="OZ448" s="75"/>
      <c r="PA448" s="76"/>
      <c r="PB448" s="75"/>
      <c r="PC448" s="74">
        <f t="shared" si="803"/>
        <v>0</v>
      </c>
      <c r="PE448" s="154"/>
      <c r="PG448" s="78"/>
      <c r="PH448" s="37"/>
      <c r="PI448" s="77"/>
      <c r="PJ448" s="76"/>
      <c r="PK448" s="79"/>
      <c r="PL448" s="76"/>
      <c r="PM448" s="76"/>
      <c r="PN448" s="76"/>
      <c r="PO448" s="76"/>
      <c r="PP448" s="76"/>
      <c r="PQ448" s="76"/>
      <c r="PR448" s="76"/>
      <c r="PS448" s="76"/>
      <c r="PT448" s="76"/>
      <c r="PU448" s="76"/>
      <c r="PV448" s="76"/>
      <c r="PW448" s="76"/>
      <c r="PX448" s="76"/>
      <c r="PY448" s="75"/>
      <c r="PZ448" s="76"/>
      <c r="QA448" s="75"/>
      <c r="QB448" s="74">
        <f t="shared" si="804"/>
        <v>0</v>
      </c>
      <c r="QD448" s="154"/>
      <c r="QF448" s="78"/>
      <c r="QG448" s="37"/>
      <c r="QH448" s="77"/>
      <c r="QI448" s="76"/>
      <c r="QJ448" s="79"/>
      <c r="QK448" s="76"/>
      <c r="QL448" s="76"/>
      <c r="QM448" s="76"/>
      <c r="QN448" s="76"/>
      <c r="QO448" s="76"/>
      <c r="QP448" s="76"/>
      <c r="QQ448" s="76"/>
      <c r="QR448" s="76"/>
      <c r="QS448" s="76"/>
      <c r="QT448" s="76"/>
      <c r="QU448" s="76"/>
      <c r="QV448" s="76"/>
      <c r="QW448" s="76"/>
      <c r="QX448" s="75"/>
      <c r="QY448" s="76"/>
      <c r="QZ448" s="75"/>
      <c r="RA448" s="74">
        <f t="shared" si="805"/>
        <v>0</v>
      </c>
      <c r="RC448" s="154"/>
      <c r="RE448" s="78"/>
      <c r="RF448" s="37"/>
      <c r="RG448" s="77"/>
      <c r="RH448" s="76"/>
      <c r="RI448" s="79"/>
      <c r="RJ448" s="76"/>
      <c r="RK448" s="76"/>
      <c r="RL448" s="76"/>
      <c r="RM448" s="76"/>
      <c r="RN448" s="76"/>
      <c r="RO448" s="76"/>
      <c r="RP448" s="76"/>
      <c r="RQ448" s="76"/>
      <c r="RR448" s="76"/>
      <c r="RS448" s="76"/>
      <c r="RT448" s="76"/>
      <c r="RU448" s="76"/>
      <c r="RV448" s="76"/>
      <c r="RW448" s="75"/>
      <c r="RX448" s="76"/>
      <c r="RY448" s="75"/>
      <c r="RZ448" s="74">
        <f t="shared" si="806"/>
        <v>0</v>
      </c>
      <c r="SB448" s="154"/>
      <c r="SD448" s="78"/>
      <c r="SE448" s="37"/>
      <c r="SF448" s="77"/>
      <c r="SG448" s="76"/>
      <c r="SH448" s="79"/>
      <c r="SI448" s="76"/>
      <c r="SJ448" s="76"/>
      <c r="SK448" s="76"/>
      <c r="SL448" s="76"/>
      <c r="SM448" s="76"/>
      <c r="SN448" s="76"/>
      <c r="SO448" s="76"/>
      <c r="SP448" s="76"/>
      <c r="SQ448" s="76"/>
      <c r="SR448" s="76"/>
      <c r="SS448" s="76"/>
      <c r="ST448" s="76"/>
      <c r="SU448" s="76"/>
      <c r="SV448" s="75"/>
      <c r="SW448" s="76"/>
      <c r="SX448" s="75"/>
      <c r="SY448" s="74">
        <f t="shared" si="807"/>
        <v>0</v>
      </c>
      <c r="TA448" s="154"/>
      <c r="TC448" s="78"/>
      <c r="TD448" s="37"/>
      <c r="TE448" s="77"/>
      <c r="TF448" s="76"/>
      <c r="TG448" s="79"/>
      <c r="TH448" s="76"/>
      <c r="TI448" s="76"/>
      <c r="TJ448" s="76"/>
      <c r="TK448" s="76"/>
      <c r="TL448" s="76"/>
      <c r="TM448" s="76"/>
      <c r="TN448" s="76"/>
      <c r="TO448" s="76"/>
      <c r="TP448" s="76"/>
      <c r="TQ448" s="76"/>
      <c r="TR448" s="76"/>
      <c r="TS448" s="76"/>
      <c r="TT448" s="76"/>
      <c r="TU448" s="75"/>
      <c r="TV448" s="76"/>
      <c r="TW448" s="75"/>
      <c r="TX448" s="74">
        <f t="shared" si="808"/>
        <v>0</v>
      </c>
      <c r="TZ448" s="154"/>
      <c r="UB448" s="78"/>
      <c r="UC448" s="37"/>
      <c r="UD448" s="77"/>
      <c r="UE448" s="76"/>
      <c r="UF448" s="79"/>
      <c r="UG448" s="76"/>
      <c r="UH448" s="76"/>
      <c r="UI448" s="76"/>
      <c r="UJ448" s="76"/>
      <c r="UK448" s="76"/>
      <c r="UL448" s="76"/>
      <c r="UM448" s="76"/>
      <c r="UN448" s="76"/>
      <c r="UO448" s="76"/>
      <c r="UP448" s="76"/>
      <c r="UQ448" s="76"/>
      <c r="UR448" s="76"/>
      <c r="US448" s="76"/>
      <c r="UT448" s="75"/>
      <c r="UU448" s="76"/>
      <c r="UV448" s="75"/>
      <c r="UW448" s="74">
        <f t="shared" si="809"/>
        <v>0</v>
      </c>
      <c r="UY448" s="154"/>
      <c r="VA448" s="78"/>
      <c r="VB448" s="37"/>
      <c r="VC448" s="77"/>
      <c r="VD448" s="76"/>
      <c r="VE448" s="79"/>
      <c r="VF448" s="76"/>
      <c r="VG448" s="76"/>
      <c r="VH448" s="76"/>
      <c r="VI448" s="76"/>
      <c r="VJ448" s="76"/>
      <c r="VK448" s="76"/>
      <c r="VL448" s="76"/>
      <c r="VM448" s="76"/>
      <c r="VN448" s="76"/>
      <c r="VO448" s="76"/>
      <c r="VP448" s="76"/>
      <c r="VQ448" s="76"/>
      <c r="VR448" s="76"/>
      <c r="VS448" s="75"/>
      <c r="VT448" s="76"/>
      <c r="VU448" s="75"/>
      <c r="VV448" s="74">
        <f t="shared" si="810"/>
        <v>0</v>
      </c>
    </row>
    <row r="449" spans="2:596" s="38" customFormat="1" ht="15" customHeight="1" outlineLevel="1">
      <c r="B449" s="88"/>
      <c r="C449" s="89">
        <f>IF(ISERROR(I449+1)=TRUE,I449,IF(I449="","",MAX(C$15:C448)+1))</f>
        <v>332</v>
      </c>
      <c r="D449" s="88">
        <f t="shared" si="740"/>
        <v>1</v>
      </c>
      <c r="E449" s="3"/>
      <c r="G449" s="154"/>
      <c r="I449" s="95">
        <f t="shared" si="811"/>
        <v>342</v>
      </c>
      <c r="J449" s="94" t="s">
        <v>357</v>
      </c>
      <c r="K449" s="93"/>
      <c r="L449" s="93"/>
      <c r="M449" s="93"/>
      <c r="N449" s="93"/>
      <c r="O449" s="92"/>
      <c r="P449" s="91" t="s">
        <v>130</v>
      </c>
      <c r="Q449" s="297"/>
      <c r="R449" s="90" t="s">
        <v>141</v>
      </c>
      <c r="S449" s="298"/>
      <c r="U449" s="154"/>
      <c r="V449" s="42"/>
      <c r="W449" s="78"/>
      <c r="X449" s="37"/>
      <c r="Y449" s="77"/>
      <c r="Z449" s="76"/>
      <c r="AA449" s="79"/>
      <c r="AB449" s="76"/>
      <c r="AC449" s="79"/>
      <c r="AD449" s="76"/>
      <c r="AE449" s="76"/>
      <c r="AF449" s="76"/>
      <c r="AG449" s="76"/>
      <c r="AH449" s="76"/>
      <c r="AI449" s="76"/>
      <c r="AJ449" s="76"/>
      <c r="AK449" s="75"/>
      <c r="AL449" s="75"/>
      <c r="AM449" s="75"/>
      <c r="AN449" s="75"/>
      <c r="AO449" s="75"/>
      <c r="AP449" s="75"/>
      <c r="AQ449" s="75"/>
      <c r="AR449" s="74">
        <f t="shared" si="788"/>
        <v>0</v>
      </c>
      <c r="AT449" s="154"/>
      <c r="AV449" s="78"/>
      <c r="AW449" s="37"/>
      <c r="AX449" s="77"/>
      <c r="AY449" s="76"/>
      <c r="AZ449" s="79"/>
      <c r="BA449" s="76"/>
      <c r="BB449" s="79"/>
      <c r="BC449" s="76"/>
      <c r="BD449" s="76"/>
      <c r="BE449" s="76"/>
      <c r="BF449" s="76"/>
      <c r="BG449" s="76"/>
      <c r="BH449" s="76"/>
      <c r="BI449" s="76"/>
      <c r="BJ449" s="75"/>
      <c r="BK449" s="75"/>
      <c r="BL449" s="75"/>
      <c r="BM449" s="75"/>
      <c r="BN449" s="75"/>
      <c r="BO449" s="75"/>
      <c r="BP449" s="75"/>
      <c r="BQ449" s="74">
        <f t="shared" si="789"/>
        <v>0</v>
      </c>
      <c r="BS449" s="154"/>
      <c r="BU449" s="78"/>
      <c r="BV449" s="37"/>
      <c r="BW449" s="77"/>
      <c r="BX449" s="76"/>
      <c r="BY449" s="79"/>
      <c r="BZ449" s="76"/>
      <c r="CA449" s="79"/>
      <c r="CB449" s="76"/>
      <c r="CC449" s="76"/>
      <c r="CD449" s="76"/>
      <c r="CE449" s="76"/>
      <c r="CF449" s="76"/>
      <c r="CG449" s="76"/>
      <c r="CH449" s="76"/>
      <c r="CI449" s="75"/>
      <c r="CJ449" s="75"/>
      <c r="CK449" s="75"/>
      <c r="CL449" s="75"/>
      <c r="CM449" s="75"/>
      <c r="CN449" s="75"/>
      <c r="CO449" s="75"/>
      <c r="CP449" s="74">
        <f t="shared" si="790"/>
        <v>0</v>
      </c>
      <c r="CR449" s="154"/>
      <c r="CT449" s="78"/>
      <c r="CU449" s="37"/>
      <c r="CV449" s="77"/>
      <c r="CW449" s="76"/>
      <c r="CX449" s="79"/>
      <c r="CY449" s="76"/>
      <c r="CZ449" s="79"/>
      <c r="DA449" s="76"/>
      <c r="DB449" s="76"/>
      <c r="DC449" s="76"/>
      <c r="DD449" s="76"/>
      <c r="DE449" s="76"/>
      <c r="DF449" s="76"/>
      <c r="DG449" s="76"/>
      <c r="DH449" s="75"/>
      <c r="DI449" s="75"/>
      <c r="DJ449" s="75"/>
      <c r="DK449" s="75"/>
      <c r="DL449" s="75"/>
      <c r="DM449" s="75"/>
      <c r="DN449" s="75"/>
      <c r="DO449" s="74">
        <f t="shared" si="791"/>
        <v>0</v>
      </c>
      <c r="DQ449" s="154"/>
      <c r="DS449" s="78"/>
      <c r="DT449" s="37"/>
      <c r="DU449" s="77"/>
      <c r="DV449" s="76"/>
      <c r="DW449" s="79"/>
      <c r="DX449" s="76"/>
      <c r="DY449" s="79"/>
      <c r="DZ449" s="76"/>
      <c r="EA449" s="76"/>
      <c r="EB449" s="76"/>
      <c r="EC449" s="76"/>
      <c r="ED449" s="76"/>
      <c r="EE449" s="76"/>
      <c r="EF449" s="76"/>
      <c r="EG449" s="75"/>
      <c r="EH449" s="75"/>
      <c r="EI449" s="75"/>
      <c r="EJ449" s="75"/>
      <c r="EK449" s="75"/>
      <c r="EL449" s="75"/>
      <c r="EM449" s="75"/>
      <c r="EN449" s="74">
        <f t="shared" si="792"/>
        <v>0</v>
      </c>
      <c r="EP449" s="154"/>
      <c r="ER449" s="78"/>
      <c r="ES449" s="37"/>
      <c r="ET449" s="77"/>
      <c r="EU449" s="76"/>
      <c r="EV449" s="79"/>
      <c r="EW449" s="76"/>
      <c r="EX449" s="79"/>
      <c r="EY449" s="76"/>
      <c r="EZ449" s="76"/>
      <c r="FA449" s="76"/>
      <c r="FB449" s="76"/>
      <c r="FC449" s="76"/>
      <c r="FD449" s="76"/>
      <c r="FE449" s="76"/>
      <c r="FF449" s="76"/>
      <c r="FG449" s="76"/>
      <c r="FH449" s="75"/>
      <c r="FI449" s="75"/>
      <c r="FJ449" s="75"/>
      <c r="FK449" s="75"/>
      <c r="FL449" s="75"/>
      <c r="FM449" s="74">
        <f t="shared" si="793"/>
        <v>0</v>
      </c>
      <c r="FO449" s="154"/>
      <c r="FQ449" s="78"/>
      <c r="FR449" s="37"/>
      <c r="FS449" s="77"/>
      <c r="FT449" s="76"/>
      <c r="FU449" s="79"/>
      <c r="FV449" s="76"/>
      <c r="FW449" s="79"/>
      <c r="FX449" s="76"/>
      <c r="FY449" s="76"/>
      <c r="FZ449" s="76"/>
      <c r="GA449" s="76"/>
      <c r="GB449" s="76"/>
      <c r="GC449" s="76"/>
      <c r="GD449" s="76"/>
      <c r="GE449" s="76"/>
      <c r="GF449" s="76"/>
      <c r="GG449" s="75"/>
      <c r="GH449" s="75"/>
      <c r="GI449" s="75"/>
      <c r="GJ449" s="75"/>
      <c r="GK449" s="75"/>
      <c r="GL449" s="74">
        <f t="shared" si="794"/>
        <v>0</v>
      </c>
      <c r="GN449" s="154"/>
      <c r="GP449" s="78"/>
      <c r="GQ449" s="37"/>
      <c r="GR449" s="77"/>
      <c r="GS449" s="76"/>
      <c r="GT449" s="79"/>
      <c r="GU449" s="76"/>
      <c r="GV449" s="79"/>
      <c r="GW449" s="76"/>
      <c r="GX449" s="76"/>
      <c r="GY449" s="76"/>
      <c r="GZ449" s="76"/>
      <c r="HA449" s="76"/>
      <c r="HB449" s="76"/>
      <c r="HC449" s="76"/>
      <c r="HD449" s="76"/>
      <c r="HE449" s="76"/>
      <c r="HF449" s="75"/>
      <c r="HG449" s="75"/>
      <c r="HH449" s="75"/>
      <c r="HI449" s="75"/>
      <c r="HJ449" s="75"/>
      <c r="HK449" s="74">
        <f t="shared" si="795"/>
        <v>0</v>
      </c>
      <c r="HM449" s="154"/>
      <c r="HO449" s="78"/>
      <c r="HP449" s="37"/>
      <c r="HQ449" s="77"/>
      <c r="HR449" s="76"/>
      <c r="HS449" s="79"/>
      <c r="HT449" s="76"/>
      <c r="HU449" s="79"/>
      <c r="HV449" s="76"/>
      <c r="HW449" s="76"/>
      <c r="HX449" s="76"/>
      <c r="HY449" s="76"/>
      <c r="HZ449" s="76"/>
      <c r="IA449" s="76"/>
      <c r="IB449" s="76"/>
      <c r="IC449" s="76"/>
      <c r="ID449" s="76"/>
      <c r="IE449" s="75"/>
      <c r="IF449" s="75"/>
      <c r="IG449" s="75"/>
      <c r="IH449" s="75"/>
      <c r="II449" s="75"/>
      <c r="IJ449" s="74">
        <f t="shared" si="796"/>
        <v>0</v>
      </c>
      <c r="IL449" s="154"/>
      <c r="IN449" s="78"/>
      <c r="IO449" s="37"/>
      <c r="IP449" s="77"/>
      <c r="IQ449" s="76"/>
      <c r="IR449" s="76"/>
      <c r="IS449" s="76"/>
      <c r="IT449" s="76"/>
      <c r="IU449" s="76"/>
      <c r="IV449" s="76"/>
      <c r="IW449" s="76"/>
      <c r="IX449" s="75"/>
      <c r="IY449" s="75"/>
      <c r="IZ449" s="75"/>
      <c r="JA449" s="75"/>
      <c r="JB449" s="75"/>
      <c r="JC449" s="75"/>
      <c r="JD449" s="75"/>
      <c r="JE449" s="75"/>
      <c r="JF449" s="75"/>
      <c r="JG449" s="75"/>
      <c r="JH449" s="75"/>
      <c r="JI449" s="74">
        <f t="shared" si="797"/>
        <v>0</v>
      </c>
      <c r="JK449" s="154"/>
      <c r="JM449" s="78"/>
      <c r="JN449" s="37"/>
      <c r="JO449" s="77"/>
      <c r="JP449" s="76"/>
      <c r="JQ449" s="76"/>
      <c r="JR449" s="76"/>
      <c r="JS449" s="76"/>
      <c r="JT449" s="76"/>
      <c r="JU449" s="76"/>
      <c r="JV449" s="76"/>
      <c r="JW449" s="75"/>
      <c r="JX449" s="75"/>
      <c r="JY449" s="75"/>
      <c r="JZ449" s="75"/>
      <c r="KA449" s="75"/>
      <c r="KB449" s="75"/>
      <c r="KC449" s="75"/>
      <c r="KD449" s="75"/>
      <c r="KE449" s="75"/>
      <c r="KF449" s="75"/>
      <c r="KG449" s="75"/>
      <c r="KH449" s="74">
        <f t="shared" si="798"/>
        <v>0</v>
      </c>
      <c r="KJ449" s="154"/>
      <c r="KL449" s="78"/>
      <c r="KM449" s="37"/>
      <c r="KN449" s="77"/>
      <c r="KO449" s="76"/>
      <c r="KP449" s="76"/>
      <c r="KQ449" s="76"/>
      <c r="KR449" s="76"/>
      <c r="KS449" s="76"/>
      <c r="KT449" s="76"/>
      <c r="KU449" s="76"/>
      <c r="KV449" s="75"/>
      <c r="KW449" s="75"/>
      <c r="KX449" s="75"/>
      <c r="KY449" s="75"/>
      <c r="KZ449" s="75"/>
      <c r="LA449" s="75"/>
      <c r="LB449" s="75"/>
      <c r="LC449" s="75"/>
      <c r="LD449" s="75"/>
      <c r="LE449" s="75"/>
      <c r="LF449" s="75"/>
      <c r="LG449" s="74">
        <f t="shared" si="799"/>
        <v>0</v>
      </c>
      <c r="LI449" s="154"/>
      <c r="LK449" s="78"/>
      <c r="LL449" s="37"/>
      <c r="LM449" s="77"/>
      <c r="LN449" s="76"/>
      <c r="LO449" s="76"/>
      <c r="LP449" s="76"/>
      <c r="LQ449" s="76"/>
      <c r="LR449" s="76"/>
      <c r="LS449" s="76"/>
      <c r="LT449" s="76"/>
      <c r="LU449" s="75"/>
      <c r="LV449" s="75"/>
      <c r="LW449" s="75"/>
      <c r="LX449" s="75"/>
      <c r="LY449" s="75"/>
      <c r="LZ449" s="75"/>
      <c r="MA449" s="75"/>
      <c r="MB449" s="75"/>
      <c r="MC449" s="75"/>
      <c r="MD449" s="75"/>
      <c r="ME449" s="75"/>
      <c r="MF449" s="74">
        <f t="shared" si="800"/>
        <v>0</v>
      </c>
      <c r="MH449" s="154"/>
      <c r="MJ449" s="78"/>
      <c r="MK449" s="37"/>
      <c r="ML449" s="77"/>
      <c r="MM449" s="76"/>
      <c r="MN449" s="76"/>
      <c r="MO449" s="76"/>
      <c r="MP449" s="76"/>
      <c r="MQ449" s="76"/>
      <c r="MR449" s="76"/>
      <c r="MS449" s="76"/>
      <c r="MT449" s="75"/>
      <c r="MU449" s="75"/>
      <c r="MV449" s="75"/>
      <c r="MW449" s="75"/>
      <c r="MX449" s="75"/>
      <c r="MY449" s="75"/>
      <c r="MZ449" s="75"/>
      <c r="NA449" s="75"/>
      <c r="NB449" s="75"/>
      <c r="NC449" s="75"/>
      <c r="ND449" s="75"/>
      <c r="NE449" s="74">
        <f t="shared" si="801"/>
        <v>0</v>
      </c>
      <c r="NG449" s="154"/>
      <c r="NI449" s="78"/>
      <c r="NJ449" s="37"/>
      <c r="NK449" s="77"/>
      <c r="NL449" s="76"/>
      <c r="NM449" s="79"/>
      <c r="NN449" s="76"/>
      <c r="NO449" s="76"/>
      <c r="NP449" s="76"/>
      <c r="NQ449" s="76"/>
      <c r="NR449" s="76"/>
      <c r="NS449" s="76"/>
      <c r="NT449" s="76"/>
      <c r="NU449" s="76"/>
      <c r="NV449" s="76"/>
      <c r="NW449" s="76"/>
      <c r="NX449" s="76"/>
      <c r="NY449" s="76"/>
      <c r="NZ449" s="76"/>
      <c r="OA449" s="75"/>
      <c r="OB449" s="76"/>
      <c r="OC449" s="75"/>
      <c r="OD449" s="74">
        <f t="shared" si="802"/>
        <v>0</v>
      </c>
      <c r="OF449" s="154"/>
      <c r="OH449" s="78"/>
      <c r="OI449" s="37"/>
      <c r="OJ449" s="77"/>
      <c r="OK449" s="76"/>
      <c r="OL449" s="79"/>
      <c r="OM449" s="76"/>
      <c r="ON449" s="76"/>
      <c r="OO449" s="76"/>
      <c r="OP449" s="76"/>
      <c r="OQ449" s="76"/>
      <c r="OR449" s="76"/>
      <c r="OS449" s="76"/>
      <c r="OT449" s="76"/>
      <c r="OU449" s="76"/>
      <c r="OV449" s="76"/>
      <c r="OW449" s="76"/>
      <c r="OX449" s="76"/>
      <c r="OY449" s="76"/>
      <c r="OZ449" s="75"/>
      <c r="PA449" s="76"/>
      <c r="PB449" s="75"/>
      <c r="PC449" s="74">
        <f t="shared" si="803"/>
        <v>0</v>
      </c>
      <c r="PE449" s="154"/>
      <c r="PG449" s="78"/>
      <c r="PH449" s="37"/>
      <c r="PI449" s="77"/>
      <c r="PJ449" s="76"/>
      <c r="PK449" s="79"/>
      <c r="PL449" s="76"/>
      <c r="PM449" s="76"/>
      <c r="PN449" s="76"/>
      <c r="PO449" s="76"/>
      <c r="PP449" s="76"/>
      <c r="PQ449" s="76"/>
      <c r="PR449" s="76"/>
      <c r="PS449" s="76"/>
      <c r="PT449" s="76"/>
      <c r="PU449" s="76"/>
      <c r="PV449" s="76"/>
      <c r="PW449" s="76"/>
      <c r="PX449" s="76"/>
      <c r="PY449" s="75"/>
      <c r="PZ449" s="76"/>
      <c r="QA449" s="75"/>
      <c r="QB449" s="74">
        <f t="shared" si="804"/>
        <v>0</v>
      </c>
      <c r="QD449" s="154"/>
      <c r="QF449" s="78"/>
      <c r="QG449" s="37"/>
      <c r="QH449" s="77"/>
      <c r="QI449" s="76"/>
      <c r="QJ449" s="79"/>
      <c r="QK449" s="76"/>
      <c r="QL449" s="76"/>
      <c r="QM449" s="76"/>
      <c r="QN449" s="76"/>
      <c r="QO449" s="76"/>
      <c r="QP449" s="76"/>
      <c r="QQ449" s="76"/>
      <c r="QR449" s="76"/>
      <c r="QS449" s="76"/>
      <c r="QT449" s="76"/>
      <c r="QU449" s="76"/>
      <c r="QV449" s="76"/>
      <c r="QW449" s="76"/>
      <c r="QX449" s="75"/>
      <c r="QY449" s="76"/>
      <c r="QZ449" s="75"/>
      <c r="RA449" s="74">
        <f t="shared" si="805"/>
        <v>0</v>
      </c>
      <c r="RC449" s="154"/>
      <c r="RE449" s="78"/>
      <c r="RF449" s="37"/>
      <c r="RG449" s="77"/>
      <c r="RH449" s="76"/>
      <c r="RI449" s="79"/>
      <c r="RJ449" s="76"/>
      <c r="RK449" s="76"/>
      <c r="RL449" s="76"/>
      <c r="RM449" s="76"/>
      <c r="RN449" s="76"/>
      <c r="RO449" s="76"/>
      <c r="RP449" s="76"/>
      <c r="RQ449" s="76"/>
      <c r="RR449" s="76"/>
      <c r="RS449" s="76"/>
      <c r="RT449" s="76"/>
      <c r="RU449" s="76"/>
      <c r="RV449" s="76"/>
      <c r="RW449" s="75"/>
      <c r="RX449" s="76"/>
      <c r="RY449" s="75"/>
      <c r="RZ449" s="74">
        <f t="shared" si="806"/>
        <v>0</v>
      </c>
      <c r="SB449" s="154"/>
      <c r="SD449" s="78"/>
      <c r="SE449" s="37"/>
      <c r="SF449" s="77"/>
      <c r="SG449" s="76"/>
      <c r="SH449" s="79"/>
      <c r="SI449" s="76"/>
      <c r="SJ449" s="76"/>
      <c r="SK449" s="76"/>
      <c r="SL449" s="76"/>
      <c r="SM449" s="76"/>
      <c r="SN449" s="76"/>
      <c r="SO449" s="76"/>
      <c r="SP449" s="76"/>
      <c r="SQ449" s="76"/>
      <c r="SR449" s="76"/>
      <c r="SS449" s="76"/>
      <c r="ST449" s="76"/>
      <c r="SU449" s="76"/>
      <c r="SV449" s="75"/>
      <c r="SW449" s="76"/>
      <c r="SX449" s="75"/>
      <c r="SY449" s="74">
        <f t="shared" si="807"/>
        <v>0</v>
      </c>
      <c r="TA449" s="154"/>
      <c r="TC449" s="78"/>
      <c r="TD449" s="37"/>
      <c r="TE449" s="77"/>
      <c r="TF449" s="76"/>
      <c r="TG449" s="79"/>
      <c r="TH449" s="76"/>
      <c r="TI449" s="76"/>
      <c r="TJ449" s="76"/>
      <c r="TK449" s="76"/>
      <c r="TL449" s="76"/>
      <c r="TM449" s="76"/>
      <c r="TN449" s="76"/>
      <c r="TO449" s="76"/>
      <c r="TP449" s="76"/>
      <c r="TQ449" s="76"/>
      <c r="TR449" s="76"/>
      <c r="TS449" s="76"/>
      <c r="TT449" s="76"/>
      <c r="TU449" s="75"/>
      <c r="TV449" s="76"/>
      <c r="TW449" s="75"/>
      <c r="TX449" s="74">
        <f t="shared" si="808"/>
        <v>0</v>
      </c>
      <c r="TZ449" s="154"/>
      <c r="UB449" s="78"/>
      <c r="UC449" s="37"/>
      <c r="UD449" s="77"/>
      <c r="UE449" s="76"/>
      <c r="UF449" s="79"/>
      <c r="UG449" s="76"/>
      <c r="UH449" s="76"/>
      <c r="UI449" s="76"/>
      <c r="UJ449" s="76"/>
      <c r="UK449" s="76"/>
      <c r="UL449" s="76"/>
      <c r="UM449" s="76"/>
      <c r="UN449" s="76"/>
      <c r="UO449" s="76"/>
      <c r="UP449" s="76"/>
      <c r="UQ449" s="76"/>
      <c r="UR449" s="76"/>
      <c r="US449" s="76"/>
      <c r="UT449" s="75"/>
      <c r="UU449" s="76"/>
      <c r="UV449" s="75"/>
      <c r="UW449" s="74">
        <f t="shared" si="809"/>
        <v>0</v>
      </c>
      <c r="UY449" s="154"/>
      <c r="VA449" s="78"/>
      <c r="VB449" s="37"/>
      <c r="VC449" s="77"/>
      <c r="VD449" s="76"/>
      <c r="VE449" s="79"/>
      <c r="VF449" s="76"/>
      <c r="VG449" s="76"/>
      <c r="VH449" s="76"/>
      <c r="VI449" s="76"/>
      <c r="VJ449" s="76"/>
      <c r="VK449" s="76"/>
      <c r="VL449" s="76"/>
      <c r="VM449" s="76"/>
      <c r="VN449" s="76"/>
      <c r="VO449" s="76"/>
      <c r="VP449" s="76"/>
      <c r="VQ449" s="76"/>
      <c r="VR449" s="76"/>
      <c r="VS449" s="75"/>
      <c r="VT449" s="76"/>
      <c r="VU449" s="75"/>
      <c r="VV449" s="74">
        <f t="shared" si="810"/>
        <v>0</v>
      </c>
    </row>
    <row r="450" spans="2:596" s="38" customFormat="1" outlineLevel="1">
      <c r="B450" s="88"/>
      <c r="C450" s="89">
        <f>IF(ISERROR(I450+1)=TRUE,I450,IF(I450="","",MAX(C$15:C449)+1))</f>
        <v>333</v>
      </c>
      <c r="D450" s="88">
        <f t="shared" si="740"/>
        <v>1</v>
      </c>
      <c r="E450" s="3"/>
      <c r="G450" s="154"/>
      <c r="I450" s="95">
        <f t="shared" si="811"/>
        <v>343</v>
      </c>
      <c r="J450" s="94" t="s">
        <v>356</v>
      </c>
      <c r="K450" s="93"/>
      <c r="L450" s="93"/>
      <c r="M450" s="93"/>
      <c r="N450" s="93"/>
      <c r="O450" s="92"/>
      <c r="P450" s="91" t="s">
        <v>130</v>
      </c>
      <c r="Q450" s="297"/>
      <c r="R450" s="90" t="s">
        <v>141</v>
      </c>
      <c r="S450" s="298"/>
      <c r="U450" s="154"/>
      <c r="V450" s="42"/>
      <c r="W450" s="78"/>
      <c r="X450" s="37"/>
      <c r="Y450" s="77"/>
      <c r="Z450" s="76"/>
      <c r="AA450" s="79"/>
      <c r="AB450" s="76"/>
      <c r="AC450" s="79"/>
      <c r="AD450" s="76"/>
      <c r="AE450" s="76"/>
      <c r="AF450" s="76"/>
      <c r="AG450" s="76"/>
      <c r="AH450" s="76"/>
      <c r="AI450" s="76"/>
      <c r="AJ450" s="76"/>
      <c r="AK450" s="75"/>
      <c r="AL450" s="75"/>
      <c r="AM450" s="75"/>
      <c r="AN450" s="75"/>
      <c r="AO450" s="75"/>
      <c r="AP450" s="75"/>
      <c r="AQ450" s="75">
        <v>1</v>
      </c>
      <c r="AR450" s="74">
        <f t="shared" si="788"/>
        <v>0</v>
      </c>
      <c r="AT450" s="154"/>
      <c r="AV450" s="78"/>
      <c r="AW450" s="37"/>
      <c r="AX450" s="77"/>
      <c r="AY450" s="76"/>
      <c r="AZ450" s="79"/>
      <c r="BA450" s="76"/>
      <c r="BB450" s="79"/>
      <c r="BC450" s="76"/>
      <c r="BD450" s="76"/>
      <c r="BE450" s="76"/>
      <c r="BF450" s="76"/>
      <c r="BG450" s="76"/>
      <c r="BH450" s="76"/>
      <c r="BI450" s="76"/>
      <c r="BJ450" s="75"/>
      <c r="BK450" s="75"/>
      <c r="BL450" s="75"/>
      <c r="BM450" s="75"/>
      <c r="BN450" s="75"/>
      <c r="BO450" s="75"/>
      <c r="BP450" s="75"/>
      <c r="BQ450" s="74">
        <f t="shared" si="789"/>
        <v>0</v>
      </c>
      <c r="BS450" s="154"/>
      <c r="BU450" s="78"/>
      <c r="BV450" s="37"/>
      <c r="BW450" s="77"/>
      <c r="BX450" s="76"/>
      <c r="BY450" s="79"/>
      <c r="BZ450" s="76"/>
      <c r="CA450" s="79"/>
      <c r="CB450" s="76"/>
      <c r="CC450" s="76"/>
      <c r="CD450" s="76"/>
      <c r="CE450" s="76"/>
      <c r="CF450" s="76"/>
      <c r="CG450" s="76"/>
      <c r="CH450" s="76"/>
      <c r="CI450" s="75"/>
      <c r="CJ450" s="75"/>
      <c r="CK450" s="75"/>
      <c r="CL450" s="75"/>
      <c r="CM450" s="75"/>
      <c r="CN450" s="75"/>
      <c r="CO450" s="75">
        <v>1</v>
      </c>
      <c r="CP450" s="74">
        <f t="shared" si="790"/>
        <v>0</v>
      </c>
      <c r="CR450" s="154"/>
      <c r="CT450" s="78"/>
      <c r="CU450" s="37"/>
      <c r="CV450" s="77"/>
      <c r="CW450" s="76"/>
      <c r="CX450" s="79"/>
      <c r="CY450" s="76"/>
      <c r="CZ450" s="79"/>
      <c r="DA450" s="76"/>
      <c r="DB450" s="76"/>
      <c r="DC450" s="76"/>
      <c r="DD450" s="76"/>
      <c r="DE450" s="76"/>
      <c r="DF450" s="76"/>
      <c r="DG450" s="76"/>
      <c r="DH450" s="75"/>
      <c r="DI450" s="75"/>
      <c r="DJ450" s="75"/>
      <c r="DK450" s="75"/>
      <c r="DL450" s="75"/>
      <c r="DM450" s="75"/>
      <c r="DN450" s="75"/>
      <c r="DO450" s="74">
        <f t="shared" si="791"/>
        <v>0</v>
      </c>
      <c r="DQ450" s="154"/>
      <c r="DS450" s="78"/>
      <c r="DT450" s="37"/>
      <c r="DU450" s="77"/>
      <c r="DV450" s="76"/>
      <c r="DW450" s="79"/>
      <c r="DX450" s="76"/>
      <c r="DY450" s="79"/>
      <c r="DZ450" s="76"/>
      <c r="EA450" s="76"/>
      <c r="EB450" s="76"/>
      <c r="EC450" s="76"/>
      <c r="ED450" s="76"/>
      <c r="EE450" s="76"/>
      <c r="EF450" s="76"/>
      <c r="EG450" s="75"/>
      <c r="EH450" s="75"/>
      <c r="EI450" s="75"/>
      <c r="EJ450" s="75"/>
      <c r="EK450" s="75"/>
      <c r="EL450" s="75"/>
      <c r="EM450" s="75">
        <v>1</v>
      </c>
      <c r="EN450" s="74">
        <f t="shared" si="792"/>
        <v>0</v>
      </c>
      <c r="EP450" s="154"/>
      <c r="ER450" s="78"/>
      <c r="ES450" s="37"/>
      <c r="ET450" s="77"/>
      <c r="EU450" s="76"/>
      <c r="EV450" s="79"/>
      <c r="EW450" s="76"/>
      <c r="EX450" s="79"/>
      <c r="EY450" s="76"/>
      <c r="EZ450" s="76"/>
      <c r="FA450" s="76"/>
      <c r="FB450" s="76"/>
      <c r="FC450" s="76"/>
      <c r="FD450" s="76"/>
      <c r="FE450" s="76"/>
      <c r="FF450" s="76"/>
      <c r="FG450" s="76"/>
      <c r="FH450" s="75"/>
      <c r="FI450" s="75"/>
      <c r="FJ450" s="75"/>
      <c r="FK450" s="75"/>
      <c r="FL450" s="75">
        <v>1</v>
      </c>
      <c r="FM450" s="74">
        <f t="shared" si="793"/>
        <v>0</v>
      </c>
      <c r="FO450" s="154"/>
      <c r="FQ450" s="78"/>
      <c r="FR450" s="37"/>
      <c r="FS450" s="77"/>
      <c r="FT450" s="76"/>
      <c r="FU450" s="79"/>
      <c r="FV450" s="76"/>
      <c r="FW450" s="79"/>
      <c r="FX450" s="76"/>
      <c r="FY450" s="76"/>
      <c r="FZ450" s="76"/>
      <c r="GA450" s="76"/>
      <c r="GB450" s="76"/>
      <c r="GC450" s="76"/>
      <c r="GD450" s="76"/>
      <c r="GE450" s="76"/>
      <c r="GF450" s="76"/>
      <c r="GG450" s="75"/>
      <c r="GH450" s="75"/>
      <c r="GI450" s="75"/>
      <c r="GJ450" s="75"/>
      <c r="GK450" s="75"/>
      <c r="GL450" s="74">
        <f t="shared" si="794"/>
        <v>0</v>
      </c>
      <c r="GN450" s="154"/>
      <c r="GP450" s="78"/>
      <c r="GQ450" s="37"/>
      <c r="GR450" s="77"/>
      <c r="GS450" s="76"/>
      <c r="GT450" s="79"/>
      <c r="GU450" s="76"/>
      <c r="GV450" s="79"/>
      <c r="GW450" s="76"/>
      <c r="GX450" s="76"/>
      <c r="GY450" s="76"/>
      <c r="GZ450" s="76"/>
      <c r="HA450" s="76"/>
      <c r="HB450" s="76"/>
      <c r="HC450" s="76"/>
      <c r="HD450" s="76"/>
      <c r="HE450" s="76"/>
      <c r="HF450" s="75"/>
      <c r="HG450" s="75"/>
      <c r="HH450" s="75"/>
      <c r="HI450" s="75"/>
      <c r="HJ450" s="75"/>
      <c r="HK450" s="74">
        <f t="shared" si="795"/>
        <v>0</v>
      </c>
      <c r="HM450" s="154"/>
      <c r="HO450" s="78"/>
      <c r="HP450" s="37"/>
      <c r="HQ450" s="77"/>
      <c r="HR450" s="76"/>
      <c r="HS450" s="79"/>
      <c r="HT450" s="76"/>
      <c r="HU450" s="79"/>
      <c r="HV450" s="76"/>
      <c r="HW450" s="76"/>
      <c r="HX450" s="76"/>
      <c r="HY450" s="76"/>
      <c r="HZ450" s="76"/>
      <c r="IA450" s="76"/>
      <c r="IB450" s="76"/>
      <c r="IC450" s="76"/>
      <c r="ID450" s="76"/>
      <c r="IE450" s="75"/>
      <c r="IF450" s="75"/>
      <c r="IG450" s="75"/>
      <c r="IH450" s="75"/>
      <c r="II450" s="75">
        <v>1</v>
      </c>
      <c r="IJ450" s="74">
        <f t="shared" si="796"/>
        <v>0</v>
      </c>
      <c r="IL450" s="154"/>
      <c r="IN450" s="78"/>
      <c r="IO450" s="37"/>
      <c r="IP450" s="77"/>
      <c r="IQ450" s="76"/>
      <c r="IR450" s="76"/>
      <c r="IS450" s="76"/>
      <c r="IT450" s="76"/>
      <c r="IU450" s="76"/>
      <c r="IV450" s="76"/>
      <c r="IW450" s="76"/>
      <c r="IX450" s="75"/>
      <c r="IY450" s="75"/>
      <c r="IZ450" s="75"/>
      <c r="JA450" s="75"/>
      <c r="JB450" s="75"/>
      <c r="JC450" s="75"/>
      <c r="JD450" s="75"/>
      <c r="JE450" s="75"/>
      <c r="JF450" s="75"/>
      <c r="JG450" s="75"/>
      <c r="JH450" s="75">
        <v>1</v>
      </c>
      <c r="JI450" s="74">
        <f t="shared" si="797"/>
        <v>0</v>
      </c>
      <c r="JK450" s="154"/>
      <c r="JM450" s="78"/>
      <c r="JN450" s="37"/>
      <c r="JO450" s="77"/>
      <c r="JP450" s="76"/>
      <c r="JQ450" s="76"/>
      <c r="JR450" s="76"/>
      <c r="JS450" s="76"/>
      <c r="JT450" s="76"/>
      <c r="JU450" s="76"/>
      <c r="JV450" s="76"/>
      <c r="JW450" s="75"/>
      <c r="JX450" s="75"/>
      <c r="JY450" s="75"/>
      <c r="JZ450" s="75"/>
      <c r="KA450" s="75"/>
      <c r="KB450" s="75"/>
      <c r="KC450" s="75"/>
      <c r="KD450" s="75"/>
      <c r="KE450" s="75"/>
      <c r="KF450" s="75"/>
      <c r="KG450" s="75"/>
      <c r="KH450" s="74">
        <f t="shared" si="798"/>
        <v>0</v>
      </c>
      <c r="KJ450" s="154"/>
      <c r="KL450" s="78"/>
      <c r="KM450" s="37"/>
      <c r="KN450" s="77"/>
      <c r="KO450" s="76"/>
      <c r="KP450" s="76"/>
      <c r="KQ450" s="76"/>
      <c r="KR450" s="76"/>
      <c r="KS450" s="76"/>
      <c r="KT450" s="76"/>
      <c r="KU450" s="76"/>
      <c r="KV450" s="75"/>
      <c r="KW450" s="75"/>
      <c r="KX450" s="75"/>
      <c r="KY450" s="75"/>
      <c r="KZ450" s="75"/>
      <c r="LA450" s="75"/>
      <c r="LB450" s="75"/>
      <c r="LC450" s="75"/>
      <c r="LD450" s="75"/>
      <c r="LE450" s="75"/>
      <c r="LF450" s="75">
        <v>1</v>
      </c>
      <c r="LG450" s="74">
        <f t="shared" si="799"/>
        <v>0</v>
      </c>
      <c r="LI450" s="154"/>
      <c r="LK450" s="78"/>
      <c r="LL450" s="37"/>
      <c r="LM450" s="77"/>
      <c r="LN450" s="76"/>
      <c r="LO450" s="76"/>
      <c r="LP450" s="76"/>
      <c r="LQ450" s="76"/>
      <c r="LR450" s="76"/>
      <c r="LS450" s="76"/>
      <c r="LT450" s="76"/>
      <c r="LU450" s="75"/>
      <c r="LV450" s="75"/>
      <c r="LW450" s="75"/>
      <c r="LX450" s="75"/>
      <c r="LY450" s="75"/>
      <c r="LZ450" s="75"/>
      <c r="MA450" s="75"/>
      <c r="MB450" s="75"/>
      <c r="MC450" s="75"/>
      <c r="MD450" s="75"/>
      <c r="ME450" s="75"/>
      <c r="MF450" s="74">
        <f t="shared" si="800"/>
        <v>0</v>
      </c>
      <c r="MH450" s="154"/>
      <c r="MJ450" s="78"/>
      <c r="MK450" s="37"/>
      <c r="ML450" s="77"/>
      <c r="MM450" s="76"/>
      <c r="MN450" s="76"/>
      <c r="MO450" s="76"/>
      <c r="MP450" s="76"/>
      <c r="MQ450" s="76"/>
      <c r="MR450" s="76"/>
      <c r="MS450" s="76"/>
      <c r="MT450" s="75"/>
      <c r="MU450" s="75"/>
      <c r="MV450" s="75"/>
      <c r="MW450" s="75"/>
      <c r="MX450" s="75"/>
      <c r="MY450" s="75"/>
      <c r="MZ450" s="75"/>
      <c r="NA450" s="75"/>
      <c r="NB450" s="75"/>
      <c r="NC450" s="75"/>
      <c r="ND450" s="75"/>
      <c r="NE450" s="74">
        <f t="shared" si="801"/>
        <v>0</v>
      </c>
      <c r="NG450" s="154"/>
      <c r="NI450" s="78"/>
      <c r="NJ450" s="37"/>
      <c r="NK450" s="77"/>
      <c r="NL450" s="76"/>
      <c r="NM450" s="79"/>
      <c r="NN450" s="76"/>
      <c r="NO450" s="76"/>
      <c r="NP450" s="76"/>
      <c r="NQ450" s="76"/>
      <c r="NR450" s="76"/>
      <c r="NS450" s="76"/>
      <c r="NT450" s="76"/>
      <c r="NU450" s="76"/>
      <c r="NV450" s="76"/>
      <c r="NW450" s="76"/>
      <c r="NX450" s="76"/>
      <c r="NY450" s="76"/>
      <c r="NZ450" s="76"/>
      <c r="OA450" s="75"/>
      <c r="OB450" s="76"/>
      <c r="OC450" s="75">
        <v>1</v>
      </c>
      <c r="OD450" s="74">
        <f t="shared" si="802"/>
        <v>0</v>
      </c>
      <c r="OF450" s="154"/>
      <c r="OH450" s="78"/>
      <c r="OI450" s="37"/>
      <c r="OJ450" s="77"/>
      <c r="OK450" s="76"/>
      <c r="OL450" s="79"/>
      <c r="OM450" s="76"/>
      <c r="ON450" s="76"/>
      <c r="OO450" s="76"/>
      <c r="OP450" s="76"/>
      <c r="OQ450" s="76"/>
      <c r="OR450" s="76"/>
      <c r="OS450" s="76"/>
      <c r="OT450" s="76"/>
      <c r="OU450" s="76"/>
      <c r="OV450" s="76"/>
      <c r="OW450" s="76"/>
      <c r="OX450" s="76"/>
      <c r="OY450" s="76"/>
      <c r="OZ450" s="75"/>
      <c r="PA450" s="76"/>
      <c r="PB450" s="75"/>
      <c r="PC450" s="74">
        <f t="shared" si="803"/>
        <v>0</v>
      </c>
      <c r="PE450" s="154"/>
      <c r="PG450" s="78"/>
      <c r="PH450" s="37"/>
      <c r="PI450" s="77"/>
      <c r="PJ450" s="76"/>
      <c r="PK450" s="79"/>
      <c r="PL450" s="76"/>
      <c r="PM450" s="76"/>
      <c r="PN450" s="76"/>
      <c r="PO450" s="76"/>
      <c r="PP450" s="76"/>
      <c r="PQ450" s="76"/>
      <c r="PR450" s="76"/>
      <c r="PS450" s="76"/>
      <c r="PT450" s="76"/>
      <c r="PU450" s="76"/>
      <c r="PV450" s="76"/>
      <c r="PW450" s="76"/>
      <c r="PX450" s="76"/>
      <c r="PY450" s="75"/>
      <c r="PZ450" s="76"/>
      <c r="QA450" s="75">
        <v>1</v>
      </c>
      <c r="QB450" s="74">
        <f t="shared" si="804"/>
        <v>0</v>
      </c>
      <c r="QD450" s="154"/>
      <c r="QF450" s="78"/>
      <c r="QG450" s="37"/>
      <c r="QH450" s="77"/>
      <c r="QI450" s="76"/>
      <c r="QJ450" s="79"/>
      <c r="QK450" s="76"/>
      <c r="QL450" s="76"/>
      <c r="QM450" s="76"/>
      <c r="QN450" s="76"/>
      <c r="QO450" s="76"/>
      <c r="QP450" s="76"/>
      <c r="QQ450" s="76"/>
      <c r="QR450" s="76"/>
      <c r="QS450" s="76"/>
      <c r="QT450" s="76"/>
      <c r="QU450" s="76"/>
      <c r="QV450" s="76"/>
      <c r="QW450" s="76"/>
      <c r="QX450" s="75"/>
      <c r="QY450" s="76"/>
      <c r="QZ450" s="75"/>
      <c r="RA450" s="74">
        <f t="shared" si="805"/>
        <v>0</v>
      </c>
      <c r="RC450" s="154"/>
      <c r="RE450" s="78"/>
      <c r="RF450" s="37"/>
      <c r="RG450" s="77"/>
      <c r="RH450" s="76"/>
      <c r="RI450" s="79"/>
      <c r="RJ450" s="76"/>
      <c r="RK450" s="76"/>
      <c r="RL450" s="76"/>
      <c r="RM450" s="76"/>
      <c r="RN450" s="76"/>
      <c r="RO450" s="76"/>
      <c r="RP450" s="76"/>
      <c r="RQ450" s="76"/>
      <c r="RR450" s="76"/>
      <c r="RS450" s="76"/>
      <c r="RT450" s="76"/>
      <c r="RU450" s="76"/>
      <c r="RV450" s="76"/>
      <c r="RW450" s="75"/>
      <c r="RX450" s="76"/>
      <c r="RY450" s="75">
        <v>1</v>
      </c>
      <c r="RZ450" s="74">
        <f t="shared" si="806"/>
        <v>0</v>
      </c>
      <c r="SB450" s="154"/>
      <c r="SD450" s="78"/>
      <c r="SE450" s="37"/>
      <c r="SF450" s="77"/>
      <c r="SG450" s="76"/>
      <c r="SH450" s="79"/>
      <c r="SI450" s="76"/>
      <c r="SJ450" s="76"/>
      <c r="SK450" s="76"/>
      <c r="SL450" s="76"/>
      <c r="SM450" s="76"/>
      <c r="SN450" s="76"/>
      <c r="SO450" s="76"/>
      <c r="SP450" s="76"/>
      <c r="SQ450" s="76"/>
      <c r="SR450" s="76"/>
      <c r="SS450" s="76"/>
      <c r="ST450" s="76"/>
      <c r="SU450" s="76"/>
      <c r="SV450" s="75"/>
      <c r="SW450" s="76"/>
      <c r="SX450" s="75">
        <v>1</v>
      </c>
      <c r="SY450" s="74">
        <f t="shared" si="807"/>
        <v>0</v>
      </c>
      <c r="TA450" s="154"/>
      <c r="TC450" s="78"/>
      <c r="TD450" s="37"/>
      <c r="TE450" s="77"/>
      <c r="TF450" s="76"/>
      <c r="TG450" s="79"/>
      <c r="TH450" s="76"/>
      <c r="TI450" s="76"/>
      <c r="TJ450" s="76"/>
      <c r="TK450" s="76"/>
      <c r="TL450" s="76"/>
      <c r="TM450" s="76"/>
      <c r="TN450" s="76"/>
      <c r="TO450" s="76"/>
      <c r="TP450" s="76"/>
      <c r="TQ450" s="76"/>
      <c r="TR450" s="76"/>
      <c r="TS450" s="76"/>
      <c r="TT450" s="76"/>
      <c r="TU450" s="75"/>
      <c r="TV450" s="76"/>
      <c r="TW450" s="75"/>
      <c r="TX450" s="74">
        <f t="shared" si="808"/>
        <v>0</v>
      </c>
      <c r="TZ450" s="154"/>
      <c r="UB450" s="78"/>
      <c r="UC450" s="37"/>
      <c r="UD450" s="77"/>
      <c r="UE450" s="76"/>
      <c r="UF450" s="79"/>
      <c r="UG450" s="76"/>
      <c r="UH450" s="76"/>
      <c r="UI450" s="76"/>
      <c r="UJ450" s="76"/>
      <c r="UK450" s="76"/>
      <c r="UL450" s="76"/>
      <c r="UM450" s="76"/>
      <c r="UN450" s="76"/>
      <c r="UO450" s="76"/>
      <c r="UP450" s="76"/>
      <c r="UQ450" s="76"/>
      <c r="UR450" s="76"/>
      <c r="US450" s="76"/>
      <c r="UT450" s="75"/>
      <c r="UU450" s="76"/>
      <c r="UV450" s="75"/>
      <c r="UW450" s="74">
        <f t="shared" si="809"/>
        <v>0</v>
      </c>
      <c r="UY450" s="154"/>
      <c r="VA450" s="78"/>
      <c r="VB450" s="37"/>
      <c r="VC450" s="77"/>
      <c r="VD450" s="76"/>
      <c r="VE450" s="79"/>
      <c r="VF450" s="76"/>
      <c r="VG450" s="76"/>
      <c r="VH450" s="76"/>
      <c r="VI450" s="76"/>
      <c r="VJ450" s="76"/>
      <c r="VK450" s="76"/>
      <c r="VL450" s="76"/>
      <c r="VM450" s="76"/>
      <c r="VN450" s="76"/>
      <c r="VO450" s="76"/>
      <c r="VP450" s="76"/>
      <c r="VQ450" s="76"/>
      <c r="VR450" s="76"/>
      <c r="VS450" s="75"/>
      <c r="VT450" s="76"/>
      <c r="VU450" s="75">
        <v>1</v>
      </c>
      <c r="VV450" s="74">
        <f t="shared" si="810"/>
        <v>0</v>
      </c>
    </row>
    <row r="451" spans="2:596" s="38" customFormat="1" ht="30" customHeight="1" outlineLevel="1">
      <c r="B451" s="88"/>
      <c r="C451" s="89">
        <f>IF(ISERROR(I451+1)=TRUE,I451,IF(I451="","",MAX(C$15:C449)+1))</f>
        <v>333</v>
      </c>
      <c r="D451" s="88">
        <f t="shared" si="740"/>
        <v>1</v>
      </c>
      <c r="E451" s="3"/>
      <c r="G451" s="154"/>
      <c r="I451" s="95">
        <f t="shared" si="811"/>
        <v>344</v>
      </c>
      <c r="J451" s="94" t="s">
        <v>355</v>
      </c>
      <c r="K451" s="93"/>
      <c r="L451" s="93"/>
      <c r="M451" s="93"/>
      <c r="N451" s="93"/>
      <c r="O451" s="92"/>
      <c r="P451" s="91" t="s">
        <v>351</v>
      </c>
      <c r="Q451" s="297"/>
      <c r="R451" s="90" t="s">
        <v>141</v>
      </c>
      <c r="S451" s="298"/>
      <c r="U451" s="154"/>
      <c r="V451" s="42"/>
      <c r="W451" s="78"/>
      <c r="X451" s="37"/>
      <c r="Y451" s="77"/>
      <c r="Z451" s="76"/>
      <c r="AA451" s="79"/>
      <c r="AB451" s="76"/>
      <c r="AC451" s="79"/>
      <c r="AD451" s="76"/>
      <c r="AE451" s="76"/>
      <c r="AF451" s="76"/>
      <c r="AG451" s="76"/>
      <c r="AH451" s="76"/>
      <c r="AI451" s="76"/>
      <c r="AJ451" s="76"/>
      <c r="AK451" s="75"/>
      <c r="AL451" s="75"/>
      <c r="AM451" s="75"/>
      <c r="AN451" s="75"/>
      <c r="AO451" s="75"/>
      <c r="AP451" s="75"/>
      <c r="AQ451" s="75"/>
      <c r="AR451" s="74">
        <f t="shared" si="788"/>
        <v>0</v>
      </c>
      <c r="AT451" s="154"/>
      <c r="AV451" s="78"/>
      <c r="AW451" s="37"/>
      <c r="AX451" s="77"/>
      <c r="AY451" s="76"/>
      <c r="AZ451" s="79"/>
      <c r="BA451" s="76"/>
      <c r="BB451" s="79"/>
      <c r="BC451" s="76"/>
      <c r="BD451" s="76"/>
      <c r="BE451" s="76"/>
      <c r="BF451" s="76"/>
      <c r="BG451" s="76"/>
      <c r="BH451" s="76"/>
      <c r="BI451" s="76"/>
      <c r="BJ451" s="75"/>
      <c r="BK451" s="75"/>
      <c r="BL451" s="75"/>
      <c r="BM451" s="75"/>
      <c r="BN451" s="75"/>
      <c r="BO451" s="75"/>
      <c r="BP451" s="75">
        <v>50</v>
      </c>
      <c r="BQ451" s="74">
        <f t="shared" si="789"/>
        <v>0</v>
      </c>
      <c r="BS451" s="154"/>
      <c r="BU451" s="78"/>
      <c r="BV451" s="37"/>
      <c r="BW451" s="77"/>
      <c r="BX451" s="76"/>
      <c r="BY451" s="79"/>
      <c r="BZ451" s="76"/>
      <c r="CA451" s="79"/>
      <c r="CB451" s="76"/>
      <c r="CC451" s="76"/>
      <c r="CD451" s="76"/>
      <c r="CE451" s="76"/>
      <c r="CF451" s="76"/>
      <c r="CG451" s="76"/>
      <c r="CH451" s="76"/>
      <c r="CI451" s="75"/>
      <c r="CJ451" s="75"/>
      <c r="CK451" s="75"/>
      <c r="CL451" s="75"/>
      <c r="CM451" s="75"/>
      <c r="CN451" s="75"/>
      <c r="CO451" s="75"/>
      <c r="CP451" s="74">
        <f t="shared" si="790"/>
        <v>0</v>
      </c>
      <c r="CR451" s="154"/>
      <c r="CT451" s="78"/>
      <c r="CU451" s="37"/>
      <c r="CV451" s="77"/>
      <c r="CW451" s="76"/>
      <c r="CX451" s="79"/>
      <c r="CY451" s="76"/>
      <c r="CZ451" s="79"/>
      <c r="DA451" s="76"/>
      <c r="DB451" s="76"/>
      <c r="DC451" s="76"/>
      <c r="DD451" s="76"/>
      <c r="DE451" s="76"/>
      <c r="DF451" s="76"/>
      <c r="DG451" s="76"/>
      <c r="DH451" s="75"/>
      <c r="DI451" s="75"/>
      <c r="DJ451" s="75"/>
      <c r="DK451" s="75"/>
      <c r="DL451" s="75"/>
      <c r="DM451" s="75"/>
      <c r="DN451" s="75">
        <v>50</v>
      </c>
      <c r="DO451" s="74">
        <f t="shared" si="791"/>
        <v>0</v>
      </c>
      <c r="DQ451" s="154"/>
      <c r="DS451" s="78"/>
      <c r="DT451" s="37"/>
      <c r="DU451" s="77"/>
      <c r="DV451" s="76"/>
      <c r="DW451" s="79"/>
      <c r="DX451" s="76"/>
      <c r="DY451" s="79"/>
      <c r="DZ451" s="76"/>
      <c r="EA451" s="76"/>
      <c r="EB451" s="76"/>
      <c r="EC451" s="76"/>
      <c r="ED451" s="76"/>
      <c r="EE451" s="76"/>
      <c r="EF451" s="76"/>
      <c r="EG451" s="75"/>
      <c r="EH451" s="75"/>
      <c r="EI451" s="75"/>
      <c r="EJ451" s="75"/>
      <c r="EK451" s="75"/>
      <c r="EL451" s="75"/>
      <c r="EM451" s="75"/>
      <c r="EN451" s="74">
        <f t="shared" si="792"/>
        <v>0</v>
      </c>
      <c r="EP451" s="154"/>
      <c r="ER451" s="78"/>
      <c r="ES451" s="37"/>
      <c r="ET451" s="77"/>
      <c r="EU451" s="76"/>
      <c r="EV451" s="79"/>
      <c r="EW451" s="76"/>
      <c r="EX451" s="79"/>
      <c r="EY451" s="76"/>
      <c r="EZ451" s="76"/>
      <c r="FA451" s="76"/>
      <c r="FB451" s="76"/>
      <c r="FC451" s="76"/>
      <c r="FD451" s="76"/>
      <c r="FE451" s="76"/>
      <c r="FF451" s="76"/>
      <c r="FG451" s="76"/>
      <c r="FH451" s="75"/>
      <c r="FI451" s="75"/>
      <c r="FJ451" s="75"/>
      <c r="FK451" s="75"/>
      <c r="FL451" s="75"/>
      <c r="FM451" s="74">
        <f t="shared" si="793"/>
        <v>0</v>
      </c>
      <c r="FO451" s="154"/>
      <c r="FQ451" s="78"/>
      <c r="FR451" s="37"/>
      <c r="FS451" s="77"/>
      <c r="FT451" s="76"/>
      <c r="FU451" s="79"/>
      <c r="FV451" s="76"/>
      <c r="FW451" s="79"/>
      <c r="FX451" s="76"/>
      <c r="FY451" s="76"/>
      <c r="FZ451" s="76"/>
      <c r="GA451" s="76"/>
      <c r="GB451" s="76"/>
      <c r="GC451" s="76"/>
      <c r="GD451" s="76"/>
      <c r="GE451" s="76"/>
      <c r="GF451" s="76"/>
      <c r="GG451" s="75"/>
      <c r="GH451" s="75"/>
      <c r="GI451" s="75"/>
      <c r="GJ451" s="75"/>
      <c r="GK451" s="75">
        <v>50</v>
      </c>
      <c r="GL451" s="74">
        <f t="shared" si="794"/>
        <v>0</v>
      </c>
      <c r="GN451" s="154"/>
      <c r="GP451" s="78"/>
      <c r="GQ451" s="37"/>
      <c r="GR451" s="77"/>
      <c r="GS451" s="76"/>
      <c r="GT451" s="79"/>
      <c r="GU451" s="76"/>
      <c r="GV451" s="79"/>
      <c r="GW451" s="76"/>
      <c r="GX451" s="76"/>
      <c r="GY451" s="76"/>
      <c r="GZ451" s="76"/>
      <c r="HA451" s="76"/>
      <c r="HB451" s="76"/>
      <c r="HC451" s="76"/>
      <c r="HD451" s="76"/>
      <c r="HE451" s="76"/>
      <c r="HF451" s="75"/>
      <c r="HG451" s="75"/>
      <c r="HH451" s="75"/>
      <c r="HI451" s="75"/>
      <c r="HJ451" s="75">
        <v>50</v>
      </c>
      <c r="HK451" s="74">
        <f t="shared" si="795"/>
        <v>0</v>
      </c>
      <c r="HM451" s="154"/>
      <c r="HO451" s="78"/>
      <c r="HP451" s="37"/>
      <c r="HQ451" s="77"/>
      <c r="HR451" s="76"/>
      <c r="HS451" s="79"/>
      <c r="HT451" s="76"/>
      <c r="HU451" s="79"/>
      <c r="HV451" s="76"/>
      <c r="HW451" s="76"/>
      <c r="HX451" s="76"/>
      <c r="HY451" s="76"/>
      <c r="HZ451" s="76"/>
      <c r="IA451" s="76"/>
      <c r="IB451" s="76"/>
      <c r="IC451" s="76"/>
      <c r="ID451" s="76"/>
      <c r="IE451" s="75"/>
      <c r="IF451" s="75"/>
      <c r="IG451" s="75"/>
      <c r="IH451" s="75"/>
      <c r="II451" s="75"/>
      <c r="IJ451" s="74">
        <f t="shared" si="796"/>
        <v>0</v>
      </c>
      <c r="IL451" s="154"/>
      <c r="IN451" s="78"/>
      <c r="IO451" s="37"/>
      <c r="IP451" s="77"/>
      <c r="IQ451" s="76"/>
      <c r="IR451" s="76"/>
      <c r="IS451" s="76"/>
      <c r="IT451" s="76"/>
      <c r="IU451" s="76"/>
      <c r="IV451" s="76"/>
      <c r="IW451" s="76"/>
      <c r="IX451" s="75"/>
      <c r="IY451" s="75"/>
      <c r="IZ451" s="75"/>
      <c r="JA451" s="75"/>
      <c r="JB451" s="75"/>
      <c r="JC451" s="75"/>
      <c r="JD451" s="75"/>
      <c r="JE451" s="75"/>
      <c r="JF451" s="75"/>
      <c r="JG451" s="75"/>
      <c r="JH451" s="75"/>
      <c r="JI451" s="74">
        <f t="shared" si="797"/>
        <v>0</v>
      </c>
      <c r="JK451" s="154"/>
      <c r="JM451" s="78"/>
      <c r="JN451" s="37"/>
      <c r="JO451" s="77"/>
      <c r="JP451" s="76"/>
      <c r="JQ451" s="76"/>
      <c r="JR451" s="76"/>
      <c r="JS451" s="76"/>
      <c r="JT451" s="76"/>
      <c r="JU451" s="76"/>
      <c r="JV451" s="76"/>
      <c r="JW451" s="75"/>
      <c r="JX451" s="75"/>
      <c r="JY451" s="75"/>
      <c r="JZ451" s="75"/>
      <c r="KA451" s="75"/>
      <c r="KB451" s="75"/>
      <c r="KC451" s="75"/>
      <c r="KD451" s="75"/>
      <c r="KE451" s="75"/>
      <c r="KF451" s="75"/>
      <c r="KG451" s="75">
        <v>50</v>
      </c>
      <c r="KH451" s="74">
        <f t="shared" si="798"/>
        <v>0</v>
      </c>
      <c r="KJ451" s="154"/>
      <c r="KL451" s="78"/>
      <c r="KM451" s="37"/>
      <c r="KN451" s="77"/>
      <c r="KO451" s="76"/>
      <c r="KP451" s="76"/>
      <c r="KQ451" s="76"/>
      <c r="KR451" s="76"/>
      <c r="KS451" s="76"/>
      <c r="KT451" s="76"/>
      <c r="KU451" s="76"/>
      <c r="KV451" s="75"/>
      <c r="KW451" s="75"/>
      <c r="KX451" s="75"/>
      <c r="KY451" s="75"/>
      <c r="KZ451" s="75"/>
      <c r="LA451" s="75"/>
      <c r="LB451" s="75"/>
      <c r="LC451" s="75"/>
      <c r="LD451" s="75"/>
      <c r="LE451" s="75"/>
      <c r="LF451" s="75"/>
      <c r="LG451" s="74">
        <f t="shared" si="799"/>
        <v>0</v>
      </c>
      <c r="LI451" s="154"/>
      <c r="LK451" s="78"/>
      <c r="LL451" s="37"/>
      <c r="LM451" s="77"/>
      <c r="LN451" s="76"/>
      <c r="LO451" s="76"/>
      <c r="LP451" s="76"/>
      <c r="LQ451" s="76"/>
      <c r="LR451" s="76"/>
      <c r="LS451" s="76"/>
      <c r="LT451" s="76"/>
      <c r="LU451" s="75"/>
      <c r="LV451" s="75"/>
      <c r="LW451" s="75"/>
      <c r="LX451" s="75"/>
      <c r="LY451" s="75"/>
      <c r="LZ451" s="75"/>
      <c r="MA451" s="75"/>
      <c r="MB451" s="75"/>
      <c r="MC451" s="75"/>
      <c r="MD451" s="75"/>
      <c r="ME451" s="75">
        <v>50</v>
      </c>
      <c r="MF451" s="74">
        <f t="shared" si="800"/>
        <v>0</v>
      </c>
      <c r="MH451" s="154"/>
      <c r="MJ451" s="78"/>
      <c r="MK451" s="37"/>
      <c r="ML451" s="77"/>
      <c r="MM451" s="76"/>
      <c r="MN451" s="76"/>
      <c r="MO451" s="76"/>
      <c r="MP451" s="76"/>
      <c r="MQ451" s="76"/>
      <c r="MR451" s="76"/>
      <c r="MS451" s="76"/>
      <c r="MT451" s="75"/>
      <c r="MU451" s="75"/>
      <c r="MV451" s="75"/>
      <c r="MW451" s="75"/>
      <c r="MX451" s="75"/>
      <c r="MY451" s="75"/>
      <c r="MZ451" s="75"/>
      <c r="NA451" s="75"/>
      <c r="NB451" s="75"/>
      <c r="NC451" s="75"/>
      <c r="ND451" s="75">
        <v>50</v>
      </c>
      <c r="NE451" s="74">
        <f t="shared" si="801"/>
        <v>0</v>
      </c>
      <c r="NG451" s="154"/>
      <c r="NI451" s="78"/>
      <c r="NJ451" s="37"/>
      <c r="NK451" s="77"/>
      <c r="NL451" s="76"/>
      <c r="NM451" s="79"/>
      <c r="NN451" s="76"/>
      <c r="NO451" s="76"/>
      <c r="NP451" s="76"/>
      <c r="NQ451" s="76"/>
      <c r="NR451" s="76"/>
      <c r="NS451" s="76"/>
      <c r="NT451" s="76"/>
      <c r="NU451" s="76"/>
      <c r="NV451" s="76"/>
      <c r="NW451" s="76"/>
      <c r="NX451" s="76"/>
      <c r="NY451" s="76"/>
      <c r="NZ451" s="76"/>
      <c r="OA451" s="75"/>
      <c r="OB451" s="76"/>
      <c r="OC451" s="75"/>
      <c r="OD451" s="74">
        <f t="shared" si="802"/>
        <v>0</v>
      </c>
      <c r="OF451" s="154"/>
      <c r="OH451" s="78"/>
      <c r="OI451" s="37"/>
      <c r="OJ451" s="77"/>
      <c r="OK451" s="76"/>
      <c r="OL451" s="79"/>
      <c r="OM451" s="76"/>
      <c r="ON451" s="76"/>
      <c r="OO451" s="76"/>
      <c r="OP451" s="76"/>
      <c r="OQ451" s="76"/>
      <c r="OR451" s="76"/>
      <c r="OS451" s="76"/>
      <c r="OT451" s="76"/>
      <c r="OU451" s="76"/>
      <c r="OV451" s="76"/>
      <c r="OW451" s="76"/>
      <c r="OX451" s="76"/>
      <c r="OY451" s="76"/>
      <c r="OZ451" s="75"/>
      <c r="PA451" s="76"/>
      <c r="PB451" s="75">
        <v>50</v>
      </c>
      <c r="PC451" s="74">
        <f t="shared" si="803"/>
        <v>0</v>
      </c>
      <c r="PE451" s="154"/>
      <c r="PG451" s="78"/>
      <c r="PH451" s="37"/>
      <c r="PI451" s="77"/>
      <c r="PJ451" s="76"/>
      <c r="PK451" s="79"/>
      <c r="PL451" s="76"/>
      <c r="PM451" s="76"/>
      <c r="PN451" s="76"/>
      <c r="PO451" s="76"/>
      <c r="PP451" s="76"/>
      <c r="PQ451" s="76"/>
      <c r="PR451" s="76"/>
      <c r="PS451" s="76"/>
      <c r="PT451" s="76"/>
      <c r="PU451" s="76"/>
      <c r="PV451" s="76"/>
      <c r="PW451" s="76"/>
      <c r="PX451" s="76"/>
      <c r="PY451" s="75"/>
      <c r="PZ451" s="76"/>
      <c r="QA451" s="75"/>
      <c r="QB451" s="74">
        <f t="shared" si="804"/>
        <v>0</v>
      </c>
      <c r="QD451" s="154"/>
      <c r="QF451" s="78"/>
      <c r="QG451" s="37"/>
      <c r="QH451" s="77"/>
      <c r="QI451" s="76"/>
      <c r="QJ451" s="79"/>
      <c r="QK451" s="76"/>
      <c r="QL451" s="76"/>
      <c r="QM451" s="76"/>
      <c r="QN451" s="76"/>
      <c r="QO451" s="76"/>
      <c r="QP451" s="76"/>
      <c r="QQ451" s="76"/>
      <c r="QR451" s="76"/>
      <c r="QS451" s="76"/>
      <c r="QT451" s="76"/>
      <c r="QU451" s="76"/>
      <c r="QV451" s="76"/>
      <c r="QW451" s="76"/>
      <c r="QX451" s="75"/>
      <c r="QY451" s="76"/>
      <c r="QZ451" s="75">
        <v>50</v>
      </c>
      <c r="RA451" s="74">
        <f t="shared" si="805"/>
        <v>0</v>
      </c>
      <c r="RC451" s="154"/>
      <c r="RE451" s="78"/>
      <c r="RF451" s="37"/>
      <c r="RG451" s="77"/>
      <c r="RH451" s="76"/>
      <c r="RI451" s="79"/>
      <c r="RJ451" s="76"/>
      <c r="RK451" s="76"/>
      <c r="RL451" s="76"/>
      <c r="RM451" s="76"/>
      <c r="RN451" s="76"/>
      <c r="RO451" s="76"/>
      <c r="RP451" s="76"/>
      <c r="RQ451" s="76"/>
      <c r="RR451" s="76"/>
      <c r="RS451" s="76"/>
      <c r="RT451" s="76"/>
      <c r="RU451" s="76"/>
      <c r="RV451" s="76"/>
      <c r="RW451" s="75"/>
      <c r="RX451" s="76"/>
      <c r="RY451" s="75"/>
      <c r="RZ451" s="74">
        <f t="shared" si="806"/>
        <v>0</v>
      </c>
      <c r="SB451" s="154"/>
      <c r="SD451" s="78"/>
      <c r="SE451" s="37"/>
      <c r="SF451" s="77"/>
      <c r="SG451" s="76"/>
      <c r="SH451" s="79"/>
      <c r="SI451" s="76"/>
      <c r="SJ451" s="76"/>
      <c r="SK451" s="76"/>
      <c r="SL451" s="76"/>
      <c r="SM451" s="76"/>
      <c r="SN451" s="76"/>
      <c r="SO451" s="76"/>
      <c r="SP451" s="76"/>
      <c r="SQ451" s="76"/>
      <c r="SR451" s="76"/>
      <c r="SS451" s="76"/>
      <c r="ST451" s="76"/>
      <c r="SU451" s="76"/>
      <c r="SV451" s="75"/>
      <c r="SW451" s="76"/>
      <c r="SX451" s="75"/>
      <c r="SY451" s="74">
        <f t="shared" si="807"/>
        <v>0</v>
      </c>
      <c r="TA451" s="154"/>
      <c r="TC451" s="78"/>
      <c r="TD451" s="37"/>
      <c r="TE451" s="77"/>
      <c r="TF451" s="76"/>
      <c r="TG451" s="79"/>
      <c r="TH451" s="76"/>
      <c r="TI451" s="76"/>
      <c r="TJ451" s="76"/>
      <c r="TK451" s="76"/>
      <c r="TL451" s="76"/>
      <c r="TM451" s="76"/>
      <c r="TN451" s="76"/>
      <c r="TO451" s="76"/>
      <c r="TP451" s="76"/>
      <c r="TQ451" s="76"/>
      <c r="TR451" s="76"/>
      <c r="TS451" s="76"/>
      <c r="TT451" s="76"/>
      <c r="TU451" s="75"/>
      <c r="TV451" s="76"/>
      <c r="TW451" s="75">
        <v>50</v>
      </c>
      <c r="TX451" s="74">
        <f t="shared" si="808"/>
        <v>0</v>
      </c>
      <c r="TZ451" s="154"/>
      <c r="UB451" s="78"/>
      <c r="UC451" s="37"/>
      <c r="UD451" s="77"/>
      <c r="UE451" s="76"/>
      <c r="UF451" s="79"/>
      <c r="UG451" s="76"/>
      <c r="UH451" s="76"/>
      <c r="UI451" s="76"/>
      <c r="UJ451" s="76"/>
      <c r="UK451" s="76"/>
      <c r="UL451" s="76"/>
      <c r="UM451" s="76"/>
      <c r="UN451" s="76"/>
      <c r="UO451" s="76"/>
      <c r="UP451" s="76"/>
      <c r="UQ451" s="76"/>
      <c r="UR451" s="76"/>
      <c r="US451" s="76"/>
      <c r="UT451" s="75"/>
      <c r="UU451" s="76"/>
      <c r="UV451" s="75">
        <v>50</v>
      </c>
      <c r="UW451" s="74">
        <f t="shared" si="809"/>
        <v>0</v>
      </c>
      <c r="UY451" s="154"/>
      <c r="VA451" s="78"/>
      <c r="VB451" s="37"/>
      <c r="VC451" s="77"/>
      <c r="VD451" s="76"/>
      <c r="VE451" s="79"/>
      <c r="VF451" s="76"/>
      <c r="VG451" s="76"/>
      <c r="VH451" s="76"/>
      <c r="VI451" s="76"/>
      <c r="VJ451" s="76"/>
      <c r="VK451" s="76"/>
      <c r="VL451" s="76"/>
      <c r="VM451" s="76"/>
      <c r="VN451" s="76"/>
      <c r="VO451" s="76"/>
      <c r="VP451" s="76"/>
      <c r="VQ451" s="76"/>
      <c r="VR451" s="76"/>
      <c r="VS451" s="75"/>
      <c r="VT451" s="76"/>
      <c r="VU451" s="75"/>
      <c r="VV451" s="74">
        <f t="shared" si="810"/>
        <v>0</v>
      </c>
    </row>
    <row r="452" spans="2:596" s="38" customFormat="1" ht="30" customHeight="1" outlineLevel="1">
      <c r="B452" s="88"/>
      <c r="C452" s="89">
        <f>IF(ISERROR(I452+1)=TRUE,I452,IF(I452="","",MAX(C$15:C450)+1))</f>
        <v>334</v>
      </c>
      <c r="D452" s="88">
        <f t="shared" si="740"/>
        <v>1</v>
      </c>
      <c r="E452" s="3"/>
      <c r="G452" s="154"/>
      <c r="I452" s="95">
        <f t="shared" si="811"/>
        <v>345</v>
      </c>
      <c r="J452" s="94" t="s">
        <v>354</v>
      </c>
      <c r="K452" s="93"/>
      <c r="L452" s="93"/>
      <c r="M452" s="93"/>
      <c r="N452" s="93"/>
      <c r="O452" s="92"/>
      <c r="P452" s="91" t="s">
        <v>351</v>
      </c>
      <c r="Q452" s="297"/>
      <c r="R452" s="90" t="s">
        <v>141</v>
      </c>
      <c r="S452" s="298"/>
      <c r="U452" s="154"/>
      <c r="V452" s="42"/>
      <c r="W452" s="78"/>
      <c r="X452" s="37"/>
      <c r="Y452" s="77"/>
      <c r="Z452" s="76"/>
      <c r="AA452" s="79"/>
      <c r="AB452" s="76"/>
      <c r="AC452" s="79"/>
      <c r="AD452" s="76"/>
      <c r="AE452" s="76"/>
      <c r="AF452" s="76"/>
      <c r="AG452" s="76"/>
      <c r="AH452" s="76"/>
      <c r="AI452" s="76"/>
      <c r="AJ452" s="76"/>
      <c r="AK452" s="75"/>
      <c r="AL452" s="75"/>
      <c r="AM452" s="75"/>
      <c r="AN452" s="75"/>
      <c r="AO452" s="75"/>
      <c r="AP452" s="75"/>
      <c r="AQ452" s="75"/>
      <c r="AR452" s="74">
        <f t="shared" si="788"/>
        <v>0</v>
      </c>
      <c r="AT452" s="154"/>
      <c r="AV452" s="78"/>
      <c r="AW452" s="37"/>
      <c r="AX452" s="77"/>
      <c r="AY452" s="76"/>
      <c r="AZ452" s="79"/>
      <c r="BA452" s="76"/>
      <c r="BB452" s="79"/>
      <c r="BC452" s="76"/>
      <c r="BD452" s="76"/>
      <c r="BE452" s="76"/>
      <c r="BF452" s="76"/>
      <c r="BG452" s="76"/>
      <c r="BH452" s="76"/>
      <c r="BI452" s="76"/>
      <c r="BJ452" s="75"/>
      <c r="BK452" s="75"/>
      <c r="BL452" s="75"/>
      <c r="BM452" s="75"/>
      <c r="BN452" s="75"/>
      <c r="BO452" s="75"/>
      <c r="BP452" s="75"/>
      <c r="BQ452" s="74">
        <f t="shared" si="789"/>
        <v>0</v>
      </c>
      <c r="BS452" s="154"/>
      <c r="BU452" s="78"/>
      <c r="BV452" s="37"/>
      <c r="BW452" s="77"/>
      <c r="BX452" s="76"/>
      <c r="BY452" s="79"/>
      <c r="BZ452" s="76"/>
      <c r="CA452" s="79"/>
      <c r="CB452" s="76"/>
      <c r="CC452" s="76"/>
      <c r="CD452" s="76"/>
      <c r="CE452" s="76"/>
      <c r="CF452" s="76"/>
      <c r="CG452" s="76"/>
      <c r="CH452" s="76"/>
      <c r="CI452" s="75"/>
      <c r="CJ452" s="75"/>
      <c r="CK452" s="75"/>
      <c r="CL452" s="75"/>
      <c r="CM452" s="75"/>
      <c r="CN452" s="75"/>
      <c r="CO452" s="75"/>
      <c r="CP452" s="74">
        <f t="shared" si="790"/>
        <v>0</v>
      </c>
      <c r="CR452" s="154"/>
      <c r="CT452" s="78"/>
      <c r="CU452" s="37"/>
      <c r="CV452" s="77"/>
      <c r="CW452" s="76"/>
      <c r="CX452" s="79"/>
      <c r="CY452" s="76"/>
      <c r="CZ452" s="79"/>
      <c r="DA452" s="76"/>
      <c r="DB452" s="76"/>
      <c r="DC452" s="76"/>
      <c r="DD452" s="76"/>
      <c r="DE452" s="76"/>
      <c r="DF452" s="76"/>
      <c r="DG452" s="76"/>
      <c r="DH452" s="75"/>
      <c r="DI452" s="75"/>
      <c r="DJ452" s="75"/>
      <c r="DK452" s="75"/>
      <c r="DL452" s="75"/>
      <c r="DM452" s="75"/>
      <c r="DN452" s="75"/>
      <c r="DO452" s="74">
        <f t="shared" si="791"/>
        <v>0</v>
      </c>
      <c r="DQ452" s="154"/>
      <c r="DS452" s="78"/>
      <c r="DT452" s="37"/>
      <c r="DU452" s="77"/>
      <c r="DV452" s="76"/>
      <c r="DW452" s="79"/>
      <c r="DX452" s="76"/>
      <c r="DY452" s="79"/>
      <c r="DZ452" s="76"/>
      <c r="EA452" s="76"/>
      <c r="EB452" s="76"/>
      <c r="EC452" s="76"/>
      <c r="ED452" s="76"/>
      <c r="EE452" s="76"/>
      <c r="EF452" s="76"/>
      <c r="EG452" s="75"/>
      <c r="EH452" s="75"/>
      <c r="EI452" s="75"/>
      <c r="EJ452" s="75"/>
      <c r="EK452" s="75"/>
      <c r="EL452" s="75"/>
      <c r="EM452" s="75"/>
      <c r="EN452" s="74">
        <f t="shared" si="792"/>
        <v>0</v>
      </c>
      <c r="EP452" s="154"/>
      <c r="ER452" s="78"/>
      <c r="ES452" s="37"/>
      <c r="ET452" s="77"/>
      <c r="EU452" s="76"/>
      <c r="EV452" s="79"/>
      <c r="EW452" s="76"/>
      <c r="EX452" s="79"/>
      <c r="EY452" s="76"/>
      <c r="EZ452" s="76"/>
      <c r="FA452" s="76"/>
      <c r="FB452" s="76"/>
      <c r="FC452" s="76"/>
      <c r="FD452" s="76"/>
      <c r="FE452" s="76"/>
      <c r="FF452" s="76"/>
      <c r="FG452" s="76"/>
      <c r="FH452" s="75"/>
      <c r="FI452" s="75"/>
      <c r="FJ452" s="75"/>
      <c r="FK452" s="75"/>
      <c r="FL452" s="75"/>
      <c r="FM452" s="74">
        <f t="shared" si="793"/>
        <v>0</v>
      </c>
      <c r="FO452" s="154"/>
      <c r="FQ452" s="78"/>
      <c r="FR452" s="37"/>
      <c r="FS452" s="77"/>
      <c r="FT452" s="76"/>
      <c r="FU452" s="79"/>
      <c r="FV452" s="76"/>
      <c r="FW452" s="79"/>
      <c r="FX452" s="76"/>
      <c r="FY452" s="76"/>
      <c r="FZ452" s="76"/>
      <c r="GA452" s="76"/>
      <c r="GB452" s="76"/>
      <c r="GC452" s="76"/>
      <c r="GD452" s="76"/>
      <c r="GE452" s="76"/>
      <c r="GF452" s="76"/>
      <c r="GG452" s="75"/>
      <c r="GH452" s="75"/>
      <c r="GI452" s="75"/>
      <c r="GJ452" s="75"/>
      <c r="GK452" s="75"/>
      <c r="GL452" s="74">
        <f t="shared" si="794"/>
        <v>0</v>
      </c>
      <c r="GN452" s="154"/>
      <c r="GP452" s="78"/>
      <c r="GQ452" s="37"/>
      <c r="GR452" s="77"/>
      <c r="GS452" s="76"/>
      <c r="GT452" s="79"/>
      <c r="GU452" s="76"/>
      <c r="GV452" s="79"/>
      <c r="GW452" s="76"/>
      <c r="GX452" s="76"/>
      <c r="GY452" s="76"/>
      <c r="GZ452" s="76"/>
      <c r="HA452" s="76"/>
      <c r="HB452" s="76"/>
      <c r="HC452" s="76"/>
      <c r="HD452" s="76"/>
      <c r="HE452" s="76"/>
      <c r="HF452" s="75"/>
      <c r="HG452" s="75"/>
      <c r="HH452" s="75"/>
      <c r="HI452" s="75"/>
      <c r="HJ452" s="75"/>
      <c r="HK452" s="74">
        <f t="shared" si="795"/>
        <v>0</v>
      </c>
      <c r="HM452" s="154"/>
      <c r="HO452" s="78"/>
      <c r="HP452" s="37"/>
      <c r="HQ452" s="77"/>
      <c r="HR452" s="76"/>
      <c r="HS452" s="79"/>
      <c r="HT452" s="76"/>
      <c r="HU452" s="79"/>
      <c r="HV452" s="76"/>
      <c r="HW452" s="76"/>
      <c r="HX452" s="76"/>
      <c r="HY452" s="76"/>
      <c r="HZ452" s="76"/>
      <c r="IA452" s="76"/>
      <c r="IB452" s="76"/>
      <c r="IC452" s="76"/>
      <c r="ID452" s="76"/>
      <c r="IE452" s="75"/>
      <c r="IF452" s="75"/>
      <c r="IG452" s="75"/>
      <c r="IH452" s="75"/>
      <c r="II452" s="75"/>
      <c r="IJ452" s="74">
        <f t="shared" si="796"/>
        <v>0</v>
      </c>
      <c r="IL452" s="154"/>
      <c r="IN452" s="78"/>
      <c r="IO452" s="37"/>
      <c r="IP452" s="77"/>
      <c r="IQ452" s="76"/>
      <c r="IR452" s="76"/>
      <c r="IS452" s="76"/>
      <c r="IT452" s="76"/>
      <c r="IU452" s="76"/>
      <c r="IV452" s="76"/>
      <c r="IW452" s="76"/>
      <c r="IX452" s="75"/>
      <c r="IY452" s="75"/>
      <c r="IZ452" s="75"/>
      <c r="JA452" s="75"/>
      <c r="JB452" s="75"/>
      <c r="JC452" s="75"/>
      <c r="JD452" s="75"/>
      <c r="JE452" s="75"/>
      <c r="JF452" s="75"/>
      <c r="JG452" s="75"/>
      <c r="JH452" s="75"/>
      <c r="JI452" s="74">
        <f t="shared" si="797"/>
        <v>0</v>
      </c>
      <c r="JK452" s="154"/>
      <c r="JM452" s="78"/>
      <c r="JN452" s="37"/>
      <c r="JO452" s="77"/>
      <c r="JP452" s="76"/>
      <c r="JQ452" s="76"/>
      <c r="JR452" s="76"/>
      <c r="JS452" s="76"/>
      <c r="JT452" s="76"/>
      <c r="JU452" s="76"/>
      <c r="JV452" s="76"/>
      <c r="JW452" s="75"/>
      <c r="JX452" s="75"/>
      <c r="JY452" s="75"/>
      <c r="JZ452" s="75"/>
      <c r="KA452" s="75"/>
      <c r="KB452" s="75"/>
      <c r="KC452" s="75"/>
      <c r="KD452" s="75"/>
      <c r="KE452" s="75"/>
      <c r="KF452" s="75"/>
      <c r="KG452" s="75"/>
      <c r="KH452" s="74">
        <f t="shared" si="798"/>
        <v>0</v>
      </c>
      <c r="KJ452" s="154"/>
      <c r="KL452" s="78"/>
      <c r="KM452" s="37"/>
      <c r="KN452" s="77"/>
      <c r="KO452" s="76"/>
      <c r="KP452" s="76"/>
      <c r="KQ452" s="76"/>
      <c r="KR452" s="76"/>
      <c r="KS452" s="76"/>
      <c r="KT452" s="76"/>
      <c r="KU452" s="76"/>
      <c r="KV452" s="75"/>
      <c r="KW452" s="75"/>
      <c r="KX452" s="75"/>
      <c r="KY452" s="75"/>
      <c r="KZ452" s="75"/>
      <c r="LA452" s="75"/>
      <c r="LB452" s="75"/>
      <c r="LC452" s="75"/>
      <c r="LD452" s="75"/>
      <c r="LE452" s="75"/>
      <c r="LF452" s="75"/>
      <c r="LG452" s="74">
        <f t="shared" si="799"/>
        <v>0</v>
      </c>
      <c r="LI452" s="154"/>
      <c r="LK452" s="78"/>
      <c r="LL452" s="37"/>
      <c r="LM452" s="77"/>
      <c r="LN452" s="76"/>
      <c r="LO452" s="76"/>
      <c r="LP452" s="76"/>
      <c r="LQ452" s="76"/>
      <c r="LR452" s="76"/>
      <c r="LS452" s="76"/>
      <c r="LT452" s="76"/>
      <c r="LU452" s="75"/>
      <c r="LV452" s="75"/>
      <c r="LW452" s="75"/>
      <c r="LX452" s="75"/>
      <c r="LY452" s="75"/>
      <c r="LZ452" s="75"/>
      <c r="MA452" s="75"/>
      <c r="MB452" s="75"/>
      <c r="MC452" s="75"/>
      <c r="MD452" s="75"/>
      <c r="ME452" s="75"/>
      <c r="MF452" s="74">
        <f t="shared" si="800"/>
        <v>0</v>
      </c>
      <c r="MH452" s="154"/>
      <c r="MJ452" s="78"/>
      <c r="MK452" s="37"/>
      <c r="ML452" s="77"/>
      <c r="MM452" s="76"/>
      <c r="MN452" s="76"/>
      <c r="MO452" s="76"/>
      <c r="MP452" s="76"/>
      <c r="MQ452" s="76"/>
      <c r="MR452" s="76"/>
      <c r="MS452" s="76"/>
      <c r="MT452" s="75"/>
      <c r="MU452" s="75"/>
      <c r="MV452" s="75"/>
      <c r="MW452" s="75"/>
      <c r="MX452" s="75"/>
      <c r="MY452" s="75"/>
      <c r="MZ452" s="75"/>
      <c r="NA452" s="75"/>
      <c r="NB452" s="75"/>
      <c r="NC452" s="75"/>
      <c r="ND452" s="75"/>
      <c r="NE452" s="74">
        <f t="shared" si="801"/>
        <v>0</v>
      </c>
      <c r="NG452" s="154"/>
      <c r="NI452" s="78"/>
      <c r="NJ452" s="37"/>
      <c r="NK452" s="77"/>
      <c r="NL452" s="76"/>
      <c r="NM452" s="79"/>
      <c r="NN452" s="76"/>
      <c r="NO452" s="76"/>
      <c r="NP452" s="76"/>
      <c r="NQ452" s="76"/>
      <c r="NR452" s="76"/>
      <c r="NS452" s="76"/>
      <c r="NT452" s="76"/>
      <c r="NU452" s="76"/>
      <c r="NV452" s="76"/>
      <c r="NW452" s="76"/>
      <c r="NX452" s="76"/>
      <c r="NY452" s="76"/>
      <c r="NZ452" s="76"/>
      <c r="OA452" s="75"/>
      <c r="OB452" s="76"/>
      <c r="OC452" s="75"/>
      <c r="OD452" s="74">
        <f t="shared" si="802"/>
        <v>0</v>
      </c>
      <c r="OF452" s="154"/>
      <c r="OH452" s="78"/>
      <c r="OI452" s="37"/>
      <c r="OJ452" s="77"/>
      <c r="OK452" s="76"/>
      <c r="OL452" s="79"/>
      <c r="OM452" s="76"/>
      <c r="ON452" s="76"/>
      <c r="OO452" s="76"/>
      <c r="OP452" s="76"/>
      <c r="OQ452" s="76"/>
      <c r="OR452" s="76"/>
      <c r="OS452" s="76"/>
      <c r="OT452" s="76"/>
      <c r="OU452" s="76"/>
      <c r="OV452" s="76"/>
      <c r="OW452" s="76"/>
      <c r="OX452" s="76"/>
      <c r="OY452" s="76"/>
      <c r="OZ452" s="75"/>
      <c r="PA452" s="76"/>
      <c r="PB452" s="75"/>
      <c r="PC452" s="74">
        <f t="shared" si="803"/>
        <v>0</v>
      </c>
      <c r="PE452" s="154"/>
      <c r="PG452" s="78"/>
      <c r="PH452" s="37"/>
      <c r="PI452" s="77"/>
      <c r="PJ452" s="76"/>
      <c r="PK452" s="79"/>
      <c r="PL452" s="76"/>
      <c r="PM452" s="76"/>
      <c r="PN452" s="76"/>
      <c r="PO452" s="76"/>
      <c r="PP452" s="76"/>
      <c r="PQ452" s="76"/>
      <c r="PR452" s="76"/>
      <c r="PS452" s="76"/>
      <c r="PT452" s="76"/>
      <c r="PU452" s="76"/>
      <c r="PV452" s="76"/>
      <c r="PW452" s="76"/>
      <c r="PX452" s="76"/>
      <c r="PY452" s="75"/>
      <c r="PZ452" s="76"/>
      <c r="QA452" s="75"/>
      <c r="QB452" s="74">
        <f t="shared" si="804"/>
        <v>0</v>
      </c>
      <c r="QD452" s="154"/>
      <c r="QF452" s="78"/>
      <c r="QG452" s="37"/>
      <c r="QH452" s="77"/>
      <c r="QI452" s="76"/>
      <c r="QJ452" s="79"/>
      <c r="QK452" s="76"/>
      <c r="QL452" s="76"/>
      <c r="QM452" s="76"/>
      <c r="QN452" s="76"/>
      <c r="QO452" s="76"/>
      <c r="QP452" s="76"/>
      <c r="QQ452" s="76"/>
      <c r="QR452" s="76"/>
      <c r="QS452" s="76"/>
      <c r="QT452" s="76"/>
      <c r="QU452" s="76"/>
      <c r="QV452" s="76"/>
      <c r="QW452" s="76"/>
      <c r="QX452" s="75"/>
      <c r="QY452" s="76"/>
      <c r="QZ452" s="75"/>
      <c r="RA452" s="74">
        <f t="shared" si="805"/>
        <v>0</v>
      </c>
      <c r="RC452" s="154"/>
      <c r="RE452" s="78"/>
      <c r="RF452" s="37"/>
      <c r="RG452" s="77"/>
      <c r="RH452" s="76"/>
      <c r="RI452" s="79"/>
      <c r="RJ452" s="76"/>
      <c r="RK452" s="76"/>
      <c r="RL452" s="76"/>
      <c r="RM452" s="76"/>
      <c r="RN452" s="76"/>
      <c r="RO452" s="76"/>
      <c r="RP452" s="76"/>
      <c r="RQ452" s="76"/>
      <c r="RR452" s="76"/>
      <c r="RS452" s="76"/>
      <c r="RT452" s="76"/>
      <c r="RU452" s="76"/>
      <c r="RV452" s="76"/>
      <c r="RW452" s="75"/>
      <c r="RX452" s="76"/>
      <c r="RY452" s="75"/>
      <c r="RZ452" s="74">
        <f t="shared" si="806"/>
        <v>0</v>
      </c>
      <c r="SB452" s="154"/>
      <c r="SD452" s="78"/>
      <c r="SE452" s="37"/>
      <c r="SF452" s="77"/>
      <c r="SG452" s="76"/>
      <c r="SH452" s="79"/>
      <c r="SI452" s="76"/>
      <c r="SJ452" s="76"/>
      <c r="SK452" s="76"/>
      <c r="SL452" s="76"/>
      <c r="SM452" s="76"/>
      <c r="SN452" s="76"/>
      <c r="SO452" s="76"/>
      <c r="SP452" s="76"/>
      <c r="SQ452" s="76"/>
      <c r="SR452" s="76"/>
      <c r="SS452" s="76"/>
      <c r="ST452" s="76"/>
      <c r="SU452" s="76"/>
      <c r="SV452" s="75"/>
      <c r="SW452" s="76"/>
      <c r="SX452" s="75"/>
      <c r="SY452" s="74">
        <f t="shared" si="807"/>
        <v>0</v>
      </c>
      <c r="TA452" s="154"/>
      <c r="TC452" s="78"/>
      <c r="TD452" s="37"/>
      <c r="TE452" s="77"/>
      <c r="TF452" s="76"/>
      <c r="TG452" s="79"/>
      <c r="TH452" s="76"/>
      <c r="TI452" s="76"/>
      <c r="TJ452" s="76"/>
      <c r="TK452" s="76"/>
      <c r="TL452" s="76"/>
      <c r="TM452" s="76"/>
      <c r="TN452" s="76"/>
      <c r="TO452" s="76"/>
      <c r="TP452" s="76"/>
      <c r="TQ452" s="76"/>
      <c r="TR452" s="76"/>
      <c r="TS452" s="76"/>
      <c r="TT452" s="76"/>
      <c r="TU452" s="75"/>
      <c r="TV452" s="76"/>
      <c r="TW452" s="75"/>
      <c r="TX452" s="74">
        <f t="shared" si="808"/>
        <v>0</v>
      </c>
      <c r="TZ452" s="154"/>
      <c r="UB452" s="78"/>
      <c r="UC452" s="37"/>
      <c r="UD452" s="77"/>
      <c r="UE452" s="76"/>
      <c r="UF452" s="79"/>
      <c r="UG452" s="76"/>
      <c r="UH452" s="76"/>
      <c r="UI452" s="76"/>
      <c r="UJ452" s="76"/>
      <c r="UK452" s="76"/>
      <c r="UL452" s="76"/>
      <c r="UM452" s="76"/>
      <c r="UN452" s="76"/>
      <c r="UO452" s="76"/>
      <c r="UP452" s="76"/>
      <c r="UQ452" s="76"/>
      <c r="UR452" s="76"/>
      <c r="US452" s="76"/>
      <c r="UT452" s="75"/>
      <c r="UU452" s="76"/>
      <c r="UV452" s="75"/>
      <c r="UW452" s="74">
        <f t="shared" si="809"/>
        <v>0</v>
      </c>
      <c r="UY452" s="154"/>
      <c r="VA452" s="78"/>
      <c r="VB452" s="37"/>
      <c r="VC452" s="77"/>
      <c r="VD452" s="76"/>
      <c r="VE452" s="79"/>
      <c r="VF452" s="76"/>
      <c r="VG452" s="76"/>
      <c r="VH452" s="76"/>
      <c r="VI452" s="76"/>
      <c r="VJ452" s="76"/>
      <c r="VK452" s="76"/>
      <c r="VL452" s="76"/>
      <c r="VM452" s="76"/>
      <c r="VN452" s="76"/>
      <c r="VO452" s="76"/>
      <c r="VP452" s="76"/>
      <c r="VQ452" s="76"/>
      <c r="VR452" s="76"/>
      <c r="VS452" s="75"/>
      <c r="VT452" s="76"/>
      <c r="VU452" s="75"/>
      <c r="VV452" s="74">
        <f t="shared" si="810"/>
        <v>0</v>
      </c>
    </row>
    <row r="453" spans="2:596" s="38" customFormat="1" ht="30" customHeight="1" outlineLevel="1">
      <c r="B453" s="88"/>
      <c r="C453" s="89">
        <f>IF(ISERROR(I453+1)=TRUE,I453,IF(I453="","",MAX(C$15:C452)+1))</f>
        <v>335</v>
      </c>
      <c r="D453" s="88">
        <f t="shared" si="740"/>
        <v>1</v>
      </c>
      <c r="E453" s="3"/>
      <c r="G453" s="154"/>
      <c r="I453" s="95">
        <f t="shared" si="811"/>
        <v>346</v>
      </c>
      <c r="J453" s="94" t="s">
        <v>353</v>
      </c>
      <c r="K453" s="93"/>
      <c r="L453" s="93"/>
      <c r="M453" s="93"/>
      <c r="N453" s="93"/>
      <c r="O453" s="92"/>
      <c r="P453" s="91" t="s">
        <v>351</v>
      </c>
      <c r="Q453" s="297"/>
      <c r="R453" s="90" t="s">
        <v>141</v>
      </c>
      <c r="S453" s="298"/>
      <c r="U453" s="154"/>
      <c r="V453" s="42"/>
      <c r="W453" s="78"/>
      <c r="X453" s="37"/>
      <c r="Y453" s="77"/>
      <c r="Z453" s="76"/>
      <c r="AA453" s="79"/>
      <c r="AB453" s="76"/>
      <c r="AC453" s="79"/>
      <c r="AD453" s="76"/>
      <c r="AE453" s="76"/>
      <c r="AF453" s="76"/>
      <c r="AG453" s="76"/>
      <c r="AH453" s="76"/>
      <c r="AI453" s="76"/>
      <c r="AJ453" s="76"/>
      <c r="AK453" s="75"/>
      <c r="AL453" s="75"/>
      <c r="AM453" s="75"/>
      <c r="AN453" s="75"/>
      <c r="AO453" s="75"/>
      <c r="AP453" s="75"/>
      <c r="AQ453" s="75"/>
      <c r="AR453" s="74">
        <f t="shared" si="788"/>
        <v>0</v>
      </c>
      <c r="AT453" s="154"/>
      <c r="AV453" s="78"/>
      <c r="AW453" s="37"/>
      <c r="AX453" s="77"/>
      <c r="AY453" s="76"/>
      <c r="AZ453" s="79"/>
      <c r="BA453" s="76"/>
      <c r="BB453" s="79"/>
      <c r="BC453" s="76"/>
      <c r="BD453" s="76"/>
      <c r="BE453" s="76"/>
      <c r="BF453" s="76"/>
      <c r="BG453" s="76"/>
      <c r="BH453" s="76"/>
      <c r="BI453" s="76"/>
      <c r="BJ453" s="75"/>
      <c r="BK453" s="75"/>
      <c r="BL453" s="75"/>
      <c r="BM453" s="75"/>
      <c r="BN453" s="75"/>
      <c r="BO453" s="75"/>
      <c r="BP453" s="75"/>
      <c r="BQ453" s="74">
        <f t="shared" si="789"/>
        <v>0</v>
      </c>
      <c r="BS453" s="154"/>
      <c r="BU453" s="78"/>
      <c r="BV453" s="37"/>
      <c r="BW453" s="77"/>
      <c r="BX453" s="76"/>
      <c r="BY453" s="79"/>
      <c r="BZ453" s="76"/>
      <c r="CA453" s="79"/>
      <c r="CB453" s="76"/>
      <c r="CC453" s="76"/>
      <c r="CD453" s="76"/>
      <c r="CE453" s="76"/>
      <c r="CF453" s="76"/>
      <c r="CG453" s="76"/>
      <c r="CH453" s="76"/>
      <c r="CI453" s="75"/>
      <c r="CJ453" s="75"/>
      <c r="CK453" s="75"/>
      <c r="CL453" s="75"/>
      <c r="CM453" s="75"/>
      <c r="CN453" s="75"/>
      <c r="CO453" s="75"/>
      <c r="CP453" s="74">
        <f t="shared" si="790"/>
        <v>0</v>
      </c>
      <c r="CR453" s="154"/>
      <c r="CT453" s="78"/>
      <c r="CU453" s="37"/>
      <c r="CV453" s="77"/>
      <c r="CW453" s="76"/>
      <c r="CX453" s="79"/>
      <c r="CY453" s="76"/>
      <c r="CZ453" s="79"/>
      <c r="DA453" s="76"/>
      <c r="DB453" s="76"/>
      <c r="DC453" s="76"/>
      <c r="DD453" s="76"/>
      <c r="DE453" s="76"/>
      <c r="DF453" s="76"/>
      <c r="DG453" s="76"/>
      <c r="DH453" s="75"/>
      <c r="DI453" s="75"/>
      <c r="DJ453" s="75"/>
      <c r="DK453" s="75"/>
      <c r="DL453" s="75"/>
      <c r="DM453" s="75"/>
      <c r="DN453" s="75"/>
      <c r="DO453" s="74">
        <f t="shared" si="791"/>
        <v>0</v>
      </c>
      <c r="DQ453" s="154"/>
      <c r="DS453" s="78"/>
      <c r="DT453" s="37"/>
      <c r="DU453" s="77"/>
      <c r="DV453" s="76"/>
      <c r="DW453" s="79"/>
      <c r="DX453" s="76"/>
      <c r="DY453" s="79"/>
      <c r="DZ453" s="76"/>
      <c r="EA453" s="76"/>
      <c r="EB453" s="76"/>
      <c r="EC453" s="76"/>
      <c r="ED453" s="76"/>
      <c r="EE453" s="76"/>
      <c r="EF453" s="76"/>
      <c r="EG453" s="75"/>
      <c r="EH453" s="75"/>
      <c r="EI453" s="75"/>
      <c r="EJ453" s="75"/>
      <c r="EK453" s="75"/>
      <c r="EL453" s="75"/>
      <c r="EM453" s="75"/>
      <c r="EN453" s="74">
        <f t="shared" si="792"/>
        <v>0</v>
      </c>
      <c r="EP453" s="154"/>
      <c r="ER453" s="78"/>
      <c r="ES453" s="37"/>
      <c r="ET453" s="77"/>
      <c r="EU453" s="76"/>
      <c r="EV453" s="79"/>
      <c r="EW453" s="76"/>
      <c r="EX453" s="79"/>
      <c r="EY453" s="76"/>
      <c r="EZ453" s="76"/>
      <c r="FA453" s="76"/>
      <c r="FB453" s="76"/>
      <c r="FC453" s="76"/>
      <c r="FD453" s="76"/>
      <c r="FE453" s="76"/>
      <c r="FF453" s="76"/>
      <c r="FG453" s="76"/>
      <c r="FH453" s="75"/>
      <c r="FI453" s="75"/>
      <c r="FJ453" s="75"/>
      <c r="FK453" s="75"/>
      <c r="FL453" s="75"/>
      <c r="FM453" s="74">
        <f t="shared" si="793"/>
        <v>0</v>
      </c>
      <c r="FO453" s="154"/>
      <c r="FQ453" s="78"/>
      <c r="FR453" s="37"/>
      <c r="FS453" s="77"/>
      <c r="FT453" s="76"/>
      <c r="FU453" s="79"/>
      <c r="FV453" s="76"/>
      <c r="FW453" s="79"/>
      <c r="FX453" s="76"/>
      <c r="FY453" s="76"/>
      <c r="FZ453" s="76"/>
      <c r="GA453" s="76"/>
      <c r="GB453" s="76"/>
      <c r="GC453" s="76"/>
      <c r="GD453" s="76"/>
      <c r="GE453" s="76"/>
      <c r="GF453" s="76"/>
      <c r="GG453" s="75"/>
      <c r="GH453" s="75"/>
      <c r="GI453" s="75"/>
      <c r="GJ453" s="75"/>
      <c r="GK453" s="75"/>
      <c r="GL453" s="74">
        <f t="shared" si="794"/>
        <v>0</v>
      </c>
      <c r="GN453" s="154"/>
      <c r="GP453" s="78"/>
      <c r="GQ453" s="37"/>
      <c r="GR453" s="77"/>
      <c r="GS453" s="76"/>
      <c r="GT453" s="79"/>
      <c r="GU453" s="76"/>
      <c r="GV453" s="79"/>
      <c r="GW453" s="76"/>
      <c r="GX453" s="76"/>
      <c r="GY453" s="76"/>
      <c r="GZ453" s="76"/>
      <c r="HA453" s="76"/>
      <c r="HB453" s="76"/>
      <c r="HC453" s="76"/>
      <c r="HD453" s="76"/>
      <c r="HE453" s="76"/>
      <c r="HF453" s="75"/>
      <c r="HG453" s="75"/>
      <c r="HH453" s="75"/>
      <c r="HI453" s="75"/>
      <c r="HJ453" s="75"/>
      <c r="HK453" s="74">
        <f t="shared" si="795"/>
        <v>0</v>
      </c>
      <c r="HM453" s="154"/>
      <c r="HO453" s="78"/>
      <c r="HP453" s="37"/>
      <c r="HQ453" s="77"/>
      <c r="HR453" s="76"/>
      <c r="HS453" s="79"/>
      <c r="HT453" s="76"/>
      <c r="HU453" s="79"/>
      <c r="HV453" s="76"/>
      <c r="HW453" s="76"/>
      <c r="HX453" s="76"/>
      <c r="HY453" s="76"/>
      <c r="HZ453" s="76"/>
      <c r="IA453" s="76"/>
      <c r="IB453" s="76"/>
      <c r="IC453" s="76"/>
      <c r="ID453" s="76"/>
      <c r="IE453" s="75"/>
      <c r="IF453" s="75"/>
      <c r="IG453" s="75"/>
      <c r="IH453" s="75"/>
      <c r="II453" s="75"/>
      <c r="IJ453" s="74">
        <f t="shared" si="796"/>
        <v>0</v>
      </c>
      <c r="IL453" s="154"/>
      <c r="IN453" s="78"/>
      <c r="IO453" s="37"/>
      <c r="IP453" s="77"/>
      <c r="IQ453" s="76"/>
      <c r="IR453" s="76"/>
      <c r="IS453" s="76"/>
      <c r="IT453" s="76"/>
      <c r="IU453" s="76"/>
      <c r="IV453" s="76"/>
      <c r="IW453" s="76"/>
      <c r="IX453" s="75"/>
      <c r="IY453" s="75"/>
      <c r="IZ453" s="75"/>
      <c r="JA453" s="75"/>
      <c r="JB453" s="75"/>
      <c r="JC453" s="75"/>
      <c r="JD453" s="75"/>
      <c r="JE453" s="75"/>
      <c r="JF453" s="75"/>
      <c r="JG453" s="75"/>
      <c r="JH453" s="75"/>
      <c r="JI453" s="74">
        <f t="shared" si="797"/>
        <v>0</v>
      </c>
      <c r="JK453" s="154"/>
      <c r="JM453" s="78"/>
      <c r="JN453" s="37"/>
      <c r="JO453" s="77"/>
      <c r="JP453" s="76"/>
      <c r="JQ453" s="76"/>
      <c r="JR453" s="76"/>
      <c r="JS453" s="76"/>
      <c r="JT453" s="76"/>
      <c r="JU453" s="76"/>
      <c r="JV453" s="76"/>
      <c r="JW453" s="75"/>
      <c r="JX453" s="75"/>
      <c r="JY453" s="75"/>
      <c r="JZ453" s="75"/>
      <c r="KA453" s="75"/>
      <c r="KB453" s="75"/>
      <c r="KC453" s="75"/>
      <c r="KD453" s="75"/>
      <c r="KE453" s="75"/>
      <c r="KF453" s="75"/>
      <c r="KG453" s="75"/>
      <c r="KH453" s="74">
        <f t="shared" si="798"/>
        <v>0</v>
      </c>
      <c r="KJ453" s="154"/>
      <c r="KL453" s="78"/>
      <c r="KM453" s="37"/>
      <c r="KN453" s="77"/>
      <c r="KO453" s="76"/>
      <c r="KP453" s="76"/>
      <c r="KQ453" s="76"/>
      <c r="KR453" s="76"/>
      <c r="KS453" s="76"/>
      <c r="KT453" s="76"/>
      <c r="KU453" s="76"/>
      <c r="KV453" s="75"/>
      <c r="KW453" s="75"/>
      <c r="KX453" s="75"/>
      <c r="KY453" s="75"/>
      <c r="KZ453" s="75"/>
      <c r="LA453" s="75"/>
      <c r="LB453" s="75"/>
      <c r="LC453" s="75"/>
      <c r="LD453" s="75"/>
      <c r="LE453" s="75"/>
      <c r="LF453" s="75"/>
      <c r="LG453" s="74">
        <f t="shared" si="799"/>
        <v>0</v>
      </c>
      <c r="LI453" s="154"/>
      <c r="LK453" s="78"/>
      <c r="LL453" s="37"/>
      <c r="LM453" s="77"/>
      <c r="LN453" s="76"/>
      <c r="LO453" s="76"/>
      <c r="LP453" s="76"/>
      <c r="LQ453" s="76"/>
      <c r="LR453" s="76"/>
      <c r="LS453" s="76"/>
      <c r="LT453" s="76"/>
      <c r="LU453" s="75"/>
      <c r="LV453" s="75"/>
      <c r="LW453" s="75"/>
      <c r="LX453" s="75"/>
      <c r="LY453" s="75"/>
      <c r="LZ453" s="75"/>
      <c r="MA453" s="75"/>
      <c r="MB453" s="75"/>
      <c r="MC453" s="75"/>
      <c r="MD453" s="75"/>
      <c r="ME453" s="75"/>
      <c r="MF453" s="74">
        <f t="shared" si="800"/>
        <v>0</v>
      </c>
      <c r="MH453" s="154"/>
      <c r="MJ453" s="78"/>
      <c r="MK453" s="37"/>
      <c r="ML453" s="77"/>
      <c r="MM453" s="76"/>
      <c r="MN453" s="76"/>
      <c r="MO453" s="76"/>
      <c r="MP453" s="76"/>
      <c r="MQ453" s="76"/>
      <c r="MR453" s="76"/>
      <c r="MS453" s="76"/>
      <c r="MT453" s="75"/>
      <c r="MU453" s="75"/>
      <c r="MV453" s="75"/>
      <c r="MW453" s="75"/>
      <c r="MX453" s="75"/>
      <c r="MY453" s="75"/>
      <c r="MZ453" s="75"/>
      <c r="NA453" s="75"/>
      <c r="NB453" s="75"/>
      <c r="NC453" s="75"/>
      <c r="ND453" s="75"/>
      <c r="NE453" s="74">
        <f t="shared" si="801"/>
        <v>0</v>
      </c>
      <c r="NG453" s="154"/>
      <c r="NI453" s="78"/>
      <c r="NJ453" s="37"/>
      <c r="NK453" s="77"/>
      <c r="NL453" s="76"/>
      <c r="NM453" s="79"/>
      <c r="NN453" s="76"/>
      <c r="NO453" s="76"/>
      <c r="NP453" s="76"/>
      <c r="NQ453" s="76"/>
      <c r="NR453" s="76"/>
      <c r="NS453" s="76"/>
      <c r="NT453" s="76"/>
      <c r="NU453" s="76"/>
      <c r="NV453" s="76"/>
      <c r="NW453" s="76"/>
      <c r="NX453" s="76"/>
      <c r="NY453" s="76"/>
      <c r="NZ453" s="76"/>
      <c r="OA453" s="75"/>
      <c r="OB453" s="76"/>
      <c r="OC453" s="75"/>
      <c r="OD453" s="74">
        <f t="shared" si="802"/>
        <v>0</v>
      </c>
      <c r="OF453" s="154"/>
      <c r="OH453" s="78"/>
      <c r="OI453" s="37"/>
      <c r="OJ453" s="77"/>
      <c r="OK453" s="76"/>
      <c r="OL453" s="79"/>
      <c r="OM453" s="76"/>
      <c r="ON453" s="76"/>
      <c r="OO453" s="76"/>
      <c r="OP453" s="76"/>
      <c r="OQ453" s="76"/>
      <c r="OR453" s="76"/>
      <c r="OS453" s="76"/>
      <c r="OT453" s="76"/>
      <c r="OU453" s="76"/>
      <c r="OV453" s="76"/>
      <c r="OW453" s="76"/>
      <c r="OX453" s="76"/>
      <c r="OY453" s="76"/>
      <c r="OZ453" s="75"/>
      <c r="PA453" s="76"/>
      <c r="PB453" s="75"/>
      <c r="PC453" s="74">
        <f t="shared" si="803"/>
        <v>0</v>
      </c>
      <c r="PE453" s="154"/>
      <c r="PG453" s="78"/>
      <c r="PH453" s="37"/>
      <c r="PI453" s="77"/>
      <c r="PJ453" s="76"/>
      <c r="PK453" s="79"/>
      <c r="PL453" s="76"/>
      <c r="PM453" s="76"/>
      <c r="PN453" s="76"/>
      <c r="PO453" s="76"/>
      <c r="PP453" s="76"/>
      <c r="PQ453" s="76"/>
      <c r="PR453" s="76"/>
      <c r="PS453" s="76"/>
      <c r="PT453" s="76"/>
      <c r="PU453" s="76"/>
      <c r="PV453" s="76"/>
      <c r="PW453" s="76"/>
      <c r="PX453" s="76"/>
      <c r="PY453" s="75"/>
      <c r="PZ453" s="76"/>
      <c r="QA453" s="75"/>
      <c r="QB453" s="74">
        <f t="shared" si="804"/>
        <v>0</v>
      </c>
      <c r="QD453" s="154"/>
      <c r="QF453" s="78"/>
      <c r="QG453" s="37"/>
      <c r="QH453" s="77"/>
      <c r="QI453" s="76"/>
      <c r="QJ453" s="79"/>
      <c r="QK453" s="76"/>
      <c r="QL453" s="76"/>
      <c r="QM453" s="76"/>
      <c r="QN453" s="76"/>
      <c r="QO453" s="76"/>
      <c r="QP453" s="76"/>
      <c r="QQ453" s="76"/>
      <c r="QR453" s="76"/>
      <c r="QS453" s="76"/>
      <c r="QT453" s="76"/>
      <c r="QU453" s="76"/>
      <c r="QV453" s="76"/>
      <c r="QW453" s="76"/>
      <c r="QX453" s="75"/>
      <c r="QY453" s="76"/>
      <c r="QZ453" s="75"/>
      <c r="RA453" s="74">
        <f t="shared" si="805"/>
        <v>0</v>
      </c>
      <c r="RC453" s="154"/>
      <c r="RE453" s="78"/>
      <c r="RF453" s="37"/>
      <c r="RG453" s="77"/>
      <c r="RH453" s="76"/>
      <c r="RI453" s="79"/>
      <c r="RJ453" s="76"/>
      <c r="RK453" s="76"/>
      <c r="RL453" s="76"/>
      <c r="RM453" s="76"/>
      <c r="RN453" s="76"/>
      <c r="RO453" s="76"/>
      <c r="RP453" s="76"/>
      <c r="RQ453" s="76"/>
      <c r="RR453" s="76"/>
      <c r="RS453" s="76"/>
      <c r="RT453" s="76"/>
      <c r="RU453" s="76"/>
      <c r="RV453" s="76"/>
      <c r="RW453" s="75"/>
      <c r="RX453" s="76"/>
      <c r="RY453" s="75"/>
      <c r="RZ453" s="74">
        <f t="shared" si="806"/>
        <v>0</v>
      </c>
      <c r="SB453" s="154"/>
      <c r="SD453" s="78"/>
      <c r="SE453" s="37"/>
      <c r="SF453" s="77"/>
      <c r="SG453" s="76"/>
      <c r="SH453" s="79"/>
      <c r="SI453" s="76"/>
      <c r="SJ453" s="76"/>
      <c r="SK453" s="76"/>
      <c r="SL453" s="76"/>
      <c r="SM453" s="76"/>
      <c r="SN453" s="76"/>
      <c r="SO453" s="76"/>
      <c r="SP453" s="76"/>
      <c r="SQ453" s="76"/>
      <c r="SR453" s="76"/>
      <c r="SS453" s="76"/>
      <c r="ST453" s="76"/>
      <c r="SU453" s="76"/>
      <c r="SV453" s="75"/>
      <c r="SW453" s="76"/>
      <c r="SX453" s="75"/>
      <c r="SY453" s="74">
        <f t="shared" si="807"/>
        <v>0</v>
      </c>
      <c r="TA453" s="154"/>
      <c r="TC453" s="78"/>
      <c r="TD453" s="37"/>
      <c r="TE453" s="77"/>
      <c r="TF453" s="76"/>
      <c r="TG453" s="79"/>
      <c r="TH453" s="76"/>
      <c r="TI453" s="76"/>
      <c r="TJ453" s="76"/>
      <c r="TK453" s="76"/>
      <c r="TL453" s="76"/>
      <c r="TM453" s="76"/>
      <c r="TN453" s="76"/>
      <c r="TO453" s="76"/>
      <c r="TP453" s="76"/>
      <c r="TQ453" s="76"/>
      <c r="TR453" s="76"/>
      <c r="TS453" s="76"/>
      <c r="TT453" s="76"/>
      <c r="TU453" s="75"/>
      <c r="TV453" s="76"/>
      <c r="TW453" s="75"/>
      <c r="TX453" s="74">
        <f t="shared" si="808"/>
        <v>0</v>
      </c>
      <c r="TZ453" s="154"/>
      <c r="UB453" s="78"/>
      <c r="UC453" s="37"/>
      <c r="UD453" s="77"/>
      <c r="UE453" s="76"/>
      <c r="UF453" s="79"/>
      <c r="UG453" s="76"/>
      <c r="UH453" s="76"/>
      <c r="UI453" s="76"/>
      <c r="UJ453" s="76"/>
      <c r="UK453" s="76"/>
      <c r="UL453" s="76"/>
      <c r="UM453" s="76"/>
      <c r="UN453" s="76"/>
      <c r="UO453" s="76"/>
      <c r="UP453" s="76"/>
      <c r="UQ453" s="76"/>
      <c r="UR453" s="76"/>
      <c r="US453" s="76"/>
      <c r="UT453" s="75"/>
      <c r="UU453" s="76"/>
      <c r="UV453" s="75"/>
      <c r="UW453" s="74">
        <f t="shared" si="809"/>
        <v>0</v>
      </c>
      <c r="UY453" s="154"/>
      <c r="VA453" s="78"/>
      <c r="VB453" s="37"/>
      <c r="VC453" s="77"/>
      <c r="VD453" s="76"/>
      <c r="VE453" s="79"/>
      <c r="VF453" s="76"/>
      <c r="VG453" s="76"/>
      <c r="VH453" s="76"/>
      <c r="VI453" s="76"/>
      <c r="VJ453" s="76"/>
      <c r="VK453" s="76"/>
      <c r="VL453" s="76"/>
      <c r="VM453" s="76"/>
      <c r="VN453" s="76"/>
      <c r="VO453" s="76"/>
      <c r="VP453" s="76"/>
      <c r="VQ453" s="76"/>
      <c r="VR453" s="76"/>
      <c r="VS453" s="75"/>
      <c r="VT453" s="76"/>
      <c r="VU453" s="75"/>
      <c r="VV453" s="74">
        <f t="shared" si="810"/>
        <v>0</v>
      </c>
    </row>
    <row r="454" spans="2:596" s="38" customFormat="1" ht="30" customHeight="1" outlineLevel="1">
      <c r="B454" s="88"/>
      <c r="C454" s="89">
        <f>IF(ISERROR(I454+1)=TRUE,I454,IF(I454="","",MAX(C$15:C453)+1))</f>
        <v>336</v>
      </c>
      <c r="D454" s="88">
        <f t="shared" si="740"/>
        <v>1</v>
      </c>
      <c r="E454" s="3"/>
      <c r="G454" s="154"/>
      <c r="I454" s="95">
        <f t="shared" si="811"/>
        <v>347</v>
      </c>
      <c r="J454" s="94" t="s">
        <v>352</v>
      </c>
      <c r="K454" s="93"/>
      <c r="L454" s="93"/>
      <c r="M454" s="93"/>
      <c r="N454" s="93"/>
      <c r="O454" s="92"/>
      <c r="P454" s="91" t="s">
        <v>351</v>
      </c>
      <c r="Q454" s="297"/>
      <c r="R454" s="90" t="s">
        <v>141</v>
      </c>
      <c r="S454" s="298"/>
      <c r="U454" s="154"/>
      <c r="V454" s="42"/>
      <c r="W454" s="78"/>
      <c r="X454" s="37"/>
      <c r="Y454" s="77"/>
      <c r="Z454" s="76"/>
      <c r="AA454" s="79"/>
      <c r="AB454" s="76"/>
      <c r="AC454" s="79"/>
      <c r="AD454" s="76"/>
      <c r="AE454" s="76"/>
      <c r="AF454" s="76"/>
      <c r="AG454" s="76"/>
      <c r="AH454" s="76"/>
      <c r="AI454" s="76"/>
      <c r="AJ454" s="76"/>
      <c r="AK454" s="75"/>
      <c r="AL454" s="75"/>
      <c r="AM454" s="75"/>
      <c r="AN454" s="75"/>
      <c r="AO454" s="75"/>
      <c r="AP454" s="75"/>
      <c r="AQ454" s="75">
        <v>50</v>
      </c>
      <c r="AR454" s="74">
        <f t="shared" si="788"/>
        <v>0</v>
      </c>
      <c r="AT454" s="154"/>
      <c r="AV454" s="78"/>
      <c r="AW454" s="37"/>
      <c r="AX454" s="77"/>
      <c r="AY454" s="76"/>
      <c r="AZ454" s="79"/>
      <c r="BA454" s="76"/>
      <c r="BB454" s="79"/>
      <c r="BC454" s="76"/>
      <c r="BD454" s="76"/>
      <c r="BE454" s="76"/>
      <c r="BF454" s="76"/>
      <c r="BG454" s="76"/>
      <c r="BH454" s="76"/>
      <c r="BI454" s="76"/>
      <c r="BJ454" s="75"/>
      <c r="BK454" s="75"/>
      <c r="BL454" s="75"/>
      <c r="BM454" s="75"/>
      <c r="BN454" s="75"/>
      <c r="BO454" s="75"/>
      <c r="BP454" s="75"/>
      <c r="BQ454" s="74">
        <f t="shared" si="789"/>
        <v>0</v>
      </c>
      <c r="BS454" s="154"/>
      <c r="BU454" s="78"/>
      <c r="BV454" s="37"/>
      <c r="BW454" s="77"/>
      <c r="BX454" s="76"/>
      <c r="BY454" s="79"/>
      <c r="BZ454" s="76"/>
      <c r="CA454" s="79"/>
      <c r="CB454" s="76"/>
      <c r="CC454" s="76"/>
      <c r="CD454" s="76"/>
      <c r="CE454" s="76"/>
      <c r="CF454" s="76"/>
      <c r="CG454" s="76"/>
      <c r="CH454" s="76"/>
      <c r="CI454" s="75"/>
      <c r="CJ454" s="75"/>
      <c r="CK454" s="75"/>
      <c r="CL454" s="75"/>
      <c r="CM454" s="75"/>
      <c r="CN454" s="75"/>
      <c r="CO454" s="75">
        <v>50</v>
      </c>
      <c r="CP454" s="74">
        <f t="shared" si="790"/>
        <v>0</v>
      </c>
      <c r="CR454" s="154"/>
      <c r="CT454" s="78"/>
      <c r="CU454" s="37"/>
      <c r="CV454" s="77"/>
      <c r="CW454" s="76"/>
      <c r="CX454" s="79"/>
      <c r="CY454" s="76"/>
      <c r="CZ454" s="79"/>
      <c r="DA454" s="76"/>
      <c r="DB454" s="76"/>
      <c r="DC454" s="76"/>
      <c r="DD454" s="76"/>
      <c r="DE454" s="76"/>
      <c r="DF454" s="76"/>
      <c r="DG454" s="76"/>
      <c r="DH454" s="75"/>
      <c r="DI454" s="75"/>
      <c r="DJ454" s="75"/>
      <c r="DK454" s="75"/>
      <c r="DL454" s="75"/>
      <c r="DM454" s="75"/>
      <c r="DN454" s="75"/>
      <c r="DO454" s="74">
        <f t="shared" si="791"/>
        <v>0</v>
      </c>
      <c r="DQ454" s="154"/>
      <c r="DS454" s="78"/>
      <c r="DT454" s="37"/>
      <c r="DU454" s="77"/>
      <c r="DV454" s="76"/>
      <c r="DW454" s="79"/>
      <c r="DX454" s="76"/>
      <c r="DY454" s="79"/>
      <c r="DZ454" s="76"/>
      <c r="EA454" s="76"/>
      <c r="EB454" s="76"/>
      <c r="EC454" s="76"/>
      <c r="ED454" s="76"/>
      <c r="EE454" s="76"/>
      <c r="EF454" s="76"/>
      <c r="EG454" s="75"/>
      <c r="EH454" s="75"/>
      <c r="EI454" s="75"/>
      <c r="EJ454" s="75"/>
      <c r="EK454" s="75"/>
      <c r="EL454" s="75"/>
      <c r="EM454" s="75">
        <v>50</v>
      </c>
      <c r="EN454" s="74">
        <f t="shared" si="792"/>
        <v>0</v>
      </c>
      <c r="EP454" s="154"/>
      <c r="ER454" s="78"/>
      <c r="ES454" s="37"/>
      <c r="ET454" s="77"/>
      <c r="EU454" s="76"/>
      <c r="EV454" s="79"/>
      <c r="EW454" s="76"/>
      <c r="EX454" s="79"/>
      <c r="EY454" s="76"/>
      <c r="EZ454" s="76"/>
      <c r="FA454" s="76"/>
      <c r="FB454" s="76"/>
      <c r="FC454" s="76"/>
      <c r="FD454" s="76"/>
      <c r="FE454" s="76"/>
      <c r="FF454" s="76"/>
      <c r="FG454" s="76"/>
      <c r="FH454" s="75"/>
      <c r="FI454" s="75"/>
      <c r="FJ454" s="75"/>
      <c r="FK454" s="75"/>
      <c r="FL454" s="75">
        <v>50</v>
      </c>
      <c r="FM454" s="74">
        <f t="shared" si="793"/>
        <v>0</v>
      </c>
      <c r="FO454" s="154"/>
      <c r="FQ454" s="78"/>
      <c r="FR454" s="37"/>
      <c r="FS454" s="77"/>
      <c r="FT454" s="76"/>
      <c r="FU454" s="79"/>
      <c r="FV454" s="76"/>
      <c r="FW454" s="79"/>
      <c r="FX454" s="76"/>
      <c r="FY454" s="76"/>
      <c r="FZ454" s="76"/>
      <c r="GA454" s="76"/>
      <c r="GB454" s="76"/>
      <c r="GC454" s="76"/>
      <c r="GD454" s="76"/>
      <c r="GE454" s="76"/>
      <c r="GF454" s="76"/>
      <c r="GG454" s="75"/>
      <c r="GH454" s="75"/>
      <c r="GI454" s="75"/>
      <c r="GJ454" s="75"/>
      <c r="GK454" s="75"/>
      <c r="GL454" s="74">
        <f t="shared" si="794"/>
        <v>0</v>
      </c>
      <c r="GN454" s="154"/>
      <c r="GP454" s="78"/>
      <c r="GQ454" s="37"/>
      <c r="GR454" s="77"/>
      <c r="GS454" s="76"/>
      <c r="GT454" s="79"/>
      <c r="GU454" s="76"/>
      <c r="GV454" s="79"/>
      <c r="GW454" s="76"/>
      <c r="GX454" s="76"/>
      <c r="GY454" s="76"/>
      <c r="GZ454" s="76"/>
      <c r="HA454" s="76"/>
      <c r="HB454" s="76"/>
      <c r="HC454" s="76"/>
      <c r="HD454" s="76"/>
      <c r="HE454" s="76"/>
      <c r="HF454" s="75"/>
      <c r="HG454" s="75"/>
      <c r="HH454" s="75"/>
      <c r="HI454" s="75"/>
      <c r="HJ454" s="75"/>
      <c r="HK454" s="74">
        <f t="shared" si="795"/>
        <v>0</v>
      </c>
      <c r="HM454" s="154"/>
      <c r="HO454" s="78"/>
      <c r="HP454" s="37"/>
      <c r="HQ454" s="77"/>
      <c r="HR454" s="76"/>
      <c r="HS454" s="79"/>
      <c r="HT454" s="76"/>
      <c r="HU454" s="79"/>
      <c r="HV454" s="76"/>
      <c r="HW454" s="76"/>
      <c r="HX454" s="76"/>
      <c r="HY454" s="76"/>
      <c r="HZ454" s="76"/>
      <c r="IA454" s="76"/>
      <c r="IB454" s="76"/>
      <c r="IC454" s="76"/>
      <c r="ID454" s="76"/>
      <c r="IE454" s="75"/>
      <c r="IF454" s="75"/>
      <c r="IG454" s="75"/>
      <c r="IH454" s="75"/>
      <c r="II454" s="75">
        <v>50</v>
      </c>
      <c r="IJ454" s="74">
        <f t="shared" si="796"/>
        <v>0</v>
      </c>
      <c r="IL454" s="154"/>
      <c r="IN454" s="78"/>
      <c r="IO454" s="37"/>
      <c r="IP454" s="77"/>
      <c r="IQ454" s="76"/>
      <c r="IR454" s="76"/>
      <c r="IS454" s="76"/>
      <c r="IT454" s="76"/>
      <c r="IU454" s="76"/>
      <c r="IV454" s="76"/>
      <c r="IW454" s="76"/>
      <c r="IX454" s="75"/>
      <c r="IY454" s="75"/>
      <c r="IZ454" s="75"/>
      <c r="JA454" s="75"/>
      <c r="JB454" s="75"/>
      <c r="JC454" s="75"/>
      <c r="JD454" s="75"/>
      <c r="JE454" s="75"/>
      <c r="JF454" s="75"/>
      <c r="JG454" s="75"/>
      <c r="JH454" s="75">
        <v>50</v>
      </c>
      <c r="JI454" s="74">
        <f t="shared" si="797"/>
        <v>0</v>
      </c>
      <c r="JK454" s="154"/>
      <c r="JM454" s="78"/>
      <c r="JN454" s="37"/>
      <c r="JO454" s="77"/>
      <c r="JP454" s="76"/>
      <c r="JQ454" s="76"/>
      <c r="JR454" s="76"/>
      <c r="JS454" s="76"/>
      <c r="JT454" s="76"/>
      <c r="JU454" s="76"/>
      <c r="JV454" s="76"/>
      <c r="JW454" s="75"/>
      <c r="JX454" s="75"/>
      <c r="JY454" s="75"/>
      <c r="JZ454" s="75"/>
      <c r="KA454" s="75"/>
      <c r="KB454" s="75"/>
      <c r="KC454" s="75"/>
      <c r="KD454" s="75"/>
      <c r="KE454" s="75"/>
      <c r="KF454" s="75"/>
      <c r="KG454" s="75"/>
      <c r="KH454" s="74">
        <f t="shared" si="798"/>
        <v>0</v>
      </c>
      <c r="KJ454" s="154"/>
      <c r="KL454" s="78"/>
      <c r="KM454" s="37"/>
      <c r="KN454" s="77"/>
      <c r="KO454" s="76"/>
      <c r="KP454" s="76"/>
      <c r="KQ454" s="76"/>
      <c r="KR454" s="76"/>
      <c r="KS454" s="76"/>
      <c r="KT454" s="76"/>
      <c r="KU454" s="76"/>
      <c r="KV454" s="75"/>
      <c r="KW454" s="75"/>
      <c r="KX454" s="75"/>
      <c r="KY454" s="75"/>
      <c r="KZ454" s="75"/>
      <c r="LA454" s="75"/>
      <c r="LB454" s="75"/>
      <c r="LC454" s="75"/>
      <c r="LD454" s="75"/>
      <c r="LE454" s="75"/>
      <c r="LF454" s="75">
        <v>50</v>
      </c>
      <c r="LG454" s="74">
        <f t="shared" si="799"/>
        <v>0</v>
      </c>
      <c r="LI454" s="154"/>
      <c r="LK454" s="78"/>
      <c r="LL454" s="37"/>
      <c r="LM454" s="77"/>
      <c r="LN454" s="76"/>
      <c r="LO454" s="76"/>
      <c r="LP454" s="76"/>
      <c r="LQ454" s="76"/>
      <c r="LR454" s="76"/>
      <c r="LS454" s="76"/>
      <c r="LT454" s="76"/>
      <c r="LU454" s="75"/>
      <c r="LV454" s="75"/>
      <c r="LW454" s="75"/>
      <c r="LX454" s="75"/>
      <c r="LY454" s="75"/>
      <c r="LZ454" s="75"/>
      <c r="MA454" s="75"/>
      <c r="MB454" s="75"/>
      <c r="MC454" s="75"/>
      <c r="MD454" s="75"/>
      <c r="ME454" s="75"/>
      <c r="MF454" s="74">
        <f t="shared" si="800"/>
        <v>0</v>
      </c>
      <c r="MH454" s="154"/>
      <c r="MJ454" s="78"/>
      <c r="MK454" s="37"/>
      <c r="ML454" s="77"/>
      <c r="MM454" s="76"/>
      <c r="MN454" s="76"/>
      <c r="MO454" s="76"/>
      <c r="MP454" s="76"/>
      <c r="MQ454" s="76"/>
      <c r="MR454" s="76"/>
      <c r="MS454" s="76"/>
      <c r="MT454" s="75"/>
      <c r="MU454" s="75"/>
      <c r="MV454" s="75"/>
      <c r="MW454" s="75"/>
      <c r="MX454" s="75"/>
      <c r="MY454" s="75"/>
      <c r="MZ454" s="75"/>
      <c r="NA454" s="75"/>
      <c r="NB454" s="75"/>
      <c r="NC454" s="75"/>
      <c r="ND454" s="75"/>
      <c r="NE454" s="74">
        <f t="shared" si="801"/>
        <v>0</v>
      </c>
      <c r="NG454" s="154"/>
      <c r="NI454" s="78"/>
      <c r="NJ454" s="37"/>
      <c r="NK454" s="77"/>
      <c r="NL454" s="76"/>
      <c r="NM454" s="79"/>
      <c r="NN454" s="76"/>
      <c r="NO454" s="76"/>
      <c r="NP454" s="76"/>
      <c r="NQ454" s="76"/>
      <c r="NR454" s="76"/>
      <c r="NS454" s="76"/>
      <c r="NT454" s="76"/>
      <c r="NU454" s="76"/>
      <c r="NV454" s="76"/>
      <c r="NW454" s="76"/>
      <c r="NX454" s="76"/>
      <c r="NY454" s="76"/>
      <c r="NZ454" s="76"/>
      <c r="OA454" s="75"/>
      <c r="OB454" s="76"/>
      <c r="OC454" s="75">
        <v>50</v>
      </c>
      <c r="OD454" s="74">
        <f t="shared" si="802"/>
        <v>0</v>
      </c>
      <c r="OF454" s="154"/>
      <c r="OH454" s="78"/>
      <c r="OI454" s="37"/>
      <c r="OJ454" s="77"/>
      <c r="OK454" s="76"/>
      <c r="OL454" s="79"/>
      <c r="OM454" s="76"/>
      <c r="ON454" s="76"/>
      <c r="OO454" s="76"/>
      <c r="OP454" s="76"/>
      <c r="OQ454" s="76"/>
      <c r="OR454" s="76"/>
      <c r="OS454" s="76"/>
      <c r="OT454" s="76"/>
      <c r="OU454" s="76"/>
      <c r="OV454" s="76"/>
      <c r="OW454" s="76"/>
      <c r="OX454" s="76"/>
      <c r="OY454" s="76"/>
      <c r="OZ454" s="75"/>
      <c r="PA454" s="76"/>
      <c r="PB454" s="75"/>
      <c r="PC454" s="74">
        <f t="shared" si="803"/>
        <v>0</v>
      </c>
      <c r="PE454" s="154"/>
      <c r="PG454" s="78"/>
      <c r="PH454" s="37"/>
      <c r="PI454" s="77"/>
      <c r="PJ454" s="76"/>
      <c r="PK454" s="79"/>
      <c r="PL454" s="76"/>
      <c r="PM454" s="76"/>
      <c r="PN454" s="76"/>
      <c r="PO454" s="76"/>
      <c r="PP454" s="76"/>
      <c r="PQ454" s="76"/>
      <c r="PR454" s="76"/>
      <c r="PS454" s="76"/>
      <c r="PT454" s="76"/>
      <c r="PU454" s="76"/>
      <c r="PV454" s="76"/>
      <c r="PW454" s="76"/>
      <c r="PX454" s="76"/>
      <c r="PY454" s="75"/>
      <c r="PZ454" s="76"/>
      <c r="QA454" s="75">
        <v>50</v>
      </c>
      <c r="QB454" s="74">
        <f t="shared" si="804"/>
        <v>0</v>
      </c>
      <c r="QD454" s="154"/>
      <c r="QF454" s="78"/>
      <c r="QG454" s="37"/>
      <c r="QH454" s="77"/>
      <c r="QI454" s="76"/>
      <c r="QJ454" s="79"/>
      <c r="QK454" s="76"/>
      <c r="QL454" s="76"/>
      <c r="QM454" s="76"/>
      <c r="QN454" s="76"/>
      <c r="QO454" s="76"/>
      <c r="QP454" s="76"/>
      <c r="QQ454" s="76"/>
      <c r="QR454" s="76"/>
      <c r="QS454" s="76"/>
      <c r="QT454" s="76"/>
      <c r="QU454" s="76"/>
      <c r="QV454" s="76"/>
      <c r="QW454" s="76"/>
      <c r="QX454" s="75"/>
      <c r="QY454" s="76"/>
      <c r="QZ454" s="75"/>
      <c r="RA454" s="74">
        <f t="shared" si="805"/>
        <v>0</v>
      </c>
      <c r="RC454" s="154"/>
      <c r="RE454" s="78"/>
      <c r="RF454" s="37"/>
      <c r="RG454" s="77"/>
      <c r="RH454" s="76"/>
      <c r="RI454" s="79"/>
      <c r="RJ454" s="76"/>
      <c r="RK454" s="76"/>
      <c r="RL454" s="76"/>
      <c r="RM454" s="76"/>
      <c r="RN454" s="76"/>
      <c r="RO454" s="76"/>
      <c r="RP454" s="76"/>
      <c r="RQ454" s="76"/>
      <c r="RR454" s="76"/>
      <c r="RS454" s="76"/>
      <c r="RT454" s="76"/>
      <c r="RU454" s="76"/>
      <c r="RV454" s="76"/>
      <c r="RW454" s="75"/>
      <c r="RX454" s="76"/>
      <c r="RY454" s="75">
        <v>50</v>
      </c>
      <c r="RZ454" s="74">
        <f t="shared" si="806"/>
        <v>0</v>
      </c>
      <c r="SB454" s="154"/>
      <c r="SD454" s="78"/>
      <c r="SE454" s="37"/>
      <c r="SF454" s="77"/>
      <c r="SG454" s="76"/>
      <c r="SH454" s="79"/>
      <c r="SI454" s="76"/>
      <c r="SJ454" s="76"/>
      <c r="SK454" s="76"/>
      <c r="SL454" s="76"/>
      <c r="SM454" s="76"/>
      <c r="SN454" s="76"/>
      <c r="SO454" s="76"/>
      <c r="SP454" s="76"/>
      <c r="SQ454" s="76"/>
      <c r="SR454" s="76"/>
      <c r="SS454" s="76"/>
      <c r="ST454" s="76"/>
      <c r="SU454" s="76"/>
      <c r="SV454" s="75"/>
      <c r="SW454" s="76"/>
      <c r="SX454" s="75">
        <v>50</v>
      </c>
      <c r="SY454" s="74">
        <f t="shared" si="807"/>
        <v>0</v>
      </c>
      <c r="TA454" s="154"/>
      <c r="TC454" s="78"/>
      <c r="TD454" s="37"/>
      <c r="TE454" s="77"/>
      <c r="TF454" s="76"/>
      <c r="TG454" s="79"/>
      <c r="TH454" s="76"/>
      <c r="TI454" s="76"/>
      <c r="TJ454" s="76"/>
      <c r="TK454" s="76"/>
      <c r="TL454" s="76"/>
      <c r="TM454" s="76"/>
      <c r="TN454" s="76"/>
      <c r="TO454" s="76"/>
      <c r="TP454" s="76"/>
      <c r="TQ454" s="76"/>
      <c r="TR454" s="76"/>
      <c r="TS454" s="76"/>
      <c r="TT454" s="76"/>
      <c r="TU454" s="75"/>
      <c r="TV454" s="76"/>
      <c r="TW454" s="75"/>
      <c r="TX454" s="74">
        <f t="shared" si="808"/>
        <v>0</v>
      </c>
      <c r="TZ454" s="154"/>
      <c r="UB454" s="78"/>
      <c r="UC454" s="37"/>
      <c r="UD454" s="77"/>
      <c r="UE454" s="76"/>
      <c r="UF454" s="79"/>
      <c r="UG454" s="76"/>
      <c r="UH454" s="76"/>
      <c r="UI454" s="76"/>
      <c r="UJ454" s="76"/>
      <c r="UK454" s="76"/>
      <c r="UL454" s="76"/>
      <c r="UM454" s="76"/>
      <c r="UN454" s="76"/>
      <c r="UO454" s="76"/>
      <c r="UP454" s="76"/>
      <c r="UQ454" s="76"/>
      <c r="UR454" s="76"/>
      <c r="US454" s="76"/>
      <c r="UT454" s="75"/>
      <c r="UU454" s="76"/>
      <c r="UV454" s="75"/>
      <c r="UW454" s="74">
        <f t="shared" si="809"/>
        <v>0</v>
      </c>
      <c r="UY454" s="154"/>
      <c r="VA454" s="78"/>
      <c r="VB454" s="37"/>
      <c r="VC454" s="77"/>
      <c r="VD454" s="76"/>
      <c r="VE454" s="79"/>
      <c r="VF454" s="76"/>
      <c r="VG454" s="76"/>
      <c r="VH454" s="76"/>
      <c r="VI454" s="76"/>
      <c r="VJ454" s="76"/>
      <c r="VK454" s="76"/>
      <c r="VL454" s="76"/>
      <c r="VM454" s="76"/>
      <c r="VN454" s="76"/>
      <c r="VO454" s="76"/>
      <c r="VP454" s="76"/>
      <c r="VQ454" s="76"/>
      <c r="VR454" s="76"/>
      <c r="VS454" s="75"/>
      <c r="VT454" s="76"/>
      <c r="VU454" s="75">
        <v>50</v>
      </c>
      <c r="VV454" s="74">
        <f t="shared" si="810"/>
        <v>0</v>
      </c>
    </row>
    <row r="455" spans="2:596" s="38" customFormat="1" ht="15" customHeight="1" outlineLevel="1">
      <c r="B455" s="88"/>
      <c r="C455" s="89">
        <f>IF(ISERROR(I455+1)=TRUE,I455,IF(I455="","",MAX(C$15:C454)+1))</f>
        <v>337</v>
      </c>
      <c r="D455" s="88">
        <f t="shared" si="740"/>
        <v>1</v>
      </c>
      <c r="E455" s="3"/>
      <c r="G455" s="154"/>
      <c r="I455" s="95">
        <f t="shared" si="811"/>
        <v>348</v>
      </c>
      <c r="J455" s="94" t="s">
        <v>350</v>
      </c>
      <c r="K455" s="93"/>
      <c r="L455" s="93"/>
      <c r="M455" s="93"/>
      <c r="N455" s="93"/>
      <c r="O455" s="92"/>
      <c r="P455" s="91" t="s">
        <v>347</v>
      </c>
      <c r="Q455" s="297"/>
      <c r="R455" s="90" t="s">
        <v>141</v>
      </c>
      <c r="S455" s="298"/>
      <c r="U455" s="154"/>
      <c r="V455" s="42"/>
      <c r="W455" s="78"/>
      <c r="X455" s="37"/>
      <c r="Y455" s="77"/>
      <c r="Z455" s="76">
        <v>50</v>
      </c>
      <c r="AA455" s="79"/>
      <c r="AB455" s="76">
        <v>50</v>
      </c>
      <c r="AC455" s="79"/>
      <c r="AD455" s="76">
        <v>50</v>
      </c>
      <c r="AE455" s="76"/>
      <c r="AF455" s="76">
        <v>50</v>
      </c>
      <c r="AG455" s="76"/>
      <c r="AH455" s="76">
        <v>50</v>
      </c>
      <c r="AI455" s="76"/>
      <c r="AJ455" s="76"/>
      <c r="AK455" s="75"/>
      <c r="AL455" s="75"/>
      <c r="AM455" s="75"/>
      <c r="AN455" s="75"/>
      <c r="AO455" s="75"/>
      <c r="AP455" s="75"/>
      <c r="AQ455" s="75"/>
      <c r="AR455" s="74">
        <f t="shared" si="788"/>
        <v>0</v>
      </c>
      <c r="AT455" s="154"/>
      <c r="AV455" s="78"/>
      <c r="AW455" s="37"/>
      <c r="AX455" s="77"/>
      <c r="AY455" s="76">
        <v>50</v>
      </c>
      <c r="AZ455" s="79"/>
      <c r="BA455" s="76">
        <v>50</v>
      </c>
      <c r="BB455" s="79"/>
      <c r="BC455" s="76">
        <v>50</v>
      </c>
      <c r="BD455" s="76"/>
      <c r="BE455" s="76">
        <v>50</v>
      </c>
      <c r="BF455" s="76"/>
      <c r="BG455" s="76">
        <v>50</v>
      </c>
      <c r="BH455" s="76"/>
      <c r="BI455" s="76"/>
      <c r="BJ455" s="75"/>
      <c r="BK455" s="75"/>
      <c r="BL455" s="75"/>
      <c r="BM455" s="75"/>
      <c r="BN455" s="75"/>
      <c r="BO455" s="75"/>
      <c r="BP455" s="75"/>
      <c r="BQ455" s="74">
        <f t="shared" si="789"/>
        <v>0</v>
      </c>
      <c r="BS455" s="154"/>
      <c r="BU455" s="78"/>
      <c r="BV455" s="37"/>
      <c r="BW455" s="77"/>
      <c r="BX455" s="76">
        <v>50</v>
      </c>
      <c r="BY455" s="79"/>
      <c r="BZ455" s="76">
        <v>50</v>
      </c>
      <c r="CA455" s="79"/>
      <c r="CB455" s="76">
        <v>50</v>
      </c>
      <c r="CC455" s="76"/>
      <c r="CD455" s="76">
        <v>50</v>
      </c>
      <c r="CE455" s="76"/>
      <c r="CF455" s="76">
        <v>50</v>
      </c>
      <c r="CG455" s="76"/>
      <c r="CH455" s="76"/>
      <c r="CI455" s="75"/>
      <c r="CJ455" s="75"/>
      <c r="CK455" s="75"/>
      <c r="CL455" s="75"/>
      <c r="CM455" s="75"/>
      <c r="CN455" s="75"/>
      <c r="CO455" s="75"/>
      <c r="CP455" s="74">
        <f t="shared" si="790"/>
        <v>0</v>
      </c>
      <c r="CR455" s="154"/>
      <c r="CT455" s="78"/>
      <c r="CU455" s="37"/>
      <c r="CV455" s="77"/>
      <c r="CW455" s="76">
        <v>50</v>
      </c>
      <c r="CX455" s="79"/>
      <c r="CY455" s="76">
        <v>50</v>
      </c>
      <c r="CZ455" s="79"/>
      <c r="DA455" s="76">
        <v>50</v>
      </c>
      <c r="DB455" s="76"/>
      <c r="DC455" s="76">
        <v>50</v>
      </c>
      <c r="DD455" s="76"/>
      <c r="DE455" s="76">
        <v>50</v>
      </c>
      <c r="DF455" s="76"/>
      <c r="DG455" s="76"/>
      <c r="DH455" s="75"/>
      <c r="DI455" s="75"/>
      <c r="DJ455" s="75"/>
      <c r="DK455" s="75"/>
      <c r="DL455" s="75"/>
      <c r="DM455" s="75"/>
      <c r="DN455" s="75"/>
      <c r="DO455" s="74">
        <f t="shared" si="791"/>
        <v>0</v>
      </c>
      <c r="DQ455" s="154"/>
      <c r="DS455" s="78"/>
      <c r="DT455" s="37"/>
      <c r="DU455" s="77"/>
      <c r="DV455" s="76">
        <v>50</v>
      </c>
      <c r="DW455" s="79"/>
      <c r="DX455" s="76">
        <v>50</v>
      </c>
      <c r="DY455" s="79"/>
      <c r="DZ455" s="76">
        <v>50</v>
      </c>
      <c r="EA455" s="76"/>
      <c r="EB455" s="76">
        <v>50</v>
      </c>
      <c r="EC455" s="76"/>
      <c r="ED455" s="76">
        <v>50</v>
      </c>
      <c r="EE455" s="76"/>
      <c r="EF455" s="76"/>
      <c r="EG455" s="75"/>
      <c r="EH455" s="75"/>
      <c r="EI455" s="75"/>
      <c r="EJ455" s="75"/>
      <c r="EK455" s="75"/>
      <c r="EL455" s="75"/>
      <c r="EM455" s="75"/>
      <c r="EN455" s="74">
        <f t="shared" si="792"/>
        <v>0</v>
      </c>
      <c r="EP455" s="154"/>
      <c r="ER455" s="78"/>
      <c r="ES455" s="37"/>
      <c r="ET455" s="77"/>
      <c r="EU455" s="76">
        <v>50</v>
      </c>
      <c r="EV455" s="79"/>
      <c r="EW455" s="76">
        <v>50</v>
      </c>
      <c r="EX455" s="79"/>
      <c r="EY455" s="76">
        <v>50</v>
      </c>
      <c r="EZ455" s="76"/>
      <c r="FA455" s="76">
        <v>50</v>
      </c>
      <c r="FB455" s="76"/>
      <c r="FC455" s="76">
        <v>50</v>
      </c>
      <c r="FD455" s="76"/>
      <c r="FE455" s="76">
        <v>50</v>
      </c>
      <c r="FF455" s="76"/>
      <c r="FG455" s="76"/>
      <c r="FH455" s="75"/>
      <c r="FI455" s="75"/>
      <c r="FJ455" s="75"/>
      <c r="FK455" s="75"/>
      <c r="FL455" s="75"/>
      <c r="FM455" s="74">
        <f t="shared" si="793"/>
        <v>0</v>
      </c>
      <c r="FO455" s="154"/>
      <c r="FQ455" s="78"/>
      <c r="FR455" s="37"/>
      <c r="FS455" s="77"/>
      <c r="FT455" s="76">
        <v>50</v>
      </c>
      <c r="FU455" s="79"/>
      <c r="FV455" s="76">
        <v>50</v>
      </c>
      <c r="FW455" s="79"/>
      <c r="FX455" s="76">
        <v>50</v>
      </c>
      <c r="FY455" s="76"/>
      <c r="FZ455" s="76">
        <v>50</v>
      </c>
      <c r="GA455" s="76"/>
      <c r="GB455" s="76">
        <v>50</v>
      </c>
      <c r="GC455" s="76"/>
      <c r="GD455" s="76">
        <v>50</v>
      </c>
      <c r="GE455" s="76"/>
      <c r="GF455" s="76"/>
      <c r="GG455" s="75"/>
      <c r="GH455" s="75"/>
      <c r="GI455" s="75"/>
      <c r="GJ455" s="75"/>
      <c r="GK455" s="75"/>
      <c r="GL455" s="74">
        <f t="shared" si="794"/>
        <v>0</v>
      </c>
      <c r="GN455" s="154"/>
      <c r="GP455" s="78"/>
      <c r="GQ455" s="37"/>
      <c r="GR455" s="77"/>
      <c r="GS455" s="76">
        <v>50</v>
      </c>
      <c r="GT455" s="79"/>
      <c r="GU455" s="76">
        <v>50</v>
      </c>
      <c r="GV455" s="79"/>
      <c r="GW455" s="76">
        <v>50</v>
      </c>
      <c r="GX455" s="76"/>
      <c r="GY455" s="76">
        <v>50</v>
      </c>
      <c r="GZ455" s="76"/>
      <c r="HA455" s="76">
        <v>50</v>
      </c>
      <c r="HB455" s="76"/>
      <c r="HC455" s="76">
        <v>50</v>
      </c>
      <c r="HD455" s="76"/>
      <c r="HE455" s="76"/>
      <c r="HF455" s="75"/>
      <c r="HG455" s="75"/>
      <c r="HH455" s="75"/>
      <c r="HI455" s="75"/>
      <c r="HJ455" s="75"/>
      <c r="HK455" s="74">
        <f t="shared" si="795"/>
        <v>0</v>
      </c>
      <c r="HM455" s="154"/>
      <c r="HO455" s="78"/>
      <c r="HP455" s="37"/>
      <c r="HQ455" s="77"/>
      <c r="HR455" s="76">
        <v>50</v>
      </c>
      <c r="HS455" s="79"/>
      <c r="HT455" s="76">
        <v>50</v>
      </c>
      <c r="HU455" s="79"/>
      <c r="HV455" s="76">
        <v>50</v>
      </c>
      <c r="HW455" s="76"/>
      <c r="HX455" s="76">
        <v>50</v>
      </c>
      <c r="HY455" s="76"/>
      <c r="HZ455" s="76">
        <v>50</v>
      </c>
      <c r="IA455" s="76"/>
      <c r="IB455" s="76">
        <v>50</v>
      </c>
      <c r="IC455" s="76"/>
      <c r="ID455" s="76"/>
      <c r="IE455" s="75"/>
      <c r="IF455" s="75"/>
      <c r="IG455" s="75"/>
      <c r="IH455" s="75"/>
      <c r="II455" s="75"/>
      <c r="IJ455" s="74">
        <f t="shared" si="796"/>
        <v>0</v>
      </c>
      <c r="IL455" s="154"/>
      <c r="IN455" s="78"/>
      <c r="IO455" s="37"/>
      <c r="IP455" s="77"/>
      <c r="IQ455" s="76"/>
      <c r="IR455" s="76"/>
      <c r="IS455" s="76"/>
      <c r="IT455" s="76"/>
      <c r="IU455" s="76"/>
      <c r="IV455" s="76"/>
      <c r="IW455" s="76"/>
      <c r="IX455" s="75"/>
      <c r="IY455" s="75"/>
      <c r="IZ455" s="75"/>
      <c r="JA455" s="75"/>
      <c r="JB455" s="75"/>
      <c r="JC455" s="75"/>
      <c r="JD455" s="75"/>
      <c r="JE455" s="75"/>
      <c r="JF455" s="75"/>
      <c r="JG455" s="75"/>
      <c r="JH455" s="75"/>
      <c r="JI455" s="74">
        <f t="shared" si="797"/>
        <v>0</v>
      </c>
      <c r="JK455" s="154"/>
      <c r="JM455" s="78"/>
      <c r="JN455" s="37"/>
      <c r="JO455" s="77"/>
      <c r="JP455" s="76"/>
      <c r="JQ455" s="76"/>
      <c r="JR455" s="76"/>
      <c r="JS455" s="76"/>
      <c r="JT455" s="76"/>
      <c r="JU455" s="76"/>
      <c r="JV455" s="76"/>
      <c r="JW455" s="75"/>
      <c r="JX455" s="75"/>
      <c r="JY455" s="75"/>
      <c r="JZ455" s="75"/>
      <c r="KA455" s="75"/>
      <c r="KB455" s="75"/>
      <c r="KC455" s="75"/>
      <c r="KD455" s="75"/>
      <c r="KE455" s="75"/>
      <c r="KF455" s="75"/>
      <c r="KG455" s="75"/>
      <c r="KH455" s="74">
        <f t="shared" si="798"/>
        <v>0</v>
      </c>
      <c r="KJ455" s="154"/>
      <c r="KL455" s="78"/>
      <c r="KM455" s="37"/>
      <c r="KN455" s="77"/>
      <c r="KO455" s="76"/>
      <c r="KP455" s="76"/>
      <c r="KQ455" s="76"/>
      <c r="KR455" s="76"/>
      <c r="KS455" s="76"/>
      <c r="KT455" s="76"/>
      <c r="KU455" s="76"/>
      <c r="KV455" s="75"/>
      <c r="KW455" s="75"/>
      <c r="KX455" s="75"/>
      <c r="KY455" s="75"/>
      <c r="KZ455" s="75"/>
      <c r="LA455" s="75"/>
      <c r="LB455" s="75"/>
      <c r="LC455" s="75"/>
      <c r="LD455" s="75"/>
      <c r="LE455" s="75"/>
      <c r="LF455" s="75"/>
      <c r="LG455" s="74">
        <f t="shared" si="799"/>
        <v>0</v>
      </c>
      <c r="LI455" s="154"/>
      <c r="LK455" s="78"/>
      <c r="LL455" s="37"/>
      <c r="LM455" s="77"/>
      <c r="LN455" s="76"/>
      <c r="LO455" s="76"/>
      <c r="LP455" s="76"/>
      <c r="LQ455" s="76"/>
      <c r="LR455" s="76"/>
      <c r="LS455" s="76"/>
      <c r="LT455" s="76"/>
      <c r="LU455" s="75"/>
      <c r="LV455" s="75"/>
      <c r="LW455" s="75"/>
      <c r="LX455" s="75"/>
      <c r="LY455" s="75"/>
      <c r="LZ455" s="75"/>
      <c r="MA455" s="75"/>
      <c r="MB455" s="75"/>
      <c r="MC455" s="75"/>
      <c r="MD455" s="75"/>
      <c r="ME455" s="75"/>
      <c r="MF455" s="74">
        <f t="shared" si="800"/>
        <v>0</v>
      </c>
      <c r="MH455" s="154"/>
      <c r="MJ455" s="78"/>
      <c r="MK455" s="37"/>
      <c r="ML455" s="77"/>
      <c r="MM455" s="76"/>
      <c r="MN455" s="76"/>
      <c r="MO455" s="76"/>
      <c r="MP455" s="76"/>
      <c r="MQ455" s="76"/>
      <c r="MR455" s="76"/>
      <c r="MS455" s="76"/>
      <c r="MT455" s="75"/>
      <c r="MU455" s="75"/>
      <c r="MV455" s="75"/>
      <c r="MW455" s="75"/>
      <c r="MX455" s="75"/>
      <c r="MY455" s="75"/>
      <c r="MZ455" s="75"/>
      <c r="NA455" s="75"/>
      <c r="NB455" s="75"/>
      <c r="NC455" s="75"/>
      <c r="ND455" s="75"/>
      <c r="NE455" s="74">
        <f t="shared" si="801"/>
        <v>0</v>
      </c>
      <c r="NG455" s="154"/>
      <c r="NI455" s="78"/>
      <c r="NJ455" s="37"/>
      <c r="NK455" s="77"/>
      <c r="NL455" s="76">
        <v>50</v>
      </c>
      <c r="NM455" s="79"/>
      <c r="NN455" s="76">
        <v>50</v>
      </c>
      <c r="NO455" s="76"/>
      <c r="NP455" s="76">
        <v>50</v>
      </c>
      <c r="NQ455" s="76"/>
      <c r="NR455" s="76">
        <v>50</v>
      </c>
      <c r="NS455" s="76"/>
      <c r="NT455" s="76">
        <v>50</v>
      </c>
      <c r="NU455" s="76"/>
      <c r="NV455" s="76">
        <v>50</v>
      </c>
      <c r="NW455" s="76"/>
      <c r="NX455" s="76">
        <v>50</v>
      </c>
      <c r="NY455" s="76"/>
      <c r="NZ455" s="76">
        <v>50</v>
      </c>
      <c r="OA455" s="75"/>
      <c r="OB455" s="76"/>
      <c r="OC455" s="75"/>
      <c r="OD455" s="74">
        <f t="shared" si="802"/>
        <v>0</v>
      </c>
      <c r="OF455" s="154"/>
      <c r="OH455" s="78"/>
      <c r="OI455" s="37"/>
      <c r="OJ455" s="77"/>
      <c r="OK455" s="76">
        <v>50</v>
      </c>
      <c r="OL455" s="79"/>
      <c r="OM455" s="76">
        <v>50</v>
      </c>
      <c r="ON455" s="76"/>
      <c r="OO455" s="76">
        <v>50</v>
      </c>
      <c r="OP455" s="76"/>
      <c r="OQ455" s="76">
        <v>50</v>
      </c>
      <c r="OR455" s="76"/>
      <c r="OS455" s="76">
        <v>50</v>
      </c>
      <c r="OT455" s="76"/>
      <c r="OU455" s="76">
        <v>50</v>
      </c>
      <c r="OV455" s="76"/>
      <c r="OW455" s="76">
        <v>50</v>
      </c>
      <c r="OX455" s="76"/>
      <c r="OY455" s="76">
        <v>50</v>
      </c>
      <c r="OZ455" s="75"/>
      <c r="PA455" s="76"/>
      <c r="PB455" s="75"/>
      <c r="PC455" s="74">
        <f t="shared" si="803"/>
        <v>0</v>
      </c>
      <c r="PE455" s="154"/>
      <c r="PG455" s="78"/>
      <c r="PH455" s="37"/>
      <c r="PI455" s="77"/>
      <c r="PJ455" s="76">
        <v>50</v>
      </c>
      <c r="PK455" s="79"/>
      <c r="PL455" s="76">
        <v>50</v>
      </c>
      <c r="PM455" s="76"/>
      <c r="PN455" s="76">
        <v>50</v>
      </c>
      <c r="PO455" s="76"/>
      <c r="PP455" s="76">
        <v>50</v>
      </c>
      <c r="PQ455" s="76"/>
      <c r="PR455" s="76">
        <v>50</v>
      </c>
      <c r="PS455" s="76"/>
      <c r="PT455" s="76">
        <v>50</v>
      </c>
      <c r="PU455" s="76"/>
      <c r="PV455" s="76">
        <v>50</v>
      </c>
      <c r="PW455" s="76"/>
      <c r="PX455" s="76">
        <v>50</v>
      </c>
      <c r="PY455" s="75"/>
      <c r="PZ455" s="76"/>
      <c r="QA455" s="75"/>
      <c r="QB455" s="74">
        <f t="shared" si="804"/>
        <v>0</v>
      </c>
      <c r="QD455" s="154"/>
      <c r="QF455" s="78"/>
      <c r="QG455" s="37"/>
      <c r="QH455" s="77"/>
      <c r="QI455" s="76">
        <v>50</v>
      </c>
      <c r="QJ455" s="79"/>
      <c r="QK455" s="76">
        <v>50</v>
      </c>
      <c r="QL455" s="76"/>
      <c r="QM455" s="76">
        <v>50</v>
      </c>
      <c r="QN455" s="76"/>
      <c r="QO455" s="76">
        <v>50</v>
      </c>
      <c r="QP455" s="76"/>
      <c r="QQ455" s="76">
        <v>50</v>
      </c>
      <c r="QR455" s="76"/>
      <c r="QS455" s="76">
        <v>50</v>
      </c>
      <c r="QT455" s="76"/>
      <c r="QU455" s="76">
        <v>50</v>
      </c>
      <c r="QV455" s="76"/>
      <c r="QW455" s="76">
        <v>50</v>
      </c>
      <c r="QX455" s="75"/>
      <c r="QY455" s="76"/>
      <c r="QZ455" s="75"/>
      <c r="RA455" s="74">
        <f t="shared" si="805"/>
        <v>0</v>
      </c>
      <c r="RC455" s="154"/>
      <c r="RE455" s="78"/>
      <c r="RF455" s="37"/>
      <c r="RG455" s="77"/>
      <c r="RH455" s="76">
        <v>50</v>
      </c>
      <c r="RI455" s="79"/>
      <c r="RJ455" s="76">
        <v>50</v>
      </c>
      <c r="RK455" s="76"/>
      <c r="RL455" s="76">
        <v>50</v>
      </c>
      <c r="RM455" s="76"/>
      <c r="RN455" s="76">
        <v>50</v>
      </c>
      <c r="RO455" s="76"/>
      <c r="RP455" s="76">
        <v>50</v>
      </c>
      <c r="RQ455" s="76"/>
      <c r="RR455" s="76">
        <v>50</v>
      </c>
      <c r="RS455" s="76"/>
      <c r="RT455" s="76">
        <v>50</v>
      </c>
      <c r="RU455" s="76"/>
      <c r="RV455" s="76">
        <v>50</v>
      </c>
      <c r="RW455" s="75"/>
      <c r="RX455" s="76"/>
      <c r="RY455" s="75"/>
      <c r="RZ455" s="74">
        <f t="shared" si="806"/>
        <v>0</v>
      </c>
      <c r="SB455" s="154"/>
      <c r="SD455" s="78"/>
      <c r="SE455" s="37"/>
      <c r="SF455" s="77"/>
      <c r="SG455" s="76">
        <v>50</v>
      </c>
      <c r="SH455" s="79"/>
      <c r="SI455" s="76">
        <v>50</v>
      </c>
      <c r="SJ455" s="76"/>
      <c r="SK455" s="76">
        <v>50</v>
      </c>
      <c r="SL455" s="76"/>
      <c r="SM455" s="76">
        <v>50</v>
      </c>
      <c r="SN455" s="76"/>
      <c r="SO455" s="76">
        <v>50</v>
      </c>
      <c r="SP455" s="76"/>
      <c r="SQ455" s="76">
        <v>50</v>
      </c>
      <c r="SR455" s="76"/>
      <c r="SS455" s="76">
        <v>50</v>
      </c>
      <c r="ST455" s="76"/>
      <c r="SU455" s="76">
        <v>50</v>
      </c>
      <c r="SV455" s="75"/>
      <c r="SW455" s="76"/>
      <c r="SX455" s="75"/>
      <c r="SY455" s="74">
        <f t="shared" si="807"/>
        <v>0</v>
      </c>
      <c r="TA455" s="154"/>
      <c r="TC455" s="78"/>
      <c r="TD455" s="37"/>
      <c r="TE455" s="77"/>
      <c r="TF455" s="76">
        <v>50</v>
      </c>
      <c r="TG455" s="79"/>
      <c r="TH455" s="76">
        <v>50</v>
      </c>
      <c r="TI455" s="76"/>
      <c r="TJ455" s="76">
        <v>50</v>
      </c>
      <c r="TK455" s="76"/>
      <c r="TL455" s="76">
        <v>50</v>
      </c>
      <c r="TM455" s="76"/>
      <c r="TN455" s="76">
        <v>50</v>
      </c>
      <c r="TO455" s="76"/>
      <c r="TP455" s="76">
        <v>50</v>
      </c>
      <c r="TQ455" s="76"/>
      <c r="TR455" s="76">
        <v>50</v>
      </c>
      <c r="TS455" s="76"/>
      <c r="TT455" s="76">
        <v>50</v>
      </c>
      <c r="TU455" s="75"/>
      <c r="TV455" s="76"/>
      <c r="TW455" s="75"/>
      <c r="TX455" s="74">
        <f t="shared" si="808"/>
        <v>0</v>
      </c>
      <c r="TZ455" s="154"/>
      <c r="UB455" s="78"/>
      <c r="UC455" s="37"/>
      <c r="UD455" s="77"/>
      <c r="UE455" s="76">
        <v>50</v>
      </c>
      <c r="UF455" s="79"/>
      <c r="UG455" s="76">
        <v>50</v>
      </c>
      <c r="UH455" s="76"/>
      <c r="UI455" s="76">
        <v>50</v>
      </c>
      <c r="UJ455" s="76"/>
      <c r="UK455" s="76">
        <v>50</v>
      </c>
      <c r="UL455" s="76"/>
      <c r="UM455" s="76">
        <v>50</v>
      </c>
      <c r="UN455" s="76"/>
      <c r="UO455" s="76">
        <v>50</v>
      </c>
      <c r="UP455" s="76"/>
      <c r="UQ455" s="76">
        <v>50</v>
      </c>
      <c r="UR455" s="76"/>
      <c r="US455" s="76">
        <v>50</v>
      </c>
      <c r="UT455" s="75"/>
      <c r="UU455" s="76"/>
      <c r="UV455" s="75"/>
      <c r="UW455" s="74">
        <f t="shared" si="809"/>
        <v>0</v>
      </c>
      <c r="UY455" s="154"/>
      <c r="VA455" s="78"/>
      <c r="VB455" s="37"/>
      <c r="VC455" s="77"/>
      <c r="VD455" s="76">
        <v>50</v>
      </c>
      <c r="VE455" s="79"/>
      <c r="VF455" s="76">
        <v>50</v>
      </c>
      <c r="VG455" s="76"/>
      <c r="VH455" s="76">
        <v>50</v>
      </c>
      <c r="VI455" s="76"/>
      <c r="VJ455" s="76">
        <v>50</v>
      </c>
      <c r="VK455" s="76"/>
      <c r="VL455" s="76">
        <v>50</v>
      </c>
      <c r="VM455" s="76"/>
      <c r="VN455" s="76">
        <v>50</v>
      </c>
      <c r="VO455" s="76"/>
      <c r="VP455" s="76">
        <v>50</v>
      </c>
      <c r="VQ455" s="76"/>
      <c r="VR455" s="76">
        <v>50</v>
      </c>
      <c r="VS455" s="75"/>
      <c r="VT455" s="76"/>
      <c r="VU455" s="75"/>
      <c r="VV455" s="74">
        <f t="shared" si="810"/>
        <v>0</v>
      </c>
    </row>
    <row r="456" spans="2:596" s="38" customFormat="1" ht="30" customHeight="1" outlineLevel="1">
      <c r="B456" s="88"/>
      <c r="C456" s="89">
        <f>IF(ISERROR(I456+1)=TRUE,I456,IF(I456="","",MAX(C$15:C455)+1))</f>
        <v>338</v>
      </c>
      <c r="D456" s="88">
        <f t="shared" si="740"/>
        <v>1</v>
      </c>
      <c r="E456" s="3"/>
      <c r="G456" s="154"/>
      <c r="I456" s="95">
        <f t="shared" si="811"/>
        <v>349</v>
      </c>
      <c r="J456" s="94" t="s">
        <v>349</v>
      </c>
      <c r="K456" s="93"/>
      <c r="L456" s="93"/>
      <c r="M456" s="93"/>
      <c r="N456" s="93"/>
      <c r="O456" s="92"/>
      <c r="P456" s="91" t="s">
        <v>347</v>
      </c>
      <c r="Q456" s="297"/>
      <c r="R456" s="90" t="s">
        <v>141</v>
      </c>
      <c r="S456" s="298"/>
      <c r="U456" s="154"/>
      <c r="V456" s="42"/>
      <c r="W456" s="78"/>
      <c r="X456" s="37"/>
      <c r="Y456" s="77"/>
      <c r="Z456" s="76"/>
      <c r="AA456" s="79"/>
      <c r="AB456" s="76">
        <v>1690</v>
      </c>
      <c r="AC456" s="79"/>
      <c r="AD456" s="76"/>
      <c r="AE456" s="76"/>
      <c r="AF456" s="76"/>
      <c r="AG456" s="76"/>
      <c r="AH456" s="76"/>
      <c r="AI456" s="76"/>
      <c r="AJ456" s="76"/>
      <c r="AK456" s="75"/>
      <c r="AL456" s="75"/>
      <c r="AM456" s="75"/>
      <c r="AN456" s="75"/>
      <c r="AO456" s="75"/>
      <c r="AP456" s="75"/>
      <c r="AQ456" s="75"/>
      <c r="AR456" s="74">
        <f t="shared" si="788"/>
        <v>0</v>
      </c>
      <c r="AT456" s="154"/>
      <c r="AV456" s="78"/>
      <c r="AW456" s="37"/>
      <c r="AX456" s="77"/>
      <c r="AY456" s="76"/>
      <c r="AZ456" s="79"/>
      <c r="BA456" s="76">
        <v>1690</v>
      </c>
      <c r="BB456" s="79"/>
      <c r="BC456" s="76"/>
      <c r="BD456" s="76"/>
      <c r="BE456" s="76"/>
      <c r="BF456" s="76"/>
      <c r="BG456" s="76"/>
      <c r="BH456" s="76"/>
      <c r="BI456" s="76"/>
      <c r="BJ456" s="75"/>
      <c r="BK456" s="75"/>
      <c r="BL456" s="75"/>
      <c r="BM456" s="75"/>
      <c r="BN456" s="75"/>
      <c r="BO456" s="75"/>
      <c r="BP456" s="75"/>
      <c r="BQ456" s="74">
        <f t="shared" si="789"/>
        <v>0</v>
      </c>
      <c r="BS456" s="154"/>
      <c r="BU456" s="78"/>
      <c r="BV456" s="37"/>
      <c r="BW456" s="77"/>
      <c r="BX456" s="76"/>
      <c r="BY456" s="79"/>
      <c r="BZ456" s="76">
        <v>1690</v>
      </c>
      <c r="CA456" s="79"/>
      <c r="CB456" s="76"/>
      <c r="CC456" s="76"/>
      <c r="CD456" s="76"/>
      <c r="CE456" s="76"/>
      <c r="CF456" s="76"/>
      <c r="CG456" s="76"/>
      <c r="CH456" s="76"/>
      <c r="CI456" s="75"/>
      <c r="CJ456" s="75"/>
      <c r="CK456" s="75"/>
      <c r="CL456" s="75"/>
      <c r="CM456" s="75"/>
      <c r="CN456" s="75"/>
      <c r="CO456" s="75"/>
      <c r="CP456" s="74">
        <f t="shared" si="790"/>
        <v>0</v>
      </c>
      <c r="CR456" s="154"/>
      <c r="CT456" s="78"/>
      <c r="CU456" s="37"/>
      <c r="CV456" s="77"/>
      <c r="CW456" s="76"/>
      <c r="CX456" s="79"/>
      <c r="CY456" s="76">
        <v>1690</v>
      </c>
      <c r="CZ456" s="79"/>
      <c r="DA456" s="76"/>
      <c r="DB456" s="76"/>
      <c r="DC456" s="76"/>
      <c r="DD456" s="76"/>
      <c r="DE456" s="76"/>
      <c r="DF456" s="76"/>
      <c r="DG456" s="76"/>
      <c r="DH456" s="75"/>
      <c r="DI456" s="75"/>
      <c r="DJ456" s="75"/>
      <c r="DK456" s="75"/>
      <c r="DL456" s="75"/>
      <c r="DM456" s="75"/>
      <c r="DN456" s="75"/>
      <c r="DO456" s="74">
        <f t="shared" si="791"/>
        <v>0</v>
      </c>
      <c r="DQ456" s="154"/>
      <c r="DS456" s="78"/>
      <c r="DT456" s="37"/>
      <c r="DU456" s="77"/>
      <c r="DV456" s="76"/>
      <c r="DW456" s="79"/>
      <c r="DX456" s="76">
        <v>1690</v>
      </c>
      <c r="DY456" s="79"/>
      <c r="DZ456" s="76"/>
      <c r="EA456" s="76"/>
      <c r="EB456" s="76"/>
      <c r="EC456" s="76"/>
      <c r="ED456" s="76"/>
      <c r="EE456" s="76"/>
      <c r="EF456" s="76"/>
      <c r="EG456" s="75"/>
      <c r="EH456" s="75"/>
      <c r="EI456" s="75"/>
      <c r="EJ456" s="75"/>
      <c r="EK456" s="75"/>
      <c r="EL456" s="75"/>
      <c r="EM456" s="75"/>
      <c r="EN456" s="74">
        <f t="shared" si="792"/>
        <v>0</v>
      </c>
      <c r="EP456" s="154"/>
      <c r="ER456" s="78"/>
      <c r="ES456" s="37"/>
      <c r="ET456" s="77"/>
      <c r="EU456" s="76"/>
      <c r="EV456" s="79"/>
      <c r="EW456" s="76">
        <v>1690</v>
      </c>
      <c r="EX456" s="79"/>
      <c r="EY456" s="76"/>
      <c r="EZ456" s="76"/>
      <c r="FA456" s="76"/>
      <c r="FB456" s="76"/>
      <c r="FC456" s="76"/>
      <c r="FD456" s="76"/>
      <c r="FE456" s="76"/>
      <c r="FF456" s="76"/>
      <c r="FG456" s="76"/>
      <c r="FH456" s="75"/>
      <c r="FI456" s="75"/>
      <c r="FJ456" s="75"/>
      <c r="FK456" s="75"/>
      <c r="FL456" s="75"/>
      <c r="FM456" s="74">
        <f t="shared" si="793"/>
        <v>0</v>
      </c>
      <c r="FO456" s="154"/>
      <c r="FQ456" s="78"/>
      <c r="FR456" s="37"/>
      <c r="FS456" s="77"/>
      <c r="FT456" s="76"/>
      <c r="FU456" s="79"/>
      <c r="FV456" s="76">
        <v>1690</v>
      </c>
      <c r="FW456" s="79"/>
      <c r="FX456" s="76"/>
      <c r="FY456" s="76"/>
      <c r="FZ456" s="76"/>
      <c r="GA456" s="76"/>
      <c r="GB456" s="76"/>
      <c r="GC456" s="76"/>
      <c r="GD456" s="76"/>
      <c r="GE456" s="76"/>
      <c r="GF456" s="76"/>
      <c r="GG456" s="75"/>
      <c r="GH456" s="75"/>
      <c r="GI456" s="75"/>
      <c r="GJ456" s="75"/>
      <c r="GK456" s="75"/>
      <c r="GL456" s="74">
        <f t="shared" si="794"/>
        <v>0</v>
      </c>
      <c r="GN456" s="154"/>
      <c r="GP456" s="78"/>
      <c r="GQ456" s="37"/>
      <c r="GR456" s="77"/>
      <c r="GS456" s="76"/>
      <c r="GT456" s="79"/>
      <c r="GU456" s="76">
        <v>1690</v>
      </c>
      <c r="GV456" s="79"/>
      <c r="GW456" s="76"/>
      <c r="GX456" s="76"/>
      <c r="GY456" s="76"/>
      <c r="GZ456" s="76"/>
      <c r="HA456" s="76"/>
      <c r="HB456" s="76"/>
      <c r="HC456" s="76"/>
      <c r="HD456" s="76"/>
      <c r="HE456" s="76"/>
      <c r="HF456" s="75"/>
      <c r="HG456" s="75"/>
      <c r="HH456" s="75"/>
      <c r="HI456" s="75"/>
      <c r="HJ456" s="75"/>
      <c r="HK456" s="74">
        <f t="shared" si="795"/>
        <v>0</v>
      </c>
      <c r="HM456" s="154"/>
      <c r="HO456" s="78"/>
      <c r="HP456" s="37"/>
      <c r="HQ456" s="77"/>
      <c r="HR456" s="76"/>
      <c r="HS456" s="79"/>
      <c r="HT456" s="76">
        <v>1690</v>
      </c>
      <c r="HU456" s="79"/>
      <c r="HV456" s="76"/>
      <c r="HW456" s="76"/>
      <c r="HX456" s="76"/>
      <c r="HY456" s="76"/>
      <c r="HZ456" s="76"/>
      <c r="IA456" s="76"/>
      <c r="IB456" s="76"/>
      <c r="IC456" s="76"/>
      <c r="ID456" s="76"/>
      <c r="IE456" s="75"/>
      <c r="IF456" s="75"/>
      <c r="IG456" s="75"/>
      <c r="IH456" s="75"/>
      <c r="II456" s="75"/>
      <c r="IJ456" s="74">
        <f t="shared" si="796"/>
        <v>0</v>
      </c>
      <c r="IL456" s="154"/>
      <c r="IN456" s="78"/>
      <c r="IO456" s="37"/>
      <c r="IP456" s="77"/>
      <c r="IQ456" s="76"/>
      <c r="IR456" s="76"/>
      <c r="IS456" s="76"/>
      <c r="IT456" s="76"/>
      <c r="IU456" s="76"/>
      <c r="IV456" s="76"/>
      <c r="IW456" s="76"/>
      <c r="IX456" s="75"/>
      <c r="IY456" s="75"/>
      <c r="IZ456" s="75"/>
      <c r="JA456" s="75"/>
      <c r="JB456" s="75"/>
      <c r="JC456" s="75"/>
      <c r="JD456" s="75"/>
      <c r="JE456" s="75"/>
      <c r="JF456" s="75"/>
      <c r="JG456" s="75"/>
      <c r="JH456" s="75"/>
      <c r="JI456" s="74">
        <f t="shared" si="797"/>
        <v>0</v>
      </c>
      <c r="JK456" s="154"/>
      <c r="JM456" s="78"/>
      <c r="JN456" s="37"/>
      <c r="JO456" s="77"/>
      <c r="JP456" s="76"/>
      <c r="JQ456" s="76"/>
      <c r="JR456" s="76"/>
      <c r="JS456" s="76"/>
      <c r="JT456" s="76"/>
      <c r="JU456" s="76"/>
      <c r="JV456" s="76"/>
      <c r="JW456" s="75"/>
      <c r="JX456" s="75"/>
      <c r="JY456" s="75"/>
      <c r="JZ456" s="75"/>
      <c r="KA456" s="75"/>
      <c r="KB456" s="75"/>
      <c r="KC456" s="75"/>
      <c r="KD456" s="75"/>
      <c r="KE456" s="75"/>
      <c r="KF456" s="75"/>
      <c r="KG456" s="75"/>
      <c r="KH456" s="74">
        <f t="shared" si="798"/>
        <v>0</v>
      </c>
      <c r="KJ456" s="154"/>
      <c r="KL456" s="78"/>
      <c r="KM456" s="37"/>
      <c r="KN456" s="77"/>
      <c r="KO456" s="76"/>
      <c r="KP456" s="76"/>
      <c r="KQ456" s="76"/>
      <c r="KR456" s="76"/>
      <c r="KS456" s="76"/>
      <c r="KT456" s="76"/>
      <c r="KU456" s="76"/>
      <c r="KV456" s="75"/>
      <c r="KW456" s="75"/>
      <c r="KX456" s="75"/>
      <c r="KY456" s="75"/>
      <c r="KZ456" s="75"/>
      <c r="LA456" s="75"/>
      <c r="LB456" s="75"/>
      <c r="LC456" s="75"/>
      <c r="LD456" s="75"/>
      <c r="LE456" s="75"/>
      <c r="LF456" s="75"/>
      <c r="LG456" s="74">
        <f t="shared" si="799"/>
        <v>0</v>
      </c>
      <c r="LI456" s="154"/>
      <c r="LK456" s="78"/>
      <c r="LL456" s="37"/>
      <c r="LM456" s="77"/>
      <c r="LN456" s="76"/>
      <c r="LO456" s="76"/>
      <c r="LP456" s="76"/>
      <c r="LQ456" s="76"/>
      <c r="LR456" s="76"/>
      <c r="LS456" s="76"/>
      <c r="LT456" s="76"/>
      <c r="LU456" s="75"/>
      <c r="LV456" s="75"/>
      <c r="LW456" s="75"/>
      <c r="LX456" s="75"/>
      <c r="LY456" s="75"/>
      <c r="LZ456" s="75"/>
      <c r="MA456" s="75"/>
      <c r="MB456" s="75"/>
      <c r="MC456" s="75"/>
      <c r="MD456" s="75"/>
      <c r="ME456" s="75"/>
      <c r="MF456" s="74">
        <f t="shared" si="800"/>
        <v>0</v>
      </c>
      <c r="MH456" s="154"/>
      <c r="MJ456" s="78"/>
      <c r="MK456" s="37"/>
      <c r="ML456" s="77"/>
      <c r="MM456" s="76"/>
      <c r="MN456" s="76"/>
      <c r="MO456" s="76"/>
      <c r="MP456" s="76"/>
      <c r="MQ456" s="76"/>
      <c r="MR456" s="76"/>
      <c r="MS456" s="76"/>
      <c r="MT456" s="75"/>
      <c r="MU456" s="75"/>
      <c r="MV456" s="75"/>
      <c r="MW456" s="75"/>
      <c r="MX456" s="75"/>
      <c r="MY456" s="75"/>
      <c r="MZ456" s="75"/>
      <c r="NA456" s="75"/>
      <c r="NB456" s="75"/>
      <c r="NC456" s="75"/>
      <c r="ND456" s="75"/>
      <c r="NE456" s="74">
        <f t="shared" si="801"/>
        <v>0</v>
      </c>
      <c r="NG456" s="154"/>
      <c r="NI456" s="78"/>
      <c r="NJ456" s="37"/>
      <c r="NK456" s="77"/>
      <c r="NL456" s="76"/>
      <c r="NM456" s="79"/>
      <c r="NN456" s="76"/>
      <c r="NO456" s="76"/>
      <c r="NP456" s="76">
        <v>1690</v>
      </c>
      <c r="NQ456" s="76"/>
      <c r="NR456" s="76"/>
      <c r="NS456" s="76"/>
      <c r="NT456" s="76"/>
      <c r="NU456" s="76"/>
      <c r="NV456" s="76"/>
      <c r="NW456" s="76"/>
      <c r="NX456" s="76"/>
      <c r="NY456" s="76"/>
      <c r="NZ456" s="76"/>
      <c r="OA456" s="75"/>
      <c r="OB456" s="76"/>
      <c r="OC456" s="75"/>
      <c r="OD456" s="74">
        <f t="shared" si="802"/>
        <v>0</v>
      </c>
      <c r="OF456" s="154"/>
      <c r="OH456" s="78"/>
      <c r="OI456" s="37"/>
      <c r="OJ456" s="77"/>
      <c r="OK456" s="76"/>
      <c r="OL456" s="79"/>
      <c r="OM456" s="76"/>
      <c r="ON456" s="76"/>
      <c r="OO456" s="76">
        <v>1690</v>
      </c>
      <c r="OP456" s="76"/>
      <c r="OQ456" s="76"/>
      <c r="OR456" s="76"/>
      <c r="OS456" s="76"/>
      <c r="OT456" s="76"/>
      <c r="OU456" s="76"/>
      <c r="OV456" s="76"/>
      <c r="OW456" s="76"/>
      <c r="OX456" s="76"/>
      <c r="OY456" s="76"/>
      <c r="OZ456" s="75"/>
      <c r="PA456" s="76"/>
      <c r="PB456" s="75"/>
      <c r="PC456" s="74">
        <f t="shared" si="803"/>
        <v>0</v>
      </c>
      <c r="PE456" s="154"/>
      <c r="PG456" s="78"/>
      <c r="PH456" s="37"/>
      <c r="PI456" s="77"/>
      <c r="PJ456" s="76"/>
      <c r="PK456" s="79"/>
      <c r="PL456" s="76"/>
      <c r="PM456" s="76"/>
      <c r="PN456" s="76">
        <v>1690</v>
      </c>
      <c r="PO456" s="76"/>
      <c r="PP456" s="76"/>
      <c r="PQ456" s="76"/>
      <c r="PR456" s="76"/>
      <c r="PS456" s="76"/>
      <c r="PT456" s="76"/>
      <c r="PU456" s="76"/>
      <c r="PV456" s="76"/>
      <c r="PW456" s="76"/>
      <c r="PX456" s="76"/>
      <c r="PY456" s="75"/>
      <c r="PZ456" s="76"/>
      <c r="QA456" s="75"/>
      <c r="QB456" s="74">
        <f t="shared" si="804"/>
        <v>0</v>
      </c>
      <c r="QD456" s="154"/>
      <c r="QF456" s="78"/>
      <c r="QG456" s="37"/>
      <c r="QH456" s="77"/>
      <c r="QI456" s="76"/>
      <c r="QJ456" s="79"/>
      <c r="QK456" s="76"/>
      <c r="QL456" s="76"/>
      <c r="QM456" s="76">
        <v>1690</v>
      </c>
      <c r="QN456" s="76"/>
      <c r="QO456" s="76"/>
      <c r="QP456" s="76"/>
      <c r="QQ456" s="76"/>
      <c r="QR456" s="76"/>
      <c r="QS456" s="76"/>
      <c r="QT456" s="76"/>
      <c r="QU456" s="76"/>
      <c r="QV456" s="76"/>
      <c r="QW456" s="76"/>
      <c r="QX456" s="75"/>
      <c r="QY456" s="76"/>
      <c r="QZ456" s="75"/>
      <c r="RA456" s="74">
        <f t="shared" si="805"/>
        <v>0</v>
      </c>
      <c r="RC456" s="154"/>
      <c r="RE456" s="78"/>
      <c r="RF456" s="37"/>
      <c r="RG456" s="77"/>
      <c r="RH456" s="76"/>
      <c r="RI456" s="79"/>
      <c r="RJ456" s="76"/>
      <c r="RK456" s="76"/>
      <c r="RL456" s="76">
        <v>1690</v>
      </c>
      <c r="RM456" s="76"/>
      <c r="RN456" s="76"/>
      <c r="RO456" s="76"/>
      <c r="RP456" s="76"/>
      <c r="RQ456" s="76"/>
      <c r="RR456" s="76"/>
      <c r="RS456" s="76"/>
      <c r="RT456" s="76"/>
      <c r="RU456" s="76"/>
      <c r="RV456" s="76"/>
      <c r="RW456" s="75"/>
      <c r="RX456" s="76"/>
      <c r="RY456" s="75"/>
      <c r="RZ456" s="74">
        <f t="shared" si="806"/>
        <v>0</v>
      </c>
      <c r="SB456" s="154"/>
      <c r="SD456" s="78"/>
      <c r="SE456" s="37"/>
      <c r="SF456" s="77"/>
      <c r="SG456" s="76"/>
      <c r="SH456" s="79"/>
      <c r="SI456" s="76"/>
      <c r="SJ456" s="76"/>
      <c r="SK456" s="76">
        <v>1690</v>
      </c>
      <c r="SL456" s="76"/>
      <c r="SM456" s="76"/>
      <c r="SN456" s="76"/>
      <c r="SO456" s="76"/>
      <c r="SP456" s="76"/>
      <c r="SQ456" s="76"/>
      <c r="SR456" s="76"/>
      <c r="SS456" s="76"/>
      <c r="ST456" s="76"/>
      <c r="SU456" s="76"/>
      <c r="SV456" s="75"/>
      <c r="SW456" s="76"/>
      <c r="SX456" s="75"/>
      <c r="SY456" s="74">
        <f t="shared" si="807"/>
        <v>0</v>
      </c>
      <c r="TA456" s="154"/>
      <c r="TC456" s="78"/>
      <c r="TD456" s="37"/>
      <c r="TE456" s="77"/>
      <c r="TF456" s="76"/>
      <c r="TG456" s="79"/>
      <c r="TH456" s="76"/>
      <c r="TI456" s="76"/>
      <c r="TJ456" s="76">
        <v>1690</v>
      </c>
      <c r="TK456" s="76"/>
      <c r="TL456" s="76"/>
      <c r="TM456" s="76"/>
      <c r="TN456" s="76"/>
      <c r="TO456" s="76"/>
      <c r="TP456" s="76"/>
      <c r="TQ456" s="76"/>
      <c r="TR456" s="76"/>
      <c r="TS456" s="76"/>
      <c r="TT456" s="76"/>
      <c r="TU456" s="75"/>
      <c r="TV456" s="76"/>
      <c r="TW456" s="75"/>
      <c r="TX456" s="74">
        <f t="shared" si="808"/>
        <v>0</v>
      </c>
      <c r="TZ456" s="154"/>
      <c r="UB456" s="78"/>
      <c r="UC456" s="37"/>
      <c r="UD456" s="77"/>
      <c r="UE456" s="76"/>
      <c r="UF456" s="79"/>
      <c r="UG456" s="76"/>
      <c r="UH456" s="76"/>
      <c r="UI456" s="76">
        <v>1690</v>
      </c>
      <c r="UJ456" s="76"/>
      <c r="UK456" s="76"/>
      <c r="UL456" s="76"/>
      <c r="UM456" s="76"/>
      <c r="UN456" s="76"/>
      <c r="UO456" s="76"/>
      <c r="UP456" s="76"/>
      <c r="UQ456" s="76"/>
      <c r="UR456" s="76"/>
      <c r="US456" s="76"/>
      <c r="UT456" s="75"/>
      <c r="UU456" s="76"/>
      <c r="UV456" s="75"/>
      <c r="UW456" s="74">
        <f t="shared" si="809"/>
        <v>0</v>
      </c>
      <c r="UY456" s="154"/>
      <c r="VA456" s="78"/>
      <c r="VB456" s="37"/>
      <c r="VC456" s="77"/>
      <c r="VD456" s="76"/>
      <c r="VE456" s="79"/>
      <c r="VF456" s="76"/>
      <c r="VG456" s="76"/>
      <c r="VH456" s="76">
        <v>1690</v>
      </c>
      <c r="VI456" s="76"/>
      <c r="VJ456" s="76"/>
      <c r="VK456" s="76"/>
      <c r="VL456" s="76"/>
      <c r="VM456" s="76"/>
      <c r="VN456" s="76"/>
      <c r="VO456" s="76"/>
      <c r="VP456" s="76"/>
      <c r="VQ456" s="76"/>
      <c r="VR456" s="76"/>
      <c r="VS456" s="75"/>
      <c r="VT456" s="76"/>
      <c r="VU456" s="75"/>
      <c r="VV456" s="74">
        <f t="shared" si="810"/>
        <v>0</v>
      </c>
    </row>
    <row r="457" spans="2:596" s="38" customFormat="1" ht="30.75" customHeight="1" outlineLevel="1" thickBot="1">
      <c r="B457" s="88"/>
      <c r="C457" s="89">
        <f>IF(ISERROR(I457+1)=TRUE,I457,IF(I457="","",MAX(C$15:C456)+1))</f>
        <v>339</v>
      </c>
      <c r="D457" s="88">
        <f t="shared" si="740"/>
        <v>1</v>
      </c>
      <c r="E457" s="3"/>
      <c r="G457" s="154"/>
      <c r="I457" s="95">
        <f t="shared" si="811"/>
        <v>350</v>
      </c>
      <c r="J457" s="94" t="s">
        <v>348</v>
      </c>
      <c r="K457" s="93"/>
      <c r="L457" s="93"/>
      <c r="M457" s="93"/>
      <c r="N457" s="93"/>
      <c r="O457" s="92"/>
      <c r="P457" s="91" t="s">
        <v>347</v>
      </c>
      <c r="Q457" s="297"/>
      <c r="R457" s="90" t="s">
        <v>141</v>
      </c>
      <c r="S457" s="298"/>
      <c r="U457" s="154"/>
      <c r="V457" s="42"/>
      <c r="W457" s="78"/>
      <c r="X457" s="37"/>
      <c r="Y457" s="77"/>
      <c r="Z457" s="76"/>
      <c r="AA457" s="79"/>
      <c r="AB457" s="76"/>
      <c r="AC457" s="79"/>
      <c r="AD457" s="158">
        <v>287</v>
      </c>
      <c r="AE457" s="76"/>
      <c r="AF457" s="158">
        <v>659</v>
      </c>
      <c r="AG457" s="76"/>
      <c r="AH457" s="159">
        <v>141</v>
      </c>
      <c r="AI457" s="76"/>
      <c r="AJ457" s="76"/>
      <c r="AK457" s="75"/>
      <c r="AL457" s="75"/>
      <c r="AM457" s="75"/>
      <c r="AN457" s="75"/>
      <c r="AO457" s="75"/>
      <c r="AP457" s="75"/>
      <c r="AQ457" s="75"/>
      <c r="AR457" s="74">
        <f t="shared" si="788"/>
        <v>0</v>
      </c>
      <c r="AT457" s="154"/>
      <c r="AV457" s="78"/>
      <c r="AW457" s="37"/>
      <c r="AX457" s="77"/>
      <c r="AY457" s="76"/>
      <c r="AZ457" s="79"/>
      <c r="BA457" s="76"/>
      <c r="BB457" s="79"/>
      <c r="BC457" s="158">
        <v>287</v>
      </c>
      <c r="BD457" s="76"/>
      <c r="BE457" s="158">
        <v>659</v>
      </c>
      <c r="BF457" s="76"/>
      <c r="BG457" s="159">
        <v>141</v>
      </c>
      <c r="BH457" s="76"/>
      <c r="BI457" s="76"/>
      <c r="BJ457" s="75"/>
      <c r="BK457" s="75"/>
      <c r="BL457" s="75"/>
      <c r="BM457" s="75"/>
      <c r="BN457" s="75"/>
      <c r="BO457" s="75"/>
      <c r="BP457" s="75"/>
      <c r="BQ457" s="74">
        <f t="shared" si="789"/>
        <v>0</v>
      </c>
      <c r="BS457" s="154"/>
      <c r="BU457" s="78"/>
      <c r="BV457" s="37"/>
      <c r="BW457" s="77"/>
      <c r="BX457" s="76"/>
      <c r="BY457" s="79"/>
      <c r="BZ457" s="76"/>
      <c r="CA457" s="79"/>
      <c r="CB457" s="158">
        <v>287</v>
      </c>
      <c r="CC457" s="76"/>
      <c r="CD457" s="158">
        <v>659</v>
      </c>
      <c r="CE457" s="76"/>
      <c r="CF457" s="159">
        <v>141</v>
      </c>
      <c r="CG457" s="76"/>
      <c r="CH457" s="76"/>
      <c r="CI457" s="75"/>
      <c r="CJ457" s="75"/>
      <c r="CK457" s="75"/>
      <c r="CL457" s="75"/>
      <c r="CM457" s="75"/>
      <c r="CN457" s="75"/>
      <c r="CO457" s="75"/>
      <c r="CP457" s="74">
        <f t="shared" si="790"/>
        <v>0</v>
      </c>
      <c r="CR457" s="154"/>
      <c r="CT457" s="78"/>
      <c r="CU457" s="37"/>
      <c r="CV457" s="77"/>
      <c r="CW457" s="76"/>
      <c r="CX457" s="79"/>
      <c r="CY457" s="76"/>
      <c r="CZ457" s="79"/>
      <c r="DA457" s="158">
        <v>287</v>
      </c>
      <c r="DB457" s="76"/>
      <c r="DC457" s="158">
        <v>659</v>
      </c>
      <c r="DD457" s="76"/>
      <c r="DE457" s="159">
        <v>141</v>
      </c>
      <c r="DF457" s="76"/>
      <c r="DG457" s="76"/>
      <c r="DH457" s="75"/>
      <c r="DI457" s="75"/>
      <c r="DJ457" s="75"/>
      <c r="DK457" s="75"/>
      <c r="DL457" s="75"/>
      <c r="DM457" s="75"/>
      <c r="DN457" s="75"/>
      <c r="DO457" s="74">
        <f t="shared" si="791"/>
        <v>0</v>
      </c>
      <c r="DQ457" s="154"/>
      <c r="DS457" s="78"/>
      <c r="DT457" s="37"/>
      <c r="DU457" s="77"/>
      <c r="DV457" s="76"/>
      <c r="DW457" s="79"/>
      <c r="DX457" s="76"/>
      <c r="DY457" s="79"/>
      <c r="DZ457" s="158">
        <v>287</v>
      </c>
      <c r="EA457" s="76"/>
      <c r="EB457" s="158">
        <v>659</v>
      </c>
      <c r="EC457" s="76"/>
      <c r="ED457" s="159">
        <v>141</v>
      </c>
      <c r="EE457" s="76"/>
      <c r="EF457" s="76"/>
      <c r="EG457" s="75"/>
      <c r="EH457" s="75"/>
      <c r="EI457" s="75"/>
      <c r="EJ457" s="75"/>
      <c r="EK457" s="75"/>
      <c r="EL457" s="75"/>
      <c r="EM457" s="75"/>
      <c r="EN457" s="74">
        <f t="shared" si="792"/>
        <v>0</v>
      </c>
      <c r="EP457" s="154"/>
      <c r="ER457" s="78"/>
      <c r="ES457" s="37"/>
      <c r="ET457" s="77"/>
      <c r="EU457" s="76"/>
      <c r="EV457" s="79"/>
      <c r="EW457" s="76"/>
      <c r="EX457" s="79"/>
      <c r="EY457" s="158">
        <v>307</v>
      </c>
      <c r="EZ457" s="76"/>
      <c r="FA457" s="158">
        <v>700</v>
      </c>
      <c r="FB457" s="76"/>
      <c r="FC457" s="158">
        <v>424</v>
      </c>
      <c r="FD457" s="76"/>
      <c r="FE457" s="158">
        <v>165</v>
      </c>
      <c r="FF457" s="76"/>
      <c r="FG457" s="76"/>
      <c r="FH457" s="75"/>
      <c r="FI457" s="75"/>
      <c r="FJ457" s="75"/>
      <c r="FK457" s="75"/>
      <c r="FL457" s="75"/>
      <c r="FM457" s="74">
        <f t="shared" si="793"/>
        <v>0</v>
      </c>
      <c r="FO457" s="154"/>
      <c r="FQ457" s="78"/>
      <c r="FR457" s="37"/>
      <c r="FS457" s="77"/>
      <c r="FT457" s="76"/>
      <c r="FU457" s="79"/>
      <c r="FV457" s="76"/>
      <c r="FW457" s="79"/>
      <c r="FX457" s="158">
        <v>307</v>
      </c>
      <c r="FY457" s="76"/>
      <c r="FZ457" s="158">
        <v>700</v>
      </c>
      <c r="GA457" s="76"/>
      <c r="GB457" s="158">
        <v>424</v>
      </c>
      <c r="GC457" s="76"/>
      <c r="GD457" s="158">
        <v>165</v>
      </c>
      <c r="GE457" s="76"/>
      <c r="GF457" s="76"/>
      <c r="GG457" s="75"/>
      <c r="GH457" s="75"/>
      <c r="GI457" s="75"/>
      <c r="GJ457" s="75"/>
      <c r="GK457" s="75"/>
      <c r="GL457" s="74">
        <f t="shared" si="794"/>
        <v>0</v>
      </c>
      <c r="GN457" s="154"/>
      <c r="GP457" s="78"/>
      <c r="GQ457" s="37"/>
      <c r="GR457" s="77"/>
      <c r="GS457" s="76"/>
      <c r="GT457" s="79"/>
      <c r="GU457" s="76"/>
      <c r="GV457" s="79"/>
      <c r="GW457" s="158">
        <v>307</v>
      </c>
      <c r="GX457" s="76"/>
      <c r="GY457" s="158">
        <v>700</v>
      </c>
      <c r="GZ457" s="76"/>
      <c r="HA457" s="158">
        <v>424</v>
      </c>
      <c r="HB457" s="76"/>
      <c r="HC457" s="158">
        <v>165</v>
      </c>
      <c r="HD457" s="76"/>
      <c r="HE457" s="76"/>
      <c r="HF457" s="75"/>
      <c r="HG457" s="75"/>
      <c r="HH457" s="75"/>
      <c r="HI457" s="75"/>
      <c r="HJ457" s="75"/>
      <c r="HK457" s="74">
        <f t="shared" si="795"/>
        <v>0</v>
      </c>
      <c r="HM457" s="154"/>
      <c r="HO457" s="78"/>
      <c r="HP457" s="37"/>
      <c r="HQ457" s="77"/>
      <c r="HR457" s="76"/>
      <c r="HS457" s="79"/>
      <c r="HT457" s="76"/>
      <c r="HU457" s="79"/>
      <c r="HV457" s="158">
        <v>307</v>
      </c>
      <c r="HW457" s="76"/>
      <c r="HX457" s="158">
        <v>700</v>
      </c>
      <c r="HY457" s="76"/>
      <c r="HZ457" s="158">
        <v>424</v>
      </c>
      <c r="IA457" s="76"/>
      <c r="IB457" s="158">
        <v>165</v>
      </c>
      <c r="IC457" s="76"/>
      <c r="ID457" s="76"/>
      <c r="IE457" s="75"/>
      <c r="IF457" s="75"/>
      <c r="IG457" s="75"/>
      <c r="IH457" s="75"/>
      <c r="II457" s="75"/>
      <c r="IJ457" s="74">
        <f t="shared" si="796"/>
        <v>0</v>
      </c>
      <c r="IL457" s="154"/>
      <c r="IN457" s="78"/>
      <c r="IO457" s="37"/>
      <c r="IP457" s="77"/>
      <c r="IQ457" s="76"/>
      <c r="IR457" s="76"/>
      <c r="IS457" s="76"/>
      <c r="IT457" s="76"/>
      <c r="IU457" s="76"/>
      <c r="IV457" s="76"/>
      <c r="IW457" s="76"/>
      <c r="IX457" s="75"/>
      <c r="IY457" s="75"/>
      <c r="IZ457" s="75"/>
      <c r="JA457" s="75"/>
      <c r="JB457" s="75"/>
      <c r="JC457" s="75"/>
      <c r="JD457" s="75"/>
      <c r="JE457" s="75"/>
      <c r="JF457" s="75"/>
      <c r="JG457" s="75"/>
      <c r="JH457" s="75"/>
      <c r="JI457" s="74">
        <f t="shared" si="797"/>
        <v>0</v>
      </c>
      <c r="JK457" s="154"/>
      <c r="JM457" s="78"/>
      <c r="JN457" s="37"/>
      <c r="JO457" s="77"/>
      <c r="JP457" s="76"/>
      <c r="JQ457" s="76"/>
      <c r="JR457" s="76"/>
      <c r="JS457" s="76"/>
      <c r="JT457" s="76"/>
      <c r="JU457" s="76"/>
      <c r="JV457" s="76"/>
      <c r="JW457" s="75"/>
      <c r="JX457" s="75"/>
      <c r="JY457" s="75"/>
      <c r="JZ457" s="75"/>
      <c r="KA457" s="75"/>
      <c r="KB457" s="75"/>
      <c r="KC457" s="75"/>
      <c r="KD457" s="75"/>
      <c r="KE457" s="75"/>
      <c r="KF457" s="75"/>
      <c r="KG457" s="75"/>
      <c r="KH457" s="74">
        <f t="shared" si="798"/>
        <v>0</v>
      </c>
      <c r="KJ457" s="154"/>
      <c r="KL457" s="78"/>
      <c r="KM457" s="37"/>
      <c r="KN457" s="77"/>
      <c r="KO457" s="76"/>
      <c r="KP457" s="76"/>
      <c r="KQ457" s="76"/>
      <c r="KR457" s="76"/>
      <c r="KS457" s="76"/>
      <c r="KT457" s="76"/>
      <c r="KU457" s="76"/>
      <c r="KV457" s="75"/>
      <c r="KW457" s="75"/>
      <c r="KX457" s="75"/>
      <c r="KY457" s="75"/>
      <c r="KZ457" s="75"/>
      <c r="LA457" s="75"/>
      <c r="LB457" s="75"/>
      <c r="LC457" s="75"/>
      <c r="LD457" s="75"/>
      <c r="LE457" s="75"/>
      <c r="LF457" s="75"/>
      <c r="LG457" s="74">
        <f t="shared" si="799"/>
        <v>0</v>
      </c>
      <c r="LI457" s="154"/>
      <c r="LK457" s="78"/>
      <c r="LL457" s="37"/>
      <c r="LM457" s="77"/>
      <c r="LN457" s="76"/>
      <c r="LO457" s="76"/>
      <c r="LP457" s="76"/>
      <c r="LQ457" s="76"/>
      <c r="LR457" s="76"/>
      <c r="LS457" s="76"/>
      <c r="LT457" s="76"/>
      <c r="LU457" s="75"/>
      <c r="LV457" s="75"/>
      <c r="LW457" s="75"/>
      <c r="LX457" s="75"/>
      <c r="LY457" s="75"/>
      <c r="LZ457" s="75"/>
      <c r="MA457" s="75"/>
      <c r="MB457" s="75"/>
      <c r="MC457" s="75"/>
      <c r="MD457" s="75"/>
      <c r="ME457" s="75"/>
      <c r="MF457" s="74">
        <f t="shared" si="800"/>
        <v>0</v>
      </c>
      <c r="MH457" s="154"/>
      <c r="MJ457" s="78"/>
      <c r="MK457" s="37"/>
      <c r="ML457" s="77"/>
      <c r="MM457" s="76"/>
      <c r="MN457" s="76"/>
      <c r="MO457" s="76"/>
      <c r="MP457" s="76"/>
      <c r="MQ457" s="76"/>
      <c r="MR457" s="76"/>
      <c r="MS457" s="76"/>
      <c r="MT457" s="75"/>
      <c r="MU457" s="75"/>
      <c r="MV457" s="75"/>
      <c r="MW457" s="75"/>
      <c r="MX457" s="75"/>
      <c r="MY457" s="75"/>
      <c r="MZ457" s="75"/>
      <c r="NA457" s="75"/>
      <c r="NB457" s="75"/>
      <c r="NC457" s="75"/>
      <c r="ND457" s="75"/>
      <c r="NE457" s="74">
        <f t="shared" si="801"/>
        <v>0</v>
      </c>
      <c r="NG457" s="154"/>
      <c r="NI457" s="78"/>
      <c r="NJ457" s="37"/>
      <c r="NK457" s="77"/>
      <c r="NL457" s="76"/>
      <c r="NM457" s="79"/>
      <c r="NN457" s="76"/>
      <c r="NO457" s="76"/>
      <c r="NP457" s="76"/>
      <c r="NQ457" s="76"/>
      <c r="NR457" s="158"/>
      <c r="NS457" s="76"/>
      <c r="NT457" s="158">
        <v>287</v>
      </c>
      <c r="NU457" s="76"/>
      <c r="NV457" s="158"/>
      <c r="NW457" s="76"/>
      <c r="NX457" s="158">
        <v>659</v>
      </c>
      <c r="NY457" s="76"/>
      <c r="NZ457" s="76">
        <v>141</v>
      </c>
      <c r="OA457" s="75"/>
      <c r="OB457" s="76"/>
      <c r="OC457" s="75"/>
      <c r="OD457" s="74">
        <f t="shared" si="802"/>
        <v>0</v>
      </c>
      <c r="OF457" s="154"/>
      <c r="OH457" s="78"/>
      <c r="OI457" s="37"/>
      <c r="OJ457" s="77"/>
      <c r="OK457" s="76"/>
      <c r="OL457" s="79"/>
      <c r="OM457" s="76"/>
      <c r="ON457" s="76"/>
      <c r="OO457" s="76"/>
      <c r="OP457" s="76"/>
      <c r="OQ457" s="158"/>
      <c r="OR457" s="76"/>
      <c r="OS457" s="158">
        <v>287</v>
      </c>
      <c r="OT457" s="76"/>
      <c r="OU457" s="158"/>
      <c r="OV457" s="76"/>
      <c r="OW457" s="158">
        <v>659</v>
      </c>
      <c r="OX457" s="76"/>
      <c r="OY457" s="76">
        <v>141</v>
      </c>
      <c r="OZ457" s="75"/>
      <c r="PA457" s="76"/>
      <c r="PB457" s="75"/>
      <c r="PC457" s="74">
        <f t="shared" si="803"/>
        <v>0</v>
      </c>
      <c r="PE457" s="154"/>
      <c r="PG457" s="78"/>
      <c r="PH457" s="37"/>
      <c r="PI457" s="77"/>
      <c r="PJ457" s="76"/>
      <c r="PK457" s="79"/>
      <c r="PL457" s="76"/>
      <c r="PM457" s="76"/>
      <c r="PN457" s="76"/>
      <c r="PO457" s="76"/>
      <c r="PP457" s="158"/>
      <c r="PQ457" s="76"/>
      <c r="PR457" s="158">
        <v>287</v>
      </c>
      <c r="PS457" s="76"/>
      <c r="PT457" s="158"/>
      <c r="PU457" s="76"/>
      <c r="PV457" s="158">
        <v>659</v>
      </c>
      <c r="PW457" s="76"/>
      <c r="PX457" s="76">
        <v>141</v>
      </c>
      <c r="PY457" s="75"/>
      <c r="PZ457" s="76"/>
      <c r="QA457" s="75"/>
      <c r="QB457" s="74">
        <f t="shared" si="804"/>
        <v>0</v>
      </c>
      <c r="QD457" s="154"/>
      <c r="QF457" s="78"/>
      <c r="QG457" s="37"/>
      <c r="QH457" s="77"/>
      <c r="QI457" s="76"/>
      <c r="QJ457" s="79"/>
      <c r="QK457" s="76"/>
      <c r="QL457" s="76"/>
      <c r="QM457" s="76"/>
      <c r="QN457" s="76"/>
      <c r="QO457" s="158"/>
      <c r="QP457" s="76"/>
      <c r="QQ457" s="158">
        <v>287</v>
      </c>
      <c r="QR457" s="76"/>
      <c r="QS457" s="158"/>
      <c r="QT457" s="76"/>
      <c r="QU457" s="158">
        <v>659</v>
      </c>
      <c r="QV457" s="76"/>
      <c r="QW457" s="76">
        <v>141</v>
      </c>
      <c r="QX457" s="75"/>
      <c r="QY457" s="76"/>
      <c r="QZ457" s="75"/>
      <c r="RA457" s="74">
        <f t="shared" si="805"/>
        <v>0</v>
      </c>
      <c r="RC457" s="154"/>
      <c r="RE457" s="78"/>
      <c r="RF457" s="37"/>
      <c r="RG457" s="77"/>
      <c r="RH457" s="76"/>
      <c r="RI457" s="79"/>
      <c r="RJ457" s="76"/>
      <c r="RK457" s="76"/>
      <c r="RL457" s="76"/>
      <c r="RM457" s="76"/>
      <c r="RN457" s="158"/>
      <c r="RO457" s="76"/>
      <c r="RP457" s="158">
        <v>287</v>
      </c>
      <c r="RQ457" s="76"/>
      <c r="RR457" s="158"/>
      <c r="RS457" s="76"/>
      <c r="RT457" s="158">
        <v>659</v>
      </c>
      <c r="RU457" s="76"/>
      <c r="RV457" s="76">
        <v>141</v>
      </c>
      <c r="RW457" s="75"/>
      <c r="RX457" s="76"/>
      <c r="RY457" s="75"/>
      <c r="RZ457" s="74">
        <f t="shared" si="806"/>
        <v>0</v>
      </c>
      <c r="SB457" s="154"/>
      <c r="SD457" s="78"/>
      <c r="SE457" s="37"/>
      <c r="SF457" s="77"/>
      <c r="SG457" s="76"/>
      <c r="SH457" s="79"/>
      <c r="SI457" s="76"/>
      <c r="SJ457" s="76"/>
      <c r="SK457" s="76"/>
      <c r="SL457" s="76"/>
      <c r="SM457" s="158"/>
      <c r="SN457" s="76"/>
      <c r="SO457" s="158">
        <v>287</v>
      </c>
      <c r="SP457" s="76"/>
      <c r="SQ457" s="158"/>
      <c r="SR457" s="76"/>
      <c r="SS457" s="158">
        <v>659</v>
      </c>
      <c r="ST457" s="76"/>
      <c r="SU457" s="76">
        <v>141</v>
      </c>
      <c r="SV457" s="75"/>
      <c r="SW457" s="76"/>
      <c r="SX457" s="75"/>
      <c r="SY457" s="74">
        <f t="shared" si="807"/>
        <v>0</v>
      </c>
      <c r="TA457" s="154"/>
      <c r="TC457" s="78"/>
      <c r="TD457" s="37"/>
      <c r="TE457" s="77"/>
      <c r="TF457" s="76"/>
      <c r="TG457" s="79"/>
      <c r="TH457" s="76"/>
      <c r="TI457" s="76"/>
      <c r="TJ457" s="76"/>
      <c r="TK457" s="76"/>
      <c r="TL457" s="158"/>
      <c r="TM457" s="76"/>
      <c r="TN457" s="158">
        <v>287</v>
      </c>
      <c r="TO457" s="76"/>
      <c r="TP457" s="158"/>
      <c r="TQ457" s="76"/>
      <c r="TR457" s="158">
        <v>659</v>
      </c>
      <c r="TS457" s="76"/>
      <c r="TT457" s="76">
        <v>141</v>
      </c>
      <c r="TU457" s="75"/>
      <c r="TV457" s="76"/>
      <c r="TW457" s="75"/>
      <c r="TX457" s="74">
        <f t="shared" si="808"/>
        <v>0</v>
      </c>
      <c r="TZ457" s="154"/>
      <c r="UB457" s="78"/>
      <c r="UC457" s="37"/>
      <c r="UD457" s="77"/>
      <c r="UE457" s="76"/>
      <c r="UF457" s="79"/>
      <c r="UG457" s="76"/>
      <c r="UH457" s="76"/>
      <c r="UI457" s="76"/>
      <c r="UJ457" s="76"/>
      <c r="UK457" s="158"/>
      <c r="UL457" s="76"/>
      <c r="UM457" s="158">
        <v>287</v>
      </c>
      <c r="UN457" s="76"/>
      <c r="UO457" s="158"/>
      <c r="UP457" s="76"/>
      <c r="UQ457" s="158">
        <v>659</v>
      </c>
      <c r="UR457" s="76"/>
      <c r="US457" s="76">
        <v>141</v>
      </c>
      <c r="UT457" s="75"/>
      <c r="UU457" s="76"/>
      <c r="UV457" s="75"/>
      <c r="UW457" s="74">
        <f t="shared" si="809"/>
        <v>0</v>
      </c>
      <c r="UY457" s="154"/>
      <c r="VA457" s="78"/>
      <c r="VB457" s="37"/>
      <c r="VC457" s="77"/>
      <c r="VD457" s="76"/>
      <c r="VE457" s="79"/>
      <c r="VF457" s="76"/>
      <c r="VG457" s="76"/>
      <c r="VH457" s="76"/>
      <c r="VI457" s="76"/>
      <c r="VJ457" s="158"/>
      <c r="VK457" s="76"/>
      <c r="VL457" s="158">
        <v>287</v>
      </c>
      <c r="VM457" s="76"/>
      <c r="VN457" s="158"/>
      <c r="VO457" s="76"/>
      <c r="VP457" s="158">
        <v>659</v>
      </c>
      <c r="VQ457" s="76"/>
      <c r="VR457" s="76">
        <v>141</v>
      </c>
      <c r="VS457" s="75"/>
      <c r="VT457" s="76"/>
      <c r="VU457" s="75"/>
      <c r="VV457" s="74">
        <f t="shared" si="810"/>
        <v>0</v>
      </c>
    </row>
    <row r="458" spans="2:596" s="38" customFormat="1" ht="15" customHeight="1" outlineLevel="1">
      <c r="B458" s="88"/>
      <c r="C458" s="89">
        <f>IF(ISERROR(I458+1)=TRUE,I458,IF(I458="","",MAX(C$15:C457)+1))</f>
        <v>340</v>
      </c>
      <c r="D458" s="88">
        <f t="shared" si="740"/>
        <v>1</v>
      </c>
      <c r="E458" s="3"/>
      <c r="G458" s="154"/>
      <c r="I458" s="95">
        <f t="shared" si="811"/>
        <v>351</v>
      </c>
      <c r="J458" s="94" t="s">
        <v>346</v>
      </c>
      <c r="K458" s="93"/>
      <c r="L458" s="93"/>
      <c r="M458" s="93"/>
      <c r="N458" s="93"/>
      <c r="O458" s="92"/>
      <c r="P458" s="91" t="s">
        <v>130</v>
      </c>
      <c r="Q458" s="297"/>
      <c r="R458" s="90" t="s">
        <v>141</v>
      </c>
      <c r="S458" s="298"/>
      <c r="U458" s="154"/>
      <c r="V458" s="42"/>
      <c r="W458" s="78"/>
      <c r="X458" s="37"/>
      <c r="Y458" s="77"/>
      <c r="Z458" s="76"/>
      <c r="AA458" s="79"/>
      <c r="AB458" s="76"/>
      <c r="AC458" s="79"/>
      <c r="AD458" s="76"/>
      <c r="AE458" s="76"/>
      <c r="AF458" s="76"/>
      <c r="AG458" s="76"/>
      <c r="AH458" s="76"/>
      <c r="AI458" s="76"/>
      <c r="AJ458" s="76">
        <v>1</v>
      </c>
      <c r="AK458" s="75"/>
      <c r="AL458" s="75"/>
      <c r="AM458" s="75"/>
      <c r="AN458" s="75"/>
      <c r="AO458" s="75"/>
      <c r="AP458" s="75"/>
      <c r="AQ458" s="75"/>
      <c r="AR458" s="74">
        <f t="shared" si="788"/>
        <v>0</v>
      </c>
      <c r="AT458" s="154"/>
      <c r="AV458" s="78"/>
      <c r="AW458" s="37"/>
      <c r="AX458" s="77"/>
      <c r="AY458" s="76"/>
      <c r="AZ458" s="79"/>
      <c r="BA458" s="76"/>
      <c r="BB458" s="79"/>
      <c r="BC458" s="76"/>
      <c r="BD458" s="76"/>
      <c r="BE458" s="76"/>
      <c r="BF458" s="76"/>
      <c r="BG458" s="76"/>
      <c r="BH458" s="76"/>
      <c r="BI458" s="76">
        <v>1</v>
      </c>
      <c r="BJ458" s="75"/>
      <c r="BK458" s="75"/>
      <c r="BL458" s="75"/>
      <c r="BM458" s="75"/>
      <c r="BN458" s="75"/>
      <c r="BO458" s="75"/>
      <c r="BP458" s="75"/>
      <c r="BQ458" s="74">
        <f t="shared" si="789"/>
        <v>0</v>
      </c>
      <c r="BS458" s="154"/>
      <c r="BU458" s="78"/>
      <c r="BV458" s="37"/>
      <c r="BW458" s="77"/>
      <c r="BX458" s="76"/>
      <c r="BY458" s="79"/>
      <c r="BZ458" s="76"/>
      <c r="CA458" s="79"/>
      <c r="CB458" s="76"/>
      <c r="CC458" s="76"/>
      <c r="CD458" s="76"/>
      <c r="CE458" s="76"/>
      <c r="CF458" s="76">
        <v>1</v>
      </c>
      <c r="CG458" s="76"/>
      <c r="CH458" s="76"/>
      <c r="CI458" s="75"/>
      <c r="CJ458" s="75"/>
      <c r="CK458" s="75"/>
      <c r="CL458" s="75"/>
      <c r="CM458" s="75"/>
      <c r="CN458" s="75"/>
      <c r="CO458" s="75"/>
      <c r="CP458" s="74">
        <f t="shared" si="790"/>
        <v>0</v>
      </c>
      <c r="CR458" s="154"/>
      <c r="CT458" s="78"/>
      <c r="CU458" s="37"/>
      <c r="CV458" s="77"/>
      <c r="CW458" s="76"/>
      <c r="CX458" s="79"/>
      <c r="CY458" s="76"/>
      <c r="CZ458" s="79"/>
      <c r="DA458" s="76"/>
      <c r="DB458" s="76"/>
      <c r="DC458" s="76"/>
      <c r="DD458" s="76"/>
      <c r="DE458" s="76"/>
      <c r="DF458" s="76"/>
      <c r="DG458" s="76">
        <v>1</v>
      </c>
      <c r="DH458" s="75"/>
      <c r="DI458" s="75"/>
      <c r="DJ458" s="75"/>
      <c r="DK458" s="75"/>
      <c r="DL458" s="75"/>
      <c r="DM458" s="75"/>
      <c r="DN458" s="75"/>
      <c r="DO458" s="74">
        <f t="shared" si="791"/>
        <v>0</v>
      </c>
      <c r="DQ458" s="154"/>
      <c r="DS458" s="78"/>
      <c r="DT458" s="37"/>
      <c r="DU458" s="77"/>
      <c r="DV458" s="76"/>
      <c r="DW458" s="79"/>
      <c r="DX458" s="76"/>
      <c r="DY458" s="79"/>
      <c r="DZ458" s="76"/>
      <c r="EA458" s="76"/>
      <c r="EB458" s="76"/>
      <c r="EC458" s="76"/>
      <c r="ED458" s="76">
        <v>1</v>
      </c>
      <c r="EE458" s="76"/>
      <c r="EF458" s="76"/>
      <c r="EG458" s="75"/>
      <c r="EH458" s="75"/>
      <c r="EI458" s="75"/>
      <c r="EJ458" s="75"/>
      <c r="EK458" s="75"/>
      <c r="EL458" s="75"/>
      <c r="EM458" s="75"/>
      <c r="EN458" s="74">
        <f t="shared" si="792"/>
        <v>0</v>
      </c>
      <c r="EP458" s="154"/>
      <c r="ER458" s="78"/>
      <c r="ES458" s="37"/>
      <c r="ET458" s="77"/>
      <c r="EU458" s="76"/>
      <c r="EV458" s="79"/>
      <c r="EW458" s="76"/>
      <c r="EX458" s="79"/>
      <c r="EY458" s="76"/>
      <c r="EZ458" s="76"/>
      <c r="FA458" s="76"/>
      <c r="FB458" s="76"/>
      <c r="FC458" s="76"/>
      <c r="FD458" s="76"/>
      <c r="FE458" s="76"/>
      <c r="FF458" s="76"/>
      <c r="FG458" s="76">
        <v>1</v>
      </c>
      <c r="FH458" s="75"/>
      <c r="FI458" s="75"/>
      <c r="FJ458" s="75"/>
      <c r="FK458" s="75"/>
      <c r="FL458" s="75"/>
      <c r="FM458" s="74">
        <f t="shared" si="793"/>
        <v>0</v>
      </c>
      <c r="FO458" s="154"/>
      <c r="FQ458" s="78"/>
      <c r="FR458" s="37"/>
      <c r="FS458" s="77"/>
      <c r="FT458" s="76"/>
      <c r="FU458" s="79"/>
      <c r="FV458" s="76"/>
      <c r="FW458" s="79"/>
      <c r="FX458" s="76"/>
      <c r="FY458" s="76"/>
      <c r="FZ458" s="76"/>
      <c r="GA458" s="76"/>
      <c r="GB458" s="76"/>
      <c r="GC458" s="76"/>
      <c r="GD458" s="76"/>
      <c r="GE458" s="76"/>
      <c r="GF458" s="76">
        <v>1</v>
      </c>
      <c r="GG458" s="75"/>
      <c r="GH458" s="75"/>
      <c r="GI458" s="75"/>
      <c r="GJ458" s="75"/>
      <c r="GK458" s="75"/>
      <c r="GL458" s="74">
        <f t="shared" si="794"/>
        <v>0</v>
      </c>
      <c r="GN458" s="154"/>
      <c r="GP458" s="78"/>
      <c r="GQ458" s="37"/>
      <c r="GR458" s="77"/>
      <c r="GS458" s="76"/>
      <c r="GT458" s="79"/>
      <c r="GU458" s="76"/>
      <c r="GV458" s="79"/>
      <c r="GW458" s="76"/>
      <c r="GX458" s="76"/>
      <c r="GY458" s="76"/>
      <c r="GZ458" s="76"/>
      <c r="HA458" s="76"/>
      <c r="HB458" s="76"/>
      <c r="HC458" s="76"/>
      <c r="HD458" s="76"/>
      <c r="HE458" s="76">
        <v>1</v>
      </c>
      <c r="HF458" s="75"/>
      <c r="HG458" s="75"/>
      <c r="HH458" s="75"/>
      <c r="HI458" s="75"/>
      <c r="HJ458" s="75"/>
      <c r="HK458" s="74">
        <f t="shared" si="795"/>
        <v>0</v>
      </c>
      <c r="HM458" s="154"/>
      <c r="HO458" s="78"/>
      <c r="HP458" s="37"/>
      <c r="HQ458" s="77"/>
      <c r="HR458" s="76"/>
      <c r="HS458" s="79"/>
      <c r="HT458" s="76"/>
      <c r="HU458" s="79"/>
      <c r="HV458" s="76"/>
      <c r="HW458" s="76"/>
      <c r="HX458" s="76"/>
      <c r="HY458" s="76"/>
      <c r="HZ458" s="76"/>
      <c r="IA458" s="76"/>
      <c r="IB458" s="76">
        <v>1</v>
      </c>
      <c r="IC458" s="76"/>
      <c r="ID458" s="76"/>
      <c r="IE458" s="75"/>
      <c r="IF458" s="75"/>
      <c r="IG458" s="75"/>
      <c r="IH458" s="75"/>
      <c r="II458" s="75"/>
      <c r="IJ458" s="74">
        <f t="shared" si="796"/>
        <v>0</v>
      </c>
      <c r="IL458" s="154"/>
      <c r="IN458" s="78"/>
      <c r="IO458" s="37"/>
      <c r="IP458" s="77"/>
      <c r="IQ458" s="76"/>
      <c r="IR458" s="76"/>
      <c r="IS458" s="76"/>
      <c r="IT458" s="76"/>
      <c r="IU458" s="76"/>
      <c r="IV458" s="76"/>
      <c r="IW458" s="76"/>
      <c r="IX458" s="75"/>
      <c r="IY458" s="75"/>
      <c r="IZ458" s="75"/>
      <c r="JA458" s="75"/>
      <c r="JB458" s="75"/>
      <c r="JC458" s="75"/>
      <c r="JD458" s="75"/>
      <c r="JE458" s="75"/>
      <c r="JF458" s="75"/>
      <c r="JG458" s="75"/>
      <c r="JH458" s="75"/>
      <c r="JI458" s="74">
        <f t="shared" si="797"/>
        <v>0</v>
      </c>
      <c r="JK458" s="154"/>
      <c r="JM458" s="78"/>
      <c r="JN458" s="37"/>
      <c r="JO458" s="77"/>
      <c r="JP458" s="76"/>
      <c r="JQ458" s="76"/>
      <c r="JR458" s="76"/>
      <c r="JS458" s="76"/>
      <c r="JT458" s="76"/>
      <c r="JU458" s="76"/>
      <c r="JV458" s="76"/>
      <c r="JW458" s="75"/>
      <c r="JX458" s="75"/>
      <c r="JY458" s="75"/>
      <c r="JZ458" s="75"/>
      <c r="KA458" s="75"/>
      <c r="KB458" s="75"/>
      <c r="KC458" s="75"/>
      <c r="KD458" s="75"/>
      <c r="KE458" s="75"/>
      <c r="KF458" s="75"/>
      <c r="KG458" s="75"/>
      <c r="KH458" s="74">
        <f t="shared" si="798"/>
        <v>0</v>
      </c>
      <c r="KJ458" s="154"/>
      <c r="KL458" s="78"/>
      <c r="KM458" s="37"/>
      <c r="KN458" s="77"/>
      <c r="KO458" s="76"/>
      <c r="KP458" s="76"/>
      <c r="KQ458" s="76"/>
      <c r="KR458" s="76"/>
      <c r="KS458" s="76"/>
      <c r="KT458" s="76"/>
      <c r="KU458" s="76"/>
      <c r="KV458" s="75"/>
      <c r="KW458" s="75"/>
      <c r="KX458" s="75"/>
      <c r="KY458" s="75"/>
      <c r="KZ458" s="75"/>
      <c r="LA458" s="75"/>
      <c r="LB458" s="75"/>
      <c r="LC458" s="75"/>
      <c r="LD458" s="75"/>
      <c r="LE458" s="75"/>
      <c r="LF458" s="75"/>
      <c r="LG458" s="74">
        <f t="shared" si="799"/>
        <v>0</v>
      </c>
      <c r="LI458" s="154"/>
      <c r="LK458" s="78"/>
      <c r="LL458" s="37"/>
      <c r="LM458" s="77"/>
      <c r="LN458" s="76"/>
      <c r="LO458" s="76"/>
      <c r="LP458" s="76"/>
      <c r="LQ458" s="76"/>
      <c r="LR458" s="76"/>
      <c r="LS458" s="76"/>
      <c r="LT458" s="76"/>
      <c r="LU458" s="75"/>
      <c r="LV458" s="75"/>
      <c r="LW458" s="75"/>
      <c r="LX458" s="75"/>
      <c r="LY458" s="75"/>
      <c r="LZ458" s="75"/>
      <c r="MA458" s="75"/>
      <c r="MB458" s="75"/>
      <c r="MC458" s="75"/>
      <c r="MD458" s="75"/>
      <c r="ME458" s="75"/>
      <c r="MF458" s="74">
        <f t="shared" si="800"/>
        <v>0</v>
      </c>
      <c r="MH458" s="154"/>
      <c r="MJ458" s="78"/>
      <c r="MK458" s="37"/>
      <c r="ML458" s="77"/>
      <c r="MM458" s="76"/>
      <c r="MN458" s="76"/>
      <c r="MO458" s="76"/>
      <c r="MP458" s="76"/>
      <c r="MQ458" s="76"/>
      <c r="MR458" s="76"/>
      <c r="MS458" s="76"/>
      <c r="MT458" s="75"/>
      <c r="MU458" s="75"/>
      <c r="MV458" s="75"/>
      <c r="MW458" s="75"/>
      <c r="MX458" s="75"/>
      <c r="MY458" s="75"/>
      <c r="MZ458" s="75"/>
      <c r="NA458" s="75"/>
      <c r="NB458" s="75"/>
      <c r="NC458" s="75"/>
      <c r="ND458" s="75"/>
      <c r="NE458" s="74">
        <f t="shared" si="801"/>
        <v>0</v>
      </c>
      <c r="NG458" s="154"/>
      <c r="NI458" s="78"/>
      <c r="NJ458" s="37"/>
      <c r="NK458" s="77"/>
      <c r="NL458" s="76"/>
      <c r="NM458" s="79"/>
      <c r="NN458" s="76"/>
      <c r="NO458" s="76"/>
      <c r="NP458" s="76"/>
      <c r="NQ458" s="76"/>
      <c r="NR458" s="76"/>
      <c r="NS458" s="76"/>
      <c r="NT458" s="76"/>
      <c r="NU458" s="76"/>
      <c r="NV458" s="76"/>
      <c r="NW458" s="76"/>
      <c r="NX458" s="76"/>
      <c r="NY458" s="76"/>
      <c r="NZ458" s="76"/>
      <c r="OA458" s="75">
        <v>1</v>
      </c>
      <c r="OB458" s="76"/>
      <c r="OC458" s="75"/>
      <c r="OD458" s="74">
        <f t="shared" si="802"/>
        <v>0</v>
      </c>
      <c r="OF458" s="154"/>
      <c r="OH458" s="78"/>
      <c r="OI458" s="37"/>
      <c r="OJ458" s="77"/>
      <c r="OK458" s="76"/>
      <c r="OL458" s="79"/>
      <c r="OM458" s="76"/>
      <c r="ON458" s="76"/>
      <c r="OO458" s="76"/>
      <c r="OP458" s="76"/>
      <c r="OQ458" s="76"/>
      <c r="OR458" s="76"/>
      <c r="OS458" s="76"/>
      <c r="OT458" s="76"/>
      <c r="OU458" s="76"/>
      <c r="OV458" s="76"/>
      <c r="OW458" s="76"/>
      <c r="OX458" s="76"/>
      <c r="OY458" s="76"/>
      <c r="OZ458" s="75">
        <v>1</v>
      </c>
      <c r="PA458" s="76"/>
      <c r="PB458" s="75"/>
      <c r="PC458" s="74">
        <f t="shared" si="803"/>
        <v>0</v>
      </c>
      <c r="PE458" s="154"/>
      <c r="PG458" s="78"/>
      <c r="PH458" s="37"/>
      <c r="PI458" s="77"/>
      <c r="PJ458" s="76"/>
      <c r="PK458" s="79"/>
      <c r="PL458" s="76"/>
      <c r="PM458" s="76"/>
      <c r="PN458" s="76"/>
      <c r="PO458" s="76"/>
      <c r="PP458" s="76"/>
      <c r="PQ458" s="76"/>
      <c r="PR458" s="76"/>
      <c r="PS458" s="76"/>
      <c r="PT458" s="76"/>
      <c r="PU458" s="76"/>
      <c r="PV458" s="76"/>
      <c r="PW458" s="76"/>
      <c r="PX458" s="76"/>
      <c r="PY458" s="75">
        <v>1</v>
      </c>
      <c r="PZ458" s="76"/>
      <c r="QA458" s="75"/>
      <c r="QB458" s="74">
        <f t="shared" si="804"/>
        <v>0</v>
      </c>
      <c r="QD458" s="154"/>
      <c r="QF458" s="78"/>
      <c r="QG458" s="37"/>
      <c r="QH458" s="77"/>
      <c r="QI458" s="76"/>
      <c r="QJ458" s="79"/>
      <c r="QK458" s="76"/>
      <c r="QL458" s="76"/>
      <c r="QM458" s="76"/>
      <c r="QN458" s="76"/>
      <c r="QO458" s="76"/>
      <c r="QP458" s="76"/>
      <c r="QQ458" s="76"/>
      <c r="QR458" s="76"/>
      <c r="QS458" s="76"/>
      <c r="QT458" s="76"/>
      <c r="QU458" s="76"/>
      <c r="QV458" s="76"/>
      <c r="QW458" s="76"/>
      <c r="QX458" s="75">
        <v>1</v>
      </c>
      <c r="QY458" s="76"/>
      <c r="QZ458" s="75"/>
      <c r="RA458" s="74">
        <f t="shared" si="805"/>
        <v>0</v>
      </c>
      <c r="RC458" s="154"/>
      <c r="RE458" s="78"/>
      <c r="RF458" s="37"/>
      <c r="RG458" s="77"/>
      <c r="RH458" s="76"/>
      <c r="RI458" s="79"/>
      <c r="RJ458" s="76"/>
      <c r="RK458" s="76"/>
      <c r="RL458" s="76"/>
      <c r="RM458" s="76"/>
      <c r="RN458" s="76"/>
      <c r="RO458" s="76"/>
      <c r="RP458" s="76"/>
      <c r="RQ458" s="76"/>
      <c r="RR458" s="76"/>
      <c r="RS458" s="76"/>
      <c r="RT458" s="76"/>
      <c r="RU458" s="76"/>
      <c r="RV458" s="76"/>
      <c r="RW458" s="75">
        <v>1</v>
      </c>
      <c r="RX458" s="76"/>
      <c r="RY458" s="75"/>
      <c r="RZ458" s="74">
        <f t="shared" si="806"/>
        <v>0</v>
      </c>
      <c r="SB458" s="154"/>
      <c r="SD458" s="78"/>
      <c r="SE458" s="37"/>
      <c r="SF458" s="77"/>
      <c r="SG458" s="76"/>
      <c r="SH458" s="79"/>
      <c r="SI458" s="76"/>
      <c r="SJ458" s="76"/>
      <c r="SK458" s="76"/>
      <c r="SL458" s="76"/>
      <c r="SM458" s="76"/>
      <c r="SN458" s="76"/>
      <c r="SO458" s="76"/>
      <c r="SP458" s="76"/>
      <c r="SQ458" s="76"/>
      <c r="SR458" s="76"/>
      <c r="SS458" s="76"/>
      <c r="ST458" s="76"/>
      <c r="SU458" s="76"/>
      <c r="SV458" s="75">
        <v>1</v>
      </c>
      <c r="SW458" s="76"/>
      <c r="SX458" s="75"/>
      <c r="SY458" s="74">
        <f t="shared" si="807"/>
        <v>0</v>
      </c>
      <c r="TA458" s="154"/>
      <c r="TC458" s="78"/>
      <c r="TD458" s="37"/>
      <c r="TE458" s="77"/>
      <c r="TF458" s="76"/>
      <c r="TG458" s="79"/>
      <c r="TH458" s="76"/>
      <c r="TI458" s="76"/>
      <c r="TJ458" s="76"/>
      <c r="TK458" s="76"/>
      <c r="TL458" s="76"/>
      <c r="TM458" s="76"/>
      <c r="TN458" s="76"/>
      <c r="TO458" s="76"/>
      <c r="TP458" s="76"/>
      <c r="TQ458" s="76"/>
      <c r="TR458" s="76"/>
      <c r="TS458" s="76"/>
      <c r="TT458" s="76"/>
      <c r="TU458" s="75">
        <v>1</v>
      </c>
      <c r="TV458" s="76"/>
      <c r="TW458" s="75"/>
      <c r="TX458" s="74">
        <f t="shared" si="808"/>
        <v>0</v>
      </c>
      <c r="TZ458" s="154"/>
      <c r="UB458" s="78"/>
      <c r="UC458" s="37"/>
      <c r="UD458" s="77"/>
      <c r="UE458" s="76"/>
      <c r="UF458" s="79"/>
      <c r="UG458" s="76"/>
      <c r="UH458" s="76"/>
      <c r="UI458" s="76"/>
      <c r="UJ458" s="76"/>
      <c r="UK458" s="76"/>
      <c r="UL458" s="76"/>
      <c r="UM458" s="76"/>
      <c r="UN458" s="76"/>
      <c r="UO458" s="76"/>
      <c r="UP458" s="76"/>
      <c r="UQ458" s="76"/>
      <c r="UR458" s="76"/>
      <c r="US458" s="76"/>
      <c r="UT458" s="75">
        <v>1</v>
      </c>
      <c r="UU458" s="76"/>
      <c r="UV458" s="75"/>
      <c r="UW458" s="74">
        <f t="shared" si="809"/>
        <v>0</v>
      </c>
      <c r="UY458" s="154"/>
      <c r="VA458" s="78"/>
      <c r="VB458" s="37"/>
      <c r="VC458" s="77"/>
      <c r="VD458" s="76"/>
      <c r="VE458" s="79"/>
      <c r="VF458" s="76"/>
      <c r="VG458" s="76"/>
      <c r="VH458" s="76"/>
      <c r="VI458" s="76"/>
      <c r="VJ458" s="76"/>
      <c r="VK458" s="76"/>
      <c r="VL458" s="76"/>
      <c r="VM458" s="76"/>
      <c r="VN458" s="76"/>
      <c r="VO458" s="76"/>
      <c r="VP458" s="76"/>
      <c r="VQ458" s="76"/>
      <c r="VR458" s="76"/>
      <c r="VS458" s="75">
        <v>1</v>
      </c>
      <c r="VT458" s="76"/>
      <c r="VU458" s="75"/>
      <c r="VV458" s="74">
        <f t="shared" si="810"/>
        <v>0</v>
      </c>
    </row>
    <row r="459" spans="2:596" s="38" customFormat="1" ht="15" customHeight="1" outlineLevel="1">
      <c r="B459" s="88"/>
      <c r="C459" s="89">
        <f>IF(ISERROR(I459+1)=TRUE,I459,IF(I459="","",MAX(C$15:C458)+1))</f>
        <v>341</v>
      </c>
      <c r="D459" s="88">
        <f t="shared" si="740"/>
        <v>1</v>
      </c>
      <c r="E459" s="3"/>
      <c r="G459" s="154"/>
      <c r="I459" s="95">
        <f t="shared" si="811"/>
        <v>352</v>
      </c>
      <c r="J459" s="94" t="s">
        <v>345</v>
      </c>
      <c r="K459" s="93"/>
      <c r="L459" s="93"/>
      <c r="M459" s="93"/>
      <c r="N459" s="93"/>
      <c r="O459" s="92"/>
      <c r="P459" s="91" t="s">
        <v>130</v>
      </c>
      <c r="Q459" s="297"/>
      <c r="R459" s="90" t="s">
        <v>141</v>
      </c>
      <c r="S459" s="298"/>
      <c r="U459" s="154"/>
      <c r="V459" s="42"/>
      <c r="W459" s="78"/>
      <c r="X459" s="37"/>
      <c r="Y459" s="77"/>
      <c r="Z459" s="76"/>
      <c r="AA459" s="79"/>
      <c r="AB459" s="76"/>
      <c r="AC459" s="79"/>
      <c r="AD459" s="76"/>
      <c r="AE459" s="76"/>
      <c r="AF459" s="76"/>
      <c r="AG459" s="76"/>
      <c r="AH459" s="76"/>
      <c r="AI459" s="76"/>
      <c r="AJ459" s="76"/>
      <c r="AK459" s="75"/>
      <c r="AL459" s="75"/>
      <c r="AM459" s="75"/>
      <c r="AN459" s="75"/>
      <c r="AO459" s="75"/>
      <c r="AP459" s="75"/>
      <c r="AQ459" s="75"/>
      <c r="AR459" s="74">
        <f t="shared" si="788"/>
        <v>0</v>
      </c>
      <c r="AT459" s="154"/>
      <c r="AV459" s="78"/>
      <c r="AW459" s="37"/>
      <c r="AX459" s="77"/>
      <c r="AY459" s="76"/>
      <c r="AZ459" s="79"/>
      <c r="BA459" s="76"/>
      <c r="BB459" s="79"/>
      <c r="BC459" s="76"/>
      <c r="BD459" s="76"/>
      <c r="BE459" s="76"/>
      <c r="BF459" s="76"/>
      <c r="BG459" s="76"/>
      <c r="BH459" s="76"/>
      <c r="BI459" s="76"/>
      <c r="BJ459" s="75"/>
      <c r="BK459" s="75"/>
      <c r="BL459" s="75"/>
      <c r="BM459" s="75"/>
      <c r="BN459" s="75"/>
      <c r="BO459" s="75"/>
      <c r="BP459" s="75"/>
      <c r="BQ459" s="74">
        <f t="shared" si="789"/>
        <v>0</v>
      </c>
      <c r="BS459" s="154"/>
      <c r="BU459" s="78"/>
      <c r="BV459" s="37"/>
      <c r="BW459" s="77"/>
      <c r="BX459" s="76"/>
      <c r="BY459" s="79"/>
      <c r="BZ459" s="76"/>
      <c r="CA459" s="79"/>
      <c r="CB459" s="76"/>
      <c r="CC459" s="76"/>
      <c r="CD459" s="76"/>
      <c r="CE459" s="76"/>
      <c r="CF459" s="76"/>
      <c r="CG459" s="76"/>
      <c r="CH459" s="76"/>
      <c r="CI459" s="75"/>
      <c r="CJ459" s="75"/>
      <c r="CK459" s="75"/>
      <c r="CL459" s="75"/>
      <c r="CM459" s="75"/>
      <c r="CN459" s="75"/>
      <c r="CO459" s="75"/>
      <c r="CP459" s="74">
        <f t="shared" si="790"/>
        <v>0</v>
      </c>
      <c r="CR459" s="154"/>
      <c r="CT459" s="78"/>
      <c r="CU459" s="37"/>
      <c r="CV459" s="77"/>
      <c r="CW459" s="76"/>
      <c r="CX459" s="79"/>
      <c r="CY459" s="76"/>
      <c r="CZ459" s="79"/>
      <c r="DA459" s="76"/>
      <c r="DB459" s="76"/>
      <c r="DC459" s="76"/>
      <c r="DD459" s="76"/>
      <c r="DE459" s="76"/>
      <c r="DF459" s="76"/>
      <c r="DG459" s="76"/>
      <c r="DH459" s="75"/>
      <c r="DI459" s="75"/>
      <c r="DJ459" s="75"/>
      <c r="DK459" s="75"/>
      <c r="DL459" s="75"/>
      <c r="DM459" s="75"/>
      <c r="DN459" s="75"/>
      <c r="DO459" s="74">
        <f t="shared" si="791"/>
        <v>0</v>
      </c>
      <c r="DQ459" s="154"/>
      <c r="DS459" s="78"/>
      <c r="DT459" s="37"/>
      <c r="DU459" s="77"/>
      <c r="DV459" s="76"/>
      <c r="DW459" s="79"/>
      <c r="DX459" s="76"/>
      <c r="DY459" s="79"/>
      <c r="DZ459" s="76"/>
      <c r="EA459" s="76"/>
      <c r="EB459" s="76"/>
      <c r="EC459" s="76"/>
      <c r="ED459" s="76"/>
      <c r="EE459" s="76"/>
      <c r="EF459" s="76"/>
      <c r="EG459" s="75"/>
      <c r="EH459" s="75"/>
      <c r="EI459" s="75"/>
      <c r="EJ459" s="75"/>
      <c r="EK459" s="75"/>
      <c r="EL459" s="75"/>
      <c r="EM459" s="75"/>
      <c r="EN459" s="74">
        <f t="shared" si="792"/>
        <v>0</v>
      </c>
      <c r="EP459" s="154"/>
      <c r="ER459" s="78"/>
      <c r="ES459" s="37"/>
      <c r="ET459" s="77"/>
      <c r="EU459" s="76"/>
      <c r="EV459" s="79"/>
      <c r="EW459" s="76"/>
      <c r="EX459" s="79"/>
      <c r="EY459" s="76"/>
      <c r="EZ459" s="76"/>
      <c r="FA459" s="76"/>
      <c r="FB459" s="76"/>
      <c r="FC459" s="76"/>
      <c r="FD459" s="76"/>
      <c r="FE459" s="76"/>
      <c r="FF459" s="76"/>
      <c r="FG459" s="76"/>
      <c r="FH459" s="75"/>
      <c r="FI459" s="75"/>
      <c r="FJ459" s="75"/>
      <c r="FK459" s="75"/>
      <c r="FL459" s="75"/>
      <c r="FM459" s="74">
        <f t="shared" si="793"/>
        <v>0</v>
      </c>
      <c r="FO459" s="154"/>
      <c r="FQ459" s="78"/>
      <c r="FR459" s="37"/>
      <c r="FS459" s="77"/>
      <c r="FT459" s="76"/>
      <c r="FU459" s="79"/>
      <c r="FV459" s="76"/>
      <c r="FW459" s="79"/>
      <c r="FX459" s="76"/>
      <c r="FY459" s="76"/>
      <c r="FZ459" s="76"/>
      <c r="GA459" s="76"/>
      <c r="GB459" s="76"/>
      <c r="GC459" s="76"/>
      <c r="GD459" s="76"/>
      <c r="GE459" s="76"/>
      <c r="GF459" s="76"/>
      <c r="GG459" s="75"/>
      <c r="GH459" s="75"/>
      <c r="GI459" s="75"/>
      <c r="GJ459" s="75"/>
      <c r="GK459" s="75"/>
      <c r="GL459" s="74">
        <f t="shared" si="794"/>
        <v>0</v>
      </c>
      <c r="GN459" s="154"/>
      <c r="GP459" s="78"/>
      <c r="GQ459" s="37"/>
      <c r="GR459" s="77"/>
      <c r="GS459" s="76"/>
      <c r="GT459" s="79"/>
      <c r="GU459" s="76"/>
      <c r="GV459" s="79"/>
      <c r="GW459" s="76"/>
      <c r="GX459" s="76"/>
      <c r="GY459" s="76"/>
      <c r="GZ459" s="76"/>
      <c r="HA459" s="76"/>
      <c r="HB459" s="76"/>
      <c r="HC459" s="76"/>
      <c r="HD459" s="76"/>
      <c r="HE459" s="76"/>
      <c r="HF459" s="75"/>
      <c r="HG459" s="75"/>
      <c r="HH459" s="75"/>
      <c r="HI459" s="75"/>
      <c r="HJ459" s="75"/>
      <c r="HK459" s="74">
        <f t="shared" si="795"/>
        <v>0</v>
      </c>
      <c r="HM459" s="154"/>
      <c r="HO459" s="78"/>
      <c r="HP459" s="37"/>
      <c r="HQ459" s="77"/>
      <c r="HR459" s="76"/>
      <c r="HS459" s="79"/>
      <c r="HT459" s="76"/>
      <c r="HU459" s="79"/>
      <c r="HV459" s="76"/>
      <c r="HW459" s="76"/>
      <c r="HX459" s="76"/>
      <c r="HY459" s="76"/>
      <c r="HZ459" s="76"/>
      <c r="IA459" s="76"/>
      <c r="IB459" s="76"/>
      <c r="IC459" s="76"/>
      <c r="ID459" s="76"/>
      <c r="IE459" s="75"/>
      <c r="IF459" s="75"/>
      <c r="IG459" s="75"/>
      <c r="IH459" s="75"/>
      <c r="II459" s="75"/>
      <c r="IJ459" s="74">
        <f t="shared" si="796"/>
        <v>0</v>
      </c>
      <c r="IL459" s="154"/>
      <c r="IN459" s="78"/>
      <c r="IO459" s="37"/>
      <c r="IP459" s="77"/>
      <c r="IQ459" s="76"/>
      <c r="IR459" s="76"/>
      <c r="IS459" s="76"/>
      <c r="IT459" s="76"/>
      <c r="IU459" s="76"/>
      <c r="IV459" s="76"/>
      <c r="IW459" s="76"/>
      <c r="IX459" s="75"/>
      <c r="IY459" s="75"/>
      <c r="IZ459" s="75"/>
      <c r="JA459" s="75"/>
      <c r="JB459" s="75"/>
      <c r="JC459" s="75"/>
      <c r="JD459" s="75"/>
      <c r="JE459" s="75"/>
      <c r="JF459" s="75"/>
      <c r="JG459" s="75"/>
      <c r="JH459" s="75"/>
      <c r="JI459" s="74">
        <f t="shared" si="797"/>
        <v>0</v>
      </c>
      <c r="JK459" s="154"/>
      <c r="JM459" s="78"/>
      <c r="JN459" s="37"/>
      <c r="JO459" s="77"/>
      <c r="JP459" s="76"/>
      <c r="JQ459" s="76"/>
      <c r="JR459" s="76"/>
      <c r="JS459" s="76"/>
      <c r="JT459" s="76"/>
      <c r="JU459" s="76"/>
      <c r="JV459" s="76"/>
      <c r="JW459" s="75"/>
      <c r="JX459" s="75"/>
      <c r="JY459" s="75"/>
      <c r="JZ459" s="75"/>
      <c r="KA459" s="75"/>
      <c r="KB459" s="75"/>
      <c r="KC459" s="75"/>
      <c r="KD459" s="75"/>
      <c r="KE459" s="75"/>
      <c r="KF459" s="75"/>
      <c r="KG459" s="75"/>
      <c r="KH459" s="74">
        <f t="shared" si="798"/>
        <v>0</v>
      </c>
      <c r="KJ459" s="154"/>
      <c r="KL459" s="78"/>
      <c r="KM459" s="37"/>
      <c r="KN459" s="77"/>
      <c r="KO459" s="76"/>
      <c r="KP459" s="76"/>
      <c r="KQ459" s="76"/>
      <c r="KR459" s="76"/>
      <c r="KS459" s="76"/>
      <c r="KT459" s="76"/>
      <c r="KU459" s="76"/>
      <c r="KV459" s="75"/>
      <c r="KW459" s="75"/>
      <c r="KX459" s="75"/>
      <c r="KY459" s="75"/>
      <c r="KZ459" s="75"/>
      <c r="LA459" s="75"/>
      <c r="LB459" s="75"/>
      <c r="LC459" s="75"/>
      <c r="LD459" s="75"/>
      <c r="LE459" s="75"/>
      <c r="LF459" s="75"/>
      <c r="LG459" s="74">
        <f t="shared" si="799"/>
        <v>0</v>
      </c>
      <c r="LI459" s="154"/>
      <c r="LK459" s="78"/>
      <c r="LL459" s="37"/>
      <c r="LM459" s="77"/>
      <c r="LN459" s="76"/>
      <c r="LO459" s="76"/>
      <c r="LP459" s="76"/>
      <c r="LQ459" s="76"/>
      <c r="LR459" s="76"/>
      <c r="LS459" s="76"/>
      <c r="LT459" s="76"/>
      <c r="LU459" s="75"/>
      <c r="LV459" s="75"/>
      <c r="LW459" s="75"/>
      <c r="LX459" s="75"/>
      <c r="LY459" s="75"/>
      <c r="LZ459" s="75"/>
      <c r="MA459" s="75"/>
      <c r="MB459" s="75"/>
      <c r="MC459" s="75"/>
      <c r="MD459" s="75"/>
      <c r="ME459" s="75"/>
      <c r="MF459" s="74">
        <f t="shared" si="800"/>
        <v>0</v>
      </c>
      <c r="MH459" s="154"/>
      <c r="MJ459" s="78"/>
      <c r="MK459" s="37"/>
      <c r="ML459" s="77"/>
      <c r="MM459" s="76"/>
      <c r="MN459" s="76"/>
      <c r="MO459" s="76"/>
      <c r="MP459" s="76"/>
      <c r="MQ459" s="76"/>
      <c r="MR459" s="76"/>
      <c r="MS459" s="76"/>
      <c r="MT459" s="75"/>
      <c r="MU459" s="75"/>
      <c r="MV459" s="75"/>
      <c r="MW459" s="75"/>
      <c r="MX459" s="75"/>
      <c r="MY459" s="75"/>
      <c r="MZ459" s="75"/>
      <c r="NA459" s="75"/>
      <c r="NB459" s="75"/>
      <c r="NC459" s="75"/>
      <c r="ND459" s="75"/>
      <c r="NE459" s="74">
        <f t="shared" si="801"/>
        <v>0</v>
      </c>
      <c r="NG459" s="154"/>
      <c r="NI459" s="78"/>
      <c r="NJ459" s="37"/>
      <c r="NK459" s="77"/>
      <c r="NL459" s="76"/>
      <c r="NM459" s="79"/>
      <c r="NN459" s="76"/>
      <c r="NO459" s="76"/>
      <c r="NP459" s="76"/>
      <c r="NQ459" s="76"/>
      <c r="NR459" s="76"/>
      <c r="NS459" s="76"/>
      <c r="NT459" s="76"/>
      <c r="NU459" s="76"/>
      <c r="NV459" s="76"/>
      <c r="NW459" s="76"/>
      <c r="NX459" s="76"/>
      <c r="NY459" s="76"/>
      <c r="NZ459" s="76"/>
      <c r="OA459" s="75"/>
      <c r="OB459" s="76"/>
      <c r="OC459" s="75"/>
      <c r="OD459" s="74">
        <f t="shared" si="802"/>
        <v>0</v>
      </c>
      <c r="OF459" s="154"/>
      <c r="OH459" s="78"/>
      <c r="OI459" s="37"/>
      <c r="OJ459" s="77"/>
      <c r="OK459" s="76"/>
      <c r="OL459" s="79"/>
      <c r="OM459" s="76"/>
      <c r="ON459" s="76"/>
      <c r="OO459" s="76"/>
      <c r="OP459" s="76"/>
      <c r="OQ459" s="76"/>
      <c r="OR459" s="76"/>
      <c r="OS459" s="76"/>
      <c r="OT459" s="76"/>
      <c r="OU459" s="76"/>
      <c r="OV459" s="76"/>
      <c r="OW459" s="76"/>
      <c r="OX459" s="76"/>
      <c r="OY459" s="76"/>
      <c r="OZ459" s="75"/>
      <c r="PA459" s="76"/>
      <c r="PB459" s="75"/>
      <c r="PC459" s="74">
        <f t="shared" si="803"/>
        <v>0</v>
      </c>
      <c r="PE459" s="154"/>
      <c r="PG459" s="78"/>
      <c r="PH459" s="37"/>
      <c r="PI459" s="77"/>
      <c r="PJ459" s="76"/>
      <c r="PK459" s="79"/>
      <c r="PL459" s="76"/>
      <c r="PM459" s="76"/>
      <c r="PN459" s="76"/>
      <c r="PO459" s="76"/>
      <c r="PP459" s="76"/>
      <c r="PQ459" s="76"/>
      <c r="PR459" s="76"/>
      <c r="PS459" s="76"/>
      <c r="PT459" s="76"/>
      <c r="PU459" s="76"/>
      <c r="PV459" s="76"/>
      <c r="PW459" s="76"/>
      <c r="PX459" s="76"/>
      <c r="PY459" s="75"/>
      <c r="PZ459" s="76"/>
      <c r="QA459" s="75"/>
      <c r="QB459" s="74">
        <f t="shared" si="804"/>
        <v>0</v>
      </c>
      <c r="QD459" s="154"/>
      <c r="QF459" s="78"/>
      <c r="QG459" s="37"/>
      <c r="QH459" s="77"/>
      <c r="QI459" s="76"/>
      <c r="QJ459" s="79"/>
      <c r="QK459" s="76"/>
      <c r="QL459" s="76"/>
      <c r="QM459" s="76"/>
      <c r="QN459" s="76"/>
      <c r="QO459" s="76"/>
      <c r="QP459" s="76"/>
      <c r="QQ459" s="76"/>
      <c r="QR459" s="76"/>
      <c r="QS459" s="76"/>
      <c r="QT459" s="76"/>
      <c r="QU459" s="76"/>
      <c r="QV459" s="76"/>
      <c r="QW459" s="76"/>
      <c r="QX459" s="75"/>
      <c r="QY459" s="76"/>
      <c r="QZ459" s="75"/>
      <c r="RA459" s="74">
        <f t="shared" si="805"/>
        <v>0</v>
      </c>
      <c r="RC459" s="154"/>
      <c r="RE459" s="78"/>
      <c r="RF459" s="37"/>
      <c r="RG459" s="77"/>
      <c r="RH459" s="76"/>
      <c r="RI459" s="79"/>
      <c r="RJ459" s="76"/>
      <c r="RK459" s="76"/>
      <c r="RL459" s="76"/>
      <c r="RM459" s="76"/>
      <c r="RN459" s="76"/>
      <c r="RO459" s="76"/>
      <c r="RP459" s="76"/>
      <c r="RQ459" s="76"/>
      <c r="RR459" s="76"/>
      <c r="RS459" s="76"/>
      <c r="RT459" s="76"/>
      <c r="RU459" s="76"/>
      <c r="RV459" s="76"/>
      <c r="RW459" s="75"/>
      <c r="RX459" s="76"/>
      <c r="RY459" s="75"/>
      <c r="RZ459" s="74">
        <f t="shared" si="806"/>
        <v>0</v>
      </c>
      <c r="SB459" s="154"/>
      <c r="SD459" s="78"/>
      <c r="SE459" s="37"/>
      <c r="SF459" s="77"/>
      <c r="SG459" s="76"/>
      <c r="SH459" s="79"/>
      <c r="SI459" s="76"/>
      <c r="SJ459" s="76"/>
      <c r="SK459" s="76"/>
      <c r="SL459" s="76"/>
      <c r="SM459" s="76"/>
      <c r="SN459" s="76"/>
      <c r="SO459" s="76"/>
      <c r="SP459" s="76"/>
      <c r="SQ459" s="76"/>
      <c r="SR459" s="76"/>
      <c r="SS459" s="76"/>
      <c r="ST459" s="76"/>
      <c r="SU459" s="76"/>
      <c r="SV459" s="75"/>
      <c r="SW459" s="76"/>
      <c r="SX459" s="75"/>
      <c r="SY459" s="74">
        <f t="shared" si="807"/>
        <v>0</v>
      </c>
      <c r="TA459" s="154"/>
      <c r="TC459" s="78"/>
      <c r="TD459" s="37"/>
      <c r="TE459" s="77"/>
      <c r="TF459" s="76"/>
      <c r="TG459" s="79"/>
      <c r="TH459" s="76"/>
      <c r="TI459" s="76"/>
      <c r="TJ459" s="76"/>
      <c r="TK459" s="76"/>
      <c r="TL459" s="76"/>
      <c r="TM459" s="76"/>
      <c r="TN459" s="76"/>
      <c r="TO459" s="76"/>
      <c r="TP459" s="76"/>
      <c r="TQ459" s="76"/>
      <c r="TR459" s="76"/>
      <c r="TS459" s="76"/>
      <c r="TT459" s="76"/>
      <c r="TU459" s="75"/>
      <c r="TV459" s="76"/>
      <c r="TW459" s="75"/>
      <c r="TX459" s="74">
        <f t="shared" si="808"/>
        <v>0</v>
      </c>
      <c r="TZ459" s="154"/>
      <c r="UB459" s="78"/>
      <c r="UC459" s="37"/>
      <c r="UD459" s="77"/>
      <c r="UE459" s="76"/>
      <c r="UF459" s="79"/>
      <c r="UG459" s="76"/>
      <c r="UH459" s="76"/>
      <c r="UI459" s="76"/>
      <c r="UJ459" s="76"/>
      <c r="UK459" s="76"/>
      <c r="UL459" s="76"/>
      <c r="UM459" s="76"/>
      <c r="UN459" s="76"/>
      <c r="UO459" s="76"/>
      <c r="UP459" s="76"/>
      <c r="UQ459" s="76"/>
      <c r="UR459" s="76"/>
      <c r="US459" s="76"/>
      <c r="UT459" s="75"/>
      <c r="UU459" s="76"/>
      <c r="UV459" s="75"/>
      <c r="UW459" s="74">
        <f t="shared" si="809"/>
        <v>0</v>
      </c>
      <c r="UY459" s="154"/>
      <c r="VA459" s="78"/>
      <c r="VB459" s="37"/>
      <c r="VC459" s="77"/>
      <c r="VD459" s="76"/>
      <c r="VE459" s="79"/>
      <c r="VF459" s="76"/>
      <c r="VG459" s="76"/>
      <c r="VH459" s="76"/>
      <c r="VI459" s="76"/>
      <c r="VJ459" s="76"/>
      <c r="VK459" s="76"/>
      <c r="VL459" s="76"/>
      <c r="VM459" s="76"/>
      <c r="VN459" s="76"/>
      <c r="VO459" s="76"/>
      <c r="VP459" s="76"/>
      <c r="VQ459" s="76"/>
      <c r="VR459" s="76"/>
      <c r="VS459" s="75"/>
      <c r="VT459" s="76"/>
      <c r="VU459" s="75"/>
      <c r="VV459" s="74">
        <f t="shared" si="810"/>
        <v>0</v>
      </c>
    </row>
    <row r="460" spans="2:596" s="38" customFormat="1" ht="15" customHeight="1" outlineLevel="1">
      <c r="B460" s="88"/>
      <c r="C460" s="89">
        <f>IF(ISERROR(I460+1)=TRUE,I460,IF(I460="","",MAX(C$15:C459)+1))</f>
        <v>342</v>
      </c>
      <c r="D460" s="88">
        <f t="shared" si="740"/>
        <v>1</v>
      </c>
      <c r="E460" s="3"/>
      <c r="G460" s="154"/>
      <c r="I460" s="87">
        <f t="shared" si="811"/>
        <v>353</v>
      </c>
      <c r="J460" s="86" t="s">
        <v>344</v>
      </c>
      <c r="K460" s="85"/>
      <c r="L460" s="85"/>
      <c r="M460" s="85"/>
      <c r="N460" s="85"/>
      <c r="O460" s="84"/>
      <c r="P460" s="83" t="s">
        <v>130</v>
      </c>
      <c r="Q460" s="82"/>
      <c r="R460" s="81" t="s">
        <v>141</v>
      </c>
      <c r="S460" s="80"/>
      <c r="U460" s="154"/>
      <c r="V460" s="42"/>
      <c r="W460" s="78"/>
      <c r="X460" s="37"/>
      <c r="Y460" s="77"/>
      <c r="Z460" s="76"/>
      <c r="AA460" s="79"/>
      <c r="AB460" s="76"/>
      <c r="AC460" s="79"/>
      <c r="AD460" s="76"/>
      <c r="AE460" s="76"/>
      <c r="AF460" s="76"/>
      <c r="AG460" s="76"/>
      <c r="AH460" s="76"/>
      <c r="AI460" s="76"/>
      <c r="AJ460" s="76"/>
      <c r="AK460" s="75"/>
      <c r="AL460" s="75"/>
      <c r="AM460" s="75"/>
      <c r="AN460" s="75"/>
      <c r="AO460" s="75"/>
      <c r="AP460" s="75"/>
      <c r="AQ460" s="75"/>
      <c r="AR460" s="74">
        <f t="shared" si="788"/>
        <v>0</v>
      </c>
      <c r="AT460" s="154"/>
      <c r="AV460" s="78"/>
      <c r="AW460" s="37"/>
      <c r="AX460" s="77"/>
      <c r="AY460" s="76"/>
      <c r="AZ460" s="79"/>
      <c r="BA460" s="76"/>
      <c r="BB460" s="79"/>
      <c r="BC460" s="76"/>
      <c r="BD460" s="76"/>
      <c r="BE460" s="76"/>
      <c r="BF460" s="76"/>
      <c r="BG460" s="76"/>
      <c r="BH460" s="76"/>
      <c r="BI460" s="76"/>
      <c r="BJ460" s="75"/>
      <c r="BK460" s="75"/>
      <c r="BL460" s="75"/>
      <c r="BM460" s="75"/>
      <c r="BN460" s="75"/>
      <c r="BO460" s="75"/>
      <c r="BP460" s="75"/>
      <c r="BQ460" s="74">
        <f t="shared" si="789"/>
        <v>0</v>
      </c>
      <c r="BS460" s="154"/>
      <c r="BU460" s="78"/>
      <c r="BV460" s="37"/>
      <c r="BW460" s="77"/>
      <c r="BX460" s="76"/>
      <c r="BY460" s="79"/>
      <c r="BZ460" s="76"/>
      <c r="CA460" s="79"/>
      <c r="CB460" s="76"/>
      <c r="CC460" s="76"/>
      <c r="CD460" s="76"/>
      <c r="CE460" s="76"/>
      <c r="CF460" s="76"/>
      <c r="CG460" s="76"/>
      <c r="CH460" s="76"/>
      <c r="CI460" s="75"/>
      <c r="CJ460" s="75"/>
      <c r="CK460" s="75"/>
      <c r="CL460" s="75"/>
      <c r="CM460" s="75"/>
      <c r="CN460" s="75"/>
      <c r="CO460" s="75"/>
      <c r="CP460" s="74">
        <f t="shared" si="790"/>
        <v>0</v>
      </c>
      <c r="CR460" s="154"/>
      <c r="CT460" s="78"/>
      <c r="CU460" s="37"/>
      <c r="CV460" s="77"/>
      <c r="CW460" s="76"/>
      <c r="CX460" s="79"/>
      <c r="CY460" s="76"/>
      <c r="CZ460" s="79"/>
      <c r="DA460" s="76"/>
      <c r="DB460" s="76"/>
      <c r="DC460" s="76"/>
      <c r="DD460" s="76"/>
      <c r="DE460" s="76"/>
      <c r="DF460" s="76"/>
      <c r="DG460" s="76"/>
      <c r="DH460" s="75"/>
      <c r="DI460" s="75"/>
      <c r="DJ460" s="75"/>
      <c r="DK460" s="75"/>
      <c r="DL460" s="75"/>
      <c r="DM460" s="75"/>
      <c r="DN460" s="75"/>
      <c r="DO460" s="74">
        <f t="shared" si="791"/>
        <v>0</v>
      </c>
      <c r="DQ460" s="154"/>
      <c r="DS460" s="78"/>
      <c r="DT460" s="37"/>
      <c r="DU460" s="77"/>
      <c r="DV460" s="76"/>
      <c r="DW460" s="79"/>
      <c r="DX460" s="76"/>
      <c r="DY460" s="79"/>
      <c r="DZ460" s="76"/>
      <c r="EA460" s="76"/>
      <c r="EB460" s="76"/>
      <c r="EC460" s="76"/>
      <c r="ED460" s="76"/>
      <c r="EE460" s="76"/>
      <c r="EF460" s="76"/>
      <c r="EG460" s="75"/>
      <c r="EH460" s="75"/>
      <c r="EI460" s="75"/>
      <c r="EJ460" s="75"/>
      <c r="EK460" s="75"/>
      <c r="EL460" s="75"/>
      <c r="EM460" s="75"/>
      <c r="EN460" s="74">
        <f t="shared" si="792"/>
        <v>0</v>
      </c>
      <c r="EP460" s="154"/>
      <c r="ER460" s="78"/>
      <c r="ES460" s="37"/>
      <c r="ET460" s="77"/>
      <c r="EU460" s="76"/>
      <c r="EV460" s="79"/>
      <c r="EW460" s="76"/>
      <c r="EX460" s="79"/>
      <c r="EY460" s="76"/>
      <c r="EZ460" s="76"/>
      <c r="FA460" s="76"/>
      <c r="FB460" s="76"/>
      <c r="FC460" s="76"/>
      <c r="FD460" s="76"/>
      <c r="FE460" s="76"/>
      <c r="FF460" s="76"/>
      <c r="FG460" s="76"/>
      <c r="FH460" s="75"/>
      <c r="FI460" s="75"/>
      <c r="FJ460" s="75"/>
      <c r="FK460" s="75"/>
      <c r="FL460" s="75"/>
      <c r="FM460" s="74">
        <f t="shared" si="793"/>
        <v>0</v>
      </c>
      <c r="FO460" s="154"/>
      <c r="FQ460" s="78"/>
      <c r="FR460" s="37"/>
      <c r="FS460" s="77"/>
      <c r="FT460" s="76"/>
      <c r="FU460" s="79"/>
      <c r="FV460" s="76"/>
      <c r="FW460" s="79"/>
      <c r="FX460" s="76"/>
      <c r="FY460" s="76"/>
      <c r="FZ460" s="76"/>
      <c r="GA460" s="76"/>
      <c r="GB460" s="76"/>
      <c r="GC460" s="76"/>
      <c r="GD460" s="76"/>
      <c r="GE460" s="76"/>
      <c r="GF460" s="76"/>
      <c r="GG460" s="75"/>
      <c r="GH460" s="75"/>
      <c r="GI460" s="75"/>
      <c r="GJ460" s="75"/>
      <c r="GK460" s="75"/>
      <c r="GL460" s="74">
        <f t="shared" si="794"/>
        <v>0</v>
      </c>
      <c r="GN460" s="154"/>
      <c r="GP460" s="78"/>
      <c r="GQ460" s="37"/>
      <c r="GR460" s="77"/>
      <c r="GS460" s="76"/>
      <c r="GT460" s="79"/>
      <c r="GU460" s="76"/>
      <c r="GV460" s="79"/>
      <c r="GW460" s="76"/>
      <c r="GX460" s="76"/>
      <c r="GY460" s="76"/>
      <c r="GZ460" s="76"/>
      <c r="HA460" s="76"/>
      <c r="HB460" s="76"/>
      <c r="HC460" s="76"/>
      <c r="HD460" s="76"/>
      <c r="HE460" s="76"/>
      <c r="HF460" s="75"/>
      <c r="HG460" s="75"/>
      <c r="HH460" s="75"/>
      <c r="HI460" s="75"/>
      <c r="HJ460" s="75"/>
      <c r="HK460" s="74">
        <f t="shared" si="795"/>
        <v>0</v>
      </c>
      <c r="HM460" s="154"/>
      <c r="HO460" s="78"/>
      <c r="HP460" s="37"/>
      <c r="HQ460" s="77"/>
      <c r="HR460" s="76"/>
      <c r="HS460" s="79"/>
      <c r="HT460" s="76"/>
      <c r="HU460" s="79"/>
      <c r="HV460" s="76"/>
      <c r="HW460" s="76"/>
      <c r="HX460" s="76"/>
      <c r="HY460" s="76"/>
      <c r="HZ460" s="76"/>
      <c r="IA460" s="76"/>
      <c r="IB460" s="76"/>
      <c r="IC460" s="76"/>
      <c r="ID460" s="76"/>
      <c r="IE460" s="75"/>
      <c r="IF460" s="75"/>
      <c r="IG460" s="75"/>
      <c r="IH460" s="75"/>
      <c r="II460" s="75"/>
      <c r="IJ460" s="74">
        <f t="shared" si="796"/>
        <v>0</v>
      </c>
      <c r="IL460" s="154"/>
      <c r="IN460" s="78"/>
      <c r="IO460" s="37"/>
      <c r="IP460" s="77"/>
      <c r="IQ460" s="76"/>
      <c r="IR460" s="76"/>
      <c r="IS460" s="76"/>
      <c r="IT460" s="76"/>
      <c r="IU460" s="76"/>
      <c r="IV460" s="76"/>
      <c r="IW460" s="76"/>
      <c r="IX460" s="75"/>
      <c r="IY460" s="75"/>
      <c r="IZ460" s="75"/>
      <c r="JA460" s="75"/>
      <c r="JB460" s="75"/>
      <c r="JC460" s="75"/>
      <c r="JD460" s="75"/>
      <c r="JE460" s="75"/>
      <c r="JF460" s="75"/>
      <c r="JG460" s="75"/>
      <c r="JH460" s="75"/>
      <c r="JI460" s="74">
        <f t="shared" si="797"/>
        <v>0</v>
      </c>
      <c r="JK460" s="154"/>
      <c r="JM460" s="78"/>
      <c r="JN460" s="37"/>
      <c r="JO460" s="77"/>
      <c r="JP460" s="76"/>
      <c r="JQ460" s="76"/>
      <c r="JR460" s="76"/>
      <c r="JS460" s="76"/>
      <c r="JT460" s="76"/>
      <c r="JU460" s="76"/>
      <c r="JV460" s="76"/>
      <c r="JW460" s="75"/>
      <c r="JX460" s="75"/>
      <c r="JY460" s="75"/>
      <c r="JZ460" s="75"/>
      <c r="KA460" s="75"/>
      <c r="KB460" s="75"/>
      <c r="KC460" s="75"/>
      <c r="KD460" s="75"/>
      <c r="KE460" s="75"/>
      <c r="KF460" s="75"/>
      <c r="KG460" s="75"/>
      <c r="KH460" s="74">
        <f t="shared" si="798"/>
        <v>0</v>
      </c>
      <c r="KJ460" s="154"/>
      <c r="KL460" s="78"/>
      <c r="KM460" s="37"/>
      <c r="KN460" s="77"/>
      <c r="KO460" s="76"/>
      <c r="KP460" s="76"/>
      <c r="KQ460" s="76"/>
      <c r="KR460" s="76"/>
      <c r="KS460" s="76"/>
      <c r="KT460" s="76"/>
      <c r="KU460" s="76"/>
      <c r="KV460" s="75"/>
      <c r="KW460" s="75"/>
      <c r="KX460" s="75"/>
      <c r="KY460" s="75"/>
      <c r="KZ460" s="75"/>
      <c r="LA460" s="75"/>
      <c r="LB460" s="75"/>
      <c r="LC460" s="75"/>
      <c r="LD460" s="75"/>
      <c r="LE460" s="75"/>
      <c r="LF460" s="75"/>
      <c r="LG460" s="74">
        <f t="shared" si="799"/>
        <v>0</v>
      </c>
      <c r="LI460" s="154"/>
      <c r="LK460" s="78"/>
      <c r="LL460" s="37"/>
      <c r="LM460" s="77"/>
      <c r="LN460" s="76"/>
      <c r="LO460" s="76"/>
      <c r="LP460" s="76"/>
      <c r="LQ460" s="76"/>
      <c r="LR460" s="76"/>
      <c r="LS460" s="76"/>
      <c r="LT460" s="76"/>
      <c r="LU460" s="75"/>
      <c r="LV460" s="75"/>
      <c r="LW460" s="75"/>
      <c r="LX460" s="75"/>
      <c r="LY460" s="75"/>
      <c r="LZ460" s="75"/>
      <c r="MA460" s="75"/>
      <c r="MB460" s="75"/>
      <c r="MC460" s="75"/>
      <c r="MD460" s="75"/>
      <c r="ME460" s="75"/>
      <c r="MF460" s="74">
        <f t="shared" si="800"/>
        <v>0</v>
      </c>
      <c r="MH460" s="154"/>
      <c r="MJ460" s="78"/>
      <c r="MK460" s="37"/>
      <c r="ML460" s="77"/>
      <c r="MM460" s="76"/>
      <c r="MN460" s="76"/>
      <c r="MO460" s="76"/>
      <c r="MP460" s="76"/>
      <c r="MQ460" s="76"/>
      <c r="MR460" s="76"/>
      <c r="MS460" s="76"/>
      <c r="MT460" s="75"/>
      <c r="MU460" s="75"/>
      <c r="MV460" s="75"/>
      <c r="MW460" s="75"/>
      <c r="MX460" s="75"/>
      <c r="MY460" s="75"/>
      <c r="MZ460" s="75"/>
      <c r="NA460" s="75"/>
      <c r="NB460" s="75"/>
      <c r="NC460" s="75"/>
      <c r="ND460" s="75"/>
      <c r="NE460" s="74">
        <f t="shared" si="801"/>
        <v>0</v>
      </c>
      <c r="NG460" s="154"/>
      <c r="NI460" s="78"/>
      <c r="NJ460" s="37"/>
      <c r="NK460" s="77"/>
      <c r="NL460" s="76"/>
      <c r="NM460" s="79"/>
      <c r="NN460" s="76"/>
      <c r="NO460" s="76"/>
      <c r="NP460" s="76"/>
      <c r="NQ460" s="76"/>
      <c r="NR460" s="76"/>
      <c r="NS460" s="76"/>
      <c r="NT460" s="76"/>
      <c r="NU460" s="76"/>
      <c r="NV460" s="76"/>
      <c r="NW460" s="76"/>
      <c r="NX460" s="76"/>
      <c r="NY460" s="76"/>
      <c r="NZ460" s="76"/>
      <c r="OA460" s="75"/>
      <c r="OB460" s="76"/>
      <c r="OC460" s="75"/>
      <c r="OD460" s="74">
        <f t="shared" si="802"/>
        <v>0</v>
      </c>
      <c r="OF460" s="154"/>
      <c r="OH460" s="78"/>
      <c r="OI460" s="37"/>
      <c r="OJ460" s="77"/>
      <c r="OK460" s="76"/>
      <c r="OL460" s="79"/>
      <c r="OM460" s="76"/>
      <c r="ON460" s="76"/>
      <c r="OO460" s="76"/>
      <c r="OP460" s="76"/>
      <c r="OQ460" s="76"/>
      <c r="OR460" s="76"/>
      <c r="OS460" s="76"/>
      <c r="OT460" s="76"/>
      <c r="OU460" s="76"/>
      <c r="OV460" s="76"/>
      <c r="OW460" s="76"/>
      <c r="OX460" s="76"/>
      <c r="OY460" s="76"/>
      <c r="OZ460" s="75"/>
      <c r="PA460" s="76"/>
      <c r="PB460" s="75"/>
      <c r="PC460" s="74">
        <f t="shared" si="803"/>
        <v>0</v>
      </c>
      <c r="PE460" s="154"/>
      <c r="PG460" s="78"/>
      <c r="PH460" s="37"/>
      <c r="PI460" s="77"/>
      <c r="PJ460" s="76"/>
      <c r="PK460" s="79"/>
      <c r="PL460" s="76"/>
      <c r="PM460" s="76"/>
      <c r="PN460" s="76"/>
      <c r="PO460" s="76"/>
      <c r="PP460" s="76"/>
      <c r="PQ460" s="76"/>
      <c r="PR460" s="76"/>
      <c r="PS460" s="76"/>
      <c r="PT460" s="76"/>
      <c r="PU460" s="76"/>
      <c r="PV460" s="76"/>
      <c r="PW460" s="76"/>
      <c r="PX460" s="76"/>
      <c r="PY460" s="75"/>
      <c r="PZ460" s="76"/>
      <c r="QA460" s="75"/>
      <c r="QB460" s="74">
        <f t="shared" si="804"/>
        <v>0</v>
      </c>
      <c r="QD460" s="154"/>
      <c r="QF460" s="78"/>
      <c r="QG460" s="37"/>
      <c r="QH460" s="77"/>
      <c r="QI460" s="76"/>
      <c r="QJ460" s="79"/>
      <c r="QK460" s="76"/>
      <c r="QL460" s="76"/>
      <c r="QM460" s="76"/>
      <c r="QN460" s="76"/>
      <c r="QO460" s="76"/>
      <c r="QP460" s="76"/>
      <c r="QQ460" s="76"/>
      <c r="QR460" s="76"/>
      <c r="QS460" s="76"/>
      <c r="QT460" s="76"/>
      <c r="QU460" s="76"/>
      <c r="QV460" s="76"/>
      <c r="QW460" s="76"/>
      <c r="QX460" s="75"/>
      <c r="QY460" s="76"/>
      <c r="QZ460" s="75"/>
      <c r="RA460" s="74">
        <f t="shared" si="805"/>
        <v>0</v>
      </c>
      <c r="RC460" s="154"/>
      <c r="RE460" s="78"/>
      <c r="RF460" s="37"/>
      <c r="RG460" s="77"/>
      <c r="RH460" s="76"/>
      <c r="RI460" s="79"/>
      <c r="RJ460" s="76"/>
      <c r="RK460" s="76"/>
      <c r="RL460" s="76"/>
      <c r="RM460" s="76"/>
      <c r="RN460" s="76"/>
      <c r="RO460" s="76"/>
      <c r="RP460" s="76"/>
      <c r="RQ460" s="76"/>
      <c r="RR460" s="76"/>
      <c r="RS460" s="76"/>
      <c r="RT460" s="76"/>
      <c r="RU460" s="76"/>
      <c r="RV460" s="76"/>
      <c r="RW460" s="75"/>
      <c r="RX460" s="76"/>
      <c r="RY460" s="75"/>
      <c r="RZ460" s="74">
        <f t="shared" si="806"/>
        <v>0</v>
      </c>
      <c r="SB460" s="154"/>
      <c r="SD460" s="78"/>
      <c r="SE460" s="37"/>
      <c r="SF460" s="77"/>
      <c r="SG460" s="76"/>
      <c r="SH460" s="79"/>
      <c r="SI460" s="76"/>
      <c r="SJ460" s="76"/>
      <c r="SK460" s="76"/>
      <c r="SL460" s="76"/>
      <c r="SM460" s="76"/>
      <c r="SN460" s="76"/>
      <c r="SO460" s="76"/>
      <c r="SP460" s="76"/>
      <c r="SQ460" s="76"/>
      <c r="SR460" s="76"/>
      <c r="SS460" s="76"/>
      <c r="ST460" s="76"/>
      <c r="SU460" s="76"/>
      <c r="SV460" s="75"/>
      <c r="SW460" s="76"/>
      <c r="SX460" s="75"/>
      <c r="SY460" s="74">
        <f t="shared" si="807"/>
        <v>0</v>
      </c>
      <c r="TA460" s="154"/>
      <c r="TC460" s="78"/>
      <c r="TD460" s="37"/>
      <c r="TE460" s="77"/>
      <c r="TF460" s="76"/>
      <c r="TG460" s="79"/>
      <c r="TH460" s="76"/>
      <c r="TI460" s="76"/>
      <c r="TJ460" s="76"/>
      <c r="TK460" s="76"/>
      <c r="TL460" s="76"/>
      <c r="TM460" s="76"/>
      <c r="TN460" s="76"/>
      <c r="TO460" s="76"/>
      <c r="TP460" s="76"/>
      <c r="TQ460" s="76"/>
      <c r="TR460" s="76"/>
      <c r="TS460" s="76"/>
      <c r="TT460" s="76"/>
      <c r="TU460" s="75"/>
      <c r="TV460" s="76"/>
      <c r="TW460" s="75"/>
      <c r="TX460" s="74">
        <f t="shared" si="808"/>
        <v>0</v>
      </c>
      <c r="TZ460" s="154"/>
      <c r="UB460" s="78"/>
      <c r="UC460" s="37"/>
      <c r="UD460" s="77"/>
      <c r="UE460" s="76"/>
      <c r="UF460" s="79"/>
      <c r="UG460" s="76"/>
      <c r="UH460" s="76"/>
      <c r="UI460" s="76"/>
      <c r="UJ460" s="76"/>
      <c r="UK460" s="76"/>
      <c r="UL460" s="76"/>
      <c r="UM460" s="76"/>
      <c r="UN460" s="76"/>
      <c r="UO460" s="76"/>
      <c r="UP460" s="76"/>
      <c r="UQ460" s="76"/>
      <c r="UR460" s="76"/>
      <c r="US460" s="76"/>
      <c r="UT460" s="75"/>
      <c r="UU460" s="76"/>
      <c r="UV460" s="75"/>
      <c r="UW460" s="74">
        <f t="shared" si="809"/>
        <v>0</v>
      </c>
      <c r="UY460" s="154"/>
      <c r="VA460" s="78"/>
      <c r="VB460" s="37"/>
      <c r="VC460" s="77"/>
      <c r="VD460" s="76"/>
      <c r="VE460" s="79"/>
      <c r="VF460" s="76"/>
      <c r="VG460" s="76"/>
      <c r="VH460" s="76"/>
      <c r="VI460" s="76"/>
      <c r="VJ460" s="76"/>
      <c r="VK460" s="76"/>
      <c r="VL460" s="76"/>
      <c r="VM460" s="76"/>
      <c r="VN460" s="76"/>
      <c r="VO460" s="76"/>
      <c r="VP460" s="76"/>
      <c r="VQ460" s="76"/>
      <c r="VR460" s="76"/>
      <c r="VS460" s="75"/>
      <c r="VT460" s="76"/>
      <c r="VU460" s="75"/>
      <c r="VV460" s="74">
        <f t="shared" si="810"/>
        <v>0</v>
      </c>
    </row>
    <row r="461" spans="2:596">
      <c r="B461" s="89" t="str">
        <f>I436</f>
        <v>5.1 | TARIFAS SERVICIOS DE FLUIDOS</v>
      </c>
      <c r="C461" s="89" t="str">
        <f>IF(ISERROR(I461+1)=TRUE,I461,IF(I461="","",MAX(C$15:C460)+1))</f>
        <v/>
      </c>
      <c r="D461" s="88" t="str">
        <f t="shared" si="740"/>
        <v/>
      </c>
      <c r="E461" s="3"/>
      <c r="G461" s="154"/>
      <c r="I461" s="157" t="s">
        <v>134</v>
      </c>
      <c r="J461" s="112"/>
      <c r="K461" s="112"/>
      <c r="L461" s="112"/>
      <c r="M461" s="112"/>
      <c r="N461" s="112"/>
      <c r="O461" s="112"/>
      <c r="P461" s="112"/>
      <c r="Q461" s="112"/>
      <c r="R461" s="112"/>
      <c r="S461" s="111"/>
      <c r="U461" s="154"/>
      <c r="V461" s="42"/>
      <c r="W461" s="70" t="str">
        <f>W$60</f>
        <v>Total [US$]</v>
      </c>
      <c r="X461" s="69"/>
      <c r="Y461" s="68">
        <f t="shared" ref="Y461:AQ461" si="812">SUMPRODUCT(Y$438:Y$460,$Q$438:$Q$460)</f>
        <v>0</v>
      </c>
      <c r="Z461" s="155">
        <f t="shared" si="812"/>
        <v>0</v>
      </c>
      <c r="AA461" s="156">
        <f t="shared" si="812"/>
        <v>0</v>
      </c>
      <c r="AB461" s="155">
        <f t="shared" si="812"/>
        <v>0</v>
      </c>
      <c r="AC461" s="156">
        <f t="shared" si="812"/>
        <v>0</v>
      </c>
      <c r="AD461" s="155">
        <f t="shared" si="812"/>
        <v>0</v>
      </c>
      <c r="AE461" s="155">
        <f t="shared" si="812"/>
        <v>0</v>
      </c>
      <c r="AF461" s="155">
        <f t="shared" si="812"/>
        <v>0</v>
      </c>
      <c r="AG461" s="155">
        <f t="shared" si="812"/>
        <v>0</v>
      </c>
      <c r="AH461" s="155">
        <f t="shared" si="812"/>
        <v>0</v>
      </c>
      <c r="AI461" s="155">
        <f t="shared" si="812"/>
        <v>0</v>
      </c>
      <c r="AJ461" s="155">
        <f t="shared" si="812"/>
        <v>0</v>
      </c>
      <c r="AK461" s="155">
        <f t="shared" si="812"/>
        <v>0</v>
      </c>
      <c r="AL461" s="155">
        <f t="shared" si="812"/>
        <v>0</v>
      </c>
      <c r="AM461" s="155">
        <f t="shared" si="812"/>
        <v>0</v>
      </c>
      <c r="AN461" s="155">
        <f t="shared" si="812"/>
        <v>0</v>
      </c>
      <c r="AO461" s="155">
        <f t="shared" si="812"/>
        <v>0</v>
      </c>
      <c r="AP461" s="155">
        <f t="shared" si="812"/>
        <v>0</v>
      </c>
      <c r="AQ461" s="155">
        <f t="shared" si="812"/>
        <v>0</v>
      </c>
      <c r="AR461" s="67">
        <f>SUM(Y461:AQ461)</f>
        <v>0</v>
      </c>
      <c r="AT461" s="154"/>
      <c r="AV461" s="70" t="str">
        <f>AV$60</f>
        <v>Total [US$]</v>
      </c>
      <c r="AW461" s="69"/>
      <c r="AX461" s="68">
        <f t="shared" ref="AX461:BP461" si="813">SUMPRODUCT(AX$438:AX$460,$Q$438:$Q$460)</f>
        <v>0</v>
      </c>
      <c r="AY461" s="155">
        <f t="shared" si="813"/>
        <v>0</v>
      </c>
      <c r="AZ461" s="156">
        <f t="shared" si="813"/>
        <v>0</v>
      </c>
      <c r="BA461" s="155">
        <f t="shared" si="813"/>
        <v>0</v>
      </c>
      <c r="BB461" s="156">
        <f t="shared" si="813"/>
        <v>0</v>
      </c>
      <c r="BC461" s="155">
        <f t="shared" si="813"/>
        <v>0</v>
      </c>
      <c r="BD461" s="155">
        <f t="shared" si="813"/>
        <v>0</v>
      </c>
      <c r="BE461" s="155">
        <f t="shared" si="813"/>
        <v>0</v>
      </c>
      <c r="BF461" s="155">
        <f t="shared" si="813"/>
        <v>0</v>
      </c>
      <c r="BG461" s="155">
        <f t="shared" si="813"/>
        <v>0</v>
      </c>
      <c r="BH461" s="155">
        <f t="shared" si="813"/>
        <v>0</v>
      </c>
      <c r="BI461" s="155">
        <f t="shared" si="813"/>
        <v>0</v>
      </c>
      <c r="BJ461" s="155">
        <f t="shared" si="813"/>
        <v>0</v>
      </c>
      <c r="BK461" s="155">
        <f t="shared" si="813"/>
        <v>0</v>
      </c>
      <c r="BL461" s="155">
        <f t="shared" si="813"/>
        <v>0</v>
      </c>
      <c r="BM461" s="155">
        <f t="shared" si="813"/>
        <v>0</v>
      </c>
      <c r="BN461" s="155">
        <f t="shared" si="813"/>
        <v>0</v>
      </c>
      <c r="BO461" s="155">
        <f t="shared" si="813"/>
        <v>0</v>
      </c>
      <c r="BP461" s="155">
        <f t="shared" si="813"/>
        <v>0</v>
      </c>
      <c r="BQ461" s="67">
        <f>SUM(AX461:BP461)</f>
        <v>0</v>
      </c>
      <c r="BS461" s="154"/>
      <c r="BU461" s="70" t="str">
        <f>BU$60</f>
        <v>Total [US$]</v>
      </c>
      <c r="BV461" s="69"/>
      <c r="BW461" s="68">
        <f t="shared" ref="BW461:CO461" si="814">SUMPRODUCT(BW$438:BW$460,$Q$438:$Q$460)</f>
        <v>0</v>
      </c>
      <c r="BX461" s="155">
        <f t="shared" si="814"/>
        <v>0</v>
      </c>
      <c r="BY461" s="156">
        <f t="shared" si="814"/>
        <v>0</v>
      </c>
      <c r="BZ461" s="155">
        <f t="shared" si="814"/>
        <v>0</v>
      </c>
      <c r="CA461" s="156">
        <f t="shared" si="814"/>
        <v>0</v>
      </c>
      <c r="CB461" s="155">
        <f t="shared" si="814"/>
        <v>0</v>
      </c>
      <c r="CC461" s="155">
        <f t="shared" si="814"/>
        <v>0</v>
      </c>
      <c r="CD461" s="155">
        <f t="shared" si="814"/>
        <v>0</v>
      </c>
      <c r="CE461" s="155">
        <f t="shared" si="814"/>
        <v>0</v>
      </c>
      <c r="CF461" s="155">
        <f t="shared" si="814"/>
        <v>0</v>
      </c>
      <c r="CG461" s="155">
        <f t="shared" si="814"/>
        <v>0</v>
      </c>
      <c r="CH461" s="155">
        <f t="shared" si="814"/>
        <v>0</v>
      </c>
      <c r="CI461" s="155">
        <f t="shared" si="814"/>
        <v>0</v>
      </c>
      <c r="CJ461" s="155">
        <f t="shared" si="814"/>
        <v>0</v>
      </c>
      <c r="CK461" s="155">
        <f t="shared" si="814"/>
        <v>0</v>
      </c>
      <c r="CL461" s="155">
        <f t="shared" si="814"/>
        <v>0</v>
      </c>
      <c r="CM461" s="155">
        <f t="shared" si="814"/>
        <v>0</v>
      </c>
      <c r="CN461" s="155">
        <f t="shared" si="814"/>
        <v>0</v>
      </c>
      <c r="CO461" s="155">
        <f t="shared" si="814"/>
        <v>0</v>
      </c>
      <c r="CP461" s="67">
        <f>SUM(BW461:CO461)</f>
        <v>0</v>
      </c>
      <c r="CR461" s="154"/>
      <c r="CT461" s="70" t="str">
        <f>CT$60</f>
        <v>Total [US$]</v>
      </c>
      <c r="CU461" s="69"/>
      <c r="CV461" s="68">
        <f t="shared" ref="CV461:DN461" si="815">SUMPRODUCT(CV$438:CV$460,$Q$438:$Q$460)</f>
        <v>0</v>
      </c>
      <c r="CW461" s="155">
        <f t="shared" si="815"/>
        <v>0</v>
      </c>
      <c r="CX461" s="156">
        <f t="shared" si="815"/>
        <v>0</v>
      </c>
      <c r="CY461" s="155">
        <f t="shared" si="815"/>
        <v>0</v>
      </c>
      <c r="CZ461" s="156">
        <f t="shared" si="815"/>
        <v>0</v>
      </c>
      <c r="DA461" s="155">
        <f t="shared" si="815"/>
        <v>0</v>
      </c>
      <c r="DB461" s="155">
        <f t="shared" si="815"/>
        <v>0</v>
      </c>
      <c r="DC461" s="155">
        <f t="shared" si="815"/>
        <v>0</v>
      </c>
      <c r="DD461" s="155">
        <f t="shared" si="815"/>
        <v>0</v>
      </c>
      <c r="DE461" s="155">
        <f t="shared" si="815"/>
        <v>0</v>
      </c>
      <c r="DF461" s="155">
        <f t="shared" si="815"/>
        <v>0</v>
      </c>
      <c r="DG461" s="155">
        <f t="shared" si="815"/>
        <v>0</v>
      </c>
      <c r="DH461" s="155">
        <f t="shared" si="815"/>
        <v>0</v>
      </c>
      <c r="DI461" s="155">
        <f t="shared" si="815"/>
        <v>0</v>
      </c>
      <c r="DJ461" s="155">
        <f t="shared" si="815"/>
        <v>0</v>
      </c>
      <c r="DK461" s="155">
        <f t="shared" si="815"/>
        <v>0</v>
      </c>
      <c r="DL461" s="155">
        <f t="shared" si="815"/>
        <v>0</v>
      </c>
      <c r="DM461" s="155">
        <f t="shared" si="815"/>
        <v>0</v>
      </c>
      <c r="DN461" s="155">
        <f t="shared" si="815"/>
        <v>0</v>
      </c>
      <c r="DO461" s="67">
        <f>SUM(CV461:DN461)</f>
        <v>0</v>
      </c>
      <c r="DQ461" s="154"/>
      <c r="DS461" s="70" t="str">
        <f>DS$60</f>
        <v>Total [US$]</v>
      </c>
      <c r="DT461" s="69"/>
      <c r="DU461" s="68">
        <f t="shared" ref="DU461:EM461" si="816">SUMPRODUCT(DU$438:DU$460,$Q$438:$Q$460)</f>
        <v>0</v>
      </c>
      <c r="DV461" s="155">
        <f t="shared" si="816"/>
        <v>0</v>
      </c>
      <c r="DW461" s="156">
        <f t="shared" si="816"/>
        <v>0</v>
      </c>
      <c r="DX461" s="155">
        <f t="shared" si="816"/>
        <v>0</v>
      </c>
      <c r="DY461" s="156">
        <f t="shared" si="816"/>
        <v>0</v>
      </c>
      <c r="DZ461" s="155">
        <f t="shared" si="816"/>
        <v>0</v>
      </c>
      <c r="EA461" s="155">
        <f t="shared" si="816"/>
        <v>0</v>
      </c>
      <c r="EB461" s="155">
        <f t="shared" si="816"/>
        <v>0</v>
      </c>
      <c r="EC461" s="155">
        <f t="shared" si="816"/>
        <v>0</v>
      </c>
      <c r="ED461" s="155">
        <f t="shared" si="816"/>
        <v>0</v>
      </c>
      <c r="EE461" s="155">
        <f t="shared" si="816"/>
        <v>0</v>
      </c>
      <c r="EF461" s="155">
        <f t="shared" si="816"/>
        <v>0</v>
      </c>
      <c r="EG461" s="155">
        <f t="shared" si="816"/>
        <v>0</v>
      </c>
      <c r="EH461" s="155">
        <f t="shared" si="816"/>
        <v>0</v>
      </c>
      <c r="EI461" s="155">
        <f t="shared" si="816"/>
        <v>0</v>
      </c>
      <c r="EJ461" s="155">
        <f t="shared" si="816"/>
        <v>0</v>
      </c>
      <c r="EK461" s="155">
        <f t="shared" si="816"/>
        <v>0</v>
      </c>
      <c r="EL461" s="155">
        <f t="shared" si="816"/>
        <v>0</v>
      </c>
      <c r="EM461" s="155">
        <f t="shared" si="816"/>
        <v>0</v>
      </c>
      <c r="EN461" s="67">
        <f>SUM(DU461:EM461)</f>
        <v>0</v>
      </c>
      <c r="EP461" s="154"/>
      <c r="ER461" s="70" t="str">
        <f>ER$60</f>
        <v>Total [US$]</v>
      </c>
      <c r="ES461" s="69"/>
      <c r="ET461" s="68">
        <f t="shared" ref="ET461:FL461" si="817">SUMPRODUCT(ET$438:ET$460,$Q$438:$Q$460)</f>
        <v>0</v>
      </c>
      <c r="EU461" s="155">
        <f t="shared" si="817"/>
        <v>0</v>
      </c>
      <c r="EV461" s="156">
        <f t="shared" si="817"/>
        <v>0</v>
      </c>
      <c r="EW461" s="155">
        <f t="shared" si="817"/>
        <v>0</v>
      </c>
      <c r="EX461" s="156">
        <f t="shared" si="817"/>
        <v>0</v>
      </c>
      <c r="EY461" s="155">
        <f t="shared" si="817"/>
        <v>0</v>
      </c>
      <c r="EZ461" s="155">
        <f t="shared" si="817"/>
        <v>0</v>
      </c>
      <c r="FA461" s="155">
        <f t="shared" si="817"/>
        <v>0</v>
      </c>
      <c r="FB461" s="155">
        <f t="shared" si="817"/>
        <v>0</v>
      </c>
      <c r="FC461" s="155">
        <f t="shared" si="817"/>
        <v>0</v>
      </c>
      <c r="FD461" s="155">
        <f t="shared" si="817"/>
        <v>0</v>
      </c>
      <c r="FE461" s="155">
        <f t="shared" si="817"/>
        <v>0</v>
      </c>
      <c r="FF461" s="155">
        <f t="shared" si="817"/>
        <v>0</v>
      </c>
      <c r="FG461" s="155">
        <f t="shared" si="817"/>
        <v>0</v>
      </c>
      <c r="FH461" s="155">
        <f t="shared" si="817"/>
        <v>0</v>
      </c>
      <c r="FI461" s="155">
        <f t="shared" si="817"/>
        <v>0</v>
      </c>
      <c r="FJ461" s="155">
        <f t="shared" si="817"/>
        <v>0</v>
      </c>
      <c r="FK461" s="155">
        <f t="shared" si="817"/>
        <v>0</v>
      </c>
      <c r="FL461" s="155">
        <f t="shared" si="817"/>
        <v>0</v>
      </c>
      <c r="FM461" s="67">
        <f>SUM(ET461:FL461)</f>
        <v>0</v>
      </c>
      <c r="FO461" s="154"/>
      <c r="FQ461" s="70" t="str">
        <f>FQ$60</f>
        <v>Total [US$]</v>
      </c>
      <c r="FR461" s="69"/>
      <c r="FS461" s="68">
        <f t="shared" ref="FS461:GK461" si="818">SUMPRODUCT(FS$438:FS$460,$Q$438:$Q$460)</f>
        <v>0</v>
      </c>
      <c r="FT461" s="155">
        <f t="shared" si="818"/>
        <v>0</v>
      </c>
      <c r="FU461" s="156">
        <f t="shared" si="818"/>
        <v>0</v>
      </c>
      <c r="FV461" s="155">
        <f t="shared" si="818"/>
        <v>0</v>
      </c>
      <c r="FW461" s="156">
        <f t="shared" si="818"/>
        <v>0</v>
      </c>
      <c r="FX461" s="155">
        <f t="shared" si="818"/>
        <v>0</v>
      </c>
      <c r="FY461" s="155">
        <f t="shared" si="818"/>
        <v>0</v>
      </c>
      <c r="FZ461" s="155">
        <f t="shared" si="818"/>
        <v>0</v>
      </c>
      <c r="GA461" s="155">
        <f t="shared" si="818"/>
        <v>0</v>
      </c>
      <c r="GB461" s="155">
        <f t="shared" si="818"/>
        <v>0</v>
      </c>
      <c r="GC461" s="155">
        <f t="shared" si="818"/>
        <v>0</v>
      </c>
      <c r="GD461" s="155">
        <f t="shared" si="818"/>
        <v>0</v>
      </c>
      <c r="GE461" s="155">
        <f t="shared" si="818"/>
        <v>0</v>
      </c>
      <c r="GF461" s="155">
        <f t="shared" si="818"/>
        <v>0</v>
      </c>
      <c r="GG461" s="155">
        <f t="shared" si="818"/>
        <v>0</v>
      </c>
      <c r="GH461" s="155">
        <f t="shared" si="818"/>
        <v>0</v>
      </c>
      <c r="GI461" s="155">
        <f t="shared" si="818"/>
        <v>0</v>
      </c>
      <c r="GJ461" s="155">
        <f t="shared" si="818"/>
        <v>0</v>
      </c>
      <c r="GK461" s="155">
        <f t="shared" si="818"/>
        <v>0</v>
      </c>
      <c r="GL461" s="67">
        <f>SUM(FS461:GK461)</f>
        <v>0</v>
      </c>
      <c r="GN461" s="154"/>
      <c r="GP461" s="70" t="str">
        <f>GP$60</f>
        <v>Total [US$]</v>
      </c>
      <c r="GQ461" s="69"/>
      <c r="GR461" s="68">
        <f t="shared" ref="GR461:HJ461" si="819">SUMPRODUCT(GR$438:GR$460,$Q$438:$Q$460)</f>
        <v>0</v>
      </c>
      <c r="GS461" s="155">
        <f t="shared" si="819"/>
        <v>0</v>
      </c>
      <c r="GT461" s="156">
        <f t="shared" si="819"/>
        <v>0</v>
      </c>
      <c r="GU461" s="155">
        <f t="shared" si="819"/>
        <v>0</v>
      </c>
      <c r="GV461" s="156">
        <f t="shared" si="819"/>
        <v>0</v>
      </c>
      <c r="GW461" s="155">
        <f t="shared" si="819"/>
        <v>0</v>
      </c>
      <c r="GX461" s="155">
        <f t="shared" si="819"/>
        <v>0</v>
      </c>
      <c r="GY461" s="155">
        <f t="shared" si="819"/>
        <v>0</v>
      </c>
      <c r="GZ461" s="155">
        <f t="shared" si="819"/>
        <v>0</v>
      </c>
      <c r="HA461" s="155">
        <f t="shared" si="819"/>
        <v>0</v>
      </c>
      <c r="HB461" s="155">
        <f t="shared" si="819"/>
        <v>0</v>
      </c>
      <c r="HC461" s="155">
        <f t="shared" si="819"/>
        <v>0</v>
      </c>
      <c r="HD461" s="155">
        <f t="shared" si="819"/>
        <v>0</v>
      </c>
      <c r="HE461" s="155">
        <f t="shared" si="819"/>
        <v>0</v>
      </c>
      <c r="HF461" s="155">
        <f t="shared" si="819"/>
        <v>0</v>
      </c>
      <c r="HG461" s="155">
        <f t="shared" si="819"/>
        <v>0</v>
      </c>
      <c r="HH461" s="155">
        <f t="shared" si="819"/>
        <v>0</v>
      </c>
      <c r="HI461" s="155">
        <f t="shared" si="819"/>
        <v>0</v>
      </c>
      <c r="HJ461" s="155">
        <f t="shared" si="819"/>
        <v>0</v>
      </c>
      <c r="HK461" s="67">
        <f>SUM(GR461:HJ461)</f>
        <v>0</v>
      </c>
      <c r="HM461" s="154"/>
      <c r="HO461" s="70" t="str">
        <f>HO$60</f>
        <v>Total [US$]</v>
      </c>
      <c r="HP461" s="69"/>
      <c r="HQ461" s="68">
        <f t="shared" ref="HQ461:II461" si="820">SUMPRODUCT(HQ$438:HQ$460,$Q$438:$Q$460)</f>
        <v>0</v>
      </c>
      <c r="HR461" s="155">
        <f t="shared" si="820"/>
        <v>0</v>
      </c>
      <c r="HS461" s="156">
        <f t="shared" si="820"/>
        <v>0</v>
      </c>
      <c r="HT461" s="155">
        <f t="shared" si="820"/>
        <v>0</v>
      </c>
      <c r="HU461" s="156">
        <f t="shared" si="820"/>
        <v>0</v>
      </c>
      <c r="HV461" s="155">
        <f t="shared" si="820"/>
        <v>0</v>
      </c>
      <c r="HW461" s="155">
        <f t="shared" si="820"/>
        <v>0</v>
      </c>
      <c r="HX461" s="155">
        <f t="shared" si="820"/>
        <v>0</v>
      </c>
      <c r="HY461" s="155">
        <f t="shared" si="820"/>
        <v>0</v>
      </c>
      <c r="HZ461" s="155">
        <f t="shared" si="820"/>
        <v>0</v>
      </c>
      <c r="IA461" s="155">
        <f t="shared" si="820"/>
        <v>0</v>
      </c>
      <c r="IB461" s="155">
        <f t="shared" si="820"/>
        <v>0</v>
      </c>
      <c r="IC461" s="155">
        <f t="shared" si="820"/>
        <v>0</v>
      </c>
      <c r="ID461" s="155">
        <f t="shared" si="820"/>
        <v>0</v>
      </c>
      <c r="IE461" s="155">
        <f t="shared" si="820"/>
        <v>0</v>
      </c>
      <c r="IF461" s="155">
        <f t="shared" si="820"/>
        <v>0</v>
      </c>
      <c r="IG461" s="155">
        <f t="shared" si="820"/>
        <v>0</v>
      </c>
      <c r="IH461" s="155">
        <f t="shared" si="820"/>
        <v>0</v>
      </c>
      <c r="II461" s="155">
        <f t="shared" si="820"/>
        <v>0</v>
      </c>
      <c r="IJ461" s="67">
        <f>SUM(HQ461:II461)</f>
        <v>0</v>
      </c>
      <c r="IL461" s="154"/>
      <c r="IN461" s="70" t="str">
        <f>IN$60</f>
        <v>Total [US$]</v>
      </c>
      <c r="IO461" s="69"/>
      <c r="IP461" s="68">
        <f t="shared" ref="IP461:JH461" si="821">SUMPRODUCT(IP$438:IP$460,$Q$438:$Q$460)</f>
        <v>0</v>
      </c>
      <c r="IQ461" s="155">
        <f t="shared" si="821"/>
        <v>0</v>
      </c>
      <c r="IR461" s="156">
        <f t="shared" si="821"/>
        <v>0</v>
      </c>
      <c r="IS461" s="155">
        <f t="shared" si="821"/>
        <v>0</v>
      </c>
      <c r="IT461" s="156">
        <f t="shared" si="821"/>
        <v>0</v>
      </c>
      <c r="IU461" s="155">
        <f t="shared" si="821"/>
        <v>0</v>
      </c>
      <c r="IV461" s="155">
        <f t="shared" si="821"/>
        <v>0</v>
      </c>
      <c r="IW461" s="155">
        <f t="shared" si="821"/>
        <v>0</v>
      </c>
      <c r="IX461" s="155">
        <f t="shared" si="821"/>
        <v>0</v>
      </c>
      <c r="IY461" s="155">
        <f t="shared" si="821"/>
        <v>0</v>
      </c>
      <c r="IZ461" s="155">
        <f t="shared" si="821"/>
        <v>0</v>
      </c>
      <c r="JA461" s="155">
        <f t="shared" si="821"/>
        <v>0</v>
      </c>
      <c r="JB461" s="155">
        <f t="shared" si="821"/>
        <v>0</v>
      </c>
      <c r="JC461" s="155">
        <f t="shared" si="821"/>
        <v>0</v>
      </c>
      <c r="JD461" s="155">
        <f t="shared" si="821"/>
        <v>0</v>
      </c>
      <c r="JE461" s="155">
        <f t="shared" si="821"/>
        <v>0</v>
      </c>
      <c r="JF461" s="155">
        <f t="shared" si="821"/>
        <v>0</v>
      </c>
      <c r="JG461" s="155">
        <f t="shared" si="821"/>
        <v>0</v>
      </c>
      <c r="JH461" s="155">
        <f t="shared" si="821"/>
        <v>0</v>
      </c>
      <c r="JI461" s="67">
        <f>SUM(IP461:JH461)</f>
        <v>0</v>
      </c>
      <c r="JK461" s="154"/>
      <c r="JM461" s="70" t="str">
        <f>JM$60</f>
        <v>Total [US$]</v>
      </c>
      <c r="JN461" s="69"/>
      <c r="JO461" s="68">
        <f t="shared" ref="JO461:KG461" si="822">SUMPRODUCT(JO$438:JO$460,$Q$438:$Q$460)</f>
        <v>0</v>
      </c>
      <c r="JP461" s="155">
        <f t="shared" si="822"/>
        <v>0</v>
      </c>
      <c r="JQ461" s="156">
        <f t="shared" si="822"/>
        <v>0</v>
      </c>
      <c r="JR461" s="155">
        <f t="shared" si="822"/>
        <v>0</v>
      </c>
      <c r="JS461" s="156">
        <f t="shared" si="822"/>
        <v>0</v>
      </c>
      <c r="JT461" s="155">
        <f t="shared" si="822"/>
        <v>0</v>
      </c>
      <c r="JU461" s="155">
        <f t="shared" si="822"/>
        <v>0</v>
      </c>
      <c r="JV461" s="155">
        <f t="shared" si="822"/>
        <v>0</v>
      </c>
      <c r="JW461" s="155">
        <f t="shared" si="822"/>
        <v>0</v>
      </c>
      <c r="JX461" s="155">
        <f t="shared" si="822"/>
        <v>0</v>
      </c>
      <c r="JY461" s="155">
        <f t="shared" si="822"/>
        <v>0</v>
      </c>
      <c r="JZ461" s="155">
        <f t="shared" si="822"/>
        <v>0</v>
      </c>
      <c r="KA461" s="155">
        <f t="shared" si="822"/>
        <v>0</v>
      </c>
      <c r="KB461" s="155">
        <f t="shared" si="822"/>
        <v>0</v>
      </c>
      <c r="KC461" s="155">
        <f t="shared" si="822"/>
        <v>0</v>
      </c>
      <c r="KD461" s="155">
        <f t="shared" si="822"/>
        <v>0</v>
      </c>
      <c r="KE461" s="155">
        <f t="shared" si="822"/>
        <v>0</v>
      </c>
      <c r="KF461" s="155">
        <f t="shared" si="822"/>
        <v>0</v>
      </c>
      <c r="KG461" s="155">
        <f t="shared" si="822"/>
        <v>0</v>
      </c>
      <c r="KH461" s="67">
        <f>SUM(JO461:KG461)</f>
        <v>0</v>
      </c>
      <c r="KJ461" s="154"/>
      <c r="KL461" s="70" t="str">
        <f>KL$60</f>
        <v>Total [US$]</v>
      </c>
      <c r="KM461" s="69"/>
      <c r="KN461" s="68">
        <f t="shared" ref="KN461:LF461" si="823">SUMPRODUCT(KN$438:KN$460,$Q$438:$Q$460)</f>
        <v>0</v>
      </c>
      <c r="KO461" s="155">
        <f t="shared" si="823"/>
        <v>0</v>
      </c>
      <c r="KP461" s="156">
        <f t="shared" si="823"/>
        <v>0</v>
      </c>
      <c r="KQ461" s="155">
        <f t="shared" si="823"/>
        <v>0</v>
      </c>
      <c r="KR461" s="156">
        <f t="shared" si="823"/>
        <v>0</v>
      </c>
      <c r="KS461" s="155">
        <f t="shared" si="823"/>
        <v>0</v>
      </c>
      <c r="KT461" s="155">
        <f t="shared" si="823"/>
        <v>0</v>
      </c>
      <c r="KU461" s="155">
        <f t="shared" si="823"/>
        <v>0</v>
      </c>
      <c r="KV461" s="155">
        <f t="shared" si="823"/>
        <v>0</v>
      </c>
      <c r="KW461" s="155">
        <f t="shared" si="823"/>
        <v>0</v>
      </c>
      <c r="KX461" s="155">
        <f t="shared" si="823"/>
        <v>0</v>
      </c>
      <c r="KY461" s="155">
        <f t="shared" si="823"/>
        <v>0</v>
      </c>
      <c r="KZ461" s="155">
        <f t="shared" si="823"/>
        <v>0</v>
      </c>
      <c r="LA461" s="155">
        <f t="shared" si="823"/>
        <v>0</v>
      </c>
      <c r="LB461" s="155">
        <f t="shared" si="823"/>
        <v>0</v>
      </c>
      <c r="LC461" s="155">
        <f t="shared" si="823"/>
        <v>0</v>
      </c>
      <c r="LD461" s="155">
        <f t="shared" si="823"/>
        <v>0</v>
      </c>
      <c r="LE461" s="155">
        <f t="shared" si="823"/>
        <v>0</v>
      </c>
      <c r="LF461" s="155">
        <f t="shared" si="823"/>
        <v>0</v>
      </c>
      <c r="LG461" s="67">
        <f>SUM(KN461:LF461)</f>
        <v>0</v>
      </c>
      <c r="LI461" s="154"/>
      <c r="LK461" s="70" t="str">
        <f>LK$60</f>
        <v>Total [US$]</v>
      </c>
      <c r="LL461" s="69"/>
      <c r="LM461" s="68">
        <f t="shared" ref="LM461:ME461" si="824">SUMPRODUCT(LM$438:LM$460,$Q$438:$Q$460)</f>
        <v>0</v>
      </c>
      <c r="LN461" s="155">
        <f t="shared" si="824"/>
        <v>0</v>
      </c>
      <c r="LO461" s="156">
        <f t="shared" si="824"/>
        <v>0</v>
      </c>
      <c r="LP461" s="155">
        <f t="shared" si="824"/>
        <v>0</v>
      </c>
      <c r="LQ461" s="156">
        <f t="shared" si="824"/>
        <v>0</v>
      </c>
      <c r="LR461" s="155">
        <f t="shared" si="824"/>
        <v>0</v>
      </c>
      <c r="LS461" s="155">
        <f t="shared" si="824"/>
        <v>0</v>
      </c>
      <c r="LT461" s="155">
        <f t="shared" si="824"/>
        <v>0</v>
      </c>
      <c r="LU461" s="155">
        <f t="shared" si="824"/>
        <v>0</v>
      </c>
      <c r="LV461" s="155">
        <f t="shared" si="824"/>
        <v>0</v>
      </c>
      <c r="LW461" s="155">
        <f t="shared" si="824"/>
        <v>0</v>
      </c>
      <c r="LX461" s="155">
        <f t="shared" si="824"/>
        <v>0</v>
      </c>
      <c r="LY461" s="155">
        <f t="shared" si="824"/>
        <v>0</v>
      </c>
      <c r="LZ461" s="155">
        <f t="shared" si="824"/>
        <v>0</v>
      </c>
      <c r="MA461" s="155">
        <f t="shared" si="824"/>
        <v>0</v>
      </c>
      <c r="MB461" s="155">
        <f t="shared" si="824"/>
        <v>0</v>
      </c>
      <c r="MC461" s="155">
        <f t="shared" si="824"/>
        <v>0</v>
      </c>
      <c r="MD461" s="155">
        <f t="shared" si="824"/>
        <v>0</v>
      </c>
      <c r="ME461" s="155">
        <f t="shared" si="824"/>
        <v>0</v>
      </c>
      <c r="MF461" s="67">
        <f>SUM(LM461:ME461)</f>
        <v>0</v>
      </c>
      <c r="MH461" s="154"/>
      <c r="MJ461" s="70" t="str">
        <f>MJ$60</f>
        <v>Total [US$]</v>
      </c>
      <c r="MK461" s="69"/>
      <c r="ML461" s="68">
        <f t="shared" ref="ML461:ND461" si="825">SUMPRODUCT(ML$438:ML$460,$Q$438:$Q$460)</f>
        <v>0</v>
      </c>
      <c r="MM461" s="155">
        <f t="shared" si="825"/>
        <v>0</v>
      </c>
      <c r="MN461" s="156">
        <f t="shared" si="825"/>
        <v>0</v>
      </c>
      <c r="MO461" s="155">
        <f t="shared" si="825"/>
        <v>0</v>
      </c>
      <c r="MP461" s="156">
        <f t="shared" si="825"/>
        <v>0</v>
      </c>
      <c r="MQ461" s="155">
        <f t="shared" si="825"/>
        <v>0</v>
      </c>
      <c r="MR461" s="155">
        <f t="shared" si="825"/>
        <v>0</v>
      </c>
      <c r="MS461" s="155">
        <f t="shared" si="825"/>
        <v>0</v>
      </c>
      <c r="MT461" s="155">
        <f t="shared" si="825"/>
        <v>0</v>
      </c>
      <c r="MU461" s="155">
        <f t="shared" si="825"/>
        <v>0</v>
      </c>
      <c r="MV461" s="155">
        <f t="shared" si="825"/>
        <v>0</v>
      </c>
      <c r="MW461" s="155">
        <f t="shared" si="825"/>
        <v>0</v>
      </c>
      <c r="MX461" s="155">
        <f t="shared" si="825"/>
        <v>0</v>
      </c>
      <c r="MY461" s="155">
        <f t="shared" si="825"/>
        <v>0</v>
      </c>
      <c r="MZ461" s="155">
        <f t="shared" si="825"/>
        <v>0</v>
      </c>
      <c r="NA461" s="155">
        <f t="shared" si="825"/>
        <v>0</v>
      </c>
      <c r="NB461" s="155">
        <f t="shared" si="825"/>
        <v>0</v>
      </c>
      <c r="NC461" s="155">
        <f t="shared" si="825"/>
        <v>0</v>
      </c>
      <c r="ND461" s="155">
        <f t="shared" si="825"/>
        <v>0</v>
      </c>
      <c r="NE461" s="67">
        <f>SUM(ML461:ND461)</f>
        <v>0</v>
      </c>
      <c r="NF461" s="37"/>
      <c r="NG461" s="154"/>
      <c r="NI461" s="70" t="str">
        <f>NI$60</f>
        <v>Total [US$]</v>
      </c>
      <c r="NJ461" s="69"/>
      <c r="NK461" s="68">
        <f t="shared" ref="NK461:OC461" si="826">SUMPRODUCT(NK$438:NK$460,$Q$438:$Q$460)</f>
        <v>0</v>
      </c>
      <c r="NL461" s="155">
        <f t="shared" si="826"/>
        <v>0</v>
      </c>
      <c r="NM461" s="156">
        <f t="shared" si="826"/>
        <v>0</v>
      </c>
      <c r="NN461" s="155">
        <f t="shared" si="826"/>
        <v>0</v>
      </c>
      <c r="NO461" s="156">
        <f t="shared" si="826"/>
        <v>0</v>
      </c>
      <c r="NP461" s="155">
        <f t="shared" si="826"/>
        <v>0</v>
      </c>
      <c r="NQ461" s="155">
        <f t="shared" si="826"/>
        <v>0</v>
      </c>
      <c r="NR461" s="155">
        <f t="shared" si="826"/>
        <v>0</v>
      </c>
      <c r="NS461" s="155">
        <f t="shared" si="826"/>
        <v>0</v>
      </c>
      <c r="NT461" s="155">
        <f t="shared" si="826"/>
        <v>0</v>
      </c>
      <c r="NU461" s="155">
        <f t="shared" si="826"/>
        <v>0</v>
      </c>
      <c r="NV461" s="155">
        <f t="shared" si="826"/>
        <v>0</v>
      </c>
      <c r="NW461" s="155">
        <f t="shared" si="826"/>
        <v>0</v>
      </c>
      <c r="NX461" s="155">
        <f t="shared" si="826"/>
        <v>0</v>
      </c>
      <c r="NY461" s="155">
        <f t="shared" si="826"/>
        <v>0</v>
      </c>
      <c r="NZ461" s="155">
        <f t="shared" si="826"/>
        <v>0</v>
      </c>
      <c r="OA461" s="155">
        <f t="shared" si="826"/>
        <v>0</v>
      </c>
      <c r="OB461" s="155">
        <f t="shared" si="826"/>
        <v>0</v>
      </c>
      <c r="OC461" s="155">
        <f t="shared" si="826"/>
        <v>0</v>
      </c>
      <c r="OD461" s="67">
        <f>SUM(NK461:OC461)</f>
        <v>0</v>
      </c>
      <c r="OF461" s="154"/>
      <c r="OH461" s="70" t="str">
        <f>OH$60</f>
        <v>Total [US$]</v>
      </c>
      <c r="OI461" s="69"/>
      <c r="OJ461" s="68">
        <f t="shared" ref="OJ461:PB461" si="827">SUMPRODUCT(OJ$438:OJ$460,$Q$438:$Q$460)</f>
        <v>0</v>
      </c>
      <c r="OK461" s="155">
        <f t="shared" si="827"/>
        <v>0</v>
      </c>
      <c r="OL461" s="156">
        <f t="shared" si="827"/>
        <v>0</v>
      </c>
      <c r="OM461" s="155">
        <f t="shared" si="827"/>
        <v>0</v>
      </c>
      <c r="ON461" s="156">
        <f t="shared" si="827"/>
        <v>0</v>
      </c>
      <c r="OO461" s="155">
        <f t="shared" si="827"/>
        <v>0</v>
      </c>
      <c r="OP461" s="155">
        <f t="shared" si="827"/>
        <v>0</v>
      </c>
      <c r="OQ461" s="155">
        <f t="shared" si="827"/>
        <v>0</v>
      </c>
      <c r="OR461" s="155">
        <f t="shared" si="827"/>
        <v>0</v>
      </c>
      <c r="OS461" s="155">
        <f t="shared" si="827"/>
        <v>0</v>
      </c>
      <c r="OT461" s="155">
        <f t="shared" si="827"/>
        <v>0</v>
      </c>
      <c r="OU461" s="155">
        <f t="shared" si="827"/>
        <v>0</v>
      </c>
      <c r="OV461" s="155">
        <f t="shared" si="827"/>
        <v>0</v>
      </c>
      <c r="OW461" s="155">
        <f t="shared" si="827"/>
        <v>0</v>
      </c>
      <c r="OX461" s="155">
        <f t="shared" si="827"/>
        <v>0</v>
      </c>
      <c r="OY461" s="155">
        <f t="shared" si="827"/>
        <v>0</v>
      </c>
      <c r="OZ461" s="155">
        <f t="shared" si="827"/>
        <v>0</v>
      </c>
      <c r="PA461" s="155">
        <f t="shared" si="827"/>
        <v>0</v>
      </c>
      <c r="PB461" s="155">
        <f t="shared" si="827"/>
        <v>0</v>
      </c>
      <c r="PC461" s="67">
        <f>SUM(OJ461:PB461)</f>
        <v>0</v>
      </c>
      <c r="PE461" s="154"/>
      <c r="PG461" s="70" t="str">
        <f>PG$60</f>
        <v>Total [US$]</v>
      </c>
      <c r="PH461" s="69"/>
      <c r="PI461" s="68">
        <f t="shared" ref="PI461:QA461" si="828">SUMPRODUCT(PI$438:PI$460,$Q$438:$Q$460)</f>
        <v>0</v>
      </c>
      <c r="PJ461" s="155">
        <f t="shared" si="828"/>
        <v>0</v>
      </c>
      <c r="PK461" s="156">
        <f t="shared" si="828"/>
        <v>0</v>
      </c>
      <c r="PL461" s="155">
        <f t="shared" si="828"/>
        <v>0</v>
      </c>
      <c r="PM461" s="156">
        <f t="shared" si="828"/>
        <v>0</v>
      </c>
      <c r="PN461" s="155">
        <f t="shared" si="828"/>
        <v>0</v>
      </c>
      <c r="PO461" s="155">
        <f t="shared" si="828"/>
        <v>0</v>
      </c>
      <c r="PP461" s="155">
        <f t="shared" si="828"/>
        <v>0</v>
      </c>
      <c r="PQ461" s="155">
        <f t="shared" si="828"/>
        <v>0</v>
      </c>
      <c r="PR461" s="155">
        <f t="shared" si="828"/>
        <v>0</v>
      </c>
      <c r="PS461" s="155">
        <f t="shared" si="828"/>
        <v>0</v>
      </c>
      <c r="PT461" s="155">
        <f t="shared" si="828"/>
        <v>0</v>
      </c>
      <c r="PU461" s="155">
        <f t="shared" si="828"/>
        <v>0</v>
      </c>
      <c r="PV461" s="155">
        <f t="shared" si="828"/>
        <v>0</v>
      </c>
      <c r="PW461" s="155">
        <f t="shared" si="828"/>
        <v>0</v>
      </c>
      <c r="PX461" s="155">
        <f t="shared" si="828"/>
        <v>0</v>
      </c>
      <c r="PY461" s="155">
        <f t="shared" si="828"/>
        <v>0</v>
      </c>
      <c r="PZ461" s="155">
        <f t="shared" si="828"/>
        <v>0</v>
      </c>
      <c r="QA461" s="155">
        <f t="shared" si="828"/>
        <v>0</v>
      </c>
      <c r="QB461" s="67">
        <f>SUM(PI461:QA461)</f>
        <v>0</v>
      </c>
      <c r="QD461" s="154"/>
      <c r="QF461" s="70" t="str">
        <f>QF$60</f>
        <v>Total [US$]</v>
      </c>
      <c r="QG461" s="69"/>
      <c r="QH461" s="68">
        <f t="shared" ref="QH461:QZ461" si="829">SUMPRODUCT(QH$438:QH$460,$Q$438:$Q$460)</f>
        <v>0</v>
      </c>
      <c r="QI461" s="155">
        <f t="shared" si="829"/>
        <v>0</v>
      </c>
      <c r="QJ461" s="156">
        <f t="shared" si="829"/>
        <v>0</v>
      </c>
      <c r="QK461" s="155">
        <f t="shared" si="829"/>
        <v>0</v>
      </c>
      <c r="QL461" s="156">
        <f t="shared" si="829"/>
        <v>0</v>
      </c>
      <c r="QM461" s="155">
        <f t="shared" si="829"/>
        <v>0</v>
      </c>
      <c r="QN461" s="155">
        <f t="shared" si="829"/>
        <v>0</v>
      </c>
      <c r="QO461" s="155">
        <f t="shared" si="829"/>
        <v>0</v>
      </c>
      <c r="QP461" s="155">
        <f t="shared" si="829"/>
        <v>0</v>
      </c>
      <c r="QQ461" s="155">
        <f t="shared" si="829"/>
        <v>0</v>
      </c>
      <c r="QR461" s="155">
        <f t="shared" si="829"/>
        <v>0</v>
      </c>
      <c r="QS461" s="155">
        <f t="shared" si="829"/>
        <v>0</v>
      </c>
      <c r="QT461" s="155">
        <f t="shared" si="829"/>
        <v>0</v>
      </c>
      <c r="QU461" s="155">
        <f t="shared" si="829"/>
        <v>0</v>
      </c>
      <c r="QV461" s="155">
        <f t="shared" si="829"/>
        <v>0</v>
      </c>
      <c r="QW461" s="155">
        <f t="shared" si="829"/>
        <v>0</v>
      </c>
      <c r="QX461" s="155">
        <f t="shared" si="829"/>
        <v>0</v>
      </c>
      <c r="QY461" s="155">
        <f t="shared" si="829"/>
        <v>0</v>
      </c>
      <c r="QZ461" s="155">
        <f t="shared" si="829"/>
        <v>0</v>
      </c>
      <c r="RA461" s="67">
        <f>SUM(QH461:QZ461)</f>
        <v>0</v>
      </c>
      <c r="RB461" s="37"/>
      <c r="RC461" s="154"/>
      <c r="RE461" s="70" t="str">
        <f>RE$60</f>
        <v>Total [US$]</v>
      </c>
      <c r="RF461" s="69"/>
      <c r="RG461" s="68">
        <f t="shared" ref="RG461:RY461" si="830">SUMPRODUCT(RG$438:RG$460,$Q$438:$Q$460)</f>
        <v>0</v>
      </c>
      <c r="RH461" s="155">
        <f t="shared" si="830"/>
        <v>0</v>
      </c>
      <c r="RI461" s="156">
        <f t="shared" si="830"/>
        <v>0</v>
      </c>
      <c r="RJ461" s="155">
        <f t="shared" si="830"/>
        <v>0</v>
      </c>
      <c r="RK461" s="156">
        <f t="shared" si="830"/>
        <v>0</v>
      </c>
      <c r="RL461" s="155">
        <f t="shared" si="830"/>
        <v>0</v>
      </c>
      <c r="RM461" s="155">
        <f t="shared" si="830"/>
        <v>0</v>
      </c>
      <c r="RN461" s="155">
        <f t="shared" si="830"/>
        <v>0</v>
      </c>
      <c r="RO461" s="155">
        <f t="shared" si="830"/>
        <v>0</v>
      </c>
      <c r="RP461" s="155">
        <f t="shared" si="830"/>
        <v>0</v>
      </c>
      <c r="RQ461" s="155">
        <f t="shared" si="830"/>
        <v>0</v>
      </c>
      <c r="RR461" s="155">
        <f t="shared" si="830"/>
        <v>0</v>
      </c>
      <c r="RS461" s="155">
        <f t="shared" si="830"/>
        <v>0</v>
      </c>
      <c r="RT461" s="155">
        <f t="shared" si="830"/>
        <v>0</v>
      </c>
      <c r="RU461" s="155">
        <f t="shared" si="830"/>
        <v>0</v>
      </c>
      <c r="RV461" s="155">
        <f t="shared" si="830"/>
        <v>0</v>
      </c>
      <c r="RW461" s="155">
        <f t="shared" si="830"/>
        <v>0</v>
      </c>
      <c r="RX461" s="155">
        <f t="shared" si="830"/>
        <v>0</v>
      </c>
      <c r="RY461" s="155">
        <f t="shared" si="830"/>
        <v>0</v>
      </c>
      <c r="RZ461" s="67">
        <f>SUM(RG461:RY461)</f>
        <v>0</v>
      </c>
      <c r="SA461" s="37"/>
      <c r="SB461" s="154"/>
      <c r="SD461" s="70" t="str">
        <f>SD$60</f>
        <v>Total [US$]</v>
      </c>
      <c r="SE461" s="69"/>
      <c r="SF461" s="68">
        <f t="shared" ref="SF461:SX461" si="831">SUMPRODUCT(SF$438:SF$460,$Q$438:$Q$460)</f>
        <v>0</v>
      </c>
      <c r="SG461" s="155">
        <f t="shared" si="831"/>
        <v>0</v>
      </c>
      <c r="SH461" s="156">
        <f t="shared" si="831"/>
        <v>0</v>
      </c>
      <c r="SI461" s="155">
        <f t="shared" si="831"/>
        <v>0</v>
      </c>
      <c r="SJ461" s="156">
        <f t="shared" si="831"/>
        <v>0</v>
      </c>
      <c r="SK461" s="155">
        <f t="shared" si="831"/>
        <v>0</v>
      </c>
      <c r="SL461" s="155">
        <f t="shared" si="831"/>
        <v>0</v>
      </c>
      <c r="SM461" s="155">
        <f t="shared" si="831"/>
        <v>0</v>
      </c>
      <c r="SN461" s="155">
        <f t="shared" si="831"/>
        <v>0</v>
      </c>
      <c r="SO461" s="155">
        <f t="shared" si="831"/>
        <v>0</v>
      </c>
      <c r="SP461" s="155">
        <f t="shared" si="831"/>
        <v>0</v>
      </c>
      <c r="SQ461" s="155">
        <f t="shared" si="831"/>
        <v>0</v>
      </c>
      <c r="SR461" s="155">
        <f t="shared" si="831"/>
        <v>0</v>
      </c>
      <c r="SS461" s="155">
        <f t="shared" si="831"/>
        <v>0</v>
      </c>
      <c r="ST461" s="155">
        <f t="shared" si="831"/>
        <v>0</v>
      </c>
      <c r="SU461" s="155">
        <f t="shared" si="831"/>
        <v>0</v>
      </c>
      <c r="SV461" s="155">
        <f t="shared" si="831"/>
        <v>0</v>
      </c>
      <c r="SW461" s="155">
        <f t="shared" si="831"/>
        <v>0</v>
      </c>
      <c r="SX461" s="155">
        <f t="shared" si="831"/>
        <v>0</v>
      </c>
      <c r="SY461" s="67">
        <f>SUM(SF461:SX461)</f>
        <v>0</v>
      </c>
      <c r="SZ461" s="37"/>
      <c r="TA461" s="154"/>
      <c r="TC461" s="70" t="str">
        <f>TC$60</f>
        <v>Total [US$]</v>
      </c>
      <c r="TD461" s="69"/>
      <c r="TE461" s="68">
        <f t="shared" ref="TE461:TW461" si="832">SUMPRODUCT(TE$438:TE$460,$Q$438:$Q$460)</f>
        <v>0</v>
      </c>
      <c r="TF461" s="155">
        <f t="shared" si="832"/>
        <v>0</v>
      </c>
      <c r="TG461" s="156">
        <f t="shared" si="832"/>
        <v>0</v>
      </c>
      <c r="TH461" s="155">
        <f t="shared" si="832"/>
        <v>0</v>
      </c>
      <c r="TI461" s="156">
        <f t="shared" si="832"/>
        <v>0</v>
      </c>
      <c r="TJ461" s="155">
        <f t="shared" si="832"/>
        <v>0</v>
      </c>
      <c r="TK461" s="155">
        <f t="shared" si="832"/>
        <v>0</v>
      </c>
      <c r="TL461" s="155">
        <f t="shared" si="832"/>
        <v>0</v>
      </c>
      <c r="TM461" s="155">
        <f t="shared" si="832"/>
        <v>0</v>
      </c>
      <c r="TN461" s="155">
        <f t="shared" si="832"/>
        <v>0</v>
      </c>
      <c r="TO461" s="155">
        <f t="shared" si="832"/>
        <v>0</v>
      </c>
      <c r="TP461" s="155">
        <f t="shared" si="832"/>
        <v>0</v>
      </c>
      <c r="TQ461" s="155">
        <f t="shared" si="832"/>
        <v>0</v>
      </c>
      <c r="TR461" s="155">
        <f t="shared" si="832"/>
        <v>0</v>
      </c>
      <c r="TS461" s="155">
        <f t="shared" si="832"/>
        <v>0</v>
      </c>
      <c r="TT461" s="155">
        <f t="shared" si="832"/>
        <v>0</v>
      </c>
      <c r="TU461" s="155">
        <f t="shared" si="832"/>
        <v>0</v>
      </c>
      <c r="TV461" s="155">
        <f t="shared" si="832"/>
        <v>0</v>
      </c>
      <c r="TW461" s="155">
        <f t="shared" si="832"/>
        <v>0</v>
      </c>
      <c r="TX461" s="67">
        <f>SUM(TE461:TW461)</f>
        <v>0</v>
      </c>
      <c r="TY461" s="37"/>
      <c r="TZ461" s="154"/>
      <c r="UB461" s="70" t="str">
        <f>UB$60</f>
        <v>Total [US$]</v>
      </c>
      <c r="UC461" s="69"/>
      <c r="UD461" s="68">
        <f t="shared" ref="UD461:UV461" si="833">SUMPRODUCT(UD$438:UD$460,$Q$438:$Q$460)</f>
        <v>0</v>
      </c>
      <c r="UE461" s="155">
        <f t="shared" si="833"/>
        <v>0</v>
      </c>
      <c r="UF461" s="156">
        <f t="shared" si="833"/>
        <v>0</v>
      </c>
      <c r="UG461" s="155">
        <f t="shared" si="833"/>
        <v>0</v>
      </c>
      <c r="UH461" s="156">
        <f t="shared" si="833"/>
        <v>0</v>
      </c>
      <c r="UI461" s="155">
        <f t="shared" si="833"/>
        <v>0</v>
      </c>
      <c r="UJ461" s="155">
        <f t="shared" si="833"/>
        <v>0</v>
      </c>
      <c r="UK461" s="155">
        <f t="shared" si="833"/>
        <v>0</v>
      </c>
      <c r="UL461" s="155">
        <f t="shared" si="833"/>
        <v>0</v>
      </c>
      <c r="UM461" s="155">
        <f t="shared" si="833"/>
        <v>0</v>
      </c>
      <c r="UN461" s="155">
        <f t="shared" si="833"/>
        <v>0</v>
      </c>
      <c r="UO461" s="155">
        <f t="shared" si="833"/>
        <v>0</v>
      </c>
      <c r="UP461" s="155">
        <f t="shared" si="833"/>
        <v>0</v>
      </c>
      <c r="UQ461" s="155">
        <f t="shared" si="833"/>
        <v>0</v>
      </c>
      <c r="UR461" s="155">
        <f t="shared" si="833"/>
        <v>0</v>
      </c>
      <c r="US461" s="155">
        <f t="shared" si="833"/>
        <v>0</v>
      </c>
      <c r="UT461" s="155">
        <f t="shared" si="833"/>
        <v>0</v>
      </c>
      <c r="UU461" s="155">
        <f t="shared" si="833"/>
        <v>0</v>
      </c>
      <c r="UV461" s="155">
        <f t="shared" si="833"/>
        <v>0</v>
      </c>
      <c r="UW461" s="67">
        <f>SUM(UD461:UV461)</f>
        <v>0</v>
      </c>
      <c r="UX461" s="37"/>
      <c r="UY461" s="154"/>
      <c r="VA461" s="70" t="str">
        <f>VA$60</f>
        <v>Total [US$]</v>
      </c>
      <c r="VB461" s="69"/>
      <c r="VC461" s="68">
        <f t="shared" ref="VC461:VU461" si="834">SUMPRODUCT(VC$438:VC$460,$Q$438:$Q$460)</f>
        <v>0</v>
      </c>
      <c r="VD461" s="155">
        <f t="shared" si="834"/>
        <v>0</v>
      </c>
      <c r="VE461" s="156">
        <f t="shared" si="834"/>
        <v>0</v>
      </c>
      <c r="VF461" s="155">
        <f t="shared" si="834"/>
        <v>0</v>
      </c>
      <c r="VG461" s="156">
        <f t="shared" si="834"/>
        <v>0</v>
      </c>
      <c r="VH461" s="155">
        <f t="shared" si="834"/>
        <v>0</v>
      </c>
      <c r="VI461" s="155">
        <f t="shared" si="834"/>
        <v>0</v>
      </c>
      <c r="VJ461" s="155">
        <f t="shared" si="834"/>
        <v>0</v>
      </c>
      <c r="VK461" s="155">
        <f t="shared" si="834"/>
        <v>0</v>
      </c>
      <c r="VL461" s="155">
        <f t="shared" si="834"/>
        <v>0</v>
      </c>
      <c r="VM461" s="155">
        <f t="shared" si="834"/>
        <v>0</v>
      </c>
      <c r="VN461" s="155">
        <f t="shared" si="834"/>
        <v>0</v>
      </c>
      <c r="VO461" s="155">
        <f t="shared" si="834"/>
        <v>0</v>
      </c>
      <c r="VP461" s="155">
        <f t="shared" si="834"/>
        <v>0</v>
      </c>
      <c r="VQ461" s="155">
        <f t="shared" si="834"/>
        <v>0</v>
      </c>
      <c r="VR461" s="155">
        <f t="shared" si="834"/>
        <v>0</v>
      </c>
      <c r="VS461" s="155">
        <f t="shared" si="834"/>
        <v>0</v>
      </c>
      <c r="VT461" s="155">
        <f t="shared" si="834"/>
        <v>0</v>
      </c>
      <c r="VU461" s="155">
        <f t="shared" si="834"/>
        <v>0</v>
      </c>
      <c r="VV461" s="67">
        <f>SUM(VC461:VU461)</f>
        <v>0</v>
      </c>
      <c r="VX461" s="154"/>
    </row>
    <row r="462" spans="2:596">
      <c r="B462" s="89"/>
      <c r="C462" s="89" t="str">
        <f>IF(ISERROR(I462+1)=TRUE,I462,IF(I462="","",MAX(C$15:C461)+1))</f>
        <v/>
      </c>
      <c r="D462" s="88" t="str">
        <f t="shared" si="740"/>
        <v/>
      </c>
      <c r="E462" s="3"/>
      <c r="F462" s="38"/>
      <c r="G462" s="154"/>
      <c r="I462" s="37" t="s">
        <v>134</v>
      </c>
      <c r="U462" s="154"/>
      <c r="V462" s="42"/>
      <c r="AT462" s="154"/>
      <c r="BS462" s="154"/>
      <c r="CR462" s="154"/>
      <c r="DQ462" s="154"/>
      <c r="EP462" s="154"/>
      <c r="FO462" s="154"/>
      <c r="GN462" s="154"/>
      <c r="HM462" s="154"/>
      <c r="IL462" s="154"/>
      <c r="JK462" s="154"/>
      <c r="KJ462" s="154"/>
      <c r="LI462" s="154"/>
      <c r="MH462" s="154"/>
      <c r="NG462" s="154"/>
      <c r="OF462" s="154"/>
      <c r="PE462" s="154"/>
      <c r="QD462" s="154"/>
      <c r="RC462" s="154"/>
      <c r="SB462" s="154"/>
      <c r="TA462" s="154"/>
      <c r="TZ462" s="154"/>
      <c r="UY462" s="154"/>
    </row>
    <row r="463" spans="2:596">
      <c r="B463" s="89"/>
      <c r="C463" s="89" t="str">
        <f>IF(ISERROR(I463+1)=TRUE,I463,IF(I463="","",MAX(C$15:C462)+1))</f>
        <v/>
      </c>
      <c r="D463" s="88" t="str">
        <f t="shared" si="740"/>
        <v/>
      </c>
      <c r="E463" s="3"/>
      <c r="I463" s="37" t="s">
        <v>134</v>
      </c>
      <c r="V463" s="42"/>
    </row>
    <row r="464" spans="2:596">
      <c r="B464" s="89"/>
      <c r="C464" s="89" t="str">
        <f>IF(ISERROR(I464+1)=TRUE,I464,IF(I464="","",MAX(C$15:C463)+1))</f>
        <v>6. | SERVICIOS DE BOMBEO GRAVEL PACK</v>
      </c>
      <c r="D464" s="88" t="str">
        <f t="shared" si="740"/>
        <v/>
      </c>
      <c r="E464" s="3"/>
      <c r="G464" s="148"/>
      <c r="H464" s="148"/>
      <c r="I464" s="149" t="s">
        <v>107</v>
      </c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8"/>
      <c r="U464" s="148"/>
      <c r="V464" s="42"/>
    </row>
    <row r="465" spans="2:594">
      <c r="B465" s="89"/>
      <c r="C465" s="89" t="str">
        <f>IF(ISERROR(I465+1)=TRUE,I465,IF(I465="","",MAX(C$15:C464)+1))</f>
        <v/>
      </c>
      <c r="D465" s="88" t="str">
        <f t="shared" si="740"/>
        <v/>
      </c>
      <c r="E465" s="3"/>
      <c r="G465" s="148"/>
      <c r="I465" s="37" t="s">
        <v>134</v>
      </c>
      <c r="U465" s="148"/>
      <c r="V465" s="42"/>
      <c r="W465" s="3"/>
      <c r="X465" s="3"/>
      <c r="Y465" s="3"/>
      <c r="Z465" s="3"/>
      <c r="AA465" s="110"/>
      <c r="AB465" s="3"/>
      <c r="AC465" s="110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</row>
    <row r="466" spans="2:594">
      <c r="B466" s="89"/>
      <c r="C466" s="89" t="str">
        <f>IF(ISERROR(I466+1)=TRUE,I466,IF(I466="","",MAX(C$15:C465)+1))</f>
        <v>6.1 | CONSUMIBLES</v>
      </c>
      <c r="D466" s="88" t="str">
        <f t="shared" ref="D466:D529" si="835">IF(I466="","",IF(ISERROR(I466+1)=TRUE,"",1))</f>
        <v/>
      </c>
      <c r="E466" s="3"/>
      <c r="G466" s="148"/>
      <c r="I466" s="149" t="s">
        <v>108</v>
      </c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U466" s="148"/>
      <c r="V466" s="42"/>
      <c r="W466" s="149" t="str">
        <f>W$3</f>
        <v>POZO | Hokchi-7 | CANTIDADES Y MONTOS</v>
      </c>
      <c r="X466" s="149"/>
      <c r="Y466" s="149"/>
      <c r="Z466" s="149"/>
      <c r="AA466" s="150"/>
      <c r="AB466" s="149"/>
      <c r="AC466" s="150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T466" s="148"/>
      <c r="AV466" s="149" t="str">
        <f>AV$3</f>
        <v>POZO | Hokchi-15 | CANTIDADES Y MONTOS</v>
      </c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S466" s="148"/>
      <c r="BU466" s="149" t="str">
        <f>BU$3</f>
        <v>POZO | Hokchi-8H | CANTIDADES Y MONTOS</v>
      </c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R466" s="148"/>
      <c r="CT466" s="149" t="str">
        <f>CT$3</f>
        <v>POZO | Hokchi-12H | CANTIDADES Y MONTOS</v>
      </c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Q466" s="148"/>
      <c r="DS466" s="149" t="str">
        <f>DS$3</f>
        <v>POZO | Hokchi-9H | CANTIDADES Y MONTOS</v>
      </c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P466" s="148"/>
      <c r="ER466" s="149" t="str">
        <f>ER$3</f>
        <v>POZO | Hokchi-11 | CANTIDADES Y MONTOS</v>
      </c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  <c r="FF466" s="149"/>
      <c r="FG466" s="149"/>
      <c r="FH466" s="149"/>
      <c r="FI466" s="149"/>
      <c r="FJ466" s="149"/>
      <c r="FK466" s="149"/>
      <c r="FL466" s="149"/>
      <c r="FM466" s="149"/>
      <c r="FO466" s="148"/>
      <c r="FQ466" s="149" t="str">
        <f>FQ$3</f>
        <v>POZO | Hokchi-13 | CANTIDADES Y MONTOS</v>
      </c>
      <c r="FR466" s="149"/>
      <c r="FS466" s="149"/>
      <c r="FT466" s="149"/>
      <c r="FU466" s="149"/>
      <c r="FV466" s="149"/>
      <c r="FW466" s="149"/>
      <c r="FX466" s="149"/>
      <c r="FY466" s="149"/>
      <c r="FZ466" s="149"/>
      <c r="GA466" s="149"/>
      <c r="GB466" s="149"/>
      <c r="GC466" s="149"/>
      <c r="GD466" s="149"/>
      <c r="GE466" s="149"/>
      <c r="GF466" s="149"/>
      <c r="GG466" s="149"/>
      <c r="GH466" s="149"/>
      <c r="GI466" s="149"/>
      <c r="GJ466" s="149"/>
      <c r="GK466" s="149"/>
      <c r="GL466" s="149"/>
      <c r="GN466" s="148"/>
      <c r="GP466" s="149" t="str">
        <f>GP$3</f>
        <v>POZO | Hokchi-14 | CANTIDADES Y MONTOS</v>
      </c>
      <c r="GQ466" s="149"/>
      <c r="GR466" s="149"/>
      <c r="GS466" s="149"/>
      <c r="GT466" s="149"/>
      <c r="GU466" s="149"/>
      <c r="GV466" s="149"/>
      <c r="GW466" s="149"/>
      <c r="GX466" s="149"/>
      <c r="GY466" s="149"/>
      <c r="GZ466" s="149"/>
      <c r="HA466" s="149"/>
      <c r="HB466" s="149"/>
      <c r="HC466" s="149"/>
      <c r="HD466" s="149"/>
      <c r="HE466" s="149"/>
      <c r="HF466" s="149"/>
      <c r="HG466" s="149"/>
      <c r="HH466" s="149"/>
      <c r="HI466" s="149"/>
      <c r="HJ466" s="149"/>
      <c r="HK466" s="149"/>
      <c r="HM466" s="148"/>
      <c r="HO466" s="149" t="str">
        <f>HO$3</f>
        <v>POZO | Hokchi-10H | CANTIDADES Y MONTOS</v>
      </c>
      <c r="HP466" s="149"/>
      <c r="HQ466" s="149"/>
      <c r="HR466" s="149"/>
      <c r="HS466" s="149"/>
      <c r="HT466" s="149"/>
      <c r="HU466" s="149"/>
      <c r="HV466" s="149"/>
      <c r="HW466" s="149"/>
      <c r="HX466" s="149"/>
      <c r="HY466" s="149"/>
      <c r="HZ466" s="149"/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L466" s="148"/>
      <c r="IN466" s="149" t="str">
        <f>IN$3</f>
        <v>POZO | Hokchi-2DEL | CANTIDADES Y MONTOS</v>
      </c>
      <c r="IO466" s="149"/>
      <c r="IP466" s="149"/>
      <c r="IQ466" s="149"/>
      <c r="IR466" s="149"/>
      <c r="IS466" s="149"/>
      <c r="IT466" s="149"/>
      <c r="IU466" s="149"/>
      <c r="IV466" s="149"/>
      <c r="IW466" s="149"/>
      <c r="IX466" s="149"/>
      <c r="IY466" s="149"/>
      <c r="IZ466" s="149"/>
      <c r="JA466" s="149"/>
      <c r="JB466" s="149"/>
      <c r="JC466" s="149"/>
      <c r="JD466" s="149"/>
      <c r="JE466" s="149"/>
      <c r="JF466" s="149"/>
      <c r="JG466" s="149"/>
      <c r="JH466" s="149"/>
      <c r="JI466" s="149"/>
      <c r="JK466" s="148"/>
      <c r="JM466" s="149" t="str">
        <f>JM$3</f>
        <v>POZO | Hokchi-3DEL | CANTIDADES Y MONTOS</v>
      </c>
      <c r="JN466" s="149"/>
      <c r="JO466" s="149"/>
      <c r="JP466" s="149"/>
      <c r="JQ466" s="149"/>
      <c r="JR466" s="149"/>
      <c r="JS466" s="149"/>
      <c r="JT466" s="149"/>
      <c r="JU466" s="149"/>
      <c r="JV466" s="149"/>
      <c r="JW466" s="149"/>
      <c r="JX466" s="149"/>
      <c r="JY466" s="149"/>
      <c r="JZ466" s="149"/>
      <c r="KA466" s="149"/>
      <c r="KB466" s="149"/>
      <c r="KC466" s="149"/>
      <c r="KD466" s="149"/>
      <c r="KE466" s="149"/>
      <c r="KF466" s="149"/>
      <c r="KG466" s="149"/>
      <c r="KH466" s="149"/>
      <c r="KJ466" s="148"/>
      <c r="KL466" s="149" t="str">
        <f>KL$3</f>
        <v>POZO | Hokchi-4DEL | CANTIDADES Y MONTOS</v>
      </c>
      <c r="KM466" s="149"/>
      <c r="KN466" s="149"/>
      <c r="KO466" s="149"/>
      <c r="KP466" s="149"/>
      <c r="KQ466" s="149"/>
      <c r="KR466" s="149"/>
      <c r="KS466" s="149"/>
      <c r="KT466" s="149"/>
      <c r="KU466" s="149"/>
      <c r="KV466" s="149"/>
      <c r="KW466" s="149"/>
      <c r="KX466" s="149"/>
      <c r="KY466" s="149"/>
      <c r="KZ466" s="149"/>
      <c r="LA466" s="149"/>
      <c r="LB466" s="149"/>
      <c r="LC466" s="149"/>
      <c r="LD466" s="149"/>
      <c r="LE466" s="149"/>
      <c r="LF466" s="149"/>
      <c r="LG466" s="149"/>
      <c r="LI466" s="148"/>
      <c r="LK466" s="149" t="str">
        <f>LK$3</f>
        <v>POZO | Hokchi-5DEL | CANTIDADES Y MONTOS</v>
      </c>
      <c r="LL466" s="149"/>
      <c r="LM466" s="149"/>
      <c r="LN466" s="149"/>
      <c r="LO466" s="149"/>
      <c r="LP466" s="149"/>
      <c r="LQ466" s="149"/>
      <c r="LR466" s="149"/>
      <c r="LS466" s="149"/>
      <c r="LT466" s="149"/>
      <c r="LU466" s="149"/>
      <c r="LV466" s="149"/>
      <c r="LW466" s="149"/>
      <c r="LX466" s="149"/>
      <c r="LY466" s="149"/>
      <c r="LZ466" s="149"/>
      <c r="MA466" s="149"/>
      <c r="MB466" s="149"/>
      <c r="MC466" s="149"/>
      <c r="MD466" s="149"/>
      <c r="ME466" s="149"/>
      <c r="MF466" s="149"/>
      <c r="MH466" s="148"/>
      <c r="MJ466" s="149" t="str">
        <f>MJ$3</f>
        <v>POZO | Hokchi-6DEL | CANTIDADES Y MONTOS</v>
      </c>
      <c r="MK466" s="149"/>
      <c r="ML466" s="149"/>
      <c r="MM466" s="149"/>
      <c r="MN466" s="149"/>
      <c r="MO466" s="149"/>
      <c r="MP466" s="149"/>
      <c r="MQ466" s="149"/>
      <c r="MR466" s="149"/>
      <c r="MS466" s="149"/>
      <c r="MT466" s="149"/>
      <c r="MU466" s="149"/>
      <c r="MV466" s="149"/>
      <c r="MW466" s="149"/>
      <c r="MX466" s="149"/>
      <c r="MY466" s="149"/>
      <c r="MZ466" s="149"/>
      <c r="NA466" s="149"/>
      <c r="NB466" s="149"/>
      <c r="NC466" s="149"/>
      <c r="ND466" s="149"/>
      <c r="NE466" s="149"/>
      <c r="NG466" s="148"/>
      <c r="NI466" s="149" t="str">
        <f>NI$3</f>
        <v>POZO | Hokchi-7 Contingente | CANTIDADES Y MONTOS</v>
      </c>
      <c r="NJ466" s="149"/>
      <c r="NK466" s="149"/>
      <c r="NL466" s="149"/>
      <c r="NM466" s="149"/>
      <c r="NN466" s="149"/>
      <c r="NO466" s="149"/>
      <c r="NP466" s="149"/>
      <c r="NQ466" s="149"/>
      <c r="NR466" s="149"/>
      <c r="NS466" s="149"/>
      <c r="NT466" s="149"/>
      <c r="NU466" s="149"/>
      <c r="NV466" s="149"/>
      <c r="NW466" s="149"/>
      <c r="NX466" s="149"/>
      <c r="NY466" s="149"/>
      <c r="NZ466" s="149"/>
      <c r="OA466" s="149"/>
      <c r="OB466" s="149"/>
      <c r="OC466" s="149"/>
      <c r="OD466" s="149"/>
      <c r="OF466" s="148"/>
      <c r="OH466" s="149" t="str">
        <f>OH$3</f>
        <v>POZO | Hokchi-15 Contingente | CANTIDADES Y MONTOS</v>
      </c>
      <c r="OI466" s="149"/>
      <c r="OJ466" s="149"/>
      <c r="OK466" s="149"/>
      <c r="OL466" s="149"/>
      <c r="OM466" s="149"/>
      <c r="ON466" s="149"/>
      <c r="OO466" s="149"/>
      <c r="OP466" s="149"/>
      <c r="OQ466" s="149"/>
      <c r="OR466" s="149"/>
      <c r="OS466" s="149"/>
      <c r="OT466" s="149"/>
      <c r="OU466" s="149"/>
      <c r="OV466" s="149"/>
      <c r="OW466" s="149"/>
      <c r="OX466" s="149"/>
      <c r="OY466" s="149"/>
      <c r="OZ466" s="149"/>
      <c r="PA466" s="149"/>
      <c r="PB466" s="149"/>
      <c r="PC466" s="149"/>
      <c r="PE466" s="148"/>
      <c r="PG466" s="149" t="str">
        <f>PG$3</f>
        <v>POZO | Hokchi-8H Contingente | CANTIDADES Y MONTOS</v>
      </c>
      <c r="PH466" s="149"/>
      <c r="PI466" s="149"/>
      <c r="PJ466" s="149"/>
      <c r="PK466" s="149"/>
      <c r="PL466" s="149"/>
      <c r="PM466" s="149"/>
      <c r="PN466" s="149"/>
      <c r="PO466" s="149"/>
      <c r="PP466" s="149"/>
      <c r="PQ466" s="149"/>
      <c r="PR466" s="149"/>
      <c r="PS466" s="149"/>
      <c r="PT466" s="149"/>
      <c r="PU466" s="149"/>
      <c r="PV466" s="149"/>
      <c r="PW466" s="149"/>
      <c r="PX466" s="149"/>
      <c r="PY466" s="149"/>
      <c r="PZ466" s="149"/>
      <c r="QA466" s="149"/>
      <c r="QB466" s="149"/>
      <c r="QD466" s="148"/>
      <c r="QF466" s="149" t="str">
        <f>QF$3</f>
        <v>POZO | Hokchi-12H Contingente | CANTIDADES Y MONTOS</v>
      </c>
      <c r="QG466" s="149"/>
      <c r="QH466" s="149"/>
      <c r="QI466" s="149"/>
      <c r="QJ466" s="149"/>
      <c r="QK466" s="149"/>
      <c r="QL466" s="149"/>
      <c r="QM466" s="149"/>
      <c r="QN466" s="149"/>
      <c r="QO466" s="149"/>
      <c r="QP466" s="149"/>
      <c r="QQ466" s="149"/>
      <c r="QR466" s="149"/>
      <c r="QS466" s="149"/>
      <c r="QT466" s="149"/>
      <c r="QU466" s="149"/>
      <c r="QV466" s="149"/>
      <c r="QW466" s="149"/>
      <c r="QX466" s="149"/>
      <c r="QY466" s="149"/>
      <c r="QZ466" s="149"/>
      <c r="RA466" s="149"/>
      <c r="RC466" s="148"/>
      <c r="RE466" s="149" t="str">
        <f>RE$3</f>
        <v>POZO | Hokchi-9H Contingente | CANTIDADES Y MONTOS</v>
      </c>
      <c r="RF466" s="149"/>
      <c r="RG466" s="149"/>
      <c r="RH466" s="149"/>
      <c r="RI466" s="149"/>
      <c r="RJ466" s="149"/>
      <c r="RK466" s="149"/>
      <c r="RL466" s="149"/>
      <c r="RM466" s="149"/>
      <c r="RN466" s="149"/>
      <c r="RO466" s="149"/>
      <c r="RP466" s="149"/>
      <c r="RQ466" s="149"/>
      <c r="RR466" s="149"/>
      <c r="RS466" s="149"/>
      <c r="RT466" s="149"/>
      <c r="RU466" s="149"/>
      <c r="RV466" s="149"/>
      <c r="RW466" s="149"/>
      <c r="RX466" s="149"/>
      <c r="RY466" s="149"/>
      <c r="RZ466" s="149"/>
      <c r="SB466" s="148"/>
      <c r="SD466" s="149" t="str">
        <f>SD$3</f>
        <v>POZO | Hokchi-11 Contingente | CANTIDADES Y MONTOS</v>
      </c>
      <c r="SE466" s="149"/>
      <c r="SF466" s="149"/>
      <c r="SG466" s="149"/>
      <c r="SH466" s="149"/>
      <c r="SI466" s="149"/>
      <c r="SJ466" s="149"/>
      <c r="SK466" s="149"/>
      <c r="SL466" s="149"/>
      <c r="SM466" s="149"/>
      <c r="SN466" s="149"/>
      <c r="SO466" s="149"/>
      <c r="SP466" s="149"/>
      <c r="SQ466" s="149"/>
      <c r="SR466" s="149"/>
      <c r="SS466" s="149"/>
      <c r="ST466" s="149"/>
      <c r="SU466" s="149"/>
      <c r="SV466" s="149"/>
      <c r="SW466" s="149"/>
      <c r="SX466" s="149"/>
      <c r="SY466" s="149"/>
      <c r="TA466" s="148"/>
      <c r="TC466" s="149" t="str">
        <f>TC$3</f>
        <v>POZO | Hokchi-13 Contingente | CANTIDADES Y MONTOS</v>
      </c>
      <c r="TD466" s="149"/>
      <c r="TE466" s="149"/>
      <c r="TF466" s="149"/>
      <c r="TG466" s="149"/>
      <c r="TH466" s="149"/>
      <c r="TI466" s="149"/>
      <c r="TJ466" s="149"/>
      <c r="TK466" s="149"/>
      <c r="TL466" s="149"/>
      <c r="TM466" s="149"/>
      <c r="TN466" s="149"/>
      <c r="TO466" s="149"/>
      <c r="TP466" s="149"/>
      <c r="TQ466" s="149"/>
      <c r="TR466" s="149"/>
      <c r="TS466" s="149"/>
      <c r="TT466" s="149"/>
      <c r="TU466" s="149"/>
      <c r="TV466" s="149"/>
      <c r="TW466" s="149"/>
      <c r="TX466" s="149"/>
      <c r="TZ466" s="148"/>
      <c r="UB466" s="149" t="str">
        <f>UB$3</f>
        <v>POZO | Hokchi-14 Contingente | CANTIDADES Y MONTOS</v>
      </c>
      <c r="UC466" s="149"/>
      <c r="UD466" s="149"/>
      <c r="UE466" s="149"/>
      <c r="UF466" s="149"/>
      <c r="UG466" s="149"/>
      <c r="UH466" s="149"/>
      <c r="UI466" s="149"/>
      <c r="UJ466" s="149"/>
      <c r="UK466" s="149"/>
      <c r="UL466" s="149"/>
      <c r="UM466" s="149"/>
      <c r="UN466" s="149"/>
      <c r="UO466" s="149"/>
      <c r="UP466" s="149"/>
      <c r="UQ466" s="149"/>
      <c r="UR466" s="149"/>
      <c r="US466" s="149"/>
      <c r="UT466" s="149"/>
      <c r="UU466" s="149"/>
      <c r="UV466" s="149"/>
      <c r="UW466" s="149"/>
      <c r="UY466" s="148"/>
      <c r="VA466" s="149" t="str">
        <f>VA$3</f>
        <v>POZO | Hokchi-10H Contingente | CANTIDADES Y MONTOS</v>
      </c>
      <c r="VB466" s="149"/>
      <c r="VC466" s="149"/>
      <c r="VD466" s="149"/>
      <c r="VE466" s="149"/>
      <c r="VF466" s="149"/>
      <c r="VG466" s="149"/>
      <c r="VH466" s="149"/>
      <c r="VI466" s="149"/>
      <c r="VJ466" s="149"/>
      <c r="VK466" s="149"/>
      <c r="VL466" s="149"/>
      <c r="VM466" s="149"/>
      <c r="VN466" s="149"/>
      <c r="VO466" s="149"/>
      <c r="VP466" s="149"/>
      <c r="VQ466" s="149"/>
      <c r="VR466" s="149"/>
      <c r="VS466" s="149"/>
      <c r="VT466" s="149"/>
      <c r="VU466" s="149"/>
      <c r="VV466" s="149"/>
    </row>
    <row r="467" spans="2:594">
      <c r="B467" s="89"/>
      <c r="C467" s="89" t="str">
        <f>IF(ISERROR(I467+1)=TRUE,I467,IF(I467="","",MAX(C$15:C466)+1))</f>
        <v/>
      </c>
      <c r="D467" s="88" t="str">
        <f t="shared" si="835"/>
        <v/>
      </c>
      <c r="E467" s="3"/>
      <c r="G467" s="148"/>
      <c r="I467" s="37" t="s">
        <v>134</v>
      </c>
      <c r="U467" s="148"/>
      <c r="V467" s="42"/>
      <c r="AT467" s="148"/>
      <c r="BS467" s="148"/>
      <c r="CR467" s="148"/>
      <c r="DQ467" s="148"/>
      <c r="EP467" s="148"/>
      <c r="FO467" s="148"/>
      <c r="GN467" s="148"/>
      <c r="HM467" s="148"/>
      <c r="IL467" s="148"/>
      <c r="JK467" s="148"/>
      <c r="KJ467" s="148"/>
      <c r="LI467" s="148"/>
      <c r="MH467" s="148"/>
      <c r="NG467" s="148"/>
      <c r="OF467" s="148"/>
      <c r="PE467" s="148"/>
      <c r="QD467" s="148"/>
      <c r="RC467" s="148"/>
      <c r="SB467" s="148"/>
      <c r="TA467" s="148"/>
      <c r="TZ467" s="148"/>
      <c r="UY467" s="148"/>
    </row>
    <row r="468" spans="2:594" s="38" customFormat="1" ht="45" outlineLevel="1">
      <c r="B468" s="88"/>
      <c r="C468" s="89">
        <f>IF(ISERROR(I468+1)=TRUE,I468,IF(I468="","",MAX(C$15:C467)+1))</f>
        <v>343</v>
      </c>
      <c r="D468" s="88">
        <f t="shared" si="835"/>
        <v>1</v>
      </c>
      <c r="E468" s="3"/>
      <c r="G468" s="148"/>
      <c r="I468" s="108">
        <f>+I460+1</f>
        <v>354</v>
      </c>
      <c r="J468" s="299" t="s">
        <v>343</v>
      </c>
      <c r="K468" s="300"/>
      <c r="L468" s="300"/>
      <c r="M468" s="300"/>
      <c r="N468" s="300"/>
      <c r="O468" s="301"/>
      <c r="P468" s="302" t="s">
        <v>329</v>
      </c>
      <c r="Q468" s="297"/>
      <c r="R468" s="107" t="s">
        <v>141</v>
      </c>
      <c r="S468" s="298"/>
      <c r="U468" s="148"/>
      <c r="W468" s="101"/>
      <c r="X468" s="37"/>
      <c r="Y468" s="144"/>
      <c r="Z468" s="143"/>
      <c r="AA468" s="145"/>
      <c r="AB468" s="143"/>
      <c r="AC468" s="145"/>
      <c r="AD468" s="143"/>
      <c r="AE468" s="143"/>
      <c r="AF468" s="143"/>
      <c r="AG468" s="143"/>
      <c r="AH468" s="143"/>
      <c r="AI468" s="143"/>
      <c r="AJ468" s="143"/>
      <c r="AK468" s="142"/>
      <c r="AL468" s="142"/>
      <c r="AM468" s="142"/>
      <c r="AN468" s="142"/>
      <c r="AO468" s="142"/>
      <c r="AP468" s="142"/>
      <c r="AQ468" s="142"/>
      <c r="AR468" s="97">
        <f t="shared" ref="AR468:AR484" si="836">SUM(Y468:AQ468)*$Q468</f>
        <v>0</v>
      </c>
      <c r="AT468" s="148"/>
      <c r="AV468" s="101"/>
      <c r="AW468" s="37"/>
      <c r="AX468" s="144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2"/>
      <c r="BK468" s="142"/>
      <c r="BL468" s="142"/>
      <c r="BM468" s="142"/>
      <c r="BN468" s="142"/>
      <c r="BO468" s="142"/>
      <c r="BP468" s="142"/>
      <c r="BQ468" s="97">
        <f t="shared" ref="BQ468:BQ484" si="837">SUM(AX468:BP468)*$Q468</f>
        <v>0</v>
      </c>
      <c r="BS468" s="148"/>
      <c r="BU468" s="101"/>
      <c r="BV468" s="37"/>
      <c r="BW468" s="144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2"/>
      <c r="CJ468" s="142"/>
      <c r="CK468" s="142"/>
      <c r="CL468" s="142"/>
      <c r="CM468" s="142"/>
      <c r="CN468" s="142"/>
      <c r="CO468" s="142"/>
      <c r="CP468" s="97">
        <f t="shared" ref="CP468:CP484" si="838">SUM(BW468:CO468)*$Q468</f>
        <v>0</v>
      </c>
      <c r="CR468" s="148"/>
      <c r="CT468" s="101"/>
      <c r="CU468" s="37"/>
      <c r="CV468" s="144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2"/>
      <c r="DI468" s="142"/>
      <c r="DJ468" s="142"/>
      <c r="DK468" s="142"/>
      <c r="DL468" s="142"/>
      <c r="DM468" s="142"/>
      <c r="DN468" s="142"/>
      <c r="DO468" s="97">
        <f t="shared" ref="DO468:DO484" si="839">SUM(CV468:DN468)*$Q468</f>
        <v>0</v>
      </c>
      <c r="DQ468" s="148"/>
      <c r="DS468" s="101"/>
      <c r="DT468" s="37"/>
      <c r="DU468" s="144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2"/>
      <c r="EH468" s="142"/>
      <c r="EI468" s="142"/>
      <c r="EJ468" s="142"/>
      <c r="EK468" s="142"/>
      <c r="EL468" s="142"/>
      <c r="EM468" s="142"/>
      <c r="EN468" s="97">
        <f t="shared" ref="EN468:EN484" si="840">SUM(DU468:EM468)*$Q468</f>
        <v>0</v>
      </c>
      <c r="EP468" s="148"/>
      <c r="ER468" s="101"/>
      <c r="ES468" s="37"/>
      <c r="ET468" s="144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2"/>
      <c r="FI468" s="142"/>
      <c r="FJ468" s="142"/>
      <c r="FK468" s="142"/>
      <c r="FL468" s="142"/>
      <c r="FM468" s="97">
        <f t="shared" ref="FM468:FM484" si="841">SUM(ET468:FL468)*$Q468</f>
        <v>0</v>
      </c>
      <c r="FO468" s="148"/>
      <c r="FQ468" s="101"/>
      <c r="FR468" s="37"/>
      <c r="FS468" s="144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2"/>
      <c r="GH468" s="142"/>
      <c r="GI468" s="142"/>
      <c r="GJ468" s="142"/>
      <c r="GK468" s="142"/>
      <c r="GL468" s="97">
        <f t="shared" ref="GL468:GL484" si="842">SUM(FS468:GK468)*$Q468</f>
        <v>0</v>
      </c>
      <c r="GN468" s="148"/>
      <c r="GP468" s="101"/>
      <c r="GQ468" s="37"/>
      <c r="GR468" s="144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2"/>
      <c r="HG468" s="142"/>
      <c r="HH468" s="142"/>
      <c r="HI468" s="142"/>
      <c r="HJ468" s="142"/>
      <c r="HK468" s="97">
        <f t="shared" ref="HK468:HK484" si="843">SUM(GR468:HJ468)*$Q468</f>
        <v>0</v>
      </c>
      <c r="HM468" s="148"/>
      <c r="HO468" s="101"/>
      <c r="HP468" s="37"/>
      <c r="HQ468" s="144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2"/>
      <c r="IF468" s="142"/>
      <c r="IG468" s="142"/>
      <c r="IH468" s="142"/>
      <c r="II468" s="142"/>
      <c r="IJ468" s="97">
        <f t="shared" ref="IJ468:IJ484" si="844">SUM(HQ468:II468)*$Q468</f>
        <v>0</v>
      </c>
      <c r="IL468" s="148"/>
      <c r="IN468" s="101"/>
      <c r="IO468" s="37"/>
      <c r="IP468" s="144"/>
      <c r="IQ468" s="143"/>
      <c r="IR468" s="143"/>
      <c r="IS468" s="143"/>
      <c r="IT468" s="143"/>
      <c r="IU468" s="143"/>
      <c r="IV468" s="143"/>
      <c r="IW468" s="143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97">
        <f t="shared" ref="JI468:JI484" si="845">SUM(IP468:JH468)*$Q468</f>
        <v>0</v>
      </c>
      <c r="JK468" s="148"/>
      <c r="JM468" s="101"/>
      <c r="JN468" s="37"/>
      <c r="JO468" s="144"/>
      <c r="JP468" s="143"/>
      <c r="JQ468" s="143"/>
      <c r="JR468" s="143"/>
      <c r="JS468" s="143"/>
      <c r="JT468" s="143"/>
      <c r="JU468" s="143"/>
      <c r="JV468" s="143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97">
        <f t="shared" ref="KH468:KH484" si="846">SUM(JO468:KG468)*$Q468</f>
        <v>0</v>
      </c>
      <c r="KJ468" s="148"/>
      <c r="KL468" s="101"/>
      <c r="KM468" s="37"/>
      <c r="KN468" s="144"/>
      <c r="KO468" s="143"/>
      <c r="KP468" s="143"/>
      <c r="KQ468" s="143"/>
      <c r="KR468" s="143"/>
      <c r="KS468" s="143"/>
      <c r="KT468" s="143"/>
      <c r="KU468" s="143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97">
        <f t="shared" ref="LG468:LG484" si="847">SUM(KN468:LF468)*$Q468</f>
        <v>0</v>
      </c>
      <c r="LI468" s="148"/>
      <c r="LK468" s="101"/>
      <c r="LL468" s="37"/>
      <c r="LM468" s="144"/>
      <c r="LN468" s="143"/>
      <c r="LO468" s="143"/>
      <c r="LP468" s="143"/>
      <c r="LQ468" s="143"/>
      <c r="LR468" s="143"/>
      <c r="LS468" s="143"/>
      <c r="LT468" s="143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97">
        <f t="shared" ref="MF468:MF484" si="848">SUM(LM468:ME468)*$Q468</f>
        <v>0</v>
      </c>
      <c r="MH468" s="148"/>
      <c r="MJ468" s="101"/>
      <c r="MK468" s="37"/>
      <c r="ML468" s="144"/>
      <c r="MM468" s="143"/>
      <c r="MN468" s="143"/>
      <c r="MO468" s="143"/>
      <c r="MP468" s="143"/>
      <c r="MQ468" s="143"/>
      <c r="MR468" s="143"/>
      <c r="MS468" s="143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97">
        <f t="shared" ref="NE468:NE484" si="849">SUM(ML468:ND468)*$Q468</f>
        <v>0</v>
      </c>
      <c r="NG468" s="148"/>
      <c r="NI468" s="101"/>
      <c r="NJ468" s="37"/>
      <c r="NK468" s="144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2"/>
      <c r="OB468" s="143"/>
      <c r="OC468" s="142"/>
      <c r="OD468" s="97">
        <f t="shared" ref="OD468:OD484" si="850">SUM(NK468:OC468)*$Q468</f>
        <v>0</v>
      </c>
      <c r="OF468" s="148"/>
      <c r="OH468" s="101"/>
      <c r="OI468" s="37"/>
      <c r="OJ468" s="144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2"/>
      <c r="PA468" s="143"/>
      <c r="PB468" s="142"/>
      <c r="PC468" s="97">
        <f t="shared" ref="PC468:PC484" si="851">SUM(OJ468:PB468)*$Q468</f>
        <v>0</v>
      </c>
      <c r="PE468" s="148"/>
      <c r="PG468" s="101"/>
      <c r="PH468" s="37"/>
      <c r="PI468" s="144"/>
      <c r="PJ468" s="143"/>
      <c r="PK468" s="143"/>
      <c r="PL468" s="143"/>
      <c r="PM468" s="143"/>
      <c r="PN468" s="143"/>
      <c r="PO468" s="143"/>
      <c r="PP468" s="143"/>
      <c r="PQ468" s="143"/>
      <c r="PR468" s="143"/>
      <c r="PS468" s="143"/>
      <c r="PT468" s="143"/>
      <c r="PU468" s="143"/>
      <c r="PV468" s="143"/>
      <c r="PW468" s="143"/>
      <c r="PX468" s="143"/>
      <c r="PY468" s="142"/>
      <c r="PZ468" s="143"/>
      <c r="QA468" s="142"/>
      <c r="QB468" s="97">
        <f t="shared" ref="QB468:QB484" si="852">SUM(PI468:QA468)*$Q468</f>
        <v>0</v>
      </c>
      <c r="QD468" s="148"/>
      <c r="QF468" s="101"/>
      <c r="QG468" s="37"/>
      <c r="QH468" s="144"/>
      <c r="QI468" s="143"/>
      <c r="QJ468" s="143"/>
      <c r="QK468" s="143"/>
      <c r="QL468" s="143"/>
      <c r="QM468" s="143"/>
      <c r="QN468" s="143"/>
      <c r="QO468" s="143"/>
      <c r="QP468" s="143"/>
      <c r="QQ468" s="143"/>
      <c r="QR468" s="143"/>
      <c r="QS468" s="143"/>
      <c r="QT468" s="143"/>
      <c r="QU468" s="143"/>
      <c r="QV468" s="143"/>
      <c r="QW468" s="143"/>
      <c r="QX468" s="142"/>
      <c r="QY468" s="143"/>
      <c r="QZ468" s="142"/>
      <c r="RA468" s="97">
        <f t="shared" ref="RA468:RA484" si="853">SUM(QH468:QZ468)*$Q468</f>
        <v>0</v>
      </c>
      <c r="RC468" s="148"/>
      <c r="RE468" s="101"/>
      <c r="RF468" s="37"/>
      <c r="RG468" s="144"/>
      <c r="RH468" s="143"/>
      <c r="RI468" s="143"/>
      <c r="RJ468" s="143"/>
      <c r="RK468" s="143"/>
      <c r="RL468" s="143"/>
      <c r="RM468" s="143"/>
      <c r="RN468" s="143"/>
      <c r="RO468" s="143"/>
      <c r="RP468" s="143"/>
      <c r="RQ468" s="143"/>
      <c r="RR468" s="143"/>
      <c r="RS468" s="143"/>
      <c r="RT468" s="143"/>
      <c r="RU468" s="143"/>
      <c r="RV468" s="143"/>
      <c r="RW468" s="142"/>
      <c r="RX468" s="143"/>
      <c r="RY468" s="142"/>
      <c r="RZ468" s="97">
        <f t="shared" ref="RZ468:RZ484" si="854">SUM(RG468:RY468)*$Q468</f>
        <v>0</v>
      </c>
      <c r="SB468" s="148"/>
      <c r="SD468" s="101"/>
      <c r="SE468" s="37"/>
      <c r="SF468" s="144"/>
      <c r="SG468" s="143"/>
      <c r="SH468" s="143"/>
      <c r="SI468" s="143"/>
      <c r="SJ468" s="143"/>
      <c r="SK468" s="143"/>
      <c r="SL468" s="143"/>
      <c r="SM468" s="143"/>
      <c r="SN468" s="143"/>
      <c r="SO468" s="143"/>
      <c r="SP468" s="143"/>
      <c r="SQ468" s="143"/>
      <c r="SR468" s="143"/>
      <c r="SS468" s="143"/>
      <c r="ST468" s="143"/>
      <c r="SU468" s="143"/>
      <c r="SV468" s="142"/>
      <c r="SW468" s="143"/>
      <c r="SX468" s="142"/>
      <c r="SY468" s="97">
        <f t="shared" ref="SY468:SY484" si="855">SUM(SF468:SX468)*$Q468</f>
        <v>0</v>
      </c>
      <c r="TA468" s="148"/>
      <c r="TC468" s="101"/>
      <c r="TD468" s="37"/>
      <c r="TE468" s="144"/>
      <c r="TF468" s="143"/>
      <c r="TG468" s="143"/>
      <c r="TH468" s="143"/>
      <c r="TI468" s="143"/>
      <c r="TJ468" s="143"/>
      <c r="TK468" s="143"/>
      <c r="TL468" s="143"/>
      <c r="TM468" s="143"/>
      <c r="TN468" s="143"/>
      <c r="TO468" s="143"/>
      <c r="TP468" s="143"/>
      <c r="TQ468" s="143"/>
      <c r="TR468" s="143"/>
      <c r="TS468" s="143"/>
      <c r="TT468" s="143"/>
      <c r="TU468" s="142"/>
      <c r="TV468" s="143"/>
      <c r="TW468" s="142"/>
      <c r="TX468" s="97">
        <f t="shared" ref="TX468:TX484" si="856">SUM(TE468:TW468)*$Q468</f>
        <v>0</v>
      </c>
      <c r="TZ468" s="148"/>
      <c r="UB468" s="101"/>
      <c r="UC468" s="37"/>
      <c r="UD468" s="144"/>
      <c r="UE468" s="143"/>
      <c r="UF468" s="143"/>
      <c r="UG468" s="143"/>
      <c r="UH468" s="143"/>
      <c r="UI468" s="143"/>
      <c r="UJ468" s="143"/>
      <c r="UK468" s="143"/>
      <c r="UL468" s="143"/>
      <c r="UM468" s="143"/>
      <c r="UN468" s="143"/>
      <c r="UO468" s="143"/>
      <c r="UP468" s="143"/>
      <c r="UQ468" s="143"/>
      <c r="UR468" s="143"/>
      <c r="US468" s="143"/>
      <c r="UT468" s="142"/>
      <c r="UU468" s="143"/>
      <c r="UV468" s="142"/>
      <c r="UW468" s="97">
        <f t="shared" ref="UW468:UW484" si="857">SUM(UD468:UV468)*$Q468</f>
        <v>0</v>
      </c>
      <c r="UY468" s="148"/>
      <c r="VA468" s="101"/>
      <c r="VB468" s="37"/>
      <c r="VC468" s="144"/>
      <c r="VD468" s="143"/>
      <c r="VE468" s="143"/>
      <c r="VF468" s="143"/>
      <c r="VG468" s="143"/>
      <c r="VH468" s="143"/>
      <c r="VI468" s="143"/>
      <c r="VJ468" s="143"/>
      <c r="VK468" s="143"/>
      <c r="VL468" s="143"/>
      <c r="VM468" s="143"/>
      <c r="VN468" s="143"/>
      <c r="VO468" s="143"/>
      <c r="VP468" s="143"/>
      <c r="VQ468" s="143"/>
      <c r="VR468" s="143"/>
      <c r="VS468" s="142"/>
      <c r="VT468" s="143"/>
      <c r="VU468" s="142"/>
      <c r="VV468" s="97">
        <f t="shared" ref="VV468:VV484" si="858">SUM(VC468:VU468)*$Q468</f>
        <v>0</v>
      </c>
    </row>
    <row r="469" spans="2:594" s="38" customFormat="1" ht="45" outlineLevel="1">
      <c r="B469" s="88"/>
      <c r="C469" s="89">
        <f>IF(ISERROR(I469+1)=TRUE,I469,IF(I469="","",MAX(C$15:C468)+1))</f>
        <v>344</v>
      </c>
      <c r="D469" s="88">
        <f t="shared" si="835"/>
        <v>1</v>
      </c>
      <c r="E469" s="3"/>
      <c r="G469" s="148"/>
      <c r="I469" s="95">
        <f t="shared" ref="I469:I483" si="859">+I468+1</f>
        <v>355</v>
      </c>
      <c r="J469" s="94" t="s">
        <v>342</v>
      </c>
      <c r="K469" s="93"/>
      <c r="L469" s="93"/>
      <c r="M469" s="93"/>
      <c r="N469" s="93"/>
      <c r="O469" s="92"/>
      <c r="P469" s="91" t="s">
        <v>329</v>
      </c>
      <c r="Q469" s="297"/>
      <c r="R469" s="90" t="s">
        <v>141</v>
      </c>
      <c r="S469" s="298"/>
      <c r="U469" s="148"/>
      <c r="W469" s="78"/>
      <c r="X469" s="37"/>
      <c r="Y469" s="118"/>
      <c r="Z469" s="117"/>
      <c r="AA469" s="119"/>
      <c r="AB469" s="117"/>
      <c r="AC469" s="119"/>
      <c r="AD469" s="117"/>
      <c r="AE469" s="117"/>
      <c r="AF469" s="117"/>
      <c r="AG469" s="117"/>
      <c r="AH469" s="117"/>
      <c r="AI469" s="117"/>
      <c r="AJ469" s="117"/>
      <c r="AK469" s="116"/>
      <c r="AL469" s="116"/>
      <c r="AM469" s="116"/>
      <c r="AN469" s="116"/>
      <c r="AO469" s="116"/>
      <c r="AP469" s="116"/>
      <c r="AQ469" s="116"/>
      <c r="AR469" s="74">
        <f t="shared" si="836"/>
        <v>0</v>
      </c>
      <c r="AT469" s="148"/>
      <c r="AV469" s="78"/>
      <c r="AW469" s="37"/>
      <c r="AX469" s="118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6"/>
      <c r="BK469" s="116"/>
      <c r="BL469" s="116"/>
      <c r="BM469" s="116"/>
      <c r="BN469" s="116"/>
      <c r="BO469" s="116"/>
      <c r="BP469" s="116"/>
      <c r="BQ469" s="74">
        <f t="shared" si="837"/>
        <v>0</v>
      </c>
      <c r="BS469" s="148"/>
      <c r="BU469" s="78"/>
      <c r="BV469" s="37"/>
      <c r="BW469" s="118"/>
      <c r="BX469" s="117"/>
      <c r="BY469" s="117"/>
      <c r="BZ469" s="117"/>
      <c r="CA469" s="117"/>
      <c r="CB469" s="117"/>
      <c r="CC469" s="117"/>
      <c r="CD469" s="117"/>
      <c r="CE469" s="117"/>
      <c r="CF469" s="117"/>
      <c r="CG469" s="117"/>
      <c r="CH469" s="117"/>
      <c r="CI469" s="116"/>
      <c r="CJ469" s="116"/>
      <c r="CK469" s="116"/>
      <c r="CL469" s="116"/>
      <c r="CM469" s="116"/>
      <c r="CN469" s="116"/>
      <c r="CO469" s="116"/>
      <c r="CP469" s="74">
        <f t="shared" si="838"/>
        <v>0</v>
      </c>
      <c r="CR469" s="148"/>
      <c r="CT469" s="78"/>
      <c r="CU469" s="37"/>
      <c r="CV469" s="118"/>
      <c r="CW469" s="117"/>
      <c r="CX469" s="117"/>
      <c r="CY469" s="117"/>
      <c r="CZ469" s="117"/>
      <c r="DA469" s="117"/>
      <c r="DB469" s="117"/>
      <c r="DC469" s="117"/>
      <c r="DD469" s="117"/>
      <c r="DE469" s="117"/>
      <c r="DF469" s="117"/>
      <c r="DG469" s="117"/>
      <c r="DH469" s="116"/>
      <c r="DI469" s="116"/>
      <c r="DJ469" s="116"/>
      <c r="DK469" s="116"/>
      <c r="DL469" s="116"/>
      <c r="DM469" s="116"/>
      <c r="DN469" s="116"/>
      <c r="DO469" s="74">
        <f t="shared" si="839"/>
        <v>0</v>
      </c>
      <c r="DQ469" s="148"/>
      <c r="DS469" s="78"/>
      <c r="DT469" s="37"/>
      <c r="DU469" s="118"/>
      <c r="DV469" s="117"/>
      <c r="DW469" s="117"/>
      <c r="DX469" s="117"/>
      <c r="DY469" s="117"/>
      <c r="DZ469" s="117"/>
      <c r="EA469" s="117"/>
      <c r="EB469" s="117"/>
      <c r="EC469" s="117"/>
      <c r="ED469" s="117"/>
      <c r="EE469" s="117"/>
      <c r="EF469" s="117"/>
      <c r="EG469" s="116"/>
      <c r="EH469" s="116"/>
      <c r="EI469" s="116"/>
      <c r="EJ469" s="116"/>
      <c r="EK469" s="116"/>
      <c r="EL469" s="116"/>
      <c r="EM469" s="116"/>
      <c r="EN469" s="74">
        <f t="shared" si="840"/>
        <v>0</v>
      </c>
      <c r="EP469" s="148"/>
      <c r="ER469" s="78"/>
      <c r="ES469" s="37"/>
      <c r="ET469" s="118"/>
      <c r="EU469" s="117"/>
      <c r="EV469" s="117"/>
      <c r="EW469" s="117"/>
      <c r="EX469" s="117"/>
      <c r="EY469" s="117"/>
      <c r="EZ469" s="117"/>
      <c r="FA469" s="117"/>
      <c r="FB469" s="117"/>
      <c r="FC469" s="117"/>
      <c r="FD469" s="117"/>
      <c r="FE469" s="117"/>
      <c r="FF469" s="117"/>
      <c r="FG469" s="117"/>
      <c r="FH469" s="116"/>
      <c r="FI469" s="116"/>
      <c r="FJ469" s="116"/>
      <c r="FK469" s="116"/>
      <c r="FL469" s="116"/>
      <c r="FM469" s="74">
        <f t="shared" si="841"/>
        <v>0</v>
      </c>
      <c r="FO469" s="148"/>
      <c r="FQ469" s="78"/>
      <c r="FR469" s="37"/>
      <c r="FS469" s="118"/>
      <c r="FT469" s="117"/>
      <c r="FU469" s="117"/>
      <c r="FV469" s="117"/>
      <c r="FW469" s="117"/>
      <c r="FX469" s="117"/>
      <c r="FY469" s="117"/>
      <c r="FZ469" s="117"/>
      <c r="GA469" s="117"/>
      <c r="GB469" s="117"/>
      <c r="GC469" s="117"/>
      <c r="GD469" s="117"/>
      <c r="GE469" s="117"/>
      <c r="GF469" s="117"/>
      <c r="GG469" s="116"/>
      <c r="GH469" s="116"/>
      <c r="GI469" s="116"/>
      <c r="GJ469" s="116"/>
      <c r="GK469" s="116"/>
      <c r="GL469" s="74">
        <f t="shared" si="842"/>
        <v>0</v>
      </c>
      <c r="GN469" s="148"/>
      <c r="GP469" s="78"/>
      <c r="GQ469" s="37"/>
      <c r="GR469" s="118"/>
      <c r="GS469" s="117"/>
      <c r="GT469" s="117"/>
      <c r="GU469" s="117"/>
      <c r="GV469" s="117"/>
      <c r="GW469" s="117"/>
      <c r="GX469" s="117"/>
      <c r="GY469" s="117"/>
      <c r="GZ469" s="117"/>
      <c r="HA469" s="117"/>
      <c r="HB469" s="117"/>
      <c r="HC469" s="117"/>
      <c r="HD469" s="117"/>
      <c r="HE469" s="117"/>
      <c r="HF469" s="116"/>
      <c r="HG469" s="116"/>
      <c r="HH469" s="116"/>
      <c r="HI469" s="116"/>
      <c r="HJ469" s="116"/>
      <c r="HK469" s="74">
        <f t="shared" si="843"/>
        <v>0</v>
      </c>
      <c r="HM469" s="148"/>
      <c r="HO469" s="78"/>
      <c r="HP469" s="37"/>
      <c r="HQ469" s="118"/>
      <c r="HR469" s="117"/>
      <c r="HS469" s="117"/>
      <c r="HT469" s="117"/>
      <c r="HU469" s="117"/>
      <c r="HV469" s="117"/>
      <c r="HW469" s="117"/>
      <c r="HX469" s="117"/>
      <c r="HY469" s="117"/>
      <c r="HZ469" s="117"/>
      <c r="IA469" s="117"/>
      <c r="IB469" s="117"/>
      <c r="IC469" s="117"/>
      <c r="ID469" s="117"/>
      <c r="IE469" s="116"/>
      <c r="IF469" s="116"/>
      <c r="IG469" s="116"/>
      <c r="IH469" s="116"/>
      <c r="II469" s="116"/>
      <c r="IJ469" s="74">
        <f t="shared" si="844"/>
        <v>0</v>
      </c>
      <c r="IL469" s="148"/>
      <c r="IN469" s="78"/>
      <c r="IO469" s="37"/>
      <c r="IP469" s="118"/>
      <c r="IQ469" s="117"/>
      <c r="IR469" s="117"/>
      <c r="IS469" s="117"/>
      <c r="IT469" s="117"/>
      <c r="IU469" s="117"/>
      <c r="IV469" s="117"/>
      <c r="IW469" s="117"/>
      <c r="IX469" s="116"/>
      <c r="IY469" s="116"/>
      <c r="IZ469" s="116"/>
      <c r="JA469" s="116"/>
      <c r="JB469" s="116"/>
      <c r="JC469" s="116"/>
      <c r="JD469" s="116"/>
      <c r="JE469" s="116"/>
      <c r="JF469" s="116"/>
      <c r="JG469" s="116"/>
      <c r="JH469" s="116"/>
      <c r="JI469" s="74">
        <f t="shared" si="845"/>
        <v>0</v>
      </c>
      <c r="JK469" s="148"/>
      <c r="JM469" s="78"/>
      <c r="JN469" s="37"/>
      <c r="JO469" s="118"/>
      <c r="JP469" s="117"/>
      <c r="JQ469" s="117"/>
      <c r="JR469" s="117"/>
      <c r="JS469" s="117"/>
      <c r="JT469" s="117"/>
      <c r="JU469" s="117"/>
      <c r="JV469" s="117"/>
      <c r="JW469" s="116"/>
      <c r="JX469" s="116"/>
      <c r="JY469" s="116"/>
      <c r="JZ469" s="116"/>
      <c r="KA469" s="116"/>
      <c r="KB469" s="116"/>
      <c r="KC469" s="116"/>
      <c r="KD469" s="116"/>
      <c r="KE469" s="116"/>
      <c r="KF469" s="116"/>
      <c r="KG469" s="116"/>
      <c r="KH469" s="74">
        <f t="shared" si="846"/>
        <v>0</v>
      </c>
      <c r="KJ469" s="148"/>
      <c r="KL469" s="78"/>
      <c r="KM469" s="37"/>
      <c r="KN469" s="118"/>
      <c r="KO469" s="117"/>
      <c r="KP469" s="117"/>
      <c r="KQ469" s="117"/>
      <c r="KR469" s="117"/>
      <c r="KS469" s="117"/>
      <c r="KT469" s="117"/>
      <c r="KU469" s="117"/>
      <c r="KV469" s="116"/>
      <c r="KW469" s="116"/>
      <c r="KX469" s="116"/>
      <c r="KY469" s="116"/>
      <c r="KZ469" s="116"/>
      <c r="LA469" s="116"/>
      <c r="LB469" s="116"/>
      <c r="LC469" s="116"/>
      <c r="LD469" s="116"/>
      <c r="LE469" s="116"/>
      <c r="LF469" s="116"/>
      <c r="LG469" s="74">
        <f t="shared" si="847"/>
        <v>0</v>
      </c>
      <c r="LI469" s="148"/>
      <c r="LK469" s="78"/>
      <c r="LL469" s="37"/>
      <c r="LM469" s="118"/>
      <c r="LN469" s="117"/>
      <c r="LO469" s="117"/>
      <c r="LP469" s="117"/>
      <c r="LQ469" s="117"/>
      <c r="LR469" s="117"/>
      <c r="LS469" s="117"/>
      <c r="LT469" s="117"/>
      <c r="LU469" s="116"/>
      <c r="LV469" s="116"/>
      <c r="LW469" s="116"/>
      <c r="LX469" s="116"/>
      <c r="LY469" s="116"/>
      <c r="LZ469" s="116"/>
      <c r="MA469" s="116"/>
      <c r="MB469" s="116"/>
      <c r="MC469" s="116"/>
      <c r="MD469" s="116"/>
      <c r="ME469" s="116"/>
      <c r="MF469" s="74">
        <f t="shared" si="848"/>
        <v>0</v>
      </c>
      <c r="MH469" s="148"/>
      <c r="MJ469" s="78"/>
      <c r="MK469" s="37"/>
      <c r="ML469" s="118"/>
      <c r="MM469" s="117"/>
      <c r="MN469" s="117"/>
      <c r="MO469" s="117"/>
      <c r="MP469" s="117"/>
      <c r="MQ469" s="117"/>
      <c r="MR469" s="117"/>
      <c r="MS469" s="117"/>
      <c r="MT469" s="116"/>
      <c r="MU469" s="116"/>
      <c r="MV469" s="116"/>
      <c r="MW469" s="116"/>
      <c r="MX469" s="116"/>
      <c r="MY469" s="116"/>
      <c r="MZ469" s="116"/>
      <c r="NA469" s="116"/>
      <c r="NB469" s="116"/>
      <c r="NC469" s="116"/>
      <c r="ND469" s="116"/>
      <c r="NE469" s="74">
        <f t="shared" si="849"/>
        <v>0</v>
      </c>
      <c r="NG469" s="148"/>
      <c r="NI469" s="78"/>
      <c r="NJ469" s="37"/>
      <c r="NK469" s="118"/>
      <c r="NL469" s="117"/>
      <c r="NM469" s="117"/>
      <c r="NN469" s="117"/>
      <c r="NO469" s="117"/>
      <c r="NP469" s="117"/>
      <c r="NQ469" s="117"/>
      <c r="NR469" s="117"/>
      <c r="NS469" s="117"/>
      <c r="NT469" s="117"/>
      <c r="NU469" s="117"/>
      <c r="NV469" s="117"/>
      <c r="NW469" s="117"/>
      <c r="NX469" s="117"/>
      <c r="NY469" s="117"/>
      <c r="NZ469" s="117"/>
      <c r="OA469" s="116"/>
      <c r="OB469" s="117"/>
      <c r="OC469" s="116"/>
      <c r="OD469" s="74">
        <f t="shared" si="850"/>
        <v>0</v>
      </c>
      <c r="OF469" s="148"/>
      <c r="OH469" s="78"/>
      <c r="OI469" s="37"/>
      <c r="OJ469" s="118"/>
      <c r="OK469" s="117"/>
      <c r="OL469" s="117"/>
      <c r="OM469" s="117"/>
      <c r="ON469" s="117"/>
      <c r="OO469" s="117"/>
      <c r="OP469" s="117"/>
      <c r="OQ469" s="117"/>
      <c r="OR469" s="117"/>
      <c r="OS469" s="117"/>
      <c r="OT469" s="117"/>
      <c r="OU469" s="117"/>
      <c r="OV469" s="117"/>
      <c r="OW469" s="117"/>
      <c r="OX469" s="117"/>
      <c r="OY469" s="117"/>
      <c r="OZ469" s="116"/>
      <c r="PA469" s="117"/>
      <c r="PB469" s="116"/>
      <c r="PC469" s="74">
        <f t="shared" si="851"/>
        <v>0</v>
      </c>
      <c r="PE469" s="148"/>
      <c r="PG469" s="78"/>
      <c r="PH469" s="37"/>
      <c r="PI469" s="118"/>
      <c r="PJ469" s="117"/>
      <c r="PK469" s="117"/>
      <c r="PL469" s="117"/>
      <c r="PM469" s="117"/>
      <c r="PN469" s="117"/>
      <c r="PO469" s="117"/>
      <c r="PP469" s="117"/>
      <c r="PQ469" s="117"/>
      <c r="PR469" s="117"/>
      <c r="PS469" s="117"/>
      <c r="PT469" s="117"/>
      <c r="PU469" s="117"/>
      <c r="PV469" s="117"/>
      <c r="PW469" s="117"/>
      <c r="PX469" s="117"/>
      <c r="PY469" s="116"/>
      <c r="PZ469" s="117"/>
      <c r="QA469" s="116"/>
      <c r="QB469" s="74">
        <f t="shared" si="852"/>
        <v>0</v>
      </c>
      <c r="QD469" s="148"/>
      <c r="QF469" s="78"/>
      <c r="QG469" s="37"/>
      <c r="QH469" s="118"/>
      <c r="QI469" s="117"/>
      <c r="QJ469" s="117"/>
      <c r="QK469" s="117"/>
      <c r="QL469" s="117"/>
      <c r="QM469" s="117"/>
      <c r="QN469" s="117"/>
      <c r="QO469" s="117"/>
      <c r="QP469" s="117"/>
      <c r="QQ469" s="117"/>
      <c r="QR469" s="117"/>
      <c r="QS469" s="117"/>
      <c r="QT469" s="117"/>
      <c r="QU469" s="117"/>
      <c r="QV469" s="117"/>
      <c r="QW469" s="117"/>
      <c r="QX469" s="116"/>
      <c r="QY469" s="117"/>
      <c r="QZ469" s="116"/>
      <c r="RA469" s="74">
        <f t="shared" si="853"/>
        <v>0</v>
      </c>
      <c r="RC469" s="148"/>
      <c r="RE469" s="78"/>
      <c r="RF469" s="37"/>
      <c r="RG469" s="118"/>
      <c r="RH469" s="117"/>
      <c r="RI469" s="117"/>
      <c r="RJ469" s="117"/>
      <c r="RK469" s="117"/>
      <c r="RL469" s="117"/>
      <c r="RM469" s="117"/>
      <c r="RN469" s="117"/>
      <c r="RO469" s="117"/>
      <c r="RP469" s="117"/>
      <c r="RQ469" s="117"/>
      <c r="RR469" s="117"/>
      <c r="RS469" s="117"/>
      <c r="RT469" s="117"/>
      <c r="RU469" s="117"/>
      <c r="RV469" s="117"/>
      <c r="RW469" s="116"/>
      <c r="RX469" s="117"/>
      <c r="RY469" s="116"/>
      <c r="RZ469" s="74">
        <f t="shared" si="854"/>
        <v>0</v>
      </c>
      <c r="SB469" s="148"/>
      <c r="SD469" s="78"/>
      <c r="SE469" s="37"/>
      <c r="SF469" s="118"/>
      <c r="SG469" s="117"/>
      <c r="SH469" s="117"/>
      <c r="SI469" s="117"/>
      <c r="SJ469" s="117"/>
      <c r="SK469" s="117"/>
      <c r="SL469" s="117"/>
      <c r="SM469" s="117"/>
      <c r="SN469" s="117"/>
      <c r="SO469" s="117"/>
      <c r="SP469" s="117"/>
      <c r="SQ469" s="117"/>
      <c r="SR469" s="117"/>
      <c r="SS469" s="117"/>
      <c r="ST469" s="117"/>
      <c r="SU469" s="117"/>
      <c r="SV469" s="116"/>
      <c r="SW469" s="117"/>
      <c r="SX469" s="116"/>
      <c r="SY469" s="74">
        <f t="shared" si="855"/>
        <v>0</v>
      </c>
      <c r="TA469" s="148"/>
      <c r="TC469" s="78"/>
      <c r="TD469" s="37"/>
      <c r="TE469" s="118"/>
      <c r="TF469" s="117"/>
      <c r="TG469" s="117"/>
      <c r="TH469" s="117"/>
      <c r="TI469" s="117"/>
      <c r="TJ469" s="117"/>
      <c r="TK469" s="117"/>
      <c r="TL469" s="117"/>
      <c r="TM469" s="117"/>
      <c r="TN469" s="117"/>
      <c r="TO469" s="117"/>
      <c r="TP469" s="117"/>
      <c r="TQ469" s="117"/>
      <c r="TR469" s="117"/>
      <c r="TS469" s="117"/>
      <c r="TT469" s="117"/>
      <c r="TU469" s="116"/>
      <c r="TV469" s="117"/>
      <c r="TW469" s="116"/>
      <c r="TX469" s="74">
        <f t="shared" si="856"/>
        <v>0</v>
      </c>
      <c r="TZ469" s="148"/>
      <c r="UB469" s="78"/>
      <c r="UC469" s="37"/>
      <c r="UD469" s="118"/>
      <c r="UE469" s="117"/>
      <c r="UF469" s="117"/>
      <c r="UG469" s="117"/>
      <c r="UH469" s="117"/>
      <c r="UI469" s="117"/>
      <c r="UJ469" s="117"/>
      <c r="UK469" s="117"/>
      <c r="UL469" s="117"/>
      <c r="UM469" s="117"/>
      <c r="UN469" s="117"/>
      <c r="UO469" s="117"/>
      <c r="UP469" s="117"/>
      <c r="UQ469" s="117"/>
      <c r="UR469" s="117"/>
      <c r="US469" s="117"/>
      <c r="UT469" s="116"/>
      <c r="UU469" s="117"/>
      <c r="UV469" s="116"/>
      <c r="UW469" s="74">
        <f t="shared" si="857"/>
        <v>0</v>
      </c>
      <c r="UY469" s="148"/>
      <c r="VA469" s="78"/>
      <c r="VB469" s="37"/>
      <c r="VC469" s="118"/>
      <c r="VD469" s="117"/>
      <c r="VE469" s="117"/>
      <c r="VF469" s="117"/>
      <c r="VG469" s="117"/>
      <c r="VH469" s="117"/>
      <c r="VI469" s="117"/>
      <c r="VJ469" s="117"/>
      <c r="VK469" s="117"/>
      <c r="VL469" s="117"/>
      <c r="VM469" s="117"/>
      <c r="VN469" s="117"/>
      <c r="VO469" s="117"/>
      <c r="VP469" s="117"/>
      <c r="VQ469" s="117"/>
      <c r="VR469" s="117"/>
      <c r="VS469" s="116"/>
      <c r="VT469" s="117"/>
      <c r="VU469" s="116"/>
      <c r="VV469" s="74">
        <f t="shared" si="858"/>
        <v>0</v>
      </c>
    </row>
    <row r="470" spans="2:594" s="38" customFormat="1" ht="45" outlineLevel="1">
      <c r="B470" s="88"/>
      <c r="C470" s="89">
        <f>IF(ISERROR(I470+1)=TRUE,I470,IF(I470="","",MAX(C$15:C469)+1))</f>
        <v>345</v>
      </c>
      <c r="D470" s="88">
        <f t="shared" si="835"/>
        <v>1</v>
      </c>
      <c r="E470" s="3"/>
      <c r="G470" s="148"/>
      <c r="I470" s="95">
        <f t="shared" si="859"/>
        <v>356</v>
      </c>
      <c r="J470" s="94" t="s">
        <v>341</v>
      </c>
      <c r="K470" s="93"/>
      <c r="L470" s="93"/>
      <c r="M470" s="93"/>
      <c r="N470" s="93"/>
      <c r="O470" s="92"/>
      <c r="P470" s="91" t="s">
        <v>329</v>
      </c>
      <c r="Q470" s="297"/>
      <c r="R470" s="90" t="s">
        <v>141</v>
      </c>
      <c r="S470" s="298"/>
      <c r="U470" s="148"/>
      <c r="W470" s="78"/>
      <c r="X470" s="37"/>
      <c r="Y470" s="118"/>
      <c r="Z470" s="117"/>
      <c r="AA470" s="119"/>
      <c r="AB470" s="117"/>
      <c r="AC470" s="119"/>
      <c r="AD470" s="117"/>
      <c r="AE470" s="117"/>
      <c r="AF470" s="117"/>
      <c r="AG470" s="117"/>
      <c r="AH470" s="117"/>
      <c r="AI470" s="117"/>
      <c r="AJ470" s="117"/>
      <c r="AK470" s="116"/>
      <c r="AL470" s="116"/>
      <c r="AM470" s="116"/>
      <c r="AN470" s="116"/>
      <c r="AO470" s="116"/>
      <c r="AP470" s="116"/>
      <c r="AQ470" s="116">
        <v>72000</v>
      </c>
      <c r="AR470" s="74">
        <f t="shared" si="836"/>
        <v>0</v>
      </c>
      <c r="AT470" s="148"/>
      <c r="AV470" s="78"/>
      <c r="AW470" s="37"/>
      <c r="AX470" s="118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6"/>
      <c r="BK470" s="116"/>
      <c r="BL470" s="116"/>
      <c r="BM470" s="116"/>
      <c r="BN470" s="116"/>
      <c r="BO470" s="116"/>
      <c r="BP470" s="116"/>
      <c r="BQ470" s="74">
        <f t="shared" si="837"/>
        <v>0</v>
      </c>
      <c r="BS470" s="148"/>
      <c r="BU470" s="78"/>
      <c r="BV470" s="37"/>
      <c r="BW470" s="118"/>
      <c r="BX470" s="117"/>
      <c r="BY470" s="117"/>
      <c r="BZ470" s="117"/>
      <c r="CA470" s="117"/>
      <c r="CB470" s="117"/>
      <c r="CC470" s="117"/>
      <c r="CD470" s="117"/>
      <c r="CE470" s="117"/>
      <c r="CF470" s="117"/>
      <c r="CG470" s="117"/>
      <c r="CH470" s="117"/>
      <c r="CI470" s="116"/>
      <c r="CJ470" s="116"/>
      <c r="CK470" s="116"/>
      <c r="CL470" s="116"/>
      <c r="CM470" s="116"/>
      <c r="CN470" s="116"/>
      <c r="CO470" s="116">
        <v>70000</v>
      </c>
      <c r="CP470" s="74">
        <f t="shared" si="838"/>
        <v>0</v>
      </c>
      <c r="CR470" s="148"/>
      <c r="CT470" s="78"/>
      <c r="CU470" s="37"/>
      <c r="CV470" s="118"/>
      <c r="CW470" s="117"/>
      <c r="CX470" s="117"/>
      <c r="CY470" s="117"/>
      <c r="CZ470" s="117"/>
      <c r="DA470" s="117"/>
      <c r="DB470" s="117"/>
      <c r="DC470" s="117"/>
      <c r="DD470" s="117"/>
      <c r="DE470" s="117"/>
      <c r="DF470" s="117"/>
      <c r="DG470" s="117"/>
      <c r="DH470" s="116"/>
      <c r="DI470" s="116"/>
      <c r="DJ470" s="116"/>
      <c r="DK470" s="116"/>
      <c r="DL470" s="116"/>
      <c r="DM470" s="116"/>
      <c r="DN470" s="116"/>
      <c r="DO470" s="74">
        <f t="shared" si="839"/>
        <v>0</v>
      </c>
      <c r="DQ470" s="148"/>
      <c r="DS470" s="78"/>
      <c r="DT470" s="37"/>
      <c r="DU470" s="118"/>
      <c r="DV470" s="117"/>
      <c r="DW470" s="117"/>
      <c r="DX470" s="117"/>
      <c r="DY470" s="117"/>
      <c r="DZ470" s="117"/>
      <c r="EA470" s="117"/>
      <c r="EB470" s="117"/>
      <c r="EC470" s="117"/>
      <c r="ED470" s="117"/>
      <c r="EE470" s="117"/>
      <c r="EF470" s="117"/>
      <c r="EG470" s="116"/>
      <c r="EH470" s="116"/>
      <c r="EI470" s="116"/>
      <c r="EJ470" s="116"/>
      <c r="EK470" s="116"/>
      <c r="EL470" s="116"/>
      <c r="EM470" s="116">
        <v>70000</v>
      </c>
      <c r="EN470" s="74">
        <f t="shared" si="840"/>
        <v>0</v>
      </c>
      <c r="EP470" s="148"/>
      <c r="ER470" s="78"/>
      <c r="ES470" s="37"/>
      <c r="ET470" s="118"/>
      <c r="EU470" s="117"/>
      <c r="EV470" s="117"/>
      <c r="EW470" s="117"/>
      <c r="EX470" s="117"/>
      <c r="EY470" s="117"/>
      <c r="EZ470" s="117"/>
      <c r="FA470" s="117"/>
      <c r="FB470" s="117"/>
      <c r="FC470" s="117"/>
      <c r="FD470" s="117"/>
      <c r="FE470" s="117"/>
      <c r="FF470" s="117"/>
      <c r="FG470" s="117"/>
      <c r="FH470" s="116"/>
      <c r="FI470" s="116"/>
      <c r="FJ470" s="116"/>
      <c r="FK470" s="116"/>
      <c r="FL470" s="116">
        <v>72000</v>
      </c>
      <c r="FM470" s="74">
        <f t="shared" si="841"/>
        <v>0</v>
      </c>
      <c r="FO470" s="148"/>
      <c r="FQ470" s="78"/>
      <c r="FR470" s="37"/>
      <c r="FS470" s="118"/>
      <c r="FT470" s="117"/>
      <c r="FU470" s="117"/>
      <c r="FV470" s="117"/>
      <c r="FW470" s="117"/>
      <c r="FX470" s="117"/>
      <c r="FY470" s="117"/>
      <c r="FZ470" s="117"/>
      <c r="GA470" s="117"/>
      <c r="GB470" s="117"/>
      <c r="GC470" s="117"/>
      <c r="GD470" s="117"/>
      <c r="GE470" s="117"/>
      <c r="GF470" s="117"/>
      <c r="GG470" s="116"/>
      <c r="GH470" s="116"/>
      <c r="GI470" s="116"/>
      <c r="GJ470" s="116"/>
      <c r="GK470" s="116"/>
      <c r="GL470" s="74">
        <f t="shared" si="842"/>
        <v>0</v>
      </c>
      <c r="GN470" s="148"/>
      <c r="GP470" s="78"/>
      <c r="GQ470" s="37"/>
      <c r="GR470" s="118"/>
      <c r="GS470" s="117"/>
      <c r="GT470" s="117"/>
      <c r="GU470" s="117"/>
      <c r="GV470" s="117"/>
      <c r="GW470" s="117"/>
      <c r="GX470" s="117"/>
      <c r="GY470" s="117"/>
      <c r="GZ470" s="117"/>
      <c r="HA470" s="117"/>
      <c r="HB470" s="117"/>
      <c r="HC470" s="117"/>
      <c r="HD470" s="117"/>
      <c r="HE470" s="117"/>
      <c r="HF470" s="116"/>
      <c r="HG470" s="116"/>
      <c r="HH470" s="116"/>
      <c r="HI470" s="116"/>
      <c r="HJ470" s="116"/>
      <c r="HK470" s="74">
        <f t="shared" si="843"/>
        <v>0</v>
      </c>
      <c r="HM470" s="148"/>
      <c r="HO470" s="78"/>
      <c r="HP470" s="37"/>
      <c r="HQ470" s="118"/>
      <c r="HR470" s="117"/>
      <c r="HS470" s="117"/>
      <c r="HT470" s="117"/>
      <c r="HU470" s="117"/>
      <c r="HV470" s="117"/>
      <c r="HW470" s="117"/>
      <c r="HX470" s="117"/>
      <c r="HY470" s="117"/>
      <c r="HZ470" s="117"/>
      <c r="IA470" s="117"/>
      <c r="IB470" s="117"/>
      <c r="IC470" s="117"/>
      <c r="ID470" s="117"/>
      <c r="IE470" s="116"/>
      <c r="IF470" s="116"/>
      <c r="IG470" s="116"/>
      <c r="IH470" s="116"/>
      <c r="II470" s="116">
        <v>70000</v>
      </c>
      <c r="IJ470" s="74">
        <f t="shared" si="844"/>
        <v>0</v>
      </c>
      <c r="IL470" s="148"/>
      <c r="IN470" s="78"/>
      <c r="IO470" s="37"/>
      <c r="IP470" s="118"/>
      <c r="IQ470" s="117"/>
      <c r="IR470" s="117"/>
      <c r="IS470" s="117"/>
      <c r="IT470" s="117"/>
      <c r="IU470" s="117"/>
      <c r="IV470" s="117"/>
      <c r="IW470" s="117"/>
      <c r="IX470" s="116"/>
      <c r="IY470" s="116"/>
      <c r="IZ470" s="116"/>
      <c r="JA470" s="116"/>
      <c r="JB470" s="116"/>
      <c r="JC470" s="116"/>
      <c r="JD470" s="116"/>
      <c r="JE470" s="116"/>
      <c r="JF470" s="116"/>
      <c r="JG470" s="116"/>
      <c r="JH470" s="116">
        <v>72000</v>
      </c>
      <c r="JI470" s="74">
        <f t="shared" si="845"/>
        <v>0</v>
      </c>
      <c r="JK470" s="148"/>
      <c r="JM470" s="78"/>
      <c r="JN470" s="37"/>
      <c r="JO470" s="118"/>
      <c r="JP470" s="117"/>
      <c r="JQ470" s="117"/>
      <c r="JR470" s="117"/>
      <c r="JS470" s="117"/>
      <c r="JT470" s="117"/>
      <c r="JU470" s="117"/>
      <c r="JV470" s="117"/>
      <c r="JW470" s="116"/>
      <c r="JX470" s="116"/>
      <c r="JY470" s="116"/>
      <c r="JZ470" s="116"/>
      <c r="KA470" s="116"/>
      <c r="KB470" s="116"/>
      <c r="KC470" s="116"/>
      <c r="KD470" s="116"/>
      <c r="KE470" s="116"/>
      <c r="KF470" s="116"/>
      <c r="KG470" s="116"/>
      <c r="KH470" s="74">
        <f t="shared" si="846"/>
        <v>0</v>
      </c>
      <c r="KJ470" s="148"/>
      <c r="KL470" s="78"/>
      <c r="KM470" s="37"/>
      <c r="KN470" s="118"/>
      <c r="KO470" s="117"/>
      <c r="KP470" s="117"/>
      <c r="KQ470" s="117"/>
      <c r="KR470" s="117"/>
      <c r="KS470" s="117"/>
      <c r="KT470" s="117"/>
      <c r="KU470" s="117"/>
      <c r="KV470" s="116"/>
      <c r="KW470" s="116"/>
      <c r="KX470" s="116"/>
      <c r="KY470" s="116"/>
      <c r="KZ470" s="116"/>
      <c r="LA470" s="116"/>
      <c r="LB470" s="116"/>
      <c r="LC470" s="116"/>
      <c r="LD470" s="116"/>
      <c r="LE470" s="116"/>
      <c r="LF470" s="116">
        <v>72000</v>
      </c>
      <c r="LG470" s="74">
        <f t="shared" si="847"/>
        <v>0</v>
      </c>
      <c r="LI470" s="148"/>
      <c r="LK470" s="78"/>
      <c r="LL470" s="37"/>
      <c r="LM470" s="118"/>
      <c r="LN470" s="117"/>
      <c r="LO470" s="117"/>
      <c r="LP470" s="117"/>
      <c r="LQ470" s="117"/>
      <c r="LR470" s="117"/>
      <c r="LS470" s="117"/>
      <c r="LT470" s="117"/>
      <c r="LU470" s="116"/>
      <c r="LV470" s="116"/>
      <c r="LW470" s="116"/>
      <c r="LX470" s="116"/>
      <c r="LY470" s="116"/>
      <c r="LZ470" s="116"/>
      <c r="MA470" s="116"/>
      <c r="MB470" s="116"/>
      <c r="MC470" s="116"/>
      <c r="MD470" s="116"/>
      <c r="ME470" s="116"/>
      <c r="MF470" s="74">
        <f t="shared" si="848"/>
        <v>0</v>
      </c>
      <c r="MH470" s="148"/>
      <c r="MJ470" s="78"/>
      <c r="MK470" s="37"/>
      <c r="ML470" s="118"/>
      <c r="MM470" s="117"/>
      <c r="MN470" s="117"/>
      <c r="MO470" s="117"/>
      <c r="MP470" s="117"/>
      <c r="MQ470" s="117"/>
      <c r="MR470" s="117"/>
      <c r="MS470" s="117"/>
      <c r="MT470" s="116"/>
      <c r="MU470" s="116"/>
      <c r="MV470" s="116"/>
      <c r="MW470" s="116"/>
      <c r="MX470" s="116"/>
      <c r="MY470" s="116"/>
      <c r="MZ470" s="116"/>
      <c r="NA470" s="116"/>
      <c r="NB470" s="116"/>
      <c r="NC470" s="116"/>
      <c r="ND470" s="116"/>
      <c r="NE470" s="74">
        <f t="shared" si="849"/>
        <v>0</v>
      </c>
      <c r="NG470" s="148"/>
      <c r="NI470" s="78"/>
      <c r="NJ470" s="37"/>
      <c r="NK470" s="118"/>
      <c r="NL470" s="117"/>
      <c r="NM470" s="117"/>
      <c r="NN470" s="117"/>
      <c r="NO470" s="117"/>
      <c r="NP470" s="117"/>
      <c r="NQ470" s="117"/>
      <c r="NR470" s="117"/>
      <c r="NS470" s="117"/>
      <c r="NT470" s="117"/>
      <c r="NU470" s="117"/>
      <c r="NV470" s="117"/>
      <c r="NW470" s="117"/>
      <c r="NX470" s="117"/>
      <c r="NY470" s="117"/>
      <c r="NZ470" s="117"/>
      <c r="OA470" s="116"/>
      <c r="OB470" s="117"/>
      <c r="OC470" s="116">
        <v>72000</v>
      </c>
      <c r="OD470" s="74">
        <f t="shared" si="850"/>
        <v>0</v>
      </c>
      <c r="OF470" s="148"/>
      <c r="OH470" s="78"/>
      <c r="OI470" s="37"/>
      <c r="OJ470" s="118"/>
      <c r="OK470" s="117"/>
      <c r="OL470" s="117"/>
      <c r="OM470" s="117"/>
      <c r="ON470" s="117"/>
      <c r="OO470" s="117"/>
      <c r="OP470" s="117"/>
      <c r="OQ470" s="117"/>
      <c r="OR470" s="117"/>
      <c r="OS470" s="117"/>
      <c r="OT470" s="117"/>
      <c r="OU470" s="117"/>
      <c r="OV470" s="117"/>
      <c r="OW470" s="117"/>
      <c r="OX470" s="117"/>
      <c r="OY470" s="117"/>
      <c r="OZ470" s="116"/>
      <c r="PA470" s="117"/>
      <c r="PB470" s="116"/>
      <c r="PC470" s="74">
        <f t="shared" si="851"/>
        <v>0</v>
      </c>
      <c r="PE470" s="148"/>
      <c r="PG470" s="78"/>
      <c r="PH470" s="37"/>
      <c r="PI470" s="118"/>
      <c r="PJ470" s="117"/>
      <c r="PK470" s="117"/>
      <c r="PL470" s="117"/>
      <c r="PM470" s="117"/>
      <c r="PN470" s="117"/>
      <c r="PO470" s="117"/>
      <c r="PP470" s="117"/>
      <c r="PQ470" s="117"/>
      <c r="PR470" s="117"/>
      <c r="PS470" s="117"/>
      <c r="PT470" s="117"/>
      <c r="PU470" s="117"/>
      <c r="PV470" s="117"/>
      <c r="PW470" s="117"/>
      <c r="PX470" s="117"/>
      <c r="PY470" s="116"/>
      <c r="PZ470" s="117"/>
      <c r="QA470" s="116">
        <v>70000</v>
      </c>
      <c r="QB470" s="74">
        <f t="shared" si="852"/>
        <v>0</v>
      </c>
      <c r="QD470" s="148"/>
      <c r="QF470" s="78"/>
      <c r="QG470" s="37"/>
      <c r="QH470" s="118"/>
      <c r="QI470" s="117"/>
      <c r="QJ470" s="117"/>
      <c r="QK470" s="117"/>
      <c r="QL470" s="117"/>
      <c r="QM470" s="117"/>
      <c r="QN470" s="117"/>
      <c r="QO470" s="117"/>
      <c r="QP470" s="117"/>
      <c r="QQ470" s="117"/>
      <c r="QR470" s="117"/>
      <c r="QS470" s="117"/>
      <c r="QT470" s="117"/>
      <c r="QU470" s="117"/>
      <c r="QV470" s="117"/>
      <c r="QW470" s="117"/>
      <c r="QX470" s="116"/>
      <c r="QY470" s="117"/>
      <c r="QZ470" s="116"/>
      <c r="RA470" s="74">
        <f t="shared" si="853"/>
        <v>0</v>
      </c>
      <c r="RC470" s="148"/>
      <c r="RE470" s="78"/>
      <c r="RF470" s="37"/>
      <c r="RG470" s="118"/>
      <c r="RH470" s="117"/>
      <c r="RI470" s="117"/>
      <c r="RJ470" s="117"/>
      <c r="RK470" s="117"/>
      <c r="RL470" s="117"/>
      <c r="RM470" s="117"/>
      <c r="RN470" s="117"/>
      <c r="RO470" s="117"/>
      <c r="RP470" s="117"/>
      <c r="RQ470" s="117"/>
      <c r="RR470" s="117"/>
      <c r="RS470" s="117"/>
      <c r="RT470" s="117"/>
      <c r="RU470" s="117"/>
      <c r="RV470" s="117"/>
      <c r="RW470" s="116"/>
      <c r="RX470" s="117"/>
      <c r="RY470" s="116">
        <v>70000</v>
      </c>
      <c r="RZ470" s="74">
        <f t="shared" si="854"/>
        <v>0</v>
      </c>
      <c r="SB470" s="148"/>
      <c r="SD470" s="78"/>
      <c r="SE470" s="37"/>
      <c r="SF470" s="118"/>
      <c r="SG470" s="117"/>
      <c r="SH470" s="117"/>
      <c r="SI470" s="117"/>
      <c r="SJ470" s="117"/>
      <c r="SK470" s="117"/>
      <c r="SL470" s="117"/>
      <c r="SM470" s="117"/>
      <c r="SN470" s="117"/>
      <c r="SO470" s="117"/>
      <c r="SP470" s="117"/>
      <c r="SQ470" s="117"/>
      <c r="SR470" s="117"/>
      <c r="SS470" s="117"/>
      <c r="ST470" s="117"/>
      <c r="SU470" s="117"/>
      <c r="SV470" s="116"/>
      <c r="SW470" s="117"/>
      <c r="SX470" s="116">
        <v>72000</v>
      </c>
      <c r="SY470" s="74">
        <f t="shared" si="855"/>
        <v>0</v>
      </c>
      <c r="TA470" s="148"/>
      <c r="TC470" s="78"/>
      <c r="TD470" s="37"/>
      <c r="TE470" s="118"/>
      <c r="TF470" s="117"/>
      <c r="TG470" s="117"/>
      <c r="TH470" s="117"/>
      <c r="TI470" s="117"/>
      <c r="TJ470" s="117"/>
      <c r="TK470" s="117"/>
      <c r="TL470" s="117"/>
      <c r="TM470" s="117"/>
      <c r="TN470" s="117"/>
      <c r="TO470" s="117"/>
      <c r="TP470" s="117"/>
      <c r="TQ470" s="117"/>
      <c r="TR470" s="117"/>
      <c r="TS470" s="117"/>
      <c r="TT470" s="117"/>
      <c r="TU470" s="116"/>
      <c r="TV470" s="117"/>
      <c r="TW470" s="116"/>
      <c r="TX470" s="74">
        <f t="shared" si="856"/>
        <v>0</v>
      </c>
      <c r="TZ470" s="148"/>
      <c r="UB470" s="78"/>
      <c r="UC470" s="37"/>
      <c r="UD470" s="118"/>
      <c r="UE470" s="117"/>
      <c r="UF470" s="117"/>
      <c r="UG470" s="117"/>
      <c r="UH470" s="117"/>
      <c r="UI470" s="117"/>
      <c r="UJ470" s="117"/>
      <c r="UK470" s="117"/>
      <c r="UL470" s="117"/>
      <c r="UM470" s="117"/>
      <c r="UN470" s="117"/>
      <c r="UO470" s="117"/>
      <c r="UP470" s="117"/>
      <c r="UQ470" s="117"/>
      <c r="UR470" s="117"/>
      <c r="US470" s="117"/>
      <c r="UT470" s="116"/>
      <c r="UU470" s="117"/>
      <c r="UV470" s="116"/>
      <c r="UW470" s="74">
        <f t="shared" si="857"/>
        <v>0</v>
      </c>
      <c r="UY470" s="148"/>
      <c r="VA470" s="78"/>
      <c r="VB470" s="37"/>
      <c r="VC470" s="118"/>
      <c r="VD470" s="117"/>
      <c r="VE470" s="117"/>
      <c r="VF470" s="117"/>
      <c r="VG470" s="117"/>
      <c r="VH470" s="117"/>
      <c r="VI470" s="117"/>
      <c r="VJ470" s="117"/>
      <c r="VK470" s="117"/>
      <c r="VL470" s="117"/>
      <c r="VM470" s="117"/>
      <c r="VN470" s="117"/>
      <c r="VO470" s="117"/>
      <c r="VP470" s="117"/>
      <c r="VQ470" s="117"/>
      <c r="VR470" s="117"/>
      <c r="VS470" s="116"/>
      <c r="VT470" s="117"/>
      <c r="VU470" s="116">
        <v>70000</v>
      </c>
      <c r="VV470" s="74">
        <f t="shared" si="858"/>
        <v>0</v>
      </c>
    </row>
    <row r="471" spans="2:594" s="38" customFormat="1" ht="45" outlineLevel="1">
      <c r="B471" s="88"/>
      <c r="C471" s="89">
        <f>IF(ISERROR(I471+1)=TRUE,I471,IF(I471="","",MAX(C$15:C470)+1))</f>
        <v>346</v>
      </c>
      <c r="D471" s="88">
        <f t="shared" si="835"/>
        <v>1</v>
      </c>
      <c r="E471" s="3"/>
      <c r="G471" s="148"/>
      <c r="I471" s="95">
        <f t="shared" si="859"/>
        <v>357</v>
      </c>
      <c r="J471" s="94" t="s">
        <v>340</v>
      </c>
      <c r="K471" s="93"/>
      <c r="L471" s="93"/>
      <c r="M471" s="93"/>
      <c r="N471" s="93"/>
      <c r="O471" s="92"/>
      <c r="P471" s="91" t="s">
        <v>329</v>
      </c>
      <c r="Q471" s="297"/>
      <c r="R471" s="90" t="s">
        <v>141</v>
      </c>
      <c r="S471" s="298"/>
      <c r="U471" s="148"/>
      <c r="W471" s="78"/>
      <c r="X471" s="37"/>
      <c r="Y471" s="118"/>
      <c r="Z471" s="117"/>
      <c r="AA471" s="119"/>
      <c r="AB471" s="117"/>
      <c r="AC471" s="119"/>
      <c r="AD471" s="117"/>
      <c r="AE471" s="117"/>
      <c r="AF471" s="117"/>
      <c r="AG471" s="117"/>
      <c r="AH471" s="117"/>
      <c r="AI471" s="117"/>
      <c r="AJ471" s="117"/>
      <c r="AK471" s="116"/>
      <c r="AL471" s="116"/>
      <c r="AM471" s="116"/>
      <c r="AN471" s="116"/>
      <c r="AO471" s="116"/>
      <c r="AP471" s="116"/>
      <c r="AQ471" s="116"/>
      <c r="AR471" s="74">
        <f t="shared" si="836"/>
        <v>0</v>
      </c>
      <c r="AT471" s="148"/>
      <c r="AV471" s="78"/>
      <c r="AW471" s="37"/>
      <c r="AX471" s="118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6"/>
      <c r="BK471" s="116"/>
      <c r="BL471" s="116"/>
      <c r="BM471" s="116"/>
      <c r="BN471" s="116"/>
      <c r="BO471" s="116"/>
      <c r="BP471" s="116"/>
      <c r="BQ471" s="74">
        <f t="shared" si="837"/>
        <v>0</v>
      </c>
      <c r="BS471" s="148"/>
      <c r="BU471" s="78"/>
      <c r="BV471" s="37"/>
      <c r="BW471" s="118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6"/>
      <c r="CJ471" s="116"/>
      <c r="CK471" s="116"/>
      <c r="CL471" s="116"/>
      <c r="CM471" s="116"/>
      <c r="CN471" s="116"/>
      <c r="CO471" s="116"/>
      <c r="CP471" s="74">
        <f t="shared" si="838"/>
        <v>0</v>
      </c>
      <c r="CR471" s="148"/>
      <c r="CT471" s="78"/>
      <c r="CU471" s="37"/>
      <c r="CV471" s="118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6"/>
      <c r="DI471" s="116"/>
      <c r="DJ471" s="116"/>
      <c r="DK471" s="116"/>
      <c r="DL471" s="116"/>
      <c r="DM471" s="116"/>
      <c r="DN471" s="116"/>
      <c r="DO471" s="74">
        <f t="shared" si="839"/>
        <v>0</v>
      </c>
      <c r="DQ471" s="148"/>
      <c r="DS471" s="78"/>
      <c r="DT471" s="37"/>
      <c r="DU471" s="118"/>
      <c r="DV471" s="117"/>
      <c r="DW471" s="117"/>
      <c r="DX471" s="117"/>
      <c r="DY471" s="117"/>
      <c r="DZ471" s="117"/>
      <c r="EA471" s="117"/>
      <c r="EB471" s="117"/>
      <c r="EC471" s="117"/>
      <c r="ED471" s="117"/>
      <c r="EE471" s="117"/>
      <c r="EF471" s="117"/>
      <c r="EG471" s="116"/>
      <c r="EH471" s="116"/>
      <c r="EI471" s="116"/>
      <c r="EJ471" s="116"/>
      <c r="EK471" s="116"/>
      <c r="EL471" s="116"/>
      <c r="EM471" s="116"/>
      <c r="EN471" s="74">
        <f t="shared" si="840"/>
        <v>0</v>
      </c>
      <c r="EP471" s="148"/>
      <c r="ER471" s="78"/>
      <c r="ES471" s="37"/>
      <c r="ET471" s="118"/>
      <c r="EU471" s="117"/>
      <c r="EV471" s="117"/>
      <c r="EW471" s="117"/>
      <c r="EX471" s="117"/>
      <c r="EY471" s="117"/>
      <c r="EZ471" s="117"/>
      <c r="FA471" s="117"/>
      <c r="FB471" s="117"/>
      <c r="FC471" s="117"/>
      <c r="FD471" s="117"/>
      <c r="FE471" s="117"/>
      <c r="FF471" s="117"/>
      <c r="FG471" s="117"/>
      <c r="FH471" s="116"/>
      <c r="FI471" s="116"/>
      <c r="FJ471" s="116"/>
      <c r="FK471" s="116"/>
      <c r="FL471" s="116"/>
      <c r="FM471" s="74">
        <f t="shared" si="841"/>
        <v>0</v>
      </c>
      <c r="FO471" s="148"/>
      <c r="FQ471" s="78"/>
      <c r="FR471" s="37"/>
      <c r="FS471" s="118"/>
      <c r="FT471" s="117"/>
      <c r="FU471" s="117"/>
      <c r="FV471" s="117"/>
      <c r="FW471" s="117"/>
      <c r="FX471" s="117"/>
      <c r="FY471" s="117"/>
      <c r="FZ471" s="117"/>
      <c r="GA471" s="117"/>
      <c r="GB471" s="117"/>
      <c r="GC471" s="117"/>
      <c r="GD471" s="117"/>
      <c r="GE471" s="117"/>
      <c r="GF471" s="117"/>
      <c r="GG471" s="116"/>
      <c r="GH471" s="116"/>
      <c r="GI471" s="116"/>
      <c r="GJ471" s="116"/>
      <c r="GK471" s="116"/>
      <c r="GL471" s="74">
        <f t="shared" si="842"/>
        <v>0</v>
      </c>
      <c r="GN471" s="148"/>
      <c r="GP471" s="78"/>
      <c r="GQ471" s="37"/>
      <c r="GR471" s="118"/>
      <c r="GS471" s="117"/>
      <c r="GT471" s="117"/>
      <c r="GU471" s="117"/>
      <c r="GV471" s="117"/>
      <c r="GW471" s="117"/>
      <c r="GX471" s="117"/>
      <c r="GY471" s="117"/>
      <c r="GZ471" s="117"/>
      <c r="HA471" s="117"/>
      <c r="HB471" s="117"/>
      <c r="HC471" s="117"/>
      <c r="HD471" s="117"/>
      <c r="HE471" s="117"/>
      <c r="HF471" s="116"/>
      <c r="HG471" s="116"/>
      <c r="HH471" s="116"/>
      <c r="HI471" s="116"/>
      <c r="HJ471" s="116"/>
      <c r="HK471" s="74">
        <f t="shared" si="843"/>
        <v>0</v>
      </c>
      <c r="HM471" s="148"/>
      <c r="HO471" s="78"/>
      <c r="HP471" s="37"/>
      <c r="HQ471" s="118"/>
      <c r="HR471" s="117"/>
      <c r="HS471" s="117"/>
      <c r="HT471" s="117"/>
      <c r="HU471" s="117"/>
      <c r="HV471" s="117"/>
      <c r="HW471" s="117"/>
      <c r="HX471" s="117"/>
      <c r="HY471" s="117"/>
      <c r="HZ471" s="117"/>
      <c r="IA471" s="117"/>
      <c r="IB471" s="117"/>
      <c r="IC471" s="117"/>
      <c r="ID471" s="117"/>
      <c r="IE471" s="116"/>
      <c r="IF471" s="116"/>
      <c r="IG471" s="116"/>
      <c r="IH471" s="116"/>
      <c r="II471" s="116"/>
      <c r="IJ471" s="74">
        <f t="shared" si="844"/>
        <v>0</v>
      </c>
      <c r="IL471" s="148"/>
      <c r="IN471" s="78"/>
      <c r="IO471" s="37"/>
      <c r="IP471" s="118"/>
      <c r="IQ471" s="117"/>
      <c r="IR471" s="117"/>
      <c r="IS471" s="117"/>
      <c r="IT471" s="117"/>
      <c r="IU471" s="117"/>
      <c r="IV471" s="117"/>
      <c r="IW471" s="117"/>
      <c r="IX471" s="116"/>
      <c r="IY471" s="116"/>
      <c r="IZ471" s="116"/>
      <c r="JA471" s="116"/>
      <c r="JB471" s="116"/>
      <c r="JC471" s="116"/>
      <c r="JD471" s="116"/>
      <c r="JE471" s="116"/>
      <c r="JF471" s="116"/>
      <c r="JG471" s="116"/>
      <c r="JH471" s="116"/>
      <c r="JI471" s="74">
        <f t="shared" si="845"/>
        <v>0</v>
      </c>
      <c r="JK471" s="148"/>
      <c r="JM471" s="78"/>
      <c r="JN471" s="37"/>
      <c r="JO471" s="118"/>
      <c r="JP471" s="117"/>
      <c r="JQ471" s="117"/>
      <c r="JR471" s="117"/>
      <c r="JS471" s="117"/>
      <c r="JT471" s="117"/>
      <c r="JU471" s="117"/>
      <c r="JV471" s="117"/>
      <c r="JW471" s="116"/>
      <c r="JX471" s="116"/>
      <c r="JY471" s="116"/>
      <c r="JZ471" s="116"/>
      <c r="KA471" s="116"/>
      <c r="KB471" s="116"/>
      <c r="KC471" s="116"/>
      <c r="KD471" s="116"/>
      <c r="KE471" s="116"/>
      <c r="KF471" s="116"/>
      <c r="KG471" s="116"/>
      <c r="KH471" s="74">
        <f t="shared" si="846"/>
        <v>0</v>
      </c>
      <c r="KJ471" s="148"/>
      <c r="KL471" s="78"/>
      <c r="KM471" s="37"/>
      <c r="KN471" s="118"/>
      <c r="KO471" s="117"/>
      <c r="KP471" s="117"/>
      <c r="KQ471" s="117"/>
      <c r="KR471" s="117"/>
      <c r="KS471" s="117"/>
      <c r="KT471" s="117"/>
      <c r="KU471" s="117"/>
      <c r="KV471" s="116"/>
      <c r="KW471" s="116"/>
      <c r="KX471" s="116"/>
      <c r="KY471" s="116"/>
      <c r="KZ471" s="116"/>
      <c r="LA471" s="116"/>
      <c r="LB471" s="116"/>
      <c r="LC471" s="116"/>
      <c r="LD471" s="116"/>
      <c r="LE471" s="116"/>
      <c r="LF471" s="116"/>
      <c r="LG471" s="74">
        <f t="shared" si="847"/>
        <v>0</v>
      </c>
      <c r="LI471" s="148"/>
      <c r="LK471" s="78"/>
      <c r="LL471" s="37"/>
      <c r="LM471" s="118"/>
      <c r="LN471" s="117"/>
      <c r="LO471" s="117"/>
      <c r="LP471" s="117"/>
      <c r="LQ471" s="117"/>
      <c r="LR471" s="117"/>
      <c r="LS471" s="117"/>
      <c r="LT471" s="117"/>
      <c r="LU471" s="116"/>
      <c r="LV471" s="116"/>
      <c r="LW471" s="116"/>
      <c r="LX471" s="116"/>
      <c r="LY471" s="116"/>
      <c r="LZ471" s="116"/>
      <c r="MA471" s="116"/>
      <c r="MB471" s="116"/>
      <c r="MC471" s="116"/>
      <c r="MD471" s="116"/>
      <c r="ME471" s="116"/>
      <c r="MF471" s="74">
        <f t="shared" si="848"/>
        <v>0</v>
      </c>
      <c r="MH471" s="148"/>
      <c r="MJ471" s="78"/>
      <c r="MK471" s="37"/>
      <c r="ML471" s="118"/>
      <c r="MM471" s="117"/>
      <c r="MN471" s="117"/>
      <c r="MO471" s="117"/>
      <c r="MP471" s="117"/>
      <c r="MQ471" s="117"/>
      <c r="MR471" s="117"/>
      <c r="MS471" s="117"/>
      <c r="MT471" s="116"/>
      <c r="MU471" s="116"/>
      <c r="MV471" s="116"/>
      <c r="MW471" s="116"/>
      <c r="MX471" s="116"/>
      <c r="MY471" s="116"/>
      <c r="MZ471" s="116"/>
      <c r="NA471" s="116"/>
      <c r="NB471" s="116"/>
      <c r="NC471" s="116"/>
      <c r="ND471" s="116"/>
      <c r="NE471" s="74">
        <f t="shared" si="849"/>
        <v>0</v>
      </c>
      <c r="NG471" s="148"/>
      <c r="NI471" s="78"/>
      <c r="NJ471" s="37"/>
      <c r="NK471" s="118"/>
      <c r="NL471" s="117"/>
      <c r="NM471" s="117"/>
      <c r="NN471" s="117"/>
      <c r="NO471" s="117"/>
      <c r="NP471" s="117"/>
      <c r="NQ471" s="117"/>
      <c r="NR471" s="117"/>
      <c r="NS471" s="117"/>
      <c r="NT471" s="117"/>
      <c r="NU471" s="117"/>
      <c r="NV471" s="117"/>
      <c r="NW471" s="117"/>
      <c r="NX471" s="117"/>
      <c r="NY471" s="117"/>
      <c r="NZ471" s="117"/>
      <c r="OA471" s="116"/>
      <c r="OB471" s="117"/>
      <c r="OC471" s="116"/>
      <c r="OD471" s="74">
        <f t="shared" si="850"/>
        <v>0</v>
      </c>
      <c r="OF471" s="148"/>
      <c r="OH471" s="78"/>
      <c r="OI471" s="37"/>
      <c r="OJ471" s="118"/>
      <c r="OK471" s="117"/>
      <c r="OL471" s="117"/>
      <c r="OM471" s="117"/>
      <c r="ON471" s="117"/>
      <c r="OO471" s="117"/>
      <c r="OP471" s="117"/>
      <c r="OQ471" s="117"/>
      <c r="OR471" s="117"/>
      <c r="OS471" s="117"/>
      <c r="OT471" s="117"/>
      <c r="OU471" s="117"/>
      <c r="OV471" s="117"/>
      <c r="OW471" s="117"/>
      <c r="OX471" s="117"/>
      <c r="OY471" s="117"/>
      <c r="OZ471" s="116"/>
      <c r="PA471" s="117"/>
      <c r="PB471" s="116"/>
      <c r="PC471" s="74">
        <f t="shared" si="851"/>
        <v>0</v>
      </c>
      <c r="PE471" s="148"/>
      <c r="PG471" s="78"/>
      <c r="PH471" s="37"/>
      <c r="PI471" s="118"/>
      <c r="PJ471" s="117"/>
      <c r="PK471" s="117"/>
      <c r="PL471" s="117"/>
      <c r="PM471" s="117"/>
      <c r="PN471" s="117"/>
      <c r="PO471" s="117"/>
      <c r="PP471" s="117"/>
      <c r="PQ471" s="117"/>
      <c r="PR471" s="117"/>
      <c r="PS471" s="117"/>
      <c r="PT471" s="117"/>
      <c r="PU471" s="117"/>
      <c r="PV471" s="117"/>
      <c r="PW471" s="117"/>
      <c r="PX471" s="117"/>
      <c r="PY471" s="116"/>
      <c r="PZ471" s="117"/>
      <c r="QA471" s="116"/>
      <c r="QB471" s="74">
        <f t="shared" si="852"/>
        <v>0</v>
      </c>
      <c r="QD471" s="148"/>
      <c r="QF471" s="78"/>
      <c r="QG471" s="37"/>
      <c r="QH471" s="118"/>
      <c r="QI471" s="117"/>
      <c r="QJ471" s="117"/>
      <c r="QK471" s="117"/>
      <c r="QL471" s="117"/>
      <c r="QM471" s="117"/>
      <c r="QN471" s="117"/>
      <c r="QO471" s="117"/>
      <c r="QP471" s="117"/>
      <c r="QQ471" s="117"/>
      <c r="QR471" s="117"/>
      <c r="QS471" s="117"/>
      <c r="QT471" s="117"/>
      <c r="QU471" s="117"/>
      <c r="QV471" s="117"/>
      <c r="QW471" s="117"/>
      <c r="QX471" s="116"/>
      <c r="QY471" s="117"/>
      <c r="QZ471" s="116"/>
      <c r="RA471" s="74">
        <f t="shared" si="853"/>
        <v>0</v>
      </c>
      <c r="RC471" s="148"/>
      <c r="RE471" s="78"/>
      <c r="RF471" s="37"/>
      <c r="RG471" s="118"/>
      <c r="RH471" s="117"/>
      <c r="RI471" s="117"/>
      <c r="RJ471" s="117"/>
      <c r="RK471" s="117"/>
      <c r="RL471" s="117"/>
      <c r="RM471" s="117"/>
      <c r="RN471" s="117"/>
      <c r="RO471" s="117"/>
      <c r="RP471" s="117"/>
      <c r="RQ471" s="117"/>
      <c r="RR471" s="117"/>
      <c r="RS471" s="117"/>
      <c r="RT471" s="117"/>
      <c r="RU471" s="117"/>
      <c r="RV471" s="117"/>
      <c r="RW471" s="116"/>
      <c r="RX471" s="117"/>
      <c r="RY471" s="116"/>
      <c r="RZ471" s="74">
        <f t="shared" si="854"/>
        <v>0</v>
      </c>
      <c r="SB471" s="148"/>
      <c r="SD471" s="78"/>
      <c r="SE471" s="37"/>
      <c r="SF471" s="118"/>
      <c r="SG471" s="117"/>
      <c r="SH471" s="117"/>
      <c r="SI471" s="117"/>
      <c r="SJ471" s="117"/>
      <c r="SK471" s="117"/>
      <c r="SL471" s="117"/>
      <c r="SM471" s="117"/>
      <c r="SN471" s="117"/>
      <c r="SO471" s="117"/>
      <c r="SP471" s="117"/>
      <c r="SQ471" s="117"/>
      <c r="SR471" s="117"/>
      <c r="SS471" s="117"/>
      <c r="ST471" s="117"/>
      <c r="SU471" s="117"/>
      <c r="SV471" s="116"/>
      <c r="SW471" s="117"/>
      <c r="SX471" s="116"/>
      <c r="SY471" s="74">
        <f t="shared" si="855"/>
        <v>0</v>
      </c>
      <c r="TA471" s="148"/>
      <c r="TC471" s="78"/>
      <c r="TD471" s="37"/>
      <c r="TE471" s="118"/>
      <c r="TF471" s="117"/>
      <c r="TG471" s="117"/>
      <c r="TH471" s="117"/>
      <c r="TI471" s="117"/>
      <c r="TJ471" s="117"/>
      <c r="TK471" s="117"/>
      <c r="TL471" s="117"/>
      <c r="TM471" s="117"/>
      <c r="TN471" s="117"/>
      <c r="TO471" s="117"/>
      <c r="TP471" s="117"/>
      <c r="TQ471" s="117"/>
      <c r="TR471" s="117"/>
      <c r="TS471" s="117"/>
      <c r="TT471" s="117"/>
      <c r="TU471" s="116"/>
      <c r="TV471" s="117"/>
      <c r="TW471" s="116"/>
      <c r="TX471" s="74">
        <f t="shared" si="856"/>
        <v>0</v>
      </c>
      <c r="TZ471" s="148"/>
      <c r="UB471" s="78"/>
      <c r="UC471" s="37"/>
      <c r="UD471" s="118"/>
      <c r="UE471" s="117"/>
      <c r="UF471" s="117"/>
      <c r="UG471" s="117"/>
      <c r="UH471" s="117"/>
      <c r="UI471" s="117"/>
      <c r="UJ471" s="117"/>
      <c r="UK471" s="117"/>
      <c r="UL471" s="117"/>
      <c r="UM471" s="117"/>
      <c r="UN471" s="117"/>
      <c r="UO471" s="117"/>
      <c r="UP471" s="117"/>
      <c r="UQ471" s="117"/>
      <c r="UR471" s="117"/>
      <c r="US471" s="117"/>
      <c r="UT471" s="116"/>
      <c r="UU471" s="117"/>
      <c r="UV471" s="116"/>
      <c r="UW471" s="74">
        <f t="shared" si="857"/>
        <v>0</v>
      </c>
      <c r="UY471" s="148"/>
      <c r="VA471" s="78"/>
      <c r="VB471" s="37"/>
      <c r="VC471" s="118"/>
      <c r="VD471" s="117"/>
      <c r="VE471" s="117"/>
      <c r="VF471" s="117"/>
      <c r="VG471" s="117"/>
      <c r="VH471" s="117"/>
      <c r="VI471" s="117"/>
      <c r="VJ471" s="117"/>
      <c r="VK471" s="117"/>
      <c r="VL471" s="117"/>
      <c r="VM471" s="117"/>
      <c r="VN471" s="117"/>
      <c r="VO471" s="117"/>
      <c r="VP471" s="117"/>
      <c r="VQ471" s="117"/>
      <c r="VR471" s="117"/>
      <c r="VS471" s="116"/>
      <c r="VT471" s="117"/>
      <c r="VU471" s="116"/>
      <c r="VV471" s="74">
        <f t="shared" si="858"/>
        <v>0</v>
      </c>
    </row>
    <row r="472" spans="2:594" s="38" customFormat="1" outlineLevel="1">
      <c r="B472" s="88"/>
      <c r="C472" s="89">
        <f>IF(ISERROR(I472+1)=TRUE,I472,IF(I472="","",MAX(C$15:C471)+1))</f>
        <v>347</v>
      </c>
      <c r="D472" s="88">
        <f t="shared" si="835"/>
        <v>1</v>
      </c>
      <c r="E472" s="3"/>
      <c r="G472" s="148"/>
      <c r="I472" s="95">
        <f t="shared" si="859"/>
        <v>358</v>
      </c>
      <c r="J472" s="94" t="s">
        <v>339</v>
      </c>
      <c r="K472" s="93"/>
      <c r="L472" s="93"/>
      <c r="M472" s="93"/>
      <c r="N472" s="93"/>
      <c r="O472" s="92"/>
      <c r="P472" s="91" t="s">
        <v>331</v>
      </c>
      <c r="Q472" s="297"/>
      <c r="R472" s="90" t="s">
        <v>141</v>
      </c>
      <c r="S472" s="298"/>
      <c r="U472" s="148"/>
      <c r="W472" s="78"/>
      <c r="X472" s="37"/>
      <c r="Y472" s="118"/>
      <c r="Z472" s="117"/>
      <c r="AA472" s="119"/>
      <c r="AB472" s="117"/>
      <c r="AC472" s="119"/>
      <c r="AD472" s="117"/>
      <c r="AE472" s="117"/>
      <c r="AF472" s="117"/>
      <c r="AG472" s="117"/>
      <c r="AH472" s="117"/>
      <c r="AI472" s="117"/>
      <c r="AJ472" s="117"/>
      <c r="AK472" s="116"/>
      <c r="AL472" s="116"/>
      <c r="AM472" s="116"/>
      <c r="AN472" s="116"/>
      <c r="AO472" s="116"/>
      <c r="AP472" s="116"/>
      <c r="AQ472" s="116">
        <f>50*42</f>
        <v>2100</v>
      </c>
      <c r="AR472" s="74">
        <f t="shared" si="836"/>
        <v>0</v>
      </c>
      <c r="AT472" s="148"/>
      <c r="AV472" s="78"/>
      <c r="AW472" s="37"/>
      <c r="AX472" s="118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6"/>
      <c r="BK472" s="116"/>
      <c r="BL472" s="116"/>
      <c r="BM472" s="116"/>
      <c r="BN472" s="116"/>
      <c r="BO472" s="116"/>
      <c r="BP472" s="116"/>
      <c r="BQ472" s="74">
        <f t="shared" si="837"/>
        <v>0</v>
      </c>
      <c r="BS472" s="148"/>
      <c r="BU472" s="78"/>
      <c r="BV472" s="37"/>
      <c r="BW472" s="118"/>
      <c r="BX472" s="117"/>
      <c r="BY472" s="117"/>
      <c r="BZ472" s="117"/>
      <c r="CA472" s="117"/>
      <c r="CB472" s="117"/>
      <c r="CC472" s="117"/>
      <c r="CD472" s="117"/>
      <c r="CE472" s="117"/>
      <c r="CF472" s="117"/>
      <c r="CG472" s="117"/>
      <c r="CH472" s="117"/>
      <c r="CI472" s="116"/>
      <c r="CJ472" s="116"/>
      <c r="CK472" s="116"/>
      <c r="CL472" s="116"/>
      <c r="CM472" s="116"/>
      <c r="CN472" s="116"/>
      <c r="CO472" s="116">
        <f>30*42</f>
        <v>1260</v>
      </c>
      <c r="CP472" s="74">
        <f t="shared" si="838"/>
        <v>0</v>
      </c>
      <c r="CR472" s="148"/>
      <c r="CT472" s="78"/>
      <c r="CU472" s="37"/>
      <c r="CV472" s="118"/>
      <c r="CW472" s="117"/>
      <c r="CX472" s="117"/>
      <c r="CY472" s="117"/>
      <c r="CZ472" s="117"/>
      <c r="DA472" s="117"/>
      <c r="DB472" s="117"/>
      <c r="DC472" s="117"/>
      <c r="DD472" s="117"/>
      <c r="DE472" s="117"/>
      <c r="DF472" s="117"/>
      <c r="DG472" s="117"/>
      <c r="DH472" s="116"/>
      <c r="DI472" s="116"/>
      <c r="DJ472" s="116"/>
      <c r="DK472" s="116"/>
      <c r="DL472" s="116"/>
      <c r="DM472" s="116"/>
      <c r="DN472" s="116"/>
      <c r="DO472" s="74">
        <f t="shared" si="839"/>
        <v>0</v>
      </c>
      <c r="DQ472" s="148"/>
      <c r="DS472" s="78"/>
      <c r="DT472" s="37"/>
      <c r="DU472" s="118"/>
      <c r="DV472" s="117"/>
      <c r="DW472" s="117"/>
      <c r="DX472" s="117"/>
      <c r="DY472" s="117"/>
      <c r="DZ472" s="117"/>
      <c r="EA472" s="117"/>
      <c r="EB472" s="117"/>
      <c r="EC472" s="117"/>
      <c r="ED472" s="117"/>
      <c r="EE472" s="117"/>
      <c r="EF472" s="117"/>
      <c r="EG472" s="116"/>
      <c r="EH472" s="116"/>
      <c r="EI472" s="116"/>
      <c r="EJ472" s="116"/>
      <c r="EK472" s="116"/>
      <c r="EL472" s="116"/>
      <c r="EM472" s="116">
        <f>30*42</f>
        <v>1260</v>
      </c>
      <c r="EN472" s="74">
        <f t="shared" si="840"/>
        <v>0</v>
      </c>
      <c r="EP472" s="148"/>
      <c r="ER472" s="78"/>
      <c r="ES472" s="37"/>
      <c r="ET472" s="118"/>
      <c r="EU472" s="117"/>
      <c r="EV472" s="117"/>
      <c r="EW472" s="117"/>
      <c r="EX472" s="117"/>
      <c r="EY472" s="117"/>
      <c r="EZ472" s="117"/>
      <c r="FA472" s="117"/>
      <c r="FB472" s="117"/>
      <c r="FC472" s="117"/>
      <c r="FD472" s="117"/>
      <c r="FE472" s="117"/>
      <c r="FF472" s="117"/>
      <c r="FG472" s="117"/>
      <c r="FH472" s="116"/>
      <c r="FI472" s="116"/>
      <c r="FJ472" s="116"/>
      <c r="FK472" s="116"/>
      <c r="FL472" s="116">
        <f>50*42</f>
        <v>2100</v>
      </c>
      <c r="FM472" s="74">
        <f t="shared" si="841"/>
        <v>0</v>
      </c>
      <c r="FO472" s="148"/>
      <c r="FQ472" s="78"/>
      <c r="FR472" s="37"/>
      <c r="FS472" s="118"/>
      <c r="FT472" s="117"/>
      <c r="FU472" s="117"/>
      <c r="FV472" s="117"/>
      <c r="FW472" s="117"/>
      <c r="FX472" s="117"/>
      <c r="FY472" s="117"/>
      <c r="FZ472" s="117"/>
      <c r="GA472" s="117"/>
      <c r="GB472" s="117"/>
      <c r="GC472" s="117"/>
      <c r="GD472" s="117"/>
      <c r="GE472" s="117"/>
      <c r="GF472" s="117"/>
      <c r="GG472" s="116"/>
      <c r="GH472" s="116"/>
      <c r="GI472" s="116"/>
      <c r="GJ472" s="116"/>
      <c r="GK472" s="116"/>
      <c r="GL472" s="74">
        <f t="shared" si="842"/>
        <v>0</v>
      </c>
      <c r="GN472" s="148"/>
      <c r="GP472" s="78"/>
      <c r="GQ472" s="37"/>
      <c r="GR472" s="118"/>
      <c r="GS472" s="117"/>
      <c r="GT472" s="117"/>
      <c r="GU472" s="117"/>
      <c r="GV472" s="117"/>
      <c r="GW472" s="117"/>
      <c r="GX472" s="117"/>
      <c r="GY472" s="117"/>
      <c r="GZ472" s="117"/>
      <c r="HA472" s="117"/>
      <c r="HB472" s="117"/>
      <c r="HC472" s="117"/>
      <c r="HD472" s="117"/>
      <c r="HE472" s="117"/>
      <c r="HF472" s="116"/>
      <c r="HG472" s="116"/>
      <c r="HH472" s="116"/>
      <c r="HI472" s="116"/>
      <c r="HJ472" s="116"/>
      <c r="HK472" s="74">
        <f t="shared" si="843"/>
        <v>0</v>
      </c>
      <c r="HM472" s="148"/>
      <c r="HO472" s="78"/>
      <c r="HP472" s="37"/>
      <c r="HQ472" s="118"/>
      <c r="HR472" s="117"/>
      <c r="HS472" s="117"/>
      <c r="HT472" s="117"/>
      <c r="HU472" s="117"/>
      <c r="HV472" s="117"/>
      <c r="HW472" s="117"/>
      <c r="HX472" s="117"/>
      <c r="HY472" s="117"/>
      <c r="HZ472" s="117"/>
      <c r="IA472" s="117"/>
      <c r="IB472" s="117"/>
      <c r="IC472" s="117"/>
      <c r="ID472" s="117"/>
      <c r="IE472" s="116"/>
      <c r="IF472" s="116"/>
      <c r="IG472" s="116"/>
      <c r="IH472" s="116"/>
      <c r="II472" s="116">
        <f>30*42</f>
        <v>1260</v>
      </c>
      <c r="IJ472" s="74">
        <f t="shared" si="844"/>
        <v>0</v>
      </c>
      <c r="IL472" s="148"/>
      <c r="IN472" s="78"/>
      <c r="IO472" s="37"/>
      <c r="IP472" s="118"/>
      <c r="IQ472" s="117"/>
      <c r="IR472" s="117"/>
      <c r="IS472" s="117"/>
      <c r="IT472" s="117"/>
      <c r="IU472" s="117"/>
      <c r="IV472" s="117"/>
      <c r="IW472" s="117"/>
      <c r="IX472" s="116"/>
      <c r="IY472" s="116"/>
      <c r="IZ472" s="116"/>
      <c r="JA472" s="116"/>
      <c r="JB472" s="116"/>
      <c r="JC472" s="116"/>
      <c r="JD472" s="116"/>
      <c r="JE472" s="116"/>
      <c r="JF472" s="116"/>
      <c r="JG472" s="116"/>
      <c r="JH472" s="116">
        <f>50*42</f>
        <v>2100</v>
      </c>
      <c r="JI472" s="74">
        <f t="shared" si="845"/>
        <v>0</v>
      </c>
      <c r="JK472" s="148"/>
      <c r="JM472" s="78"/>
      <c r="JN472" s="37"/>
      <c r="JO472" s="118"/>
      <c r="JP472" s="117"/>
      <c r="JQ472" s="117"/>
      <c r="JR472" s="117"/>
      <c r="JS472" s="117"/>
      <c r="JT472" s="117"/>
      <c r="JU472" s="117"/>
      <c r="JV472" s="117"/>
      <c r="JW472" s="116"/>
      <c r="JX472" s="116"/>
      <c r="JY472" s="116"/>
      <c r="JZ472" s="116"/>
      <c r="KA472" s="116"/>
      <c r="KB472" s="116"/>
      <c r="KC472" s="116"/>
      <c r="KD472" s="116"/>
      <c r="KE472" s="116"/>
      <c r="KF472" s="116"/>
      <c r="KG472" s="116"/>
      <c r="KH472" s="74">
        <f t="shared" si="846"/>
        <v>0</v>
      </c>
      <c r="KJ472" s="148"/>
      <c r="KL472" s="78"/>
      <c r="KM472" s="37"/>
      <c r="KN472" s="118"/>
      <c r="KO472" s="117"/>
      <c r="KP472" s="117"/>
      <c r="KQ472" s="117"/>
      <c r="KR472" s="117"/>
      <c r="KS472" s="117"/>
      <c r="KT472" s="117"/>
      <c r="KU472" s="117"/>
      <c r="KV472" s="116"/>
      <c r="KW472" s="116"/>
      <c r="KX472" s="116"/>
      <c r="KY472" s="116"/>
      <c r="KZ472" s="116"/>
      <c r="LA472" s="116"/>
      <c r="LB472" s="116"/>
      <c r="LC472" s="116"/>
      <c r="LD472" s="116"/>
      <c r="LE472" s="116"/>
      <c r="LF472" s="116">
        <f>50*42</f>
        <v>2100</v>
      </c>
      <c r="LG472" s="74">
        <f t="shared" si="847"/>
        <v>0</v>
      </c>
      <c r="LI472" s="148"/>
      <c r="LK472" s="78"/>
      <c r="LL472" s="37"/>
      <c r="LM472" s="118"/>
      <c r="LN472" s="117"/>
      <c r="LO472" s="117"/>
      <c r="LP472" s="117"/>
      <c r="LQ472" s="117"/>
      <c r="LR472" s="117"/>
      <c r="LS472" s="117"/>
      <c r="LT472" s="117"/>
      <c r="LU472" s="116"/>
      <c r="LV472" s="116"/>
      <c r="LW472" s="116"/>
      <c r="LX472" s="116"/>
      <c r="LY472" s="116"/>
      <c r="LZ472" s="116"/>
      <c r="MA472" s="116"/>
      <c r="MB472" s="116"/>
      <c r="MC472" s="116"/>
      <c r="MD472" s="116"/>
      <c r="ME472" s="116"/>
      <c r="MF472" s="74">
        <f t="shared" si="848"/>
        <v>0</v>
      </c>
      <c r="MH472" s="148"/>
      <c r="MJ472" s="78"/>
      <c r="MK472" s="37"/>
      <c r="ML472" s="118"/>
      <c r="MM472" s="117"/>
      <c r="MN472" s="117"/>
      <c r="MO472" s="117"/>
      <c r="MP472" s="117"/>
      <c r="MQ472" s="117"/>
      <c r="MR472" s="117"/>
      <c r="MS472" s="117"/>
      <c r="MT472" s="116"/>
      <c r="MU472" s="116"/>
      <c r="MV472" s="116"/>
      <c r="MW472" s="116"/>
      <c r="MX472" s="116"/>
      <c r="MY472" s="116"/>
      <c r="MZ472" s="116"/>
      <c r="NA472" s="116"/>
      <c r="NB472" s="116"/>
      <c r="NC472" s="116"/>
      <c r="ND472" s="116"/>
      <c r="NE472" s="74">
        <f t="shared" si="849"/>
        <v>0</v>
      </c>
      <c r="NG472" s="148"/>
      <c r="NI472" s="78"/>
      <c r="NJ472" s="37"/>
      <c r="NK472" s="118"/>
      <c r="NL472" s="117"/>
      <c r="NM472" s="117"/>
      <c r="NN472" s="117"/>
      <c r="NO472" s="117"/>
      <c r="NP472" s="117"/>
      <c r="NQ472" s="117"/>
      <c r="NR472" s="117"/>
      <c r="NS472" s="117"/>
      <c r="NT472" s="117"/>
      <c r="NU472" s="117"/>
      <c r="NV472" s="117"/>
      <c r="NW472" s="117"/>
      <c r="NX472" s="117"/>
      <c r="NY472" s="117"/>
      <c r="NZ472" s="117"/>
      <c r="OA472" s="116"/>
      <c r="OB472" s="117"/>
      <c r="OC472" s="116">
        <f>50*42</f>
        <v>2100</v>
      </c>
      <c r="OD472" s="74">
        <f t="shared" si="850"/>
        <v>0</v>
      </c>
      <c r="OF472" s="148"/>
      <c r="OH472" s="78"/>
      <c r="OI472" s="37"/>
      <c r="OJ472" s="118"/>
      <c r="OK472" s="117"/>
      <c r="OL472" s="117"/>
      <c r="OM472" s="117"/>
      <c r="ON472" s="117"/>
      <c r="OO472" s="117"/>
      <c r="OP472" s="117"/>
      <c r="OQ472" s="117"/>
      <c r="OR472" s="117"/>
      <c r="OS472" s="117"/>
      <c r="OT472" s="117"/>
      <c r="OU472" s="117"/>
      <c r="OV472" s="117"/>
      <c r="OW472" s="117"/>
      <c r="OX472" s="117"/>
      <c r="OY472" s="117"/>
      <c r="OZ472" s="116"/>
      <c r="PA472" s="117"/>
      <c r="PB472" s="116"/>
      <c r="PC472" s="74">
        <f t="shared" si="851"/>
        <v>0</v>
      </c>
      <c r="PE472" s="148"/>
      <c r="PG472" s="78"/>
      <c r="PH472" s="37"/>
      <c r="PI472" s="118"/>
      <c r="PJ472" s="117"/>
      <c r="PK472" s="117"/>
      <c r="PL472" s="117"/>
      <c r="PM472" s="117"/>
      <c r="PN472" s="117"/>
      <c r="PO472" s="117"/>
      <c r="PP472" s="117"/>
      <c r="PQ472" s="117"/>
      <c r="PR472" s="117"/>
      <c r="PS472" s="117"/>
      <c r="PT472" s="117"/>
      <c r="PU472" s="117"/>
      <c r="PV472" s="117"/>
      <c r="PW472" s="117"/>
      <c r="PX472" s="117"/>
      <c r="PY472" s="116"/>
      <c r="PZ472" s="117"/>
      <c r="QA472" s="116">
        <f>30*42</f>
        <v>1260</v>
      </c>
      <c r="QB472" s="74">
        <f t="shared" si="852"/>
        <v>0</v>
      </c>
      <c r="QD472" s="148"/>
      <c r="QF472" s="78"/>
      <c r="QG472" s="37"/>
      <c r="QH472" s="118"/>
      <c r="QI472" s="117"/>
      <c r="QJ472" s="117"/>
      <c r="QK472" s="117"/>
      <c r="QL472" s="117"/>
      <c r="QM472" s="117"/>
      <c r="QN472" s="117"/>
      <c r="QO472" s="117"/>
      <c r="QP472" s="117"/>
      <c r="QQ472" s="117"/>
      <c r="QR472" s="117"/>
      <c r="QS472" s="117"/>
      <c r="QT472" s="117"/>
      <c r="QU472" s="117"/>
      <c r="QV472" s="117"/>
      <c r="QW472" s="117"/>
      <c r="QX472" s="116"/>
      <c r="QY472" s="117"/>
      <c r="QZ472" s="116"/>
      <c r="RA472" s="74">
        <f t="shared" si="853"/>
        <v>0</v>
      </c>
      <c r="RC472" s="148"/>
      <c r="RE472" s="78"/>
      <c r="RF472" s="37"/>
      <c r="RG472" s="118"/>
      <c r="RH472" s="117"/>
      <c r="RI472" s="117"/>
      <c r="RJ472" s="117"/>
      <c r="RK472" s="117"/>
      <c r="RL472" s="117"/>
      <c r="RM472" s="117"/>
      <c r="RN472" s="117"/>
      <c r="RO472" s="117"/>
      <c r="RP472" s="117"/>
      <c r="RQ472" s="117"/>
      <c r="RR472" s="117"/>
      <c r="RS472" s="117"/>
      <c r="RT472" s="117"/>
      <c r="RU472" s="117"/>
      <c r="RV472" s="117"/>
      <c r="RW472" s="116"/>
      <c r="RX472" s="117"/>
      <c r="RY472" s="116">
        <f>30*42</f>
        <v>1260</v>
      </c>
      <c r="RZ472" s="74">
        <f t="shared" si="854"/>
        <v>0</v>
      </c>
      <c r="SB472" s="148"/>
      <c r="SD472" s="78"/>
      <c r="SE472" s="37"/>
      <c r="SF472" s="118"/>
      <c r="SG472" s="117"/>
      <c r="SH472" s="117"/>
      <c r="SI472" s="117"/>
      <c r="SJ472" s="117"/>
      <c r="SK472" s="117"/>
      <c r="SL472" s="117"/>
      <c r="SM472" s="117"/>
      <c r="SN472" s="117"/>
      <c r="SO472" s="117"/>
      <c r="SP472" s="117"/>
      <c r="SQ472" s="117"/>
      <c r="SR472" s="117"/>
      <c r="SS472" s="117"/>
      <c r="ST472" s="117"/>
      <c r="SU472" s="117"/>
      <c r="SV472" s="116"/>
      <c r="SW472" s="117"/>
      <c r="SX472" s="116">
        <f>50*42</f>
        <v>2100</v>
      </c>
      <c r="SY472" s="74">
        <f t="shared" si="855"/>
        <v>0</v>
      </c>
      <c r="TA472" s="148"/>
      <c r="TC472" s="78"/>
      <c r="TD472" s="37"/>
      <c r="TE472" s="118"/>
      <c r="TF472" s="117"/>
      <c r="TG472" s="117"/>
      <c r="TH472" s="117"/>
      <c r="TI472" s="117"/>
      <c r="TJ472" s="117"/>
      <c r="TK472" s="117"/>
      <c r="TL472" s="117"/>
      <c r="TM472" s="117"/>
      <c r="TN472" s="117"/>
      <c r="TO472" s="117"/>
      <c r="TP472" s="117"/>
      <c r="TQ472" s="117"/>
      <c r="TR472" s="117"/>
      <c r="TS472" s="117"/>
      <c r="TT472" s="117"/>
      <c r="TU472" s="116"/>
      <c r="TV472" s="117"/>
      <c r="TW472" s="116"/>
      <c r="TX472" s="74">
        <f t="shared" si="856"/>
        <v>0</v>
      </c>
      <c r="TZ472" s="148"/>
      <c r="UB472" s="78"/>
      <c r="UC472" s="37"/>
      <c r="UD472" s="118"/>
      <c r="UE472" s="117"/>
      <c r="UF472" s="117"/>
      <c r="UG472" s="117"/>
      <c r="UH472" s="117"/>
      <c r="UI472" s="117"/>
      <c r="UJ472" s="117"/>
      <c r="UK472" s="117"/>
      <c r="UL472" s="117"/>
      <c r="UM472" s="117"/>
      <c r="UN472" s="117"/>
      <c r="UO472" s="117"/>
      <c r="UP472" s="117"/>
      <c r="UQ472" s="117"/>
      <c r="UR472" s="117"/>
      <c r="US472" s="117"/>
      <c r="UT472" s="116"/>
      <c r="UU472" s="117"/>
      <c r="UV472" s="116"/>
      <c r="UW472" s="74">
        <f t="shared" si="857"/>
        <v>0</v>
      </c>
      <c r="UY472" s="148"/>
      <c r="VA472" s="78"/>
      <c r="VB472" s="37"/>
      <c r="VC472" s="118"/>
      <c r="VD472" s="117"/>
      <c r="VE472" s="117"/>
      <c r="VF472" s="117"/>
      <c r="VG472" s="117"/>
      <c r="VH472" s="117"/>
      <c r="VI472" s="117"/>
      <c r="VJ472" s="117"/>
      <c r="VK472" s="117"/>
      <c r="VL472" s="117"/>
      <c r="VM472" s="117"/>
      <c r="VN472" s="117"/>
      <c r="VO472" s="117"/>
      <c r="VP472" s="117"/>
      <c r="VQ472" s="117"/>
      <c r="VR472" s="117"/>
      <c r="VS472" s="116"/>
      <c r="VT472" s="117"/>
      <c r="VU472" s="116">
        <f>30*42</f>
        <v>1260</v>
      </c>
      <c r="VV472" s="74">
        <f t="shared" si="858"/>
        <v>0</v>
      </c>
    </row>
    <row r="473" spans="2:594" s="38" customFormat="1" outlineLevel="1">
      <c r="B473" s="88"/>
      <c r="C473" s="89">
        <f>IF(ISERROR(I473+1)=TRUE,I473,IF(I473="","",MAX(C$15:C472)+1))</f>
        <v>348</v>
      </c>
      <c r="D473" s="88">
        <f t="shared" si="835"/>
        <v>1</v>
      </c>
      <c r="E473" s="3"/>
      <c r="G473" s="148"/>
      <c r="I473" s="95">
        <f t="shared" si="859"/>
        <v>359</v>
      </c>
      <c r="J473" s="94" t="s">
        <v>338</v>
      </c>
      <c r="K473" s="93"/>
      <c r="L473" s="93"/>
      <c r="M473" s="93"/>
      <c r="N473" s="93"/>
      <c r="O473" s="92"/>
      <c r="P473" s="91" t="s">
        <v>331</v>
      </c>
      <c r="Q473" s="297"/>
      <c r="R473" s="90" t="s">
        <v>141</v>
      </c>
      <c r="S473" s="298"/>
      <c r="U473" s="148"/>
      <c r="W473" s="78"/>
      <c r="X473" s="37"/>
      <c r="Y473" s="118"/>
      <c r="Z473" s="117"/>
      <c r="AA473" s="119"/>
      <c r="AB473" s="117"/>
      <c r="AC473" s="119"/>
      <c r="AD473" s="117"/>
      <c r="AE473" s="117"/>
      <c r="AF473" s="117"/>
      <c r="AG473" s="117"/>
      <c r="AH473" s="117"/>
      <c r="AI473" s="117"/>
      <c r="AJ473" s="117"/>
      <c r="AK473" s="116"/>
      <c r="AL473" s="116"/>
      <c r="AM473" s="116"/>
      <c r="AN473" s="116"/>
      <c r="AO473" s="116"/>
      <c r="AP473" s="116"/>
      <c r="AQ473" s="116"/>
      <c r="AR473" s="74">
        <f t="shared" si="836"/>
        <v>0</v>
      </c>
      <c r="AT473" s="148"/>
      <c r="AV473" s="78"/>
      <c r="AW473" s="37"/>
      <c r="AX473" s="118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6"/>
      <c r="BK473" s="116"/>
      <c r="BL473" s="116"/>
      <c r="BM473" s="116"/>
      <c r="BN473" s="116"/>
      <c r="BO473" s="116"/>
      <c r="BP473" s="116"/>
      <c r="BQ473" s="74">
        <f t="shared" si="837"/>
        <v>0</v>
      </c>
      <c r="BS473" s="148"/>
      <c r="BU473" s="78"/>
      <c r="BV473" s="37"/>
      <c r="BW473" s="118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6"/>
      <c r="CJ473" s="116"/>
      <c r="CK473" s="116"/>
      <c r="CL473" s="116"/>
      <c r="CM473" s="116"/>
      <c r="CN473" s="116"/>
      <c r="CO473" s="116"/>
      <c r="CP473" s="74">
        <f t="shared" si="838"/>
        <v>0</v>
      </c>
      <c r="CR473" s="148"/>
      <c r="CT473" s="78"/>
      <c r="CU473" s="37"/>
      <c r="CV473" s="118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6"/>
      <c r="DI473" s="116"/>
      <c r="DJ473" s="116"/>
      <c r="DK473" s="116"/>
      <c r="DL473" s="116"/>
      <c r="DM473" s="116"/>
      <c r="DN473" s="116"/>
      <c r="DO473" s="74">
        <f t="shared" si="839"/>
        <v>0</v>
      </c>
      <c r="DQ473" s="148"/>
      <c r="DS473" s="78"/>
      <c r="DT473" s="37"/>
      <c r="DU473" s="118"/>
      <c r="DV473" s="117"/>
      <c r="DW473" s="117"/>
      <c r="DX473" s="117"/>
      <c r="DY473" s="117"/>
      <c r="DZ473" s="117"/>
      <c r="EA473" s="117"/>
      <c r="EB473" s="117"/>
      <c r="EC473" s="117"/>
      <c r="ED473" s="117"/>
      <c r="EE473" s="117"/>
      <c r="EF473" s="117"/>
      <c r="EG473" s="116"/>
      <c r="EH473" s="116"/>
      <c r="EI473" s="116"/>
      <c r="EJ473" s="116"/>
      <c r="EK473" s="116"/>
      <c r="EL473" s="116"/>
      <c r="EM473" s="116"/>
      <c r="EN473" s="74">
        <f t="shared" si="840"/>
        <v>0</v>
      </c>
      <c r="EP473" s="148"/>
      <c r="ER473" s="78"/>
      <c r="ES473" s="37"/>
      <c r="ET473" s="118"/>
      <c r="EU473" s="117"/>
      <c r="EV473" s="117"/>
      <c r="EW473" s="117"/>
      <c r="EX473" s="117"/>
      <c r="EY473" s="117"/>
      <c r="EZ473" s="117"/>
      <c r="FA473" s="117"/>
      <c r="FB473" s="117"/>
      <c r="FC473" s="117"/>
      <c r="FD473" s="117"/>
      <c r="FE473" s="117"/>
      <c r="FF473" s="117"/>
      <c r="FG473" s="117"/>
      <c r="FH473" s="116"/>
      <c r="FI473" s="116"/>
      <c r="FJ473" s="116"/>
      <c r="FK473" s="116"/>
      <c r="FL473" s="116"/>
      <c r="FM473" s="74">
        <f t="shared" si="841"/>
        <v>0</v>
      </c>
      <c r="FO473" s="148"/>
      <c r="FQ473" s="78"/>
      <c r="FR473" s="37"/>
      <c r="FS473" s="118"/>
      <c r="FT473" s="117"/>
      <c r="FU473" s="117"/>
      <c r="FV473" s="117"/>
      <c r="FW473" s="117"/>
      <c r="FX473" s="117"/>
      <c r="FY473" s="117"/>
      <c r="FZ473" s="117"/>
      <c r="GA473" s="117"/>
      <c r="GB473" s="117"/>
      <c r="GC473" s="117"/>
      <c r="GD473" s="117"/>
      <c r="GE473" s="117"/>
      <c r="GF473" s="117"/>
      <c r="GG473" s="116"/>
      <c r="GH473" s="116"/>
      <c r="GI473" s="116"/>
      <c r="GJ473" s="116"/>
      <c r="GK473" s="116"/>
      <c r="GL473" s="74">
        <f t="shared" si="842"/>
        <v>0</v>
      </c>
      <c r="GN473" s="148"/>
      <c r="GP473" s="78"/>
      <c r="GQ473" s="37"/>
      <c r="GR473" s="118"/>
      <c r="GS473" s="117"/>
      <c r="GT473" s="117"/>
      <c r="GU473" s="117"/>
      <c r="GV473" s="117"/>
      <c r="GW473" s="117"/>
      <c r="GX473" s="117"/>
      <c r="GY473" s="117"/>
      <c r="GZ473" s="117"/>
      <c r="HA473" s="117"/>
      <c r="HB473" s="117"/>
      <c r="HC473" s="117"/>
      <c r="HD473" s="117"/>
      <c r="HE473" s="117"/>
      <c r="HF473" s="116"/>
      <c r="HG473" s="116"/>
      <c r="HH473" s="116"/>
      <c r="HI473" s="116"/>
      <c r="HJ473" s="116"/>
      <c r="HK473" s="74">
        <f t="shared" si="843"/>
        <v>0</v>
      </c>
      <c r="HM473" s="148"/>
      <c r="HO473" s="78"/>
      <c r="HP473" s="37"/>
      <c r="HQ473" s="118"/>
      <c r="HR473" s="117"/>
      <c r="HS473" s="117"/>
      <c r="HT473" s="117"/>
      <c r="HU473" s="117"/>
      <c r="HV473" s="117"/>
      <c r="HW473" s="117"/>
      <c r="HX473" s="117"/>
      <c r="HY473" s="117"/>
      <c r="HZ473" s="117"/>
      <c r="IA473" s="117"/>
      <c r="IB473" s="117"/>
      <c r="IC473" s="117"/>
      <c r="ID473" s="117"/>
      <c r="IE473" s="116"/>
      <c r="IF473" s="116"/>
      <c r="IG473" s="116"/>
      <c r="IH473" s="116"/>
      <c r="II473" s="116"/>
      <c r="IJ473" s="74">
        <f t="shared" si="844"/>
        <v>0</v>
      </c>
      <c r="IL473" s="148"/>
      <c r="IN473" s="78"/>
      <c r="IO473" s="37"/>
      <c r="IP473" s="118"/>
      <c r="IQ473" s="117"/>
      <c r="IR473" s="117"/>
      <c r="IS473" s="117"/>
      <c r="IT473" s="117"/>
      <c r="IU473" s="117"/>
      <c r="IV473" s="117"/>
      <c r="IW473" s="117"/>
      <c r="IX473" s="116"/>
      <c r="IY473" s="116"/>
      <c r="IZ473" s="116"/>
      <c r="JA473" s="116"/>
      <c r="JB473" s="116"/>
      <c r="JC473" s="116"/>
      <c r="JD473" s="116"/>
      <c r="JE473" s="116"/>
      <c r="JF473" s="116"/>
      <c r="JG473" s="116"/>
      <c r="JH473" s="116"/>
      <c r="JI473" s="74">
        <f t="shared" si="845"/>
        <v>0</v>
      </c>
      <c r="JK473" s="148"/>
      <c r="JM473" s="78"/>
      <c r="JN473" s="37"/>
      <c r="JO473" s="118"/>
      <c r="JP473" s="117"/>
      <c r="JQ473" s="117"/>
      <c r="JR473" s="117"/>
      <c r="JS473" s="117"/>
      <c r="JT473" s="117"/>
      <c r="JU473" s="117"/>
      <c r="JV473" s="117"/>
      <c r="JW473" s="116"/>
      <c r="JX473" s="116"/>
      <c r="JY473" s="116"/>
      <c r="JZ473" s="116"/>
      <c r="KA473" s="116"/>
      <c r="KB473" s="116"/>
      <c r="KC473" s="116"/>
      <c r="KD473" s="116"/>
      <c r="KE473" s="116"/>
      <c r="KF473" s="116"/>
      <c r="KG473" s="116"/>
      <c r="KH473" s="74">
        <f t="shared" si="846"/>
        <v>0</v>
      </c>
      <c r="KJ473" s="148"/>
      <c r="KL473" s="78"/>
      <c r="KM473" s="37"/>
      <c r="KN473" s="118"/>
      <c r="KO473" s="117"/>
      <c r="KP473" s="117"/>
      <c r="KQ473" s="117"/>
      <c r="KR473" s="117"/>
      <c r="KS473" s="117"/>
      <c r="KT473" s="117"/>
      <c r="KU473" s="117"/>
      <c r="KV473" s="116"/>
      <c r="KW473" s="116"/>
      <c r="KX473" s="116"/>
      <c r="KY473" s="116"/>
      <c r="KZ473" s="116"/>
      <c r="LA473" s="116"/>
      <c r="LB473" s="116"/>
      <c r="LC473" s="116"/>
      <c r="LD473" s="116"/>
      <c r="LE473" s="116"/>
      <c r="LF473" s="116"/>
      <c r="LG473" s="74">
        <f t="shared" si="847"/>
        <v>0</v>
      </c>
      <c r="LI473" s="148"/>
      <c r="LK473" s="78"/>
      <c r="LL473" s="37"/>
      <c r="LM473" s="118"/>
      <c r="LN473" s="117"/>
      <c r="LO473" s="117"/>
      <c r="LP473" s="117"/>
      <c r="LQ473" s="117"/>
      <c r="LR473" s="117"/>
      <c r="LS473" s="117"/>
      <c r="LT473" s="117"/>
      <c r="LU473" s="116"/>
      <c r="LV473" s="116"/>
      <c r="LW473" s="116"/>
      <c r="LX473" s="116"/>
      <c r="LY473" s="116"/>
      <c r="LZ473" s="116"/>
      <c r="MA473" s="116"/>
      <c r="MB473" s="116"/>
      <c r="MC473" s="116"/>
      <c r="MD473" s="116"/>
      <c r="ME473" s="116"/>
      <c r="MF473" s="74">
        <f t="shared" si="848"/>
        <v>0</v>
      </c>
      <c r="MH473" s="148"/>
      <c r="MJ473" s="78"/>
      <c r="MK473" s="37"/>
      <c r="ML473" s="118"/>
      <c r="MM473" s="117"/>
      <c r="MN473" s="117"/>
      <c r="MO473" s="117"/>
      <c r="MP473" s="117"/>
      <c r="MQ473" s="117"/>
      <c r="MR473" s="117"/>
      <c r="MS473" s="117"/>
      <c r="MT473" s="116"/>
      <c r="MU473" s="116"/>
      <c r="MV473" s="116"/>
      <c r="MW473" s="116"/>
      <c r="MX473" s="116"/>
      <c r="MY473" s="116"/>
      <c r="MZ473" s="116"/>
      <c r="NA473" s="116"/>
      <c r="NB473" s="116"/>
      <c r="NC473" s="116"/>
      <c r="ND473" s="116"/>
      <c r="NE473" s="74">
        <f t="shared" si="849"/>
        <v>0</v>
      </c>
      <c r="NG473" s="148"/>
      <c r="NI473" s="78"/>
      <c r="NJ473" s="37"/>
      <c r="NK473" s="118"/>
      <c r="NL473" s="117"/>
      <c r="NM473" s="117"/>
      <c r="NN473" s="117"/>
      <c r="NO473" s="117"/>
      <c r="NP473" s="117"/>
      <c r="NQ473" s="117"/>
      <c r="NR473" s="117"/>
      <c r="NS473" s="117"/>
      <c r="NT473" s="117"/>
      <c r="NU473" s="117"/>
      <c r="NV473" s="117"/>
      <c r="NW473" s="117"/>
      <c r="NX473" s="117"/>
      <c r="NY473" s="117"/>
      <c r="NZ473" s="117"/>
      <c r="OA473" s="116"/>
      <c r="OB473" s="117"/>
      <c r="OC473" s="116"/>
      <c r="OD473" s="74">
        <f t="shared" si="850"/>
        <v>0</v>
      </c>
      <c r="OF473" s="148"/>
      <c r="OH473" s="78"/>
      <c r="OI473" s="37"/>
      <c r="OJ473" s="118"/>
      <c r="OK473" s="117"/>
      <c r="OL473" s="117"/>
      <c r="OM473" s="117"/>
      <c r="ON473" s="117"/>
      <c r="OO473" s="117"/>
      <c r="OP473" s="117"/>
      <c r="OQ473" s="117"/>
      <c r="OR473" s="117"/>
      <c r="OS473" s="117"/>
      <c r="OT473" s="117"/>
      <c r="OU473" s="117"/>
      <c r="OV473" s="117"/>
      <c r="OW473" s="117"/>
      <c r="OX473" s="117"/>
      <c r="OY473" s="117"/>
      <c r="OZ473" s="116"/>
      <c r="PA473" s="117"/>
      <c r="PB473" s="116"/>
      <c r="PC473" s="74">
        <f t="shared" si="851"/>
        <v>0</v>
      </c>
      <c r="PE473" s="148"/>
      <c r="PG473" s="78"/>
      <c r="PH473" s="37"/>
      <c r="PI473" s="118"/>
      <c r="PJ473" s="117"/>
      <c r="PK473" s="117"/>
      <c r="PL473" s="117"/>
      <c r="PM473" s="117"/>
      <c r="PN473" s="117"/>
      <c r="PO473" s="117"/>
      <c r="PP473" s="117"/>
      <c r="PQ473" s="117"/>
      <c r="PR473" s="117"/>
      <c r="PS473" s="117"/>
      <c r="PT473" s="117"/>
      <c r="PU473" s="117"/>
      <c r="PV473" s="117"/>
      <c r="PW473" s="117"/>
      <c r="PX473" s="117"/>
      <c r="PY473" s="116"/>
      <c r="PZ473" s="117"/>
      <c r="QA473" s="116"/>
      <c r="QB473" s="74">
        <f t="shared" si="852"/>
        <v>0</v>
      </c>
      <c r="QD473" s="148"/>
      <c r="QF473" s="78"/>
      <c r="QG473" s="37"/>
      <c r="QH473" s="118"/>
      <c r="QI473" s="117"/>
      <c r="QJ473" s="117"/>
      <c r="QK473" s="117"/>
      <c r="QL473" s="117"/>
      <c r="QM473" s="117"/>
      <c r="QN473" s="117"/>
      <c r="QO473" s="117"/>
      <c r="QP473" s="117"/>
      <c r="QQ473" s="117"/>
      <c r="QR473" s="117"/>
      <c r="QS473" s="117"/>
      <c r="QT473" s="117"/>
      <c r="QU473" s="117"/>
      <c r="QV473" s="117"/>
      <c r="QW473" s="117"/>
      <c r="QX473" s="116"/>
      <c r="QY473" s="117"/>
      <c r="QZ473" s="116"/>
      <c r="RA473" s="74">
        <f t="shared" si="853"/>
        <v>0</v>
      </c>
      <c r="RC473" s="148"/>
      <c r="RE473" s="78"/>
      <c r="RF473" s="37"/>
      <c r="RG473" s="118"/>
      <c r="RH473" s="117"/>
      <c r="RI473" s="117"/>
      <c r="RJ473" s="117"/>
      <c r="RK473" s="117"/>
      <c r="RL473" s="117"/>
      <c r="RM473" s="117"/>
      <c r="RN473" s="117"/>
      <c r="RO473" s="117"/>
      <c r="RP473" s="117"/>
      <c r="RQ473" s="117"/>
      <c r="RR473" s="117"/>
      <c r="RS473" s="117"/>
      <c r="RT473" s="117"/>
      <c r="RU473" s="117"/>
      <c r="RV473" s="117"/>
      <c r="RW473" s="116"/>
      <c r="RX473" s="117"/>
      <c r="RY473" s="116"/>
      <c r="RZ473" s="74">
        <f t="shared" si="854"/>
        <v>0</v>
      </c>
      <c r="SB473" s="148"/>
      <c r="SD473" s="78"/>
      <c r="SE473" s="37"/>
      <c r="SF473" s="118"/>
      <c r="SG473" s="117"/>
      <c r="SH473" s="117"/>
      <c r="SI473" s="117"/>
      <c r="SJ473" s="117"/>
      <c r="SK473" s="117"/>
      <c r="SL473" s="117"/>
      <c r="SM473" s="117"/>
      <c r="SN473" s="117"/>
      <c r="SO473" s="117"/>
      <c r="SP473" s="117"/>
      <c r="SQ473" s="117"/>
      <c r="SR473" s="117"/>
      <c r="SS473" s="117"/>
      <c r="ST473" s="117"/>
      <c r="SU473" s="117"/>
      <c r="SV473" s="116"/>
      <c r="SW473" s="117"/>
      <c r="SX473" s="116"/>
      <c r="SY473" s="74">
        <f t="shared" si="855"/>
        <v>0</v>
      </c>
      <c r="TA473" s="148"/>
      <c r="TC473" s="78"/>
      <c r="TD473" s="37"/>
      <c r="TE473" s="118"/>
      <c r="TF473" s="117"/>
      <c r="TG473" s="117"/>
      <c r="TH473" s="117"/>
      <c r="TI473" s="117"/>
      <c r="TJ473" s="117"/>
      <c r="TK473" s="117"/>
      <c r="TL473" s="117"/>
      <c r="TM473" s="117"/>
      <c r="TN473" s="117"/>
      <c r="TO473" s="117"/>
      <c r="TP473" s="117"/>
      <c r="TQ473" s="117"/>
      <c r="TR473" s="117"/>
      <c r="TS473" s="117"/>
      <c r="TT473" s="117"/>
      <c r="TU473" s="116"/>
      <c r="TV473" s="117"/>
      <c r="TW473" s="116"/>
      <c r="TX473" s="74">
        <f t="shared" si="856"/>
        <v>0</v>
      </c>
      <c r="TZ473" s="148"/>
      <c r="UB473" s="78"/>
      <c r="UC473" s="37"/>
      <c r="UD473" s="118"/>
      <c r="UE473" s="117"/>
      <c r="UF473" s="117"/>
      <c r="UG473" s="117"/>
      <c r="UH473" s="117"/>
      <c r="UI473" s="117"/>
      <c r="UJ473" s="117"/>
      <c r="UK473" s="117"/>
      <c r="UL473" s="117"/>
      <c r="UM473" s="117"/>
      <c r="UN473" s="117"/>
      <c r="UO473" s="117"/>
      <c r="UP473" s="117"/>
      <c r="UQ473" s="117"/>
      <c r="UR473" s="117"/>
      <c r="US473" s="117"/>
      <c r="UT473" s="116"/>
      <c r="UU473" s="117"/>
      <c r="UV473" s="116"/>
      <c r="UW473" s="74">
        <f t="shared" si="857"/>
        <v>0</v>
      </c>
      <c r="UY473" s="148"/>
      <c r="VA473" s="78"/>
      <c r="VB473" s="37"/>
      <c r="VC473" s="118"/>
      <c r="VD473" s="117"/>
      <c r="VE473" s="117"/>
      <c r="VF473" s="117"/>
      <c r="VG473" s="117"/>
      <c r="VH473" s="117"/>
      <c r="VI473" s="117"/>
      <c r="VJ473" s="117"/>
      <c r="VK473" s="117"/>
      <c r="VL473" s="117"/>
      <c r="VM473" s="117"/>
      <c r="VN473" s="117"/>
      <c r="VO473" s="117"/>
      <c r="VP473" s="117"/>
      <c r="VQ473" s="117"/>
      <c r="VR473" s="117"/>
      <c r="VS473" s="116"/>
      <c r="VT473" s="117"/>
      <c r="VU473" s="116"/>
      <c r="VV473" s="74">
        <f t="shared" si="858"/>
        <v>0</v>
      </c>
    </row>
    <row r="474" spans="2:594" s="38" customFormat="1" outlineLevel="1">
      <c r="B474" s="88"/>
      <c r="C474" s="89">
        <f>IF(ISERROR(I474+1)=TRUE,I474,IF(I474="","",MAX(C$15:C473)+1))</f>
        <v>349</v>
      </c>
      <c r="D474" s="88">
        <f t="shared" si="835"/>
        <v>1</v>
      </c>
      <c r="E474" s="3"/>
      <c r="G474" s="148"/>
      <c r="I474" s="95">
        <f t="shared" si="859"/>
        <v>360</v>
      </c>
      <c r="J474" s="94" t="s">
        <v>337</v>
      </c>
      <c r="K474" s="93"/>
      <c r="L474" s="93"/>
      <c r="M474" s="93"/>
      <c r="N474" s="93"/>
      <c r="O474" s="92"/>
      <c r="P474" s="91" t="s">
        <v>331</v>
      </c>
      <c r="Q474" s="297"/>
      <c r="R474" s="90" t="s">
        <v>141</v>
      </c>
      <c r="S474" s="298"/>
      <c r="U474" s="148"/>
      <c r="W474" s="78"/>
      <c r="X474" s="37"/>
      <c r="Y474" s="118"/>
      <c r="Z474" s="117"/>
      <c r="AA474" s="119"/>
      <c r="AB474" s="117"/>
      <c r="AC474" s="119"/>
      <c r="AD474" s="117"/>
      <c r="AE474" s="117"/>
      <c r="AF474" s="117"/>
      <c r="AG474" s="117"/>
      <c r="AH474" s="117"/>
      <c r="AI474" s="117"/>
      <c r="AJ474" s="117"/>
      <c r="AK474" s="116"/>
      <c r="AL474" s="116"/>
      <c r="AM474" s="116"/>
      <c r="AN474" s="116"/>
      <c r="AO474" s="116"/>
      <c r="AP474" s="116"/>
      <c r="AQ474" s="116"/>
      <c r="AR474" s="74">
        <f t="shared" si="836"/>
        <v>0</v>
      </c>
      <c r="AT474" s="148"/>
      <c r="AV474" s="78"/>
      <c r="AW474" s="37"/>
      <c r="AX474" s="118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6"/>
      <c r="BK474" s="116"/>
      <c r="BL474" s="116"/>
      <c r="BM474" s="116"/>
      <c r="BN474" s="116"/>
      <c r="BO474" s="116"/>
      <c r="BP474" s="116"/>
      <c r="BQ474" s="74">
        <f t="shared" si="837"/>
        <v>0</v>
      </c>
      <c r="BS474" s="148"/>
      <c r="BU474" s="78"/>
      <c r="BV474" s="37"/>
      <c r="BW474" s="118"/>
      <c r="BX474" s="117"/>
      <c r="BY474" s="117"/>
      <c r="BZ474" s="117"/>
      <c r="CA474" s="117"/>
      <c r="CB474" s="117"/>
      <c r="CC474" s="117"/>
      <c r="CD474" s="117"/>
      <c r="CE474" s="117"/>
      <c r="CF474" s="117"/>
      <c r="CG474" s="117"/>
      <c r="CH474" s="117"/>
      <c r="CI474" s="116"/>
      <c r="CJ474" s="116"/>
      <c r="CK474" s="116"/>
      <c r="CL474" s="116"/>
      <c r="CM474" s="116"/>
      <c r="CN474" s="116"/>
      <c r="CO474" s="116"/>
      <c r="CP474" s="74">
        <f t="shared" si="838"/>
        <v>0</v>
      </c>
      <c r="CR474" s="148"/>
      <c r="CT474" s="78"/>
      <c r="CU474" s="37"/>
      <c r="CV474" s="118"/>
      <c r="CW474" s="117"/>
      <c r="CX474" s="117"/>
      <c r="CY474" s="117"/>
      <c r="CZ474" s="117"/>
      <c r="DA474" s="117"/>
      <c r="DB474" s="117"/>
      <c r="DC474" s="117"/>
      <c r="DD474" s="117"/>
      <c r="DE474" s="117"/>
      <c r="DF474" s="117"/>
      <c r="DG474" s="117"/>
      <c r="DH474" s="116"/>
      <c r="DI474" s="116"/>
      <c r="DJ474" s="116"/>
      <c r="DK474" s="116"/>
      <c r="DL474" s="116"/>
      <c r="DM474" s="116"/>
      <c r="DN474" s="116"/>
      <c r="DO474" s="74">
        <f t="shared" si="839"/>
        <v>0</v>
      </c>
      <c r="DQ474" s="148"/>
      <c r="DS474" s="78"/>
      <c r="DT474" s="37"/>
      <c r="DU474" s="118"/>
      <c r="DV474" s="117"/>
      <c r="DW474" s="117"/>
      <c r="DX474" s="117"/>
      <c r="DY474" s="117"/>
      <c r="DZ474" s="117"/>
      <c r="EA474" s="117"/>
      <c r="EB474" s="117"/>
      <c r="EC474" s="117"/>
      <c r="ED474" s="117"/>
      <c r="EE474" s="117"/>
      <c r="EF474" s="117"/>
      <c r="EG474" s="116"/>
      <c r="EH474" s="116"/>
      <c r="EI474" s="116"/>
      <c r="EJ474" s="116"/>
      <c r="EK474" s="116"/>
      <c r="EL474" s="116"/>
      <c r="EM474" s="116"/>
      <c r="EN474" s="74">
        <f t="shared" si="840"/>
        <v>0</v>
      </c>
      <c r="EP474" s="148"/>
      <c r="ER474" s="78"/>
      <c r="ES474" s="37"/>
      <c r="ET474" s="118"/>
      <c r="EU474" s="117"/>
      <c r="EV474" s="117"/>
      <c r="EW474" s="117"/>
      <c r="EX474" s="117"/>
      <c r="EY474" s="117"/>
      <c r="EZ474" s="117"/>
      <c r="FA474" s="117"/>
      <c r="FB474" s="117"/>
      <c r="FC474" s="117"/>
      <c r="FD474" s="117"/>
      <c r="FE474" s="117"/>
      <c r="FF474" s="117"/>
      <c r="FG474" s="117"/>
      <c r="FH474" s="116"/>
      <c r="FI474" s="116"/>
      <c r="FJ474" s="116"/>
      <c r="FK474" s="116"/>
      <c r="FL474" s="116"/>
      <c r="FM474" s="74">
        <f t="shared" si="841"/>
        <v>0</v>
      </c>
      <c r="FO474" s="148"/>
      <c r="FQ474" s="78"/>
      <c r="FR474" s="37"/>
      <c r="FS474" s="118"/>
      <c r="FT474" s="117"/>
      <c r="FU474" s="117"/>
      <c r="FV474" s="117"/>
      <c r="FW474" s="117"/>
      <c r="FX474" s="117"/>
      <c r="FY474" s="117"/>
      <c r="FZ474" s="117"/>
      <c r="GA474" s="117"/>
      <c r="GB474" s="117"/>
      <c r="GC474" s="117"/>
      <c r="GD474" s="117"/>
      <c r="GE474" s="117"/>
      <c r="GF474" s="117"/>
      <c r="GG474" s="116"/>
      <c r="GH474" s="116"/>
      <c r="GI474" s="116"/>
      <c r="GJ474" s="116"/>
      <c r="GK474" s="116"/>
      <c r="GL474" s="74">
        <f t="shared" si="842"/>
        <v>0</v>
      </c>
      <c r="GN474" s="148"/>
      <c r="GP474" s="78"/>
      <c r="GQ474" s="37"/>
      <c r="GR474" s="118"/>
      <c r="GS474" s="117"/>
      <c r="GT474" s="117"/>
      <c r="GU474" s="117"/>
      <c r="GV474" s="117"/>
      <c r="GW474" s="117"/>
      <c r="GX474" s="117"/>
      <c r="GY474" s="117"/>
      <c r="GZ474" s="117"/>
      <c r="HA474" s="117"/>
      <c r="HB474" s="117"/>
      <c r="HC474" s="117"/>
      <c r="HD474" s="117"/>
      <c r="HE474" s="117"/>
      <c r="HF474" s="116"/>
      <c r="HG474" s="116"/>
      <c r="HH474" s="116"/>
      <c r="HI474" s="116"/>
      <c r="HJ474" s="116"/>
      <c r="HK474" s="74">
        <f t="shared" si="843"/>
        <v>0</v>
      </c>
      <c r="HM474" s="148"/>
      <c r="HO474" s="78"/>
      <c r="HP474" s="37"/>
      <c r="HQ474" s="118"/>
      <c r="HR474" s="117"/>
      <c r="HS474" s="117"/>
      <c r="HT474" s="117"/>
      <c r="HU474" s="117"/>
      <c r="HV474" s="117"/>
      <c r="HW474" s="117"/>
      <c r="HX474" s="117"/>
      <c r="HY474" s="117"/>
      <c r="HZ474" s="117"/>
      <c r="IA474" s="117"/>
      <c r="IB474" s="117"/>
      <c r="IC474" s="117"/>
      <c r="ID474" s="117"/>
      <c r="IE474" s="116"/>
      <c r="IF474" s="116"/>
      <c r="IG474" s="116"/>
      <c r="IH474" s="116"/>
      <c r="II474" s="116"/>
      <c r="IJ474" s="74">
        <f t="shared" si="844"/>
        <v>0</v>
      </c>
      <c r="IL474" s="148"/>
      <c r="IN474" s="78"/>
      <c r="IO474" s="37"/>
      <c r="IP474" s="118"/>
      <c r="IQ474" s="117"/>
      <c r="IR474" s="117"/>
      <c r="IS474" s="117"/>
      <c r="IT474" s="117"/>
      <c r="IU474" s="117"/>
      <c r="IV474" s="117"/>
      <c r="IW474" s="117"/>
      <c r="IX474" s="116"/>
      <c r="IY474" s="116"/>
      <c r="IZ474" s="116"/>
      <c r="JA474" s="116"/>
      <c r="JB474" s="116"/>
      <c r="JC474" s="116"/>
      <c r="JD474" s="116"/>
      <c r="JE474" s="116"/>
      <c r="JF474" s="116"/>
      <c r="JG474" s="116"/>
      <c r="JH474" s="116"/>
      <c r="JI474" s="74">
        <f t="shared" si="845"/>
        <v>0</v>
      </c>
      <c r="JK474" s="148"/>
      <c r="JM474" s="78"/>
      <c r="JN474" s="37"/>
      <c r="JO474" s="118"/>
      <c r="JP474" s="117"/>
      <c r="JQ474" s="117"/>
      <c r="JR474" s="117"/>
      <c r="JS474" s="117"/>
      <c r="JT474" s="117"/>
      <c r="JU474" s="117"/>
      <c r="JV474" s="117"/>
      <c r="JW474" s="116"/>
      <c r="JX474" s="116"/>
      <c r="JY474" s="116"/>
      <c r="JZ474" s="116"/>
      <c r="KA474" s="116"/>
      <c r="KB474" s="116"/>
      <c r="KC474" s="116"/>
      <c r="KD474" s="116"/>
      <c r="KE474" s="116"/>
      <c r="KF474" s="116"/>
      <c r="KG474" s="116"/>
      <c r="KH474" s="74">
        <f t="shared" si="846"/>
        <v>0</v>
      </c>
      <c r="KJ474" s="148"/>
      <c r="KL474" s="78"/>
      <c r="KM474" s="37"/>
      <c r="KN474" s="118"/>
      <c r="KO474" s="117"/>
      <c r="KP474" s="117"/>
      <c r="KQ474" s="117"/>
      <c r="KR474" s="117"/>
      <c r="KS474" s="117"/>
      <c r="KT474" s="117"/>
      <c r="KU474" s="117"/>
      <c r="KV474" s="116"/>
      <c r="KW474" s="116"/>
      <c r="KX474" s="116"/>
      <c r="KY474" s="116"/>
      <c r="KZ474" s="116"/>
      <c r="LA474" s="116"/>
      <c r="LB474" s="116"/>
      <c r="LC474" s="116"/>
      <c r="LD474" s="116"/>
      <c r="LE474" s="116"/>
      <c r="LF474" s="116"/>
      <c r="LG474" s="74">
        <f t="shared" si="847"/>
        <v>0</v>
      </c>
      <c r="LI474" s="148"/>
      <c r="LK474" s="78"/>
      <c r="LL474" s="37"/>
      <c r="LM474" s="118"/>
      <c r="LN474" s="117"/>
      <c r="LO474" s="117"/>
      <c r="LP474" s="117"/>
      <c r="LQ474" s="117"/>
      <c r="LR474" s="117"/>
      <c r="LS474" s="117"/>
      <c r="LT474" s="117"/>
      <c r="LU474" s="116"/>
      <c r="LV474" s="116"/>
      <c r="LW474" s="116"/>
      <c r="LX474" s="116"/>
      <c r="LY474" s="116"/>
      <c r="LZ474" s="116"/>
      <c r="MA474" s="116"/>
      <c r="MB474" s="116"/>
      <c r="MC474" s="116"/>
      <c r="MD474" s="116"/>
      <c r="ME474" s="116"/>
      <c r="MF474" s="74">
        <f t="shared" si="848"/>
        <v>0</v>
      </c>
      <c r="MH474" s="148"/>
      <c r="MJ474" s="78"/>
      <c r="MK474" s="37"/>
      <c r="ML474" s="118"/>
      <c r="MM474" s="117"/>
      <c r="MN474" s="117"/>
      <c r="MO474" s="117"/>
      <c r="MP474" s="117"/>
      <c r="MQ474" s="117"/>
      <c r="MR474" s="117"/>
      <c r="MS474" s="117"/>
      <c r="MT474" s="116"/>
      <c r="MU474" s="116"/>
      <c r="MV474" s="116"/>
      <c r="MW474" s="116"/>
      <c r="MX474" s="116"/>
      <c r="MY474" s="116"/>
      <c r="MZ474" s="116"/>
      <c r="NA474" s="116"/>
      <c r="NB474" s="116"/>
      <c r="NC474" s="116"/>
      <c r="ND474" s="116"/>
      <c r="NE474" s="74">
        <f t="shared" si="849"/>
        <v>0</v>
      </c>
      <c r="NG474" s="148"/>
      <c r="NI474" s="78"/>
      <c r="NJ474" s="37"/>
      <c r="NK474" s="118"/>
      <c r="NL474" s="117"/>
      <c r="NM474" s="117"/>
      <c r="NN474" s="117"/>
      <c r="NO474" s="117"/>
      <c r="NP474" s="117"/>
      <c r="NQ474" s="117"/>
      <c r="NR474" s="117"/>
      <c r="NS474" s="117"/>
      <c r="NT474" s="117"/>
      <c r="NU474" s="117"/>
      <c r="NV474" s="117"/>
      <c r="NW474" s="117"/>
      <c r="NX474" s="117"/>
      <c r="NY474" s="117"/>
      <c r="NZ474" s="117"/>
      <c r="OA474" s="116"/>
      <c r="OB474" s="117"/>
      <c r="OC474" s="116"/>
      <c r="OD474" s="74">
        <f t="shared" si="850"/>
        <v>0</v>
      </c>
      <c r="OF474" s="148"/>
      <c r="OH474" s="78"/>
      <c r="OI474" s="37"/>
      <c r="OJ474" s="118"/>
      <c r="OK474" s="117"/>
      <c r="OL474" s="117"/>
      <c r="OM474" s="117"/>
      <c r="ON474" s="117"/>
      <c r="OO474" s="117"/>
      <c r="OP474" s="117"/>
      <c r="OQ474" s="117"/>
      <c r="OR474" s="117"/>
      <c r="OS474" s="117"/>
      <c r="OT474" s="117"/>
      <c r="OU474" s="117"/>
      <c r="OV474" s="117"/>
      <c r="OW474" s="117"/>
      <c r="OX474" s="117"/>
      <c r="OY474" s="117"/>
      <c r="OZ474" s="116"/>
      <c r="PA474" s="117"/>
      <c r="PB474" s="116"/>
      <c r="PC474" s="74">
        <f t="shared" si="851"/>
        <v>0</v>
      </c>
      <c r="PE474" s="148"/>
      <c r="PG474" s="78"/>
      <c r="PH474" s="37"/>
      <c r="PI474" s="118"/>
      <c r="PJ474" s="117"/>
      <c r="PK474" s="117"/>
      <c r="PL474" s="117"/>
      <c r="PM474" s="117"/>
      <c r="PN474" s="117"/>
      <c r="PO474" s="117"/>
      <c r="PP474" s="117"/>
      <c r="PQ474" s="117"/>
      <c r="PR474" s="117"/>
      <c r="PS474" s="117"/>
      <c r="PT474" s="117"/>
      <c r="PU474" s="117"/>
      <c r="PV474" s="117"/>
      <c r="PW474" s="117"/>
      <c r="PX474" s="117"/>
      <c r="PY474" s="116"/>
      <c r="PZ474" s="117"/>
      <c r="QA474" s="116"/>
      <c r="QB474" s="74">
        <f t="shared" si="852"/>
        <v>0</v>
      </c>
      <c r="QD474" s="148"/>
      <c r="QF474" s="78"/>
      <c r="QG474" s="37"/>
      <c r="QH474" s="118"/>
      <c r="QI474" s="117"/>
      <c r="QJ474" s="117"/>
      <c r="QK474" s="117"/>
      <c r="QL474" s="117"/>
      <c r="QM474" s="117"/>
      <c r="QN474" s="117"/>
      <c r="QO474" s="117"/>
      <c r="QP474" s="117"/>
      <c r="QQ474" s="117"/>
      <c r="QR474" s="117"/>
      <c r="QS474" s="117"/>
      <c r="QT474" s="117"/>
      <c r="QU474" s="117"/>
      <c r="QV474" s="117"/>
      <c r="QW474" s="117"/>
      <c r="QX474" s="116"/>
      <c r="QY474" s="117"/>
      <c r="QZ474" s="116"/>
      <c r="RA474" s="74">
        <f t="shared" si="853"/>
        <v>0</v>
      </c>
      <c r="RC474" s="148"/>
      <c r="RE474" s="78"/>
      <c r="RF474" s="37"/>
      <c r="RG474" s="118"/>
      <c r="RH474" s="117"/>
      <c r="RI474" s="117"/>
      <c r="RJ474" s="117"/>
      <c r="RK474" s="117"/>
      <c r="RL474" s="117"/>
      <c r="RM474" s="117"/>
      <c r="RN474" s="117"/>
      <c r="RO474" s="117"/>
      <c r="RP474" s="117"/>
      <c r="RQ474" s="117"/>
      <c r="RR474" s="117"/>
      <c r="RS474" s="117"/>
      <c r="RT474" s="117"/>
      <c r="RU474" s="117"/>
      <c r="RV474" s="117"/>
      <c r="RW474" s="116"/>
      <c r="RX474" s="117"/>
      <c r="RY474" s="116"/>
      <c r="RZ474" s="74">
        <f t="shared" si="854"/>
        <v>0</v>
      </c>
      <c r="SB474" s="148"/>
      <c r="SD474" s="78"/>
      <c r="SE474" s="37"/>
      <c r="SF474" s="118"/>
      <c r="SG474" s="117"/>
      <c r="SH474" s="117"/>
      <c r="SI474" s="117"/>
      <c r="SJ474" s="117"/>
      <c r="SK474" s="117"/>
      <c r="SL474" s="117"/>
      <c r="SM474" s="117"/>
      <c r="SN474" s="117"/>
      <c r="SO474" s="117"/>
      <c r="SP474" s="117"/>
      <c r="SQ474" s="117"/>
      <c r="SR474" s="117"/>
      <c r="SS474" s="117"/>
      <c r="ST474" s="117"/>
      <c r="SU474" s="117"/>
      <c r="SV474" s="116"/>
      <c r="SW474" s="117"/>
      <c r="SX474" s="116"/>
      <c r="SY474" s="74">
        <f t="shared" si="855"/>
        <v>0</v>
      </c>
      <c r="TA474" s="148"/>
      <c r="TC474" s="78"/>
      <c r="TD474" s="37"/>
      <c r="TE474" s="118"/>
      <c r="TF474" s="117"/>
      <c r="TG474" s="117"/>
      <c r="TH474" s="117"/>
      <c r="TI474" s="117"/>
      <c r="TJ474" s="117"/>
      <c r="TK474" s="117"/>
      <c r="TL474" s="117"/>
      <c r="TM474" s="117"/>
      <c r="TN474" s="117"/>
      <c r="TO474" s="117"/>
      <c r="TP474" s="117"/>
      <c r="TQ474" s="117"/>
      <c r="TR474" s="117"/>
      <c r="TS474" s="117"/>
      <c r="TT474" s="117"/>
      <c r="TU474" s="116"/>
      <c r="TV474" s="117"/>
      <c r="TW474" s="116"/>
      <c r="TX474" s="74">
        <f t="shared" si="856"/>
        <v>0</v>
      </c>
      <c r="TZ474" s="148"/>
      <c r="UB474" s="78"/>
      <c r="UC474" s="37"/>
      <c r="UD474" s="118"/>
      <c r="UE474" s="117"/>
      <c r="UF474" s="117"/>
      <c r="UG474" s="117"/>
      <c r="UH474" s="117"/>
      <c r="UI474" s="117"/>
      <c r="UJ474" s="117"/>
      <c r="UK474" s="117"/>
      <c r="UL474" s="117"/>
      <c r="UM474" s="117"/>
      <c r="UN474" s="117"/>
      <c r="UO474" s="117"/>
      <c r="UP474" s="117"/>
      <c r="UQ474" s="117"/>
      <c r="UR474" s="117"/>
      <c r="US474" s="117"/>
      <c r="UT474" s="116"/>
      <c r="UU474" s="117"/>
      <c r="UV474" s="116"/>
      <c r="UW474" s="74">
        <f t="shared" si="857"/>
        <v>0</v>
      </c>
      <c r="UY474" s="148"/>
      <c r="VA474" s="78"/>
      <c r="VB474" s="37"/>
      <c r="VC474" s="118"/>
      <c r="VD474" s="117"/>
      <c r="VE474" s="117"/>
      <c r="VF474" s="117"/>
      <c r="VG474" s="117"/>
      <c r="VH474" s="117"/>
      <c r="VI474" s="117"/>
      <c r="VJ474" s="117"/>
      <c r="VK474" s="117"/>
      <c r="VL474" s="117"/>
      <c r="VM474" s="117"/>
      <c r="VN474" s="117"/>
      <c r="VO474" s="117"/>
      <c r="VP474" s="117"/>
      <c r="VQ474" s="117"/>
      <c r="VR474" s="117"/>
      <c r="VS474" s="116"/>
      <c r="VT474" s="117"/>
      <c r="VU474" s="116"/>
      <c r="VV474" s="74">
        <f t="shared" si="858"/>
        <v>0</v>
      </c>
    </row>
    <row r="475" spans="2:594" s="38" customFormat="1" outlineLevel="1">
      <c r="B475" s="88"/>
      <c r="C475" s="89">
        <f>IF(ISERROR(I475+1)=TRUE,I475,IF(I475="","",MAX(C$15:C474)+1))</f>
        <v>350</v>
      </c>
      <c r="D475" s="88">
        <f t="shared" si="835"/>
        <v>1</v>
      </c>
      <c r="E475" s="3"/>
      <c r="G475" s="148"/>
      <c r="I475" s="95">
        <f t="shared" si="859"/>
        <v>361</v>
      </c>
      <c r="J475" s="94" t="s">
        <v>336</v>
      </c>
      <c r="K475" s="93"/>
      <c r="L475" s="93"/>
      <c r="M475" s="93"/>
      <c r="N475" s="93"/>
      <c r="O475" s="92"/>
      <c r="P475" s="91" t="s">
        <v>331</v>
      </c>
      <c r="Q475" s="297"/>
      <c r="R475" s="90" t="s">
        <v>141</v>
      </c>
      <c r="S475" s="298"/>
      <c r="U475" s="148"/>
      <c r="W475" s="78"/>
      <c r="X475" s="37"/>
      <c r="Y475" s="118"/>
      <c r="Z475" s="117"/>
      <c r="AA475" s="119"/>
      <c r="AB475" s="117"/>
      <c r="AC475" s="119"/>
      <c r="AD475" s="117"/>
      <c r="AE475" s="117"/>
      <c r="AF475" s="117"/>
      <c r="AG475" s="117"/>
      <c r="AH475" s="117"/>
      <c r="AI475" s="117"/>
      <c r="AJ475" s="117"/>
      <c r="AK475" s="116"/>
      <c r="AL475" s="116"/>
      <c r="AM475" s="116"/>
      <c r="AN475" s="116"/>
      <c r="AO475" s="116"/>
      <c r="AP475" s="116"/>
      <c r="AQ475" s="116"/>
      <c r="AR475" s="74">
        <f t="shared" si="836"/>
        <v>0</v>
      </c>
      <c r="AT475" s="148"/>
      <c r="AV475" s="78"/>
      <c r="AW475" s="37"/>
      <c r="AX475" s="118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6"/>
      <c r="BK475" s="116"/>
      <c r="BL475" s="116"/>
      <c r="BM475" s="116"/>
      <c r="BN475" s="116"/>
      <c r="BO475" s="116"/>
      <c r="BP475" s="116"/>
      <c r="BQ475" s="74">
        <f t="shared" si="837"/>
        <v>0</v>
      </c>
      <c r="BS475" s="148"/>
      <c r="BU475" s="78"/>
      <c r="BV475" s="37"/>
      <c r="BW475" s="118"/>
      <c r="BX475" s="117"/>
      <c r="BY475" s="117"/>
      <c r="BZ475" s="117"/>
      <c r="CA475" s="117"/>
      <c r="CB475" s="117"/>
      <c r="CC475" s="117"/>
      <c r="CD475" s="117"/>
      <c r="CE475" s="117"/>
      <c r="CF475" s="117"/>
      <c r="CG475" s="117"/>
      <c r="CH475" s="117"/>
      <c r="CI475" s="116"/>
      <c r="CJ475" s="116"/>
      <c r="CK475" s="116"/>
      <c r="CL475" s="116"/>
      <c r="CM475" s="116"/>
      <c r="CN475" s="116"/>
      <c r="CO475" s="116"/>
      <c r="CP475" s="74">
        <f t="shared" si="838"/>
        <v>0</v>
      </c>
      <c r="CR475" s="148"/>
      <c r="CT475" s="78"/>
      <c r="CU475" s="37"/>
      <c r="CV475" s="118"/>
      <c r="CW475" s="117"/>
      <c r="CX475" s="117"/>
      <c r="CY475" s="117"/>
      <c r="CZ475" s="117"/>
      <c r="DA475" s="117"/>
      <c r="DB475" s="117"/>
      <c r="DC475" s="117"/>
      <c r="DD475" s="117"/>
      <c r="DE475" s="117"/>
      <c r="DF475" s="117"/>
      <c r="DG475" s="117"/>
      <c r="DH475" s="116"/>
      <c r="DI475" s="116"/>
      <c r="DJ475" s="116"/>
      <c r="DK475" s="116"/>
      <c r="DL475" s="116"/>
      <c r="DM475" s="116"/>
      <c r="DN475" s="116"/>
      <c r="DO475" s="74">
        <f t="shared" si="839"/>
        <v>0</v>
      </c>
      <c r="DQ475" s="148"/>
      <c r="DS475" s="78"/>
      <c r="DT475" s="37"/>
      <c r="DU475" s="118"/>
      <c r="DV475" s="117"/>
      <c r="DW475" s="117"/>
      <c r="DX475" s="117"/>
      <c r="DY475" s="117"/>
      <c r="DZ475" s="117"/>
      <c r="EA475" s="117"/>
      <c r="EB475" s="117"/>
      <c r="EC475" s="117"/>
      <c r="ED475" s="117"/>
      <c r="EE475" s="117"/>
      <c r="EF475" s="117"/>
      <c r="EG475" s="116"/>
      <c r="EH475" s="116"/>
      <c r="EI475" s="116"/>
      <c r="EJ475" s="116"/>
      <c r="EK475" s="116"/>
      <c r="EL475" s="116"/>
      <c r="EM475" s="116"/>
      <c r="EN475" s="74">
        <f t="shared" si="840"/>
        <v>0</v>
      </c>
      <c r="EP475" s="148"/>
      <c r="ER475" s="78"/>
      <c r="ES475" s="37"/>
      <c r="ET475" s="118"/>
      <c r="EU475" s="117"/>
      <c r="EV475" s="117"/>
      <c r="EW475" s="117"/>
      <c r="EX475" s="117"/>
      <c r="EY475" s="117"/>
      <c r="EZ475" s="117"/>
      <c r="FA475" s="117"/>
      <c r="FB475" s="117"/>
      <c r="FC475" s="117"/>
      <c r="FD475" s="117"/>
      <c r="FE475" s="117"/>
      <c r="FF475" s="117"/>
      <c r="FG475" s="117"/>
      <c r="FH475" s="116"/>
      <c r="FI475" s="116"/>
      <c r="FJ475" s="116"/>
      <c r="FK475" s="116"/>
      <c r="FL475" s="116"/>
      <c r="FM475" s="74">
        <f t="shared" si="841"/>
        <v>0</v>
      </c>
      <c r="FO475" s="148"/>
      <c r="FQ475" s="78"/>
      <c r="FR475" s="37"/>
      <c r="FS475" s="118"/>
      <c r="FT475" s="117"/>
      <c r="FU475" s="117"/>
      <c r="FV475" s="117"/>
      <c r="FW475" s="117"/>
      <c r="FX475" s="117"/>
      <c r="FY475" s="117"/>
      <c r="FZ475" s="117"/>
      <c r="GA475" s="117"/>
      <c r="GB475" s="117"/>
      <c r="GC475" s="117"/>
      <c r="GD475" s="117"/>
      <c r="GE475" s="117"/>
      <c r="GF475" s="117"/>
      <c r="GG475" s="116"/>
      <c r="GH475" s="116"/>
      <c r="GI475" s="116"/>
      <c r="GJ475" s="116"/>
      <c r="GK475" s="116"/>
      <c r="GL475" s="74">
        <f t="shared" si="842"/>
        <v>0</v>
      </c>
      <c r="GN475" s="148"/>
      <c r="GP475" s="78"/>
      <c r="GQ475" s="37"/>
      <c r="GR475" s="118"/>
      <c r="GS475" s="117"/>
      <c r="GT475" s="117"/>
      <c r="GU475" s="117"/>
      <c r="GV475" s="117"/>
      <c r="GW475" s="117"/>
      <c r="GX475" s="117"/>
      <c r="GY475" s="117"/>
      <c r="GZ475" s="117"/>
      <c r="HA475" s="117"/>
      <c r="HB475" s="117"/>
      <c r="HC475" s="117"/>
      <c r="HD475" s="117"/>
      <c r="HE475" s="117"/>
      <c r="HF475" s="116"/>
      <c r="HG475" s="116"/>
      <c r="HH475" s="116"/>
      <c r="HI475" s="116"/>
      <c r="HJ475" s="116"/>
      <c r="HK475" s="74">
        <f t="shared" si="843"/>
        <v>0</v>
      </c>
      <c r="HM475" s="148"/>
      <c r="HO475" s="78"/>
      <c r="HP475" s="37"/>
      <c r="HQ475" s="118"/>
      <c r="HR475" s="117"/>
      <c r="HS475" s="117"/>
      <c r="HT475" s="117"/>
      <c r="HU475" s="117"/>
      <c r="HV475" s="117"/>
      <c r="HW475" s="117"/>
      <c r="HX475" s="117"/>
      <c r="HY475" s="117"/>
      <c r="HZ475" s="117"/>
      <c r="IA475" s="117"/>
      <c r="IB475" s="117"/>
      <c r="IC475" s="117"/>
      <c r="ID475" s="117"/>
      <c r="IE475" s="116"/>
      <c r="IF475" s="116"/>
      <c r="IG475" s="116"/>
      <c r="IH475" s="116"/>
      <c r="II475" s="116"/>
      <c r="IJ475" s="74">
        <f t="shared" si="844"/>
        <v>0</v>
      </c>
      <c r="IL475" s="148"/>
      <c r="IN475" s="78"/>
      <c r="IO475" s="37"/>
      <c r="IP475" s="118"/>
      <c r="IQ475" s="117"/>
      <c r="IR475" s="117"/>
      <c r="IS475" s="117"/>
      <c r="IT475" s="117"/>
      <c r="IU475" s="117"/>
      <c r="IV475" s="117"/>
      <c r="IW475" s="117"/>
      <c r="IX475" s="116"/>
      <c r="IY475" s="116"/>
      <c r="IZ475" s="116"/>
      <c r="JA475" s="116"/>
      <c r="JB475" s="116"/>
      <c r="JC475" s="116"/>
      <c r="JD475" s="116"/>
      <c r="JE475" s="116"/>
      <c r="JF475" s="116"/>
      <c r="JG475" s="116"/>
      <c r="JH475" s="116"/>
      <c r="JI475" s="74">
        <f t="shared" si="845"/>
        <v>0</v>
      </c>
      <c r="JK475" s="148"/>
      <c r="JM475" s="78"/>
      <c r="JN475" s="37"/>
      <c r="JO475" s="118"/>
      <c r="JP475" s="117"/>
      <c r="JQ475" s="117"/>
      <c r="JR475" s="117"/>
      <c r="JS475" s="117"/>
      <c r="JT475" s="117"/>
      <c r="JU475" s="117"/>
      <c r="JV475" s="117"/>
      <c r="JW475" s="116"/>
      <c r="JX475" s="116"/>
      <c r="JY475" s="116"/>
      <c r="JZ475" s="116"/>
      <c r="KA475" s="116"/>
      <c r="KB475" s="116"/>
      <c r="KC475" s="116"/>
      <c r="KD475" s="116"/>
      <c r="KE475" s="116"/>
      <c r="KF475" s="116"/>
      <c r="KG475" s="116"/>
      <c r="KH475" s="74">
        <f t="shared" si="846"/>
        <v>0</v>
      </c>
      <c r="KJ475" s="148"/>
      <c r="KL475" s="78"/>
      <c r="KM475" s="37"/>
      <c r="KN475" s="118"/>
      <c r="KO475" s="117"/>
      <c r="KP475" s="117"/>
      <c r="KQ475" s="117"/>
      <c r="KR475" s="117"/>
      <c r="KS475" s="117"/>
      <c r="KT475" s="117"/>
      <c r="KU475" s="117"/>
      <c r="KV475" s="116"/>
      <c r="KW475" s="116"/>
      <c r="KX475" s="116"/>
      <c r="KY475" s="116"/>
      <c r="KZ475" s="116"/>
      <c r="LA475" s="116"/>
      <c r="LB475" s="116"/>
      <c r="LC475" s="116"/>
      <c r="LD475" s="116"/>
      <c r="LE475" s="116"/>
      <c r="LF475" s="116"/>
      <c r="LG475" s="74">
        <f t="shared" si="847"/>
        <v>0</v>
      </c>
      <c r="LI475" s="148"/>
      <c r="LK475" s="78"/>
      <c r="LL475" s="37"/>
      <c r="LM475" s="118"/>
      <c r="LN475" s="117"/>
      <c r="LO475" s="117"/>
      <c r="LP475" s="117"/>
      <c r="LQ475" s="117"/>
      <c r="LR475" s="117"/>
      <c r="LS475" s="117"/>
      <c r="LT475" s="117"/>
      <c r="LU475" s="116"/>
      <c r="LV475" s="116"/>
      <c r="LW475" s="116"/>
      <c r="LX475" s="116"/>
      <c r="LY475" s="116"/>
      <c r="LZ475" s="116"/>
      <c r="MA475" s="116"/>
      <c r="MB475" s="116"/>
      <c r="MC475" s="116"/>
      <c r="MD475" s="116"/>
      <c r="ME475" s="116"/>
      <c r="MF475" s="74">
        <f t="shared" si="848"/>
        <v>0</v>
      </c>
      <c r="MH475" s="148"/>
      <c r="MJ475" s="78"/>
      <c r="MK475" s="37"/>
      <c r="ML475" s="118"/>
      <c r="MM475" s="117"/>
      <c r="MN475" s="117"/>
      <c r="MO475" s="117"/>
      <c r="MP475" s="117"/>
      <c r="MQ475" s="117"/>
      <c r="MR475" s="117"/>
      <c r="MS475" s="117"/>
      <c r="MT475" s="116"/>
      <c r="MU475" s="116"/>
      <c r="MV475" s="116"/>
      <c r="MW475" s="116"/>
      <c r="MX475" s="116"/>
      <c r="MY475" s="116"/>
      <c r="MZ475" s="116"/>
      <c r="NA475" s="116"/>
      <c r="NB475" s="116"/>
      <c r="NC475" s="116"/>
      <c r="ND475" s="116"/>
      <c r="NE475" s="74">
        <f t="shared" si="849"/>
        <v>0</v>
      </c>
      <c r="NG475" s="148"/>
      <c r="NI475" s="78"/>
      <c r="NJ475" s="37"/>
      <c r="NK475" s="118"/>
      <c r="NL475" s="117"/>
      <c r="NM475" s="117"/>
      <c r="NN475" s="117"/>
      <c r="NO475" s="117"/>
      <c r="NP475" s="117"/>
      <c r="NQ475" s="117"/>
      <c r="NR475" s="117"/>
      <c r="NS475" s="117"/>
      <c r="NT475" s="117"/>
      <c r="NU475" s="117"/>
      <c r="NV475" s="117"/>
      <c r="NW475" s="117"/>
      <c r="NX475" s="117"/>
      <c r="NY475" s="117"/>
      <c r="NZ475" s="117"/>
      <c r="OA475" s="116"/>
      <c r="OB475" s="117"/>
      <c r="OC475" s="116"/>
      <c r="OD475" s="74">
        <f t="shared" si="850"/>
        <v>0</v>
      </c>
      <c r="OF475" s="148"/>
      <c r="OH475" s="78"/>
      <c r="OI475" s="37"/>
      <c r="OJ475" s="118"/>
      <c r="OK475" s="117"/>
      <c r="OL475" s="117"/>
      <c r="OM475" s="117"/>
      <c r="ON475" s="117"/>
      <c r="OO475" s="117"/>
      <c r="OP475" s="117"/>
      <c r="OQ475" s="117"/>
      <c r="OR475" s="117"/>
      <c r="OS475" s="117"/>
      <c r="OT475" s="117"/>
      <c r="OU475" s="117"/>
      <c r="OV475" s="117"/>
      <c r="OW475" s="117"/>
      <c r="OX475" s="117"/>
      <c r="OY475" s="117"/>
      <c r="OZ475" s="116"/>
      <c r="PA475" s="117"/>
      <c r="PB475" s="116"/>
      <c r="PC475" s="74">
        <f t="shared" si="851"/>
        <v>0</v>
      </c>
      <c r="PE475" s="148"/>
      <c r="PG475" s="78"/>
      <c r="PH475" s="37"/>
      <c r="PI475" s="118"/>
      <c r="PJ475" s="117"/>
      <c r="PK475" s="117"/>
      <c r="PL475" s="117"/>
      <c r="PM475" s="117"/>
      <c r="PN475" s="117"/>
      <c r="PO475" s="117"/>
      <c r="PP475" s="117"/>
      <c r="PQ475" s="117"/>
      <c r="PR475" s="117"/>
      <c r="PS475" s="117"/>
      <c r="PT475" s="117"/>
      <c r="PU475" s="117"/>
      <c r="PV475" s="117"/>
      <c r="PW475" s="117"/>
      <c r="PX475" s="117"/>
      <c r="PY475" s="116"/>
      <c r="PZ475" s="117"/>
      <c r="QA475" s="116"/>
      <c r="QB475" s="74">
        <f t="shared" si="852"/>
        <v>0</v>
      </c>
      <c r="QD475" s="148"/>
      <c r="QF475" s="78"/>
      <c r="QG475" s="37"/>
      <c r="QH475" s="118"/>
      <c r="QI475" s="117"/>
      <c r="QJ475" s="117"/>
      <c r="QK475" s="117"/>
      <c r="QL475" s="117"/>
      <c r="QM475" s="117"/>
      <c r="QN475" s="117"/>
      <c r="QO475" s="117"/>
      <c r="QP475" s="117"/>
      <c r="QQ475" s="117"/>
      <c r="QR475" s="117"/>
      <c r="QS475" s="117"/>
      <c r="QT475" s="117"/>
      <c r="QU475" s="117"/>
      <c r="QV475" s="117"/>
      <c r="QW475" s="117"/>
      <c r="QX475" s="116"/>
      <c r="QY475" s="117"/>
      <c r="QZ475" s="116"/>
      <c r="RA475" s="74">
        <f t="shared" si="853"/>
        <v>0</v>
      </c>
      <c r="RC475" s="148"/>
      <c r="RE475" s="78"/>
      <c r="RF475" s="37"/>
      <c r="RG475" s="118"/>
      <c r="RH475" s="117"/>
      <c r="RI475" s="117"/>
      <c r="RJ475" s="117"/>
      <c r="RK475" s="117"/>
      <c r="RL475" s="117"/>
      <c r="RM475" s="117"/>
      <c r="RN475" s="117"/>
      <c r="RO475" s="117"/>
      <c r="RP475" s="117"/>
      <c r="RQ475" s="117"/>
      <c r="RR475" s="117"/>
      <c r="RS475" s="117"/>
      <c r="RT475" s="117"/>
      <c r="RU475" s="117"/>
      <c r="RV475" s="117"/>
      <c r="RW475" s="116"/>
      <c r="RX475" s="117"/>
      <c r="RY475" s="116"/>
      <c r="RZ475" s="74">
        <f t="shared" si="854"/>
        <v>0</v>
      </c>
      <c r="SB475" s="148"/>
      <c r="SD475" s="78"/>
      <c r="SE475" s="37"/>
      <c r="SF475" s="118"/>
      <c r="SG475" s="117"/>
      <c r="SH475" s="117"/>
      <c r="SI475" s="117"/>
      <c r="SJ475" s="117"/>
      <c r="SK475" s="117"/>
      <c r="SL475" s="117"/>
      <c r="SM475" s="117"/>
      <c r="SN475" s="117"/>
      <c r="SO475" s="117"/>
      <c r="SP475" s="117"/>
      <c r="SQ475" s="117"/>
      <c r="SR475" s="117"/>
      <c r="SS475" s="117"/>
      <c r="ST475" s="117"/>
      <c r="SU475" s="117"/>
      <c r="SV475" s="116"/>
      <c r="SW475" s="117"/>
      <c r="SX475" s="116"/>
      <c r="SY475" s="74">
        <f t="shared" si="855"/>
        <v>0</v>
      </c>
      <c r="TA475" s="148"/>
      <c r="TC475" s="78"/>
      <c r="TD475" s="37"/>
      <c r="TE475" s="118"/>
      <c r="TF475" s="117"/>
      <c r="TG475" s="117"/>
      <c r="TH475" s="117"/>
      <c r="TI475" s="117"/>
      <c r="TJ475" s="117"/>
      <c r="TK475" s="117"/>
      <c r="TL475" s="117"/>
      <c r="TM475" s="117"/>
      <c r="TN475" s="117"/>
      <c r="TO475" s="117"/>
      <c r="TP475" s="117"/>
      <c r="TQ475" s="117"/>
      <c r="TR475" s="117"/>
      <c r="TS475" s="117"/>
      <c r="TT475" s="117"/>
      <c r="TU475" s="116"/>
      <c r="TV475" s="117"/>
      <c r="TW475" s="116"/>
      <c r="TX475" s="74">
        <f t="shared" si="856"/>
        <v>0</v>
      </c>
      <c r="TZ475" s="148"/>
      <c r="UB475" s="78"/>
      <c r="UC475" s="37"/>
      <c r="UD475" s="118"/>
      <c r="UE475" s="117"/>
      <c r="UF475" s="117"/>
      <c r="UG475" s="117"/>
      <c r="UH475" s="117"/>
      <c r="UI475" s="117"/>
      <c r="UJ475" s="117"/>
      <c r="UK475" s="117"/>
      <c r="UL475" s="117"/>
      <c r="UM475" s="117"/>
      <c r="UN475" s="117"/>
      <c r="UO475" s="117"/>
      <c r="UP475" s="117"/>
      <c r="UQ475" s="117"/>
      <c r="UR475" s="117"/>
      <c r="US475" s="117"/>
      <c r="UT475" s="116"/>
      <c r="UU475" s="117"/>
      <c r="UV475" s="116"/>
      <c r="UW475" s="74">
        <f t="shared" si="857"/>
        <v>0</v>
      </c>
      <c r="UY475" s="148"/>
      <c r="VA475" s="78"/>
      <c r="VB475" s="37"/>
      <c r="VC475" s="118"/>
      <c r="VD475" s="117"/>
      <c r="VE475" s="117"/>
      <c r="VF475" s="117"/>
      <c r="VG475" s="117"/>
      <c r="VH475" s="117"/>
      <c r="VI475" s="117"/>
      <c r="VJ475" s="117"/>
      <c r="VK475" s="117"/>
      <c r="VL475" s="117"/>
      <c r="VM475" s="117"/>
      <c r="VN475" s="117"/>
      <c r="VO475" s="117"/>
      <c r="VP475" s="117"/>
      <c r="VQ475" s="117"/>
      <c r="VR475" s="117"/>
      <c r="VS475" s="116"/>
      <c r="VT475" s="117"/>
      <c r="VU475" s="116"/>
      <c r="VV475" s="74">
        <f t="shared" si="858"/>
        <v>0</v>
      </c>
    </row>
    <row r="476" spans="2:594" s="38" customFormat="1" ht="30" outlineLevel="1">
      <c r="B476" s="88"/>
      <c r="C476" s="89">
        <f>IF(ISERROR(I476+1)=TRUE,I476,IF(I476="","",MAX(C$15:C475)+1))</f>
        <v>351</v>
      </c>
      <c r="D476" s="88">
        <f t="shared" si="835"/>
        <v>1</v>
      </c>
      <c r="E476" s="3"/>
      <c r="G476" s="148"/>
      <c r="I476" s="95">
        <f t="shared" si="859"/>
        <v>362</v>
      </c>
      <c r="J476" s="94" t="s">
        <v>335</v>
      </c>
      <c r="K476" s="93"/>
      <c r="L476" s="93"/>
      <c r="M476" s="93"/>
      <c r="N476" s="93"/>
      <c r="O476" s="92"/>
      <c r="P476" s="91" t="s">
        <v>331</v>
      </c>
      <c r="Q476" s="297"/>
      <c r="R476" s="90" t="s">
        <v>141</v>
      </c>
      <c r="S476" s="298"/>
      <c r="U476" s="148"/>
      <c r="W476" s="78"/>
      <c r="X476" s="37"/>
      <c r="Y476" s="118"/>
      <c r="Z476" s="117"/>
      <c r="AA476" s="119"/>
      <c r="AB476" s="117"/>
      <c r="AC476" s="119"/>
      <c r="AD476" s="117"/>
      <c r="AE476" s="117"/>
      <c r="AF476" s="117"/>
      <c r="AG476" s="117"/>
      <c r="AH476" s="117"/>
      <c r="AI476" s="117"/>
      <c r="AJ476" s="117"/>
      <c r="AK476" s="116"/>
      <c r="AL476" s="116"/>
      <c r="AM476" s="116"/>
      <c r="AN476" s="116"/>
      <c r="AO476" s="116"/>
      <c r="AP476" s="116"/>
      <c r="AQ476" s="116">
        <f>30*42</f>
        <v>1260</v>
      </c>
      <c r="AR476" s="74">
        <f t="shared" si="836"/>
        <v>0</v>
      </c>
      <c r="AT476" s="148"/>
      <c r="AV476" s="78"/>
      <c r="AW476" s="37"/>
      <c r="AX476" s="118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6"/>
      <c r="BK476" s="116"/>
      <c r="BL476" s="116"/>
      <c r="BM476" s="116"/>
      <c r="BN476" s="116"/>
      <c r="BO476" s="116"/>
      <c r="BP476" s="116"/>
      <c r="BQ476" s="74">
        <f t="shared" si="837"/>
        <v>0</v>
      </c>
      <c r="BS476" s="148"/>
      <c r="BU476" s="78"/>
      <c r="BV476" s="37"/>
      <c r="BW476" s="118"/>
      <c r="BX476" s="117"/>
      <c r="BY476" s="117"/>
      <c r="BZ476" s="117"/>
      <c r="CA476" s="117"/>
      <c r="CB476" s="117"/>
      <c r="CC476" s="117"/>
      <c r="CD476" s="117"/>
      <c r="CE476" s="117"/>
      <c r="CF476" s="117"/>
      <c r="CG476" s="117"/>
      <c r="CH476" s="117"/>
      <c r="CI476" s="116"/>
      <c r="CJ476" s="116"/>
      <c r="CK476" s="116"/>
      <c r="CL476" s="116"/>
      <c r="CM476" s="116"/>
      <c r="CN476" s="116"/>
      <c r="CO476" s="116">
        <f>30*42</f>
        <v>1260</v>
      </c>
      <c r="CP476" s="74">
        <f t="shared" si="838"/>
        <v>0</v>
      </c>
      <c r="CR476" s="148"/>
      <c r="CT476" s="78"/>
      <c r="CU476" s="37"/>
      <c r="CV476" s="118"/>
      <c r="CW476" s="117"/>
      <c r="CX476" s="117"/>
      <c r="CY476" s="117"/>
      <c r="CZ476" s="117"/>
      <c r="DA476" s="117"/>
      <c r="DB476" s="117"/>
      <c r="DC476" s="117"/>
      <c r="DD476" s="117"/>
      <c r="DE476" s="117"/>
      <c r="DF476" s="117"/>
      <c r="DG476" s="117"/>
      <c r="DH476" s="116"/>
      <c r="DI476" s="116"/>
      <c r="DJ476" s="116"/>
      <c r="DK476" s="116"/>
      <c r="DL476" s="116"/>
      <c r="DM476" s="116"/>
      <c r="DN476" s="116"/>
      <c r="DO476" s="74">
        <f t="shared" si="839"/>
        <v>0</v>
      </c>
      <c r="DQ476" s="148"/>
      <c r="DS476" s="78"/>
      <c r="DT476" s="37"/>
      <c r="DU476" s="118"/>
      <c r="DV476" s="117"/>
      <c r="DW476" s="117"/>
      <c r="DX476" s="117"/>
      <c r="DY476" s="117"/>
      <c r="DZ476" s="117"/>
      <c r="EA476" s="117"/>
      <c r="EB476" s="117"/>
      <c r="EC476" s="117"/>
      <c r="ED476" s="117"/>
      <c r="EE476" s="117"/>
      <c r="EF476" s="117"/>
      <c r="EG476" s="116"/>
      <c r="EH476" s="116"/>
      <c r="EI476" s="116"/>
      <c r="EJ476" s="116"/>
      <c r="EK476" s="116"/>
      <c r="EL476" s="116"/>
      <c r="EM476" s="116">
        <f>30*42</f>
        <v>1260</v>
      </c>
      <c r="EN476" s="74">
        <f t="shared" si="840"/>
        <v>0</v>
      </c>
      <c r="EP476" s="148"/>
      <c r="ER476" s="78"/>
      <c r="ES476" s="37"/>
      <c r="ET476" s="118"/>
      <c r="EU476" s="117"/>
      <c r="EV476" s="117"/>
      <c r="EW476" s="117"/>
      <c r="EX476" s="117"/>
      <c r="EY476" s="117"/>
      <c r="EZ476" s="117"/>
      <c r="FA476" s="117"/>
      <c r="FB476" s="117"/>
      <c r="FC476" s="117"/>
      <c r="FD476" s="117"/>
      <c r="FE476" s="117"/>
      <c r="FF476" s="117"/>
      <c r="FG476" s="117"/>
      <c r="FH476" s="116"/>
      <c r="FI476" s="116"/>
      <c r="FJ476" s="116"/>
      <c r="FK476" s="116"/>
      <c r="FL476" s="116">
        <f>30*42</f>
        <v>1260</v>
      </c>
      <c r="FM476" s="74">
        <f t="shared" si="841"/>
        <v>0</v>
      </c>
      <c r="FO476" s="148"/>
      <c r="FQ476" s="78"/>
      <c r="FR476" s="37"/>
      <c r="FS476" s="118"/>
      <c r="FT476" s="117"/>
      <c r="FU476" s="117"/>
      <c r="FV476" s="117"/>
      <c r="FW476" s="117"/>
      <c r="FX476" s="117"/>
      <c r="FY476" s="117"/>
      <c r="FZ476" s="117"/>
      <c r="GA476" s="117"/>
      <c r="GB476" s="117"/>
      <c r="GC476" s="117"/>
      <c r="GD476" s="117"/>
      <c r="GE476" s="117"/>
      <c r="GF476" s="117"/>
      <c r="GG476" s="116"/>
      <c r="GH476" s="116"/>
      <c r="GI476" s="116"/>
      <c r="GJ476" s="116"/>
      <c r="GK476" s="116"/>
      <c r="GL476" s="74">
        <f t="shared" si="842"/>
        <v>0</v>
      </c>
      <c r="GN476" s="148"/>
      <c r="GP476" s="78"/>
      <c r="GQ476" s="37"/>
      <c r="GR476" s="118"/>
      <c r="GS476" s="117"/>
      <c r="GT476" s="117"/>
      <c r="GU476" s="117"/>
      <c r="GV476" s="117"/>
      <c r="GW476" s="117"/>
      <c r="GX476" s="117"/>
      <c r="GY476" s="117"/>
      <c r="GZ476" s="117"/>
      <c r="HA476" s="117"/>
      <c r="HB476" s="117"/>
      <c r="HC476" s="117"/>
      <c r="HD476" s="117"/>
      <c r="HE476" s="117"/>
      <c r="HF476" s="116"/>
      <c r="HG476" s="116"/>
      <c r="HH476" s="116"/>
      <c r="HI476" s="116"/>
      <c r="HJ476" s="116"/>
      <c r="HK476" s="74">
        <f t="shared" si="843"/>
        <v>0</v>
      </c>
      <c r="HM476" s="148"/>
      <c r="HO476" s="78"/>
      <c r="HP476" s="37"/>
      <c r="HQ476" s="118"/>
      <c r="HR476" s="117"/>
      <c r="HS476" s="117"/>
      <c r="HT476" s="117"/>
      <c r="HU476" s="117"/>
      <c r="HV476" s="117"/>
      <c r="HW476" s="117"/>
      <c r="HX476" s="117"/>
      <c r="HY476" s="117"/>
      <c r="HZ476" s="117"/>
      <c r="IA476" s="117"/>
      <c r="IB476" s="117"/>
      <c r="IC476" s="117"/>
      <c r="ID476" s="117"/>
      <c r="IE476" s="116"/>
      <c r="IF476" s="116"/>
      <c r="IG476" s="116"/>
      <c r="IH476" s="116"/>
      <c r="II476" s="116">
        <f>30*42</f>
        <v>1260</v>
      </c>
      <c r="IJ476" s="74">
        <f t="shared" si="844"/>
        <v>0</v>
      </c>
      <c r="IL476" s="148"/>
      <c r="IN476" s="78"/>
      <c r="IO476" s="37"/>
      <c r="IP476" s="118"/>
      <c r="IQ476" s="117"/>
      <c r="IR476" s="117"/>
      <c r="IS476" s="117"/>
      <c r="IT476" s="117"/>
      <c r="IU476" s="117"/>
      <c r="IV476" s="117"/>
      <c r="IW476" s="117"/>
      <c r="IX476" s="116"/>
      <c r="IY476" s="116"/>
      <c r="IZ476" s="116"/>
      <c r="JA476" s="116"/>
      <c r="JB476" s="116"/>
      <c r="JC476" s="116"/>
      <c r="JD476" s="116"/>
      <c r="JE476" s="116"/>
      <c r="JF476" s="116"/>
      <c r="JG476" s="116"/>
      <c r="JH476" s="116">
        <f>30*42</f>
        <v>1260</v>
      </c>
      <c r="JI476" s="74">
        <f t="shared" si="845"/>
        <v>0</v>
      </c>
      <c r="JK476" s="148"/>
      <c r="JM476" s="78"/>
      <c r="JN476" s="37"/>
      <c r="JO476" s="118"/>
      <c r="JP476" s="117"/>
      <c r="JQ476" s="117"/>
      <c r="JR476" s="117"/>
      <c r="JS476" s="117"/>
      <c r="JT476" s="117"/>
      <c r="JU476" s="117"/>
      <c r="JV476" s="117"/>
      <c r="JW476" s="116"/>
      <c r="JX476" s="116"/>
      <c r="JY476" s="116"/>
      <c r="JZ476" s="116"/>
      <c r="KA476" s="116"/>
      <c r="KB476" s="116"/>
      <c r="KC476" s="116"/>
      <c r="KD476" s="116"/>
      <c r="KE476" s="116"/>
      <c r="KF476" s="116"/>
      <c r="KG476" s="116"/>
      <c r="KH476" s="74">
        <f t="shared" si="846"/>
        <v>0</v>
      </c>
      <c r="KJ476" s="148"/>
      <c r="KL476" s="78"/>
      <c r="KM476" s="37"/>
      <c r="KN476" s="118"/>
      <c r="KO476" s="117"/>
      <c r="KP476" s="117"/>
      <c r="KQ476" s="117"/>
      <c r="KR476" s="117"/>
      <c r="KS476" s="117"/>
      <c r="KT476" s="117"/>
      <c r="KU476" s="117"/>
      <c r="KV476" s="116"/>
      <c r="KW476" s="116"/>
      <c r="KX476" s="116"/>
      <c r="KY476" s="116"/>
      <c r="KZ476" s="116"/>
      <c r="LA476" s="116"/>
      <c r="LB476" s="116"/>
      <c r="LC476" s="116"/>
      <c r="LD476" s="116"/>
      <c r="LE476" s="116"/>
      <c r="LF476" s="116">
        <f>30*42</f>
        <v>1260</v>
      </c>
      <c r="LG476" s="74">
        <f t="shared" si="847"/>
        <v>0</v>
      </c>
      <c r="LI476" s="148"/>
      <c r="LK476" s="78"/>
      <c r="LL476" s="37"/>
      <c r="LM476" s="118"/>
      <c r="LN476" s="117"/>
      <c r="LO476" s="117"/>
      <c r="LP476" s="117"/>
      <c r="LQ476" s="117"/>
      <c r="LR476" s="117"/>
      <c r="LS476" s="117"/>
      <c r="LT476" s="117"/>
      <c r="LU476" s="116"/>
      <c r="LV476" s="116"/>
      <c r="LW476" s="116"/>
      <c r="LX476" s="116"/>
      <c r="LY476" s="116"/>
      <c r="LZ476" s="116"/>
      <c r="MA476" s="116"/>
      <c r="MB476" s="116"/>
      <c r="MC476" s="116"/>
      <c r="MD476" s="116"/>
      <c r="ME476" s="116"/>
      <c r="MF476" s="74">
        <f t="shared" si="848"/>
        <v>0</v>
      </c>
      <c r="MH476" s="148"/>
      <c r="MJ476" s="78"/>
      <c r="MK476" s="37"/>
      <c r="ML476" s="118"/>
      <c r="MM476" s="117"/>
      <c r="MN476" s="117"/>
      <c r="MO476" s="117"/>
      <c r="MP476" s="117"/>
      <c r="MQ476" s="117"/>
      <c r="MR476" s="117"/>
      <c r="MS476" s="117"/>
      <c r="MT476" s="116"/>
      <c r="MU476" s="116"/>
      <c r="MV476" s="116"/>
      <c r="MW476" s="116"/>
      <c r="MX476" s="116"/>
      <c r="MY476" s="116"/>
      <c r="MZ476" s="116"/>
      <c r="NA476" s="116"/>
      <c r="NB476" s="116"/>
      <c r="NC476" s="116"/>
      <c r="ND476" s="116"/>
      <c r="NE476" s="74">
        <f t="shared" si="849"/>
        <v>0</v>
      </c>
      <c r="NG476" s="148"/>
      <c r="NI476" s="78"/>
      <c r="NJ476" s="37"/>
      <c r="NK476" s="118"/>
      <c r="NL476" s="117"/>
      <c r="NM476" s="117"/>
      <c r="NN476" s="117"/>
      <c r="NO476" s="117"/>
      <c r="NP476" s="117"/>
      <c r="NQ476" s="117"/>
      <c r="NR476" s="117"/>
      <c r="NS476" s="117"/>
      <c r="NT476" s="117"/>
      <c r="NU476" s="117"/>
      <c r="NV476" s="117"/>
      <c r="NW476" s="117"/>
      <c r="NX476" s="117"/>
      <c r="NY476" s="117"/>
      <c r="NZ476" s="117"/>
      <c r="OA476" s="116"/>
      <c r="OB476" s="117"/>
      <c r="OC476" s="116">
        <f>30*42</f>
        <v>1260</v>
      </c>
      <c r="OD476" s="74">
        <f t="shared" si="850"/>
        <v>0</v>
      </c>
      <c r="OF476" s="148"/>
      <c r="OH476" s="78"/>
      <c r="OI476" s="37"/>
      <c r="OJ476" s="118"/>
      <c r="OK476" s="117"/>
      <c r="OL476" s="117"/>
      <c r="OM476" s="117"/>
      <c r="ON476" s="117"/>
      <c r="OO476" s="117"/>
      <c r="OP476" s="117"/>
      <c r="OQ476" s="117"/>
      <c r="OR476" s="117"/>
      <c r="OS476" s="117"/>
      <c r="OT476" s="117"/>
      <c r="OU476" s="117"/>
      <c r="OV476" s="117"/>
      <c r="OW476" s="117"/>
      <c r="OX476" s="117"/>
      <c r="OY476" s="117"/>
      <c r="OZ476" s="116"/>
      <c r="PA476" s="117"/>
      <c r="PB476" s="116"/>
      <c r="PC476" s="74">
        <f t="shared" si="851"/>
        <v>0</v>
      </c>
      <c r="PE476" s="148"/>
      <c r="PG476" s="78"/>
      <c r="PH476" s="37"/>
      <c r="PI476" s="118"/>
      <c r="PJ476" s="117"/>
      <c r="PK476" s="117"/>
      <c r="PL476" s="117"/>
      <c r="PM476" s="117"/>
      <c r="PN476" s="117"/>
      <c r="PO476" s="117"/>
      <c r="PP476" s="117"/>
      <c r="PQ476" s="117"/>
      <c r="PR476" s="117"/>
      <c r="PS476" s="117"/>
      <c r="PT476" s="117"/>
      <c r="PU476" s="117"/>
      <c r="PV476" s="117"/>
      <c r="PW476" s="117"/>
      <c r="PX476" s="117"/>
      <c r="PY476" s="116"/>
      <c r="PZ476" s="117"/>
      <c r="QA476" s="116">
        <f>30*42</f>
        <v>1260</v>
      </c>
      <c r="QB476" s="74">
        <f t="shared" si="852"/>
        <v>0</v>
      </c>
      <c r="QD476" s="148"/>
      <c r="QF476" s="78"/>
      <c r="QG476" s="37"/>
      <c r="QH476" s="118"/>
      <c r="QI476" s="117"/>
      <c r="QJ476" s="117"/>
      <c r="QK476" s="117"/>
      <c r="QL476" s="117"/>
      <c r="QM476" s="117"/>
      <c r="QN476" s="117"/>
      <c r="QO476" s="117"/>
      <c r="QP476" s="117"/>
      <c r="QQ476" s="117"/>
      <c r="QR476" s="117"/>
      <c r="QS476" s="117"/>
      <c r="QT476" s="117"/>
      <c r="QU476" s="117"/>
      <c r="QV476" s="117"/>
      <c r="QW476" s="117"/>
      <c r="QX476" s="116"/>
      <c r="QY476" s="117"/>
      <c r="QZ476" s="116"/>
      <c r="RA476" s="74">
        <f t="shared" si="853"/>
        <v>0</v>
      </c>
      <c r="RC476" s="148"/>
      <c r="RE476" s="78"/>
      <c r="RF476" s="37"/>
      <c r="RG476" s="118"/>
      <c r="RH476" s="117"/>
      <c r="RI476" s="117"/>
      <c r="RJ476" s="117"/>
      <c r="RK476" s="117"/>
      <c r="RL476" s="117"/>
      <c r="RM476" s="117"/>
      <c r="RN476" s="117"/>
      <c r="RO476" s="117"/>
      <c r="RP476" s="117"/>
      <c r="RQ476" s="117"/>
      <c r="RR476" s="117"/>
      <c r="RS476" s="117"/>
      <c r="RT476" s="117"/>
      <c r="RU476" s="117"/>
      <c r="RV476" s="117"/>
      <c r="RW476" s="116"/>
      <c r="RX476" s="117"/>
      <c r="RY476" s="116">
        <f>30*42</f>
        <v>1260</v>
      </c>
      <c r="RZ476" s="74">
        <f t="shared" si="854"/>
        <v>0</v>
      </c>
      <c r="SB476" s="148"/>
      <c r="SD476" s="78"/>
      <c r="SE476" s="37"/>
      <c r="SF476" s="118"/>
      <c r="SG476" s="117"/>
      <c r="SH476" s="117"/>
      <c r="SI476" s="117"/>
      <c r="SJ476" s="117"/>
      <c r="SK476" s="117"/>
      <c r="SL476" s="117"/>
      <c r="SM476" s="117"/>
      <c r="SN476" s="117"/>
      <c r="SO476" s="117"/>
      <c r="SP476" s="117"/>
      <c r="SQ476" s="117"/>
      <c r="SR476" s="117"/>
      <c r="SS476" s="117"/>
      <c r="ST476" s="117"/>
      <c r="SU476" s="117"/>
      <c r="SV476" s="116"/>
      <c r="SW476" s="117"/>
      <c r="SX476" s="116">
        <f>30*42</f>
        <v>1260</v>
      </c>
      <c r="SY476" s="74">
        <f t="shared" si="855"/>
        <v>0</v>
      </c>
      <c r="TA476" s="148"/>
      <c r="TC476" s="78"/>
      <c r="TD476" s="37"/>
      <c r="TE476" s="118"/>
      <c r="TF476" s="117"/>
      <c r="TG476" s="117"/>
      <c r="TH476" s="117"/>
      <c r="TI476" s="117"/>
      <c r="TJ476" s="117"/>
      <c r="TK476" s="117"/>
      <c r="TL476" s="117"/>
      <c r="TM476" s="117"/>
      <c r="TN476" s="117"/>
      <c r="TO476" s="117"/>
      <c r="TP476" s="117"/>
      <c r="TQ476" s="117"/>
      <c r="TR476" s="117"/>
      <c r="TS476" s="117"/>
      <c r="TT476" s="117"/>
      <c r="TU476" s="116"/>
      <c r="TV476" s="117"/>
      <c r="TW476" s="116"/>
      <c r="TX476" s="74">
        <f t="shared" si="856"/>
        <v>0</v>
      </c>
      <c r="TZ476" s="148"/>
      <c r="UB476" s="78"/>
      <c r="UC476" s="37"/>
      <c r="UD476" s="118"/>
      <c r="UE476" s="117"/>
      <c r="UF476" s="117"/>
      <c r="UG476" s="117"/>
      <c r="UH476" s="117"/>
      <c r="UI476" s="117"/>
      <c r="UJ476" s="117"/>
      <c r="UK476" s="117"/>
      <c r="UL476" s="117"/>
      <c r="UM476" s="117"/>
      <c r="UN476" s="117"/>
      <c r="UO476" s="117"/>
      <c r="UP476" s="117"/>
      <c r="UQ476" s="117"/>
      <c r="UR476" s="117"/>
      <c r="US476" s="117"/>
      <c r="UT476" s="116"/>
      <c r="UU476" s="117"/>
      <c r="UV476" s="116"/>
      <c r="UW476" s="74">
        <f t="shared" si="857"/>
        <v>0</v>
      </c>
      <c r="UY476" s="148"/>
      <c r="VA476" s="78"/>
      <c r="VB476" s="37"/>
      <c r="VC476" s="118"/>
      <c r="VD476" s="117"/>
      <c r="VE476" s="117"/>
      <c r="VF476" s="117"/>
      <c r="VG476" s="117"/>
      <c r="VH476" s="117"/>
      <c r="VI476" s="117"/>
      <c r="VJ476" s="117"/>
      <c r="VK476" s="117"/>
      <c r="VL476" s="117"/>
      <c r="VM476" s="117"/>
      <c r="VN476" s="117"/>
      <c r="VO476" s="117"/>
      <c r="VP476" s="117"/>
      <c r="VQ476" s="117"/>
      <c r="VR476" s="117"/>
      <c r="VS476" s="116"/>
      <c r="VT476" s="117"/>
      <c r="VU476" s="116">
        <f>30*42</f>
        <v>1260</v>
      </c>
      <c r="VV476" s="74">
        <f t="shared" si="858"/>
        <v>0</v>
      </c>
    </row>
    <row r="477" spans="2:594" s="38" customFormat="1" outlineLevel="1">
      <c r="B477" s="88"/>
      <c r="C477" s="89">
        <f>IF(ISERROR(I477+1)=TRUE,I477,IF(I477="","",MAX(C$15:C476)+1))</f>
        <v>352</v>
      </c>
      <c r="D477" s="88">
        <f t="shared" si="835"/>
        <v>1</v>
      </c>
      <c r="E477" s="3"/>
      <c r="G477" s="148"/>
      <c r="I477" s="95">
        <f t="shared" si="859"/>
        <v>363</v>
      </c>
      <c r="J477" s="94" t="s">
        <v>334</v>
      </c>
      <c r="K477" s="93"/>
      <c r="L477" s="93"/>
      <c r="M477" s="93"/>
      <c r="N477" s="93"/>
      <c r="O477" s="92"/>
      <c r="P477" s="91" t="s">
        <v>326</v>
      </c>
      <c r="Q477" s="297"/>
      <c r="R477" s="90" t="s">
        <v>141</v>
      </c>
      <c r="S477" s="298"/>
      <c r="U477" s="148"/>
      <c r="W477" s="78"/>
      <c r="X477" s="37"/>
      <c r="Y477" s="118"/>
      <c r="Z477" s="117"/>
      <c r="AA477" s="119"/>
      <c r="AB477" s="117"/>
      <c r="AC477" s="119"/>
      <c r="AD477" s="117"/>
      <c r="AE477" s="117"/>
      <c r="AF477" s="117"/>
      <c r="AG477" s="117"/>
      <c r="AH477" s="117"/>
      <c r="AI477" s="117"/>
      <c r="AJ477" s="117"/>
      <c r="AK477" s="116"/>
      <c r="AL477" s="116"/>
      <c r="AM477" s="116"/>
      <c r="AN477" s="116"/>
      <c r="AO477" s="116"/>
      <c r="AP477" s="116"/>
      <c r="AQ477" s="116">
        <v>500</v>
      </c>
      <c r="AR477" s="74">
        <f t="shared" si="836"/>
        <v>0</v>
      </c>
      <c r="AT477" s="148"/>
      <c r="AV477" s="78"/>
      <c r="AW477" s="37"/>
      <c r="AX477" s="118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6"/>
      <c r="BK477" s="116"/>
      <c r="BL477" s="116"/>
      <c r="BM477" s="116"/>
      <c r="BN477" s="116"/>
      <c r="BO477" s="116"/>
      <c r="BP477" s="116"/>
      <c r="BQ477" s="74">
        <f t="shared" si="837"/>
        <v>0</v>
      </c>
      <c r="BS477" s="148"/>
      <c r="BU477" s="78"/>
      <c r="BV477" s="37"/>
      <c r="BW477" s="118"/>
      <c r="BX477" s="117"/>
      <c r="BY477" s="117"/>
      <c r="BZ477" s="117"/>
      <c r="CA477" s="117"/>
      <c r="CB477" s="117"/>
      <c r="CC477" s="117"/>
      <c r="CD477" s="117"/>
      <c r="CE477" s="117"/>
      <c r="CF477" s="117"/>
      <c r="CG477" s="117"/>
      <c r="CH477" s="117"/>
      <c r="CI477" s="116"/>
      <c r="CJ477" s="116"/>
      <c r="CK477" s="116"/>
      <c r="CL477" s="116"/>
      <c r="CM477" s="116"/>
      <c r="CN477" s="116"/>
      <c r="CO477" s="116"/>
      <c r="CP477" s="74">
        <f t="shared" si="838"/>
        <v>0</v>
      </c>
      <c r="CR477" s="148"/>
      <c r="CT477" s="78"/>
      <c r="CU477" s="37"/>
      <c r="CV477" s="118"/>
      <c r="CW477" s="117"/>
      <c r="CX477" s="117"/>
      <c r="CY477" s="117"/>
      <c r="CZ477" s="117"/>
      <c r="DA477" s="117"/>
      <c r="DB477" s="117"/>
      <c r="DC477" s="117"/>
      <c r="DD477" s="117"/>
      <c r="DE477" s="117"/>
      <c r="DF477" s="117"/>
      <c r="DG477" s="117"/>
      <c r="DH477" s="116"/>
      <c r="DI477" s="116"/>
      <c r="DJ477" s="116"/>
      <c r="DK477" s="116"/>
      <c r="DL477" s="116"/>
      <c r="DM477" s="116"/>
      <c r="DN477" s="116"/>
      <c r="DO477" s="74">
        <f t="shared" si="839"/>
        <v>0</v>
      </c>
      <c r="DQ477" s="148"/>
      <c r="DS477" s="78"/>
      <c r="DT477" s="37"/>
      <c r="DU477" s="118"/>
      <c r="DV477" s="117"/>
      <c r="DW477" s="117"/>
      <c r="DX477" s="117"/>
      <c r="DY477" s="117"/>
      <c r="DZ477" s="117"/>
      <c r="EA477" s="117"/>
      <c r="EB477" s="117"/>
      <c r="EC477" s="117"/>
      <c r="ED477" s="117"/>
      <c r="EE477" s="117"/>
      <c r="EF477" s="117"/>
      <c r="EG477" s="116"/>
      <c r="EH477" s="116"/>
      <c r="EI477" s="116"/>
      <c r="EJ477" s="116"/>
      <c r="EK477" s="116"/>
      <c r="EL477" s="116"/>
      <c r="EM477" s="116"/>
      <c r="EN477" s="74">
        <f t="shared" si="840"/>
        <v>0</v>
      </c>
      <c r="EP477" s="148"/>
      <c r="ER477" s="78"/>
      <c r="ES477" s="37"/>
      <c r="ET477" s="118"/>
      <c r="EU477" s="117"/>
      <c r="EV477" s="117"/>
      <c r="EW477" s="117"/>
      <c r="EX477" s="117"/>
      <c r="EY477" s="117"/>
      <c r="EZ477" s="117"/>
      <c r="FA477" s="117"/>
      <c r="FB477" s="117"/>
      <c r="FC477" s="117"/>
      <c r="FD477" s="117"/>
      <c r="FE477" s="117"/>
      <c r="FF477" s="117"/>
      <c r="FG477" s="117"/>
      <c r="FH477" s="116"/>
      <c r="FI477" s="116"/>
      <c r="FJ477" s="116"/>
      <c r="FK477" s="116"/>
      <c r="FL477" s="116">
        <v>500</v>
      </c>
      <c r="FM477" s="74">
        <f t="shared" si="841"/>
        <v>0</v>
      </c>
      <c r="FO477" s="148"/>
      <c r="FQ477" s="78"/>
      <c r="FR477" s="37"/>
      <c r="FS477" s="118"/>
      <c r="FT477" s="117"/>
      <c r="FU477" s="117"/>
      <c r="FV477" s="117"/>
      <c r="FW477" s="117"/>
      <c r="FX477" s="117"/>
      <c r="FY477" s="117"/>
      <c r="FZ477" s="117"/>
      <c r="GA477" s="117"/>
      <c r="GB477" s="117"/>
      <c r="GC477" s="117"/>
      <c r="GD477" s="117"/>
      <c r="GE477" s="117"/>
      <c r="GF477" s="117"/>
      <c r="GG477" s="116"/>
      <c r="GH477" s="116"/>
      <c r="GI477" s="116"/>
      <c r="GJ477" s="116"/>
      <c r="GK477" s="116"/>
      <c r="GL477" s="74">
        <f t="shared" si="842"/>
        <v>0</v>
      </c>
      <c r="GN477" s="148"/>
      <c r="GP477" s="78"/>
      <c r="GQ477" s="37"/>
      <c r="GR477" s="118"/>
      <c r="GS477" s="117"/>
      <c r="GT477" s="117"/>
      <c r="GU477" s="117"/>
      <c r="GV477" s="117"/>
      <c r="GW477" s="117"/>
      <c r="GX477" s="117"/>
      <c r="GY477" s="117"/>
      <c r="GZ477" s="117"/>
      <c r="HA477" s="117"/>
      <c r="HB477" s="117"/>
      <c r="HC477" s="117"/>
      <c r="HD477" s="117"/>
      <c r="HE477" s="117"/>
      <c r="HF477" s="116"/>
      <c r="HG477" s="116"/>
      <c r="HH477" s="116"/>
      <c r="HI477" s="116"/>
      <c r="HJ477" s="116"/>
      <c r="HK477" s="74">
        <f t="shared" si="843"/>
        <v>0</v>
      </c>
      <c r="HM477" s="148"/>
      <c r="HO477" s="78"/>
      <c r="HP477" s="37"/>
      <c r="HQ477" s="118"/>
      <c r="HR477" s="117"/>
      <c r="HS477" s="117"/>
      <c r="HT477" s="117"/>
      <c r="HU477" s="117"/>
      <c r="HV477" s="117"/>
      <c r="HW477" s="117"/>
      <c r="HX477" s="117"/>
      <c r="HY477" s="117"/>
      <c r="HZ477" s="117"/>
      <c r="IA477" s="117"/>
      <c r="IB477" s="117"/>
      <c r="IC477" s="117"/>
      <c r="ID477" s="117"/>
      <c r="IE477" s="116"/>
      <c r="IF477" s="116"/>
      <c r="IG477" s="116"/>
      <c r="IH477" s="116"/>
      <c r="II477" s="116"/>
      <c r="IJ477" s="74">
        <f t="shared" si="844"/>
        <v>0</v>
      </c>
      <c r="IL477" s="148"/>
      <c r="IN477" s="78"/>
      <c r="IO477" s="37"/>
      <c r="IP477" s="118"/>
      <c r="IQ477" s="117"/>
      <c r="IR477" s="117"/>
      <c r="IS477" s="117"/>
      <c r="IT477" s="117"/>
      <c r="IU477" s="117"/>
      <c r="IV477" s="117"/>
      <c r="IW477" s="117"/>
      <c r="IX477" s="116"/>
      <c r="IY477" s="116"/>
      <c r="IZ477" s="116"/>
      <c r="JA477" s="116"/>
      <c r="JB477" s="116"/>
      <c r="JC477" s="116"/>
      <c r="JD477" s="116"/>
      <c r="JE477" s="116"/>
      <c r="JF477" s="116"/>
      <c r="JG477" s="116"/>
      <c r="JH477" s="116">
        <v>500</v>
      </c>
      <c r="JI477" s="74">
        <f t="shared" si="845"/>
        <v>0</v>
      </c>
      <c r="JK477" s="148"/>
      <c r="JM477" s="78"/>
      <c r="JN477" s="37"/>
      <c r="JO477" s="118"/>
      <c r="JP477" s="117"/>
      <c r="JQ477" s="117"/>
      <c r="JR477" s="117"/>
      <c r="JS477" s="117"/>
      <c r="JT477" s="117"/>
      <c r="JU477" s="117"/>
      <c r="JV477" s="117"/>
      <c r="JW477" s="116"/>
      <c r="JX477" s="116"/>
      <c r="JY477" s="116"/>
      <c r="JZ477" s="116"/>
      <c r="KA477" s="116"/>
      <c r="KB477" s="116"/>
      <c r="KC477" s="116"/>
      <c r="KD477" s="116"/>
      <c r="KE477" s="116"/>
      <c r="KF477" s="116"/>
      <c r="KG477" s="116"/>
      <c r="KH477" s="74">
        <f t="shared" si="846"/>
        <v>0</v>
      </c>
      <c r="KJ477" s="148"/>
      <c r="KL477" s="78"/>
      <c r="KM477" s="37"/>
      <c r="KN477" s="118"/>
      <c r="KO477" s="117"/>
      <c r="KP477" s="117"/>
      <c r="KQ477" s="117"/>
      <c r="KR477" s="117"/>
      <c r="KS477" s="117"/>
      <c r="KT477" s="117"/>
      <c r="KU477" s="117"/>
      <c r="KV477" s="116"/>
      <c r="KW477" s="116"/>
      <c r="KX477" s="116"/>
      <c r="KY477" s="116"/>
      <c r="KZ477" s="116"/>
      <c r="LA477" s="116"/>
      <c r="LB477" s="116"/>
      <c r="LC477" s="116"/>
      <c r="LD477" s="116"/>
      <c r="LE477" s="116"/>
      <c r="LF477" s="116">
        <v>500</v>
      </c>
      <c r="LG477" s="74">
        <f t="shared" si="847"/>
        <v>0</v>
      </c>
      <c r="LI477" s="148"/>
      <c r="LK477" s="78"/>
      <c r="LL477" s="37"/>
      <c r="LM477" s="118"/>
      <c r="LN477" s="117"/>
      <c r="LO477" s="117"/>
      <c r="LP477" s="117"/>
      <c r="LQ477" s="117"/>
      <c r="LR477" s="117"/>
      <c r="LS477" s="117"/>
      <c r="LT477" s="117"/>
      <c r="LU477" s="116"/>
      <c r="LV477" s="116"/>
      <c r="LW477" s="116"/>
      <c r="LX477" s="116"/>
      <c r="LY477" s="116"/>
      <c r="LZ477" s="116"/>
      <c r="MA477" s="116"/>
      <c r="MB477" s="116"/>
      <c r="MC477" s="116"/>
      <c r="MD477" s="116"/>
      <c r="ME477" s="116"/>
      <c r="MF477" s="74">
        <f t="shared" si="848"/>
        <v>0</v>
      </c>
      <c r="MH477" s="148"/>
      <c r="MJ477" s="78"/>
      <c r="MK477" s="37"/>
      <c r="ML477" s="118"/>
      <c r="MM477" s="117"/>
      <c r="MN477" s="117"/>
      <c r="MO477" s="117"/>
      <c r="MP477" s="117"/>
      <c r="MQ477" s="117"/>
      <c r="MR477" s="117"/>
      <c r="MS477" s="117"/>
      <c r="MT477" s="116"/>
      <c r="MU477" s="116"/>
      <c r="MV477" s="116"/>
      <c r="MW477" s="116"/>
      <c r="MX477" s="116"/>
      <c r="MY477" s="116"/>
      <c r="MZ477" s="116"/>
      <c r="NA477" s="116"/>
      <c r="NB477" s="116"/>
      <c r="NC477" s="116"/>
      <c r="ND477" s="116"/>
      <c r="NE477" s="74">
        <f t="shared" si="849"/>
        <v>0</v>
      </c>
      <c r="NG477" s="148"/>
      <c r="NI477" s="78"/>
      <c r="NJ477" s="37"/>
      <c r="NK477" s="118"/>
      <c r="NL477" s="117"/>
      <c r="NM477" s="117"/>
      <c r="NN477" s="117"/>
      <c r="NO477" s="117"/>
      <c r="NP477" s="117"/>
      <c r="NQ477" s="117"/>
      <c r="NR477" s="117"/>
      <c r="NS477" s="117"/>
      <c r="NT477" s="117"/>
      <c r="NU477" s="117"/>
      <c r="NV477" s="117"/>
      <c r="NW477" s="117"/>
      <c r="NX477" s="117"/>
      <c r="NY477" s="117"/>
      <c r="NZ477" s="117"/>
      <c r="OA477" s="116"/>
      <c r="OB477" s="117"/>
      <c r="OC477" s="116">
        <v>500</v>
      </c>
      <c r="OD477" s="74">
        <f t="shared" si="850"/>
        <v>0</v>
      </c>
      <c r="OF477" s="148"/>
      <c r="OH477" s="78"/>
      <c r="OI477" s="37"/>
      <c r="OJ477" s="118"/>
      <c r="OK477" s="117"/>
      <c r="OL477" s="117"/>
      <c r="OM477" s="117"/>
      <c r="ON477" s="117"/>
      <c r="OO477" s="117"/>
      <c r="OP477" s="117"/>
      <c r="OQ477" s="117"/>
      <c r="OR477" s="117"/>
      <c r="OS477" s="117"/>
      <c r="OT477" s="117"/>
      <c r="OU477" s="117"/>
      <c r="OV477" s="117"/>
      <c r="OW477" s="117"/>
      <c r="OX477" s="117"/>
      <c r="OY477" s="117"/>
      <c r="OZ477" s="116"/>
      <c r="PA477" s="117"/>
      <c r="PB477" s="116"/>
      <c r="PC477" s="74">
        <f t="shared" si="851"/>
        <v>0</v>
      </c>
      <c r="PE477" s="148"/>
      <c r="PG477" s="78"/>
      <c r="PH477" s="37"/>
      <c r="PI477" s="118"/>
      <c r="PJ477" s="117"/>
      <c r="PK477" s="117"/>
      <c r="PL477" s="117"/>
      <c r="PM477" s="117"/>
      <c r="PN477" s="117"/>
      <c r="PO477" s="117"/>
      <c r="PP477" s="117"/>
      <c r="PQ477" s="117"/>
      <c r="PR477" s="117"/>
      <c r="PS477" s="117"/>
      <c r="PT477" s="117"/>
      <c r="PU477" s="117"/>
      <c r="PV477" s="117"/>
      <c r="PW477" s="117"/>
      <c r="PX477" s="117"/>
      <c r="PY477" s="116"/>
      <c r="PZ477" s="117"/>
      <c r="QA477" s="116"/>
      <c r="QB477" s="74">
        <f t="shared" si="852"/>
        <v>0</v>
      </c>
      <c r="QD477" s="148"/>
      <c r="QF477" s="78"/>
      <c r="QG477" s="37"/>
      <c r="QH477" s="118"/>
      <c r="QI477" s="117"/>
      <c r="QJ477" s="117"/>
      <c r="QK477" s="117"/>
      <c r="QL477" s="117"/>
      <c r="QM477" s="117"/>
      <c r="QN477" s="117"/>
      <c r="QO477" s="117"/>
      <c r="QP477" s="117"/>
      <c r="QQ477" s="117"/>
      <c r="QR477" s="117"/>
      <c r="QS477" s="117"/>
      <c r="QT477" s="117"/>
      <c r="QU477" s="117"/>
      <c r="QV477" s="117"/>
      <c r="QW477" s="117"/>
      <c r="QX477" s="116"/>
      <c r="QY477" s="117"/>
      <c r="QZ477" s="116"/>
      <c r="RA477" s="74">
        <f t="shared" si="853"/>
        <v>0</v>
      </c>
      <c r="RC477" s="148"/>
      <c r="RE477" s="78"/>
      <c r="RF477" s="37"/>
      <c r="RG477" s="118"/>
      <c r="RH477" s="117"/>
      <c r="RI477" s="117"/>
      <c r="RJ477" s="117"/>
      <c r="RK477" s="117"/>
      <c r="RL477" s="117"/>
      <c r="RM477" s="117"/>
      <c r="RN477" s="117"/>
      <c r="RO477" s="117"/>
      <c r="RP477" s="117"/>
      <c r="RQ477" s="117"/>
      <c r="RR477" s="117"/>
      <c r="RS477" s="117"/>
      <c r="RT477" s="117"/>
      <c r="RU477" s="117"/>
      <c r="RV477" s="117"/>
      <c r="RW477" s="116"/>
      <c r="RX477" s="117"/>
      <c r="RY477" s="116"/>
      <c r="RZ477" s="74">
        <f t="shared" si="854"/>
        <v>0</v>
      </c>
      <c r="SB477" s="148"/>
      <c r="SD477" s="78"/>
      <c r="SE477" s="37"/>
      <c r="SF477" s="118"/>
      <c r="SG477" s="117"/>
      <c r="SH477" s="117"/>
      <c r="SI477" s="117"/>
      <c r="SJ477" s="117"/>
      <c r="SK477" s="117"/>
      <c r="SL477" s="117"/>
      <c r="SM477" s="117"/>
      <c r="SN477" s="117"/>
      <c r="SO477" s="117"/>
      <c r="SP477" s="117"/>
      <c r="SQ477" s="117"/>
      <c r="SR477" s="117"/>
      <c r="SS477" s="117"/>
      <c r="ST477" s="117"/>
      <c r="SU477" s="117"/>
      <c r="SV477" s="116"/>
      <c r="SW477" s="117"/>
      <c r="SX477" s="116">
        <v>500</v>
      </c>
      <c r="SY477" s="74">
        <f t="shared" si="855"/>
        <v>0</v>
      </c>
      <c r="TA477" s="148"/>
      <c r="TC477" s="78"/>
      <c r="TD477" s="37"/>
      <c r="TE477" s="118"/>
      <c r="TF477" s="117"/>
      <c r="TG477" s="117"/>
      <c r="TH477" s="117"/>
      <c r="TI477" s="117"/>
      <c r="TJ477" s="117"/>
      <c r="TK477" s="117"/>
      <c r="TL477" s="117"/>
      <c r="TM477" s="117"/>
      <c r="TN477" s="117"/>
      <c r="TO477" s="117"/>
      <c r="TP477" s="117"/>
      <c r="TQ477" s="117"/>
      <c r="TR477" s="117"/>
      <c r="TS477" s="117"/>
      <c r="TT477" s="117"/>
      <c r="TU477" s="116"/>
      <c r="TV477" s="117"/>
      <c r="TW477" s="116"/>
      <c r="TX477" s="74">
        <f t="shared" si="856"/>
        <v>0</v>
      </c>
      <c r="TZ477" s="148"/>
      <c r="UB477" s="78"/>
      <c r="UC477" s="37"/>
      <c r="UD477" s="118"/>
      <c r="UE477" s="117"/>
      <c r="UF477" s="117"/>
      <c r="UG477" s="117"/>
      <c r="UH477" s="117"/>
      <c r="UI477" s="117"/>
      <c r="UJ477" s="117"/>
      <c r="UK477" s="117"/>
      <c r="UL477" s="117"/>
      <c r="UM477" s="117"/>
      <c r="UN477" s="117"/>
      <c r="UO477" s="117"/>
      <c r="UP477" s="117"/>
      <c r="UQ477" s="117"/>
      <c r="UR477" s="117"/>
      <c r="US477" s="117"/>
      <c r="UT477" s="116"/>
      <c r="UU477" s="117"/>
      <c r="UV477" s="116"/>
      <c r="UW477" s="74">
        <f t="shared" si="857"/>
        <v>0</v>
      </c>
      <c r="UY477" s="148"/>
      <c r="VA477" s="78"/>
      <c r="VB477" s="37"/>
      <c r="VC477" s="118"/>
      <c r="VD477" s="117"/>
      <c r="VE477" s="117"/>
      <c r="VF477" s="117"/>
      <c r="VG477" s="117"/>
      <c r="VH477" s="117"/>
      <c r="VI477" s="117"/>
      <c r="VJ477" s="117"/>
      <c r="VK477" s="117"/>
      <c r="VL477" s="117"/>
      <c r="VM477" s="117"/>
      <c r="VN477" s="117"/>
      <c r="VO477" s="117"/>
      <c r="VP477" s="117"/>
      <c r="VQ477" s="117"/>
      <c r="VR477" s="117"/>
      <c r="VS477" s="116"/>
      <c r="VT477" s="117"/>
      <c r="VU477" s="116"/>
      <c r="VV477" s="74">
        <f t="shared" si="858"/>
        <v>0</v>
      </c>
    </row>
    <row r="478" spans="2:594" s="38" customFormat="1" outlineLevel="1">
      <c r="B478" s="88"/>
      <c r="C478" s="89">
        <f>IF(ISERROR(I478+1)=TRUE,I478,IF(I478="","",MAX(C$15:C477)+1))</f>
        <v>353</v>
      </c>
      <c r="D478" s="88">
        <f t="shared" si="835"/>
        <v>1</v>
      </c>
      <c r="E478" s="3"/>
      <c r="G478" s="148"/>
      <c r="I478" s="95">
        <f t="shared" si="859"/>
        <v>364</v>
      </c>
      <c r="J478" s="94" t="s">
        <v>333</v>
      </c>
      <c r="K478" s="93"/>
      <c r="L478" s="93"/>
      <c r="M478" s="93"/>
      <c r="N478" s="93"/>
      <c r="O478" s="92"/>
      <c r="P478" s="91" t="s">
        <v>326</v>
      </c>
      <c r="Q478" s="297"/>
      <c r="R478" s="90" t="s">
        <v>141</v>
      </c>
      <c r="S478" s="298"/>
      <c r="U478" s="148"/>
      <c r="W478" s="78"/>
      <c r="X478" s="37"/>
      <c r="Y478" s="118"/>
      <c r="Z478" s="117"/>
      <c r="AA478" s="119"/>
      <c r="AB478" s="117"/>
      <c r="AC478" s="119"/>
      <c r="AD478" s="117"/>
      <c r="AE478" s="117"/>
      <c r="AF478" s="117"/>
      <c r="AG478" s="117"/>
      <c r="AH478" s="117"/>
      <c r="AI478" s="117"/>
      <c r="AJ478" s="117"/>
      <c r="AK478" s="116"/>
      <c r="AL478" s="116"/>
      <c r="AM478" s="116"/>
      <c r="AN478" s="116"/>
      <c r="AO478" s="116"/>
      <c r="AP478" s="116"/>
      <c r="AQ478" s="116">
        <v>1000</v>
      </c>
      <c r="AR478" s="74">
        <f t="shared" si="836"/>
        <v>0</v>
      </c>
      <c r="AT478" s="148"/>
      <c r="AV478" s="78"/>
      <c r="AW478" s="37"/>
      <c r="AX478" s="118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6"/>
      <c r="BK478" s="116"/>
      <c r="BL478" s="116"/>
      <c r="BM478" s="116"/>
      <c r="BN478" s="116"/>
      <c r="BO478" s="116"/>
      <c r="BP478" s="116"/>
      <c r="BQ478" s="74">
        <f t="shared" si="837"/>
        <v>0</v>
      </c>
      <c r="BS478" s="148"/>
      <c r="BU478" s="78"/>
      <c r="BV478" s="37"/>
      <c r="BW478" s="118"/>
      <c r="BX478" s="117"/>
      <c r="BY478" s="117"/>
      <c r="BZ478" s="117"/>
      <c r="CA478" s="117"/>
      <c r="CB478" s="117"/>
      <c r="CC478" s="117"/>
      <c r="CD478" s="117"/>
      <c r="CE478" s="117"/>
      <c r="CF478" s="117"/>
      <c r="CG478" s="117"/>
      <c r="CH478" s="117"/>
      <c r="CI478" s="116"/>
      <c r="CJ478" s="116"/>
      <c r="CK478" s="116"/>
      <c r="CL478" s="116"/>
      <c r="CM478" s="116"/>
      <c r="CN478" s="116"/>
      <c r="CO478" s="116"/>
      <c r="CP478" s="74">
        <f t="shared" si="838"/>
        <v>0</v>
      </c>
      <c r="CR478" s="148"/>
      <c r="CT478" s="78"/>
      <c r="CU478" s="37"/>
      <c r="CV478" s="118"/>
      <c r="CW478" s="117"/>
      <c r="CX478" s="117"/>
      <c r="CY478" s="117"/>
      <c r="CZ478" s="117"/>
      <c r="DA478" s="117"/>
      <c r="DB478" s="117"/>
      <c r="DC478" s="117"/>
      <c r="DD478" s="117"/>
      <c r="DE478" s="117"/>
      <c r="DF478" s="117"/>
      <c r="DG478" s="117"/>
      <c r="DH478" s="116"/>
      <c r="DI478" s="116"/>
      <c r="DJ478" s="116"/>
      <c r="DK478" s="116"/>
      <c r="DL478" s="116"/>
      <c r="DM478" s="116"/>
      <c r="DN478" s="116"/>
      <c r="DO478" s="74">
        <f t="shared" si="839"/>
        <v>0</v>
      </c>
      <c r="DQ478" s="148"/>
      <c r="DS478" s="78"/>
      <c r="DT478" s="37"/>
      <c r="DU478" s="118"/>
      <c r="DV478" s="117"/>
      <c r="DW478" s="117"/>
      <c r="DX478" s="117"/>
      <c r="DY478" s="117"/>
      <c r="DZ478" s="117"/>
      <c r="EA478" s="117"/>
      <c r="EB478" s="117"/>
      <c r="EC478" s="117"/>
      <c r="ED478" s="117"/>
      <c r="EE478" s="117"/>
      <c r="EF478" s="117"/>
      <c r="EG478" s="116"/>
      <c r="EH478" s="116"/>
      <c r="EI478" s="116"/>
      <c r="EJ478" s="116"/>
      <c r="EK478" s="116"/>
      <c r="EL478" s="116"/>
      <c r="EM478" s="116"/>
      <c r="EN478" s="74">
        <f t="shared" si="840"/>
        <v>0</v>
      </c>
      <c r="EP478" s="148"/>
      <c r="ER478" s="78"/>
      <c r="ES478" s="37"/>
      <c r="ET478" s="118"/>
      <c r="EU478" s="117"/>
      <c r="EV478" s="117"/>
      <c r="EW478" s="117"/>
      <c r="EX478" s="117"/>
      <c r="EY478" s="117"/>
      <c r="EZ478" s="117"/>
      <c r="FA478" s="117"/>
      <c r="FB478" s="117"/>
      <c r="FC478" s="117"/>
      <c r="FD478" s="117"/>
      <c r="FE478" s="117"/>
      <c r="FF478" s="117"/>
      <c r="FG478" s="117"/>
      <c r="FH478" s="116"/>
      <c r="FI478" s="116"/>
      <c r="FJ478" s="116"/>
      <c r="FK478" s="116"/>
      <c r="FL478" s="116">
        <v>1000</v>
      </c>
      <c r="FM478" s="74">
        <f t="shared" si="841"/>
        <v>0</v>
      </c>
      <c r="FO478" s="148"/>
      <c r="FQ478" s="78"/>
      <c r="FR478" s="37"/>
      <c r="FS478" s="118"/>
      <c r="FT478" s="117"/>
      <c r="FU478" s="117"/>
      <c r="FV478" s="117"/>
      <c r="FW478" s="117"/>
      <c r="FX478" s="117"/>
      <c r="FY478" s="117"/>
      <c r="FZ478" s="117"/>
      <c r="GA478" s="117"/>
      <c r="GB478" s="117"/>
      <c r="GC478" s="117"/>
      <c r="GD478" s="117"/>
      <c r="GE478" s="117"/>
      <c r="GF478" s="117"/>
      <c r="GG478" s="116"/>
      <c r="GH478" s="116"/>
      <c r="GI478" s="116"/>
      <c r="GJ478" s="116"/>
      <c r="GK478" s="116"/>
      <c r="GL478" s="74">
        <f t="shared" si="842"/>
        <v>0</v>
      </c>
      <c r="GN478" s="148"/>
      <c r="GP478" s="78"/>
      <c r="GQ478" s="37"/>
      <c r="GR478" s="118"/>
      <c r="GS478" s="117"/>
      <c r="GT478" s="117"/>
      <c r="GU478" s="117"/>
      <c r="GV478" s="117"/>
      <c r="GW478" s="117"/>
      <c r="GX478" s="117"/>
      <c r="GY478" s="117"/>
      <c r="GZ478" s="117"/>
      <c r="HA478" s="117"/>
      <c r="HB478" s="117"/>
      <c r="HC478" s="117"/>
      <c r="HD478" s="117"/>
      <c r="HE478" s="117"/>
      <c r="HF478" s="116"/>
      <c r="HG478" s="116"/>
      <c r="HH478" s="116"/>
      <c r="HI478" s="116"/>
      <c r="HJ478" s="116"/>
      <c r="HK478" s="74">
        <f t="shared" si="843"/>
        <v>0</v>
      </c>
      <c r="HM478" s="148"/>
      <c r="HO478" s="78"/>
      <c r="HP478" s="37"/>
      <c r="HQ478" s="118"/>
      <c r="HR478" s="117"/>
      <c r="HS478" s="117"/>
      <c r="HT478" s="117"/>
      <c r="HU478" s="117"/>
      <c r="HV478" s="117"/>
      <c r="HW478" s="117"/>
      <c r="HX478" s="117"/>
      <c r="HY478" s="117"/>
      <c r="HZ478" s="117"/>
      <c r="IA478" s="117"/>
      <c r="IB478" s="117"/>
      <c r="IC478" s="117"/>
      <c r="ID478" s="117"/>
      <c r="IE478" s="116"/>
      <c r="IF478" s="116"/>
      <c r="IG478" s="116"/>
      <c r="IH478" s="116"/>
      <c r="II478" s="116"/>
      <c r="IJ478" s="74">
        <f t="shared" si="844"/>
        <v>0</v>
      </c>
      <c r="IL478" s="148"/>
      <c r="IN478" s="78"/>
      <c r="IO478" s="37"/>
      <c r="IP478" s="118"/>
      <c r="IQ478" s="117"/>
      <c r="IR478" s="117"/>
      <c r="IS478" s="117"/>
      <c r="IT478" s="117"/>
      <c r="IU478" s="117"/>
      <c r="IV478" s="117"/>
      <c r="IW478" s="117"/>
      <c r="IX478" s="116"/>
      <c r="IY478" s="116"/>
      <c r="IZ478" s="116"/>
      <c r="JA478" s="116"/>
      <c r="JB478" s="116"/>
      <c r="JC478" s="116"/>
      <c r="JD478" s="116"/>
      <c r="JE478" s="116"/>
      <c r="JF478" s="116"/>
      <c r="JG478" s="116"/>
      <c r="JH478" s="116">
        <v>1000</v>
      </c>
      <c r="JI478" s="74">
        <f t="shared" si="845"/>
        <v>0</v>
      </c>
      <c r="JK478" s="148"/>
      <c r="JM478" s="78"/>
      <c r="JN478" s="37"/>
      <c r="JO478" s="118"/>
      <c r="JP478" s="117"/>
      <c r="JQ478" s="117"/>
      <c r="JR478" s="117"/>
      <c r="JS478" s="117"/>
      <c r="JT478" s="117"/>
      <c r="JU478" s="117"/>
      <c r="JV478" s="117"/>
      <c r="JW478" s="116"/>
      <c r="JX478" s="116"/>
      <c r="JY478" s="116"/>
      <c r="JZ478" s="116"/>
      <c r="KA478" s="116"/>
      <c r="KB478" s="116"/>
      <c r="KC478" s="116"/>
      <c r="KD478" s="116"/>
      <c r="KE478" s="116"/>
      <c r="KF478" s="116"/>
      <c r="KG478" s="116"/>
      <c r="KH478" s="74">
        <f t="shared" si="846"/>
        <v>0</v>
      </c>
      <c r="KJ478" s="148"/>
      <c r="KL478" s="78"/>
      <c r="KM478" s="37"/>
      <c r="KN478" s="118"/>
      <c r="KO478" s="117"/>
      <c r="KP478" s="117"/>
      <c r="KQ478" s="117"/>
      <c r="KR478" s="117"/>
      <c r="KS478" s="117"/>
      <c r="KT478" s="117"/>
      <c r="KU478" s="117"/>
      <c r="KV478" s="116"/>
      <c r="KW478" s="116"/>
      <c r="KX478" s="116"/>
      <c r="KY478" s="116"/>
      <c r="KZ478" s="116"/>
      <c r="LA478" s="116"/>
      <c r="LB478" s="116"/>
      <c r="LC478" s="116"/>
      <c r="LD478" s="116"/>
      <c r="LE478" s="116"/>
      <c r="LF478" s="116">
        <v>1000</v>
      </c>
      <c r="LG478" s="74">
        <f t="shared" si="847"/>
        <v>0</v>
      </c>
      <c r="LI478" s="148"/>
      <c r="LK478" s="78"/>
      <c r="LL478" s="37"/>
      <c r="LM478" s="118"/>
      <c r="LN478" s="117"/>
      <c r="LO478" s="117"/>
      <c r="LP478" s="117"/>
      <c r="LQ478" s="117"/>
      <c r="LR478" s="117"/>
      <c r="LS478" s="117"/>
      <c r="LT478" s="117"/>
      <c r="LU478" s="116"/>
      <c r="LV478" s="116"/>
      <c r="LW478" s="116"/>
      <c r="LX478" s="116"/>
      <c r="LY478" s="116"/>
      <c r="LZ478" s="116"/>
      <c r="MA478" s="116"/>
      <c r="MB478" s="116"/>
      <c r="MC478" s="116"/>
      <c r="MD478" s="116"/>
      <c r="ME478" s="116"/>
      <c r="MF478" s="74">
        <f t="shared" si="848"/>
        <v>0</v>
      </c>
      <c r="MH478" s="148"/>
      <c r="MJ478" s="78"/>
      <c r="MK478" s="37"/>
      <c r="ML478" s="118"/>
      <c r="MM478" s="117"/>
      <c r="MN478" s="117"/>
      <c r="MO478" s="117"/>
      <c r="MP478" s="117"/>
      <c r="MQ478" s="117"/>
      <c r="MR478" s="117"/>
      <c r="MS478" s="117"/>
      <c r="MT478" s="116"/>
      <c r="MU478" s="116"/>
      <c r="MV478" s="116"/>
      <c r="MW478" s="116"/>
      <c r="MX478" s="116"/>
      <c r="MY478" s="116"/>
      <c r="MZ478" s="116"/>
      <c r="NA478" s="116"/>
      <c r="NB478" s="116"/>
      <c r="NC478" s="116"/>
      <c r="ND478" s="116"/>
      <c r="NE478" s="74">
        <f t="shared" si="849"/>
        <v>0</v>
      </c>
      <c r="NG478" s="148"/>
      <c r="NI478" s="78"/>
      <c r="NJ478" s="37"/>
      <c r="NK478" s="118"/>
      <c r="NL478" s="117"/>
      <c r="NM478" s="117"/>
      <c r="NN478" s="117"/>
      <c r="NO478" s="117"/>
      <c r="NP478" s="117"/>
      <c r="NQ478" s="117"/>
      <c r="NR478" s="117"/>
      <c r="NS478" s="117"/>
      <c r="NT478" s="117"/>
      <c r="NU478" s="117"/>
      <c r="NV478" s="117"/>
      <c r="NW478" s="117"/>
      <c r="NX478" s="117"/>
      <c r="NY478" s="117"/>
      <c r="NZ478" s="117"/>
      <c r="OA478" s="116"/>
      <c r="OB478" s="117"/>
      <c r="OC478" s="116">
        <v>1000</v>
      </c>
      <c r="OD478" s="74">
        <f t="shared" si="850"/>
        <v>0</v>
      </c>
      <c r="OF478" s="148"/>
      <c r="OH478" s="78"/>
      <c r="OI478" s="37"/>
      <c r="OJ478" s="118"/>
      <c r="OK478" s="117"/>
      <c r="OL478" s="117"/>
      <c r="OM478" s="117"/>
      <c r="ON478" s="117"/>
      <c r="OO478" s="117"/>
      <c r="OP478" s="117"/>
      <c r="OQ478" s="117"/>
      <c r="OR478" s="117"/>
      <c r="OS478" s="117"/>
      <c r="OT478" s="117"/>
      <c r="OU478" s="117"/>
      <c r="OV478" s="117"/>
      <c r="OW478" s="117"/>
      <c r="OX478" s="117"/>
      <c r="OY478" s="117"/>
      <c r="OZ478" s="116"/>
      <c r="PA478" s="117"/>
      <c r="PB478" s="116"/>
      <c r="PC478" s="74">
        <f t="shared" si="851"/>
        <v>0</v>
      </c>
      <c r="PE478" s="148"/>
      <c r="PG478" s="78"/>
      <c r="PH478" s="37"/>
      <c r="PI478" s="118"/>
      <c r="PJ478" s="117"/>
      <c r="PK478" s="117"/>
      <c r="PL478" s="117"/>
      <c r="PM478" s="117"/>
      <c r="PN478" s="117"/>
      <c r="PO478" s="117"/>
      <c r="PP478" s="117"/>
      <c r="PQ478" s="117"/>
      <c r="PR478" s="117"/>
      <c r="PS478" s="117"/>
      <c r="PT478" s="117"/>
      <c r="PU478" s="117"/>
      <c r="PV478" s="117"/>
      <c r="PW478" s="117"/>
      <c r="PX478" s="117"/>
      <c r="PY478" s="116"/>
      <c r="PZ478" s="117"/>
      <c r="QA478" s="116"/>
      <c r="QB478" s="74">
        <f t="shared" si="852"/>
        <v>0</v>
      </c>
      <c r="QD478" s="148"/>
      <c r="QF478" s="78"/>
      <c r="QG478" s="37"/>
      <c r="QH478" s="118"/>
      <c r="QI478" s="117"/>
      <c r="QJ478" s="117"/>
      <c r="QK478" s="117"/>
      <c r="QL478" s="117"/>
      <c r="QM478" s="117"/>
      <c r="QN478" s="117"/>
      <c r="QO478" s="117"/>
      <c r="QP478" s="117"/>
      <c r="QQ478" s="117"/>
      <c r="QR478" s="117"/>
      <c r="QS478" s="117"/>
      <c r="QT478" s="117"/>
      <c r="QU478" s="117"/>
      <c r="QV478" s="117"/>
      <c r="QW478" s="117"/>
      <c r="QX478" s="116"/>
      <c r="QY478" s="117"/>
      <c r="QZ478" s="116"/>
      <c r="RA478" s="74">
        <f t="shared" si="853"/>
        <v>0</v>
      </c>
      <c r="RC478" s="148"/>
      <c r="RE478" s="78"/>
      <c r="RF478" s="37"/>
      <c r="RG478" s="118"/>
      <c r="RH478" s="117"/>
      <c r="RI478" s="117"/>
      <c r="RJ478" s="117"/>
      <c r="RK478" s="117"/>
      <c r="RL478" s="117"/>
      <c r="RM478" s="117"/>
      <c r="RN478" s="117"/>
      <c r="RO478" s="117"/>
      <c r="RP478" s="117"/>
      <c r="RQ478" s="117"/>
      <c r="RR478" s="117"/>
      <c r="RS478" s="117"/>
      <c r="RT478" s="117"/>
      <c r="RU478" s="117"/>
      <c r="RV478" s="117"/>
      <c r="RW478" s="116"/>
      <c r="RX478" s="117"/>
      <c r="RY478" s="116"/>
      <c r="RZ478" s="74">
        <f t="shared" si="854"/>
        <v>0</v>
      </c>
      <c r="SB478" s="148"/>
      <c r="SD478" s="78"/>
      <c r="SE478" s="37"/>
      <c r="SF478" s="118"/>
      <c r="SG478" s="117"/>
      <c r="SH478" s="117"/>
      <c r="SI478" s="117"/>
      <c r="SJ478" s="117"/>
      <c r="SK478" s="117"/>
      <c r="SL478" s="117"/>
      <c r="SM478" s="117"/>
      <c r="SN478" s="117"/>
      <c r="SO478" s="117"/>
      <c r="SP478" s="117"/>
      <c r="SQ478" s="117"/>
      <c r="SR478" s="117"/>
      <c r="SS478" s="117"/>
      <c r="ST478" s="117"/>
      <c r="SU478" s="117"/>
      <c r="SV478" s="116"/>
      <c r="SW478" s="117"/>
      <c r="SX478" s="116">
        <v>1000</v>
      </c>
      <c r="SY478" s="74">
        <f t="shared" si="855"/>
        <v>0</v>
      </c>
      <c r="TA478" s="148"/>
      <c r="TC478" s="78"/>
      <c r="TD478" s="37"/>
      <c r="TE478" s="118"/>
      <c r="TF478" s="117"/>
      <c r="TG478" s="117"/>
      <c r="TH478" s="117"/>
      <c r="TI478" s="117"/>
      <c r="TJ478" s="117"/>
      <c r="TK478" s="117"/>
      <c r="TL478" s="117"/>
      <c r="TM478" s="117"/>
      <c r="TN478" s="117"/>
      <c r="TO478" s="117"/>
      <c r="TP478" s="117"/>
      <c r="TQ478" s="117"/>
      <c r="TR478" s="117"/>
      <c r="TS478" s="117"/>
      <c r="TT478" s="117"/>
      <c r="TU478" s="116"/>
      <c r="TV478" s="117"/>
      <c r="TW478" s="116"/>
      <c r="TX478" s="74">
        <f t="shared" si="856"/>
        <v>0</v>
      </c>
      <c r="TZ478" s="148"/>
      <c r="UB478" s="78"/>
      <c r="UC478" s="37"/>
      <c r="UD478" s="118"/>
      <c r="UE478" s="117"/>
      <c r="UF478" s="117"/>
      <c r="UG478" s="117"/>
      <c r="UH478" s="117"/>
      <c r="UI478" s="117"/>
      <c r="UJ478" s="117"/>
      <c r="UK478" s="117"/>
      <c r="UL478" s="117"/>
      <c r="UM478" s="117"/>
      <c r="UN478" s="117"/>
      <c r="UO478" s="117"/>
      <c r="UP478" s="117"/>
      <c r="UQ478" s="117"/>
      <c r="UR478" s="117"/>
      <c r="US478" s="117"/>
      <c r="UT478" s="116"/>
      <c r="UU478" s="117"/>
      <c r="UV478" s="116"/>
      <c r="UW478" s="74">
        <f t="shared" si="857"/>
        <v>0</v>
      </c>
      <c r="UY478" s="148"/>
      <c r="VA478" s="78"/>
      <c r="VB478" s="37"/>
      <c r="VC478" s="118"/>
      <c r="VD478" s="117"/>
      <c r="VE478" s="117"/>
      <c r="VF478" s="117"/>
      <c r="VG478" s="117"/>
      <c r="VH478" s="117"/>
      <c r="VI478" s="117"/>
      <c r="VJ478" s="117"/>
      <c r="VK478" s="117"/>
      <c r="VL478" s="117"/>
      <c r="VM478" s="117"/>
      <c r="VN478" s="117"/>
      <c r="VO478" s="117"/>
      <c r="VP478" s="117"/>
      <c r="VQ478" s="117"/>
      <c r="VR478" s="117"/>
      <c r="VS478" s="116"/>
      <c r="VT478" s="117"/>
      <c r="VU478" s="116"/>
      <c r="VV478" s="74">
        <f t="shared" si="858"/>
        <v>0</v>
      </c>
    </row>
    <row r="479" spans="2:594" s="38" customFormat="1" outlineLevel="1">
      <c r="B479" s="88"/>
      <c r="C479" s="89">
        <f>IF(ISERROR(I479+1)=TRUE,I479,IF(I479="","",MAX(C$15:C478)+1))</f>
        <v>354</v>
      </c>
      <c r="D479" s="88">
        <f t="shared" si="835"/>
        <v>1</v>
      </c>
      <c r="E479" s="3"/>
      <c r="G479" s="148"/>
      <c r="I479" s="95">
        <f t="shared" si="859"/>
        <v>365</v>
      </c>
      <c r="J479" s="94" t="s">
        <v>332</v>
      </c>
      <c r="K479" s="93"/>
      <c r="L479" s="93"/>
      <c r="M479" s="93"/>
      <c r="N479" s="93"/>
      <c r="O479" s="92"/>
      <c r="P479" s="91" t="s">
        <v>331</v>
      </c>
      <c r="Q479" s="297"/>
      <c r="R479" s="90" t="s">
        <v>141</v>
      </c>
      <c r="S479" s="298"/>
      <c r="U479" s="148"/>
      <c r="W479" s="78"/>
      <c r="X479" s="37"/>
      <c r="Y479" s="118"/>
      <c r="Z479" s="117"/>
      <c r="AA479" s="119"/>
      <c r="AB479" s="117"/>
      <c r="AC479" s="119"/>
      <c r="AD479" s="117"/>
      <c r="AE479" s="117"/>
      <c r="AF479" s="117"/>
      <c r="AG479" s="117"/>
      <c r="AH479" s="117"/>
      <c r="AI479" s="117"/>
      <c r="AJ479" s="117"/>
      <c r="AK479" s="116"/>
      <c r="AL479" s="116"/>
      <c r="AM479" s="116"/>
      <c r="AN479" s="116"/>
      <c r="AO479" s="116"/>
      <c r="AP479" s="116"/>
      <c r="AQ479" s="116">
        <v>550</v>
      </c>
      <c r="AR479" s="74">
        <f t="shared" si="836"/>
        <v>0</v>
      </c>
      <c r="AT479" s="148"/>
      <c r="AV479" s="78"/>
      <c r="AW479" s="37"/>
      <c r="AX479" s="118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6"/>
      <c r="BK479" s="116"/>
      <c r="BL479" s="116"/>
      <c r="BM479" s="116"/>
      <c r="BN479" s="116"/>
      <c r="BO479" s="116"/>
      <c r="BP479" s="116"/>
      <c r="BQ479" s="74">
        <f t="shared" si="837"/>
        <v>0</v>
      </c>
      <c r="BS479" s="148"/>
      <c r="BU479" s="78"/>
      <c r="BV479" s="37"/>
      <c r="BW479" s="118"/>
      <c r="BX479" s="117"/>
      <c r="BY479" s="117"/>
      <c r="BZ479" s="117"/>
      <c r="CA479" s="117"/>
      <c r="CB479" s="117"/>
      <c r="CC479" s="117"/>
      <c r="CD479" s="117"/>
      <c r="CE479" s="117"/>
      <c r="CF479" s="117"/>
      <c r="CG479" s="117"/>
      <c r="CH479" s="117"/>
      <c r="CI479" s="116"/>
      <c r="CJ479" s="116"/>
      <c r="CK479" s="116"/>
      <c r="CL479" s="116"/>
      <c r="CM479" s="116"/>
      <c r="CN479" s="116"/>
      <c r="CO479" s="116">
        <v>550</v>
      </c>
      <c r="CP479" s="74">
        <f t="shared" si="838"/>
        <v>0</v>
      </c>
      <c r="CR479" s="148"/>
      <c r="CT479" s="78"/>
      <c r="CU479" s="37"/>
      <c r="CV479" s="118"/>
      <c r="CW479" s="117"/>
      <c r="CX479" s="117"/>
      <c r="CY479" s="117"/>
      <c r="CZ479" s="117"/>
      <c r="DA479" s="117"/>
      <c r="DB479" s="117"/>
      <c r="DC479" s="117"/>
      <c r="DD479" s="117"/>
      <c r="DE479" s="117"/>
      <c r="DF479" s="117"/>
      <c r="DG479" s="117"/>
      <c r="DH479" s="116"/>
      <c r="DI479" s="116"/>
      <c r="DJ479" s="116"/>
      <c r="DK479" s="116"/>
      <c r="DL479" s="116"/>
      <c r="DM479" s="116"/>
      <c r="DN479" s="116"/>
      <c r="DO479" s="74">
        <f t="shared" si="839"/>
        <v>0</v>
      </c>
      <c r="DQ479" s="148"/>
      <c r="DS479" s="78"/>
      <c r="DT479" s="37"/>
      <c r="DU479" s="118"/>
      <c r="DV479" s="117"/>
      <c r="DW479" s="117"/>
      <c r="DX479" s="117"/>
      <c r="DY479" s="117"/>
      <c r="DZ479" s="117"/>
      <c r="EA479" s="117"/>
      <c r="EB479" s="117"/>
      <c r="EC479" s="117"/>
      <c r="ED479" s="117"/>
      <c r="EE479" s="117"/>
      <c r="EF479" s="117"/>
      <c r="EG479" s="116"/>
      <c r="EH479" s="116"/>
      <c r="EI479" s="116"/>
      <c r="EJ479" s="116"/>
      <c r="EK479" s="116"/>
      <c r="EL479" s="116"/>
      <c r="EM479" s="116">
        <v>550</v>
      </c>
      <c r="EN479" s="74">
        <f t="shared" si="840"/>
        <v>0</v>
      </c>
      <c r="EP479" s="148"/>
      <c r="ER479" s="78"/>
      <c r="ES479" s="37"/>
      <c r="ET479" s="118"/>
      <c r="EU479" s="117"/>
      <c r="EV479" s="117"/>
      <c r="EW479" s="117"/>
      <c r="EX479" s="117"/>
      <c r="EY479" s="117"/>
      <c r="EZ479" s="117"/>
      <c r="FA479" s="117"/>
      <c r="FB479" s="117"/>
      <c r="FC479" s="117"/>
      <c r="FD479" s="117"/>
      <c r="FE479" s="117"/>
      <c r="FF479" s="117"/>
      <c r="FG479" s="117"/>
      <c r="FH479" s="116"/>
      <c r="FI479" s="116"/>
      <c r="FJ479" s="116"/>
      <c r="FK479" s="116"/>
      <c r="FL479" s="116">
        <v>550</v>
      </c>
      <c r="FM479" s="74">
        <f t="shared" si="841"/>
        <v>0</v>
      </c>
      <c r="FO479" s="148"/>
      <c r="FQ479" s="78"/>
      <c r="FR479" s="37"/>
      <c r="FS479" s="118"/>
      <c r="FT479" s="117"/>
      <c r="FU479" s="117"/>
      <c r="FV479" s="117"/>
      <c r="FW479" s="117"/>
      <c r="FX479" s="117"/>
      <c r="FY479" s="117"/>
      <c r="FZ479" s="117"/>
      <c r="GA479" s="117"/>
      <c r="GB479" s="117"/>
      <c r="GC479" s="117"/>
      <c r="GD479" s="117"/>
      <c r="GE479" s="117"/>
      <c r="GF479" s="117"/>
      <c r="GG479" s="116"/>
      <c r="GH479" s="116"/>
      <c r="GI479" s="116"/>
      <c r="GJ479" s="116"/>
      <c r="GK479" s="116"/>
      <c r="GL479" s="74">
        <f t="shared" si="842"/>
        <v>0</v>
      </c>
      <c r="GN479" s="148"/>
      <c r="GP479" s="78"/>
      <c r="GQ479" s="37"/>
      <c r="GR479" s="118"/>
      <c r="GS479" s="117"/>
      <c r="GT479" s="117"/>
      <c r="GU479" s="117"/>
      <c r="GV479" s="117"/>
      <c r="GW479" s="117"/>
      <c r="GX479" s="117"/>
      <c r="GY479" s="117"/>
      <c r="GZ479" s="117"/>
      <c r="HA479" s="117"/>
      <c r="HB479" s="117"/>
      <c r="HC479" s="117"/>
      <c r="HD479" s="117"/>
      <c r="HE479" s="117"/>
      <c r="HF479" s="116"/>
      <c r="HG479" s="116"/>
      <c r="HH479" s="116"/>
      <c r="HI479" s="116"/>
      <c r="HJ479" s="116"/>
      <c r="HK479" s="74">
        <f t="shared" si="843"/>
        <v>0</v>
      </c>
      <c r="HM479" s="148"/>
      <c r="HO479" s="78"/>
      <c r="HP479" s="37"/>
      <c r="HQ479" s="118"/>
      <c r="HR479" s="117"/>
      <c r="HS479" s="117"/>
      <c r="HT479" s="117"/>
      <c r="HU479" s="117"/>
      <c r="HV479" s="117"/>
      <c r="HW479" s="117"/>
      <c r="HX479" s="117"/>
      <c r="HY479" s="117"/>
      <c r="HZ479" s="117"/>
      <c r="IA479" s="117"/>
      <c r="IB479" s="117"/>
      <c r="IC479" s="117"/>
      <c r="ID479" s="117"/>
      <c r="IE479" s="116"/>
      <c r="IF479" s="116"/>
      <c r="IG479" s="116"/>
      <c r="IH479" s="116"/>
      <c r="II479" s="116">
        <v>550</v>
      </c>
      <c r="IJ479" s="74">
        <f t="shared" si="844"/>
        <v>0</v>
      </c>
      <c r="IL479" s="148"/>
      <c r="IN479" s="78"/>
      <c r="IO479" s="37"/>
      <c r="IP479" s="118"/>
      <c r="IQ479" s="117"/>
      <c r="IR479" s="117"/>
      <c r="IS479" s="117"/>
      <c r="IT479" s="117"/>
      <c r="IU479" s="117"/>
      <c r="IV479" s="117"/>
      <c r="IW479" s="117"/>
      <c r="IX479" s="116"/>
      <c r="IY479" s="116"/>
      <c r="IZ479" s="116"/>
      <c r="JA479" s="116"/>
      <c r="JB479" s="116"/>
      <c r="JC479" s="116"/>
      <c r="JD479" s="116"/>
      <c r="JE479" s="116"/>
      <c r="JF479" s="116"/>
      <c r="JG479" s="116"/>
      <c r="JH479" s="116">
        <v>550</v>
      </c>
      <c r="JI479" s="74">
        <f t="shared" si="845"/>
        <v>0</v>
      </c>
      <c r="JK479" s="148"/>
      <c r="JM479" s="78"/>
      <c r="JN479" s="37"/>
      <c r="JO479" s="118"/>
      <c r="JP479" s="117"/>
      <c r="JQ479" s="117"/>
      <c r="JR479" s="117"/>
      <c r="JS479" s="117"/>
      <c r="JT479" s="117"/>
      <c r="JU479" s="117"/>
      <c r="JV479" s="117"/>
      <c r="JW479" s="116"/>
      <c r="JX479" s="116"/>
      <c r="JY479" s="116"/>
      <c r="JZ479" s="116"/>
      <c r="KA479" s="116"/>
      <c r="KB479" s="116"/>
      <c r="KC479" s="116"/>
      <c r="KD479" s="116"/>
      <c r="KE479" s="116"/>
      <c r="KF479" s="116"/>
      <c r="KG479" s="116"/>
      <c r="KH479" s="74">
        <f t="shared" si="846"/>
        <v>0</v>
      </c>
      <c r="KJ479" s="148"/>
      <c r="KL479" s="78"/>
      <c r="KM479" s="37"/>
      <c r="KN479" s="118"/>
      <c r="KO479" s="117"/>
      <c r="KP479" s="117"/>
      <c r="KQ479" s="117"/>
      <c r="KR479" s="117"/>
      <c r="KS479" s="117"/>
      <c r="KT479" s="117"/>
      <c r="KU479" s="117"/>
      <c r="KV479" s="116"/>
      <c r="KW479" s="116"/>
      <c r="KX479" s="116"/>
      <c r="KY479" s="116"/>
      <c r="KZ479" s="116"/>
      <c r="LA479" s="116"/>
      <c r="LB479" s="116"/>
      <c r="LC479" s="116"/>
      <c r="LD479" s="116"/>
      <c r="LE479" s="116"/>
      <c r="LF479" s="116">
        <v>550</v>
      </c>
      <c r="LG479" s="74">
        <f t="shared" si="847"/>
        <v>0</v>
      </c>
      <c r="LI479" s="148"/>
      <c r="LK479" s="78"/>
      <c r="LL479" s="37"/>
      <c r="LM479" s="118"/>
      <c r="LN479" s="117"/>
      <c r="LO479" s="117"/>
      <c r="LP479" s="117"/>
      <c r="LQ479" s="117"/>
      <c r="LR479" s="117"/>
      <c r="LS479" s="117"/>
      <c r="LT479" s="117"/>
      <c r="LU479" s="116"/>
      <c r="LV479" s="116"/>
      <c r="LW479" s="116"/>
      <c r="LX479" s="116"/>
      <c r="LY479" s="116"/>
      <c r="LZ479" s="116"/>
      <c r="MA479" s="116"/>
      <c r="MB479" s="116"/>
      <c r="MC479" s="116"/>
      <c r="MD479" s="116"/>
      <c r="ME479" s="116"/>
      <c r="MF479" s="74">
        <f t="shared" si="848"/>
        <v>0</v>
      </c>
      <c r="MH479" s="148"/>
      <c r="MJ479" s="78"/>
      <c r="MK479" s="37"/>
      <c r="ML479" s="118"/>
      <c r="MM479" s="117"/>
      <c r="MN479" s="117"/>
      <c r="MO479" s="117"/>
      <c r="MP479" s="117"/>
      <c r="MQ479" s="117"/>
      <c r="MR479" s="117"/>
      <c r="MS479" s="117"/>
      <c r="MT479" s="116"/>
      <c r="MU479" s="116"/>
      <c r="MV479" s="116"/>
      <c r="MW479" s="116"/>
      <c r="MX479" s="116"/>
      <c r="MY479" s="116"/>
      <c r="MZ479" s="116"/>
      <c r="NA479" s="116"/>
      <c r="NB479" s="116"/>
      <c r="NC479" s="116"/>
      <c r="ND479" s="116"/>
      <c r="NE479" s="74">
        <f t="shared" si="849"/>
        <v>0</v>
      </c>
      <c r="NG479" s="148"/>
      <c r="NI479" s="78"/>
      <c r="NJ479" s="37"/>
      <c r="NK479" s="118"/>
      <c r="NL479" s="117"/>
      <c r="NM479" s="117"/>
      <c r="NN479" s="117"/>
      <c r="NO479" s="117"/>
      <c r="NP479" s="117"/>
      <c r="NQ479" s="117"/>
      <c r="NR479" s="117"/>
      <c r="NS479" s="117"/>
      <c r="NT479" s="117"/>
      <c r="NU479" s="117"/>
      <c r="NV479" s="117"/>
      <c r="NW479" s="117"/>
      <c r="NX479" s="117"/>
      <c r="NY479" s="117"/>
      <c r="NZ479" s="117"/>
      <c r="OA479" s="116"/>
      <c r="OB479" s="117"/>
      <c r="OC479" s="116">
        <v>550</v>
      </c>
      <c r="OD479" s="74">
        <f t="shared" si="850"/>
        <v>0</v>
      </c>
      <c r="OF479" s="148"/>
      <c r="OH479" s="78"/>
      <c r="OI479" s="37"/>
      <c r="OJ479" s="118"/>
      <c r="OK479" s="117"/>
      <c r="OL479" s="117"/>
      <c r="OM479" s="117"/>
      <c r="ON479" s="117"/>
      <c r="OO479" s="117"/>
      <c r="OP479" s="117"/>
      <c r="OQ479" s="117"/>
      <c r="OR479" s="117"/>
      <c r="OS479" s="117"/>
      <c r="OT479" s="117"/>
      <c r="OU479" s="117"/>
      <c r="OV479" s="117"/>
      <c r="OW479" s="117"/>
      <c r="OX479" s="117"/>
      <c r="OY479" s="117"/>
      <c r="OZ479" s="116"/>
      <c r="PA479" s="117"/>
      <c r="PB479" s="116"/>
      <c r="PC479" s="74">
        <f t="shared" si="851"/>
        <v>0</v>
      </c>
      <c r="PE479" s="148"/>
      <c r="PG479" s="78"/>
      <c r="PH479" s="37"/>
      <c r="PI479" s="118"/>
      <c r="PJ479" s="117"/>
      <c r="PK479" s="117"/>
      <c r="PL479" s="117"/>
      <c r="PM479" s="117"/>
      <c r="PN479" s="117"/>
      <c r="PO479" s="117"/>
      <c r="PP479" s="117"/>
      <c r="PQ479" s="117"/>
      <c r="PR479" s="117"/>
      <c r="PS479" s="117"/>
      <c r="PT479" s="117"/>
      <c r="PU479" s="117"/>
      <c r="PV479" s="117"/>
      <c r="PW479" s="117"/>
      <c r="PX479" s="117"/>
      <c r="PY479" s="116"/>
      <c r="PZ479" s="117"/>
      <c r="QA479" s="116">
        <v>550</v>
      </c>
      <c r="QB479" s="74">
        <f t="shared" si="852"/>
        <v>0</v>
      </c>
      <c r="QD479" s="148"/>
      <c r="QF479" s="78"/>
      <c r="QG479" s="37"/>
      <c r="QH479" s="118"/>
      <c r="QI479" s="117"/>
      <c r="QJ479" s="117"/>
      <c r="QK479" s="117"/>
      <c r="QL479" s="117"/>
      <c r="QM479" s="117"/>
      <c r="QN479" s="117"/>
      <c r="QO479" s="117"/>
      <c r="QP479" s="117"/>
      <c r="QQ479" s="117"/>
      <c r="QR479" s="117"/>
      <c r="QS479" s="117"/>
      <c r="QT479" s="117"/>
      <c r="QU479" s="117"/>
      <c r="QV479" s="117"/>
      <c r="QW479" s="117"/>
      <c r="QX479" s="116"/>
      <c r="QY479" s="117"/>
      <c r="QZ479" s="116"/>
      <c r="RA479" s="74">
        <f t="shared" si="853"/>
        <v>0</v>
      </c>
      <c r="RC479" s="148"/>
      <c r="RE479" s="78"/>
      <c r="RF479" s="37"/>
      <c r="RG479" s="118"/>
      <c r="RH479" s="117"/>
      <c r="RI479" s="117"/>
      <c r="RJ479" s="117"/>
      <c r="RK479" s="117"/>
      <c r="RL479" s="117"/>
      <c r="RM479" s="117"/>
      <c r="RN479" s="117"/>
      <c r="RO479" s="117"/>
      <c r="RP479" s="117"/>
      <c r="RQ479" s="117"/>
      <c r="RR479" s="117"/>
      <c r="RS479" s="117"/>
      <c r="RT479" s="117"/>
      <c r="RU479" s="117"/>
      <c r="RV479" s="117"/>
      <c r="RW479" s="116"/>
      <c r="RX479" s="117"/>
      <c r="RY479" s="116">
        <v>550</v>
      </c>
      <c r="RZ479" s="74">
        <f t="shared" si="854"/>
        <v>0</v>
      </c>
      <c r="SB479" s="148"/>
      <c r="SD479" s="78"/>
      <c r="SE479" s="37"/>
      <c r="SF479" s="118"/>
      <c r="SG479" s="117"/>
      <c r="SH479" s="117"/>
      <c r="SI479" s="117"/>
      <c r="SJ479" s="117"/>
      <c r="SK479" s="117"/>
      <c r="SL479" s="117"/>
      <c r="SM479" s="117"/>
      <c r="SN479" s="117"/>
      <c r="SO479" s="117"/>
      <c r="SP479" s="117"/>
      <c r="SQ479" s="117"/>
      <c r="SR479" s="117"/>
      <c r="SS479" s="117"/>
      <c r="ST479" s="117"/>
      <c r="SU479" s="117"/>
      <c r="SV479" s="116"/>
      <c r="SW479" s="117"/>
      <c r="SX479" s="116">
        <v>550</v>
      </c>
      <c r="SY479" s="74">
        <f t="shared" si="855"/>
        <v>0</v>
      </c>
      <c r="TA479" s="148"/>
      <c r="TC479" s="78"/>
      <c r="TD479" s="37"/>
      <c r="TE479" s="118"/>
      <c r="TF479" s="117"/>
      <c r="TG479" s="117"/>
      <c r="TH479" s="117"/>
      <c r="TI479" s="117"/>
      <c r="TJ479" s="117"/>
      <c r="TK479" s="117"/>
      <c r="TL479" s="117"/>
      <c r="TM479" s="117"/>
      <c r="TN479" s="117"/>
      <c r="TO479" s="117"/>
      <c r="TP479" s="117"/>
      <c r="TQ479" s="117"/>
      <c r="TR479" s="117"/>
      <c r="TS479" s="117"/>
      <c r="TT479" s="117"/>
      <c r="TU479" s="116"/>
      <c r="TV479" s="117"/>
      <c r="TW479" s="116"/>
      <c r="TX479" s="74">
        <f t="shared" si="856"/>
        <v>0</v>
      </c>
      <c r="TZ479" s="148"/>
      <c r="UB479" s="78"/>
      <c r="UC479" s="37"/>
      <c r="UD479" s="118"/>
      <c r="UE479" s="117"/>
      <c r="UF479" s="117"/>
      <c r="UG479" s="117"/>
      <c r="UH479" s="117"/>
      <c r="UI479" s="117"/>
      <c r="UJ479" s="117"/>
      <c r="UK479" s="117"/>
      <c r="UL479" s="117"/>
      <c r="UM479" s="117"/>
      <c r="UN479" s="117"/>
      <c r="UO479" s="117"/>
      <c r="UP479" s="117"/>
      <c r="UQ479" s="117"/>
      <c r="UR479" s="117"/>
      <c r="US479" s="117"/>
      <c r="UT479" s="116"/>
      <c r="UU479" s="117"/>
      <c r="UV479" s="116"/>
      <c r="UW479" s="74">
        <f t="shared" si="857"/>
        <v>0</v>
      </c>
      <c r="UY479" s="148"/>
      <c r="VA479" s="78"/>
      <c r="VB479" s="37"/>
      <c r="VC479" s="118"/>
      <c r="VD479" s="117"/>
      <c r="VE479" s="117"/>
      <c r="VF479" s="117"/>
      <c r="VG479" s="117"/>
      <c r="VH479" s="117"/>
      <c r="VI479" s="117"/>
      <c r="VJ479" s="117"/>
      <c r="VK479" s="117"/>
      <c r="VL479" s="117"/>
      <c r="VM479" s="117"/>
      <c r="VN479" s="117"/>
      <c r="VO479" s="117"/>
      <c r="VP479" s="117"/>
      <c r="VQ479" s="117"/>
      <c r="VR479" s="117"/>
      <c r="VS479" s="116"/>
      <c r="VT479" s="117"/>
      <c r="VU479" s="116">
        <v>550</v>
      </c>
      <c r="VV479" s="74">
        <f t="shared" si="858"/>
        <v>0</v>
      </c>
    </row>
    <row r="480" spans="2:594" s="38" customFormat="1" outlineLevel="1">
      <c r="B480" s="88"/>
      <c r="C480" s="89">
        <f>IF(ISERROR(I480+1)=TRUE,I480,IF(I480="","",MAX(C$15:C479)+1))</f>
        <v>355</v>
      </c>
      <c r="D480" s="88">
        <f t="shared" si="835"/>
        <v>1</v>
      </c>
      <c r="E480" s="3"/>
      <c r="G480" s="148"/>
      <c r="I480" s="95">
        <f t="shared" si="859"/>
        <v>366</v>
      </c>
      <c r="J480" s="94" t="s">
        <v>330</v>
      </c>
      <c r="K480" s="93"/>
      <c r="L480" s="93"/>
      <c r="M480" s="93"/>
      <c r="N480" s="93"/>
      <c r="O480" s="92"/>
      <c r="P480" s="91" t="s">
        <v>329</v>
      </c>
      <c r="Q480" s="297"/>
      <c r="R480" s="90" t="s">
        <v>141</v>
      </c>
      <c r="S480" s="298"/>
      <c r="U480" s="148"/>
      <c r="W480" s="78"/>
      <c r="X480" s="37"/>
      <c r="Y480" s="118"/>
      <c r="Z480" s="117"/>
      <c r="AA480" s="119"/>
      <c r="AB480" s="117"/>
      <c r="AC480" s="119"/>
      <c r="AD480" s="117"/>
      <c r="AE480" s="117"/>
      <c r="AF480" s="117"/>
      <c r="AG480" s="117"/>
      <c r="AH480" s="117"/>
      <c r="AI480" s="117"/>
      <c r="AJ480" s="117"/>
      <c r="AK480" s="116"/>
      <c r="AL480" s="116"/>
      <c r="AM480" s="116"/>
      <c r="AN480" s="116"/>
      <c r="AO480" s="116"/>
      <c r="AP480" s="116"/>
      <c r="AQ480" s="116">
        <v>1600</v>
      </c>
      <c r="AR480" s="74">
        <f t="shared" si="836"/>
        <v>0</v>
      </c>
      <c r="AT480" s="148"/>
      <c r="AV480" s="78"/>
      <c r="AW480" s="37"/>
      <c r="AX480" s="118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6"/>
      <c r="BK480" s="116"/>
      <c r="BL480" s="116"/>
      <c r="BM480" s="116"/>
      <c r="BN480" s="116"/>
      <c r="BO480" s="116"/>
      <c r="BP480" s="116"/>
      <c r="BQ480" s="74">
        <f t="shared" si="837"/>
        <v>0</v>
      </c>
      <c r="BS480" s="148"/>
      <c r="BU480" s="78"/>
      <c r="BV480" s="37"/>
      <c r="BW480" s="118"/>
      <c r="BX480" s="117"/>
      <c r="BY480" s="117"/>
      <c r="BZ480" s="117"/>
      <c r="CA480" s="117"/>
      <c r="CB480" s="117"/>
      <c r="CC480" s="117"/>
      <c r="CD480" s="117"/>
      <c r="CE480" s="117"/>
      <c r="CF480" s="117"/>
      <c r="CG480" s="117"/>
      <c r="CH480" s="117"/>
      <c r="CI480" s="116"/>
      <c r="CJ480" s="116"/>
      <c r="CK480" s="116"/>
      <c r="CL480" s="116"/>
      <c r="CM480" s="116"/>
      <c r="CN480" s="116"/>
      <c r="CO480" s="116">
        <v>1600</v>
      </c>
      <c r="CP480" s="74">
        <f t="shared" si="838"/>
        <v>0</v>
      </c>
      <c r="CR480" s="148"/>
      <c r="CT480" s="78"/>
      <c r="CU480" s="37"/>
      <c r="CV480" s="118"/>
      <c r="CW480" s="117"/>
      <c r="CX480" s="117"/>
      <c r="CY480" s="117"/>
      <c r="CZ480" s="117"/>
      <c r="DA480" s="117"/>
      <c r="DB480" s="117"/>
      <c r="DC480" s="117"/>
      <c r="DD480" s="117"/>
      <c r="DE480" s="117"/>
      <c r="DF480" s="117"/>
      <c r="DG480" s="117"/>
      <c r="DH480" s="116"/>
      <c r="DI480" s="116"/>
      <c r="DJ480" s="116"/>
      <c r="DK480" s="116"/>
      <c r="DL480" s="116"/>
      <c r="DM480" s="116"/>
      <c r="DN480" s="116"/>
      <c r="DO480" s="74">
        <f t="shared" si="839"/>
        <v>0</v>
      </c>
      <c r="DQ480" s="148"/>
      <c r="DS480" s="78"/>
      <c r="DT480" s="37"/>
      <c r="DU480" s="118"/>
      <c r="DV480" s="117"/>
      <c r="DW480" s="117"/>
      <c r="DX480" s="117"/>
      <c r="DY480" s="117"/>
      <c r="DZ480" s="117"/>
      <c r="EA480" s="117"/>
      <c r="EB480" s="117"/>
      <c r="EC480" s="117"/>
      <c r="ED480" s="117"/>
      <c r="EE480" s="117"/>
      <c r="EF480" s="117"/>
      <c r="EG480" s="116"/>
      <c r="EH480" s="116"/>
      <c r="EI480" s="116"/>
      <c r="EJ480" s="116"/>
      <c r="EK480" s="116"/>
      <c r="EL480" s="116"/>
      <c r="EM480" s="116">
        <v>1600</v>
      </c>
      <c r="EN480" s="74">
        <f t="shared" si="840"/>
        <v>0</v>
      </c>
      <c r="EP480" s="148"/>
      <c r="ER480" s="78"/>
      <c r="ES480" s="37"/>
      <c r="ET480" s="118"/>
      <c r="EU480" s="117"/>
      <c r="EV480" s="117"/>
      <c r="EW480" s="117"/>
      <c r="EX480" s="117"/>
      <c r="EY480" s="117"/>
      <c r="EZ480" s="117"/>
      <c r="FA480" s="117"/>
      <c r="FB480" s="117"/>
      <c r="FC480" s="117"/>
      <c r="FD480" s="117"/>
      <c r="FE480" s="117"/>
      <c r="FF480" s="117"/>
      <c r="FG480" s="117"/>
      <c r="FH480" s="116"/>
      <c r="FI480" s="116"/>
      <c r="FJ480" s="116"/>
      <c r="FK480" s="116"/>
      <c r="FL480" s="116">
        <v>1600</v>
      </c>
      <c r="FM480" s="74">
        <f t="shared" si="841"/>
        <v>0</v>
      </c>
      <c r="FO480" s="148"/>
      <c r="FQ480" s="78"/>
      <c r="FR480" s="37"/>
      <c r="FS480" s="118"/>
      <c r="FT480" s="117"/>
      <c r="FU480" s="117"/>
      <c r="FV480" s="117"/>
      <c r="FW480" s="117"/>
      <c r="FX480" s="117"/>
      <c r="FY480" s="117"/>
      <c r="FZ480" s="117"/>
      <c r="GA480" s="117"/>
      <c r="GB480" s="117"/>
      <c r="GC480" s="117"/>
      <c r="GD480" s="117"/>
      <c r="GE480" s="117"/>
      <c r="GF480" s="117"/>
      <c r="GG480" s="116"/>
      <c r="GH480" s="116"/>
      <c r="GI480" s="116"/>
      <c r="GJ480" s="116"/>
      <c r="GK480" s="116"/>
      <c r="GL480" s="74">
        <f t="shared" si="842"/>
        <v>0</v>
      </c>
      <c r="GN480" s="148"/>
      <c r="GP480" s="78"/>
      <c r="GQ480" s="37"/>
      <c r="GR480" s="118"/>
      <c r="GS480" s="117"/>
      <c r="GT480" s="117"/>
      <c r="GU480" s="117"/>
      <c r="GV480" s="117"/>
      <c r="GW480" s="117"/>
      <c r="GX480" s="117"/>
      <c r="GY480" s="117"/>
      <c r="GZ480" s="117"/>
      <c r="HA480" s="117"/>
      <c r="HB480" s="117"/>
      <c r="HC480" s="117"/>
      <c r="HD480" s="117"/>
      <c r="HE480" s="117"/>
      <c r="HF480" s="116"/>
      <c r="HG480" s="116"/>
      <c r="HH480" s="116"/>
      <c r="HI480" s="116"/>
      <c r="HJ480" s="116"/>
      <c r="HK480" s="74">
        <f t="shared" si="843"/>
        <v>0</v>
      </c>
      <c r="HM480" s="148"/>
      <c r="HO480" s="78"/>
      <c r="HP480" s="37"/>
      <c r="HQ480" s="118"/>
      <c r="HR480" s="117"/>
      <c r="HS480" s="117"/>
      <c r="HT480" s="117"/>
      <c r="HU480" s="117"/>
      <c r="HV480" s="117"/>
      <c r="HW480" s="117"/>
      <c r="HX480" s="117"/>
      <c r="HY480" s="117"/>
      <c r="HZ480" s="117"/>
      <c r="IA480" s="117"/>
      <c r="IB480" s="117"/>
      <c r="IC480" s="117"/>
      <c r="ID480" s="117"/>
      <c r="IE480" s="116"/>
      <c r="IF480" s="116"/>
      <c r="IG480" s="116"/>
      <c r="IH480" s="116"/>
      <c r="II480" s="116">
        <v>1600</v>
      </c>
      <c r="IJ480" s="74">
        <f t="shared" si="844"/>
        <v>0</v>
      </c>
      <c r="IL480" s="148"/>
      <c r="IN480" s="78"/>
      <c r="IO480" s="37"/>
      <c r="IP480" s="118"/>
      <c r="IQ480" s="117"/>
      <c r="IR480" s="117"/>
      <c r="IS480" s="117"/>
      <c r="IT480" s="117"/>
      <c r="IU480" s="117"/>
      <c r="IV480" s="117"/>
      <c r="IW480" s="117"/>
      <c r="IX480" s="116"/>
      <c r="IY480" s="116"/>
      <c r="IZ480" s="116"/>
      <c r="JA480" s="116"/>
      <c r="JB480" s="116"/>
      <c r="JC480" s="116"/>
      <c r="JD480" s="116"/>
      <c r="JE480" s="116"/>
      <c r="JF480" s="116"/>
      <c r="JG480" s="116"/>
      <c r="JH480" s="116">
        <v>1600</v>
      </c>
      <c r="JI480" s="74">
        <f t="shared" si="845"/>
        <v>0</v>
      </c>
      <c r="JK480" s="148"/>
      <c r="JM480" s="78"/>
      <c r="JN480" s="37"/>
      <c r="JO480" s="118"/>
      <c r="JP480" s="117"/>
      <c r="JQ480" s="117"/>
      <c r="JR480" s="117"/>
      <c r="JS480" s="117"/>
      <c r="JT480" s="117"/>
      <c r="JU480" s="117"/>
      <c r="JV480" s="117"/>
      <c r="JW480" s="116"/>
      <c r="JX480" s="116"/>
      <c r="JY480" s="116"/>
      <c r="JZ480" s="116"/>
      <c r="KA480" s="116"/>
      <c r="KB480" s="116"/>
      <c r="KC480" s="116"/>
      <c r="KD480" s="116"/>
      <c r="KE480" s="116"/>
      <c r="KF480" s="116"/>
      <c r="KG480" s="116"/>
      <c r="KH480" s="74">
        <f t="shared" si="846"/>
        <v>0</v>
      </c>
      <c r="KJ480" s="148"/>
      <c r="KL480" s="78"/>
      <c r="KM480" s="37"/>
      <c r="KN480" s="118"/>
      <c r="KO480" s="117"/>
      <c r="KP480" s="117"/>
      <c r="KQ480" s="117"/>
      <c r="KR480" s="117"/>
      <c r="KS480" s="117"/>
      <c r="KT480" s="117"/>
      <c r="KU480" s="117"/>
      <c r="KV480" s="116"/>
      <c r="KW480" s="116"/>
      <c r="KX480" s="116"/>
      <c r="KY480" s="116"/>
      <c r="KZ480" s="116"/>
      <c r="LA480" s="116"/>
      <c r="LB480" s="116"/>
      <c r="LC480" s="116"/>
      <c r="LD480" s="116"/>
      <c r="LE480" s="116"/>
      <c r="LF480" s="116">
        <v>1600</v>
      </c>
      <c r="LG480" s="74">
        <f t="shared" si="847"/>
        <v>0</v>
      </c>
      <c r="LI480" s="148"/>
      <c r="LK480" s="78"/>
      <c r="LL480" s="37"/>
      <c r="LM480" s="118"/>
      <c r="LN480" s="117"/>
      <c r="LO480" s="117"/>
      <c r="LP480" s="117"/>
      <c r="LQ480" s="117"/>
      <c r="LR480" s="117"/>
      <c r="LS480" s="117"/>
      <c r="LT480" s="117"/>
      <c r="LU480" s="116"/>
      <c r="LV480" s="116"/>
      <c r="LW480" s="116"/>
      <c r="LX480" s="116"/>
      <c r="LY480" s="116"/>
      <c r="LZ480" s="116"/>
      <c r="MA480" s="116"/>
      <c r="MB480" s="116"/>
      <c r="MC480" s="116"/>
      <c r="MD480" s="116"/>
      <c r="ME480" s="116"/>
      <c r="MF480" s="74">
        <f t="shared" si="848"/>
        <v>0</v>
      </c>
      <c r="MH480" s="148"/>
      <c r="MJ480" s="78"/>
      <c r="MK480" s="37"/>
      <c r="ML480" s="118"/>
      <c r="MM480" s="117"/>
      <c r="MN480" s="117"/>
      <c r="MO480" s="117"/>
      <c r="MP480" s="117"/>
      <c r="MQ480" s="117"/>
      <c r="MR480" s="117"/>
      <c r="MS480" s="117"/>
      <c r="MT480" s="116"/>
      <c r="MU480" s="116"/>
      <c r="MV480" s="116"/>
      <c r="MW480" s="116"/>
      <c r="MX480" s="116"/>
      <c r="MY480" s="116"/>
      <c r="MZ480" s="116"/>
      <c r="NA480" s="116"/>
      <c r="NB480" s="116"/>
      <c r="NC480" s="116"/>
      <c r="ND480" s="116"/>
      <c r="NE480" s="74">
        <f t="shared" si="849"/>
        <v>0</v>
      </c>
      <c r="NG480" s="148"/>
      <c r="NI480" s="78"/>
      <c r="NJ480" s="37"/>
      <c r="NK480" s="118"/>
      <c r="NL480" s="117"/>
      <c r="NM480" s="117"/>
      <c r="NN480" s="117"/>
      <c r="NO480" s="117"/>
      <c r="NP480" s="117"/>
      <c r="NQ480" s="117"/>
      <c r="NR480" s="117"/>
      <c r="NS480" s="117"/>
      <c r="NT480" s="117"/>
      <c r="NU480" s="117"/>
      <c r="NV480" s="117"/>
      <c r="NW480" s="117"/>
      <c r="NX480" s="117"/>
      <c r="NY480" s="117"/>
      <c r="NZ480" s="117"/>
      <c r="OA480" s="116"/>
      <c r="OB480" s="117"/>
      <c r="OC480" s="116">
        <v>1600</v>
      </c>
      <c r="OD480" s="74">
        <f t="shared" si="850"/>
        <v>0</v>
      </c>
      <c r="OF480" s="148"/>
      <c r="OH480" s="78"/>
      <c r="OI480" s="37"/>
      <c r="OJ480" s="118"/>
      <c r="OK480" s="117"/>
      <c r="OL480" s="117"/>
      <c r="OM480" s="117"/>
      <c r="ON480" s="117"/>
      <c r="OO480" s="117"/>
      <c r="OP480" s="117"/>
      <c r="OQ480" s="117"/>
      <c r="OR480" s="117"/>
      <c r="OS480" s="117"/>
      <c r="OT480" s="117"/>
      <c r="OU480" s="117"/>
      <c r="OV480" s="117"/>
      <c r="OW480" s="117"/>
      <c r="OX480" s="117"/>
      <c r="OY480" s="117"/>
      <c r="OZ480" s="116"/>
      <c r="PA480" s="117"/>
      <c r="PB480" s="116"/>
      <c r="PC480" s="74">
        <f t="shared" si="851"/>
        <v>0</v>
      </c>
      <c r="PE480" s="148"/>
      <c r="PG480" s="78"/>
      <c r="PH480" s="37"/>
      <c r="PI480" s="118"/>
      <c r="PJ480" s="117"/>
      <c r="PK480" s="117"/>
      <c r="PL480" s="117"/>
      <c r="PM480" s="117"/>
      <c r="PN480" s="117"/>
      <c r="PO480" s="117"/>
      <c r="PP480" s="117"/>
      <c r="PQ480" s="117"/>
      <c r="PR480" s="117"/>
      <c r="PS480" s="117"/>
      <c r="PT480" s="117"/>
      <c r="PU480" s="117"/>
      <c r="PV480" s="117"/>
      <c r="PW480" s="117"/>
      <c r="PX480" s="117"/>
      <c r="PY480" s="116"/>
      <c r="PZ480" s="117"/>
      <c r="QA480" s="116">
        <v>1600</v>
      </c>
      <c r="QB480" s="74">
        <f t="shared" si="852"/>
        <v>0</v>
      </c>
      <c r="QD480" s="148"/>
      <c r="QF480" s="78"/>
      <c r="QG480" s="37"/>
      <c r="QH480" s="118"/>
      <c r="QI480" s="117"/>
      <c r="QJ480" s="117"/>
      <c r="QK480" s="117"/>
      <c r="QL480" s="117"/>
      <c r="QM480" s="117"/>
      <c r="QN480" s="117"/>
      <c r="QO480" s="117"/>
      <c r="QP480" s="117"/>
      <c r="QQ480" s="117"/>
      <c r="QR480" s="117"/>
      <c r="QS480" s="117"/>
      <c r="QT480" s="117"/>
      <c r="QU480" s="117"/>
      <c r="QV480" s="117"/>
      <c r="QW480" s="117"/>
      <c r="QX480" s="116"/>
      <c r="QY480" s="117"/>
      <c r="QZ480" s="116"/>
      <c r="RA480" s="74">
        <f t="shared" si="853"/>
        <v>0</v>
      </c>
      <c r="RC480" s="148"/>
      <c r="RE480" s="78"/>
      <c r="RF480" s="37"/>
      <c r="RG480" s="118"/>
      <c r="RH480" s="117"/>
      <c r="RI480" s="117"/>
      <c r="RJ480" s="117"/>
      <c r="RK480" s="117"/>
      <c r="RL480" s="117"/>
      <c r="RM480" s="117"/>
      <c r="RN480" s="117"/>
      <c r="RO480" s="117"/>
      <c r="RP480" s="117"/>
      <c r="RQ480" s="117"/>
      <c r="RR480" s="117"/>
      <c r="RS480" s="117"/>
      <c r="RT480" s="117"/>
      <c r="RU480" s="117"/>
      <c r="RV480" s="117"/>
      <c r="RW480" s="116"/>
      <c r="RX480" s="117"/>
      <c r="RY480" s="116">
        <v>1600</v>
      </c>
      <c r="RZ480" s="74">
        <f t="shared" si="854"/>
        <v>0</v>
      </c>
      <c r="SB480" s="148"/>
      <c r="SD480" s="78"/>
      <c r="SE480" s="37"/>
      <c r="SF480" s="118"/>
      <c r="SG480" s="117"/>
      <c r="SH480" s="117"/>
      <c r="SI480" s="117"/>
      <c r="SJ480" s="117"/>
      <c r="SK480" s="117"/>
      <c r="SL480" s="117"/>
      <c r="SM480" s="117"/>
      <c r="SN480" s="117"/>
      <c r="SO480" s="117"/>
      <c r="SP480" s="117"/>
      <c r="SQ480" s="117"/>
      <c r="SR480" s="117"/>
      <c r="SS480" s="117"/>
      <c r="ST480" s="117"/>
      <c r="SU480" s="117"/>
      <c r="SV480" s="116"/>
      <c r="SW480" s="117"/>
      <c r="SX480" s="116">
        <v>1600</v>
      </c>
      <c r="SY480" s="74">
        <f t="shared" si="855"/>
        <v>0</v>
      </c>
      <c r="TA480" s="148"/>
      <c r="TC480" s="78"/>
      <c r="TD480" s="37"/>
      <c r="TE480" s="118"/>
      <c r="TF480" s="117"/>
      <c r="TG480" s="117"/>
      <c r="TH480" s="117"/>
      <c r="TI480" s="117"/>
      <c r="TJ480" s="117"/>
      <c r="TK480" s="117"/>
      <c r="TL480" s="117"/>
      <c r="TM480" s="117"/>
      <c r="TN480" s="117"/>
      <c r="TO480" s="117"/>
      <c r="TP480" s="117"/>
      <c r="TQ480" s="117"/>
      <c r="TR480" s="117"/>
      <c r="TS480" s="117"/>
      <c r="TT480" s="117"/>
      <c r="TU480" s="116"/>
      <c r="TV480" s="117"/>
      <c r="TW480" s="116"/>
      <c r="TX480" s="74">
        <f t="shared" si="856"/>
        <v>0</v>
      </c>
      <c r="TZ480" s="148"/>
      <c r="UB480" s="78"/>
      <c r="UC480" s="37"/>
      <c r="UD480" s="118"/>
      <c r="UE480" s="117"/>
      <c r="UF480" s="117"/>
      <c r="UG480" s="117"/>
      <c r="UH480" s="117"/>
      <c r="UI480" s="117"/>
      <c r="UJ480" s="117"/>
      <c r="UK480" s="117"/>
      <c r="UL480" s="117"/>
      <c r="UM480" s="117"/>
      <c r="UN480" s="117"/>
      <c r="UO480" s="117"/>
      <c r="UP480" s="117"/>
      <c r="UQ480" s="117"/>
      <c r="UR480" s="117"/>
      <c r="US480" s="117"/>
      <c r="UT480" s="116"/>
      <c r="UU480" s="117"/>
      <c r="UV480" s="116"/>
      <c r="UW480" s="74">
        <f t="shared" si="857"/>
        <v>0</v>
      </c>
      <c r="UY480" s="148"/>
      <c r="VA480" s="78"/>
      <c r="VB480" s="37"/>
      <c r="VC480" s="118"/>
      <c r="VD480" s="117"/>
      <c r="VE480" s="117"/>
      <c r="VF480" s="117"/>
      <c r="VG480" s="117"/>
      <c r="VH480" s="117"/>
      <c r="VI480" s="117"/>
      <c r="VJ480" s="117"/>
      <c r="VK480" s="117"/>
      <c r="VL480" s="117"/>
      <c r="VM480" s="117"/>
      <c r="VN480" s="117"/>
      <c r="VO480" s="117"/>
      <c r="VP480" s="117"/>
      <c r="VQ480" s="117"/>
      <c r="VR480" s="117"/>
      <c r="VS480" s="116"/>
      <c r="VT480" s="117"/>
      <c r="VU480" s="116">
        <v>1600</v>
      </c>
      <c r="VV480" s="74">
        <f t="shared" si="858"/>
        <v>0</v>
      </c>
    </row>
    <row r="481" spans="2:596" s="38" customFormat="1" outlineLevel="1">
      <c r="B481" s="88"/>
      <c r="C481" s="89">
        <f>IF(ISERROR(I481+1)=TRUE,I481,IF(I481="","",MAX(C$15:C480)+1))</f>
        <v>356</v>
      </c>
      <c r="D481" s="88">
        <f t="shared" si="835"/>
        <v>1</v>
      </c>
      <c r="E481" s="3"/>
      <c r="G481" s="148"/>
      <c r="I481" s="95">
        <f t="shared" si="859"/>
        <v>367</v>
      </c>
      <c r="J481" s="94" t="s">
        <v>328</v>
      </c>
      <c r="K481" s="93"/>
      <c r="L481" s="93"/>
      <c r="M481" s="93"/>
      <c r="N481" s="93"/>
      <c r="O481" s="92"/>
      <c r="P481" s="91" t="s">
        <v>263</v>
      </c>
      <c r="Q481" s="297"/>
      <c r="R481" s="90" t="s">
        <v>141</v>
      </c>
      <c r="S481" s="298"/>
      <c r="U481" s="148"/>
      <c r="W481" s="78"/>
      <c r="X481" s="37"/>
      <c r="Y481" s="118"/>
      <c r="Z481" s="117"/>
      <c r="AA481" s="119"/>
      <c r="AB481" s="117"/>
      <c r="AC481" s="119"/>
      <c r="AD481" s="117"/>
      <c r="AE481" s="117"/>
      <c r="AF481" s="117"/>
      <c r="AG481" s="117"/>
      <c r="AH481" s="117"/>
      <c r="AI481" s="117"/>
      <c r="AJ481" s="117"/>
      <c r="AK481" s="116"/>
      <c r="AL481" s="116"/>
      <c r="AM481" s="116"/>
      <c r="AN481" s="116"/>
      <c r="AO481" s="116"/>
      <c r="AP481" s="116"/>
      <c r="AQ481" s="116">
        <v>180</v>
      </c>
      <c r="AR481" s="74">
        <f t="shared" si="836"/>
        <v>0</v>
      </c>
      <c r="AT481" s="148"/>
      <c r="AV481" s="78"/>
      <c r="AW481" s="37"/>
      <c r="AX481" s="118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6"/>
      <c r="BK481" s="116"/>
      <c r="BL481" s="116"/>
      <c r="BM481" s="116"/>
      <c r="BN481" s="116"/>
      <c r="BO481" s="116"/>
      <c r="BP481" s="116"/>
      <c r="BQ481" s="74">
        <f t="shared" si="837"/>
        <v>0</v>
      </c>
      <c r="BS481" s="148"/>
      <c r="BU481" s="78"/>
      <c r="BV481" s="37"/>
      <c r="BW481" s="118"/>
      <c r="BX481" s="117"/>
      <c r="BY481" s="117"/>
      <c r="BZ481" s="117"/>
      <c r="CA481" s="117"/>
      <c r="CB481" s="117"/>
      <c r="CC481" s="117"/>
      <c r="CD481" s="117"/>
      <c r="CE481" s="117"/>
      <c r="CF481" s="117"/>
      <c r="CG481" s="117"/>
      <c r="CH481" s="117"/>
      <c r="CI481" s="116"/>
      <c r="CJ481" s="116"/>
      <c r="CK481" s="116"/>
      <c r="CL481" s="116"/>
      <c r="CM481" s="116"/>
      <c r="CN481" s="116"/>
      <c r="CO481" s="116">
        <v>180</v>
      </c>
      <c r="CP481" s="74">
        <f t="shared" si="838"/>
        <v>0</v>
      </c>
      <c r="CR481" s="148"/>
      <c r="CT481" s="78"/>
      <c r="CU481" s="37"/>
      <c r="CV481" s="118"/>
      <c r="CW481" s="117"/>
      <c r="CX481" s="117"/>
      <c r="CY481" s="117"/>
      <c r="CZ481" s="117"/>
      <c r="DA481" s="117"/>
      <c r="DB481" s="117"/>
      <c r="DC481" s="117"/>
      <c r="DD481" s="117"/>
      <c r="DE481" s="117"/>
      <c r="DF481" s="117"/>
      <c r="DG481" s="117"/>
      <c r="DH481" s="116"/>
      <c r="DI481" s="116"/>
      <c r="DJ481" s="116"/>
      <c r="DK481" s="116"/>
      <c r="DL481" s="116"/>
      <c r="DM481" s="116"/>
      <c r="DN481" s="116"/>
      <c r="DO481" s="74">
        <f t="shared" si="839"/>
        <v>0</v>
      </c>
      <c r="DQ481" s="148"/>
      <c r="DS481" s="78"/>
      <c r="DT481" s="37"/>
      <c r="DU481" s="118"/>
      <c r="DV481" s="117"/>
      <c r="DW481" s="117"/>
      <c r="DX481" s="117"/>
      <c r="DY481" s="117"/>
      <c r="DZ481" s="117"/>
      <c r="EA481" s="117"/>
      <c r="EB481" s="117"/>
      <c r="EC481" s="117"/>
      <c r="ED481" s="117"/>
      <c r="EE481" s="117"/>
      <c r="EF481" s="117"/>
      <c r="EG481" s="116"/>
      <c r="EH481" s="116"/>
      <c r="EI481" s="116"/>
      <c r="EJ481" s="116"/>
      <c r="EK481" s="116"/>
      <c r="EL481" s="116"/>
      <c r="EM481" s="116">
        <v>180</v>
      </c>
      <c r="EN481" s="74">
        <f t="shared" si="840"/>
        <v>0</v>
      </c>
      <c r="EP481" s="148"/>
      <c r="ER481" s="78"/>
      <c r="ES481" s="37"/>
      <c r="ET481" s="118"/>
      <c r="EU481" s="117"/>
      <c r="EV481" s="117"/>
      <c r="EW481" s="117"/>
      <c r="EX481" s="117"/>
      <c r="EY481" s="117"/>
      <c r="EZ481" s="117"/>
      <c r="FA481" s="117"/>
      <c r="FB481" s="117"/>
      <c r="FC481" s="117"/>
      <c r="FD481" s="117"/>
      <c r="FE481" s="117"/>
      <c r="FF481" s="117"/>
      <c r="FG481" s="117"/>
      <c r="FH481" s="116"/>
      <c r="FI481" s="116"/>
      <c r="FJ481" s="116"/>
      <c r="FK481" s="116"/>
      <c r="FL481" s="116">
        <v>180</v>
      </c>
      <c r="FM481" s="74">
        <f t="shared" si="841"/>
        <v>0</v>
      </c>
      <c r="FO481" s="148"/>
      <c r="FQ481" s="78"/>
      <c r="FR481" s="37"/>
      <c r="FS481" s="118"/>
      <c r="FT481" s="117"/>
      <c r="FU481" s="117"/>
      <c r="FV481" s="117"/>
      <c r="FW481" s="117"/>
      <c r="FX481" s="117"/>
      <c r="FY481" s="117"/>
      <c r="FZ481" s="117"/>
      <c r="GA481" s="117"/>
      <c r="GB481" s="117"/>
      <c r="GC481" s="117"/>
      <c r="GD481" s="117"/>
      <c r="GE481" s="117"/>
      <c r="GF481" s="117"/>
      <c r="GG481" s="116"/>
      <c r="GH481" s="116"/>
      <c r="GI481" s="116"/>
      <c r="GJ481" s="116"/>
      <c r="GK481" s="116"/>
      <c r="GL481" s="74">
        <f t="shared" si="842"/>
        <v>0</v>
      </c>
      <c r="GN481" s="148"/>
      <c r="GP481" s="78"/>
      <c r="GQ481" s="37"/>
      <c r="GR481" s="118"/>
      <c r="GS481" s="117"/>
      <c r="GT481" s="117"/>
      <c r="GU481" s="117"/>
      <c r="GV481" s="117"/>
      <c r="GW481" s="117"/>
      <c r="GX481" s="117"/>
      <c r="GY481" s="117"/>
      <c r="GZ481" s="117"/>
      <c r="HA481" s="117"/>
      <c r="HB481" s="117"/>
      <c r="HC481" s="117"/>
      <c r="HD481" s="117"/>
      <c r="HE481" s="117"/>
      <c r="HF481" s="116"/>
      <c r="HG481" s="116"/>
      <c r="HH481" s="116"/>
      <c r="HI481" s="116"/>
      <c r="HJ481" s="116"/>
      <c r="HK481" s="74">
        <f t="shared" si="843"/>
        <v>0</v>
      </c>
      <c r="HM481" s="148"/>
      <c r="HO481" s="78"/>
      <c r="HP481" s="37"/>
      <c r="HQ481" s="118"/>
      <c r="HR481" s="117"/>
      <c r="HS481" s="117"/>
      <c r="HT481" s="117"/>
      <c r="HU481" s="117"/>
      <c r="HV481" s="117"/>
      <c r="HW481" s="117"/>
      <c r="HX481" s="117"/>
      <c r="HY481" s="117"/>
      <c r="HZ481" s="117"/>
      <c r="IA481" s="117"/>
      <c r="IB481" s="117"/>
      <c r="IC481" s="117"/>
      <c r="ID481" s="117"/>
      <c r="IE481" s="116"/>
      <c r="IF481" s="116"/>
      <c r="IG481" s="116"/>
      <c r="IH481" s="116"/>
      <c r="II481" s="116">
        <v>180</v>
      </c>
      <c r="IJ481" s="74">
        <f t="shared" si="844"/>
        <v>0</v>
      </c>
      <c r="IL481" s="148"/>
      <c r="IN481" s="78"/>
      <c r="IO481" s="37"/>
      <c r="IP481" s="118"/>
      <c r="IQ481" s="117"/>
      <c r="IR481" s="117"/>
      <c r="IS481" s="117"/>
      <c r="IT481" s="117"/>
      <c r="IU481" s="117"/>
      <c r="IV481" s="117"/>
      <c r="IW481" s="117"/>
      <c r="IX481" s="116"/>
      <c r="IY481" s="116"/>
      <c r="IZ481" s="116"/>
      <c r="JA481" s="116"/>
      <c r="JB481" s="116"/>
      <c r="JC481" s="116"/>
      <c r="JD481" s="116"/>
      <c r="JE481" s="116"/>
      <c r="JF481" s="116"/>
      <c r="JG481" s="116"/>
      <c r="JH481" s="116">
        <v>180</v>
      </c>
      <c r="JI481" s="74">
        <f t="shared" si="845"/>
        <v>0</v>
      </c>
      <c r="JK481" s="148"/>
      <c r="JM481" s="78"/>
      <c r="JN481" s="37"/>
      <c r="JO481" s="118"/>
      <c r="JP481" s="117"/>
      <c r="JQ481" s="117"/>
      <c r="JR481" s="117"/>
      <c r="JS481" s="117"/>
      <c r="JT481" s="117"/>
      <c r="JU481" s="117"/>
      <c r="JV481" s="117"/>
      <c r="JW481" s="116"/>
      <c r="JX481" s="116"/>
      <c r="JY481" s="116"/>
      <c r="JZ481" s="116"/>
      <c r="KA481" s="116"/>
      <c r="KB481" s="116"/>
      <c r="KC481" s="116"/>
      <c r="KD481" s="116"/>
      <c r="KE481" s="116"/>
      <c r="KF481" s="116"/>
      <c r="KG481" s="116"/>
      <c r="KH481" s="74">
        <f t="shared" si="846"/>
        <v>0</v>
      </c>
      <c r="KJ481" s="148"/>
      <c r="KL481" s="78"/>
      <c r="KM481" s="37"/>
      <c r="KN481" s="118"/>
      <c r="KO481" s="117"/>
      <c r="KP481" s="117"/>
      <c r="KQ481" s="117"/>
      <c r="KR481" s="117"/>
      <c r="KS481" s="117"/>
      <c r="KT481" s="117"/>
      <c r="KU481" s="117"/>
      <c r="KV481" s="116"/>
      <c r="KW481" s="116"/>
      <c r="KX481" s="116"/>
      <c r="KY481" s="116"/>
      <c r="KZ481" s="116"/>
      <c r="LA481" s="116"/>
      <c r="LB481" s="116"/>
      <c r="LC481" s="116"/>
      <c r="LD481" s="116"/>
      <c r="LE481" s="116"/>
      <c r="LF481" s="116">
        <v>180</v>
      </c>
      <c r="LG481" s="74">
        <f t="shared" si="847"/>
        <v>0</v>
      </c>
      <c r="LI481" s="148"/>
      <c r="LK481" s="78"/>
      <c r="LL481" s="37"/>
      <c r="LM481" s="118"/>
      <c r="LN481" s="117"/>
      <c r="LO481" s="117"/>
      <c r="LP481" s="117"/>
      <c r="LQ481" s="117"/>
      <c r="LR481" s="117"/>
      <c r="LS481" s="117"/>
      <c r="LT481" s="117"/>
      <c r="LU481" s="116"/>
      <c r="LV481" s="116"/>
      <c r="LW481" s="116"/>
      <c r="LX481" s="116"/>
      <c r="LY481" s="116"/>
      <c r="LZ481" s="116"/>
      <c r="MA481" s="116"/>
      <c r="MB481" s="116"/>
      <c r="MC481" s="116"/>
      <c r="MD481" s="116"/>
      <c r="ME481" s="116"/>
      <c r="MF481" s="74">
        <f t="shared" si="848"/>
        <v>0</v>
      </c>
      <c r="MH481" s="148"/>
      <c r="MJ481" s="78"/>
      <c r="MK481" s="37"/>
      <c r="ML481" s="118"/>
      <c r="MM481" s="117"/>
      <c r="MN481" s="117"/>
      <c r="MO481" s="117"/>
      <c r="MP481" s="117"/>
      <c r="MQ481" s="117"/>
      <c r="MR481" s="117"/>
      <c r="MS481" s="117"/>
      <c r="MT481" s="116"/>
      <c r="MU481" s="116"/>
      <c r="MV481" s="116"/>
      <c r="MW481" s="116"/>
      <c r="MX481" s="116"/>
      <c r="MY481" s="116"/>
      <c r="MZ481" s="116"/>
      <c r="NA481" s="116"/>
      <c r="NB481" s="116"/>
      <c r="NC481" s="116"/>
      <c r="ND481" s="116"/>
      <c r="NE481" s="74">
        <f t="shared" si="849"/>
        <v>0</v>
      </c>
      <c r="NG481" s="148"/>
      <c r="NI481" s="78"/>
      <c r="NJ481" s="37"/>
      <c r="NK481" s="118"/>
      <c r="NL481" s="117"/>
      <c r="NM481" s="117"/>
      <c r="NN481" s="117"/>
      <c r="NO481" s="117"/>
      <c r="NP481" s="117"/>
      <c r="NQ481" s="117"/>
      <c r="NR481" s="117"/>
      <c r="NS481" s="117"/>
      <c r="NT481" s="117"/>
      <c r="NU481" s="117"/>
      <c r="NV481" s="117"/>
      <c r="NW481" s="117"/>
      <c r="NX481" s="117"/>
      <c r="NY481" s="117"/>
      <c r="NZ481" s="117"/>
      <c r="OA481" s="116"/>
      <c r="OB481" s="117"/>
      <c r="OC481" s="116">
        <v>180</v>
      </c>
      <c r="OD481" s="74">
        <f t="shared" si="850"/>
        <v>0</v>
      </c>
      <c r="OF481" s="148"/>
      <c r="OH481" s="78"/>
      <c r="OI481" s="37"/>
      <c r="OJ481" s="118"/>
      <c r="OK481" s="117"/>
      <c r="OL481" s="117"/>
      <c r="OM481" s="117"/>
      <c r="ON481" s="117"/>
      <c r="OO481" s="117"/>
      <c r="OP481" s="117"/>
      <c r="OQ481" s="117"/>
      <c r="OR481" s="117"/>
      <c r="OS481" s="117"/>
      <c r="OT481" s="117"/>
      <c r="OU481" s="117"/>
      <c r="OV481" s="117"/>
      <c r="OW481" s="117"/>
      <c r="OX481" s="117"/>
      <c r="OY481" s="117"/>
      <c r="OZ481" s="116"/>
      <c r="PA481" s="117"/>
      <c r="PB481" s="116"/>
      <c r="PC481" s="74">
        <f t="shared" si="851"/>
        <v>0</v>
      </c>
      <c r="PE481" s="148"/>
      <c r="PG481" s="78"/>
      <c r="PH481" s="37"/>
      <c r="PI481" s="118"/>
      <c r="PJ481" s="117"/>
      <c r="PK481" s="117"/>
      <c r="PL481" s="117"/>
      <c r="PM481" s="117"/>
      <c r="PN481" s="117"/>
      <c r="PO481" s="117"/>
      <c r="PP481" s="117"/>
      <c r="PQ481" s="117"/>
      <c r="PR481" s="117"/>
      <c r="PS481" s="117"/>
      <c r="PT481" s="117"/>
      <c r="PU481" s="117"/>
      <c r="PV481" s="117"/>
      <c r="PW481" s="117"/>
      <c r="PX481" s="117"/>
      <c r="PY481" s="116"/>
      <c r="PZ481" s="117"/>
      <c r="QA481" s="116">
        <v>180</v>
      </c>
      <c r="QB481" s="74">
        <f t="shared" si="852"/>
        <v>0</v>
      </c>
      <c r="QD481" s="148"/>
      <c r="QF481" s="78"/>
      <c r="QG481" s="37"/>
      <c r="QH481" s="118"/>
      <c r="QI481" s="117"/>
      <c r="QJ481" s="117"/>
      <c r="QK481" s="117"/>
      <c r="QL481" s="117"/>
      <c r="QM481" s="117"/>
      <c r="QN481" s="117"/>
      <c r="QO481" s="117"/>
      <c r="QP481" s="117"/>
      <c r="QQ481" s="117"/>
      <c r="QR481" s="117"/>
      <c r="QS481" s="117"/>
      <c r="QT481" s="117"/>
      <c r="QU481" s="117"/>
      <c r="QV481" s="117"/>
      <c r="QW481" s="117"/>
      <c r="QX481" s="116"/>
      <c r="QY481" s="117"/>
      <c r="QZ481" s="116"/>
      <c r="RA481" s="74">
        <f t="shared" si="853"/>
        <v>0</v>
      </c>
      <c r="RC481" s="148"/>
      <c r="RE481" s="78"/>
      <c r="RF481" s="37"/>
      <c r="RG481" s="118"/>
      <c r="RH481" s="117"/>
      <c r="RI481" s="117"/>
      <c r="RJ481" s="117"/>
      <c r="RK481" s="117"/>
      <c r="RL481" s="117"/>
      <c r="RM481" s="117"/>
      <c r="RN481" s="117"/>
      <c r="RO481" s="117"/>
      <c r="RP481" s="117"/>
      <c r="RQ481" s="117"/>
      <c r="RR481" s="117"/>
      <c r="RS481" s="117"/>
      <c r="RT481" s="117"/>
      <c r="RU481" s="117"/>
      <c r="RV481" s="117"/>
      <c r="RW481" s="116"/>
      <c r="RX481" s="117"/>
      <c r="RY481" s="116">
        <v>180</v>
      </c>
      <c r="RZ481" s="74">
        <f t="shared" si="854"/>
        <v>0</v>
      </c>
      <c r="SB481" s="148"/>
      <c r="SD481" s="78"/>
      <c r="SE481" s="37"/>
      <c r="SF481" s="118"/>
      <c r="SG481" s="117"/>
      <c r="SH481" s="117"/>
      <c r="SI481" s="117"/>
      <c r="SJ481" s="117"/>
      <c r="SK481" s="117"/>
      <c r="SL481" s="117"/>
      <c r="SM481" s="117"/>
      <c r="SN481" s="117"/>
      <c r="SO481" s="117"/>
      <c r="SP481" s="117"/>
      <c r="SQ481" s="117"/>
      <c r="SR481" s="117"/>
      <c r="SS481" s="117"/>
      <c r="ST481" s="117"/>
      <c r="SU481" s="117"/>
      <c r="SV481" s="116"/>
      <c r="SW481" s="117"/>
      <c r="SX481" s="116">
        <v>180</v>
      </c>
      <c r="SY481" s="74">
        <f t="shared" si="855"/>
        <v>0</v>
      </c>
      <c r="TA481" s="148"/>
      <c r="TC481" s="78"/>
      <c r="TD481" s="37"/>
      <c r="TE481" s="118"/>
      <c r="TF481" s="117"/>
      <c r="TG481" s="117"/>
      <c r="TH481" s="117"/>
      <c r="TI481" s="117"/>
      <c r="TJ481" s="117"/>
      <c r="TK481" s="117"/>
      <c r="TL481" s="117"/>
      <c r="TM481" s="117"/>
      <c r="TN481" s="117"/>
      <c r="TO481" s="117"/>
      <c r="TP481" s="117"/>
      <c r="TQ481" s="117"/>
      <c r="TR481" s="117"/>
      <c r="TS481" s="117"/>
      <c r="TT481" s="117"/>
      <c r="TU481" s="116"/>
      <c r="TV481" s="117"/>
      <c r="TW481" s="116"/>
      <c r="TX481" s="74">
        <f t="shared" si="856"/>
        <v>0</v>
      </c>
      <c r="TZ481" s="148"/>
      <c r="UB481" s="78"/>
      <c r="UC481" s="37"/>
      <c r="UD481" s="118"/>
      <c r="UE481" s="117"/>
      <c r="UF481" s="117"/>
      <c r="UG481" s="117"/>
      <c r="UH481" s="117"/>
      <c r="UI481" s="117"/>
      <c r="UJ481" s="117"/>
      <c r="UK481" s="117"/>
      <c r="UL481" s="117"/>
      <c r="UM481" s="117"/>
      <c r="UN481" s="117"/>
      <c r="UO481" s="117"/>
      <c r="UP481" s="117"/>
      <c r="UQ481" s="117"/>
      <c r="UR481" s="117"/>
      <c r="US481" s="117"/>
      <c r="UT481" s="116"/>
      <c r="UU481" s="117"/>
      <c r="UV481" s="116"/>
      <c r="UW481" s="74">
        <f t="shared" si="857"/>
        <v>0</v>
      </c>
      <c r="UY481" s="148"/>
      <c r="VA481" s="78"/>
      <c r="VB481" s="37"/>
      <c r="VC481" s="118"/>
      <c r="VD481" s="117"/>
      <c r="VE481" s="117"/>
      <c r="VF481" s="117"/>
      <c r="VG481" s="117"/>
      <c r="VH481" s="117"/>
      <c r="VI481" s="117"/>
      <c r="VJ481" s="117"/>
      <c r="VK481" s="117"/>
      <c r="VL481" s="117"/>
      <c r="VM481" s="117"/>
      <c r="VN481" s="117"/>
      <c r="VO481" s="117"/>
      <c r="VP481" s="117"/>
      <c r="VQ481" s="117"/>
      <c r="VR481" s="117"/>
      <c r="VS481" s="116"/>
      <c r="VT481" s="117"/>
      <c r="VU481" s="116">
        <v>180</v>
      </c>
      <c r="VV481" s="74">
        <f t="shared" si="858"/>
        <v>0</v>
      </c>
    </row>
    <row r="482" spans="2:596" s="38" customFormat="1" ht="30" outlineLevel="1">
      <c r="B482" s="88"/>
      <c r="C482" s="89">
        <f>IF(ISERROR(I482+1)=TRUE,I482,IF(I482="","",MAX(C$15:C481)+1))</f>
        <v>357</v>
      </c>
      <c r="D482" s="88">
        <f t="shared" si="835"/>
        <v>1</v>
      </c>
      <c r="E482" s="3"/>
      <c r="G482" s="148"/>
      <c r="I482" s="95">
        <f t="shared" si="859"/>
        <v>368</v>
      </c>
      <c r="J482" s="94" t="s">
        <v>327</v>
      </c>
      <c r="K482" s="93"/>
      <c r="L482" s="93"/>
      <c r="M482" s="93"/>
      <c r="N482" s="93"/>
      <c r="O482" s="92"/>
      <c r="P482" s="91" t="s">
        <v>326</v>
      </c>
      <c r="Q482" s="297"/>
      <c r="R482" s="90" t="s">
        <v>141</v>
      </c>
      <c r="S482" s="298"/>
      <c r="U482" s="148"/>
      <c r="W482" s="78"/>
      <c r="X482" s="37"/>
      <c r="Y482" s="118"/>
      <c r="Z482" s="117"/>
      <c r="AA482" s="119"/>
      <c r="AB482" s="117"/>
      <c r="AC482" s="119"/>
      <c r="AD482" s="117"/>
      <c r="AE482" s="117"/>
      <c r="AF482" s="117"/>
      <c r="AG482" s="117"/>
      <c r="AH482" s="117"/>
      <c r="AI482" s="117"/>
      <c r="AJ482" s="117"/>
      <c r="AK482" s="116"/>
      <c r="AL482" s="116"/>
      <c r="AM482" s="116"/>
      <c r="AN482" s="116"/>
      <c r="AO482" s="116"/>
      <c r="AP482" s="116"/>
      <c r="AQ482" s="116">
        <f>20*42</f>
        <v>840</v>
      </c>
      <c r="AR482" s="74">
        <f t="shared" si="836"/>
        <v>0</v>
      </c>
      <c r="AT482" s="148"/>
      <c r="AV482" s="78"/>
      <c r="AW482" s="37"/>
      <c r="AX482" s="118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6"/>
      <c r="BK482" s="116"/>
      <c r="BL482" s="116"/>
      <c r="BM482" s="116"/>
      <c r="BN482" s="116"/>
      <c r="BO482" s="116"/>
      <c r="BP482" s="116"/>
      <c r="BQ482" s="74">
        <f t="shared" si="837"/>
        <v>0</v>
      </c>
      <c r="BS482" s="148"/>
      <c r="BU482" s="78"/>
      <c r="BV482" s="37"/>
      <c r="BW482" s="118"/>
      <c r="BX482" s="117"/>
      <c r="BY482" s="117"/>
      <c r="BZ482" s="117"/>
      <c r="CA482" s="117"/>
      <c r="CB482" s="117"/>
      <c r="CC482" s="117"/>
      <c r="CD482" s="117"/>
      <c r="CE482" s="117"/>
      <c r="CF482" s="117"/>
      <c r="CG482" s="117"/>
      <c r="CH482" s="117"/>
      <c r="CI482" s="116"/>
      <c r="CJ482" s="116"/>
      <c r="CK482" s="116"/>
      <c r="CL482" s="116"/>
      <c r="CM482" s="116"/>
      <c r="CN482" s="116"/>
      <c r="CO482" s="116">
        <v>840</v>
      </c>
      <c r="CP482" s="74">
        <f t="shared" si="838"/>
        <v>0</v>
      </c>
      <c r="CR482" s="148"/>
      <c r="CT482" s="78"/>
      <c r="CU482" s="37"/>
      <c r="CV482" s="118"/>
      <c r="CW482" s="117"/>
      <c r="CX482" s="117"/>
      <c r="CY482" s="117"/>
      <c r="CZ482" s="117"/>
      <c r="DA482" s="117"/>
      <c r="DB482" s="117"/>
      <c r="DC482" s="117"/>
      <c r="DD482" s="117"/>
      <c r="DE482" s="117"/>
      <c r="DF482" s="117"/>
      <c r="DG482" s="117"/>
      <c r="DH482" s="116"/>
      <c r="DI482" s="116"/>
      <c r="DJ482" s="116"/>
      <c r="DK482" s="116"/>
      <c r="DL482" s="116"/>
      <c r="DM482" s="116"/>
      <c r="DN482" s="116"/>
      <c r="DO482" s="74">
        <f t="shared" si="839"/>
        <v>0</v>
      </c>
      <c r="DQ482" s="148"/>
      <c r="DS482" s="78"/>
      <c r="DT482" s="37"/>
      <c r="DU482" s="118"/>
      <c r="DV482" s="117"/>
      <c r="DW482" s="117"/>
      <c r="DX482" s="117"/>
      <c r="DY482" s="117"/>
      <c r="DZ482" s="117"/>
      <c r="EA482" s="117"/>
      <c r="EB482" s="117"/>
      <c r="EC482" s="117"/>
      <c r="ED482" s="117"/>
      <c r="EE482" s="117"/>
      <c r="EF482" s="117"/>
      <c r="EG482" s="116"/>
      <c r="EH482" s="116"/>
      <c r="EI482" s="116"/>
      <c r="EJ482" s="116"/>
      <c r="EK482" s="116"/>
      <c r="EL482" s="116"/>
      <c r="EM482" s="116">
        <v>840</v>
      </c>
      <c r="EN482" s="74">
        <f t="shared" si="840"/>
        <v>0</v>
      </c>
      <c r="EP482" s="148"/>
      <c r="ER482" s="78"/>
      <c r="ES482" s="37"/>
      <c r="ET482" s="118"/>
      <c r="EU482" s="117"/>
      <c r="EV482" s="117"/>
      <c r="EW482" s="117"/>
      <c r="EX482" s="117"/>
      <c r="EY482" s="117"/>
      <c r="EZ482" s="117"/>
      <c r="FA482" s="117"/>
      <c r="FB482" s="117"/>
      <c r="FC482" s="117"/>
      <c r="FD482" s="117"/>
      <c r="FE482" s="117"/>
      <c r="FF482" s="117"/>
      <c r="FG482" s="117"/>
      <c r="FH482" s="116"/>
      <c r="FI482" s="116"/>
      <c r="FJ482" s="116"/>
      <c r="FK482" s="116"/>
      <c r="FL482" s="116">
        <f>20*42</f>
        <v>840</v>
      </c>
      <c r="FM482" s="74">
        <f t="shared" si="841"/>
        <v>0</v>
      </c>
      <c r="FO482" s="148"/>
      <c r="FQ482" s="78"/>
      <c r="FR482" s="37"/>
      <c r="FS482" s="118"/>
      <c r="FT482" s="117"/>
      <c r="FU482" s="117"/>
      <c r="FV482" s="117"/>
      <c r="FW482" s="117"/>
      <c r="FX482" s="117"/>
      <c r="FY482" s="117"/>
      <c r="FZ482" s="117"/>
      <c r="GA482" s="117"/>
      <c r="GB482" s="117"/>
      <c r="GC482" s="117"/>
      <c r="GD482" s="117"/>
      <c r="GE482" s="117"/>
      <c r="GF482" s="117"/>
      <c r="GG482" s="116"/>
      <c r="GH482" s="116"/>
      <c r="GI482" s="116"/>
      <c r="GJ482" s="116"/>
      <c r="GK482" s="116"/>
      <c r="GL482" s="74">
        <f t="shared" si="842"/>
        <v>0</v>
      </c>
      <c r="GN482" s="148"/>
      <c r="GP482" s="78"/>
      <c r="GQ482" s="37"/>
      <c r="GR482" s="118"/>
      <c r="GS482" s="117"/>
      <c r="GT482" s="117"/>
      <c r="GU482" s="117"/>
      <c r="GV482" s="117"/>
      <c r="GW482" s="117"/>
      <c r="GX482" s="117"/>
      <c r="GY482" s="117"/>
      <c r="GZ482" s="117"/>
      <c r="HA482" s="117"/>
      <c r="HB482" s="117"/>
      <c r="HC482" s="117"/>
      <c r="HD482" s="117"/>
      <c r="HE482" s="117"/>
      <c r="HF482" s="116"/>
      <c r="HG482" s="116"/>
      <c r="HH482" s="116"/>
      <c r="HI482" s="116"/>
      <c r="HJ482" s="116"/>
      <c r="HK482" s="74">
        <f t="shared" si="843"/>
        <v>0</v>
      </c>
      <c r="HM482" s="148"/>
      <c r="HO482" s="78"/>
      <c r="HP482" s="37"/>
      <c r="HQ482" s="118"/>
      <c r="HR482" s="117"/>
      <c r="HS482" s="117"/>
      <c r="HT482" s="117"/>
      <c r="HU482" s="117"/>
      <c r="HV482" s="117"/>
      <c r="HW482" s="117"/>
      <c r="HX482" s="117"/>
      <c r="HY482" s="117"/>
      <c r="HZ482" s="117"/>
      <c r="IA482" s="117"/>
      <c r="IB482" s="117"/>
      <c r="IC482" s="117"/>
      <c r="ID482" s="117"/>
      <c r="IE482" s="116"/>
      <c r="IF482" s="116"/>
      <c r="IG482" s="116"/>
      <c r="IH482" s="116"/>
      <c r="II482" s="116">
        <v>840</v>
      </c>
      <c r="IJ482" s="74">
        <f t="shared" si="844"/>
        <v>0</v>
      </c>
      <c r="IL482" s="148"/>
      <c r="IN482" s="78"/>
      <c r="IO482" s="37"/>
      <c r="IP482" s="118"/>
      <c r="IQ482" s="117"/>
      <c r="IR482" s="117"/>
      <c r="IS482" s="117"/>
      <c r="IT482" s="117"/>
      <c r="IU482" s="117"/>
      <c r="IV482" s="117"/>
      <c r="IW482" s="117"/>
      <c r="IX482" s="116"/>
      <c r="IY482" s="116"/>
      <c r="IZ482" s="116"/>
      <c r="JA482" s="116"/>
      <c r="JB482" s="116"/>
      <c r="JC482" s="116"/>
      <c r="JD482" s="116"/>
      <c r="JE482" s="116"/>
      <c r="JF482" s="116"/>
      <c r="JG482" s="116"/>
      <c r="JH482" s="116">
        <f>20*42</f>
        <v>840</v>
      </c>
      <c r="JI482" s="74">
        <f t="shared" si="845"/>
        <v>0</v>
      </c>
      <c r="JK482" s="148"/>
      <c r="JM482" s="78"/>
      <c r="JN482" s="37"/>
      <c r="JO482" s="118"/>
      <c r="JP482" s="117"/>
      <c r="JQ482" s="117"/>
      <c r="JR482" s="117"/>
      <c r="JS482" s="117"/>
      <c r="JT482" s="117"/>
      <c r="JU482" s="117"/>
      <c r="JV482" s="117"/>
      <c r="JW482" s="116"/>
      <c r="JX482" s="116"/>
      <c r="JY482" s="116"/>
      <c r="JZ482" s="116"/>
      <c r="KA482" s="116"/>
      <c r="KB482" s="116"/>
      <c r="KC482" s="116"/>
      <c r="KD482" s="116"/>
      <c r="KE482" s="116"/>
      <c r="KF482" s="116"/>
      <c r="KG482" s="116"/>
      <c r="KH482" s="74">
        <f t="shared" si="846"/>
        <v>0</v>
      </c>
      <c r="KJ482" s="148"/>
      <c r="KL482" s="78"/>
      <c r="KM482" s="37"/>
      <c r="KN482" s="118"/>
      <c r="KO482" s="117"/>
      <c r="KP482" s="117"/>
      <c r="KQ482" s="117"/>
      <c r="KR482" s="117"/>
      <c r="KS482" s="117"/>
      <c r="KT482" s="117"/>
      <c r="KU482" s="117"/>
      <c r="KV482" s="116"/>
      <c r="KW482" s="116"/>
      <c r="KX482" s="116"/>
      <c r="KY482" s="116"/>
      <c r="KZ482" s="116"/>
      <c r="LA482" s="116"/>
      <c r="LB482" s="116"/>
      <c r="LC482" s="116"/>
      <c r="LD482" s="116"/>
      <c r="LE482" s="116"/>
      <c r="LF482" s="116">
        <f>20*42</f>
        <v>840</v>
      </c>
      <c r="LG482" s="74">
        <f t="shared" si="847"/>
        <v>0</v>
      </c>
      <c r="LI482" s="148"/>
      <c r="LK482" s="78"/>
      <c r="LL482" s="37"/>
      <c r="LM482" s="118"/>
      <c r="LN482" s="117"/>
      <c r="LO482" s="117"/>
      <c r="LP482" s="117"/>
      <c r="LQ482" s="117"/>
      <c r="LR482" s="117"/>
      <c r="LS482" s="117"/>
      <c r="LT482" s="117"/>
      <c r="LU482" s="116"/>
      <c r="LV482" s="116"/>
      <c r="LW482" s="116"/>
      <c r="LX482" s="116"/>
      <c r="LY482" s="116"/>
      <c r="LZ482" s="116"/>
      <c r="MA482" s="116"/>
      <c r="MB482" s="116"/>
      <c r="MC482" s="116"/>
      <c r="MD482" s="116"/>
      <c r="ME482" s="116"/>
      <c r="MF482" s="74">
        <f t="shared" si="848"/>
        <v>0</v>
      </c>
      <c r="MH482" s="148"/>
      <c r="MJ482" s="78"/>
      <c r="MK482" s="37"/>
      <c r="ML482" s="118"/>
      <c r="MM482" s="117"/>
      <c r="MN482" s="117"/>
      <c r="MO482" s="117"/>
      <c r="MP482" s="117"/>
      <c r="MQ482" s="117"/>
      <c r="MR482" s="117"/>
      <c r="MS482" s="117"/>
      <c r="MT482" s="116"/>
      <c r="MU482" s="116"/>
      <c r="MV482" s="116"/>
      <c r="MW482" s="116"/>
      <c r="MX482" s="116"/>
      <c r="MY482" s="116"/>
      <c r="MZ482" s="116"/>
      <c r="NA482" s="116"/>
      <c r="NB482" s="116"/>
      <c r="NC482" s="116"/>
      <c r="ND482" s="116"/>
      <c r="NE482" s="74">
        <f t="shared" si="849"/>
        <v>0</v>
      </c>
      <c r="NG482" s="148"/>
      <c r="NI482" s="78"/>
      <c r="NJ482" s="37"/>
      <c r="NK482" s="118"/>
      <c r="NL482" s="117"/>
      <c r="NM482" s="117"/>
      <c r="NN482" s="117"/>
      <c r="NO482" s="117"/>
      <c r="NP482" s="117"/>
      <c r="NQ482" s="117"/>
      <c r="NR482" s="117"/>
      <c r="NS482" s="117"/>
      <c r="NT482" s="117"/>
      <c r="NU482" s="117"/>
      <c r="NV482" s="117"/>
      <c r="NW482" s="117"/>
      <c r="NX482" s="117"/>
      <c r="NY482" s="117"/>
      <c r="NZ482" s="117"/>
      <c r="OA482" s="116"/>
      <c r="OB482" s="117"/>
      <c r="OC482" s="116">
        <f>20*42</f>
        <v>840</v>
      </c>
      <c r="OD482" s="74">
        <f t="shared" si="850"/>
        <v>0</v>
      </c>
      <c r="OF482" s="148"/>
      <c r="OH482" s="78"/>
      <c r="OI482" s="37"/>
      <c r="OJ482" s="118"/>
      <c r="OK482" s="117"/>
      <c r="OL482" s="117"/>
      <c r="OM482" s="117"/>
      <c r="ON482" s="117"/>
      <c r="OO482" s="117"/>
      <c r="OP482" s="117"/>
      <c r="OQ482" s="117"/>
      <c r="OR482" s="117"/>
      <c r="OS482" s="117"/>
      <c r="OT482" s="117"/>
      <c r="OU482" s="117"/>
      <c r="OV482" s="117"/>
      <c r="OW482" s="117"/>
      <c r="OX482" s="117"/>
      <c r="OY482" s="117"/>
      <c r="OZ482" s="116"/>
      <c r="PA482" s="117"/>
      <c r="PB482" s="116"/>
      <c r="PC482" s="74">
        <f t="shared" si="851"/>
        <v>0</v>
      </c>
      <c r="PE482" s="148"/>
      <c r="PG482" s="78"/>
      <c r="PH482" s="37"/>
      <c r="PI482" s="118"/>
      <c r="PJ482" s="117"/>
      <c r="PK482" s="117"/>
      <c r="PL482" s="117"/>
      <c r="PM482" s="117"/>
      <c r="PN482" s="117"/>
      <c r="PO482" s="117"/>
      <c r="PP482" s="117"/>
      <c r="PQ482" s="117"/>
      <c r="PR482" s="117"/>
      <c r="PS482" s="117"/>
      <c r="PT482" s="117"/>
      <c r="PU482" s="117"/>
      <c r="PV482" s="117"/>
      <c r="PW482" s="117"/>
      <c r="PX482" s="117"/>
      <c r="PY482" s="116"/>
      <c r="PZ482" s="117"/>
      <c r="QA482" s="116">
        <v>840</v>
      </c>
      <c r="QB482" s="74">
        <f t="shared" si="852"/>
        <v>0</v>
      </c>
      <c r="QD482" s="148"/>
      <c r="QF482" s="78"/>
      <c r="QG482" s="37"/>
      <c r="QH482" s="118"/>
      <c r="QI482" s="117"/>
      <c r="QJ482" s="117"/>
      <c r="QK482" s="117"/>
      <c r="QL482" s="117"/>
      <c r="QM482" s="117"/>
      <c r="QN482" s="117"/>
      <c r="QO482" s="117"/>
      <c r="QP482" s="117"/>
      <c r="QQ482" s="117"/>
      <c r="QR482" s="117"/>
      <c r="QS482" s="117"/>
      <c r="QT482" s="117"/>
      <c r="QU482" s="117"/>
      <c r="QV482" s="117"/>
      <c r="QW482" s="117"/>
      <c r="QX482" s="116"/>
      <c r="QY482" s="117"/>
      <c r="QZ482" s="116"/>
      <c r="RA482" s="74">
        <f t="shared" si="853"/>
        <v>0</v>
      </c>
      <c r="RC482" s="148"/>
      <c r="RE482" s="78"/>
      <c r="RF482" s="37"/>
      <c r="RG482" s="118"/>
      <c r="RH482" s="117"/>
      <c r="RI482" s="117"/>
      <c r="RJ482" s="117"/>
      <c r="RK482" s="117"/>
      <c r="RL482" s="117"/>
      <c r="RM482" s="117"/>
      <c r="RN482" s="117"/>
      <c r="RO482" s="117"/>
      <c r="RP482" s="117"/>
      <c r="RQ482" s="117"/>
      <c r="RR482" s="117"/>
      <c r="RS482" s="117"/>
      <c r="RT482" s="117"/>
      <c r="RU482" s="117"/>
      <c r="RV482" s="117"/>
      <c r="RW482" s="116"/>
      <c r="RX482" s="117"/>
      <c r="RY482" s="116">
        <v>840</v>
      </c>
      <c r="RZ482" s="74">
        <f t="shared" si="854"/>
        <v>0</v>
      </c>
      <c r="SB482" s="148"/>
      <c r="SD482" s="78"/>
      <c r="SE482" s="37"/>
      <c r="SF482" s="118"/>
      <c r="SG482" s="117"/>
      <c r="SH482" s="117"/>
      <c r="SI482" s="117"/>
      <c r="SJ482" s="117"/>
      <c r="SK482" s="117"/>
      <c r="SL482" s="117"/>
      <c r="SM482" s="117"/>
      <c r="SN482" s="117"/>
      <c r="SO482" s="117"/>
      <c r="SP482" s="117"/>
      <c r="SQ482" s="117"/>
      <c r="SR482" s="117"/>
      <c r="SS482" s="117"/>
      <c r="ST482" s="117"/>
      <c r="SU482" s="117"/>
      <c r="SV482" s="116"/>
      <c r="SW482" s="117"/>
      <c r="SX482" s="116">
        <f>20*42</f>
        <v>840</v>
      </c>
      <c r="SY482" s="74">
        <f t="shared" si="855"/>
        <v>0</v>
      </c>
      <c r="TA482" s="148"/>
      <c r="TC482" s="78"/>
      <c r="TD482" s="37"/>
      <c r="TE482" s="118"/>
      <c r="TF482" s="117"/>
      <c r="TG482" s="117"/>
      <c r="TH482" s="117"/>
      <c r="TI482" s="117"/>
      <c r="TJ482" s="117"/>
      <c r="TK482" s="117"/>
      <c r="TL482" s="117"/>
      <c r="TM482" s="117"/>
      <c r="TN482" s="117"/>
      <c r="TO482" s="117"/>
      <c r="TP482" s="117"/>
      <c r="TQ482" s="117"/>
      <c r="TR482" s="117"/>
      <c r="TS482" s="117"/>
      <c r="TT482" s="117"/>
      <c r="TU482" s="116"/>
      <c r="TV482" s="117"/>
      <c r="TW482" s="116"/>
      <c r="TX482" s="74">
        <f t="shared" si="856"/>
        <v>0</v>
      </c>
      <c r="TZ482" s="148"/>
      <c r="UB482" s="78"/>
      <c r="UC482" s="37"/>
      <c r="UD482" s="118"/>
      <c r="UE482" s="117"/>
      <c r="UF482" s="117"/>
      <c r="UG482" s="117"/>
      <c r="UH482" s="117"/>
      <c r="UI482" s="117"/>
      <c r="UJ482" s="117"/>
      <c r="UK482" s="117"/>
      <c r="UL482" s="117"/>
      <c r="UM482" s="117"/>
      <c r="UN482" s="117"/>
      <c r="UO482" s="117"/>
      <c r="UP482" s="117"/>
      <c r="UQ482" s="117"/>
      <c r="UR482" s="117"/>
      <c r="US482" s="117"/>
      <c r="UT482" s="116"/>
      <c r="UU482" s="117"/>
      <c r="UV482" s="116"/>
      <c r="UW482" s="74">
        <f t="shared" si="857"/>
        <v>0</v>
      </c>
      <c r="UY482" s="148"/>
      <c r="VA482" s="78"/>
      <c r="VB482" s="37"/>
      <c r="VC482" s="118"/>
      <c r="VD482" s="117"/>
      <c r="VE482" s="117"/>
      <c r="VF482" s="117"/>
      <c r="VG482" s="117"/>
      <c r="VH482" s="117"/>
      <c r="VI482" s="117"/>
      <c r="VJ482" s="117"/>
      <c r="VK482" s="117"/>
      <c r="VL482" s="117"/>
      <c r="VM482" s="117"/>
      <c r="VN482" s="117"/>
      <c r="VO482" s="117"/>
      <c r="VP482" s="117"/>
      <c r="VQ482" s="117"/>
      <c r="VR482" s="117"/>
      <c r="VS482" s="116"/>
      <c r="VT482" s="117"/>
      <c r="VU482" s="116">
        <v>840</v>
      </c>
      <c r="VV482" s="74">
        <f t="shared" si="858"/>
        <v>0</v>
      </c>
    </row>
    <row r="483" spans="2:596" s="38" customFormat="1" outlineLevel="1">
      <c r="B483" s="88"/>
      <c r="C483" s="89">
        <f>IF(ISERROR(I483+1)=TRUE,I483,IF(I483="","",MAX(C$15:C482)+1))</f>
        <v>358</v>
      </c>
      <c r="D483" s="88">
        <f t="shared" si="835"/>
        <v>1</v>
      </c>
      <c r="E483" s="3"/>
      <c r="G483" s="148"/>
      <c r="I483" s="95">
        <f t="shared" si="859"/>
        <v>369</v>
      </c>
      <c r="J483" s="94" t="s">
        <v>325</v>
      </c>
      <c r="K483" s="93"/>
      <c r="L483" s="93"/>
      <c r="M483" s="93"/>
      <c r="N483" s="93"/>
      <c r="O483" s="92"/>
      <c r="P483" s="91" t="s">
        <v>324</v>
      </c>
      <c r="Q483" s="297"/>
      <c r="R483" s="90" t="s">
        <v>141</v>
      </c>
      <c r="S483" s="298"/>
      <c r="U483" s="148"/>
      <c r="W483" s="78"/>
      <c r="X483" s="37"/>
      <c r="Y483" s="118"/>
      <c r="Z483" s="117"/>
      <c r="AA483" s="119"/>
      <c r="AB483" s="117"/>
      <c r="AC483" s="119"/>
      <c r="AD483" s="117"/>
      <c r="AE483" s="117"/>
      <c r="AF483" s="117"/>
      <c r="AG483" s="117"/>
      <c r="AH483" s="117"/>
      <c r="AI483" s="117"/>
      <c r="AJ483" s="117"/>
      <c r="AK483" s="116"/>
      <c r="AL483" s="116"/>
      <c r="AM483" s="116"/>
      <c r="AN483" s="116"/>
      <c r="AO483" s="116"/>
      <c r="AP483" s="116"/>
      <c r="AQ483" s="116">
        <v>71.428571428571431</v>
      </c>
      <c r="AR483" s="74">
        <f t="shared" si="836"/>
        <v>0</v>
      </c>
      <c r="AT483" s="148"/>
      <c r="AV483" s="78"/>
      <c r="AW483" s="37"/>
      <c r="AX483" s="118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6"/>
      <c r="BK483" s="116"/>
      <c r="BL483" s="116"/>
      <c r="BM483" s="116"/>
      <c r="BN483" s="116"/>
      <c r="BO483" s="116"/>
      <c r="BP483" s="116"/>
      <c r="BQ483" s="74">
        <f t="shared" si="837"/>
        <v>0</v>
      </c>
      <c r="BS483" s="148"/>
      <c r="BU483" s="78"/>
      <c r="BV483" s="37"/>
      <c r="BW483" s="118"/>
      <c r="BX483" s="117"/>
      <c r="BY483" s="117"/>
      <c r="BZ483" s="117"/>
      <c r="CA483" s="117"/>
      <c r="CB483" s="117"/>
      <c r="CC483" s="117"/>
      <c r="CD483" s="117"/>
      <c r="CE483" s="117"/>
      <c r="CF483" s="117"/>
      <c r="CG483" s="117"/>
      <c r="CH483" s="117"/>
      <c r="CI483" s="116"/>
      <c r="CJ483" s="116"/>
      <c r="CK483" s="116"/>
      <c r="CL483" s="116"/>
      <c r="CM483" s="116"/>
      <c r="CN483" s="116"/>
      <c r="CO483" s="116">
        <v>71</v>
      </c>
      <c r="CP483" s="74">
        <f t="shared" si="838"/>
        <v>0</v>
      </c>
      <c r="CR483" s="148"/>
      <c r="CT483" s="78"/>
      <c r="CU483" s="37"/>
      <c r="CV483" s="118"/>
      <c r="CW483" s="117"/>
      <c r="CX483" s="117"/>
      <c r="CY483" s="117"/>
      <c r="CZ483" s="117"/>
      <c r="DA483" s="117"/>
      <c r="DB483" s="117"/>
      <c r="DC483" s="117"/>
      <c r="DD483" s="117"/>
      <c r="DE483" s="117"/>
      <c r="DF483" s="117"/>
      <c r="DG483" s="117"/>
      <c r="DH483" s="116"/>
      <c r="DI483" s="116"/>
      <c r="DJ483" s="116"/>
      <c r="DK483" s="116"/>
      <c r="DL483" s="116"/>
      <c r="DM483" s="116"/>
      <c r="DN483" s="116"/>
      <c r="DO483" s="74">
        <f t="shared" si="839"/>
        <v>0</v>
      </c>
      <c r="DQ483" s="148"/>
      <c r="DS483" s="78"/>
      <c r="DT483" s="37"/>
      <c r="DU483" s="118"/>
      <c r="DV483" s="117"/>
      <c r="DW483" s="117"/>
      <c r="DX483" s="117"/>
      <c r="DY483" s="117"/>
      <c r="DZ483" s="117"/>
      <c r="EA483" s="117"/>
      <c r="EB483" s="117"/>
      <c r="EC483" s="117"/>
      <c r="ED483" s="117"/>
      <c r="EE483" s="117"/>
      <c r="EF483" s="117"/>
      <c r="EG483" s="116"/>
      <c r="EH483" s="116"/>
      <c r="EI483" s="116"/>
      <c r="EJ483" s="116"/>
      <c r="EK483" s="116"/>
      <c r="EL483" s="116"/>
      <c r="EM483" s="116">
        <v>71</v>
      </c>
      <c r="EN483" s="74">
        <f t="shared" si="840"/>
        <v>0</v>
      </c>
      <c r="EP483" s="148"/>
      <c r="ER483" s="78"/>
      <c r="ES483" s="37"/>
      <c r="ET483" s="118"/>
      <c r="EU483" s="117"/>
      <c r="EV483" s="117"/>
      <c r="EW483" s="117"/>
      <c r="EX483" s="117"/>
      <c r="EY483" s="117"/>
      <c r="EZ483" s="117"/>
      <c r="FA483" s="117"/>
      <c r="FB483" s="117"/>
      <c r="FC483" s="117"/>
      <c r="FD483" s="117"/>
      <c r="FE483" s="117"/>
      <c r="FF483" s="117"/>
      <c r="FG483" s="117"/>
      <c r="FH483" s="116"/>
      <c r="FI483" s="116"/>
      <c r="FJ483" s="116"/>
      <c r="FK483" s="116"/>
      <c r="FL483" s="116">
        <v>71.428571428571431</v>
      </c>
      <c r="FM483" s="74">
        <f t="shared" si="841"/>
        <v>0</v>
      </c>
      <c r="FO483" s="148"/>
      <c r="FQ483" s="78"/>
      <c r="FR483" s="37"/>
      <c r="FS483" s="118"/>
      <c r="FT483" s="117"/>
      <c r="FU483" s="117"/>
      <c r="FV483" s="117"/>
      <c r="FW483" s="117"/>
      <c r="FX483" s="117"/>
      <c r="FY483" s="117"/>
      <c r="FZ483" s="117"/>
      <c r="GA483" s="117"/>
      <c r="GB483" s="117"/>
      <c r="GC483" s="117"/>
      <c r="GD483" s="117"/>
      <c r="GE483" s="117"/>
      <c r="GF483" s="117"/>
      <c r="GG483" s="116"/>
      <c r="GH483" s="116"/>
      <c r="GI483" s="116"/>
      <c r="GJ483" s="116"/>
      <c r="GK483" s="116"/>
      <c r="GL483" s="74">
        <f t="shared" si="842"/>
        <v>0</v>
      </c>
      <c r="GN483" s="148"/>
      <c r="GP483" s="78"/>
      <c r="GQ483" s="37"/>
      <c r="GR483" s="118"/>
      <c r="GS483" s="117"/>
      <c r="GT483" s="117"/>
      <c r="GU483" s="117"/>
      <c r="GV483" s="117"/>
      <c r="GW483" s="117"/>
      <c r="GX483" s="117"/>
      <c r="GY483" s="117"/>
      <c r="GZ483" s="117"/>
      <c r="HA483" s="117"/>
      <c r="HB483" s="117"/>
      <c r="HC483" s="117"/>
      <c r="HD483" s="117"/>
      <c r="HE483" s="117"/>
      <c r="HF483" s="116"/>
      <c r="HG483" s="116"/>
      <c r="HH483" s="116"/>
      <c r="HI483" s="116"/>
      <c r="HJ483" s="116"/>
      <c r="HK483" s="74">
        <f t="shared" si="843"/>
        <v>0</v>
      </c>
      <c r="HM483" s="148"/>
      <c r="HO483" s="78"/>
      <c r="HP483" s="37"/>
      <c r="HQ483" s="118"/>
      <c r="HR483" s="117"/>
      <c r="HS483" s="117"/>
      <c r="HT483" s="117"/>
      <c r="HU483" s="117"/>
      <c r="HV483" s="117"/>
      <c r="HW483" s="117"/>
      <c r="HX483" s="117"/>
      <c r="HY483" s="117"/>
      <c r="HZ483" s="117"/>
      <c r="IA483" s="117"/>
      <c r="IB483" s="117"/>
      <c r="IC483" s="117"/>
      <c r="ID483" s="117"/>
      <c r="IE483" s="116"/>
      <c r="IF483" s="116"/>
      <c r="IG483" s="116"/>
      <c r="IH483" s="116"/>
      <c r="II483" s="116">
        <v>71</v>
      </c>
      <c r="IJ483" s="74">
        <f t="shared" si="844"/>
        <v>0</v>
      </c>
      <c r="IL483" s="148"/>
      <c r="IN483" s="78"/>
      <c r="IO483" s="37"/>
      <c r="IP483" s="118"/>
      <c r="IQ483" s="117"/>
      <c r="IR483" s="117"/>
      <c r="IS483" s="117"/>
      <c r="IT483" s="117"/>
      <c r="IU483" s="117"/>
      <c r="IV483" s="117"/>
      <c r="IW483" s="117"/>
      <c r="IX483" s="116"/>
      <c r="IY483" s="116"/>
      <c r="IZ483" s="116"/>
      <c r="JA483" s="116"/>
      <c r="JB483" s="116"/>
      <c r="JC483" s="116"/>
      <c r="JD483" s="116"/>
      <c r="JE483" s="116"/>
      <c r="JF483" s="116"/>
      <c r="JG483" s="116"/>
      <c r="JH483" s="116">
        <v>71.428571428571431</v>
      </c>
      <c r="JI483" s="74">
        <f t="shared" si="845"/>
        <v>0</v>
      </c>
      <c r="JK483" s="148"/>
      <c r="JM483" s="78"/>
      <c r="JN483" s="37"/>
      <c r="JO483" s="118"/>
      <c r="JP483" s="117"/>
      <c r="JQ483" s="117"/>
      <c r="JR483" s="117"/>
      <c r="JS483" s="117"/>
      <c r="JT483" s="117"/>
      <c r="JU483" s="117"/>
      <c r="JV483" s="117"/>
      <c r="JW483" s="116"/>
      <c r="JX483" s="116"/>
      <c r="JY483" s="116"/>
      <c r="JZ483" s="116"/>
      <c r="KA483" s="116"/>
      <c r="KB483" s="116"/>
      <c r="KC483" s="116"/>
      <c r="KD483" s="116"/>
      <c r="KE483" s="116"/>
      <c r="KF483" s="116"/>
      <c r="KG483" s="116"/>
      <c r="KH483" s="74">
        <f t="shared" si="846"/>
        <v>0</v>
      </c>
      <c r="KJ483" s="148"/>
      <c r="KL483" s="78"/>
      <c r="KM483" s="37"/>
      <c r="KN483" s="118"/>
      <c r="KO483" s="117"/>
      <c r="KP483" s="117"/>
      <c r="KQ483" s="117"/>
      <c r="KR483" s="117"/>
      <c r="KS483" s="117"/>
      <c r="KT483" s="117"/>
      <c r="KU483" s="117"/>
      <c r="KV483" s="116"/>
      <c r="KW483" s="116"/>
      <c r="KX483" s="116"/>
      <c r="KY483" s="116"/>
      <c r="KZ483" s="116"/>
      <c r="LA483" s="116"/>
      <c r="LB483" s="116"/>
      <c r="LC483" s="116"/>
      <c r="LD483" s="116"/>
      <c r="LE483" s="116"/>
      <c r="LF483" s="116">
        <v>71.428571428571431</v>
      </c>
      <c r="LG483" s="74">
        <f t="shared" si="847"/>
        <v>0</v>
      </c>
      <c r="LI483" s="148"/>
      <c r="LK483" s="78"/>
      <c r="LL483" s="37"/>
      <c r="LM483" s="118"/>
      <c r="LN483" s="117"/>
      <c r="LO483" s="117"/>
      <c r="LP483" s="117"/>
      <c r="LQ483" s="117"/>
      <c r="LR483" s="117"/>
      <c r="LS483" s="117"/>
      <c r="LT483" s="117"/>
      <c r="LU483" s="116"/>
      <c r="LV483" s="116"/>
      <c r="LW483" s="116"/>
      <c r="LX483" s="116"/>
      <c r="LY483" s="116"/>
      <c r="LZ483" s="116"/>
      <c r="MA483" s="116"/>
      <c r="MB483" s="116"/>
      <c r="MC483" s="116"/>
      <c r="MD483" s="116"/>
      <c r="ME483" s="116"/>
      <c r="MF483" s="74">
        <f t="shared" si="848"/>
        <v>0</v>
      </c>
      <c r="MH483" s="148"/>
      <c r="MJ483" s="78"/>
      <c r="MK483" s="37"/>
      <c r="ML483" s="118"/>
      <c r="MM483" s="117"/>
      <c r="MN483" s="117"/>
      <c r="MO483" s="117"/>
      <c r="MP483" s="117"/>
      <c r="MQ483" s="117"/>
      <c r="MR483" s="117"/>
      <c r="MS483" s="117"/>
      <c r="MT483" s="116"/>
      <c r="MU483" s="116"/>
      <c r="MV483" s="116"/>
      <c r="MW483" s="116"/>
      <c r="MX483" s="116"/>
      <c r="MY483" s="116"/>
      <c r="MZ483" s="116"/>
      <c r="NA483" s="116"/>
      <c r="NB483" s="116"/>
      <c r="NC483" s="116"/>
      <c r="ND483" s="116"/>
      <c r="NE483" s="74">
        <f t="shared" si="849"/>
        <v>0</v>
      </c>
      <c r="NG483" s="148"/>
      <c r="NI483" s="78"/>
      <c r="NJ483" s="37"/>
      <c r="NK483" s="118"/>
      <c r="NL483" s="117"/>
      <c r="NM483" s="117"/>
      <c r="NN483" s="117"/>
      <c r="NO483" s="117"/>
      <c r="NP483" s="117"/>
      <c r="NQ483" s="117"/>
      <c r="NR483" s="117"/>
      <c r="NS483" s="117"/>
      <c r="NT483" s="117"/>
      <c r="NU483" s="117"/>
      <c r="NV483" s="117"/>
      <c r="NW483" s="117"/>
      <c r="NX483" s="117"/>
      <c r="NY483" s="117"/>
      <c r="NZ483" s="117"/>
      <c r="OA483" s="116"/>
      <c r="OB483" s="117"/>
      <c r="OC483" s="116">
        <v>71.428571428571431</v>
      </c>
      <c r="OD483" s="74">
        <f t="shared" si="850"/>
        <v>0</v>
      </c>
      <c r="OF483" s="148"/>
      <c r="OH483" s="78"/>
      <c r="OI483" s="37"/>
      <c r="OJ483" s="118"/>
      <c r="OK483" s="117"/>
      <c r="OL483" s="117"/>
      <c r="OM483" s="117"/>
      <c r="ON483" s="117"/>
      <c r="OO483" s="117"/>
      <c r="OP483" s="117"/>
      <c r="OQ483" s="117"/>
      <c r="OR483" s="117"/>
      <c r="OS483" s="117"/>
      <c r="OT483" s="117"/>
      <c r="OU483" s="117"/>
      <c r="OV483" s="117"/>
      <c r="OW483" s="117"/>
      <c r="OX483" s="117"/>
      <c r="OY483" s="117"/>
      <c r="OZ483" s="116"/>
      <c r="PA483" s="117"/>
      <c r="PB483" s="116"/>
      <c r="PC483" s="74">
        <f t="shared" si="851"/>
        <v>0</v>
      </c>
      <c r="PE483" s="148"/>
      <c r="PG483" s="78"/>
      <c r="PH483" s="37"/>
      <c r="PI483" s="118"/>
      <c r="PJ483" s="117"/>
      <c r="PK483" s="117"/>
      <c r="PL483" s="117"/>
      <c r="PM483" s="117"/>
      <c r="PN483" s="117"/>
      <c r="PO483" s="117"/>
      <c r="PP483" s="117"/>
      <c r="PQ483" s="117"/>
      <c r="PR483" s="117"/>
      <c r="PS483" s="117"/>
      <c r="PT483" s="117"/>
      <c r="PU483" s="117"/>
      <c r="PV483" s="117"/>
      <c r="PW483" s="117"/>
      <c r="PX483" s="117"/>
      <c r="PY483" s="116"/>
      <c r="PZ483" s="117"/>
      <c r="QA483" s="116">
        <v>71</v>
      </c>
      <c r="QB483" s="74">
        <f t="shared" si="852"/>
        <v>0</v>
      </c>
      <c r="QD483" s="148"/>
      <c r="QF483" s="78"/>
      <c r="QG483" s="37"/>
      <c r="QH483" s="118"/>
      <c r="QI483" s="117"/>
      <c r="QJ483" s="117"/>
      <c r="QK483" s="117"/>
      <c r="QL483" s="117"/>
      <c r="QM483" s="117"/>
      <c r="QN483" s="117"/>
      <c r="QO483" s="117"/>
      <c r="QP483" s="117"/>
      <c r="QQ483" s="117"/>
      <c r="QR483" s="117"/>
      <c r="QS483" s="117"/>
      <c r="QT483" s="117"/>
      <c r="QU483" s="117"/>
      <c r="QV483" s="117"/>
      <c r="QW483" s="117"/>
      <c r="QX483" s="116"/>
      <c r="QY483" s="117"/>
      <c r="QZ483" s="116"/>
      <c r="RA483" s="74">
        <f t="shared" si="853"/>
        <v>0</v>
      </c>
      <c r="RC483" s="148"/>
      <c r="RE483" s="78"/>
      <c r="RF483" s="37"/>
      <c r="RG483" s="118"/>
      <c r="RH483" s="117"/>
      <c r="RI483" s="117"/>
      <c r="RJ483" s="117"/>
      <c r="RK483" s="117"/>
      <c r="RL483" s="117"/>
      <c r="RM483" s="117"/>
      <c r="RN483" s="117"/>
      <c r="RO483" s="117"/>
      <c r="RP483" s="117"/>
      <c r="RQ483" s="117"/>
      <c r="RR483" s="117"/>
      <c r="RS483" s="117"/>
      <c r="RT483" s="117"/>
      <c r="RU483" s="117"/>
      <c r="RV483" s="117"/>
      <c r="RW483" s="116"/>
      <c r="RX483" s="117"/>
      <c r="RY483" s="116">
        <v>71</v>
      </c>
      <c r="RZ483" s="74">
        <f t="shared" si="854"/>
        <v>0</v>
      </c>
      <c r="SB483" s="148"/>
      <c r="SD483" s="78"/>
      <c r="SE483" s="37"/>
      <c r="SF483" s="118"/>
      <c r="SG483" s="117"/>
      <c r="SH483" s="117"/>
      <c r="SI483" s="117"/>
      <c r="SJ483" s="117"/>
      <c r="SK483" s="117"/>
      <c r="SL483" s="117"/>
      <c r="SM483" s="117"/>
      <c r="SN483" s="117"/>
      <c r="SO483" s="117"/>
      <c r="SP483" s="117"/>
      <c r="SQ483" s="117"/>
      <c r="SR483" s="117"/>
      <c r="SS483" s="117"/>
      <c r="ST483" s="117"/>
      <c r="SU483" s="117"/>
      <c r="SV483" s="116"/>
      <c r="SW483" s="117"/>
      <c r="SX483" s="116">
        <v>71.428571428571431</v>
      </c>
      <c r="SY483" s="74">
        <f t="shared" si="855"/>
        <v>0</v>
      </c>
      <c r="TA483" s="148"/>
      <c r="TC483" s="78"/>
      <c r="TD483" s="37"/>
      <c r="TE483" s="118"/>
      <c r="TF483" s="117"/>
      <c r="TG483" s="117"/>
      <c r="TH483" s="117"/>
      <c r="TI483" s="117"/>
      <c r="TJ483" s="117"/>
      <c r="TK483" s="117"/>
      <c r="TL483" s="117"/>
      <c r="TM483" s="117"/>
      <c r="TN483" s="117"/>
      <c r="TO483" s="117"/>
      <c r="TP483" s="117"/>
      <c r="TQ483" s="117"/>
      <c r="TR483" s="117"/>
      <c r="TS483" s="117"/>
      <c r="TT483" s="117"/>
      <c r="TU483" s="116"/>
      <c r="TV483" s="117"/>
      <c r="TW483" s="116"/>
      <c r="TX483" s="74">
        <f t="shared" si="856"/>
        <v>0</v>
      </c>
      <c r="TZ483" s="148"/>
      <c r="UB483" s="78"/>
      <c r="UC483" s="37"/>
      <c r="UD483" s="118"/>
      <c r="UE483" s="117"/>
      <c r="UF483" s="117"/>
      <c r="UG483" s="117"/>
      <c r="UH483" s="117"/>
      <c r="UI483" s="117"/>
      <c r="UJ483" s="117"/>
      <c r="UK483" s="117"/>
      <c r="UL483" s="117"/>
      <c r="UM483" s="117"/>
      <c r="UN483" s="117"/>
      <c r="UO483" s="117"/>
      <c r="UP483" s="117"/>
      <c r="UQ483" s="117"/>
      <c r="UR483" s="117"/>
      <c r="US483" s="117"/>
      <c r="UT483" s="116"/>
      <c r="UU483" s="117"/>
      <c r="UV483" s="116"/>
      <c r="UW483" s="74">
        <f t="shared" si="857"/>
        <v>0</v>
      </c>
      <c r="UY483" s="148"/>
      <c r="VA483" s="78"/>
      <c r="VB483" s="37"/>
      <c r="VC483" s="118"/>
      <c r="VD483" s="117"/>
      <c r="VE483" s="117"/>
      <c r="VF483" s="117"/>
      <c r="VG483" s="117"/>
      <c r="VH483" s="117"/>
      <c r="VI483" s="117"/>
      <c r="VJ483" s="117"/>
      <c r="VK483" s="117"/>
      <c r="VL483" s="117"/>
      <c r="VM483" s="117"/>
      <c r="VN483" s="117"/>
      <c r="VO483" s="117"/>
      <c r="VP483" s="117"/>
      <c r="VQ483" s="117"/>
      <c r="VR483" s="117"/>
      <c r="VS483" s="116"/>
      <c r="VT483" s="117"/>
      <c r="VU483" s="116">
        <v>71</v>
      </c>
      <c r="VV483" s="74">
        <f t="shared" si="858"/>
        <v>0</v>
      </c>
    </row>
    <row r="484" spans="2:596" s="38" customFormat="1" outlineLevel="1">
      <c r="B484" s="88"/>
      <c r="C484" s="89" t="str">
        <f>IF(ISERROR(I484+1)=TRUE,I484,IF(I484="","",MAX(C$15:C483)+1))</f>
        <v/>
      </c>
      <c r="D484" s="88" t="str">
        <f t="shared" si="835"/>
        <v/>
      </c>
      <c r="E484" s="3"/>
      <c r="G484" s="148"/>
      <c r="I484" s="153"/>
      <c r="J484" s="86"/>
      <c r="K484" s="85"/>
      <c r="L484" s="85"/>
      <c r="M484" s="85"/>
      <c r="N484" s="85"/>
      <c r="O484" s="84"/>
      <c r="P484" s="152"/>
      <c r="Q484" s="151"/>
      <c r="R484" s="81"/>
      <c r="S484" s="120"/>
      <c r="U484" s="148"/>
      <c r="W484" s="78"/>
      <c r="X484" s="37"/>
      <c r="Y484" s="118"/>
      <c r="Z484" s="117"/>
      <c r="AA484" s="119"/>
      <c r="AB484" s="117"/>
      <c r="AC484" s="119"/>
      <c r="AD484" s="117"/>
      <c r="AE484" s="117"/>
      <c r="AF484" s="117"/>
      <c r="AG484" s="117"/>
      <c r="AH484" s="117"/>
      <c r="AI484" s="117"/>
      <c r="AJ484" s="117"/>
      <c r="AK484" s="116"/>
      <c r="AL484" s="116"/>
      <c r="AM484" s="116"/>
      <c r="AN484" s="116"/>
      <c r="AO484" s="116"/>
      <c r="AP484" s="116"/>
      <c r="AQ484" s="116"/>
      <c r="AR484" s="74">
        <f t="shared" si="836"/>
        <v>0</v>
      </c>
      <c r="AT484" s="148"/>
      <c r="AV484" s="78"/>
      <c r="AW484" s="37"/>
      <c r="AX484" s="118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6"/>
      <c r="BK484" s="116"/>
      <c r="BL484" s="116"/>
      <c r="BM484" s="116"/>
      <c r="BN484" s="116"/>
      <c r="BO484" s="116"/>
      <c r="BP484" s="116"/>
      <c r="BQ484" s="74">
        <f t="shared" si="837"/>
        <v>0</v>
      </c>
      <c r="BS484" s="148"/>
      <c r="BU484" s="78"/>
      <c r="BV484" s="37"/>
      <c r="BW484" s="118"/>
      <c r="BX484" s="117"/>
      <c r="BY484" s="117"/>
      <c r="BZ484" s="117"/>
      <c r="CA484" s="117"/>
      <c r="CB484" s="117"/>
      <c r="CC484" s="117"/>
      <c r="CD484" s="117"/>
      <c r="CE484" s="117"/>
      <c r="CF484" s="117"/>
      <c r="CG484" s="117"/>
      <c r="CH484" s="117"/>
      <c r="CI484" s="116"/>
      <c r="CJ484" s="116"/>
      <c r="CK484" s="116"/>
      <c r="CL484" s="116"/>
      <c r="CM484" s="116"/>
      <c r="CN484" s="116"/>
      <c r="CO484" s="116"/>
      <c r="CP484" s="74">
        <f t="shared" si="838"/>
        <v>0</v>
      </c>
      <c r="CR484" s="148"/>
      <c r="CT484" s="78"/>
      <c r="CU484" s="37"/>
      <c r="CV484" s="118"/>
      <c r="CW484" s="117"/>
      <c r="CX484" s="117"/>
      <c r="CY484" s="117"/>
      <c r="CZ484" s="117"/>
      <c r="DA484" s="117"/>
      <c r="DB484" s="117"/>
      <c r="DC484" s="117"/>
      <c r="DD484" s="117"/>
      <c r="DE484" s="117"/>
      <c r="DF484" s="117"/>
      <c r="DG484" s="117"/>
      <c r="DH484" s="116"/>
      <c r="DI484" s="116"/>
      <c r="DJ484" s="116"/>
      <c r="DK484" s="116"/>
      <c r="DL484" s="116"/>
      <c r="DM484" s="116"/>
      <c r="DN484" s="116"/>
      <c r="DO484" s="74">
        <f t="shared" si="839"/>
        <v>0</v>
      </c>
      <c r="DQ484" s="148"/>
      <c r="DS484" s="78"/>
      <c r="DT484" s="37"/>
      <c r="DU484" s="118"/>
      <c r="DV484" s="117"/>
      <c r="DW484" s="117"/>
      <c r="DX484" s="117"/>
      <c r="DY484" s="117"/>
      <c r="DZ484" s="117"/>
      <c r="EA484" s="117"/>
      <c r="EB484" s="117"/>
      <c r="EC484" s="117"/>
      <c r="ED484" s="117"/>
      <c r="EE484" s="117"/>
      <c r="EF484" s="117"/>
      <c r="EG484" s="116"/>
      <c r="EH484" s="116"/>
      <c r="EI484" s="116"/>
      <c r="EJ484" s="116"/>
      <c r="EK484" s="116"/>
      <c r="EL484" s="116"/>
      <c r="EM484" s="116"/>
      <c r="EN484" s="74">
        <f t="shared" si="840"/>
        <v>0</v>
      </c>
      <c r="EP484" s="148"/>
      <c r="ER484" s="78"/>
      <c r="ES484" s="37"/>
      <c r="ET484" s="118"/>
      <c r="EU484" s="117"/>
      <c r="EV484" s="117"/>
      <c r="EW484" s="117"/>
      <c r="EX484" s="117"/>
      <c r="EY484" s="117"/>
      <c r="EZ484" s="117"/>
      <c r="FA484" s="117"/>
      <c r="FB484" s="117"/>
      <c r="FC484" s="117"/>
      <c r="FD484" s="117"/>
      <c r="FE484" s="117"/>
      <c r="FF484" s="117"/>
      <c r="FG484" s="117"/>
      <c r="FH484" s="116"/>
      <c r="FI484" s="116"/>
      <c r="FJ484" s="116"/>
      <c r="FK484" s="116"/>
      <c r="FL484" s="116"/>
      <c r="FM484" s="74">
        <f t="shared" si="841"/>
        <v>0</v>
      </c>
      <c r="FO484" s="148"/>
      <c r="FQ484" s="78"/>
      <c r="FR484" s="37"/>
      <c r="FS484" s="118"/>
      <c r="FT484" s="117"/>
      <c r="FU484" s="117"/>
      <c r="FV484" s="117"/>
      <c r="FW484" s="117"/>
      <c r="FX484" s="117"/>
      <c r="FY484" s="117"/>
      <c r="FZ484" s="117"/>
      <c r="GA484" s="117"/>
      <c r="GB484" s="117"/>
      <c r="GC484" s="117"/>
      <c r="GD484" s="117"/>
      <c r="GE484" s="117"/>
      <c r="GF484" s="117"/>
      <c r="GG484" s="116"/>
      <c r="GH484" s="116"/>
      <c r="GI484" s="116"/>
      <c r="GJ484" s="116"/>
      <c r="GK484" s="116"/>
      <c r="GL484" s="74">
        <f t="shared" si="842"/>
        <v>0</v>
      </c>
      <c r="GN484" s="148"/>
      <c r="GP484" s="78"/>
      <c r="GQ484" s="37"/>
      <c r="GR484" s="118"/>
      <c r="GS484" s="117"/>
      <c r="GT484" s="117"/>
      <c r="GU484" s="117"/>
      <c r="GV484" s="117"/>
      <c r="GW484" s="117"/>
      <c r="GX484" s="117"/>
      <c r="GY484" s="117"/>
      <c r="GZ484" s="117"/>
      <c r="HA484" s="117"/>
      <c r="HB484" s="117"/>
      <c r="HC484" s="117"/>
      <c r="HD484" s="117"/>
      <c r="HE484" s="117"/>
      <c r="HF484" s="116"/>
      <c r="HG484" s="116"/>
      <c r="HH484" s="116"/>
      <c r="HI484" s="116"/>
      <c r="HJ484" s="116"/>
      <c r="HK484" s="74">
        <f t="shared" si="843"/>
        <v>0</v>
      </c>
      <c r="HM484" s="148"/>
      <c r="HO484" s="78"/>
      <c r="HP484" s="37"/>
      <c r="HQ484" s="118"/>
      <c r="HR484" s="117"/>
      <c r="HS484" s="117"/>
      <c r="HT484" s="117"/>
      <c r="HU484" s="117"/>
      <c r="HV484" s="117"/>
      <c r="HW484" s="117"/>
      <c r="HX484" s="117"/>
      <c r="HY484" s="117"/>
      <c r="HZ484" s="117"/>
      <c r="IA484" s="117"/>
      <c r="IB484" s="117"/>
      <c r="IC484" s="117"/>
      <c r="ID484" s="117"/>
      <c r="IE484" s="116"/>
      <c r="IF484" s="116"/>
      <c r="IG484" s="116"/>
      <c r="IH484" s="116"/>
      <c r="II484" s="116"/>
      <c r="IJ484" s="74">
        <f t="shared" si="844"/>
        <v>0</v>
      </c>
      <c r="IL484" s="148"/>
      <c r="IN484" s="78"/>
      <c r="IO484" s="37"/>
      <c r="IP484" s="118"/>
      <c r="IQ484" s="117"/>
      <c r="IR484" s="117"/>
      <c r="IS484" s="117"/>
      <c r="IT484" s="117"/>
      <c r="IU484" s="117"/>
      <c r="IV484" s="117"/>
      <c r="IW484" s="117"/>
      <c r="IX484" s="116"/>
      <c r="IY484" s="116"/>
      <c r="IZ484" s="116"/>
      <c r="JA484" s="116"/>
      <c r="JB484" s="116"/>
      <c r="JC484" s="116"/>
      <c r="JD484" s="116"/>
      <c r="JE484" s="116"/>
      <c r="JF484" s="116"/>
      <c r="JG484" s="116"/>
      <c r="JH484" s="116"/>
      <c r="JI484" s="74">
        <f t="shared" si="845"/>
        <v>0</v>
      </c>
      <c r="JK484" s="148"/>
      <c r="JM484" s="78"/>
      <c r="JN484" s="37"/>
      <c r="JO484" s="118"/>
      <c r="JP484" s="117"/>
      <c r="JQ484" s="117"/>
      <c r="JR484" s="117"/>
      <c r="JS484" s="117"/>
      <c r="JT484" s="117"/>
      <c r="JU484" s="117"/>
      <c r="JV484" s="117"/>
      <c r="JW484" s="116"/>
      <c r="JX484" s="116"/>
      <c r="JY484" s="116"/>
      <c r="JZ484" s="116"/>
      <c r="KA484" s="116"/>
      <c r="KB484" s="116"/>
      <c r="KC484" s="116"/>
      <c r="KD484" s="116"/>
      <c r="KE484" s="116"/>
      <c r="KF484" s="116"/>
      <c r="KG484" s="116"/>
      <c r="KH484" s="74">
        <f t="shared" si="846"/>
        <v>0</v>
      </c>
      <c r="KJ484" s="148"/>
      <c r="KL484" s="78"/>
      <c r="KM484" s="37"/>
      <c r="KN484" s="118"/>
      <c r="KO484" s="117"/>
      <c r="KP484" s="117"/>
      <c r="KQ484" s="117"/>
      <c r="KR484" s="117"/>
      <c r="KS484" s="117"/>
      <c r="KT484" s="117"/>
      <c r="KU484" s="117"/>
      <c r="KV484" s="116"/>
      <c r="KW484" s="116"/>
      <c r="KX484" s="116"/>
      <c r="KY484" s="116"/>
      <c r="KZ484" s="116"/>
      <c r="LA484" s="116"/>
      <c r="LB484" s="116"/>
      <c r="LC484" s="116"/>
      <c r="LD484" s="116"/>
      <c r="LE484" s="116"/>
      <c r="LF484" s="116"/>
      <c r="LG484" s="74">
        <f t="shared" si="847"/>
        <v>0</v>
      </c>
      <c r="LI484" s="148"/>
      <c r="LK484" s="78"/>
      <c r="LL484" s="37"/>
      <c r="LM484" s="118"/>
      <c r="LN484" s="117"/>
      <c r="LO484" s="117"/>
      <c r="LP484" s="117"/>
      <c r="LQ484" s="117"/>
      <c r="LR484" s="117"/>
      <c r="LS484" s="117"/>
      <c r="LT484" s="117"/>
      <c r="LU484" s="116"/>
      <c r="LV484" s="116"/>
      <c r="LW484" s="116"/>
      <c r="LX484" s="116"/>
      <c r="LY484" s="116"/>
      <c r="LZ484" s="116"/>
      <c r="MA484" s="116"/>
      <c r="MB484" s="116"/>
      <c r="MC484" s="116"/>
      <c r="MD484" s="116"/>
      <c r="ME484" s="116"/>
      <c r="MF484" s="74">
        <f t="shared" si="848"/>
        <v>0</v>
      </c>
      <c r="MH484" s="148"/>
      <c r="MJ484" s="78"/>
      <c r="MK484" s="37"/>
      <c r="ML484" s="118"/>
      <c r="MM484" s="117"/>
      <c r="MN484" s="117"/>
      <c r="MO484" s="117"/>
      <c r="MP484" s="117"/>
      <c r="MQ484" s="117"/>
      <c r="MR484" s="117"/>
      <c r="MS484" s="117"/>
      <c r="MT484" s="116"/>
      <c r="MU484" s="116"/>
      <c r="MV484" s="116"/>
      <c r="MW484" s="116"/>
      <c r="MX484" s="116"/>
      <c r="MY484" s="116"/>
      <c r="MZ484" s="116"/>
      <c r="NA484" s="116"/>
      <c r="NB484" s="116"/>
      <c r="NC484" s="116"/>
      <c r="ND484" s="116"/>
      <c r="NE484" s="74">
        <f t="shared" si="849"/>
        <v>0</v>
      </c>
      <c r="NG484" s="148"/>
      <c r="NI484" s="78"/>
      <c r="NJ484" s="37"/>
      <c r="NK484" s="118"/>
      <c r="NL484" s="117"/>
      <c r="NM484" s="117"/>
      <c r="NN484" s="117"/>
      <c r="NO484" s="117"/>
      <c r="NP484" s="117"/>
      <c r="NQ484" s="117"/>
      <c r="NR484" s="117"/>
      <c r="NS484" s="117"/>
      <c r="NT484" s="117"/>
      <c r="NU484" s="117"/>
      <c r="NV484" s="117"/>
      <c r="NW484" s="117"/>
      <c r="NX484" s="117"/>
      <c r="NY484" s="117"/>
      <c r="NZ484" s="117"/>
      <c r="OA484" s="116"/>
      <c r="OB484" s="117"/>
      <c r="OC484" s="116"/>
      <c r="OD484" s="74">
        <f t="shared" si="850"/>
        <v>0</v>
      </c>
      <c r="OF484" s="148"/>
      <c r="OH484" s="78"/>
      <c r="OI484" s="37"/>
      <c r="OJ484" s="118"/>
      <c r="OK484" s="117"/>
      <c r="OL484" s="117"/>
      <c r="OM484" s="117"/>
      <c r="ON484" s="117"/>
      <c r="OO484" s="117"/>
      <c r="OP484" s="117"/>
      <c r="OQ484" s="117"/>
      <c r="OR484" s="117"/>
      <c r="OS484" s="117"/>
      <c r="OT484" s="117"/>
      <c r="OU484" s="117"/>
      <c r="OV484" s="117"/>
      <c r="OW484" s="117"/>
      <c r="OX484" s="117"/>
      <c r="OY484" s="117"/>
      <c r="OZ484" s="116"/>
      <c r="PA484" s="117"/>
      <c r="PB484" s="116"/>
      <c r="PC484" s="74">
        <f t="shared" si="851"/>
        <v>0</v>
      </c>
      <c r="PE484" s="148"/>
      <c r="PG484" s="78"/>
      <c r="PH484" s="37"/>
      <c r="PI484" s="118"/>
      <c r="PJ484" s="117"/>
      <c r="PK484" s="117"/>
      <c r="PL484" s="117"/>
      <c r="PM484" s="117"/>
      <c r="PN484" s="117"/>
      <c r="PO484" s="117"/>
      <c r="PP484" s="117"/>
      <c r="PQ484" s="117"/>
      <c r="PR484" s="117"/>
      <c r="PS484" s="117"/>
      <c r="PT484" s="117"/>
      <c r="PU484" s="117"/>
      <c r="PV484" s="117"/>
      <c r="PW484" s="117"/>
      <c r="PX484" s="117"/>
      <c r="PY484" s="116"/>
      <c r="PZ484" s="117"/>
      <c r="QA484" s="116"/>
      <c r="QB484" s="74">
        <f t="shared" si="852"/>
        <v>0</v>
      </c>
      <c r="QD484" s="148"/>
      <c r="QF484" s="78"/>
      <c r="QG484" s="37"/>
      <c r="QH484" s="118"/>
      <c r="QI484" s="117"/>
      <c r="QJ484" s="117"/>
      <c r="QK484" s="117"/>
      <c r="QL484" s="117"/>
      <c r="QM484" s="117"/>
      <c r="QN484" s="117"/>
      <c r="QO484" s="117"/>
      <c r="QP484" s="117"/>
      <c r="QQ484" s="117"/>
      <c r="QR484" s="117"/>
      <c r="QS484" s="117"/>
      <c r="QT484" s="117"/>
      <c r="QU484" s="117"/>
      <c r="QV484" s="117"/>
      <c r="QW484" s="117"/>
      <c r="QX484" s="116"/>
      <c r="QY484" s="117"/>
      <c r="QZ484" s="116"/>
      <c r="RA484" s="74">
        <f t="shared" si="853"/>
        <v>0</v>
      </c>
      <c r="RC484" s="148"/>
      <c r="RE484" s="78"/>
      <c r="RF484" s="37"/>
      <c r="RG484" s="118"/>
      <c r="RH484" s="117"/>
      <c r="RI484" s="117"/>
      <c r="RJ484" s="117"/>
      <c r="RK484" s="117"/>
      <c r="RL484" s="117"/>
      <c r="RM484" s="117"/>
      <c r="RN484" s="117"/>
      <c r="RO484" s="117"/>
      <c r="RP484" s="117"/>
      <c r="RQ484" s="117"/>
      <c r="RR484" s="117"/>
      <c r="RS484" s="117"/>
      <c r="RT484" s="117"/>
      <c r="RU484" s="117"/>
      <c r="RV484" s="117"/>
      <c r="RW484" s="116"/>
      <c r="RX484" s="117"/>
      <c r="RY484" s="116"/>
      <c r="RZ484" s="74">
        <f t="shared" si="854"/>
        <v>0</v>
      </c>
      <c r="SB484" s="148"/>
      <c r="SD484" s="78"/>
      <c r="SE484" s="37"/>
      <c r="SF484" s="118"/>
      <c r="SG484" s="117"/>
      <c r="SH484" s="117"/>
      <c r="SI484" s="117"/>
      <c r="SJ484" s="117"/>
      <c r="SK484" s="117"/>
      <c r="SL484" s="117"/>
      <c r="SM484" s="117"/>
      <c r="SN484" s="117"/>
      <c r="SO484" s="117"/>
      <c r="SP484" s="117"/>
      <c r="SQ484" s="117"/>
      <c r="SR484" s="117"/>
      <c r="SS484" s="117"/>
      <c r="ST484" s="117"/>
      <c r="SU484" s="117"/>
      <c r="SV484" s="116"/>
      <c r="SW484" s="117"/>
      <c r="SX484" s="116"/>
      <c r="SY484" s="74">
        <f t="shared" si="855"/>
        <v>0</v>
      </c>
      <c r="TA484" s="148"/>
      <c r="TC484" s="78"/>
      <c r="TD484" s="37"/>
      <c r="TE484" s="118"/>
      <c r="TF484" s="117"/>
      <c r="TG484" s="117"/>
      <c r="TH484" s="117"/>
      <c r="TI484" s="117"/>
      <c r="TJ484" s="117"/>
      <c r="TK484" s="117"/>
      <c r="TL484" s="117"/>
      <c r="TM484" s="117"/>
      <c r="TN484" s="117"/>
      <c r="TO484" s="117"/>
      <c r="TP484" s="117"/>
      <c r="TQ484" s="117"/>
      <c r="TR484" s="117"/>
      <c r="TS484" s="117"/>
      <c r="TT484" s="117"/>
      <c r="TU484" s="116"/>
      <c r="TV484" s="117"/>
      <c r="TW484" s="116"/>
      <c r="TX484" s="74">
        <f t="shared" si="856"/>
        <v>0</v>
      </c>
      <c r="TZ484" s="148"/>
      <c r="UB484" s="78"/>
      <c r="UC484" s="37"/>
      <c r="UD484" s="118"/>
      <c r="UE484" s="117"/>
      <c r="UF484" s="117"/>
      <c r="UG484" s="117"/>
      <c r="UH484" s="117"/>
      <c r="UI484" s="117"/>
      <c r="UJ484" s="117"/>
      <c r="UK484" s="117"/>
      <c r="UL484" s="117"/>
      <c r="UM484" s="117"/>
      <c r="UN484" s="117"/>
      <c r="UO484" s="117"/>
      <c r="UP484" s="117"/>
      <c r="UQ484" s="117"/>
      <c r="UR484" s="117"/>
      <c r="US484" s="117"/>
      <c r="UT484" s="116"/>
      <c r="UU484" s="117"/>
      <c r="UV484" s="116"/>
      <c r="UW484" s="74">
        <f t="shared" si="857"/>
        <v>0</v>
      </c>
      <c r="UY484" s="148"/>
      <c r="VA484" s="78"/>
      <c r="VB484" s="37"/>
      <c r="VC484" s="118"/>
      <c r="VD484" s="117"/>
      <c r="VE484" s="117"/>
      <c r="VF484" s="117"/>
      <c r="VG484" s="117"/>
      <c r="VH484" s="117"/>
      <c r="VI484" s="117"/>
      <c r="VJ484" s="117"/>
      <c r="VK484" s="117"/>
      <c r="VL484" s="117"/>
      <c r="VM484" s="117"/>
      <c r="VN484" s="117"/>
      <c r="VO484" s="117"/>
      <c r="VP484" s="117"/>
      <c r="VQ484" s="117"/>
      <c r="VR484" s="117"/>
      <c r="VS484" s="116"/>
      <c r="VT484" s="117"/>
      <c r="VU484" s="116"/>
      <c r="VV484" s="74">
        <f t="shared" si="858"/>
        <v>0</v>
      </c>
    </row>
    <row r="485" spans="2:596">
      <c r="B485" s="89" t="str">
        <f>I466</f>
        <v>6.1 | CONSUMIBLES</v>
      </c>
      <c r="C485" s="89" t="str">
        <f>IF(ISERROR(I485+1)=TRUE,I485,IF(I485="","",MAX(C$15:C484)+1))</f>
        <v/>
      </c>
      <c r="D485" s="88" t="str">
        <f t="shared" si="835"/>
        <v/>
      </c>
      <c r="E485" s="3"/>
      <c r="G485" s="148"/>
      <c r="I485" s="114" t="s">
        <v>134</v>
      </c>
      <c r="J485" s="112"/>
      <c r="K485" s="112"/>
      <c r="L485" s="112"/>
      <c r="M485" s="112"/>
      <c r="N485" s="112"/>
      <c r="O485" s="112"/>
      <c r="P485" s="112"/>
      <c r="Q485" s="112"/>
      <c r="R485" s="112"/>
      <c r="S485" s="111"/>
      <c r="U485" s="148"/>
      <c r="V485" s="42"/>
      <c r="W485" s="70" t="str">
        <f>+W461</f>
        <v>Total [US$]</v>
      </c>
      <c r="X485" s="69"/>
      <c r="Y485" s="68">
        <f t="shared" ref="Y485:AQ485" si="860">SUMPRODUCT(Y$468:Y$484,$Q$468:$Q$484)</f>
        <v>0</v>
      </c>
      <c r="Z485" s="68">
        <f t="shared" si="860"/>
        <v>0</v>
      </c>
      <c r="AA485" s="68">
        <f t="shared" si="860"/>
        <v>0</v>
      </c>
      <c r="AB485" s="68">
        <f t="shared" si="860"/>
        <v>0</v>
      </c>
      <c r="AC485" s="68">
        <f t="shared" si="860"/>
        <v>0</v>
      </c>
      <c r="AD485" s="68">
        <f t="shared" si="860"/>
        <v>0</v>
      </c>
      <c r="AE485" s="68">
        <f t="shared" si="860"/>
        <v>0</v>
      </c>
      <c r="AF485" s="68">
        <f t="shared" si="860"/>
        <v>0</v>
      </c>
      <c r="AG485" s="68">
        <f t="shared" si="860"/>
        <v>0</v>
      </c>
      <c r="AH485" s="68">
        <f t="shared" si="860"/>
        <v>0</v>
      </c>
      <c r="AI485" s="68">
        <f t="shared" si="860"/>
        <v>0</v>
      </c>
      <c r="AJ485" s="68">
        <f t="shared" si="860"/>
        <v>0</v>
      </c>
      <c r="AK485" s="68">
        <f t="shared" si="860"/>
        <v>0</v>
      </c>
      <c r="AL485" s="68">
        <f t="shared" si="860"/>
        <v>0</v>
      </c>
      <c r="AM485" s="68">
        <f t="shared" si="860"/>
        <v>0</v>
      </c>
      <c r="AN485" s="68">
        <f t="shared" si="860"/>
        <v>0</v>
      </c>
      <c r="AO485" s="68">
        <f t="shared" si="860"/>
        <v>0</v>
      </c>
      <c r="AP485" s="68">
        <f t="shared" si="860"/>
        <v>0</v>
      </c>
      <c r="AQ485" s="68">
        <f t="shared" si="860"/>
        <v>0</v>
      </c>
      <c r="AR485" s="67">
        <f>SUM(Y485:AQ485)</f>
        <v>0</v>
      </c>
      <c r="AT485" s="148"/>
      <c r="AV485" s="70" t="str">
        <f>+AV461</f>
        <v>Total [US$]</v>
      </c>
      <c r="AW485" s="69"/>
      <c r="AX485" s="68">
        <f t="shared" ref="AX485:BP485" si="861">SUMPRODUCT(AX$468:AX$484,$Q$468:$Q$484)</f>
        <v>0</v>
      </c>
      <c r="AY485" s="68">
        <f t="shared" si="861"/>
        <v>0</v>
      </c>
      <c r="AZ485" s="68">
        <f t="shared" si="861"/>
        <v>0</v>
      </c>
      <c r="BA485" s="68">
        <f t="shared" si="861"/>
        <v>0</v>
      </c>
      <c r="BB485" s="68">
        <f t="shared" si="861"/>
        <v>0</v>
      </c>
      <c r="BC485" s="68">
        <f t="shared" si="861"/>
        <v>0</v>
      </c>
      <c r="BD485" s="68">
        <f t="shared" si="861"/>
        <v>0</v>
      </c>
      <c r="BE485" s="68">
        <f t="shared" si="861"/>
        <v>0</v>
      </c>
      <c r="BF485" s="68">
        <f t="shared" si="861"/>
        <v>0</v>
      </c>
      <c r="BG485" s="68">
        <f t="shared" si="861"/>
        <v>0</v>
      </c>
      <c r="BH485" s="68">
        <f t="shared" si="861"/>
        <v>0</v>
      </c>
      <c r="BI485" s="68">
        <f t="shared" si="861"/>
        <v>0</v>
      </c>
      <c r="BJ485" s="68">
        <f t="shared" si="861"/>
        <v>0</v>
      </c>
      <c r="BK485" s="68">
        <f t="shared" si="861"/>
        <v>0</v>
      </c>
      <c r="BL485" s="68">
        <f t="shared" si="861"/>
        <v>0</v>
      </c>
      <c r="BM485" s="68">
        <f t="shared" si="861"/>
        <v>0</v>
      </c>
      <c r="BN485" s="68">
        <f t="shared" si="861"/>
        <v>0</v>
      </c>
      <c r="BO485" s="68">
        <f t="shared" si="861"/>
        <v>0</v>
      </c>
      <c r="BP485" s="68">
        <f t="shared" si="861"/>
        <v>0</v>
      </c>
      <c r="BQ485" s="67">
        <f>SUM(AX485:BP485)</f>
        <v>0</v>
      </c>
      <c r="BS485" s="148"/>
      <c r="BU485" s="70" t="str">
        <f>+BU461</f>
        <v>Total [US$]</v>
      </c>
      <c r="BV485" s="69"/>
      <c r="BW485" s="68">
        <f t="shared" ref="BW485:CO485" si="862">SUMPRODUCT(BW$468:BW$484,$Q$468:$Q$484)</f>
        <v>0</v>
      </c>
      <c r="BX485" s="68">
        <f t="shared" si="862"/>
        <v>0</v>
      </c>
      <c r="BY485" s="68">
        <f t="shared" si="862"/>
        <v>0</v>
      </c>
      <c r="BZ485" s="68">
        <f t="shared" si="862"/>
        <v>0</v>
      </c>
      <c r="CA485" s="68">
        <f t="shared" si="862"/>
        <v>0</v>
      </c>
      <c r="CB485" s="68">
        <f t="shared" si="862"/>
        <v>0</v>
      </c>
      <c r="CC485" s="68">
        <f t="shared" si="862"/>
        <v>0</v>
      </c>
      <c r="CD485" s="68">
        <f t="shared" si="862"/>
        <v>0</v>
      </c>
      <c r="CE485" s="68">
        <f t="shared" si="862"/>
        <v>0</v>
      </c>
      <c r="CF485" s="68">
        <f t="shared" si="862"/>
        <v>0</v>
      </c>
      <c r="CG485" s="68">
        <f t="shared" si="862"/>
        <v>0</v>
      </c>
      <c r="CH485" s="68">
        <f t="shared" si="862"/>
        <v>0</v>
      </c>
      <c r="CI485" s="68">
        <f t="shared" si="862"/>
        <v>0</v>
      </c>
      <c r="CJ485" s="68">
        <f t="shared" si="862"/>
        <v>0</v>
      </c>
      <c r="CK485" s="68">
        <f t="shared" si="862"/>
        <v>0</v>
      </c>
      <c r="CL485" s="68">
        <f t="shared" si="862"/>
        <v>0</v>
      </c>
      <c r="CM485" s="68">
        <f t="shared" si="862"/>
        <v>0</v>
      </c>
      <c r="CN485" s="68">
        <f t="shared" si="862"/>
        <v>0</v>
      </c>
      <c r="CO485" s="68">
        <f t="shared" si="862"/>
        <v>0</v>
      </c>
      <c r="CP485" s="67">
        <f>SUM(BW485:CO485)</f>
        <v>0</v>
      </c>
      <c r="CR485" s="148"/>
      <c r="CT485" s="70" t="str">
        <f>+CT461</f>
        <v>Total [US$]</v>
      </c>
      <c r="CU485" s="69"/>
      <c r="CV485" s="68">
        <f t="shared" ref="CV485:DN485" si="863">SUMPRODUCT(CV$468:CV$484,$Q$468:$Q$484)</f>
        <v>0</v>
      </c>
      <c r="CW485" s="68">
        <f t="shared" si="863"/>
        <v>0</v>
      </c>
      <c r="CX485" s="68">
        <f t="shared" si="863"/>
        <v>0</v>
      </c>
      <c r="CY485" s="68">
        <f t="shared" si="863"/>
        <v>0</v>
      </c>
      <c r="CZ485" s="68">
        <f t="shared" si="863"/>
        <v>0</v>
      </c>
      <c r="DA485" s="68">
        <f t="shared" si="863"/>
        <v>0</v>
      </c>
      <c r="DB485" s="68">
        <f t="shared" si="863"/>
        <v>0</v>
      </c>
      <c r="DC485" s="68">
        <f t="shared" si="863"/>
        <v>0</v>
      </c>
      <c r="DD485" s="68">
        <f t="shared" si="863"/>
        <v>0</v>
      </c>
      <c r="DE485" s="68">
        <f t="shared" si="863"/>
        <v>0</v>
      </c>
      <c r="DF485" s="68">
        <f t="shared" si="863"/>
        <v>0</v>
      </c>
      <c r="DG485" s="68">
        <f t="shared" si="863"/>
        <v>0</v>
      </c>
      <c r="DH485" s="68">
        <f t="shared" si="863"/>
        <v>0</v>
      </c>
      <c r="DI485" s="68">
        <f t="shared" si="863"/>
        <v>0</v>
      </c>
      <c r="DJ485" s="68">
        <f t="shared" si="863"/>
        <v>0</v>
      </c>
      <c r="DK485" s="68">
        <f t="shared" si="863"/>
        <v>0</v>
      </c>
      <c r="DL485" s="68">
        <f t="shared" si="863"/>
        <v>0</v>
      </c>
      <c r="DM485" s="68">
        <f t="shared" si="863"/>
        <v>0</v>
      </c>
      <c r="DN485" s="68">
        <f t="shared" si="863"/>
        <v>0</v>
      </c>
      <c r="DO485" s="67">
        <f>SUM(CV485:DN485)</f>
        <v>0</v>
      </c>
      <c r="DQ485" s="148"/>
      <c r="DS485" s="70" t="str">
        <f>+DS461</f>
        <v>Total [US$]</v>
      </c>
      <c r="DT485" s="69"/>
      <c r="DU485" s="68">
        <f t="shared" ref="DU485:EM485" si="864">SUMPRODUCT(DU$468:DU$484,$Q$468:$Q$484)</f>
        <v>0</v>
      </c>
      <c r="DV485" s="68">
        <f t="shared" si="864"/>
        <v>0</v>
      </c>
      <c r="DW485" s="68">
        <f t="shared" si="864"/>
        <v>0</v>
      </c>
      <c r="DX485" s="68">
        <f t="shared" si="864"/>
        <v>0</v>
      </c>
      <c r="DY485" s="68">
        <f t="shared" si="864"/>
        <v>0</v>
      </c>
      <c r="DZ485" s="68">
        <f t="shared" si="864"/>
        <v>0</v>
      </c>
      <c r="EA485" s="68">
        <f t="shared" si="864"/>
        <v>0</v>
      </c>
      <c r="EB485" s="68">
        <f t="shared" si="864"/>
        <v>0</v>
      </c>
      <c r="EC485" s="68">
        <f t="shared" si="864"/>
        <v>0</v>
      </c>
      <c r="ED485" s="68">
        <f t="shared" si="864"/>
        <v>0</v>
      </c>
      <c r="EE485" s="68">
        <f t="shared" si="864"/>
        <v>0</v>
      </c>
      <c r="EF485" s="68">
        <f t="shared" si="864"/>
        <v>0</v>
      </c>
      <c r="EG485" s="68">
        <f t="shared" si="864"/>
        <v>0</v>
      </c>
      <c r="EH485" s="68">
        <f t="shared" si="864"/>
        <v>0</v>
      </c>
      <c r="EI485" s="68">
        <f t="shared" si="864"/>
        <v>0</v>
      </c>
      <c r="EJ485" s="68">
        <f t="shared" si="864"/>
        <v>0</v>
      </c>
      <c r="EK485" s="68">
        <f t="shared" si="864"/>
        <v>0</v>
      </c>
      <c r="EL485" s="68">
        <f t="shared" si="864"/>
        <v>0</v>
      </c>
      <c r="EM485" s="68">
        <f t="shared" si="864"/>
        <v>0</v>
      </c>
      <c r="EN485" s="67">
        <f>SUM(DU485:EM485)</f>
        <v>0</v>
      </c>
      <c r="EP485" s="148"/>
      <c r="ER485" s="70" t="str">
        <f>+ER461</f>
        <v>Total [US$]</v>
      </c>
      <c r="ES485" s="69"/>
      <c r="ET485" s="68">
        <f t="shared" ref="ET485:FL485" si="865">SUMPRODUCT(ET$468:ET$484,$Q$468:$Q$484)</f>
        <v>0</v>
      </c>
      <c r="EU485" s="68">
        <f t="shared" si="865"/>
        <v>0</v>
      </c>
      <c r="EV485" s="68">
        <f t="shared" si="865"/>
        <v>0</v>
      </c>
      <c r="EW485" s="68">
        <f t="shared" si="865"/>
        <v>0</v>
      </c>
      <c r="EX485" s="68">
        <f t="shared" si="865"/>
        <v>0</v>
      </c>
      <c r="EY485" s="68">
        <f t="shared" si="865"/>
        <v>0</v>
      </c>
      <c r="EZ485" s="68">
        <f t="shared" si="865"/>
        <v>0</v>
      </c>
      <c r="FA485" s="68">
        <f t="shared" si="865"/>
        <v>0</v>
      </c>
      <c r="FB485" s="68">
        <f t="shared" si="865"/>
        <v>0</v>
      </c>
      <c r="FC485" s="68">
        <f t="shared" si="865"/>
        <v>0</v>
      </c>
      <c r="FD485" s="68">
        <f t="shared" si="865"/>
        <v>0</v>
      </c>
      <c r="FE485" s="68">
        <f t="shared" si="865"/>
        <v>0</v>
      </c>
      <c r="FF485" s="68">
        <f t="shared" si="865"/>
        <v>0</v>
      </c>
      <c r="FG485" s="68">
        <f t="shared" si="865"/>
        <v>0</v>
      </c>
      <c r="FH485" s="68">
        <f t="shared" si="865"/>
        <v>0</v>
      </c>
      <c r="FI485" s="68">
        <f t="shared" si="865"/>
        <v>0</v>
      </c>
      <c r="FJ485" s="68">
        <f t="shared" si="865"/>
        <v>0</v>
      </c>
      <c r="FK485" s="68">
        <f t="shared" si="865"/>
        <v>0</v>
      </c>
      <c r="FL485" s="68">
        <f t="shared" si="865"/>
        <v>0</v>
      </c>
      <c r="FM485" s="67">
        <f>SUM(ET485:FL485)</f>
        <v>0</v>
      </c>
      <c r="FO485" s="148"/>
      <c r="FQ485" s="70" t="str">
        <f>+FQ461</f>
        <v>Total [US$]</v>
      </c>
      <c r="FR485" s="69"/>
      <c r="FS485" s="68">
        <f t="shared" ref="FS485:GK485" si="866">SUMPRODUCT(FS$468:FS$484,$Q$468:$Q$484)</f>
        <v>0</v>
      </c>
      <c r="FT485" s="68">
        <f t="shared" si="866"/>
        <v>0</v>
      </c>
      <c r="FU485" s="68">
        <f t="shared" si="866"/>
        <v>0</v>
      </c>
      <c r="FV485" s="68">
        <f t="shared" si="866"/>
        <v>0</v>
      </c>
      <c r="FW485" s="68">
        <f t="shared" si="866"/>
        <v>0</v>
      </c>
      <c r="FX485" s="68">
        <f t="shared" si="866"/>
        <v>0</v>
      </c>
      <c r="FY485" s="68">
        <f t="shared" si="866"/>
        <v>0</v>
      </c>
      <c r="FZ485" s="68">
        <f t="shared" si="866"/>
        <v>0</v>
      </c>
      <c r="GA485" s="68">
        <f t="shared" si="866"/>
        <v>0</v>
      </c>
      <c r="GB485" s="68">
        <f t="shared" si="866"/>
        <v>0</v>
      </c>
      <c r="GC485" s="68">
        <f t="shared" si="866"/>
        <v>0</v>
      </c>
      <c r="GD485" s="68">
        <f t="shared" si="866"/>
        <v>0</v>
      </c>
      <c r="GE485" s="68">
        <f t="shared" si="866"/>
        <v>0</v>
      </c>
      <c r="GF485" s="68">
        <f t="shared" si="866"/>
        <v>0</v>
      </c>
      <c r="GG485" s="68">
        <f t="shared" si="866"/>
        <v>0</v>
      </c>
      <c r="GH485" s="68">
        <f t="shared" si="866"/>
        <v>0</v>
      </c>
      <c r="GI485" s="68">
        <f t="shared" si="866"/>
        <v>0</v>
      </c>
      <c r="GJ485" s="68">
        <f t="shared" si="866"/>
        <v>0</v>
      </c>
      <c r="GK485" s="68">
        <f t="shared" si="866"/>
        <v>0</v>
      </c>
      <c r="GL485" s="67">
        <f>SUM(FS485:GK485)</f>
        <v>0</v>
      </c>
      <c r="GN485" s="148"/>
      <c r="GP485" s="70" t="str">
        <f>+GP461</f>
        <v>Total [US$]</v>
      </c>
      <c r="GQ485" s="69"/>
      <c r="GR485" s="68">
        <f t="shared" ref="GR485:HJ485" si="867">SUMPRODUCT(GR$468:GR$484,$Q$468:$Q$484)</f>
        <v>0</v>
      </c>
      <c r="GS485" s="68">
        <f t="shared" si="867"/>
        <v>0</v>
      </c>
      <c r="GT485" s="68">
        <f t="shared" si="867"/>
        <v>0</v>
      </c>
      <c r="GU485" s="68">
        <f t="shared" si="867"/>
        <v>0</v>
      </c>
      <c r="GV485" s="68">
        <f t="shared" si="867"/>
        <v>0</v>
      </c>
      <c r="GW485" s="68">
        <f t="shared" si="867"/>
        <v>0</v>
      </c>
      <c r="GX485" s="68">
        <f t="shared" si="867"/>
        <v>0</v>
      </c>
      <c r="GY485" s="68">
        <f t="shared" si="867"/>
        <v>0</v>
      </c>
      <c r="GZ485" s="68">
        <f t="shared" si="867"/>
        <v>0</v>
      </c>
      <c r="HA485" s="68">
        <f t="shared" si="867"/>
        <v>0</v>
      </c>
      <c r="HB485" s="68">
        <f t="shared" si="867"/>
        <v>0</v>
      </c>
      <c r="HC485" s="68">
        <f t="shared" si="867"/>
        <v>0</v>
      </c>
      <c r="HD485" s="68">
        <f t="shared" si="867"/>
        <v>0</v>
      </c>
      <c r="HE485" s="68">
        <f t="shared" si="867"/>
        <v>0</v>
      </c>
      <c r="HF485" s="68">
        <f t="shared" si="867"/>
        <v>0</v>
      </c>
      <c r="HG485" s="68">
        <f t="shared" si="867"/>
        <v>0</v>
      </c>
      <c r="HH485" s="68">
        <f t="shared" si="867"/>
        <v>0</v>
      </c>
      <c r="HI485" s="68">
        <f t="shared" si="867"/>
        <v>0</v>
      </c>
      <c r="HJ485" s="68">
        <f t="shared" si="867"/>
        <v>0</v>
      </c>
      <c r="HK485" s="67">
        <f>SUM(GR485:HJ485)</f>
        <v>0</v>
      </c>
      <c r="HM485" s="148"/>
      <c r="HO485" s="70" t="str">
        <f>+HO461</f>
        <v>Total [US$]</v>
      </c>
      <c r="HP485" s="69"/>
      <c r="HQ485" s="68">
        <f t="shared" ref="HQ485:II485" si="868">SUMPRODUCT(HQ$468:HQ$484,$Q$468:$Q$484)</f>
        <v>0</v>
      </c>
      <c r="HR485" s="68">
        <f t="shared" si="868"/>
        <v>0</v>
      </c>
      <c r="HS485" s="68">
        <f t="shared" si="868"/>
        <v>0</v>
      </c>
      <c r="HT485" s="68">
        <f t="shared" si="868"/>
        <v>0</v>
      </c>
      <c r="HU485" s="68">
        <f t="shared" si="868"/>
        <v>0</v>
      </c>
      <c r="HV485" s="68">
        <f t="shared" si="868"/>
        <v>0</v>
      </c>
      <c r="HW485" s="68">
        <f t="shared" si="868"/>
        <v>0</v>
      </c>
      <c r="HX485" s="68">
        <f t="shared" si="868"/>
        <v>0</v>
      </c>
      <c r="HY485" s="68">
        <f t="shared" si="868"/>
        <v>0</v>
      </c>
      <c r="HZ485" s="68">
        <f t="shared" si="868"/>
        <v>0</v>
      </c>
      <c r="IA485" s="68">
        <f t="shared" si="868"/>
        <v>0</v>
      </c>
      <c r="IB485" s="68">
        <f t="shared" si="868"/>
        <v>0</v>
      </c>
      <c r="IC485" s="68">
        <f t="shared" si="868"/>
        <v>0</v>
      </c>
      <c r="ID485" s="68">
        <f t="shared" si="868"/>
        <v>0</v>
      </c>
      <c r="IE485" s="68">
        <f t="shared" si="868"/>
        <v>0</v>
      </c>
      <c r="IF485" s="68">
        <f t="shared" si="868"/>
        <v>0</v>
      </c>
      <c r="IG485" s="68">
        <f t="shared" si="868"/>
        <v>0</v>
      </c>
      <c r="IH485" s="68">
        <f t="shared" si="868"/>
        <v>0</v>
      </c>
      <c r="II485" s="68">
        <f t="shared" si="868"/>
        <v>0</v>
      </c>
      <c r="IJ485" s="67">
        <f>SUM(HQ485:II485)</f>
        <v>0</v>
      </c>
      <c r="IL485" s="148"/>
      <c r="IN485" s="70" t="str">
        <f>+IN461</f>
        <v>Total [US$]</v>
      </c>
      <c r="IO485" s="69"/>
      <c r="IP485" s="68">
        <f t="shared" ref="IP485:JH485" si="869">SUMPRODUCT(IP$468:IP$484,$Q$468:$Q$484)</f>
        <v>0</v>
      </c>
      <c r="IQ485" s="68">
        <f t="shared" si="869"/>
        <v>0</v>
      </c>
      <c r="IR485" s="68">
        <f t="shared" si="869"/>
        <v>0</v>
      </c>
      <c r="IS485" s="68">
        <f t="shared" si="869"/>
        <v>0</v>
      </c>
      <c r="IT485" s="68">
        <f t="shared" si="869"/>
        <v>0</v>
      </c>
      <c r="IU485" s="68">
        <f t="shared" si="869"/>
        <v>0</v>
      </c>
      <c r="IV485" s="68">
        <f t="shared" si="869"/>
        <v>0</v>
      </c>
      <c r="IW485" s="68">
        <f t="shared" si="869"/>
        <v>0</v>
      </c>
      <c r="IX485" s="68">
        <f t="shared" si="869"/>
        <v>0</v>
      </c>
      <c r="IY485" s="68">
        <f t="shared" si="869"/>
        <v>0</v>
      </c>
      <c r="IZ485" s="68">
        <f t="shared" si="869"/>
        <v>0</v>
      </c>
      <c r="JA485" s="68">
        <f t="shared" si="869"/>
        <v>0</v>
      </c>
      <c r="JB485" s="68">
        <f t="shared" si="869"/>
        <v>0</v>
      </c>
      <c r="JC485" s="68">
        <f t="shared" si="869"/>
        <v>0</v>
      </c>
      <c r="JD485" s="68">
        <f t="shared" si="869"/>
        <v>0</v>
      </c>
      <c r="JE485" s="68">
        <f t="shared" si="869"/>
        <v>0</v>
      </c>
      <c r="JF485" s="68">
        <f t="shared" si="869"/>
        <v>0</v>
      </c>
      <c r="JG485" s="68">
        <f t="shared" si="869"/>
        <v>0</v>
      </c>
      <c r="JH485" s="68">
        <f t="shared" si="869"/>
        <v>0</v>
      </c>
      <c r="JI485" s="67">
        <f>SUM(IP485:JH485)</f>
        <v>0</v>
      </c>
      <c r="JK485" s="148"/>
      <c r="JM485" s="70" t="str">
        <f>+JM461</f>
        <v>Total [US$]</v>
      </c>
      <c r="JN485" s="69"/>
      <c r="JO485" s="68">
        <f t="shared" ref="JO485:KG485" si="870">SUMPRODUCT(JO$468:JO$484,$Q$468:$Q$484)</f>
        <v>0</v>
      </c>
      <c r="JP485" s="68">
        <f t="shared" si="870"/>
        <v>0</v>
      </c>
      <c r="JQ485" s="68">
        <f t="shared" si="870"/>
        <v>0</v>
      </c>
      <c r="JR485" s="68">
        <f t="shared" si="870"/>
        <v>0</v>
      </c>
      <c r="JS485" s="68">
        <f t="shared" si="870"/>
        <v>0</v>
      </c>
      <c r="JT485" s="68">
        <f t="shared" si="870"/>
        <v>0</v>
      </c>
      <c r="JU485" s="68">
        <f t="shared" si="870"/>
        <v>0</v>
      </c>
      <c r="JV485" s="68">
        <f t="shared" si="870"/>
        <v>0</v>
      </c>
      <c r="JW485" s="68">
        <f t="shared" si="870"/>
        <v>0</v>
      </c>
      <c r="JX485" s="68">
        <f t="shared" si="870"/>
        <v>0</v>
      </c>
      <c r="JY485" s="68">
        <f t="shared" si="870"/>
        <v>0</v>
      </c>
      <c r="JZ485" s="68">
        <f t="shared" si="870"/>
        <v>0</v>
      </c>
      <c r="KA485" s="68">
        <f t="shared" si="870"/>
        <v>0</v>
      </c>
      <c r="KB485" s="68">
        <f t="shared" si="870"/>
        <v>0</v>
      </c>
      <c r="KC485" s="68">
        <f t="shared" si="870"/>
        <v>0</v>
      </c>
      <c r="KD485" s="68">
        <f t="shared" si="870"/>
        <v>0</v>
      </c>
      <c r="KE485" s="68">
        <f t="shared" si="870"/>
        <v>0</v>
      </c>
      <c r="KF485" s="68">
        <f t="shared" si="870"/>
        <v>0</v>
      </c>
      <c r="KG485" s="68">
        <f t="shared" si="870"/>
        <v>0</v>
      </c>
      <c r="KH485" s="67">
        <f>SUM(JO485:KG485)</f>
        <v>0</v>
      </c>
      <c r="KJ485" s="148"/>
      <c r="KL485" s="70" t="str">
        <f>+KL461</f>
        <v>Total [US$]</v>
      </c>
      <c r="KM485" s="69"/>
      <c r="KN485" s="68">
        <f t="shared" ref="KN485:LF485" si="871">SUMPRODUCT(KN$468:KN$484,$Q$468:$Q$484)</f>
        <v>0</v>
      </c>
      <c r="KO485" s="68">
        <f t="shared" si="871"/>
        <v>0</v>
      </c>
      <c r="KP485" s="68">
        <f t="shared" si="871"/>
        <v>0</v>
      </c>
      <c r="KQ485" s="68">
        <f t="shared" si="871"/>
        <v>0</v>
      </c>
      <c r="KR485" s="68">
        <f t="shared" si="871"/>
        <v>0</v>
      </c>
      <c r="KS485" s="68">
        <f t="shared" si="871"/>
        <v>0</v>
      </c>
      <c r="KT485" s="68">
        <f t="shared" si="871"/>
        <v>0</v>
      </c>
      <c r="KU485" s="68">
        <f t="shared" si="871"/>
        <v>0</v>
      </c>
      <c r="KV485" s="68">
        <f t="shared" si="871"/>
        <v>0</v>
      </c>
      <c r="KW485" s="68">
        <f t="shared" si="871"/>
        <v>0</v>
      </c>
      <c r="KX485" s="68">
        <f t="shared" si="871"/>
        <v>0</v>
      </c>
      <c r="KY485" s="68">
        <f t="shared" si="871"/>
        <v>0</v>
      </c>
      <c r="KZ485" s="68">
        <f t="shared" si="871"/>
        <v>0</v>
      </c>
      <c r="LA485" s="68">
        <f t="shared" si="871"/>
        <v>0</v>
      </c>
      <c r="LB485" s="68">
        <f t="shared" si="871"/>
        <v>0</v>
      </c>
      <c r="LC485" s="68">
        <f t="shared" si="871"/>
        <v>0</v>
      </c>
      <c r="LD485" s="68">
        <f t="shared" si="871"/>
        <v>0</v>
      </c>
      <c r="LE485" s="68">
        <f t="shared" si="871"/>
        <v>0</v>
      </c>
      <c r="LF485" s="68">
        <f t="shared" si="871"/>
        <v>0</v>
      </c>
      <c r="LG485" s="67">
        <f>SUM(KN485:LF485)</f>
        <v>0</v>
      </c>
      <c r="LI485" s="148"/>
      <c r="LK485" s="70" t="str">
        <f>+LK461</f>
        <v>Total [US$]</v>
      </c>
      <c r="LL485" s="69"/>
      <c r="LM485" s="68">
        <f t="shared" ref="LM485:ME485" si="872">SUMPRODUCT(LM$468:LM$484,$Q$468:$Q$484)</f>
        <v>0</v>
      </c>
      <c r="LN485" s="68">
        <f t="shared" si="872"/>
        <v>0</v>
      </c>
      <c r="LO485" s="68">
        <f t="shared" si="872"/>
        <v>0</v>
      </c>
      <c r="LP485" s="68">
        <f t="shared" si="872"/>
        <v>0</v>
      </c>
      <c r="LQ485" s="68">
        <f t="shared" si="872"/>
        <v>0</v>
      </c>
      <c r="LR485" s="68">
        <f t="shared" si="872"/>
        <v>0</v>
      </c>
      <c r="LS485" s="68">
        <f t="shared" si="872"/>
        <v>0</v>
      </c>
      <c r="LT485" s="68">
        <f t="shared" si="872"/>
        <v>0</v>
      </c>
      <c r="LU485" s="68">
        <f t="shared" si="872"/>
        <v>0</v>
      </c>
      <c r="LV485" s="68">
        <f t="shared" si="872"/>
        <v>0</v>
      </c>
      <c r="LW485" s="68">
        <f t="shared" si="872"/>
        <v>0</v>
      </c>
      <c r="LX485" s="68">
        <f t="shared" si="872"/>
        <v>0</v>
      </c>
      <c r="LY485" s="68">
        <f t="shared" si="872"/>
        <v>0</v>
      </c>
      <c r="LZ485" s="68">
        <f t="shared" si="872"/>
        <v>0</v>
      </c>
      <c r="MA485" s="68">
        <f t="shared" si="872"/>
        <v>0</v>
      </c>
      <c r="MB485" s="68">
        <f t="shared" si="872"/>
        <v>0</v>
      </c>
      <c r="MC485" s="68">
        <f t="shared" si="872"/>
        <v>0</v>
      </c>
      <c r="MD485" s="68">
        <f t="shared" si="872"/>
        <v>0</v>
      </c>
      <c r="ME485" s="68">
        <f t="shared" si="872"/>
        <v>0</v>
      </c>
      <c r="MF485" s="67">
        <f>SUM(LM485:ME485)</f>
        <v>0</v>
      </c>
      <c r="MH485" s="148"/>
      <c r="MJ485" s="70" t="str">
        <f>+MJ461</f>
        <v>Total [US$]</v>
      </c>
      <c r="MK485" s="69"/>
      <c r="ML485" s="68">
        <f t="shared" ref="ML485:ND485" si="873">SUMPRODUCT(ML$468:ML$484,$Q$468:$Q$484)</f>
        <v>0</v>
      </c>
      <c r="MM485" s="68">
        <f t="shared" si="873"/>
        <v>0</v>
      </c>
      <c r="MN485" s="68">
        <f t="shared" si="873"/>
        <v>0</v>
      </c>
      <c r="MO485" s="68">
        <f t="shared" si="873"/>
        <v>0</v>
      </c>
      <c r="MP485" s="68">
        <f t="shared" si="873"/>
        <v>0</v>
      </c>
      <c r="MQ485" s="68">
        <f t="shared" si="873"/>
        <v>0</v>
      </c>
      <c r="MR485" s="68">
        <f t="shared" si="873"/>
        <v>0</v>
      </c>
      <c r="MS485" s="68">
        <f t="shared" si="873"/>
        <v>0</v>
      </c>
      <c r="MT485" s="68">
        <f t="shared" si="873"/>
        <v>0</v>
      </c>
      <c r="MU485" s="68">
        <f t="shared" si="873"/>
        <v>0</v>
      </c>
      <c r="MV485" s="68">
        <f t="shared" si="873"/>
        <v>0</v>
      </c>
      <c r="MW485" s="68">
        <f t="shared" si="873"/>
        <v>0</v>
      </c>
      <c r="MX485" s="68">
        <f t="shared" si="873"/>
        <v>0</v>
      </c>
      <c r="MY485" s="68">
        <f t="shared" si="873"/>
        <v>0</v>
      </c>
      <c r="MZ485" s="68">
        <f t="shared" si="873"/>
        <v>0</v>
      </c>
      <c r="NA485" s="68">
        <f t="shared" si="873"/>
        <v>0</v>
      </c>
      <c r="NB485" s="68">
        <f t="shared" si="873"/>
        <v>0</v>
      </c>
      <c r="NC485" s="68">
        <f t="shared" si="873"/>
        <v>0</v>
      </c>
      <c r="ND485" s="68">
        <f t="shared" si="873"/>
        <v>0</v>
      </c>
      <c r="NE485" s="67">
        <f>SUM(ML485:ND485)</f>
        <v>0</v>
      </c>
      <c r="NF485" s="37"/>
      <c r="NG485" s="148"/>
      <c r="NI485" s="70" t="str">
        <f>+NI461</f>
        <v>Total [US$]</v>
      </c>
      <c r="NJ485" s="69"/>
      <c r="NK485" s="68">
        <f t="shared" ref="NK485:OC485" si="874">SUMPRODUCT(NK$468:NK$484,$Q$468:$Q$484)</f>
        <v>0</v>
      </c>
      <c r="NL485" s="68">
        <f t="shared" si="874"/>
        <v>0</v>
      </c>
      <c r="NM485" s="68">
        <f t="shared" si="874"/>
        <v>0</v>
      </c>
      <c r="NN485" s="68">
        <f t="shared" si="874"/>
        <v>0</v>
      </c>
      <c r="NO485" s="68">
        <f t="shared" si="874"/>
        <v>0</v>
      </c>
      <c r="NP485" s="68">
        <f t="shared" si="874"/>
        <v>0</v>
      </c>
      <c r="NQ485" s="68">
        <f t="shared" si="874"/>
        <v>0</v>
      </c>
      <c r="NR485" s="68">
        <f t="shared" si="874"/>
        <v>0</v>
      </c>
      <c r="NS485" s="68">
        <f t="shared" si="874"/>
        <v>0</v>
      </c>
      <c r="NT485" s="68">
        <f t="shared" si="874"/>
        <v>0</v>
      </c>
      <c r="NU485" s="68">
        <f t="shared" si="874"/>
        <v>0</v>
      </c>
      <c r="NV485" s="68">
        <f t="shared" si="874"/>
        <v>0</v>
      </c>
      <c r="NW485" s="68">
        <f t="shared" si="874"/>
        <v>0</v>
      </c>
      <c r="NX485" s="68">
        <f t="shared" si="874"/>
        <v>0</v>
      </c>
      <c r="NY485" s="68">
        <f t="shared" si="874"/>
        <v>0</v>
      </c>
      <c r="NZ485" s="68">
        <f t="shared" si="874"/>
        <v>0</v>
      </c>
      <c r="OA485" s="68">
        <f t="shared" si="874"/>
        <v>0</v>
      </c>
      <c r="OB485" s="68">
        <f t="shared" si="874"/>
        <v>0</v>
      </c>
      <c r="OC485" s="68">
        <f t="shared" si="874"/>
        <v>0</v>
      </c>
      <c r="OD485" s="67">
        <f>SUM(NK485:OC485)</f>
        <v>0</v>
      </c>
      <c r="OF485" s="148"/>
      <c r="OH485" s="70" t="str">
        <f>+OH461</f>
        <v>Total [US$]</v>
      </c>
      <c r="OI485" s="69"/>
      <c r="OJ485" s="68">
        <f t="shared" ref="OJ485:PB485" si="875">SUMPRODUCT(OJ$468:OJ$484,$Q$468:$Q$484)</f>
        <v>0</v>
      </c>
      <c r="OK485" s="68">
        <f t="shared" si="875"/>
        <v>0</v>
      </c>
      <c r="OL485" s="68">
        <f t="shared" si="875"/>
        <v>0</v>
      </c>
      <c r="OM485" s="68">
        <f t="shared" si="875"/>
        <v>0</v>
      </c>
      <c r="ON485" s="68">
        <f t="shared" si="875"/>
        <v>0</v>
      </c>
      <c r="OO485" s="68">
        <f t="shared" si="875"/>
        <v>0</v>
      </c>
      <c r="OP485" s="68">
        <f t="shared" si="875"/>
        <v>0</v>
      </c>
      <c r="OQ485" s="68">
        <f t="shared" si="875"/>
        <v>0</v>
      </c>
      <c r="OR485" s="68">
        <f t="shared" si="875"/>
        <v>0</v>
      </c>
      <c r="OS485" s="68">
        <f t="shared" si="875"/>
        <v>0</v>
      </c>
      <c r="OT485" s="68">
        <f t="shared" si="875"/>
        <v>0</v>
      </c>
      <c r="OU485" s="68">
        <f t="shared" si="875"/>
        <v>0</v>
      </c>
      <c r="OV485" s="68">
        <f t="shared" si="875"/>
        <v>0</v>
      </c>
      <c r="OW485" s="68">
        <f t="shared" si="875"/>
        <v>0</v>
      </c>
      <c r="OX485" s="68">
        <f t="shared" si="875"/>
        <v>0</v>
      </c>
      <c r="OY485" s="68">
        <f t="shared" si="875"/>
        <v>0</v>
      </c>
      <c r="OZ485" s="68">
        <f t="shared" si="875"/>
        <v>0</v>
      </c>
      <c r="PA485" s="68">
        <f t="shared" si="875"/>
        <v>0</v>
      </c>
      <c r="PB485" s="68">
        <f t="shared" si="875"/>
        <v>0</v>
      </c>
      <c r="PC485" s="67">
        <f>SUM(OJ485:PB485)</f>
        <v>0</v>
      </c>
      <c r="PE485" s="148"/>
      <c r="PG485" s="70" t="str">
        <f>+PG461</f>
        <v>Total [US$]</v>
      </c>
      <c r="PH485" s="69"/>
      <c r="PI485" s="68">
        <f t="shared" ref="PI485:QA485" si="876">SUMPRODUCT(PI$468:PI$484,$Q$468:$Q$484)</f>
        <v>0</v>
      </c>
      <c r="PJ485" s="68">
        <f t="shared" si="876"/>
        <v>0</v>
      </c>
      <c r="PK485" s="68">
        <f t="shared" si="876"/>
        <v>0</v>
      </c>
      <c r="PL485" s="68">
        <f t="shared" si="876"/>
        <v>0</v>
      </c>
      <c r="PM485" s="68">
        <f t="shared" si="876"/>
        <v>0</v>
      </c>
      <c r="PN485" s="68">
        <f t="shared" si="876"/>
        <v>0</v>
      </c>
      <c r="PO485" s="68">
        <f t="shared" si="876"/>
        <v>0</v>
      </c>
      <c r="PP485" s="68">
        <f t="shared" si="876"/>
        <v>0</v>
      </c>
      <c r="PQ485" s="68">
        <f t="shared" si="876"/>
        <v>0</v>
      </c>
      <c r="PR485" s="68">
        <f t="shared" si="876"/>
        <v>0</v>
      </c>
      <c r="PS485" s="68">
        <f t="shared" si="876"/>
        <v>0</v>
      </c>
      <c r="PT485" s="68">
        <f t="shared" si="876"/>
        <v>0</v>
      </c>
      <c r="PU485" s="68">
        <f t="shared" si="876"/>
        <v>0</v>
      </c>
      <c r="PV485" s="68">
        <f t="shared" si="876"/>
        <v>0</v>
      </c>
      <c r="PW485" s="68">
        <f t="shared" si="876"/>
        <v>0</v>
      </c>
      <c r="PX485" s="68">
        <f t="shared" si="876"/>
        <v>0</v>
      </c>
      <c r="PY485" s="68">
        <f t="shared" si="876"/>
        <v>0</v>
      </c>
      <c r="PZ485" s="68">
        <f t="shared" si="876"/>
        <v>0</v>
      </c>
      <c r="QA485" s="68">
        <f t="shared" si="876"/>
        <v>0</v>
      </c>
      <c r="QB485" s="67">
        <f>SUM(PI485:QA485)</f>
        <v>0</v>
      </c>
      <c r="QD485" s="148"/>
      <c r="QF485" s="70" t="str">
        <f>+QF461</f>
        <v>Total [US$]</v>
      </c>
      <c r="QG485" s="69"/>
      <c r="QH485" s="68">
        <f t="shared" ref="QH485:QZ485" si="877">SUMPRODUCT(QH$468:QH$484,$Q$468:$Q$484)</f>
        <v>0</v>
      </c>
      <c r="QI485" s="68">
        <f t="shared" si="877"/>
        <v>0</v>
      </c>
      <c r="QJ485" s="68">
        <f t="shared" si="877"/>
        <v>0</v>
      </c>
      <c r="QK485" s="68">
        <f t="shared" si="877"/>
        <v>0</v>
      </c>
      <c r="QL485" s="68">
        <f t="shared" si="877"/>
        <v>0</v>
      </c>
      <c r="QM485" s="68">
        <f t="shared" si="877"/>
        <v>0</v>
      </c>
      <c r="QN485" s="68">
        <f t="shared" si="877"/>
        <v>0</v>
      </c>
      <c r="QO485" s="68">
        <f t="shared" si="877"/>
        <v>0</v>
      </c>
      <c r="QP485" s="68">
        <f t="shared" si="877"/>
        <v>0</v>
      </c>
      <c r="QQ485" s="68">
        <f t="shared" si="877"/>
        <v>0</v>
      </c>
      <c r="QR485" s="68">
        <f t="shared" si="877"/>
        <v>0</v>
      </c>
      <c r="QS485" s="68">
        <f t="shared" si="877"/>
        <v>0</v>
      </c>
      <c r="QT485" s="68">
        <f t="shared" si="877"/>
        <v>0</v>
      </c>
      <c r="QU485" s="68">
        <f t="shared" si="877"/>
        <v>0</v>
      </c>
      <c r="QV485" s="68">
        <f t="shared" si="877"/>
        <v>0</v>
      </c>
      <c r="QW485" s="68">
        <f t="shared" si="877"/>
        <v>0</v>
      </c>
      <c r="QX485" s="68">
        <f t="shared" si="877"/>
        <v>0</v>
      </c>
      <c r="QY485" s="68">
        <f t="shared" si="877"/>
        <v>0</v>
      </c>
      <c r="QZ485" s="68">
        <f t="shared" si="877"/>
        <v>0</v>
      </c>
      <c r="RA485" s="67">
        <f>SUM(QH485:QZ485)</f>
        <v>0</v>
      </c>
      <c r="RB485" s="37"/>
      <c r="RC485" s="148"/>
      <c r="RE485" s="70" t="str">
        <f>+RE461</f>
        <v>Total [US$]</v>
      </c>
      <c r="RF485" s="69"/>
      <c r="RG485" s="68">
        <f t="shared" ref="RG485:RY485" si="878">SUMPRODUCT(RG$468:RG$484,$Q$468:$Q$484)</f>
        <v>0</v>
      </c>
      <c r="RH485" s="68">
        <f t="shared" si="878"/>
        <v>0</v>
      </c>
      <c r="RI485" s="68">
        <f t="shared" si="878"/>
        <v>0</v>
      </c>
      <c r="RJ485" s="68">
        <f t="shared" si="878"/>
        <v>0</v>
      </c>
      <c r="RK485" s="68">
        <f t="shared" si="878"/>
        <v>0</v>
      </c>
      <c r="RL485" s="68">
        <f t="shared" si="878"/>
        <v>0</v>
      </c>
      <c r="RM485" s="68">
        <f t="shared" si="878"/>
        <v>0</v>
      </c>
      <c r="RN485" s="68">
        <f t="shared" si="878"/>
        <v>0</v>
      </c>
      <c r="RO485" s="68">
        <f t="shared" si="878"/>
        <v>0</v>
      </c>
      <c r="RP485" s="68">
        <f t="shared" si="878"/>
        <v>0</v>
      </c>
      <c r="RQ485" s="68">
        <f t="shared" si="878"/>
        <v>0</v>
      </c>
      <c r="RR485" s="68">
        <f t="shared" si="878"/>
        <v>0</v>
      </c>
      <c r="RS485" s="68">
        <f t="shared" si="878"/>
        <v>0</v>
      </c>
      <c r="RT485" s="68">
        <f t="shared" si="878"/>
        <v>0</v>
      </c>
      <c r="RU485" s="68">
        <f t="shared" si="878"/>
        <v>0</v>
      </c>
      <c r="RV485" s="68">
        <f t="shared" si="878"/>
        <v>0</v>
      </c>
      <c r="RW485" s="68">
        <f t="shared" si="878"/>
        <v>0</v>
      </c>
      <c r="RX485" s="68">
        <f t="shared" si="878"/>
        <v>0</v>
      </c>
      <c r="RY485" s="68">
        <f t="shared" si="878"/>
        <v>0</v>
      </c>
      <c r="RZ485" s="67">
        <f>SUM(RG485:RY485)</f>
        <v>0</v>
      </c>
      <c r="SA485" s="37"/>
      <c r="SB485" s="148"/>
      <c r="SD485" s="70" t="str">
        <f>+SD461</f>
        <v>Total [US$]</v>
      </c>
      <c r="SE485" s="69"/>
      <c r="SF485" s="68">
        <f t="shared" ref="SF485:SX485" si="879">SUMPRODUCT(SF$468:SF$484,$Q$468:$Q$484)</f>
        <v>0</v>
      </c>
      <c r="SG485" s="68">
        <f t="shared" si="879"/>
        <v>0</v>
      </c>
      <c r="SH485" s="68">
        <f t="shared" si="879"/>
        <v>0</v>
      </c>
      <c r="SI485" s="68">
        <f t="shared" si="879"/>
        <v>0</v>
      </c>
      <c r="SJ485" s="68">
        <f t="shared" si="879"/>
        <v>0</v>
      </c>
      <c r="SK485" s="68">
        <f t="shared" si="879"/>
        <v>0</v>
      </c>
      <c r="SL485" s="68">
        <f t="shared" si="879"/>
        <v>0</v>
      </c>
      <c r="SM485" s="68">
        <f t="shared" si="879"/>
        <v>0</v>
      </c>
      <c r="SN485" s="68">
        <f t="shared" si="879"/>
        <v>0</v>
      </c>
      <c r="SO485" s="68">
        <f t="shared" si="879"/>
        <v>0</v>
      </c>
      <c r="SP485" s="68">
        <f t="shared" si="879"/>
        <v>0</v>
      </c>
      <c r="SQ485" s="68">
        <f t="shared" si="879"/>
        <v>0</v>
      </c>
      <c r="SR485" s="68">
        <f t="shared" si="879"/>
        <v>0</v>
      </c>
      <c r="SS485" s="68">
        <f t="shared" si="879"/>
        <v>0</v>
      </c>
      <c r="ST485" s="68">
        <f t="shared" si="879"/>
        <v>0</v>
      </c>
      <c r="SU485" s="68">
        <f t="shared" si="879"/>
        <v>0</v>
      </c>
      <c r="SV485" s="68">
        <f t="shared" si="879"/>
        <v>0</v>
      </c>
      <c r="SW485" s="68">
        <f t="shared" si="879"/>
        <v>0</v>
      </c>
      <c r="SX485" s="68">
        <f t="shared" si="879"/>
        <v>0</v>
      </c>
      <c r="SY485" s="67">
        <f>SUM(SF485:SX485)</f>
        <v>0</v>
      </c>
      <c r="SZ485" s="37"/>
      <c r="TA485" s="148"/>
      <c r="TC485" s="70" t="str">
        <f>+TC461</f>
        <v>Total [US$]</v>
      </c>
      <c r="TD485" s="69"/>
      <c r="TE485" s="68">
        <f t="shared" ref="TE485:TW485" si="880">SUMPRODUCT(TE$468:TE$484,$Q$468:$Q$484)</f>
        <v>0</v>
      </c>
      <c r="TF485" s="68">
        <f t="shared" si="880"/>
        <v>0</v>
      </c>
      <c r="TG485" s="68">
        <f t="shared" si="880"/>
        <v>0</v>
      </c>
      <c r="TH485" s="68">
        <f t="shared" si="880"/>
        <v>0</v>
      </c>
      <c r="TI485" s="68">
        <f t="shared" si="880"/>
        <v>0</v>
      </c>
      <c r="TJ485" s="68">
        <f t="shared" si="880"/>
        <v>0</v>
      </c>
      <c r="TK485" s="68">
        <f t="shared" si="880"/>
        <v>0</v>
      </c>
      <c r="TL485" s="68">
        <f t="shared" si="880"/>
        <v>0</v>
      </c>
      <c r="TM485" s="68">
        <f t="shared" si="880"/>
        <v>0</v>
      </c>
      <c r="TN485" s="68">
        <f t="shared" si="880"/>
        <v>0</v>
      </c>
      <c r="TO485" s="68">
        <f t="shared" si="880"/>
        <v>0</v>
      </c>
      <c r="TP485" s="68">
        <f t="shared" si="880"/>
        <v>0</v>
      </c>
      <c r="TQ485" s="68">
        <f t="shared" si="880"/>
        <v>0</v>
      </c>
      <c r="TR485" s="68">
        <f t="shared" si="880"/>
        <v>0</v>
      </c>
      <c r="TS485" s="68">
        <f t="shared" si="880"/>
        <v>0</v>
      </c>
      <c r="TT485" s="68">
        <f t="shared" si="880"/>
        <v>0</v>
      </c>
      <c r="TU485" s="68">
        <f t="shared" si="880"/>
        <v>0</v>
      </c>
      <c r="TV485" s="68">
        <f t="shared" si="880"/>
        <v>0</v>
      </c>
      <c r="TW485" s="68">
        <f t="shared" si="880"/>
        <v>0</v>
      </c>
      <c r="TX485" s="67">
        <f>SUM(TE485:TW485)</f>
        <v>0</v>
      </c>
      <c r="TY485" s="37"/>
      <c r="TZ485" s="148"/>
      <c r="UB485" s="70" t="str">
        <f>+UB461</f>
        <v>Total [US$]</v>
      </c>
      <c r="UC485" s="69"/>
      <c r="UD485" s="68">
        <f t="shared" ref="UD485:UV485" si="881">SUMPRODUCT(UD$468:UD$484,$Q$468:$Q$484)</f>
        <v>0</v>
      </c>
      <c r="UE485" s="68">
        <f t="shared" si="881"/>
        <v>0</v>
      </c>
      <c r="UF485" s="68">
        <f t="shared" si="881"/>
        <v>0</v>
      </c>
      <c r="UG485" s="68">
        <f t="shared" si="881"/>
        <v>0</v>
      </c>
      <c r="UH485" s="68">
        <f t="shared" si="881"/>
        <v>0</v>
      </c>
      <c r="UI485" s="68">
        <f t="shared" si="881"/>
        <v>0</v>
      </c>
      <c r="UJ485" s="68">
        <f t="shared" si="881"/>
        <v>0</v>
      </c>
      <c r="UK485" s="68">
        <f t="shared" si="881"/>
        <v>0</v>
      </c>
      <c r="UL485" s="68">
        <f t="shared" si="881"/>
        <v>0</v>
      </c>
      <c r="UM485" s="68">
        <f t="shared" si="881"/>
        <v>0</v>
      </c>
      <c r="UN485" s="68">
        <f t="shared" si="881"/>
        <v>0</v>
      </c>
      <c r="UO485" s="68">
        <f t="shared" si="881"/>
        <v>0</v>
      </c>
      <c r="UP485" s="68">
        <f t="shared" si="881"/>
        <v>0</v>
      </c>
      <c r="UQ485" s="68">
        <f t="shared" si="881"/>
        <v>0</v>
      </c>
      <c r="UR485" s="68">
        <f t="shared" si="881"/>
        <v>0</v>
      </c>
      <c r="US485" s="68">
        <f t="shared" si="881"/>
        <v>0</v>
      </c>
      <c r="UT485" s="68">
        <f t="shared" si="881"/>
        <v>0</v>
      </c>
      <c r="UU485" s="68">
        <f t="shared" si="881"/>
        <v>0</v>
      </c>
      <c r="UV485" s="68">
        <f t="shared" si="881"/>
        <v>0</v>
      </c>
      <c r="UW485" s="67">
        <f>SUM(UD485:UV485)</f>
        <v>0</v>
      </c>
      <c r="UX485" s="37"/>
      <c r="UY485" s="148"/>
      <c r="VA485" s="70" t="str">
        <f>+VA461</f>
        <v>Total [US$]</v>
      </c>
      <c r="VB485" s="69"/>
      <c r="VC485" s="68">
        <f t="shared" ref="VC485:VU485" si="882">SUMPRODUCT(VC$468:VC$484,$Q$468:$Q$484)</f>
        <v>0</v>
      </c>
      <c r="VD485" s="68">
        <f t="shared" si="882"/>
        <v>0</v>
      </c>
      <c r="VE485" s="68">
        <f t="shared" si="882"/>
        <v>0</v>
      </c>
      <c r="VF485" s="68">
        <f t="shared" si="882"/>
        <v>0</v>
      </c>
      <c r="VG485" s="68">
        <f t="shared" si="882"/>
        <v>0</v>
      </c>
      <c r="VH485" s="68">
        <f t="shared" si="882"/>
        <v>0</v>
      </c>
      <c r="VI485" s="68">
        <f t="shared" si="882"/>
        <v>0</v>
      </c>
      <c r="VJ485" s="68">
        <f t="shared" si="882"/>
        <v>0</v>
      </c>
      <c r="VK485" s="68">
        <f t="shared" si="882"/>
        <v>0</v>
      </c>
      <c r="VL485" s="68">
        <f t="shared" si="882"/>
        <v>0</v>
      </c>
      <c r="VM485" s="68">
        <f t="shared" si="882"/>
        <v>0</v>
      </c>
      <c r="VN485" s="68">
        <f t="shared" si="882"/>
        <v>0</v>
      </c>
      <c r="VO485" s="68">
        <f t="shared" si="882"/>
        <v>0</v>
      </c>
      <c r="VP485" s="68">
        <f t="shared" si="882"/>
        <v>0</v>
      </c>
      <c r="VQ485" s="68">
        <f t="shared" si="882"/>
        <v>0</v>
      </c>
      <c r="VR485" s="68">
        <f t="shared" si="882"/>
        <v>0</v>
      </c>
      <c r="VS485" s="68">
        <f t="shared" si="882"/>
        <v>0</v>
      </c>
      <c r="VT485" s="68">
        <f t="shared" si="882"/>
        <v>0</v>
      </c>
      <c r="VU485" s="68">
        <f t="shared" si="882"/>
        <v>0</v>
      </c>
      <c r="VV485" s="67">
        <f>SUM(VC485:VU485)</f>
        <v>0</v>
      </c>
      <c r="VX485" s="148"/>
    </row>
    <row r="486" spans="2:596">
      <c r="B486" s="89"/>
      <c r="C486" s="89" t="str">
        <f>IF(ISERROR(I486+1)=TRUE,I486,IF(I486="","",MAX(C$15:C485)+1))</f>
        <v/>
      </c>
      <c r="D486" s="88" t="str">
        <f t="shared" si="835"/>
        <v/>
      </c>
      <c r="E486" s="3"/>
      <c r="F486" s="38"/>
      <c r="G486" s="148"/>
      <c r="I486" s="37" t="s">
        <v>134</v>
      </c>
      <c r="U486" s="148"/>
      <c r="AT486" s="148"/>
      <c r="BS486" s="148"/>
      <c r="CR486" s="148"/>
      <c r="DQ486" s="148"/>
      <c r="EP486" s="148"/>
      <c r="FO486" s="148"/>
      <c r="GN486" s="148"/>
      <c r="HM486" s="148"/>
      <c r="IL486" s="148"/>
      <c r="JK486" s="148"/>
      <c r="KJ486" s="148"/>
      <c r="LI486" s="148"/>
      <c r="MH486" s="148"/>
      <c r="NG486" s="148"/>
      <c r="OF486" s="148"/>
      <c r="PE486" s="148"/>
      <c r="QD486" s="148"/>
      <c r="RC486" s="148"/>
      <c r="SB486" s="148"/>
      <c r="TA486" s="148"/>
      <c r="TZ486" s="148"/>
      <c r="UY486" s="148"/>
    </row>
    <row r="487" spans="2:596">
      <c r="B487" s="89"/>
      <c r="C487" s="89" t="str">
        <f>IF(ISERROR(I487+1)=TRUE,I487,IF(I487="","",MAX(C$15:C486)+1))</f>
        <v>6.2 | HERRAMIENTAS DE ALQUILER</v>
      </c>
      <c r="D487" s="88" t="str">
        <f t="shared" si="835"/>
        <v/>
      </c>
      <c r="E487" s="3"/>
      <c r="G487" s="148"/>
      <c r="I487" s="149" t="s">
        <v>109</v>
      </c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U487" s="148"/>
      <c r="W487" s="149" t="str">
        <f>W$3</f>
        <v>POZO | Hokchi-7 | CANTIDADES Y MONTOS</v>
      </c>
      <c r="X487" s="149"/>
      <c r="Y487" s="149"/>
      <c r="Z487" s="149"/>
      <c r="AA487" s="150"/>
      <c r="AB487" s="149"/>
      <c r="AC487" s="150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T487" s="148"/>
      <c r="AV487" s="149" t="str">
        <f>AV$3</f>
        <v>POZO | Hokchi-15 | CANTIDADES Y MONTOS</v>
      </c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S487" s="148"/>
      <c r="BU487" s="149" t="str">
        <f>BU$3</f>
        <v>POZO | Hokchi-8H | CANTIDADES Y MONTOS</v>
      </c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R487" s="148"/>
      <c r="CT487" s="149" t="str">
        <f>CT$3</f>
        <v>POZO | Hokchi-12H | CANTIDADES Y MONTOS</v>
      </c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Q487" s="148"/>
      <c r="DS487" s="149" t="str">
        <f>DS$3</f>
        <v>POZO | Hokchi-9H | CANTIDADES Y MONTOS</v>
      </c>
      <c r="DT487" s="149"/>
      <c r="DU487" s="149"/>
      <c r="DV487" s="149"/>
      <c r="DW487" s="149"/>
      <c r="DX487" s="149"/>
      <c r="DY487" s="149"/>
      <c r="DZ487" s="149"/>
      <c r="EA487" s="149"/>
      <c r="EB487" s="149"/>
      <c r="EC487" s="149"/>
      <c r="ED487" s="149"/>
      <c r="EE487" s="149"/>
      <c r="EF487" s="149"/>
      <c r="EG487" s="149"/>
      <c r="EH487" s="149"/>
      <c r="EI487" s="149"/>
      <c r="EJ487" s="149"/>
      <c r="EK487" s="149"/>
      <c r="EL487" s="149"/>
      <c r="EM487" s="149"/>
      <c r="EN487" s="149"/>
      <c r="EP487" s="148"/>
      <c r="ER487" s="149" t="str">
        <f>ER$3</f>
        <v>POZO | Hokchi-11 | CANTIDADES Y MONTOS</v>
      </c>
      <c r="ES487" s="149"/>
      <c r="ET487" s="149"/>
      <c r="EU487" s="149"/>
      <c r="EV487" s="149"/>
      <c r="EW487" s="149"/>
      <c r="EX487" s="149"/>
      <c r="EY487" s="149"/>
      <c r="EZ487" s="149"/>
      <c r="FA487" s="149"/>
      <c r="FB487" s="149"/>
      <c r="FC487" s="149"/>
      <c r="FD487" s="149"/>
      <c r="FE487" s="149"/>
      <c r="FF487" s="149"/>
      <c r="FG487" s="149"/>
      <c r="FH487" s="149"/>
      <c r="FI487" s="149"/>
      <c r="FJ487" s="149"/>
      <c r="FK487" s="149"/>
      <c r="FL487" s="149"/>
      <c r="FM487" s="149"/>
      <c r="FO487" s="148"/>
      <c r="FQ487" s="149" t="str">
        <f>FQ$3</f>
        <v>POZO | Hokchi-13 | CANTIDADES Y MONTOS</v>
      </c>
      <c r="FR487" s="149"/>
      <c r="FS487" s="149"/>
      <c r="FT487" s="149"/>
      <c r="FU487" s="149"/>
      <c r="FV487" s="149"/>
      <c r="FW487" s="149"/>
      <c r="FX487" s="149"/>
      <c r="FY487" s="149"/>
      <c r="FZ487" s="149"/>
      <c r="GA487" s="149"/>
      <c r="GB487" s="149"/>
      <c r="GC487" s="149"/>
      <c r="GD487" s="149"/>
      <c r="GE487" s="149"/>
      <c r="GF487" s="149"/>
      <c r="GG487" s="149"/>
      <c r="GH487" s="149"/>
      <c r="GI487" s="149"/>
      <c r="GJ487" s="149"/>
      <c r="GK487" s="149"/>
      <c r="GL487" s="149"/>
      <c r="GN487" s="148"/>
      <c r="GP487" s="149" t="str">
        <f>GP$3</f>
        <v>POZO | Hokchi-14 | CANTIDADES Y MONTOS</v>
      </c>
      <c r="GQ487" s="149"/>
      <c r="GR487" s="149"/>
      <c r="GS487" s="149"/>
      <c r="GT487" s="149"/>
      <c r="GU487" s="149"/>
      <c r="GV487" s="149"/>
      <c r="GW487" s="149"/>
      <c r="GX487" s="149"/>
      <c r="GY487" s="149"/>
      <c r="GZ487" s="149"/>
      <c r="HA487" s="149"/>
      <c r="HB487" s="149"/>
      <c r="HC487" s="149"/>
      <c r="HD487" s="149"/>
      <c r="HE487" s="149"/>
      <c r="HF487" s="149"/>
      <c r="HG487" s="149"/>
      <c r="HH487" s="149"/>
      <c r="HI487" s="149"/>
      <c r="HJ487" s="149"/>
      <c r="HK487" s="149"/>
      <c r="HM487" s="148"/>
      <c r="HO487" s="149" t="str">
        <f>HO$3</f>
        <v>POZO | Hokchi-10H | CANTIDADES Y MONTOS</v>
      </c>
      <c r="HP487" s="149"/>
      <c r="HQ487" s="149"/>
      <c r="HR487" s="149"/>
      <c r="HS487" s="149"/>
      <c r="HT487" s="149"/>
      <c r="HU487" s="149"/>
      <c r="HV487" s="149"/>
      <c r="HW487" s="149"/>
      <c r="HX487" s="149"/>
      <c r="HY487" s="149"/>
      <c r="HZ487" s="149"/>
      <c r="IA487" s="149"/>
      <c r="IB487" s="149"/>
      <c r="IC487" s="149"/>
      <c r="ID487" s="149"/>
      <c r="IE487" s="149"/>
      <c r="IF487" s="149"/>
      <c r="IG487" s="149"/>
      <c r="IH487" s="149"/>
      <c r="II487" s="149"/>
      <c r="IJ487" s="149"/>
      <c r="IL487" s="148"/>
      <c r="IN487" s="149" t="str">
        <f>IN$3</f>
        <v>POZO | Hokchi-2DEL | CANTIDADES Y MONTOS</v>
      </c>
      <c r="IO487" s="149"/>
      <c r="IP487" s="149"/>
      <c r="IQ487" s="149"/>
      <c r="IR487" s="149"/>
      <c r="IS487" s="149"/>
      <c r="IT487" s="149"/>
      <c r="IU487" s="149"/>
      <c r="IV487" s="149"/>
      <c r="IW487" s="149"/>
      <c r="IX487" s="149"/>
      <c r="IY487" s="149"/>
      <c r="IZ487" s="149"/>
      <c r="JA487" s="149"/>
      <c r="JB487" s="149"/>
      <c r="JC487" s="149"/>
      <c r="JD487" s="149"/>
      <c r="JE487" s="149"/>
      <c r="JF487" s="149"/>
      <c r="JG487" s="149"/>
      <c r="JH487" s="149"/>
      <c r="JI487" s="149"/>
      <c r="JK487" s="148"/>
      <c r="JM487" s="149" t="str">
        <f>JM$3</f>
        <v>POZO | Hokchi-3DEL | CANTIDADES Y MONTOS</v>
      </c>
      <c r="JN487" s="149"/>
      <c r="JO487" s="149"/>
      <c r="JP487" s="149"/>
      <c r="JQ487" s="149"/>
      <c r="JR487" s="149"/>
      <c r="JS487" s="149"/>
      <c r="JT487" s="149"/>
      <c r="JU487" s="149"/>
      <c r="JV487" s="149"/>
      <c r="JW487" s="149"/>
      <c r="JX487" s="149"/>
      <c r="JY487" s="149"/>
      <c r="JZ487" s="149"/>
      <c r="KA487" s="149"/>
      <c r="KB487" s="149"/>
      <c r="KC487" s="149"/>
      <c r="KD487" s="149"/>
      <c r="KE487" s="149"/>
      <c r="KF487" s="149"/>
      <c r="KG487" s="149"/>
      <c r="KH487" s="149"/>
      <c r="KJ487" s="148"/>
      <c r="KL487" s="149" t="str">
        <f>KL$3</f>
        <v>POZO | Hokchi-4DEL | CANTIDADES Y MONTOS</v>
      </c>
      <c r="KM487" s="149"/>
      <c r="KN487" s="149"/>
      <c r="KO487" s="149"/>
      <c r="KP487" s="149"/>
      <c r="KQ487" s="149"/>
      <c r="KR487" s="149"/>
      <c r="KS487" s="149"/>
      <c r="KT487" s="149"/>
      <c r="KU487" s="149"/>
      <c r="KV487" s="149"/>
      <c r="KW487" s="149"/>
      <c r="KX487" s="149"/>
      <c r="KY487" s="149"/>
      <c r="KZ487" s="149"/>
      <c r="LA487" s="149"/>
      <c r="LB487" s="149"/>
      <c r="LC487" s="149"/>
      <c r="LD487" s="149"/>
      <c r="LE487" s="149"/>
      <c r="LF487" s="149"/>
      <c r="LG487" s="149"/>
      <c r="LI487" s="148"/>
      <c r="LK487" s="149" t="str">
        <f>LK$3</f>
        <v>POZO | Hokchi-5DEL | CANTIDADES Y MONTOS</v>
      </c>
      <c r="LL487" s="149"/>
      <c r="LM487" s="149"/>
      <c r="LN487" s="149"/>
      <c r="LO487" s="149"/>
      <c r="LP487" s="149"/>
      <c r="LQ487" s="149"/>
      <c r="LR487" s="149"/>
      <c r="LS487" s="149"/>
      <c r="LT487" s="149"/>
      <c r="LU487" s="149"/>
      <c r="LV487" s="149"/>
      <c r="LW487" s="149"/>
      <c r="LX487" s="149"/>
      <c r="LY487" s="149"/>
      <c r="LZ487" s="149"/>
      <c r="MA487" s="149"/>
      <c r="MB487" s="149"/>
      <c r="MC487" s="149"/>
      <c r="MD487" s="149"/>
      <c r="ME487" s="149"/>
      <c r="MF487" s="149"/>
      <c r="MH487" s="148"/>
      <c r="MJ487" s="149" t="str">
        <f>MJ$3</f>
        <v>POZO | Hokchi-6DEL | CANTIDADES Y MONTOS</v>
      </c>
      <c r="MK487" s="149"/>
      <c r="ML487" s="149"/>
      <c r="MM487" s="149"/>
      <c r="MN487" s="149"/>
      <c r="MO487" s="149"/>
      <c r="MP487" s="149"/>
      <c r="MQ487" s="149"/>
      <c r="MR487" s="149"/>
      <c r="MS487" s="149"/>
      <c r="MT487" s="149"/>
      <c r="MU487" s="149"/>
      <c r="MV487" s="149"/>
      <c r="MW487" s="149"/>
      <c r="MX487" s="149"/>
      <c r="MY487" s="149"/>
      <c r="MZ487" s="149"/>
      <c r="NA487" s="149"/>
      <c r="NB487" s="149"/>
      <c r="NC487" s="149"/>
      <c r="ND487" s="149"/>
      <c r="NE487" s="149"/>
      <c r="NG487" s="148"/>
      <c r="NI487" s="149" t="str">
        <f>NI$3</f>
        <v>POZO | Hokchi-7 Contingente | CANTIDADES Y MONTOS</v>
      </c>
      <c r="NJ487" s="149"/>
      <c r="NK487" s="149"/>
      <c r="NL487" s="149"/>
      <c r="NM487" s="149"/>
      <c r="NN487" s="149"/>
      <c r="NO487" s="149"/>
      <c r="NP487" s="149"/>
      <c r="NQ487" s="149"/>
      <c r="NR487" s="149"/>
      <c r="NS487" s="149"/>
      <c r="NT487" s="149"/>
      <c r="NU487" s="149"/>
      <c r="NV487" s="149"/>
      <c r="NW487" s="149"/>
      <c r="NX487" s="149"/>
      <c r="NY487" s="149"/>
      <c r="NZ487" s="149"/>
      <c r="OA487" s="149"/>
      <c r="OB487" s="149"/>
      <c r="OC487" s="149"/>
      <c r="OD487" s="149"/>
      <c r="OF487" s="148"/>
      <c r="OH487" s="149" t="str">
        <f>OH$3</f>
        <v>POZO | Hokchi-15 Contingente | CANTIDADES Y MONTOS</v>
      </c>
      <c r="OI487" s="149"/>
      <c r="OJ487" s="149"/>
      <c r="OK487" s="149"/>
      <c r="OL487" s="149"/>
      <c r="OM487" s="149"/>
      <c r="ON487" s="149"/>
      <c r="OO487" s="149"/>
      <c r="OP487" s="149"/>
      <c r="OQ487" s="149"/>
      <c r="OR487" s="149"/>
      <c r="OS487" s="149"/>
      <c r="OT487" s="149"/>
      <c r="OU487" s="149"/>
      <c r="OV487" s="149"/>
      <c r="OW487" s="149"/>
      <c r="OX487" s="149"/>
      <c r="OY487" s="149"/>
      <c r="OZ487" s="149"/>
      <c r="PA487" s="149"/>
      <c r="PB487" s="149"/>
      <c r="PC487" s="149"/>
      <c r="PE487" s="148"/>
      <c r="PG487" s="149" t="str">
        <f>PG$3</f>
        <v>POZO | Hokchi-8H Contingente | CANTIDADES Y MONTOS</v>
      </c>
      <c r="PH487" s="149"/>
      <c r="PI487" s="149"/>
      <c r="PJ487" s="149"/>
      <c r="PK487" s="149"/>
      <c r="PL487" s="149"/>
      <c r="PM487" s="149"/>
      <c r="PN487" s="149"/>
      <c r="PO487" s="149"/>
      <c r="PP487" s="149"/>
      <c r="PQ487" s="149"/>
      <c r="PR487" s="149"/>
      <c r="PS487" s="149"/>
      <c r="PT487" s="149"/>
      <c r="PU487" s="149"/>
      <c r="PV487" s="149"/>
      <c r="PW487" s="149"/>
      <c r="PX487" s="149"/>
      <c r="PY487" s="149"/>
      <c r="PZ487" s="149"/>
      <c r="QA487" s="149"/>
      <c r="QB487" s="149"/>
      <c r="QD487" s="148"/>
      <c r="QF487" s="149" t="str">
        <f>QF$3</f>
        <v>POZO | Hokchi-12H Contingente | CANTIDADES Y MONTOS</v>
      </c>
      <c r="QG487" s="149"/>
      <c r="QH487" s="149"/>
      <c r="QI487" s="149"/>
      <c r="QJ487" s="149"/>
      <c r="QK487" s="149"/>
      <c r="QL487" s="149"/>
      <c r="QM487" s="149"/>
      <c r="QN487" s="149"/>
      <c r="QO487" s="149"/>
      <c r="QP487" s="149"/>
      <c r="QQ487" s="149"/>
      <c r="QR487" s="149"/>
      <c r="QS487" s="149"/>
      <c r="QT487" s="149"/>
      <c r="QU487" s="149"/>
      <c r="QV487" s="149"/>
      <c r="QW487" s="149"/>
      <c r="QX487" s="149"/>
      <c r="QY487" s="149"/>
      <c r="QZ487" s="149"/>
      <c r="RA487" s="149"/>
      <c r="RC487" s="148"/>
      <c r="RE487" s="149" t="str">
        <f>RE$3</f>
        <v>POZO | Hokchi-9H Contingente | CANTIDADES Y MONTOS</v>
      </c>
      <c r="RF487" s="149"/>
      <c r="RG487" s="149"/>
      <c r="RH487" s="149"/>
      <c r="RI487" s="149"/>
      <c r="RJ487" s="149"/>
      <c r="RK487" s="149"/>
      <c r="RL487" s="149"/>
      <c r="RM487" s="149"/>
      <c r="RN487" s="149"/>
      <c r="RO487" s="149"/>
      <c r="RP487" s="149"/>
      <c r="RQ487" s="149"/>
      <c r="RR487" s="149"/>
      <c r="RS487" s="149"/>
      <c r="RT487" s="149"/>
      <c r="RU487" s="149"/>
      <c r="RV487" s="149"/>
      <c r="RW487" s="149"/>
      <c r="RX487" s="149"/>
      <c r="RY487" s="149"/>
      <c r="RZ487" s="149"/>
      <c r="SB487" s="148"/>
      <c r="SD487" s="149" t="str">
        <f>SD$3</f>
        <v>POZO | Hokchi-11 Contingente | CANTIDADES Y MONTOS</v>
      </c>
      <c r="SE487" s="149"/>
      <c r="SF487" s="149"/>
      <c r="SG487" s="149"/>
      <c r="SH487" s="149"/>
      <c r="SI487" s="149"/>
      <c r="SJ487" s="149"/>
      <c r="SK487" s="149"/>
      <c r="SL487" s="149"/>
      <c r="SM487" s="149"/>
      <c r="SN487" s="149"/>
      <c r="SO487" s="149"/>
      <c r="SP487" s="149"/>
      <c r="SQ487" s="149"/>
      <c r="SR487" s="149"/>
      <c r="SS487" s="149"/>
      <c r="ST487" s="149"/>
      <c r="SU487" s="149"/>
      <c r="SV487" s="149"/>
      <c r="SW487" s="149"/>
      <c r="SX487" s="149"/>
      <c r="SY487" s="149"/>
      <c r="TA487" s="148"/>
      <c r="TC487" s="149" t="str">
        <f>TC$3</f>
        <v>POZO | Hokchi-13 Contingente | CANTIDADES Y MONTOS</v>
      </c>
      <c r="TD487" s="149"/>
      <c r="TE487" s="149"/>
      <c r="TF487" s="149"/>
      <c r="TG487" s="149"/>
      <c r="TH487" s="149"/>
      <c r="TI487" s="149"/>
      <c r="TJ487" s="149"/>
      <c r="TK487" s="149"/>
      <c r="TL487" s="149"/>
      <c r="TM487" s="149"/>
      <c r="TN487" s="149"/>
      <c r="TO487" s="149"/>
      <c r="TP487" s="149"/>
      <c r="TQ487" s="149"/>
      <c r="TR487" s="149"/>
      <c r="TS487" s="149"/>
      <c r="TT487" s="149"/>
      <c r="TU487" s="149"/>
      <c r="TV487" s="149"/>
      <c r="TW487" s="149"/>
      <c r="TX487" s="149"/>
      <c r="TZ487" s="148"/>
      <c r="UB487" s="149" t="str">
        <f>UB$3</f>
        <v>POZO | Hokchi-14 Contingente | CANTIDADES Y MONTOS</v>
      </c>
      <c r="UC487" s="149"/>
      <c r="UD487" s="149"/>
      <c r="UE487" s="149"/>
      <c r="UF487" s="149"/>
      <c r="UG487" s="149"/>
      <c r="UH487" s="149"/>
      <c r="UI487" s="149"/>
      <c r="UJ487" s="149"/>
      <c r="UK487" s="149"/>
      <c r="UL487" s="149"/>
      <c r="UM487" s="149"/>
      <c r="UN487" s="149"/>
      <c r="UO487" s="149"/>
      <c r="UP487" s="149"/>
      <c r="UQ487" s="149"/>
      <c r="UR487" s="149"/>
      <c r="US487" s="149"/>
      <c r="UT487" s="149"/>
      <c r="UU487" s="149"/>
      <c r="UV487" s="149"/>
      <c r="UW487" s="149"/>
      <c r="UY487" s="148"/>
      <c r="VA487" s="149" t="str">
        <f>VA$3</f>
        <v>POZO | Hokchi-10H Contingente | CANTIDADES Y MONTOS</v>
      </c>
      <c r="VB487" s="149"/>
      <c r="VC487" s="149"/>
      <c r="VD487" s="149"/>
      <c r="VE487" s="149"/>
      <c r="VF487" s="149"/>
      <c r="VG487" s="149"/>
      <c r="VH487" s="149"/>
      <c r="VI487" s="149"/>
      <c r="VJ487" s="149"/>
      <c r="VK487" s="149"/>
      <c r="VL487" s="149"/>
      <c r="VM487" s="149"/>
      <c r="VN487" s="149"/>
      <c r="VO487" s="149"/>
      <c r="VP487" s="149"/>
      <c r="VQ487" s="149"/>
      <c r="VR487" s="149"/>
      <c r="VS487" s="149"/>
      <c r="VT487" s="149"/>
      <c r="VU487" s="149"/>
      <c r="VV487" s="149"/>
    </row>
    <row r="488" spans="2:596">
      <c r="B488" s="89"/>
      <c r="C488" s="89" t="str">
        <f>IF(ISERROR(I488+1)=TRUE,I488,IF(I488="","",MAX(C$15:C487)+1))</f>
        <v/>
      </c>
      <c r="D488" s="88" t="str">
        <f t="shared" si="835"/>
        <v/>
      </c>
      <c r="E488" s="3"/>
      <c r="G488" s="148"/>
      <c r="I488" s="37" t="s">
        <v>134</v>
      </c>
      <c r="U488" s="148"/>
      <c r="AT488" s="148"/>
      <c r="BS488" s="148"/>
      <c r="CR488" s="148"/>
      <c r="DQ488" s="148"/>
      <c r="EP488" s="148"/>
      <c r="FO488" s="148"/>
      <c r="GN488" s="148"/>
      <c r="HM488" s="148"/>
      <c r="IL488" s="148"/>
      <c r="JK488" s="148"/>
      <c r="KJ488" s="148"/>
      <c r="LI488" s="148"/>
      <c r="MH488" s="148"/>
      <c r="NG488" s="148"/>
      <c r="OF488" s="148"/>
      <c r="PE488" s="148"/>
      <c r="QD488" s="148"/>
      <c r="RC488" s="148"/>
      <c r="SB488" s="148"/>
      <c r="TA488" s="148"/>
      <c r="TZ488" s="148"/>
      <c r="UY488" s="148"/>
    </row>
    <row r="489" spans="2:596" s="38" customFormat="1" ht="252.75" customHeight="1" outlineLevel="1">
      <c r="B489" s="88"/>
      <c r="C489" s="89">
        <f>IF(ISERROR(I489+1)=TRUE,I489,IF(I489="","",MAX(C$15:C488)+1))</f>
        <v>359</v>
      </c>
      <c r="D489" s="88">
        <f t="shared" si="835"/>
        <v>1</v>
      </c>
      <c r="E489" s="3"/>
      <c r="G489" s="148"/>
      <c r="I489" s="108">
        <f>+I483+1</f>
        <v>370</v>
      </c>
      <c r="J489" s="299" t="s">
        <v>323</v>
      </c>
      <c r="K489" s="300"/>
      <c r="L489" s="300"/>
      <c r="M489" s="300"/>
      <c r="N489" s="300"/>
      <c r="O489" s="301"/>
      <c r="P489" s="302" t="s">
        <v>263</v>
      </c>
      <c r="Q489" s="297"/>
      <c r="R489" s="107" t="s">
        <v>141</v>
      </c>
      <c r="S489" s="298"/>
      <c r="U489" s="148"/>
      <c r="W489" s="101"/>
      <c r="X489" s="37"/>
      <c r="Y489" s="100"/>
      <c r="Z489" s="99"/>
      <c r="AA489" s="102"/>
      <c r="AB489" s="99"/>
      <c r="AC489" s="102"/>
      <c r="AD489" s="99"/>
      <c r="AE489" s="99"/>
      <c r="AF489" s="99"/>
      <c r="AG489" s="99"/>
      <c r="AH489" s="99"/>
      <c r="AI489" s="99"/>
      <c r="AJ489" s="99"/>
      <c r="AK489" s="98"/>
      <c r="AL489" s="98"/>
      <c r="AM489" s="98"/>
      <c r="AN489" s="98"/>
      <c r="AO489" s="98"/>
      <c r="AP489" s="98"/>
      <c r="AQ489" s="98"/>
      <c r="AR489" s="97">
        <f>SUM(Y489:AQ489)*$Q489</f>
        <v>0</v>
      </c>
      <c r="AT489" s="148"/>
      <c r="AV489" s="101"/>
      <c r="AW489" s="37"/>
      <c r="AX489" s="100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8"/>
      <c r="BK489" s="98"/>
      <c r="BL489" s="98"/>
      <c r="BM489" s="98"/>
      <c r="BN489" s="98"/>
      <c r="BO489" s="98"/>
      <c r="BP489" s="98"/>
      <c r="BQ489" s="97">
        <f>SUM(AX489:BP489)*$Q489</f>
        <v>0</v>
      </c>
      <c r="BS489" s="148"/>
      <c r="BU489" s="101"/>
      <c r="BV489" s="37"/>
      <c r="BW489" s="100"/>
      <c r="BX489" s="99"/>
      <c r="BY489" s="99"/>
      <c r="BZ489" s="99"/>
      <c r="CA489" s="99"/>
      <c r="CB489" s="99"/>
      <c r="CC489" s="99"/>
      <c r="CD489" s="99"/>
      <c r="CE489" s="99"/>
      <c r="CF489" s="99"/>
      <c r="CG489" s="99"/>
      <c r="CH489" s="99"/>
      <c r="CI489" s="98"/>
      <c r="CJ489" s="98"/>
      <c r="CK489" s="98"/>
      <c r="CL489" s="98"/>
      <c r="CM489" s="98"/>
      <c r="CN489" s="98"/>
      <c r="CO489" s="98">
        <v>1</v>
      </c>
      <c r="CP489" s="97">
        <f>SUM(BW489:CO489)*$Q489</f>
        <v>0</v>
      </c>
      <c r="CR489" s="148"/>
      <c r="CT489" s="101"/>
      <c r="CU489" s="37"/>
      <c r="CV489" s="100"/>
      <c r="CW489" s="99"/>
      <c r="CX489" s="99"/>
      <c r="CY489" s="99"/>
      <c r="CZ489" s="99"/>
      <c r="DA489" s="99"/>
      <c r="DB489" s="99"/>
      <c r="DC489" s="99"/>
      <c r="DD489" s="99"/>
      <c r="DE489" s="99"/>
      <c r="DF489" s="99"/>
      <c r="DG489" s="99"/>
      <c r="DH489" s="98"/>
      <c r="DI489" s="98"/>
      <c r="DJ489" s="98"/>
      <c r="DK489" s="98"/>
      <c r="DL489" s="98"/>
      <c r="DM489" s="98"/>
      <c r="DN489" s="98"/>
      <c r="DO489" s="97">
        <f>SUM(CV489:DN489)*$Q489</f>
        <v>0</v>
      </c>
      <c r="DQ489" s="148"/>
      <c r="DS489" s="101"/>
      <c r="DT489" s="37"/>
      <c r="DU489" s="100"/>
      <c r="DV489" s="99"/>
      <c r="DW489" s="99"/>
      <c r="DX489" s="99"/>
      <c r="DY489" s="99"/>
      <c r="DZ489" s="99"/>
      <c r="EA489" s="99"/>
      <c r="EB489" s="99"/>
      <c r="EC489" s="99"/>
      <c r="ED489" s="99"/>
      <c r="EE489" s="99"/>
      <c r="EF489" s="99"/>
      <c r="EG489" s="98"/>
      <c r="EH489" s="98"/>
      <c r="EI489" s="98"/>
      <c r="EJ489" s="98"/>
      <c r="EK489" s="98"/>
      <c r="EL489" s="98"/>
      <c r="EM489" s="98">
        <v>1</v>
      </c>
      <c r="EN489" s="97">
        <f>SUM(DU489:EM489)*$Q489</f>
        <v>0</v>
      </c>
      <c r="EP489" s="148"/>
      <c r="ER489" s="101"/>
      <c r="ES489" s="37"/>
      <c r="ET489" s="100"/>
      <c r="EU489" s="99"/>
      <c r="EV489" s="99"/>
      <c r="EW489" s="99"/>
      <c r="EX489" s="99"/>
      <c r="EY489" s="99"/>
      <c r="EZ489" s="99"/>
      <c r="FA489" s="99"/>
      <c r="FB489" s="99"/>
      <c r="FC489" s="99"/>
      <c r="FD489" s="99"/>
      <c r="FE489" s="99"/>
      <c r="FF489" s="99"/>
      <c r="FG489" s="99"/>
      <c r="FH489" s="98"/>
      <c r="FI489" s="98"/>
      <c r="FJ489" s="98"/>
      <c r="FK489" s="98"/>
      <c r="FL489" s="98"/>
      <c r="FM489" s="97">
        <f>SUM(ET489:FL489)*$Q489</f>
        <v>0</v>
      </c>
      <c r="FO489" s="148"/>
      <c r="FQ489" s="101"/>
      <c r="FR489" s="37"/>
      <c r="FS489" s="100"/>
      <c r="FT489" s="99"/>
      <c r="FU489" s="99"/>
      <c r="FV489" s="99"/>
      <c r="FW489" s="99"/>
      <c r="FX489" s="99"/>
      <c r="FY489" s="99"/>
      <c r="FZ489" s="99"/>
      <c r="GA489" s="99"/>
      <c r="GB489" s="99"/>
      <c r="GC489" s="99"/>
      <c r="GD489" s="99"/>
      <c r="GE489" s="99"/>
      <c r="GF489" s="99"/>
      <c r="GG489" s="98"/>
      <c r="GH489" s="98"/>
      <c r="GI489" s="98"/>
      <c r="GJ489" s="98"/>
      <c r="GK489" s="98"/>
      <c r="GL489" s="97">
        <f>SUM(FS489:GK489)*$Q489</f>
        <v>0</v>
      </c>
      <c r="GN489" s="148"/>
      <c r="GP489" s="101"/>
      <c r="GQ489" s="37"/>
      <c r="GR489" s="100"/>
      <c r="GS489" s="99"/>
      <c r="GT489" s="99"/>
      <c r="GU489" s="99"/>
      <c r="GV489" s="99"/>
      <c r="GW489" s="99"/>
      <c r="GX489" s="99"/>
      <c r="GY489" s="99"/>
      <c r="GZ489" s="99"/>
      <c r="HA489" s="99"/>
      <c r="HB489" s="99"/>
      <c r="HC489" s="99"/>
      <c r="HD489" s="99"/>
      <c r="HE489" s="99"/>
      <c r="HF489" s="98"/>
      <c r="HG489" s="98"/>
      <c r="HH489" s="98"/>
      <c r="HI489" s="98"/>
      <c r="HJ489" s="98"/>
      <c r="HK489" s="97">
        <f>SUM(GR489:HJ489)*$Q489</f>
        <v>0</v>
      </c>
      <c r="HM489" s="148"/>
      <c r="HO489" s="101"/>
      <c r="HP489" s="37"/>
      <c r="HQ489" s="100"/>
      <c r="HR489" s="99"/>
      <c r="HS489" s="99"/>
      <c r="HT489" s="99"/>
      <c r="HU489" s="99"/>
      <c r="HV489" s="99"/>
      <c r="HW489" s="99"/>
      <c r="HX489" s="99"/>
      <c r="HY489" s="99"/>
      <c r="HZ489" s="99"/>
      <c r="IA489" s="99"/>
      <c r="IB489" s="99"/>
      <c r="IC489" s="99"/>
      <c r="ID489" s="99"/>
      <c r="IE489" s="98"/>
      <c r="IF489" s="98"/>
      <c r="IG489" s="98"/>
      <c r="IH489" s="98"/>
      <c r="II489" s="98">
        <v>1</v>
      </c>
      <c r="IJ489" s="97">
        <f>SUM(HQ489:II489)*$Q489</f>
        <v>0</v>
      </c>
      <c r="IL489" s="148"/>
      <c r="IN489" s="101"/>
      <c r="IO489" s="37"/>
      <c r="IP489" s="100"/>
      <c r="IQ489" s="99"/>
      <c r="IR489" s="99"/>
      <c r="IS489" s="99"/>
      <c r="IT489" s="99"/>
      <c r="IU489" s="99"/>
      <c r="IV489" s="99"/>
      <c r="IW489" s="99"/>
      <c r="IX489" s="98"/>
      <c r="IY489" s="98"/>
      <c r="IZ489" s="98"/>
      <c r="JA489" s="98"/>
      <c r="JB489" s="98"/>
      <c r="JC489" s="98"/>
      <c r="JD489" s="98"/>
      <c r="JE489" s="98"/>
      <c r="JF489" s="98"/>
      <c r="JG489" s="98"/>
      <c r="JH489" s="98"/>
      <c r="JI489" s="97">
        <f>SUM(IP489:JH489)*$Q489</f>
        <v>0</v>
      </c>
      <c r="JK489" s="148"/>
      <c r="JM489" s="101"/>
      <c r="JN489" s="37"/>
      <c r="JO489" s="100"/>
      <c r="JP489" s="99"/>
      <c r="JQ489" s="99"/>
      <c r="JR489" s="99"/>
      <c r="JS489" s="99"/>
      <c r="JT489" s="99"/>
      <c r="JU489" s="99"/>
      <c r="JV489" s="99"/>
      <c r="JW489" s="98"/>
      <c r="JX489" s="98"/>
      <c r="JY489" s="98"/>
      <c r="JZ489" s="98"/>
      <c r="KA489" s="98"/>
      <c r="KB489" s="98"/>
      <c r="KC489" s="98"/>
      <c r="KD489" s="98"/>
      <c r="KE489" s="98"/>
      <c r="KF489" s="98"/>
      <c r="KG489" s="98"/>
      <c r="KH489" s="97">
        <f>SUM(JO489:KG489)*$Q489</f>
        <v>0</v>
      </c>
      <c r="KJ489" s="148"/>
      <c r="KL489" s="101"/>
      <c r="KM489" s="37"/>
      <c r="KN489" s="100"/>
      <c r="KO489" s="99"/>
      <c r="KP489" s="99"/>
      <c r="KQ489" s="99"/>
      <c r="KR489" s="99"/>
      <c r="KS489" s="99"/>
      <c r="KT489" s="99"/>
      <c r="KU489" s="99"/>
      <c r="KV489" s="98"/>
      <c r="KW489" s="98"/>
      <c r="KX489" s="98"/>
      <c r="KY489" s="98"/>
      <c r="KZ489" s="98"/>
      <c r="LA489" s="98"/>
      <c r="LB489" s="98"/>
      <c r="LC489" s="98"/>
      <c r="LD489" s="98"/>
      <c r="LE489" s="98"/>
      <c r="LF489" s="98"/>
      <c r="LG489" s="97">
        <f>SUM(KN489:LF489)*$Q489</f>
        <v>0</v>
      </c>
      <c r="LI489" s="148"/>
      <c r="LK489" s="101"/>
      <c r="LL489" s="37"/>
      <c r="LM489" s="100"/>
      <c r="LN489" s="99"/>
      <c r="LO489" s="99"/>
      <c r="LP489" s="99"/>
      <c r="LQ489" s="99"/>
      <c r="LR489" s="99"/>
      <c r="LS489" s="99"/>
      <c r="LT489" s="99"/>
      <c r="LU489" s="98"/>
      <c r="LV489" s="98"/>
      <c r="LW489" s="98"/>
      <c r="LX489" s="98"/>
      <c r="LY489" s="98"/>
      <c r="LZ489" s="98"/>
      <c r="MA489" s="98"/>
      <c r="MB489" s="98"/>
      <c r="MC489" s="98"/>
      <c r="MD489" s="98"/>
      <c r="ME489" s="98"/>
      <c r="MF489" s="97">
        <f>SUM(LM489:ME489)*$Q489</f>
        <v>0</v>
      </c>
      <c r="MH489" s="148"/>
      <c r="MJ489" s="101"/>
      <c r="MK489" s="37"/>
      <c r="ML489" s="100"/>
      <c r="MM489" s="99"/>
      <c r="MN489" s="99"/>
      <c r="MO489" s="99"/>
      <c r="MP489" s="99"/>
      <c r="MQ489" s="99"/>
      <c r="MR489" s="99"/>
      <c r="MS489" s="99"/>
      <c r="MT489" s="98"/>
      <c r="MU489" s="98"/>
      <c r="MV489" s="98"/>
      <c r="MW489" s="98"/>
      <c r="MX489" s="98"/>
      <c r="MY489" s="98"/>
      <c r="MZ489" s="98"/>
      <c r="NA489" s="98"/>
      <c r="NB489" s="98"/>
      <c r="NC489" s="98"/>
      <c r="ND489" s="98"/>
      <c r="NE489" s="97">
        <f>SUM(ML489:ND489)*$Q489</f>
        <v>0</v>
      </c>
      <c r="NG489" s="148"/>
      <c r="NI489" s="101"/>
      <c r="NJ489" s="37"/>
      <c r="NK489" s="100"/>
      <c r="NL489" s="99"/>
      <c r="NM489" s="99"/>
      <c r="NN489" s="99"/>
      <c r="NO489" s="99"/>
      <c r="NP489" s="99"/>
      <c r="NQ489" s="99"/>
      <c r="NR489" s="99"/>
      <c r="NS489" s="99"/>
      <c r="NT489" s="99"/>
      <c r="NU489" s="99"/>
      <c r="NV489" s="99"/>
      <c r="NW489" s="99"/>
      <c r="NX489" s="99"/>
      <c r="NY489" s="99"/>
      <c r="NZ489" s="99"/>
      <c r="OA489" s="98"/>
      <c r="OB489" s="99"/>
      <c r="OC489" s="98"/>
      <c r="OD489" s="97">
        <f>SUM(NK489:OC489)*$Q489</f>
        <v>0</v>
      </c>
      <c r="OF489" s="148"/>
      <c r="OH489" s="101"/>
      <c r="OI489" s="37"/>
      <c r="OJ489" s="100"/>
      <c r="OK489" s="99"/>
      <c r="OL489" s="99"/>
      <c r="OM489" s="99"/>
      <c r="ON489" s="99"/>
      <c r="OO489" s="99"/>
      <c r="OP489" s="99"/>
      <c r="OQ489" s="99"/>
      <c r="OR489" s="99"/>
      <c r="OS489" s="99"/>
      <c r="OT489" s="99"/>
      <c r="OU489" s="99"/>
      <c r="OV489" s="99"/>
      <c r="OW489" s="99"/>
      <c r="OX489" s="99"/>
      <c r="OY489" s="99"/>
      <c r="OZ489" s="98"/>
      <c r="PA489" s="99"/>
      <c r="PB489" s="98"/>
      <c r="PC489" s="97">
        <f>SUM(OJ489:PB489)*$Q489</f>
        <v>0</v>
      </c>
      <c r="PE489" s="148"/>
      <c r="PG489" s="101"/>
      <c r="PH489" s="37"/>
      <c r="PI489" s="100"/>
      <c r="PJ489" s="99"/>
      <c r="PK489" s="99"/>
      <c r="PL489" s="99"/>
      <c r="PM489" s="99"/>
      <c r="PN489" s="99"/>
      <c r="PO489" s="99"/>
      <c r="PP489" s="99"/>
      <c r="PQ489" s="99"/>
      <c r="PR489" s="99"/>
      <c r="PS489" s="99"/>
      <c r="PT489" s="99"/>
      <c r="PU489" s="99"/>
      <c r="PV489" s="99"/>
      <c r="PW489" s="99"/>
      <c r="PX489" s="99"/>
      <c r="PY489" s="98"/>
      <c r="PZ489" s="99"/>
      <c r="QA489" s="98">
        <v>1</v>
      </c>
      <c r="QB489" s="97">
        <f>SUM(PI489:QA489)*$Q489</f>
        <v>0</v>
      </c>
      <c r="QD489" s="148"/>
      <c r="QF489" s="101"/>
      <c r="QG489" s="37"/>
      <c r="QH489" s="100"/>
      <c r="QI489" s="99"/>
      <c r="QJ489" s="99"/>
      <c r="QK489" s="99"/>
      <c r="QL489" s="99"/>
      <c r="QM489" s="99"/>
      <c r="QN489" s="99"/>
      <c r="QO489" s="99"/>
      <c r="QP489" s="99"/>
      <c r="QQ489" s="99"/>
      <c r="QR489" s="99"/>
      <c r="QS489" s="99"/>
      <c r="QT489" s="99"/>
      <c r="QU489" s="99"/>
      <c r="QV489" s="99"/>
      <c r="QW489" s="99"/>
      <c r="QX489" s="98"/>
      <c r="QY489" s="99"/>
      <c r="QZ489" s="98"/>
      <c r="RA489" s="97">
        <f>SUM(QH489:QZ489)*$Q489</f>
        <v>0</v>
      </c>
      <c r="RC489" s="148"/>
      <c r="RE489" s="101"/>
      <c r="RF489" s="37"/>
      <c r="RG489" s="100"/>
      <c r="RH489" s="99"/>
      <c r="RI489" s="99"/>
      <c r="RJ489" s="99"/>
      <c r="RK489" s="99"/>
      <c r="RL489" s="99"/>
      <c r="RM489" s="99"/>
      <c r="RN489" s="99"/>
      <c r="RO489" s="99"/>
      <c r="RP489" s="99"/>
      <c r="RQ489" s="99"/>
      <c r="RR489" s="99"/>
      <c r="RS489" s="99"/>
      <c r="RT489" s="99"/>
      <c r="RU489" s="99"/>
      <c r="RV489" s="99"/>
      <c r="RW489" s="98"/>
      <c r="RX489" s="99"/>
      <c r="RY489" s="98">
        <v>1</v>
      </c>
      <c r="RZ489" s="97">
        <f>SUM(RG489:RY489)*$Q489</f>
        <v>0</v>
      </c>
      <c r="SB489" s="148"/>
      <c r="SD489" s="101"/>
      <c r="SE489" s="37"/>
      <c r="SF489" s="100"/>
      <c r="SG489" s="99"/>
      <c r="SH489" s="99"/>
      <c r="SI489" s="99"/>
      <c r="SJ489" s="99"/>
      <c r="SK489" s="99"/>
      <c r="SL489" s="99"/>
      <c r="SM489" s="99"/>
      <c r="SN489" s="99"/>
      <c r="SO489" s="99"/>
      <c r="SP489" s="99"/>
      <c r="SQ489" s="99"/>
      <c r="SR489" s="99"/>
      <c r="SS489" s="99"/>
      <c r="ST489" s="99"/>
      <c r="SU489" s="99"/>
      <c r="SV489" s="98"/>
      <c r="SW489" s="99"/>
      <c r="SX489" s="98"/>
      <c r="SY489" s="97">
        <f>SUM(SF489:SX489)*$Q489</f>
        <v>0</v>
      </c>
      <c r="TA489" s="148"/>
      <c r="TC489" s="101"/>
      <c r="TD489" s="37"/>
      <c r="TE489" s="100"/>
      <c r="TF489" s="99"/>
      <c r="TG489" s="99"/>
      <c r="TH489" s="99"/>
      <c r="TI489" s="99"/>
      <c r="TJ489" s="99"/>
      <c r="TK489" s="99"/>
      <c r="TL489" s="99"/>
      <c r="TM489" s="99"/>
      <c r="TN489" s="99"/>
      <c r="TO489" s="99"/>
      <c r="TP489" s="99"/>
      <c r="TQ489" s="99"/>
      <c r="TR489" s="99"/>
      <c r="TS489" s="99"/>
      <c r="TT489" s="99"/>
      <c r="TU489" s="98"/>
      <c r="TV489" s="99"/>
      <c r="TW489" s="98"/>
      <c r="TX489" s="97">
        <f>SUM(TE489:TW489)*$Q489</f>
        <v>0</v>
      </c>
      <c r="TZ489" s="148"/>
      <c r="UB489" s="101"/>
      <c r="UC489" s="37"/>
      <c r="UD489" s="100"/>
      <c r="UE489" s="99"/>
      <c r="UF489" s="99"/>
      <c r="UG489" s="99"/>
      <c r="UH489" s="99"/>
      <c r="UI489" s="99"/>
      <c r="UJ489" s="99"/>
      <c r="UK489" s="99"/>
      <c r="UL489" s="99"/>
      <c r="UM489" s="99"/>
      <c r="UN489" s="99"/>
      <c r="UO489" s="99"/>
      <c r="UP489" s="99"/>
      <c r="UQ489" s="99"/>
      <c r="UR489" s="99"/>
      <c r="US489" s="99"/>
      <c r="UT489" s="98"/>
      <c r="UU489" s="99"/>
      <c r="UV489" s="98"/>
      <c r="UW489" s="97">
        <f>SUM(UD489:UV489)*$Q489</f>
        <v>0</v>
      </c>
      <c r="UY489" s="148"/>
      <c r="VA489" s="101"/>
      <c r="VB489" s="37"/>
      <c r="VC489" s="100"/>
      <c r="VD489" s="99"/>
      <c r="VE489" s="99"/>
      <c r="VF489" s="99"/>
      <c r="VG489" s="99"/>
      <c r="VH489" s="99"/>
      <c r="VI489" s="99"/>
      <c r="VJ489" s="99"/>
      <c r="VK489" s="99"/>
      <c r="VL489" s="99"/>
      <c r="VM489" s="99"/>
      <c r="VN489" s="99"/>
      <c r="VO489" s="99"/>
      <c r="VP489" s="99"/>
      <c r="VQ489" s="99"/>
      <c r="VR489" s="99"/>
      <c r="VS489" s="98"/>
      <c r="VT489" s="99"/>
      <c r="VU489" s="98">
        <v>1</v>
      </c>
      <c r="VV489" s="97">
        <f>SUM(VC489:VU489)*$Q489</f>
        <v>0</v>
      </c>
    </row>
    <row r="490" spans="2:596" s="38" customFormat="1" ht="315" outlineLevel="1">
      <c r="B490" s="88"/>
      <c r="C490" s="89">
        <f>IF(ISERROR(I490+1)=TRUE,I490,IF(I490="","",MAX(C$15:C489)+1))</f>
        <v>360</v>
      </c>
      <c r="D490" s="88">
        <f t="shared" si="835"/>
        <v>1</v>
      </c>
      <c r="E490" s="3"/>
      <c r="G490" s="148"/>
      <c r="I490" s="87">
        <f>+I489+1</f>
        <v>371</v>
      </c>
      <c r="J490" s="86" t="s">
        <v>322</v>
      </c>
      <c r="K490" s="85"/>
      <c r="L490" s="85"/>
      <c r="M490" s="85"/>
      <c r="N490" s="85"/>
      <c r="O490" s="84"/>
      <c r="P490" s="83" t="s">
        <v>263</v>
      </c>
      <c r="Q490" s="82"/>
      <c r="R490" s="81" t="s">
        <v>141</v>
      </c>
      <c r="S490" s="80"/>
      <c r="U490" s="148"/>
      <c r="W490" s="78"/>
      <c r="X490" s="37"/>
      <c r="Y490" s="77"/>
      <c r="Z490" s="76"/>
      <c r="AA490" s="79"/>
      <c r="AB490" s="76"/>
      <c r="AC490" s="79"/>
      <c r="AD490" s="76"/>
      <c r="AE490" s="76"/>
      <c r="AF490" s="76"/>
      <c r="AG490" s="76"/>
      <c r="AH490" s="76"/>
      <c r="AI490" s="76"/>
      <c r="AJ490" s="76"/>
      <c r="AK490" s="75"/>
      <c r="AL490" s="75"/>
      <c r="AM490" s="75"/>
      <c r="AN490" s="75"/>
      <c r="AO490" s="75"/>
      <c r="AP490" s="75"/>
      <c r="AQ490" s="75">
        <v>1</v>
      </c>
      <c r="AR490" s="74">
        <f>SUM(Y490:AQ490)*$Q490</f>
        <v>0</v>
      </c>
      <c r="AT490" s="148"/>
      <c r="AV490" s="78"/>
      <c r="AW490" s="37"/>
      <c r="AX490" s="77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5"/>
      <c r="BK490" s="75"/>
      <c r="BL490" s="75"/>
      <c r="BM490" s="75"/>
      <c r="BN490" s="75"/>
      <c r="BO490" s="75"/>
      <c r="BP490" s="75"/>
      <c r="BQ490" s="74">
        <f>SUM(AX490:BP490)*$Q490</f>
        <v>0</v>
      </c>
      <c r="BS490" s="148"/>
      <c r="BU490" s="78"/>
      <c r="BV490" s="37"/>
      <c r="BW490" s="77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5"/>
      <c r="CJ490" s="75"/>
      <c r="CK490" s="75"/>
      <c r="CL490" s="75"/>
      <c r="CM490" s="75"/>
      <c r="CN490" s="75"/>
      <c r="CO490" s="75"/>
      <c r="CP490" s="74">
        <f>SUM(BW490:CO490)*$Q490</f>
        <v>0</v>
      </c>
      <c r="CR490" s="148"/>
      <c r="CT490" s="78"/>
      <c r="CU490" s="37"/>
      <c r="CV490" s="77"/>
      <c r="CW490" s="76"/>
      <c r="CX490" s="76"/>
      <c r="CY490" s="76"/>
      <c r="CZ490" s="76"/>
      <c r="DA490" s="76"/>
      <c r="DB490" s="76"/>
      <c r="DC490" s="76"/>
      <c r="DD490" s="76"/>
      <c r="DE490" s="76"/>
      <c r="DF490" s="76"/>
      <c r="DG490" s="76"/>
      <c r="DH490" s="75"/>
      <c r="DI490" s="75"/>
      <c r="DJ490" s="75"/>
      <c r="DK490" s="75"/>
      <c r="DL490" s="75"/>
      <c r="DM490" s="75"/>
      <c r="DN490" s="75"/>
      <c r="DO490" s="74">
        <f>SUM(CV490:DN490)*$Q490</f>
        <v>0</v>
      </c>
      <c r="DQ490" s="148"/>
      <c r="DS490" s="78"/>
      <c r="DT490" s="37"/>
      <c r="DU490" s="77"/>
      <c r="DV490" s="76"/>
      <c r="DW490" s="76"/>
      <c r="DX490" s="76"/>
      <c r="DY490" s="76"/>
      <c r="DZ490" s="76"/>
      <c r="EA490" s="76"/>
      <c r="EB490" s="76"/>
      <c r="EC490" s="76"/>
      <c r="ED490" s="76"/>
      <c r="EE490" s="76"/>
      <c r="EF490" s="76"/>
      <c r="EG490" s="75"/>
      <c r="EH490" s="75"/>
      <c r="EI490" s="75"/>
      <c r="EJ490" s="75"/>
      <c r="EK490" s="75"/>
      <c r="EL490" s="75"/>
      <c r="EM490" s="75"/>
      <c r="EN490" s="74">
        <f>SUM(DU490:EM490)*$Q490</f>
        <v>0</v>
      </c>
      <c r="EP490" s="148"/>
      <c r="ER490" s="78"/>
      <c r="ES490" s="37"/>
      <c r="ET490" s="77"/>
      <c r="EU490" s="76"/>
      <c r="EV490" s="76"/>
      <c r="EW490" s="76"/>
      <c r="EX490" s="76"/>
      <c r="EY490" s="76"/>
      <c r="EZ490" s="76"/>
      <c r="FA490" s="76"/>
      <c r="FB490" s="76"/>
      <c r="FC490" s="76"/>
      <c r="FD490" s="76"/>
      <c r="FE490" s="76"/>
      <c r="FF490" s="76"/>
      <c r="FG490" s="76"/>
      <c r="FH490" s="75"/>
      <c r="FI490" s="75"/>
      <c r="FJ490" s="75"/>
      <c r="FK490" s="75"/>
      <c r="FL490" s="75">
        <v>1</v>
      </c>
      <c r="FM490" s="74">
        <f>SUM(ET490:FL490)*$Q490</f>
        <v>0</v>
      </c>
      <c r="FO490" s="148"/>
      <c r="FQ490" s="78"/>
      <c r="FR490" s="37"/>
      <c r="FS490" s="77"/>
      <c r="FT490" s="76"/>
      <c r="FU490" s="76"/>
      <c r="FV490" s="76"/>
      <c r="FW490" s="76"/>
      <c r="FX490" s="76"/>
      <c r="FY490" s="76"/>
      <c r="FZ490" s="76"/>
      <c r="GA490" s="76"/>
      <c r="GB490" s="76"/>
      <c r="GC490" s="76"/>
      <c r="GD490" s="76"/>
      <c r="GE490" s="76"/>
      <c r="GF490" s="76"/>
      <c r="GG490" s="75"/>
      <c r="GH490" s="75"/>
      <c r="GI490" s="75"/>
      <c r="GJ490" s="75"/>
      <c r="GK490" s="75"/>
      <c r="GL490" s="74">
        <f>SUM(FS490:GK490)*$Q490</f>
        <v>0</v>
      </c>
      <c r="GN490" s="148"/>
      <c r="GP490" s="78"/>
      <c r="GQ490" s="37"/>
      <c r="GR490" s="77"/>
      <c r="GS490" s="76"/>
      <c r="GT490" s="76"/>
      <c r="GU490" s="76"/>
      <c r="GV490" s="76"/>
      <c r="GW490" s="76"/>
      <c r="GX490" s="76"/>
      <c r="GY490" s="76"/>
      <c r="GZ490" s="76"/>
      <c r="HA490" s="76"/>
      <c r="HB490" s="76"/>
      <c r="HC490" s="76"/>
      <c r="HD490" s="76"/>
      <c r="HE490" s="76"/>
      <c r="HF490" s="75"/>
      <c r="HG490" s="75"/>
      <c r="HH490" s="75"/>
      <c r="HI490" s="75"/>
      <c r="HJ490" s="75"/>
      <c r="HK490" s="74">
        <f>SUM(GR490:HJ490)*$Q490</f>
        <v>0</v>
      </c>
      <c r="HM490" s="148"/>
      <c r="HO490" s="78"/>
      <c r="HP490" s="37"/>
      <c r="HQ490" s="77"/>
      <c r="HR490" s="76"/>
      <c r="HS490" s="76"/>
      <c r="HT490" s="76"/>
      <c r="HU490" s="76"/>
      <c r="HV490" s="76"/>
      <c r="HW490" s="76"/>
      <c r="HX490" s="76"/>
      <c r="HY490" s="76"/>
      <c r="HZ490" s="76"/>
      <c r="IA490" s="76"/>
      <c r="IB490" s="76"/>
      <c r="IC490" s="76"/>
      <c r="ID490" s="76"/>
      <c r="IE490" s="75"/>
      <c r="IF490" s="75"/>
      <c r="IG490" s="75"/>
      <c r="IH490" s="75"/>
      <c r="II490" s="75"/>
      <c r="IJ490" s="74">
        <f>SUM(HQ490:II490)*$Q490</f>
        <v>0</v>
      </c>
      <c r="IL490" s="148"/>
      <c r="IN490" s="78"/>
      <c r="IO490" s="37"/>
      <c r="IP490" s="77"/>
      <c r="IQ490" s="76"/>
      <c r="IR490" s="76"/>
      <c r="IS490" s="76"/>
      <c r="IT490" s="76"/>
      <c r="IU490" s="76"/>
      <c r="IV490" s="76"/>
      <c r="IW490" s="76"/>
      <c r="IX490" s="75"/>
      <c r="IY490" s="75"/>
      <c r="IZ490" s="75"/>
      <c r="JA490" s="75"/>
      <c r="JB490" s="75"/>
      <c r="JC490" s="75"/>
      <c r="JD490" s="75"/>
      <c r="JE490" s="75"/>
      <c r="JF490" s="75"/>
      <c r="JG490" s="75"/>
      <c r="JH490" s="75">
        <v>1</v>
      </c>
      <c r="JI490" s="74">
        <f>SUM(IP490:JH490)*$Q490</f>
        <v>0</v>
      </c>
      <c r="JK490" s="148"/>
      <c r="JM490" s="78"/>
      <c r="JN490" s="37"/>
      <c r="JO490" s="77"/>
      <c r="JP490" s="76"/>
      <c r="JQ490" s="76"/>
      <c r="JR490" s="76"/>
      <c r="JS490" s="76"/>
      <c r="JT490" s="76"/>
      <c r="JU490" s="76"/>
      <c r="JV490" s="76"/>
      <c r="JW490" s="75"/>
      <c r="JX490" s="75"/>
      <c r="JY490" s="75"/>
      <c r="JZ490" s="75"/>
      <c r="KA490" s="75"/>
      <c r="KB490" s="75"/>
      <c r="KC490" s="75"/>
      <c r="KD490" s="75"/>
      <c r="KE490" s="75"/>
      <c r="KF490" s="75"/>
      <c r="KG490" s="75"/>
      <c r="KH490" s="74">
        <f>SUM(JO490:KG490)*$Q490</f>
        <v>0</v>
      </c>
      <c r="KJ490" s="148"/>
      <c r="KL490" s="78"/>
      <c r="KM490" s="37"/>
      <c r="KN490" s="77"/>
      <c r="KO490" s="76"/>
      <c r="KP490" s="76"/>
      <c r="KQ490" s="76"/>
      <c r="KR490" s="76"/>
      <c r="KS490" s="76"/>
      <c r="KT490" s="76"/>
      <c r="KU490" s="76"/>
      <c r="KV490" s="75"/>
      <c r="KW490" s="75"/>
      <c r="KX490" s="75"/>
      <c r="KY490" s="75"/>
      <c r="KZ490" s="75"/>
      <c r="LA490" s="75"/>
      <c r="LB490" s="75"/>
      <c r="LC490" s="75"/>
      <c r="LD490" s="75"/>
      <c r="LE490" s="75"/>
      <c r="LF490" s="75">
        <v>1</v>
      </c>
      <c r="LG490" s="74">
        <f>SUM(KN490:LF490)*$Q490</f>
        <v>0</v>
      </c>
      <c r="LI490" s="148"/>
      <c r="LK490" s="78"/>
      <c r="LL490" s="37"/>
      <c r="LM490" s="77"/>
      <c r="LN490" s="76"/>
      <c r="LO490" s="76"/>
      <c r="LP490" s="76"/>
      <c r="LQ490" s="76"/>
      <c r="LR490" s="76"/>
      <c r="LS490" s="76"/>
      <c r="LT490" s="76"/>
      <c r="LU490" s="75"/>
      <c r="LV490" s="75"/>
      <c r="LW490" s="75"/>
      <c r="LX490" s="75"/>
      <c r="LY490" s="75"/>
      <c r="LZ490" s="75"/>
      <c r="MA490" s="75"/>
      <c r="MB490" s="75"/>
      <c r="MC490" s="75"/>
      <c r="MD490" s="75"/>
      <c r="ME490" s="75"/>
      <c r="MF490" s="74">
        <f>SUM(LM490:ME490)*$Q490</f>
        <v>0</v>
      </c>
      <c r="MH490" s="148"/>
      <c r="MJ490" s="78"/>
      <c r="MK490" s="37"/>
      <c r="ML490" s="77"/>
      <c r="MM490" s="76"/>
      <c r="MN490" s="76"/>
      <c r="MO490" s="76"/>
      <c r="MP490" s="76"/>
      <c r="MQ490" s="76"/>
      <c r="MR490" s="76"/>
      <c r="MS490" s="76"/>
      <c r="MT490" s="75"/>
      <c r="MU490" s="75"/>
      <c r="MV490" s="75"/>
      <c r="MW490" s="75"/>
      <c r="MX490" s="75"/>
      <c r="MY490" s="75"/>
      <c r="MZ490" s="75"/>
      <c r="NA490" s="75"/>
      <c r="NB490" s="75"/>
      <c r="NC490" s="75"/>
      <c r="ND490" s="75"/>
      <c r="NE490" s="74">
        <f>SUM(ML490:ND490)*$Q490</f>
        <v>0</v>
      </c>
      <c r="NG490" s="148"/>
      <c r="NI490" s="78"/>
      <c r="NJ490" s="37"/>
      <c r="NK490" s="77"/>
      <c r="NL490" s="76"/>
      <c r="NM490" s="76"/>
      <c r="NN490" s="76"/>
      <c r="NO490" s="76"/>
      <c r="NP490" s="76"/>
      <c r="NQ490" s="76"/>
      <c r="NR490" s="76"/>
      <c r="NS490" s="76"/>
      <c r="NT490" s="76"/>
      <c r="NU490" s="76"/>
      <c r="NV490" s="76"/>
      <c r="NW490" s="76"/>
      <c r="NX490" s="76"/>
      <c r="NY490" s="76"/>
      <c r="NZ490" s="76"/>
      <c r="OA490" s="75"/>
      <c r="OB490" s="76"/>
      <c r="OC490" s="75">
        <v>1</v>
      </c>
      <c r="OD490" s="74">
        <f>SUM(NK490:OC490)*$Q490</f>
        <v>0</v>
      </c>
      <c r="OF490" s="148"/>
      <c r="OH490" s="78"/>
      <c r="OI490" s="37"/>
      <c r="OJ490" s="77"/>
      <c r="OK490" s="76"/>
      <c r="OL490" s="76"/>
      <c r="OM490" s="76"/>
      <c r="ON490" s="76"/>
      <c r="OO490" s="76"/>
      <c r="OP490" s="76"/>
      <c r="OQ490" s="76"/>
      <c r="OR490" s="76"/>
      <c r="OS490" s="76"/>
      <c r="OT490" s="76"/>
      <c r="OU490" s="76"/>
      <c r="OV490" s="76"/>
      <c r="OW490" s="76"/>
      <c r="OX490" s="76"/>
      <c r="OY490" s="76"/>
      <c r="OZ490" s="75"/>
      <c r="PA490" s="76"/>
      <c r="PB490" s="75"/>
      <c r="PC490" s="74">
        <f>SUM(OJ490:PB490)*$Q490</f>
        <v>0</v>
      </c>
      <c r="PE490" s="148"/>
      <c r="PG490" s="78"/>
      <c r="PH490" s="37"/>
      <c r="PI490" s="77"/>
      <c r="PJ490" s="76"/>
      <c r="PK490" s="76"/>
      <c r="PL490" s="76"/>
      <c r="PM490" s="76"/>
      <c r="PN490" s="76"/>
      <c r="PO490" s="76"/>
      <c r="PP490" s="76"/>
      <c r="PQ490" s="76"/>
      <c r="PR490" s="76"/>
      <c r="PS490" s="76"/>
      <c r="PT490" s="76"/>
      <c r="PU490" s="76"/>
      <c r="PV490" s="76"/>
      <c r="PW490" s="76"/>
      <c r="PX490" s="76"/>
      <c r="PY490" s="75"/>
      <c r="PZ490" s="76"/>
      <c r="QA490" s="75"/>
      <c r="QB490" s="74">
        <f>SUM(PI490:QA490)*$Q490</f>
        <v>0</v>
      </c>
      <c r="QD490" s="148"/>
      <c r="QF490" s="78"/>
      <c r="QG490" s="37"/>
      <c r="QH490" s="77"/>
      <c r="QI490" s="76"/>
      <c r="QJ490" s="76"/>
      <c r="QK490" s="76"/>
      <c r="QL490" s="76"/>
      <c r="QM490" s="76"/>
      <c r="QN490" s="76"/>
      <c r="QO490" s="76"/>
      <c r="QP490" s="76"/>
      <c r="QQ490" s="76"/>
      <c r="QR490" s="76"/>
      <c r="QS490" s="76"/>
      <c r="QT490" s="76"/>
      <c r="QU490" s="76"/>
      <c r="QV490" s="76"/>
      <c r="QW490" s="76"/>
      <c r="QX490" s="75"/>
      <c r="QY490" s="76"/>
      <c r="QZ490" s="75"/>
      <c r="RA490" s="74">
        <f>SUM(QH490:QZ490)*$Q490</f>
        <v>0</v>
      </c>
      <c r="RC490" s="148"/>
      <c r="RE490" s="78"/>
      <c r="RF490" s="37"/>
      <c r="RG490" s="77"/>
      <c r="RH490" s="76"/>
      <c r="RI490" s="76"/>
      <c r="RJ490" s="76"/>
      <c r="RK490" s="76"/>
      <c r="RL490" s="76"/>
      <c r="RM490" s="76"/>
      <c r="RN490" s="76"/>
      <c r="RO490" s="76"/>
      <c r="RP490" s="76"/>
      <c r="RQ490" s="76"/>
      <c r="RR490" s="76"/>
      <c r="RS490" s="76"/>
      <c r="RT490" s="76"/>
      <c r="RU490" s="76"/>
      <c r="RV490" s="76"/>
      <c r="RW490" s="75"/>
      <c r="RX490" s="76"/>
      <c r="RY490" s="75"/>
      <c r="RZ490" s="74">
        <f>SUM(RG490:RY490)*$Q490</f>
        <v>0</v>
      </c>
      <c r="SB490" s="148"/>
      <c r="SD490" s="78"/>
      <c r="SE490" s="37"/>
      <c r="SF490" s="77"/>
      <c r="SG490" s="76"/>
      <c r="SH490" s="76"/>
      <c r="SI490" s="76"/>
      <c r="SJ490" s="76"/>
      <c r="SK490" s="76"/>
      <c r="SL490" s="76"/>
      <c r="SM490" s="76"/>
      <c r="SN490" s="76"/>
      <c r="SO490" s="76"/>
      <c r="SP490" s="76"/>
      <c r="SQ490" s="76"/>
      <c r="SR490" s="76"/>
      <c r="SS490" s="76"/>
      <c r="ST490" s="76"/>
      <c r="SU490" s="76"/>
      <c r="SV490" s="75"/>
      <c r="SW490" s="76"/>
      <c r="SX490" s="75">
        <v>1</v>
      </c>
      <c r="SY490" s="74">
        <f>SUM(SF490:SX490)*$Q490</f>
        <v>0</v>
      </c>
      <c r="TA490" s="148"/>
      <c r="TC490" s="78"/>
      <c r="TD490" s="37"/>
      <c r="TE490" s="77"/>
      <c r="TF490" s="76"/>
      <c r="TG490" s="76"/>
      <c r="TH490" s="76"/>
      <c r="TI490" s="76"/>
      <c r="TJ490" s="76"/>
      <c r="TK490" s="76"/>
      <c r="TL490" s="76"/>
      <c r="TM490" s="76"/>
      <c r="TN490" s="76"/>
      <c r="TO490" s="76"/>
      <c r="TP490" s="76"/>
      <c r="TQ490" s="76"/>
      <c r="TR490" s="76"/>
      <c r="TS490" s="76"/>
      <c r="TT490" s="76"/>
      <c r="TU490" s="75"/>
      <c r="TV490" s="76"/>
      <c r="TW490" s="75"/>
      <c r="TX490" s="74">
        <f>SUM(TE490:TW490)*$Q490</f>
        <v>0</v>
      </c>
      <c r="TZ490" s="148"/>
      <c r="UB490" s="78"/>
      <c r="UC490" s="37"/>
      <c r="UD490" s="77"/>
      <c r="UE490" s="76"/>
      <c r="UF490" s="76"/>
      <c r="UG490" s="76"/>
      <c r="UH490" s="76"/>
      <c r="UI490" s="76"/>
      <c r="UJ490" s="76"/>
      <c r="UK490" s="76"/>
      <c r="UL490" s="76"/>
      <c r="UM490" s="76"/>
      <c r="UN490" s="76"/>
      <c r="UO490" s="76"/>
      <c r="UP490" s="76"/>
      <c r="UQ490" s="76"/>
      <c r="UR490" s="76"/>
      <c r="US490" s="76"/>
      <c r="UT490" s="75"/>
      <c r="UU490" s="76"/>
      <c r="UV490" s="75"/>
      <c r="UW490" s="74">
        <f>SUM(UD490:UV490)*$Q490</f>
        <v>0</v>
      </c>
      <c r="UY490" s="148"/>
      <c r="VA490" s="78"/>
      <c r="VB490" s="37"/>
      <c r="VC490" s="77"/>
      <c r="VD490" s="76"/>
      <c r="VE490" s="76"/>
      <c r="VF490" s="76"/>
      <c r="VG490" s="76"/>
      <c r="VH490" s="76"/>
      <c r="VI490" s="76"/>
      <c r="VJ490" s="76"/>
      <c r="VK490" s="76"/>
      <c r="VL490" s="76"/>
      <c r="VM490" s="76"/>
      <c r="VN490" s="76"/>
      <c r="VO490" s="76"/>
      <c r="VP490" s="76"/>
      <c r="VQ490" s="76"/>
      <c r="VR490" s="76"/>
      <c r="VS490" s="75"/>
      <c r="VT490" s="76"/>
      <c r="VU490" s="75"/>
      <c r="VV490" s="74">
        <f>SUM(VC490:VU490)*$Q490</f>
        <v>0</v>
      </c>
    </row>
    <row r="491" spans="2:596">
      <c r="B491" s="89" t="str">
        <f>I487</f>
        <v>6.2 | HERRAMIENTAS DE ALQUILER</v>
      </c>
      <c r="C491" s="89" t="str">
        <f>IF(ISERROR(I491+1)=TRUE,I491,IF(I491="","",MAX(C$15:C490)+1))</f>
        <v/>
      </c>
      <c r="D491" s="88" t="str">
        <f t="shared" si="835"/>
        <v/>
      </c>
      <c r="E491" s="3"/>
      <c r="G491" s="148"/>
      <c r="I491" s="114" t="s">
        <v>134</v>
      </c>
      <c r="J491" s="112"/>
      <c r="K491" s="112"/>
      <c r="L491" s="112"/>
      <c r="M491" s="112"/>
      <c r="N491" s="112"/>
      <c r="O491" s="112"/>
      <c r="P491" s="112"/>
      <c r="Q491" s="112"/>
      <c r="R491" s="112"/>
      <c r="S491" s="111"/>
      <c r="U491" s="148"/>
      <c r="V491" s="42"/>
      <c r="W491" s="70" t="str">
        <f>+W485</f>
        <v>Total [US$]</v>
      </c>
      <c r="X491" s="69"/>
      <c r="Y491" s="68">
        <f t="shared" ref="Y491:AQ491" si="883">SUMPRODUCT(Y$489:Y$490,$Q$489:$Q$490)</f>
        <v>0</v>
      </c>
      <c r="Z491" s="68">
        <f t="shared" si="883"/>
        <v>0</v>
      </c>
      <c r="AA491" s="68">
        <f t="shared" si="883"/>
        <v>0</v>
      </c>
      <c r="AB491" s="68">
        <f t="shared" si="883"/>
        <v>0</v>
      </c>
      <c r="AC491" s="68">
        <f t="shared" si="883"/>
        <v>0</v>
      </c>
      <c r="AD491" s="68">
        <f t="shared" si="883"/>
        <v>0</v>
      </c>
      <c r="AE491" s="68">
        <f t="shared" si="883"/>
        <v>0</v>
      </c>
      <c r="AF491" s="68">
        <f t="shared" si="883"/>
        <v>0</v>
      </c>
      <c r="AG491" s="68">
        <f t="shared" si="883"/>
        <v>0</v>
      </c>
      <c r="AH491" s="68">
        <f t="shared" si="883"/>
        <v>0</v>
      </c>
      <c r="AI491" s="68">
        <f t="shared" si="883"/>
        <v>0</v>
      </c>
      <c r="AJ491" s="68">
        <f t="shared" si="883"/>
        <v>0</v>
      </c>
      <c r="AK491" s="68">
        <f t="shared" si="883"/>
        <v>0</v>
      </c>
      <c r="AL491" s="68">
        <f t="shared" si="883"/>
        <v>0</v>
      </c>
      <c r="AM491" s="68">
        <f t="shared" si="883"/>
        <v>0</v>
      </c>
      <c r="AN491" s="68">
        <f t="shared" si="883"/>
        <v>0</v>
      </c>
      <c r="AO491" s="68">
        <f t="shared" si="883"/>
        <v>0</v>
      </c>
      <c r="AP491" s="68">
        <f t="shared" si="883"/>
        <v>0</v>
      </c>
      <c r="AQ491" s="68">
        <f t="shared" si="883"/>
        <v>0</v>
      </c>
      <c r="AR491" s="67">
        <f>SUM(Y491:AQ491)</f>
        <v>0</v>
      </c>
      <c r="AT491" s="148"/>
      <c r="AV491" s="70" t="str">
        <f>+AV485</f>
        <v>Total [US$]</v>
      </c>
      <c r="AW491" s="69"/>
      <c r="AX491" s="68">
        <f t="shared" ref="AX491:BP491" si="884">SUMPRODUCT(AX$489:AX$490,$Q$489:$Q$490)</f>
        <v>0</v>
      </c>
      <c r="AY491" s="68">
        <f t="shared" si="884"/>
        <v>0</v>
      </c>
      <c r="AZ491" s="68">
        <f t="shared" si="884"/>
        <v>0</v>
      </c>
      <c r="BA491" s="68">
        <f t="shared" si="884"/>
        <v>0</v>
      </c>
      <c r="BB491" s="68">
        <f t="shared" si="884"/>
        <v>0</v>
      </c>
      <c r="BC491" s="68">
        <f t="shared" si="884"/>
        <v>0</v>
      </c>
      <c r="BD491" s="68">
        <f t="shared" si="884"/>
        <v>0</v>
      </c>
      <c r="BE491" s="68">
        <f t="shared" si="884"/>
        <v>0</v>
      </c>
      <c r="BF491" s="68">
        <f t="shared" si="884"/>
        <v>0</v>
      </c>
      <c r="BG491" s="68">
        <f t="shared" si="884"/>
        <v>0</v>
      </c>
      <c r="BH491" s="68">
        <f t="shared" si="884"/>
        <v>0</v>
      </c>
      <c r="BI491" s="68">
        <f t="shared" si="884"/>
        <v>0</v>
      </c>
      <c r="BJ491" s="68">
        <f t="shared" si="884"/>
        <v>0</v>
      </c>
      <c r="BK491" s="68">
        <f t="shared" si="884"/>
        <v>0</v>
      </c>
      <c r="BL491" s="68">
        <f t="shared" si="884"/>
        <v>0</v>
      </c>
      <c r="BM491" s="68">
        <f t="shared" si="884"/>
        <v>0</v>
      </c>
      <c r="BN491" s="68">
        <f t="shared" si="884"/>
        <v>0</v>
      </c>
      <c r="BO491" s="68">
        <f t="shared" si="884"/>
        <v>0</v>
      </c>
      <c r="BP491" s="68">
        <f t="shared" si="884"/>
        <v>0</v>
      </c>
      <c r="BQ491" s="67">
        <f>SUM(AX491:BP491)</f>
        <v>0</v>
      </c>
      <c r="BS491" s="148"/>
      <c r="BU491" s="70" t="str">
        <f>+BU485</f>
        <v>Total [US$]</v>
      </c>
      <c r="BV491" s="69"/>
      <c r="BW491" s="68">
        <f t="shared" ref="BW491:CO491" si="885">SUMPRODUCT(BW$489:BW$490,$Q$489:$Q$490)</f>
        <v>0</v>
      </c>
      <c r="BX491" s="68">
        <f t="shared" si="885"/>
        <v>0</v>
      </c>
      <c r="BY491" s="68">
        <f t="shared" si="885"/>
        <v>0</v>
      </c>
      <c r="BZ491" s="68">
        <f t="shared" si="885"/>
        <v>0</v>
      </c>
      <c r="CA491" s="68">
        <f t="shared" si="885"/>
        <v>0</v>
      </c>
      <c r="CB491" s="68">
        <f t="shared" si="885"/>
        <v>0</v>
      </c>
      <c r="CC491" s="68">
        <f t="shared" si="885"/>
        <v>0</v>
      </c>
      <c r="CD491" s="68">
        <f t="shared" si="885"/>
        <v>0</v>
      </c>
      <c r="CE491" s="68">
        <f t="shared" si="885"/>
        <v>0</v>
      </c>
      <c r="CF491" s="68">
        <f t="shared" si="885"/>
        <v>0</v>
      </c>
      <c r="CG491" s="68">
        <f t="shared" si="885"/>
        <v>0</v>
      </c>
      <c r="CH491" s="68">
        <f t="shared" si="885"/>
        <v>0</v>
      </c>
      <c r="CI491" s="68">
        <f t="shared" si="885"/>
        <v>0</v>
      </c>
      <c r="CJ491" s="68">
        <f t="shared" si="885"/>
        <v>0</v>
      </c>
      <c r="CK491" s="68">
        <f t="shared" si="885"/>
        <v>0</v>
      </c>
      <c r="CL491" s="68">
        <f t="shared" si="885"/>
        <v>0</v>
      </c>
      <c r="CM491" s="68">
        <f t="shared" si="885"/>
        <v>0</v>
      </c>
      <c r="CN491" s="68">
        <f t="shared" si="885"/>
        <v>0</v>
      </c>
      <c r="CO491" s="68">
        <f t="shared" si="885"/>
        <v>0</v>
      </c>
      <c r="CP491" s="67">
        <f>SUM(BW491:CO491)</f>
        <v>0</v>
      </c>
      <c r="CR491" s="148"/>
      <c r="CT491" s="70" t="str">
        <f>+CT485</f>
        <v>Total [US$]</v>
      </c>
      <c r="CU491" s="69"/>
      <c r="CV491" s="68">
        <f t="shared" ref="CV491:DN491" si="886">SUMPRODUCT(CV$489:CV$490,$Q$489:$Q$490)</f>
        <v>0</v>
      </c>
      <c r="CW491" s="68">
        <f t="shared" si="886"/>
        <v>0</v>
      </c>
      <c r="CX491" s="68">
        <f t="shared" si="886"/>
        <v>0</v>
      </c>
      <c r="CY491" s="68">
        <f t="shared" si="886"/>
        <v>0</v>
      </c>
      <c r="CZ491" s="68">
        <f t="shared" si="886"/>
        <v>0</v>
      </c>
      <c r="DA491" s="68">
        <f t="shared" si="886"/>
        <v>0</v>
      </c>
      <c r="DB491" s="68">
        <f t="shared" si="886"/>
        <v>0</v>
      </c>
      <c r="DC491" s="68">
        <f t="shared" si="886"/>
        <v>0</v>
      </c>
      <c r="DD491" s="68">
        <f t="shared" si="886"/>
        <v>0</v>
      </c>
      <c r="DE491" s="68">
        <f t="shared" si="886"/>
        <v>0</v>
      </c>
      <c r="DF491" s="68">
        <f t="shared" si="886"/>
        <v>0</v>
      </c>
      <c r="DG491" s="68">
        <f t="shared" si="886"/>
        <v>0</v>
      </c>
      <c r="DH491" s="68">
        <f t="shared" si="886"/>
        <v>0</v>
      </c>
      <c r="DI491" s="68">
        <f t="shared" si="886"/>
        <v>0</v>
      </c>
      <c r="DJ491" s="68">
        <f t="shared" si="886"/>
        <v>0</v>
      </c>
      <c r="DK491" s="68">
        <f t="shared" si="886"/>
        <v>0</v>
      </c>
      <c r="DL491" s="68">
        <f t="shared" si="886"/>
        <v>0</v>
      </c>
      <c r="DM491" s="68">
        <f t="shared" si="886"/>
        <v>0</v>
      </c>
      <c r="DN491" s="68">
        <f t="shared" si="886"/>
        <v>0</v>
      </c>
      <c r="DO491" s="67">
        <f>SUM(CV491:DN491)</f>
        <v>0</v>
      </c>
      <c r="DQ491" s="148"/>
      <c r="DS491" s="70" t="str">
        <f>+DS485</f>
        <v>Total [US$]</v>
      </c>
      <c r="DT491" s="69"/>
      <c r="DU491" s="68">
        <f t="shared" ref="DU491:EM491" si="887">SUMPRODUCT(DU$489:DU$490,$Q$489:$Q$490)</f>
        <v>0</v>
      </c>
      <c r="DV491" s="68">
        <f t="shared" si="887"/>
        <v>0</v>
      </c>
      <c r="DW491" s="68">
        <f t="shared" si="887"/>
        <v>0</v>
      </c>
      <c r="DX491" s="68">
        <f t="shared" si="887"/>
        <v>0</v>
      </c>
      <c r="DY491" s="68">
        <f t="shared" si="887"/>
        <v>0</v>
      </c>
      <c r="DZ491" s="68">
        <f t="shared" si="887"/>
        <v>0</v>
      </c>
      <c r="EA491" s="68">
        <f t="shared" si="887"/>
        <v>0</v>
      </c>
      <c r="EB491" s="68">
        <f t="shared" si="887"/>
        <v>0</v>
      </c>
      <c r="EC491" s="68">
        <f t="shared" si="887"/>
        <v>0</v>
      </c>
      <c r="ED491" s="68">
        <f t="shared" si="887"/>
        <v>0</v>
      </c>
      <c r="EE491" s="68">
        <f t="shared" si="887"/>
        <v>0</v>
      </c>
      <c r="EF491" s="68">
        <f t="shared" si="887"/>
        <v>0</v>
      </c>
      <c r="EG491" s="68">
        <f t="shared" si="887"/>
        <v>0</v>
      </c>
      <c r="EH491" s="68">
        <f t="shared" si="887"/>
        <v>0</v>
      </c>
      <c r="EI491" s="68">
        <f t="shared" si="887"/>
        <v>0</v>
      </c>
      <c r="EJ491" s="68">
        <f t="shared" si="887"/>
        <v>0</v>
      </c>
      <c r="EK491" s="68">
        <f t="shared" si="887"/>
        <v>0</v>
      </c>
      <c r="EL491" s="68">
        <f t="shared" si="887"/>
        <v>0</v>
      </c>
      <c r="EM491" s="68">
        <f t="shared" si="887"/>
        <v>0</v>
      </c>
      <c r="EN491" s="67">
        <f>SUM(DU491:EM491)</f>
        <v>0</v>
      </c>
      <c r="EP491" s="148"/>
      <c r="ER491" s="70" t="str">
        <f>+ER485</f>
        <v>Total [US$]</v>
      </c>
      <c r="ES491" s="69"/>
      <c r="ET491" s="68">
        <f t="shared" ref="ET491:FL491" si="888">SUMPRODUCT(ET$489:ET$490,$Q$489:$Q$490)</f>
        <v>0</v>
      </c>
      <c r="EU491" s="68">
        <f t="shared" si="888"/>
        <v>0</v>
      </c>
      <c r="EV491" s="68">
        <f t="shared" si="888"/>
        <v>0</v>
      </c>
      <c r="EW491" s="68">
        <f t="shared" si="888"/>
        <v>0</v>
      </c>
      <c r="EX491" s="68">
        <f t="shared" si="888"/>
        <v>0</v>
      </c>
      <c r="EY491" s="68">
        <f t="shared" si="888"/>
        <v>0</v>
      </c>
      <c r="EZ491" s="68">
        <f t="shared" si="888"/>
        <v>0</v>
      </c>
      <c r="FA491" s="68">
        <f t="shared" si="888"/>
        <v>0</v>
      </c>
      <c r="FB491" s="68">
        <f t="shared" si="888"/>
        <v>0</v>
      </c>
      <c r="FC491" s="68">
        <f t="shared" si="888"/>
        <v>0</v>
      </c>
      <c r="FD491" s="68">
        <f t="shared" si="888"/>
        <v>0</v>
      </c>
      <c r="FE491" s="68">
        <f t="shared" si="888"/>
        <v>0</v>
      </c>
      <c r="FF491" s="68">
        <f t="shared" si="888"/>
        <v>0</v>
      </c>
      <c r="FG491" s="68">
        <f t="shared" si="888"/>
        <v>0</v>
      </c>
      <c r="FH491" s="68">
        <f t="shared" si="888"/>
        <v>0</v>
      </c>
      <c r="FI491" s="68">
        <f t="shared" si="888"/>
        <v>0</v>
      </c>
      <c r="FJ491" s="68">
        <f t="shared" si="888"/>
        <v>0</v>
      </c>
      <c r="FK491" s="68">
        <f t="shared" si="888"/>
        <v>0</v>
      </c>
      <c r="FL491" s="68">
        <f t="shared" si="888"/>
        <v>0</v>
      </c>
      <c r="FM491" s="67">
        <f>SUM(ET491:FL491)</f>
        <v>0</v>
      </c>
      <c r="FO491" s="148"/>
      <c r="FQ491" s="70" t="str">
        <f>+FQ485</f>
        <v>Total [US$]</v>
      </c>
      <c r="FR491" s="69"/>
      <c r="FS491" s="68">
        <f t="shared" ref="FS491:GK491" si="889">SUMPRODUCT(FS$489:FS$490,$Q$489:$Q$490)</f>
        <v>0</v>
      </c>
      <c r="FT491" s="68">
        <f t="shared" si="889"/>
        <v>0</v>
      </c>
      <c r="FU491" s="68">
        <f t="shared" si="889"/>
        <v>0</v>
      </c>
      <c r="FV491" s="68">
        <f t="shared" si="889"/>
        <v>0</v>
      </c>
      <c r="FW491" s="68">
        <f t="shared" si="889"/>
        <v>0</v>
      </c>
      <c r="FX491" s="68">
        <f t="shared" si="889"/>
        <v>0</v>
      </c>
      <c r="FY491" s="68">
        <f t="shared" si="889"/>
        <v>0</v>
      </c>
      <c r="FZ491" s="68">
        <f t="shared" si="889"/>
        <v>0</v>
      </c>
      <c r="GA491" s="68">
        <f t="shared" si="889"/>
        <v>0</v>
      </c>
      <c r="GB491" s="68">
        <f t="shared" si="889"/>
        <v>0</v>
      </c>
      <c r="GC491" s="68">
        <f t="shared" si="889"/>
        <v>0</v>
      </c>
      <c r="GD491" s="68">
        <f t="shared" si="889"/>
        <v>0</v>
      </c>
      <c r="GE491" s="68">
        <f t="shared" si="889"/>
        <v>0</v>
      </c>
      <c r="GF491" s="68">
        <f t="shared" si="889"/>
        <v>0</v>
      </c>
      <c r="GG491" s="68">
        <f t="shared" si="889"/>
        <v>0</v>
      </c>
      <c r="GH491" s="68">
        <f t="shared" si="889"/>
        <v>0</v>
      </c>
      <c r="GI491" s="68">
        <f t="shared" si="889"/>
        <v>0</v>
      </c>
      <c r="GJ491" s="68">
        <f t="shared" si="889"/>
        <v>0</v>
      </c>
      <c r="GK491" s="68">
        <f t="shared" si="889"/>
        <v>0</v>
      </c>
      <c r="GL491" s="67">
        <f>SUM(FS491:GK491)</f>
        <v>0</v>
      </c>
      <c r="GN491" s="148"/>
      <c r="GP491" s="70" t="str">
        <f>+GP485</f>
        <v>Total [US$]</v>
      </c>
      <c r="GQ491" s="69"/>
      <c r="GR491" s="68">
        <f t="shared" ref="GR491:HJ491" si="890">SUMPRODUCT(GR$489:GR$490,$Q$489:$Q$490)</f>
        <v>0</v>
      </c>
      <c r="GS491" s="68">
        <f t="shared" si="890"/>
        <v>0</v>
      </c>
      <c r="GT491" s="68">
        <f t="shared" si="890"/>
        <v>0</v>
      </c>
      <c r="GU491" s="68">
        <f t="shared" si="890"/>
        <v>0</v>
      </c>
      <c r="GV491" s="68">
        <f t="shared" si="890"/>
        <v>0</v>
      </c>
      <c r="GW491" s="68">
        <f t="shared" si="890"/>
        <v>0</v>
      </c>
      <c r="GX491" s="68">
        <f t="shared" si="890"/>
        <v>0</v>
      </c>
      <c r="GY491" s="68">
        <f t="shared" si="890"/>
        <v>0</v>
      </c>
      <c r="GZ491" s="68">
        <f t="shared" si="890"/>
        <v>0</v>
      </c>
      <c r="HA491" s="68">
        <f t="shared" si="890"/>
        <v>0</v>
      </c>
      <c r="HB491" s="68">
        <f t="shared" si="890"/>
        <v>0</v>
      </c>
      <c r="HC491" s="68">
        <f t="shared" si="890"/>
        <v>0</v>
      </c>
      <c r="HD491" s="68">
        <f t="shared" si="890"/>
        <v>0</v>
      </c>
      <c r="HE491" s="68">
        <f t="shared" si="890"/>
        <v>0</v>
      </c>
      <c r="HF491" s="68">
        <f t="shared" si="890"/>
        <v>0</v>
      </c>
      <c r="HG491" s="68">
        <f t="shared" si="890"/>
        <v>0</v>
      </c>
      <c r="HH491" s="68">
        <f t="shared" si="890"/>
        <v>0</v>
      </c>
      <c r="HI491" s="68">
        <f t="shared" si="890"/>
        <v>0</v>
      </c>
      <c r="HJ491" s="68">
        <f t="shared" si="890"/>
        <v>0</v>
      </c>
      <c r="HK491" s="67">
        <f>SUM(GR491:HJ491)</f>
        <v>0</v>
      </c>
      <c r="HM491" s="148"/>
      <c r="HO491" s="70" t="str">
        <f>+HO485</f>
        <v>Total [US$]</v>
      </c>
      <c r="HP491" s="69"/>
      <c r="HQ491" s="68">
        <f t="shared" ref="HQ491:II491" si="891">SUMPRODUCT(HQ$489:HQ$490,$Q$489:$Q$490)</f>
        <v>0</v>
      </c>
      <c r="HR491" s="68">
        <f t="shared" si="891"/>
        <v>0</v>
      </c>
      <c r="HS491" s="68">
        <f t="shared" si="891"/>
        <v>0</v>
      </c>
      <c r="HT491" s="68">
        <f t="shared" si="891"/>
        <v>0</v>
      </c>
      <c r="HU491" s="68">
        <f t="shared" si="891"/>
        <v>0</v>
      </c>
      <c r="HV491" s="68">
        <f t="shared" si="891"/>
        <v>0</v>
      </c>
      <c r="HW491" s="68">
        <f t="shared" si="891"/>
        <v>0</v>
      </c>
      <c r="HX491" s="68">
        <f t="shared" si="891"/>
        <v>0</v>
      </c>
      <c r="HY491" s="68">
        <f t="shared" si="891"/>
        <v>0</v>
      </c>
      <c r="HZ491" s="68">
        <f t="shared" si="891"/>
        <v>0</v>
      </c>
      <c r="IA491" s="68">
        <f t="shared" si="891"/>
        <v>0</v>
      </c>
      <c r="IB491" s="68">
        <f t="shared" si="891"/>
        <v>0</v>
      </c>
      <c r="IC491" s="68">
        <f t="shared" si="891"/>
        <v>0</v>
      </c>
      <c r="ID491" s="68">
        <f t="shared" si="891"/>
        <v>0</v>
      </c>
      <c r="IE491" s="68">
        <f t="shared" si="891"/>
        <v>0</v>
      </c>
      <c r="IF491" s="68">
        <f t="shared" si="891"/>
        <v>0</v>
      </c>
      <c r="IG491" s="68">
        <f t="shared" si="891"/>
        <v>0</v>
      </c>
      <c r="IH491" s="68">
        <f t="shared" si="891"/>
        <v>0</v>
      </c>
      <c r="II491" s="68">
        <f t="shared" si="891"/>
        <v>0</v>
      </c>
      <c r="IJ491" s="67">
        <f>SUM(HQ491:II491)</f>
        <v>0</v>
      </c>
      <c r="IL491" s="148"/>
      <c r="IN491" s="70" t="str">
        <f>+IN485</f>
        <v>Total [US$]</v>
      </c>
      <c r="IO491" s="69"/>
      <c r="IP491" s="68">
        <f t="shared" ref="IP491:JH491" si="892">SUMPRODUCT(IP$489:IP$490,$Q$489:$Q$490)</f>
        <v>0</v>
      </c>
      <c r="IQ491" s="68">
        <f t="shared" si="892"/>
        <v>0</v>
      </c>
      <c r="IR491" s="68">
        <f t="shared" si="892"/>
        <v>0</v>
      </c>
      <c r="IS491" s="68">
        <f t="shared" si="892"/>
        <v>0</v>
      </c>
      <c r="IT491" s="68">
        <f t="shared" si="892"/>
        <v>0</v>
      </c>
      <c r="IU491" s="68">
        <f t="shared" si="892"/>
        <v>0</v>
      </c>
      <c r="IV491" s="68">
        <f t="shared" si="892"/>
        <v>0</v>
      </c>
      <c r="IW491" s="68">
        <f t="shared" si="892"/>
        <v>0</v>
      </c>
      <c r="IX491" s="68">
        <f t="shared" si="892"/>
        <v>0</v>
      </c>
      <c r="IY491" s="68">
        <f t="shared" si="892"/>
        <v>0</v>
      </c>
      <c r="IZ491" s="68">
        <f t="shared" si="892"/>
        <v>0</v>
      </c>
      <c r="JA491" s="68">
        <f t="shared" si="892"/>
        <v>0</v>
      </c>
      <c r="JB491" s="68">
        <f t="shared" si="892"/>
        <v>0</v>
      </c>
      <c r="JC491" s="68">
        <f t="shared" si="892"/>
        <v>0</v>
      </c>
      <c r="JD491" s="68">
        <f t="shared" si="892"/>
        <v>0</v>
      </c>
      <c r="JE491" s="68">
        <f t="shared" si="892"/>
        <v>0</v>
      </c>
      <c r="JF491" s="68">
        <f t="shared" si="892"/>
        <v>0</v>
      </c>
      <c r="JG491" s="68">
        <f t="shared" si="892"/>
        <v>0</v>
      </c>
      <c r="JH491" s="68">
        <f t="shared" si="892"/>
        <v>0</v>
      </c>
      <c r="JI491" s="67">
        <f>SUM(IP491:JH491)</f>
        <v>0</v>
      </c>
      <c r="JK491" s="148"/>
      <c r="JM491" s="70" t="str">
        <f>+JM485</f>
        <v>Total [US$]</v>
      </c>
      <c r="JN491" s="69"/>
      <c r="JO491" s="68">
        <f t="shared" ref="JO491:KG491" si="893">SUMPRODUCT(JO$489:JO$490,$Q$489:$Q$490)</f>
        <v>0</v>
      </c>
      <c r="JP491" s="68">
        <f t="shared" si="893"/>
        <v>0</v>
      </c>
      <c r="JQ491" s="68">
        <f t="shared" si="893"/>
        <v>0</v>
      </c>
      <c r="JR491" s="68">
        <f t="shared" si="893"/>
        <v>0</v>
      </c>
      <c r="JS491" s="68">
        <f t="shared" si="893"/>
        <v>0</v>
      </c>
      <c r="JT491" s="68">
        <f t="shared" si="893"/>
        <v>0</v>
      </c>
      <c r="JU491" s="68">
        <f t="shared" si="893"/>
        <v>0</v>
      </c>
      <c r="JV491" s="68">
        <f t="shared" si="893"/>
        <v>0</v>
      </c>
      <c r="JW491" s="68">
        <f t="shared" si="893"/>
        <v>0</v>
      </c>
      <c r="JX491" s="68">
        <f t="shared" si="893"/>
        <v>0</v>
      </c>
      <c r="JY491" s="68">
        <f t="shared" si="893"/>
        <v>0</v>
      </c>
      <c r="JZ491" s="68">
        <f t="shared" si="893"/>
        <v>0</v>
      </c>
      <c r="KA491" s="68">
        <f t="shared" si="893"/>
        <v>0</v>
      </c>
      <c r="KB491" s="68">
        <f t="shared" si="893"/>
        <v>0</v>
      </c>
      <c r="KC491" s="68">
        <f t="shared" si="893"/>
        <v>0</v>
      </c>
      <c r="KD491" s="68">
        <f t="shared" si="893"/>
        <v>0</v>
      </c>
      <c r="KE491" s="68">
        <f t="shared" si="893"/>
        <v>0</v>
      </c>
      <c r="KF491" s="68">
        <f t="shared" si="893"/>
        <v>0</v>
      </c>
      <c r="KG491" s="68">
        <f t="shared" si="893"/>
        <v>0</v>
      </c>
      <c r="KH491" s="67">
        <f>SUM(JO491:KG491)</f>
        <v>0</v>
      </c>
      <c r="KJ491" s="148"/>
      <c r="KL491" s="70" t="str">
        <f>+KL485</f>
        <v>Total [US$]</v>
      </c>
      <c r="KM491" s="69"/>
      <c r="KN491" s="68">
        <f t="shared" ref="KN491:LF491" si="894">SUMPRODUCT(KN$489:KN$490,$Q$489:$Q$490)</f>
        <v>0</v>
      </c>
      <c r="KO491" s="68">
        <f t="shared" si="894"/>
        <v>0</v>
      </c>
      <c r="KP491" s="68">
        <f t="shared" si="894"/>
        <v>0</v>
      </c>
      <c r="KQ491" s="68">
        <f t="shared" si="894"/>
        <v>0</v>
      </c>
      <c r="KR491" s="68">
        <f t="shared" si="894"/>
        <v>0</v>
      </c>
      <c r="KS491" s="68">
        <f t="shared" si="894"/>
        <v>0</v>
      </c>
      <c r="KT491" s="68">
        <f t="shared" si="894"/>
        <v>0</v>
      </c>
      <c r="KU491" s="68">
        <f t="shared" si="894"/>
        <v>0</v>
      </c>
      <c r="KV491" s="68">
        <f t="shared" si="894"/>
        <v>0</v>
      </c>
      <c r="KW491" s="68">
        <f t="shared" si="894"/>
        <v>0</v>
      </c>
      <c r="KX491" s="68">
        <f t="shared" si="894"/>
        <v>0</v>
      </c>
      <c r="KY491" s="68">
        <f t="shared" si="894"/>
        <v>0</v>
      </c>
      <c r="KZ491" s="68">
        <f t="shared" si="894"/>
        <v>0</v>
      </c>
      <c r="LA491" s="68">
        <f t="shared" si="894"/>
        <v>0</v>
      </c>
      <c r="LB491" s="68">
        <f t="shared" si="894"/>
        <v>0</v>
      </c>
      <c r="LC491" s="68">
        <f t="shared" si="894"/>
        <v>0</v>
      </c>
      <c r="LD491" s="68">
        <f t="shared" si="894"/>
        <v>0</v>
      </c>
      <c r="LE491" s="68">
        <f t="shared" si="894"/>
        <v>0</v>
      </c>
      <c r="LF491" s="68">
        <f t="shared" si="894"/>
        <v>0</v>
      </c>
      <c r="LG491" s="67">
        <f>SUM(KN491:LF491)</f>
        <v>0</v>
      </c>
      <c r="LI491" s="148"/>
      <c r="LK491" s="70" t="str">
        <f>+LK485</f>
        <v>Total [US$]</v>
      </c>
      <c r="LL491" s="69"/>
      <c r="LM491" s="68">
        <f t="shared" ref="LM491:ME491" si="895">SUMPRODUCT(LM$489:LM$490,$Q$489:$Q$490)</f>
        <v>0</v>
      </c>
      <c r="LN491" s="68">
        <f t="shared" si="895"/>
        <v>0</v>
      </c>
      <c r="LO491" s="68">
        <f t="shared" si="895"/>
        <v>0</v>
      </c>
      <c r="LP491" s="68">
        <f t="shared" si="895"/>
        <v>0</v>
      </c>
      <c r="LQ491" s="68">
        <f t="shared" si="895"/>
        <v>0</v>
      </c>
      <c r="LR491" s="68">
        <f t="shared" si="895"/>
        <v>0</v>
      </c>
      <c r="LS491" s="68">
        <f t="shared" si="895"/>
        <v>0</v>
      </c>
      <c r="LT491" s="68">
        <f t="shared" si="895"/>
        <v>0</v>
      </c>
      <c r="LU491" s="68">
        <f t="shared" si="895"/>
        <v>0</v>
      </c>
      <c r="LV491" s="68">
        <f t="shared" si="895"/>
        <v>0</v>
      </c>
      <c r="LW491" s="68">
        <f t="shared" si="895"/>
        <v>0</v>
      </c>
      <c r="LX491" s="68">
        <f t="shared" si="895"/>
        <v>0</v>
      </c>
      <c r="LY491" s="68">
        <f t="shared" si="895"/>
        <v>0</v>
      </c>
      <c r="LZ491" s="68">
        <f t="shared" si="895"/>
        <v>0</v>
      </c>
      <c r="MA491" s="68">
        <f t="shared" si="895"/>
        <v>0</v>
      </c>
      <c r="MB491" s="68">
        <f t="shared" si="895"/>
        <v>0</v>
      </c>
      <c r="MC491" s="68">
        <f t="shared" si="895"/>
        <v>0</v>
      </c>
      <c r="MD491" s="68">
        <f t="shared" si="895"/>
        <v>0</v>
      </c>
      <c r="ME491" s="68">
        <f t="shared" si="895"/>
        <v>0</v>
      </c>
      <c r="MF491" s="67">
        <f>SUM(LM491:ME491)</f>
        <v>0</v>
      </c>
      <c r="MH491" s="148"/>
      <c r="MJ491" s="70" t="str">
        <f>+MJ485</f>
        <v>Total [US$]</v>
      </c>
      <c r="MK491" s="69"/>
      <c r="ML491" s="68">
        <f t="shared" ref="ML491:ND491" si="896">SUMPRODUCT(ML$489:ML$490,$Q$489:$Q$490)</f>
        <v>0</v>
      </c>
      <c r="MM491" s="68">
        <f t="shared" si="896"/>
        <v>0</v>
      </c>
      <c r="MN491" s="68">
        <f t="shared" si="896"/>
        <v>0</v>
      </c>
      <c r="MO491" s="68">
        <f t="shared" si="896"/>
        <v>0</v>
      </c>
      <c r="MP491" s="68">
        <f t="shared" si="896"/>
        <v>0</v>
      </c>
      <c r="MQ491" s="68">
        <f t="shared" si="896"/>
        <v>0</v>
      </c>
      <c r="MR491" s="68">
        <f t="shared" si="896"/>
        <v>0</v>
      </c>
      <c r="MS491" s="68">
        <f t="shared" si="896"/>
        <v>0</v>
      </c>
      <c r="MT491" s="68">
        <f t="shared" si="896"/>
        <v>0</v>
      </c>
      <c r="MU491" s="68">
        <f t="shared" si="896"/>
        <v>0</v>
      </c>
      <c r="MV491" s="68">
        <f t="shared" si="896"/>
        <v>0</v>
      </c>
      <c r="MW491" s="68">
        <f t="shared" si="896"/>
        <v>0</v>
      </c>
      <c r="MX491" s="68">
        <f t="shared" si="896"/>
        <v>0</v>
      </c>
      <c r="MY491" s="68">
        <f t="shared" si="896"/>
        <v>0</v>
      </c>
      <c r="MZ491" s="68">
        <f t="shared" si="896"/>
        <v>0</v>
      </c>
      <c r="NA491" s="68">
        <f t="shared" si="896"/>
        <v>0</v>
      </c>
      <c r="NB491" s="68">
        <f t="shared" si="896"/>
        <v>0</v>
      </c>
      <c r="NC491" s="68">
        <f t="shared" si="896"/>
        <v>0</v>
      </c>
      <c r="ND491" s="68">
        <f t="shared" si="896"/>
        <v>0</v>
      </c>
      <c r="NE491" s="67">
        <f>SUM(ML491:ND491)</f>
        <v>0</v>
      </c>
      <c r="NF491" s="37"/>
      <c r="NG491" s="148"/>
      <c r="NI491" s="70" t="str">
        <f>+NI485</f>
        <v>Total [US$]</v>
      </c>
      <c r="NJ491" s="69"/>
      <c r="NK491" s="68">
        <f t="shared" ref="NK491:OC491" si="897">SUMPRODUCT(NK$489:NK$490,$Q$489:$Q$490)</f>
        <v>0</v>
      </c>
      <c r="NL491" s="68">
        <f t="shared" si="897"/>
        <v>0</v>
      </c>
      <c r="NM491" s="68">
        <f t="shared" si="897"/>
        <v>0</v>
      </c>
      <c r="NN491" s="68">
        <f t="shared" si="897"/>
        <v>0</v>
      </c>
      <c r="NO491" s="68">
        <f t="shared" si="897"/>
        <v>0</v>
      </c>
      <c r="NP491" s="68">
        <f t="shared" si="897"/>
        <v>0</v>
      </c>
      <c r="NQ491" s="68">
        <f t="shared" si="897"/>
        <v>0</v>
      </c>
      <c r="NR491" s="68">
        <f t="shared" si="897"/>
        <v>0</v>
      </c>
      <c r="NS491" s="68">
        <f t="shared" si="897"/>
        <v>0</v>
      </c>
      <c r="NT491" s="68">
        <f t="shared" si="897"/>
        <v>0</v>
      </c>
      <c r="NU491" s="68">
        <f t="shared" si="897"/>
        <v>0</v>
      </c>
      <c r="NV491" s="68">
        <f t="shared" si="897"/>
        <v>0</v>
      </c>
      <c r="NW491" s="68">
        <f t="shared" si="897"/>
        <v>0</v>
      </c>
      <c r="NX491" s="68">
        <f t="shared" si="897"/>
        <v>0</v>
      </c>
      <c r="NY491" s="68">
        <f t="shared" si="897"/>
        <v>0</v>
      </c>
      <c r="NZ491" s="68">
        <f t="shared" si="897"/>
        <v>0</v>
      </c>
      <c r="OA491" s="68">
        <f t="shared" si="897"/>
        <v>0</v>
      </c>
      <c r="OB491" s="68">
        <f t="shared" si="897"/>
        <v>0</v>
      </c>
      <c r="OC491" s="68">
        <f t="shared" si="897"/>
        <v>0</v>
      </c>
      <c r="OD491" s="67">
        <f>SUM(NK491:OC491)</f>
        <v>0</v>
      </c>
      <c r="OF491" s="148"/>
      <c r="OH491" s="70" t="str">
        <f>+OH485</f>
        <v>Total [US$]</v>
      </c>
      <c r="OI491" s="69"/>
      <c r="OJ491" s="68">
        <f t="shared" ref="OJ491:PB491" si="898">SUMPRODUCT(OJ$489:OJ$490,$Q$489:$Q$490)</f>
        <v>0</v>
      </c>
      <c r="OK491" s="68">
        <f t="shared" si="898"/>
        <v>0</v>
      </c>
      <c r="OL491" s="68">
        <f t="shared" si="898"/>
        <v>0</v>
      </c>
      <c r="OM491" s="68">
        <f t="shared" si="898"/>
        <v>0</v>
      </c>
      <c r="ON491" s="68">
        <f t="shared" si="898"/>
        <v>0</v>
      </c>
      <c r="OO491" s="68">
        <f t="shared" si="898"/>
        <v>0</v>
      </c>
      <c r="OP491" s="68">
        <f t="shared" si="898"/>
        <v>0</v>
      </c>
      <c r="OQ491" s="68">
        <f t="shared" si="898"/>
        <v>0</v>
      </c>
      <c r="OR491" s="68">
        <f t="shared" si="898"/>
        <v>0</v>
      </c>
      <c r="OS491" s="68">
        <f t="shared" si="898"/>
        <v>0</v>
      </c>
      <c r="OT491" s="68">
        <f t="shared" si="898"/>
        <v>0</v>
      </c>
      <c r="OU491" s="68">
        <f t="shared" si="898"/>
        <v>0</v>
      </c>
      <c r="OV491" s="68">
        <f t="shared" si="898"/>
        <v>0</v>
      </c>
      <c r="OW491" s="68">
        <f t="shared" si="898"/>
        <v>0</v>
      </c>
      <c r="OX491" s="68">
        <f t="shared" si="898"/>
        <v>0</v>
      </c>
      <c r="OY491" s="68">
        <f t="shared" si="898"/>
        <v>0</v>
      </c>
      <c r="OZ491" s="68">
        <f t="shared" si="898"/>
        <v>0</v>
      </c>
      <c r="PA491" s="68">
        <f t="shared" si="898"/>
        <v>0</v>
      </c>
      <c r="PB491" s="68">
        <f t="shared" si="898"/>
        <v>0</v>
      </c>
      <c r="PC491" s="67">
        <f>SUM(OJ491:PB491)</f>
        <v>0</v>
      </c>
      <c r="PE491" s="148"/>
      <c r="PG491" s="70" t="str">
        <f>+PG485</f>
        <v>Total [US$]</v>
      </c>
      <c r="PH491" s="69"/>
      <c r="PI491" s="68">
        <f t="shared" ref="PI491:QA491" si="899">SUMPRODUCT(PI$489:PI$490,$Q$489:$Q$490)</f>
        <v>0</v>
      </c>
      <c r="PJ491" s="68">
        <f t="shared" si="899"/>
        <v>0</v>
      </c>
      <c r="PK491" s="68">
        <f t="shared" si="899"/>
        <v>0</v>
      </c>
      <c r="PL491" s="68">
        <f t="shared" si="899"/>
        <v>0</v>
      </c>
      <c r="PM491" s="68">
        <f t="shared" si="899"/>
        <v>0</v>
      </c>
      <c r="PN491" s="68">
        <f t="shared" si="899"/>
        <v>0</v>
      </c>
      <c r="PO491" s="68">
        <f t="shared" si="899"/>
        <v>0</v>
      </c>
      <c r="PP491" s="68">
        <f t="shared" si="899"/>
        <v>0</v>
      </c>
      <c r="PQ491" s="68">
        <f t="shared" si="899"/>
        <v>0</v>
      </c>
      <c r="PR491" s="68">
        <f t="shared" si="899"/>
        <v>0</v>
      </c>
      <c r="PS491" s="68">
        <f t="shared" si="899"/>
        <v>0</v>
      </c>
      <c r="PT491" s="68">
        <f t="shared" si="899"/>
        <v>0</v>
      </c>
      <c r="PU491" s="68">
        <f t="shared" si="899"/>
        <v>0</v>
      </c>
      <c r="PV491" s="68">
        <f t="shared" si="899"/>
        <v>0</v>
      </c>
      <c r="PW491" s="68">
        <f t="shared" si="899"/>
        <v>0</v>
      </c>
      <c r="PX491" s="68">
        <f t="shared" si="899"/>
        <v>0</v>
      </c>
      <c r="PY491" s="68">
        <f t="shared" si="899"/>
        <v>0</v>
      </c>
      <c r="PZ491" s="68">
        <f t="shared" si="899"/>
        <v>0</v>
      </c>
      <c r="QA491" s="68">
        <f t="shared" si="899"/>
        <v>0</v>
      </c>
      <c r="QB491" s="67">
        <f>SUM(PI491:QA491)</f>
        <v>0</v>
      </c>
      <c r="QD491" s="148"/>
      <c r="QF491" s="70" t="str">
        <f>+QF485</f>
        <v>Total [US$]</v>
      </c>
      <c r="QG491" s="69"/>
      <c r="QH491" s="68">
        <f t="shared" ref="QH491:QZ491" si="900">SUMPRODUCT(QH$489:QH$490,$Q$489:$Q$490)</f>
        <v>0</v>
      </c>
      <c r="QI491" s="68">
        <f t="shared" si="900"/>
        <v>0</v>
      </c>
      <c r="QJ491" s="68">
        <f t="shared" si="900"/>
        <v>0</v>
      </c>
      <c r="QK491" s="68">
        <f t="shared" si="900"/>
        <v>0</v>
      </c>
      <c r="QL491" s="68">
        <f t="shared" si="900"/>
        <v>0</v>
      </c>
      <c r="QM491" s="68">
        <f t="shared" si="900"/>
        <v>0</v>
      </c>
      <c r="QN491" s="68">
        <f t="shared" si="900"/>
        <v>0</v>
      </c>
      <c r="QO491" s="68">
        <f t="shared" si="900"/>
        <v>0</v>
      </c>
      <c r="QP491" s="68">
        <f t="shared" si="900"/>
        <v>0</v>
      </c>
      <c r="QQ491" s="68">
        <f t="shared" si="900"/>
        <v>0</v>
      </c>
      <c r="QR491" s="68">
        <f t="shared" si="900"/>
        <v>0</v>
      </c>
      <c r="QS491" s="68">
        <f t="shared" si="900"/>
        <v>0</v>
      </c>
      <c r="QT491" s="68">
        <f t="shared" si="900"/>
        <v>0</v>
      </c>
      <c r="QU491" s="68">
        <f t="shared" si="900"/>
        <v>0</v>
      </c>
      <c r="QV491" s="68">
        <f t="shared" si="900"/>
        <v>0</v>
      </c>
      <c r="QW491" s="68">
        <f t="shared" si="900"/>
        <v>0</v>
      </c>
      <c r="QX491" s="68">
        <f t="shared" si="900"/>
        <v>0</v>
      </c>
      <c r="QY491" s="68">
        <f t="shared" si="900"/>
        <v>0</v>
      </c>
      <c r="QZ491" s="68">
        <f t="shared" si="900"/>
        <v>0</v>
      </c>
      <c r="RA491" s="67">
        <f>SUM(QH491:QZ491)</f>
        <v>0</v>
      </c>
      <c r="RB491" s="37"/>
      <c r="RC491" s="148"/>
      <c r="RE491" s="70" t="str">
        <f>+RE485</f>
        <v>Total [US$]</v>
      </c>
      <c r="RF491" s="69"/>
      <c r="RG491" s="68">
        <f t="shared" ref="RG491:RY491" si="901">SUMPRODUCT(RG$489:RG$490,$Q$489:$Q$490)</f>
        <v>0</v>
      </c>
      <c r="RH491" s="68">
        <f t="shared" si="901"/>
        <v>0</v>
      </c>
      <c r="RI491" s="68">
        <f t="shared" si="901"/>
        <v>0</v>
      </c>
      <c r="RJ491" s="68">
        <f t="shared" si="901"/>
        <v>0</v>
      </c>
      <c r="RK491" s="68">
        <f t="shared" si="901"/>
        <v>0</v>
      </c>
      <c r="RL491" s="68">
        <f t="shared" si="901"/>
        <v>0</v>
      </c>
      <c r="RM491" s="68">
        <f t="shared" si="901"/>
        <v>0</v>
      </c>
      <c r="RN491" s="68">
        <f t="shared" si="901"/>
        <v>0</v>
      </c>
      <c r="RO491" s="68">
        <f t="shared" si="901"/>
        <v>0</v>
      </c>
      <c r="RP491" s="68">
        <f t="shared" si="901"/>
        <v>0</v>
      </c>
      <c r="RQ491" s="68">
        <f t="shared" si="901"/>
        <v>0</v>
      </c>
      <c r="RR491" s="68">
        <f t="shared" si="901"/>
        <v>0</v>
      </c>
      <c r="RS491" s="68">
        <f t="shared" si="901"/>
        <v>0</v>
      </c>
      <c r="RT491" s="68">
        <f t="shared" si="901"/>
        <v>0</v>
      </c>
      <c r="RU491" s="68">
        <f t="shared" si="901"/>
        <v>0</v>
      </c>
      <c r="RV491" s="68">
        <f t="shared" si="901"/>
        <v>0</v>
      </c>
      <c r="RW491" s="68">
        <f t="shared" si="901"/>
        <v>0</v>
      </c>
      <c r="RX491" s="68">
        <f t="shared" si="901"/>
        <v>0</v>
      </c>
      <c r="RY491" s="68">
        <f t="shared" si="901"/>
        <v>0</v>
      </c>
      <c r="RZ491" s="67">
        <f>SUM(RG491:RY491)</f>
        <v>0</v>
      </c>
      <c r="SA491" s="37"/>
      <c r="SB491" s="148"/>
      <c r="SD491" s="70" t="str">
        <f>+SD485</f>
        <v>Total [US$]</v>
      </c>
      <c r="SE491" s="69"/>
      <c r="SF491" s="68">
        <f t="shared" ref="SF491:SX491" si="902">SUMPRODUCT(SF$489:SF$490,$Q$489:$Q$490)</f>
        <v>0</v>
      </c>
      <c r="SG491" s="68">
        <f t="shared" si="902"/>
        <v>0</v>
      </c>
      <c r="SH491" s="68">
        <f t="shared" si="902"/>
        <v>0</v>
      </c>
      <c r="SI491" s="68">
        <f t="shared" si="902"/>
        <v>0</v>
      </c>
      <c r="SJ491" s="68">
        <f t="shared" si="902"/>
        <v>0</v>
      </c>
      <c r="SK491" s="68">
        <f t="shared" si="902"/>
        <v>0</v>
      </c>
      <c r="SL491" s="68">
        <f t="shared" si="902"/>
        <v>0</v>
      </c>
      <c r="SM491" s="68">
        <f t="shared" si="902"/>
        <v>0</v>
      </c>
      <c r="SN491" s="68">
        <f t="shared" si="902"/>
        <v>0</v>
      </c>
      <c r="SO491" s="68">
        <f t="shared" si="902"/>
        <v>0</v>
      </c>
      <c r="SP491" s="68">
        <f t="shared" si="902"/>
        <v>0</v>
      </c>
      <c r="SQ491" s="68">
        <f t="shared" si="902"/>
        <v>0</v>
      </c>
      <c r="SR491" s="68">
        <f t="shared" si="902"/>
        <v>0</v>
      </c>
      <c r="SS491" s="68">
        <f t="shared" si="902"/>
        <v>0</v>
      </c>
      <c r="ST491" s="68">
        <f t="shared" si="902"/>
        <v>0</v>
      </c>
      <c r="SU491" s="68">
        <f t="shared" si="902"/>
        <v>0</v>
      </c>
      <c r="SV491" s="68">
        <f t="shared" si="902"/>
        <v>0</v>
      </c>
      <c r="SW491" s="68">
        <f t="shared" si="902"/>
        <v>0</v>
      </c>
      <c r="SX491" s="68">
        <f t="shared" si="902"/>
        <v>0</v>
      </c>
      <c r="SY491" s="67">
        <f>SUM(SF491:SX491)</f>
        <v>0</v>
      </c>
      <c r="SZ491" s="37"/>
      <c r="TA491" s="148"/>
      <c r="TC491" s="70" t="str">
        <f>+TC485</f>
        <v>Total [US$]</v>
      </c>
      <c r="TD491" s="69"/>
      <c r="TE491" s="68">
        <f t="shared" ref="TE491:TW491" si="903">SUMPRODUCT(TE$489:TE$490,$Q$489:$Q$490)</f>
        <v>0</v>
      </c>
      <c r="TF491" s="68">
        <f t="shared" si="903"/>
        <v>0</v>
      </c>
      <c r="TG491" s="68">
        <f t="shared" si="903"/>
        <v>0</v>
      </c>
      <c r="TH491" s="68">
        <f t="shared" si="903"/>
        <v>0</v>
      </c>
      <c r="TI491" s="68">
        <f t="shared" si="903"/>
        <v>0</v>
      </c>
      <c r="TJ491" s="68">
        <f t="shared" si="903"/>
        <v>0</v>
      </c>
      <c r="TK491" s="68">
        <f t="shared" si="903"/>
        <v>0</v>
      </c>
      <c r="TL491" s="68">
        <f t="shared" si="903"/>
        <v>0</v>
      </c>
      <c r="TM491" s="68">
        <f t="shared" si="903"/>
        <v>0</v>
      </c>
      <c r="TN491" s="68">
        <f t="shared" si="903"/>
        <v>0</v>
      </c>
      <c r="TO491" s="68">
        <f t="shared" si="903"/>
        <v>0</v>
      </c>
      <c r="TP491" s="68">
        <f t="shared" si="903"/>
        <v>0</v>
      </c>
      <c r="TQ491" s="68">
        <f t="shared" si="903"/>
        <v>0</v>
      </c>
      <c r="TR491" s="68">
        <f t="shared" si="903"/>
        <v>0</v>
      </c>
      <c r="TS491" s="68">
        <f t="shared" si="903"/>
        <v>0</v>
      </c>
      <c r="TT491" s="68">
        <f t="shared" si="903"/>
        <v>0</v>
      </c>
      <c r="TU491" s="68">
        <f t="shared" si="903"/>
        <v>0</v>
      </c>
      <c r="TV491" s="68">
        <f t="shared" si="903"/>
        <v>0</v>
      </c>
      <c r="TW491" s="68">
        <f t="shared" si="903"/>
        <v>0</v>
      </c>
      <c r="TX491" s="67">
        <f>SUM(TE491:TW491)</f>
        <v>0</v>
      </c>
      <c r="TY491" s="37"/>
      <c r="TZ491" s="148"/>
      <c r="UB491" s="70" t="str">
        <f>+UB485</f>
        <v>Total [US$]</v>
      </c>
      <c r="UC491" s="69"/>
      <c r="UD491" s="68">
        <f t="shared" ref="UD491:UV491" si="904">SUMPRODUCT(UD$489:UD$490,$Q$489:$Q$490)</f>
        <v>0</v>
      </c>
      <c r="UE491" s="68">
        <f t="shared" si="904"/>
        <v>0</v>
      </c>
      <c r="UF491" s="68">
        <f t="shared" si="904"/>
        <v>0</v>
      </c>
      <c r="UG491" s="68">
        <f t="shared" si="904"/>
        <v>0</v>
      </c>
      <c r="UH491" s="68">
        <f t="shared" si="904"/>
        <v>0</v>
      </c>
      <c r="UI491" s="68">
        <f t="shared" si="904"/>
        <v>0</v>
      </c>
      <c r="UJ491" s="68">
        <f t="shared" si="904"/>
        <v>0</v>
      </c>
      <c r="UK491" s="68">
        <f t="shared" si="904"/>
        <v>0</v>
      </c>
      <c r="UL491" s="68">
        <f t="shared" si="904"/>
        <v>0</v>
      </c>
      <c r="UM491" s="68">
        <f t="shared" si="904"/>
        <v>0</v>
      </c>
      <c r="UN491" s="68">
        <f t="shared" si="904"/>
        <v>0</v>
      </c>
      <c r="UO491" s="68">
        <f t="shared" si="904"/>
        <v>0</v>
      </c>
      <c r="UP491" s="68">
        <f t="shared" si="904"/>
        <v>0</v>
      </c>
      <c r="UQ491" s="68">
        <f t="shared" si="904"/>
        <v>0</v>
      </c>
      <c r="UR491" s="68">
        <f t="shared" si="904"/>
        <v>0</v>
      </c>
      <c r="US491" s="68">
        <f t="shared" si="904"/>
        <v>0</v>
      </c>
      <c r="UT491" s="68">
        <f t="shared" si="904"/>
        <v>0</v>
      </c>
      <c r="UU491" s="68">
        <f t="shared" si="904"/>
        <v>0</v>
      </c>
      <c r="UV491" s="68">
        <f t="shared" si="904"/>
        <v>0</v>
      </c>
      <c r="UW491" s="67">
        <f>SUM(UD491:UV491)</f>
        <v>0</v>
      </c>
      <c r="UX491" s="37"/>
      <c r="UY491" s="148"/>
      <c r="VA491" s="70" t="str">
        <f>+VA485</f>
        <v>Total [US$]</v>
      </c>
      <c r="VB491" s="69"/>
      <c r="VC491" s="68">
        <f t="shared" ref="VC491:VU491" si="905">SUMPRODUCT(VC$489:VC$490,$Q$489:$Q$490)</f>
        <v>0</v>
      </c>
      <c r="VD491" s="68">
        <f t="shared" si="905"/>
        <v>0</v>
      </c>
      <c r="VE491" s="68">
        <f t="shared" si="905"/>
        <v>0</v>
      </c>
      <c r="VF491" s="68">
        <f t="shared" si="905"/>
        <v>0</v>
      </c>
      <c r="VG491" s="68">
        <f t="shared" si="905"/>
        <v>0</v>
      </c>
      <c r="VH491" s="68">
        <f t="shared" si="905"/>
        <v>0</v>
      </c>
      <c r="VI491" s="68">
        <f t="shared" si="905"/>
        <v>0</v>
      </c>
      <c r="VJ491" s="68">
        <f t="shared" si="905"/>
        <v>0</v>
      </c>
      <c r="VK491" s="68">
        <f t="shared" si="905"/>
        <v>0</v>
      </c>
      <c r="VL491" s="68">
        <f t="shared" si="905"/>
        <v>0</v>
      </c>
      <c r="VM491" s="68">
        <f t="shared" si="905"/>
        <v>0</v>
      </c>
      <c r="VN491" s="68">
        <f t="shared" si="905"/>
        <v>0</v>
      </c>
      <c r="VO491" s="68">
        <f t="shared" si="905"/>
        <v>0</v>
      </c>
      <c r="VP491" s="68">
        <f t="shared" si="905"/>
        <v>0</v>
      </c>
      <c r="VQ491" s="68">
        <f t="shared" si="905"/>
        <v>0</v>
      </c>
      <c r="VR491" s="68">
        <f t="shared" si="905"/>
        <v>0</v>
      </c>
      <c r="VS491" s="68">
        <f t="shared" si="905"/>
        <v>0</v>
      </c>
      <c r="VT491" s="68">
        <f t="shared" si="905"/>
        <v>0</v>
      </c>
      <c r="VU491" s="68">
        <f t="shared" si="905"/>
        <v>0</v>
      </c>
      <c r="VV491" s="67">
        <f>SUM(VC491:VU491)</f>
        <v>0</v>
      </c>
      <c r="VX491" s="148"/>
    </row>
    <row r="492" spans="2:596">
      <c r="B492" s="89"/>
      <c r="C492" s="89" t="str">
        <f>IF(ISERROR(I492+1)=TRUE,I492,IF(I492="","",MAX(C$15:C491)+1))</f>
        <v/>
      </c>
      <c r="D492" s="88" t="str">
        <f t="shared" si="835"/>
        <v/>
      </c>
      <c r="E492" s="3"/>
      <c r="F492" s="38"/>
      <c r="G492" s="148"/>
      <c r="I492" s="37" t="s">
        <v>134</v>
      </c>
      <c r="U492" s="148"/>
      <c r="AT492" s="148"/>
      <c r="BS492" s="148"/>
      <c r="CR492" s="148"/>
      <c r="DQ492" s="148"/>
      <c r="EP492" s="148"/>
      <c r="FO492" s="148"/>
      <c r="GN492" s="148"/>
      <c r="HM492" s="148"/>
      <c r="IL492" s="148"/>
      <c r="JK492" s="148"/>
      <c r="KJ492" s="148"/>
      <c r="LI492" s="148"/>
      <c r="MH492" s="148"/>
      <c r="NG492" s="148"/>
      <c r="OF492" s="148"/>
      <c r="PE492" s="148"/>
      <c r="QD492" s="148"/>
      <c r="RC492" s="148"/>
      <c r="SB492" s="148"/>
      <c r="TA492" s="148"/>
      <c r="TZ492" s="148"/>
      <c r="UY492" s="148"/>
    </row>
    <row r="493" spans="2:596">
      <c r="B493" s="89"/>
      <c r="C493" s="89" t="str">
        <f>IF(ISERROR(I493+1)=TRUE,I493,IF(I493="","",MAX(C$15:C492)+1))</f>
        <v>6.3 | SERVICIOS - DIAS ADICIONALES</v>
      </c>
      <c r="D493" s="88" t="str">
        <f t="shared" si="835"/>
        <v/>
      </c>
      <c r="E493" s="3"/>
      <c r="G493" s="148"/>
      <c r="I493" s="149" t="s">
        <v>110</v>
      </c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U493" s="148"/>
      <c r="W493" s="149" t="str">
        <f>W$3</f>
        <v>POZO | Hokchi-7 | CANTIDADES Y MONTOS</v>
      </c>
      <c r="X493" s="149"/>
      <c r="Y493" s="149"/>
      <c r="Z493" s="149"/>
      <c r="AA493" s="150"/>
      <c r="AB493" s="149"/>
      <c r="AC493" s="150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T493" s="148"/>
      <c r="AV493" s="149" t="str">
        <f>AV$3</f>
        <v>POZO | Hokchi-15 | CANTIDADES Y MONTOS</v>
      </c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S493" s="148"/>
      <c r="BU493" s="149" t="str">
        <f>BU$3</f>
        <v>POZO | Hokchi-8H | CANTIDADES Y MONTOS</v>
      </c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R493" s="148"/>
      <c r="CT493" s="149" t="str">
        <f>CT$3</f>
        <v>POZO | Hokchi-12H | CANTIDADES Y MONTOS</v>
      </c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Q493" s="148"/>
      <c r="DS493" s="149" t="str">
        <f>DS$3</f>
        <v>POZO | Hokchi-9H | CANTIDADES Y MONTOS</v>
      </c>
      <c r="DT493" s="149"/>
      <c r="DU493" s="149"/>
      <c r="DV493" s="149"/>
      <c r="DW493" s="149"/>
      <c r="DX493" s="149"/>
      <c r="DY493" s="149"/>
      <c r="DZ493" s="149"/>
      <c r="EA493" s="149"/>
      <c r="EB493" s="149"/>
      <c r="EC493" s="149"/>
      <c r="ED493" s="149"/>
      <c r="EE493" s="149"/>
      <c r="EF493" s="149"/>
      <c r="EG493" s="149"/>
      <c r="EH493" s="149"/>
      <c r="EI493" s="149"/>
      <c r="EJ493" s="149"/>
      <c r="EK493" s="149"/>
      <c r="EL493" s="149"/>
      <c r="EM493" s="149"/>
      <c r="EN493" s="149"/>
      <c r="EP493" s="148"/>
      <c r="ER493" s="149" t="str">
        <f>ER$3</f>
        <v>POZO | Hokchi-11 | CANTIDADES Y MONTOS</v>
      </c>
      <c r="ES493" s="149"/>
      <c r="ET493" s="149"/>
      <c r="EU493" s="149"/>
      <c r="EV493" s="149"/>
      <c r="EW493" s="149"/>
      <c r="EX493" s="149"/>
      <c r="EY493" s="149"/>
      <c r="EZ493" s="149"/>
      <c r="FA493" s="149"/>
      <c r="FB493" s="149"/>
      <c r="FC493" s="149"/>
      <c r="FD493" s="149"/>
      <c r="FE493" s="149"/>
      <c r="FF493" s="149"/>
      <c r="FG493" s="149"/>
      <c r="FH493" s="149"/>
      <c r="FI493" s="149"/>
      <c r="FJ493" s="149"/>
      <c r="FK493" s="149"/>
      <c r="FL493" s="149"/>
      <c r="FM493" s="149"/>
      <c r="FO493" s="148"/>
      <c r="FQ493" s="149" t="str">
        <f>FQ$3</f>
        <v>POZO | Hokchi-13 | CANTIDADES Y MONTOS</v>
      </c>
      <c r="FR493" s="149"/>
      <c r="FS493" s="149"/>
      <c r="FT493" s="149"/>
      <c r="FU493" s="149"/>
      <c r="FV493" s="149"/>
      <c r="FW493" s="149"/>
      <c r="FX493" s="149"/>
      <c r="FY493" s="149"/>
      <c r="FZ493" s="149"/>
      <c r="GA493" s="149"/>
      <c r="GB493" s="149"/>
      <c r="GC493" s="149"/>
      <c r="GD493" s="149"/>
      <c r="GE493" s="149"/>
      <c r="GF493" s="149"/>
      <c r="GG493" s="149"/>
      <c r="GH493" s="149"/>
      <c r="GI493" s="149"/>
      <c r="GJ493" s="149"/>
      <c r="GK493" s="149"/>
      <c r="GL493" s="149"/>
      <c r="GN493" s="148"/>
      <c r="GP493" s="149" t="str">
        <f>GP$3</f>
        <v>POZO | Hokchi-14 | CANTIDADES Y MONTOS</v>
      </c>
      <c r="GQ493" s="149"/>
      <c r="GR493" s="149"/>
      <c r="GS493" s="149"/>
      <c r="GT493" s="149"/>
      <c r="GU493" s="149"/>
      <c r="GV493" s="149"/>
      <c r="GW493" s="149"/>
      <c r="GX493" s="149"/>
      <c r="GY493" s="149"/>
      <c r="GZ493" s="149"/>
      <c r="HA493" s="149"/>
      <c r="HB493" s="149"/>
      <c r="HC493" s="149"/>
      <c r="HD493" s="149"/>
      <c r="HE493" s="149"/>
      <c r="HF493" s="149"/>
      <c r="HG493" s="149"/>
      <c r="HH493" s="149"/>
      <c r="HI493" s="149"/>
      <c r="HJ493" s="149"/>
      <c r="HK493" s="149"/>
      <c r="HM493" s="148"/>
      <c r="HO493" s="149" t="str">
        <f>HO$3</f>
        <v>POZO | Hokchi-10H | CANTIDADES Y MONTOS</v>
      </c>
      <c r="HP493" s="149"/>
      <c r="HQ493" s="149"/>
      <c r="HR493" s="149"/>
      <c r="HS493" s="149"/>
      <c r="HT493" s="149"/>
      <c r="HU493" s="149"/>
      <c r="HV493" s="149"/>
      <c r="HW493" s="149"/>
      <c r="HX493" s="149"/>
      <c r="HY493" s="149"/>
      <c r="HZ493" s="149"/>
      <c r="IA493" s="149"/>
      <c r="IB493" s="149"/>
      <c r="IC493" s="149"/>
      <c r="ID493" s="149"/>
      <c r="IE493" s="149"/>
      <c r="IF493" s="149"/>
      <c r="IG493" s="149"/>
      <c r="IH493" s="149"/>
      <c r="II493" s="149"/>
      <c r="IJ493" s="149"/>
      <c r="IL493" s="148"/>
      <c r="IN493" s="149" t="str">
        <f>IN$3</f>
        <v>POZO | Hokchi-2DEL | CANTIDADES Y MONTOS</v>
      </c>
      <c r="IO493" s="149"/>
      <c r="IP493" s="149"/>
      <c r="IQ493" s="149"/>
      <c r="IR493" s="149"/>
      <c r="IS493" s="149"/>
      <c r="IT493" s="149"/>
      <c r="IU493" s="149"/>
      <c r="IV493" s="149"/>
      <c r="IW493" s="149"/>
      <c r="IX493" s="149"/>
      <c r="IY493" s="149"/>
      <c r="IZ493" s="149"/>
      <c r="JA493" s="149"/>
      <c r="JB493" s="149"/>
      <c r="JC493" s="149"/>
      <c r="JD493" s="149"/>
      <c r="JE493" s="149"/>
      <c r="JF493" s="149"/>
      <c r="JG493" s="149"/>
      <c r="JH493" s="149"/>
      <c r="JI493" s="149"/>
      <c r="JK493" s="148"/>
      <c r="JM493" s="149" t="str">
        <f>JM$3</f>
        <v>POZO | Hokchi-3DEL | CANTIDADES Y MONTOS</v>
      </c>
      <c r="JN493" s="149"/>
      <c r="JO493" s="149"/>
      <c r="JP493" s="149"/>
      <c r="JQ493" s="149"/>
      <c r="JR493" s="149"/>
      <c r="JS493" s="149"/>
      <c r="JT493" s="149"/>
      <c r="JU493" s="149"/>
      <c r="JV493" s="149"/>
      <c r="JW493" s="149"/>
      <c r="JX493" s="149"/>
      <c r="JY493" s="149"/>
      <c r="JZ493" s="149"/>
      <c r="KA493" s="149"/>
      <c r="KB493" s="149"/>
      <c r="KC493" s="149"/>
      <c r="KD493" s="149"/>
      <c r="KE493" s="149"/>
      <c r="KF493" s="149"/>
      <c r="KG493" s="149"/>
      <c r="KH493" s="149"/>
      <c r="KJ493" s="148"/>
      <c r="KL493" s="149" t="str">
        <f>KL$3</f>
        <v>POZO | Hokchi-4DEL | CANTIDADES Y MONTOS</v>
      </c>
      <c r="KM493" s="149"/>
      <c r="KN493" s="149"/>
      <c r="KO493" s="149"/>
      <c r="KP493" s="149"/>
      <c r="KQ493" s="149"/>
      <c r="KR493" s="149"/>
      <c r="KS493" s="149"/>
      <c r="KT493" s="149"/>
      <c r="KU493" s="149"/>
      <c r="KV493" s="149"/>
      <c r="KW493" s="149"/>
      <c r="KX493" s="149"/>
      <c r="KY493" s="149"/>
      <c r="KZ493" s="149"/>
      <c r="LA493" s="149"/>
      <c r="LB493" s="149"/>
      <c r="LC493" s="149"/>
      <c r="LD493" s="149"/>
      <c r="LE493" s="149"/>
      <c r="LF493" s="149"/>
      <c r="LG493" s="149"/>
      <c r="LI493" s="148"/>
      <c r="LK493" s="149" t="str">
        <f>LK$3</f>
        <v>POZO | Hokchi-5DEL | CANTIDADES Y MONTOS</v>
      </c>
      <c r="LL493" s="149"/>
      <c r="LM493" s="149"/>
      <c r="LN493" s="149"/>
      <c r="LO493" s="149"/>
      <c r="LP493" s="149"/>
      <c r="LQ493" s="149"/>
      <c r="LR493" s="149"/>
      <c r="LS493" s="149"/>
      <c r="LT493" s="149"/>
      <c r="LU493" s="149"/>
      <c r="LV493" s="149"/>
      <c r="LW493" s="149"/>
      <c r="LX493" s="149"/>
      <c r="LY493" s="149"/>
      <c r="LZ493" s="149"/>
      <c r="MA493" s="149"/>
      <c r="MB493" s="149"/>
      <c r="MC493" s="149"/>
      <c r="MD493" s="149"/>
      <c r="ME493" s="149"/>
      <c r="MF493" s="149"/>
      <c r="MH493" s="148"/>
      <c r="MJ493" s="149" t="str">
        <f>MJ$3</f>
        <v>POZO | Hokchi-6DEL | CANTIDADES Y MONTOS</v>
      </c>
      <c r="MK493" s="149"/>
      <c r="ML493" s="149"/>
      <c r="MM493" s="149"/>
      <c r="MN493" s="149"/>
      <c r="MO493" s="149"/>
      <c r="MP493" s="149"/>
      <c r="MQ493" s="149"/>
      <c r="MR493" s="149"/>
      <c r="MS493" s="149"/>
      <c r="MT493" s="149"/>
      <c r="MU493" s="149"/>
      <c r="MV493" s="149"/>
      <c r="MW493" s="149"/>
      <c r="MX493" s="149"/>
      <c r="MY493" s="149"/>
      <c r="MZ493" s="149"/>
      <c r="NA493" s="149"/>
      <c r="NB493" s="149"/>
      <c r="NC493" s="149"/>
      <c r="ND493" s="149"/>
      <c r="NE493" s="149"/>
      <c r="NG493" s="148"/>
      <c r="NI493" s="149" t="str">
        <f>NI$3</f>
        <v>POZO | Hokchi-7 Contingente | CANTIDADES Y MONTOS</v>
      </c>
      <c r="NJ493" s="149"/>
      <c r="NK493" s="149"/>
      <c r="NL493" s="149"/>
      <c r="NM493" s="149"/>
      <c r="NN493" s="149"/>
      <c r="NO493" s="149"/>
      <c r="NP493" s="149"/>
      <c r="NQ493" s="149"/>
      <c r="NR493" s="149"/>
      <c r="NS493" s="149"/>
      <c r="NT493" s="149"/>
      <c r="NU493" s="149"/>
      <c r="NV493" s="149"/>
      <c r="NW493" s="149"/>
      <c r="NX493" s="149"/>
      <c r="NY493" s="149"/>
      <c r="NZ493" s="149"/>
      <c r="OA493" s="149"/>
      <c r="OB493" s="149"/>
      <c r="OC493" s="149"/>
      <c r="OD493" s="149"/>
      <c r="OF493" s="148"/>
      <c r="OH493" s="149" t="str">
        <f>OH$3</f>
        <v>POZO | Hokchi-15 Contingente | CANTIDADES Y MONTOS</v>
      </c>
      <c r="OI493" s="149"/>
      <c r="OJ493" s="149"/>
      <c r="OK493" s="149"/>
      <c r="OL493" s="149"/>
      <c r="OM493" s="149"/>
      <c r="ON493" s="149"/>
      <c r="OO493" s="149"/>
      <c r="OP493" s="149"/>
      <c r="OQ493" s="149"/>
      <c r="OR493" s="149"/>
      <c r="OS493" s="149"/>
      <c r="OT493" s="149"/>
      <c r="OU493" s="149"/>
      <c r="OV493" s="149"/>
      <c r="OW493" s="149"/>
      <c r="OX493" s="149"/>
      <c r="OY493" s="149"/>
      <c r="OZ493" s="149"/>
      <c r="PA493" s="149"/>
      <c r="PB493" s="149"/>
      <c r="PC493" s="149"/>
      <c r="PE493" s="148"/>
      <c r="PG493" s="149" t="str">
        <f>PG$3</f>
        <v>POZO | Hokchi-8H Contingente | CANTIDADES Y MONTOS</v>
      </c>
      <c r="PH493" s="149"/>
      <c r="PI493" s="149"/>
      <c r="PJ493" s="149"/>
      <c r="PK493" s="149"/>
      <c r="PL493" s="149"/>
      <c r="PM493" s="149"/>
      <c r="PN493" s="149"/>
      <c r="PO493" s="149"/>
      <c r="PP493" s="149"/>
      <c r="PQ493" s="149"/>
      <c r="PR493" s="149"/>
      <c r="PS493" s="149"/>
      <c r="PT493" s="149"/>
      <c r="PU493" s="149"/>
      <c r="PV493" s="149"/>
      <c r="PW493" s="149"/>
      <c r="PX493" s="149"/>
      <c r="PY493" s="149"/>
      <c r="PZ493" s="149"/>
      <c r="QA493" s="149"/>
      <c r="QB493" s="149"/>
      <c r="QD493" s="148"/>
      <c r="QF493" s="149" t="str">
        <f>QF$3</f>
        <v>POZO | Hokchi-12H Contingente | CANTIDADES Y MONTOS</v>
      </c>
      <c r="QG493" s="149"/>
      <c r="QH493" s="149"/>
      <c r="QI493" s="149"/>
      <c r="QJ493" s="149"/>
      <c r="QK493" s="149"/>
      <c r="QL493" s="149"/>
      <c r="QM493" s="149"/>
      <c r="QN493" s="149"/>
      <c r="QO493" s="149"/>
      <c r="QP493" s="149"/>
      <c r="QQ493" s="149"/>
      <c r="QR493" s="149"/>
      <c r="QS493" s="149"/>
      <c r="QT493" s="149"/>
      <c r="QU493" s="149"/>
      <c r="QV493" s="149"/>
      <c r="QW493" s="149"/>
      <c r="QX493" s="149"/>
      <c r="QY493" s="149"/>
      <c r="QZ493" s="149"/>
      <c r="RA493" s="149"/>
      <c r="RC493" s="148"/>
      <c r="RE493" s="149" t="str">
        <f>RE$3</f>
        <v>POZO | Hokchi-9H Contingente | CANTIDADES Y MONTOS</v>
      </c>
      <c r="RF493" s="149"/>
      <c r="RG493" s="149"/>
      <c r="RH493" s="149"/>
      <c r="RI493" s="149"/>
      <c r="RJ493" s="149"/>
      <c r="RK493" s="149"/>
      <c r="RL493" s="149"/>
      <c r="RM493" s="149"/>
      <c r="RN493" s="149"/>
      <c r="RO493" s="149"/>
      <c r="RP493" s="149"/>
      <c r="RQ493" s="149"/>
      <c r="RR493" s="149"/>
      <c r="RS493" s="149"/>
      <c r="RT493" s="149"/>
      <c r="RU493" s="149"/>
      <c r="RV493" s="149"/>
      <c r="RW493" s="149"/>
      <c r="RX493" s="149"/>
      <c r="RY493" s="149"/>
      <c r="RZ493" s="149"/>
      <c r="SB493" s="148"/>
      <c r="SD493" s="149" t="str">
        <f>SD$3</f>
        <v>POZO | Hokchi-11 Contingente | CANTIDADES Y MONTOS</v>
      </c>
      <c r="SE493" s="149"/>
      <c r="SF493" s="149"/>
      <c r="SG493" s="149"/>
      <c r="SH493" s="149"/>
      <c r="SI493" s="149"/>
      <c r="SJ493" s="149"/>
      <c r="SK493" s="149"/>
      <c r="SL493" s="149"/>
      <c r="SM493" s="149"/>
      <c r="SN493" s="149"/>
      <c r="SO493" s="149"/>
      <c r="SP493" s="149"/>
      <c r="SQ493" s="149"/>
      <c r="SR493" s="149"/>
      <c r="SS493" s="149"/>
      <c r="ST493" s="149"/>
      <c r="SU493" s="149"/>
      <c r="SV493" s="149"/>
      <c r="SW493" s="149"/>
      <c r="SX493" s="149"/>
      <c r="SY493" s="149"/>
      <c r="TA493" s="148"/>
      <c r="TC493" s="149" t="str">
        <f>TC$3</f>
        <v>POZO | Hokchi-13 Contingente | CANTIDADES Y MONTOS</v>
      </c>
      <c r="TD493" s="149"/>
      <c r="TE493" s="149"/>
      <c r="TF493" s="149"/>
      <c r="TG493" s="149"/>
      <c r="TH493" s="149"/>
      <c r="TI493" s="149"/>
      <c r="TJ493" s="149"/>
      <c r="TK493" s="149"/>
      <c r="TL493" s="149"/>
      <c r="TM493" s="149"/>
      <c r="TN493" s="149"/>
      <c r="TO493" s="149"/>
      <c r="TP493" s="149"/>
      <c r="TQ493" s="149"/>
      <c r="TR493" s="149"/>
      <c r="TS493" s="149"/>
      <c r="TT493" s="149"/>
      <c r="TU493" s="149"/>
      <c r="TV493" s="149"/>
      <c r="TW493" s="149"/>
      <c r="TX493" s="149"/>
      <c r="TZ493" s="148"/>
      <c r="UB493" s="149" t="str">
        <f>UB$3</f>
        <v>POZO | Hokchi-14 Contingente | CANTIDADES Y MONTOS</v>
      </c>
      <c r="UC493" s="149"/>
      <c r="UD493" s="149"/>
      <c r="UE493" s="149"/>
      <c r="UF493" s="149"/>
      <c r="UG493" s="149"/>
      <c r="UH493" s="149"/>
      <c r="UI493" s="149"/>
      <c r="UJ493" s="149"/>
      <c r="UK493" s="149"/>
      <c r="UL493" s="149"/>
      <c r="UM493" s="149"/>
      <c r="UN493" s="149"/>
      <c r="UO493" s="149"/>
      <c r="UP493" s="149"/>
      <c r="UQ493" s="149"/>
      <c r="UR493" s="149"/>
      <c r="US493" s="149"/>
      <c r="UT493" s="149"/>
      <c r="UU493" s="149"/>
      <c r="UV493" s="149"/>
      <c r="UW493" s="149"/>
      <c r="UY493" s="148"/>
      <c r="VA493" s="149" t="str">
        <f>VA$3</f>
        <v>POZO | Hokchi-10H Contingente | CANTIDADES Y MONTOS</v>
      </c>
      <c r="VB493" s="149"/>
      <c r="VC493" s="149"/>
      <c r="VD493" s="149"/>
      <c r="VE493" s="149"/>
      <c r="VF493" s="149"/>
      <c r="VG493" s="149"/>
      <c r="VH493" s="149"/>
      <c r="VI493" s="149"/>
      <c r="VJ493" s="149"/>
      <c r="VK493" s="149"/>
      <c r="VL493" s="149"/>
      <c r="VM493" s="149"/>
      <c r="VN493" s="149"/>
      <c r="VO493" s="149"/>
      <c r="VP493" s="149"/>
      <c r="VQ493" s="149"/>
      <c r="VR493" s="149"/>
      <c r="VS493" s="149"/>
      <c r="VT493" s="149"/>
      <c r="VU493" s="149"/>
      <c r="VV493" s="149"/>
    </row>
    <row r="494" spans="2:596">
      <c r="B494" s="89"/>
      <c r="C494" s="89" t="str">
        <f>IF(ISERROR(I494+1)=TRUE,I494,IF(I494="","",MAX(C$15:C493)+1))</f>
        <v/>
      </c>
      <c r="D494" s="88" t="str">
        <f t="shared" si="835"/>
        <v/>
      </c>
      <c r="E494" s="3"/>
      <c r="G494" s="148"/>
      <c r="I494" s="37" t="s">
        <v>134</v>
      </c>
      <c r="U494" s="148"/>
      <c r="AT494" s="148"/>
      <c r="BS494" s="148"/>
      <c r="CR494" s="148"/>
      <c r="DQ494" s="148"/>
      <c r="EP494" s="148"/>
      <c r="FO494" s="148"/>
      <c r="GN494" s="148"/>
      <c r="HM494" s="148"/>
      <c r="IL494" s="148"/>
      <c r="JK494" s="148"/>
      <c r="KJ494" s="148"/>
      <c r="LI494" s="148"/>
      <c r="MH494" s="148"/>
      <c r="NG494" s="148"/>
      <c r="OF494" s="148"/>
      <c r="PE494" s="148"/>
      <c r="QD494" s="148"/>
      <c r="RC494" s="148"/>
      <c r="SB494" s="148"/>
      <c r="TA494" s="148"/>
      <c r="TZ494" s="148"/>
      <c r="UY494" s="148"/>
    </row>
    <row r="495" spans="2:596" s="38" customFormat="1" outlineLevel="1">
      <c r="B495" s="88"/>
      <c r="C495" s="89">
        <f>IF(ISERROR(I495+1)=TRUE,I495,IF(I495="","",MAX(C$15:C494)+1))</f>
        <v>361</v>
      </c>
      <c r="D495" s="88">
        <f t="shared" si="835"/>
        <v>1</v>
      </c>
      <c r="E495" s="3"/>
      <c r="G495" s="148"/>
      <c r="I495" s="108">
        <f>+I490+1</f>
        <v>372</v>
      </c>
      <c r="J495" s="299" t="s">
        <v>321</v>
      </c>
      <c r="K495" s="300"/>
      <c r="L495" s="300"/>
      <c r="M495" s="300"/>
      <c r="N495" s="300"/>
      <c r="O495" s="301"/>
      <c r="P495" s="302" t="s">
        <v>172</v>
      </c>
      <c r="Q495" s="297"/>
      <c r="R495" s="107" t="s">
        <v>141</v>
      </c>
      <c r="S495" s="298"/>
      <c r="U495" s="148"/>
      <c r="W495" s="101"/>
      <c r="X495" s="37"/>
      <c r="Y495" s="100"/>
      <c r="Z495" s="99"/>
      <c r="AA495" s="102"/>
      <c r="AB495" s="99"/>
      <c r="AC495" s="102"/>
      <c r="AD495" s="99"/>
      <c r="AE495" s="99"/>
      <c r="AF495" s="99"/>
      <c r="AG495" s="99"/>
      <c r="AH495" s="99"/>
      <c r="AI495" s="99"/>
      <c r="AJ495" s="99"/>
      <c r="AK495" s="98"/>
      <c r="AL495" s="98"/>
      <c r="AM495" s="98"/>
      <c r="AN495" s="98"/>
      <c r="AO495" s="98"/>
      <c r="AP495" s="98"/>
      <c r="AQ495" s="98"/>
      <c r="AR495" s="97">
        <f>SUM(Y495:AQ495)*$Q495</f>
        <v>0</v>
      </c>
      <c r="AT495" s="148"/>
      <c r="AV495" s="101"/>
      <c r="AW495" s="37"/>
      <c r="AX495" s="100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8"/>
      <c r="BK495" s="98"/>
      <c r="BL495" s="98"/>
      <c r="BM495" s="98"/>
      <c r="BN495" s="98"/>
      <c r="BO495" s="98"/>
      <c r="BP495" s="98"/>
      <c r="BQ495" s="97">
        <f>SUM(AX495:BP495)*$Q495</f>
        <v>0</v>
      </c>
      <c r="BS495" s="148"/>
      <c r="BU495" s="101"/>
      <c r="BV495" s="37"/>
      <c r="BW495" s="100"/>
      <c r="BX495" s="99"/>
      <c r="BY495" s="99"/>
      <c r="BZ495" s="99"/>
      <c r="CA495" s="99"/>
      <c r="CB495" s="99"/>
      <c r="CC495" s="99"/>
      <c r="CD495" s="99"/>
      <c r="CE495" s="99"/>
      <c r="CF495" s="99"/>
      <c r="CG495" s="99"/>
      <c r="CH495" s="99"/>
      <c r="CI495" s="98"/>
      <c r="CJ495" s="98"/>
      <c r="CK495" s="98"/>
      <c r="CL495" s="98"/>
      <c r="CM495" s="98"/>
      <c r="CN495" s="98"/>
      <c r="CO495" s="98"/>
      <c r="CP495" s="97">
        <f>SUM(BW495:CO495)*$Q495</f>
        <v>0</v>
      </c>
      <c r="CR495" s="148"/>
      <c r="CT495" s="101"/>
      <c r="CU495" s="37"/>
      <c r="CV495" s="100"/>
      <c r="CW495" s="99"/>
      <c r="CX495" s="99"/>
      <c r="CY495" s="99"/>
      <c r="CZ495" s="99"/>
      <c r="DA495" s="99"/>
      <c r="DB495" s="99"/>
      <c r="DC495" s="99"/>
      <c r="DD495" s="99"/>
      <c r="DE495" s="99"/>
      <c r="DF495" s="99"/>
      <c r="DG495" s="99"/>
      <c r="DH495" s="98"/>
      <c r="DI495" s="98"/>
      <c r="DJ495" s="98"/>
      <c r="DK495" s="98"/>
      <c r="DL495" s="98"/>
      <c r="DM495" s="98"/>
      <c r="DN495" s="98"/>
      <c r="DO495" s="97">
        <f>SUM(CV495:DN495)*$Q495</f>
        <v>0</v>
      </c>
      <c r="DQ495" s="148"/>
      <c r="DS495" s="101"/>
      <c r="DT495" s="37"/>
      <c r="DU495" s="100"/>
      <c r="DV495" s="99"/>
      <c r="DW495" s="99"/>
      <c r="DX495" s="99"/>
      <c r="DY495" s="99"/>
      <c r="DZ495" s="99"/>
      <c r="EA495" s="99"/>
      <c r="EB495" s="99"/>
      <c r="EC495" s="99"/>
      <c r="ED495" s="99"/>
      <c r="EE495" s="99"/>
      <c r="EF495" s="99"/>
      <c r="EG495" s="98"/>
      <c r="EH495" s="98"/>
      <c r="EI495" s="98"/>
      <c r="EJ495" s="98"/>
      <c r="EK495" s="98"/>
      <c r="EL495" s="98"/>
      <c r="EM495" s="98"/>
      <c r="EN495" s="97">
        <f>SUM(DU495:EM495)*$Q495</f>
        <v>0</v>
      </c>
      <c r="EP495" s="148"/>
      <c r="ER495" s="101"/>
      <c r="ES495" s="37"/>
      <c r="ET495" s="100"/>
      <c r="EU495" s="99"/>
      <c r="EV495" s="99"/>
      <c r="EW495" s="99"/>
      <c r="EX495" s="99"/>
      <c r="EY495" s="99"/>
      <c r="EZ495" s="99"/>
      <c r="FA495" s="99"/>
      <c r="FB495" s="99"/>
      <c r="FC495" s="99"/>
      <c r="FD495" s="99"/>
      <c r="FE495" s="99"/>
      <c r="FF495" s="99"/>
      <c r="FG495" s="99"/>
      <c r="FH495" s="98"/>
      <c r="FI495" s="98"/>
      <c r="FJ495" s="98"/>
      <c r="FK495" s="98"/>
      <c r="FL495" s="98"/>
      <c r="FM495" s="97">
        <f>SUM(ET495:FL495)*$Q495</f>
        <v>0</v>
      </c>
      <c r="FO495" s="148"/>
      <c r="FQ495" s="101"/>
      <c r="FR495" s="37"/>
      <c r="FS495" s="100"/>
      <c r="FT495" s="99"/>
      <c r="FU495" s="99"/>
      <c r="FV495" s="99"/>
      <c r="FW495" s="99"/>
      <c r="FX495" s="99"/>
      <c r="FY495" s="99"/>
      <c r="FZ495" s="99"/>
      <c r="GA495" s="99"/>
      <c r="GB495" s="99"/>
      <c r="GC495" s="99"/>
      <c r="GD495" s="99"/>
      <c r="GE495" s="99"/>
      <c r="GF495" s="99"/>
      <c r="GG495" s="98"/>
      <c r="GH495" s="98"/>
      <c r="GI495" s="98"/>
      <c r="GJ495" s="98"/>
      <c r="GK495" s="98"/>
      <c r="GL495" s="97">
        <f>SUM(FS495:GK495)*$Q495</f>
        <v>0</v>
      </c>
      <c r="GN495" s="148"/>
      <c r="GP495" s="101"/>
      <c r="GQ495" s="37"/>
      <c r="GR495" s="100"/>
      <c r="GS495" s="99"/>
      <c r="GT495" s="99"/>
      <c r="GU495" s="99"/>
      <c r="GV495" s="99"/>
      <c r="GW495" s="99"/>
      <c r="GX495" s="99"/>
      <c r="GY495" s="99"/>
      <c r="GZ495" s="99"/>
      <c r="HA495" s="99"/>
      <c r="HB495" s="99"/>
      <c r="HC495" s="99"/>
      <c r="HD495" s="99"/>
      <c r="HE495" s="99"/>
      <c r="HF495" s="98"/>
      <c r="HG495" s="98"/>
      <c r="HH495" s="98"/>
      <c r="HI495" s="98"/>
      <c r="HJ495" s="98"/>
      <c r="HK495" s="97">
        <f>SUM(GR495:HJ495)*$Q495</f>
        <v>0</v>
      </c>
      <c r="HM495" s="148"/>
      <c r="HO495" s="101"/>
      <c r="HP495" s="37"/>
      <c r="HQ495" s="100"/>
      <c r="HR495" s="99"/>
      <c r="HS495" s="99"/>
      <c r="HT495" s="99"/>
      <c r="HU495" s="99"/>
      <c r="HV495" s="99"/>
      <c r="HW495" s="99"/>
      <c r="HX495" s="99"/>
      <c r="HY495" s="99"/>
      <c r="HZ495" s="99"/>
      <c r="IA495" s="99"/>
      <c r="IB495" s="99"/>
      <c r="IC495" s="99"/>
      <c r="ID495" s="99"/>
      <c r="IE495" s="98"/>
      <c r="IF495" s="98"/>
      <c r="IG495" s="98"/>
      <c r="IH495" s="98"/>
      <c r="II495" s="98"/>
      <c r="IJ495" s="97">
        <f>SUM(HQ495:II495)*$Q495</f>
        <v>0</v>
      </c>
      <c r="IL495" s="148"/>
      <c r="IN495" s="101"/>
      <c r="IO495" s="37"/>
      <c r="IP495" s="100"/>
      <c r="IQ495" s="99"/>
      <c r="IR495" s="99"/>
      <c r="IS495" s="99"/>
      <c r="IT495" s="99"/>
      <c r="IU495" s="99"/>
      <c r="IV495" s="99"/>
      <c r="IW495" s="99"/>
      <c r="IX495" s="98"/>
      <c r="IY495" s="98"/>
      <c r="IZ495" s="98"/>
      <c r="JA495" s="98"/>
      <c r="JB495" s="98"/>
      <c r="JC495" s="98"/>
      <c r="JD495" s="98"/>
      <c r="JE495" s="98"/>
      <c r="JF495" s="98"/>
      <c r="JG495" s="98"/>
      <c r="JH495" s="98"/>
      <c r="JI495" s="97">
        <f>SUM(IP495:JH495)*$Q495</f>
        <v>0</v>
      </c>
      <c r="JK495" s="148"/>
      <c r="JM495" s="101"/>
      <c r="JN495" s="37"/>
      <c r="JO495" s="100"/>
      <c r="JP495" s="99"/>
      <c r="JQ495" s="99"/>
      <c r="JR495" s="99"/>
      <c r="JS495" s="99"/>
      <c r="JT495" s="99"/>
      <c r="JU495" s="99"/>
      <c r="JV495" s="99"/>
      <c r="JW495" s="98"/>
      <c r="JX495" s="98"/>
      <c r="JY495" s="98"/>
      <c r="JZ495" s="98"/>
      <c r="KA495" s="98"/>
      <c r="KB495" s="98"/>
      <c r="KC495" s="98"/>
      <c r="KD495" s="98"/>
      <c r="KE495" s="98"/>
      <c r="KF495" s="98"/>
      <c r="KG495" s="98"/>
      <c r="KH495" s="97">
        <f>SUM(JO495:KG495)*$Q495</f>
        <v>0</v>
      </c>
      <c r="KJ495" s="148"/>
      <c r="KL495" s="101"/>
      <c r="KM495" s="37"/>
      <c r="KN495" s="100"/>
      <c r="KO495" s="99"/>
      <c r="KP495" s="99"/>
      <c r="KQ495" s="99"/>
      <c r="KR495" s="99"/>
      <c r="KS495" s="99"/>
      <c r="KT495" s="99"/>
      <c r="KU495" s="99"/>
      <c r="KV495" s="98"/>
      <c r="KW495" s="98"/>
      <c r="KX495" s="98"/>
      <c r="KY495" s="98"/>
      <c r="KZ495" s="98"/>
      <c r="LA495" s="98"/>
      <c r="LB495" s="98"/>
      <c r="LC495" s="98"/>
      <c r="LD495" s="98"/>
      <c r="LE495" s="98"/>
      <c r="LF495" s="98"/>
      <c r="LG495" s="97">
        <f>SUM(KN495:LF495)*$Q495</f>
        <v>0</v>
      </c>
      <c r="LI495" s="148"/>
      <c r="LK495" s="101"/>
      <c r="LL495" s="37"/>
      <c r="LM495" s="100"/>
      <c r="LN495" s="99"/>
      <c r="LO495" s="99"/>
      <c r="LP495" s="99"/>
      <c r="LQ495" s="99"/>
      <c r="LR495" s="99"/>
      <c r="LS495" s="99"/>
      <c r="LT495" s="99"/>
      <c r="LU495" s="98"/>
      <c r="LV495" s="98"/>
      <c r="LW495" s="98"/>
      <c r="LX495" s="98"/>
      <c r="LY495" s="98"/>
      <c r="LZ495" s="98"/>
      <c r="MA495" s="98"/>
      <c r="MB495" s="98"/>
      <c r="MC495" s="98"/>
      <c r="MD495" s="98"/>
      <c r="ME495" s="98"/>
      <c r="MF495" s="97">
        <f>SUM(LM495:ME495)*$Q495</f>
        <v>0</v>
      </c>
      <c r="MH495" s="148"/>
      <c r="MJ495" s="101"/>
      <c r="MK495" s="37"/>
      <c r="ML495" s="100"/>
      <c r="MM495" s="99"/>
      <c r="MN495" s="99"/>
      <c r="MO495" s="99"/>
      <c r="MP495" s="99"/>
      <c r="MQ495" s="99"/>
      <c r="MR495" s="99"/>
      <c r="MS495" s="99"/>
      <c r="MT495" s="98"/>
      <c r="MU495" s="98"/>
      <c r="MV495" s="98"/>
      <c r="MW495" s="98"/>
      <c r="MX495" s="98"/>
      <c r="MY495" s="98"/>
      <c r="MZ495" s="98"/>
      <c r="NA495" s="98"/>
      <c r="NB495" s="98"/>
      <c r="NC495" s="98"/>
      <c r="ND495" s="98"/>
      <c r="NE495" s="97">
        <f>SUM(ML495:ND495)*$Q495</f>
        <v>0</v>
      </c>
      <c r="NG495" s="148"/>
      <c r="NI495" s="101"/>
      <c r="NJ495" s="37"/>
      <c r="NK495" s="100"/>
      <c r="NL495" s="99"/>
      <c r="NM495" s="99"/>
      <c r="NN495" s="99"/>
      <c r="NO495" s="99"/>
      <c r="NP495" s="99"/>
      <c r="NQ495" s="99"/>
      <c r="NR495" s="99"/>
      <c r="NS495" s="99"/>
      <c r="NT495" s="99"/>
      <c r="NU495" s="99"/>
      <c r="NV495" s="99"/>
      <c r="NW495" s="99"/>
      <c r="NX495" s="99"/>
      <c r="NY495" s="99"/>
      <c r="NZ495" s="99"/>
      <c r="OA495" s="98"/>
      <c r="OB495" s="99"/>
      <c r="OC495" s="98"/>
      <c r="OD495" s="97">
        <f>SUM(NK495:OC495)*$Q495</f>
        <v>0</v>
      </c>
      <c r="OF495" s="148"/>
      <c r="OH495" s="101"/>
      <c r="OI495" s="37"/>
      <c r="OJ495" s="100"/>
      <c r="OK495" s="99"/>
      <c r="OL495" s="99"/>
      <c r="OM495" s="99"/>
      <c r="ON495" s="99"/>
      <c r="OO495" s="99"/>
      <c r="OP495" s="99"/>
      <c r="OQ495" s="99"/>
      <c r="OR495" s="99"/>
      <c r="OS495" s="99"/>
      <c r="OT495" s="99"/>
      <c r="OU495" s="99"/>
      <c r="OV495" s="99"/>
      <c r="OW495" s="99"/>
      <c r="OX495" s="99"/>
      <c r="OY495" s="99"/>
      <c r="OZ495" s="98"/>
      <c r="PA495" s="99"/>
      <c r="PB495" s="98"/>
      <c r="PC495" s="97">
        <f>SUM(OJ495:PB495)*$Q495</f>
        <v>0</v>
      </c>
      <c r="PE495" s="148"/>
      <c r="PG495" s="101"/>
      <c r="PH495" s="37"/>
      <c r="PI495" s="100"/>
      <c r="PJ495" s="99"/>
      <c r="PK495" s="99"/>
      <c r="PL495" s="99"/>
      <c r="PM495" s="99"/>
      <c r="PN495" s="99"/>
      <c r="PO495" s="99"/>
      <c r="PP495" s="99"/>
      <c r="PQ495" s="99"/>
      <c r="PR495" s="99"/>
      <c r="PS495" s="99"/>
      <c r="PT495" s="99"/>
      <c r="PU495" s="99"/>
      <c r="PV495" s="99"/>
      <c r="PW495" s="99"/>
      <c r="PX495" s="99"/>
      <c r="PY495" s="98"/>
      <c r="PZ495" s="99"/>
      <c r="QA495" s="98"/>
      <c r="QB495" s="97">
        <f>SUM(PI495:QA495)*$Q495</f>
        <v>0</v>
      </c>
      <c r="QD495" s="148"/>
      <c r="QF495" s="101"/>
      <c r="QG495" s="37"/>
      <c r="QH495" s="100"/>
      <c r="QI495" s="99"/>
      <c r="QJ495" s="99"/>
      <c r="QK495" s="99"/>
      <c r="QL495" s="99"/>
      <c r="QM495" s="99"/>
      <c r="QN495" s="99"/>
      <c r="QO495" s="99"/>
      <c r="QP495" s="99"/>
      <c r="QQ495" s="99"/>
      <c r="QR495" s="99"/>
      <c r="QS495" s="99"/>
      <c r="QT495" s="99"/>
      <c r="QU495" s="99"/>
      <c r="QV495" s="99"/>
      <c r="QW495" s="99"/>
      <c r="QX495" s="98"/>
      <c r="QY495" s="99"/>
      <c r="QZ495" s="98"/>
      <c r="RA495" s="97">
        <f>SUM(QH495:QZ495)*$Q495</f>
        <v>0</v>
      </c>
      <c r="RC495" s="148"/>
      <c r="RE495" s="101"/>
      <c r="RF495" s="37"/>
      <c r="RG495" s="100"/>
      <c r="RH495" s="99"/>
      <c r="RI495" s="99"/>
      <c r="RJ495" s="99"/>
      <c r="RK495" s="99"/>
      <c r="RL495" s="99"/>
      <c r="RM495" s="99"/>
      <c r="RN495" s="99"/>
      <c r="RO495" s="99"/>
      <c r="RP495" s="99"/>
      <c r="RQ495" s="99"/>
      <c r="RR495" s="99"/>
      <c r="RS495" s="99"/>
      <c r="RT495" s="99"/>
      <c r="RU495" s="99"/>
      <c r="RV495" s="99"/>
      <c r="RW495" s="98"/>
      <c r="RX495" s="99"/>
      <c r="RY495" s="98"/>
      <c r="RZ495" s="97">
        <f>SUM(RG495:RY495)*$Q495</f>
        <v>0</v>
      </c>
      <c r="SB495" s="148"/>
      <c r="SD495" s="101"/>
      <c r="SE495" s="37"/>
      <c r="SF495" s="100"/>
      <c r="SG495" s="99"/>
      <c r="SH495" s="99"/>
      <c r="SI495" s="99"/>
      <c r="SJ495" s="99"/>
      <c r="SK495" s="99"/>
      <c r="SL495" s="99"/>
      <c r="SM495" s="99"/>
      <c r="SN495" s="99"/>
      <c r="SO495" s="99"/>
      <c r="SP495" s="99"/>
      <c r="SQ495" s="99"/>
      <c r="SR495" s="99"/>
      <c r="SS495" s="99"/>
      <c r="ST495" s="99"/>
      <c r="SU495" s="99"/>
      <c r="SV495" s="98"/>
      <c r="SW495" s="99"/>
      <c r="SX495" s="98"/>
      <c r="SY495" s="97">
        <f>SUM(SF495:SX495)*$Q495</f>
        <v>0</v>
      </c>
      <c r="TA495" s="148"/>
      <c r="TC495" s="101"/>
      <c r="TD495" s="37"/>
      <c r="TE495" s="100"/>
      <c r="TF495" s="99"/>
      <c r="TG495" s="99"/>
      <c r="TH495" s="99"/>
      <c r="TI495" s="99"/>
      <c r="TJ495" s="99"/>
      <c r="TK495" s="99"/>
      <c r="TL495" s="99"/>
      <c r="TM495" s="99"/>
      <c r="TN495" s="99"/>
      <c r="TO495" s="99"/>
      <c r="TP495" s="99"/>
      <c r="TQ495" s="99"/>
      <c r="TR495" s="99"/>
      <c r="TS495" s="99"/>
      <c r="TT495" s="99"/>
      <c r="TU495" s="98"/>
      <c r="TV495" s="99"/>
      <c r="TW495" s="98"/>
      <c r="TX495" s="97">
        <f>SUM(TE495:TW495)*$Q495</f>
        <v>0</v>
      </c>
      <c r="TZ495" s="148"/>
      <c r="UB495" s="101"/>
      <c r="UC495" s="37"/>
      <c r="UD495" s="100"/>
      <c r="UE495" s="99"/>
      <c r="UF495" s="99"/>
      <c r="UG495" s="99"/>
      <c r="UH495" s="99"/>
      <c r="UI495" s="99"/>
      <c r="UJ495" s="99"/>
      <c r="UK495" s="99"/>
      <c r="UL495" s="99"/>
      <c r="UM495" s="99"/>
      <c r="UN495" s="99"/>
      <c r="UO495" s="99"/>
      <c r="UP495" s="99"/>
      <c r="UQ495" s="99"/>
      <c r="UR495" s="99"/>
      <c r="US495" s="99"/>
      <c r="UT495" s="98"/>
      <c r="UU495" s="99"/>
      <c r="UV495" s="98"/>
      <c r="UW495" s="97">
        <f>SUM(UD495:UV495)*$Q495</f>
        <v>0</v>
      </c>
      <c r="UY495" s="148"/>
      <c r="VA495" s="101"/>
      <c r="VB495" s="37"/>
      <c r="VC495" s="100"/>
      <c r="VD495" s="99"/>
      <c r="VE495" s="99"/>
      <c r="VF495" s="99"/>
      <c r="VG495" s="99"/>
      <c r="VH495" s="99"/>
      <c r="VI495" s="99"/>
      <c r="VJ495" s="99"/>
      <c r="VK495" s="99"/>
      <c r="VL495" s="99"/>
      <c r="VM495" s="99"/>
      <c r="VN495" s="99"/>
      <c r="VO495" s="99"/>
      <c r="VP495" s="99"/>
      <c r="VQ495" s="99"/>
      <c r="VR495" s="99"/>
      <c r="VS495" s="98"/>
      <c r="VT495" s="99"/>
      <c r="VU495" s="98"/>
      <c r="VV495" s="97">
        <f>SUM(VC495:VU495)*$Q495</f>
        <v>0</v>
      </c>
    </row>
    <row r="496" spans="2:596" s="38" customFormat="1" outlineLevel="1">
      <c r="B496" s="88"/>
      <c r="C496" s="89">
        <f>IF(ISERROR(I496+1)=TRUE,I496,IF(I496="","",MAX(C$15:C495)+1))</f>
        <v>362</v>
      </c>
      <c r="D496" s="88">
        <f t="shared" si="835"/>
        <v>1</v>
      </c>
      <c r="E496" s="3"/>
      <c r="G496" s="148"/>
      <c r="I496" s="95">
        <f>+I495+1</f>
        <v>373</v>
      </c>
      <c r="J496" s="94" t="s">
        <v>320</v>
      </c>
      <c r="K496" s="93"/>
      <c r="L496" s="93"/>
      <c r="M496" s="93"/>
      <c r="N496" s="93"/>
      <c r="O496" s="92"/>
      <c r="P496" s="91" t="s">
        <v>172</v>
      </c>
      <c r="Q496" s="297"/>
      <c r="R496" s="90" t="s">
        <v>141</v>
      </c>
      <c r="S496" s="298"/>
      <c r="U496" s="148"/>
      <c r="W496" s="78"/>
      <c r="X496" s="37"/>
      <c r="Y496" s="77"/>
      <c r="Z496" s="76"/>
      <c r="AA496" s="79"/>
      <c r="AB496" s="76"/>
      <c r="AC496" s="79"/>
      <c r="AD496" s="76"/>
      <c r="AE496" s="76"/>
      <c r="AF496" s="76"/>
      <c r="AG496" s="76"/>
      <c r="AH496" s="76"/>
      <c r="AI496" s="76"/>
      <c r="AJ496" s="76"/>
      <c r="AK496" s="75"/>
      <c r="AL496" s="75"/>
      <c r="AM496" s="75"/>
      <c r="AN496" s="75"/>
      <c r="AO496" s="75"/>
      <c r="AP496" s="75"/>
      <c r="AQ496" s="75"/>
      <c r="AR496" s="74">
        <f>SUM(Y496:AQ496)*$Q496</f>
        <v>0</v>
      </c>
      <c r="AT496" s="148"/>
      <c r="AV496" s="78"/>
      <c r="AW496" s="37"/>
      <c r="AX496" s="77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5"/>
      <c r="BK496" s="75"/>
      <c r="BL496" s="75"/>
      <c r="BM496" s="75"/>
      <c r="BN496" s="75"/>
      <c r="BO496" s="75"/>
      <c r="BP496" s="75"/>
      <c r="BQ496" s="74">
        <f>SUM(AX496:BP496)*$Q496</f>
        <v>0</v>
      </c>
      <c r="BS496" s="148"/>
      <c r="BU496" s="78"/>
      <c r="BV496" s="37"/>
      <c r="BW496" s="77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5"/>
      <c r="CJ496" s="75"/>
      <c r="CK496" s="75"/>
      <c r="CL496" s="75"/>
      <c r="CM496" s="75"/>
      <c r="CN496" s="75"/>
      <c r="CO496" s="75"/>
      <c r="CP496" s="74">
        <f>SUM(BW496:CO496)*$Q496</f>
        <v>0</v>
      </c>
      <c r="CR496" s="148"/>
      <c r="CT496" s="78"/>
      <c r="CU496" s="37"/>
      <c r="CV496" s="77"/>
      <c r="CW496" s="76"/>
      <c r="CX496" s="76"/>
      <c r="CY496" s="76"/>
      <c r="CZ496" s="76"/>
      <c r="DA496" s="76"/>
      <c r="DB496" s="76"/>
      <c r="DC496" s="76"/>
      <c r="DD496" s="76"/>
      <c r="DE496" s="76"/>
      <c r="DF496" s="76"/>
      <c r="DG496" s="76"/>
      <c r="DH496" s="75"/>
      <c r="DI496" s="75"/>
      <c r="DJ496" s="75"/>
      <c r="DK496" s="75"/>
      <c r="DL496" s="75"/>
      <c r="DM496" s="75"/>
      <c r="DN496" s="75"/>
      <c r="DO496" s="74">
        <f>SUM(CV496:DN496)*$Q496</f>
        <v>0</v>
      </c>
      <c r="DQ496" s="148"/>
      <c r="DS496" s="78"/>
      <c r="DT496" s="37"/>
      <c r="DU496" s="77"/>
      <c r="DV496" s="76"/>
      <c r="DW496" s="76"/>
      <c r="DX496" s="76"/>
      <c r="DY496" s="76"/>
      <c r="DZ496" s="76"/>
      <c r="EA496" s="76"/>
      <c r="EB496" s="76"/>
      <c r="EC496" s="76"/>
      <c r="ED496" s="76"/>
      <c r="EE496" s="76"/>
      <c r="EF496" s="76"/>
      <c r="EG496" s="75"/>
      <c r="EH496" s="75"/>
      <c r="EI496" s="75"/>
      <c r="EJ496" s="75"/>
      <c r="EK496" s="75"/>
      <c r="EL496" s="75"/>
      <c r="EM496" s="75"/>
      <c r="EN496" s="74">
        <f>SUM(DU496:EM496)*$Q496</f>
        <v>0</v>
      </c>
      <c r="EP496" s="148"/>
      <c r="ER496" s="78"/>
      <c r="ES496" s="37"/>
      <c r="ET496" s="77"/>
      <c r="EU496" s="76"/>
      <c r="EV496" s="76"/>
      <c r="EW496" s="76"/>
      <c r="EX496" s="76"/>
      <c r="EY496" s="76"/>
      <c r="EZ496" s="76"/>
      <c r="FA496" s="76"/>
      <c r="FB496" s="76"/>
      <c r="FC496" s="76"/>
      <c r="FD496" s="76"/>
      <c r="FE496" s="76"/>
      <c r="FF496" s="76"/>
      <c r="FG496" s="76"/>
      <c r="FH496" s="75"/>
      <c r="FI496" s="75"/>
      <c r="FJ496" s="75"/>
      <c r="FK496" s="75"/>
      <c r="FL496" s="75"/>
      <c r="FM496" s="74">
        <f>SUM(ET496:FL496)*$Q496</f>
        <v>0</v>
      </c>
      <c r="FO496" s="148"/>
      <c r="FQ496" s="78"/>
      <c r="FR496" s="37"/>
      <c r="FS496" s="77"/>
      <c r="FT496" s="76"/>
      <c r="FU496" s="76"/>
      <c r="FV496" s="76"/>
      <c r="FW496" s="76"/>
      <c r="FX496" s="76"/>
      <c r="FY496" s="76"/>
      <c r="FZ496" s="76"/>
      <c r="GA496" s="76"/>
      <c r="GB496" s="76"/>
      <c r="GC496" s="76"/>
      <c r="GD496" s="76"/>
      <c r="GE496" s="76"/>
      <c r="GF496" s="76"/>
      <c r="GG496" s="75"/>
      <c r="GH496" s="75"/>
      <c r="GI496" s="75"/>
      <c r="GJ496" s="75"/>
      <c r="GK496" s="75"/>
      <c r="GL496" s="74">
        <f>SUM(FS496:GK496)*$Q496</f>
        <v>0</v>
      </c>
      <c r="GN496" s="148"/>
      <c r="GP496" s="78"/>
      <c r="GQ496" s="37"/>
      <c r="GR496" s="77"/>
      <c r="GS496" s="76"/>
      <c r="GT496" s="76"/>
      <c r="GU496" s="76"/>
      <c r="GV496" s="76"/>
      <c r="GW496" s="76"/>
      <c r="GX496" s="76"/>
      <c r="GY496" s="76"/>
      <c r="GZ496" s="76"/>
      <c r="HA496" s="76"/>
      <c r="HB496" s="76"/>
      <c r="HC496" s="76"/>
      <c r="HD496" s="76"/>
      <c r="HE496" s="76"/>
      <c r="HF496" s="75"/>
      <c r="HG496" s="75"/>
      <c r="HH496" s="75"/>
      <c r="HI496" s="75"/>
      <c r="HJ496" s="75"/>
      <c r="HK496" s="74">
        <f>SUM(GR496:HJ496)*$Q496</f>
        <v>0</v>
      </c>
      <c r="HM496" s="148"/>
      <c r="HO496" s="78"/>
      <c r="HP496" s="37"/>
      <c r="HQ496" s="77"/>
      <c r="HR496" s="76"/>
      <c r="HS496" s="76"/>
      <c r="HT496" s="76"/>
      <c r="HU496" s="76"/>
      <c r="HV496" s="76"/>
      <c r="HW496" s="76"/>
      <c r="HX496" s="76"/>
      <c r="HY496" s="76"/>
      <c r="HZ496" s="76"/>
      <c r="IA496" s="76"/>
      <c r="IB496" s="76"/>
      <c r="IC496" s="76"/>
      <c r="ID496" s="76"/>
      <c r="IE496" s="75"/>
      <c r="IF496" s="75"/>
      <c r="IG496" s="75"/>
      <c r="IH496" s="75"/>
      <c r="II496" s="75"/>
      <c r="IJ496" s="74">
        <f>SUM(HQ496:II496)*$Q496</f>
        <v>0</v>
      </c>
      <c r="IL496" s="148"/>
      <c r="IN496" s="78"/>
      <c r="IO496" s="37"/>
      <c r="IP496" s="77"/>
      <c r="IQ496" s="76"/>
      <c r="IR496" s="76"/>
      <c r="IS496" s="76"/>
      <c r="IT496" s="76"/>
      <c r="IU496" s="76"/>
      <c r="IV496" s="76"/>
      <c r="IW496" s="76"/>
      <c r="IX496" s="75"/>
      <c r="IY496" s="75"/>
      <c r="IZ496" s="75"/>
      <c r="JA496" s="75"/>
      <c r="JB496" s="75"/>
      <c r="JC496" s="75"/>
      <c r="JD496" s="75"/>
      <c r="JE496" s="75"/>
      <c r="JF496" s="75"/>
      <c r="JG496" s="75"/>
      <c r="JH496" s="75"/>
      <c r="JI496" s="74">
        <f>SUM(IP496:JH496)*$Q496</f>
        <v>0</v>
      </c>
      <c r="JK496" s="148"/>
      <c r="JM496" s="78"/>
      <c r="JN496" s="37"/>
      <c r="JO496" s="77"/>
      <c r="JP496" s="76"/>
      <c r="JQ496" s="76"/>
      <c r="JR496" s="76"/>
      <c r="JS496" s="76"/>
      <c r="JT496" s="76"/>
      <c r="JU496" s="76"/>
      <c r="JV496" s="76"/>
      <c r="JW496" s="75"/>
      <c r="JX496" s="75"/>
      <c r="JY496" s="75"/>
      <c r="JZ496" s="75"/>
      <c r="KA496" s="75"/>
      <c r="KB496" s="75"/>
      <c r="KC496" s="75"/>
      <c r="KD496" s="75"/>
      <c r="KE496" s="75"/>
      <c r="KF496" s="75"/>
      <c r="KG496" s="75"/>
      <c r="KH496" s="74">
        <f>SUM(JO496:KG496)*$Q496</f>
        <v>0</v>
      </c>
      <c r="KJ496" s="148"/>
      <c r="KL496" s="78"/>
      <c r="KM496" s="37"/>
      <c r="KN496" s="77"/>
      <c r="KO496" s="76"/>
      <c r="KP496" s="76"/>
      <c r="KQ496" s="76"/>
      <c r="KR496" s="76"/>
      <c r="KS496" s="76"/>
      <c r="KT496" s="76"/>
      <c r="KU496" s="76"/>
      <c r="KV496" s="75"/>
      <c r="KW496" s="75"/>
      <c r="KX496" s="75"/>
      <c r="KY496" s="75"/>
      <c r="KZ496" s="75"/>
      <c r="LA496" s="75"/>
      <c r="LB496" s="75"/>
      <c r="LC496" s="75"/>
      <c r="LD496" s="75"/>
      <c r="LE496" s="75"/>
      <c r="LF496" s="75"/>
      <c r="LG496" s="74">
        <f>SUM(KN496:LF496)*$Q496</f>
        <v>0</v>
      </c>
      <c r="LI496" s="148"/>
      <c r="LK496" s="78"/>
      <c r="LL496" s="37"/>
      <c r="LM496" s="77"/>
      <c r="LN496" s="76"/>
      <c r="LO496" s="76"/>
      <c r="LP496" s="76"/>
      <c r="LQ496" s="76"/>
      <c r="LR496" s="76"/>
      <c r="LS496" s="76"/>
      <c r="LT496" s="76"/>
      <c r="LU496" s="75"/>
      <c r="LV496" s="75"/>
      <c r="LW496" s="75"/>
      <c r="LX496" s="75"/>
      <c r="LY496" s="75"/>
      <c r="LZ496" s="75"/>
      <c r="MA496" s="75"/>
      <c r="MB496" s="75"/>
      <c r="MC496" s="75"/>
      <c r="MD496" s="75"/>
      <c r="ME496" s="75"/>
      <c r="MF496" s="74">
        <f>SUM(LM496:ME496)*$Q496</f>
        <v>0</v>
      </c>
      <c r="MH496" s="148"/>
      <c r="MJ496" s="78"/>
      <c r="MK496" s="37"/>
      <c r="ML496" s="77"/>
      <c r="MM496" s="76"/>
      <c r="MN496" s="76"/>
      <c r="MO496" s="76"/>
      <c r="MP496" s="76"/>
      <c r="MQ496" s="76"/>
      <c r="MR496" s="76"/>
      <c r="MS496" s="76"/>
      <c r="MT496" s="75"/>
      <c r="MU496" s="75"/>
      <c r="MV496" s="75"/>
      <c r="MW496" s="75"/>
      <c r="MX496" s="75"/>
      <c r="MY496" s="75"/>
      <c r="MZ496" s="75"/>
      <c r="NA496" s="75"/>
      <c r="NB496" s="75"/>
      <c r="NC496" s="75"/>
      <c r="ND496" s="75"/>
      <c r="NE496" s="74">
        <f>SUM(ML496:ND496)*$Q496</f>
        <v>0</v>
      </c>
      <c r="NG496" s="148"/>
      <c r="NI496" s="78"/>
      <c r="NJ496" s="37"/>
      <c r="NK496" s="77"/>
      <c r="NL496" s="76"/>
      <c r="NM496" s="76"/>
      <c r="NN496" s="76"/>
      <c r="NO496" s="76"/>
      <c r="NP496" s="76"/>
      <c r="NQ496" s="76"/>
      <c r="NR496" s="76"/>
      <c r="NS496" s="76"/>
      <c r="NT496" s="76"/>
      <c r="NU496" s="76"/>
      <c r="NV496" s="76"/>
      <c r="NW496" s="76"/>
      <c r="NX496" s="76"/>
      <c r="NY496" s="76"/>
      <c r="NZ496" s="76"/>
      <c r="OA496" s="75"/>
      <c r="OB496" s="76"/>
      <c r="OC496" s="75"/>
      <c r="OD496" s="74">
        <f>SUM(NK496:OC496)*$Q496</f>
        <v>0</v>
      </c>
      <c r="OF496" s="148"/>
      <c r="OH496" s="78"/>
      <c r="OI496" s="37"/>
      <c r="OJ496" s="77"/>
      <c r="OK496" s="76"/>
      <c r="OL496" s="76"/>
      <c r="OM496" s="76"/>
      <c r="ON496" s="76"/>
      <c r="OO496" s="76"/>
      <c r="OP496" s="76"/>
      <c r="OQ496" s="76"/>
      <c r="OR496" s="76"/>
      <c r="OS496" s="76"/>
      <c r="OT496" s="76"/>
      <c r="OU496" s="76"/>
      <c r="OV496" s="76"/>
      <c r="OW496" s="76"/>
      <c r="OX496" s="76"/>
      <c r="OY496" s="76"/>
      <c r="OZ496" s="75"/>
      <c r="PA496" s="76"/>
      <c r="PB496" s="75"/>
      <c r="PC496" s="74">
        <f>SUM(OJ496:PB496)*$Q496</f>
        <v>0</v>
      </c>
      <c r="PE496" s="148"/>
      <c r="PG496" s="78"/>
      <c r="PH496" s="37"/>
      <c r="PI496" s="77"/>
      <c r="PJ496" s="76"/>
      <c r="PK496" s="76"/>
      <c r="PL496" s="76"/>
      <c r="PM496" s="76"/>
      <c r="PN496" s="76"/>
      <c r="PO496" s="76"/>
      <c r="PP496" s="76"/>
      <c r="PQ496" s="76"/>
      <c r="PR496" s="76"/>
      <c r="PS496" s="76"/>
      <c r="PT496" s="76"/>
      <c r="PU496" s="76"/>
      <c r="PV496" s="76"/>
      <c r="PW496" s="76"/>
      <c r="PX496" s="76"/>
      <c r="PY496" s="75"/>
      <c r="PZ496" s="76"/>
      <c r="QA496" s="75"/>
      <c r="QB496" s="74">
        <f>SUM(PI496:QA496)*$Q496</f>
        <v>0</v>
      </c>
      <c r="QD496" s="148"/>
      <c r="QF496" s="78"/>
      <c r="QG496" s="37"/>
      <c r="QH496" s="77"/>
      <c r="QI496" s="76"/>
      <c r="QJ496" s="76"/>
      <c r="QK496" s="76"/>
      <c r="QL496" s="76"/>
      <c r="QM496" s="76"/>
      <c r="QN496" s="76"/>
      <c r="QO496" s="76"/>
      <c r="QP496" s="76"/>
      <c r="QQ496" s="76"/>
      <c r="QR496" s="76"/>
      <c r="QS496" s="76"/>
      <c r="QT496" s="76"/>
      <c r="QU496" s="76"/>
      <c r="QV496" s="76"/>
      <c r="QW496" s="76"/>
      <c r="QX496" s="75"/>
      <c r="QY496" s="76"/>
      <c r="QZ496" s="75"/>
      <c r="RA496" s="74">
        <f>SUM(QH496:QZ496)*$Q496</f>
        <v>0</v>
      </c>
      <c r="RC496" s="148"/>
      <c r="RE496" s="78"/>
      <c r="RF496" s="37"/>
      <c r="RG496" s="77"/>
      <c r="RH496" s="76"/>
      <c r="RI496" s="76"/>
      <c r="RJ496" s="76"/>
      <c r="RK496" s="76"/>
      <c r="RL496" s="76"/>
      <c r="RM496" s="76"/>
      <c r="RN496" s="76"/>
      <c r="RO496" s="76"/>
      <c r="RP496" s="76"/>
      <c r="RQ496" s="76"/>
      <c r="RR496" s="76"/>
      <c r="RS496" s="76"/>
      <c r="RT496" s="76"/>
      <c r="RU496" s="76"/>
      <c r="RV496" s="76"/>
      <c r="RW496" s="75"/>
      <c r="RX496" s="76"/>
      <c r="RY496" s="75"/>
      <c r="RZ496" s="74">
        <f>SUM(RG496:RY496)*$Q496</f>
        <v>0</v>
      </c>
      <c r="SB496" s="148"/>
      <c r="SD496" s="78"/>
      <c r="SE496" s="37"/>
      <c r="SF496" s="77"/>
      <c r="SG496" s="76"/>
      <c r="SH496" s="76"/>
      <c r="SI496" s="76"/>
      <c r="SJ496" s="76"/>
      <c r="SK496" s="76"/>
      <c r="SL496" s="76"/>
      <c r="SM496" s="76"/>
      <c r="SN496" s="76"/>
      <c r="SO496" s="76"/>
      <c r="SP496" s="76"/>
      <c r="SQ496" s="76"/>
      <c r="SR496" s="76"/>
      <c r="SS496" s="76"/>
      <c r="ST496" s="76"/>
      <c r="SU496" s="76"/>
      <c r="SV496" s="75"/>
      <c r="SW496" s="76"/>
      <c r="SX496" s="75"/>
      <c r="SY496" s="74">
        <f>SUM(SF496:SX496)*$Q496</f>
        <v>0</v>
      </c>
      <c r="TA496" s="148"/>
      <c r="TC496" s="78"/>
      <c r="TD496" s="37"/>
      <c r="TE496" s="77"/>
      <c r="TF496" s="76"/>
      <c r="TG496" s="76"/>
      <c r="TH496" s="76"/>
      <c r="TI496" s="76"/>
      <c r="TJ496" s="76"/>
      <c r="TK496" s="76"/>
      <c r="TL496" s="76"/>
      <c r="TM496" s="76"/>
      <c r="TN496" s="76"/>
      <c r="TO496" s="76"/>
      <c r="TP496" s="76"/>
      <c r="TQ496" s="76"/>
      <c r="TR496" s="76"/>
      <c r="TS496" s="76"/>
      <c r="TT496" s="76"/>
      <c r="TU496" s="75"/>
      <c r="TV496" s="76"/>
      <c r="TW496" s="75"/>
      <c r="TX496" s="74">
        <f>SUM(TE496:TW496)*$Q496</f>
        <v>0</v>
      </c>
      <c r="TZ496" s="148"/>
      <c r="UB496" s="78"/>
      <c r="UC496" s="37"/>
      <c r="UD496" s="77"/>
      <c r="UE496" s="76"/>
      <c r="UF496" s="76"/>
      <c r="UG496" s="76"/>
      <c r="UH496" s="76"/>
      <c r="UI496" s="76"/>
      <c r="UJ496" s="76"/>
      <c r="UK496" s="76"/>
      <c r="UL496" s="76"/>
      <c r="UM496" s="76"/>
      <c r="UN496" s="76"/>
      <c r="UO496" s="76"/>
      <c r="UP496" s="76"/>
      <c r="UQ496" s="76"/>
      <c r="UR496" s="76"/>
      <c r="US496" s="76"/>
      <c r="UT496" s="75"/>
      <c r="UU496" s="76"/>
      <c r="UV496" s="75"/>
      <c r="UW496" s="74">
        <f>SUM(UD496:UV496)*$Q496</f>
        <v>0</v>
      </c>
      <c r="UY496" s="148"/>
      <c r="VA496" s="78"/>
      <c r="VB496" s="37"/>
      <c r="VC496" s="77"/>
      <c r="VD496" s="76"/>
      <c r="VE496" s="76"/>
      <c r="VF496" s="76"/>
      <c r="VG496" s="76"/>
      <c r="VH496" s="76"/>
      <c r="VI496" s="76"/>
      <c r="VJ496" s="76"/>
      <c r="VK496" s="76"/>
      <c r="VL496" s="76"/>
      <c r="VM496" s="76"/>
      <c r="VN496" s="76"/>
      <c r="VO496" s="76"/>
      <c r="VP496" s="76"/>
      <c r="VQ496" s="76"/>
      <c r="VR496" s="76"/>
      <c r="VS496" s="75"/>
      <c r="VT496" s="76"/>
      <c r="VU496" s="75"/>
      <c r="VV496" s="74">
        <f>SUM(VC496:VU496)*$Q496</f>
        <v>0</v>
      </c>
    </row>
    <row r="497" spans="2:596" s="38" customFormat="1" outlineLevel="1">
      <c r="B497" s="88"/>
      <c r="C497" s="89">
        <f>IF(ISERROR(I497+1)=TRUE,I497,IF(I497="","",MAX(C$15:C496)+1))</f>
        <v>363</v>
      </c>
      <c r="D497" s="88">
        <f t="shared" si="835"/>
        <v>1</v>
      </c>
      <c r="E497" s="3"/>
      <c r="G497" s="148"/>
      <c r="I497" s="95">
        <f>+I496+1</f>
        <v>374</v>
      </c>
      <c r="J497" s="94" t="s">
        <v>319</v>
      </c>
      <c r="K497" s="93"/>
      <c r="L497" s="93"/>
      <c r="M497" s="93"/>
      <c r="N497" s="93"/>
      <c r="O497" s="92"/>
      <c r="P497" s="91" t="s">
        <v>172</v>
      </c>
      <c r="Q497" s="297"/>
      <c r="R497" s="90" t="s">
        <v>141</v>
      </c>
      <c r="S497" s="298"/>
      <c r="U497" s="148"/>
      <c r="W497" s="78"/>
      <c r="X497" s="37"/>
      <c r="Y497" s="77"/>
      <c r="Z497" s="76"/>
      <c r="AA497" s="79"/>
      <c r="AB497" s="76"/>
      <c r="AC497" s="79"/>
      <c r="AD497" s="76"/>
      <c r="AE497" s="76"/>
      <c r="AF497" s="76"/>
      <c r="AG497" s="76"/>
      <c r="AH497" s="76"/>
      <c r="AI497" s="76"/>
      <c r="AJ497" s="76"/>
      <c r="AK497" s="75"/>
      <c r="AL497" s="75"/>
      <c r="AM497" s="75"/>
      <c r="AN497" s="75"/>
      <c r="AO497" s="75"/>
      <c r="AP497" s="75"/>
      <c r="AQ497" s="75"/>
      <c r="AR497" s="74">
        <f>SUM(Y497:AQ497)*$Q497</f>
        <v>0</v>
      </c>
      <c r="AT497" s="148"/>
      <c r="AV497" s="78"/>
      <c r="AW497" s="37"/>
      <c r="AX497" s="77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5"/>
      <c r="BK497" s="75"/>
      <c r="BL497" s="75"/>
      <c r="BM497" s="75"/>
      <c r="BN497" s="75"/>
      <c r="BO497" s="75"/>
      <c r="BP497" s="75"/>
      <c r="BQ497" s="74">
        <f>SUM(AX497:BP497)*$Q497</f>
        <v>0</v>
      </c>
      <c r="BS497" s="148"/>
      <c r="BU497" s="78"/>
      <c r="BV497" s="37"/>
      <c r="BW497" s="77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5"/>
      <c r="CJ497" s="75"/>
      <c r="CK497" s="75"/>
      <c r="CL497" s="75"/>
      <c r="CM497" s="75"/>
      <c r="CN497" s="75"/>
      <c r="CO497" s="75"/>
      <c r="CP497" s="74">
        <f>SUM(BW497:CO497)*$Q497</f>
        <v>0</v>
      </c>
      <c r="CR497" s="148"/>
      <c r="CT497" s="78"/>
      <c r="CU497" s="37"/>
      <c r="CV497" s="77"/>
      <c r="CW497" s="76"/>
      <c r="CX497" s="76"/>
      <c r="CY497" s="76"/>
      <c r="CZ497" s="76"/>
      <c r="DA497" s="76"/>
      <c r="DB497" s="76"/>
      <c r="DC497" s="76"/>
      <c r="DD497" s="76"/>
      <c r="DE497" s="76"/>
      <c r="DF497" s="76"/>
      <c r="DG497" s="76"/>
      <c r="DH497" s="75"/>
      <c r="DI497" s="75"/>
      <c r="DJ497" s="75"/>
      <c r="DK497" s="75"/>
      <c r="DL497" s="75"/>
      <c r="DM497" s="75"/>
      <c r="DN497" s="75"/>
      <c r="DO497" s="74">
        <f>SUM(CV497:DN497)*$Q497</f>
        <v>0</v>
      </c>
      <c r="DQ497" s="148"/>
      <c r="DS497" s="78"/>
      <c r="DT497" s="37"/>
      <c r="DU497" s="77"/>
      <c r="DV497" s="76"/>
      <c r="DW497" s="76"/>
      <c r="DX497" s="76"/>
      <c r="DY497" s="76"/>
      <c r="DZ497" s="76"/>
      <c r="EA497" s="76"/>
      <c r="EB497" s="76"/>
      <c r="EC497" s="76"/>
      <c r="ED497" s="76"/>
      <c r="EE497" s="76"/>
      <c r="EF497" s="76"/>
      <c r="EG497" s="75"/>
      <c r="EH497" s="75"/>
      <c r="EI497" s="75"/>
      <c r="EJ497" s="75"/>
      <c r="EK497" s="75"/>
      <c r="EL497" s="75"/>
      <c r="EM497" s="75"/>
      <c r="EN497" s="74">
        <f>SUM(DU497:EM497)*$Q497</f>
        <v>0</v>
      </c>
      <c r="EP497" s="148"/>
      <c r="ER497" s="78"/>
      <c r="ES497" s="37"/>
      <c r="ET497" s="77"/>
      <c r="EU497" s="76"/>
      <c r="EV497" s="76"/>
      <c r="EW497" s="76"/>
      <c r="EX497" s="76"/>
      <c r="EY497" s="76"/>
      <c r="EZ497" s="76"/>
      <c r="FA497" s="76"/>
      <c r="FB497" s="76"/>
      <c r="FC497" s="76"/>
      <c r="FD497" s="76"/>
      <c r="FE497" s="76"/>
      <c r="FF497" s="76"/>
      <c r="FG497" s="76"/>
      <c r="FH497" s="75"/>
      <c r="FI497" s="75"/>
      <c r="FJ497" s="75"/>
      <c r="FK497" s="75"/>
      <c r="FL497" s="75"/>
      <c r="FM497" s="74">
        <f>SUM(ET497:FL497)*$Q497</f>
        <v>0</v>
      </c>
      <c r="FO497" s="148"/>
      <c r="FQ497" s="78"/>
      <c r="FR497" s="37"/>
      <c r="FS497" s="77"/>
      <c r="FT497" s="76"/>
      <c r="FU497" s="76"/>
      <c r="FV497" s="76"/>
      <c r="FW497" s="76"/>
      <c r="FX497" s="76"/>
      <c r="FY497" s="76"/>
      <c r="FZ497" s="76"/>
      <c r="GA497" s="76"/>
      <c r="GB497" s="76"/>
      <c r="GC497" s="76"/>
      <c r="GD497" s="76"/>
      <c r="GE497" s="76"/>
      <c r="GF497" s="76"/>
      <c r="GG497" s="75"/>
      <c r="GH497" s="75"/>
      <c r="GI497" s="75"/>
      <c r="GJ497" s="75"/>
      <c r="GK497" s="75"/>
      <c r="GL497" s="74">
        <f>SUM(FS497:GK497)*$Q497</f>
        <v>0</v>
      </c>
      <c r="GN497" s="148"/>
      <c r="GP497" s="78"/>
      <c r="GQ497" s="37"/>
      <c r="GR497" s="77"/>
      <c r="GS497" s="76"/>
      <c r="GT497" s="76"/>
      <c r="GU497" s="76"/>
      <c r="GV497" s="76"/>
      <c r="GW497" s="76"/>
      <c r="GX497" s="76"/>
      <c r="GY497" s="76"/>
      <c r="GZ497" s="76"/>
      <c r="HA497" s="76"/>
      <c r="HB497" s="76"/>
      <c r="HC497" s="76"/>
      <c r="HD497" s="76"/>
      <c r="HE497" s="76"/>
      <c r="HF497" s="75"/>
      <c r="HG497" s="75"/>
      <c r="HH497" s="75"/>
      <c r="HI497" s="75"/>
      <c r="HJ497" s="75"/>
      <c r="HK497" s="74">
        <f>SUM(GR497:HJ497)*$Q497</f>
        <v>0</v>
      </c>
      <c r="HM497" s="148"/>
      <c r="HO497" s="78"/>
      <c r="HP497" s="37"/>
      <c r="HQ497" s="77"/>
      <c r="HR497" s="76"/>
      <c r="HS497" s="76"/>
      <c r="HT497" s="76"/>
      <c r="HU497" s="76"/>
      <c r="HV497" s="76"/>
      <c r="HW497" s="76"/>
      <c r="HX497" s="76"/>
      <c r="HY497" s="76"/>
      <c r="HZ497" s="76"/>
      <c r="IA497" s="76"/>
      <c r="IB497" s="76"/>
      <c r="IC497" s="76"/>
      <c r="ID497" s="76"/>
      <c r="IE497" s="75"/>
      <c r="IF497" s="75"/>
      <c r="IG497" s="75"/>
      <c r="IH497" s="75"/>
      <c r="II497" s="75"/>
      <c r="IJ497" s="74">
        <f>SUM(HQ497:II497)*$Q497</f>
        <v>0</v>
      </c>
      <c r="IL497" s="148"/>
      <c r="IN497" s="78"/>
      <c r="IO497" s="37"/>
      <c r="IP497" s="77"/>
      <c r="IQ497" s="76"/>
      <c r="IR497" s="76"/>
      <c r="IS497" s="76"/>
      <c r="IT497" s="76"/>
      <c r="IU497" s="76"/>
      <c r="IV497" s="76"/>
      <c r="IW497" s="76"/>
      <c r="IX497" s="75"/>
      <c r="IY497" s="75"/>
      <c r="IZ497" s="75"/>
      <c r="JA497" s="75"/>
      <c r="JB497" s="75"/>
      <c r="JC497" s="75"/>
      <c r="JD497" s="75"/>
      <c r="JE497" s="75"/>
      <c r="JF497" s="75"/>
      <c r="JG497" s="75"/>
      <c r="JH497" s="75"/>
      <c r="JI497" s="74">
        <f>SUM(IP497:JH497)*$Q497</f>
        <v>0</v>
      </c>
      <c r="JK497" s="148"/>
      <c r="JM497" s="78"/>
      <c r="JN497" s="37"/>
      <c r="JO497" s="77"/>
      <c r="JP497" s="76"/>
      <c r="JQ497" s="76"/>
      <c r="JR497" s="76"/>
      <c r="JS497" s="76"/>
      <c r="JT497" s="76"/>
      <c r="JU497" s="76"/>
      <c r="JV497" s="76"/>
      <c r="JW497" s="75"/>
      <c r="JX497" s="75"/>
      <c r="JY497" s="75"/>
      <c r="JZ497" s="75"/>
      <c r="KA497" s="75"/>
      <c r="KB497" s="75"/>
      <c r="KC497" s="75"/>
      <c r="KD497" s="75"/>
      <c r="KE497" s="75"/>
      <c r="KF497" s="75"/>
      <c r="KG497" s="75"/>
      <c r="KH497" s="74">
        <f>SUM(JO497:KG497)*$Q497</f>
        <v>0</v>
      </c>
      <c r="KJ497" s="148"/>
      <c r="KL497" s="78"/>
      <c r="KM497" s="37"/>
      <c r="KN497" s="77"/>
      <c r="KO497" s="76"/>
      <c r="KP497" s="76"/>
      <c r="KQ497" s="76"/>
      <c r="KR497" s="76"/>
      <c r="KS497" s="76"/>
      <c r="KT497" s="76"/>
      <c r="KU497" s="76"/>
      <c r="KV497" s="75"/>
      <c r="KW497" s="75"/>
      <c r="KX497" s="75"/>
      <c r="KY497" s="75"/>
      <c r="KZ497" s="75"/>
      <c r="LA497" s="75"/>
      <c r="LB497" s="75"/>
      <c r="LC497" s="75"/>
      <c r="LD497" s="75"/>
      <c r="LE497" s="75"/>
      <c r="LF497" s="75"/>
      <c r="LG497" s="74">
        <f>SUM(KN497:LF497)*$Q497</f>
        <v>0</v>
      </c>
      <c r="LI497" s="148"/>
      <c r="LK497" s="78"/>
      <c r="LL497" s="37"/>
      <c r="LM497" s="77"/>
      <c r="LN497" s="76"/>
      <c r="LO497" s="76"/>
      <c r="LP497" s="76"/>
      <c r="LQ497" s="76"/>
      <c r="LR497" s="76"/>
      <c r="LS497" s="76"/>
      <c r="LT497" s="76"/>
      <c r="LU497" s="75"/>
      <c r="LV497" s="75"/>
      <c r="LW497" s="75"/>
      <c r="LX497" s="75"/>
      <c r="LY497" s="75"/>
      <c r="LZ497" s="75"/>
      <c r="MA497" s="75"/>
      <c r="MB497" s="75"/>
      <c r="MC497" s="75"/>
      <c r="MD497" s="75"/>
      <c r="ME497" s="75"/>
      <c r="MF497" s="74">
        <f>SUM(LM497:ME497)*$Q497</f>
        <v>0</v>
      </c>
      <c r="MH497" s="148"/>
      <c r="MJ497" s="78"/>
      <c r="MK497" s="37"/>
      <c r="ML497" s="77"/>
      <c r="MM497" s="76"/>
      <c r="MN497" s="76"/>
      <c r="MO497" s="76"/>
      <c r="MP497" s="76"/>
      <c r="MQ497" s="76"/>
      <c r="MR497" s="76"/>
      <c r="MS497" s="76"/>
      <c r="MT497" s="75"/>
      <c r="MU497" s="75"/>
      <c r="MV497" s="75"/>
      <c r="MW497" s="75"/>
      <c r="MX497" s="75"/>
      <c r="MY497" s="75"/>
      <c r="MZ497" s="75"/>
      <c r="NA497" s="75"/>
      <c r="NB497" s="75"/>
      <c r="NC497" s="75"/>
      <c r="ND497" s="75"/>
      <c r="NE497" s="74">
        <f>SUM(ML497:ND497)*$Q497</f>
        <v>0</v>
      </c>
      <c r="NG497" s="148"/>
      <c r="NI497" s="78"/>
      <c r="NJ497" s="37"/>
      <c r="NK497" s="77"/>
      <c r="NL497" s="76"/>
      <c r="NM497" s="76"/>
      <c r="NN497" s="76"/>
      <c r="NO497" s="76"/>
      <c r="NP497" s="76"/>
      <c r="NQ497" s="76"/>
      <c r="NR497" s="76"/>
      <c r="NS497" s="76"/>
      <c r="NT497" s="76"/>
      <c r="NU497" s="76"/>
      <c r="NV497" s="76"/>
      <c r="NW497" s="76"/>
      <c r="NX497" s="76"/>
      <c r="NY497" s="76"/>
      <c r="NZ497" s="76"/>
      <c r="OA497" s="75"/>
      <c r="OB497" s="76"/>
      <c r="OC497" s="75"/>
      <c r="OD497" s="74">
        <f>SUM(NK497:OC497)*$Q497</f>
        <v>0</v>
      </c>
      <c r="OF497" s="148"/>
      <c r="OH497" s="78"/>
      <c r="OI497" s="37"/>
      <c r="OJ497" s="77"/>
      <c r="OK497" s="76"/>
      <c r="OL497" s="76"/>
      <c r="OM497" s="76"/>
      <c r="ON497" s="76"/>
      <c r="OO497" s="76"/>
      <c r="OP497" s="76"/>
      <c r="OQ497" s="76"/>
      <c r="OR497" s="76"/>
      <c r="OS497" s="76"/>
      <c r="OT497" s="76"/>
      <c r="OU497" s="76"/>
      <c r="OV497" s="76"/>
      <c r="OW497" s="76"/>
      <c r="OX497" s="76"/>
      <c r="OY497" s="76"/>
      <c r="OZ497" s="75"/>
      <c r="PA497" s="76"/>
      <c r="PB497" s="75"/>
      <c r="PC497" s="74">
        <f>SUM(OJ497:PB497)*$Q497</f>
        <v>0</v>
      </c>
      <c r="PE497" s="148"/>
      <c r="PG497" s="78"/>
      <c r="PH497" s="37"/>
      <c r="PI497" s="77"/>
      <c r="PJ497" s="76"/>
      <c r="PK497" s="76"/>
      <c r="PL497" s="76"/>
      <c r="PM497" s="76"/>
      <c r="PN497" s="76"/>
      <c r="PO497" s="76"/>
      <c r="PP497" s="76"/>
      <c r="PQ497" s="76"/>
      <c r="PR497" s="76"/>
      <c r="PS497" s="76"/>
      <c r="PT497" s="76"/>
      <c r="PU497" s="76"/>
      <c r="PV497" s="76"/>
      <c r="PW497" s="76"/>
      <c r="PX497" s="76"/>
      <c r="PY497" s="75"/>
      <c r="PZ497" s="76"/>
      <c r="QA497" s="75"/>
      <c r="QB497" s="74">
        <f>SUM(PI497:QA497)*$Q497</f>
        <v>0</v>
      </c>
      <c r="QD497" s="148"/>
      <c r="QF497" s="78"/>
      <c r="QG497" s="37"/>
      <c r="QH497" s="77"/>
      <c r="QI497" s="76"/>
      <c r="QJ497" s="76"/>
      <c r="QK497" s="76"/>
      <c r="QL497" s="76"/>
      <c r="QM497" s="76"/>
      <c r="QN497" s="76"/>
      <c r="QO497" s="76"/>
      <c r="QP497" s="76"/>
      <c r="QQ497" s="76"/>
      <c r="QR497" s="76"/>
      <c r="QS497" s="76"/>
      <c r="QT497" s="76"/>
      <c r="QU497" s="76"/>
      <c r="QV497" s="76"/>
      <c r="QW497" s="76"/>
      <c r="QX497" s="75"/>
      <c r="QY497" s="76"/>
      <c r="QZ497" s="75"/>
      <c r="RA497" s="74">
        <f>SUM(QH497:QZ497)*$Q497</f>
        <v>0</v>
      </c>
      <c r="RC497" s="148"/>
      <c r="RE497" s="78"/>
      <c r="RF497" s="37"/>
      <c r="RG497" s="77"/>
      <c r="RH497" s="76"/>
      <c r="RI497" s="76"/>
      <c r="RJ497" s="76"/>
      <c r="RK497" s="76"/>
      <c r="RL497" s="76"/>
      <c r="RM497" s="76"/>
      <c r="RN497" s="76"/>
      <c r="RO497" s="76"/>
      <c r="RP497" s="76"/>
      <c r="RQ497" s="76"/>
      <c r="RR497" s="76"/>
      <c r="RS497" s="76"/>
      <c r="RT497" s="76"/>
      <c r="RU497" s="76"/>
      <c r="RV497" s="76"/>
      <c r="RW497" s="75"/>
      <c r="RX497" s="76"/>
      <c r="RY497" s="75"/>
      <c r="RZ497" s="74">
        <f>SUM(RG497:RY497)*$Q497</f>
        <v>0</v>
      </c>
      <c r="SB497" s="148"/>
      <c r="SD497" s="78"/>
      <c r="SE497" s="37"/>
      <c r="SF497" s="77"/>
      <c r="SG497" s="76"/>
      <c r="SH497" s="76"/>
      <c r="SI497" s="76"/>
      <c r="SJ497" s="76"/>
      <c r="SK497" s="76"/>
      <c r="SL497" s="76"/>
      <c r="SM497" s="76"/>
      <c r="SN497" s="76"/>
      <c r="SO497" s="76"/>
      <c r="SP497" s="76"/>
      <c r="SQ497" s="76"/>
      <c r="SR497" s="76"/>
      <c r="SS497" s="76"/>
      <c r="ST497" s="76"/>
      <c r="SU497" s="76"/>
      <c r="SV497" s="75"/>
      <c r="SW497" s="76"/>
      <c r="SX497" s="75"/>
      <c r="SY497" s="74">
        <f>SUM(SF497:SX497)*$Q497</f>
        <v>0</v>
      </c>
      <c r="TA497" s="148"/>
      <c r="TC497" s="78"/>
      <c r="TD497" s="37"/>
      <c r="TE497" s="77"/>
      <c r="TF497" s="76"/>
      <c r="TG497" s="76"/>
      <c r="TH497" s="76"/>
      <c r="TI497" s="76"/>
      <c r="TJ497" s="76"/>
      <c r="TK497" s="76"/>
      <c r="TL497" s="76"/>
      <c r="TM497" s="76"/>
      <c r="TN497" s="76"/>
      <c r="TO497" s="76"/>
      <c r="TP497" s="76"/>
      <c r="TQ497" s="76"/>
      <c r="TR497" s="76"/>
      <c r="TS497" s="76"/>
      <c r="TT497" s="76"/>
      <c r="TU497" s="75"/>
      <c r="TV497" s="76"/>
      <c r="TW497" s="75"/>
      <c r="TX497" s="74">
        <f>SUM(TE497:TW497)*$Q497</f>
        <v>0</v>
      </c>
      <c r="TZ497" s="148"/>
      <c r="UB497" s="78"/>
      <c r="UC497" s="37"/>
      <c r="UD497" s="77"/>
      <c r="UE497" s="76"/>
      <c r="UF497" s="76"/>
      <c r="UG497" s="76"/>
      <c r="UH497" s="76"/>
      <c r="UI497" s="76"/>
      <c r="UJ497" s="76"/>
      <c r="UK497" s="76"/>
      <c r="UL497" s="76"/>
      <c r="UM497" s="76"/>
      <c r="UN497" s="76"/>
      <c r="UO497" s="76"/>
      <c r="UP497" s="76"/>
      <c r="UQ497" s="76"/>
      <c r="UR497" s="76"/>
      <c r="US497" s="76"/>
      <c r="UT497" s="75"/>
      <c r="UU497" s="76"/>
      <c r="UV497" s="75"/>
      <c r="UW497" s="74">
        <f>SUM(UD497:UV497)*$Q497</f>
        <v>0</v>
      </c>
      <c r="UY497" s="148"/>
      <c r="VA497" s="78"/>
      <c r="VB497" s="37"/>
      <c r="VC497" s="77"/>
      <c r="VD497" s="76"/>
      <c r="VE497" s="76"/>
      <c r="VF497" s="76"/>
      <c r="VG497" s="76"/>
      <c r="VH497" s="76"/>
      <c r="VI497" s="76"/>
      <c r="VJ497" s="76"/>
      <c r="VK497" s="76"/>
      <c r="VL497" s="76"/>
      <c r="VM497" s="76"/>
      <c r="VN497" s="76"/>
      <c r="VO497" s="76"/>
      <c r="VP497" s="76"/>
      <c r="VQ497" s="76"/>
      <c r="VR497" s="76"/>
      <c r="VS497" s="75"/>
      <c r="VT497" s="76"/>
      <c r="VU497" s="75"/>
      <c r="VV497" s="74">
        <f>SUM(VC497:VU497)*$Q497</f>
        <v>0</v>
      </c>
    </row>
    <row r="498" spans="2:596" s="38" customFormat="1" outlineLevel="1">
      <c r="B498" s="88"/>
      <c r="C498" s="89">
        <f>IF(ISERROR(I498+1)=TRUE,I498,IF(I498="","",MAX(C$15:C497)+1))</f>
        <v>364</v>
      </c>
      <c r="D498" s="88">
        <f t="shared" si="835"/>
        <v>1</v>
      </c>
      <c r="E498" s="3"/>
      <c r="G498" s="148"/>
      <c r="I498" s="87">
        <f>+I497+1</f>
        <v>375</v>
      </c>
      <c r="J498" s="86" t="s">
        <v>318</v>
      </c>
      <c r="K498" s="85"/>
      <c r="L498" s="85"/>
      <c r="M498" s="85"/>
      <c r="N498" s="85"/>
      <c r="O498" s="84"/>
      <c r="P498" s="83" t="s">
        <v>172</v>
      </c>
      <c r="Q498" s="82"/>
      <c r="R498" s="81" t="s">
        <v>141</v>
      </c>
      <c r="S498" s="80"/>
      <c r="U498" s="148"/>
      <c r="W498" s="78"/>
      <c r="X498" s="37"/>
      <c r="Y498" s="77"/>
      <c r="Z498" s="76"/>
      <c r="AA498" s="79"/>
      <c r="AB498" s="76"/>
      <c r="AC498" s="79"/>
      <c r="AD498" s="76"/>
      <c r="AE498" s="76"/>
      <c r="AF498" s="76"/>
      <c r="AG498" s="76"/>
      <c r="AH498" s="76"/>
      <c r="AI498" s="76"/>
      <c r="AJ498" s="76"/>
      <c r="AK498" s="75"/>
      <c r="AL498" s="75"/>
      <c r="AM498" s="75"/>
      <c r="AN498" s="75"/>
      <c r="AO498" s="75"/>
      <c r="AP498" s="75"/>
      <c r="AQ498" s="75"/>
      <c r="AR498" s="74">
        <f>SUM(Y498:AQ498)*$Q498</f>
        <v>0</v>
      </c>
      <c r="AT498" s="148"/>
      <c r="AV498" s="78"/>
      <c r="AW498" s="37"/>
      <c r="AX498" s="77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5"/>
      <c r="BK498" s="75"/>
      <c r="BL498" s="75"/>
      <c r="BM498" s="75"/>
      <c r="BN498" s="75"/>
      <c r="BO498" s="75"/>
      <c r="BP498" s="75"/>
      <c r="BQ498" s="74">
        <f>SUM(AX498:BP498)*$Q498</f>
        <v>0</v>
      </c>
      <c r="BS498" s="148"/>
      <c r="BU498" s="78"/>
      <c r="BV498" s="37"/>
      <c r="BW498" s="77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5"/>
      <c r="CJ498" s="75"/>
      <c r="CK498" s="75"/>
      <c r="CL498" s="75"/>
      <c r="CM498" s="75"/>
      <c r="CN498" s="75"/>
      <c r="CO498" s="75"/>
      <c r="CP498" s="74">
        <f>SUM(BW498:CO498)*$Q498</f>
        <v>0</v>
      </c>
      <c r="CR498" s="148"/>
      <c r="CT498" s="78"/>
      <c r="CU498" s="37"/>
      <c r="CV498" s="77"/>
      <c r="CW498" s="76"/>
      <c r="CX498" s="76"/>
      <c r="CY498" s="76"/>
      <c r="CZ498" s="76"/>
      <c r="DA498" s="76"/>
      <c r="DB498" s="76"/>
      <c r="DC498" s="76"/>
      <c r="DD498" s="76"/>
      <c r="DE498" s="76"/>
      <c r="DF498" s="76"/>
      <c r="DG498" s="76"/>
      <c r="DH498" s="75"/>
      <c r="DI498" s="75"/>
      <c r="DJ498" s="75"/>
      <c r="DK498" s="75"/>
      <c r="DL498" s="75"/>
      <c r="DM498" s="75"/>
      <c r="DN498" s="75"/>
      <c r="DO498" s="74">
        <f>SUM(CV498:DN498)*$Q498</f>
        <v>0</v>
      </c>
      <c r="DQ498" s="148"/>
      <c r="DS498" s="78"/>
      <c r="DT498" s="37"/>
      <c r="DU498" s="77"/>
      <c r="DV498" s="76"/>
      <c r="DW498" s="76"/>
      <c r="DX498" s="76"/>
      <c r="DY498" s="76"/>
      <c r="DZ498" s="76"/>
      <c r="EA498" s="76"/>
      <c r="EB498" s="76"/>
      <c r="EC498" s="76"/>
      <c r="ED498" s="76"/>
      <c r="EE498" s="76"/>
      <c r="EF498" s="76"/>
      <c r="EG498" s="75"/>
      <c r="EH498" s="75"/>
      <c r="EI498" s="75"/>
      <c r="EJ498" s="75"/>
      <c r="EK498" s="75"/>
      <c r="EL498" s="75"/>
      <c r="EM498" s="75"/>
      <c r="EN498" s="74">
        <f>SUM(DU498:EM498)*$Q498</f>
        <v>0</v>
      </c>
      <c r="EP498" s="148"/>
      <c r="ER498" s="78"/>
      <c r="ES498" s="37"/>
      <c r="ET498" s="77"/>
      <c r="EU498" s="76"/>
      <c r="EV498" s="76"/>
      <c r="EW498" s="76"/>
      <c r="EX498" s="76"/>
      <c r="EY498" s="76"/>
      <c r="EZ498" s="76"/>
      <c r="FA498" s="76"/>
      <c r="FB498" s="76"/>
      <c r="FC498" s="76"/>
      <c r="FD498" s="76"/>
      <c r="FE498" s="76"/>
      <c r="FF498" s="76"/>
      <c r="FG498" s="76"/>
      <c r="FH498" s="75"/>
      <c r="FI498" s="75"/>
      <c r="FJ498" s="75"/>
      <c r="FK498" s="75"/>
      <c r="FL498" s="75"/>
      <c r="FM498" s="74">
        <f>SUM(ET498:FL498)*$Q498</f>
        <v>0</v>
      </c>
      <c r="FO498" s="148"/>
      <c r="FQ498" s="78"/>
      <c r="FR498" s="37"/>
      <c r="FS498" s="77"/>
      <c r="FT498" s="76"/>
      <c r="FU498" s="76"/>
      <c r="FV498" s="76"/>
      <c r="FW498" s="76"/>
      <c r="FX498" s="76"/>
      <c r="FY498" s="76"/>
      <c r="FZ498" s="76"/>
      <c r="GA498" s="76"/>
      <c r="GB498" s="76"/>
      <c r="GC498" s="76"/>
      <c r="GD498" s="76"/>
      <c r="GE498" s="76"/>
      <c r="GF498" s="76"/>
      <c r="GG498" s="75"/>
      <c r="GH498" s="75"/>
      <c r="GI498" s="75"/>
      <c r="GJ498" s="75"/>
      <c r="GK498" s="75"/>
      <c r="GL498" s="74">
        <f>SUM(FS498:GK498)*$Q498</f>
        <v>0</v>
      </c>
      <c r="GN498" s="148"/>
      <c r="GP498" s="78"/>
      <c r="GQ498" s="37"/>
      <c r="GR498" s="77"/>
      <c r="GS498" s="76"/>
      <c r="GT498" s="76"/>
      <c r="GU498" s="76"/>
      <c r="GV498" s="76"/>
      <c r="GW498" s="76"/>
      <c r="GX498" s="76"/>
      <c r="GY498" s="76"/>
      <c r="GZ498" s="76"/>
      <c r="HA498" s="76"/>
      <c r="HB498" s="76"/>
      <c r="HC498" s="76"/>
      <c r="HD498" s="76"/>
      <c r="HE498" s="76"/>
      <c r="HF498" s="75"/>
      <c r="HG498" s="75"/>
      <c r="HH498" s="75"/>
      <c r="HI498" s="75"/>
      <c r="HJ498" s="75"/>
      <c r="HK498" s="74">
        <f>SUM(GR498:HJ498)*$Q498</f>
        <v>0</v>
      </c>
      <c r="HM498" s="148"/>
      <c r="HO498" s="78"/>
      <c r="HP498" s="37"/>
      <c r="HQ498" s="77"/>
      <c r="HR498" s="76"/>
      <c r="HS498" s="76"/>
      <c r="HT498" s="76"/>
      <c r="HU498" s="76"/>
      <c r="HV498" s="76"/>
      <c r="HW498" s="76"/>
      <c r="HX498" s="76"/>
      <c r="HY498" s="76"/>
      <c r="HZ498" s="76"/>
      <c r="IA498" s="76"/>
      <c r="IB498" s="76"/>
      <c r="IC498" s="76"/>
      <c r="ID498" s="76"/>
      <c r="IE498" s="75"/>
      <c r="IF498" s="75"/>
      <c r="IG498" s="75"/>
      <c r="IH498" s="75"/>
      <c r="II498" s="75"/>
      <c r="IJ498" s="74">
        <f>SUM(HQ498:II498)*$Q498</f>
        <v>0</v>
      </c>
      <c r="IL498" s="148"/>
      <c r="IN498" s="78"/>
      <c r="IO498" s="37"/>
      <c r="IP498" s="77"/>
      <c r="IQ498" s="76"/>
      <c r="IR498" s="76"/>
      <c r="IS498" s="76"/>
      <c r="IT498" s="76"/>
      <c r="IU498" s="76"/>
      <c r="IV498" s="76"/>
      <c r="IW498" s="76"/>
      <c r="IX498" s="75"/>
      <c r="IY498" s="75"/>
      <c r="IZ498" s="75"/>
      <c r="JA498" s="75"/>
      <c r="JB498" s="75"/>
      <c r="JC498" s="75"/>
      <c r="JD498" s="75"/>
      <c r="JE498" s="75"/>
      <c r="JF498" s="75"/>
      <c r="JG498" s="75"/>
      <c r="JH498" s="75"/>
      <c r="JI498" s="74">
        <f>SUM(IP498:JH498)*$Q498</f>
        <v>0</v>
      </c>
      <c r="JK498" s="148"/>
      <c r="JM498" s="78"/>
      <c r="JN498" s="37"/>
      <c r="JO498" s="77"/>
      <c r="JP498" s="76"/>
      <c r="JQ498" s="76"/>
      <c r="JR498" s="76"/>
      <c r="JS498" s="76"/>
      <c r="JT498" s="76"/>
      <c r="JU498" s="76"/>
      <c r="JV498" s="76"/>
      <c r="JW498" s="75"/>
      <c r="JX498" s="75"/>
      <c r="JY498" s="75"/>
      <c r="JZ498" s="75"/>
      <c r="KA498" s="75"/>
      <c r="KB498" s="75"/>
      <c r="KC498" s="75"/>
      <c r="KD498" s="75"/>
      <c r="KE498" s="75"/>
      <c r="KF498" s="75"/>
      <c r="KG498" s="75"/>
      <c r="KH498" s="74">
        <f>SUM(JO498:KG498)*$Q498</f>
        <v>0</v>
      </c>
      <c r="KJ498" s="148"/>
      <c r="KL498" s="78"/>
      <c r="KM498" s="37"/>
      <c r="KN498" s="77"/>
      <c r="KO498" s="76"/>
      <c r="KP498" s="76"/>
      <c r="KQ498" s="76"/>
      <c r="KR498" s="76"/>
      <c r="KS498" s="76"/>
      <c r="KT498" s="76"/>
      <c r="KU498" s="76"/>
      <c r="KV498" s="75"/>
      <c r="KW498" s="75"/>
      <c r="KX498" s="75"/>
      <c r="KY498" s="75"/>
      <c r="KZ498" s="75"/>
      <c r="LA498" s="75"/>
      <c r="LB498" s="75"/>
      <c r="LC498" s="75"/>
      <c r="LD498" s="75"/>
      <c r="LE498" s="75"/>
      <c r="LF498" s="75"/>
      <c r="LG498" s="74">
        <f>SUM(KN498:LF498)*$Q498</f>
        <v>0</v>
      </c>
      <c r="LI498" s="148"/>
      <c r="LK498" s="78"/>
      <c r="LL498" s="37"/>
      <c r="LM498" s="77"/>
      <c r="LN498" s="76"/>
      <c r="LO498" s="76"/>
      <c r="LP498" s="76"/>
      <c r="LQ498" s="76"/>
      <c r="LR498" s="76"/>
      <c r="LS498" s="76"/>
      <c r="LT498" s="76"/>
      <c r="LU498" s="75"/>
      <c r="LV498" s="75"/>
      <c r="LW498" s="75"/>
      <c r="LX498" s="75"/>
      <c r="LY498" s="75"/>
      <c r="LZ498" s="75"/>
      <c r="MA498" s="75"/>
      <c r="MB498" s="75"/>
      <c r="MC498" s="75"/>
      <c r="MD498" s="75"/>
      <c r="ME498" s="75"/>
      <c r="MF498" s="74">
        <f>SUM(LM498:ME498)*$Q498</f>
        <v>0</v>
      </c>
      <c r="MH498" s="148"/>
      <c r="MJ498" s="78"/>
      <c r="MK498" s="37"/>
      <c r="ML498" s="77"/>
      <c r="MM498" s="76"/>
      <c r="MN498" s="76"/>
      <c r="MO498" s="76"/>
      <c r="MP498" s="76"/>
      <c r="MQ498" s="76"/>
      <c r="MR498" s="76"/>
      <c r="MS498" s="76"/>
      <c r="MT498" s="75"/>
      <c r="MU498" s="75"/>
      <c r="MV498" s="75"/>
      <c r="MW498" s="75"/>
      <c r="MX498" s="75"/>
      <c r="MY498" s="75"/>
      <c r="MZ498" s="75"/>
      <c r="NA498" s="75"/>
      <c r="NB498" s="75"/>
      <c r="NC498" s="75"/>
      <c r="ND498" s="75"/>
      <c r="NE498" s="74">
        <f>SUM(ML498:ND498)*$Q498</f>
        <v>0</v>
      </c>
      <c r="NG498" s="148"/>
      <c r="NI498" s="78"/>
      <c r="NJ498" s="37"/>
      <c r="NK498" s="77"/>
      <c r="NL498" s="76"/>
      <c r="NM498" s="76"/>
      <c r="NN498" s="76"/>
      <c r="NO498" s="76"/>
      <c r="NP498" s="76"/>
      <c r="NQ498" s="76"/>
      <c r="NR498" s="76"/>
      <c r="NS498" s="76"/>
      <c r="NT498" s="76"/>
      <c r="NU498" s="76"/>
      <c r="NV498" s="76"/>
      <c r="NW498" s="76"/>
      <c r="NX498" s="76"/>
      <c r="NY498" s="76"/>
      <c r="NZ498" s="76"/>
      <c r="OA498" s="75"/>
      <c r="OB498" s="76"/>
      <c r="OC498" s="75"/>
      <c r="OD498" s="74">
        <f>SUM(NK498:OC498)*$Q498</f>
        <v>0</v>
      </c>
      <c r="OF498" s="148"/>
      <c r="OH498" s="78"/>
      <c r="OI498" s="37"/>
      <c r="OJ498" s="77"/>
      <c r="OK498" s="76"/>
      <c r="OL498" s="76"/>
      <c r="OM498" s="76"/>
      <c r="ON498" s="76"/>
      <c r="OO498" s="76"/>
      <c r="OP498" s="76"/>
      <c r="OQ498" s="76"/>
      <c r="OR498" s="76"/>
      <c r="OS498" s="76"/>
      <c r="OT498" s="76"/>
      <c r="OU498" s="76"/>
      <c r="OV498" s="76"/>
      <c r="OW498" s="76"/>
      <c r="OX498" s="76"/>
      <c r="OY498" s="76"/>
      <c r="OZ498" s="75"/>
      <c r="PA498" s="76"/>
      <c r="PB498" s="75"/>
      <c r="PC498" s="74">
        <f>SUM(OJ498:PB498)*$Q498</f>
        <v>0</v>
      </c>
      <c r="PE498" s="148"/>
      <c r="PG498" s="78"/>
      <c r="PH498" s="37"/>
      <c r="PI498" s="77"/>
      <c r="PJ498" s="76"/>
      <c r="PK498" s="76"/>
      <c r="PL498" s="76"/>
      <c r="PM498" s="76"/>
      <c r="PN498" s="76"/>
      <c r="PO498" s="76"/>
      <c r="PP498" s="76"/>
      <c r="PQ498" s="76"/>
      <c r="PR498" s="76"/>
      <c r="PS498" s="76"/>
      <c r="PT498" s="76"/>
      <c r="PU498" s="76"/>
      <c r="PV498" s="76"/>
      <c r="PW498" s="76"/>
      <c r="PX498" s="76"/>
      <c r="PY498" s="75"/>
      <c r="PZ498" s="76"/>
      <c r="QA498" s="75"/>
      <c r="QB498" s="74">
        <f>SUM(PI498:QA498)*$Q498</f>
        <v>0</v>
      </c>
      <c r="QD498" s="148"/>
      <c r="QF498" s="78"/>
      <c r="QG498" s="37"/>
      <c r="QH498" s="77"/>
      <c r="QI498" s="76"/>
      <c r="QJ498" s="76"/>
      <c r="QK498" s="76"/>
      <c r="QL498" s="76"/>
      <c r="QM498" s="76"/>
      <c r="QN498" s="76"/>
      <c r="QO498" s="76"/>
      <c r="QP498" s="76"/>
      <c r="QQ498" s="76"/>
      <c r="QR498" s="76"/>
      <c r="QS498" s="76"/>
      <c r="QT498" s="76"/>
      <c r="QU498" s="76"/>
      <c r="QV498" s="76"/>
      <c r="QW498" s="76"/>
      <c r="QX498" s="75"/>
      <c r="QY498" s="76"/>
      <c r="QZ498" s="75"/>
      <c r="RA498" s="74">
        <f>SUM(QH498:QZ498)*$Q498</f>
        <v>0</v>
      </c>
      <c r="RC498" s="148"/>
      <c r="RE498" s="78"/>
      <c r="RF498" s="37"/>
      <c r="RG498" s="77"/>
      <c r="RH498" s="76"/>
      <c r="RI498" s="76"/>
      <c r="RJ498" s="76"/>
      <c r="RK498" s="76"/>
      <c r="RL498" s="76"/>
      <c r="RM498" s="76"/>
      <c r="RN498" s="76"/>
      <c r="RO498" s="76"/>
      <c r="RP498" s="76"/>
      <c r="RQ498" s="76"/>
      <c r="RR498" s="76"/>
      <c r="RS498" s="76"/>
      <c r="RT498" s="76"/>
      <c r="RU498" s="76"/>
      <c r="RV498" s="76"/>
      <c r="RW498" s="75"/>
      <c r="RX498" s="76"/>
      <c r="RY498" s="75"/>
      <c r="RZ498" s="74">
        <f>SUM(RG498:RY498)*$Q498</f>
        <v>0</v>
      </c>
      <c r="SB498" s="148"/>
      <c r="SD498" s="78"/>
      <c r="SE498" s="37"/>
      <c r="SF498" s="77"/>
      <c r="SG498" s="76"/>
      <c r="SH498" s="76"/>
      <c r="SI498" s="76"/>
      <c r="SJ498" s="76"/>
      <c r="SK498" s="76"/>
      <c r="SL498" s="76"/>
      <c r="SM498" s="76"/>
      <c r="SN498" s="76"/>
      <c r="SO498" s="76"/>
      <c r="SP498" s="76"/>
      <c r="SQ498" s="76"/>
      <c r="SR498" s="76"/>
      <c r="SS498" s="76"/>
      <c r="ST498" s="76"/>
      <c r="SU498" s="76"/>
      <c r="SV498" s="75"/>
      <c r="SW498" s="76"/>
      <c r="SX498" s="75"/>
      <c r="SY498" s="74">
        <f>SUM(SF498:SX498)*$Q498</f>
        <v>0</v>
      </c>
      <c r="TA498" s="148"/>
      <c r="TC498" s="78"/>
      <c r="TD498" s="37"/>
      <c r="TE498" s="77"/>
      <c r="TF498" s="76"/>
      <c r="TG498" s="76"/>
      <c r="TH498" s="76"/>
      <c r="TI498" s="76"/>
      <c r="TJ498" s="76"/>
      <c r="TK498" s="76"/>
      <c r="TL498" s="76"/>
      <c r="TM498" s="76"/>
      <c r="TN498" s="76"/>
      <c r="TO498" s="76"/>
      <c r="TP498" s="76"/>
      <c r="TQ498" s="76"/>
      <c r="TR498" s="76"/>
      <c r="TS498" s="76"/>
      <c r="TT498" s="76"/>
      <c r="TU498" s="75"/>
      <c r="TV498" s="76"/>
      <c r="TW498" s="75"/>
      <c r="TX498" s="74">
        <f>SUM(TE498:TW498)*$Q498</f>
        <v>0</v>
      </c>
      <c r="TZ498" s="148"/>
      <c r="UB498" s="78"/>
      <c r="UC498" s="37"/>
      <c r="UD498" s="77"/>
      <c r="UE498" s="76"/>
      <c r="UF498" s="76"/>
      <c r="UG498" s="76"/>
      <c r="UH498" s="76"/>
      <c r="UI498" s="76"/>
      <c r="UJ498" s="76"/>
      <c r="UK498" s="76"/>
      <c r="UL498" s="76"/>
      <c r="UM498" s="76"/>
      <c r="UN498" s="76"/>
      <c r="UO498" s="76"/>
      <c r="UP498" s="76"/>
      <c r="UQ498" s="76"/>
      <c r="UR498" s="76"/>
      <c r="US498" s="76"/>
      <c r="UT498" s="75"/>
      <c r="UU498" s="76"/>
      <c r="UV498" s="75"/>
      <c r="UW498" s="74">
        <f>SUM(UD498:UV498)*$Q498</f>
        <v>0</v>
      </c>
      <c r="UY498" s="148"/>
      <c r="VA498" s="78"/>
      <c r="VB498" s="37"/>
      <c r="VC498" s="77"/>
      <c r="VD498" s="76"/>
      <c r="VE498" s="76"/>
      <c r="VF498" s="76"/>
      <c r="VG498" s="76"/>
      <c r="VH498" s="76"/>
      <c r="VI498" s="76"/>
      <c r="VJ498" s="76"/>
      <c r="VK498" s="76"/>
      <c r="VL498" s="76"/>
      <c r="VM498" s="76"/>
      <c r="VN498" s="76"/>
      <c r="VO498" s="76"/>
      <c r="VP498" s="76"/>
      <c r="VQ498" s="76"/>
      <c r="VR498" s="76"/>
      <c r="VS498" s="75"/>
      <c r="VT498" s="76"/>
      <c r="VU498" s="75"/>
      <c r="VV498" s="74">
        <f>SUM(VC498:VU498)*$Q498</f>
        <v>0</v>
      </c>
    </row>
    <row r="499" spans="2:596">
      <c r="B499" s="89" t="str">
        <f>I493</f>
        <v>6.3 | SERVICIOS - DIAS ADICIONALES</v>
      </c>
      <c r="C499" s="89" t="str">
        <f>IF(ISERROR(I499+1)=TRUE,I499,IF(I499="","",MAX(C$15:C498)+1))</f>
        <v/>
      </c>
      <c r="D499" s="88" t="str">
        <f t="shared" si="835"/>
        <v/>
      </c>
      <c r="E499" s="3"/>
      <c r="G499" s="148"/>
      <c r="I499" s="73" t="s">
        <v>134</v>
      </c>
      <c r="J499" s="112"/>
      <c r="K499" s="112"/>
      <c r="L499" s="112"/>
      <c r="M499" s="112"/>
      <c r="N499" s="112"/>
      <c r="O499" s="112"/>
      <c r="P499" s="112"/>
      <c r="Q499" s="112"/>
      <c r="R499" s="112"/>
      <c r="S499" s="111"/>
      <c r="U499" s="148"/>
      <c r="V499" s="42"/>
      <c r="W499" s="70" t="str">
        <f>+W491</f>
        <v>Total [US$]</v>
      </c>
      <c r="X499" s="69"/>
      <c r="Y499" s="68">
        <f t="shared" ref="Y499:AQ499" si="906">SUMPRODUCT(Y$495:Y$498,$Q$495:$Q$498)</f>
        <v>0</v>
      </c>
      <c r="Z499" s="68">
        <f t="shared" si="906"/>
        <v>0</v>
      </c>
      <c r="AA499" s="68">
        <f t="shared" si="906"/>
        <v>0</v>
      </c>
      <c r="AB499" s="68">
        <f t="shared" si="906"/>
        <v>0</v>
      </c>
      <c r="AC499" s="68">
        <f t="shared" si="906"/>
        <v>0</v>
      </c>
      <c r="AD499" s="68">
        <f t="shared" si="906"/>
        <v>0</v>
      </c>
      <c r="AE499" s="68">
        <f t="shared" si="906"/>
        <v>0</v>
      </c>
      <c r="AF499" s="68">
        <f t="shared" si="906"/>
        <v>0</v>
      </c>
      <c r="AG499" s="68">
        <f t="shared" si="906"/>
        <v>0</v>
      </c>
      <c r="AH499" s="68">
        <f t="shared" si="906"/>
        <v>0</v>
      </c>
      <c r="AI499" s="68">
        <f t="shared" si="906"/>
        <v>0</v>
      </c>
      <c r="AJ499" s="68">
        <f t="shared" si="906"/>
        <v>0</v>
      </c>
      <c r="AK499" s="68">
        <f t="shared" si="906"/>
        <v>0</v>
      </c>
      <c r="AL499" s="68">
        <f t="shared" si="906"/>
        <v>0</v>
      </c>
      <c r="AM499" s="68">
        <f t="shared" si="906"/>
        <v>0</v>
      </c>
      <c r="AN499" s="68">
        <f t="shared" si="906"/>
        <v>0</v>
      </c>
      <c r="AO499" s="68">
        <f t="shared" si="906"/>
        <v>0</v>
      </c>
      <c r="AP499" s="68">
        <f t="shared" si="906"/>
        <v>0</v>
      </c>
      <c r="AQ499" s="68">
        <f t="shared" si="906"/>
        <v>0</v>
      </c>
      <c r="AR499" s="67">
        <f>SUM(Y499:AQ499)</f>
        <v>0</v>
      </c>
      <c r="AT499" s="148"/>
      <c r="AV499" s="70" t="str">
        <f>+AV491</f>
        <v>Total [US$]</v>
      </c>
      <c r="AW499" s="69"/>
      <c r="AX499" s="68">
        <f t="shared" ref="AX499:BP499" si="907">SUMPRODUCT(AX$495:AX$498,$Q$495:$Q$498)</f>
        <v>0</v>
      </c>
      <c r="AY499" s="68">
        <f t="shared" si="907"/>
        <v>0</v>
      </c>
      <c r="AZ499" s="68">
        <f t="shared" si="907"/>
        <v>0</v>
      </c>
      <c r="BA499" s="68">
        <f t="shared" si="907"/>
        <v>0</v>
      </c>
      <c r="BB499" s="68">
        <f t="shared" si="907"/>
        <v>0</v>
      </c>
      <c r="BC499" s="68">
        <f t="shared" si="907"/>
        <v>0</v>
      </c>
      <c r="BD499" s="68">
        <f t="shared" si="907"/>
        <v>0</v>
      </c>
      <c r="BE499" s="68">
        <f t="shared" si="907"/>
        <v>0</v>
      </c>
      <c r="BF499" s="68">
        <f t="shared" si="907"/>
        <v>0</v>
      </c>
      <c r="BG499" s="68">
        <f t="shared" si="907"/>
        <v>0</v>
      </c>
      <c r="BH499" s="68">
        <f t="shared" si="907"/>
        <v>0</v>
      </c>
      <c r="BI499" s="68">
        <f t="shared" si="907"/>
        <v>0</v>
      </c>
      <c r="BJ499" s="68">
        <f t="shared" si="907"/>
        <v>0</v>
      </c>
      <c r="BK499" s="68">
        <f t="shared" si="907"/>
        <v>0</v>
      </c>
      <c r="BL499" s="68">
        <f t="shared" si="907"/>
        <v>0</v>
      </c>
      <c r="BM499" s="68">
        <f t="shared" si="907"/>
        <v>0</v>
      </c>
      <c r="BN499" s="68">
        <f t="shared" si="907"/>
        <v>0</v>
      </c>
      <c r="BO499" s="68">
        <f t="shared" si="907"/>
        <v>0</v>
      </c>
      <c r="BP499" s="68">
        <f t="shared" si="907"/>
        <v>0</v>
      </c>
      <c r="BQ499" s="67">
        <f>SUM(AX499:BP499)</f>
        <v>0</v>
      </c>
      <c r="BS499" s="148"/>
      <c r="BU499" s="70" t="str">
        <f>+BU491</f>
        <v>Total [US$]</v>
      </c>
      <c r="BV499" s="69"/>
      <c r="BW499" s="68">
        <f t="shared" ref="BW499:CO499" si="908">SUMPRODUCT(BW$495:BW$498,$Q$495:$Q$498)</f>
        <v>0</v>
      </c>
      <c r="BX499" s="68">
        <f t="shared" si="908"/>
        <v>0</v>
      </c>
      <c r="BY499" s="68">
        <f t="shared" si="908"/>
        <v>0</v>
      </c>
      <c r="BZ499" s="68">
        <f t="shared" si="908"/>
        <v>0</v>
      </c>
      <c r="CA499" s="68">
        <f t="shared" si="908"/>
        <v>0</v>
      </c>
      <c r="CB499" s="68">
        <f t="shared" si="908"/>
        <v>0</v>
      </c>
      <c r="CC499" s="68">
        <f t="shared" si="908"/>
        <v>0</v>
      </c>
      <c r="CD499" s="68">
        <f t="shared" si="908"/>
        <v>0</v>
      </c>
      <c r="CE499" s="68">
        <f t="shared" si="908"/>
        <v>0</v>
      </c>
      <c r="CF499" s="68">
        <f t="shared" si="908"/>
        <v>0</v>
      </c>
      <c r="CG499" s="68">
        <f t="shared" si="908"/>
        <v>0</v>
      </c>
      <c r="CH499" s="68">
        <f t="shared" si="908"/>
        <v>0</v>
      </c>
      <c r="CI499" s="68">
        <f t="shared" si="908"/>
        <v>0</v>
      </c>
      <c r="CJ499" s="68">
        <f t="shared" si="908"/>
        <v>0</v>
      </c>
      <c r="CK499" s="68">
        <f t="shared" si="908"/>
        <v>0</v>
      </c>
      <c r="CL499" s="68">
        <f t="shared" si="908"/>
        <v>0</v>
      </c>
      <c r="CM499" s="68">
        <f t="shared" si="908"/>
        <v>0</v>
      </c>
      <c r="CN499" s="68">
        <f t="shared" si="908"/>
        <v>0</v>
      </c>
      <c r="CO499" s="68">
        <f t="shared" si="908"/>
        <v>0</v>
      </c>
      <c r="CP499" s="67">
        <f>SUM(BW499:CO499)</f>
        <v>0</v>
      </c>
      <c r="CR499" s="148"/>
      <c r="CT499" s="70" t="str">
        <f>+CT491</f>
        <v>Total [US$]</v>
      </c>
      <c r="CU499" s="69"/>
      <c r="CV499" s="68">
        <f t="shared" ref="CV499:DN499" si="909">SUMPRODUCT(CV$495:CV$498,$Q$495:$Q$498)</f>
        <v>0</v>
      </c>
      <c r="CW499" s="68">
        <f t="shared" si="909"/>
        <v>0</v>
      </c>
      <c r="CX499" s="68">
        <f t="shared" si="909"/>
        <v>0</v>
      </c>
      <c r="CY499" s="68">
        <f t="shared" si="909"/>
        <v>0</v>
      </c>
      <c r="CZ499" s="68">
        <f t="shared" si="909"/>
        <v>0</v>
      </c>
      <c r="DA499" s="68">
        <f t="shared" si="909"/>
        <v>0</v>
      </c>
      <c r="DB499" s="68">
        <f t="shared" si="909"/>
        <v>0</v>
      </c>
      <c r="DC499" s="68">
        <f t="shared" si="909"/>
        <v>0</v>
      </c>
      <c r="DD499" s="68">
        <f t="shared" si="909"/>
        <v>0</v>
      </c>
      <c r="DE499" s="68">
        <f t="shared" si="909"/>
        <v>0</v>
      </c>
      <c r="DF499" s="68">
        <f t="shared" si="909"/>
        <v>0</v>
      </c>
      <c r="DG499" s="68">
        <f t="shared" si="909"/>
        <v>0</v>
      </c>
      <c r="DH499" s="68">
        <f t="shared" si="909"/>
        <v>0</v>
      </c>
      <c r="DI499" s="68">
        <f t="shared" si="909"/>
        <v>0</v>
      </c>
      <c r="DJ499" s="68">
        <f t="shared" si="909"/>
        <v>0</v>
      </c>
      <c r="DK499" s="68">
        <f t="shared" si="909"/>
        <v>0</v>
      </c>
      <c r="DL499" s="68">
        <f t="shared" si="909"/>
        <v>0</v>
      </c>
      <c r="DM499" s="68">
        <f t="shared" si="909"/>
        <v>0</v>
      </c>
      <c r="DN499" s="68">
        <f t="shared" si="909"/>
        <v>0</v>
      </c>
      <c r="DO499" s="67">
        <f>SUM(CV499:DN499)</f>
        <v>0</v>
      </c>
      <c r="DQ499" s="148"/>
      <c r="DS499" s="70" t="str">
        <f>+DS491</f>
        <v>Total [US$]</v>
      </c>
      <c r="DT499" s="69"/>
      <c r="DU499" s="68">
        <f t="shared" ref="DU499:EM499" si="910">SUMPRODUCT(DU$495:DU$498,$Q$495:$Q$498)</f>
        <v>0</v>
      </c>
      <c r="DV499" s="68">
        <f t="shared" si="910"/>
        <v>0</v>
      </c>
      <c r="DW499" s="68">
        <f t="shared" si="910"/>
        <v>0</v>
      </c>
      <c r="DX499" s="68">
        <f t="shared" si="910"/>
        <v>0</v>
      </c>
      <c r="DY499" s="68">
        <f t="shared" si="910"/>
        <v>0</v>
      </c>
      <c r="DZ499" s="68">
        <f t="shared" si="910"/>
        <v>0</v>
      </c>
      <c r="EA499" s="68">
        <f t="shared" si="910"/>
        <v>0</v>
      </c>
      <c r="EB499" s="68">
        <f t="shared" si="910"/>
        <v>0</v>
      </c>
      <c r="EC499" s="68">
        <f t="shared" si="910"/>
        <v>0</v>
      </c>
      <c r="ED499" s="68">
        <f t="shared" si="910"/>
        <v>0</v>
      </c>
      <c r="EE499" s="68">
        <f t="shared" si="910"/>
        <v>0</v>
      </c>
      <c r="EF499" s="68">
        <f t="shared" si="910"/>
        <v>0</v>
      </c>
      <c r="EG499" s="68">
        <f t="shared" si="910"/>
        <v>0</v>
      </c>
      <c r="EH499" s="68">
        <f t="shared" si="910"/>
        <v>0</v>
      </c>
      <c r="EI499" s="68">
        <f t="shared" si="910"/>
        <v>0</v>
      </c>
      <c r="EJ499" s="68">
        <f t="shared" si="910"/>
        <v>0</v>
      </c>
      <c r="EK499" s="68">
        <f t="shared" si="910"/>
        <v>0</v>
      </c>
      <c r="EL499" s="68">
        <f t="shared" si="910"/>
        <v>0</v>
      </c>
      <c r="EM499" s="68">
        <f t="shared" si="910"/>
        <v>0</v>
      </c>
      <c r="EN499" s="67">
        <f>SUM(DU499:EM499)</f>
        <v>0</v>
      </c>
      <c r="EP499" s="148"/>
      <c r="ER499" s="70" t="str">
        <f>+ER491</f>
        <v>Total [US$]</v>
      </c>
      <c r="ES499" s="69"/>
      <c r="ET499" s="68">
        <f t="shared" ref="ET499:FL499" si="911">SUMPRODUCT(ET$495:ET$498,$Q$495:$Q$498)</f>
        <v>0</v>
      </c>
      <c r="EU499" s="68">
        <f t="shared" si="911"/>
        <v>0</v>
      </c>
      <c r="EV499" s="68">
        <f t="shared" si="911"/>
        <v>0</v>
      </c>
      <c r="EW499" s="68">
        <f t="shared" si="911"/>
        <v>0</v>
      </c>
      <c r="EX499" s="68">
        <f t="shared" si="911"/>
        <v>0</v>
      </c>
      <c r="EY499" s="68">
        <f t="shared" si="911"/>
        <v>0</v>
      </c>
      <c r="EZ499" s="68">
        <f t="shared" si="911"/>
        <v>0</v>
      </c>
      <c r="FA499" s="68">
        <f t="shared" si="911"/>
        <v>0</v>
      </c>
      <c r="FB499" s="68">
        <f t="shared" si="911"/>
        <v>0</v>
      </c>
      <c r="FC499" s="68">
        <f t="shared" si="911"/>
        <v>0</v>
      </c>
      <c r="FD499" s="68">
        <f t="shared" si="911"/>
        <v>0</v>
      </c>
      <c r="FE499" s="68">
        <f t="shared" si="911"/>
        <v>0</v>
      </c>
      <c r="FF499" s="68">
        <f t="shared" si="911"/>
        <v>0</v>
      </c>
      <c r="FG499" s="68">
        <f t="shared" si="911"/>
        <v>0</v>
      </c>
      <c r="FH499" s="68">
        <f t="shared" si="911"/>
        <v>0</v>
      </c>
      <c r="FI499" s="68">
        <f t="shared" si="911"/>
        <v>0</v>
      </c>
      <c r="FJ499" s="68">
        <f t="shared" si="911"/>
        <v>0</v>
      </c>
      <c r="FK499" s="68">
        <f t="shared" si="911"/>
        <v>0</v>
      </c>
      <c r="FL499" s="68">
        <f t="shared" si="911"/>
        <v>0</v>
      </c>
      <c r="FM499" s="67">
        <f>SUM(ET499:FL499)</f>
        <v>0</v>
      </c>
      <c r="FO499" s="148"/>
      <c r="FQ499" s="70" t="str">
        <f>+FQ491</f>
        <v>Total [US$]</v>
      </c>
      <c r="FR499" s="69"/>
      <c r="FS499" s="68">
        <f t="shared" ref="FS499:GK499" si="912">SUMPRODUCT(FS$495:FS$498,$Q$495:$Q$498)</f>
        <v>0</v>
      </c>
      <c r="FT499" s="68">
        <f t="shared" si="912"/>
        <v>0</v>
      </c>
      <c r="FU499" s="68">
        <f t="shared" si="912"/>
        <v>0</v>
      </c>
      <c r="FV499" s="68">
        <f t="shared" si="912"/>
        <v>0</v>
      </c>
      <c r="FW499" s="68">
        <f t="shared" si="912"/>
        <v>0</v>
      </c>
      <c r="FX499" s="68">
        <f t="shared" si="912"/>
        <v>0</v>
      </c>
      <c r="FY499" s="68">
        <f t="shared" si="912"/>
        <v>0</v>
      </c>
      <c r="FZ499" s="68">
        <f t="shared" si="912"/>
        <v>0</v>
      </c>
      <c r="GA499" s="68">
        <f t="shared" si="912"/>
        <v>0</v>
      </c>
      <c r="GB499" s="68">
        <f t="shared" si="912"/>
        <v>0</v>
      </c>
      <c r="GC499" s="68">
        <f t="shared" si="912"/>
        <v>0</v>
      </c>
      <c r="GD499" s="68">
        <f t="shared" si="912"/>
        <v>0</v>
      </c>
      <c r="GE499" s="68">
        <f t="shared" si="912"/>
        <v>0</v>
      </c>
      <c r="GF499" s="68">
        <f t="shared" si="912"/>
        <v>0</v>
      </c>
      <c r="GG499" s="68">
        <f t="shared" si="912"/>
        <v>0</v>
      </c>
      <c r="GH499" s="68">
        <f t="shared" si="912"/>
        <v>0</v>
      </c>
      <c r="GI499" s="68">
        <f t="shared" si="912"/>
        <v>0</v>
      </c>
      <c r="GJ499" s="68">
        <f t="shared" si="912"/>
        <v>0</v>
      </c>
      <c r="GK499" s="68">
        <f t="shared" si="912"/>
        <v>0</v>
      </c>
      <c r="GL499" s="67">
        <f>SUM(FS499:GK499)</f>
        <v>0</v>
      </c>
      <c r="GN499" s="148"/>
      <c r="GP499" s="70" t="str">
        <f>+GP491</f>
        <v>Total [US$]</v>
      </c>
      <c r="GQ499" s="69"/>
      <c r="GR499" s="68">
        <f t="shared" ref="GR499:HJ499" si="913">SUMPRODUCT(GR$495:GR$498,$Q$495:$Q$498)</f>
        <v>0</v>
      </c>
      <c r="GS499" s="68">
        <f t="shared" si="913"/>
        <v>0</v>
      </c>
      <c r="GT499" s="68">
        <f t="shared" si="913"/>
        <v>0</v>
      </c>
      <c r="GU499" s="68">
        <f t="shared" si="913"/>
        <v>0</v>
      </c>
      <c r="GV499" s="68">
        <f t="shared" si="913"/>
        <v>0</v>
      </c>
      <c r="GW499" s="68">
        <f t="shared" si="913"/>
        <v>0</v>
      </c>
      <c r="GX499" s="68">
        <f t="shared" si="913"/>
        <v>0</v>
      </c>
      <c r="GY499" s="68">
        <f t="shared" si="913"/>
        <v>0</v>
      </c>
      <c r="GZ499" s="68">
        <f t="shared" si="913"/>
        <v>0</v>
      </c>
      <c r="HA499" s="68">
        <f t="shared" si="913"/>
        <v>0</v>
      </c>
      <c r="HB499" s="68">
        <f t="shared" si="913"/>
        <v>0</v>
      </c>
      <c r="HC499" s="68">
        <f t="shared" si="913"/>
        <v>0</v>
      </c>
      <c r="HD499" s="68">
        <f t="shared" si="913"/>
        <v>0</v>
      </c>
      <c r="HE499" s="68">
        <f t="shared" si="913"/>
        <v>0</v>
      </c>
      <c r="HF499" s="68">
        <f t="shared" si="913"/>
        <v>0</v>
      </c>
      <c r="HG499" s="68">
        <f t="shared" si="913"/>
        <v>0</v>
      </c>
      <c r="HH499" s="68">
        <f t="shared" si="913"/>
        <v>0</v>
      </c>
      <c r="HI499" s="68">
        <f t="shared" si="913"/>
        <v>0</v>
      </c>
      <c r="HJ499" s="68">
        <f t="shared" si="913"/>
        <v>0</v>
      </c>
      <c r="HK499" s="67">
        <f>SUM(GR499:HJ499)</f>
        <v>0</v>
      </c>
      <c r="HM499" s="148"/>
      <c r="HO499" s="70" t="str">
        <f>+HO491</f>
        <v>Total [US$]</v>
      </c>
      <c r="HP499" s="69"/>
      <c r="HQ499" s="68">
        <f t="shared" ref="HQ499:II499" si="914">SUMPRODUCT(HQ$495:HQ$498,$Q$495:$Q$498)</f>
        <v>0</v>
      </c>
      <c r="HR499" s="68">
        <f t="shared" si="914"/>
        <v>0</v>
      </c>
      <c r="HS499" s="68">
        <f t="shared" si="914"/>
        <v>0</v>
      </c>
      <c r="HT499" s="68">
        <f t="shared" si="914"/>
        <v>0</v>
      </c>
      <c r="HU499" s="68">
        <f t="shared" si="914"/>
        <v>0</v>
      </c>
      <c r="HV499" s="68">
        <f t="shared" si="914"/>
        <v>0</v>
      </c>
      <c r="HW499" s="68">
        <f t="shared" si="914"/>
        <v>0</v>
      </c>
      <c r="HX499" s="68">
        <f t="shared" si="914"/>
        <v>0</v>
      </c>
      <c r="HY499" s="68">
        <f t="shared" si="914"/>
        <v>0</v>
      </c>
      <c r="HZ499" s="68">
        <f t="shared" si="914"/>
        <v>0</v>
      </c>
      <c r="IA499" s="68">
        <f t="shared" si="914"/>
        <v>0</v>
      </c>
      <c r="IB499" s="68">
        <f t="shared" si="914"/>
        <v>0</v>
      </c>
      <c r="IC499" s="68">
        <f t="shared" si="914"/>
        <v>0</v>
      </c>
      <c r="ID499" s="68">
        <f t="shared" si="914"/>
        <v>0</v>
      </c>
      <c r="IE499" s="68">
        <f t="shared" si="914"/>
        <v>0</v>
      </c>
      <c r="IF499" s="68">
        <f t="shared" si="914"/>
        <v>0</v>
      </c>
      <c r="IG499" s="68">
        <f t="shared" si="914"/>
        <v>0</v>
      </c>
      <c r="IH499" s="68">
        <f t="shared" si="914"/>
        <v>0</v>
      </c>
      <c r="II499" s="68">
        <f t="shared" si="914"/>
        <v>0</v>
      </c>
      <c r="IJ499" s="67">
        <f>SUM(HQ499:II499)</f>
        <v>0</v>
      </c>
      <c r="IL499" s="148"/>
      <c r="IN499" s="70" t="str">
        <f>+IN491</f>
        <v>Total [US$]</v>
      </c>
      <c r="IO499" s="69"/>
      <c r="IP499" s="68">
        <f t="shared" ref="IP499:JH499" si="915">SUMPRODUCT(IP$495:IP$498,$Q$495:$Q$498)</f>
        <v>0</v>
      </c>
      <c r="IQ499" s="68">
        <f t="shared" si="915"/>
        <v>0</v>
      </c>
      <c r="IR499" s="68">
        <f t="shared" si="915"/>
        <v>0</v>
      </c>
      <c r="IS499" s="68">
        <f t="shared" si="915"/>
        <v>0</v>
      </c>
      <c r="IT499" s="68">
        <f t="shared" si="915"/>
        <v>0</v>
      </c>
      <c r="IU499" s="68">
        <f t="shared" si="915"/>
        <v>0</v>
      </c>
      <c r="IV499" s="68">
        <f t="shared" si="915"/>
        <v>0</v>
      </c>
      <c r="IW499" s="68">
        <f t="shared" si="915"/>
        <v>0</v>
      </c>
      <c r="IX499" s="68">
        <f t="shared" si="915"/>
        <v>0</v>
      </c>
      <c r="IY499" s="68">
        <f t="shared" si="915"/>
        <v>0</v>
      </c>
      <c r="IZ499" s="68">
        <f t="shared" si="915"/>
        <v>0</v>
      </c>
      <c r="JA499" s="68">
        <f t="shared" si="915"/>
        <v>0</v>
      </c>
      <c r="JB499" s="68">
        <f t="shared" si="915"/>
        <v>0</v>
      </c>
      <c r="JC499" s="68">
        <f t="shared" si="915"/>
        <v>0</v>
      </c>
      <c r="JD499" s="68">
        <f t="shared" si="915"/>
        <v>0</v>
      </c>
      <c r="JE499" s="68">
        <f t="shared" si="915"/>
        <v>0</v>
      </c>
      <c r="JF499" s="68">
        <f t="shared" si="915"/>
        <v>0</v>
      </c>
      <c r="JG499" s="68">
        <f t="shared" si="915"/>
        <v>0</v>
      </c>
      <c r="JH499" s="68">
        <f t="shared" si="915"/>
        <v>0</v>
      </c>
      <c r="JI499" s="67">
        <f>SUM(IP499:JH499)</f>
        <v>0</v>
      </c>
      <c r="JK499" s="148"/>
      <c r="JM499" s="70" t="str">
        <f>+JM491</f>
        <v>Total [US$]</v>
      </c>
      <c r="JN499" s="69"/>
      <c r="JO499" s="68">
        <f t="shared" ref="JO499:KG499" si="916">SUMPRODUCT(JO$495:JO$498,$Q$495:$Q$498)</f>
        <v>0</v>
      </c>
      <c r="JP499" s="68">
        <f t="shared" si="916"/>
        <v>0</v>
      </c>
      <c r="JQ499" s="68">
        <f t="shared" si="916"/>
        <v>0</v>
      </c>
      <c r="JR499" s="68">
        <f t="shared" si="916"/>
        <v>0</v>
      </c>
      <c r="JS499" s="68">
        <f t="shared" si="916"/>
        <v>0</v>
      </c>
      <c r="JT499" s="68">
        <f t="shared" si="916"/>
        <v>0</v>
      </c>
      <c r="JU499" s="68">
        <f t="shared" si="916"/>
        <v>0</v>
      </c>
      <c r="JV499" s="68">
        <f t="shared" si="916"/>
        <v>0</v>
      </c>
      <c r="JW499" s="68">
        <f t="shared" si="916"/>
        <v>0</v>
      </c>
      <c r="JX499" s="68">
        <f t="shared" si="916"/>
        <v>0</v>
      </c>
      <c r="JY499" s="68">
        <f t="shared" si="916"/>
        <v>0</v>
      </c>
      <c r="JZ499" s="68">
        <f t="shared" si="916"/>
        <v>0</v>
      </c>
      <c r="KA499" s="68">
        <f t="shared" si="916"/>
        <v>0</v>
      </c>
      <c r="KB499" s="68">
        <f t="shared" si="916"/>
        <v>0</v>
      </c>
      <c r="KC499" s="68">
        <f t="shared" si="916"/>
        <v>0</v>
      </c>
      <c r="KD499" s="68">
        <f t="shared" si="916"/>
        <v>0</v>
      </c>
      <c r="KE499" s="68">
        <f t="shared" si="916"/>
        <v>0</v>
      </c>
      <c r="KF499" s="68">
        <f t="shared" si="916"/>
        <v>0</v>
      </c>
      <c r="KG499" s="68">
        <f t="shared" si="916"/>
        <v>0</v>
      </c>
      <c r="KH499" s="67">
        <f>SUM(JO499:KG499)</f>
        <v>0</v>
      </c>
      <c r="KJ499" s="148"/>
      <c r="KL499" s="70" t="str">
        <f>+KL491</f>
        <v>Total [US$]</v>
      </c>
      <c r="KM499" s="69"/>
      <c r="KN499" s="68">
        <f t="shared" ref="KN499:LF499" si="917">SUMPRODUCT(KN$495:KN$498,$Q$495:$Q$498)</f>
        <v>0</v>
      </c>
      <c r="KO499" s="68">
        <f t="shared" si="917"/>
        <v>0</v>
      </c>
      <c r="KP499" s="68">
        <f t="shared" si="917"/>
        <v>0</v>
      </c>
      <c r="KQ499" s="68">
        <f t="shared" si="917"/>
        <v>0</v>
      </c>
      <c r="KR499" s="68">
        <f t="shared" si="917"/>
        <v>0</v>
      </c>
      <c r="KS499" s="68">
        <f t="shared" si="917"/>
        <v>0</v>
      </c>
      <c r="KT499" s="68">
        <f t="shared" si="917"/>
        <v>0</v>
      </c>
      <c r="KU499" s="68">
        <f t="shared" si="917"/>
        <v>0</v>
      </c>
      <c r="KV499" s="68">
        <f t="shared" si="917"/>
        <v>0</v>
      </c>
      <c r="KW499" s="68">
        <f t="shared" si="917"/>
        <v>0</v>
      </c>
      <c r="KX499" s="68">
        <f t="shared" si="917"/>
        <v>0</v>
      </c>
      <c r="KY499" s="68">
        <f t="shared" si="917"/>
        <v>0</v>
      </c>
      <c r="KZ499" s="68">
        <f t="shared" si="917"/>
        <v>0</v>
      </c>
      <c r="LA499" s="68">
        <f t="shared" si="917"/>
        <v>0</v>
      </c>
      <c r="LB499" s="68">
        <f t="shared" si="917"/>
        <v>0</v>
      </c>
      <c r="LC499" s="68">
        <f t="shared" si="917"/>
        <v>0</v>
      </c>
      <c r="LD499" s="68">
        <f t="shared" si="917"/>
        <v>0</v>
      </c>
      <c r="LE499" s="68">
        <f t="shared" si="917"/>
        <v>0</v>
      </c>
      <c r="LF499" s="68">
        <f t="shared" si="917"/>
        <v>0</v>
      </c>
      <c r="LG499" s="67">
        <f>SUM(KN499:LF499)</f>
        <v>0</v>
      </c>
      <c r="LI499" s="148"/>
      <c r="LK499" s="70" t="str">
        <f>+LK491</f>
        <v>Total [US$]</v>
      </c>
      <c r="LL499" s="69"/>
      <c r="LM499" s="68">
        <f t="shared" ref="LM499:ME499" si="918">SUMPRODUCT(LM$495:LM$498,$Q$495:$Q$498)</f>
        <v>0</v>
      </c>
      <c r="LN499" s="68">
        <f t="shared" si="918"/>
        <v>0</v>
      </c>
      <c r="LO499" s="68">
        <f t="shared" si="918"/>
        <v>0</v>
      </c>
      <c r="LP499" s="68">
        <f t="shared" si="918"/>
        <v>0</v>
      </c>
      <c r="LQ499" s="68">
        <f t="shared" si="918"/>
        <v>0</v>
      </c>
      <c r="LR499" s="68">
        <f t="shared" si="918"/>
        <v>0</v>
      </c>
      <c r="LS499" s="68">
        <f t="shared" si="918"/>
        <v>0</v>
      </c>
      <c r="LT499" s="68">
        <f t="shared" si="918"/>
        <v>0</v>
      </c>
      <c r="LU499" s="68">
        <f t="shared" si="918"/>
        <v>0</v>
      </c>
      <c r="LV499" s="68">
        <f t="shared" si="918"/>
        <v>0</v>
      </c>
      <c r="LW499" s="68">
        <f t="shared" si="918"/>
        <v>0</v>
      </c>
      <c r="LX499" s="68">
        <f t="shared" si="918"/>
        <v>0</v>
      </c>
      <c r="LY499" s="68">
        <f t="shared" si="918"/>
        <v>0</v>
      </c>
      <c r="LZ499" s="68">
        <f t="shared" si="918"/>
        <v>0</v>
      </c>
      <c r="MA499" s="68">
        <f t="shared" si="918"/>
        <v>0</v>
      </c>
      <c r="MB499" s="68">
        <f t="shared" si="918"/>
        <v>0</v>
      </c>
      <c r="MC499" s="68">
        <f t="shared" si="918"/>
        <v>0</v>
      </c>
      <c r="MD499" s="68">
        <f t="shared" si="918"/>
        <v>0</v>
      </c>
      <c r="ME499" s="68">
        <f t="shared" si="918"/>
        <v>0</v>
      </c>
      <c r="MF499" s="67">
        <f>SUM(LM499:ME499)</f>
        <v>0</v>
      </c>
      <c r="MH499" s="148"/>
      <c r="MJ499" s="70" t="str">
        <f>+MJ491</f>
        <v>Total [US$]</v>
      </c>
      <c r="MK499" s="69"/>
      <c r="ML499" s="68">
        <f t="shared" ref="ML499:ND499" si="919">SUMPRODUCT(ML$495:ML$498,$Q$495:$Q$498)</f>
        <v>0</v>
      </c>
      <c r="MM499" s="68">
        <f t="shared" si="919"/>
        <v>0</v>
      </c>
      <c r="MN499" s="68">
        <f t="shared" si="919"/>
        <v>0</v>
      </c>
      <c r="MO499" s="68">
        <f t="shared" si="919"/>
        <v>0</v>
      </c>
      <c r="MP499" s="68">
        <f t="shared" si="919"/>
        <v>0</v>
      </c>
      <c r="MQ499" s="68">
        <f t="shared" si="919"/>
        <v>0</v>
      </c>
      <c r="MR499" s="68">
        <f t="shared" si="919"/>
        <v>0</v>
      </c>
      <c r="MS499" s="68">
        <f t="shared" si="919"/>
        <v>0</v>
      </c>
      <c r="MT499" s="68">
        <f t="shared" si="919"/>
        <v>0</v>
      </c>
      <c r="MU499" s="68">
        <f t="shared" si="919"/>
        <v>0</v>
      </c>
      <c r="MV499" s="68">
        <f t="shared" si="919"/>
        <v>0</v>
      </c>
      <c r="MW499" s="68">
        <f t="shared" si="919"/>
        <v>0</v>
      </c>
      <c r="MX499" s="68">
        <f t="shared" si="919"/>
        <v>0</v>
      </c>
      <c r="MY499" s="68">
        <f t="shared" si="919"/>
        <v>0</v>
      </c>
      <c r="MZ499" s="68">
        <f t="shared" si="919"/>
        <v>0</v>
      </c>
      <c r="NA499" s="68">
        <f t="shared" si="919"/>
        <v>0</v>
      </c>
      <c r="NB499" s="68">
        <f t="shared" si="919"/>
        <v>0</v>
      </c>
      <c r="NC499" s="68">
        <f t="shared" si="919"/>
        <v>0</v>
      </c>
      <c r="ND499" s="68">
        <f t="shared" si="919"/>
        <v>0</v>
      </c>
      <c r="NE499" s="67">
        <f>SUM(ML499:ND499)</f>
        <v>0</v>
      </c>
      <c r="NF499" s="37"/>
      <c r="NG499" s="148"/>
      <c r="NI499" s="70" t="str">
        <f>+NI491</f>
        <v>Total [US$]</v>
      </c>
      <c r="NJ499" s="69"/>
      <c r="NK499" s="68">
        <f t="shared" ref="NK499:OC499" si="920">SUMPRODUCT(NK$495:NK$498,$Q$495:$Q$498)</f>
        <v>0</v>
      </c>
      <c r="NL499" s="68">
        <f t="shared" si="920"/>
        <v>0</v>
      </c>
      <c r="NM499" s="68">
        <f t="shared" si="920"/>
        <v>0</v>
      </c>
      <c r="NN499" s="68">
        <f t="shared" si="920"/>
        <v>0</v>
      </c>
      <c r="NO499" s="68">
        <f t="shared" si="920"/>
        <v>0</v>
      </c>
      <c r="NP499" s="68">
        <f t="shared" si="920"/>
        <v>0</v>
      </c>
      <c r="NQ499" s="68">
        <f t="shared" si="920"/>
        <v>0</v>
      </c>
      <c r="NR499" s="68">
        <f t="shared" si="920"/>
        <v>0</v>
      </c>
      <c r="NS499" s="68">
        <f t="shared" si="920"/>
        <v>0</v>
      </c>
      <c r="NT499" s="68">
        <f t="shared" si="920"/>
        <v>0</v>
      </c>
      <c r="NU499" s="68">
        <f t="shared" si="920"/>
        <v>0</v>
      </c>
      <c r="NV499" s="68">
        <f t="shared" si="920"/>
        <v>0</v>
      </c>
      <c r="NW499" s="68">
        <f t="shared" si="920"/>
        <v>0</v>
      </c>
      <c r="NX499" s="68">
        <f t="shared" si="920"/>
        <v>0</v>
      </c>
      <c r="NY499" s="68">
        <f t="shared" si="920"/>
        <v>0</v>
      </c>
      <c r="NZ499" s="68">
        <f t="shared" si="920"/>
        <v>0</v>
      </c>
      <c r="OA499" s="68">
        <f t="shared" si="920"/>
        <v>0</v>
      </c>
      <c r="OB499" s="68">
        <f t="shared" si="920"/>
        <v>0</v>
      </c>
      <c r="OC499" s="68">
        <f t="shared" si="920"/>
        <v>0</v>
      </c>
      <c r="OD499" s="67">
        <f>SUM(NK499:OC499)</f>
        <v>0</v>
      </c>
      <c r="OF499" s="148"/>
      <c r="OH499" s="70" t="str">
        <f>+OH491</f>
        <v>Total [US$]</v>
      </c>
      <c r="OI499" s="69"/>
      <c r="OJ499" s="68">
        <f t="shared" ref="OJ499:PB499" si="921">SUMPRODUCT(OJ$495:OJ$498,$Q$495:$Q$498)</f>
        <v>0</v>
      </c>
      <c r="OK499" s="68">
        <f t="shared" si="921"/>
        <v>0</v>
      </c>
      <c r="OL499" s="68">
        <f t="shared" si="921"/>
        <v>0</v>
      </c>
      <c r="OM499" s="68">
        <f t="shared" si="921"/>
        <v>0</v>
      </c>
      <c r="ON499" s="68">
        <f t="shared" si="921"/>
        <v>0</v>
      </c>
      <c r="OO499" s="68">
        <f t="shared" si="921"/>
        <v>0</v>
      </c>
      <c r="OP499" s="68">
        <f t="shared" si="921"/>
        <v>0</v>
      </c>
      <c r="OQ499" s="68">
        <f t="shared" si="921"/>
        <v>0</v>
      </c>
      <c r="OR499" s="68">
        <f t="shared" si="921"/>
        <v>0</v>
      </c>
      <c r="OS499" s="68">
        <f t="shared" si="921"/>
        <v>0</v>
      </c>
      <c r="OT499" s="68">
        <f t="shared" si="921"/>
        <v>0</v>
      </c>
      <c r="OU499" s="68">
        <f t="shared" si="921"/>
        <v>0</v>
      </c>
      <c r="OV499" s="68">
        <f t="shared" si="921"/>
        <v>0</v>
      </c>
      <c r="OW499" s="68">
        <f t="shared" si="921"/>
        <v>0</v>
      </c>
      <c r="OX499" s="68">
        <f t="shared" si="921"/>
        <v>0</v>
      </c>
      <c r="OY499" s="68">
        <f t="shared" si="921"/>
        <v>0</v>
      </c>
      <c r="OZ499" s="68">
        <f t="shared" si="921"/>
        <v>0</v>
      </c>
      <c r="PA499" s="68">
        <f t="shared" si="921"/>
        <v>0</v>
      </c>
      <c r="PB499" s="68">
        <f t="shared" si="921"/>
        <v>0</v>
      </c>
      <c r="PC499" s="67">
        <f>SUM(OJ499:PB499)</f>
        <v>0</v>
      </c>
      <c r="PE499" s="148"/>
      <c r="PG499" s="70" t="str">
        <f>+PG491</f>
        <v>Total [US$]</v>
      </c>
      <c r="PH499" s="69"/>
      <c r="PI499" s="68">
        <f t="shared" ref="PI499:QA499" si="922">SUMPRODUCT(PI$495:PI$498,$Q$495:$Q$498)</f>
        <v>0</v>
      </c>
      <c r="PJ499" s="68">
        <f t="shared" si="922"/>
        <v>0</v>
      </c>
      <c r="PK499" s="68">
        <f t="shared" si="922"/>
        <v>0</v>
      </c>
      <c r="PL499" s="68">
        <f t="shared" si="922"/>
        <v>0</v>
      </c>
      <c r="PM499" s="68">
        <f t="shared" si="922"/>
        <v>0</v>
      </c>
      <c r="PN499" s="68">
        <f t="shared" si="922"/>
        <v>0</v>
      </c>
      <c r="PO499" s="68">
        <f t="shared" si="922"/>
        <v>0</v>
      </c>
      <c r="PP499" s="68">
        <f t="shared" si="922"/>
        <v>0</v>
      </c>
      <c r="PQ499" s="68">
        <f t="shared" si="922"/>
        <v>0</v>
      </c>
      <c r="PR499" s="68">
        <f t="shared" si="922"/>
        <v>0</v>
      </c>
      <c r="PS499" s="68">
        <f t="shared" si="922"/>
        <v>0</v>
      </c>
      <c r="PT499" s="68">
        <f t="shared" si="922"/>
        <v>0</v>
      </c>
      <c r="PU499" s="68">
        <f t="shared" si="922"/>
        <v>0</v>
      </c>
      <c r="PV499" s="68">
        <f t="shared" si="922"/>
        <v>0</v>
      </c>
      <c r="PW499" s="68">
        <f t="shared" si="922"/>
        <v>0</v>
      </c>
      <c r="PX499" s="68">
        <f t="shared" si="922"/>
        <v>0</v>
      </c>
      <c r="PY499" s="68">
        <f t="shared" si="922"/>
        <v>0</v>
      </c>
      <c r="PZ499" s="68">
        <f t="shared" si="922"/>
        <v>0</v>
      </c>
      <c r="QA499" s="68">
        <f t="shared" si="922"/>
        <v>0</v>
      </c>
      <c r="QB499" s="67">
        <f>SUM(PI499:QA499)</f>
        <v>0</v>
      </c>
      <c r="QD499" s="148"/>
      <c r="QF499" s="70" t="str">
        <f>+QF491</f>
        <v>Total [US$]</v>
      </c>
      <c r="QG499" s="69"/>
      <c r="QH499" s="68">
        <f t="shared" ref="QH499:QZ499" si="923">SUMPRODUCT(QH$495:QH$498,$Q$495:$Q$498)</f>
        <v>0</v>
      </c>
      <c r="QI499" s="68">
        <f t="shared" si="923"/>
        <v>0</v>
      </c>
      <c r="QJ499" s="68">
        <f t="shared" si="923"/>
        <v>0</v>
      </c>
      <c r="QK499" s="68">
        <f t="shared" si="923"/>
        <v>0</v>
      </c>
      <c r="QL499" s="68">
        <f t="shared" si="923"/>
        <v>0</v>
      </c>
      <c r="QM499" s="68">
        <f t="shared" si="923"/>
        <v>0</v>
      </c>
      <c r="QN499" s="68">
        <f t="shared" si="923"/>
        <v>0</v>
      </c>
      <c r="QO499" s="68">
        <f t="shared" si="923"/>
        <v>0</v>
      </c>
      <c r="QP499" s="68">
        <f t="shared" si="923"/>
        <v>0</v>
      </c>
      <c r="QQ499" s="68">
        <f t="shared" si="923"/>
        <v>0</v>
      </c>
      <c r="QR499" s="68">
        <f t="shared" si="923"/>
        <v>0</v>
      </c>
      <c r="QS499" s="68">
        <f t="shared" si="923"/>
        <v>0</v>
      </c>
      <c r="QT499" s="68">
        <f t="shared" si="923"/>
        <v>0</v>
      </c>
      <c r="QU499" s="68">
        <f t="shared" si="923"/>
        <v>0</v>
      </c>
      <c r="QV499" s="68">
        <f t="shared" si="923"/>
        <v>0</v>
      </c>
      <c r="QW499" s="68">
        <f t="shared" si="923"/>
        <v>0</v>
      </c>
      <c r="QX499" s="68">
        <f t="shared" si="923"/>
        <v>0</v>
      </c>
      <c r="QY499" s="68">
        <f t="shared" si="923"/>
        <v>0</v>
      </c>
      <c r="QZ499" s="68">
        <f t="shared" si="923"/>
        <v>0</v>
      </c>
      <c r="RA499" s="67">
        <f>SUM(QH499:QZ499)</f>
        <v>0</v>
      </c>
      <c r="RB499" s="37"/>
      <c r="RC499" s="148"/>
      <c r="RE499" s="70" t="str">
        <f>+RE491</f>
        <v>Total [US$]</v>
      </c>
      <c r="RF499" s="69"/>
      <c r="RG499" s="68">
        <f t="shared" ref="RG499:RY499" si="924">SUMPRODUCT(RG$495:RG$498,$Q$495:$Q$498)</f>
        <v>0</v>
      </c>
      <c r="RH499" s="68">
        <f t="shared" si="924"/>
        <v>0</v>
      </c>
      <c r="RI499" s="68">
        <f t="shared" si="924"/>
        <v>0</v>
      </c>
      <c r="RJ499" s="68">
        <f t="shared" si="924"/>
        <v>0</v>
      </c>
      <c r="RK499" s="68">
        <f t="shared" si="924"/>
        <v>0</v>
      </c>
      <c r="RL499" s="68">
        <f t="shared" si="924"/>
        <v>0</v>
      </c>
      <c r="RM499" s="68">
        <f t="shared" si="924"/>
        <v>0</v>
      </c>
      <c r="RN499" s="68">
        <f t="shared" si="924"/>
        <v>0</v>
      </c>
      <c r="RO499" s="68">
        <f t="shared" si="924"/>
        <v>0</v>
      </c>
      <c r="RP499" s="68">
        <f t="shared" si="924"/>
        <v>0</v>
      </c>
      <c r="RQ499" s="68">
        <f t="shared" si="924"/>
        <v>0</v>
      </c>
      <c r="RR499" s="68">
        <f t="shared" si="924"/>
        <v>0</v>
      </c>
      <c r="RS499" s="68">
        <f t="shared" si="924"/>
        <v>0</v>
      </c>
      <c r="RT499" s="68">
        <f t="shared" si="924"/>
        <v>0</v>
      </c>
      <c r="RU499" s="68">
        <f t="shared" si="924"/>
        <v>0</v>
      </c>
      <c r="RV499" s="68">
        <f t="shared" si="924"/>
        <v>0</v>
      </c>
      <c r="RW499" s="68">
        <f t="shared" si="924"/>
        <v>0</v>
      </c>
      <c r="RX499" s="68">
        <f t="shared" si="924"/>
        <v>0</v>
      </c>
      <c r="RY499" s="68">
        <f t="shared" si="924"/>
        <v>0</v>
      </c>
      <c r="RZ499" s="67">
        <f>SUM(RG499:RY499)</f>
        <v>0</v>
      </c>
      <c r="SA499" s="37"/>
      <c r="SB499" s="148"/>
      <c r="SD499" s="70" t="str">
        <f>+SD491</f>
        <v>Total [US$]</v>
      </c>
      <c r="SE499" s="69"/>
      <c r="SF499" s="68">
        <f t="shared" ref="SF499:SX499" si="925">SUMPRODUCT(SF$495:SF$498,$Q$495:$Q$498)</f>
        <v>0</v>
      </c>
      <c r="SG499" s="68">
        <f t="shared" si="925"/>
        <v>0</v>
      </c>
      <c r="SH499" s="68">
        <f t="shared" si="925"/>
        <v>0</v>
      </c>
      <c r="SI499" s="68">
        <f t="shared" si="925"/>
        <v>0</v>
      </c>
      <c r="SJ499" s="68">
        <f t="shared" si="925"/>
        <v>0</v>
      </c>
      <c r="SK499" s="68">
        <f t="shared" si="925"/>
        <v>0</v>
      </c>
      <c r="SL499" s="68">
        <f t="shared" si="925"/>
        <v>0</v>
      </c>
      <c r="SM499" s="68">
        <f t="shared" si="925"/>
        <v>0</v>
      </c>
      <c r="SN499" s="68">
        <f t="shared" si="925"/>
        <v>0</v>
      </c>
      <c r="SO499" s="68">
        <f t="shared" si="925"/>
        <v>0</v>
      </c>
      <c r="SP499" s="68">
        <f t="shared" si="925"/>
        <v>0</v>
      </c>
      <c r="SQ499" s="68">
        <f t="shared" si="925"/>
        <v>0</v>
      </c>
      <c r="SR499" s="68">
        <f t="shared" si="925"/>
        <v>0</v>
      </c>
      <c r="SS499" s="68">
        <f t="shared" si="925"/>
        <v>0</v>
      </c>
      <c r="ST499" s="68">
        <f t="shared" si="925"/>
        <v>0</v>
      </c>
      <c r="SU499" s="68">
        <f t="shared" si="925"/>
        <v>0</v>
      </c>
      <c r="SV499" s="68">
        <f t="shared" si="925"/>
        <v>0</v>
      </c>
      <c r="SW499" s="68">
        <f t="shared" si="925"/>
        <v>0</v>
      </c>
      <c r="SX499" s="68">
        <f t="shared" si="925"/>
        <v>0</v>
      </c>
      <c r="SY499" s="67">
        <f>SUM(SF499:SX499)</f>
        <v>0</v>
      </c>
      <c r="SZ499" s="37"/>
      <c r="TA499" s="148"/>
      <c r="TC499" s="70" t="str">
        <f>+TC491</f>
        <v>Total [US$]</v>
      </c>
      <c r="TD499" s="69"/>
      <c r="TE499" s="68">
        <f t="shared" ref="TE499:TW499" si="926">SUMPRODUCT(TE$495:TE$498,$Q$495:$Q$498)</f>
        <v>0</v>
      </c>
      <c r="TF499" s="68">
        <f t="shared" si="926"/>
        <v>0</v>
      </c>
      <c r="TG499" s="68">
        <f t="shared" si="926"/>
        <v>0</v>
      </c>
      <c r="TH499" s="68">
        <f t="shared" si="926"/>
        <v>0</v>
      </c>
      <c r="TI499" s="68">
        <f t="shared" si="926"/>
        <v>0</v>
      </c>
      <c r="TJ499" s="68">
        <f t="shared" si="926"/>
        <v>0</v>
      </c>
      <c r="TK499" s="68">
        <f t="shared" si="926"/>
        <v>0</v>
      </c>
      <c r="TL499" s="68">
        <f t="shared" si="926"/>
        <v>0</v>
      </c>
      <c r="TM499" s="68">
        <f t="shared" si="926"/>
        <v>0</v>
      </c>
      <c r="TN499" s="68">
        <f t="shared" si="926"/>
        <v>0</v>
      </c>
      <c r="TO499" s="68">
        <f t="shared" si="926"/>
        <v>0</v>
      </c>
      <c r="TP499" s="68">
        <f t="shared" si="926"/>
        <v>0</v>
      </c>
      <c r="TQ499" s="68">
        <f t="shared" si="926"/>
        <v>0</v>
      </c>
      <c r="TR499" s="68">
        <f t="shared" si="926"/>
        <v>0</v>
      </c>
      <c r="TS499" s="68">
        <f t="shared" si="926"/>
        <v>0</v>
      </c>
      <c r="TT499" s="68">
        <f t="shared" si="926"/>
        <v>0</v>
      </c>
      <c r="TU499" s="68">
        <f t="shared" si="926"/>
        <v>0</v>
      </c>
      <c r="TV499" s="68">
        <f t="shared" si="926"/>
        <v>0</v>
      </c>
      <c r="TW499" s="68">
        <f t="shared" si="926"/>
        <v>0</v>
      </c>
      <c r="TX499" s="67">
        <f>SUM(TE499:TW499)</f>
        <v>0</v>
      </c>
      <c r="TY499" s="37"/>
      <c r="TZ499" s="148"/>
      <c r="UB499" s="70" t="str">
        <f>+UB491</f>
        <v>Total [US$]</v>
      </c>
      <c r="UC499" s="69"/>
      <c r="UD499" s="68">
        <f t="shared" ref="UD499:UV499" si="927">SUMPRODUCT(UD$495:UD$498,$Q$495:$Q$498)</f>
        <v>0</v>
      </c>
      <c r="UE499" s="68">
        <f t="shared" si="927"/>
        <v>0</v>
      </c>
      <c r="UF499" s="68">
        <f t="shared" si="927"/>
        <v>0</v>
      </c>
      <c r="UG499" s="68">
        <f t="shared" si="927"/>
        <v>0</v>
      </c>
      <c r="UH499" s="68">
        <f t="shared" si="927"/>
        <v>0</v>
      </c>
      <c r="UI499" s="68">
        <f t="shared" si="927"/>
        <v>0</v>
      </c>
      <c r="UJ499" s="68">
        <f t="shared" si="927"/>
        <v>0</v>
      </c>
      <c r="UK499" s="68">
        <f t="shared" si="927"/>
        <v>0</v>
      </c>
      <c r="UL499" s="68">
        <f t="shared" si="927"/>
        <v>0</v>
      </c>
      <c r="UM499" s="68">
        <f t="shared" si="927"/>
        <v>0</v>
      </c>
      <c r="UN499" s="68">
        <f t="shared" si="927"/>
        <v>0</v>
      </c>
      <c r="UO499" s="68">
        <f t="shared" si="927"/>
        <v>0</v>
      </c>
      <c r="UP499" s="68">
        <f t="shared" si="927"/>
        <v>0</v>
      </c>
      <c r="UQ499" s="68">
        <f t="shared" si="927"/>
        <v>0</v>
      </c>
      <c r="UR499" s="68">
        <f t="shared" si="927"/>
        <v>0</v>
      </c>
      <c r="US499" s="68">
        <f t="shared" si="927"/>
        <v>0</v>
      </c>
      <c r="UT499" s="68">
        <f t="shared" si="927"/>
        <v>0</v>
      </c>
      <c r="UU499" s="68">
        <f t="shared" si="927"/>
        <v>0</v>
      </c>
      <c r="UV499" s="68">
        <f t="shared" si="927"/>
        <v>0</v>
      </c>
      <c r="UW499" s="67">
        <f>SUM(UD499:UV499)</f>
        <v>0</v>
      </c>
      <c r="UX499" s="37"/>
      <c r="UY499" s="148"/>
      <c r="VA499" s="70" t="str">
        <f>+VA491</f>
        <v>Total [US$]</v>
      </c>
      <c r="VB499" s="69"/>
      <c r="VC499" s="68">
        <f t="shared" ref="VC499:VU499" si="928">SUMPRODUCT(VC$495:VC$498,$Q$495:$Q$498)</f>
        <v>0</v>
      </c>
      <c r="VD499" s="68">
        <f t="shared" si="928"/>
        <v>0</v>
      </c>
      <c r="VE499" s="68">
        <f t="shared" si="928"/>
        <v>0</v>
      </c>
      <c r="VF499" s="68">
        <f t="shared" si="928"/>
        <v>0</v>
      </c>
      <c r="VG499" s="68">
        <f t="shared" si="928"/>
        <v>0</v>
      </c>
      <c r="VH499" s="68">
        <f t="shared" si="928"/>
        <v>0</v>
      </c>
      <c r="VI499" s="68">
        <f t="shared" si="928"/>
        <v>0</v>
      </c>
      <c r="VJ499" s="68">
        <f t="shared" si="928"/>
        <v>0</v>
      </c>
      <c r="VK499" s="68">
        <f t="shared" si="928"/>
        <v>0</v>
      </c>
      <c r="VL499" s="68">
        <f t="shared" si="928"/>
        <v>0</v>
      </c>
      <c r="VM499" s="68">
        <f t="shared" si="928"/>
        <v>0</v>
      </c>
      <c r="VN499" s="68">
        <f t="shared" si="928"/>
        <v>0</v>
      </c>
      <c r="VO499" s="68">
        <f t="shared" si="928"/>
        <v>0</v>
      </c>
      <c r="VP499" s="68">
        <f t="shared" si="928"/>
        <v>0</v>
      </c>
      <c r="VQ499" s="68">
        <f t="shared" si="928"/>
        <v>0</v>
      </c>
      <c r="VR499" s="68">
        <f t="shared" si="928"/>
        <v>0</v>
      </c>
      <c r="VS499" s="68">
        <f t="shared" si="928"/>
        <v>0</v>
      </c>
      <c r="VT499" s="68">
        <f t="shared" si="928"/>
        <v>0</v>
      </c>
      <c r="VU499" s="68">
        <f t="shared" si="928"/>
        <v>0</v>
      </c>
      <c r="VV499" s="67">
        <f>SUM(VC499:VU499)</f>
        <v>0</v>
      </c>
      <c r="VX499" s="148"/>
    </row>
    <row r="500" spans="2:596">
      <c r="B500" s="89"/>
      <c r="C500" s="89" t="str">
        <f>IF(ISERROR(I500+1)=TRUE,I500,IF(I500="","",MAX(C$15:C499)+1))</f>
        <v/>
      </c>
      <c r="D500" s="88" t="str">
        <f t="shared" si="835"/>
        <v/>
      </c>
      <c r="E500" s="3"/>
      <c r="F500" s="38"/>
      <c r="G500" s="148"/>
      <c r="I500" s="37" t="s">
        <v>134</v>
      </c>
      <c r="U500" s="148"/>
      <c r="AT500" s="148"/>
      <c r="BS500" s="148"/>
      <c r="CR500" s="148"/>
      <c r="DQ500" s="148"/>
      <c r="EP500" s="148"/>
      <c r="FO500" s="148"/>
      <c r="GN500" s="148"/>
      <c r="HM500" s="148"/>
      <c r="IL500" s="148"/>
      <c r="JK500" s="148"/>
      <c r="KJ500" s="148"/>
      <c r="LI500" s="148"/>
      <c r="MH500" s="148"/>
      <c r="NG500" s="148"/>
      <c r="OF500" s="148"/>
      <c r="PE500" s="148"/>
      <c r="QD500" s="148"/>
      <c r="RC500" s="148"/>
      <c r="SB500" s="148"/>
      <c r="TA500" s="148"/>
      <c r="TZ500" s="148"/>
      <c r="UY500" s="148"/>
    </row>
    <row r="501" spans="2:596">
      <c r="B501" s="89"/>
      <c r="C501" s="89" t="str">
        <f>IF(ISERROR(I501+1)=TRUE,I501,IF(I501="","",MAX(C$15:C500)+1))</f>
        <v/>
      </c>
      <c r="D501" s="88" t="str">
        <f t="shared" si="835"/>
        <v/>
      </c>
      <c r="E501" s="3"/>
      <c r="F501" s="38"/>
      <c r="G501" s="148"/>
      <c r="I501" s="37" t="s">
        <v>134</v>
      </c>
      <c r="U501" s="148"/>
      <c r="AT501" s="148"/>
      <c r="BS501" s="148"/>
      <c r="CR501" s="148"/>
      <c r="DQ501" s="148"/>
      <c r="EP501" s="148"/>
      <c r="FO501" s="148"/>
      <c r="GN501" s="148"/>
      <c r="HM501" s="148"/>
      <c r="IL501" s="148"/>
      <c r="JK501" s="148"/>
      <c r="KJ501" s="148"/>
      <c r="LI501" s="148"/>
      <c r="MH501" s="148"/>
      <c r="NG501" s="148"/>
      <c r="OF501" s="148"/>
      <c r="PE501" s="148"/>
      <c r="QD501" s="148"/>
      <c r="RC501" s="148"/>
      <c r="SB501" s="148"/>
      <c r="TA501" s="148"/>
      <c r="TZ501" s="148"/>
      <c r="UY501" s="148"/>
    </row>
    <row r="502" spans="2:596">
      <c r="B502" s="89"/>
      <c r="C502" s="89" t="str">
        <f>IF(ISERROR(I502+1)=TRUE,I502,IF(I502="","",MAX(C$15:C501)+1))</f>
        <v>6.5 | OTROS SERVICIOS Y HERRAMIENTAS</v>
      </c>
      <c r="D502" s="88" t="str">
        <f t="shared" si="835"/>
        <v/>
      </c>
      <c r="E502" s="3"/>
      <c r="G502" s="148"/>
      <c r="I502" s="149" t="s">
        <v>111</v>
      </c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U502" s="148"/>
      <c r="W502" s="149" t="str">
        <f>W$3</f>
        <v>POZO | Hokchi-7 | CANTIDADES Y MONTOS</v>
      </c>
      <c r="X502" s="149"/>
      <c r="Y502" s="149"/>
      <c r="Z502" s="149"/>
      <c r="AA502" s="150"/>
      <c r="AB502" s="149"/>
      <c r="AC502" s="150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T502" s="148"/>
      <c r="AV502" s="149" t="str">
        <f>AV$3</f>
        <v>POZO | Hokchi-15 | CANTIDADES Y MONTOS</v>
      </c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S502" s="148"/>
      <c r="BU502" s="149" t="str">
        <f>BU$3</f>
        <v>POZO | Hokchi-8H | CANTIDADES Y MONTOS</v>
      </c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R502" s="148"/>
      <c r="CT502" s="149" t="str">
        <f>CT$3</f>
        <v>POZO | Hokchi-12H | CANTIDADES Y MONTOS</v>
      </c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Q502" s="148"/>
      <c r="DS502" s="149" t="str">
        <f>DS$3</f>
        <v>POZO | Hokchi-9H | CANTIDADES Y MONTOS</v>
      </c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P502" s="148"/>
      <c r="ER502" s="149" t="str">
        <f>ER$3</f>
        <v>POZO | Hokchi-11 | CANTIDADES Y MONTOS</v>
      </c>
      <c r="ES502" s="149"/>
      <c r="ET502" s="149"/>
      <c r="EU502" s="149"/>
      <c r="EV502" s="149"/>
      <c r="EW502" s="149"/>
      <c r="EX502" s="149"/>
      <c r="EY502" s="149"/>
      <c r="EZ502" s="149"/>
      <c r="FA502" s="149"/>
      <c r="FB502" s="149"/>
      <c r="FC502" s="149"/>
      <c r="FD502" s="149"/>
      <c r="FE502" s="149"/>
      <c r="FF502" s="149"/>
      <c r="FG502" s="149"/>
      <c r="FH502" s="149"/>
      <c r="FI502" s="149"/>
      <c r="FJ502" s="149"/>
      <c r="FK502" s="149"/>
      <c r="FL502" s="149"/>
      <c r="FM502" s="149"/>
      <c r="FO502" s="148"/>
      <c r="FQ502" s="149" t="str">
        <f>FQ$3</f>
        <v>POZO | Hokchi-13 | CANTIDADES Y MONTOS</v>
      </c>
      <c r="FR502" s="149"/>
      <c r="FS502" s="149"/>
      <c r="FT502" s="149"/>
      <c r="FU502" s="149"/>
      <c r="FV502" s="149"/>
      <c r="FW502" s="149"/>
      <c r="FX502" s="149"/>
      <c r="FY502" s="149"/>
      <c r="FZ502" s="149"/>
      <c r="GA502" s="149"/>
      <c r="GB502" s="149"/>
      <c r="GC502" s="149"/>
      <c r="GD502" s="149"/>
      <c r="GE502" s="149"/>
      <c r="GF502" s="149"/>
      <c r="GG502" s="149"/>
      <c r="GH502" s="149"/>
      <c r="GI502" s="149"/>
      <c r="GJ502" s="149"/>
      <c r="GK502" s="149"/>
      <c r="GL502" s="149"/>
      <c r="GN502" s="148"/>
      <c r="GP502" s="149" t="str">
        <f>GP$3</f>
        <v>POZO | Hokchi-14 | CANTIDADES Y MONTOS</v>
      </c>
      <c r="GQ502" s="149"/>
      <c r="GR502" s="149"/>
      <c r="GS502" s="149"/>
      <c r="GT502" s="149"/>
      <c r="GU502" s="149"/>
      <c r="GV502" s="149"/>
      <c r="GW502" s="149"/>
      <c r="GX502" s="149"/>
      <c r="GY502" s="149"/>
      <c r="GZ502" s="149"/>
      <c r="HA502" s="149"/>
      <c r="HB502" s="149"/>
      <c r="HC502" s="149"/>
      <c r="HD502" s="149"/>
      <c r="HE502" s="149"/>
      <c r="HF502" s="149"/>
      <c r="HG502" s="149"/>
      <c r="HH502" s="149"/>
      <c r="HI502" s="149"/>
      <c r="HJ502" s="149"/>
      <c r="HK502" s="149"/>
      <c r="HM502" s="148"/>
      <c r="HO502" s="149" t="str">
        <f>HO$3</f>
        <v>POZO | Hokchi-10H | CANTIDADES Y MONTOS</v>
      </c>
      <c r="HP502" s="149"/>
      <c r="HQ502" s="149"/>
      <c r="HR502" s="149"/>
      <c r="HS502" s="149"/>
      <c r="HT502" s="149"/>
      <c r="HU502" s="149"/>
      <c r="HV502" s="149"/>
      <c r="HW502" s="149"/>
      <c r="HX502" s="149"/>
      <c r="HY502" s="149"/>
      <c r="HZ502" s="149"/>
      <c r="IA502" s="149"/>
      <c r="IB502" s="149"/>
      <c r="IC502" s="149"/>
      <c r="ID502" s="149"/>
      <c r="IE502" s="149"/>
      <c r="IF502" s="149"/>
      <c r="IG502" s="149"/>
      <c r="IH502" s="149"/>
      <c r="II502" s="149"/>
      <c r="IJ502" s="149"/>
      <c r="IL502" s="148"/>
      <c r="IN502" s="149" t="str">
        <f>IN$3</f>
        <v>POZO | Hokchi-2DEL | CANTIDADES Y MONTOS</v>
      </c>
      <c r="IO502" s="149"/>
      <c r="IP502" s="149"/>
      <c r="IQ502" s="149"/>
      <c r="IR502" s="149"/>
      <c r="IS502" s="149"/>
      <c r="IT502" s="149"/>
      <c r="IU502" s="149"/>
      <c r="IV502" s="149"/>
      <c r="IW502" s="149"/>
      <c r="IX502" s="149"/>
      <c r="IY502" s="149"/>
      <c r="IZ502" s="149"/>
      <c r="JA502" s="149"/>
      <c r="JB502" s="149"/>
      <c r="JC502" s="149"/>
      <c r="JD502" s="149"/>
      <c r="JE502" s="149"/>
      <c r="JF502" s="149"/>
      <c r="JG502" s="149"/>
      <c r="JH502" s="149"/>
      <c r="JI502" s="149"/>
      <c r="JK502" s="148"/>
      <c r="JM502" s="149" t="str">
        <f>JM$3</f>
        <v>POZO | Hokchi-3DEL | CANTIDADES Y MONTOS</v>
      </c>
      <c r="JN502" s="149"/>
      <c r="JO502" s="149"/>
      <c r="JP502" s="149"/>
      <c r="JQ502" s="149"/>
      <c r="JR502" s="149"/>
      <c r="JS502" s="149"/>
      <c r="JT502" s="149"/>
      <c r="JU502" s="149"/>
      <c r="JV502" s="149"/>
      <c r="JW502" s="149"/>
      <c r="JX502" s="149"/>
      <c r="JY502" s="149"/>
      <c r="JZ502" s="149"/>
      <c r="KA502" s="149"/>
      <c r="KB502" s="149"/>
      <c r="KC502" s="149"/>
      <c r="KD502" s="149"/>
      <c r="KE502" s="149"/>
      <c r="KF502" s="149"/>
      <c r="KG502" s="149"/>
      <c r="KH502" s="149"/>
      <c r="KJ502" s="148"/>
      <c r="KL502" s="149" t="str">
        <f>KL$3</f>
        <v>POZO | Hokchi-4DEL | CANTIDADES Y MONTOS</v>
      </c>
      <c r="KM502" s="149"/>
      <c r="KN502" s="149"/>
      <c r="KO502" s="149"/>
      <c r="KP502" s="149"/>
      <c r="KQ502" s="149"/>
      <c r="KR502" s="149"/>
      <c r="KS502" s="149"/>
      <c r="KT502" s="149"/>
      <c r="KU502" s="149"/>
      <c r="KV502" s="149"/>
      <c r="KW502" s="149"/>
      <c r="KX502" s="149"/>
      <c r="KY502" s="149"/>
      <c r="KZ502" s="149"/>
      <c r="LA502" s="149"/>
      <c r="LB502" s="149"/>
      <c r="LC502" s="149"/>
      <c r="LD502" s="149"/>
      <c r="LE502" s="149"/>
      <c r="LF502" s="149"/>
      <c r="LG502" s="149"/>
      <c r="LI502" s="148"/>
      <c r="LK502" s="149" t="str">
        <f>LK$3</f>
        <v>POZO | Hokchi-5DEL | CANTIDADES Y MONTOS</v>
      </c>
      <c r="LL502" s="149"/>
      <c r="LM502" s="149"/>
      <c r="LN502" s="149"/>
      <c r="LO502" s="149"/>
      <c r="LP502" s="149"/>
      <c r="LQ502" s="149"/>
      <c r="LR502" s="149"/>
      <c r="LS502" s="149"/>
      <c r="LT502" s="149"/>
      <c r="LU502" s="149"/>
      <c r="LV502" s="149"/>
      <c r="LW502" s="149"/>
      <c r="LX502" s="149"/>
      <c r="LY502" s="149"/>
      <c r="LZ502" s="149"/>
      <c r="MA502" s="149"/>
      <c r="MB502" s="149"/>
      <c r="MC502" s="149"/>
      <c r="MD502" s="149"/>
      <c r="ME502" s="149"/>
      <c r="MF502" s="149"/>
      <c r="MH502" s="148"/>
      <c r="MJ502" s="149" t="str">
        <f>MJ$3</f>
        <v>POZO | Hokchi-6DEL | CANTIDADES Y MONTOS</v>
      </c>
      <c r="MK502" s="149"/>
      <c r="ML502" s="149"/>
      <c r="MM502" s="149"/>
      <c r="MN502" s="149"/>
      <c r="MO502" s="149"/>
      <c r="MP502" s="149"/>
      <c r="MQ502" s="149"/>
      <c r="MR502" s="149"/>
      <c r="MS502" s="149"/>
      <c r="MT502" s="149"/>
      <c r="MU502" s="149"/>
      <c r="MV502" s="149"/>
      <c r="MW502" s="149"/>
      <c r="MX502" s="149"/>
      <c r="MY502" s="149"/>
      <c r="MZ502" s="149"/>
      <c r="NA502" s="149"/>
      <c r="NB502" s="149"/>
      <c r="NC502" s="149"/>
      <c r="ND502" s="149"/>
      <c r="NE502" s="149"/>
      <c r="NG502" s="148"/>
      <c r="NI502" s="149" t="str">
        <f>NI$3</f>
        <v>POZO | Hokchi-7 Contingente | CANTIDADES Y MONTOS</v>
      </c>
      <c r="NJ502" s="149"/>
      <c r="NK502" s="149"/>
      <c r="NL502" s="149"/>
      <c r="NM502" s="149"/>
      <c r="NN502" s="149"/>
      <c r="NO502" s="149"/>
      <c r="NP502" s="149"/>
      <c r="NQ502" s="149"/>
      <c r="NR502" s="149"/>
      <c r="NS502" s="149"/>
      <c r="NT502" s="149"/>
      <c r="NU502" s="149"/>
      <c r="NV502" s="149"/>
      <c r="NW502" s="149"/>
      <c r="NX502" s="149"/>
      <c r="NY502" s="149"/>
      <c r="NZ502" s="149"/>
      <c r="OA502" s="149"/>
      <c r="OB502" s="149"/>
      <c r="OC502" s="149"/>
      <c r="OD502" s="149"/>
      <c r="OF502" s="148"/>
      <c r="OH502" s="149" t="str">
        <f>OH$3</f>
        <v>POZO | Hokchi-15 Contingente | CANTIDADES Y MONTOS</v>
      </c>
      <c r="OI502" s="149"/>
      <c r="OJ502" s="149"/>
      <c r="OK502" s="149"/>
      <c r="OL502" s="149"/>
      <c r="OM502" s="149"/>
      <c r="ON502" s="149"/>
      <c r="OO502" s="149"/>
      <c r="OP502" s="149"/>
      <c r="OQ502" s="149"/>
      <c r="OR502" s="149"/>
      <c r="OS502" s="149"/>
      <c r="OT502" s="149"/>
      <c r="OU502" s="149"/>
      <c r="OV502" s="149"/>
      <c r="OW502" s="149"/>
      <c r="OX502" s="149"/>
      <c r="OY502" s="149"/>
      <c r="OZ502" s="149"/>
      <c r="PA502" s="149"/>
      <c r="PB502" s="149"/>
      <c r="PC502" s="149"/>
      <c r="PE502" s="148"/>
      <c r="PG502" s="149" t="str">
        <f>PG$3</f>
        <v>POZO | Hokchi-8H Contingente | CANTIDADES Y MONTOS</v>
      </c>
      <c r="PH502" s="149"/>
      <c r="PI502" s="149"/>
      <c r="PJ502" s="149"/>
      <c r="PK502" s="149"/>
      <c r="PL502" s="149"/>
      <c r="PM502" s="149"/>
      <c r="PN502" s="149"/>
      <c r="PO502" s="149"/>
      <c r="PP502" s="149"/>
      <c r="PQ502" s="149"/>
      <c r="PR502" s="149"/>
      <c r="PS502" s="149"/>
      <c r="PT502" s="149"/>
      <c r="PU502" s="149"/>
      <c r="PV502" s="149"/>
      <c r="PW502" s="149"/>
      <c r="PX502" s="149"/>
      <c r="PY502" s="149"/>
      <c r="PZ502" s="149"/>
      <c r="QA502" s="149"/>
      <c r="QB502" s="149"/>
      <c r="QD502" s="148"/>
      <c r="QF502" s="149" t="str">
        <f>QF$3</f>
        <v>POZO | Hokchi-12H Contingente | CANTIDADES Y MONTOS</v>
      </c>
      <c r="QG502" s="149"/>
      <c r="QH502" s="149"/>
      <c r="QI502" s="149"/>
      <c r="QJ502" s="149"/>
      <c r="QK502" s="149"/>
      <c r="QL502" s="149"/>
      <c r="QM502" s="149"/>
      <c r="QN502" s="149"/>
      <c r="QO502" s="149"/>
      <c r="QP502" s="149"/>
      <c r="QQ502" s="149"/>
      <c r="QR502" s="149"/>
      <c r="QS502" s="149"/>
      <c r="QT502" s="149"/>
      <c r="QU502" s="149"/>
      <c r="QV502" s="149"/>
      <c r="QW502" s="149"/>
      <c r="QX502" s="149"/>
      <c r="QY502" s="149"/>
      <c r="QZ502" s="149"/>
      <c r="RA502" s="149"/>
      <c r="RC502" s="148"/>
      <c r="RE502" s="149" t="str">
        <f>RE$3</f>
        <v>POZO | Hokchi-9H Contingente | CANTIDADES Y MONTOS</v>
      </c>
      <c r="RF502" s="149"/>
      <c r="RG502" s="149"/>
      <c r="RH502" s="149"/>
      <c r="RI502" s="149"/>
      <c r="RJ502" s="149"/>
      <c r="RK502" s="149"/>
      <c r="RL502" s="149"/>
      <c r="RM502" s="149"/>
      <c r="RN502" s="149"/>
      <c r="RO502" s="149"/>
      <c r="RP502" s="149"/>
      <c r="RQ502" s="149"/>
      <c r="RR502" s="149"/>
      <c r="RS502" s="149"/>
      <c r="RT502" s="149"/>
      <c r="RU502" s="149"/>
      <c r="RV502" s="149"/>
      <c r="RW502" s="149"/>
      <c r="RX502" s="149"/>
      <c r="RY502" s="149"/>
      <c r="RZ502" s="149"/>
      <c r="SB502" s="148"/>
      <c r="SD502" s="149" t="str">
        <f>SD$3</f>
        <v>POZO | Hokchi-11 Contingente | CANTIDADES Y MONTOS</v>
      </c>
      <c r="SE502" s="149"/>
      <c r="SF502" s="149"/>
      <c r="SG502" s="149"/>
      <c r="SH502" s="149"/>
      <c r="SI502" s="149"/>
      <c r="SJ502" s="149"/>
      <c r="SK502" s="149"/>
      <c r="SL502" s="149"/>
      <c r="SM502" s="149"/>
      <c r="SN502" s="149"/>
      <c r="SO502" s="149"/>
      <c r="SP502" s="149"/>
      <c r="SQ502" s="149"/>
      <c r="SR502" s="149"/>
      <c r="SS502" s="149"/>
      <c r="ST502" s="149"/>
      <c r="SU502" s="149"/>
      <c r="SV502" s="149"/>
      <c r="SW502" s="149"/>
      <c r="SX502" s="149"/>
      <c r="SY502" s="149"/>
      <c r="TA502" s="148"/>
      <c r="TC502" s="149" t="str">
        <f>TC$3</f>
        <v>POZO | Hokchi-13 Contingente | CANTIDADES Y MONTOS</v>
      </c>
      <c r="TD502" s="149"/>
      <c r="TE502" s="149"/>
      <c r="TF502" s="149"/>
      <c r="TG502" s="149"/>
      <c r="TH502" s="149"/>
      <c r="TI502" s="149"/>
      <c r="TJ502" s="149"/>
      <c r="TK502" s="149"/>
      <c r="TL502" s="149"/>
      <c r="TM502" s="149"/>
      <c r="TN502" s="149"/>
      <c r="TO502" s="149"/>
      <c r="TP502" s="149"/>
      <c r="TQ502" s="149"/>
      <c r="TR502" s="149"/>
      <c r="TS502" s="149"/>
      <c r="TT502" s="149"/>
      <c r="TU502" s="149"/>
      <c r="TV502" s="149"/>
      <c r="TW502" s="149"/>
      <c r="TX502" s="149"/>
      <c r="TZ502" s="148"/>
      <c r="UB502" s="149" t="str">
        <f>UB$3</f>
        <v>POZO | Hokchi-14 Contingente | CANTIDADES Y MONTOS</v>
      </c>
      <c r="UC502" s="149"/>
      <c r="UD502" s="149"/>
      <c r="UE502" s="149"/>
      <c r="UF502" s="149"/>
      <c r="UG502" s="149"/>
      <c r="UH502" s="149"/>
      <c r="UI502" s="149"/>
      <c r="UJ502" s="149"/>
      <c r="UK502" s="149"/>
      <c r="UL502" s="149"/>
      <c r="UM502" s="149"/>
      <c r="UN502" s="149"/>
      <c r="UO502" s="149"/>
      <c r="UP502" s="149"/>
      <c r="UQ502" s="149"/>
      <c r="UR502" s="149"/>
      <c r="US502" s="149"/>
      <c r="UT502" s="149"/>
      <c r="UU502" s="149"/>
      <c r="UV502" s="149"/>
      <c r="UW502" s="149"/>
      <c r="UY502" s="148"/>
      <c r="VA502" s="149" t="str">
        <f>VA$3</f>
        <v>POZO | Hokchi-10H Contingente | CANTIDADES Y MONTOS</v>
      </c>
      <c r="VB502" s="149"/>
      <c r="VC502" s="149"/>
      <c r="VD502" s="149"/>
      <c r="VE502" s="149"/>
      <c r="VF502" s="149"/>
      <c r="VG502" s="149"/>
      <c r="VH502" s="149"/>
      <c r="VI502" s="149"/>
      <c r="VJ502" s="149"/>
      <c r="VK502" s="149"/>
      <c r="VL502" s="149"/>
      <c r="VM502" s="149"/>
      <c r="VN502" s="149"/>
      <c r="VO502" s="149"/>
      <c r="VP502" s="149"/>
      <c r="VQ502" s="149"/>
      <c r="VR502" s="149"/>
      <c r="VS502" s="149"/>
      <c r="VT502" s="149"/>
      <c r="VU502" s="149"/>
      <c r="VV502" s="149"/>
    </row>
    <row r="503" spans="2:596">
      <c r="B503" s="89"/>
      <c r="C503" s="89" t="str">
        <f>IF(ISERROR(I503+1)=TRUE,I503,IF(I503="","",MAX(C$15:C502)+1))</f>
        <v/>
      </c>
      <c r="D503" s="88" t="str">
        <f t="shared" si="835"/>
        <v/>
      </c>
      <c r="E503" s="3"/>
      <c r="G503" s="148"/>
      <c r="I503" s="37" t="s">
        <v>134</v>
      </c>
      <c r="J503" s="38"/>
      <c r="K503" s="38"/>
      <c r="L503" s="38"/>
      <c r="M503" s="38"/>
      <c r="N503" s="38"/>
      <c r="O503" s="38"/>
      <c r="P503" s="38"/>
      <c r="U503" s="148"/>
      <c r="AT503" s="148"/>
      <c r="BS503" s="148"/>
      <c r="CR503" s="148"/>
      <c r="DQ503" s="148"/>
      <c r="EP503" s="148"/>
      <c r="FO503" s="148"/>
      <c r="GN503" s="148"/>
      <c r="HM503" s="148"/>
      <c r="IL503" s="148"/>
      <c r="JK503" s="148"/>
      <c r="KJ503" s="148"/>
      <c r="LI503" s="148"/>
      <c r="MH503" s="148"/>
      <c r="NG503" s="148"/>
      <c r="OF503" s="148"/>
      <c r="PE503" s="148"/>
      <c r="QD503" s="148"/>
      <c r="RC503" s="148"/>
      <c r="SB503" s="148"/>
      <c r="TA503" s="148"/>
      <c r="TZ503" s="148"/>
      <c r="UY503" s="148"/>
    </row>
    <row r="504" spans="2:596" s="38" customFormat="1" outlineLevel="1">
      <c r="B504" s="88"/>
      <c r="C504" s="89">
        <f>IF(ISERROR(I504+1)=TRUE,I504,IF(I504="","",MAX(C$15:C503)+1))</f>
        <v>365</v>
      </c>
      <c r="D504" s="88">
        <f t="shared" si="835"/>
        <v>1</v>
      </c>
      <c r="E504" s="3"/>
      <c r="G504" s="148"/>
      <c r="I504" s="108">
        <f>+I498+1</f>
        <v>376</v>
      </c>
      <c r="J504" s="299" t="s">
        <v>317</v>
      </c>
      <c r="K504" s="300"/>
      <c r="L504" s="300"/>
      <c r="M504" s="300"/>
      <c r="N504" s="300"/>
      <c r="O504" s="301"/>
      <c r="P504" s="302" t="s">
        <v>263</v>
      </c>
      <c r="Q504" s="297"/>
      <c r="R504" s="107" t="s">
        <v>141</v>
      </c>
      <c r="S504" s="298"/>
      <c r="U504" s="148"/>
      <c r="W504" s="101"/>
      <c r="X504" s="37"/>
      <c r="Y504" s="100"/>
      <c r="Z504" s="99"/>
      <c r="AA504" s="102"/>
      <c r="AB504" s="99"/>
      <c r="AC504" s="102"/>
      <c r="AD504" s="99"/>
      <c r="AE504" s="99"/>
      <c r="AF504" s="99"/>
      <c r="AG504" s="99"/>
      <c r="AH504" s="99"/>
      <c r="AI504" s="99"/>
      <c r="AJ504" s="99"/>
      <c r="AK504" s="98"/>
      <c r="AL504" s="98"/>
      <c r="AM504" s="98"/>
      <c r="AN504" s="98"/>
      <c r="AO504" s="98"/>
      <c r="AP504" s="98"/>
      <c r="AQ504" s="98"/>
      <c r="AR504" s="97">
        <f t="shared" ref="AR504:AR518" si="929">SUM(Y504:AQ504)*$Q504</f>
        <v>0</v>
      </c>
      <c r="AT504" s="148"/>
      <c r="AV504" s="101"/>
      <c r="AW504" s="37"/>
      <c r="AX504" s="100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8"/>
      <c r="BK504" s="98"/>
      <c r="BL504" s="98"/>
      <c r="BM504" s="98"/>
      <c r="BN504" s="98"/>
      <c r="BO504" s="98"/>
      <c r="BP504" s="98"/>
      <c r="BQ504" s="97">
        <f t="shared" ref="BQ504:BQ518" si="930">SUM(AX504:BP504)*$Q504</f>
        <v>0</v>
      </c>
      <c r="BS504" s="148"/>
      <c r="BU504" s="101"/>
      <c r="BV504" s="37"/>
      <c r="BW504" s="100"/>
      <c r="BX504" s="99"/>
      <c r="BY504" s="99"/>
      <c r="BZ504" s="99"/>
      <c r="CA504" s="99"/>
      <c r="CB504" s="99"/>
      <c r="CC504" s="99"/>
      <c r="CD504" s="99"/>
      <c r="CE504" s="99"/>
      <c r="CF504" s="99"/>
      <c r="CG504" s="99"/>
      <c r="CH504" s="99"/>
      <c r="CI504" s="98"/>
      <c r="CJ504" s="98"/>
      <c r="CK504" s="98"/>
      <c r="CL504" s="98"/>
      <c r="CM504" s="98"/>
      <c r="CN504" s="98"/>
      <c r="CO504" s="98"/>
      <c r="CP504" s="97">
        <f t="shared" ref="CP504:CP518" si="931">SUM(BW504:CO504)*$Q504</f>
        <v>0</v>
      </c>
      <c r="CR504" s="148"/>
      <c r="CT504" s="101"/>
      <c r="CU504" s="37"/>
      <c r="CV504" s="100"/>
      <c r="CW504" s="99"/>
      <c r="CX504" s="99"/>
      <c r="CY504" s="99"/>
      <c r="CZ504" s="99"/>
      <c r="DA504" s="99"/>
      <c r="DB504" s="99"/>
      <c r="DC504" s="99"/>
      <c r="DD504" s="99"/>
      <c r="DE504" s="99"/>
      <c r="DF504" s="99"/>
      <c r="DG504" s="99"/>
      <c r="DH504" s="98"/>
      <c r="DI504" s="98"/>
      <c r="DJ504" s="98"/>
      <c r="DK504" s="98"/>
      <c r="DL504" s="98"/>
      <c r="DM504" s="98"/>
      <c r="DN504" s="98"/>
      <c r="DO504" s="97">
        <f t="shared" ref="DO504:DO518" si="932">SUM(CV504:DN504)*$Q504</f>
        <v>0</v>
      </c>
      <c r="DQ504" s="148"/>
      <c r="DS504" s="101"/>
      <c r="DT504" s="37"/>
      <c r="DU504" s="100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8"/>
      <c r="EH504" s="98"/>
      <c r="EI504" s="98"/>
      <c r="EJ504" s="98"/>
      <c r="EK504" s="98"/>
      <c r="EL504" s="98"/>
      <c r="EM504" s="98"/>
      <c r="EN504" s="97">
        <f t="shared" ref="EN504:EN518" si="933">SUM(DU504:EM504)*$Q504</f>
        <v>0</v>
      </c>
      <c r="EP504" s="148"/>
      <c r="ER504" s="101"/>
      <c r="ES504" s="37"/>
      <c r="ET504" s="100"/>
      <c r="EU504" s="99"/>
      <c r="EV504" s="99"/>
      <c r="EW504" s="99"/>
      <c r="EX504" s="99"/>
      <c r="EY504" s="99"/>
      <c r="EZ504" s="99"/>
      <c r="FA504" s="99"/>
      <c r="FB504" s="99"/>
      <c r="FC504" s="99"/>
      <c r="FD504" s="99"/>
      <c r="FE504" s="99"/>
      <c r="FF504" s="99"/>
      <c r="FG504" s="99"/>
      <c r="FH504" s="98"/>
      <c r="FI504" s="98"/>
      <c r="FJ504" s="98"/>
      <c r="FK504" s="98"/>
      <c r="FL504" s="98"/>
      <c r="FM504" s="97">
        <f t="shared" ref="FM504:FM518" si="934">SUM(ET504:FL504)*$Q504</f>
        <v>0</v>
      </c>
      <c r="FO504" s="148"/>
      <c r="FQ504" s="101"/>
      <c r="FR504" s="37"/>
      <c r="FS504" s="100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8"/>
      <c r="GH504" s="98"/>
      <c r="GI504" s="98"/>
      <c r="GJ504" s="98"/>
      <c r="GK504" s="98"/>
      <c r="GL504" s="97">
        <f t="shared" ref="GL504:GL518" si="935">SUM(FS504:GK504)*$Q504</f>
        <v>0</v>
      </c>
      <c r="GN504" s="148"/>
      <c r="GP504" s="101"/>
      <c r="GQ504" s="37"/>
      <c r="GR504" s="100"/>
      <c r="GS504" s="99"/>
      <c r="GT504" s="99"/>
      <c r="GU504" s="99"/>
      <c r="GV504" s="99"/>
      <c r="GW504" s="99"/>
      <c r="GX504" s="99"/>
      <c r="GY504" s="99"/>
      <c r="GZ504" s="99"/>
      <c r="HA504" s="99"/>
      <c r="HB504" s="99"/>
      <c r="HC504" s="99"/>
      <c r="HD504" s="99"/>
      <c r="HE504" s="99"/>
      <c r="HF504" s="98"/>
      <c r="HG504" s="98"/>
      <c r="HH504" s="98"/>
      <c r="HI504" s="98"/>
      <c r="HJ504" s="98"/>
      <c r="HK504" s="97">
        <f t="shared" ref="HK504:HK518" si="936">SUM(GR504:HJ504)*$Q504</f>
        <v>0</v>
      </c>
      <c r="HM504" s="148"/>
      <c r="HO504" s="101"/>
      <c r="HP504" s="37"/>
      <c r="HQ504" s="100"/>
      <c r="HR504" s="99"/>
      <c r="HS504" s="99"/>
      <c r="HT504" s="99"/>
      <c r="HU504" s="99"/>
      <c r="HV504" s="99"/>
      <c r="HW504" s="99"/>
      <c r="HX504" s="99"/>
      <c r="HY504" s="99"/>
      <c r="HZ504" s="99"/>
      <c r="IA504" s="99"/>
      <c r="IB504" s="99"/>
      <c r="IC504" s="99"/>
      <c r="ID504" s="99"/>
      <c r="IE504" s="98"/>
      <c r="IF504" s="98"/>
      <c r="IG504" s="98"/>
      <c r="IH504" s="98"/>
      <c r="II504" s="98"/>
      <c r="IJ504" s="97">
        <f t="shared" ref="IJ504:IJ518" si="937">SUM(HQ504:II504)*$Q504</f>
        <v>0</v>
      </c>
      <c r="IL504" s="148"/>
      <c r="IN504" s="101"/>
      <c r="IO504" s="37"/>
      <c r="IP504" s="100"/>
      <c r="IQ504" s="99"/>
      <c r="IR504" s="99"/>
      <c r="IS504" s="99"/>
      <c r="IT504" s="99"/>
      <c r="IU504" s="99"/>
      <c r="IV504" s="99"/>
      <c r="IW504" s="99"/>
      <c r="IX504" s="98"/>
      <c r="IY504" s="98"/>
      <c r="IZ504" s="98"/>
      <c r="JA504" s="98"/>
      <c r="JB504" s="98"/>
      <c r="JC504" s="98"/>
      <c r="JD504" s="98"/>
      <c r="JE504" s="98"/>
      <c r="JF504" s="98"/>
      <c r="JG504" s="98"/>
      <c r="JH504" s="98"/>
      <c r="JI504" s="97">
        <f t="shared" ref="JI504:JI518" si="938">SUM(IP504:JH504)*$Q504</f>
        <v>0</v>
      </c>
      <c r="JK504" s="148"/>
      <c r="JM504" s="101"/>
      <c r="JN504" s="37"/>
      <c r="JO504" s="100"/>
      <c r="JP504" s="99"/>
      <c r="JQ504" s="99"/>
      <c r="JR504" s="99"/>
      <c r="JS504" s="99"/>
      <c r="JT504" s="99"/>
      <c r="JU504" s="99"/>
      <c r="JV504" s="99"/>
      <c r="JW504" s="98"/>
      <c r="JX504" s="98"/>
      <c r="JY504" s="98"/>
      <c r="JZ504" s="98"/>
      <c r="KA504" s="98"/>
      <c r="KB504" s="98"/>
      <c r="KC504" s="98"/>
      <c r="KD504" s="98"/>
      <c r="KE504" s="98"/>
      <c r="KF504" s="98"/>
      <c r="KG504" s="98"/>
      <c r="KH504" s="97">
        <f t="shared" ref="KH504:KH518" si="939">SUM(JO504:KG504)*$Q504</f>
        <v>0</v>
      </c>
      <c r="KJ504" s="148"/>
      <c r="KL504" s="101"/>
      <c r="KM504" s="37"/>
      <c r="KN504" s="100"/>
      <c r="KO504" s="99"/>
      <c r="KP504" s="99"/>
      <c r="KQ504" s="99"/>
      <c r="KR504" s="99"/>
      <c r="KS504" s="99"/>
      <c r="KT504" s="99"/>
      <c r="KU504" s="99"/>
      <c r="KV504" s="98"/>
      <c r="KW504" s="98"/>
      <c r="KX504" s="98"/>
      <c r="KY504" s="98"/>
      <c r="KZ504" s="98"/>
      <c r="LA504" s="98"/>
      <c r="LB504" s="98"/>
      <c r="LC504" s="98"/>
      <c r="LD504" s="98"/>
      <c r="LE504" s="98"/>
      <c r="LF504" s="98"/>
      <c r="LG504" s="97">
        <f t="shared" ref="LG504:LG518" si="940">SUM(KN504:LF504)*$Q504</f>
        <v>0</v>
      </c>
      <c r="LI504" s="148"/>
      <c r="LK504" s="101"/>
      <c r="LL504" s="37"/>
      <c r="LM504" s="100"/>
      <c r="LN504" s="99"/>
      <c r="LO504" s="99"/>
      <c r="LP504" s="99"/>
      <c r="LQ504" s="99"/>
      <c r="LR504" s="99"/>
      <c r="LS504" s="99"/>
      <c r="LT504" s="99"/>
      <c r="LU504" s="98"/>
      <c r="LV504" s="98"/>
      <c r="LW504" s="98"/>
      <c r="LX504" s="98"/>
      <c r="LY504" s="98"/>
      <c r="LZ504" s="98"/>
      <c r="MA504" s="98"/>
      <c r="MB504" s="98"/>
      <c r="MC504" s="98"/>
      <c r="MD504" s="98"/>
      <c r="ME504" s="98"/>
      <c r="MF504" s="97">
        <f t="shared" ref="MF504:MF518" si="941">SUM(LM504:ME504)*$Q504</f>
        <v>0</v>
      </c>
      <c r="MH504" s="148"/>
      <c r="MJ504" s="101"/>
      <c r="MK504" s="37"/>
      <c r="ML504" s="100"/>
      <c r="MM504" s="99"/>
      <c r="MN504" s="99"/>
      <c r="MO504" s="99"/>
      <c r="MP504" s="99"/>
      <c r="MQ504" s="99"/>
      <c r="MR504" s="99"/>
      <c r="MS504" s="99"/>
      <c r="MT504" s="98"/>
      <c r="MU504" s="98"/>
      <c r="MV504" s="98"/>
      <c r="MW504" s="98"/>
      <c r="MX504" s="98"/>
      <c r="MY504" s="98"/>
      <c r="MZ504" s="98"/>
      <c r="NA504" s="98"/>
      <c r="NB504" s="98"/>
      <c r="NC504" s="98"/>
      <c r="ND504" s="98"/>
      <c r="NE504" s="97">
        <f t="shared" ref="NE504:NE518" si="942">SUM(ML504:ND504)*$Q504</f>
        <v>0</v>
      </c>
      <c r="NG504" s="148"/>
      <c r="NI504" s="101"/>
      <c r="NJ504" s="37"/>
      <c r="NK504" s="100"/>
      <c r="NL504" s="99"/>
      <c r="NM504" s="99"/>
      <c r="NN504" s="99"/>
      <c r="NO504" s="99"/>
      <c r="NP504" s="99"/>
      <c r="NQ504" s="99"/>
      <c r="NR504" s="99"/>
      <c r="NS504" s="99"/>
      <c r="NT504" s="99"/>
      <c r="NU504" s="99"/>
      <c r="NV504" s="99"/>
      <c r="NW504" s="99"/>
      <c r="NX504" s="99"/>
      <c r="NY504" s="99"/>
      <c r="NZ504" s="99"/>
      <c r="OA504" s="98"/>
      <c r="OB504" s="99"/>
      <c r="OC504" s="98"/>
      <c r="OD504" s="97">
        <f t="shared" ref="OD504:OD518" si="943">SUM(NK504:OC504)*$Q504</f>
        <v>0</v>
      </c>
      <c r="OF504" s="148"/>
      <c r="OH504" s="101"/>
      <c r="OI504" s="37"/>
      <c r="OJ504" s="100"/>
      <c r="OK504" s="99"/>
      <c r="OL504" s="99"/>
      <c r="OM504" s="99"/>
      <c r="ON504" s="99"/>
      <c r="OO504" s="99"/>
      <c r="OP504" s="99"/>
      <c r="OQ504" s="99"/>
      <c r="OR504" s="99"/>
      <c r="OS504" s="99"/>
      <c r="OT504" s="99"/>
      <c r="OU504" s="99"/>
      <c r="OV504" s="99"/>
      <c r="OW504" s="99"/>
      <c r="OX504" s="99"/>
      <c r="OY504" s="99"/>
      <c r="OZ504" s="98"/>
      <c r="PA504" s="99"/>
      <c r="PB504" s="98"/>
      <c r="PC504" s="97">
        <f t="shared" ref="PC504:PC518" si="944">SUM(OJ504:PB504)*$Q504</f>
        <v>0</v>
      </c>
      <c r="PE504" s="148"/>
      <c r="PG504" s="101"/>
      <c r="PH504" s="37"/>
      <c r="PI504" s="100"/>
      <c r="PJ504" s="99"/>
      <c r="PK504" s="99"/>
      <c r="PL504" s="99"/>
      <c r="PM504" s="99"/>
      <c r="PN504" s="99"/>
      <c r="PO504" s="99"/>
      <c r="PP504" s="99"/>
      <c r="PQ504" s="99"/>
      <c r="PR504" s="99"/>
      <c r="PS504" s="99"/>
      <c r="PT504" s="99"/>
      <c r="PU504" s="99"/>
      <c r="PV504" s="99"/>
      <c r="PW504" s="99"/>
      <c r="PX504" s="99"/>
      <c r="PY504" s="98"/>
      <c r="PZ504" s="99"/>
      <c r="QA504" s="98"/>
      <c r="QB504" s="97">
        <f t="shared" ref="QB504:QB518" si="945">SUM(PI504:QA504)*$Q504</f>
        <v>0</v>
      </c>
      <c r="QD504" s="148"/>
      <c r="QF504" s="101"/>
      <c r="QG504" s="37"/>
      <c r="QH504" s="100"/>
      <c r="QI504" s="99"/>
      <c r="QJ504" s="99"/>
      <c r="QK504" s="99"/>
      <c r="QL504" s="99"/>
      <c r="QM504" s="99"/>
      <c r="QN504" s="99"/>
      <c r="QO504" s="99"/>
      <c r="QP504" s="99"/>
      <c r="QQ504" s="99"/>
      <c r="QR504" s="99"/>
      <c r="QS504" s="99"/>
      <c r="QT504" s="99"/>
      <c r="QU504" s="99"/>
      <c r="QV504" s="99"/>
      <c r="QW504" s="99"/>
      <c r="QX504" s="98"/>
      <c r="QY504" s="99"/>
      <c r="QZ504" s="98"/>
      <c r="RA504" s="97">
        <f t="shared" ref="RA504:RA518" si="946">SUM(QH504:QZ504)*$Q504</f>
        <v>0</v>
      </c>
      <c r="RC504" s="148"/>
      <c r="RE504" s="101"/>
      <c r="RF504" s="37"/>
      <c r="RG504" s="100"/>
      <c r="RH504" s="99"/>
      <c r="RI504" s="99"/>
      <c r="RJ504" s="99"/>
      <c r="RK504" s="99"/>
      <c r="RL504" s="99"/>
      <c r="RM504" s="99"/>
      <c r="RN504" s="99"/>
      <c r="RO504" s="99"/>
      <c r="RP504" s="99"/>
      <c r="RQ504" s="99"/>
      <c r="RR504" s="99"/>
      <c r="RS504" s="99"/>
      <c r="RT504" s="99"/>
      <c r="RU504" s="99"/>
      <c r="RV504" s="99"/>
      <c r="RW504" s="98"/>
      <c r="RX504" s="99"/>
      <c r="RY504" s="98"/>
      <c r="RZ504" s="97">
        <f t="shared" ref="RZ504:RZ518" si="947">SUM(RG504:RY504)*$Q504</f>
        <v>0</v>
      </c>
      <c r="SB504" s="148"/>
      <c r="SD504" s="101"/>
      <c r="SE504" s="37"/>
      <c r="SF504" s="100"/>
      <c r="SG504" s="99"/>
      <c r="SH504" s="99"/>
      <c r="SI504" s="99"/>
      <c r="SJ504" s="99"/>
      <c r="SK504" s="99"/>
      <c r="SL504" s="99"/>
      <c r="SM504" s="99"/>
      <c r="SN504" s="99"/>
      <c r="SO504" s="99"/>
      <c r="SP504" s="99"/>
      <c r="SQ504" s="99"/>
      <c r="SR504" s="99"/>
      <c r="SS504" s="99"/>
      <c r="ST504" s="99"/>
      <c r="SU504" s="99"/>
      <c r="SV504" s="98"/>
      <c r="SW504" s="99"/>
      <c r="SX504" s="98"/>
      <c r="SY504" s="97">
        <f t="shared" ref="SY504:SY518" si="948">SUM(SF504:SX504)*$Q504</f>
        <v>0</v>
      </c>
      <c r="TA504" s="148"/>
      <c r="TC504" s="101"/>
      <c r="TD504" s="37"/>
      <c r="TE504" s="100"/>
      <c r="TF504" s="99"/>
      <c r="TG504" s="99"/>
      <c r="TH504" s="99"/>
      <c r="TI504" s="99"/>
      <c r="TJ504" s="99"/>
      <c r="TK504" s="99"/>
      <c r="TL504" s="99"/>
      <c r="TM504" s="99"/>
      <c r="TN504" s="99"/>
      <c r="TO504" s="99"/>
      <c r="TP504" s="99"/>
      <c r="TQ504" s="99"/>
      <c r="TR504" s="99"/>
      <c r="TS504" s="99"/>
      <c r="TT504" s="99"/>
      <c r="TU504" s="98"/>
      <c r="TV504" s="99"/>
      <c r="TW504" s="98"/>
      <c r="TX504" s="97">
        <f t="shared" ref="TX504:TX518" si="949">SUM(TE504:TW504)*$Q504</f>
        <v>0</v>
      </c>
      <c r="TZ504" s="148"/>
      <c r="UB504" s="101"/>
      <c r="UC504" s="37"/>
      <c r="UD504" s="100"/>
      <c r="UE504" s="99"/>
      <c r="UF504" s="99"/>
      <c r="UG504" s="99"/>
      <c r="UH504" s="99"/>
      <c r="UI504" s="99"/>
      <c r="UJ504" s="99"/>
      <c r="UK504" s="99"/>
      <c r="UL504" s="99"/>
      <c r="UM504" s="99"/>
      <c r="UN504" s="99"/>
      <c r="UO504" s="99"/>
      <c r="UP504" s="99"/>
      <c r="UQ504" s="99"/>
      <c r="UR504" s="99"/>
      <c r="US504" s="99"/>
      <c r="UT504" s="98"/>
      <c r="UU504" s="99"/>
      <c r="UV504" s="98"/>
      <c r="UW504" s="97">
        <f t="shared" ref="UW504:UW518" si="950">SUM(UD504:UV504)*$Q504</f>
        <v>0</v>
      </c>
      <c r="UY504" s="148"/>
      <c r="VA504" s="101"/>
      <c r="VB504" s="37"/>
      <c r="VC504" s="100"/>
      <c r="VD504" s="99"/>
      <c r="VE504" s="99"/>
      <c r="VF504" s="99"/>
      <c r="VG504" s="99"/>
      <c r="VH504" s="99"/>
      <c r="VI504" s="99"/>
      <c r="VJ504" s="99"/>
      <c r="VK504" s="99"/>
      <c r="VL504" s="99"/>
      <c r="VM504" s="99"/>
      <c r="VN504" s="99"/>
      <c r="VO504" s="99"/>
      <c r="VP504" s="99"/>
      <c r="VQ504" s="99"/>
      <c r="VR504" s="99"/>
      <c r="VS504" s="98"/>
      <c r="VT504" s="99"/>
      <c r="VU504" s="98"/>
      <c r="VV504" s="97">
        <f t="shared" ref="VV504:VV518" si="951">SUM(VC504:VU504)*$Q504</f>
        <v>0</v>
      </c>
    </row>
    <row r="505" spans="2:596" s="38" customFormat="1" outlineLevel="1">
      <c r="B505" s="88"/>
      <c r="C505" s="89">
        <f>IF(ISERROR(I505+1)=TRUE,I505,IF(I505="","",MAX(C$15:C504)+1))</f>
        <v>366</v>
      </c>
      <c r="D505" s="88">
        <f t="shared" si="835"/>
        <v>1</v>
      </c>
      <c r="E505" s="3"/>
      <c r="G505" s="148"/>
      <c r="I505" s="95">
        <f>+I504+1</f>
        <v>377</v>
      </c>
      <c r="J505" s="94" t="s">
        <v>316</v>
      </c>
      <c r="K505" s="93"/>
      <c r="L505" s="93"/>
      <c r="M505" s="93"/>
      <c r="N505" s="93"/>
      <c r="O505" s="92"/>
      <c r="P505" s="91" t="s">
        <v>263</v>
      </c>
      <c r="Q505" s="297"/>
      <c r="R505" s="90" t="s">
        <v>141</v>
      </c>
      <c r="S505" s="298"/>
      <c r="U505" s="148"/>
      <c r="W505" s="78"/>
      <c r="X505" s="37"/>
      <c r="Y505" s="77"/>
      <c r="Z505" s="76"/>
      <c r="AA505" s="79"/>
      <c r="AB505" s="76"/>
      <c r="AC505" s="79"/>
      <c r="AD505" s="76"/>
      <c r="AE505" s="76"/>
      <c r="AF505" s="76"/>
      <c r="AG505" s="76"/>
      <c r="AH505" s="76"/>
      <c r="AI505" s="76"/>
      <c r="AJ505" s="76"/>
      <c r="AK505" s="75"/>
      <c r="AL505" s="75"/>
      <c r="AM505" s="75"/>
      <c r="AN505" s="75"/>
      <c r="AO505" s="75"/>
      <c r="AP505" s="75"/>
      <c r="AQ505" s="75"/>
      <c r="AR505" s="74">
        <f t="shared" si="929"/>
        <v>0</v>
      </c>
      <c r="AT505" s="148"/>
      <c r="AV505" s="78"/>
      <c r="AW505" s="37"/>
      <c r="AX505" s="77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5"/>
      <c r="BK505" s="75"/>
      <c r="BL505" s="75"/>
      <c r="BM505" s="75"/>
      <c r="BN505" s="75"/>
      <c r="BO505" s="75"/>
      <c r="BP505" s="75"/>
      <c r="BQ505" s="74">
        <f t="shared" si="930"/>
        <v>0</v>
      </c>
      <c r="BS505" s="148"/>
      <c r="BU505" s="78"/>
      <c r="BV505" s="37"/>
      <c r="BW505" s="77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5"/>
      <c r="CJ505" s="75"/>
      <c r="CK505" s="75"/>
      <c r="CL505" s="75"/>
      <c r="CM505" s="75"/>
      <c r="CN505" s="75"/>
      <c r="CO505" s="75"/>
      <c r="CP505" s="74">
        <f t="shared" si="931"/>
        <v>0</v>
      </c>
      <c r="CR505" s="148"/>
      <c r="CT505" s="78"/>
      <c r="CU505" s="37"/>
      <c r="CV505" s="77"/>
      <c r="CW505" s="76"/>
      <c r="CX505" s="76"/>
      <c r="CY505" s="76"/>
      <c r="CZ505" s="76"/>
      <c r="DA505" s="76"/>
      <c r="DB505" s="76"/>
      <c r="DC505" s="76"/>
      <c r="DD505" s="76"/>
      <c r="DE505" s="76"/>
      <c r="DF505" s="76"/>
      <c r="DG505" s="76"/>
      <c r="DH505" s="75"/>
      <c r="DI505" s="75"/>
      <c r="DJ505" s="75"/>
      <c r="DK505" s="75"/>
      <c r="DL505" s="75"/>
      <c r="DM505" s="75"/>
      <c r="DN505" s="75"/>
      <c r="DO505" s="74">
        <f t="shared" si="932"/>
        <v>0</v>
      </c>
      <c r="DQ505" s="148"/>
      <c r="DS505" s="78"/>
      <c r="DT505" s="37"/>
      <c r="DU505" s="77"/>
      <c r="DV505" s="76"/>
      <c r="DW505" s="76"/>
      <c r="DX505" s="76"/>
      <c r="DY505" s="76"/>
      <c r="DZ505" s="76"/>
      <c r="EA505" s="76"/>
      <c r="EB505" s="76"/>
      <c r="EC505" s="76"/>
      <c r="ED505" s="76"/>
      <c r="EE505" s="76"/>
      <c r="EF505" s="76"/>
      <c r="EG505" s="75"/>
      <c r="EH505" s="75"/>
      <c r="EI505" s="75"/>
      <c r="EJ505" s="75"/>
      <c r="EK505" s="75"/>
      <c r="EL505" s="75"/>
      <c r="EM505" s="75"/>
      <c r="EN505" s="74">
        <f t="shared" si="933"/>
        <v>0</v>
      </c>
      <c r="EP505" s="148"/>
      <c r="ER505" s="78"/>
      <c r="ES505" s="37"/>
      <c r="ET505" s="77"/>
      <c r="EU505" s="76"/>
      <c r="EV505" s="76"/>
      <c r="EW505" s="76"/>
      <c r="EX505" s="76"/>
      <c r="EY505" s="76"/>
      <c r="EZ505" s="76"/>
      <c r="FA505" s="76"/>
      <c r="FB505" s="76"/>
      <c r="FC505" s="76"/>
      <c r="FD505" s="76"/>
      <c r="FE505" s="76"/>
      <c r="FF505" s="76"/>
      <c r="FG505" s="76"/>
      <c r="FH505" s="75"/>
      <c r="FI505" s="75"/>
      <c r="FJ505" s="75"/>
      <c r="FK505" s="75"/>
      <c r="FL505" s="75"/>
      <c r="FM505" s="74">
        <f t="shared" si="934"/>
        <v>0</v>
      </c>
      <c r="FO505" s="148"/>
      <c r="FQ505" s="78"/>
      <c r="FR505" s="37"/>
      <c r="FS505" s="77"/>
      <c r="FT505" s="76"/>
      <c r="FU505" s="76"/>
      <c r="FV505" s="76"/>
      <c r="FW505" s="76"/>
      <c r="FX505" s="76"/>
      <c r="FY505" s="76"/>
      <c r="FZ505" s="76"/>
      <c r="GA505" s="76"/>
      <c r="GB505" s="76"/>
      <c r="GC505" s="76"/>
      <c r="GD505" s="76"/>
      <c r="GE505" s="76"/>
      <c r="GF505" s="76"/>
      <c r="GG505" s="75"/>
      <c r="GH505" s="75"/>
      <c r="GI505" s="75"/>
      <c r="GJ505" s="75"/>
      <c r="GK505" s="75"/>
      <c r="GL505" s="74">
        <f t="shared" si="935"/>
        <v>0</v>
      </c>
      <c r="GN505" s="148"/>
      <c r="GP505" s="78"/>
      <c r="GQ505" s="37"/>
      <c r="GR505" s="77"/>
      <c r="GS505" s="76"/>
      <c r="GT505" s="76"/>
      <c r="GU505" s="76"/>
      <c r="GV505" s="76"/>
      <c r="GW505" s="76"/>
      <c r="GX505" s="76"/>
      <c r="GY505" s="76"/>
      <c r="GZ505" s="76"/>
      <c r="HA505" s="76"/>
      <c r="HB505" s="76"/>
      <c r="HC505" s="76"/>
      <c r="HD505" s="76"/>
      <c r="HE505" s="76"/>
      <c r="HF505" s="75"/>
      <c r="HG505" s="75"/>
      <c r="HH505" s="75"/>
      <c r="HI505" s="75"/>
      <c r="HJ505" s="75"/>
      <c r="HK505" s="74">
        <f t="shared" si="936"/>
        <v>0</v>
      </c>
      <c r="HM505" s="148"/>
      <c r="HO505" s="78"/>
      <c r="HP505" s="37"/>
      <c r="HQ505" s="77"/>
      <c r="HR505" s="76"/>
      <c r="HS505" s="76"/>
      <c r="HT505" s="76"/>
      <c r="HU505" s="76"/>
      <c r="HV505" s="76"/>
      <c r="HW505" s="76"/>
      <c r="HX505" s="76"/>
      <c r="HY505" s="76"/>
      <c r="HZ505" s="76"/>
      <c r="IA505" s="76"/>
      <c r="IB505" s="76"/>
      <c r="IC505" s="76"/>
      <c r="ID505" s="76"/>
      <c r="IE505" s="75"/>
      <c r="IF505" s="75"/>
      <c r="IG505" s="75"/>
      <c r="IH505" s="75"/>
      <c r="II505" s="75"/>
      <c r="IJ505" s="74">
        <f t="shared" si="937"/>
        <v>0</v>
      </c>
      <c r="IL505" s="148"/>
      <c r="IN505" s="78"/>
      <c r="IO505" s="37"/>
      <c r="IP505" s="77"/>
      <c r="IQ505" s="76"/>
      <c r="IR505" s="76"/>
      <c r="IS505" s="76"/>
      <c r="IT505" s="76"/>
      <c r="IU505" s="76"/>
      <c r="IV505" s="76"/>
      <c r="IW505" s="76"/>
      <c r="IX505" s="75"/>
      <c r="IY505" s="75"/>
      <c r="IZ505" s="75"/>
      <c r="JA505" s="75"/>
      <c r="JB505" s="75"/>
      <c r="JC505" s="75"/>
      <c r="JD505" s="75"/>
      <c r="JE505" s="75"/>
      <c r="JF505" s="75"/>
      <c r="JG505" s="75"/>
      <c r="JH505" s="75"/>
      <c r="JI505" s="74">
        <f t="shared" si="938"/>
        <v>0</v>
      </c>
      <c r="JK505" s="148"/>
      <c r="JM505" s="78"/>
      <c r="JN505" s="37"/>
      <c r="JO505" s="77"/>
      <c r="JP505" s="76"/>
      <c r="JQ505" s="76"/>
      <c r="JR505" s="76"/>
      <c r="JS505" s="76"/>
      <c r="JT505" s="76"/>
      <c r="JU505" s="76"/>
      <c r="JV505" s="76"/>
      <c r="JW505" s="75"/>
      <c r="JX505" s="75"/>
      <c r="JY505" s="75"/>
      <c r="JZ505" s="75"/>
      <c r="KA505" s="75"/>
      <c r="KB505" s="75"/>
      <c r="KC505" s="75"/>
      <c r="KD505" s="75"/>
      <c r="KE505" s="75"/>
      <c r="KF505" s="75"/>
      <c r="KG505" s="75"/>
      <c r="KH505" s="74">
        <f t="shared" si="939"/>
        <v>0</v>
      </c>
      <c r="KJ505" s="148"/>
      <c r="KL505" s="78"/>
      <c r="KM505" s="37"/>
      <c r="KN505" s="77"/>
      <c r="KO505" s="76"/>
      <c r="KP505" s="76"/>
      <c r="KQ505" s="76"/>
      <c r="KR505" s="76"/>
      <c r="KS505" s="76"/>
      <c r="KT505" s="76"/>
      <c r="KU505" s="76"/>
      <c r="KV505" s="75"/>
      <c r="KW505" s="75"/>
      <c r="KX505" s="75"/>
      <c r="KY505" s="75"/>
      <c r="KZ505" s="75"/>
      <c r="LA505" s="75"/>
      <c r="LB505" s="75"/>
      <c r="LC505" s="75"/>
      <c r="LD505" s="75"/>
      <c r="LE505" s="75"/>
      <c r="LF505" s="75"/>
      <c r="LG505" s="74">
        <f t="shared" si="940"/>
        <v>0</v>
      </c>
      <c r="LI505" s="148"/>
      <c r="LK505" s="78"/>
      <c r="LL505" s="37"/>
      <c r="LM505" s="77"/>
      <c r="LN505" s="76"/>
      <c r="LO505" s="76"/>
      <c r="LP505" s="76"/>
      <c r="LQ505" s="76"/>
      <c r="LR505" s="76"/>
      <c r="LS505" s="76"/>
      <c r="LT505" s="76"/>
      <c r="LU505" s="75"/>
      <c r="LV505" s="75"/>
      <c r="LW505" s="75"/>
      <c r="LX505" s="75"/>
      <c r="LY505" s="75"/>
      <c r="LZ505" s="75"/>
      <c r="MA505" s="75"/>
      <c r="MB505" s="75"/>
      <c r="MC505" s="75"/>
      <c r="MD505" s="75"/>
      <c r="ME505" s="75"/>
      <c r="MF505" s="74">
        <f t="shared" si="941"/>
        <v>0</v>
      </c>
      <c r="MH505" s="148"/>
      <c r="MJ505" s="78"/>
      <c r="MK505" s="37"/>
      <c r="ML505" s="77"/>
      <c r="MM505" s="76"/>
      <c r="MN505" s="76"/>
      <c r="MO505" s="76"/>
      <c r="MP505" s="76"/>
      <c r="MQ505" s="76"/>
      <c r="MR505" s="76"/>
      <c r="MS505" s="76"/>
      <c r="MT505" s="75"/>
      <c r="MU505" s="75"/>
      <c r="MV505" s="75"/>
      <c r="MW505" s="75"/>
      <c r="MX505" s="75"/>
      <c r="MY505" s="75"/>
      <c r="MZ505" s="75"/>
      <c r="NA505" s="75"/>
      <c r="NB505" s="75"/>
      <c r="NC505" s="75"/>
      <c r="ND505" s="75"/>
      <c r="NE505" s="74">
        <f t="shared" si="942"/>
        <v>0</v>
      </c>
      <c r="NG505" s="148"/>
      <c r="NI505" s="78"/>
      <c r="NJ505" s="37"/>
      <c r="NK505" s="77"/>
      <c r="NL505" s="76"/>
      <c r="NM505" s="76"/>
      <c r="NN505" s="76"/>
      <c r="NO505" s="76"/>
      <c r="NP505" s="76"/>
      <c r="NQ505" s="76"/>
      <c r="NR505" s="76"/>
      <c r="NS505" s="76"/>
      <c r="NT505" s="76"/>
      <c r="NU505" s="76"/>
      <c r="NV505" s="76"/>
      <c r="NW505" s="76"/>
      <c r="NX505" s="76"/>
      <c r="NY505" s="76"/>
      <c r="NZ505" s="76"/>
      <c r="OA505" s="75"/>
      <c r="OB505" s="76"/>
      <c r="OC505" s="75"/>
      <c r="OD505" s="74">
        <f t="shared" si="943"/>
        <v>0</v>
      </c>
      <c r="OF505" s="148"/>
      <c r="OH505" s="78"/>
      <c r="OI505" s="37"/>
      <c r="OJ505" s="77"/>
      <c r="OK505" s="76"/>
      <c r="OL505" s="76"/>
      <c r="OM505" s="76"/>
      <c r="ON505" s="76"/>
      <c r="OO505" s="76"/>
      <c r="OP505" s="76"/>
      <c r="OQ505" s="76"/>
      <c r="OR505" s="76"/>
      <c r="OS505" s="76"/>
      <c r="OT505" s="76"/>
      <c r="OU505" s="76"/>
      <c r="OV505" s="76"/>
      <c r="OW505" s="76"/>
      <c r="OX505" s="76"/>
      <c r="OY505" s="76"/>
      <c r="OZ505" s="75"/>
      <c r="PA505" s="76"/>
      <c r="PB505" s="75"/>
      <c r="PC505" s="74">
        <f t="shared" si="944"/>
        <v>0</v>
      </c>
      <c r="PE505" s="148"/>
      <c r="PG505" s="78"/>
      <c r="PH505" s="37"/>
      <c r="PI505" s="77"/>
      <c r="PJ505" s="76"/>
      <c r="PK505" s="76"/>
      <c r="PL505" s="76"/>
      <c r="PM505" s="76"/>
      <c r="PN505" s="76"/>
      <c r="PO505" s="76"/>
      <c r="PP505" s="76"/>
      <c r="PQ505" s="76"/>
      <c r="PR505" s="76"/>
      <c r="PS505" s="76"/>
      <c r="PT505" s="76"/>
      <c r="PU505" s="76"/>
      <c r="PV505" s="76"/>
      <c r="PW505" s="76"/>
      <c r="PX505" s="76"/>
      <c r="PY505" s="75"/>
      <c r="PZ505" s="76"/>
      <c r="QA505" s="75"/>
      <c r="QB505" s="74">
        <f t="shared" si="945"/>
        <v>0</v>
      </c>
      <c r="QD505" s="148"/>
      <c r="QF505" s="78"/>
      <c r="QG505" s="37"/>
      <c r="QH505" s="77"/>
      <c r="QI505" s="76"/>
      <c r="QJ505" s="76"/>
      <c r="QK505" s="76"/>
      <c r="QL505" s="76"/>
      <c r="QM505" s="76"/>
      <c r="QN505" s="76"/>
      <c r="QO505" s="76"/>
      <c r="QP505" s="76"/>
      <c r="QQ505" s="76"/>
      <c r="QR505" s="76"/>
      <c r="QS505" s="76"/>
      <c r="QT505" s="76"/>
      <c r="QU505" s="76"/>
      <c r="QV505" s="76"/>
      <c r="QW505" s="76"/>
      <c r="QX505" s="75"/>
      <c r="QY505" s="76"/>
      <c r="QZ505" s="75"/>
      <c r="RA505" s="74">
        <f t="shared" si="946"/>
        <v>0</v>
      </c>
      <c r="RC505" s="148"/>
      <c r="RE505" s="78"/>
      <c r="RF505" s="37"/>
      <c r="RG505" s="77"/>
      <c r="RH505" s="76"/>
      <c r="RI505" s="76"/>
      <c r="RJ505" s="76"/>
      <c r="RK505" s="76"/>
      <c r="RL505" s="76"/>
      <c r="RM505" s="76"/>
      <c r="RN505" s="76"/>
      <c r="RO505" s="76"/>
      <c r="RP505" s="76"/>
      <c r="RQ505" s="76"/>
      <c r="RR505" s="76"/>
      <c r="RS505" s="76"/>
      <c r="RT505" s="76"/>
      <c r="RU505" s="76"/>
      <c r="RV505" s="76"/>
      <c r="RW505" s="75"/>
      <c r="RX505" s="76"/>
      <c r="RY505" s="75"/>
      <c r="RZ505" s="74">
        <f t="shared" si="947"/>
        <v>0</v>
      </c>
      <c r="SB505" s="148"/>
      <c r="SD505" s="78"/>
      <c r="SE505" s="37"/>
      <c r="SF505" s="77"/>
      <c r="SG505" s="76"/>
      <c r="SH505" s="76"/>
      <c r="SI505" s="76"/>
      <c r="SJ505" s="76"/>
      <c r="SK505" s="76"/>
      <c r="SL505" s="76"/>
      <c r="SM505" s="76"/>
      <c r="SN505" s="76"/>
      <c r="SO505" s="76"/>
      <c r="SP505" s="76"/>
      <c r="SQ505" s="76"/>
      <c r="SR505" s="76"/>
      <c r="SS505" s="76"/>
      <c r="ST505" s="76"/>
      <c r="SU505" s="76"/>
      <c r="SV505" s="75"/>
      <c r="SW505" s="76"/>
      <c r="SX505" s="75"/>
      <c r="SY505" s="74">
        <f t="shared" si="948"/>
        <v>0</v>
      </c>
      <c r="TA505" s="148"/>
      <c r="TC505" s="78"/>
      <c r="TD505" s="37"/>
      <c r="TE505" s="77"/>
      <c r="TF505" s="76"/>
      <c r="TG505" s="76"/>
      <c r="TH505" s="76"/>
      <c r="TI505" s="76"/>
      <c r="TJ505" s="76"/>
      <c r="TK505" s="76"/>
      <c r="TL505" s="76"/>
      <c r="TM505" s="76"/>
      <c r="TN505" s="76"/>
      <c r="TO505" s="76"/>
      <c r="TP505" s="76"/>
      <c r="TQ505" s="76"/>
      <c r="TR505" s="76"/>
      <c r="TS505" s="76"/>
      <c r="TT505" s="76"/>
      <c r="TU505" s="75"/>
      <c r="TV505" s="76"/>
      <c r="TW505" s="75"/>
      <c r="TX505" s="74">
        <f t="shared" si="949"/>
        <v>0</v>
      </c>
      <c r="TZ505" s="148"/>
      <c r="UB505" s="78"/>
      <c r="UC505" s="37"/>
      <c r="UD505" s="77"/>
      <c r="UE505" s="76"/>
      <c r="UF505" s="76"/>
      <c r="UG505" s="76"/>
      <c r="UH505" s="76"/>
      <c r="UI505" s="76"/>
      <c r="UJ505" s="76"/>
      <c r="UK505" s="76"/>
      <c r="UL505" s="76"/>
      <c r="UM505" s="76"/>
      <c r="UN505" s="76"/>
      <c r="UO505" s="76"/>
      <c r="UP505" s="76"/>
      <c r="UQ505" s="76"/>
      <c r="UR505" s="76"/>
      <c r="US505" s="76"/>
      <c r="UT505" s="75"/>
      <c r="UU505" s="76"/>
      <c r="UV505" s="75"/>
      <c r="UW505" s="74">
        <f t="shared" si="950"/>
        <v>0</v>
      </c>
      <c r="UY505" s="148"/>
      <c r="VA505" s="78"/>
      <c r="VB505" s="37"/>
      <c r="VC505" s="77"/>
      <c r="VD505" s="76"/>
      <c r="VE505" s="76"/>
      <c r="VF505" s="76"/>
      <c r="VG505" s="76"/>
      <c r="VH505" s="76"/>
      <c r="VI505" s="76"/>
      <c r="VJ505" s="76"/>
      <c r="VK505" s="76"/>
      <c r="VL505" s="76"/>
      <c r="VM505" s="76"/>
      <c r="VN505" s="76"/>
      <c r="VO505" s="76"/>
      <c r="VP505" s="76"/>
      <c r="VQ505" s="76"/>
      <c r="VR505" s="76"/>
      <c r="VS505" s="75"/>
      <c r="VT505" s="76"/>
      <c r="VU505" s="75"/>
      <c r="VV505" s="74">
        <f t="shared" si="951"/>
        <v>0</v>
      </c>
    </row>
    <row r="506" spans="2:596" s="38" customFormat="1" outlineLevel="1">
      <c r="B506" s="88"/>
      <c r="C506" s="89">
        <f>IF(ISERROR(I506+1)=TRUE,I506,IF(I506="","",MAX(C$15:C505)+1))</f>
        <v>367</v>
      </c>
      <c r="D506" s="88">
        <f t="shared" si="835"/>
        <v>1</v>
      </c>
      <c r="E506" s="3"/>
      <c r="G506" s="148"/>
      <c r="I506" s="95">
        <f>+I505+1</f>
        <v>378</v>
      </c>
      <c r="J506" s="94" t="s">
        <v>315</v>
      </c>
      <c r="K506" s="93"/>
      <c r="L506" s="93"/>
      <c r="M506" s="93"/>
      <c r="N506" s="93"/>
      <c r="O506" s="92"/>
      <c r="P506" s="91" t="s">
        <v>263</v>
      </c>
      <c r="Q506" s="297"/>
      <c r="R506" s="90" t="s">
        <v>141</v>
      </c>
      <c r="S506" s="298"/>
      <c r="U506" s="148"/>
      <c r="W506" s="78"/>
      <c r="X506" s="37"/>
      <c r="Y506" s="77"/>
      <c r="Z506" s="76"/>
      <c r="AA506" s="79"/>
      <c r="AB506" s="76"/>
      <c r="AC506" s="79"/>
      <c r="AD506" s="76"/>
      <c r="AE506" s="76"/>
      <c r="AF506" s="76"/>
      <c r="AG506" s="76"/>
      <c r="AH506" s="76"/>
      <c r="AI506" s="76"/>
      <c r="AJ506" s="76"/>
      <c r="AK506" s="75"/>
      <c r="AL506" s="75"/>
      <c r="AM506" s="75"/>
      <c r="AN506" s="75"/>
      <c r="AO506" s="75"/>
      <c r="AP506" s="75"/>
      <c r="AQ506" s="75"/>
      <c r="AR506" s="74">
        <f t="shared" si="929"/>
        <v>0</v>
      </c>
      <c r="AT506" s="148"/>
      <c r="AV506" s="78"/>
      <c r="AW506" s="37"/>
      <c r="AX506" s="77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5"/>
      <c r="BK506" s="75"/>
      <c r="BL506" s="75"/>
      <c r="BM506" s="75"/>
      <c r="BN506" s="75"/>
      <c r="BO506" s="75"/>
      <c r="BP506" s="75"/>
      <c r="BQ506" s="74">
        <f t="shared" si="930"/>
        <v>0</v>
      </c>
      <c r="BS506" s="148"/>
      <c r="BU506" s="78"/>
      <c r="BV506" s="37"/>
      <c r="BW506" s="77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5"/>
      <c r="CJ506" s="75"/>
      <c r="CK506" s="75"/>
      <c r="CL506" s="75"/>
      <c r="CM506" s="75"/>
      <c r="CN506" s="75"/>
      <c r="CO506" s="75"/>
      <c r="CP506" s="74">
        <f t="shared" si="931"/>
        <v>0</v>
      </c>
      <c r="CR506" s="148"/>
      <c r="CT506" s="78"/>
      <c r="CU506" s="37"/>
      <c r="CV506" s="77"/>
      <c r="CW506" s="76"/>
      <c r="CX506" s="76"/>
      <c r="CY506" s="76"/>
      <c r="CZ506" s="76"/>
      <c r="DA506" s="76"/>
      <c r="DB506" s="76"/>
      <c r="DC506" s="76"/>
      <c r="DD506" s="76"/>
      <c r="DE506" s="76"/>
      <c r="DF506" s="76"/>
      <c r="DG506" s="76"/>
      <c r="DH506" s="75"/>
      <c r="DI506" s="75"/>
      <c r="DJ506" s="75"/>
      <c r="DK506" s="75"/>
      <c r="DL506" s="75"/>
      <c r="DM506" s="75"/>
      <c r="DN506" s="75"/>
      <c r="DO506" s="74">
        <f t="shared" si="932"/>
        <v>0</v>
      </c>
      <c r="DQ506" s="148"/>
      <c r="DS506" s="78"/>
      <c r="DT506" s="37"/>
      <c r="DU506" s="77"/>
      <c r="DV506" s="76"/>
      <c r="DW506" s="76"/>
      <c r="DX506" s="76"/>
      <c r="DY506" s="76"/>
      <c r="DZ506" s="76"/>
      <c r="EA506" s="76"/>
      <c r="EB506" s="76"/>
      <c r="EC506" s="76"/>
      <c r="ED506" s="76"/>
      <c r="EE506" s="76"/>
      <c r="EF506" s="76"/>
      <c r="EG506" s="75"/>
      <c r="EH506" s="75"/>
      <c r="EI506" s="75"/>
      <c r="EJ506" s="75"/>
      <c r="EK506" s="75"/>
      <c r="EL506" s="75"/>
      <c r="EM506" s="75"/>
      <c r="EN506" s="74">
        <f t="shared" si="933"/>
        <v>0</v>
      </c>
      <c r="EP506" s="148"/>
      <c r="ER506" s="78"/>
      <c r="ES506" s="37"/>
      <c r="ET506" s="77"/>
      <c r="EU506" s="76"/>
      <c r="EV506" s="76"/>
      <c r="EW506" s="76"/>
      <c r="EX506" s="76"/>
      <c r="EY506" s="76"/>
      <c r="EZ506" s="76"/>
      <c r="FA506" s="76"/>
      <c r="FB506" s="76"/>
      <c r="FC506" s="76"/>
      <c r="FD506" s="76"/>
      <c r="FE506" s="76"/>
      <c r="FF506" s="76"/>
      <c r="FG506" s="76"/>
      <c r="FH506" s="75"/>
      <c r="FI506" s="75"/>
      <c r="FJ506" s="75"/>
      <c r="FK506" s="75"/>
      <c r="FL506" s="75"/>
      <c r="FM506" s="74">
        <f t="shared" si="934"/>
        <v>0</v>
      </c>
      <c r="FO506" s="148"/>
      <c r="FQ506" s="78"/>
      <c r="FR506" s="37"/>
      <c r="FS506" s="77"/>
      <c r="FT506" s="76"/>
      <c r="FU506" s="76"/>
      <c r="FV506" s="76"/>
      <c r="FW506" s="76"/>
      <c r="FX506" s="76"/>
      <c r="FY506" s="76"/>
      <c r="FZ506" s="76"/>
      <c r="GA506" s="76"/>
      <c r="GB506" s="76"/>
      <c r="GC506" s="76"/>
      <c r="GD506" s="76"/>
      <c r="GE506" s="76"/>
      <c r="GF506" s="76"/>
      <c r="GG506" s="75"/>
      <c r="GH506" s="75"/>
      <c r="GI506" s="75"/>
      <c r="GJ506" s="75"/>
      <c r="GK506" s="75"/>
      <c r="GL506" s="74">
        <f t="shared" si="935"/>
        <v>0</v>
      </c>
      <c r="GN506" s="148"/>
      <c r="GP506" s="78"/>
      <c r="GQ506" s="37"/>
      <c r="GR506" s="77"/>
      <c r="GS506" s="76"/>
      <c r="GT506" s="76"/>
      <c r="GU506" s="76"/>
      <c r="GV506" s="76"/>
      <c r="GW506" s="76"/>
      <c r="GX506" s="76"/>
      <c r="GY506" s="76"/>
      <c r="GZ506" s="76"/>
      <c r="HA506" s="76"/>
      <c r="HB506" s="76"/>
      <c r="HC506" s="76"/>
      <c r="HD506" s="76"/>
      <c r="HE506" s="76"/>
      <c r="HF506" s="75"/>
      <c r="HG506" s="75"/>
      <c r="HH506" s="75"/>
      <c r="HI506" s="75"/>
      <c r="HJ506" s="75"/>
      <c r="HK506" s="74">
        <f t="shared" si="936"/>
        <v>0</v>
      </c>
      <c r="HM506" s="148"/>
      <c r="HO506" s="78"/>
      <c r="HP506" s="37"/>
      <c r="HQ506" s="77"/>
      <c r="HR506" s="76"/>
      <c r="HS506" s="76"/>
      <c r="HT506" s="76"/>
      <c r="HU506" s="76"/>
      <c r="HV506" s="76"/>
      <c r="HW506" s="76"/>
      <c r="HX506" s="76"/>
      <c r="HY506" s="76"/>
      <c r="HZ506" s="76"/>
      <c r="IA506" s="76"/>
      <c r="IB506" s="76"/>
      <c r="IC506" s="76"/>
      <c r="ID506" s="76"/>
      <c r="IE506" s="75"/>
      <c r="IF506" s="75"/>
      <c r="IG506" s="75"/>
      <c r="IH506" s="75"/>
      <c r="II506" s="75"/>
      <c r="IJ506" s="74">
        <f t="shared" si="937"/>
        <v>0</v>
      </c>
      <c r="IL506" s="148"/>
      <c r="IN506" s="78"/>
      <c r="IO506" s="37"/>
      <c r="IP506" s="77"/>
      <c r="IQ506" s="76"/>
      <c r="IR506" s="76"/>
      <c r="IS506" s="76"/>
      <c r="IT506" s="76"/>
      <c r="IU506" s="76"/>
      <c r="IV506" s="76"/>
      <c r="IW506" s="76"/>
      <c r="IX506" s="75"/>
      <c r="IY506" s="75"/>
      <c r="IZ506" s="75"/>
      <c r="JA506" s="75"/>
      <c r="JB506" s="75"/>
      <c r="JC506" s="75"/>
      <c r="JD506" s="75"/>
      <c r="JE506" s="75"/>
      <c r="JF506" s="75"/>
      <c r="JG506" s="75"/>
      <c r="JH506" s="75"/>
      <c r="JI506" s="74">
        <f t="shared" si="938"/>
        <v>0</v>
      </c>
      <c r="JK506" s="148"/>
      <c r="JM506" s="78"/>
      <c r="JN506" s="37"/>
      <c r="JO506" s="77"/>
      <c r="JP506" s="76"/>
      <c r="JQ506" s="76"/>
      <c r="JR506" s="76"/>
      <c r="JS506" s="76"/>
      <c r="JT506" s="76"/>
      <c r="JU506" s="76"/>
      <c r="JV506" s="76"/>
      <c r="JW506" s="75"/>
      <c r="JX506" s="75"/>
      <c r="JY506" s="75"/>
      <c r="JZ506" s="75"/>
      <c r="KA506" s="75"/>
      <c r="KB506" s="75"/>
      <c r="KC506" s="75"/>
      <c r="KD506" s="75"/>
      <c r="KE506" s="75"/>
      <c r="KF506" s="75"/>
      <c r="KG506" s="75"/>
      <c r="KH506" s="74">
        <f t="shared" si="939"/>
        <v>0</v>
      </c>
      <c r="KJ506" s="148"/>
      <c r="KL506" s="78"/>
      <c r="KM506" s="37"/>
      <c r="KN506" s="77"/>
      <c r="KO506" s="76"/>
      <c r="KP506" s="76"/>
      <c r="KQ506" s="76"/>
      <c r="KR506" s="76"/>
      <c r="KS506" s="76"/>
      <c r="KT506" s="76"/>
      <c r="KU506" s="76"/>
      <c r="KV506" s="75"/>
      <c r="KW506" s="75"/>
      <c r="KX506" s="75"/>
      <c r="KY506" s="75"/>
      <c r="KZ506" s="75"/>
      <c r="LA506" s="75"/>
      <c r="LB506" s="75"/>
      <c r="LC506" s="75"/>
      <c r="LD506" s="75"/>
      <c r="LE506" s="75"/>
      <c r="LF506" s="75"/>
      <c r="LG506" s="74">
        <f t="shared" si="940"/>
        <v>0</v>
      </c>
      <c r="LI506" s="148"/>
      <c r="LK506" s="78"/>
      <c r="LL506" s="37"/>
      <c r="LM506" s="77"/>
      <c r="LN506" s="76"/>
      <c r="LO506" s="76"/>
      <c r="LP506" s="76"/>
      <c r="LQ506" s="76"/>
      <c r="LR506" s="76"/>
      <c r="LS506" s="76"/>
      <c r="LT506" s="76"/>
      <c r="LU506" s="75"/>
      <c r="LV506" s="75"/>
      <c r="LW506" s="75"/>
      <c r="LX506" s="75"/>
      <c r="LY506" s="75"/>
      <c r="LZ506" s="75"/>
      <c r="MA506" s="75"/>
      <c r="MB506" s="75"/>
      <c r="MC506" s="75"/>
      <c r="MD506" s="75"/>
      <c r="ME506" s="75"/>
      <c r="MF506" s="74">
        <f t="shared" si="941"/>
        <v>0</v>
      </c>
      <c r="MH506" s="148"/>
      <c r="MJ506" s="78"/>
      <c r="MK506" s="37"/>
      <c r="ML506" s="77"/>
      <c r="MM506" s="76"/>
      <c r="MN506" s="76"/>
      <c r="MO506" s="76"/>
      <c r="MP506" s="76"/>
      <c r="MQ506" s="76"/>
      <c r="MR506" s="76"/>
      <c r="MS506" s="76"/>
      <c r="MT506" s="75"/>
      <c r="MU506" s="75"/>
      <c r="MV506" s="75"/>
      <c r="MW506" s="75"/>
      <c r="MX506" s="75"/>
      <c r="MY506" s="75"/>
      <c r="MZ506" s="75"/>
      <c r="NA506" s="75"/>
      <c r="NB506" s="75"/>
      <c r="NC506" s="75"/>
      <c r="ND506" s="75"/>
      <c r="NE506" s="74">
        <f t="shared" si="942"/>
        <v>0</v>
      </c>
      <c r="NG506" s="148"/>
      <c r="NI506" s="78"/>
      <c r="NJ506" s="37"/>
      <c r="NK506" s="77"/>
      <c r="NL506" s="76"/>
      <c r="NM506" s="76"/>
      <c r="NN506" s="76"/>
      <c r="NO506" s="76"/>
      <c r="NP506" s="76"/>
      <c r="NQ506" s="76"/>
      <c r="NR506" s="76"/>
      <c r="NS506" s="76"/>
      <c r="NT506" s="76"/>
      <c r="NU506" s="76"/>
      <c r="NV506" s="76"/>
      <c r="NW506" s="76"/>
      <c r="NX506" s="76"/>
      <c r="NY506" s="76"/>
      <c r="NZ506" s="76"/>
      <c r="OA506" s="75"/>
      <c r="OB506" s="76"/>
      <c r="OC506" s="75"/>
      <c r="OD506" s="74">
        <f t="shared" si="943"/>
        <v>0</v>
      </c>
      <c r="OF506" s="148"/>
      <c r="OH506" s="78"/>
      <c r="OI506" s="37"/>
      <c r="OJ506" s="77"/>
      <c r="OK506" s="76"/>
      <c r="OL506" s="76"/>
      <c r="OM506" s="76"/>
      <c r="ON506" s="76"/>
      <c r="OO506" s="76"/>
      <c r="OP506" s="76"/>
      <c r="OQ506" s="76"/>
      <c r="OR506" s="76"/>
      <c r="OS506" s="76"/>
      <c r="OT506" s="76"/>
      <c r="OU506" s="76"/>
      <c r="OV506" s="76"/>
      <c r="OW506" s="76"/>
      <c r="OX506" s="76"/>
      <c r="OY506" s="76"/>
      <c r="OZ506" s="75"/>
      <c r="PA506" s="76"/>
      <c r="PB506" s="75"/>
      <c r="PC506" s="74">
        <f t="shared" si="944"/>
        <v>0</v>
      </c>
      <c r="PE506" s="148"/>
      <c r="PG506" s="78"/>
      <c r="PH506" s="37"/>
      <c r="PI506" s="77"/>
      <c r="PJ506" s="76"/>
      <c r="PK506" s="76"/>
      <c r="PL506" s="76"/>
      <c r="PM506" s="76"/>
      <c r="PN506" s="76"/>
      <c r="PO506" s="76"/>
      <c r="PP506" s="76"/>
      <c r="PQ506" s="76"/>
      <c r="PR506" s="76"/>
      <c r="PS506" s="76"/>
      <c r="PT506" s="76"/>
      <c r="PU506" s="76"/>
      <c r="PV506" s="76"/>
      <c r="PW506" s="76"/>
      <c r="PX506" s="76"/>
      <c r="PY506" s="75"/>
      <c r="PZ506" s="76"/>
      <c r="QA506" s="75"/>
      <c r="QB506" s="74">
        <f t="shared" si="945"/>
        <v>0</v>
      </c>
      <c r="QD506" s="148"/>
      <c r="QF506" s="78"/>
      <c r="QG506" s="37"/>
      <c r="QH506" s="77"/>
      <c r="QI506" s="76"/>
      <c r="QJ506" s="76"/>
      <c r="QK506" s="76"/>
      <c r="QL506" s="76"/>
      <c r="QM506" s="76"/>
      <c r="QN506" s="76"/>
      <c r="QO506" s="76"/>
      <c r="QP506" s="76"/>
      <c r="QQ506" s="76"/>
      <c r="QR506" s="76"/>
      <c r="QS506" s="76"/>
      <c r="QT506" s="76"/>
      <c r="QU506" s="76"/>
      <c r="QV506" s="76"/>
      <c r="QW506" s="76"/>
      <c r="QX506" s="75"/>
      <c r="QY506" s="76"/>
      <c r="QZ506" s="75"/>
      <c r="RA506" s="74">
        <f t="shared" si="946"/>
        <v>0</v>
      </c>
      <c r="RC506" s="148"/>
      <c r="RE506" s="78"/>
      <c r="RF506" s="37"/>
      <c r="RG506" s="77"/>
      <c r="RH506" s="76"/>
      <c r="RI506" s="76"/>
      <c r="RJ506" s="76"/>
      <c r="RK506" s="76"/>
      <c r="RL506" s="76"/>
      <c r="RM506" s="76"/>
      <c r="RN506" s="76"/>
      <c r="RO506" s="76"/>
      <c r="RP506" s="76"/>
      <c r="RQ506" s="76"/>
      <c r="RR506" s="76"/>
      <c r="RS506" s="76"/>
      <c r="RT506" s="76"/>
      <c r="RU506" s="76"/>
      <c r="RV506" s="76"/>
      <c r="RW506" s="75"/>
      <c r="RX506" s="76"/>
      <c r="RY506" s="75"/>
      <c r="RZ506" s="74">
        <f t="shared" si="947"/>
        <v>0</v>
      </c>
      <c r="SB506" s="148"/>
      <c r="SD506" s="78"/>
      <c r="SE506" s="37"/>
      <c r="SF506" s="77"/>
      <c r="SG506" s="76"/>
      <c r="SH506" s="76"/>
      <c r="SI506" s="76"/>
      <c r="SJ506" s="76"/>
      <c r="SK506" s="76"/>
      <c r="SL506" s="76"/>
      <c r="SM506" s="76"/>
      <c r="SN506" s="76"/>
      <c r="SO506" s="76"/>
      <c r="SP506" s="76"/>
      <c r="SQ506" s="76"/>
      <c r="SR506" s="76"/>
      <c r="SS506" s="76"/>
      <c r="ST506" s="76"/>
      <c r="SU506" s="76"/>
      <c r="SV506" s="75"/>
      <c r="SW506" s="76"/>
      <c r="SX506" s="75"/>
      <c r="SY506" s="74">
        <f t="shared" si="948"/>
        <v>0</v>
      </c>
      <c r="TA506" s="148"/>
      <c r="TC506" s="78"/>
      <c r="TD506" s="37"/>
      <c r="TE506" s="77"/>
      <c r="TF506" s="76"/>
      <c r="TG506" s="76"/>
      <c r="TH506" s="76"/>
      <c r="TI506" s="76"/>
      <c r="TJ506" s="76"/>
      <c r="TK506" s="76"/>
      <c r="TL506" s="76"/>
      <c r="TM506" s="76"/>
      <c r="TN506" s="76"/>
      <c r="TO506" s="76"/>
      <c r="TP506" s="76"/>
      <c r="TQ506" s="76"/>
      <c r="TR506" s="76"/>
      <c r="TS506" s="76"/>
      <c r="TT506" s="76"/>
      <c r="TU506" s="75"/>
      <c r="TV506" s="76"/>
      <c r="TW506" s="75"/>
      <c r="TX506" s="74">
        <f t="shared" si="949"/>
        <v>0</v>
      </c>
      <c r="TZ506" s="148"/>
      <c r="UB506" s="78"/>
      <c r="UC506" s="37"/>
      <c r="UD506" s="77"/>
      <c r="UE506" s="76"/>
      <c r="UF506" s="76"/>
      <c r="UG506" s="76"/>
      <c r="UH506" s="76"/>
      <c r="UI506" s="76"/>
      <c r="UJ506" s="76"/>
      <c r="UK506" s="76"/>
      <c r="UL506" s="76"/>
      <c r="UM506" s="76"/>
      <c r="UN506" s="76"/>
      <c r="UO506" s="76"/>
      <c r="UP506" s="76"/>
      <c r="UQ506" s="76"/>
      <c r="UR506" s="76"/>
      <c r="US506" s="76"/>
      <c r="UT506" s="75"/>
      <c r="UU506" s="76"/>
      <c r="UV506" s="75"/>
      <c r="UW506" s="74">
        <f t="shared" si="950"/>
        <v>0</v>
      </c>
      <c r="UY506" s="148"/>
      <c r="VA506" s="78"/>
      <c r="VB506" s="37"/>
      <c r="VC506" s="77"/>
      <c r="VD506" s="76"/>
      <c r="VE506" s="76"/>
      <c r="VF506" s="76"/>
      <c r="VG506" s="76"/>
      <c r="VH506" s="76"/>
      <c r="VI506" s="76"/>
      <c r="VJ506" s="76"/>
      <c r="VK506" s="76"/>
      <c r="VL506" s="76"/>
      <c r="VM506" s="76"/>
      <c r="VN506" s="76"/>
      <c r="VO506" s="76"/>
      <c r="VP506" s="76"/>
      <c r="VQ506" s="76"/>
      <c r="VR506" s="76"/>
      <c r="VS506" s="75"/>
      <c r="VT506" s="76"/>
      <c r="VU506" s="75"/>
      <c r="VV506" s="74">
        <f t="shared" si="951"/>
        <v>0</v>
      </c>
    </row>
    <row r="507" spans="2:596" s="38" customFormat="1" outlineLevel="1">
      <c r="B507" s="88"/>
      <c r="C507" s="89">
        <f>IF(ISERROR(I507+1)=TRUE,I507,IF(I507="","",MAX(C$15:C506)+1))</f>
        <v>368</v>
      </c>
      <c r="D507" s="88">
        <f t="shared" si="835"/>
        <v>1</v>
      </c>
      <c r="E507" s="3"/>
      <c r="G507" s="148"/>
      <c r="I507" s="95">
        <f>+I506+1</f>
        <v>379</v>
      </c>
      <c r="J507" s="94" t="s">
        <v>314</v>
      </c>
      <c r="K507" s="93"/>
      <c r="L507" s="93"/>
      <c r="M507" s="93"/>
      <c r="N507" s="93"/>
      <c r="O507" s="92"/>
      <c r="P507" s="91" t="s">
        <v>263</v>
      </c>
      <c r="Q507" s="297"/>
      <c r="R507" s="90" t="s">
        <v>141</v>
      </c>
      <c r="S507" s="298"/>
      <c r="U507" s="148"/>
      <c r="W507" s="78"/>
      <c r="X507" s="37"/>
      <c r="Y507" s="77"/>
      <c r="Z507" s="76"/>
      <c r="AA507" s="79"/>
      <c r="AB507" s="76"/>
      <c r="AC507" s="79"/>
      <c r="AD507" s="76"/>
      <c r="AE507" s="76"/>
      <c r="AF507" s="76"/>
      <c r="AG507" s="76"/>
      <c r="AH507" s="76"/>
      <c r="AI507" s="76"/>
      <c r="AJ507" s="76"/>
      <c r="AK507" s="75"/>
      <c r="AL507" s="75"/>
      <c r="AM507" s="75"/>
      <c r="AN507" s="75"/>
      <c r="AO507" s="75"/>
      <c r="AP507" s="75"/>
      <c r="AQ507" s="75"/>
      <c r="AR507" s="74">
        <f t="shared" si="929"/>
        <v>0</v>
      </c>
      <c r="AT507" s="148"/>
      <c r="AV507" s="78"/>
      <c r="AW507" s="37"/>
      <c r="AX507" s="77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5"/>
      <c r="BK507" s="75"/>
      <c r="BL507" s="75"/>
      <c r="BM507" s="75"/>
      <c r="BN507" s="75"/>
      <c r="BO507" s="75"/>
      <c r="BP507" s="75"/>
      <c r="BQ507" s="74">
        <f t="shared" si="930"/>
        <v>0</v>
      </c>
      <c r="BS507" s="148"/>
      <c r="BU507" s="78"/>
      <c r="BV507" s="37"/>
      <c r="BW507" s="77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5"/>
      <c r="CJ507" s="75"/>
      <c r="CK507" s="75"/>
      <c r="CL507" s="75"/>
      <c r="CM507" s="75"/>
      <c r="CN507" s="75"/>
      <c r="CO507" s="75"/>
      <c r="CP507" s="74">
        <f t="shared" si="931"/>
        <v>0</v>
      </c>
      <c r="CR507" s="148"/>
      <c r="CT507" s="78"/>
      <c r="CU507" s="37"/>
      <c r="CV507" s="77"/>
      <c r="CW507" s="76"/>
      <c r="CX507" s="76"/>
      <c r="CY507" s="76"/>
      <c r="CZ507" s="76"/>
      <c r="DA507" s="76"/>
      <c r="DB507" s="76"/>
      <c r="DC507" s="76"/>
      <c r="DD507" s="76"/>
      <c r="DE507" s="76"/>
      <c r="DF507" s="76"/>
      <c r="DG507" s="76"/>
      <c r="DH507" s="75"/>
      <c r="DI507" s="75"/>
      <c r="DJ507" s="75"/>
      <c r="DK507" s="75"/>
      <c r="DL507" s="75"/>
      <c r="DM507" s="75"/>
      <c r="DN507" s="75"/>
      <c r="DO507" s="74">
        <f t="shared" si="932"/>
        <v>0</v>
      </c>
      <c r="DQ507" s="148"/>
      <c r="DS507" s="78"/>
      <c r="DT507" s="37"/>
      <c r="DU507" s="77"/>
      <c r="DV507" s="76"/>
      <c r="DW507" s="76"/>
      <c r="DX507" s="76"/>
      <c r="DY507" s="76"/>
      <c r="DZ507" s="76"/>
      <c r="EA507" s="76"/>
      <c r="EB507" s="76"/>
      <c r="EC507" s="76"/>
      <c r="ED507" s="76"/>
      <c r="EE507" s="76"/>
      <c r="EF507" s="76"/>
      <c r="EG507" s="75"/>
      <c r="EH507" s="75"/>
      <c r="EI507" s="75"/>
      <c r="EJ507" s="75"/>
      <c r="EK507" s="75"/>
      <c r="EL507" s="75"/>
      <c r="EM507" s="75"/>
      <c r="EN507" s="74">
        <f t="shared" si="933"/>
        <v>0</v>
      </c>
      <c r="EP507" s="148"/>
      <c r="ER507" s="78"/>
      <c r="ES507" s="37"/>
      <c r="ET507" s="77"/>
      <c r="EU507" s="76"/>
      <c r="EV507" s="76"/>
      <c r="EW507" s="76"/>
      <c r="EX507" s="76"/>
      <c r="EY507" s="76"/>
      <c r="EZ507" s="76"/>
      <c r="FA507" s="76"/>
      <c r="FB507" s="76"/>
      <c r="FC507" s="76"/>
      <c r="FD507" s="76"/>
      <c r="FE507" s="76"/>
      <c r="FF507" s="76"/>
      <c r="FG507" s="76"/>
      <c r="FH507" s="75"/>
      <c r="FI507" s="75"/>
      <c r="FJ507" s="75"/>
      <c r="FK507" s="75"/>
      <c r="FL507" s="75"/>
      <c r="FM507" s="74">
        <f t="shared" si="934"/>
        <v>0</v>
      </c>
      <c r="FO507" s="148"/>
      <c r="FQ507" s="78"/>
      <c r="FR507" s="37"/>
      <c r="FS507" s="77"/>
      <c r="FT507" s="76"/>
      <c r="FU507" s="76"/>
      <c r="FV507" s="76"/>
      <c r="FW507" s="76"/>
      <c r="FX507" s="76"/>
      <c r="FY507" s="76"/>
      <c r="FZ507" s="76"/>
      <c r="GA507" s="76"/>
      <c r="GB507" s="76"/>
      <c r="GC507" s="76"/>
      <c r="GD507" s="76"/>
      <c r="GE507" s="76"/>
      <c r="GF507" s="76"/>
      <c r="GG507" s="75"/>
      <c r="GH507" s="75"/>
      <c r="GI507" s="75"/>
      <c r="GJ507" s="75"/>
      <c r="GK507" s="75"/>
      <c r="GL507" s="74">
        <f t="shared" si="935"/>
        <v>0</v>
      </c>
      <c r="GN507" s="148"/>
      <c r="GP507" s="78"/>
      <c r="GQ507" s="37"/>
      <c r="GR507" s="77"/>
      <c r="GS507" s="76"/>
      <c r="GT507" s="76"/>
      <c r="GU507" s="76"/>
      <c r="GV507" s="76"/>
      <c r="GW507" s="76"/>
      <c r="GX507" s="76"/>
      <c r="GY507" s="76"/>
      <c r="GZ507" s="76"/>
      <c r="HA507" s="76"/>
      <c r="HB507" s="76"/>
      <c r="HC507" s="76"/>
      <c r="HD507" s="76"/>
      <c r="HE507" s="76"/>
      <c r="HF507" s="75"/>
      <c r="HG507" s="75"/>
      <c r="HH507" s="75"/>
      <c r="HI507" s="75"/>
      <c r="HJ507" s="75"/>
      <c r="HK507" s="74">
        <f t="shared" si="936"/>
        <v>0</v>
      </c>
      <c r="HM507" s="148"/>
      <c r="HO507" s="78"/>
      <c r="HP507" s="37"/>
      <c r="HQ507" s="77"/>
      <c r="HR507" s="76"/>
      <c r="HS507" s="76"/>
      <c r="HT507" s="76"/>
      <c r="HU507" s="76"/>
      <c r="HV507" s="76"/>
      <c r="HW507" s="76"/>
      <c r="HX507" s="76"/>
      <c r="HY507" s="76"/>
      <c r="HZ507" s="76"/>
      <c r="IA507" s="76"/>
      <c r="IB507" s="76"/>
      <c r="IC507" s="76"/>
      <c r="ID507" s="76"/>
      <c r="IE507" s="75"/>
      <c r="IF507" s="75"/>
      <c r="IG507" s="75"/>
      <c r="IH507" s="75"/>
      <c r="II507" s="75"/>
      <c r="IJ507" s="74">
        <f t="shared" si="937"/>
        <v>0</v>
      </c>
      <c r="IL507" s="148"/>
      <c r="IN507" s="78"/>
      <c r="IO507" s="37"/>
      <c r="IP507" s="77"/>
      <c r="IQ507" s="76"/>
      <c r="IR507" s="76"/>
      <c r="IS507" s="76"/>
      <c r="IT507" s="76"/>
      <c r="IU507" s="76"/>
      <c r="IV507" s="76"/>
      <c r="IW507" s="76"/>
      <c r="IX507" s="75"/>
      <c r="IY507" s="75"/>
      <c r="IZ507" s="75"/>
      <c r="JA507" s="75"/>
      <c r="JB507" s="75"/>
      <c r="JC507" s="75"/>
      <c r="JD507" s="75"/>
      <c r="JE507" s="75"/>
      <c r="JF507" s="75"/>
      <c r="JG507" s="75"/>
      <c r="JH507" s="75"/>
      <c r="JI507" s="74">
        <f t="shared" si="938"/>
        <v>0</v>
      </c>
      <c r="JK507" s="148"/>
      <c r="JM507" s="78"/>
      <c r="JN507" s="37"/>
      <c r="JO507" s="77"/>
      <c r="JP507" s="76"/>
      <c r="JQ507" s="76"/>
      <c r="JR507" s="76"/>
      <c r="JS507" s="76"/>
      <c r="JT507" s="76"/>
      <c r="JU507" s="76"/>
      <c r="JV507" s="76"/>
      <c r="JW507" s="75"/>
      <c r="JX507" s="75"/>
      <c r="JY507" s="75"/>
      <c r="JZ507" s="75"/>
      <c r="KA507" s="75"/>
      <c r="KB507" s="75"/>
      <c r="KC507" s="75"/>
      <c r="KD507" s="75"/>
      <c r="KE507" s="75"/>
      <c r="KF507" s="75"/>
      <c r="KG507" s="75"/>
      <c r="KH507" s="74">
        <f t="shared" si="939"/>
        <v>0</v>
      </c>
      <c r="KJ507" s="148"/>
      <c r="KL507" s="78"/>
      <c r="KM507" s="37"/>
      <c r="KN507" s="77"/>
      <c r="KO507" s="76"/>
      <c r="KP507" s="76"/>
      <c r="KQ507" s="76"/>
      <c r="KR507" s="76"/>
      <c r="KS507" s="76"/>
      <c r="KT507" s="76"/>
      <c r="KU507" s="76"/>
      <c r="KV507" s="75"/>
      <c r="KW507" s="75"/>
      <c r="KX507" s="75"/>
      <c r="KY507" s="75"/>
      <c r="KZ507" s="75"/>
      <c r="LA507" s="75"/>
      <c r="LB507" s="75"/>
      <c r="LC507" s="75"/>
      <c r="LD507" s="75"/>
      <c r="LE507" s="75"/>
      <c r="LF507" s="75"/>
      <c r="LG507" s="74">
        <f t="shared" si="940"/>
        <v>0</v>
      </c>
      <c r="LI507" s="148"/>
      <c r="LK507" s="78"/>
      <c r="LL507" s="37"/>
      <c r="LM507" s="77"/>
      <c r="LN507" s="76"/>
      <c r="LO507" s="76"/>
      <c r="LP507" s="76"/>
      <c r="LQ507" s="76"/>
      <c r="LR507" s="76"/>
      <c r="LS507" s="76"/>
      <c r="LT507" s="76"/>
      <c r="LU507" s="75"/>
      <c r="LV507" s="75"/>
      <c r="LW507" s="75"/>
      <c r="LX507" s="75"/>
      <c r="LY507" s="75"/>
      <c r="LZ507" s="75"/>
      <c r="MA507" s="75"/>
      <c r="MB507" s="75"/>
      <c r="MC507" s="75"/>
      <c r="MD507" s="75"/>
      <c r="ME507" s="75"/>
      <c r="MF507" s="74">
        <f t="shared" si="941"/>
        <v>0</v>
      </c>
      <c r="MH507" s="148"/>
      <c r="MJ507" s="78"/>
      <c r="MK507" s="37"/>
      <c r="ML507" s="77"/>
      <c r="MM507" s="76"/>
      <c r="MN507" s="76"/>
      <c r="MO507" s="76"/>
      <c r="MP507" s="76"/>
      <c r="MQ507" s="76"/>
      <c r="MR507" s="76"/>
      <c r="MS507" s="76"/>
      <c r="MT507" s="75"/>
      <c r="MU507" s="75"/>
      <c r="MV507" s="75"/>
      <c r="MW507" s="75"/>
      <c r="MX507" s="75"/>
      <c r="MY507" s="75"/>
      <c r="MZ507" s="75"/>
      <c r="NA507" s="75"/>
      <c r="NB507" s="75"/>
      <c r="NC507" s="75"/>
      <c r="ND507" s="75"/>
      <c r="NE507" s="74">
        <f t="shared" si="942"/>
        <v>0</v>
      </c>
      <c r="NG507" s="148"/>
      <c r="NI507" s="78"/>
      <c r="NJ507" s="37"/>
      <c r="NK507" s="77"/>
      <c r="NL507" s="76"/>
      <c r="NM507" s="76"/>
      <c r="NN507" s="76"/>
      <c r="NO507" s="76"/>
      <c r="NP507" s="76"/>
      <c r="NQ507" s="76"/>
      <c r="NR507" s="76"/>
      <c r="NS507" s="76"/>
      <c r="NT507" s="76"/>
      <c r="NU507" s="76"/>
      <c r="NV507" s="76"/>
      <c r="NW507" s="76"/>
      <c r="NX507" s="76"/>
      <c r="NY507" s="76"/>
      <c r="NZ507" s="76"/>
      <c r="OA507" s="75"/>
      <c r="OB507" s="76"/>
      <c r="OC507" s="75"/>
      <c r="OD507" s="74">
        <f t="shared" si="943"/>
        <v>0</v>
      </c>
      <c r="OF507" s="148"/>
      <c r="OH507" s="78"/>
      <c r="OI507" s="37"/>
      <c r="OJ507" s="77"/>
      <c r="OK507" s="76"/>
      <c r="OL507" s="76"/>
      <c r="OM507" s="76"/>
      <c r="ON507" s="76"/>
      <c r="OO507" s="76"/>
      <c r="OP507" s="76"/>
      <c r="OQ507" s="76"/>
      <c r="OR507" s="76"/>
      <c r="OS507" s="76"/>
      <c r="OT507" s="76"/>
      <c r="OU507" s="76"/>
      <c r="OV507" s="76"/>
      <c r="OW507" s="76"/>
      <c r="OX507" s="76"/>
      <c r="OY507" s="76"/>
      <c r="OZ507" s="75"/>
      <c r="PA507" s="76"/>
      <c r="PB507" s="75"/>
      <c r="PC507" s="74">
        <f t="shared" si="944"/>
        <v>0</v>
      </c>
      <c r="PE507" s="148"/>
      <c r="PG507" s="78"/>
      <c r="PH507" s="37"/>
      <c r="PI507" s="77"/>
      <c r="PJ507" s="76"/>
      <c r="PK507" s="76"/>
      <c r="PL507" s="76"/>
      <c r="PM507" s="76"/>
      <c r="PN507" s="76"/>
      <c r="PO507" s="76"/>
      <c r="PP507" s="76"/>
      <c r="PQ507" s="76"/>
      <c r="PR507" s="76"/>
      <c r="PS507" s="76"/>
      <c r="PT507" s="76"/>
      <c r="PU507" s="76"/>
      <c r="PV507" s="76"/>
      <c r="PW507" s="76"/>
      <c r="PX507" s="76"/>
      <c r="PY507" s="75"/>
      <c r="PZ507" s="76"/>
      <c r="QA507" s="75"/>
      <c r="QB507" s="74">
        <f t="shared" si="945"/>
        <v>0</v>
      </c>
      <c r="QD507" s="148"/>
      <c r="QF507" s="78"/>
      <c r="QG507" s="37"/>
      <c r="QH507" s="77"/>
      <c r="QI507" s="76"/>
      <c r="QJ507" s="76"/>
      <c r="QK507" s="76"/>
      <c r="QL507" s="76"/>
      <c r="QM507" s="76"/>
      <c r="QN507" s="76"/>
      <c r="QO507" s="76"/>
      <c r="QP507" s="76"/>
      <c r="QQ507" s="76"/>
      <c r="QR507" s="76"/>
      <c r="QS507" s="76"/>
      <c r="QT507" s="76"/>
      <c r="QU507" s="76"/>
      <c r="QV507" s="76"/>
      <c r="QW507" s="76"/>
      <c r="QX507" s="75"/>
      <c r="QY507" s="76"/>
      <c r="QZ507" s="75"/>
      <c r="RA507" s="74">
        <f t="shared" si="946"/>
        <v>0</v>
      </c>
      <c r="RC507" s="148"/>
      <c r="RE507" s="78"/>
      <c r="RF507" s="37"/>
      <c r="RG507" s="77"/>
      <c r="RH507" s="76"/>
      <c r="RI507" s="76"/>
      <c r="RJ507" s="76"/>
      <c r="RK507" s="76"/>
      <c r="RL507" s="76"/>
      <c r="RM507" s="76"/>
      <c r="RN507" s="76"/>
      <c r="RO507" s="76"/>
      <c r="RP507" s="76"/>
      <c r="RQ507" s="76"/>
      <c r="RR507" s="76"/>
      <c r="RS507" s="76"/>
      <c r="RT507" s="76"/>
      <c r="RU507" s="76"/>
      <c r="RV507" s="76"/>
      <c r="RW507" s="75"/>
      <c r="RX507" s="76"/>
      <c r="RY507" s="75"/>
      <c r="RZ507" s="74">
        <f t="shared" si="947"/>
        <v>0</v>
      </c>
      <c r="SB507" s="148"/>
      <c r="SD507" s="78"/>
      <c r="SE507" s="37"/>
      <c r="SF507" s="77"/>
      <c r="SG507" s="76"/>
      <c r="SH507" s="76"/>
      <c r="SI507" s="76"/>
      <c r="SJ507" s="76"/>
      <c r="SK507" s="76"/>
      <c r="SL507" s="76"/>
      <c r="SM507" s="76"/>
      <c r="SN507" s="76"/>
      <c r="SO507" s="76"/>
      <c r="SP507" s="76"/>
      <c r="SQ507" s="76"/>
      <c r="SR507" s="76"/>
      <c r="SS507" s="76"/>
      <c r="ST507" s="76"/>
      <c r="SU507" s="76"/>
      <c r="SV507" s="75"/>
      <c r="SW507" s="76"/>
      <c r="SX507" s="75"/>
      <c r="SY507" s="74">
        <f t="shared" si="948"/>
        <v>0</v>
      </c>
      <c r="TA507" s="148"/>
      <c r="TC507" s="78"/>
      <c r="TD507" s="37"/>
      <c r="TE507" s="77"/>
      <c r="TF507" s="76"/>
      <c r="TG507" s="76"/>
      <c r="TH507" s="76"/>
      <c r="TI507" s="76"/>
      <c r="TJ507" s="76"/>
      <c r="TK507" s="76"/>
      <c r="TL507" s="76"/>
      <c r="TM507" s="76"/>
      <c r="TN507" s="76"/>
      <c r="TO507" s="76"/>
      <c r="TP507" s="76"/>
      <c r="TQ507" s="76"/>
      <c r="TR507" s="76"/>
      <c r="TS507" s="76"/>
      <c r="TT507" s="76"/>
      <c r="TU507" s="75"/>
      <c r="TV507" s="76"/>
      <c r="TW507" s="75"/>
      <c r="TX507" s="74">
        <f t="shared" si="949"/>
        <v>0</v>
      </c>
      <c r="TZ507" s="148"/>
      <c r="UB507" s="78"/>
      <c r="UC507" s="37"/>
      <c r="UD507" s="77"/>
      <c r="UE507" s="76"/>
      <c r="UF507" s="76"/>
      <c r="UG507" s="76"/>
      <c r="UH507" s="76"/>
      <c r="UI507" s="76"/>
      <c r="UJ507" s="76"/>
      <c r="UK507" s="76"/>
      <c r="UL507" s="76"/>
      <c r="UM507" s="76"/>
      <c r="UN507" s="76"/>
      <c r="UO507" s="76"/>
      <c r="UP507" s="76"/>
      <c r="UQ507" s="76"/>
      <c r="UR507" s="76"/>
      <c r="US507" s="76"/>
      <c r="UT507" s="75"/>
      <c r="UU507" s="76"/>
      <c r="UV507" s="75"/>
      <c r="UW507" s="74">
        <f t="shared" si="950"/>
        <v>0</v>
      </c>
      <c r="UY507" s="148"/>
      <c r="VA507" s="78"/>
      <c r="VB507" s="37"/>
      <c r="VC507" s="77"/>
      <c r="VD507" s="76"/>
      <c r="VE507" s="76"/>
      <c r="VF507" s="76"/>
      <c r="VG507" s="76"/>
      <c r="VH507" s="76"/>
      <c r="VI507" s="76"/>
      <c r="VJ507" s="76"/>
      <c r="VK507" s="76"/>
      <c r="VL507" s="76"/>
      <c r="VM507" s="76"/>
      <c r="VN507" s="76"/>
      <c r="VO507" s="76"/>
      <c r="VP507" s="76"/>
      <c r="VQ507" s="76"/>
      <c r="VR507" s="76"/>
      <c r="VS507" s="75"/>
      <c r="VT507" s="76"/>
      <c r="VU507" s="75"/>
      <c r="VV507" s="74">
        <f t="shared" si="951"/>
        <v>0</v>
      </c>
    </row>
    <row r="508" spans="2:596" s="38" customFormat="1" outlineLevel="1">
      <c r="B508" s="88"/>
      <c r="C508" s="89" t="str">
        <f>IF(ISERROR(I508+1)=TRUE,I508,IF(I508="","",MAX(C$15:C507)+1))</f>
        <v/>
      </c>
      <c r="D508" s="88" t="str">
        <f t="shared" si="835"/>
        <v/>
      </c>
      <c r="E508" s="3"/>
      <c r="G508" s="148"/>
      <c r="I508" s="95"/>
      <c r="J508" s="94"/>
      <c r="K508" s="93"/>
      <c r="L508" s="93"/>
      <c r="M508" s="93"/>
      <c r="N508" s="93"/>
      <c r="O508" s="92"/>
      <c r="P508" s="91"/>
      <c r="Q508" s="297"/>
      <c r="R508" s="90" t="s">
        <v>141</v>
      </c>
      <c r="S508" s="298"/>
      <c r="U508" s="148"/>
      <c r="W508" s="78"/>
      <c r="X508" s="37"/>
      <c r="Y508" s="77"/>
      <c r="Z508" s="76"/>
      <c r="AA508" s="79"/>
      <c r="AB508" s="76"/>
      <c r="AC508" s="79"/>
      <c r="AD508" s="76"/>
      <c r="AE508" s="76"/>
      <c r="AF508" s="76"/>
      <c r="AG508" s="76"/>
      <c r="AH508" s="76"/>
      <c r="AI508" s="76"/>
      <c r="AJ508" s="76"/>
      <c r="AK508" s="75"/>
      <c r="AL508" s="75"/>
      <c r="AM508" s="75"/>
      <c r="AN508" s="75"/>
      <c r="AO508" s="75"/>
      <c r="AP508" s="75"/>
      <c r="AQ508" s="75"/>
      <c r="AR508" s="74">
        <f t="shared" si="929"/>
        <v>0</v>
      </c>
      <c r="AT508" s="148"/>
      <c r="AV508" s="78"/>
      <c r="AW508" s="37"/>
      <c r="AX508" s="77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5"/>
      <c r="BK508" s="75"/>
      <c r="BL508" s="75"/>
      <c r="BM508" s="75"/>
      <c r="BN508" s="75"/>
      <c r="BO508" s="75"/>
      <c r="BP508" s="75"/>
      <c r="BQ508" s="74">
        <f t="shared" si="930"/>
        <v>0</v>
      </c>
      <c r="BS508" s="148"/>
      <c r="BU508" s="78"/>
      <c r="BV508" s="37"/>
      <c r="BW508" s="77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5"/>
      <c r="CJ508" s="75"/>
      <c r="CK508" s="75"/>
      <c r="CL508" s="75"/>
      <c r="CM508" s="75"/>
      <c r="CN508" s="75"/>
      <c r="CO508" s="75"/>
      <c r="CP508" s="74">
        <f t="shared" si="931"/>
        <v>0</v>
      </c>
      <c r="CR508" s="148"/>
      <c r="CT508" s="78"/>
      <c r="CU508" s="37"/>
      <c r="CV508" s="77"/>
      <c r="CW508" s="76"/>
      <c r="CX508" s="76"/>
      <c r="CY508" s="76"/>
      <c r="CZ508" s="76"/>
      <c r="DA508" s="76"/>
      <c r="DB508" s="76"/>
      <c r="DC508" s="76"/>
      <c r="DD508" s="76"/>
      <c r="DE508" s="76"/>
      <c r="DF508" s="76"/>
      <c r="DG508" s="76"/>
      <c r="DH508" s="75"/>
      <c r="DI508" s="75"/>
      <c r="DJ508" s="75"/>
      <c r="DK508" s="75"/>
      <c r="DL508" s="75"/>
      <c r="DM508" s="75"/>
      <c r="DN508" s="75"/>
      <c r="DO508" s="74">
        <f t="shared" si="932"/>
        <v>0</v>
      </c>
      <c r="DQ508" s="148"/>
      <c r="DS508" s="78"/>
      <c r="DT508" s="37"/>
      <c r="DU508" s="77"/>
      <c r="DV508" s="76"/>
      <c r="DW508" s="76"/>
      <c r="DX508" s="76"/>
      <c r="DY508" s="76"/>
      <c r="DZ508" s="76"/>
      <c r="EA508" s="76"/>
      <c r="EB508" s="76"/>
      <c r="EC508" s="76"/>
      <c r="ED508" s="76"/>
      <c r="EE508" s="76"/>
      <c r="EF508" s="76"/>
      <c r="EG508" s="75"/>
      <c r="EH508" s="75"/>
      <c r="EI508" s="75"/>
      <c r="EJ508" s="75"/>
      <c r="EK508" s="75"/>
      <c r="EL508" s="75"/>
      <c r="EM508" s="75"/>
      <c r="EN508" s="74">
        <f t="shared" si="933"/>
        <v>0</v>
      </c>
      <c r="EP508" s="148"/>
      <c r="ER508" s="78"/>
      <c r="ES508" s="37"/>
      <c r="ET508" s="77"/>
      <c r="EU508" s="76"/>
      <c r="EV508" s="76"/>
      <c r="EW508" s="76"/>
      <c r="EX508" s="76"/>
      <c r="EY508" s="76"/>
      <c r="EZ508" s="76"/>
      <c r="FA508" s="76"/>
      <c r="FB508" s="76"/>
      <c r="FC508" s="76"/>
      <c r="FD508" s="76"/>
      <c r="FE508" s="76"/>
      <c r="FF508" s="76"/>
      <c r="FG508" s="76"/>
      <c r="FH508" s="75"/>
      <c r="FI508" s="75"/>
      <c r="FJ508" s="75"/>
      <c r="FK508" s="75"/>
      <c r="FL508" s="75"/>
      <c r="FM508" s="74">
        <f t="shared" si="934"/>
        <v>0</v>
      </c>
      <c r="FO508" s="148"/>
      <c r="FQ508" s="78"/>
      <c r="FR508" s="37"/>
      <c r="FS508" s="77"/>
      <c r="FT508" s="76"/>
      <c r="FU508" s="76"/>
      <c r="FV508" s="76"/>
      <c r="FW508" s="76"/>
      <c r="FX508" s="76"/>
      <c r="FY508" s="76"/>
      <c r="FZ508" s="76"/>
      <c r="GA508" s="76"/>
      <c r="GB508" s="76"/>
      <c r="GC508" s="76"/>
      <c r="GD508" s="76"/>
      <c r="GE508" s="76"/>
      <c r="GF508" s="76"/>
      <c r="GG508" s="75"/>
      <c r="GH508" s="75"/>
      <c r="GI508" s="75"/>
      <c r="GJ508" s="75"/>
      <c r="GK508" s="75"/>
      <c r="GL508" s="74">
        <f t="shared" si="935"/>
        <v>0</v>
      </c>
      <c r="GN508" s="148"/>
      <c r="GP508" s="78"/>
      <c r="GQ508" s="37"/>
      <c r="GR508" s="77"/>
      <c r="GS508" s="76"/>
      <c r="GT508" s="76"/>
      <c r="GU508" s="76"/>
      <c r="GV508" s="76"/>
      <c r="GW508" s="76"/>
      <c r="GX508" s="76"/>
      <c r="GY508" s="76"/>
      <c r="GZ508" s="76"/>
      <c r="HA508" s="76"/>
      <c r="HB508" s="76"/>
      <c r="HC508" s="76"/>
      <c r="HD508" s="76"/>
      <c r="HE508" s="76"/>
      <c r="HF508" s="75"/>
      <c r="HG508" s="75"/>
      <c r="HH508" s="75"/>
      <c r="HI508" s="75"/>
      <c r="HJ508" s="75"/>
      <c r="HK508" s="74">
        <f t="shared" si="936"/>
        <v>0</v>
      </c>
      <c r="HM508" s="148"/>
      <c r="HO508" s="78"/>
      <c r="HP508" s="37"/>
      <c r="HQ508" s="77"/>
      <c r="HR508" s="76"/>
      <c r="HS508" s="76"/>
      <c r="HT508" s="76"/>
      <c r="HU508" s="76"/>
      <c r="HV508" s="76"/>
      <c r="HW508" s="76"/>
      <c r="HX508" s="76"/>
      <c r="HY508" s="76"/>
      <c r="HZ508" s="76"/>
      <c r="IA508" s="76"/>
      <c r="IB508" s="76"/>
      <c r="IC508" s="76"/>
      <c r="ID508" s="76"/>
      <c r="IE508" s="75"/>
      <c r="IF508" s="75"/>
      <c r="IG508" s="75"/>
      <c r="IH508" s="75"/>
      <c r="II508" s="75"/>
      <c r="IJ508" s="74">
        <f t="shared" si="937"/>
        <v>0</v>
      </c>
      <c r="IL508" s="148"/>
      <c r="IN508" s="78"/>
      <c r="IO508" s="37"/>
      <c r="IP508" s="77"/>
      <c r="IQ508" s="76"/>
      <c r="IR508" s="76"/>
      <c r="IS508" s="76"/>
      <c r="IT508" s="76"/>
      <c r="IU508" s="76"/>
      <c r="IV508" s="76"/>
      <c r="IW508" s="76"/>
      <c r="IX508" s="75"/>
      <c r="IY508" s="75"/>
      <c r="IZ508" s="75"/>
      <c r="JA508" s="75"/>
      <c r="JB508" s="75"/>
      <c r="JC508" s="75"/>
      <c r="JD508" s="75"/>
      <c r="JE508" s="75"/>
      <c r="JF508" s="75"/>
      <c r="JG508" s="75"/>
      <c r="JH508" s="75"/>
      <c r="JI508" s="74">
        <f t="shared" si="938"/>
        <v>0</v>
      </c>
      <c r="JK508" s="148"/>
      <c r="JM508" s="78"/>
      <c r="JN508" s="37"/>
      <c r="JO508" s="77"/>
      <c r="JP508" s="76"/>
      <c r="JQ508" s="76"/>
      <c r="JR508" s="76"/>
      <c r="JS508" s="76"/>
      <c r="JT508" s="76"/>
      <c r="JU508" s="76"/>
      <c r="JV508" s="76"/>
      <c r="JW508" s="75"/>
      <c r="JX508" s="75"/>
      <c r="JY508" s="75"/>
      <c r="JZ508" s="75"/>
      <c r="KA508" s="75"/>
      <c r="KB508" s="75"/>
      <c r="KC508" s="75"/>
      <c r="KD508" s="75"/>
      <c r="KE508" s="75"/>
      <c r="KF508" s="75"/>
      <c r="KG508" s="75"/>
      <c r="KH508" s="74">
        <f t="shared" si="939"/>
        <v>0</v>
      </c>
      <c r="KJ508" s="148"/>
      <c r="KL508" s="78"/>
      <c r="KM508" s="37"/>
      <c r="KN508" s="77"/>
      <c r="KO508" s="76"/>
      <c r="KP508" s="76"/>
      <c r="KQ508" s="76"/>
      <c r="KR508" s="76"/>
      <c r="KS508" s="76"/>
      <c r="KT508" s="76"/>
      <c r="KU508" s="76"/>
      <c r="KV508" s="75"/>
      <c r="KW508" s="75"/>
      <c r="KX508" s="75"/>
      <c r="KY508" s="75"/>
      <c r="KZ508" s="75"/>
      <c r="LA508" s="75"/>
      <c r="LB508" s="75"/>
      <c r="LC508" s="75"/>
      <c r="LD508" s="75"/>
      <c r="LE508" s="75"/>
      <c r="LF508" s="75"/>
      <c r="LG508" s="74">
        <f t="shared" si="940"/>
        <v>0</v>
      </c>
      <c r="LI508" s="148"/>
      <c r="LK508" s="78"/>
      <c r="LL508" s="37"/>
      <c r="LM508" s="77"/>
      <c r="LN508" s="76"/>
      <c r="LO508" s="76"/>
      <c r="LP508" s="76"/>
      <c r="LQ508" s="76"/>
      <c r="LR508" s="76"/>
      <c r="LS508" s="76"/>
      <c r="LT508" s="76"/>
      <c r="LU508" s="75"/>
      <c r="LV508" s="75"/>
      <c r="LW508" s="75"/>
      <c r="LX508" s="75"/>
      <c r="LY508" s="75"/>
      <c r="LZ508" s="75"/>
      <c r="MA508" s="75"/>
      <c r="MB508" s="75"/>
      <c r="MC508" s="75"/>
      <c r="MD508" s="75"/>
      <c r="ME508" s="75"/>
      <c r="MF508" s="74">
        <f t="shared" si="941"/>
        <v>0</v>
      </c>
      <c r="MH508" s="148"/>
      <c r="MJ508" s="78"/>
      <c r="MK508" s="37"/>
      <c r="ML508" s="77"/>
      <c r="MM508" s="76"/>
      <c r="MN508" s="76"/>
      <c r="MO508" s="76"/>
      <c r="MP508" s="76"/>
      <c r="MQ508" s="76"/>
      <c r="MR508" s="76"/>
      <c r="MS508" s="76"/>
      <c r="MT508" s="75"/>
      <c r="MU508" s="75"/>
      <c r="MV508" s="75"/>
      <c r="MW508" s="75"/>
      <c r="MX508" s="75"/>
      <c r="MY508" s="75"/>
      <c r="MZ508" s="75"/>
      <c r="NA508" s="75"/>
      <c r="NB508" s="75"/>
      <c r="NC508" s="75"/>
      <c r="ND508" s="75"/>
      <c r="NE508" s="74">
        <f t="shared" si="942"/>
        <v>0</v>
      </c>
      <c r="NG508" s="148"/>
      <c r="NI508" s="78"/>
      <c r="NJ508" s="37"/>
      <c r="NK508" s="77"/>
      <c r="NL508" s="76"/>
      <c r="NM508" s="76"/>
      <c r="NN508" s="76"/>
      <c r="NO508" s="76"/>
      <c r="NP508" s="76"/>
      <c r="NQ508" s="76"/>
      <c r="NR508" s="76"/>
      <c r="NS508" s="76"/>
      <c r="NT508" s="76"/>
      <c r="NU508" s="76"/>
      <c r="NV508" s="76"/>
      <c r="NW508" s="76"/>
      <c r="NX508" s="76"/>
      <c r="NY508" s="76"/>
      <c r="NZ508" s="76"/>
      <c r="OA508" s="75"/>
      <c r="OB508" s="76"/>
      <c r="OC508" s="75"/>
      <c r="OD508" s="74">
        <f t="shared" si="943"/>
        <v>0</v>
      </c>
      <c r="OF508" s="148"/>
      <c r="OH508" s="78"/>
      <c r="OI508" s="37"/>
      <c r="OJ508" s="77"/>
      <c r="OK508" s="76"/>
      <c r="OL508" s="76"/>
      <c r="OM508" s="76"/>
      <c r="ON508" s="76"/>
      <c r="OO508" s="76"/>
      <c r="OP508" s="76"/>
      <c r="OQ508" s="76"/>
      <c r="OR508" s="76"/>
      <c r="OS508" s="76"/>
      <c r="OT508" s="76"/>
      <c r="OU508" s="76"/>
      <c r="OV508" s="76"/>
      <c r="OW508" s="76"/>
      <c r="OX508" s="76"/>
      <c r="OY508" s="76"/>
      <c r="OZ508" s="75"/>
      <c r="PA508" s="76"/>
      <c r="PB508" s="75"/>
      <c r="PC508" s="74">
        <f t="shared" si="944"/>
        <v>0</v>
      </c>
      <c r="PE508" s="148"/>
      <c r="PG508" s="78"/>
      <c r="PH508" s="37"/>
      <c r="PI508" s="77"/>
      <c r="PJ508" s="76"/>
      <c r="PK508" s="76"/>
      <c r="PL508" s="76"/>
      <c r="PM508" s="76"/>
      <c r="PN508" s="76"/>
      <c r="PO508" s="76"/>
      <c r="PP508" s="76"/>
      <c r="PQ508" s="76"/>
      <c r="PR508" s="76"/>
      <c r="PS508" s="76"/>
      <c r="PT508" s="76"/>
      <c r="PU508" s="76"/>
      <c r="PV508" s="76"/>
      <c r="PW508" s="76"/>
      <c r="PX508" s="76"/>
      <c r="PY508" s="75"/>
      <c r="PZ508" s="76"/>
      <c r="QA508" s="75"/>
      <c r="QB508" s="74">
        <f t="shared" si="945"/>
        <v>0</v>
      </c>
      <c r="QD508" s="148"/>
      <c r="QF508" s="78"/>
      <c r="QG508" s="37"/>
      <c r="QH508" s="77"/>
      <c r="QI508" s="76"/>
      <c r="QJ508" s="76"/>
      <c r="QK508" s="76"/>
      <c r="QL508" s="76"/>
      <c r="QM508" s="76"/>
      <c r="QN508" s="76"/>
      <c r="QO508" s="76"/>
      <c r="QP508" s="76"/>
      <c r="QQ508" s="76"/>
      <c r="QR508" s="76"/>
      <c r="QS508" s="76"/>
      <c r="QT508" s="76"/>
      <c r="QU508" s="76"/>
      <c r="QV508" s="76"/>
      <c r="QW508" s="76"/>
      <c r="QX508" s="75"/>
      <c r="QY508" s="76"/>
      <c r="QZ508" s="75"/>
      <c r="RA508" s="74">
        <f t="shared" si="946"/>
        <v>0</v>
      </c>
      <c r="RC508" s="148"/>
      <c r="RE508" s="78"/>
      <c r="RF508" s="37"/>
      <c r="RG508" s="77"/>
      <c r="RH508" s="76"/>
      <c r="RI508" s="76"/>
      <c r="RJ508" s="76"/>
      <c r="RK508" s="76"/>
      <c r="RL508" s="76"/>
      <c r="RM508" s="76"/>
      <c r="RN508" s="76"/>
      <c r="RO508" s="76"/>
      <c r="RP508" s="76"/>
      <c r="RQ508" s="76"/>
      <c r="RR508" s="76"/>
      <c r="RS508" s="76"/>
      <c r="RT508" s="76"/>
      <c r="RU508" s="76"/>
      <c r="RV508" s="76"/>
      <c r="RW508" s="75"/>
      <c r="RX508" s="76"/>
      <c r="RY508" s="75"/>
      <c r="RZ508" s="74">
        <f t="shared" si="947"/>
        <v>0</v>
      </c>
      <c r="SB508" s="148"/>
      <c r="SD508" s="78"/>
      <c r="SE508" s="37"/>
      <c r="SF508" s="77"/>
      <c r="SG508" s="76"/>
      <c r="SH508" s="76"/>
      <c r="SI508" s="76"/>
      <c r="SJ508" s="76"/>
      <c r="SK508" s="76"/>
      <c r="SL508" s="76"/>
      <c r="SM508" s="76"/>
      <c r="SN508" s="76"/>
      <c r="SO508" s="76"/>
      <c r="SP508" s="76"/>
      <c r="SQ508" s="76"/>
      <c r="SR508" s="76"/>
      <c r="SS508" s="76"/>
      <c r="ST508" s="76"/>
      <c r="SU508" s="76"/>
      <c r="SV508" s="75"/>
      <c r="SW508" s="76"/>
      <c r="SX508" s="75"/>
      <c r="SY508" s="74">
        <f t="shared" si="948"/>
        <v>0</v>
      </c>
      <c r="TA508" s="148"/>
      <c r="TC508" s="78"/>
      <c r="TD508" s="37"/>
      <c r="TE508" s="77"/>
      <c r="TF508" s="76"/>
      <c r="TG508" s="76"/>
      <c r="TH508" s="76"/>
      <c r="TI508" s="76"/>
      <c r="TJ508" s="76"/>
      <c r="TK508" s="76"/>
      <c r="TL508" s="76"/>
      <c r="TM508" s="76"/>
      <c r="TN508" s="76"/>
      <c r="TO508" s="76"/>
      <c r="TP508" s="76"/>
      <c r="TQ508" s="76"/>
      <c r="TR508" s="76"/>
      <c r="TS508" s="76"/>
      <c r="TT508" s="76"/>
      <c r="TU508" s="75"/>
      <c r="TV508" s="76"/>
      <c r="TW508" s="75"/>
      <c r="TX508" s="74">
        <f t="shared" si="949"/>
        <v>0</v>
      </c>
      <c r="TZ508" s="148"/>
      <c r="UB508" s="78"/>
      <c r="UC508" s="37"/>
      <c r="UD508" s="77"/>
      <c r="UE508" s="76"/>
      <c r="UF508" s="76"/>
      <c r="UG508" s="76"/>
      <c r="UH508" s="76"/>
      <c r="UI508" s="76"/>
      <c r="UJ508" s="76"/>
      <c r="UK508" s="76"/>
      <c r="UL508" s="76"/>
      <c r="UM508" s="76"/>
      <c r="UN508" s="76"/>
      <c r="UO508" s="76"/>
      <c r="UP508" s="76"/>
      <c r="UQ508" s="76"/>
      <c r="UR508" s="76"/>
      <c r="US508" s="76"/>
      <c r="UT508" s="75"/>
      <c r="UU508" s="76"/>
      <c r="UV508" s="75"/>
      <c r="UW508" s="74">
        <f t="shared" si="950"/>
        <v>0</v>
      </c>
      <c r="UY508" s="148"/>
      <c r="VA508" s="78"/>
      <c r="VB508" s="37"/>
      <c r="VC508" s="77"/>
      <c r="VD508" s="76"/>
      <c r="VE508" s="76"/>
      <c r="VF508" s="76"/>
      <c r="VG508" s="76"/>
      <c r="VH508" s="76"/>
      <c r="VI508" s="76"/>
      <c r="VJ508" s="76"/>
      <c r="VK508" s="76"/>
      <c r="VL508" s="76"/>
      <c r="VM508" s="76"/>
      <c r="VN508" s="76"/>
      <c r="VO508" s="76"/>
      <c r="VP508" s="76"/>
      <c r="VQ508" s="76"/>
      <c r="VR508" s="76"/>
      <c r="VS508" s="75"/>
      <c r="VT508" s="76"/>
      <c r="VU508" s="75"/>
      <c r="VV508" s="74">
        <f t="shared" si="951"/>
        <v>0</v>
      </c>
    </row>
    <row r="509" spans="2:596" s="38" customFormat="1" outlineLevel="1">
      <c r="B509" s="88"/>
      <c r="C509" s="89" t="str">
        <f>IF(ISERROR(I509+1)=TRUE,I509,IF(I509="","",MAX(C$15:C508)+1))</f>
        <v/>
      </c>
      <c r="D509" s="88" t="str">
        <f t="shared" si="835"/>
        <v/>
      </c>
      <c r="E509" s="3"/>
      <c r="G509" s="148"/>
      <c r="I509" s="95"/>
      <c r="J509" s="94"/>
      <c r="K509" s="93"/>
      <c r="L509" s="93"/>
      <c r="M509" s="93"/>
      <c r="N509" s="93"/>
      <c r="O509" s="92"/>
      <c r="P509" s="91"/>
      <c r="Q509" s="297"/>
      <c r="R509" s="90"/>
      <c r="S509" s="298"/>
      <c r="U509" s="148"/>
      <c r="W509" s="78"/>
      <c r="X509" s="37"/>
      <c r="Y509" s="77"/>
      <c r="Z509" s="76"/>
      <c r="AA509" s="79"/>
      <c r="AB509" s="76"/>
      <c r="AC509" s="79"/>
      <c r="AD509" s="76"/>
      <c r="AE509" s="76"/>
      <c r="AF509" s="76"/>
      <c r="AG509" s="76"/>
      <c r="AH509" s="76"/>
      <c r="AI509" s="76"/>
      <c r="AJ509" s="76"/>
      <c r="AK509" s="75"/>
      <c r="AL509" s="75"/>
      <c r="AM509" s="75"/>
      <c r="AN509" s="75"/>
      <c r="AO509" s="75"/>
      <c r="AP509" s="75"/>
      <c r="AQ509" s="75"/>
      <c r="AR509" s="74">
        <f t="shared" si="929"/>
        <v>0</v>
      </c>
      <c r="AT509" s="148"/>
      <c r="AV509" s="78"/>
      <c r="AW509" s="37"/>
      <c r="AX509" s="77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5"/>
      <c r="BK509" s="75"/>
      <c r="BL509" s="75"/>
      <c r="BM509" s="75"/>
      <c r="BN509" s="75"/>
      <c r="BO509" s="75"/>
      <c r="BP509" s="75"/>
      <c r="BQ509" s="74">
        <f t="shared" si="930"/>
        <v>0</v>
      </c>
      <c r="BS509" s="148"/>
      <c r="BU509" s="78"/>
      <c r="BV509" s="37"/>
      <c r="BW509" s="77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5"/>
      <c r="CJ509" s="75"/>
      <c r="CK509" s="75"/>
      <c r="CL509" s="75"/>
      <c r="CM509" s="75"/>
      <c r="CN509" s="75"/>
      <c r="CO509" s="75"/>
      <c r="CP509" s="74">
        <f t="shared" si="931"/>
        <v>0</v>
      </c>
      <c r="CR509" s="148"/>
      <c r="CT509" s="78"/>
      <c r="CU509" s="37"/>
      <c r="CV509" s="77"/>
      <c r="CW509" s="76"/>
      <c r="CX509" s="76"/>
      <c r="CY509" s="76"/>
      <c r="CZ509" s="76"/>
      <c r="DA509" s="76"/>
      <c r="DB509" s="76"/>
      <c r="DC509" s="76"/>
      <c r="DD509" s="76"/>
      <c r="DE509" s="76"/>
      <c r="DF509" s="76"/>
      <c r="DG509" s="76"/>
      <c r="DH509" s="75"/>
      <c r="DI509" s="75"/>
      <c r="DJ509" s="75"/>
      <c r="DK509" s="75"/>
      <c r="DL509" s="75"/>
      <c r="DM509" s="75"/>
      <c r="DN509" s="75"/>
      <c r="DO509" s="74">
        <f t="shared" si="932"/>
        <v>0</v>
      </c>
      <c r="DQ509" s="148"/>
      <c r="DS509" s="78"/>
      <c r="DT509" s="37"/>
      <c r="DU509" s="77"/>
      <c r="DV509" s="76"/>
      <c r="DW509" s="76"/>
      <c r="DX509" s="76"/>
      <c r="DY509" s="76"/>
      <c r="DZ509" s="76"/>
      <c r="EA509" s="76"/>
      <c r="EB509" s="76"/>
      <c r="EC509" s="76"/>
      <c r="ED509" s="76"/>
      <c r="EE509" s="76"/>
      <c r="EF509" s="76"/>
      <c r="EG509" s="75"/>
      <c r="EH509" s="75"/>
      <c r="EI509" s="75"/>
      <c r="EJ509" s="75"/>
      <c r="EK509" s="75"/>
      <c r="EL509" s="75"/>
      <c r="EM509" s="75"/>
      <c r="EN509" s="74">
        <f t="shared" si="933"/>
        <v>0</v>
      </c>
      <c r="EP509" s="148"/>
      <c r="ER509" s="78"/>
      <c r="ES509" s="37"/>
      <c r="ET509" s="77"/>
      <c r="EU509" s="76"/>
      <c r="EV509" s="76"/>
      <c r="EW509" s="76"/>
      <c r="EX509" s="76"/>
      <c r="EY509" s="76"/>
      <c r="EZ509" s="76"/>
      <c r="FA509" s="76"/>
      <c r="FB509" s="76"/>
      <c r="FC509" s="76"/>
      <c r="FD509" s="76"/>
      <c r="FE509" s="76"/>
      <c r="FF509" s="76"/>
      <c r="FG509" s="76"/>
      <c r="FH509" s="75"/>
      <c r="FI509" s="75"/>
      <c r="FJ509" s="75"/>
      <c r="FK509" s="75"/>
      <c r="FL509" s="75"/>
      <c r="FM509" s="74">
        <f t="shared" si="934"/>
        <v>0</v>
      </c>
      <c r="FO509" s="148"/>
      <c r="FQ509" s="78"/>
      <c r="FR509" s="37"/>
      <c r="FS509" s="77"/>
      <c r="FT509" s="76"/>
      <c r="FU509" s="76"/>
      <c r="FV509" s="76"/>
      <c r="FW509" s="76"/>
      <c r="FX509" s="76"/>
      <c r="FY509" s="76"/>
      <c r="FZ509" s="76"/>
      <c r="GA509" s="76"/>
      <c r="GB509" s="76"/>
      <c r="GC509" s="76"/>
      <c r="GD509" s="76"/>
      <c r="GE509" s="76"/>
      <c r="GF509" s="76"/>
      <c r="GG509" s="75"/>
      <c r="GH509" s="75"/>
      <c r="GI509" s="75"/>
      <c r="GJ509" s="75"/>
      <c r="GK509" s="75"/>
      <c r="GL509" s="74">
        <f t="shared" si="935"/>
        <v>0</v>
      </c>
      <c r="GN509" s="148"/>
      <c r="GP509" s="78"/>
      <c r="GQ509" s="37"/>
      <c r="GR509" s="77"/>
      <c r="GS509" s="76"/>
      <c r="GT509" s="76"/>
      <c r="GU509" s="76"/>
      <c r="GV509" s="76"/>
      <c r="GW509" s="76"/>
      <c r="GX509" s="76"/>
      <c r="GY509" s="76"/>
      <c r="GZ509" s="76"/>
      <c r="HA509" s="76"/>
      <c r="HB509" s="76"/>
      <c r="HC509" s="76"/>
      <c r="HD509" s="76"/>
      <c r="HE509" s="76"/>
      <c r="HF509" s="75"/>
      <c r="HG509" s="75"/>
      <c r="HH509" s="75"/>
      <c r="HI509" s="75"/>
      <c r="HJ509" s="75"/>
      <c r="HK509" s="74">
        <f t="shared" si="936"/>
        <v>0</v>
      </c>
      <c r="HM509" s="148"/>
      <c r="HO509" s="78"/>
      <c r="HP509" s="37"/>
      <c r="HQ509" s="77"/>
      <c r="HR509" s="76"/>
      <c r="HS509" s="76"/>
      <c r="HT509" s="76"/>
      <c r="HU509" s="76"/>
      <c r="HV509" s="76"/>
      <c r="HW509" s="76"/>
      <c r="HX509" s="76"/>
      <c r="HY509" s="76"/>
      <c r="HZ509" s="76"/>
      <c r="IA509" s="76"/>
      <c r="IB509" s="76"/>
      <c r="IC509" s="76"/>
      <c r="ID509" s="76"/>
      <c r="IE509" s="75"/>
      <c r="IF509" s="75"/>
      <c r="IG509" s="75"/>
      <c r="IH509" s="75"/>
      <c r="II509" s="75"/>
      <c r="IJ509" s="74">
        <f t="shared" si="937"/>
        <v>0</v>
      </c>
      <c r="IL509" s="148"/>
      <c r="IN509" s="78"/>
      <c r="IO509" s="37"/>
      <c r="IP509" s="77"/>
      <c r="IQ509" s="76"/>
      <c r="IR509" s="76"/>
      <c r="IS509" s="76"/>
      <c r="IT509" s="76"/>
      <c r="IU509" s="76"/>
      <c r="IV509" s="76"/>
      <c r="IW509" s="76"/>
      <c r="IX509" s="75"/>
      <c r="IY509" s="75"/>
      <c r="IZ509" s="75"/>
      <c r="JA509" s="75"/>
      <c r="JB509" s="75"/>
      <c r="JC509" s="75"/>
      <c r="JD509" s="75"/>
      <c r="JE509" s="75"/>
      <c r="JF509" s="75"/>
      <c r="JG509" s="75"/>
      <c r="JH509" s="75"/>
      <c r="JI509" s="74">
        <f t="shared" si="938"/>
        <v>0</v>
      </c>
      <c r="JK509" s="148"/>
      <c r="JM509" s="78"/>
      <c r="JN509" s="37"/>
      <c r="JO509" s="77"/>
      <c r="JP509" s="76"/>
      <c r="JQ509" s="76"/>
      <c r="JR509" s="76"/>
      <c r="JS509" s="76"/>
      <c r="JT509" s="76"/>
      <c r="JU509" s="76"/>
      <c r="JV509" s="76"/>
      <c r="JW509" s="75"/>
      <c r="JX509" s="75"/>
      <c r="JY509" s="75"/>
      <c r="JZ509" s="75"/>
      <c r="KA509" s="75"/>
      <c r="KB509" s="75"/>
      <c r="KC509" s="75"/>
      <c r="KD509" s="75"/>
      <c r="KE509" s="75"/>
      <c r="KF509" s="75"/>
      <c r="KG509" s="75"/>
      <c r="KH509" s="74">
        <f t="shared" si="939"/>
        <v>0</v>
      </c>
      <c r="KJ509" s="148"/>
      <c r="KL509" s="78"/>
      <c r="KM509" s="37"/>
      <c r="KN509" s="77"/>
      <c r="KO509" s="76"/>
      <c r="KP509" s="76"/>
      <c r="KQ509" s="76"/>
      <c r="KR509" s="76"/>
      <c r="KS509" s="76"/>
      <c r="KT509" s="76"/>
      <c r="KU509" s="76"/>
      <c r="KV509" s="75"/>
      <c r="KW509" s="75"/>
      <c r="KX509" s="75"/>
      <c r="KY509" s="75"/>
      <c r="KZ509" s="75"/>
      <c r="LA509" s="75"/>
      <c r="LB509" s="75"/>
      <c r="LC509" s="75"/>
      <c r="LD509" s="75"/>
      <c r="LE509" s="75"/>
      <c r="LF509" s="75"/>
      <c r="LG509" s="74">
        <f t="shared" si="940"/>
        <v>0</v>
      </c>
      <c r="LI509" s="148"/>
      <c r="LK509" s="78"/>
      <c r="LL509" s="37"/>
      <c r="LM509" s="77"/>
      <c r="LN509" s="76"/>
      <c r="LO509" s="76"/>
      <c r="LP509" s="76"/>
      <c r="LQ509" s="76"/>
      <c r="LR509" s="76"/>
      <c r="LS509" s="76"/>
      <c r="LT509" s="76"/>
      <c r="LU509" s="75"/>
      <c r="LV509" s="75"/>
      <c r="LW509" s="75"/>
      <c r="LX509" s="75"/>
      <c r="LY509" s="75"/>
      <c r="LZ509" s="75"/>
      <c r="MA509" s="75"/>
      <c r="MB509" s="75"/>
      <c r="MC509" s="75"/>
      <c r="MD509" s="75"/>
      <c r="ME509" s="75"/>
      <c r="MF509" s="74">
        <f t="shared" si="941"/>
        <v>0</v>
      </c>
      <c r="MH509" s="148"/>
      <c r="MJ509" s="78"/>
      <c r="MK509" s="37"/>
      <c r="ML509" s="77"/>
      <c r="MM509" s="76"/>
      <c r="MN509" s="76"/>
      <c r="MO509" s="76"/>
      <c r="MP509" s="76"/>
      <c r="MQ509" s="76"/>
      <c r="MR509" s="76"/>
      <c r="MS509" s="76"/>
      <c r="MT509" s="75"/>
      <c r="MU509" s="75"/>
      <c r="MV509" s="75"/>
      <c r="MW509" s="75"/>
      <c r="MX509" s="75"/>
      <c r="MY509" s="75"/>
      <c r="MZ509" s="75"/>
      <c r="NA509" s="75"/>
      <c r="NB509" s="75"/>
      <c r="NC509" s="75"/>
      <c r="ND509" s="75"/>
      <c r="NE509" s="74">
        <f t="shared" si="942"/>
        <v>0</v>
      </c>
      <c r="NG509" s="148"/>
      <c r="NI509" s="78"/>
      <c r="NJ509" s="37"/>
      <c r="NK509" s="77"/>
      <c r="NL509" s="76"/>
      <c r="NM509" s="76"/>
      <c r="NN509" s="76"/>
      <c r="NO509" s="76"/>
      <c r="NP509" s="76"/>
      <c r="NQ509" s="76"/>
      <c r="NR509" s="76"/>
      <c r="NS509" s="76"/>
      <c r="NT509" s="76"/>
      <c r="NU509" s="76"/>
      <c r="NV509" s="76"/>
      <c r="NW509" s="76"/>
      <c r="NX509" s="76"/>
      <c r="NY509" s="76"/>
      <c r="NZ509" s="76"/>
      <c r="OA509" s="75"/>
      <c r="OB509" s="76"/>
      <c r="OC509" s="75"/>
      <c r="OD509" s="74">
        <f t="shared" si="943"/>
        <v>0</v>
      </c>
      <c r="OF509" s="148"/>
      <c r="OH509" s="78"/>
      <c r="OI509" s="37"/>
      <c r="OJ509" s="77"/>
      <c r="OK509" s="76"/>
      <c r="OL509" s="76"/>
      <c r="OM509" s="76"/>
      <c r="ON509" s="76"/>
      <c r="OO509" s="76"/>
      <c r="OP509" s="76"/>
      <c r="OQ509" s="76"/>
      <c r="OR509" s="76"/>
      <c r="OS509" s="76"/>
      <c r="OT509" s="76"/>
      <c r="OU509" s="76"/>
      <c r="OV509" s="76"/>
      <c r="OW509" s="76"/>
      <c r="OX509" s="76"/>
      <c r="OY509" s="76"/>
      <c r="OZ509" s="75"/>
      <c r="PA509" s="76"/>
      <c r="PB509" s="75"/>
      <c r="PC509" s="74">
        <f t="shared" si="944"/>
        <v>0</v>
      </c>
      <c r="PE509" s="148"/>
      <c r="PG509" s="78"/>
      <c r="PH509" s="37"/>
      <c r="PI509" s="77"/>
      <c r="PJ509" s="76"/>
      <c r="PK509" s="76"/>
      <c r="PL509" s="76"/>
      <c r="PM509" s="76"/>
      <c r="PN509" s="76"/>
      <c r="PO509" s="76"/>
      <c r="PP509" s="76"/>
      <c r="PQ509" s="76"/>
      <c r="PR509" s="76"/>
      <c r="PS509" s="76"/>
      <c r="PT509" s="76"/>
      <c r="PU509" s="76"/>
      <c r="PV509" s="76"/>
      <c r="PW509" s="76"/>
      <c r="PX509" s="76"/>
      <c r="PY509" s="75"/>
      <c r="PZ509" s="76"/>
      <c r="QA509" s="75"/>
      <c r="QB509" s="74">
        <f t="shared" si="945"/>
        <v>0</v>
      </c>
      <c r="QD509" s="148"/>
      <c r="QF509" s="78"/>
      <c r="QG509" s="37"/>
      <c r="QH509" s="77"/>
      <c r="QI509" s="76"/>
      <c r="QJ509" s="76"/>
      <c r="QK509" s="76"/>
      <c r="QL509" s="76"/>
      <c r="QM509" s="76"/>
      <c r="QN509" s="76"/>
      <c r="QO509" s="76"/>
      <c r="QP509" s="76"/>
      <c r="QQ509" s="76"/>
      <c r="QR509" s="76"/>
      <c r="QS509" s="76"/>
      <c r="QT509" s="76"/>
      <c r="QU509" s="76"/>
      <c r="QV509" s="76"/>
      <c r="QW509" s="76"/>
      <c r="QX509" s="75"/>
      <c r="QY509" s="76"/>
      <c r="QZ509" s="75"/>
      <c r="RA509" s="74">
        <f t="shared" si="946"/>
        <v>0</v>
      </c>
      <c r="RC509" s="148"/>
      <c r="RE509" s="78"/>
      <c r="RF509" s="37"/>
      <c r="RG509" s="77"/>
      <c r="RH509" s="76"/>
      <c r="RI509" s="76"/>
      <c r="RJ509" s="76"/>
      <c r="RK509" s="76"/>
      <c r="RL509" s="76"/>
      <c r="RM509" s="76"/>
      <c r="RN509" s="76"/>
      <c r="RO509" s="76"/>
      <c r="RP509" s="76"/>
      <c r="RQ509" s="76"/>
      <c r="RR509" s="76"/>
      <c r="RS509" s="76"/>
      <c r="RT509" s="76"/>
      <c r="RU509" s="76"/>
      <c r="RV509" s="76"/>
      <c r="RW509" s="75"/>
      <c r="RX509" s="76"/>
      <c r="RY509" s="75"/>
      <c r="RZ509" s="74">
        <f t="shared" si="947"/>
        <v>0</v>
      </c>
      <c r="SB509" s="148"/>
      <c r="SD509" s="78"/>
      <c r="SE509" s="37"/>
      <c r="SF509" s="77"/>
      <c r="SG509" s="76"/>
      <c r="SH509" s="76"/>
      <c r="SI509" s="76"/>
      <c r="SJ509" s="76"/>
      <c r="SK509" s="76"/>
      <c r="SL509" s="76"/>
      <c r="SM509" s="76"/>
      <c r="SN509" s="76"/>
      <c r="SO509" s="76"/>
      <c r="SP509" s="76"/>
      <c r="SQ509" s="76"/>
      <c r="SR509" s="76"/>
      <c r="SS509" s="76"/>
      <c r="ST509" s="76"/>
      <c r="SU509" s="76"/>
      <c r="SV509" s="75"/>
      <c r="SW509" s="76"/>
      <c r="SX509" s="75"/>
      <c r="SY509" s="74">
        <f t="shared" si="948"/>
        <v>0</v>
      </c>
      <c r="TA509" s="148"/>
      <c r="TC509" s="78"/>
      <c r="TD509" s="37"/>
      <c r="TE509" s="77"/>
      <c r="TF509" s="76"/>
      <c r="TG509" s="76"/>
      <c r="TH509" s="76"/>
      <c r="TI509" s="76"/>
      <c r="TJ509" s="76"/>
      <c r="TK509" s="76"/>
      <c r="TL509" s="76"/>
      <c r="TM509" s="76"/>
      <c r="TN509" s="76"/>
      <c r="TO509" s="76"/>
      <c r="TP509" s="76"/>
      <c r="TQ509" s="76"/>
      <c r="TR509" s="76"/>
      <c r="TS509" s="76"/>
      <c r="TT509" s="76"/>
      <c r="TU509" s="75"/>
      <c r="TV509" s="76"/>
      <c r="TW509" s="75"/>
      <c r="TX509" s="74">
        <f t="shared" si="949"/>
        <v>0</v>
      </c>
      <c r="TZ509" s="148"/>
      <c r="UB509" s="78"/>
      <c r="UC509" s="37"/>
      <c r="UD509" s="77"/>
      <c r="UE509" s="76"/>
      <c r="UF509" s="76"/>
      <c r="UG509" s="76"/>
      <c r="UH509" s="76"/>
      <c r="UI509" s="76"/>
      <c r="UJ509" s="76"/>
      <c r="UK509" s="76"/>
      <c r="UL509" s="76"/>
      <c r="UM509" s="76"/>
      <c r="UN509" s="76"/>
      <c r="UO509" s="76"/>
      <c r="UP509" s="76"/>
      <c r="UQ509" s="76"/>
      <c r="UR509" s="76"/>
      <c r="US509" s="76"/>
      <c r="UT509" s="75"/>
      <c r="UU509" s="76"/>
      <c r="UV509" s="75"/>
      <c r="UW509" s="74">
        <f t="shared" si="950"/>
        <v>0</v>
      </c>
      <c r="UY509" s="148"/>
      <c r="VA509" s="78"/>
      <c r="VB509" s="37"/>
      <c r="VC509" s="77"/>
      <c r="VD509" s="76"/>
      <c r="VE509" s="76"/>
      <c r="VF509" s="76"/>
      <c r="VG509" s="76"/>
      <c r="VH509" s="76"/>
      <c r="VI509" s="76"/>
      <c r="VJ509" s="76"/>
      <c r="VK509" s="76"/>
      <c r="VL509" s="76"/>
      <c r="VM509" s="76"/>
      <c r="VN509" s="76"/>
      <c r="VO509" s="76"/>
      <c r="VP509" s="76"/>
      <c r="VQ509" s="76"/>
      <c r="VR509" s="76"/>
      <c r="VS509" s="75"/>
      <c r="VT509" s="76"/>
      <c r="VU509" s="75"/>
      <c r="VV509" s="74">
        <f t="shared" si="951"/>
        <v>0</v>
      </c>
    </row>
    <row r="510" spans="2:596" s="38" customFormat="1" outlineLevel="1">
      <c r="B510" s="88"/>
      <c r="C510" s="89" t="str">
        <f>IF(ISERROR(I510+1)=TRUE,I510,IF(I510="","",MAX(C$15:C509)+1))</f>
        <v/>
      </c>
      <c r="D510" s="88" t="str">
        <f t="shared" si="835"/>
        <v/>
      </c>
      <c r="E510" s="3"/>
      <c r="G510" s="148"/>
      <c r="I510" s="95"/>
      <c r="J510" s="94"/>
      <c r="K510" s="93"/>
      <c r="L510" s="93"/>
      <c r="M510" s="93"/>
      <c r="N510" s="93"/>
      <c r="O510" s="92"/>
      <c r="P510" s="91"/>
      <c r="Q510" s="297"/>
      <c r="R510" s="90"/>
      <c r="S510" s="298"/>
      <c r="U510" s="148"/>
      <c r="W510" s="78"/>
      <c r="X510" s="37"/>
      <c r="Y510" s="77"/>
      <c r="Z510" s="76"/>
      <c r="AA510" s="79"/>
      <c r="AB510" s="76"/>
      <c r="AC510" s="79"/>
      <c r="AD510" s="76"/>
      <c r="AE510" s="76"/>
      <c r="AF510" s="76"/>
      <c r="AG510" s="76"/>
      <c r="AH510" s="76"/>
      <c r="AI510" s="76"/>
      <c r="AJ510" s="76"/>
      <c r="AK510" s="75"/>
      <c r="AL510" s="75"/>
      <c r="AM510" s="75"/>
      <c r="AN510" s="75"/>
      <c r="AO510" s="75"/>
      <c r="AP510" s="75"/>
      <c r="AQ510" s="75"/>
      <c r="AR510" s="74">
        <f t="shared" si="929"/>
        <v>0</v>
      </c>
      <c r="AT510" s="148"/>
      <c r="AV510" s="78"/>
      <c r="AW510" s="37"/>
      <c r="AX510" s="77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5"/>
      <c r="BK510" s="75"/>
      <c r="BL510" s="75"/>
      <c r="BM510" s="75"/>
      <c r="BN510" s="75"/>
      <c r="BO510" s="75"/>
      <c r="BP510" s="75"/>
      <c r="BQ510" s="74">
        <f t="shared" si="930"/>
        <v>0</v>
      </c>
      <c r="BS510" s="148"/>
      <c r="BU510" s="78"/>
      <c r="BV510" s="37"/>
      <c r="BW510" s="77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5"/>
      <c r="CJ510" s="75"/>
      <c r="CK510" s="75"/>
      <c r="CL510" s="75"/>
      <c r="CM510" s="75"/>
      <c r="CN510" s="75"/>
      <c r="CO510" s="75"/>
      <c r="CP510" s="74">
        <f t="shared" si="931"/>
        <v>0</v>
      </c>
      <c r="CR510" s="148"/>
      <c r="CT510" s="78"/>
      <c r="CU510" s="37"/>
      <c r="CV510" s="77"/>
      <c r="CW510" s="76"/>
      <c r="CX510" s="76"/>
      <c r="CY510" s="76"/>
      <c r="CZ510" s="76"/>
      <c r="DA510" s="76"/>
      <c r="DB510" s="76"/>
      <c r="DC510" s="76"/>
      <c r="DD510" s="76"/>
      <c r="DE510" s="76"/>
      <c r="DF510" s="76"/>
      <c r="DG510" s="76"/>
      <c r="DH510" s="75"/>
      <c r="DI510" s="75"/>
      <c r="DJ510" s="75"/>
      <c r="DK510" s="75"/>
      <c r="DL510" s="75"/>
      <c r="DM510" s="75"/>
      <c r="DN510" s="75"/>
      <c r="DO510" s="74">
        <f t="shared" si="932"/>
        <v>0</v>
      </c>
      <c r="DQ510" s="148"/>
      <c r="DS510" s="78"/>
      <c r="DT510" s="37"/>
      <c r="DU510" s="77"/>
      <c r="DV510" s="76"/>
      <c r="DW510" s="76"/>
      <c r="DX510" s="76"/>
      <c r="DY510" s="76"/>
      <c r="DZ510" s="76"/>
      <c r="EA510" s="76"/>
      <c r="EB510" s="76"/>
      <c r="EC510" s="76"/>
      <c r="ED510" s="76"/>
      <c r="EE510" s="76"/>
      <c r="EF510" s="76"/>
      <c r="EG510" s="75"/>
      <c r="EH510" s="75"/>
      <c r="EI510" s="75"/>
      <c r="EJ510" s="75"/>
      <c r="EK510" s="75"/>
      <c r="EL510" s="75"/>
      <c r="EM510" s="75"/>
      <c r="EN510" s="74">
        <f t="shared" si="933"/>
        <v>0</v>
      </c>
      <c r="EP510" s="148"/>
      <c r="ER510" s="78"/>
      <c r="ES510" s="37"/>
      <c r="ET510" s="77"/>
      <c r="EU510" s="76"/>
      <c r="EV510" s="76"/>
      <c r="EW510" s="76"/>
      <c r="EX510" s="76"/>
      <c r="EY510" s="76"/>
      <c r="EZ510" s="76"/>
      <c r="FA510" s="76"/>
      <c r="FB510" s="76"/>
      <c r="FC510" s="76"/>
      <c r="FD510" s="76"/>
      <c r="FE510" s="76"/>
      <c r="FF510" s="76"/>
      <c r="FG510" s="76"/>
      <c r="FH510" s="75"/>
      <c r="FI510" s="75"/>
      <c r="FJ510" s="75"/>
      <c r="FK510" s="75"/>
      <c r="FL510" s="75"/>
      <c r="FM510" s="74">
        <f t="shared" si="934"/>
        <v>0</v>
      </c>
      <c r="FO510" s="148"/>
      <c r="FQ510" s="78"/>
      <c r="FR510" s="37"/>
      <c r="FS510" s="77"/>
      <c r="FT510" s="76"/>
      <c r="FU510" s="76"/>
      <c r="FV510" s="76"/>
      <c r="FW510" s="76"/>
      <c r="FX510" s="76"/>
      <c r="FY510" s="76"/>
      <c r="FZ510" s="76"/>
      <c r="GA510" s="76"/>
      <c r="GB510" s="76"/>
      <c r="GC510" s="76"/>
      <c r="GD510" s="76"/>
      <c r="GE510" s="76"/>
      <c r="GF510" s="76"/>
      <c r="GG510" s="75"/>
      <c r="GH510" s="75"/>
      <c r="GI510" s="75"/>
      <c r="GJ510" s="75"/>
      <c r="GK510" s="75"/>
      <c r="GL510" s="74">
        <f t="shared" si="935"/>
        <v>0</v>
      </c>
      <c r="GN510" s="148"/>
      <c r="GP510" s="78"/>
      <c r="GQ510" s="37"/>
      <c r="GR510" s="77"/>
      <c r="GS510" s="76"/>
      <c r="GT510" s="76"/>
      <c r="GU510" s="76"/>
      <c r="GV510" s="76"/>
      <c r="GW510" s="76"/>
      <c r="GX510" s="76"/>
      <c r="GY510" s="76"/>
      <c r="GZ510" s="76"/>
      <c r="HA510" s="76"/>
      <c r="HB510" s="76"/>
      <c r="HC510" s="76"/>
      <c r="HD510" s="76"/>
      <c r="HE510" s="76"/>
      <c r="HF510" s="75"/>
      <c r="HG510" s="75"/>
      <c r="HH510" s="75"/>
      <c r="HI510" s="75"/>
      <c r="HJ510" s="75"/>
      <c r="HK510" s="74">
        <f t="shared" si="936"/>
        <v>0</v>
      </c>
      <c r="HM510" s="148"/>
      <c r="HO510" s="78"/>
      <c r="HP510" s="37"/>
      <c r="HQ510" s="77"/>
      <c r="HR510" s="76"/>
      <c r="HS510" s="76"/>
      <c r="HT510" s="76"/>
      <c r="HU510" s="76"/>
      <c r="HV510" s="76"/>
      <c r="HW510" s="76"/>
      <c r="HX510" s="76"/>
      <c r="HY510" s="76"/>
      <c r="HZ510" s="76"/>
      <c r="IA510" s="76"/>
      <c r="IB510" s="76"/>
      <c r="IC510" s="76"/>
      <c r="ID510" s="76"/>
      <c r="IE510" s="75"/>
      <c r="IF510" s="75"/>
      <c r="IG510" s="75"/>
      <c r="IH510" s="75"/>
      <c r="II510" s="75"/>
      <c r="IJ510" s="74">
        <f t="shared" si="937"/>
        <v>0</v>
      </c>
      <c r="IL510" s="148"/>
      <c r="IN510" s="78"/>
      <c r="IO510" s="37"/>
      <c r="IP510" s="77"/>
      <c r="IQ510" s="76"/>
      <c r="IR510" s="76"/>
      <c r="IS510" s="76"/>
      <c r="IT510" s="76"/>
      <c r="IU510" s="76"/>
      <c r="IV510" s="76"/>
      <c r="IW510" s="76"/>
      <c r="IX510" s="75"/>
      <c r="IY510" s="75"/>
      <c r="IZ510" s="75"/>
      <c r="JA510" s="75"/>
      <c r="JB510" s="75"/>
      <c r="JC510" s="75"/>
      <c r="JD510" s="75"/>
      <c r="JE510" s="75"/>
      <c r="JF510" s="75"/>
      <c r="JG510" s="75"/>
      <c r="JH510" s="75"/>
      <c r="JI510" s="74">
        <f t="shared" si="938"/>
        <v>0</v>
      </c>
      <c r="JK510" s="148"/>
      <c r="JM510" s="78"/>
      <c r="JN510" s="37"/>
      <c r="JO510" s="77"/>
      <c r="JP510" s="76"/>
      <c r="JQ510" s="76"/>
      <c r="JR510" s="76"/>
      <c r="JS510" s="76"/>
      <c r="JT510" s="76"/>
      <c r="JU510" s="76"/>
      <c r="JV510" s="76"/>
      <c r="JW510" s="75"/>
      <c r="JX510" s="75"/>
      <c r="JY510" s="75"/>
      <c r="JZ510" s="75"/>
      <c r="KA510" s="75"/>
      <c r="KB510" s="75"/>
      <c r="KC510" s="75"/>
      <c r="KD510" s="75"/>
      <c r="KE510" s="75"/>
      <c r="KF510" s="75"/>
      <c r="KG510" s="75"/>
      <c r="KH510" s="74">
        <f t="shared" si="939"/>
        <v>0</v>
      </c>
      <c r="KJ510" s="148"/>
      <c r="KL510" s="78"/>
      <c r="KM510" s="37"/>
      <c r="KN510" s="77"/>
      <c r="KO510" s="76"/>
      <c r="KP510" s="76"/>
      <c r="KQ510" s="76"/>
      <c r="KR510" s="76"/>
      <c r="KS510" s="76"/>
      <c r="KT510" s="76"/>
      <c r="KU510" s="76"/>
      <c r="KV510" s="75"/>
      <c r="KW510" s="75"/>
      <c r="KX510" s="75"/>
      <c r="KY510" s="75"/>
      <c r="KZ510" s="75"/>
      <c r="LA510" s="75"/>
      <c r="LB510" s="75"/>
      <c r="LC510" s="75"/>
      <c r="LD510" s="75"/>
      <c r="LE510" s="75"/>
      <c r="LF510" s="75"/>
      <c r="LG510" s="74">
        <f t="shared" si="940"/>
        <v>0</v>
      </c>
      <c r="LI510" s="148"/>
      <c r="LK510" s="78"/>
      <c r="LL510" s="37"/>
      <c r="LM510" s="77"/>
      <c r="LN510" s="76"/>
      <c r="LO510" s="76"/>
      <c r="LP510" s="76"/>
      <c r="LQ510" s="76"/>
      <c r="LR510" s="76"/>
      <c r="LS510" s="76"/>
      <c r="LT510" s="76"/>
      <c r="LU510" s="75"/>
      <c r="LV510" s="75"/>
      <c r="LW510" s="75"/>
      <c r="LX510" s="75"/>
      <c r="LY510" s="75"/>
      <c r="LZ510" s="75"/>
      <c r="MA510" s="75"/>
      <c r="MB510" s="75"/>
      <c r="MC510" s="75"/>
      <c r="MD510" s="75"/>
      <c r="ME510" s="75"/>
      <c r="MF510" s="74">
        <f t="shared" si="941"/>
        <v>0</v>
      </c>
      <c r="MH510" s="148"/>
      <c r="MJ510" s="78"/>
      <c r="MK510" s="37"/>
      <c r="ML510" s="77"/>
      <c r="MM510" s="76"/>
      <c r="MN510" s="76"/>
      <c r="MO510" s="76"/>
      <c r="MP510" s="76"/>
      <c r="MQ510" s="76"/>
      <c r="MR510" s="76"/>
      <c r="MS510" s="76"/>
      <c r="MT510" s="75"/>
      <c r="MU510" s="75"/>
      <c r="MV510" s="75"/>
      <c r="MW510" s="75"/>
      <c r="MX510" s="75"/>
      <c r="MY510" s="75"/>
      <c r="MZ510" s="75"/>
      <c r="NA510" s="75"/>
      <c r="NB510" s="75"/>
      <c r="NC510" s="75"/>
      <c r="ND510" s="75"/>
      <c r="NE510" s="74">
        <f t="shared" si="942"/>
        <v>0</v>
      </c>
      <c r="NG510" s="148"/>
      <c r="NI510" s="78"/>
      <c r="NJ510" s="37"/>
      <c r="NK510" s="77"/>
      <c r="NL510" s="76"/>
      <c r="NM510" s="76"/>
      <c r="NN510" s="76"/>
      <c r="NO510" s="76"/>
      <c r="NP510" s="76"/>
      <c r="NQ510" s="76"/>
      <c r="NR510" s="76"/>
      <c r="NS510" s="76"/>
      <c r="NT510" s="76"/>
      <c r="NU510" s="76"/>
      <c r="NV510" s="76"/>
      <c r="NW510" s="76"/>
      <c r="NX510" s="76"/>
      <c r="NY510" s="76"/>
      <c r="NZ510" s="76"/>
      <c r="OA510" s="75"/>
      <c r="OB510" s="76"/>
      <c r="OC510" s="75"/>
      <c r="OD510" s="74">
        <f t="shared" si="943"/>
        <v>0</v>
      </c>
      <c r="OF510" s="148"/>
      <c r="OH510" s="78"/>
      <c r="OI510" s="37"/>
      <c r="OJ510" s="77"/>
      <c r="OK510" s="76"/>
      <c r="OL510" s="76"/>
      <c r="OM510" s="76"/>
      <c r="ON510" s="76"/>
      <c r="OO510" s="76"/>
      <c r="OP510" s="76"/>
      <c r="OQ510" s="76"/>
      <c r="OR510" s="76"/>
      <c r="OS510" s="76"/>
      <c r="OT510" s="76"/>
      <c r="OU510" s="76"/>
      <c r="OV510" s="76"/>
      <c r="OW510" s="76"/>
      <c r="OX510" s="76"/>
      <c r="OY510" s="76"/>
      <c r="OZ510" s="75"/>
      <c r="PA510" s="76"/>
      <c r="PB510" s="75"/>
      <c r="PC510" s="74">
        <f t="shared" si="944"/>
        <v>0</v>
      </c>
      <c r="PE510" s="148"/>
      <c r="PG510" s="78"/>
      <c r="PH510" s="37"/>
      <c r="PI510" s="77"/>
      <c r="PJ510" s="76"/>
      <c r="PK510" s="76"/>
      <c r="PL510" s="76"/>
      <c r="PM510" s="76"/>
      <c r="PN510" s="76"/>
      <c r="PO510" s="76"/>
      <c r="PP510" s="76"/>
      <c r="PQ510" s="76"/>
      <c r="PR510" s="76"/>
      <c r="PS510" s="76"/>
      <c r="PT510" s="76"/>
      <c r="PU510" s="76"/>
      <c r="PV510" s="76"/>
      <c r="PW510" s="76"/>
      <c r="PX510" s="76"/>
      <c r="PY510" s="75"/>
      <c r="PZ510" s="76"/>
      <c r="QA510" s="75"/>
      <c r="QB510" s="74">
        <f t="shared" si="945"/>
        <v>0</v>
      </c>
      <c r="QD510" s="148"/>
      <c r="QF510" s="78"/>
      <c r="QG510" s="37"/>
      <c r="QH510" s="77"/>
      <c r="QI510" s="76"/>
      <c r="QJ510" s="76"/>
      <c r="QK510" s="76"/>
      <c r="QL510" s="76"/>
      <c r="QM510" s="76"/>
      <c r="QN510" s="76"/>
      <c r="QO510" s="76"/>
      <c r="QP510" s="76"/>
      <c r="QQ510" s="76"/>
      <c r="QR510" s="76"/>
      <c r="QS510" s="76"/>
      <c r="QT510" s="76"/>
      <c r="QU510" s="76"/>
      <c r="QV510" s="76"/>
      <c r="QW510" s="76"/>
      <c r="QX510" s="75"/>
      <c r="QY510" s="76"/>
      <c r="QZ510" s="75"/>
      <c r="RA510" s="74">
        <f t="shared" si="946"/>
        <v>0</v>
      </c>
      <c r="RC510" s="148"/>
      <c r="RE510" s="78"/>
      <c r="RF510" s="37"/>
      <c r="RG510" s="77"/>
      <c r="RH510" s="76"/>
      <c r="RI510" s="76"/>
      <c r="RJ510" s="76"/>
      <c r="RK510" s="76"/>
      <c r="RL510" s="76"/>
      <c r="RM510" s="76"/>
      <c r="RN510" s="76"/>
      <c r="RO510" s="76"/>
      <c r="RP510" s="76"/>
      <c r="RQ510" s="76"/>
      <c r="RR510" s="76"/>
      <c r="RS510" s="76"/>
      <c r="RT510" s="76"/>
      <c r="RU510" s="76"/>
      <c r="RV510" s="76"/>
      <c r="RW510" s="75"/>
      <c r="RX510" s="76"/>
      <c r="RY510" s="75"/>
      <c r="RZ510" s="74">
        <f t="shared" si="947"/>
        <v>0</v>
      </c>
      <c r="SB510" s="148"/>
      <c r="SD510" s="78"/>
      <c r="SE510" s="37"/>
      <c r="SF510" s="77"/>
      <c r="SG510" s="76"/>
      <c r="SH510" s="76"/>
      <c r="SI510" s="76"/>
      <c r="SJ510" s="76"/>
      <c r="SK510" s="76"/>
      <c r="SL510" s="76"/>
      <c r="SM510" s="76"/>
      <c r="SN510" s="76"/>
      <c r="SO510" s="76"/>
      <c r="SP510" s="76"/>
      <c r="SQ510" s="76"/>
      <c r="SR510" s="76"/>
      <c r="SS510" s="76"/>
      <c r="ST510" s="76"/>
      <c r="SU510" s="76"/>
      <c r="SV510" s="75"/>
      <c r="SW510" s="76"/>
      <c r="SX510" s="75"/>
      <c r="SY510" s="74">
        <f t="shared" si="948"/>
        <v>0</v>
      </c>
      <c r="TA510" s="148"/>
      <c r="TC510" s="78"/>
      <c r="TD510" s="37"/>
      <c r="TE510" s="77"/>
      <c r="TF510" s="76"/>
      <c r="TG510" s="76"/>
      <c r="TH510" s="76"/>
      <c r="TI510" s="76"/>
      <c r="TJ510" s="76"/>
      <c r="TK510" s="76"/>
      <c r="TL510" s="76"/>
      <c r="TM510" s="76"/>
      <c r="TN510" s="76"/>
      <c r="TO510" s="76"/>
      <c r="TP510" s="76"/>
      <c r="TQ510" s="76"/>
      <c r="TR510" s="76"/>
      <c r="TS510" s="76"/>
      <c r="TT510" s="76"/>
      <c r="TU510" s="75"/>
      <c r="TV510" s="76"/>
      <c r="TW510" s="75"/>
      <c r="TX510" s="74">
        <f t="shared" si="949"/>
        <v>0</v>
      </c>
      <c r="TZ510" s="148"/>
      <c r="UB510" s="78"/>
      <c r="UC510" s="37"/>
      <c r="UD510" s="77"/>
      <c r="UE510" s="76"/>
      <c r="UF510" s="76"/>
      <c r="UG510" s="76"/>
      <c r="UH510" s="76"/>
      <c r="UI510" s="76"/>
      <c r="UJ510" s="76"/>
      <c r="UK510" s="76"/>
      <c r="UL510" s="76"/>
      <c r="UM510" s="76"/>
      <c r="UN510" s="76"/>
      <c r="UO510" s="76"/>
      <c r="UP510" s="76"/>
      <c r="UQ510" s="76"/>
      <c r="UR510" s="76"/>
      <c r="US510" s="76"/>
      <c r="UT510" s="75"/>
      <c r="UU510" s="76"/>
      <c r="UV510" s="75"/>
      <c r="UW510" s="74">
        <f t="shared" si="950"/>
        <v>0</v>
      </c>
      <c r="UY510" s="148"/>
      <c r="VA510" s="78"/>
      <c r="VB510" s="37"/>
      <c r="VC510" s="77"/>
      <c r="VD510" s="76"/>
      <c r="VE510" s="76"/>
      <c r="VF510" s="76"/>
      <c r="VG510" s="76"/>
      <c r="VH510" s="76"/>
      <c r="VI510" s="76"/>
      <c r="VJ510" s="76"/>
      <c r="VK510" s="76"/>
      <c r="VL510" s="76"/>
      <c r="VM510" s="76"/>
      <c r="VN510" s="76"/>
      <c r="VO510" s="76"/>
      <c r="VP510" s="76"/>
      <c r="VQ510" s="76"/>
      <c r="VR510" s="76"/>
      <c r="VS510" s="75"/>
      <c r="VT510" s="76"/>
      <c r="VU510" s="75"/>
      <c r="VV510" s="74">
        <f t="shared" si="951"/>
        <v>0</v>
      </c>
    </row>
    <row r="511" spans="2:596" s="38" customFormat="1" outlineLevel="1">
      <c r="B511" s="88"/>
      <c r="C511" s="89" t="str">
        <f>IF(ISERROR(I511+1)=TRUE,I511,IF(I511="","",MAX(C$15:C510)+1))</f>
        <v/>
      </c>
      <c r="D511" s="88" t="str">
        <f t="shared" si="835"/>
        <v/>
      </c>
      <c r="E511" s="3"/>
      <c r="G511" s="148"/>
      <c r="I511" s="95"/>
      <c r="J511" s="94"/>
      <c r="K511" s="93"/>
      <c r="L511" s="93"/>
      <c r="M511" s="93"/>
      <c r="N511" s="93"/>
      <c r="O511" s="92"/>
      <c r="P511" s="91"/>
      <c r="Q511" s="297"/>
      <c r="R511" s="90"/>
      <c r="S511" s="298"/>
      <c r="U511" s="148"/>
      <c r="W511" s="78"/>
      <c r="X511" s="37"/>
      <c r="Y511" s="77"/>
      <c r="Z511" s="76"/>
      <c r="AA511" s="79"/>
      <c r="AB511" s="76"/>
      <c r="AC511" s="79"/>
      <c r="AD511" s="76"/>
      <c r="AE511" s="76"/>
      <c r="AF511" s="76"/>
      <c r="AG511" s="76"/>
      <c r="AH511" s="76"/>
      <c r="AI511" s="76"/>
      <c r="AJ511" s="76"/>
      <c r="AK511" s="75"/>
      <c r="AL511" s="75"/>
      <c r="AM511" s="75"/>
      <c r="AN511" s="75"/>
      <c r="AO511" s="75"/>
      <c r="AP511" s="75"/>
      <c r="AQ511" s="75"/>
      <c r="AR511" s="74">
        <f t="shared" si="929"/>
        <v>0</v>
      </c>
      <c r="AT511" s="148"/>
      <c r="AV511" s="78"/>
      <c r="AW511" s="37"/>
      <c r="AX511" s="77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5"/>
      <c r="BK511" s="75"/>
      <c r="BL511" s="75"/>
      <c r="BM511" s="75"/>
      <c r="BN511" s="75"/>
      <c r="BO511" s="75"/>
      <c r="BP511" s="75"/>
      <c r="BQ511" s="74">
        <f t="shared" si="930"/>
        <v>0</v>
      </c>
      <c r="BS511" s="148"/>
      <c r="BU511" s="78"/>
      <c r="BV511" s="37"/>
      <c r="BW511" s="77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5"/>
      <c r="CJ511" s="75"/>
      <c r="CK511" s="75"/>
      <c r="CL511" s="75"/>
      <c r="CM511" s="75"/>
      <c r="CN511" s="75"/>
      <c r="CO511" s="75"/>
      <c r="CP511" s="74">
        <f t="shared" si="931"/>
        <v>0</v>
      </c>
      <c r="CR511" s="148"/>
      <c r="CT511" s="78"/>
      <c r="CU511" s="37"/>
      <c r="CV511" s="77"/>
      <c r="CW511" s="76"/>
      <c r="CX511" s="76"/>
      <c r="CY511" s="76"/>
      <c r="CZ511" s="76"/>
      <c r="DA511" s="76"/>
      <c r="DB511" s="76"/>
      <c r="DC511" s="76"/>
      <c r="DD511" s="76"/>
      <c r="DE511" s="76"/>
      <c r="DF511" s="76"/>
      <c r="DG511" s="76"/>
      <c r="DH511" s="75"/>
      <c r="DI511" s="75"/>
      <c r="DJ511" s="75"/>
      <c r="DK511" s="75"/>
      <c r="DL511" s="75"/>
      <c r="DM511" s="75"/>
      <c r="DN511" s="75"/>
      <c r="DO511" s="74">
        <f t="shared" si="932"/>
        <v>0</v>
      </c>
      <c r="DQ511" s="148"/>
      <c r="DS511" s="78"/>
      <c r="DT511" s="37"/>
      <c r="DU511" s="77"/>
      <c r="DV511" s="76"/>
      <c r="DW511" s="76"/>
      <c r="DX511" s="76"/>
      <c r="DY511" s="76"/>
      <c r="DZ511" s="76"/>
      <c r="EA511" s="76"/>
      <c r="EB511" s="76"/>
      <c r="EC511" s="76"/>
      <c r="ED511" s="76"/>
      <c r="EE511" s="76"/>
      <c r="EF511" s="76"/>
      <c r="EG511" s="75"/>
      <c r="EH511" s="75"/>
      <c r="EI511" s="75"/>
      <c r="EJ511" s="75"/>
      <c r="EK511" s="75"/>
      <c r="EL511" s="75"/>
      <c r="EM511" s="75"/>
      <c r="EN511" s="74">
        <f t="shared" si="933"/>
        <v>0</v>
      </c>
      <c r="EP511" s="148"/>
      <c r="ER511" s="78"/>
      <c r="ES511" s="37"/>
      <c r="ET511" s="77"/>
      <c r="EU511" s="76"/>
      <c r="EV511" s="76"/>
      <c r="EW511" s="76"/>
      <c r="EX511" s="76"/>
      <c r="EY511" s="76"/>
      <c r="EZ511" s="76"/>
      <c r="FA511" s="76"/>
      <c r="FB511" s="76"/>
      <c r="FC511" s="76"/>
      <c r="FD511" s="76"/>
      <c r="FE511" s="76"/>
      <c r="FF511" s="76"/>
      <c r="FG511" s="76"/>
      <c r="FH511" s="75"/>
      <c r="FI511" s="75"/>
      <c r="FJ511" s="75"/>
      <c r="FK511" s="75"/>
      <c r="FL511" s="75"/>
      <c r="FM511" s="74">
        <f t="shared" si="934"/>
        <v>0</v>
      </c>
      <c r="FO511" s="148"/>
      <c r="FQ511" s="78"/>
      <c r="FR511" s="37"/>
      <c r="FS511" s="77"/>
      <c r="FT511" s="76"/>
      <c r="FU511" s="76"/>
      <c r="FV511" s="76"/>
      <c r="FW511" s="76"/>
      <c r="FX511" s="76"/>
      <c r="FY511" s="76"/>
      <c r="FZ511" s="76"/>
      <c r="GA511" s="76"/>
      <c r="GB511" s="76"/>
      <c r="GC511" s="76"/>
      <c r="GD511" s="76"/>
      <c r="GE511" s="76"/>
      <c r="GF511" s="76"/>
      <c r="GG511" s="75"/>
      <c r="GH511" s="75"/>
      <c r="GI511" s="75"/>
      <c r="GJ511" s="75"/>
      <c r="GK511" s="75"/>
      <c r="GL511" s="74">
        <f t="shared" si="935"/>
        <v>0</v>
      </c>
      <c r="GN511" s="148"/>
      <c r="GP511" s="78"/>
      <c r="GQ511" s="37"/>
      <c r="GR511" s="77"/>
      <c r="GS511" s="76"/>
      <c r="GT511" s="76"/>
      <c r="GU511" s="76"/>
      <c r="GV511" s="76"/>
      <c r="GW511" s="76"/>
      <c r="GX511" s="76"/>
      <c r="GY511" s="76"/>
      <c r="GZ511" s="76"/>
      <c r="HA511" s="76"/>
      <c r="HB511" s="76"/>
      <c r="HC511" s="76"/>
      <c r="HD511" s="76"/>
      <c r="HE511" s="76"/>
      <c r="HF511" s="75"/>
      <c r="HG511" s="75"/>
      <c r="HH511" s="75"/>
      <c r="HI511" s="75"/>
      <c r="HJ511" s="75"/>
      <c r="HK511" s="74">
        <f t="shared" si="936"/>
        <v>0</v>
      </c>
      <c r="HM511" s="148"/>
      <c r="HO511" s="78"/>
      <c r="HP511" s="37"/>
      <c r="HQ511" s="77"/>
      <c r="HR511" s="76"/>
      <c r="HS511" s="76"/>
      <c r="HT511" s="76"/>
      <c r="HU511" s="76"/>
      <c r="HV511" s="76"/>
      <c r="HW511" s="76"/>
      <c r="HX511" s="76"/>
      <c r="HY511" s="76"/>
      <c r="HZ511" s="76"/>
      <c r="IA511" s="76"/>
      <c r="IB511" s="76"/>
      <c r="IC511" s="76"/>
      <c r="ID511" s="76"/>
      <c r="IE511" s="75"/>
      <c r="IF511" s="75"/>
      <c r="IG511" s="75"/>
      <c r="IH511" s="75"/>
      <c r="II511" s="75"/>
      <c r="IJ511" s="74">
        <f t="shared" si="937"/>
        <v>0</v>
      </c>
      <c r="IL511" s="148"/>
      <c r="IN511" s="78"/>
      <c r="IO511" s="37"/>
      <c r="IP511" s="77"/>
      <c r="IQ511" s="76"/>
      <c r="IR511" s="76"/>
      <c r="IS511" s="76"/>
      <c r="IT511" s="76"/>
      <c r="IU511" s="76"/>
      <c r="IV511" s="76"/>
      <c r="IW511" s="76"/>
      <c r="IX511" s="75"/>
      <c r="IY511" s="75"/>
      <c r="IZ511" s="75"/>
      <c r="JA511" s="75"/>
      <c r="JB511" s="75"/>
      <c r="JC511" s="75"/>
      <c r="JD511" s="75"/>
      <c r="JE511" s="75"/>
      <c r="JF511" s="75"/>
      <c r="JG511" s="75"/>
      <c r="JH511" s="75"/>
      <c r="JI511" s="74">
        <f t="shared" si="938"/>
        <v>0</v>
      </c>
      <c r="JK511" s="148"/>
      <c r="JM511" s="78"/>
      <c r="JN511" s="37"/>
      <c r="JO511" s="77"/>
      <c r="JP511" s="76"/>
      <c r="JQ511" s="76"/>
      <c r="JR511" s="76"/>
      <c r="JS511" s="76"/>
      <c r="JT511" s="76"/>
      <c r="JU511" s="76"/>
      <c r="JV511" s="76"/>
      <c r="JW511" s="75"/>
      <c r="JX511" s="75"/>
      <c r="JY511" s="75"/>
      <c r="JZ511" s="75"/>
      <c r="KA511" s="75"/>
      <c r="KB511" s="75"/>
      <c r="KC511" s="75"/>
      <c r="KD511" s="75"/>
      <c r="KE511" s="75"/>
      <c r="KF511" s="75"/>
      <c r="KG511" s="75"/>
      <c r="KH511" s="74">
        <f t="shared" si="939"/>
        <v>0</v>
      </c>
      <c r="KJ511" s="148"/>
      <c r="KL511" s="78"/>
      <c r="KM511" s="37"/>
      <c r="KN511" s="77"/>
      <c r="KO511" s="76"/>
      <c r="KP511" s="76"/>
      <c r="KQ511" s="76"/>
      <c r="KR511" s="76"/>
      <c r="KS511" s="76"/>
      <c r="KT511" s="76"/>
      <c r="KU511" s="76"/>
      <c r="KV511" s="75"/>
      <c r="KW511" s="75"/>
      <c r="KX511" s="75"/>
      <c r="KY511" s="75"/>
      <c r="KZ511" s="75"/>
      <c r="LA511" s="75"/>
      <c r="LB511" s="75"/>
      <c r="LC511" s="75"/>
      <c r="LD511" s="75"/>
      <c r="LE511" s="75"/>
      <c r="LF511" s="75"/>
      <c r="LG511" s="74">
        <f t="shared" si="940"/>
        <v>0</v>
      </c>
      <c r="LI511" s="148"/>
      <c r="LK511" s="78"/>
      <c r="LL511" s="37"/>
      <c r="LM511" s="77"/>
      <c r="LN511" s="76"/>
      <c r="LO511" s="76"/>
      <c r="LP511" s="76"/>
      <c r="LQ511" s="76"/>
      <c r="LR511" s="76"/>
      <c r="LS511" s="76"/>
      <c r="LT511" s="76"/>
      <c r="LU511" s="75"/>
      <c r="LV511" s="75"/>
      <c r="LW511" s="75"/>
      <c r="LX511" s="75"/>
      <c r="LY511" s="75"/>
      <c r="LZ511" s="75"/>
      <c r="MA511" s="75"/>
      <c r="MB511" s="75"/>
      <c r="MC511" s="75"/>
      <c r="MD511" s="75"/>
      <c r="ME511" s="75"/>
      <c r="MF511" s="74">
        <f t="shared" si="941"/>
        <v>0</v>
      </c>
      <c r="MH511" s="148"/>
      <c r="MJ511" s="78"/>
      <c r="MK511" s="37"/>
      <c r="ML511" s="77"/>
      <c r="MM511" s="76"/>
      <c r="MN511" s="76"/>
      <c r="MO511" s="76"/>
      <c r="MP511" s="76"/>
      <c r="MQ511" s="76"/>
      <c r="MR511" s="76"/>
      <c r="MS511" s="76"/>
      <c r="MT511" s="75"/>
      <c r="MU511" s="75"/>
      <c r="MV511" s="75"/>
      <c r="MW511" s="75"/>
      <c r="MX511" s="75"/>
      <c r="MY511" s="75"/>
      <c r="MZ511" s="75"/>
      <c r="NA511" s="75"/>
      <c r="NB511" s="75"/>
      <c r="NC511" s="75"/>
      <c r="ND511" s="75"/>
      <c r="NE511" s="74">
        <f t="shared" si="942"/>
        <v>0</v>
      </c>
      <c r="NG511" s="148"/>
      <c r="NI511" s="78"/>
      <c r="NJ511" s="37"/>
      <c r="NK511" s="77"/>
      <c r="NL511" s="76"/>
      <c r="NM511" s="76"/>
      <c r="NN511" s="76"/>
      <c r="NO511" s="76"/>
      <c r="NP511" s="76"/>
      <c r="NQ511" s="76"/>
      <c r="NR511" s="76"/>
      <c r="NS511" s="76"/>
      <c r="NT511" s="76"/>
      <c r="NU511" s="76"/>
      <c r="NV511" s="76"/>
      <c r="NW511" s="76"/>
      <c r="NX511" s="76"/>
      <c r="NY511" s="76"/>
      <c r="NZ511" s="76"/>
      <c r="OA511" s="75"/>
      <c r="OB511" s="76"/>
      <c r="OC511" s="75"/>
      <c r="OD511" s="74">
        <f t="shared" si="943"/>
        <v>0</v>
      </c>
      <c r="OF511" s="148"/>
      <c r="OH511" s="78"/>
      <c r="OI511" s="37"/>
      <c r="OJ511" s="77"/>
      <c r="OK511" s="76"/>
      <c r="OL511" s="76"/>
      <c r="OM511" s="76"/>
      <c r="ON511" s="76"/>
      <c r="OO511" s="76"/>
      <c r="OP511" s="76"/>
      <c r="OQ511" s="76"/>
      <c r="OR511" s="76"/>
      <c r="OS511" s="76"/>
      <c r="OT511" s="76"/>
      <c r="OU511" s="76"/>
      <c r="OV511" s="76"/>
      <c r="OW511" s="76"/>
      <c r="OX511" s="76"/>
      <c r="OY511" s="76"/>
      <c r="OZ511" s="75"/>
      <c r="PA511" s="76"/>
      <c r="PB511" s="75"/>
      <c r="PC511" s="74">
        <f t="shared" si="944"/>
        <v>0</v>
      </c>
      <c r="PE511" s="148"/>
      <c r="PG511" s="78"/>
      <c r="PH511" s="37"/>
      <c r="PI511" s="77"/>
      <c r="PJ511" s="76"/>
      <c r="PK511" s="76"/>
      <c r="PL511" s="76"/>
      <c r="PM511" s="76"/>
      <c r="PN511" s="76"/>
      <c r="PO511" s="76"/>
      <c r="PP511" s="76"/>
      <c r="PQ511" s="76"/>
      <c r="PR511" s="76"/>
      <c r="PS511" s="76"/>
      <c r="PT511" s="76"/>
      <c r="PU511" s="76"/>
      <c r="PV511" s="76"/>
      <c r="PW511" s="76"/>
      <c r="PX511" s="76"/>
      <c r="PY511" s="75"/>
      <c r="PZ511" s="76"/>
      <c r="QA511" s="75"/>
      <c r="QB511" s="74">
        <f t="shared" si="945"/>
        <v>0</v>
      </c>
      <c r="QD511" s="148"/>
      <c r="QF511" s="78"/>
      <c r="QG511" s="37"/>
      <c r="QH511" s="77"/>
      <c r="QI511" s="76"/>
      <c r="QJ511" s="76"/>
      <c r="QK511" s="76"/>
      <c r="QL511" s="76"/>
      <c r="QM511" s="76"/>
      <c r="QN511" s="76"/>
      <c r="QO511" s="76"/>
      <c r="QP511" s="76"/>
      <c r="QQ511" s="76"/>
      <c r="QR511" s="76"/>
      <c r="QS511" s="76"/>
      <c r="QT511" s="76"/>
      <c r="QU511" s="76"/>
      <c r="QV511" s="76"/>
      <c r="QW511" s="76"/>
      <c r="QX511" s="75"/>
      <c r="QY511" s="76"/>
      <c r="QZ511" s="75"/>
      <c r="RA511" s="74">
        <f t="shared" si="946"/>
        <v>0</v>
      </c>
      <c r="RC511" s="148"/>
      <c r="RE511" s="78"/>
      <c r="RF511" s="37"/>
      <c r="RG511" s="77"/>
      <c r="RH511" s="76"/>
      <c r="RI511" s="76"/>
      <c r="RJ511" s="76"/>
      <c r="RK511" s="76"/>
      <c r="RL511" s="76"/>
      <c r="RM511" s="76"/>
      <c r="RN511" s="76"/>
      <c r="RO511" s="76"/>
      <c r="RP511" s="76"/>
      <c r="RQ511" s="76"/>
      <c r="RR511" s="76"/>
      <c r="RS511" s="76"/>
      <c r="RT511" s="76"/>
      <c r="RU511" s="76"/>
      <c r="RV511" s="76"/>
      <c r="RW511" s="75"/>
      <c r="RX511" s="76"/>
      <c r="RY511" s="75"/>
      <c r="RZ511" s="74">
        <f t="shared" si="947"/>
        <v>0</v>
      </c>
      <c r="SB511" s="148"/>
      <c r="SD511" s="78"/>
      <c r="SE511" s="37"/>
      <c r="SF511" s="77"/>
      <c r="SG511" s="76"/>
      <c r="SH511" s="76"/>
      <c r="SI511" s="76"/>
      <c r="SJ511" s="76"/>
      <c r="SK511" s="76"/>
      <c r="SL511" s="76"/>
      <c r="SM511" s="76"/>
      <c r="SN511" s="76"/>
      <c r="SO511" s="76"/>
      <c r="SP511" s="76"/>
      <c r="SQ511" s="76"/>
      <c r="SR511" s="76"/>
      <c r="SS511" s="76"/>
      <c r="ST511" s="76"/>
      <c r="SU511" s="76"/>
      <c r="SV511" s="75"/>
      <c r="SW511" s="76"/>
      <c r="SX511" s="75"/>
      <c r="SY511" s="74">
        <f t="shared" si="948"/>
        <v>0</v>
      </c>
      <c r="TA511" s="148"/>
      <c r="TC511" s="78"/>
      <c r="TD511" s="37"/>
      <c r="TE511" s="77"/>
      <c r="TF511" s="76"/>
      <c r="TG511" s="76"/>
      <c r="TH511" s="76"/>
      <c r="TI511" s="76"/>
      <c r="TJ511" s="76"/>
      <c r="TK511" s="76"/>
      <c r="TL511" s="76"/>
      <c r="TM511" s="76"/>
      <c r="TN511" s="76"/>
      <c r="TO511" s="76"/>
      <c r="TP511" s="76"/>
      <c r="TQ511" s="76"/>
      <c r="TR511" s="76"/>
      <c r="TS511" s="76"/>
      <c r="TT511" s="76"/>
      <c r="TU511" s="75"/>
      <c r="TV511" s="76"/>
      <c r="TW511" s="75"/>
      <c r="TX511" s="74">
        <f t="shared" si="949"/>
        <v>0</v>
      </c>
      <c r="TZ511" s="148"/>
      <c r="UB511" s="78"/>
      <c r="UC511" s="37"/>
      <c r="UD511" s="77"/>
      <c r="UE511" s="76"/>
      <c r="UF511" s="76"/>
      <c r="UG511" s="76"/>
      <c r="UH511" s="76"/>
      <c r="UI511" s="76"/>
      <c r="UJ511" s="76"/>
      <c r="UK511" s="76"/>
      <c r="UL511" s="76"/>
      <c r="UM511" s="76"/>
      <c r="UN511" s="76"/>
      <c r="UO511" s="76"/>
      <c r="UP511" s="76"/>
      <c r="UQ511" s="76"/>
      <c r="UR511" s="76"/>
      <c r="US511" s="76"/>
      <c r="UT511" s="75"/>
      <c r="UU511" s="76"/>
      <c r="UV511" s="75"/>
      <c r="UW511" s="74">
        <f t="shared" si="950"/>
        <v>0</v>
      </c>
      <c r="UY511" s="148"/>
      <c r="VA511" s="78"/>
      <c r="VB511" s="37"/>
      <c r="VC511" s="77"/>
      <c r="VD511" s="76"/>
      <c r="VE511" s="76"/>
      <c r="VF511" s="76"/>
      <c r="VG511" s="76"/>
      <c r="VH511" s="76"/>
      <c r="VI511" s="76"/>
      <c r="VJ511" s="76"/>
      <c r="VK511" s="76"/>
      <c r="VL511" s="76"/>
      <c r="VM511" s="76"/>
      <c r="VN511" s="76"/>
      <c r="VO511" s="76"/>
      <c r="VP511" s="76"/>
      <c r="VQ511" s="76"/>
      <c r="VR511" s="76"/>
      <c r="VS511" s="75"/>
      <c r="VT511" s="76"/>
      <c r="VU511" s="75"/>
      <c r="VV511" s="74">
        <f t="shared" si="951"/>
        <v>0</v>
      </c>
    </row>
    <row r="512" spans="2:596" s="38" customFormat="1" outlineLevel="1">
      <c r="B512" s="88"/>
      <c r="C512" s="89" t="str">
        <f>IF(ISERROR(I512+1)=TRUE,I512,IF(I512="","",MAX(C$15:C511)+1))</f>
        <v/>
      </c>
      <c r="D512" s="88" t="str">
        <f t="shared" si="835"/>
        <v/>
      </c>
      <c r="E512" s="3"/>
      <c r="G512" s="148"/>
      <c r="I512" s="95"/>
      <c r="J512" s="94"/>
      <c r="K512" s="93"/>
      <c r="L512" s="93"/>
      <c r="M512" s="93"/>
      <c r="N512" s="93"/>
      <c r="O512" s="92"/>
      <c r="P512" s="91"/>
      <c r="Q512" s="297"/>
      <c r="R512" s="90"/>
      <c r="S512" s="298"/>
      <c r="U512" s="148"/>
      <c r="W512" s="78"/>
      <c r="X512" s="37"/>
      <c r="Y512" s="77"/>
      <c r="Z512" s="76"/>
      <c r="AA512" s="79"/>
      <c r="AB512" s="76"/>
      <c r="AC512" s="79"/>
      <c r="AD512" s="76"/>
      <c r="AE512" s="76"/>
      <c r="AF512" s="76"/>
      <c r="AG512" s="76"/>
      <c r="AH512" s="76"/>
      <c r="AI512" s="76"/>
      <c r="AJ512" s="76"/>
      <c r="AK512" s="75"/>
      <c r="AL512" s="75"/>
      <c r="AM512" s="75"/>
      <c r="AN512" s="75"/>
      <c r="AO512" s="75"/>
      <c r="AP512" s="75"/>
      <c r="AQ512" s="75"/>
      <c r="AR512" s="74">
        <f t="shared" si="929"/>
        <v>0</v>
      </c>
      <c r="AT512" s="148"/>
      <c r="AV512" s="78"/>
      <c r="AW512" s="37"/>
      <c r="AX512" s="77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5"/>
      <c r="BK512" s="75"/>
      <c r="BL512" s="75"/>
      <c r="BM512" s="75"/>
      <c r="BN512" s="75"/>
      <c r="BO512" s="75"/>
      <c r="BP512" s="75"/>
      <c r="BQ512" s="74">
        <f t="shared" si="930"/>
        <v>0</v>
      </c>
      <c r="BS512" s="148"/>
      <c r="BU512" s="78"/>
      <c r="BV512" s="37"/>
      <c r="BW512" s="77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5"/>
      <c r="CJ512" s="75"/>
      <c r="CK512" s="75"/>
      <c r="CL512" s="75"/>
      <c r="CM512" s="75"/>
      <c r="CN512" s="75"/>
      <c r="CO512" s="75"/>
      <c r="CP512" s="74">
        <f t="shared" si="931"/>
        <v>0</v>
      </c>
      <c r="CR512" s="148"/>
      <c r="CT512" s="78"/>
      <c r="CU512" s="37"/>
      <c r="CV512" s="77"/>
      <c r="CW512" s="76"/>
      <c r="CX512" s="76"/>
      <c r="CY512" s="76"/>
      <c r="CZ512" s="76"/>
      <c r="DA512" s="76"/>
      <c r="DB512" s="76"/>
      <c r="DC512" s="76"/>
      <c r="DD512" s="76"/>
      <c r="DE512" s="76"/>
      <c r="DF512" s="76"/>
      <c r="DG512" s="76"/>
      <c r="DH512" s="75"/>
      <c r="DI512" s="75"/>
      <c r="DJ512" s="75"/>
      <c r="DK512" s="75"/>
      <c r="DL512" s="75"/>
      <c r="DM512" s="75"/>
      <c r="DN512" s="75"/>
      <c r="DO512" s="74">
        <f t="shared" si="932"/>
        <v>0</v>
      </c>
      <c r="DQ512" s="148"/>
      <c r="DS512" s="78"/>
      <c r="DT512" s="37"/>
      <c r="DU512" s="77"/>
      <c r="DV512" s="76"/>
      <c r="DW512" s="76"/>
      <c r="DX512" s="76"/>
      <c r="DY512" s="76"/>
      <c r="DZ512" s="76"/>
      <c r="EA512" s="76"/>
      <c r="EB512" s="76"/>
      <c r="EC512" s="76"/>
      <c r="ED512" s="76"/>
      <c r="EE512" s="76"/>
      <c r="EF512" s="76"/>
      <c r="EG512" s="75"/>
      <c r="EH512" s="75"/>
      <c r="EI512" s="75"/>
      <c r="EJ512" s="75"/>
      <c r="EK512" s="75"/>
      <c r="EL512" s="75"/>
      <c r="EM512" s="75"/>
      <c r="EN512" s="74">
        <f t="shared" si="933"/>
        <v>0</v>
      </c>
      <c r="EP512" s="148"/>
      <c r="ER512" s="78"/>
      <c r="ES512" s="37"/>
      <c r="ET512" s="77"/>
      <c r="EU512" s="76"/>
      <c r="EV512" s="76"/>
      <c r="EW512" s="76"/>
      <c r="EX512" s="76"/>
      <c r="EY512" s="76"/>
      <c r="EZ512" s="76"/>
      <c r="FA512" s="76"/>
      <c r="FB512" s="76"/>
      <c r="FC512" s="76"/>
      <c r="FD512" s="76"/>
      <c r="FE512" s="76"/>
      <c r="FF512" s="76"/>
      <c r="FG512" s="76"/>
      <c r="FH512" s="75"/>
      <c r="FI512" s="75"/>
      <c r="FJ512" s="75"/>
      <c r="FK512" s="75"/>
      <c r="FL512" s="75"/>
      <c r="FM512" s="74">
        <f t="shared" si="934"/>
        <v>0</v>
      </c>
      <c r="FO512" s="148"/>
      <c r="FQ512" s="78"/>
      <c r="FR512" s="37"/>
      <c r="FS512" s="77"/>
      <c r="FT512" s="76"/>
      <c r="FU512" s="76"/>
      <c r="FV512" s="76"/>
      <c r="FW512" s="76"/>
      <c r="FX512" s="76"/>
      <c r="FY512" s="76"/>
      <c r="FZ512" s="76"/>
      <c r="GA512" s="76"/>
      <c r="GB512" s="76"/>
      <c r="GC512" s="76"/>
      <c r="GD512" s="76"/>
      <c r="GE512" s="76"/>
      <c r="GF512" s="76"/>
      <c r="GG512" s="75"/>
      <c r="GH512" s="75"/>
      <c r="GI512" s="75"/>
      <c r="GJ512" s="75"/>
      <c r="GK512" s="75"/>
      <c r="GL512" s="74">
        <f t="shared" si="935"/>
        <v>0</v>
      </c>
      <c r="GN512" s="148"/>
      <c r="GP512" s="78"/>
      <c r="GQ512" s="37"/>
      <c r="GR512" s="77"/>
      <c r="GS512" s="76"/>
      <c r="GT512" s="76"/>
      <c r="GU512" s="76"/>
      <c r="GV512" s="76"/>
      <c r="GW512" s="76"/>
      <c r="GX512" s="76"/>
      <c r="GY512" s="76"/>
      <c r="GZ512" s="76"/>
      <c r="HA512" s="76"/>
      <c r="HB512" s="76"/>
      <c r="HC512" s="76"/>
      <c r="HD512" s="76"/>
      <c r="HE512" s="76"/>
      <c r="HF512" s="75"/>
      <c r="HG512" s="75"/>
      <c r="HH512" s="75"/>
      <c r="HI512" s="75"/>
      <c r="HJ512" s="75"/>
      <c r="HK512" s="74">
        <f t="shared" si="936"/>
        <v>0</v>
      </c>
      <c r="HM512" s="148"/>
      <c r="HO512" s="78"/>
      <c r="HP512" s="37"/>
      <c r="HQ512" s="77"/>
      <c r="HR512" s="76"/>
      <c r="HS512" s="76"/>
      <c r="HT512" s="76"/>
      <c r="HU512" s="76"/>
      <c r="HV512" s="76"/>
      <c r="HW512" s="76"/>
      <c r="HX512" s="76"/>
      <c r="HY512" s="76"/>
      <c r="HZ512" s="76"/>
      <c r="IA512" s="76"/>
      <c r="IB512" s="76"/>
      <c r="IC512" s="76"/>
      <c r="ID512" s="76"/>
      <c r="IE512" s="75"/>
      <c r="IF512" s="75"/>
      <c r="IG512" s="75"/>
      <c r="IH512" s="75"/>
      <c r="II512" s="75"/>
      <c r="IJ512" s="74">
        <f t="shared" si="937"/>
        <v>0</v>
      </c>
      <c r="IL512" s="148"/>
      <c r="IN512" s="78"/>
      <c r="IO512" s="37"/>
      <c r="IP512" s="77"/>
      <c r="IQ512" s="76"/>
      <c r="IR512" s="76"/>
      <c r="IS512" s="76"/>
      <c r="IT512" s="76"/>
      <c r="IU512" s="76"/>
      <c r="IV512" s="76"/>
      <c r="IW512" s="76"/>
      <c r="IX512" s="75"/>
      <c r="IY512" s="75"/>
      <c r="IZ512" s="75"/>
      <c r="JA512" s="75"/>
      <c r="JB512" s="75"/>
      <c r="JC512" s="75"/>
      <c r="JD512" s="75"/>
      <c r="JE512" s="75"/>
      <c r="JF512" s="75"/>
      <c r="JG512" s="75"/>
      <c r="JH512" s="75"/>
      <c r="JI512" s="74">
        <f t="shared" si="938"/>
        <v>0</v>
      </c>
      <c r="JK512" s="148"/>
      <c r="JM512" s="78"/>
      <c r="JN512" s="37"/>
      <c r="JO512" s="77"/>
      <c r="JP512" s="76"/>
      <c r="JQ512" s="76"/>
      <c r="JR512" s="76"/>
      <c r="JS512" s="76"/>
      <c r="JT512" s="76"/>
      <c r="JU512" s="76"/>
      <c r="JV512" s="76"/>
      <c r="JW512" s="75"/>
      <c r="JX512" s="75"/>
      <c r="JY512" s="75"/>
      <c r="JZ512" s="75"/>
      <c r="KA512" s="75"/>
      <c r="KB512" s="75"/>
      <c r="KC512" s="75"/>
      <c r="KD512" s="75"/>
      <c r="KE512" s="75"/>
      <c r="KF512" s="75"/>
      <c r="KG512" s="75"/>
      <c r="KH512" s="74">
        <f t="shared" si="939"/>
        <v>0</v>
      </c>
      <c r="KJ512" s="148"/>
      <c r="KL512" s="78"/>
      <c r="KM512" s="37"/>
      <c r="KN512" s="77"/>
      <c r="KO512" s="76"/>
      <c r="KP512" s="76"/>
      <c r="KQ512" s="76"/>
      <c r="KR512" s="76"/>
      <c r="KS512" s="76"/>
      <c r="KT512" s="76"/>
      <c r="KU512" s="76"/>
      <c r="KV512" s="75"/>
      <c r="KW512" s="75"/>
      <c r="KX512" s="75"/>
      <c r="KY512" s="75"/>
      <c r="KZ512" s="75"/>
      <c r="LA512" s="75"/>
      <c r="LB512" s="75"/>
      <c r="LC512" s="75"/>
      <c r="LD512" s="75"/>
      <c r="LE512" s="75"/>
      <c r="LF512" s="75"/>
      <c r="LG512" s="74">
        <f t="shared" si="940"/>
        <v>0</v>
      </c>
      <c r="LI512" s="148"/>
      <c r="LK512" s="78"/>
      <c r="LL512" s="37"/>
      <c r="LM512" s="77"/>
      <c r="LN512" s="76"/>
      <c r="LO512" s="76"/>
      <c r="LP512" s="76"/>
      <c r="LQ512" s="76"/>
      <c r="LR512" s="76"/>
      <c r="LS512" s="76"/>
      <c r="LT512" s="76"/>
      <c r="LU512" s="75"/>
      <c r="LV512" s="75"/>
      <c r="LW512" s="75"/>
      <c r="LX512" s="75"/>
      <c r="LY512" s="75"/>
      <c r="LZ512" s="75"/>
      <c r="MA512" s="75"/>
      <c r="MB512" s="75"/>
      <c r="MC512" s="75"/>
      <c r="MD512" s="75"/>
      <c r="ME512" s="75"/>
      <c r="MF512" s="74">
        <f t="shared" si="941"/>
        <v>0</v>
      </c>
      <c r="MH512" s="148"/>
      <c r="MJ512" s="78"/>
      <c r="MK512" s="37"/>
      <c r="ML512" s="77"/>
      <c r="MM512" s="76"/>
      <c r="MN512" s="76"/>
      <c r="MO512" s="76"/>
      <c r="MP512" s="76"/>
      <c r="MQ512" s="76"/>
      <c r="MR512" s="76"/>
      <c r="MS512" s="76"/>
      <c r="MT512" s="75"/>
      <c r="MU512" s="75"/>
      <c r="MV512" s="75"/>
      <c r="MW512" s="75"/>
      <c r="MX512" s="75"/>
      <c r="MY512" s="75"/>
      <c r="MZ512" s="75"/>
      <c r="NA512" s="75"/>
      <c r="NB512" s="75"/>
      <c r="NC512" s="75"/>
      <c r="ND512" s="75"/>
      <c r="NE512" s="74">
        <f t="shared" si="942"/>
        <v>0</v>
      </c>
      <c r="NG512" s="148"/>
      <c r="NI512" s="78"/>
      <c r="NJ512" s="37"/>
      <c r="NK512" s="77"/>
      <c r="NL512" s="76"/>
      <c r="NM512" s="76"/>
      <c r="NN512" s="76"/>
      <c r="NO512" s="76"/>
      <c r="NP512" s="76"/>
      <c r="NQ512" s="76"/>
      <c r="NR512" s="76"/>
      <c r="NS512" s="76"/>
      <c r="NT512" s="76"/>
      <c r="NU512" s="76"/>
      <c r="NV512" s="76"/>
      <c r="NW512" s="76"/>
      <c r="NX512" s="76"/>
      <c r="NY512" s="76"/>
      <c r="NZ512" s="76"/>
      <c r="OA512" s="75"/>
      <c r="OB512" s="76"/>
      <c r="OC512" s="75"/>
      <c r="OD512" s="74">
        <f t="shared" si="943"/>
        <v>0</v>
      </c>
      <c r="OF512" s="148"/>
      <c r="OH512" s="78"/>
      <c r="OI512" s="37"/>
      <c r="OJ512" s="77"/>
      <c r="OK512" s="76"/>
      <c r="OL512" s="76"/>
      <c r="OM512" s="76"/>
      <c r="ON512" s="76"/>
      <c r="OO512" s="76"/>
      <c r="OP512" s="76"/>
      <c r="OQ512" s="76"/>
      <c r="OR512" s="76"/>
      <c r="OS512" s="76"/>
      <c r="OT512" s="76"/>
      <c r="OU512" s="76"/>
      <c r="OV512" s="76"/>
      <c r="OW512" s="76"/>
      <c r="OX512" s="76"/>
      <c r="OY512" s="76"/>
      <c r="OZ512" s="75"/>
      <c r="PA512" s="76"/>
      <c r="PB512" s="75"/>
      <c r="PC512" s="74">
        <f t="shared" si="944"/>
        <v>0</v>
      </c>
      <c r="PE512" s="148"/>
      <c r="PG512" s="78"/>
      <c r="PH512" s="37"/>
      <c r="PI512" s="77"/>
      <c r="PJ512" s="76"/>
      <c r="PK512" s="76"/>
      <c r="PL512" s="76"/>
      <c r="PM512" s="76"/>
      <c r="PN512" s="76"/>
      <c r="PO512" s="76"/>
      <c r="PP512" s="76"/>
      <c r="PQ512" s="76"/>
      <c r="PR512" s="76"/>
      <c r="PS512" s="76"/>
      <c r="PT512" s="76"/>
      <c r="PU512" s="76"/>
      <c r="PV512" s="76"/>
      <c r="PW512" s="76"/>
      <c r="PX512" s="76"/>
      <c r="PY512" s="75"/>
      <c r="PZ512" s="76"/>
      <c r="QA512" s="75"/>
      <c r="QB512" s="74">
        <f t="shared" si="945"/>
        <v>0</v>
      </c>
      <c r="QD512" s="148"/>
      <c r="QF512" s="78"/>
      <c r="QG512" s="37"/>
      <c r="QH512" s="77"/>
      <c r="QI512" s="76"/>
      <c r="QJ512" s="76"/>
      <c r="QK512" s="76"/>
      <c r="QL512" s="76"/>
      <c r="QM512" s="76"/>
      <c r="QN512" s="76"/>
      <c r="QO512" s="76"/>
      <c r="QP512" s="76"/>
      <c r="QQ512" s="76"/>
      <c r="QR512" s="76"/>
      <c r="QS512" s="76"/>
      <c r="QT512" s="76"/>
      <c r="QU512" s="76"/>
      <c r="QV512" s="76"/>
      <c r="QW512" s="76"/>
      <c r="QX512" s="75"/>
      <c r="QY512" s="76"/>
      <c r="QZ512" s="75"/>
      <c r="RA512" s="74">
        <f t="shared" si="946"/>
        <v>0</v>
      </c>
      <c r="RC512" s="148"/>
      <c r="RE512" s="78"/>
      <c r="RF512" s="37"/>
      <c r="RG512" s="77"/>
      <c r="RH512" s="76"/>
      <c r="RI512" s="76"/>
      <c r="RJ512" s="76"/>
      <c r="RK512" s="76"/>
      <c r="RL512" s="76"/>
      <c r="RM512" s="76"/>
      <c r="RN512" s="76"/>
      <c r="RO512" s="76"/>
      <c r="RP512" s="76"/>
      <c r="RQ512" s="76"/>
      <c r="RR512" s="76"/>
      <c r="RS512" s="76"/>
      <c r="RT512" s="76"/>
      <c r="RU512" s="76"/>
      <c r="RV512" s="76"/>
      <c r="RW512" s="75"/>
      <c r="RX512" s="76"/>
      <c r="RY512" s="75"/>
      <c r="RZ512" s="74">
        <f t="shared" si="947"/>
        <v>0</v>
      </c>
      <c r="SB512" s="148"/>
      <c r="SD512" s="78"/>
      <c r="SE512" s="37"/>
      <c r="SF512" s="77"/>
      <c r="SG512" s="76"/>
      <c r="SH512" s="76"/>
      <c r="SI512" s="76"/>
      <c r="SJ512" s="76"/>
      <c r="SK512" s="76"/>
      <c r="SL512" s="76"/>
      <c r="SM512" s="76"/>
      <c r="SN512" s="76"/>
      <c r="SO512" s="76"/>
      <c r="SP512" s="76"/>
      <c r="SQ512" s="76"/>
      <c r="SR512" s="76"/>
      <c r="SS512" s="76"/>
      <c r="ST512" s="76"/>
      <c r="SU512" s="76"/>
      <c r="SV512" s="75"/>
      <c r="SW512" s="76"/>
      <c r="SX512" s="75"/>
      <c r="SY512" s="74">
        <f t="shared" si="948"/>
        <v>0</v>
      </c>
      <c r="TA512" s="148"/>
      <c r="TC512" s="78"/>
      <c r="TD512" s="37"/>
      <c r="TE512" s="77"/>
      <c r="TF512" s="76"/>
      <c r="TG512" s="76"/>
      <c r="TH512" s="76"/>
      <c r="TI512" s="76"/>
      <c r="TJ512" s="76"/>
      <c r="TK512" s="76"/>
      <c r="TL512" s="76"/>
      <c r="TM512" s="76"/>
      <c r="TN512" s="76"/>
      <c r="TO512" s="76"/>
      <c r="TP512" s="76"/>
      <c r="TQ512" s="76"/>
      <c r="TR512" s="76"/>
      <c r="TS512" s="76"/>
      <c r="TT512" s="76"/>
      <c r="TU512" s="75"/>
      <c r="TV512" s="76"/>
      <c r="TW512" s="75"/>
      <c r="TX512" s="74">
        <f t="shared" si="949"/>
        <v>0</v>
      </c>
      <c r="TZ512" s="148"/>
      <c r="UB512" s="78"/>
      <c r="UC512" s="37"/>
      <c r="UD512" s="77"/>
      <c r="UE512" s="76"/>
      <c r="UF512" s="76"/>
      <c r="UG512" s="76"/>
      <c r="UH512" s="76"/>
      <c r="UI512" s="76"/>
      <c r="UJ512" s="76"/>
      <c r="UK512" s="76"/>
      <c r="UL512" s="76"/>
      <c r="UM512" s="76"/>
      <c r="UN512" s="76"/>
      <c r="UO512" s="76"/>
      <c r="UP512" s="76"/>
      <c r="UQ512" s="76"/>
      <c r="UR512" s="76"/>
      <c r="US512" s="76"/>
      <c r="UT512" s="75"/>
      <c r="UU512" s="76"/>
      <c r="UV512" s="75"/>
      <c r="UW512" s="74">
        <f t="shared" si="950"/>
        <v>0</v>
      </c>
      <c r="UY512" s="148"/>
      <c r="VA512" s="78"/>
      <c r="VB512" s="37"/>
      <c r="VC512" s="77"/>
      <c r="VD512" s="76"/>
      <c r="VE512" s="76"/>
      <c r="VF512" s="76"/>
      <c r="VG512" s="76"/>
      <c r="VH512" s="76"/>
      <c r="VI512" s="76"/>
      <c r="VJ512" s="76"/>
      <c r="VK512" s="76"/>
      <c r="VL512" s="76"/>
      <c r="VM512" s="76"/>
      <c r="VN512" s="76"/>
      <c r="VO512" s="76"/>
      <c r="VP512" s="76"/>
      <c r="VQ512" s="76"/>
      <c r="VR512" s="76"/>
      <c r="VS512" s="75"/>
      <c r="VT512" s="76"/>
      <c r="VU512" s="75"/>
      <c r="VV512" s="74">
        <f t="shared" si="951"/>
        <v>0</v>
      </c>
    </row>
    <row r="513" spans="2:596" s="38" customFormat="1" outlineLevel="1">
      <c r="B513" s="88"/>
      <c r="C513" s="89" t="str">
        <f>IF(ISERROR(I513+1)=TRUE,I513,IF(I513="","",MAX(C$15:C512)+1))</f>
        <v/>
      </c>
      <c r="D513" s="88" t="str">
        <f t="shared" si="835"/>
        <v/>
      </c>
      <c r="E513" s="3"/>
      <c r="G513" s="148"/>
      <c r="I513" s="95"/>
      <c r="J513" s="94"/>
      <c r="K513" s="93"/>
      <c r="L513" s="93"/>
      <c r="M513" s="93"/>
      <c r="N513" s="93"/>
      <c r="O513" s="92"/>
      <c r="P513" s="91"/>
      <c r="Q513" s="297"/>
      <c r="R513" s="90"/>
      <c r="S513" s="298"/>
      <c r="U513" s="148"/>
      <c r="W513" s="78"/>
      <c r="X513" s="37"/>
      <c r="Y513" s="77"/>
      <c r="Z513" s="76"/>
      <c r="AA513" s="79"/>
      <c r="AB513" s="76"/>
      <c r="AC513" s="79"/>
      <c r="AD513" s="76"/>
      <c r="AE513" s="76"/>
      <c r="AF513" s="76"/>
      <c r="AG513" s="76"/>
      <c r="AH513" s="76"/>
      <c r="AI513" s="76"/>
      <c r="AJ513" s="76"/>
      <c r="AK513" s="75"/>
      <c r="AL513" s="75"/>
      <c r="AM513" s="75"/>
      <c r="AN513" s="75"/>
      <c r="AO513" s="75"/>
      <c r="AP513" s="75"/>
      <c r="AQ513" s="75"/>
      <c r="AR513" s="74">
        <f t="shared" si="929"/>
        <v>0</v>
      </c>
      <c r="AT513" s="148"/>
      <c r="AV513" s="78"/>
      <c r="AW513" s="37"/>
      <c r="AX513" s="77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5"/>
      <c r="BK513" s="75"/>
      <c r="BL513" s="75"/>
      <c r="BM513" s="75"/>
      <c r="BN513" s="75"/>
      <c r="BO513" s="75"/>
      <c r="BP513" s="75"/>
      <c r="BQ513" s="74">
        <f t="shared" si="930"/>
        <v>0</v>
      </c>
      <c r="BS513" s="148"/>
      <c r="BU513" s="78"/>
      <c r="BV513" s="37"/>
      <c r="BW513" s="77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5"/>
      <c r="CJ513" s="75"/>
      <c r="CK513" s="75"/>
      <c r="CL513" s="75"/>
      <c r="CM513" s="75"/>
      <c r="CN513" s="75"/>
      <c r="CO513" s="75"/>
      <c r="CP513" s="74">
        <f t="shared" si="931"/>
        <v>0</v>
      </c>
      <c r="CR513" s="148"/>
      <c r="CT513" s="78"/>
      <c r="CU513" s="37"/>
      <c r="CV513" s="77"/>
      <c r="CW513" s="76"/>
      <c r="CX513" s="76"/>
      <c r="CY513" s="76"/>
      <c r="CZ513" s="76"/>
      <c r="DA513" s="76"/>
      <c r="DB513" s="76"/>
      <c r="DC513" s="76"/>
      <c r="DD513" s="76"/>
      <c r="DE513" s="76"/>
      <c r="DF513" s="76"/>
      <c r="DG513" s="76"/>
      <c r="DH513" s="75"/>
      <c r="DI513" s="75"/>
      <c r="DJ513" s="75"/>
      <c r="DK513" s="75"/>
      <c r="DL513" s="75"/>
      <c r="DM513" s="75"/>
      <c r="DN513" s="75"/>
      <c r="DO513" s="74">
        <f t="shared" si="932"/>
        <v>0</v>
      </c>
      <c r="DQ513" s="148"/>
      <c r="DS513" s="78"/>
      <c r="DT513" s="37"/>
      <c r="DU513" s="77"/>
      <c r="DV513" s="76"/>
      <c r="DW513" s="76"/>
      <c r="DX513" s="76"/>
      <c r="DY513" s="76"/>
      <c r="DZ513" s="76"/>
      <c r="EA513" s="76"/>
      <c r="EB513" s="76"/>
      <c r="EC513" s="76"/>
      <c r="ED513" s="76"/>
      <c r="EE513" s="76"/>
      <c r="EF513" s="76"/>
      <c r="EG513" s="75"/>
      <c r="EH513" s="75"/>
      <c r="EI513" s="75"/>
      <c r="EJ513" s="75"/>
      <c r="EK513" s="75"/>
      <c r="EL513" s="75"/>
      <c r="EM513" s="75"/>
      <c r="EN513" s="74">
        <f t="shared" si="933"/>
        <v>0</v>
      </c>
      <c r="EP513" s="148"/>
      <c r="ER513" s="78"/>
      <c r="ES513" s="37"/>
      <c r="ET513" s="77"/>
      <c r="EU513" s="76"/>
      <c r="EV513" s="76"/>
      <c r="EW513" s="76"/>
      <c r="EX513" s="76"/>
      <c r="EY513" s="76"/>
      <c r="EZ513" s="76"/>
      <c r="FA513" s="76"/>
      <c r="FB513" s="76"/>
      <c r="FC513" s="76"/>
      <c r="FD513" s="76"/>
      <c r="FE513" s="76"/>
      <c r="FF513" s="76"/>
      <c r="FG513" s="76"/>
      <c r="FH513" s="75"/>
      <c r="FI513" s="75"/>
      <c r="FJ513" s="75"/>
      <c r="FK513" s="75"/>
      <c r="FL513" s="75"/>
      <c r="FM513" s="74">
        <f t="shared" si="934"/>
        <v>0</v>
      </c>
      <c r="FO513" s="148"/>
      <c r="FQ513" s="78"/>
      <c r="FR513" s="37"/>
      <c r="FS513" s="77"/>
      <c r="FT513" s="76"/>
      <c r="FU513" s="76"/>
      <c r="FV513" s="76"/>
      <c r="FW513" s="76"/>
      <c r="FX513" s="76"/>
      <c r="FY513" s="76"/>
      <c r="FZ513" s="76"/>
      <c r="GA513" s="76"/>
      <c r="GB513" s="76"/>
      <c r="GC513" s="76"/>
      <c r="GD513" s="76"/>
      <c r="GE513" s="76"/>
      <c r="GF513" s="76"/>
      <c r="GG513" s="75"/>
      <c r="GH513" s="75"/>
      <c r="GI513" s="75"/>
      <c r="GJ513" s="75"/>
      <c r="GK513" s="75"/>
      <c r="GL513" s="74">
        <f t="shared" si="935"/>
        <v>0</v>
      </c>
      <c r="GN513" s="148"/>
      <c r="GP513" s="78"/>
      <c r="GQ513" s="37"/>
      <c r="GR513" s="77"/>
      <c r="GS513" s="76"/>
      <c r="GT513" s="76"/>
      <c r="GU513" s="76"/>
      <c r="GV513" s="76"/>
      <c r="GW513" s="76"/>
      <c r="GX513" s="76"/>
      <c r="GY513" s="76"/>
      <c r="GZ513" s="76"/>
      <c r="HA513" s="76"/>
      <c r="HB513" s="76"/>
      <c r="HC513" s="76"/>
      <c r="HD513" s="76"/>
      <c r="HE513" s="76"/>
      <c r="HF513" s="75"/>
      <c r="HG513" s="75"/>
      <c r="HH513" s="75"/>
      <c r="HI513" s="75"/>
      <c r="HJ513" s="75"/>
      <c r="HK513" s="74">
        <f t="shared" si="936"/>
        <v>0</v>
      </c>
      <c r="HM513" s="148"/>
      <c r="HO513" s="78"/>
      <c r="HP513" s="37"/>
      <c r="HQ513" s="77"/>
      <c r="HR513" s="76"/>
      <c r="HS513" s="76"/>
      <c r="HT513" s="76"/>
      <c r="HU513" s="76"/>
      <c r="HV513" s="76"/>
      <c r="HW513" s="76"/>
      <c r="HX513" s="76"/>
      <c r="HY513" s="76"/>
      <c r="HZ513" s="76"/>
      <c r="IA513" s="76"/>
      <c r="IB513" s="76"/>
      <c r="IC513" s="76"/>
      <c r="ID513" s="76"/>
      <c r="IE513" s="75"/>
      <c r="IF513" s="75"/>
      <c r="IG513" s="75"/>
      <c r="IH513" s="75"/>
      <c r="II513" s="75"/>
      <c r="IJ513" s="74">
        <f t="shared" si="937"/>
        <v>0</v>
      </c>
      <c r="IL513" s="148"/>
      <c r="IN513" s="78"/>
      <c r="IO513" s="37"/>
      <c r="IP513" s="77"/>
      <c r="IQ513" s="76"/>
      <c r="IR513" s="76"/>
      <c r="IS513" s="76"/>
      <c r="IT513" s="76"/>
      <c r="IU513" s="76"/>
      <c r="IV513" s="76"/>
      <c r="IW513" s="76"/>
      <c r="IX513" s="75"/>
      <c r="IY513" s="75"/>
      <c r="IZ513" s="75"/>
      <c r="JA513" s="75"/>
      <c r="JB513" s="75"/>
      <c r="JC513" s="75"/>
      <c r="JD513" s="75"/>
      <c r="JE513" s="75"/>
      <c r="JF513" s="75"/>
      <c r="JG513" s="75"/>
      <c r="JH513" s="75"/>
      <c r="JI513" s="74">
        <f t="shared" si="938"/>
        <v>0</v>
      </c>
      <c r="JK513" s="148"/>
      <c r="JM513" s="78"/>
      <c r="JN513" s="37"/>
      <c r="JO513" s="77"/>
      <c r="JP513" s="76"/>
      <c r="JQ513" s="76"/>
      <c r="JR513" s="76"/>
      <c r="JS513" s="76"/>
      <c r="JT513" s="76"/>
      <c r="JU513" s="76"/>
      <c r="JV513" s="76"/>
      <c r="JW513" s="75"/>
      <c r="JX513" s="75"/>
      <c r="JY513" s="75"/>
      <c r="JZ513" s="75"/>
      <c r="KA513" s="75"/>
      <c r="KB513" s="75"/>
      <c r="KC513" s="75"/>
      <c r="KD513" s="75"/>
      <c r="KE513" s="75"/>
      <c r="KF513" s="75"/>
      <c r="KG513" s="75"/>
      <c r="KH513" s="74">
        <f t="shared" si="939"/>
        <v>0</v>
      </c>
      <c r="KJ513" s="148"/>
      <c r="KL513" s="78"/>
      <c r="KM513" s="37"/>
      <c r="KN513" s="77"/>
      <c r="KO513" s="76"/>
      <c r="KP513" s="76"/>
      <c r="KQ513" s="76"/>
      <c r="KR513" s="76"/>
      <c r="KS513" s="76"/>
      <c r="KT513" s="76"/>
      <c r="KU513" s="76"/>
      <c r="KV513" s="75"/>
      <c r="KW513" s="75"/>
      <c r="KX513" s="75"/>
      <c r="KY513" s="75"/>
      <c r="KZ513" s="75"/>
      <c r="LA513" s="75"/>
      <c r="LB513" s="75"/>
      <c r="LC513" s="75"/>
      <c r="LD513" s="75"/>
      <c r="LE513" s="75"/>
      <c r="LF513" s="75"/>
      <c r="LG513" s="74">
        <f t="shared" si="940"/>
        <v>0</v>
      </c>
      <c r="LI513" s="148"/>
      <c r="LK513" s="78"/>
      <c r="LL513" s="37"/>
      <c r="LM513" s="77"/>
      <c r="LN513" s="76"/>
      <c r="LO513" s="76"/>
      <c r="LP513" s="76"/>
      <c r="LQ513" s="76"/>
      <c r="LR513" s="76"/>
      <c r="LS513" s="76"/>
      <c r="LT513" s="76"/>
      <c r="LU513" s="75"/>
      <c r="LV513" s="75"/>
      <c r="LW513" s="75"/>
      <c r="LX513" s="75"/>
      <c r="LY513" s="75"/>
      <c r="LZ513" s="75"/>
      <c r="MA513" s="75"/>
      <c r="MB513" s="75"/>
      <c r="MC513" s="75"/>
      <c r="MD513" s="75"/>
      <c r="ME513" s="75"/>
      <c r="MF513" s="74">
        <f t="shared" si="941"/>
        <v>0</v>
      </c>
      <c r="MH513" s="148"/>
      <c r="MJ513" s="78"/>
      <c r="MK513" s="37"/>
      <c r="ML513" s="77"/>
      <c r="MM513" s="76"/>
      <c r="MN513" s="76"/>
      <c r="MO513" s="76"/>
      <c r="MP513" s="76"/>
      <c r="MQ513" s="76"/>
      <c r="MR513" s="76"/>
      <c r="MS513" s="76"/>
      <c r="MT513" s="75"/>
      <c r="MU513" s="75"/>
      <c r="MV513" s="75"/>
      <c r="MW513" s="75"/>
      <c r="MX513" s="75"/>
      <c r="MY513" s="75"/>
      <c r="MZ513" s="75"/>
      <c r="NA513" s="75"/>
      <c r="NB513" s="75"/>
      <c r="NC513" s="75"/>
      <c r="ND513" s="75"/>
      <c r="NE513" s="74">
        <f t="shared" si="942"/>
        <v>0</v>
      </c>
      <c r="NG513" s="148"/>
      <c r="NI513" s="78"/>
      <c r="NJ513" s="37"/>
      <c r="NK513" s="77"/>
      <c r="NL513" s="76"/>
      <c r="NM513" s="76"/>
      <c r="NN513" s="76"/>
      <c r="NO513" s="76"/>
      <c r="NP513" s="76"/>
      <c r="NQ513" s="76"/>
      <c r="NR513" s="76"/>
      <c r="NS513" s="76"/>
      <c r="NT513" s="76"/>
      <c r="NU513" s="76"/>
      <c r="NV513" s="76"/>
      <c r="NW513" s="76"/>
      <c r="NX513" s="76"/>
      <c r="NY513" s="76"/>
      <c r="NZ513" s="76"/>
      <c r="OA513" s="75"/>
      <c r="OB513" s="76"/>
      <c r="OC513" s="75"/>
      <c r="OD513" s="74">
        <f t="shared" si="943"/>
        <v>0</v>
      </c>
      <c r="OF513" s="148"/>
      <c r="OH513" s="78"/>
      <c r="OI513" s="37"/>
      <c r="OJ513" s="77"/>
      <c r="OK513" s="76"/>
      <c r="OL513" s="76"/>
      <c r="OM513" s="76"/>
      <c r="ON513" s="76"/>
      <c r="OO513" s="76"/>
      <c r="OP513" s="76"/>
      <c r="OQ513" s="76"/>
      <c r="OR513" s="76"/>
      <c r="OS513" s="76"/>
      <c r="OT513" s="76"/>
      <c r="OU513" s="76"/>
      <c r="OV513" s="76"/>
      <c r="OW513" s="76"/>
      <c r="OX513" s="76"/>
      <c r="OY513" s="76"/>
      <c r="OZ513" s="75"/>
      <c r="PA513" s="76"/>
      <c r="PB513" s="75"/>
      <c r="PC513" s="74">
        <f t="shared" si="944"/>
        <v>0</v>
      </c>
      <c r="PE513" s="148"/>
      <c r="PG513" s="78"/>
      <c r="PH513" s="37"/>
      <c r="PI513" s="77"/>
      <c r="PJ513" s="76"/>
      <c r="PK513" s="76"/>
      <c r="PL513" s="76"/>
      <c r="PM513" s="76"/>
      <c r="PN513" s="76"/>
      <c r="PO513" s="76"/>
      <c r="PP513" s="76"/>
      <c r="PQ513" s="76"/>
      <c r="PR513" s="76"/>
      <c r="PS513" s="76"/>
      <c r="PT513" s="76"/>
      <c r="PU513" s="76"/>
      <c r="PV513" s="76"/>
      <c r="PW513" s="76"/>
      <c r="PX513" s="76"/>
      <c r="PY513" s="75"/>
      <c r="PZ513" s="76"/>
      <c r="QA513" s="75"/>
      <c r="QB513" s="74">
        <f t="shared" si="945"/>
        <v>0</v>
      </c>
      <c r="QD513" s="148"/>
      <c r="QF513" s="78"/>
      <c r="QG513" s="37"/>
      <c r="QH513" s="77"/>
      <c r="QI513" s="76"/>
      <c r="QJ513" s="76"/>
      <c r="QK513" s="76"/>
      <c r="QL513" s="76"/>
      <c r="QM513" s="76"/>
      <c r="QN513" s="76"/>
      <c r="QO513" s="76"/>
      <c r="QP513" s="76"/>
      <c r="QQ513" s="76"/>
      <c r="QR513" s="76"/>
      <c r="QS513" s="76"/>
      <c r="QT513" s="76"/>
      <c r="QU513" s="76"/>
      <c r="QV513" s="76"/>
      <c r="QW513" s="76"/>
      <c r="QX513" s="75"/>
      <c r="QY513" s="76"/>
      <c r="QZ513" s="75"/>
      <c r="RA513" s="74">
        <f t="shared" si="946"/>
        <v>0</v>
      </c>
      <c r="RC513" s="148"/>
      <c r="RE513" s="78"/>
      <c r="RF513" s="37"/>
      <c r="RG513" s="77"/>
      <c r="RH513" s="76"/>
      <c r="RI513" s="76"/>
      <c r="RJ513" s="76"/>
      <c r="RK513" s="76"/>
      <c r="RL513" s="76"/>
      <c r="RM513" s="76"/>
      <c r="RN513" s="76"/>
      <c r="RO513" s="76"/>
      <c r="RP513" s="76"/>
      <c r="RQ513" s="76"/>
      <c r="RR513" s="76"/>
      <c r="RS513" s="76"/>
      <c r="RT513" s="76"/>
      <c r="RU513" s="76"/>
      <c r="RV513" s="76"/>
      <c r="RW513" s="75"/>
      <c r="RX513" s="76"/>
      <c r="RY513" s="75"/>
      <c r="RZ513" s="74">
        <f t="shared" si="947"/>
        <v>0</v>
      </c>
      <c r="SB513" s="148"/>
      <c r="SD513" s="78"/>
      <c r="SE513" s="37"/>
      <c r="SF513" s="77"/>
      <c r="SG513" s="76"/>
      <c r="SH513" s="76"/>
      <c r="SI513" s="76"/>
      <c r="SJ513" s="76"/>
      <c r="SK513" s="76"/>
      <c r="SL513" s="76"/>
      <c r="SM513" s="76"/>
      <c r="SN513" s="76"/>
      <c r="SO513" s="76"/>
      <c r="SP513" s="76"/>
      <c r="SQ513" s="76"/>
      <c r="SR513" s="76"/>
      <c r="SS513" s="76"/>
      <c r="ST513" s="76"/>
      <c r="SU513" s="76"/>
      <c r="SV513" s="75"/>
      <c r="SW513" s="76"/>
      <c r="SX513" s="75"/>
      <c r="SY513" s="74">
        <f t="shared" si="948"/>
        <v>0</v>
      </c>
      <c r="TA513" s="148"/>
      <c r="TC513" s="78"/>
      <c r="TD513" s="37"/>
      <c r="TE513" s="77"/>
      <c r="TF513" s="76"/>
      <c r="TG513" s="76"/>
      <c r="TH513" s="76"/>
      <c r="TI513" s="76"/>
      <c r="TJ513" s="76"/>
      <c r="TK513" s="76"/>
      <c r="TL513" s="76"/>
      <c r="TM513" s="76"/>
      <c r="TN513" s="76"/>
      <c r="TO513" s="76"/>
      <c r="TP513" s="76"/>
      <c r="TQ513" s="76"/>
      <c r="TR513" s="76"/>
      <c r="TS513" s="76"/>
      <c r="TT513" s="76"/>
      <c r="TU513" s="75"/>
      <c r="TV513" s="76"/>
      <c r="TW513" s="75"/>
      <c r="TX513" s="74">
        <f t="shared" si="949"/>
        <v>0</v>
      </c>
      <c r="TZ513" s="148"/>
      <c r="UB513" s="78"/>
      <c r="UC513" s="37"/>
      <c r="UD513" s="77"/>
      <c r="UE513" s="76"/>
      <c r="UF513" s="76"/>
      <c r="UG513" s="76"/>
      <c r="UH513" s="76"/>
      <c r="UI513" s="76"/>
      <c r="UJ513" s="76"/>
      <c r="UK513" s="76"/>
      <c r="UL513" s="76"/>
      <c r="UM513" s="76"/>
      <c r="UN513" s="76"/>
      <c r="UO513" s="76"/>
      <c r="UP513" s="76"/>
      <c r="UQ513" s="76"/>
      <c r="UR513" s="76"/>
      <c r="US513" s="76"/>
      <c r="UT513" s="75"/>
      <c r="UU513" s="76"/>
      <c r="UV513" s="75"/>
      <c r="UW513" s="74">
        <f t="shared" si="950"/>
        <v>0</v>
      </c>
      <c r="UY513" s="148"/>
      <c r="VA513" s="78"/>
      <c r="VB513" s="37"/>
      <c r="VC513" s="77"/>
      <c r="VD513" s="76"/>
      <c r="VE513" s="76"/>
      <c r="VF513" s="76"/>
      <c r="VG513" s="76"/>
      <c r="VH513" s="76"/>
      <c r="VI513" s="76"/>
      <c r="VJ513" s="76"/>
      <c r="VK513" s="76"/>
      <c r="VL513" s="76"/>
      <c r="VM513" s="76"/>
      <c r="VN513" s="76"/>
      <c r="VO513" s="76"/>
      <c r="VP513" s="76"/>
      <c r="VQ513" s="76"/>
      <c r="VR513" s="76"/>
      <c r="VS513" s="75"/>
      <c r="VT513" s="76"/>
      <c r="VU513" s="75"/>
      <c r="VV513" s="74">
        <f t="shared" si="951"/>
        <v>0</v>
      </c>
    </row>
    <row r="514" spans="2:596" s="38" customFormat="1" outlineLevel="1">
      <c r="B514" s="88"/>
      <c r="C514" s="89" t="str">
        <f>IF(ISERROR(I514+1)=TRUE,I514,IF(I514="","",MAX(C$15:C513)+1))</f>
        <v/>
      </c>
      <c r="D514" s="88" t="str">
        <f t="shared" si="835"/>
        <v/>
      </c>
      <c r="E514" s="3"/>
      <c r="G514" s="148"/>
      <c r="I514" s="95"/>
      <c r="J514" s="94"/>
      <c r="K514" s="93"/>
      <c r="L514" s="93"/>
      <c r="M514" s="93"/>
      <c r="N514" s="93"/>
      <c r="O514" s="92"/>
      <c r="P514" s="91"/>
      <c r="Q514" s="297"/>
      <c r="R514" s="90"/>
      <c r="S514" s="298"/>
      <c r="U514" s="148"/>
      <c r="W514" s="78"/>
      <c r="X514" s="37"/>
      <c r="Y514" s="77"/>
      <c r="Z514" s="76"/>
      <c r="AA514" s="79"/>
      <c r="AB514" s="76"/>
      <c r="AC514" s="79"/>
      <c r="AD514" s="76"/>
      <c r="AE514" s="76"/>
      <c r="AF514" s="76"/>
      <c r="AG514" s="76"/>
      <c r="AH514" s="76"/>
      <c r="AI514" s="76"/>
      <c r="AJ514" s="76"/>
      <c r="AK514" s="75"/>
      <c r="AL514" s="75"/>
      <c r="AM514" s="75"/>
      <c r="AN514" s="75"/>
      <c r="AO514" s="75"/>
      <c r="AP514" s="75"/>
      <c r="AQ514" s="75"/>
      <c r="AR514" s="74">
        <f t="shared" si="929"/>
        <v>0</v>
      </c>
      <c r="AT514" s="148"/>
      <c r="AV514" s="78"/>
      <c r="AW514" s="37"/>
      <c r="AX514" s="77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5"/>
      <c r="BK514" s="75"/>
      <c r="BL514" s="75"/>
      <c r="BM514" s="75"/>
      <c r="BN514" s="75"/>
      <c r="BO514" s="75"/>
      <c r="BP514" s="75"/>
      <c r="BQ514" s="74">
        <f t="shared" si="930"/>
        <v>0</v>
      </c>
      <c r="BS514" s="148"/>
      <c r="BU514" s="78"/>
      <c r="BV514" s="37"/>
      <c r="BW514" s="77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5"/>
      <c r="CJ514" s="75"/>
      <c r="CK514" s="75"/>
      <c r="CL514" s="75"/>
      <c r="CM514" s="75"/>
      <c r="CN514" s="75"/>
      <c r="CO514" s="75"/>
      <c r="CP514" s="74">
        <f t="shared" si="931"/>
        <v>0</v>
      </c>
      <c r="CR514" s="148"/>
      <c r="CT514" s="78"/>
      <c r="CU514" s="37"/>
      <c r="CV514" s="77"/>
      <c r="CW514" s="76"/>
      <c r="CX514" s="76"/>
      <c r="CY514" s="76"/>
      <c r="CZ514" s="76"/>
      <c r="DA514" s="76"/>
      <c r="DB514" s="76"/>
      <c r="DC514" s="76"/>
      <c r="DD514" s="76"/>
      <c r="DE514" s="76"/>
      <c r="DF514" s="76"/>
      <c r="DG514" s="76"/>
      <c r="DH514" s="75"/>
      <c r="DI514" s="75"/>
      <c r="DJ514" s="75"/>
      <c r="DK514" s="75"/>
      <c r="DL514" s="75"/>
      <c r="DM514" s="75"/>
      <c r="DN514" s="75"/>
      <c r="DO514" s="74">
        <f t="shared" si="932"/>
        <v>0</v>
      </c>
      <c r="DQ514" s="148"/>
      <c r="DS514" s="78"/>
      <c r="DT514" s="37"/>
      <c r="DU514" s="77"/>
      <c r="DV514" s="76"/>
      <c r="DW514" s="76"/>
      <c r="DX514" s="76"/>
      <c r="DY514" s="76"/>
      <c r="DZ514" s="76"/>
      <c r="EA514" s="76"/>
      <c r="EB514" s="76"/>
      <c r="EC514" s="76"/>
      <c r="ED514" s="76"/>
      <c r="EE514" s="76"/>
      <c r="EF514" s="76"/>
      <c r="EG514" s="75"/>
      <c r="EH514" s="75"/>
      <c r="EI514" s="75"/>
      <c r="EJ514" s="75"/>
      <c r="EK514" s="75"/>
      <c r="EL514" s="75"/>
      <c r="EM514" s="75"/>
      <c r="EN514" s="74">
        <f t="shared" si="933"/>
        <v>0</v>
      </c>
      <c r="EP514" s="148"/>
      <c r="ER514" s="78"/>
      <c r="ES514" s="37"/>
      <c r="ET514" s="77"/>
      <c r="EU514" s="76"/>
      <c r="EV514" s="76"/>
      <c r="EW514" s="76"/>
      <c r="EX514" s="76"/>
      <c r="EY514" s="76"/>
      <c r="EZ514" s="76"/>
      <c r="FA514" s="76"/>
      <c r="FB514" s="76"/>
      <c r="FC514" s="76"/>
      <c r="FD514" s="76"/>
      <c r="FE514" s="76"/>
      <c r="FF514" s="76"/>
      <c r="FG514" s="76"/>
      <c r="FH514" s="75"/>
      <c r="FI514" s="75"/>
      <c r="FJ514" s="75"/>
      <c r="FK514" s="75"/>
      <c r="FL514" s="75"/>
      <c r="FM514" s="74">
        <f t="shared" si="934"/>
        <v>0</v>
      </c>
      <c r="FO514" s="148"/>
      <c r="FQ514" s="78"/>
      <c r="FR514" s="37"/>
      <c r="FS514" s="77"/>
      <c r="FT514" s="76"/>
      <c r="FU514" s="76"/>
      <c r="FV514" s="76"/>
      <c r="FW514" s="76"/>
      <c r="FX514" s="76"/>
      <c r="FY514" s="76"/>
      <c r="FZ514" s="76"/>
      <c r="GA514" s="76"/>
      <c r="GB514" s="76"/>
      <c r="GC514" s="76"/>
      <c r="GD514" s="76"/>
      <c r="GE514" s="76"/>
      <c r="GF514" s="76"/>
      <c r="GG514" s="75"/>
      <c r="GH514" s="75"/>
      <c r="GI514" s="75"/>
      <c r="GJ514" s="75"/>
      <c r="GK514" s="75"/>
      <c r="GL514" s="74">
        <f t="shared" si="935"/>
        <v>0</v>
      </c>
      <c r="GN514" s="148"/>
      <c r="GP514" s="78"/>
      <c r="GQ514" s="37"/>
      <c r="GR514" s="77"/>
      <c r="GS514" s="76"/>
      <c r="GT514" s="76"/>
      <c r="GU514" s="76"/>
      <c r="GV514" s="76"/>
      <c r="GW514" s="76"/>
      <c r="GX514" s="76"/>
      <c r="GY514" s="76"/>
      <c r="GZ514" s="76"/>
      <c r="HA514" s="76"/>
      <c r="HB514" s="76"/>
      <c r="HC514" s="76"/>
      <c r="HD514" s="76"/>
      <c r="HE514" s="76"/>
      <c r="HF514" s="75"/>
      <c r="HG514" s="75"/>
      <c r="HH514" s="75"/>
      <c r="HI514" s="75"/>
      <c r="HJ514" s="75"/>
      <c r="HK514" s="74">
        <f t="shared" si="936"/>
        <v>0</v>
      </c>
      <c r="HM514" s="148"/>
      <c r="HO514" s="78"/>
      <c r="HP514" s="37"/>
      <c r="HQ514" s="77"/>
      <c r="HR514" s="76"/>
      <c r="HS514" s="76"/>
      <c r="HT514" s="76"/>
      <c r="HU514" s="76"/>
      <c r="HV514" s="76"/>
      <c r="HW514" s="76"/>
      <c r="HX514" s="76"/>
      <c r="HY514" s="76"/>
      <c r="HZ514" s="76"/>
      <c r="IA514" s="76"/>
      <c r="IB514" s="76"/>
      <c r="IC514" s="76"/>
      <c r="ID514" s="76"/>
      <c r="IE514" s="75"/>
      <c r="IF514" s="75"/>
      <c r="IG514" s="75"/>
      <c r="IH514" s="75"/>
      <c r="II514" s="75"/>
      <c r="IJ514" s="74">
        <f t="shared" si="937"/>
        <v>0</v>
      </c>
      <c r="IL514" s="148"/>
      <c r="IN514" s="78"/>
      <c r="IO514" s="37"/>
      <c r="IP514" s="77"/>
      <c r="IQ514" s="76"/>
      <c r="IR514" s="76"/>
      <c r="IS514" s="76"/>
      <c r="IT514" s="76"/>
      <c r="IU514" s="76"/>
      <c r="IV514" s="76"/>
      <c r="IW514" s="76"/>
      <c r="IX514" s="75"/>
      <c r="IY514" s="75"/>
      <c r="IZ514" s="75"/>
      <c r="JA514" s="75"/>
      <c r="JB514" s="75"/>
      <c r="JC514" s="75"/>
      <c r="JD514" s="75"/>
      <c r="JE514" s="75"/>
      <c r="JF514" s="75"/>
      <c r="JG514" s="75"/>
      <c r="JH514" s="75"/>
      <c r="JI514" s="74">
        <f t="shared" si="938"/>
        <v>0</v>
      </c>
      <c r="JK514" s="148"/>
      <c r="JM514" s="78"/>
      <c r="JN514" s="37"/>
      <c r="JO514" s="77"/>
      <c r="JP514" s="76"/>
      <c r="JQ514" s="76"/>
      <c r="JR514" s="76"/>
      <c r="JS514" s="76"/>
      <c r="JT514" s="76"/>
      <c r="JU514" s="76"/>
      <c r="JV514" s="76"/>
      <c r="JW514" s="75"/>
      <c r="JX514" s="75"/>
      <c r="JY514" s="75"/>
      <c r="JZ514" s="75"/>
      <c r="KA514" s="75"/>
      <c r="KB514" s="75"/>
      <c r="KC514" s="75"/>
      <c r="KD514" s="75"/>
      <c r="KE514" s="75"/>
      <c r="KF514" s="75"/>
      <c r="KG514" s="75"/>
      <c r="KH514" s="74">
        <f t="shared" si="939"/>
        <v>0</v>
      </c>
      <c r="KJ514" s="148"/>
      <c r="KL514" s="78"/>
      <c r="KM514" s="37"/>
      <c r="KN514" s="77"/>
      <c r="KO514" s="76"/>
      <c r="KP514" s="76"/>
      <c r="KQ514" s="76"/>
      <c r="KR514" s="76"/>
      <c r="KS514" s="76"/>
      <c r="KT514" s="76"/>
      <c r="KU514" s="76"/>
      <c r="KV514" s="75"/>
      <c r="KW514" s="75"/>
      <c r="KX514" s="75"/>
      <c r="KY514" s="75"/>
      <c r="KZ514" s="75"/>
      <c r="LA514" s="75"/>
      <c r="LB514" s="75"/>
      <c r="LC514" s="75"/>
      <c r="LD514" s="75"/>
      <c r="LE514" s="75"/>
      <c r="LF514" s="75"/>
      <c r="LG514" s="74">
        <f t="shared" si="940"/>
        <v>0</v>
      </c>
      <c r="LI514" s="148"/>
      <c r="LK514" s="78"/>
      <c r="LL514" s="37"/>
      <c r="LM514" s="77"/>
      <c r="LN514" s="76"/>
      <c r="LO514" s="76"/>
      <c r="LP514" s="76"/>
      <c r="LQ514" s="76"/>
      <c r="LR514" s="76"/>
      <c r="LS514" s="76"/>
      <c r="LT514" s="76"/>
      <c r="LU514" s="75"/>
      <c r="LV514" s="75"/>
      <c r="LW514" s="75"/>
      <c r="LX514" s="75"/>
      <c r="LY514" s="75"/>
      <c r="LZ514" s="75"/>
      <c r="MA514" s="75"/>
      <c r="MB514" s="75"/>
      <c r="MC514" s="75"/>
      <c r="MD514" s="75"/>
      <c r="ME514" s="75"/>
      <c r="MF514" s="74">
        <f t="shared" si="941"/>
        <v>0</v>
      </c>
      <c r="MH514" s="148"/>
      <c r="MJ514" s="78"/>
      <c r="MK514" s="37"/>
      <c r="ML514" s="77"/>
      <c r="MM514" s="76"/>
      <c r="MN514" s="76"/>
      <c r="MO514" s="76"/>
      <c r="MP514" s="76"/>
      <c r="MQ514" s="76"/>
      <c r="MR514" s="76"/>
      <c r="MS514" s="76"/>
      <c r="MT514" s="75"/>
      <c r="MU514" s="75"/>
      <c r="MV514" s="75"/>
      <c r="MW514" s="75"/>
      <c r="MX514" s="75"/>
      <c r="MY514" s="75"/>
      <c r="MZ514" s="75"/>
      <c r="NA514" s="75"/>
      <c r="NB514" s="75"/>
      <c r="NC514" s="75"/>
      <c r="ND514" s="75"/>
      <c r="NE514" s="74">
        <f t="shared" si="942"/>
        <v>0</v>
      </c>
      <c r="NG514" s="148"/>
      <c r="NI514" s="78"/>
      <c r="NJ514" s="37"/>
      <c r="NK514" s="77"/>
      <c r="NL514" s="76"/>
      <c r="NM514" s="76"/>
      <c r="NN514" s="76"/>
      <c r="NO514" s="76"/>
      <c r="NP514" s="76"/>
      <c r="NQ514" s="76"/>
      <c r="NR514" s="76"/>
      <c r="NS514" s="76"/>
      <c r="NT514" s="76"/>
      <c r="NU514" s="76"/>
      <c r="NV514" s="76"/>
      <c r="NW514" s="76"/>
      <c r="NX514" s="76"/>
      <c r="NY514" s="76"/>
      <c r="NZ514" s="76"/>
      <c r="OA514" s="75"/>
      <c r="OB514" s="76"/>
      <c r="OC514" s="75"/>
      <c r="OD514" s="74">
        <f t="shared" si="943"/>
        <v>0</v>
      </c>
      <c r="OF514" s="148"/>
      <c r="OH514" s="78"/>
      <c r="OI514" s="37"/>
      <c r="OJ514" s="77"/>
      <c r="OK514" s="76"/>
      <c r="OL514" s="76"/>
      <c r="OM514" s="76"/>
      <c r="ON514" s="76"/>
      <c r="OO514" s="76"/>
      <c r="OP514" s="76"/>
      <c r="OQ514" s="76"/>
      <c r="OR514" s="76"/>
      <c r="OS514" s="76"/>
      <c r="OT514" s="76"/>
      <c r="OU514" s="76"/>
      <c r="OV514" s="76"/>
      <c r="OW514" s="76"/>
      <c r="OX514" s="76"/>
      <c r="OY514" s="76"/>
      <c r="OZ514" s="75"/>
      <c r="PA514" s="76"/>
      <c r="PB514" s="75"/>
      <c r="PC514" s="74">
        <f t="shared" si="944"/>
        <v>0</v>
      </c>
      <c r="PE514" s="148"/>
      <c r="PG514" s="78"/>
      <c r="PH514" s="37"/>
      <c r="PI514" s="77"/>
      <c r="PJ514" s="76"/>
      <c r="PK514" s="76"/>
      <c r="PL514" s="76"/>
      <c r="PM514" s="76"/>
      <c r="PN514" s="76"/>
      <c r="PO514" s="76"/>
      <c r="PP514" s="76"/>
      <c r="PQ514" s="76"/>
      <c r="PR514" s="76"/>
      <c r="PS514" s="76"/>
      <c r="PT514" s="76"/>
      <c r="PU514" s="76"/>
      <c r="PV514" s="76"/>
      <c r="PW514" s="76"/>
      <c r="PX514" s="76"/>
      <c r="PY514" s="75"/>
      <c r="PZ514" s="76"/>
      <c r="QA514" s="75"/>
      <c r="QB514" s="74">
        <f t="shared" si="945"/>
        <v>0</v>
      </c>
      <c r="QD514" s="148"/>
      <c r="QF514" s="78"/>
      <c r="QG514" s="37"/>
      <c r="QH514" s="77"/>
      <c r="QI514" s="76"/>
      <c r="QJ514" s="76"/>
      <c r="QK514" s="76"/>
      <c r="QL514" s="76"/>
      <c r="QM514" s="76"/>
      <c r="QN514" s="76"/>
      <c r="QO514" s="76"/>
      <c r="QP514" s="76"/>
      <c r="QQ514" s="76"/>
      <c r="QR514" s="76"/>
      <c r="QS514" s="76"/>
      <c r="QT514" s="76"/>
      <c r="QU514" s="76"/>
      <c r="QV514" s="76"/>
      <c r="QW514" s="76"/>
      <c r="QX514" s="75"/>
      <c r="QY514" s="76"/>
      <c r="QZ514" s="75"/>
      <c r="RA514" s="74">
        <f t="shared" si="946"/>
        <v>0</v>
      </c>
      <c r="RC514" s="148"/>
      <c r="RE514" s="78"/>
      <c r="RF514" s="37"/>
      <c r="RG514" s="77"/>
      <c r="RH514" s="76"/>
      <c r="RI514" s="76"/>
      <c r="RJ514" s="76"/>
      <c r="RK514" s="76"/>
      <c r="RL514" s="76"/>
      <c r="RM514" s="76"/>
      <c r="RN514" s="76"/>
      <c r="RO514" s="76"/>
      <c r="RP514" s="76"/>
      <c r="RQ514" s="76"/>
      <c r="RR514" s="76"/>
      <c r="RS514" s="76"/>
      <c r="RT514" s="76"/>
      <c r="RU514" s="76"/>
      <c r="RV514" s="76"/>
      <c r="RW514" s="75"/>
      <c r="RX514" s="76"/>
      <c r="RY514" s="75"/>
      <c r="RZ514" s="74">
        <f t="shared" si="947"/>
        <v>0</v>
      </c>
      <c r="SB514" s="148"/>
      <c r="SD514" s="78"/>
      <c r="SE514" s="37"/>
      <c r="SF514" s="77"/>
      <c r="SG514" s="76"/>
      <c r="SH514" s="76"/>
      <c r="SI514" s="76"/>
      <c r="SJ514" s="76"/>
      <c r="SK514" s="76"/>
      <c r="SL514" s="76"/>
      <c r="SM514" s="76"/>
      <c r="SN514" s="76"/>
      <c r="SO514" s="76"/>
      <c r="SP514" s="76"/>
      <c r="SQ514" s="76"/>
      <c r="SR514" s="76"/>
      <c r="SS514" s="76"/>
      <c r="ST514" s="76"/>
      <c r="SU514" s="76"/>
      <c r="SV514" s="75"/>
      <c r="SW514" s="76"/>
      <c r="SX514" s="75"/>
      <c r="SY514" s="74">
        <f t="shared" si="948"/>
        <v>0</v>
      </c>
      <c r="TA514" s="148"/>
      <c r="TC514" s="78"/>
      <c r="TD514" s="37"/>
      <c r="TE514" s="77"/>
      <c r="TF514" s="76"/>
      <c r="TG514" s="76"/>
      <c r="TH514" s="76"/>
      <c r="TI514" s="76"/>
      <c r="TJ514" s="76"/>
      <c r="TK514" s="76"/>
      <c r="TL514" s="76"/>
      <c r="TM514" s="76"/>
      <c r="TN514" s="76"/>
      <c r="TO514" s="76"/>
      <c r="TP514" s="76"/>
      <c r="TQ514" s="76"/>
      <c r="TR514" s="76"/>
      <c r="TS514" s="76"/>
      <c r="TT514" s="76"/>
      <c r="TU514" s="75"/>
      <c r="TV514" s="76"/>
      <c r="TW514" s="75"/>
      <c r="TX514" s="74">
        <f t="shared" si="949"/>
        <v>0</v>
      </c>
      <c r="TZ514" s="148"/>
      <c r="UB514" s="78"/>
      <c r="UC514" s="37"/>
      <c r="UD514" s="77"/>
      <c r="UE514" s="76"/>
      <c r="UF514" s="76"/>
      <c r="UG514" s="76"/>
      <c r="UH514" s="76"/>
      <c r="UI514" s="76"/>
      <c r="UJ514" s="76"/>
      <c r="UK514" s="76"/>
      <c r="UL514" s="76"/>
      <c r="UM514" s="76"/>
      <c r="UN514" s="76"/>
      <c r="UO514" s="76"/>
      <c r="UP514" s="76"/>
      <c r="UQ514" s="76"/>
      <c r="UR514" s="76"/>
      <c r="US514" s="76"/>
      <c r="UT514" s="75"/>
      <c r="UU514" s="76"/>
      <c r="UV514" s="75"/>
      <c r="UW514" s="74">
        <f t="shared" si="950"/>
        <v>0</v>
      </c>
      <c r="UY514" s="148"/>
      <c r="VA514" s="78"/>
      <c r="VB514" s="37"/>
      <c r="VC514" s="77"/>
      <c r="VD514" s="76"/>
      <c r="VE514" s="76"/>
      <c r="VF514" s="76"/>
      <c r="VG514" s="76"/>
      <c r="VH514" s="76"/>
      <c r="VI514" s="76"/>
      <c r="VJ514" s="76"/>
      <c r="VK514" s="76"/>
      <c r="VL514" s="76"/>
      <c r="VM514" s="76"/>
      <c r="VN514" s="76"/>
      <c r="VO514" s="76"/>
      <c r="VP514" s="76"/>
      <c r="VQ514" s="76"/>
      <c r="VR514" s="76"/>
      <c r="VS514" s="75"/>
      <c r="VT514" s="76"/>
      <c r="VU514" s="75"/>
      <c r="VV514" s="74">
        <f t="shared" si="951"/>
        <v>0</v>
      </c>
    </row>
    <row r="515" spans="2:596" s="38" customFormat="1" outlineLevel="1">
      <c r="B515" s="88"/>
      <c r="C515" s="89" t="str">
        <f>IF(ISERROR(I515+1)=TRUE,I515,IF(I515="","",MAX(C$15:C514)+1))</f>
        <v/>
      </c>
      <c r="D515" s="88" t="str">
        <f t="shared" si="835"/>
        <v/>
      </c>
      <c r="E515" s="3"/>
      <c r="G515" s="148"/>
      <c r="I515" s="95"/>
      <c r="J515" s="94"/>
      <c r="K515" s="93"/>
      <c r="L515" s="93"/>
      <c r="M515" s="93"/>
      <c r="N515" s="93"/>
      <c r="O515" s="92"/>
      <c r="P515" s="91"/>
      <c r="Q515" s="297"/>
      <c r="R515" s="90"/>
      <c r="S515" s="298"/>
      <c r="U515" s="148"/>
      <c r="W515" s="78"/>
      <c r="X515" s="37"/>
      <c r="Y515" s="77"/>
      <c r="Z515" s="76"/>
      <c r="AA515" s="79"/>
      <c r="AB515" s="76"/>
      <c r="AC515" s="79"/>
      <c r="AD515" s="76"/>
      <c r="AE515" s="76"/>
      <c r="AF515" s="76"/>
      <c r="AG515" s="76"/>
      <c r="AH515" s="76"/>
      <c r="AI515" s="76"/>
      <c r="AJ515" s="76"/>
      <c r="AK515" s="75"/>
      <c r="AL515" s="75"/>
      <c r="AM515" s="75"/>
      <c r="AN515" s="75"/>
      <c r="AO515" s="75"/>
      <c r="AP515" s="75"/>
      <c r="AQ515" s="75"/>
      <c r="AR515" s="74">
        <f t="shared" si="929"/>
        <v>0</v>
      </c>
      <c r="AT515" s="148"/>
      <c r="AV515" s="78"/>
      <c r="AW515" s="37"/>
      <c r="AX515" s="77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5"/>
      <c r="BK515" s="75"/>
      <c r="BL515" s="75"/>
      <c r="BM515" s="75"/>
      <c r="BN515" s="75"/>
      <c r="BO515" s="75"/>
      <c r="BP515" s="75"/>
      <c r="BQ515" s="74">
        <f t="shared" si="930"/>
        <v>0</v>
      </c>
      <c r="BS515" s="148"/>
      <c r="BU515" s="78"/>
      <c r="BV515" s="37"/>
      <c r="BW515" s="77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5"/>
      <c r="CJ515" s="75"/>
      <c r="CK515" s="75"/>
      <c r="CL515" s="75"/>
      <c r="CM515" s="75"/>
      <c r="CN515" s="75"/>
      <c r="CO515" s="75"/>
      <c r="CP515" s="74">
        <f t="shared" si="931"/>
        <v>0</v>
      </c>
      <c r="CR515" s="148"/>
      <c r="CT515" s="78"/>
      <c r="CU515" s="37"/>
      <c r="CV515" s="77"/>
      <c r="CW515" s="76"/>
      <c r="CX515" s="76"/>
      <c r="CY515" s="76"/>
      <c r="CZ515" s="76"/>
      <c r="DA515" s="76"/>
      <c r="DB515" s="76"/>
      <c r="DC515" s="76"/>
      <c r="DD515" s="76"/>
      <c r="DE515" s="76"/>
      <c r="DF515" s="76"/>
      <c r="DG515" s="76"/>
      <c r="DH515" s="75"/>
      <c r="DI515" s="75"/>
      <c r="DJ515" s="75"/>
      <c r="DK515" s="75"/>
      <c r="DL515" s="75"/>
      <c r="DM515" s="75"/>
      <c r="DN515" s="75"/>
      <c r="DO515" s="74">
        <f t="shared" si="932"/>
        <v>0</v>
      </c>
      <c r="DQ515" s="148"/>
      <c r="DS515" s="78"/>
      <c r="DT515" s="37"/>
      <c r="DU515" s="77"/>
      <c r="DV515" s="76"/>
      <c r="DW515" s="76"/>
      <c r="DX515" s="76"/>
      <c r="DY515" s="76"/>
      <c r="DZ515" s="76"/>
      <c r="EA515" s="76"/>
      <c r="EB515" s="76"/>
      <c r="EC515" s="76"/>
      <c r="ED515" s="76"/>
      <c r="EE515" s="76"/>
      <c r="EF515" s="76"/>
      <c r="EG515" s="75"/>
      <c r="EH515" s="75"/>
      <c r="EI515" s="75"/>
      <c r="EJ515" s="75"/>
      <c r="EK515" s="75"/>
      <c r="EL515" s="75"/>
      <c r="EM515" s="75"/>
      <c r="EN515" s="74">
        <f t="shared" si="933"/>
        <v>0</v>
      </c>
      <c r="EP515" s="148"/>
      <c r="ER515" s="78"/>
      <c r="ES515" s="37"/>
      <c r="ET515" s="77"/>
      <c r="EU515" s="76"/>
      <c r="EV515" s="76"/>
      <c r="EW515" s="76"/>
      <c r="EX515" s="76"/>
      <c r="EY515" s="76"/>
      <c r="EZ515" s="76"/>
      <c r="FA515" s="76"/>
      <c r="FB515" s="76"/>
      <c r="FC515" s="76"/>
      <c r="FD515" s="76"/>
      <c r="FE515" s="76"/>
      <c r="FF515" s="76"/>
      <c r="FG515" s="76"/>
      <c r="FH515" s="75"/>
      <c r="FI515" s="75"/>
      <c r="FJ515" s="75"/>
      <c r="FK515" s="75"/>
      <c r="FL515" s="75"/>
      <c r="FM515" s="74">
        <f t="shared" si="934"/>
        <v>0</v>
      </c>
      <c r="FO515" s="148"/>
      <c r="FQ515" s="78"/>
      <c r="FR515" s="37"/>
      <c r="FS515" s="77"/>
      <c r="FT515" s="76"/>
      <c r="FU515" s="76"/>
      <c r="FV515" s="76"/>
      <c r="FW515" s="76"/>
      <c r="FX515" s="76"/>
      <c r="FY515" s="76"/>
      <c r="FZ515" s="76"/>
      <c r="GA515" s="76"/>
      <c r="GB515" s="76"/>
      <c r="GC515" s="76"/>
      <c r="GD515" s="76"/>
      <c r="GE515" s="76"/>
      <c r="GF515" s="76"/>
      <c r="GG515" s="75"/>
      <c r="GH515" s="75"/>
      <c r="GI515" s="75"/>
      <c r="GJ515" s="75"/>
      <c r="GK515" s="75"/>
      <c r="GL515" s="74">
        <f t="shared" si="935"/>
        <v>0</v>
      </c>
      <c r="GN515" s="148"/>
      <c r="GP515" s="78"/>
      <c r="GQ515" s="37"/>
      <c r="GR515" s="77"/>
      <c r="GS515" s="76"/>
      <c r="GT515" s="76"/>
      <c r="GU515" s="76"/>
      <c r="GV515" s="76"/>
      <c r="GW515" s="76"/>
      <c r="GX515" s="76"/>
      <c r="GY515" s="76"/>
      <c r="GZ515" s="76"/>
      <c r="HA515" s="76"/>
      <c r="HB515" s="76"/>
      <c r="HC515" s="76"/>
      <c r="HD515" s="76"/>
      <c r="HE515" s="76"/>
      <c r="HF515" s="75"/>
      <c r="HG515" s="75"/>
      <c r="HH515" s="75"/>
      <c r="HI515" s="75"/>
      <c r="HJ515" s="75"/>
      <c r="HK515" s="74">
        <f t="shared" si="936"/>
        <v>0</v>
      </c>
      <c r="HM515" s="148"/>
      <c r="HO515" s="78"/>
      <c r="HP515" s="37"/>
      <c r="HQ515" s="77"/>
      <c r="HR515" s="76"/>
      <c r="HS515" s="76"/>
      <c r="HT515" s="76"/>
      <c r="HU515" s="76"/>
      <c r="HV515" s="76"/>
      <c r="HW515" s="76"/>
      <c r="HX515" s="76"/>
      <c r="HY515" s="76"/>
      <c r="HZ515" s="76"/>
      <c r="IA515" s="76"/>
      <c r="IB515" s="76"/>
      <c r="IC515" s="76"/>
      <c r="ID515" s="76"/>
      <c r="IE515" s="75"/>
      <c r="IF515" s="75"/>
      <c r="IG515" s="75"/>
      <c r="IH515" s="75"/>
      <c r="II515" s="75"/>
      <c r="IJ515" s="74">
        <f t="shared" si="937"/>
        <v>0</v>
      </c>
      <c r="IL515" s="148"/>
      <c r="IN515" s="78"/>
      <c r="IO515" s="37"/>
      <c r="IP515" s="77"/>
      <c r="IQ515" s="76"/>
      <c r="IR515" s="76"/>
      <c r="IS515" s="76"/>
      <c r="IT515" s="76"/>
      <c r="IU515" s="76"/>
      <c r="IV515" s="76"/>
      <c r="IW515" s="76"/>
      <c r="IX515" s="75"/>
      <c r="IY515" s="75"/>
      <c r="IZ515" s="75"/>
      <c r="JA515" s="75"/>
      <c r="JB515" s="75"/>
      <c r="JC515" s="75"/>
      <c r="JD515" s="75"/>
      <c r="JE515" s="75"/>
      <c r="JF515" s="75"/>
      <c r="JG515" s="75"/>
      <c r="JH515" s="75"/>
      <c r="JI515" s="74">
        <f t="shared" si="938"/>
        <v>0</v>
      </c>
      <c r="JK515" s="148"/>
      <c r="JM515" s="78"/>
      <c r="JN515" s="37"/>
      <c r="JO515" s="77"/>
      <c r="JP515" s="76"/>
      <c r="JQ515" s="76"/>
      <c r="JR515" s="76"/>
      <c r="JS515" s="76"/>
      <c r="JT515" s="76"/>
      <c r="JU515" s="76"/>
      <c r="JV515" s="76"/>
      <c r="JW515" s="75"/>
      <c r="JX515" s="75"/>
      <c r="JY515" s="75"/>
      <c r="JZ515" s="75"/>
      <c r="KA515" s="75"/>
      <c r="KB515" s="75"/>
      <c r="KC515" s="75"/>
      <c r="KD515" s="75"/>
      <c r="KE515" s="75"/>
      <c r="KF515" s="75"/>
      <c r="KG515" s="75"/>
      <c r="KH515" s="74">
        <f t="shared" si="939"/>
        <v>0</v>
      </c>
      <c r="KJ515" s="148"/>
      <c r="KL515" s="78"/>
      <c r="KM515" s="37"/>
      <c r="KN515" s="77"/>
      <c r="KO515" s="76"/>
      <c r="KP515" s="76"/>
      <c r="KQ515" s="76"/>
      <c r="KR515" s="76"/>
      <c r="KS515" s="76"/>
      <c r="KT515" s="76"/>
      <c r="KU515" s="76"/>
      <c r="KV515" s="75"/>
      <c r="KW515" s="75"/>
      <c r="KX515" s="75"/>
      <c r="KY515" s="75"/>
      <c r="KZ515" s="75"/>
      <c r="LA515" s="75"/>
      <c r="LB515" s="75"/>
      <c r="LC515" s="75"/>
      <c r="LD515" s="75"/>
      <c r="LE515" s="75"/>
      <c r="LF515" s="75"/>
      <c r="LG515" s="74">
        <f t="shared" si="940"/>
        <v>0</v>
      </c>
      <c r="LI515" s="148"/>
      <c r="LK515" s="78"/>
      <c r="LL515" s="37"/>
      <c r="LM515" s="77"/>
      <c r="LN515" s="76"/>
      <c r="LO515" s="76"/>
      <c r="LP515" s="76"/>
      <c r="LQ515" s="76"/>
      <c r="LR515" s="76"/>
      <c r="LS515" s="76"/>
      <c r="LT515" s="76"/>
      <c r="LU515" s="75"/>
      <c r="LV515" s="75"/>
      <c r="LW515" s="75"/>
      <c r="LX515" s="75"/>
      <c r="LY515" s="75"/>
      <c r="LZ515" s="75"/>
      <c r="MA515" s="75"/>
      <c r="MB515" s="75"/>
      <c r="MC515" s="75"/>
      <c r="MD515" s="75"/>
      <c r="ME515" s="75"/>
      <c r="MF515" s="74">
        <f t="shared" si="941"/>
        <v>0</v>
      </c>
      <c r="MH515" s="148"/>
      <c r="MJ515" s="78"/>
      <c r="MK515" s="37"/>
      <c r="ML515" s="77"/>
      <c r="MM515" s="76"/>
      <c r="MN515" s="76"/>
      <c r="MO515" s="76"/>
      <c r="MP515" s="76"/>
      <c r="MQ515" s="76"/>
      <c r="MR515" s="76"/>
      <c r="MS515" s="76"/>
      <c r="MT515" s="75"/>
      <c r="MU515" s="75"/>
      <c r="MV515" s="75"/>
      <c r="MW515" s="75"/>
      <c r="MX515" s="75"/>
      <c r="MY515" s="75"/>
      <c r="MZ515" s="75"/>
      <c r="NA515" s="75"/>
      <c r="NB515" s="75"/>
      <c r="NC515" s="75"/>
      <c r="ND515" s="75"/>
      <c r="NE515" s="74">
        <f t="shared" si="942"/>
        <v>0</v>
      </c>
      <c r="NG515" s="148"/>
      <c r="NI515" s="78"/>
      <c r="NJ515" s="37"/>
      <c r="NK515" s="77"/>
      <c r="NL515" s="76"/>
      <c r="NM515" s="76"/>
      <c r="NN515" s="76"/>
      <c r="NO515" s="76"/>
      <c r="NP515" s="76"/>
      <c r="NQ515" s="76"/>
      <c r="NR515" s="76"/>
      <c r="NS515" s="76"/>
      <c r="NT515" s="76"/>
      <c r="NU515" s="76"/>
      <c r="NV515" s="76"/>
      <c r="NW515" s="76"/>
      <c r="NX515" s="76"/>
      <c r="NY515" s="76"/>
      <c r="NZ515" s="76"/>
      <c r="OA515" s="75"/>
      <c r="OB515" s="76"/>
      <c r="OC515" s="75"/>
      <c r="OD515" s="74">
        <f t="shared" si="943"/>
        <v>0</v>
      </c>
      <c r="OF515" s="148"/>
      <c r="OH515" s="78"/>
      <c r="OI515" s="37"/>
      <c r="OJ515" s="77"/>
      <c r="OK515" s="76"/>
      <c r="OL515" s="76"/>
      <c r="OM515" s="76"/>
      <c r="ON515" s="76"/>
      <c r="OO515" s="76"/>
      <c r="OP515" s="76"/>
      <c r="OQ515" s="76"/>
      <c r="OR515" s="76"/>
      <c r="OS515" s="76"/>
      <c r="OT515" s="76"/>
      <c r="OU515" s="76"/>
      <c r="OV515" s="76"/>
      <c r="OW515" s="76"/>
      <c r="OX515" s="76"/>
      <c r="OY515" s="76"/>
      <c r="OZ515" s="75"/>
      <c r="PA515" s="76"/>
      <c r="PB515" s="75"/>
      <c r="PC515" s="74">
        <f t="shared" si="944"/>
        <v>0</v>
      </c>
      <c r="PE515" s="148"/>
      <c r="PG515" s="78"/>
      <c r="PH515" s="37"/>
      <c r="PI515" s="77"/>
      <c r="PJ515" s="76"/>
      <c r="PK515" s="76"/>
      <c r="PL515" s="76"/>
      <c r="PM515" s="76"/>
      <c r="PN515" s="76"/>
      <c r="PO515" s="76"/>
      <c r="PP515" s="76"/>
      <c r="PQ515" s="76"/>
      <c r="PR515" s="76"/>
      <c r="PS515" s="76"/>
      <c r="PT515" s="76"/>
      <c r="PU515" s="76"/>
      <c r="PV515" s="76"/>
      <c r="PW515" s="76"/>
      <c r="PX515" s="76"/>
      <c r="PY515" s="75"/>
      <c r="PZ515" s="76"/>
      <c r="QA515" s="75"/>
      <c r="QB515" s="74">
        <f t="shared" si="945"/>
        <v>0</v>
      </c>
      <c r="QD515" s="148"/>
      <c r="QF515" s="78"/>
      <c r="QG515" s="37"/>
      <c r="QH515" s="77"/>
      <c r="QI515" s="76"/>
      <c r="QJ515" s="76"/>
      <c r="QK515" s="76"/>
      <c r="QL515" s="76"/>
      <c r="QM515" s="76"/>
      <c r="QN515" s="76"/>
      <c r="QO515" s="76"/>
      <c r="QP515" s="76"/>
      <c r="QQ515" s="76"/>
      <c r="QR515" s="76"/>
      <c r="QS515" s="76"/>
      <c r="QT515" s="76"/>
      <c r="QU515" s="76"/>
      <c r="QV515" s="76"/>
      <c r="QW515" s="76"/>
      <c r="QX515" s="75"/>
      <c r="QY515" s="76"/>
      <c r="QZ515" s="75"/>
      <c r="RA515" s="74">
        <f t="shared" si="946"/>
        <v>0</v>
      </c>
      <c r="RC515" s="148"/>
      <c r="RE515" s="78"/>
      <c r="RF515" s="37"/>
      <c r="RG515" s="77"/>
      <c r="RH515" s="76"/>
      <c r="RI515" s="76"/>
      <c r="RJ515" s="76"/>
      <c r="RK515" s="76"/>
      <c r="RL515" s="76"/>
      <c r="RM515" s="76"/>
      <c r="RN515" s="76"/>
      <c r="RO515" s="76"/>
      <c r="RP515" s="76"/>
      <c r="RQ515" s="76"/>
      <c r="RR515" s="76"/>
      <c r="RS515" s="76"/>
      <c r="RT515" s="76"/>
      <c r="RU515" s="76"/>
      <c r="RV515" s="76"/>
      <c r="RW515" s="75"/>
      <c r="RX515" s="76"/>
      <c r="RY515" s="75"/>
      <c r="RZ515" s="74">
        <f t="shared" si="947"/>
        <v>0</v>
      </c>
      <c r="SB515" s="148"/>
      <c r="SD515" s="78"/>
      <c r="SE515" s="37"/>
      <c r="SF515" s="77"/>
      <c r="SG515" s="76"/>
      <c r="SH515" s="76"/>
      <c r="SI515" s="76"/>
      <c r="SJ515" s="76"/>
      <c r="SK515" s="76"/>
      <c r="SL515" s="76"/>
      <c r="SM515" s="76"/>
      <c r="SN515" s="76"/>
      <c r="SO515" s="76"/>
      <c r="SP515" s="76"/>
      <c r="SQ515" s="76"/>
      <c r="SR515" s="76"/>
      <c r="SS515" s="76"/>
      <c r="ST515" s="76"/>
      <c r="SU515" s="76"/>
      <c r="SV515" s="75"/>
      <c r="SW515" s="76"/>
      <c r="SX515" s="75"/>
      <c r="SY515" s="74">
        <f t="shared" si="948"/>
        <v>0</v>
      </c>
      <c r="TA515" s="148"/>
      <c r="TC515" s="78"/>
      <c r="TD515" s="37"/>
      <c r="TE515" s="77"/>
      <c r="TF515" s="76"/>
      <c r="TG515" s="76"/>
      <c r="TH515" s="76"/>
      <c r="TI515" s="76"/>
      <c r="TJ515" s="76"/>
      <c r="TK515" s="76"/>
      <c r="TL515" s="76"/>
      <c r="TM515" s="76"/>
      <c r="TN515" s="76"/>
      <c r="TO515" s="76"/>
      <c r="TP515" s="76"/>
      <c r="TQ515" s="76"/>
      <c r="TR515" s="76"/>
      <c r="TS515" s="76"/>
      <c r="TT515" s="76"/>
      <c r="TU515" s="75"/>
      <c r="TV515" s="76"/>
      <c r="TW515" s="75"/>
      <c r="TX515" s="74">
        <f t="shared" si="949"/>
        <v>0</v>
      </c>
      <c r="TZ515" s="148"/>
      <c r="UB515" s="78"/>
      <c r="UC515" s="37"/>
      <c r="UD515" s="77"/>
      <c r="UE515" s="76"/>
      <c r="UF515" s="76"/>
      <c r="UG515" s="76"/>
      <c r="UH515" s="76"/>
      <c r="UI515" s="76"/>
      <c r="UJ515" s="76"/>
      <c r="UK515" s="76"/>
      <c r="UL515" s="76"/>
      <c r="UM515" s="76"/>
      <c r="UN515" s="76"/>
      <c r="UO515" s="76"/>
      <c r="UP515" s="76"/>
      <c r="UQ515" s="76"/>
      <c r="UR515" s="76"/>
      <c r="US515" s="76"/>
      <c r="UT515" s="75"/>
      <c r="UU515" s="76"/>
      <c r="UV515" s="75"/>
      <c r="UW515" s="74">
        <f t="shared" si="950"/>
        <v>0</v>
      </c>
      <c r="UY515" s="148"/>
      <c r="VA515" s="78"/>
      <c r="VB515" s="37"/>
      <c r="VC515" s="77"/>
      <c r="VD515" s="76"/>
      <c r="VE515" s="76"/>
      <c r="VF515" s="76"/>
      <c r="VG515" s="76"/>
      <c r="VH515" s="76"/>
      <c r="VI515" s="76"/>
      <c r="VJ515" s="76"/>
      <c r="VK515" s="76"/>
      <c r="VL515" s="76"/>
      <c r="VM515" s="76"/>
      <c r="VN515" s="76"/>
      <c r="VO515" s="76"/>
      <c r="VP515" s="76"/>
      <c r="VQ515" s="76"/>
      <c r="VR515" s="76"/>
      <c r="VS515" s="75"/>
      <c r="VT515" s="76"/>
      <c r="VU515" s="75"/>
      <c r="VV515" s="74">
        <f t="shared" si="951"/>
        <v>0</v>
      </c>
    </row>
    <row r="516" spans="2:596" s="38" customFormat="1" outlineLevel="1">
      <c r="B516" s="88"/>
      <c r="C516" s="89" t="str">
        <f>IF(ISERROR(I516+1)=TRUE,I516,IF(I516="","",MAX(C$15:C515)+1))</f>
        <v/>
      </c>
      <c r="D516" s="88" t="str">
        <f t="shared" si="835"/>
        <v/>
      </c>
      <c r="E516" s="3"/>
      <c r="G516" s="148"/>
      <c r="I516" s="95"/>
      <c r="J516" s="94"/>
      <c r="K516" s="93"/>
      <c r="L516" s="93"/>
      <c r="M516" s="93"/>
      <c r="N516" s="93"/>
      <c r="O516" s="92"/>
      <c r="P516" s="91"/>
      <c r="Q516" s="297"/>
      <c r="R516" s="90"/>
      <c r="S516" s="298"/>
      <c r="U516" s="148"/>
      <c r="W516" s="78"/>
      <c r="X516" s="37"/>
      <c r="Y516" s="77"/>
      <c r="Z516" s="76"/>
      <c r="AA516" s="79"/>
      <c r="AB516" s="76"/>
      <c r="AC516" s="79"/>
      <c r="AD516" s="76"/>
      <c r="AE516" s="76"/>
      <c r="AF516" s="76"/>
      <c r="AG516" s="76"/>
      <c r="AH516" s="76"/>
      <c r="AI516" s="76"/>
      <c r="AJ516" s="76"/>
      <c r="AK516" s="75"/>
      <c r="AL516" s="75"/>
      <c r="AM516" s="75"/>
      <c r="AN516" s="75"/>
      <c r="AO516" s="75"/>
      <c r="AP516" s="75"/>
      <c r="AQ516" s="75"/>
      <c r="AR516" s="74">
        <f t="shared" si="929"/>
        <v>0</v>
      </c>
      <c r="AT516" s="148"/>
      <c r="AV516" s="78"/>
      <c r="AW516" s="37"/>
      <c r="AX516" s="77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5"/>
      <c r="BK516" s="75"/>
      <c r="BL516" s="75"/>
      <c r="BM516" s="75"/>
      <c r="BN516" s="75"/>
      <c r="BO516" s="75"/>
      <c r="BP516" s="75"/>
      <c r="BQ516" s="74">
        <f t="shared" si="930"/>
        <v>0</v>
      </c>
      <c r="BS516" s="148"/>
      <c r="BU516" s="78"/>
      <c r="BV516" s="37"/>
      <c r="BW516" s="77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5"/>
      <c r="CJ516" s="75"/>
      <c r="CK516" s="75"/>
      <c r="CL516" s="75"/>
      <c r="CM516" s="75"/>
      <c r="CN516" s="75"/>
      <c r="CO516" s="75"/>
      <c r="CP516" s="74">
        <f t="shared" si="931"/>
        <v>0</v>
      </c>
      <c r="CR516" s="148"/>
      <c r="CT516" s="78"/>
      <c r="CU516" s="37"/>
      <c r="CV516" s="77"/>
      <c r="CW516" s="76"/>
      <c r="CX516" s="76"/>
      <c r="CY516" s="76"/>
      <c r="CZ516" s="76"/>
      <c r="DA516" s="76"/>
      <c r="DB516" s="76"/>
      <c r="DC516" s="76"/>
      <c r="DD516" s="76"/>
      <c r="DE516" s="76"/>
      <c r="DF516" s="76"/>
      <c r="DG516" s="76"/>
      <c r="DH516" s="75"/>
      <c r="DI516" s="75"/>
      <c r="DJ516" s="75"/>
      <c r="DK516" s="75"/>
      <c r="DL516" s="75"/>
      <c r="DM516" s="75"/>
      <c r="DN516" s="75"/>
      <c r="DO516" s="74">
        <f t="shared" si="932"/>
        <v>0</v>
      </c>
      <c r="DQ516" s="148"/>
      <c r="DS516" s="78"/>
      <c r="DT516" s="37"/>
      <c r="DU516" s="77"/>
      <c r="DV516" s="76"/>
      <c r="DW516" s="76"/>
      <c r="DX516" s="76"/>
      <c r="DY516" s="76"/>
      <c r="DZ516" s="76"/>
      <c r="EA516" s="76"/>
      <c r="EB516" s="76"/>
      <c r="EC516" s="76"/>
      <c r="ED516" s="76"/>
      <c r="EE516" s="76"/>
      <c r="EF516" s="76"/>
      <c r="EG516" s="75"/>
      <c r="EH516" s="75"/>
      <c r="EI516" s="75"/>
      <c r="EJ516" s="75"/>
      <c r="EK516" s="75"/>
      <c r="EL516" s="75"/>
      <c r="EM516" s="75"/>
      <c r="EN516" s="74">
        <f t="shared" si="933"/>
        <v>0</v>
      </c>
      <c r="EP516" s="148"/>
      <c r="ER516" s="78"/>
      <c r="ES516" s="37"/>
      <c r="ET516" s="77"/>
      <c r="EU516" s="76"/>
      <c r="EV516" s="76"/>
      <c r="EW516" s="76"/>
      <c r="EX516" s="76"/>
      <c r="EY516" s="76"/>
      <c r="EZ516" s="76"/>
      <c r="FA516" s="76"/>
      <c r="FB516" s="76"/>
      <c r="FC516" s="76"/>
      <c r="FD516" s="76"/>
      <c r="FE516" s="76"/>
      <c r="FF516" s="76"/>
      <c r="FG516" s="76"/>
      <c r="FH516" s="75"/>
      <c r="FI516" s="75"/>
      <c r="FJ516" s="75"/>
      <c r="FK516" s="75"/>
      <c r="FL516" s="75"/>
      <c r="FM516" s="74">
        <f t="shared" si="934"/>
        <v>0</v>
      </c>
      <c r="FO516" s="148"/>
      <c r="FQ516" s="78"/>
      <c r="FR516" s="37"/>
      <c r="FS516" s="77"/>
      <c r="FT516" s="76"/>
      <c r="FU516" s="76"/>
      <c r="FV516" s="76"/>
      <c r="FW516" s="76"/>
      <c r="FX516" s="76"/>
      <c r="FY516" s="76"/>
      <c r="FZ516" s="76"/>
      <c r="GA516" s="76"/>
      <c r="GB516" s="76"/>
      <c r="GC516" s="76"/>
      <c r="GD516" s="76"/>
      <c r="GE516" s="76"/>
      <c r="GF516" s="76"/>
      <c r="GG516" s="75"/>
      <c r="GH516" s="75"/>
      <c r="GI516" s="75"/>
      <c r="GJ516" s="75"/>
      <c r="GK516" s="75"/>
      <c r="GL516" s="74">
        <f t="shared" si="935"/>
        <v>0</v>
      </c>
      <c r="GN516" s="148"/>
      <c r="GP516" s="78"/>
      <c r="GQ516" s="37"/>
      <c r="GR516" s="77"/>
      <c r="GS516" s="76"/>
      <c r="GT516" s="76"/>
      <c r="GU516" s="76"/>
      <c r="GV516" s="76"/>
      <c r="GW516" s="76"/>
      <c r="GX516" s="76"/>
      <c r="GY516" s="76"/>
      <c r="GZ516" s="76"/>
      <c r="HA516" s="76"/>
      <c r="HB516" s="76"/>
      <c r="HC516" s="76"/>
      <c r="HD516" s="76"/>
      <c r="HE516" s="76"/>
      <c r="HF516" s="75"/>
      <c r="HG516" s="75"/>
      <c r="HH516" s="75"/>
      <c r="HI516" s="75"/>
      <c r="HJ516" s="75"/>
      <c r="HK516" s="74">
        <f t="shared" si="936"/>
        <v>0</v>
      </c>
      <c r="HM516" s="148"/>
      <c r="HO516" s="78"/>
      <c r="HP516" s="37"/>
      <c r="HQ516" s="77"/>
      <c r="HR516" s="76"/>
      <c r="HS516" s="76"/>
      <c r="HT516" s="76"/>
      <c r="HU516" s="76"/>
      <c r="HV516" s="76"/>
      <c r="HW516" s="76"/>
      <c r="HX516" s="76"/>
      <c r="HY516" s="76"/>
      <c r="HZ516" s="76"/>
      <c r="IA516" s="76"/>
      <c r="IB516" s="76"/>
      <c r="IC516" s="76"/>
      <c r="ID516" s="76"/>
      <c r="IE516" s="75"/>
      <c r="IF516" s="75"/>
      <c r="IG516" s="75"/>
      <c r="IH516" s="75"/>
      <c r="II516" s="75"/>
      <c r="IJ516" s="74">
        <f t="shared" si="937"/>
        <v>0</v>
      </c>
      <c r="IL516" s="148"/>
      <c r="IN516" s="78"/>
      <c r="IO516" s="37"/>
      <c r="IP516" s="77"/>
      <c r="IQ516" s="76"/>
      <c r="IR516" s="76"/>
      <c r="IS516" s="76"/>
      <c r="IT516" s="76"/>
      <c r="IU516" s="76"/>
      <c r="IV516" s="76"/>
      <c r="IW516" s="76"/>
      <c r="IX516" s="75"/>
      <c r="IY516" s="75"/>
      <c r="IZ516" s="75"/>
      <c r="JA516" s="75"/>
      <c r="JB516" s="75"/>
      <c r="JC516" s="75"/>
      <c r="JD516" s="75"/>
      <c r="JE516" s="75"/>
      <c r="JF516" s="75"/>
      <c r="JG516" s="75"/>
      <c r="JH516" s="75"/>
      <c r="JI516" s="74">
        <f t="shared" si="938"/>
        <v>0</v>
      </c>
      <c r="JK516" s="148"/>
      <c r="JM516" s="78"/>
      <c r="JN516" s="37"/>
      <c r="JO516" s="77"/>
      <c r="JP516" s="76"/>
      <c r="JQ516" s="76"/>
      <c r="JR516" s="76"/>
      <c r="JS516" s="76"/>
      <c r="JT516" s="76"/>
      <c r="JU516" s="76"/>
      <c r="JV516" s="76"/>
      <c r="JW516" s="75"/>
      <c r="JX516" s="75"/>
      <c r="JY516" s="75"/>
      <c r="JZ516" s="75"/>
      <c r="KA516" s="75"/>
      <c r="KB516" s="75"/>
      <c r="KC516" s="75"/>
      <c r="KD516" s="75"/>
      <c r="KE516" s="75"/>
      <c r="KF516" s="75"/>
      <c r="KG516" s="75"/>
      <c r="KH516" s="74">
        <f t="shared" si="939"/>
        <v>0</v>
      </c>
      <c r="KJ516" s="148"/>
      <c r="KL516" s="78"/>
      <c r="KM516" s="37"/>
      <c r="KN516" s="77"/>
      <c r="KO516" s="76"/>
      <c r="KP516" s="76"/>
      <c r="KQ516" s="76"/>
      <c r="KR516" s="76"/>
      <c r="KS516" s="76"/>
      <c r="KT516" s="76"/>
      <c r="KU516" s="76"/>
      <c r="KV516" s="75"/>
      <c r="KW516" s="75"/>
      <c r="KX516" s="75"/>
      <c r="KY516" s="75"/>
      <c r="KZ516" s="75"/>
      <c r="LA516" s="75"/>
      <c r="LB516" s="75"/>
      <c r="LC516" s="75"/>
      <c r="LD516" s="75"/>
      <c r="LE516" s="75"/>
      <c r="LF516" s="75"/>
      <c r="LG516" s="74">
        <f t="shared" si="940"/>
        <v>0</v>
      </c>
      <c r="LI516" s="148"/>
      <c r="LK516" s="78"/>
      <c r="LL516" s="37"/>
      <c r="LM516" s="77"/>
      <c r="LN516" s="76"/>
      <c r="LO516" s="76"/>
      <c r="LP516" s="76"/>
      <c r="LQ516" s="76"/>
      <c r="LR516" s="76"/>
      <c r="LS516" s="76"/>
      <c r="LT516" s="76"/>
      <c r="LU516" s="75"/>
      <c r="LV516" s="75"/>
      <c r="LW516" s="75"/>
      <c r="LX516" s="75"/>
      <c r="LY516" s="75"/>
      <c r="LZ516" s="75"/>
      <c r="MA516" s="75"/>
      <c r="MB516" s="75"/>
      <c r="MC516" s="75"/>
      <c r="MD516" s="75"/>
      <c r="ME516" s="75"/>
      <c r="MF516" s="74">
        <f t="shared" si="941"/>
        <v>0</v>
      </c>
      <c r="MH516" s="148"/>
      <c r="MJ516" s="78"/>
      <c r="MK516" s="37"/>
      <c r="ML516" s="77"/>
      <c r="MM516" s="76"/>
      <c r="MN516" s="76"/>
      <c r="MO516" s="76"/>
      <c r="MP516" s="76"/>
      <c r="MQ516" s="76"/>
      <c r="MR516" s="76"/>
      <c r="MS516" s="76"/>
      <c r="MT516" s="75"/>
      <c r="MU516" s="75"/>
      <c r="MV516" s="75"/>
      <c r="MW516" s="75"/>
      <c r="MX516" s="75"/>
      <c r="MY516" s="75"/>
      <c r="MZ516" s="75"/>
      <c r="NA516" s="75"/>
      <c r="NB516" s="75"/>
      <c r="NC516" s="75"/>
      <c r="ND516" s="75"/>
      <c r="NE516" s="74">
        <f t="shared" si="942"/>
        <v>0</v>
      </c>
      <c r="NG516" s="148"/>
      <c r="NI516" s="78"/>
      <c r="NJ516" s="37"/>
      <c r="NK516" s="77"/>
      <c r="NL516" s="76"/>
      <c r="NM516" s="76"/>
      <c r="NN516" s="76"/>
      <c r="NO516" s="76"/>
      <c r="NP516" s="76"/>
      <c r="NQ516" s="76"/>
      <c r="NR516" s="76"/>
      <c r="NS516" s="76"/>
      <c r="NT516" s="76"/>
      <c r="NU516" s="76"/>
      <c r="NV516" s="76"/>
      <c r="NW516" s="76"/>
      <c r="NX516" s="76"/>
      <c r="NY516" s="76"/>
      <c r="NZ516" s="76"/>
      <c r="OA516" s="75"/>
      <c r="OB516" s="76"/>
      <c r="OC516" s="75"/>
      <c r="OD516" s="74">
        <f t="shared" si="943"/>
        <v>0</v>
      </c>
      <c r="OF516" s="148"/>
      <c r="OH516" s="78"/>
      <c r="OI516" s="37"/>
      <c r="OJ516" s="77"/>
      <c r="OK516" s="76"/>
      <c r="OL516" s="76"/>
      <c r="OM516" s="76"/>
      <c r="ON516" s="76"/>
      <c r="OO516" s="76"/>
      <c r="OP516" s="76"/>
      <c r="OQ516" s="76"/>
      <c r="OR516" s="76"/>
      <c r="OS516" s="76"/>
      <c r="OT516" s="76"/>
      <c r="OU516" s="76"/>
      <c r="OV516" s="76"/>
      <c r="OW516" s="76"/>
      <c r="OX516" s="76"/>
      <c r="OY516" s="76"/>
      <c r="OZ516" s="75"/>
      <c r="PA516" s="76"/>
      <c r="PB516" s="75"/>
      <c r="PC516" s="74">
        <f t="shared" si="944"/>
        <v>0</v>
      </c>
      <c r="PE516" s="148"/>
      <c r="PG516" s="78"/>
      <c r="PH516" s="37"/>
      <c r="PI516" s="77"/>
      <c r="PJ516" s="76"/>
      <c r="PK516" s="76"/>
      <c r="PL516" s="76"/>
      <c r="PM516" s="76"/>
      <c r="PN516" s="76"/>
      <c r="PO516" s="76"/>
      <c r="PP516" s="76"/>
      <c r="PQ516" s="76"/>
      <c r="PR516" s="76"/>
      <c r="PS516" s="76"/>
      <c r="PT516" s="76"/>
      <c r="PU516" s="76"/>
      <c r="PV516" s="76"/>
      <c r="PW516" s="76"/>
      <c r="PX516" s="76"/>
      <c r="PY516" s="75"/>
      <c r="PZ516" s="76"/>
      <c r="QA516" s="75"/>
      <c r="QB516" s="74">
        <f t="shared" si="945"/>
        <v>0</v>
      </c>
      <c r="QD516" s="148"/>
      <c r="QF516" s="78"/>
      <c r="QG516" s="37"/>
      <c r="QH516" s="77"/>
      <c r="QI516" s="76"/>
      <c r="QJ516" s="76"/>
      <c r="QK516" s="76"/>
      <c r="QL516" s="76"/>
      <c r="QM516" s="76"/>
      <c r="QN516" s="76"/>
      <c r="QO516" s="76"/>
      <c r="QP516" s="76"/>
      <c r="QQ516" s="76"/>
      <c r="QR516" s="76"/>
      <c r="QS516" s="76"/>
      <c r="QT516" s="76"/>
      <c r="QU516" s="76"/>
      <c r="QV516" s="76"/>
      <c r="QW516" s="76"/>
      <c r="QX516" s="75"/>
      <c r="QY516" s="76"/>
      <c r="QZ516" s="75"/>
      <c r="RA516" s="74">
        <f t="shared" si="946"/>
        <v>0</v>
      </c>
      <c r="RC516" s="148"/>
      <c r="RE516" s="78"/>
      <c r="RF516" s="37"/>
      <c r="RG516" s="77"/>
      <c r="RH516" s="76"/>
      <c r="RI516" s="76"/>
      <c r="RJ516" s="76"/>
      <c r="RK516" s="76"/>
      <c r="RL516" s="76"/>
      <c r="RM516" s="76"/>
      <c r="RN516" s="76"/>
      <c r="RO516" s="76"/>
      <c r="RP516" s="76"/>
      <c r="RQ516" s="76"/>
      <c r="RR516" s="76"/>
      <c r="RS516" s="76"/>
      <c r="RT516" s="76"/>
      <c r="RU516" s="76"/>
      <c r="RV516" s="76"/>
      <c r="RW516" s="75"/>
      <c r="RX516" s="76"/>
      <c r="RY516" s="75"/>
      <c r="RZ516" s="74">
        <f t="shared" si="947"/>
        <v>0</v>
      </c>
      <c r="SB516" s="148"/>
      <c r="SD516" s="78"/>
      <c r="SE516" s="37"/>
      <c r="SF516" s="77"/>
      <c r="SG516" s="76"/>
      <c r="SH516" s="76"/>
      <c r="SI516" s="76"/>
      <c r="SJ516" s="76"/>
      <c r="SK516" s="76"/>
      <c r="SL516" s="76"/>
      <c r="SM516" s="76"/>
      <c r="SN516" s="76"/>
      <c r="SO516" s="76"/>
      <c r="SP516" s="76"/>
      <c r="SQ516" s="76"/>
      <c r="SR516" s="76"/>
      <c r="SS516" s="76"/>
      <c r="ST516" s="76"/>
      <c r="SU516" s="76"/>
      <c r="SV516" s="75"/>
      <c r="SW516" s="76"/>
      <c r="SX516" s="75"/>
      <c r="SY516" s="74">
        <f t="shared" si="948"/>
        <v>0</v>
      </c>
      <c r="TA516" s="148"/>
      <c r="TC516" s="78"/>
      <c r="TD516" s="37"/>
      <c r="TE516" s="77"/>
      <c r="TF516" s="76"/>
      <c r="TG516" s="76"/>
      <c r="TH516" s="76"/>
      <c r="TI516" s="76"/>
      <c r="TJ516" s="76"/>
      <c r="TK516" s="76"/>
      <c r="TL516" s="76"/>
      <c r="TM516" s="76"/>
      <c r="TN516" s="76"/>
      <c r="TO516" s="76"/>
      <c r="TP516" s="76"/>
      <c r="TQ516" s="76"/>
      <c r="TR516" s="76"/>
      <c r="TS516" s="76"/>
      <c r="TT516" s="76"/>
      <c r="TU516" s="75"/>
      <c r="TV516" s="76"/>
      <c r="TW516" s="75"/>
      <c r="TX516" s="74">
        <f t="shared" si="949"/>
        <v>0</v>
      </c>
      <c r="TZ516" s="148"/>
      <c r="UB516" s="78"/>
      <c r="UC516" s="37"/>
      <c r="UD516" s="77"/>
      <c r="UE516" s="76"/>
      <c r="UF516" s="76"/>
      <c r="UG516" s="76"/>
      <c r="UH516" s="76"/>
      <c r="UI516" s="76"/>
      <c r="UJ516" s="76"/>
      <c r="UK516" s="76"/>
      <c r="UL516" s="76"/>
      <c r="UM516" s="76"/>
      <c r="UN516" s="76"/>
      <c r="UO516" s="76"/>
      <c r="UP516" s="76"/>
      <c r="UQ516" s="76"/>
      <c r="UR516" s="76"/>
      <c r="US516" s="76"/>
      <c r="UT516" s="75"/>
      <c r="UU516" s="76"/>
      <c r="UV516" s="75"/>
      <c r="UW516" s="74">
        <f t="shared" si="950"/>
        <v>0</v>
      </c>
      <c r="UY516" s="148"/>
      <c r="VA516" s="78"/>
      <c r="VB516" s="37"/>
      <c r="VC516" s="77"/>
      <c r="VD516" s="76"/>
      <c r="VE516" s="76"/>
      <c r="VF516" s="76"/>
      <c r="VG516" s="76"/>
      <c r="VH516" s="76"/>
      <c r="VI516" s="76"/>
      <c r="VJ516" s="76"/>
      <c r="VK516" s="76"/>
      <c r="VL516" s="76"/>
      <c r="VM516" s="76"/>
      <c r="VN516" s="76"/>
      <c r="VO516" s="76"/>
      <c r="VP516" s="76"/>
      <c r="VQ516" s="76"/>
      <c r="VR516" s="76"/>
      <c r="VS516" s="75"/>
      <c r="VT516" s="76"/>
      <c r="VU516" s="75"/>
      <c r="VV516" s="74">
        <f t="shared" si="951"/>
        <v>0</v>
      </c>
    </row>
    <row r="517" spans="2:596" s="38" customFormat="1" outlineLevel="1">
      <c r="B517" s="88"/>
      <c r="C517" s="89" t="str">
        <f>IF(ISERROR(I517+1)=TRUE,I517,IF(I517="","",MAX(C$15:C516)+1))</f>
        <v/>
      </c>
      <c r="D517" s="88" t="str">
        <f t="shared" si="835"/>
        <v/>
      </c>
      <c r="E517" s="3"/>
      <c r="G517" s="148"/>
      <c r="I517" s="95"/>
      <c r="J517" s="94"/>
      <c r="K517" s="93"/>
      <c r="L517" s="93"/>
      <c r="M517" s="93"/>
      <c r="N517" s="93"/>
      <c r="O517" s="92"/>
      <c r="P517" s="91"/>
      <c r="Q517" s="297"/>
      <c r="R517" s="90"/>
      <c r="S517" s="298"/>
      <c r="U517" s="148"/>
      <c r="W517" s="78"/>
      <c r="X517" s="37"/>
      <c r="Y517" s="77"/>
      <c r="Z517" s="76"/>
      <c r="AA517" s="79"/>
      <c r="AB517" s="76"/>
      <c r="AC517" s="79"/>
      <c r="AD517" s="76"/>
      <c r="AE517" s="76"/>
      <c r="AF517" s="76"/>
      <c r="AG517" s="76"/>
      <c r="AH517" s="76"/>
      <c r="AI517" s="76"/>
      <c r="AJ517" s="76"/>
      <c r="AK517" s="75"/>
      <c r="AL517" s="75"/>
      <c r="AM517" s="75"/>
      <c r="AN517" s="75"/>
      <c r="AO517" s="75"/>
      <c r="AP517" s="75"/>
      <c r="AQ517" s="75"/>
      <c r="AR517" s="74">
        <f t="shared" si="929"/>
        <v>0</v>
      </c>
      <c r="AT517" s="148"/>
      <c r="AV517" s="78"/>
      <c r="AW517" s="37"/>
      <c r="AX517" s="77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5"/>
      <c r="BK517" s="75"/>
      <c r="BL517" s="75"/>
      <c r="BM517" s="75"/>
      <c r="BN517" s="75"/>
      <c r="BO517" s="75"/>
      <c r="BP517" s="75"/>
      <c r="BQ517" s="74">
        <f t="shared" si="930"/>
        <v>0</v>
      </c>
      <c r="BS517" s="148"/>
      <c r="BU517" s="78"/>
      <c r="BV517" s="37"/>
      <c r="BW517" s="77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5"/>
      <c r="CJ517" s="75"/>
      <c r="CK517" s="75"/>
      <c r="CL517" s="75"/>
      <c r="CM517" s="75"/>
      <c r="CN517" s="75"/>
      <c r="CO517" s="75"/>
      <c r="CP517" s="74">
        <f t="shared" si="931"/>
        <v>0</v>
      </c>
      <c r="CR517" s="148"/>
      <c r="CT517" s="78"/>
      <c r="CU517" s="37"/>
      <c r="CV517" s="77"/>
      <c r="CW517" s="76"/>
      <c r="CX517" s="76"/>
      <c r="CY517" s="76"/>
      <c r="CZ517" s="76"/>
      <c r="DA517" s="76"/>
      <c r="DB517" s="76"/>
      <c r="DC517" s="76"/>
      <c r="DD517" s="76"/>
      <c r="DE517" s="76"/>
      <c r="DF517" s="76"/>
      <c r="DG517" s="76"/>
      <c r="DH517" s="75"/>
      <c r="DI517" s="75"/>
      <c r="DJ517" s="75"/>
      <c r="DK517" s="75"/>
      <c r="DL517" s="75"/>
      <c r="DM517" s="75"/>
      <c r="DN517" s="75"/>
      <c r="DO517" s="74">
        <f t="shared" si="932"/>
        <v>0</v>
      </c>
      <c r="DQ517" s="148"/>
      <c r="DS517" s="78"/>
      <c r="DT517" s="37"/>
      <c r="DU517" s="77"/>
      <c r="DV517" s="76"/>
      <c r="DW517" s="76"/>
      <c r="DX517" s="76"/>
      <c r="DY517" s="76"/>
      <c r="DZ517" s="76"/>
      <c r="EA517" s="76"/>
      <c r="EB517" s="76"/>
      <c r="EC517" s="76"/>
      <c r="ED517" s="76"/>
      <c r="EE517" s="76"/>
      <c r="EF517" s="76"/>
      <c r="EG517" s="75"/>
      <c r="EH517" s="75"/>
      <c r="EI517" s="75"/>
      <c r="EJ517" s="75"/>
      <c r="EK517" s="75"/>
      <c r="EL517" s="75"/>
      <c r="EM517" s="75"/>
      <c r="EN517" s="74">
        <f t="shared" si="933"/>
        <v>0</v>
      </c>
      <c r="EP517" s="148"/>
      <c r="ER517" s="78"/>
      <c r="ES517" s="37"/>
      <c r="ET517" s="77"/>
      <c r="EU517" s="76"/>
      <c r="EV517" s="76"/>
      <c r="EW517" s="76"/>
      <c r="EX517" s="76"/>
      <c r="EY517" s="76"/>
      <c r="EZ517" s="76"/>
      <c r="FA517" s="76"/>
      <c r="FB517" s="76"/>
      <c r="FC517" s="76"/>
      <c r="FD517" s="76"/>
      <c r="FE517" s="76"/>
      <c r="FF517" s="76"/>
      <c r="FG517" s="76"/>
      <c r="FH517" s="75"/>
      <c r="FI517" s="75"/>
      <c r="FJ517" s="75"/>
      <c r="FK517" s="75"/>
      <c r="FL517" s="75"/>
      <c r="FM517" s="74">
        <f t="shared" si="934"/>
        <v>0</v>
      </c>
      <c r="FO517" s="148"/>
      <c r="FQ517" s="78"/>
      <c r="FR517" s="37"/>
      <c r="FS517" s="77"/>
      <c r="FT517" s="76"/>
      <c r="FU517" s="76"/>
      <c r="FV517" s="76"/>
      <c r="FW517" s="76"/>
      <c r="FX517" s="76"/>
      <c r="FY517" s="76"/>
      <c r="FZ517" s="76"/>
      <c r="GA517" s="76"/>
      <c r="GB517" s="76"/>
      <c r="GC517" s="76"/>
      <c r="GD517" s="76"/>
      <c r="GE517" s="76"/>
      <c r="GF517" s="76"/>
      <c r="GG517" s="75"/>
      <c r="GH517" s="75"/>
      <c r="GI517" s="75"/>
      <c r="GJ517" s="75"/>
      <c r="GK517" s="75"/>
      <c r="GL517" s="74">
        <f t="shared" si="935"/>
        <v>0</v>
      </c>
      <c r="GN517" s="148"/>
      <c r="GP517" s="78"/>
      <c r="GQ517" s="37"/>
      <c r="GR517" s="77"/>
      <c r="GS517" s="76"/>
      <c r="GT517" s="76"/>
      <c r="GU517" s="76"/>
      <c r="GV517" s="76"/>
      <c r="GW517" s="76"/>
      <c r="GX517" s="76"/>
      <c r="GY517" s="76"/>
      <c r="GZ517" s="76"/>
      <c r="HA517" s="76"/>
      <c r="HB517" s="76"/>
      <c r="HC517" s="76"/>
      <c r="HD517" s="76"/>
      <c r="HE517" s="76"/>
      <c r="HF517" s="75"/>
      <c r="HG517" s="75"/>
      <c r="HH517" s="75"/>
      <c r="HI517" s="75"/>
      <c r="HJ517" s="75"/>
      <c r="HK517" s="74">
        <f t="shared" si="936"/>
        <v>0</v>
      </c>
      <c r="HM517" s="148"/>
      <c r="HO517" s="78"/>
      <c r="HP517" s="37"/>
      <c r="HQ517" s="77"/>
      <c r="HR517" s="76"/>
      <c r="HS517" s="76"/>
      <c r="HT517" s="76"/>
      <c r="HU517" s="76"/>
      <c r="HV517" s="76"/>
      <c r="HW517" s="76"/>
      <c r="HX517" s="76"/>
      <c r="HY517" s="76"/>
      <c r="HZ517" s="76"/>
      <c r="IA517" s="76"/>
      <c r="IB517" s="76"/>
      <c r="IC517" s="76"/>
      <c r="ID517" s="76"/>
      <c r="IE517" s="75"/>
      <c r="IF517" s="75"/>
      <c r="IG517" s="75"/>
      <c r="IH517" s="75"/>
      <c r="II517" s="75"/>
      <c r="IJ517" s="74">
        <f t="shared" si="937"/>
        <v>0</v>
      </c>
      <c r="IL517" s="148"/>
      <c r="IN517" s="78"/>
      <c r="IO517" s="37"/>
      <c r="IP517" s="77"/>
      <c r="IQ517" s="76"/>
      <c r="IR517" s="76"/>
      <c r="IS517" s="76"/>
      <c r="IT517" s="76"/>
      <c r="IU517" s="76"/>
      <c r="IV517" s="76"/>
      <c r="IW517" s="76"/>
      <c r="IX517" s="75"/>
      <c r="IY517" s="75"/>
      <c r="IZ517" s="75"/>
      <c r="JA517" s="75"/>
      <c r="JB517" s="75"/>
      <c r="JC517" s="75"/>
      <c r="JD517" s="75"/>
      <c r="JE517" s="75"/>
      <c r="JF517" s="75"/>
      <c r="JG517" s="75"/>
      <c r="JH517" s="75"/>
      <c r="JI517" s="74">
        <f t="shared" si="938"/>
        <v>0</v>
      </c>
      <c r="JK517" s="148"/>
      <c r="JM517" s="78"/>
      <c r="JN517" s="37"/>
      <c r="JO517" s="77"/>
      <c r="JP517" s="76"/>
      <c r="JQ517" s="76"/>
      <c r="JR517" s="76"/>
      <c r="JS517" s="76"/>
      <c r="JT517" s="76"/>
      <c r="JU517" s="76"/>
      <c r="JV517" s="76"/>
      <c r="JW517" s="75"/>
      <c r="JX517" s="75"/>
      <c r="JY517" s="75"/>
      <c r="JZ517" s="75"/>
      <c r="KA517" s="75"/>
      <c r="KB517" s="75"/>
      <c r="KC517" s="75"/>
      <c r="KD517" s="75"/>
      <c r="KE517" s="75"/>
      <c r="KF517" s="75"/>
      <c r="KG517" s="75"/>
      <c r="KH517" s="74">
        <f t="shared" si="939"/>
        <v>0</v>
      </c>
      <c r="KJ517" s="148"/>
      <c r="KL517" s="78"/>
      <c r="KM517" s="37"/>
      <c r="KN517" s="77"/>
      <c r="KO517" s="76"/>
      <c r="KP517" s="76"/>
      <c r="KQ517" s="76"/>
      <c r="KR517" s="76"/>
      <c r="KS517" s="76"/>
      <c r="KT517" s="76"/>
      <c r="KU517" s="76"/>
      <c r="KV517" s="75"/>
      <c r="KW517" s="75"/>
      <c r="KX517" s="75"/>
      <c r="KY517" s="75"/>
      <c r="KZ517" s="75"/>
      <c r="LA517" s="75"/>
      <c r="LB517" s="75"/>
      <c r="LC517" s="75"/>
      <c r="LD517" s="75"/>
      <c r="LE517" s="75"/>
      <c r="LF517" s="75"/>
      <c r="LG517" s="74">
        <f t="shared" si="940"/>
        <v>0</v>
      </c>
      <c r="LI517" s="148"/>
      <c r="LK517" s="78"/>
      <c r="LL517" s="37"/>
      <c r="LM517" s="77"/>
      <c r="LN517" s="76"/>
      <c r="LO517" s="76"/>
      <c r="LP517" s="76"/>
      <c r="LQ517" s="76"/>
      <c r="LR517" s="76"/>
      <c r="LS517" s="76"/>
      <c r="LT517" s="76"/>
      <c r="LU517" s="75"/>
      <c r="LV517" s="75"/>
      <c r="LW517" s="75"/>
      <c r="LX517" s="75"/>
      <c r="LY517" s="75"/>
      <c r="LZ517" s="75"/>
      <c r="MA517" s="75"/>
      <c r="MB517" s="75"/>
      <c r="MC517" s="75"/>
      <c r="MD517" s="75"/>
      <c r="ME517" s="75"/>
      <c r="MF517" s="74">
        <f t="shared" si="941"/>
        <v>0</v>
      </c>
      <c r="MH517" s="148"/>
      <c r="MJ517" s="78"/>
      <c r="MK517" s="37"/>
      <c r="ML517" s="77"/>
      <c r="MM517" s="76"/>
      <c r="MN517" s="76"/>
      <c r="MO517" s="76"/>
      <c r="MP517" s="76"/>
      <c r="MQ517" s="76"/>
      <c r="MR517" s="76"/>
      <c r="MS517" s="76"/>
      <c r="MT517" s="75"/>
      <c r="MU517" s="75"/>
      <c r="MV517" s="75"/>
      <c r="MW517" s="75"/>
      <c r="MX517" s="75"/>
      <c r="MY517" s="75"/>
      <c r="MZ517" s="75"/>
      <c r="NA517" s="75"/>
      <c r="NB517" s="75"/>
      <c r="NC517" s="75"/>
      <c r="ND517" s="75"/>
      <c r="NE517" s="74">
        <f t="shared" si="942"/>
        <v>0</v>
      </c>
      <c r="NG517" s="148"/>
      <c r="NI517" s="78"/>
      <c r="NJ517" s="37"/>
      <c r="NK517" s="77"/>
      <c r="NL517" s="76"/>
      <c r="NM517" s="76"/>
      <c r="NN517" s="76"/>
      <c r="NO517" s="76"/>
      <c r="NP517" s="76"/>
      <c r="NQ517" s="76"/>
      <c r="NR517" s="76"/>
      <c r="NS517" s="76"/>
      <c r="NT517" s="76"/>
      <c r="NU517" s="76"/>
      <c r="NV517" s="76"/>
      <c r="NW517" s="76"/>
      <c r="NX517" s="76"/>
      <c r="NY517" s="76"/>
      <c r="NZ517" s="76"/>
      <c r="OA517" s="75"/>
      <c r="OB517" s="76"/>
      <c r="OC517" s="75"/>
      <c r="OD517" s="74">
        <f t="shared" si="943"/>
        <v>0</v>
      </c>
      <c r="OF517" s="148"/>
      <c r="OH517" s="78"/>
      <c r="OI517" s="37"/>
      <c r="OJ517" s="77"/>
      <c r="OK517" s="76"/>
      <c r="OL517" s="76"/>
      <c r="OM517" s="76"/>
      <c r="ON517" s="76"/>
      <c r="OO517" s="76"/>
      <c r="OP517" s="76"/>
      <c r="OQ517" s="76"/>
      <c r="OR517" s="76"/>
      <c r="OS517" s="76"/>
      <c r="OT517" s="76"/>
      <c r="OU517" s="76"/>
      <c r="OV517" s="76"/>
      <c r="OW517" s="76"/>
      <c r="OX517" s="76"/>
      <c r="OY517" s="76"/>
      <c r="OZ517" s="75"/>
      <c r="PA517" s="76"/>
      <c r="PB517" s="75"/>
      <c r="PC517" s="74">
        <f t="shared" si="944"/>
        <v>0</v>
      </c>
      <c r="PE517" s="148"/>
      <c r="PG517" s="78"/>
      <c r="PH517" s="37"/>
      <c r="PI517" s="77"/>
      <c r="PJ517" s="76"/>
      <c r="PK517" s="76"/>
      <c r="PL517" s="76"/>
      <c r="PM517" s="76"/>
      <c r="PN517" s="76"/>
      <c r="PO517" s="76"/>
      <c r="PP517" s="76"/>
      <c r="PQ517" s="76"/>
      <c r="PR517" s="76"/>
      <c r="PS517" s="76"/>
      <c r="PT517" s="76"/>
      <c r="PU517" s="76"/>
      <c r="PV517" s="76"/>
      <c r="PW517" s="76"/>
      <c r="PX517" s="76"/>
      <c r="PY517" s="75"/>
      <c r="PZ517" s="76"/>
      <c r="QA517" s="75"/>
      <c r="QB517" s="74">
        <f t="shared" si="945"/>
        <v>0</v>
      </c>
      <c r="QD517" s="148"/>
      <c r="QF517" s="78"/>
      <c r="QG517" s="37"/>
      <c r="QH517" s="77"/>
      <c r="QI517" s="76"/>
      <c r="QJ517" s="76"/>
      <c r="QK517" s="76"/>
      <c r="QL517" s="76"/>
      <c r="QM517" s="76"/>
      <c r="QN517" s="76"/>
      <c r="QO517" s="76"/>
      <c r="QP517" s="76"/>
      <c r="QQ517" s="76"/>
      <c r="QR517" s="76"/>
      <c r="QS517" s="76"/>
      <c r="QT517" s="76"/>
      <c r="QU517" s="76"/>
      <c r="QV517" s="76"/>
      <c r="QW517" s="76"/>
      <c r="QX517" s="75"/>
      <c r="QY517" s="76"/>
      <c r="QZ517" s="75"/>
      <c r="RA517" s="74">
        <f t="shared" si="946"/>
        <v>0</v>
      </c>
      <c r="RC517" s="148"/>
      <c r="RE517" s="78"/>
      <c r="RF517" s="37"/>
      <c r="RG517" s="77"/>
      <c r="RH517" s="76"/>
      <c r="RI517" s="76"/>
      <c r="RJ517" s="76"/>
      <c r="RK517" s="76"/>
      <c r="RL517" s="76"/>
      <c r="RM517" s="76"/>
      <c r="RN517" s="76"/>
      <c r="RO517" s="76"/>
      <c r="RP517" s="76"/>
      <c r="RQ517" s="76"/>
      <c r="RR517" s="76"/>
      <c r="RS517" s="76"/>
      <c r="RT517" s="76"/>
      <c r="RU517" s="76"/>
      <c r="RV517" s="76"/>
      <c r="RW517" s="75"/>
      <c r="RX517" s="76"/>
      <c r="RY517" s="75"/>
      <c r="RZ517" s="74">
        <f t="shared" si="947"/>
        <v>0</v>
      </c>
      <c r="SB517" s="148"/>
      <c r="SD517" s="78"/>
      <c r="SE517" s="37"/>
      <c r="SF517" s="77"/>
      <c r="SG517" s="76"/>
      <c r="SH517" s="76"/>
      <c r="SI517" s="76"/>
      <c r="SJ517" s="76"/>
      <c r="SK517" s="76"/>
      <c r="SL517" s="76"/>
      <c r="SM517" s="76"/>
      <c r="SN517" s="76"/>
      <c r="SO517" s="76"/>
      <c r="SP517" s="76"/>
      <c r="SQ517" s="76"/>
      <c r="SR517" s="76"/>
      <c r="SS517" s="76"/>
      <c r="ST517" s="76"/>
      <c r="SU517" s="76"/>
      <c r="SV517" s="75"/>
      <c r="SW517" s="76"/>
      <c r="SX517" s="75"/>
      <c r="SY517" s="74">
        <f t="shared" si="948"/>
        <v>0</v>
      </c>
      <c r="TA517" s="148"/>
      <c r="TC517" s="78"/>
      <c r="TD517" s="37"/>
      <c r="TE517" s="77"/>
      <c r="TF517" s="76"/>
      <c r="TG517" s="76"/>
      <c r="TH517" s="76"/>
      <c r="TI517" s="76"/>
      <c r="TJ517" s="76"/>
      <c r="TK517" s="76"/>
      <c r="TL517" s="76"/>
      <c r="TM517" s="76"/>
      <c r="TN517" s="76"/>
      <c r="TO517" s="76"/>
      <c r="TP517" s="76"/>
      <c r="TQ517" s="76"/>
      <c r="TR517" s="76"/>
      <c r="TS517" s="76"/>
      <c r="TT517" s="76"/>
      <c r="TU517" s="75"/>
      <c r="TV517" s="76"/>
      <c r="TW517" s="75"/>
      <c r="TX517" s="74">
        <f t="shared" si="949"/>
        <v>0</v>
      </c>
      <c r="TZ517" s="148"/>
      <c r="UB517" s="78"/>
      <c r="UC517" s="37"/>
      <c r="UD517" s="77"/>
      <c r="UE517" s="76"/>
      <c r="UF517" s="76"/>
      <c r="UG517" s="76"/>
      <c r="UH517" s="76"/>
      <c r="UI517" s="76"/>
      <c r="UJ517" s="76"/>
      <c r="UK517" s="76"/>
      <c r="UL517" s="76"/>
      <c r="UM517" s="76"/>
      <c r="UN517" s="76"/>
      <c r="UO517" s="76"/>
      <c r="UP517" s="76"/>
      <c r="UQ517" s="76"/>
      <c r="UR517" s="76"/>
      <c r="US517" s="76"/>
      <c r="UT517" s="75"/>
      <c r="UU517" s="76"/>
      <c r="UV517" s="75"/>
      <c r="UW517" s="74">
        <f t="shared" si="950"/>
        <v>0</v>
      </c>
      <c r="UY517" s="148"/>
      <c r="VA517" s="78"/>
      <c r="VB517" s="37"/>
      <c r="VC517" s="77"/>
      <c r="VD517" s="76"/>
      <c r="VE517" s="76"/>
      <c r="VF517" s="76"/>
      <c r="VG517" s="76"/>
      <c r="VH517" s="76"/>
      <c r="VI517" s="76"/>
      <c r="VJ517" s="76"/>
      <c r="VK517" s="76"/>
      <c r="VL517" s="76"/>
      <c r="VM517" s="76"/>
      <c r="VN517" s="76"/>
      <c r="VO517" s="76"/>
      <c r="VP517" s="76"/>
      <c r="VQ517" s="76"/>
      <c r="VR517" s="76"/>
      <c r="VS517" s="75"/>
      <c r="VT517" s="76"/>
      <c r="VU517" s="75"/>
      <c r="VV517" s="74">
        <f t="shared" si="951"/>
        <v>0</v>
      </c>
    </row>
    <row r="518" spans="2:596" s="38" customFormat="1" outlineLevel="1">
      <c r="B518" s="88"/>
      <c r="C518" s="89" t="str">
        <f>IF(ISERROR(I518+1)=TRUE,I518,IF(I518="","",MAX(C$15:C517)+1))</f>
        <v/>
      </c>
      <c r="D518" s="88" t="str">
        <f t="shared" si="835"/>
        <v/>
      </c>
      <c r="E518" s="3"/>
      <c r="G518" s="148"/>
      <c r="I518" s="95"/>
      <c r="J518" s="94"/>
      <c r="K518" s="93"/>
      <c r="L518" s="93"/>
      <c r="M518" s="93"/>
      <c r="N518" s="93"/>
      <c r="O518" s="92"/>
      <c r="P518" s="91"/>
      <c r="Q518" s="297"/>
      <c r="R518" s="90"/>
      <c r="S518" s="298"/>
      <c r="U518" s="148"/>
      <c r="W518" s="78"/>
      <c r="X518" s="37"/>
      <c r="Y518" s="77"/>
      <c r="Z518" s="76"/>
      <c r="AA518" s="79"/>
      <c r="AB518" s="76"/>
      <c r="AC518" s="79"/>
      <c r="AD518" s="76"/>
      <c r="AE518" s="76"/>
      <c r="AF518" s="76"/>
      <c r="AG518" s="76"/>
      <c r="AH518" s="76"/>
      <c r="AI518" s="76"/>
      <c r="AJ518" s="76"/>
      <c r="AK518" s="75"/>
      <c r="AL518" s="75"/>
      <c r="AM518" s="75"/>
      <c r="AN518" s="75"/>
      <c r="AO518" s="75"/>
      <c r="AP518" s="75"/>
      <c r="AQ518" s="75"/>
      <c r="AR518" s="74">
        <f t="shared" si="929"/>
        <v>0</v>
      </c>
      <c r="AT518" s="148"/>
      <c r="AV518" s="78"/>
      <c r="AW518" s="37"/>
      <c r="AX518" s="77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5"/>
      <c r="BK518" s="75"/>
      <c r="BL518" s="75"/>
      <c r="BM518" s="75"/>
      <c r="BN518" s="75"/>
      <c r="BO518" s="75"/>
      <c r="BP518" s="75"/>
      <c r="BQ518" s="74">
        <f t="shared" si="930"/>
        <v>0</v>
      </c>
      <c r="BS518" s="148"/>
      <c r="BU518" s="78"/>
      <c r="BV518" s="37"/>
      <c r="BW518" s="77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5"/>
      <c r="CJ518" s="75"/>
      <c r="CK518" s="75"/>
      <c r="CL518" s="75"/>
      <c r="CM518" s="75"/>
      <c r="CN518" s="75"/>
      <c r="CO518" s="75"/>
      <c r="CP518" s="74">
        <f t="shared" si="931"/>
        <v>0</v>
      </c>
      <c r="CR518" s="148"/>
      <c r="CT518" s="78"/>
      <c r="CU518" s="37"/>
      <c r="CV518" s="77"/>
      <c r="CW518" s="76"/>
      <c r="CX518" s="76"/>
      <c r="CY518" s="76"/>
      <c r="CZ518" s="76"/>
      <c r="DA518" s="76"/>
      <c r="DB518" s="76"/>
      <c r="DC518" s="76"/>
      <c r="DD518" s="76"/>
      <c r="DE518" s="76"/>
      <c r="DF518" s="76"/>
      <c r="DG518" s="76"/>
      <c r="DH518" s="75"/>
      <c r="DI518" s="75"/>
      <c r="DJ518" s="75"/>
      <c r="DK518" s="75"/>
      <c r="DL518" s="75"/>
      <c r="DM518" s="75"/>
      <c r="DN518" s="75"/>
      <c r="DO518" s="74">
        <f t="shared" si="932"/>
        <v>0</v>
      </c>
      <c r="DQ518" s="148"/>
      <c r="DS518" s="78"/>
      <c r="DT518" s="37"/>
      <c r="DU518" s="77"/>
      <c r="DV518" s="76"/>
      <c r="DW518" s="76"/>
      <c r="DX518" s="76"/>
      <c r="DY518" s="76"/>
      <c r="DZ518" s="76"/>
      <c r="EA518" s="76"/>
      <c r="EB518" s="76"/>
      <c r="EC518" s="76"/>
      <c r="ED518" s="76"/>
      <c r="EE518" s="76"/>
      <c r="EF518" s="76"/>
      <c r="EG518" s="75"/>
      <c r="EH518" s="75"/>
      <c r="EI518" s="75"/>
      <c r="EJ518" s="75"/>
      <c r="EK518" s="75"/>
      <c r="EL518" s="75"/>
      <c r="EM518" s="75"/>
      <c r="EN518" s="74">
        <f t="shared" si="933"/>
        <v>0</v>
      </c>
      <c r="EP518" s="148"/>
      <c r="ER518" s="78"/>
      <c r="ES518" s="37"/>
      <c r="ET518" s="77"/>
      <c r="EU518" s="76"/>
      <c r="EV518" s="76"/>
      <c r="EW518" s="76"/>
      <c r="EX518" s="76"/>
      <c r="EY518" s="76"/>
      <c r="EZ518" s="76"/>
      <c r="FA518" s="76"/>
      <c r="FB518" s="76"/>
      <c r="FC518" s="76"/>
      <c r="FD518" s="76"/>
      <c r="FE518" s="76"/>
      <c r="FF518" s="76"/>
      <c r="FG518" s="76"/>
      <c r="FH518" s="75"/>
      <c r="FI518" s="75"/>
      <c r="FJ518" s="75"/>
      <c r="FK518" s="75"/>
      <c r="FL518" s="75"/>
      <c r="FM518" s="74">
        <f t="shared" si="934"/>
        <v>0</v>
      </c>
      <c r="FO518" s="148"/>
      <c r="FQ518" s="78"/>
      <c r="FR518" s="37"/>
      <c r="FS518" s="77"/>
      <c r="FT518" s="76"/>
      <c r="FU518" s="76"/>
      <c r="FV518" s="76"/>
      <c r="FW518" s="76"/>
      <c r="FX518" s="76"/>
      <c r="FY518" s="76"/>
      <c r="FZ518" s="76"/>
      <c r="GA518" s="76"/>
      <c r="GB518" s="76"/>
      <c r="GC518" s="76"/>
      <c r="GD518" s="76"/>
      <c r="GE518" s="76"/>
      <c r="GF518" s="76"/>
      <c r="GG518" s="75"/>
      <c r="GH518" s="75"/>
      <c r="GI518" s="75"/>
      <c r="GJ518" s="75"/>
      <c r="GK518" s="75"/>
      <c r="GL518" s="74">
        <f t="shared" si="935"/>
        <v>0</v>
      </c>
      <c r="GN518" s="148"/>
      <c r="GP518" s="78"/>
      <c r="GQ518" s="37"/>
      <c r="GR518" s="77"/>
      <c r="GS518" s="76"/>
      <c r="GT518" s="76"/>
      <c r="GU518" s="76"/>
      <c r="GV518" s="76"/>
      <c r="GW518" s="76"/>
      <c r="GX518" s="76"/>
      <c r="GY518" s="76"/>
      <c r="GZ518" s="76"/>
      <c r="HA518" s="76"/>
      <c r="HB518" s="76"/>
      <c r="HC518" s="76"/>
      <c r="HD518" s="76"/>
      <c r="HE518" s="76"/>
      <c r="HF518" s="75"/>
      <c r="HG518" s="75"/>
      <c r="HH518" s="75"/>
      <c r="HI518" s="75"/>
      <c r="HJ518" s="75"/>
      <c r="HK518" s="74">
        <f t="shared" si="936"/>
        <v>0</v>
      </c>
      <c r="HM518" s="148"/>
      <c r="HO518" s="78"/>
      <c r="HP518" s="37"/>
      <c r="HQ518" s="77"/>
      <c r="HR518" s="76"/>
      <c r="HS518" s="76"/>
      <c r="HT518" s="76"/>
      <c r="HU518" s="76"/>
      <c r="HV518" s="76"/>
      <c r="HW518" s="76"/>
      <c r="HX518" s="76"/>
      <c r="HY518" s="76"/>
      <c r="HZ518" s="76"/>
      <c r="IA518" s="76"/>
      <c r="IB518" s="76"/>
      <c r="IC518" s="76"/>
      <c r="ID518" s="76"/>
      <c r="IE518" s="75"/>
      <c r="IF518" s="75"/>
      <c r="IG518" s="75"/>
      <c r="IH518" s="75"/>
      <c r="II518" s="75"/>
      <c r="IJ518" s="74">
        <f t="shared" si="937"/>
        <v>0</v>
      </c>
      <c r="IL518" s="148"/>
      <c r="IN518" s="78"/>
      <c r="IO518" s="37"/>
      <c r="IP518" s="77"/>
      <c r="IQ518" s="76"/>
      <c r="IR518" s="76"/>
      <c r="IS518" s="76"/>
      <c r="IT518" s="76"/>
      <c r="IU518" s="76"/>
      <c r="IV518" s="76"/>
      <c r="IW518" s="76"/>
      <c r="IX518" s="75"/>
      <c r="IY518" s="75"/>
      <c r="IZ518" s="75"/>
      <c r="JA518" s="75"/>
      <c r="JB518" s="75"/>
      <c r="JC518" s="75"/>
      <c r="JD518" s="75"/>
      <c r="JE518" s="75"/>
      <c r="JF518" s="75"/>
      <c r="JG518" s="75"/>
      <c r="JH518" s="75"/>
      <c r="JI518" s="74">
        <f t="shared" si="938"/>
        <v>0</v>
      </c>
      <c r="JK518" s="148"/>
      <c r="JM518" s="78"/>
      <c r="JN518" s="37"/>
      <c r="JO518" s="77"/>
      <c r="JP518" s="76"/>
      <c r="JQ518" s="76"/>
      <c r="JR518" s="76"/>
      <c r="JS518" s="76"/>
      <c r="JT518" s="76"/>
      <c r="JU518" s="76"/>
      <c r="JV518" s="76"/>
      <c r="JW518" s="75"/>
      <c r="JX518" s="75"/>
      <c r="JY518" s="75"/>
      <c r="JZ518" s="75"/>
      <c r="KA518" s="75"/>
      <c r="KB518" s="75"/>
      <c r="KC518" s="75"/>
      <c r="KD518" s="75"/>
      <c r="KE518" s="75"/>
      <c r="KF518" s="75"/>
      <c r="KG518" s="75"/>
      <c r="KH518" s="74">
        <f t="shared" si="939"/>
        <v>0</v>
      </c>
      <c r="KJ518" s="148"/>
      <c r="KL518" s="78"/>
      <c r="KM518" s="37"/>
      <c r="KN518" s="77"/>
      <c r="KO518" s="76"/>
      <c r="KP518" s="76"/>
      <c r="KQ518" s="76"/>
      <c r="KR518" s="76"/>
      <c r="KS518" s="76"/>
      <c r="KT518" s="76"/>
      <c r="KU518" s="76"/>
      <c r="KV518" s="75"/>
      <c r="KW518" s="75"/>
      <c r="KX518" s="75"/>
      <c r="KY518" s="75"/>
      <c r="KZ518" s="75"/>
      <c r="LA518" s="75"/>
      <c r="LB518" s="75"/>
      <c r="LC518" s="75"/>
      <c r="LD518" s="75"/>
      <c r="LE518" s="75"/>
      <c r="LF518" s="75"/>
      <c r="LG518" s="74">
        <f t="shared" si="940"/>
        <v>0</v>
      </c>
      <c r="LI518" s="148"/>
      <c r="LK518" s="78"/>
      <c r="LL518" s="37"/>
      <c r="LM518" s="77"/>
      <c r="LN518" s="76"/>
      <c r="LO518" s="76"/>
      <c r="LP518" s="76"/>
      <c r="LQ518" s="76"/>
      <c r="LR518" s="76"/>
      <c r="LS518" s="76"/>
      <c r="LT518" s="76"/>
      <c r="LU518" s="75"/>
      <c r="LV518" s="75"/>
      <c r="LW518" s="75"/>
      <c r="LX518" s="75"/>
      <c r="LY518" s="75"/>
      <c r="LZ518" s="75"/>
      <c r="MA518" s="75"/>
      <c r="MB518" s="75"/>
      <c r="MC518" s="75"/>
      <c r="MD518" s="75"/>
      <c r="ME518" s="75"/>
      <c r="MF518" s="74">
        <f t="shared" si="941"/>
        <v>0</v>
      </c>
      <c r="MH518" s="148"/>
      <c r="MJ518" s="78"/>
      <c r="MK518" s="37"/>
      <c r="ML518" s="77"/>
      <c r="MM518" s="76"/>
      <c r="MN518" s="76"/>
      <c r="MO518" s="76"/>
      <c r="MP518" s="76"/>
      <c r="MQ518" s="76"/>
      <c r="MR518" s="76"/>
      <c r="MS518" s="76"/>
      <c r="MT518" s="75"/>
      <c r="MU518" s="75"/>
      <c r="MV518" s="75"/>
      <c r="MW518" s="75"/>
      <c r="MX518" s="75"/>
      <c r="MY518" s="75"/>
      <c r="MZ518" s="75"/>
      <c r="NA518" s="75"/>
      <c r="NB518" s="75"/>
      <c r="NC518" s="75"/>
      <c r="ND518" s="75"/>
      <c r="NE518" s="74">
        <f t="shared" si="942"/>
        <v>0</v>
      </c>
      <c r="NG518" s="148"/>
      <c r="NI518" s="78"/>
      <c r="NJ518" s="37"/>
      <c r="NK518" s="77"/>
      <c r="NL518" s="76"/>
      <c r="NM518" s="76"/>
      <c r="NN518" s="76"/>
      <c r="NO518" s="76"/>
      <c r="NP518" s="76"/>
      <c r="NQ518" s="76"/>
      <c r="NR518" s="76"/>
      <c r="NS518" s="76"/>
      <c r="NT518" s="76"/>
      <c r="NU518" s="76"/>
      <c r="NV518" s="76"/>
      <c r="NW518" s="76"/>
      <c r="NX518" s="76"/>
      <c r="NY518" s="76"/>
      <c r="NZ518" s="76"/>
      <c r="OA518" s="75"/>
      <c r="OB518" s="76"/>
      <c r="OC518" s="75"/>
      <c r="OD518" s="74">
        <f t="shared" si="943"/>
        <v>0</v>
      </c>
      <c r="OF518" s="148"/>
      <c r="OH518" s="78"/>
      <c r="OI518" s="37"/>
      <c r="OJ518" s="77"/>
      <c r="OK518" s="76"/>
      <c r="OL518" s="76"/>
      <c r="OM518" s="76"/>
      <c r="ON518" s="76"/>
      <c r="OO518" s="76"/>
      <c r="OP518" s="76"/>
      <c r="OQ518" s="76"/>
      <c r="OR518" s="76"/>
      <c r="OS518" s="76"/>
      <c r="OT518" s="76"/>
      <c r="OU518" s="76"/>
      <c r="OV518" s="76"/>
      <c r="OW518" s="76"/>
      <c r="OX518" s="76"/>
      <c r="OY518" s="76"/>
      <c r="OZ518" s="75"/>
      <c r="PA518" s="76"/>
      <c r="PB518" s="75"/>
      <c r="PC518" s="74">
        <f t="shared" si="944"/>
        <v>0</v>
      </c>
      <c r="PE518" s="148"/>
      <c r="PG518" s="78"/>
      <c r="PH518" s="37"/>
      <c r="PI518" s="77"/>
      <c r="PJ518" s="76"/>
      <c r="PK518" s="76"/>
      <c r="PL518" s="76"/>
      <c r="PM518" s="76"/>
      <c r="PN518" s="76"/>
      <c r="PO518" s="76"/>
      <c r="PP518" s="76"/>
      <c r="PQ518" s="76"/>
      <c r="PR518" s="76"/>
      <c r="PS518" s="76"/>
      <c r="PT518" s="76"/>
      <c r="PU518" s="76"/>
      <c r="PV518" s="76"/>
      <c r="PW518" s="76"/>
      <c r="PX518" s="76"/>
      <c r="PY518" s="75"/>
      <c r="PZ518" s="76"/>
      <c r="QA518" s="75"/>
      <c r="QB518" s="74">
        <f t="shared" si="945"/>
        <v>0</v>
      </c>
      <c r="QD518" s="148"/>
      <c r="QF518" s="78"/>
      <c r="QG518" s="37"/>
      <c r="QH518" s="77"/>
      <c r="QI518" s="76"/>
      <c r="QJ518" s="76"/>
      <c r="QK518" s="76"/>
      <c r="QL518" s="76"/>
      <c r="QM518" s="76"/>
      <c r="QN518" s="76"/>
      <c r="QO518" s="76"/>
      <c r="QP518" s="76"/>
      <c r="QQ518" s="76"/>
      <c r="QR518" s="76"/>
      <c r="QS518" s="76"/>
      <c r="QT518" s="76"/>
      <c r="QU518" s="76"/>
      <c r="QV518" s="76"/>
      <c r="QW518" s="76"/>
      <c r="QX518" s="75"/>
      <c r="QY518" s="76"/>
      <c r="QZ518" s="75"/>
      <c r="RA518" s="74">
        <f t="shared" si="946"/>
        <v>0</v>
      </c>
      <c r="RC518" s="148"/>
      <c r="RE518" s="78"/>
      <c r="RF518" s="37"/>
      <c r="RG518" s="77"/>
      <c r="RH518" s="76"/>
      <c r="RI518" s="76"/>
      <c r="RJ518" s="76"/>
      <c r="RK518" s="76"/>
      <c r="RL518" s="76"/>
      <c r="RM518" s="76"/>
      <c r="RN518" s="76"/>
      <c r="RO518" s="76"/>
      <c r="RP518" s="76"/>
      <c r="RQ518" s="76"/>
      <c r="RR518" s="76"/>
      <c r="RS518" s="76"/>
      <c r="RT518" s="76"/>
      <c r="RU518" s="76"/>
      <c r="RV518" s="76"/>
      <c r="RW518" s="75"/>
      <c r="RX518" s="76"/>
      <c r="RY518" s="75"/>
      <c r="RZ518" s="74">
        <f t="shared" si="947"/>
        <v>0</v>
      </c>
      <c r="SB518" s="148"/>
      <c r="SD518" s="78"/>
      <c r="SE518" s="37"/>
      <c r="SF518" s="77"/>
      <c r="SG518" s="76"/>
      <c r="SH518" s="76"/>
      <c r="SI518" s="76"/>
      <c r="SJ518" s="76"/>
      <c r="SK518" s="76"/>
      <c r="SL518" s="76"/>
      <c r="SM518" s="76"/>
      <c r="SN518" s="76"/>
      <c r="SO518" s="76"/>
      <c r="SP518" s="76"/>
      <c r="SQ518" s="76"/>
      <c r="SR518" s="76"/>
      <c r="SS518" s="76"/>
      <c r="ST518" s="76"/>
      <c r="SU518" s="76"/>
      <c r="SV518" s="75"/>
      <c r="SW518" s="76"/>
      <c r="SX518" s="75"/>
      <c r="SY518" s="74">
        <f t="shared" si="948"/>
        <v>0</v>
      </c>
      <c r="TA518" s="148"/>
      <c r="TC518" s="78"/>
      <c r="TD518" s="37"/>
      <c r="TE518" s="77"/>
      <c r="TF518" s="76"/>
      <c r="TG518" s="76"/>
      <c r="TH518" s="76"/>
      <c r="TI518" s="76"/>
      <c r="TJ518" s="76"/>
      <c r="TK518" s="76"/>
      <c r="TL518" s="76"/>
      <c r="TM518" s="76"/>
      <c r="TN518" s="76"/>
      <c r="TO518" s="76"/>
      <c r="TP518" s="76"/>
      <c r="TQ518" s="76"/>
      <c r="TR518" s="76"/>
      <c r="TS518" s="76"/>
      <c r="TT518" s="76"/>
      <c r="TU518" s="75"/>
      <c r="TV518" s="76"/>
      <c r="TW518" s="75"/>
      <c r="TX518" s="74">
        <f t="shared" si="949"/>
        <v>0</v>
      </c>
      <c r="TZ518" s="148"/>
      <c r="UB518" s="78"/>
      <c r="UC518" s="37"/>
      <c r="UD518" s="77"/>
      <c r="UE518" s="76"/>
      <c r="UF518" s="76"/>
      <c r="UG518" s="76"/>
      <c r="UH518" s="76"/>
      <c r="UI518" s="76"/>
      <c r="UJ518" s="76"/>
      <c r="UK518" s="76"/>
      <c r="UL518" s="76"/>
      <c r="UM518" s="76"/>
      <c r="UN518" s="76"/>
      <c r="UO518" s="76"/>
      <c r="UP518" s="76"/>
      <c r="UQ518" s="76"/>
      <c r="UR518" s="76"/>
      <c r="US518" s="76"/>
      <c r="UT518" s="75"/>
      <c r="UU518" s="76"/>
      <c r="UV518" s="75"/>
      <c r="UW518" s="74">
        <f t="shared" si="950"/>
        <v>0</v>
      </c>
      <c r="UY518" s="148"/>
      <c r="VA518" s="78"/>
      <c r="VB518" s="37"/>
      <c r="VC518" s="77"/>
      <c r="VD518" s="76"/>
      <c r="VE518" s="76"/>
      <c r="VF518" s="76"/>
      <c r="VG518" s="76"/>
      <c r="VH518" s="76"/>
      <c r="VI518" s="76"/>
      <c r="VJ518" s="76"/>
      <c r="VK518" s="76"/>
      <c r="VL518" s="76"/>
      <c r="VM518" s="76"/>
      <c r="VN518" s="76"/>
      <c r="VO518" s="76"/>
      <c r="VP518" s="76"/>
      <c r="VQ518" s="76"/>
      <c r="VR518" s="76"/>
      <c r="VS518" s="75"/>
      <c r="VT518" s="76"/>
      <c r="VU518" s="75"/>
      <c r="VV518" s="74">
        <f t="shared" si="951"/>
        <v>0</v>
      </c>
    </row>
    <row r="519" spans="2:596">
      <c r="B519" s="89" t="str">
        <f>I502</f>
        <v>6.5 | OTROS SERVICIOS Y HERRAMIENTAS</v>
      </c>
      <c r="C519" s="89" t="str">
        <f>IF(ISERROR(I519+1)=TRUE,I519,IF(I519="","",MAX(C$15:C518)+1))</f>
        <v/>
      </c>
      <c r="D519" s="88" t="str">
        <f t="shared" si="835"/>
        <v/>
      </c>
      <c r="E519" s="3"/>
      <c r="G519" s="148"/>
      <c r="I519" s="73" t="s">
        <v>134</v>
      </c>
      <c r="J519" s="112"/>
      <c r="K519" s="112"/>
      <c r="L519" s="112"/>
      <c r="M519" s="112"/>
      <c r="N519" s="112"/>
      <c r="O519" s="112"/>
      <c r="P519" s="112"/>
      <c r="Q519" s="112"/>
      <c r="R519" s="112"/>
      <c r="S519" s="111"/>
      <c r="U519" s="148"/>
      <c r="V519" s="42"/>
      <c r="W519" s="70" t="str">
        <f>+W499</f>
        <v>Total [US$]</v>
      </c>
      <c r="X519" s="69"/>
      <c r="Y519" s="68">
        <f t="shared" ref="Y519:AQ519" si="952">SUMPRODUCT(Y$504:Y$518,$Q$504:$Q$518)</f>
        <v>0</v>
      </c>
      <c r="Z519" s="68">
        <f t="shared" si="952"/>
        <v>0</v>
      </c>
      <c r="AA519" s="68">
        <f t="shared" si="952"/>
        <v>0</v>
      </c>
      <c r="AB519" s="68">
        <f t="shared" si="952"/>
        <v>0</v>
      </c>
      <c r="AC519" s="68">
        <f t="shared" si="952"/>
        <v>0</v>
      </c>
      <c r="AD519" s="68">
        <f t="shared" si="952"/>
        <v>0</v>
      </c>
      <c r="AE519" s="68">
        <f t="shared" si="952"/>
        <v>0</v>
      </c>
      <c r="AF519" s="68">
        <f t="shared" si="952"/>
        <v>0</v>
      </c>
      <c r="AG519" s="68">
        <f t="shared" si="952"/>
        <v>0</v>
      </c>
      <c r="AH519" s="68">
        <f t="shared" si="952"/>
        <v>0</v>
      </c>
      <c r="AI519" s="68">
        <f t="shared" si="952"/>
        <v>0</v>
      </c>
      <c r="AJ519" s="68">
        <f t="shared" si="952"/>
        <v>0</v>
      </c>
      <c r="AK519" s="68">
        <f t="shared" si="952"/>
        <v>0</v>
      </c>
      <c r="AL519" s="68">
        <f t="shared" si="952"/>
        <v>0</v>
      </c>
      <c r="AM519" s="68">
        <f t="shared" si="952"/>
        <v>0</v>
      </c>
      <c r="AN519" s="68">
        <f t="shared" si="952"/>
        <v>0</v>
      </c>
      <c r="AO519" s="68">
        <f t="shared" si="952"/>
        <v>0</v>
      </c>
      <c r="AP519" s="68">
        <f t="shared" si="952"/>
        <v>0</v>
      </c>
      <c r="AQ519" s="68">
        <f t="shared" si="952"/>
        <v>0</v>
      </c>
      <c r="AR519" s="67">
        <f>SUM(Y519:AQ519)</f>
        <v>0</v>
      </c>
      <c r="AT519" s="148"/>
      <c r="AV519" s="70" t="str">
        <f>+AV499</f>
        <v>Total [US$]</v>
      </c>
      <c r="AW519" s="69"/>
      <c r="AX519" s="68">
        <f t="shared" ref="AX519:BP519" si="953">SUMPRODUCT(AX$504:AX$518,$Q$504:$Q$518)</f>
        <v>0</v>
      </c>
      <c r="AY519" s="68">
        <f t="shared" si="953"/>
        <v>0</v>
      </c>
      <c r="AZ519" s="68">
        <f t="shared" si="953"/>
        <v>0</v>
      </c>
      <c r="BA519" s="68">
        <f t="shared" si="953"/>
        <v>0</v>
      </c>
      <c r="BB519" s="68">
        <f t="shared" si="953"/>
        <v>0</v>
      </c>
      <c r="BC519" s="68">
        <f t="shared" si="953"/>
        <v>0</v>
      </c>
      <c r="BD519" s="68">
        <f t="shared" si="953"/>
        <v>0</v>
      </c>
      <c r="BE519" s="68">
        <f t="shared" si="953"/>
        <v>0</v>
      </c>
      <c r="BF519" s="68">
        <f t="shared" si="953"/>
        <v>0</v>
      </c>
      <c r="BG519" s="68">
        <f t="shared" si="953"/>
        <v>0</v>
      </c>
      <c r="BH519" s="68">
        <f t="shared" si="953"/>
        <v>0</v>
      </c>
      <c r="BI519" s="68">
        <f t="shared" si="953"/>
        <v>0</v>
      </c>
      <c r="BJ519" s="68">
        <f t="shared" si="953"/>
        <v>0</v>
      </c>
      <c r="BK519" s="68">
        <f t="shared" si="953"/>
        <v>0</v>
      </c>
      <c r="BL519" s="68">
        <f t="shared" si="953"/>
        <v>0</v>
      </c>
      <c r="BM519" s="68">
        <f t="shared" si="953"/>
        <v>0</v>
      </c>
      <c r="BN519" s="68">
        <f t="shared" si="953"/>
        <v>0</v>
      </c>
      <c r="BO519" s="68">
        <f t="shared" si="953"/>
        <v>0</v>
      </c>
      <c r="BP519" s="68">
        <f t="shared" si="953"/>
        <v>0</v>
      </c>
      <c r="BQ519" s="67">
        <f>SUM(AX519:BP519)</f>
        <v>0</v>
      </c>
      <c r="BS519" s="148"/>
      <c r="BU519" s="70" t="str">
        <f>+BU499</f>
        <v>Total [US$]</v>
      </c>
      <c r="BV519" s="69"/>
      <c r="BW519" s="68">
        <f t="shared" ref="BW519:CO519" si="954">SUMPRODUCT(BW$504:BW$518,$Q$504:$Q$518)</f>
        <v>0</v>
      </c>
      <c r="BX519" s="68">
        <f t="shared" si="954"/>
        <v>0</v>
      </c>
      <c r="BY519" s="68">
        <f t="shared" si="954"/>
        <v>0</v>
      </c>
      <c r="BZ519" s="68">
        <f t="shared" si="954"/>
        <v>0</v>
      </c>
      <c r="CA519" s="68">
        <f t="shared" si="954"/>
        <v>0</v>
      </c>
      <c r="CB519" s="68">
        <f t="shared" si="954"/>
        <v>0</v>
      </c>
      <c r="CC519" s="68">
        <f t="shared" si="954"/>
        <v>0</v>
      </c>
      <c r="CD519" s="68">
        <f t="shared" si="954"/>
        <v>0</v>
      </c>
      <c r="CE519" s="68">
        <f t="shared" si="954"/>
        <v>0</v>
      </c>
      <c r="CF519" s="68">
        <f t="shared" si="954"/>
        <v>0</v>
      </c>
      <c r="CG519" s="68">
        <f t="shared" si="954"/>
        <v>0</v>
      </c>
      <c r="CH519" s="68">
        <f t="shared" si="954"/>
        <v>0</v>
      </c>
      <c r="CI519" s="68">
        <f t="shared" si="954"/>
        <v>0</v>
      </c>
      <c r="CJ519" s="68">
        <f t="shared" si="954"/>
        <v>0</v>
      </c>
      <c r="CK519" s="68">
        <f t="shared" si="954"/>
        <v>0</v>
      </c>
      <c r="CL519" s="68">
        <f t="shared" si="954"/>
        <v>0</v>
      </c>
      <c r="CM519" s="68">
        <f t="shared" si="954"/>
        <v>0</v>
      </c>
      <c r="CN519" s="68">
        <f t="shared" si="954"/>
        <v>0</v>
      </c>
      <c r="CO519" s="68">
        <f t="shared" si="954"/>
        <v>0</v>
      </c>
      <c r="CP519" s="67">
        <f>SUM(BW519:CO519)</f>
        <v>0</v>
      </c>
      <c r="CR519" s="148"/>
      <c r="CT519" s="70" t="str">
        <f>+CT499</f>
        <v>Total [US$]</v>
      </c>
      <c r="CU519" s="69"/>
      <c r="CV519" s="68">
        <f t="shared" ref="CV519:DN519" si="955">SUMPRODUCT(CV$504:CV$518,$Q$504:$Q$518)</f>
        <v>0</v>
      </c>
      <c r="CW519" s="68">
        <f t="shared" si="955"/>
        <v>0</v>
      </c>
      <c r="CX519" s="68">
        <f t="shared" si="955"/>
        <v>0</v>
      </c>
      <c r="CY519" s="68">
        <f t="shared" si="955"/>
        <v>0</v>
      </c>
      <c r="CZ519" s="68">
        <f t="shared" si="955"/>
        <v>0</v>
      </c>
      <c r="DA519" s="68">
        <f t="shared" si="955"/>
        <v>0</v>
      </c>
      <c r="DB519" s="68">
        <f t="shared" si="955"/>
        <v>0</v>
      </c>
      <c r="DC519" s="68">
        <f t="shared" si="955"/>
        <v>0</v>
      </c>
      <c r="DD519" s="68">
        <f t="shared" si="955"/>
        <v>0</v>
      </c>
      <c r="DE519" s="68">
        <f t="shared" si="955"/>
        <v>0</v>
      </c>
      <c r="DF519" s="68">
        <f t="shared" si="955"/>
        <v>0</v>
      </c>
      <c r="DG519" s="68">
        <f t="shared" si="955"/>
        <v>0</v>
      </c>
      <c r="DH519" s="68">
        <f t="shared" si="955"/>
        <v>0</v>
      </c>
      <c r="DI519" s="68">
        <f t="shared" si="955"/>
        <v>0</v>
      </c>
      <c r="DJ519" s="68">
        <f t="shared" si="955"/>
        <v>0</v>
      </c>
      <c r="DK519" s="68">
        <f t="shared" si="955"/>
        <v>0</v>
      </c>
      <c r="DL519" s="68">
        <f t="shared" si="955"/>
        <v>0</v>
      </c>
      <c r="DM519" s="68">
        <f t="shared" si="955"/>
        <v>0</v>
      </c>
      <c r="DN519" s="68">
        <f t="shared" si="955"/>
        <v>0</v>
      </c>
      <c r="DO519" s="67">
        <f>SUM(CV519:DN519)</f>
        <v>0</v>
      </c>
      <c r="DQ519" s="148"/>
      <c r="DS519" s="70" t="str">
        <f>+DS499</f>
        <v>Total [US$]</v>
      </c>
      <c r="DT519" s="69"/>
      <c r="DU519" s="68">
        <f t="shared" ref="DU519:EM519" si="956">SUMPRODUCT(DU$504:DU$518,$Q$504:$Q$518)</f>
        <v>0</v>
      </c>
      <c r="DV519" s="68">
        <f t="shared" si="956"/>
        <v>0</v>
      </c>
      <c r="DW519" s="68">
        <f t="shared" si="956"/>
        <v>0</v>
      </c>
      <c r="DX519" s="68">
        <f t="shared" si="956"/>
        <v>0</v>
      </c>
      <c r="DY519" s="68">
        <f t="shared" si="956"/>
        <v>0</v>
      </c>
      <c r="DZ519" s="68">
        <f t="shared" si="956"/>
        <v>0</v>
      </c>
      <c r="EA519" s="68">
        <f t="shared" si="956"/>
        <v>0</v>
      </c>
      <c r="EB519" s="68">
        <f t="shared" si="956"/>
        <v>0</v>
      </c>
      <c r="EC519" s="68">
        <f t="shared" si="956"/>
        <v>0</v>
      </c>
      <c r="ED519" s="68">
        <f t="shared" si="956"/>
        <v>0</v>
      </c>
      <c r="EE519" s="68">
        <f t="shared" si="956"/>
        <v>0</v>
      </c>
      <c r="EF519" s="68">
        <f t="shared" si="956"/>
        <v>0</v>
      </c>
      <c r="EG519" s="68">
        <f t="shared" si="956"/>
        <v>0</v>
      </c>
      <c r="EH519" s="68">
        <f t="shared" si="956"/>
        <v>0</v>
      </c>
      <c r="EI519" s="68">
        <f t="shared" si="956"/>
        <v>0</v>
      </c>
      <c r="EJ519" s="68">
        <f t="shared" si="956"/>
        <v>0</v>
      </c>
      <c r="EK519" s="68">
        <f t="shared" si="956"/>
        <v>0</v>
      </c>
      <c r="EL519" s="68">
        <f t="shared" si="956"/>
        <v>0</v>
      </c>
      <c r="EM519" s="68">
        <f t="shared" si="956"/>
        <v>0</v>
      </c>
      <c r="EN519" s="67">
        <f>SUM(DU519:EM519)</f>
        <v>0</v>
      </c>
      <c r="EP519" s="148"/>
      <c r="ER519" s="70" t="str">
        <f>+ER499</f>
        <v>Total [US$]</v>
      </c>
      <c r="ES519" s="69"/>
      <c r="ET519" s="68">
        <f t="shared" ref="ET519:FL519" si="957">SUMPRODUCT(ET$504:ET$518,$Q$504:$Q$518)</f>
        <v>0</v>
      </c>
      <c r="EU519" s="68">
        <f t="shared" si="957"/>
        <v>0</v>
      </c>
      <c r="EV519" s="68">
        <f t="shared" si="957"/>
        <v>0</v>
      </c>
      <c r="EW519" s="68">
        <f t="shared" si="957"/>
        <v>0</v>
      </c>
      <c r="EX519" s="68">
        <f t="shared" si="957"/>
        <v>0</v>
      </c>
      <c r="EY519" s="68">
        <f t="shared" si="957"/>
        <v>0</v>
      </c>
      <c r="EZ519" s="68">
        <f t="shared" si="957"/>
        <v>0</v>
      </c>
      <c r="FA519" s="68">
        <f t="shared" si="957"/>
        <v>0</v>
      </c>
      <c r="FB519" s="68">
        <f t="shared" si="957"/>
        <v>0</v>
      </c>
      <c r="FC519" s="68">
        <f t="shared" si="957"/>
        <v>0</v>
      </c>
      <c r="FD519" s="68">
        <f t="shared" si="957"/>
        <v>0</v>
      </c>
      <c r="FE519" s="68">
        <f t="shared" si="957"/>
        <v>0</v>
      </c>
      <c r="FF519" s="68">
        <f t="shared" si="957"/>
        <v>0</v>
      </c>
      <c r="FG519" s="68">
        <f t="shared" si="957"/>
        <v>0</v>
      </c>
      <c r="FH519" s="68">
        <f t="shared" si="957"/>
        <v>0</v>
      </c>
      <c r="FI519" s="68">
        <f t="shared" si="957"/>
        <v>0</v>
      </c>
      <c r="FJ519" s="68">
        <f t="shared" si="957"/>
        <v>0</v>
      </c>
      <c r="FK519" s="68">
        <f t="shared" si="957"/>
        <v>0</v>
      </c>
      <c r="FL519" s="68">
        <f t="shared" si="957"/>
        <v>0</v>
      </c>
      <c r="FM519" s="67">
        <f>SUM(ET519:FL519)</f>
        <v>0</v>
      </c>
      <c r="FO519" s="148"/>
      <c r="FQ519" s="70" t="str">
        <f>+FQ499</f>
        <v>Total [US$]</v>
      </c>
      <c r="FR519" s="69"/>
      <c r="FS519" s="68">
        <f t="shared" ref="FS519:GK519" si="958">SUMPRODUCT(FS$504:FS$518,$Q$504:$Q$518)</f>
        <v>0</v>
      </c>
      <c r="FT519" s="68">
        <f t="shared" si="958"/>
        <v>0</v>
      </c>
      <c r="FU519" s="68">
        <f t="shared" si="958"/>
        <v>0</v>
      </c>
      <c r="FV519" s="68">
        <f t="shared" si="958"/>
        <v>0</v>
      </c>
      <c r="FW519" s="68">
        <f t="shared" si="958"/>
        <v>0</v>
      </c>
      <c r="FX519" s="68">
        <f t="shared" si="958"/>
        <v>0</v>
      </c>
      <c r="FY519" s="68">
        <f t="shared" si="958"/>
        <v>0</v>
      </c>
      <c r="FZ519" s="68">
        <f t="shared" si="958"/>
        <v>0</v>
      </c>
      <c r="GA519" s="68">
        <f t="shared" si="958"/>
        <v>0</v>
      </c>
      <c r="GB519" s="68">
        <f t="shared" si="958"/>
        <v>0</v>
      </c>
      <c r="GC519" s="68">
        <f t="shared" si="958"/>
        <v>0</v>
      </c>
      <c r="GD519" s="68">
        <f t="shared" si="958"/>
        <v>0</v>
      </c>
      <c r="GE519" s="68">
        <f t="shared" si="958"/>
        <v>0</v>
      </c>
      <c r="GF519" s="68">
        <f t="shared" si="958"/>
        <v>0</v>
      </c>
      <c r="GG519" s="68">
        <f t="shared" si="958"/>
        <v>0</v>
      </c>
      <c r="GH519" s="68">
        <f t="shared" si="958"/>
        <v>0</v>
      </c>
      <c r="GI519" s="68">
        <f t="shared" si="958"/>
        <v>0</v>
      </c>
      <c r="GJ519" s="68">
        <f t="shared" si="958"/>
        <v>0</v>
      </c>
      <c r="GK519" s="68">
        <f t="shared" si="958"/>
        <v>0</v>
      </c>
      <c r="GL519" s="67">
        <f>SUM(FS519:GK519)</f>
        <v>0</v>
      </c>
      <c r="GN519" s="148"/>
      <c r="GP519" s="70" t="str">
        <f>+GP499</f>
        <v>Total [US$]</v>
      </c>
      <c r="GQ519" s="69"/>
      <c r="GR519" s="68">
        <f t="shared" ref="GR519:HJ519" si="959">SUMPRODUCT(GR$504:GR$518,$Q$504:$Q$518)</f>
        <v>0</v>
      </c>
      <c r="GS519" s="68">
        <f t="shared" si="959"/>
        <v>0</v>
      </c>
      <c r="GT519" s="68">
        <f t="shared" si="959"/>
        <v>0</v>
      </c>
      <c r="GU519" s="68">
        <f t="shared" si="959"/>
        <v>0</v>
      </c>
      <c r="GV519" s="68">
        <f t="shared" si="959"/>
        <v>0</v>
      </c>
      <c r="GW519" s="68">
        <f t="shared" si="959"/>
        <v>0</v>
      </c>
      <c r="GX519" s="68">
        <f t="shared" si="959"/>
        <v>0</v>
      </c>
      <c r="GY519" s="68">
        <f t="shared" si="959"/>
        <v>0</v>
      </c>
      <c r="GZ519" s="68">
        <f t="shared" si="959"/>
        <v>0</v>
      </c>
      <c r="HA519" s="68">
        <f t="shared" si="959"/>
        <v>0</v>
      </c>
      <c r="HB519" s="68">
        <f t="shared" si="959"/>
        <v>0</v>
      </c>
      <c r="HC519" s="68">
        <f t="shared" si="959"/>
        <v>0</v>
      </c>
      <c r="HD519" s="68">
        <f t="shared" si="959"/>
        <v>0</v>
      </c>
      <c r="HE519" s="68">
        <f t="shared" si="959"/>
        <v>0</v>
      </c>
      <c r="HF519" s="68">
        <f t="shared" si="959"/>
        <v>0</v>
      </c>
      <c r="HG519" s="68">
        <f t="shared" si="959"/>
        <v>0</v>
      </c>
      <c r="HH519" s="68">
        <f t="shared" si="959"/>
        <v>0</v>
      </c>
      <c r="HI519" s="68">
        <f t="shared" si="959"/>
        <v>0</v>
      </c>
      <c r="HJ519" s="68">
        <f t="shared" si="959"/>
        <v>0</v>
      </c>
      <c r="HK519" s="67">
        <f>SUM(GR519:HJ519)</f>
        <v>0</v>
      </c>
      <c r="HM519" s="148"/>
      <c r="HO519" s="70" t="str">
        <f>+HO499</f>
        <v>Total [US$]</v>
      </c>
      <c r="HP519" s="69"/>
      <c r="HQ519" s="68">
        <f t="shared" ref="HQ519:II519" si="960">SUMPRODUCT(HQ$504:HQ$518,$Q$504:$Q$518)</f>
        <v>0</v>
      </c>
      <c r="HR519" s="68">
        <f t="shared" si="960"/>
        <v>0</v>
      </c>
      <c r="HS519" s="68">
        <f t="shared" si="960"/>
        <v>0</v>
      </c>
      <c r="HT519" s="68">
        <f t="shared" si="960"/>
        <v>0</v>
      </c>
      <c r="HU519" s="68">
        <f t="shared" si="960"/>
        <v>0</v>
      </c>
      <c r="HV519" s="68">
        <f t="shared" si="960"/>
        <v>0</v>
      </c>
      <c r="HW519" s="68">
        <f t="shared" si="960"/>
        <v>0</v>
      </c>
      <c r="HX519" s="68">
        <f t="shared" si="960"/>
        <v>0</v>
      </c>
      <c r="HY519" s="68">
        <f t="shared" si="960"/>
        <v>0</v>
      </c>
      <c r="HZ519" s="68">
        <f t="shared" si="960"/>
        <v>0</v>
      </c>
      <c r="IA519" s="68">
        <f t="shared" si="960"/>
        <v>0</v>
      </c>
      <c r="IB519" s="68">
        <f t="shared" si="960"/>
        <v>0</v>
      </c>
      <c r="IC519" s="68">
        <f t="shared" si="960"/>
        <v>0</v>
      </c>
      <c r="ID519" s="68">
        <f t="shared" si="960"/>
        <v>0</v>
      </c>
      <c r="IE519" s="68">
        <f t="shared" si="960"/>
        <v>0</v>
      </c>
      <c r="IF519" s="68">
        <f t="shared" si="960"/>
        <v>0</v>
      </c>
      <c r="IG519" s="68">
        <f t="shared" si="960"/>
        <v>0</v>
      </c>
      <c r="IH519" s="68">
        <f t="shared" si="960"/>
        <v>0</v>
      </c>
      <c r="II519" s="68">
        <f t="shared" si="960"/>
        <v>0</v>
      </c>
      <c r="IJ519" s="67">
        <f>SUM(HQ519:II519)</f>
        <v>0</v>
      </c>
      <c r="IL519" s="148"/>
      <c r="IN519" s="70" t="str">
        <f>+IN499</f>
        <v>Total [US$]</v>
      </c>
      <c r="IO519" s="69"/>
      <c r="IP519" s="68">
        <f t="shared" ref="IP519:JH519" si="961">SUMPRODUCT(IP$504:IP$518,$Q$504:$Q$518)</f>
        <v>0</v>
      </c>
      <c r="IQ519" s="68">
        <f t="shared" si="961"/>
        <v>0</v>
      </c>
      <c r="IR519" s="68">
        <f t="shared" si="961"/>
        <v>0</v>
      </c>
      <c r="IS519" s="68">
        <f t="shared" si="961"/>
        <v>0</v>
      </c>
      <c r="IT519" s="68">
        <f t="shared" si="961"/>
        <v>0</v>
      </c>
      <c r="IU519" s="68">
        <f t="shared" si="961"/>
        <v>0</v>
      </c>
      <c r="IV519" s="68">
        <f t="shared" si="961"/>
        <v>0</v>
      </c>
      <c r="IW519" s="68">
        <f t="shared" si="961"/>
        <v>0</v>
      </c>
      <c r="IX519" s="68">
        <f t="shared" si="961"/>
        <v>0</v>
      </c>
      <c r="IY519" s="68">
        <f t="shared" si="961"/>
        <v>0</v>
      </c>
      <c r="IZ519" s="68">
        <f t="shared" si="961"/>
        <v>0</v>
      </c>
      <c r="JA519" s="68">
        <f t="shared" si="961"/>
        <v>0</v>
      </c>
      <c r="JB519" s="68">
        <f t="shared" si="961"/>
        <v>0</v>
      </c>
      <c r="JC519" s="68">
        <f t="shared" si="961"/>
        <v>0</v>
      </c>
      <c r="JD519" s="68">
        <f t="shared" si="961"/>
        <v>0</v>
      </c>
      <c r="JE519" s="68">
        <f t="shared" si="961"/>
        <v>0</v>
      </c>
      <c r="JF519" s="68">
        <f t="shared" si="961"/>
        <v>0</v>
      </c>
      <c r="JG519" s="68">
        <f t="shared" si="961"/>
        <v>0</v>
      </c>
      <c r="JH519" s="68">
        <f t="shared" si="961"/>
        <v>0</v>
      </c>
      <c r="JI519" s="67">
        <f>SUM(IP519:JH519)</f>
        <v>0</v>
      </c>
      <c r="JK519" s="148"/>
      <c r="JM519" s="70" t="str">
        <f>+JM499</f>
        <v>Total [US$]</v>
      </c>
      <c r="JN519" s="69"/>
      <c r="JO519" s="68">
        <f t="shared" ref="JO519:KG519" si="962">SUMPRODUCT(JO$504:JO$518,$Q$504:$Q$518)</f>
        <v>0</v>
      </c>
      <c r="JP519" s="68">
        <f t="shared" si="962"/>
        <v>0</v>
      </c>
      <c r="JQ519" s="68">
        <f t="shared" si="962"/>
        <v>0</v>
      </c>
      <c r="JR519" s="68">
        <f t="shared" si="962"/>
        <v>0</v>
      </c>
      <c r="JS519" s="68">
        <f t="shared" si="962"/>
        <v>0</v>
      </c>
      <c r="JT519" s="68">
        <f t="shared" si="962"/>
        <v>0</v>
      </c>
      <c r="JU519" s="68">
        <f t="shared" si="962"/>
        <v>0</v>
      </c>
      <c r="JV519" s="68">
        <f t="shared" si="962"/>
        <v>0</v>
      </c>
      <c r="JW519" s="68">
        <f t="shared" si="962"/>
        <v>0</v>
      </c>
      <c r="JX519" s="68">
        <f t="shared" si="962"/>
        <v>0</v>
      </c>
      <c r="JY519" s="68">
        <f t="shared" si="962"/>
        <v>0</v>
      </c>
      <c r="JZ519" s="68">
        <f t="shared" si="962"/>
        <v>0</v>
      </c>
      <c r="KA519" s="68">
        <f t="shared" si="962"/>
        <v>0</v>
      </c>
      <c r="KB519" s="68">
        <f t="shared" si="962"/>
        <v>0</v>
      </c>
      <c r="KC519" s="68">
        <f t="shared" si="962"/>
        <v>0</v>
      </c>
      <c r="KD519" s="68">
        <f t="shared" si="962"/>
        <v>0</v>
      </c>
      <c r="KE519" s="68">
        <f t="shared" si="962"/>
        <v>0</v>
      </c>
      <c r="KF519" s="68">
        <f t="shared" si="962"/>
        <v>0</v>
      </c>
      <c r="KG519" s="68">
        <f t="shared" si="962"/>
        <v>0</v>
      </c>
      <c r="KH519" s="67">
        <f>SUM(JO519:KG519)</f>
        <v>0</v>
      </c>
      <c r="KJ519" s="148"/>
      <c r="KL519" s="70" t="str">
        <f>+KL499</f>
        <v>Total [US$]</v>
      </c>
      <c r="KM519" s="69"/>
      <c r="KN519" s="68">
        <f t="shared" ref="KN519:LF519" si="963">SUMPRODUCT(KN$504:KN$518,$Q$504:$Q$518)</f>
        <v>0</v>
      </c>
      <c r="KO519" s="68">
        <f t="shared" si="963"/>
        <v>0</v>
      </c>
      <c r="KP519" s="68">
        <f t="shared" si="963"/>
        <v>0</v>
      </c>
      <c r="KQ519" s="68">
        <f t="shared" si="963"/>
        <v>0</v>
      </c>
      <c r="KR519" s="68">
        <f t="shared" si="963"/>
        <v>0</v>
      </c>
      <c r="KS519" s="68">
        <f t="shared" si="963"/>
        <v>0</v>
      </c>
      <c r="KT519" s="68">
        <f t="shared" si="963"/>
        <v>0</v>
      </c>
      <c r="KU519" s="68">
        <f t="shared" si="963"/>
        <v>0</v>
      </c>
      <c r="KV519" s="68">
        <f t="shared" si="963"/>
        <v>0</v>
      </c>
      <c r="KW519" s="68">
        <f t="shared" si="963"/>
        <v>0</v>
      </c>
      <c r="KX519" s="68">
        <f t="shared" si="963"/>
        <v>0</v>
      </c>
      <c r="KY519" s="68">
        <f t="shared" si="963"/>
        <v>0</v>
      </c>
      <c r="KZ519" s="68">
        <f t="shared" si="963"/>
        <v>0</v>
      </c>
      <c r="LA519" s="68">
        <f t="shared" si="963"/>
        <v>0</v>
      </c>
      <c r="LB519" s="68">
        <f t="shared" si="963"/>
        <v>0</v>
      </c>
      <c r="LC519" s="68">
        <f t="shared" si="963"/>
        <v>0</v>
      </c>
      <c r="LD519" s="68">
        <f t="shared" si="963"/>
        <v>0</v>
      </c>
      <c r="LE519" s="68">
        <f t="shared" si="963"/>
        <v>0</v>
      </c>
      <c r="LF519" s="68">
        <f t="shared" si="963"/>
        <v>0</v>
      </c>
      <c r="LG519" s="67">
        <f>SUM(KN519:LF519)</f>
        <v>0</v>
      </c>
      <c r="LI519" s="148"/>
      <c r="LK519" s="70" t="str">
        <f>+LK499</f>
        <v>Total [US$]</v>
      </c>
      <c r="LL519" s="69"/>
      <c r="LM519" s="68">
        <f t="shared" ref="LM519:ME519" si="964">SUMPRODUCT(LM$504:LM$518,$Q$504:$Q$518)</f>
        <v>0</v>
      </c>
      <c r="LN519" s="68">
        <f t="shared" si="964"/>
        <v>0</v>
      </c>
      <c r="LO519" s="68">
        <f t="shared" si="964"/>
        <v>0</v>
      </c>
      <c r="LP519" s="68">
        <f t="shared" si="964"/>
        <v>0</v>
      </c>
      <c r="LQ519" s="68">
        <f t="shared" si="964"/>
        <v>0</v>
      </c>
      <c r="LR519" s="68">
        <f t="shared" si="964"/>
        <v>0</v>
      </c>
      <c r="LS519" s="68">
        <f t="shared" si="964"/>
        <v>0</v>
      </c>
      <c r="LT519" s="68">
        <f t="shared" si="964"/>
        <v>0</v>
      </c>
      <c r="LU519" s="68">
        <f t="shared" si="964"/>
        <v>0</v>
      </c>
      <c r="LV519" s="68">
        <f t="shared" si="964"/>
        <v>0</v>
      </c>
      <c r="LW519" s="68">
        <f t="shared" si="964"/>
        <v>0</v>
      </c>
      <c r="LX519" s="68">
        <f t="shared" si="964"/>
        <v>0</v>
      </c>
      <c r="LY519" s="68">
        <f t="shared" si="964"/>
        <v>0</v>
      </c>
      <c r="LZ519" s="68">
        <f t="shared" si="964"/>
        <v>0</v>
      </c>
      <c r="MA519" s="68">
        <f t="shared" si="964"/>
        <v>0</v>
      </c>
      <c r="MB519" s="68">
        <f t="shared" si="964"/>
        <v>0</v>
      </c>
      <c r="MC519" s="68">
        <f t="shared" si="964"/>
        <v>0</v>
      </c>
      <c r="MD519" s="68">
        <f t="shared" si="964"/>
        <v>0</v>
      </c>
      <c r="ME519" s="68">
        <f t="shared" si="964"/>
        <v>0</v>
      </c>
      <c r="MF519" s="67">
        <f>SUM(LM519:ME519)</f>
        <v>0</v>
      </c>
      <c r="MH519" s="148"/>
      <c r="MJ519" s="70" t="str">
        <f>+MJ499</f>
        <v>Total [US$]</v>
      </c>
      <c r="MK519" s="69"/>
      <c r="ML519" s="68">
        <f t="shared" ref="ML519:ND519" si="965">SUMPRODUCT(ML$504:ML$518,$Q$504:$Q$518)</f>
        <v>0</v>
      </c>
      <c r="MM519" s="68">
        <f t="shared" si="965"/>
        <v>0</v>
      </c>
      <c r="MN519" s="68">
        <f t="shared" si="965"/>
        <v>0</v>
      </c>
      <c r="MO519" s="68">
        <f t="shared" si="965"/>
        <v>0</v>
      </c>
      <c r="MP519" s="68">
        <f t="shared" si="965"/>
        <v>0</v>
      </c>
      <c r="MQ519" s="68">
        <f t="shared" si="965"/>
        <v>0</v>
      </c>
      <c r="MR519" s="68">
        <f t="shared" si="965"/>
        <v>0</v>
      </c>
      <c r="MS519" s="68">
        <f t="shared" si="965"/>
        <v>0</v>
      </c>
      <c r="MT519" s="68">
        <f t="shared" si="965"/>
        <v>0</v>
      </c>
      <c r="MU519" s="68">
        <f t="shared" si="965"/>
        <v>0</v>
      </c>
      <c r="MV519" s="68">
        <f t="shared" si="965"/>
        <v>0</v>
      </c>
      <c r="MW519" s="68">
        <f t="shared" si="965"/>
        <v>0</v>
      </c>
      <c r="MX519" s="68">
        <f t="shared" si="965"/>
        <v>0</v>
      </c>
      <c r="MY519" s="68">
        <f t="shared" si="965"/>
        <v>0</v>
      </c>
      <c r="MZ519" s="68">
        <f t="shared" si="965"/>
        <v>0</v>
      </c>
      <c r="NA519" s="68">
        <f t="shared" si="965"/>
        <v>0</v>
      </c>
      <c r="NB519" s="68">
        <f t="shared" si="965"/>
        <v>0</v>
      </c>
      <c r="NC519" s="68">
        <f t="shared" si="965"/>
        <v>0</v>
      </c>
      <c r="ND519" s="68">
        <f t="shared" si="965"/>
        <v>0</v>
      </c>
      <c r="NE519" s="67">
        <f>SUM(ML519:ND519)</f>
        <v>0</v>
      </c>
      <c r="NF519" s="37"/>
      <c r="NG519" s="148"/>
      <c r="NI519" s="70" t="str">
        <f>+NI499</f>
        <v>Total [US$]</v>
      </c>
      <c r="NJ519" s="69"/>
      <c r="NK519" s="68">
        <f t="shared" ref="NK519:OC519" si="966">SUMPRODUCT(NK$504:NK$518,$Q$504:$Q$518)</f>
        <v>0</v>
      </c>
      <c r="NL519" s="68">
        <f t="shared" si="966"/>
        <v>0</v>
      </c>
      <c r="NM519" s="68">
        <f t="shared" si="966"/>
        <v>0</v>
      </c>
      <c r="NN519" s="68">
        <f t="shared" si="966"/>
        <v>0</v>
      </c>
      <c r="NO519" s="68">
        <f t="shared" si="966"/>
        <v>0</v>
      </c>
      <c r="NP519" s="68">
        <f t="shared" si="966"/>
        <v>0</v>
      </c>
      <c r="NQ519" s="68">
        <f t="shared" si="966"/>
        <v>0</v>
      </c>
      <c r="NR519" s="68">
        <f t="shared" si="966"/>
        <v>0</v>
      </c>
      <c r="NS519" s="68">
        <f t="shared" si="966"/>
        <v>0</v>
      </c>
      <c r="NT519" s="68">
        <f t="shared" si="966"/>
        <v>0</v>
      </c>
      <c r="NU519" s="68">
        <f t="shared" si="966"/>
        <v>0</v>
      </c>
      <c r="NV519" s="68">
        <f t="shared" si="966"/>
        <v>0</v>
      </c>
      <c r="NW519" s="68">
        <f t="shared" si="966"/>
        <v>0</v>
      </c>
      <c r="NX519" s="68">
        <f t="shared" si="966"/>
        <v>0</v>
      </c>
      <c r="NY519" s="68">
        <f t="shared" si="966"/>
        <v>0</v>
      </c>
      <c r="NZ519" s="68">
        <f t="shared" si="966"/>
        <v>0</v>
      </c>
      <c r="OA519" s="68">
        <f t="shared" si="966"/>
        <v>0</v>
      </c>
      <c r="OB519" s="68">
        <f t="shared" si="966"/>
        <v>0</v>
      </c>
      <c r="OC519" s="68">
        <f t="shared" si="966"/>
        <v>0</v>
      </c>
      <c r="OD519" s="67">
        <f>SUM(NK519:OC519)</f>
        <v>0</v>
      </c>
      <c r="OF519" s="148"/>
      <c r="OH519" s="70" t="str">
        <f>+OH499</f>
        <v>Total [US$]</v>
      </c>
      <c r="OI519" s="69"/>
      <c r="OJ519" s="68">
        <f t="shared" ref="OJ519:PB519" si="967">SUMPRODUCT(OJ$504:OJ$518,$Q$504:$Q$518)</f>
        <v>0</v>
      </c>
      <c r="OK519" s="68">
        <f t="shared" si="967"/>
        <v>0</v>
      </c>
      <c r="OL519" s="68">
        <f t="shared" si="967"/>
        <v>0</v>
      </c>
      <c r="OM519" s="68">
        <f t="shared" si="967"/>
        <v>0</v>
      </c>
      <c r="ON519" s="68">
        <f t="shared" si="967"/>
        <v>0</v>
      </c>
      <c r="OO519" s="68">
        <f t="shared" si="967"/>
        <v>0</v>
      </c>
      <c r="OP519" s="68">
        <f t="shared" si="967"/>
        <v>0</v>
      </c>
      <c r="OQ519" s="68">
        <f t="shared" si="967"/>
        <v>0</v>
      </c>
      <c r="OR519" s="68">
        <f t="shared" si="967"/>
        <v>0</v>
      </c>
      <c r="OS519" s="68">
        <f t="shared" si="967"/>
        <v>0</v>
      </c>
      <c r="OT519" s="68">
        <f t="shared" si="967"/>
        <v>0</v>
      </c>
      <c r="OU519" s="68">
        <f t="shared" si="967"/>
        <v>0</v>
      </c>
      <c r="OV519" s="68">
        <f t="shared" si="967"/>
        <v>0</v>
      </c>
      <c r="OW519" s="68">
        <f t="shared" si="967"/>
        <v>0</v>
      </c>
      <c r="OX519" s="68">
        <f t="shared" si="967"/>
        <v>0</v>
      </c>
      <c r="OY519" s="68">
        <f t="shared" si="967"/>
        <v>0</v>
      </c>
      <c r="OZ519" s="68">
        <f t="shared" si="967"/>
        <v>0</v>
      </c>
      <c r="PA519" s="68">
        <f t="shared" si="967"/>
        <v>0</v>
      </c>
      <c r="PB519" s="68">
        <f t="shared" si="967"/>
        <v>0</v>
      </c>
      <c r="PC519" s="67">
        <f>SUM(OJ519:PB519)</f>
        <v>0</v>
      </c>
      <c r="PE519" s="148"/>
      <c r="PG519" s="70" t="str">
        <f>+PG499</f>
        <v>Total [US$]</v>
      </c>
      <c r="PH519" s="69"/>
      <c r="PI519" s="68">
        <f t="shared" ref="PI519:QA519" si="968">SUMPRODUCT(PI$504:PI$518,$Q$504:$Q$518)</f>
        <v>0</v>
      </c>
      <c r="PJ519" s="68">
        <f t="shared" si="968"/>
        <v>0</v>
      </c>
      <c r="PK519" s="68">
        <f t="shared" si="968"/>
        <v>0</v>
      </c>
      <c r="PL519" s="68">
        <f t="shared" si="968"/>
        <v>0</v>
      </c>
      <c r="PM519" s="68">
        <f t="shared" si="968"/>
        <v>0</v>
      </c>
      <c r="PN519" s="68">
        <f t="shared" si="968"/>
        <v>0</v>
      </c>
      <c r="PO519" s="68">
        <f t="shared" si="968"/>
        <v>0</v>
      </c>
      <c r="PP519" s="68">
        <f t="shared" si="968"/>
        <v>0</v>
      </c>
      <c r="PQ519" s="68">
        <f t="shared" si="968"/>
        <v>0</v>
      </c>
      <c r="PR519" s="68">
        <f t="shared" si="968"/>
        <v>0</v>
      </c>
      <c r="PS519" s="68">
        <f t="shared" si="968"/>
        <v>0</v>
      </c>
      <c r="PT519" s="68">
        <f t="shared" si="968"/>
        <v>0</v>
      </c>
      <c r="PU519" s="68">
        <f t="shared" si="968"/>
        <v>0</v>
      </c>
      <c r="PV519" s="68">
        <f t="shared" si="968"/>
        <v>0</v>
      </c>
      <c r="PW519" s="68">
        <f t="shared" si="968"/>
        <v>0</v>
      </c>
      <c r="PX519" s="68">
        <f t="shared" si="968"/>
        <v>0</v>
      </c>
      <c r="PY519" s="68">
        <f t="shared" si="968"/>
        <v>0</v>
      </c>
      <c r="PZ519" s="68">
        <f t="shared" si="968"/>
        <v>0</v>
      </c>
      <c r="QA519" s="68">
        <f t="shared" si="968"/>
        <v>0</v>
      </c>
      <c r="QB519" s="67">
        <f>SUM(PI519:QA519)</f>
        <v>0</v>
      </c>
      <c r="QD519" s="148"/>
      <c r="QF519" s="70" t="str">
        <f>+QF499</f>
        <v>Total [US$]</v>
      </c>
      <c r="QG519" s="69"/>
      <c r="QH519" s="68">
        <f t="shared" ref="QH519:QZ519" si="969">SUMPRODUCT(QH$504:QH$518,$Q$504:$Q$518)</f>
        <v>0</v>
      </c>
      <c r="QI519" s="68">
        <f t="shared" si="969"/>
        <v>0</v>
      </c>
      <c r="QJ519" s="68">
        <f t="shared" si="969"/>
        <v>0</v>
      </c>
      <c r="QK519" s="68">
        <f t="shared" si="969"/>
        <v>0</v>
      </c>
      <c r="QL519" s="68">
        <f t="shared" si="969"/>
        <v>0</v>
      </c>
      <c r="QM519" s="68">
        <f t="shared" si="969"/>
        <v>0</v>
      </c>
      <c r="QN519" s="68">
        <f t="shared" si="969"/>
        <v>0</v>
      </c>
      <c r="QO519" s="68">
        <f t="shared" si="969"/>
        <v>0</v>
      </c>
      <c r="QP519" s="68">
        <f t="shared" si="969"/>
        <v>0</v>
      </c>
      <c r="QQ519" s="68">
        <f t="shared" si="969"/>
        <v>0</v>
      </c>
      <c r="QR519" s="68">
        <f t="shared" si="969"/>
        <v>0</v>
      </c>
      <c r="QS519" s="68">
        <f t="shared" si="969"/>
        <v>0</v>
      </c>
      <c r="QT519" s="68">
        <f t="shared" si="969"/>
        <v>0</v>
      </c>
      <c r="QU519" s="68">
        <f t="shared" si="969"/>
        <v>0</v>
      </c>
      <c r="QV519" s="68">
        <f t="shared" si="969"/>
        <v>0</v>
      </c>
      <c r="QW519" s="68">
        <f t="shared" si="969"/>
        <v>0</v>
      </c>
      <c r="QX519" s="68">
        <f t="shared" si="969"/>
        <v>0</v>
      </c>
      <c r="QY519" s="68">
        <f t="shared" si="969"/>
        <v>0</v>
      </c>
      <c r="QZ519" s="68">
        <f t="shared" si="969"/>
        <v>0</v>
      </c>
      <c r="RA519" s="67">
        <f>SUM(QH519:QZ519)</f>
        <v>0</v>
      </c>
      <c r="RB519" s="37"/>
      <c r="RC519" s="148"/>
      <c r="RE519" s="70" t="str">
        <f>+RE499</f>
        <v>Total [US$]</v>
      </c>
      <c r="RF519" s="69"/>
      <c r="RG519" s="68">
        <f t="shared" ref="RG519:RY519" si="970">SUMPRODUCT(RG$504:RG$518,$Q$504:$Q$518)</f>
        <v>0</v>
      </c>
      <c r="RH519" s="68">
        <f t="shared" si="970"/>
        <v>0</v>
      </c>
      <c r="RI519" s="68">
        <f t="shared" si="970"/>
        <v>0</v>
      </c>
      <c r="RJ519" s="68">
        <f t="shared" si="970"/>
        <v>0</v>
      </c>
      <c r="RK519" s="68">
        <f t="shared" si="970"/>
        <v>0</v>
      </c>
      <c r="RL519" s="68">
        <f t="shared" si="970"/>
        <v>0</v>
      </c>
      <c r="RM519" s="68">
        <f t="shared" si="970"/>
        <v>0</v>
      </c>
      <c r="RN519" s="68">
        <f t="shared" si="970"/>
        <v>0</v>
      </c>
      <c r="RO519" s="68">
        <f t="shared" si="970"/>
        <v>0</v>
      </c>
      <c r="RP519" s="68">
        <f t="shared" si="970"/>
        <v>0</v>
      </c>
      <c r="RQ519" s="68">
        <f t="shared" si="970"/>
        <v>0</v>
      </c>
      <c r="RR519" s="68">
        <f t="shared" si="970"/>
        <v>0</v>
      </c>
      <c r="RS519" s="68">
        <f t="shared" si="970"/>
        <v>0</v>
      </c>
      <c r="RT519" s="68">
        <f t="shared" si="970"/>
        <v>0</v>
      </c>
      <c r="RU519" s="68">
        <f t="shared" si="970"/>
        <v>0</v>
      </c>
      <c r="RV519" s="68">
        <f t="shared" si="970"/>
        <v>0</v>
      </c>
      <c r="RW519" s="68">
        <f t="shared" si="970"/>
        <v>0</v>
      </c>
      <c r="RX519" s="68">
        <f t="shared" si="970"/>
        <v>0</v>
      </c>
      <c r="RY519" s="68">
        <f t="shared" si="970"/>
        <v>0</v>
      </c>
      <c r="RZ519" s="67">
        <f>SUM(RG519:RY519)</f>
        <v>0</v>
      </c>
      <c r="SA519" s="37"/>
      <c r="SB519" s="148"/>
      <c r="SD519" s="70" t="str">
        <f>+SD499</f>
        <v>Total [US$]</v>
      </c>
      <c r="SE519" s="69"/>
      <c r="SF519" s="68">
        <f t="shared" ref="SF519:SX519" si="971">SUMPRODUCT(SF$504:SF$518,$Q$504:$Q$518)</f>
        <v>0</v>
      </c>
      <c r="SG519" s="68">
        <f t="shared" si="971"/>
        <v>0</v>
      </c>
      <c r="SH519" s="68">
        <f t="shared" si="971"/>
        <v>0</v>
      </c>
      <c r="SI519" s="68">
        <f t="shared" si="971"/>
        <v>0</v>
      </c>
      <c r="SJ519" s="68">
        <f t="shared" si="971"/>
        <v>0</v>
      </c>
      <c r="SK519" s="68">
        <f t="shared" si="971"/>
        <v>0</v>
      </c>
      <c r="SL519" s="68">
        <f t="shared" si="971"/>
        <v>0</v>
      </c>
      <c r="SM519" s="68">
        <f t="shared" si="971"/>
        <v>0</v>
      </c>
      <c r="SN519" s="68">
        <f t="shared" si="971"/>
        <v>0</v>
      </c>
      <c r="SO519" s="68">
        <f t="shared" si="971"/>
        <v>0</v>
      </c>
      <c r="SP519" s="68">
        <f t="shared" si="971"/>
        <v>0</v>
      </c>
      <c r="SQ519" s="68">
        <f t="shared" si="971"/>
        <v>0</v>
      </c>
      <c r="SR519" s="68">
        <f t="shared" si="971"/>
        <v>0</v>
      </c>
      <c r="SS519" s="68">
        <f t="shared" si="971"/>
        <v>0</v>
      </c>
      <c r="ST519" s="68">
        <f t="shared" si="971"/>
        <v>0</v>
      </c>
      <c r="SU519" s="68">
        <f t="shared" si="971"/>
        <v>0</v>
      </c>
      <c r="SV519" s="68">
        <f t="shared" si="971"/>
        <v>0</v>
      </c>
      <c r="SW519" s="68">
        <f t="shared" si="971"/>
        <v>0</v>
      </c>
      <c r="SX519" s="68">
        <f t="shared" si="971"/>
        <v>0</v>
      </c>
      <c r="SY519" s="67">
        <f>SUM(SF519:SX519)</f>
        <v>0</v>
      </c>
      <c r="SZ519" s="37"/>
      <c r="TA519" s="148"/>
      <c r="TC519" s="70" t="str">
        <f>+TC499</f>
        <v>Total [US$]</v>
      </c>
      <c r="TD519" s="69"/>
      <c r="TE519" s="68">
        <f t="shared" ref="TE519:TW519" si="972">SUMPRODUCT(TE$504:TE$518,$Q$504:$Q$518)</f>
        <v>0</v>
      </c>
      <c r="TF519" s="68">
        <f t="shared" si="972"/>
        <v>0</v>
      </c>
      <c r="TG519" s="68">
        <f t="shared" si="972"/>
        <v>0</v>
      </c>
      <c r="TH519" s="68">
        <f t="shared" si="972"/>
        <v>0</v>
      </c>
      <c r="TI519" s="68">
        <f t="shared" si="972"/>
        <v>0</v>
      </c>
      <c r="TJ519" s="68">
        <f t="shared" si="972"/>
        <v>0</v>
      </c>
      <c r="TK519" s="68">
        <f t="shared" si="972"/>
        <v>0</v>
      </c>
      <c r="TL519" s="68">
        <f t="shared" si="972"/>
        <v>0</v>
      </c>
      <c r="TM519" s="68">
        <f t="shared" si="972"/>
        <v>0</v>
      </c>
      <c r="TN519" s="68">
        <f t="shared" si="972"/>
        <v>0</v>
      </c>
      <c r="TO519" s="68">
        <f t="shared" si="972"/>
        <v>0</v>
      </c>
      <c r="TP519" s="68">
        <f t="shared" si="972"/>
        <v>0</v>
      </c>
      <c r="TQ519" s="68">
        <f t="shared" si="972"/>
        <v>0</v>
      </c>
      <c r="TR519" s="68">
        <f t="shared" si="972"/>
        <v>0</v>
      </c>
      <c r="TS519" s="68">
        <f t="shared" si="972"/>
        <v>0</v>
      </c>
      <c r="TT519" s="68">
        <f t="shared" si="972"/>
        <v>0</v>
      </c>
      <c r="TU519" s="68">
        <f t="shared" si="972"/>
        <v>0</v>
      </c>
      <c r="TV519" s="68">
        <f t="shared" si="972"/>
        <v>0</v>
      </c>
      <c r="TW519" s="68">
        <f t="shared" si="972"/>
        <v>0</v>
      </c>
      <c r="TX519" s="67">
        <f>SUM(TE519:TW519)</f>
        <v>0</v>
      </c>
      <c r="TY519" s="37"/>
      <c r="TZ519" s="148"/>
      <c r="UB519" s="70" t="str">
        <f>+UB499</f>
        <v>Total [US$]</v>
      </c>
      <c r="UC519" s="69"/>
      <c r="UD519" s="68">
        <f t="shared" ref="UD519:UV519" si="973">SUMPRODUCT(UD$504:UD$518,$Q$504:$Q$518)</f>
        <v>0</v>
      </c>
      <c r="UE519" s="68">
        <f t="shared" si="973"/>
        <v>0</v>
      </c>
      <c r="UF519" s="68">
        <f t="shared" si="973"/>
        <v>0</v>
      </c>
      <c r="UG519" s="68">
        <f t="shared" si="973"/>
        <v>0</v>
      </c>
      <c r="UH519" s="68">
        <f t="shared" si="973"/>
        <v>0</v>
      </c>
      <c r="UI519" s="68">
        <f t="shared" si="973"/>
        <v>0</v>
      </c>
      <c r="UJ519" s="68">
        <f t="shared" si="973"/>
        <v>0</v>
      </c>
      <c r="UK519" s="68">
        <f t="shared" si="973"/>
        <v>0</v>
      </c>
      <c r="UL519" s="68">
        <f t="shared" si="973"/>
        <v>0</v>
      </c>
      <c r="UM519" s="68">
        <f t="shared" si="973"/>
        <v>0</v>
      </c>
      <c r="UN519" s="68">
        <f t="shared" si="973"/>
        <v>0</v>
      </c>
      <c r="UO519" s="68">
        <f t="shared" si="973"/>
        <v>0</v>
      </c>
      <c r="UP519" s="68">
        <f t="shared" si="973"/>
        <v>0</v>
      </c>
      <c r="UQ519" s="68">
        <f t="shared" si="973"/>
        <v>0</v>
      </c>
      <c r="UR519" s="68">
        <f t="shared" si="973"/>
        <v>0</v>
      </c>
      <c r="US519" s="68">
        <f t="shared" si="973"/>
        <v>0</v>
      </c>
      <c r="UT519" s="68">
        <f t="shared" si="973"/>
        <v>0</v>
      </c>
      <c r="UU519" s="68">
        <f t="shared" si="973"/>
        <v>0</v>
      </c>
      <c r="UV519" s="68">
        <f t="shared" si="973"/>
        <v>0</v>
      </c>
      <c r="UW519" s="67">
        <f>SUM(UD519:UV519)</f>
        <v>0</v>
      </c>
      <c r="UX519" s="37"/>
      <c r="UY519" s="148"/>
      <c r="VA519" s="70" t="str">
        <f>+VA499</f>
        <v>Total [US$]</v>
      </c>
      <c r="VB519" s="69"/>
      <c r="VC519" s="68">
        <f t="shared" ref="VC519:VU519" si="974">SUMPRODUCT(VC$504:VC$518,$Q$504:$Q$518)</f>
        <v>0</v>
      </c>
      <c r="VD519" s="68">
        <f t="shared" si="974"/>
        <v>0</v>
      </c>
      <c r="VE519" s="68">
        <f t="shared" si="974"/>
        <v>0</v>
      </c>
      <c r="VF519" s="68">
        <f t="shared" si="974"/>
        <v>0</v>
      </c>
      <c r="VG519" s="68">
        <f t="shared" si="974"/>
        <v>0</v>
      </c>
      <c r="VH519" s="68">
        <f t="shared" si="974"/>
        <v>0</v>
      </c>
      <c r="VI519" s="68">
        <f t="shared" si="974"/>
        <v>0</v>
      </c>
      <c r="VJ519" s="68">
        <f t="shared" si="974"/>
        <v>0</v>
      </c>
      <c r="VK519" s="68">
        <f t="shared" si="974"/>
        <v>0</v>
      </c>
      <c r="VL519" s="68">
        <f t="shared" si="974"/>
        <v>0</v>
      </c>
      <c r="VM519" s="68">
        <f t="shared" si="974"/>
        <v>0</v>
      </c>
      <c r="VN519" s="68">
        <f t="shared" si="974"/>
        <v>0</v>
      </c>
      <c r="VO519" s="68">
        <f t="shared" si="974"/>
        <v>0</v>
      </c>
      <c r="VP519" s="68">
        <f t="shared" si="974"/>
        <v>0</v>
      </c>
      <c r="VQ519" s="68">
        <f t="shared" si="974"/>
        <v>0</v>
      </c>
      <c r="VR519" s="68">
        <f t="shared" si="974"/>
        <v>0</v>
      </c>
      <c r="VS519" s="68">
        <f t="shared" si="974"/>
        <v>0</v>
      </c>
      <c r="VT519" s="68">
        <f t="shared" si="974"/>
        <v>0</v>
      </c>
      <c r="VU519" s="68">
        <f t="shared" si="974"/>
        <v>0</v>
      </c>
      <c r="VV519" s="67">
        <f>SUM(VC519:VU519)</f>
        <v>0</v>
      </c>
      <c r="VX519" s="148"/>
    </row>
    <row r="520" spans="2:596">
      <c r="B520" s="89"/>
      <c r="C520" s="89" t="str">
        <f>IF(ISERROR(I520+1)=TRUE,I520,IF(I520="","",MAX(C$15:C519)+1))</f>
        <v/>
      </c>
      <c r="D520" s="88" t="str">
        <f t="shared" si="835"/>
        <v/>
      </c>
      <c r="E520" s="3"/>
      <c r="F520" s="38"/>
      <c r="G520" s="148"/>
      <c r="I520" s="37" t="s">
        <v>134</v>
      </c>
      <c r="U520" s="148"/>
      <c r="AT520" s="148"/>
      <c r="BS520" s="148"/>
      <c r="CR520" s="148"/>
      <c r="DQ520" s="148"/>
      <c r="EP520" s="148"/>
      <c r="FO520" s="148"/>
      <c r="GN520" s="148"/>
      <c r="HM520" s="148"/>
      <c r="IL520" s="148"/>
      <c r="JK520" s="148"/>
      <c r="KJ520" s="148"/>
      <c r="LI520" s="148"/>
      <c r="MH520" s="148"/>
      <c r="NG520" s="148"/>
      <c r="OF520" s="148"/>
      <c r="PE520" s="148"/>
      <c r="QD520" s="148"/>
      <c r="RC520" s="148"/>
      <c r="SB520" s="148"/>
      <c r="TA520" s="148"/>
      <c r="TZ520" s="148"/>
      <c r="UY520" s="148"/>
    </row>
    <row r="521" spans="2:596">
      <c r="B521" s="89"/>
      <c r="C521" s="89" t="str">
        <f>IF(ISERROR(I521+1)=TRUE,I521,IF(I521="","",MAX(C$15:C520)+1))</f>
        <v/>
      </c>
      <c r="D521" s="88" t="str">
        <f t="shared" si="835"/>
        <v/>
      </c>
      <c r="E521" s="3"/>
      <c r="I521" s="37" t="s">
        <v>134</v>
      </c>
    </row>
    <row r="522" spans="2:596">
      <c r="B522" s="89"/>
      <c r="C522" s="89" t="str">
        <f>IF(ISERROR(I522+1)=TRUE,I522,IF(I522="","",MAX(C$15:C521)+1))</f>
        <v>7. CAÑONEO</v>
      </c>
      <c r="D522" s="88" t="str">
        <f t="shared" si="835"/>
        <v/>
      </c>
      <c r="E522" s="3"/>
      <c r="G522" s="115"/>
      <c r="H522" s="115"/>
      <c r="I522" s="146" t="s">
        <v>313</v>
      </c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15"/>
      <c r="U522" s="115"/>
    </row>
    <row r="523" spans="2:596">
      <c r="B523" s="89"/>
      <c r="C523" s="89" t="str">
        <f>IF(ISERROR(I523+1)=TRUE,I523,IF(I523="","",MAX(C$15:C522)+1))</f>
        <v/>
      </c>
      <c r="D523" s="88" t="str">
        <f t="shared" si="835"/>
        <v/>
      </c>
      <c r="E523" s="3"/>
      <c r="G523" s="115"/>
      <c r="I523" s="37" t="s">
        <v>134</v>
      </c>
      <c r="U523" s="115"/>
      <c r="W523" s="3"/>
      <c r="X523" s="3"/>
      <c r="Y523" s="3"/>
      <c r="Z523" s="3"/>
      <c r="AA523" s="110"/>
      <c r="AB523" s="3"/>
      <c r="AC523" s="110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</row>
    <row r="524" spans="2:596">
      <c r="B524" s="89"/>
      <c r="C524" s="89" t="str">
        <f>IF(ISERROR(I524+1)=TRUE,I524,IF(I524="","",MAX(C$15:C523)+1))</f>
        <v>7.1 | TCP</v>
      </c>
      <c r="D524" s="88" t="str">
        <f t="shared" si="835"/>
        <v/>
      </c>
      <c r="E524" s="3"/>
      <c r="G524" s="115"/>
      <c r="I524" s="146" t="s">
        <v>112</v>
      </c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U524" s="115"/>
      <c r="W524" s="146" t="str">
        <f>W$3</f>
        <v>POZO | Hokchi-7 | CANTIDADES Y MONTOS</v>
      </c>
      <c r="X524" s="146"/>
      <c r="Y524" s="146"/>
      <c r="Z524" s="146"/>
      <c r="AA524" s="147"/>
      <c r="AB524" s="146"/>
      <c r="AC524" s="147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T524" s="115"/>
      <c r="AV524" s="146" t="str">
        <f>AV$3</f>
        <v>POZO | Hokchi-15 | CANTIDADES Y MONTOS</v>
      </c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46"/>
      <c r="BN524" s="146"/>
      <c r="BO524" s="146"/>
      <c r="BP524" s="146"/>
      <c r="BQ524" s="146"/>
      <c r="BS524" s="115"/>
      <c r="BU524" s="146" t="str">
        <f>BU$3</f>
        <v>POZO | Hokchi-8H | CANTIDADES Y MONTOS</v>
      </c>
      <c r="BV524" s="146"/>
      <c r="BW524" s="146"/>
      <c r="BX524" s="146"/>
      <c r="BY524" s="146"/>
      <c r="BZ524" s="146"/>
      <c r="CA524" s="146"/>
      <c r="CB524" s="146"/>
      <c r="CC524" s="146"/>
      <c r="CD524" s="146"/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R524" s="115"/>
      <c r="CT524" s="146" t="str">
        <f>CT$3</f>
        <v>POZO | Hokchi-12H | CANTIDADES Y MONTOS</v>
      </c>
      <c r="CU524" s="146"/>
      <c r="CV524" s="146"/>
      <c r="CW524" s="146"/>
      <c r="CX524" s="146"/>
      <c r="CY524" s="146"/>
      <c r="CZ524" s="146"/>
      <c r="DA524" s="146"/>
      <c r="DB524" s="146"/>
      <c r="DC524" s="146"/>
      <c r="DD524" s="146"/>
      <c r="DE524" s="146"/>
      <c r="DF524" s="146"/>
      <c r="DG524" s="146"/>
      <c r="DH524" s="146"/>
      <c r="DI524" s="146"/>
      <c r="DJ524" s="146"/>
      <c r="DK524" s="146"/>
      <c r="DL524" s="146"/>
      <c r="DM524" s="146"/>
      <c r="DN524" s="146"/>
      <c r="DO524" s="146"/>
      <c r="DQ524" s="115"/>
      <c r="DS524" s="146" t="str">
        <f>DS$3</f>
        <v>POZO | Hokchi-9H | CANTIDADES Y MONTOS</v>
      </c>
      <c r="DT524" s="146"/>
      <c r="DU524" s="146"/>
      <c r="DV524" s="146"/>
      <c r="DW524" s="146"/>
      <c r="DX524" s="146"/>
      <c r="DY524" s="146"/>
      <c r="DZ524" s="146"/>
      <c r="EA524" s="146"/>
      <c r="EB524" s="146"/>
      <c r="EC524" s="146"/>
      <c r="ED524" s="146"/>
      <c r="EE524" s="146"/>
      <c r="EF524" s="146"/>
      <c r="EG524" s="146"/>
      <c r="EH524" s="146"/>
      <c r="EI524" s="146"/>
      <c r="EJ524" s="146"/>
      <c r="EK524" s="146"/>
      <c r="EL524" s="146"/>
      <c r="EM524" s="146"/>
      <c r="EN524" s="146"/>
      <c r="EP524" s="115"/>
      <c r="ER524" s="146" t="str">
        <f>ER$3</f>
        <v>POZO | Hokchi-11 | CANTIDADES Y MONTOS</v>
      </c>
      <c r="ES524" s="146"/>
      <c r="ET524" s="146"/>
      <c r="EU524" s="146"/>
      <c r="EV524" s="146"/>
      <c r="EW524" s="146"/>
      <c r="EX524" s="146"/>
      <c r="EY524" s="146"/>
      <c r="EZ524" s="146"/>
      <c r="FA524" s="146"/>
      <c r="FB524" s="146"/>
      <c r="FC524" s="146"/>
      <c r="FD524" s="146"/>
      <c r="FE524" s="146"/>
      <c r="FF524" s="146"/>
      <c r="FG524" s="146"/>
      <c r="FH524" s="146"/>
      <c r="FI524" s="146"/>
      <c r="FJ524" s="146"/>
      <c r="FK524" s="146"/>
      <c r="FL524" s="146"/>
      <c r="FM524" s="146"/>
      <c r="FO524" s="115"/>
      <c r="FQ524" s="146" t="str">
        <f>FQ$3</f>
        <v>POZO | Hokchi-13 | CANTIDADES Y MONTOS</v>
      </c>
      <c r="FR524" s="146"/>
      <c r="FS524" s="146"/>
      <c r="FT524" s="146"/>
      <c r="FU524" s="146"/>
      <c r="FV524" s="146"/>
      <c r="FW524" s="146"/>
      <c r="FX524" s="146"/>
      <c r="FY524" s="146"/>
      <c r="FZ524" s="146"/>
      <c r="GA524" s="146"/>
      <c r="GB524" s="146"/>
      <c r="GC524" s="146"/>
      <c r="GD524" s="146"/>
      <c r="GE524" s="146"/>
      <c r="GF524" s="146"/>
      <c r="GG524" s="146"/>
      <c r="GH524" s="146"/>
      <c r="GI524" s="146"/>
      <c r="GJ524" s="146"/>
      <c r="GK524" s="146"/>
      <c r="GL524" s="146"/>
      <c r="GN524" s="115"/>
      <c r="GP524" s="146" t="str">
        <f>GP$3</f>
        <v>POZO | Hokchi-14 | CANTIDADES Y MONTOS</v>
      </c>
      <c r="GQ524" s="146"/>
      <c r="GR524" s="146"/>
      <c r="GS524" s="146"/>
      <c r="GT524" s="146"/>
      <c r="GU524" s="146"/>
      <c r="GV524" s="146"/>
      <c r="GW524" s="146"/>
      <c r="GX524" s="146"/>
      <c r="GY524" s="146"/>
      <c r="GZ524" s="146"/>
      <c r="HA524" s="146"/>
      <c r="HB524" s="146"/>
      <c r="HC524" s="146"/>
      <c r="HD524" s="146"/>
      <c r="HE524" s="146"/>
      <c r="HF524" s="146"/>
      <c r="HG524" s="146"/>
      <c r="HH524" s="146"/>
      <c r="HI524" s="146"/>
      <c r="HJ524" s="146"/>
      <c r="HK524" s="146"/>
      <c r="HM524" s="115"/>
      <c r="HO524" s="146" t="str">
        <f>HO$3</f>
        <v>POZO | Hokchi-10H | CANTIDADES Y MONTOS</v>
      </c>
      <c r="HP524" s="146"/>
      <c r="HQ524" s="146"/>
      <c r="HR524" s="146"/>
      <c r="HS524" s="146"/>
      <c r="HT524" s="146"/>
      <c r="HU524" s="146"/>
      <c r="HV524" s="146"/>
      <c r="HW524" s="146"/>
      <c r="HX524" s="146"/>
      <c r="HY524" s="146"/>
      <c r="HZ524" s="146"/>
      <c r="IA524" s="146"/>
      <c r="IB524" s="146"/>
      <c r="IC524" s="146"/>
      <c r="ID524" s="146"/>
      <c r="IE524" s="146"/>
      <c r="IF524" s="146"/>
      <c r="IG524" s="146"/>
      <c r="IH524" s="146"/>
      <c r="II524" s="146"/>
      <c r="IJ524" s="146"/>
      <c r="IL524" s="115"/>
      <c r="IN524" s="146" t="str">
        <f>IN$3</f>
        <v>POZO | Hokchi-2DEL | CANTIDADES Y MONTOS</v>
      </c>
      <c r="IO524" s="146"/>
      <c r="IP524" s="146"/>
      <c r="IQ524" s="146"/>
      <c r="IR524" s="146"/>
      <c r="IS524" s="146"/>
      <c r="IT524" s="146"/>
      <c r="IU524" s="146"/>
      <c r="IV524" s="146"/>
      <c r="IW524" s="146"/>
      <c r="IX524" s="146"/>
      <c r="IY524" s="146"/>
      <c r="IZ524" s="146"/>
      <c r="JA524" s="146"/>
      <c r="JB524" s="146"/>
      <c r="JC524" s="146"/>
      <c r="JD524" s="146"/>
      <c r="JE524" s="146"/>
      <c r="JF524" s="146"/>
      <c r="JG524" s="146"/>
      <c r="JH524" s="146"/>
      <c r="JI524" s="146"/>
      <c r="JK524" s="115"/>
      <c r="JM524" s="146" t="str">
        <f>JM$3</f>
        <v>POZO | Hokchi-3DEL | CANTIDADES Y MONTOS</v>
      </c>
      <c r="JN524" s="146"/>
      <c r="JO524" s="146"/>
      <c r="JP524" s="146"/>
      <c r="JQ524" s="146"/>
      <c r="JR524" s="146"/>
      <c r="JS524" s="146"/>
      <c r="JT524" s="146"/>
      <c r="JU524" s="146"/>
      <c r="JV524" s="146"/>
      <c r="JW524" s="146"/>
      <c r="JX524" s="146"/>
      <c r="JY524" s="146"/>
      <c r="JZ524" s="146"/>
      <c r="KA524" s="146"/>
      <c r="KB524" s="146"/>
      <c r="KC524" s="146"/>
      <c r="KD524" s="146"/>
      <c r="KE524" s="146"/>
      <c r="KF524" s="146"/>
      <c r="KG524" s="146"/>
      <c r="KH524" s="146"/>
      <c r="KJ524" s="115"/>
      <c r="KL524" s="146" t="str">
        <f>KL$3</f>
        <v>POZO | Hokchi-4DEL | CANTIDADES Y MONTOS</v>
      </c>
      <c r="KM524" s="146"/>
      <c r="KN524" s="146"/>
      <c r="KO524" s="146"/>
      <c r="KP524" s="146"/>
      <c r="KQ524" s="146"/>
      <c r="KR524" s="146"/>
      <c r="KS524" s="146"/>
      <c r="KT524" s="146"/>
      <c r="KU524" s="146"/>
      <c r="KV524" s="146"/>
      <c r="KW524" s="146"/>
      <c r="KX524" s="146"/>
      <c r="KY524" s="146"/>
      <c r="KZ524" s="146"/>
      <c r="LA524" s="146"/>
      <c r="LB524" s="146"/>
      <c r="LC524" s="146"/>
      <c r="LD524" s="146"/>
      <c r="LE524" s="146"/>
      <c r="LF524" s="146"/>
      <c r="LG524" s="146"/>
      <c r="LI524" s="115"/>
      <c r="LK524" s="146" t="str">
        <f>LK$3</f>
        <v>POZO | Hokchi-5DEL | CANTIDADES Y MONTOS</v>
      </c>
      <c r="LL524" s="146"/>
      <c r="LM524" s="146"/>
      <c r="LN524" s="146"/>
      <c r="LO524" s="146"/>
      <c r="LP524" s="146"/>
      <c r="LQ524" s="146"/>
      <c r="LR524" s="146"/>
      <c r="LS524" s="146"/>
      <c r="LT524" s="146"/>
      <c r="LU524" s="146"/>
      <c r="LV524" s="146"/>
      <c r="LW524" s="146"/>
      <c r="LX524" s="146"/>
      <c r="LY524" s="146"/>
      <c r="LZ524" s="146"/>
      <c r="MA524" s="146"/>
      <c r="MB524" s="146"/>
      <c r="MC524" s="146"/>
      <c r="MD524" s="146"/>
      <c r="ME524" s="146"/>
      <c r="MF524" s="146"/>
      <c r="MH524" s="115"/>
      <c r="MJ524" s="146" t="str">
        <f>MJ$3</f>
        <v>POZO | Hokchi-6DEL | CANTIDADES Y MONTOS</v>
      </c>
      <c r="MK524" s="146"/>
      <c r="ML524" s="146"/>
      <c r="MM524" s="146"/>
      <c r="MN524" s="146"/>
      <c r="MO524" s="146"/>
      <c r="MP524" s="146"/>
      <c r="MQ524" s="146"/>
      <c r="MR524" s="146"/>
      <c r="MS524" s="146"/>
      <c r="MT524" s="146"/>
      <c r="MU524" s="146"/>
      <c r="MV524" s="146"/>
      <c r="MW524" s="146"/>
      <c r="MX524" s="146"/>
      <c r="MY524" s="146"/>
      <c r="MZ524" s="146"/>
      <c r="NA524" s="146"/>
      <c r="NB524" s="146"/>
      <c r="NC524" s="146"/>
      <c r="ND524" s="146"/>
      <c r="NE524" s="146"/>
      <c r="NG524" s="115"/>
      <c r="NI524" s="146" t="str">
        <f>NI$3</f>
        <v>POZO | Hokchi-7 Contingente | CANTIDADES Y MONTOS</v>
      </c>
      <c r="NJ524" s="146"/>
      <c r="NK524" s="146"/>
      <c r="NL524" s="146"/>
      <c r="NM524" s="146"/>
      <c r="NN524" s="146"/>
      <c r="NO524" s="146"/>
      <c r="NP524" s="146"/>
      <c r="NQ524" s="146"/>
      <c r="NR524" s="146"/>
      <c r="NS524" s="146"/>
      <c r="NT524" s="146"/>
      <c r="NU524" s="146"/>
      <c r="NV524" s="146"/>
      <c r="NW524" s="146"/>
      <c r="NX524" s="146"/>
      <c r="NY524" s="146"/>
      <c r="NZ524" s="146"/>
      <c r="OA524" s="146"/>
      <c r="OB524" s="146"/>
      <c r="OC524" s="146"/>
      <c r="OD524" s="146"/>
      <c r="OF524" s="115"/>
      <c r="OH524" s="146" t="str">
        <f>OH$3</f>
        <v>POZO | Hokchi-15 Contingente | CANTIDADES Y MONTOS</v>
      </c>
      <c r="OI524" s="146"/>
      <c r="OJ524" s="146"/>
      <c r="OK524" s="146"/>
      <c r="OL524" s="146"/>
      <c r="OM524" s="146"/>
      <c r="ON524" s="146"/>
      <c r="OO524" s="146"/>
      <c r="OP524" s="146"/>
      <c r="OQ524" s="146"/>
      <c r="OR524" s="146"/>
      <c r="OS524" s="146"/>
      <c r="OT524" s="146"/>
      <c r="OU524" s="146"/>
      <c r="OV524" s="146"/>
      <c r="OW524" s="146"/>
      <c r="OX524" s="146"/>
      <c r="OY524" s="146"/>
      <c r="OZ524" s="146"/>
      <c r="PA524" s="146"/>
      <c r="PB524" s="146"/>
      <c r="PC524" s="146"/>
      <c r="PE524" s="115"/>
      <c r="PG524" s="146" t="str">
        <f>PG$3</f>
        <v>POZO | Hokchi-8H Contingente | CANTIDADES Y MONTOS</v>
      </c>
      <c r="PH524" s="146"/>
      <c r="PI524" s="146"/>
      <c r="PJ524" s="146"/>
      <c r="PK524" s="146"/>
      <c r="PL524" s="146"/>
      <c r="PM524" s="146"/>
      <c r="PN524" s="146"/>
      <c r="PO524" s="146"/>
      <c r="PP524" s="146"/>
      <c r="PQ524" s="146"/>
      <c r="PR524" s="146"/>
      <c r="PS524" s="146"/>
      <c r="PT524" s="146"/>
      <c r="PU524" s="146"/>
      <c r="PV524" s="146"/>
      <c r="PW524" s="146"/>
      <c r="PX524" s="146"/>
      <c r="PY524" s="146"/>
      <c r="PZ524" s="146"/>
      <c r="QA524" s="146"/>
      <c r="QB524" s="146"/>
      <c r="QD524" s="115"/>
      <c r="QF524" s="146" t="str">
        <f>QF$3</f>
        <v>POZO | Hokchi-12H Contingente | CANTIDADES Y MONTOS</v>
      </c>
      <c r="QG524" s="146"/>
      <c r="QH524" s="146"/>
      <c r="QI524" s="146"/>
      <c r="QJ524" s="146"/>
      <c r="QK524" s="146"/>
      <c r="QL524" s="146"/>
      <c r="QM524" s="146"/>
      <c r="QN524" s="146"/>
      <c r="QO524" s="146"/>
      <c r="QP524" s="146"/>
      <c r="QQ524" s="146"/>
      <c r="QR524" s="146"/>
      <c r="QS524" s="146"/>
      <c r="QT524" s="146"/>
      <c r="QU524" s="146"/>
      <c r="QV524" s="146"/>
      <c r="QW524" s="146"/>
      <c r="QX524" s="146"/>
      <c r="QY524" s="146"/>
      <c r="QZ524" s="146"/>
      <c r="RA524" s="146"/>
      <c r="RC524" s="115"/>
      <c r="RE524" s="146" t="str">
        <f>RE$3</f>
        <v>POZO | Hokchi-9H Contingente | CANTIDADES Y MONTOS</v>
      </c>
      <c r="RF524" s="146"/>
      <c r="RG524" s="146"/>
      <c r="RH524" s="146"/>
      <c r="RI524" s="146"/>
      <c r="RJ524" s="146"/>
      <c r="RK524" s="146"/>
      <c r="RL524" s="146"/>
      <c r="RM524" s="146"/>
      <c r="RN524" s="146"/>
      <c r="RO524" s="146"/>
      <c r="RP524" s="146"/>
      <c r="RQ524" s="146"/>
      <c r="RR524" s="146"/>
      <c r="RS524" s="146"/>
      <c r="RT524" s="146"/>
      <c r="RU524" s="146"/>
      <c r="RV524" s="146"/>
      <c r="RW524" s="146"/>
      <c r="RX524" s="146"/>
      <c r="RY524" s="146"/>
      <c r="RZ524" s="146"/>
      <c r="SB524" s="115"/>
      <c r="SD524" s="146" t="str">
        <f>SD$3</f>
        <v>POZO | Hokchi-11 Contingente | CANTIDADES Y MONTOS</v>
      </c>
      <c r="SE524" s="146"/>
      <c r="SF524" s="146"/>
      <c r="SG524" s="146"/>
      <c r="SH524" s="146"/>
      <c r="SI524" s="146"/>
      <c r="SJ524" s="146"/>
      <c r="SK524" s="146"/>
      <c r="SL524" s="146"/>
      <c r="SM524" s="146"/>
      <c r="SN524" s="146"/>
      <c r="SO524" s="146"/>
      <c r="SP524" s="146"/>
      <c r="SQ524" s="146"/>
      <c r="SR524" s="146"/>
      <c r="SS524" s="146"/>
      <c r="ST524" s="146"/>
      <c r="SU524" s="146"/>
      <c r="SV524" s="146"/>
      <c r="SW524" s="146"/>
      <c r="SX524" s="146"/>
      <c r="SY524" s="146"/>
      <c r="TA524" s="115"/>
      <c r="TC524" s="146" t="str">
        <f>TC$3</f>
        <v>POZO | Hokchi-13 Contingente | CANTIDADES Y MONTOS</v>
      </c>
      <c r="TD524" s="146"/>
      <c r="TE524" s="146"/>
      <c r="TF524" s="146"/>
      <c r="TG524" s="146"/>
      <c r="TH524" s="146"/>
      <c r="TI524" s="146"/>
      <c r="TJ524" s="146"/>
      <c r="TK524" s="146"/>
      <c r="TL524" s="146"/>
      <c r="TM524" s="146"/>
      <c r="TN524" s="146"/>
      <c r="TO524" s="146"/>
      <c r="TP524" s="146"/>
      <c r="TQ524" s="146"/>
      <c r="TR524" s="146"/>
      <c r="TS524" s="146"/>
      <c r="TT524" s="146"/>
      <c r="TU524" s="146"/>
      <c r="TV524" s="146"/>
      <c r="TW524" s="146"/>
      <c r="TX524" s="146"/>
      <c r="TZ524" s="115"/>
      <c r="UB524" s="146" t="str">
        <f>UB$3</f>
        <v>POZO | Hokchi-14 Contingente | CANTIDADES Y MONTOS</v>
      </c>
      <c r="UC524" s="146"/>
      <c r="UD524" s="146"/>
      <c r="UE524" s="146"/>
      <c r="UF524" s="146"/>
      <c r="UG524" s="146"/>
      <c r="UH524" s="146"/>
      <c r="UI524" s="146"/>
      <c r="UJ524" s="146"/>
      <c r="UK524" s="146"/>
      <c r="UL524" s="146"/>
      <c r="UM524" s="146"/>
      <c r="UN524" s="146"/>
      <c r="UO524" s="146"/>
      <c r="UP524" s="146"/>
      <c r="UQ524" s="146"/>
      <c r="UR524" s="146"/>
      <c r="US524" s="146"/>
      <c r="UT524" s="146"/>
      <c r="UU524" s="146"/>
      <c r="UV524" s="146"/>
      <c r="UW524" s="146"/>
      <c r="UY524" s="115"/>
      <c r="VA524" s="146" t="str">
        <f>VA$3</f>
        <v>POZO | Hokchi-10H Contingente | CANTIDADES Y MONTOS</v>
      </c>
      <c r="VB524" s="146"/>
      <c r="VC524" s="146"/>
      <c r="VD524" s="146"/>
      <c r="VE524" s="146"/>
      <c r="VF524" s="146"/>
      <c r="VG524" s="146"/>
      <c r="VH524" s="146"/>
      <c r="VI524" s="146"/>
      <c r="VJ524" s="146"/>
      <c r="VK524" s="146"/>
      <c r="VL524" s="146"/>
      <c r="VM524" s="146"/>
      <c r="VN524" s="146"/>
      <c r="VO524" s="146"/>
      <c r="VP524" s="146"/>
      <c r="VQ524" s="146"/>
      <c r="VR524" s="146"/>
      <c r="VS524" s="146"/>
      <c r="VT524" s="146"/>
      <c r="VU524" s="146"/>
      <c r="VV524" s="146"/>
    </row>
    <row r="525" spans="2:596">
      <c r="B525" s="89"/>
      <c r="C525" s="89" t="str">
        <f>IF(ISERROR(I525+1)=TRUE,I525,IF(I525="","",MAX(C$15:C524)+1))</f>
        <v/>
      </c>
      <c r="D525" s="88" t="str">
        <f t="shared" si="835"/>
        <v/>
      </c>
      <c r="E525" s="3"/>
      <c r="G525" s="115"/>
      <c r="I525" s="37" t="s">
        <v>134</v>
      </c>
      <c r="U525" s="115"/>
      <c r="AT525" s="115"/>
      <c r="BS525" s="115"/>
      <c r="CR525" s="115"/>
      <c r="DQ525" s="115"/>
      <c r="EP525" s="115"/>
      <c r="FO525" s="115"/>
      <c r="GN525" s="115"/>
      <c r="HM525" s="115"/>
      <c r="IL525" s="115"/>
      <c r="JK525" s="115"/>
      <c r="KJ525" s="115"/>
      <c r="LI525" s="115"/>
      <c r="MH525" s="115"/>
      <c r="NG525" s="115"/>
      <c r="OF525" s="115"/>
      <c r="PE525" s="115"/>
      <c r="QD525" s="115"/>
      <c r="RC525" s="115"/>
      <c r="SB525" s="115"/>
      <c r="TA525" s="115"/>
      <c r="TZ525" s="115"/>
      <c r="UY525" s="115"/>
    </row>
    <row r="526" spans="2:596" s="38" customFormat="1" ht="30" outlineLevel="1">
      <c r="B526" s="88"/>
      <c r="C526" s="89">
        <f>IF(ISERROR(I526+1)=TRUE,I526,IF(I526="","",MAX(C$15:C525)+1))</f>
        <v>369</v>
      </c>
      <c r="D526" s="88">
        <f t="shared" si="835"/>
        <v>1</v>
      </c>
      <c r="E526" s="3"/>
      <c r="G526" s="115"/>
      <c r="I526" s="108">
        <f>+I507+1</f>
        <v>380</v>
      </c>
      <c r="J526" s="299" t="s">
        <v>312</v>
      </c>
      <c r="K526" s="300"/>
      <c r="L526" s="300"/>
      <c r="M526" s="300"/>
      <c r="N526" s="300"/>
      <c r="O526" s="301"/>
      <c r="P526" s="302" t="s">
        <v>163</v>
      </c>
      <c r="Q526" s="297"/>
      <c r="R526" s="107" t="s">
        <v>141</v>
      </c>
      <c r="S526" s="298"/>
      <c r="U526" s="115"/>
      <c r="W526" s="101"/>
      <c r="X526" s="37"/>
      <c r="Y526" s="144"/>
      <c r="Z526" s="143"/>
      <c r="AA526" s="145"/>
      <c r="AB526" s="143"/>
      <c r="AC526" s="145"/>
      <c r="AD526" s="143"/>
      <c r="AE526" s="143"/>
      <c r="AF526" s="143"/>
      <c r="AG526" s="143"/>
      <c r="AH526" s="143"/>
      <c r="AI526" s="143"/>
      <c r="AJ526" s="143"/>
      <c r="AK526" s="142"/>
      <c r="AL526" s="142"/>
      <c r="AM526" s="142"/>
      <c r="AN526" s="142"/>
      <c r="AO526" s="142"/>
      <c r="AP526" s="142"/>
      <c r="AQ526" s="142"/>
      <c r="AR526" s="97">
        <f t="shared" ref="AR526:AR556" si="975">SUM(Y526:AQ526)*$Q526</f>
        <v>0</v>
      </c>
      <c r="AT526" s="115"/>
      <c r="AV526" s="101"/>
      <c r="AW526" s="37"/>
      <c r="AX526" s="144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2"/>
      <c r="BK526" s="142"/>
      <c r="BL526" s="142"/>
      <c r="BM526" s="142"/>
      <c r="BN526" s="142"/>
      <c r="BO526" s="142"/>
      <c r="BP526" s="142"/>
      <c r="BQ526" s="97">
        <f t="shared" ref="BQ526:BQ556" si="976">SUM(AX526:BP526)*$Q526</f>
        <v>0</v>
      </c>
      <c r="BS526" s="115"/>
      <c r="BU526" s="101"/>
      <c r="BV526" s="37"/>
      <c r="BW526" s="144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2"/>
      <c r="CJ526" s="142"/>
      <c r="CK526" s="142"/>
      <c r="CL526" s="142"/>
      <c r="CM526" s="142"/>
      <c r="CN526" s="142"/>
      <c r="CO526" s="142"/>
      <c r="CP526" s="97">
        <f t="shared" ref="CP526:CP556" si="977">SUM(BW526:CO526)*$Q526</f>
        <v>0</v>
      </c>
      <c r="CR526" s="115"/>
      <c r="CT526" s="101"/>
      <c r="CU526" s="37"/>
      <c r="CV526" s="144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2"/>
      <c r="DI526" s="142"/>
      <c r="DJ526" s="142"/>
      <c r="DK526" s="142"/>
      <c r="DL526" s="142"/>
      <c r="DM526" s="142"/>
      <c r="DN526" s="142"/>
      <c r="DO526" s="97">
        <f t="shared" ref="DO526:DO556" si="978">SUM(CV526:DN526)*$Q526</f>
        <v>0</v>
      </c>
      <c r="DQ526" s="115"/>
      <c r="DS526" s="101"/>
      <c r="DT526" s="37"/>
      <c r="DU526" s="144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2"/>
      <c r="EH526" s="142"/>
      <c r="EI526" s="142"/>
      <c r="EJ526" s="142"/>
      <c r="EK526" s="142"/>
      <c r="EL526" s="142"/>
      <c r="EM526" s="142"/>
      <c r="EN526" s="97">
        <f t="shared" ref="EN526:EN556" si="979">SUM(DU526:EM526)*$Q526</f>
        <v>0</v>
      </c>
      <c r="EP526" s="115"/>
      <c r="ER526" s="101"/>
      <c r="ES526" s="37"/>
      <c r="ET526" s="144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2"/>
      <c r="FI526" s="142"/>
      <c r="FJ526" s="142"/>
      <c r="FK526" s="142"/>
      <c r="FL526" s="142"/>
      <c r="FM526" s="97">
        <f t="shared" ref="FM526:FM556" si="980">SUM(ET526:FL526)*$Q526</f>
        <v>0</v>
      </c>
      <c r="FO526" s="115"/>
      <c r="FQ526" s="101"/>
      <c r="FR526" s="37"/>
      <c r="FS526" s="144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2"/>
      <c r="GH526" s="142"/>
      <c r="GI526" s="142"/>
      <c r="GJ526" s="142"/>
      <c r="GK526" s="142"/>
      <c r="GL526" s="97">
        <f t="shared" ref="GL526:GL556" si="981">SUM(FS526:GK526)*$Q526</f>
        <v>0</v>
      </c>
      <c r="GN526" s="115"/>
      <c r="GP526" s="101"/>
      <c r="GQ526" s="37"/>
      <c r="GR526" s="144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2"/>
      <c r="HG526" s="142"/>
      <c r="HH526" s="142"/>
      <c r="HI526" s="142"/>
      <c r="HJ526" s="142"/>
      <c r="HK526" s="97">
        <f t="shared" ref="HK526:HK556" si="982">SUM(GR526:HJ526)*$Q526</f>
        <v>0</v>
      </c>
      <c r="HM526" s="115"/>
      <c r="HO526" s="101"/>
      <c r="HP526" s="37"/>
      <c r="HQ526" s="144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2"/>
      <c r="IF526" s="142"/>
      <c r="IG526" s="142"/>
      <c r="IH526" s="142"/>
      <c r="II526" s="142"/>
      <c r="IJ526" s="97">
        <f t="shared" ref="IJ526:IJ556" si="983">SUM(HQ526:II526)*$Q526</f>
        <v>0</v>
      </c>
      <c r="IL526" s="115"/>
      <c r="IN526" s="101"/>
      <c r="IO526" s="37"/>
      <c r="IP526" s="144"/>
      <c r="IQ526" s="143"/>
      <c r="IR526" s="143"/>
      <c r="IS526" s="143"/>
      <c r="IT526" s="143"/>
      <c r="IU526" s="143"/>
      <c r="IV526" s="143"/>
      <c r="IW526" s="143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97">
        <f t="shared" ref="JI526:JI556" si="984">SUM(IP526:JH526)*$Q526</f>
        <v>0</v>
      </c>
      <c r="JK526" s="115"/>
      <c r="JM526" s="101"/>
      <c r="JN526" s="37"/>
      <c r="JO526" s="144"/>
      <c r="JP526" s="143"/>
      <c r="JQ526" s="143"/>
      <c r="JR526" s="143"/>
      <c r="JS526" s="143"/>
      <c r="JT526" s="143"/>
      <c r="JU526" s="143"/>
      <c r="JV526" s="143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97">
        <f t="shared" ref="KH526:KH556" si="985">SUM(JO526:KG526)*$Q526</f>
        <v>0</v>
      </c>
      <c r="KJ526" s="115"/>
      <c r="KL526" s="101"/>
      <c r="KM526" s="37"/>
      <c r="KN526" s="144"/>
      <c r="KO526" s="143"/>
      <c r="KP526" s="143"/>
      <c r="KQ526" s="143"/>
      <c r="KR526" s="143"/>
      <c r="KS526" s="143"/>
      <c r="KT526" s="143"/>
      <c r="KU526" s="143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97">
        <f t="shared" ref="LG526:LG556" si="986">SUM(KN526:LF526)*$Q526</f>
        <v>0</v>
      </c>
      <c r="LI526" s="115"/>
      <c r="LK526" s="101"/>
      <c r="LL526" s="37"/>
      <c r="LM526" s="144"/>
      <c r="LN526" s="143"/>
      <c r="LO526" s="143"/>
      <c r="LP526" s="143"/>
      <c r="LQ526" s="143"/>
      <c r="LR526" s="143"/>
      <c r="LS526" s="143"/>
      <c r="LT526" s="143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97">
        <f t="shared" ref="MF526:MF556" si="987">SUM(LM526:ME526)*$Q526</f>
        <v>0</v>
      </c>
      <c r="MH526" s="115"/>
      <c r="MJ526" s="101"/>
      <c r="MK526" s="37"/>
      <c r="ML526" s="144"/>
      <c r="MM526" s="143"/>
      <c r="MN526" s="143"/>
      <c r="MO526" s="143"/>
      <c r="MP526" s="143"/>
      <c r="MQ526" s="143"/>
      <c r="MR526" s="143"/>
      <c r="MS526" s="143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97">
        <f t="shared" ref="NE526:NE556" si="988">SUM(ML526:ND526)*$Q526</f>
        <v>0</v>
      </c>
      <c r="NG526" s="115"/>
      <c r="NI526" s="101"/>
      <c r="NJ526" s="37"/>
      <c r="NK526" s="144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2"/>
      <c r="OB526" s="143"/>
      <c r="OC526" s="142"/>
      <c r="OD526" s="97">
        <f t="shared" ref="OD526:OD556" si="989">SUM(NK526:OC526)*$Q526</f>
        <v>0</v>
      </c>
      <c r="OF526" s="115"/>
      <c r="OH526" s="101"/>
      <c r="OI526" s="37"/>
      <c r="OJ526" s="144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2"/>
      <c r="PA526" s="143"/>
      <c r="PB526" s="142"/>
      <c r="PC526" s="97">
        <f t="shared" ref="PC526:PC556" si="990">SUM(OJ526:PB526)*$Q526</f>
        <v>0</v>
      </c>
      <c r="PE526" s="115"/>
      <c r="PG526" s="101"/>
      <c r="PH526" s="37"/>
      <c r="PI526" s="144"/>
      <c r="PJ526" s="143"/>
      <c r="PK526" s="143"/>
      <c r="PL526" s="143"/>
      <c r="PM526" s="143"/>
      <c r="PN526" s="143"/>
      <c r="PO526" s="143"/>
      <c r="PP526" s="143"/>
      <c r="PQ526" s="143"/>
      <c r="PR526" s="143"/>
      <c r="PS526" s="143"/>
      <c r="PT526" s="143"/>
      <c r="PU526" s="143"/>
      <c r="PV526" s="143"/>
      <c r="PW526" s="143"/>
      <c r="PX526" s="143"/>
      <c r="PY526" s="142"/>
      <c r="PZ526" s="143"/>
      <c r="QA526" s="142"/>
      <c r="QB526" s="97">
        <f t="shared" ref="QB526:QB556" si="991">SUM(PI526:QA526)*$Q526</f>
        <v>0</v>
      </c>
      <c r="QD526" s="115"/>
      <c r="QF526" s="101"/>
      <c r="QG526" s="37"/>
      <c r="QH526" s="144"/>
      <c r="QI526" s="143"/>
      <c r="QJ526" s="143"/>
      <c r="QK526" s="143"/>
      <c r="QL526" s="143"/>
      <c r="QM526" s="143"/>
      <c r="QN526" s="143"/>
      <c r="QO526" s="143"/>
      <c r="QP526" s="143"/>
      <c r="QQ526" s="143"/>
      <c r="QR526" s="143"/>
      <c r="QS526" s="143"/>
      <c r="QT526" s="143"/>
      <c r="QU526" s="143"/>
      <c r="QV526" s="143"/>
      <c r="QW526" s="143"/>
      <c r="QX526" s="142"/>
      <c r="QY526" s="143"/>
      <c r="QZ526" s="142"/>
      <c r="RA526" s="97">
        <f t="shared" ref="RA526:RA556" si="992">SUM(QH526:QZ526)*$Q526</f>
        <v>0</v>
      </c>
      <c r="RC526" s="115"/>
      <c r="RE526" s="101"/>
      <c r="RF526" s="37"/>
      <c r="RG526" s="144"/>
      <c r="RH526" s="143"/>
      <c r="RI526" s="143"/>
      <c r="RJ526" s="143"/>
      <c r="RK526" s="143"/>
      <c r="RL526" s="143"/>
      <c r="RM526" s="143"/>
      <c r="RN526" s="143"/>
      <c r="RO526" s="143"/>
      <c r="RP526" s="143"/>
      <c r="RQ526" s="143"/>
      <c r="RR526" s="143"/>
      <c r="RS526" s="143"/>
      <c r="RT526" s="143"/>
      <c r="RU526" s="143"/>
      <c r="RV526" s="143"/>
      <c r="RW526" s="142"/>
      <c r="RX526" s="143"/>
      <c r="RY526" s="142"/>
      <c r="RZ526" s="97">
        <f t="shared" ref="RZ526:RZ556" si="993">SUM(RG526:RY526)*$Q526</f>
        <v>0</v>
      </c>
      <c r="SB526" s="115"/>
      <c r="SD526" s="101"/>
      <c r="SE526" s="37"/>
      <c r="SF526" s="144"/>
      <c r="SG526" s="143"/>
      <c r="SH526" s="143"/>
      <c r="SI526" s="143"/>
      <c r="SJ526" s="143"/>
      <c r="SK526" s="143"/>
      <c r="SL526" s="143"/>
      <c r="SM526" s="143"/>
      <c r="SN526" s="143"/>
      <c r="SO526" s="143"/>
      <c r="SP526" s="143"/>
      <c r="SQ526" s="143"/>
      <c r="SR526" s="143"/>
      <c r="SS526" s="143"/>
      <c r="ST526" s="143"/>
      <c r="SU526" s="143"/>
      <c r="SV526" s="142"/>
      <c r="SW526" s="143"/>
      <c r="SX526" s="142"/>
      <c r="SY526" s="97">
        <f t="shared" ref="SY526:SY556" si="994">SUM(SF526:SX526)*$Q526</f>
        <v>0</v>
      </c>
      <c r="TA526" s="115"/>
      <c r="TC526" s="101"/>
      <c r="TD526" s="37"/>
      <c r="TE526" s="144"/>
      <c r="TF526" s="143"/>
      <c r="TG526" s="143"/>
      <c r="TH526" s="143"/>
      <c r="TI526" s="143"/>
      <c r="TJ526" s="143"/>
      <c r="TK526" s="143"/>
      <c r="TL526" s="143"/>
      <c r="TM526" s="143"/>
      <c r="TN526" s="143"/>
      <c r="TO526" s="143"/>
      <c r="TP526" s="143"/>
      <c r="TQ526" s="143"/>
      <c r="TR526" s="143"/>
      <c r="TS526" s="143"/>
      <c r="TT526" s="143"/>
      <c r="TU526" s="142"/>
      <c r="TV526" s="143"/>
      <c r="TW526" s="142"/>
      <c r="TX526" s="97">
        <f t="shared" ref="TX526:TX556" si="995">SUM(TE526:TW526)*$Q526</f>
        <v>0</v>
      </c>
      <c r="TZ526" s="115"/>
      <c r="UB526" s="101"/>
      <c r="UC526" s="37"/>
      <c r="UD526" s="144"/>
      <c r="UE526" s="143"/>
      <c r="UF526" s="143"/>
      <c r="UG526" s="143"/>
      <c r="UH526" s="143"/>
      <c r="UI526" s="143"/>
      <c r="UJ526" s="143"/>
      <c r="UK526" s="143"/>
      <c r="UL526" s="143"/>
      <c r="UM526" s="143"/>
      <c r="UN526" s="143"/>
      <c r="UO526" s="143"/>
      <c r="UP526" s="143"/>
      <c r="UQ526" s="143"/>
      <c r="UR526" s="143"/>
      <c r="US526" s="143"/>
      <c r="UT526" s="142"/>
      <c r="UU526" s="143"/>
      <c r="UV526" s="142"/>
      <c r="UW526" s="97">
        <f t="shared" ref="UW526:UW556" si="996">SUM(UD526:UV526)*$Q526</f>
        <v>0</v>
      </c>
      <c r="UY526" s="115"/>
      <c r="VA526" s="101"/>
      <c r="VB526" s="37"/>
      <c r="VC526" s="144"/>
      <c r="VD526" s="143"/>
      <c r="VE526" s="143"/>
      <c r="VF526" s="143"/>
      <c r="VG526" s="143"/>
      <c r="VH526" s="143"/>
      <c r="VI526" s="143"/>
      <c r="VJ526" s="143"/>
      <c r="VK526" s="143"/>
      <c r="VL526" s="143"/>
      <c r="VM526" s="143"/>
      <c r="VN526" s="143"/>
      <c r="VO526" s="143"/>
      <c r="VP526" s="143"/>
      <c r="VQ526" s="143"/>
      <c r="VR526" s="143"/>
      <c r="VS526" s="142"/>
      <c r="VT526" s="143"/>
      <c r="VU526" s="142"/>
      <c r="VV526" s="97">
        <f t="shared" ref="VV526:VV556" si="997">SUM(VC526:VU526)*$Q526</f>
        <v>0</v>
      </c>
    </row>
    <row r="527" spans="2:596" s="38" customFormat="1" ht="30" outlineLevel="1">
      <c r="B527" s="88"/>
      <c r="C527" s="89">
        <f>IF(ISERROR(I527+1)=TRUE,I527,IF(I527="","",MAX(C$15:C526)+1))</f>
        <v>370</v>
      </c>
      <c r="D527" s="88">
        <f t="shared" si="835"/>
        <v>1</v>
      </c>
      <c r="E527" s="3"/>
      <c r="G527" s="115"/>
      <c r="I527" s="95">
        <f t="shared" ref="I527:I551" si="998">+I526+1</f>
        <v>381</v>
      </c>
      <c r="J527" s="94" t="s">
        <v>311</v>
      </c>
      <c r="K527" s="93"/>
      <c r="L527" s="93"/>
      <c r="M527" s="93"/>
      <c r="N527" s="93"/>
      <c r="O527" s="92"/>
      <c r="P527" s="91" t="s">
        <v>163</v>
      </c>
      <c r="Q527" s="297"/>
      <c r="R527" s="90" t="s">
        <v>141</v>
      </c>
      <c r="S527" s="298"/>
      <c r="U527" s="115"/>
      <c r="W527" s="140"/>
      <c r="X527" s="37"/>
      <c r="Y527" s="139"/>
      <c r="Z527" s="138"/>
      <c r="AA527" s="141"/>
      <c r="AB527" s="138"/>
      <c r="AC527" s="141"/>
      <c r="AD527" s="138"/>
      <c r="AE527" s="138"/>
      <c r="AF527" s="138"/>
      <c r="AG527" s="138"/>
      <c r="AH527" s="138"/>
      <c r="AI527" s="138"/>
      <c r="AJ527" s="138"/>
      <c r="AK527" s="137"/>
      <c r="AL527" s="137"/>
      <c r="AM527" s="137"/>
      <c r="AN527" s="137"/>
      <c r="AO527" s="137"/>
      <c r="AP527" s="137"/>
      <c r="AQ527" s="137"/>
      <c r="AR527" s="136">
        <f t="shared" si="975"/>
        <v>0</v>
      </c>
      <c r="AT527" s="115"/>
      <c r="AV527" s="140"/>
      <c r="AW527" s="37"/>
      <c r="AX527" s="139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7"/>
      <c r="BK527" s="137"/>
      <c r="BL527" s="137"/>
      <c r="BM527" s="137"/>
      <c r="BN527" s="137"/>
      <c r="BO527" s="137"/>
      <c r="BP527" s="137"/>
      <c r="BQ527" s="136">
        <f t="shared" si="976"/>
        <v>0</v>
      </c>
      <c r="BS527" s="115"/>
      <c r="BU527" s="140"/>
      <c r="BV527" s="37"/>
      <c r="BW527" s="139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7"/>
      <c r="CJ527" s="137"/>
      <c r="CK527" s="137"/>
      <c r="CL527" s="137"/>
      <c r="CM527" s="137"/>
      <c r="CN527" s="137"/>
      <c r="CO527" s="137"/>
      <c r="CP527" s="136">
        <f t="shared" si="977"/>
        <v>0</v>
      </c>
      <c r="CR527" s="115"/>
      <c r="CT527" s="140"/>
      <c r="CU527" s="37"/>
      <c r="CV527" s="139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7"/>
      <c r="DI527" s="137"/>
      <c r="DJ527" s="137"/>
      <c r="DK527" s="137"/>
      <c r="DL527" s="137"/>
      <c r="DM527" s="137"/>
      <c r="DN527" s="137"/>
      <c r="DO527" s="136">
        <f t="shared" si="978"/>
        <v>0</v>
      </c>
      <c r="DQ527" s="115"/>
      <c r="DS527" s="140"/>
      <c r="DT527" s="37"/>
      <c r="DU527" s="139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7"/>
      <c r="EH527" s="137"/>
      <c r="EI527" s="137"/>
      <c r="EJ527" s="137"/>
      <c r="EK527" s="137"/>
      <c r="EL527" s="137"/>
      <c r="EM527" s="137"/>
      <c r="EN527" s="136">
        <f t="shared" si="979"/>
        <v>0</v>
      </c>
      <c r="EP527" s="115"/>
      <c r="ER527" s="140"/>
      <c r="ES527" s="37"/>
      <c r="ET527" s="139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7"/>
      <c r="FI527" s="137"/>
      <c r="FJ527" s="137"/>
      <c r="FK527" s="137"/>
      <c r="FL527" s="137"/>
      <c r="FM527" s="136">
        <f t="shared" si="980"/>
        <v>0</v>
      </c>
      <c r="FO527" s="115"/>
      <c r="FQ527" s="140"/>
      <c r="FR527" s="37"/>
      <c r="FS527" s="139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7"/>
      <c r="GH527" s="137"/>
      <c r="GI527" s="137"/>
      <c r="GJ527" s="137"/>
      <c r="GK527" s="137"/>
      <c r="GL527" s="136">
        <f t="shared" si="981"/>
        <v>0</v>
      </c>
      <c r="GN527" s="115"/>
      <c r="GP527" s="140"/>
      <c r="GQ527" s="37"/>
      <c r="GR527" s="139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7"/>
      <c r="HG527" s="137"/>
      <c r="HH527" s="137"/>
      <c r="HI527" s="137"/>
      <c r="HJ527" s="137"/>
      <c r="HK527" s="136">
        <f t="shared" si="982"/>
        <v>0</v>
      </c>
      <c r="HM527" s="115"/>
      <c r="HO527" s="140"/>
      <c r="HP527" s="37"/>
      <c r="HQ527" s="139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7"/>
      <c r="IF527" s="137"/>
      <c r="IG527" s="137"/>
      <c r="IH527" s="137"/>
      <c r="II527" s="137"/>
      <c r="IJ527" s="136">
        <f t="shared" si="983"/>
        <v>0</v>
      </c>
      <c r="IL527" s="115"/>
      <c r="IN527" s="140"/>
      <c r="IO527" s="37"/>
      <c r="IP527" s="139"/>
      <c r="IQ527" s="138"/>
      <c r="IR527" s="138"/>
      <c r="IS527" s="138"/>
      <c r="IT527" s="138"/>
      <c r="IU527" s="138"/>
      <c r="IV527" s="138"/>
      <c r="IW527" s="138"/>
      <c r="IX527" s="137"/>
      <c r="IY527" s="137"/>
      <c r="IZ527" s="137"/>
      <c r="JA527" s="137"/>
      <c r="JB527" s="137"/>
      <c r="JC527" s="137"/>
      <c r="JD527" s="137"/>
      <c r="JE527" s="137"/>
      <c r="JF527" s="137"/>
      <c r="JG527" s="137"/>
      <c r="JH527" s="137"/>
      <c r="JI527" s="136">
        <f t="shared" si="984"/>
        <v>0</v>
      </c>
      <c r="JK527" s="115"/>
      <c r="JM527" s="140"/>
      <c r="JN527" s="37"/>
      <c r="JO527" s="139"/>
      <c r="JP527" s="138"/>
      <c r="JQ527" s="138"/>
      <c r="JR527" s="138"/>
      <c r="JS527" s="138"/>
      <c r="JT527" s="138"/>
      <c r="JU527" s="138"/>
      <c r="JV527" s="138"/>
      <c r="JW527" s="137"/>
      <c r="JX527" s="137"/>
      <c r="JY527" s="137"/>
      <c r="JZ527" s="137"/>
      <c r="KA527" s="137"/>
      <c r="KB527" s="137"/>
      <c r="KC527" s="137"/>
      <c r="KD527" s="137"/>
      <c r="KE527" s="137"/>
      <c r="KF527" s="137"/>
      <c r="KG527" s="137"/>
      <c r="KH527" s="136">
        <f t="shared" si="985"/>
        <v>0</v>
      </c>
      <c r="KJ527" s="115"/>
      <c r="KL527" s="140"/>
      <c r="KM527" s="37"/>
      <c r="KN527" s="139"/>
      <c r="KO527" s="138"/>
      <c r="KP527" s="138"/>
      <c r="KQ527" s="138"/>
      <c r="KR527" s="138"/>
      <c r="KS527" s="138"/>
      <c r="KT527" s="138"/>
      <c r="KU527" s="138"/>
      <c r="KV527" s="137"/>
      <c r="KW527" s="137"/>
      <c r="KX527" s="137"/>
      <c r="KY527" s="137"/>
      <c r="KZ527" s="137"/>
      <c r="LA527" s="137"/>
      <c r="LB527" s="137"/>
      <c r="LC527" s="137"/>
      <c r="LD527" s="137"/>
      <c r="LE527" s="137"/>
      <c r="LF527" s="137"/>
      <c r="LG527" s="136">
        <f t="shared" si="986"/>
        <v>0</v>
      </c>
      <c r="LI527" s="115"/>
      <c r="LK527" s="140"/>
      <c r="LL527" s="37"/>
      <c r="LM527" s="139"/>
      <c r="LN527" s="138"/>
      <c r="LO527" s="138"/>
      <c r="LP527" s="138"/>
      <c r="LQ527" s="138"/>
      <c r="LR527" s="138"/>
      <c r="LS527" s="138"/>
      <c r="LT527" s="138"/>
      <c r="LU527" s="137"/>
      <c r="LV527" s="137"/>
      <c r="LW527" s="137"/>
      <c r="LX527" s="137"/>
      <c r="LY527" s="137"/>
      <c r="LZ527" s="137"/>
      <c r="MA527" s="137"/>
      <c r="MB527" s="137"/>
      <c r="MC527" s="137"/>
      <c r="MD527" s="137"/>
      <c r="ME527" s="137"/>
      <c r="MF527" s="136">
        <f t="shared" si="987"/>
        <v>0</v>
      </c>
      <c r="MH527" s="115"/>
      <c r="MJ527" s="140"/>
      <c r="MK527" s="37"/>
      <c r="ML527" s="139"/>
      <c r="MM527" s="138"/>
      <c r="MN527" s="138"/>
      <c r="MO527" s="138"/>
      <c r="MP527" s="138"/>
      <c r="MQ527" s="138"/>
      <c r="MR527" s="138"/>
      <c r="MS527" s="138"/>
      <c r="MT527" s="137"/>
      <c r="MU527" s="137"/>
      <c r="MV527" s="137"/>
      <c r="MW527" s="137"/>
      <c r="MX527" s="137"/>
      <c r="MY527" s="137"/>
      <c r="MZ527" s="137"/>
      <c r="NA527" s="137"/>
      <c r="NB527" s="137"/>
      <c r="NC527" s="137"/>
      <c r="ND527" s="137"/>
      <c r="NE527" s="136">
        <f t="shared" si="988"/>
        <v>0</v>
      </c>
      <c r="NG527" s="115"/>
      <c r="NI527" s="140"/>
      <c r="NJ527" s="37"/>
      <c r="NK527" s="139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7"/>
      <c r="OB527" s="138"/>
      <c r="OC527" s="137"/>
      <c r="OD527" s="136">
        <f t="shared" si="989"/>
        <v>0</v>
      </c>
      <c r="OF527" s="115"/>
      <c r="OH527" s="140"/>
      <c r="OI527" s="37"/>
      <c r="OJ527" s="139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7"/>
      <c r="PA527" s="138"/>
      <c r="PB527" s="137"/>
      <c r="PC527" s="136">
        <f t="shared" si="990"/>
        <v>0</v>
      </c>
      <c r="PE527" s="115"/>
      <c r="PG527" s="140"/>
      <c r="PH527" s="37"/>
      <c r="PI527" s="139"/>
      <c r="PJ527" s="138"/>
      <c r="PK527" s="138"/>
      <c r="PL527" s="138"/>
      <c r="PM527" s="138"/>
      <c r="PN527" s="138"/>
      <c r="PO527" s="138"/>
      <c r="PP527" s="138"/>
      <c r="PQ527" s="138"/>
      <c r="PR527" s="138"/>
      <c r="PS527" s="138"/>
      <c r="PT527" s="138"/>
      <c r="PU527" s="138"/>
      <c r="PV527" s="138"/>
      <c r="PW527" s="138"/>
      <c r="PX527" s="138"/>
      <c r="PY527" s="137"/>
      <c r="PZ527" s="138"/>
      <c r="QA527" s="137"/>
      <c r="QB527" s="136">
        <f t="shared" si="991"/>
        <v>0</v>
      </c>
      <c r="QD527" s="115"/>
      <c r="QF527" s="140"/>
      <c r="QG527" s="37"/>
      <c r="QH527" s="139"/>
      <c r="QI527" s="138"/>
      <c r="QJ527" s="138"/>
      <c r="QK527" s="138"/>
      <c r="QL527" s="138"/>
      <c r="QM527" s="138"/>
      <c r="QN527" s="138"/>
      <c r="QO527" s="138"/>
      <c r="QP527" s="138"/>
      <c r="QQ527" s="138"/>
      <c r="QR527" s="138"/>
      <c r="QS527" s="138"/>
      <c r="QT527" s="138"/>
      <c r="QU527" s="138"/>
      <c r="QV527" s="138"/>
      <c r="QW527" s="138"/>
      <c r="QX527" s="137"/>
      <c r="QY527" s="138"/>
      <c r="QZ527" s="137"/>
      <c r="RA527" s="136">
        <f t="shared" si="992"/>
        <v>0</v>
      </c>
      <c r="RC527" s="115"/>
      <c r="RE527" s="140"/>
      <c r="RF527" s="37"/>
      <c r="RG527" s="139"/>
      <c r="RH527" s="138"/>
      <c r="RI527" s="138"/>
      <c r="RJ527" s="138"/>
      <c r="RK527" s="138"/>
      <c r="RL527" s="138"/>
      <c r="RM527" s="138"/>
      <c r="RN527" s="138"/>
      <c r="RO527" s="138"/>
      <c r="RP527" s="138"/>
      <c r="RQ527" s="138"/>
      <c r="RR527" s="138"/>
      <c r="RS527" s="138"/>
      <c r="RT527" s="138"/>
      <c r="RU527" s="138"/>
      <c r="RV527" s="138"/>
      <c r="RW527" s="137"/>
      <c r="RX527" s="138"/>
      <c r="RY527" s="137"/>
      <c r="RZ527" s="136">
        <f t="shared" si="993"/>
        <v>0</v>
      </c>
      <c r="SB527" s="115"/>
      <c r="SD527" s="140"/>
      <c r="SE527" s="37"/>
      <c r="SF527" s="139"/>
      <c r="SG527" s="138"/>
      <c r="SH527" s="138"/>
      <c r="SI527" s="138"/>
      <c r="SJ527" s="138"/>
      <c r="SK527" s="138"/>
      <c r="SL527" s="138"/>
      <c r="SM527" s="138"/>
      <c r="SN527" s="138"/>
      <c r="SO527" s="138"/>
      <c r="SP527" s="138"/>
      <c r="SQ527" s="138"/>
      <c r="SR527" s="138"/>
      <c r="SS527" s="138"/>
      <c r="ST527" s="138"/>
      <c r="SU527" s="138"/>
      <c r="SV527" s="137"/>
      <c r="SW527" s="138"/>
      <c r="SX527" s="137"/>
      <c r="SY527" s="136">
        <f t="shared" si="994"/>
        <v>0</v>
      </c>
      <c r="TA527" s="115"/>
      <c r="TC527" s="140"/>
      <c r="TD527" s="37"/>
      <c r="TE527" s="139"/>
      <c r="TF527" s="138"/>
      <c r="TG527" s="138"/>
      <c r="TH527" s="138"/>
      <c r="TI527" s="138"/>
      <c r="TJ527" s="138"/>
      <c r="TK527" s="138"/>
      <c r="TL527" s="138"/>
      <c r="TM527" s="138"/>
      <c r="TN527" s="138"/>
      <c r="TO527" s="138"/>
      <c r="TP527" s="138"/>
      <c r="TQ527" s="138"/>
      <c r="TR527" s="138"/>
      <c r="TS527" s="138"/>
      <c r="TT527" s="138"/>
      <c r="TU527" s="137"/>
      <c r="TV527" s="138"/>
      <c r="TW527" s="137"/>
      <c r="TX527" s="136">
        <f t="shared" si="995"/>
        <v>0</v>
      </c>
      <c r="TZ527" s="115"/>
      <c r="UB527" s="140"/>
      <c r="UC527" s="37"/>
      <c r="UD527" s="139"/>
      <c r="UE527" s="138"/>
      <c r="UF527" s="138"/>
      <c r="UG527" s="138"/>
      <c r="UH527" s="138"/>
      <c r="UI527" s="138"/>
      <c r="UJ527" s="138"/>
      <c r="UK527" s="138"/>
      <c r="UL527" s="138"/>
      <c r="UM527" s="138"/>
      <c r="UN527" s="138"/>
      <c r="UO527" s="138"/>
      <c r="UP527" s="138"/>
      <c r="UQ527" s="138"/>
      <c r="UR527" s="138"/>
      <c r="US527" s="138"/>
      <c r="UT527" s="137"/>
      <c r="UU527" s="138"/>
      <c r="UV527" s="137"/>
      <c r="UW527" s="136">
        <f t="shared" si="996"/>
        <v>0</v>
      </c>
      <c r="UY527" s="115"/>
      <c r="VA527" s="140"/>
      <c r="VB527" s="37"/>
      <c r="VC527" s="139"/>
      <c r="VD527" s="138"/>
      <c r="VE527" s="138"/>
      <c r="VF527" s="138"/>
      <c r="VG527" s="138"/>
      <c r="VH527" s="138"/>
      <c r="VI527" s="138"/>
      <c r="VJ527" s="138"/>
      <c r="VK527" s="138"/>
      <c r="VL527" s="138"/>
      <c r="VM527" s="138"/>
      <c r="VN527" s="138"/>
      <c r="VO527" s="138"/>
      <c r="VP527" s="138"/>
      <c r="VQ527" s="138"/>
      <c r="VR527" s="138"/>
      <c r="VS527" s="137"/>
      <c r="VT527" s="138"/>
      <c r="VU527" s="137"/>
      <c r="VV527" s="136">
        <f t="shared" si="997"/>
        <v>0</v>
      </c>
    </row>
    <row r="528" spans="2:596" s="38" customFormat="1" outlineLevel="1">
      <c r="B528" s="88"/>
      <c r="C528" s="89">
        <f>IF(ISERROR(I528+1)=TRUE,I528,IF(I528="","",MAX(C$15:C527)+1))</f>
        <v>371</v>
      </c>
      <c r="D528" s="88">
        <f t="shared" si="835"/>
        <v>1</v>
      </c>
      <c r="E528" s="3"/>
      <c r="G528" s="115"/>
      <c r="I528" s="95">
        <f t="shared" si="998"/>
        <v>382</v>
      </c>
      <c r="J528" s="94" t="s">
        <v>310</v>
      </c>
      <c r="K528" s="93"/>
      <c r="L528" s="93"/>
      <c r="M528" s="93"/>
      <c r="N528" s="93"/>
      <c r="O528" s="92"/>
      <c r="P528" s="91" t="s">
        <v>154</v>
      </c>
      <c r="Q528" s="297"/>
      <c r="R528" s="90" t="s">
        <v>141</v>
      </c>
      <c r="S528" s="298"/>
      <c r="U528" s="115"/>
      <c r="W528" s="78"/>
      <c r="X528" s="37"/>
      <c r="Y528" s="118"/>
      <c r="Z528" s="117"/>
      <c r="AA528" s="119"/>
      <c r="AB528" s="117"/>
      <c r="AC528" s="119"/>
      <c r="AD528" s="117"/>
      <c r="AE528" s="117"/>
      <c r="AF528" s="117"/>
      <c r="AG528" s="117"/>
      <c r="AH528" s="117"/>
      <c r="AI528" s="117"/>
      <c r="AJ528" s="117"/>
      <c r="AK528" s="116"/>
      <c r="AL528" s="116"/>
      <c r="AM528" s="116"/>
      <c r="AN528" s="116"/>
      <c r="AO528" s="116"/>
      <c r="AP528" s="116"/>
      <c r="AQ528" s="116"/>
      <c r="AR528" s="74">
        <f t="shared" si="975"/>
        <v>0</v>
      </c>
      <c r="AT528" s="115"/>
      <c r="AV528" s="78"/>
      <c r="AW528" s="37"/>
      <c r="AX528" s="118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6"/>
      <c r="BK528" s="116"/>
      <c r="BL528" s="116"/>
      <c r="BM528" s="116"/>
      <c r="BN528" s="116"/>
      <c r="BO528" s="116"/>
      <c r="BP528" s="116"/>
      <c r="BQ528" s="74">
        <f t="shared" si="976"/>
        <v>0</v>
      </c>
      <c r="BS528" s="115"/>
      <c r="BU528" s="78"/>
      <c r="BV528" s="37"/>
      <c r="BW528" s="118"/>
      <c r="BX528" s="117"/>
      <c r="BY528" s="117"/>
      <c r="BZ528" s="117"/>
      <c r="CA528" s="117"/>
      <c r="CB528" s="117"/>
      <c r="CC528" s="117"/>
      <c r="CD528" s="117"/>
      <c r="CE528" s="117"/>
      <c r="CF528" s="117"/>
      <c r="CG528" s="117"/>
      <c r="CH528" s="117"/>
      <c r="CI528" s="116"/>
      <c r="CJ528" s="116"/>
      <c r="CK528" s="116"/>
      <c r="CL528" s="116"/>
      <c r="CM528" s="116"/>
      <c r="CN528" s="116"/>
      <c r="CO528" s="116"/>
      <c r="CP528" s="74">
        <f t="shared" si="977"/>
        <v>0</v>
      </c>
      <c r="CR528" s="115"/>
      <c r="CT528" s="78"/>
      <c r="CU528" s="37"/>
      <c r="CV528" s="118"/>
      <c r="CW528" s="117"/>
      <c r="CX528" s="117"/>
      <c r="CY528" s="117"/>
      <c r="CZ528" s="117"/>
      <c r="DA528" s="117"/>
      <c r="DB528" s="117"/>
      <c r="DC528" s="117"/>
      <c r="DD528" s="117"/>
      <c r="DE528" s="117"/>
      <c r="DF528" s="117"/>
      <c r="DG528" s="117"/>
      <c r="DH528" s="116"/>
      <c r="DI528" s="116"/>
      <c r="DJ528" s="116"/>
      <c r="DK528" s="116"/>
      <c r="DL528" s="116"/>
      <c r="DM528" s="116"/>
      <c r="DN528" s="116"/>
      <c r="DO528" s="74">
        <f t="shared" si="978"/>
        <v>0</v>
      </c>
      <c r="DQ528" s="115"/>
      <c r="DS528" s="78"/>
      <c r="DT528" s="37"/>
      <c r="DU528" s="118"/>
      <c r="DV528" s="117"/>
      <c r="DW528" s="117"/>
      <c r="DX528" s="117"/>
      <c r="DY528" s="117"/>
      <c r="DZ528" s="117"/>
      <c r="EA528" s="117"/>
      <c r="EB528" s="117"/>
      <c r="EC528" s="117"/>
      <c r="ED528" s="117"/>
      <c r="EE528" s="117"/>
      <c r="EF528" s="117"/>
      <c r="EG528" s="116"/>
      <c r="EH528" s="116"/>
      <c r="EI528" s="116"/>
      <c r="EJ528" s="116"/>
      <c r="EK528" s="116"/>
      <c r="EL528" s="116"/>
      <c r="EM528" s="116"/>
      <c r="EN528" s="74">
        <f t="shared" si="979"/>
        <v>0</v>
      </c>
      <c r="EP528" s="115"/>
      <c r="ER528" s="78"/>
      <c r="ES528" s="37"/>
      <c r="ET528" s="118"/>
      <c r="EU528" s="117"/>
      <c r="EV528" s="117"/>
      <c r="EW528" s="117"/>
      <c r="EX528" s="117"/>
      <c r="EY528" s="117"/>
      <c r="EZ528" s="117"/>
      <c r="FA528" s="117"/>
      <c r="FB528" s="117"/>
      <c r="FC528" s="117"/>
      <c r="FD528" s="117"/>
      <c r="FE528" s="117"/>
      <c r="FF528" s="117"/>
      <c r="FG528" s="117"/>
      <c r="FH528" s="116"/>
      <c r="FI528" s="116"/>
      <c r="FJ528" s="116"/>
      <c r="FK528" s="116"/>
      <c r="FL528" s="116"/>
      <c r="FM528" s="74">
        <f t="shared" si="980"/>
        <v>0</v>
      </c>
      <c r="FO528" s="115"/>
      <c r="FQ528" s="78"/>
      <c r="FR528" s="37"/>
      <c r="FS528" s="118"/>
      <c r="FT528" s="117"/>
      <c r="FU528" s="117"/>
      <c r="FV528" s="117"/>
      <c r="FW528" s="117"/>
      <c r="FX528" s="117"/>
      <c r="FY528" s="117"/>
      <c r="FZ528" s="117"/>
      <c r="GA528" s="117"/>
      <c r="GB528" s="117"/>
      <c r="GC528" s="117"/>
      <c r="GD528" s="117"/>
      <c r="GE528" s="117"/>
      <c r="GF528" s="117"/>
      <c r="GG528" s="116"/>
      <c r="GH528" s="116"/>
      <c r="GI528" s="116"/>
      <c r="GJ528" s="116"/>
      <c r="GK528" s="116"/>
      <c r="GL528" s="74">
        <f t="shared" si="981"/>
        <v>0</v>
      </c>
      <c r="GN528" s="115"/>
      <c r="GP528" s="78"/>
      <c r="GQ528" s="37"/>
      <c r="GR528" s="118"/>
      <c r="GS528" s="117"/>
      <c r="GT528" s="117"/>
      <c r="GU528" s="117"/>
      <c r="GV528" s="117"/>
      <c r="GW528" s="117"/>
      <c r="GX528" s="117"/>
      <c r="GY528" s="117"/>
      <c r="GZ528" s="117"/>
      <c r="HA528" s="117"/>
      <c r="HB528" s="117"/>
      <c r="HC528" s="117"/>
      <c r="HD528" s="117"/>
      <c r="HE528" s="117"/>
      <c r="HF528" s="116"/>
      <c r="HG528" s="116"/>
      <c r="HH528" s="116"/>
      <c r="HI528" s="116"/>
      <c r="HJ528" s="116"/>
      <c r="HK528" s="74">
        <f t="shared" si="982"/>
        <v>0</v>
      </c>
      <c r="HM528" s="115"/>
      <c r="HO528" s="78"/>
      <c r="HP528" s="37"/>
      <c r="HQ528" s="118"/>
      <c r="HR528" s="117"/>
      <c r="HS528" s="117"/>
      <c r="HT528" s="117"/>
      <c r="HU528" s="117"/>
      <c r="HV528" s="117"/>
      <c r="HW528" s="117"/>
      <c r="HX528" s="117"/>
      <c r="HY528" s="117"/>
      <c r="HZ528" s="117"/>
      <c r="IA528" s="117"/>
      <c r="IB528" s="117"/>
      <c r="IC528" s="117"/>
      <c r="ID528" s="117"/>
      <c r="IE528" s="116"/>
      <c r="IF528" s="116"/>
      <c r="IG528" s="116"/>
      <c r="IH528" s="116"/>
      <c r="II528" s="116"/>
      <c r="IJ528" s="74">
        <f t="shared" si="983"/>
        <v>0</v>
      </c>
      <c r="IL528" s="115"/>
      <c r="IN528" s="78"/>
      <c r="IO528" s="37"/>
      <c r="IP528" s="118"/>
      <c r="IQ528" s="117"/>
      <c r="IR528" s="117"/>
      <c r="IS528" s="117"/>
      <c r="IT528" s="117"/>
      <c r="IU528" s="117"/>
      <c r="IV528" s="117"/>
      <c r="IW528" s="117"/>
      <c r="IX528" s="116"/>
      <c r="IY528" s="116"/>
      <c r="IZ528" s="116"/>
      <c r="JA528" s="116"/>
      <c r="JB528" s="116"/>
      <c r="JC528" s="116"/>
      <c r="JD528" s="116"/>
      <c r="JE528" s="116"/>
      <c r="JF528" s="116"/>
      <c r="JG528" s="116"/>
      <c r="JH528" s="116"/>
      <c r="JI528" s="74">
        <f t="shared" si="984"/>
        <v>0</v>
      </c>
      <c r="JK528" s="115"/>
      <c r="JM528" s="78"/>
      <c r="JN528" s="37"/>
      <c r="JO528" s="118"/>
      <c r="JP528" s="117"/>
      <c r="JQ528" s="117"/>
      <c r="JR528" s="117"/>
      <c r="JS528" s="117"/>
      <c r="JT528" s="117"/>
      <c r="JU528" s="117"/>
      <c r="JV528" s="117"/>
      <c r="JW528" s="116"/>
      <c r="JX528" s="116"/>
      <c r="JY528" s="116"/>
      <c r="JZ528" s="116"/>
      <c r="KA528" s="116"/>
      <c r="KB528" s="116"/>
      <c r="KC528" s="116"/>
      <c r="KD528" s="116"/>
      <c r="KE528" s="116"/>
      <c r="KF528" s="116"/>
      <c r="KG528" s="116"/>
      <c r="KH528" s="74">
        <f t="shared" si="985"/>
        <v>0</v>
      </c>
      <c r="KJ528" s="115"/>
      <c r="KL528" s="78"/>
      <c r="KM528" s="37"/>
      <c r="KN528" s="118"/>
      <c r="KO528" s="117"/>
      <c r="KP528" s="117"/>
      <c r="KQ528" s="117"/>
      <c r="KR528" s="117"/>
      <c r="KS528" s="117"/>
      <c r="KT528" s="117"/>
      <c r="KU528" s="117"/>
      <c r="KV528" s="116"/>
      <c r="KW528" s="116"/>
      <c r="KX528" s="116"/>
      <c r="KY528" s="116"/>
      <c r="KZ528" s="116"/>
      <c r="LA528" s="116"/>
      <c r="LB528" s="116"/>
      <c r="LC528" s="116"/>
      <c r="LD528" s="116"/>
      <c r="LE528" s="116"/>
      <c r="LF528" s="116"/>
      <c r="LG528" s="74">
        <f t="shared" si="986"/>
        <v>0</v>
      </c>
      <c r="LI528" s="115"/>
      <c r="LK528" s="78"/>
      <c r="LL528" s="37"/>
      <c r="LM528" s="118"/>
      <c r="LN528" s="117"/>
      <c r="LO528" s="117"/>
      <c r="LP528" s="117"/>
      <c r="LQ528" s="117"/>
      <c r="LR528" s="117"/>
      <c r="LS528" s="117"/>
      <c r="LT528" s="117"/>
      <c r="LU528" s="116"/>
      <c r="LV528" s="116"/>
      <c r="LW528" s="116"/>
      <c r="LX528" s="116"/>
      <c r="LY528" s="116"/>
      <c r="LZ528" s="116"/>
      <c r="MA528" s="116"/>
      <c r="MB528" s="116"/>
      <c r="MC528" s="116"/>
      <c r="MD528" s="116"/>
      <c r="ME528" s="116"/>
      <c r="MF528" s="74">
        <f t="shared" si="987"/>
        <v>0</v>
      </c>
      <c r="MH528" s="115"/>
      <c r="MJ528" s="78"/>
      <c r="MK528" s="37"/>
      <c r="ML528" s="118"/>
      <c r="MM528" s="117"/>
      <c r="MN528" s="117"/>
      <c r="MO528" s="117"/>
      <c r="MP528" s="117"/>
      <c r="MQ528" s="117"/>
      <c r="MR528" s="117"/>
      <c r="MS528" s="117"/>
      <c r="MT528" s="116"/>
      <c r="MU528" s="116"/>
      <c r="MV528" s="116"/>
      <c r="MW528" s="116"/>
      <c r="MX528" s="116"/>
      <c r="MY528" s="116"/>
      <c r="MZ528" s="116"/>
      <c r="NA528" s="116"/>
      <c r="NB528" s="116"/>
      <c r="NC528" s="116"/>
      <c r="ND528" s="116"/>
      <c r="NE528" s="74">
        <f t="shared" si="988"/>
        <v>0</v>
      </c>
      <c r="NG528" s="115"/>
      <c r="NI528" s="78"/>
      <c r="NJ528" s="37"/>
      <c r="NK528" s="118"/>
      <c r="NL528" s="117"/>
      <c r="NM528" s="117"/>
      <c r="NN528" s="117"/>
      <c r="NO528" s="117"/>
      <c r="NP528" s="117"/>
      <c r="NQ528" s="117"/>
      <c r="NR528" s="117"/>
      <c r="NS528" s="117"/>
      <c r="NT528" s="117"/>
      <c r="NU528" s="117"/>
      <c r="NV528" s="117"/>
      <c r="NW528" s="117"/>
      <c r="NX528" s="117"/>
      <c r="NY528" s="117"/>
      <c r="NZ528" s="117"/>
      <c r="OA528" s="116"/>
      <c r="OB528" s="117"/>
      <c r="OC528" s="116"/>
      <c r="OD528" s="74">
        <f t="shared" si="989"/>
        <v>0</v>
      </c>
      <c r="OF528" s="115"/>
      <c r="OH528" s="78"/>
      <c r="OI528" s="37"/>
      <c r="OJ528" s="118"/>
      <c r="OK528" s="117"/>
      <c r="OL528" s="117"/>
      <c r="OM528" s="117"/>
      <c r="ON528" s="117"/>
      <c r="OO528" s="117"/>
      <c r="OP528" s="117"/>
      <c r="OQ528" s="117"/>
      <c r="OR528" s="117"/>
      <c r="OS528" s="117"/>
      <c r="OT528" s="117"/>
      <c r="OU528" s="117"/>
      <c r="OV528" s="117"/>
      <c r="OW528" s="117"/>
      <c r="OX528" s="117"/>
      <c r="OY528" s="117"/>
      <c r="OZ528" s="116"/>
      <c r="PA528" s="117"/>
      <c r="PB528" s="116"/>
      <c r="PC528" s="74">
        <f t="shared" si="990"/>
        <v>0</v>
      </c>
      <c r="PE528" s="115"/>
      <c r="PG528" s="78"/>
      <c r="PH528" s="37"/>
      <c r="PI528" s="118"/>
      <c r="PJ528" s="117"/>
      <c r="PK528" s="117"/>
      <c r="PL528" s="117"/>
      <c r="PM528" s="117"/>
      <c r="PN528" s="117"/>
      <c r="PO528" s="117"/>
      <c r="PP528" s="117"/>
      <c r="PQ528" s="117"/>
      <c r="PR528" s="117"/>
      <c r="PS528" s="117"/>
      <c r="PT528" s="117"/>
      <c r="PU528" s="117"/>
      <c r="PV528" s="117"/>
      <c r="PW528" s="117"/>
      <c r="PX528" s="117"/>
      <c r="PY528" s="116"/>
      <c r="PZ528" s="117"/>
      <c r="QA528" s="116"/>
      <c r="QB528" s="74">
        <f t="shared" si="991"/>
        <v>0</v>
      </c>
      <c r="QD528" s="115"/>
      <c r="QF528" s="78"/>
      <c r="QG528" s="37"/>
      <c r="QH528" s="118"/>
      <c r="QI528" s="117"/>
      <c r="QJ528" s="117"/>
      <c r="QK528" s="117"/>
      <c r="QL528" s="117"/>
      <c r="QM528" s="117"/>
      <c r="QN528" s="117"/>
      <c r="QO528" s="117"/>
      <c r="QP528" s="117"/>
      <c r="QQ528" s="117"/>
      <c r="QR528" s="117"/>
      <c r="QS528" s="117"/>
      <c r="QT528" s="117"/>
      <c r="QU528" s="117"/>
      <c r="QV528" s="117"/>
      <c r="QW528" s="117"/>
      <c r="QX528" s="116"/>
      <c r="QY528" s="117"/>
      <c r="QZ528" s="116"/>
      <c r="RA528" s="74">
        <f t="shared" si="992"/>
        <v>0</v>
      </c>
      <c r="RC528" s="115"/>
      <c r="RE528" s="78"/>
      <c r="RF528" s="37"/>
      <c r="RG528" s="118"/>
      <c r="RH528" s="117"/>
      <c r="RI528" s="117"/>
      <c r="RJ528" s="117"/>
      <c r="RK528" s="117"/>
      <c r="RL528" s="117"/>
      <c r="RM528" s="117"/>
      <c r="RN528" s="117"/>
      <c r="RO528" s="117"/>
      <c r="RP528" s="117"/>
      <c r="RQ528" s="117"/>
      <c r="RR528" s="117"/>
      <c r="RS528" s="117"/>
      <c r="RT528" s="117"/>
      <c r="RU528" s="117"/>
      <c r="RV528" s="117"/>
      <c r="RW528" s="116"/>
      <c r="RX528" s="117"/>
      <c r="RY528" s="116"/>
      <c r="RZ528" s="74">
        <f t="shared" si="993"/>
        <v>0</v>
      </c>
      <c r="SB528" s="115"/>
      <c r="SD528" s="78"/>
      <c r="SE528" s="37"/>
      <c r="SF528" s="118"/>
      <c r="SG528" s="117"/>
      <c r="SH528" s="117"/>
      <c r="SI528" s="117"/>
      <c r="SJ528" s="117"/>
      <c r="SK528" s="117"/>
      <c r="SL528" s="117"/>
      <c r="SM528" s="117"/>
      <c r="SN528" s="117"/>
      <c r="SO528" s="117"/>
      <c r="SP528" s="117"/>
      <c r="SQ528" s="117"/>
      <c r="SR528" s="117"/>
      <c r="SS528" s="117"/>
      <c r="ST528" s="117"/>
      <c r="SU528" s="117"/>
      <c r="SV528" s="116"/>
      <c r="SW528" s="117"/>
      <c r="SX528" s="116"/>
      <c r="SY528" s="74">
        <f t="shared" si="994"/>
        <v>0</v>
      </c>
      <c r="TA528" s="115"/>
      <c r="TC528" s="78"/>
      <c r="TD528" s="37"/>
      <c r="TE528" s="118"/>
      <c r="TF528" s="117"/>
      <c r="TG528" s="117"/>
      <c r="TH528" s="117"/>
      <c r="TI528" s="117"/>
      <c r="TJ528" s="117"/>
      <c r="TK528" s="117"/>
      <c r="TL528" s="117"/>
      <c r="TM528" s="117"/>
      <c r="TN528" s="117"/>
      <c r="TO528" s="117"/>
      <c r="TP528" s="117"/>
      <c r="TQ528" s="117"/>
      <c r="TR528" s="117"/>
      <c r="TS528" s="117"/>
      <c r="TT528" s="117"/>
      <c r="TU528" s="116"/>
      <c r="TV528" s="117"/>
      <c r="TW528" s="116"/>
      <c r="TX528" s="74">
        <f t="shared" si="995"/>
        <v>0</v>
      </c>
      <c r="TZ528" s="115"/>
      <c r="UB528" s="78"/>
      <c r="UC528" s="37"/>
      <c r="UD528" s="118"/>
      <c r="UE528" s="117"/>
      <c r="UF528" s="117"/>
      <c r="UG528" s="117"/>
      <c r="UH528" s="117"/>
      <c r="UI528" s="117"/>
      <c r="UJ528" s="117"/>
      <c r="UK528" s="117"/>
      <c r="UL528" s="117"/>
      <c r="UM528" s="117"/>
      <c r="UN528" s="117"/>
      <c r="UO528" s="117"/>
      <c r="UP528" s="117"/>
      <c r="UQ528" s="117"/>
      <c r="UR528" s="117"/>
      <c r="US528" s="117"/>
      <c r="UT528" s="116"/>
      <c r="UU528" s="117"/>
      <c r="UV528" s="116"/>
      <c r="UW528" s="74">
        <f t="shared" si="996"/>
        <v>0</v>
      </c>
      <c r="UY528" s="115"/>
      <c r="VA528" s="78"/>
      <c r="VB528" s="37"/>
      <c r="VC528" s="118"/>
      <c r="VD528" s="117"/>
      <c r="VE528" s="117"/>
      <c r="VF528" s="117"/>
      <c r="VG528" s="117"/>
      <c r="VH528" s="117"/>
      <c r="VI528" s="117"/>
      <c r="VJ528" s="117"/>
      <c r="VK528" s="117"/>
      <c r="VL528" s="117"/>
      <c r="VM528" s="117"/>
      <c r="VN528" s="117"/>
      <c r="VO528" s="117"/>
      <c r="VP528" s="117"/>
      <c r="VQ528" s="117"/>
      <c r="VR528" s="117"/>
      <c r="VS528" s="116"/>
      <c r="VT528" s="117"/>
      <c r="VU528" s="116"/>
      <c r="VV528" s="74">
        <f t="shared" si="997"/>
        <v>0</v>
      </c>
    </row>
    <row r="529" spans="2:594" s="38" customFormat="1" ht="30" outlineLevel="1">
      <c r="B529" s="88"/>
      <c r="C529" s="89">
        <f>IF(ISERROR(I529+1)=TRUE,I529,IF(I529="","",MAX(C$15:C528)+1))</f>
        <v>372</v>
      </c>
      <c r="D529" s="88">
        <f t="shared" si="835"/>
        <v>1</v>
      </c>
      <c r="E529" s="3"/>
      <c r="G529" s="115"/>
      <c r="I529" s="95">
        <f t="shared" si="998"/>
        <v>383</v>
      </c>
      <c r="J529" s="94" t="s">
        <v>309</v>
      </c>
      <c r="K529" s="93"/>
      <c r="L529" s="93"/>
      <c r="M529" s="93"/>
      <c r="N529" s="93"/>
      <c r="O529" s="92"/>
      <c r="P529" s="91" t="s">
        <v>163</v>
      </c>
      <c r="Q529" s="297"/>
      <c r="R529" s="90" t="s">
        <v>141</v>
      </c>
      <c r="S529" s="298"/>
      <c r="U529" s="115"/>
      <c r="W529" s="78"/>
      <c r="X529" s="37"/>
      <c r="Y529" s="118"/>
      <c r="Z529" s="117"/>
      <c r="AA529" s="119"/>
      <c r="AB529" s="117"/>
      <c r="AC529" s="119"/>
      <c r="AD529" s="117"/>
      <c r="AE529" s="117"/>
      <c r="AF529" s="117"/>
      <c r="AG529" s="117"/>
      <c r="AH529" s="117"/>
      <c r="AI529" s="117"/>
      <c r="AJ529" s="117"/>
      <c r="AK529" s="116"/>
      <c r="AL529" s="116"/>
      <c r="AM529" s="116"/>
      <c r="AN529" s="116"/>
      <c r="AO529" s="116"/>
      <c r="AP529" s="116"/>
      <c r="AQ529" s="116"/>
      <c r="AR529" s="74">
        <f t="shared" si="975"/>
        <v>0</v>
      </c>
      <c r="AT529" s="115"/>
      <c r="AV529" s="78"/>
      <c r="AW529" s="37"/>
      <c r="AX529" s="118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6"/>
      <c r="BK529" s="116"/>
      <c r="BL529" s="116"/>
      <c r="BM529" s="116"/>
      <c r="BN529" s="116"/>
      <c r="BO529" s="116"/>
      <c r="BP529" s="116"/>
      <c r="BQ529" s="74">
        <f t="shared" si="976"/>
        <v>0</v>
      </c>
      <c r="BS529" s="115"/>
      <c r="BU529" s="78"/>
      <c r="BV529" s="37"/>
      <c r="BW529" s="118"/>
      <c r="BX529" s="117"/>
      <c r="BY529" s="117"/>
      <c r="BZ529" s="117"/>
      <c r="CA529" s="117"/>
      <c r="CB529" s="117"/>
      <c r="CC529" s="117"/>
      <c r="CD529" s="117"/>
      <c r="CE529" s="117"/>
      <c r="CF529" s="117"/>
      <c r="CG529" s="117"/>
      <c r="CH529" s="117"/>
      <c r="CI529" s="116"/>
      <c r="CJ529" s="116"/>
      <c r="CK529" s="116"/>
      <c r="CL529" s="116"/>
      <c r="CM529" s="116"/>
      <c r="CN529" s="116"/>
      <c r="CO529" s="116"/>
      <c r="CP529" s="74">
        <f t="shared" si="977"/>
        <v>0</v>
      </c>
      <c r="CR529" s="115"/>
      <c r="CT529" s="78"/>
      <c r="CU529" s="37"/>
      <c r="CV529" s="118"/>
      <c r="CW529" s="117"/>
      <c r="CX529" s="117"/>
      <c r="CY529" s="117"/>
      <c r="CZ529" s="117"/>
      <c r="DA529" s="117"/>
      <c r="DB529" s="117"/>
      <c r="DC529" s="117"/>
      <c r="DD529" s="117"/>
      <c r="DE529" s="117"/>
      <c r="DF529" s="117"/>
      <c r="DG529" s="117"/>
      <c r="DH529" s="116"/>
      <c r="DI529" s="116"/>
      <c r="DJ529" s="116"/>
      <c r="DK529" s="116"/>
      <c r="DL529" s="116"/>
      <c r="DM529" s="116"/>
      <c r="DN529" s="116"/>
      <c r="DO529" s="74">
        <f t="shared" si="978"/>
        <v>0</v>
      </c>
      <c r="DQ529" s="115"/>
      <c r="DS529" s="78"/>
      <c r="DT529" s="37"/>
      <c r="DU529" s="118"/>
      <c r="DV529" s="117"/>
      <c r="DW529" s="117"/>
      <c r="DX529" s="117"/>
      <c r="DY529" s="117"/>
      <c r="DZ529" s="117"/>
      <c r="EA529" s="117"/>
      <c r="EB529" s="117"/>
      <c r="EC529" s="117"/>
      <c r="ED529" s="117"/>
      <c r="EE529" s="117"/>
      <c r="EF529" s="117"/>
      <c r="EG529" s="116"/>
      <c r="EH529" s="116"/>
      <c r="EI529" s="116"/>
      <c r="EJ529" s="116"/>
      <c r="EK529" s="116"/>
      <c r="EL529" s="116"/>
      <c r="EM529" s="116"/>
      <c r="EN529" s="74">
        <f t="shared" si="979"/>
        <v>0</v>
      </c>
      <c r="EP529" s="115"/>
      <c r="ER529" s="78"/>
      <c r="ES529" s="37"/>
      <c r="ET529" s="118"/>
      <c r="EU529" s="117"/>
      <c r="EV529" s="117"/>
      <c r="EW529" s="117"/>
      <c r="EX529" s="117"/>
      <c r="EY529" s="117"/>
      <c r="EZ529" s="117"/>
      <c r="FA529" s="117"/>
      <c r="FB529" s="117"/>
      <c r="FC529" s="117"/>
      <c r="FD529" s="117"/>
      <c r="FE529" s="117"/>
      <c r="FF529" s="117"/>
      <c r="FG529" s="117"/>
      <c r="FH529" s="116"/>
      <c r="FI529" s="116"/>
      <c r="FJ529" s="116"/>
      <c r="FK529" s="116"/>
      <c r="FL529" s="116"/>
      <c r="FM529" s="74">
        <f t="shared" si="980"/>
        <v>0</v>
      </c>
      <c r="FO529" s="115"/>
      <c r="FQ529" s="78"/>
      <c r="FR529" s="37"/>
      <c r="FS529" s="118"/>
      <c r="FT529" s="117"/>
      <c r="FU529" s="117"/>
      <c r="FV529" s="117"/>
      <c r="FW529" s="117"/>
      <c r="FX529" s="117"/>
      <c r="FY529" s="117"/>
      <c r="FZ529" s="117"/>
      <c r="GA529" s="117"/>
      <c r="GB529" s="117"/>
      <c r="GC529" s="117"/>
      <c r="GD529" s="117"/>
      <c r="GE529" s="117"/>
      <c r="GF529" s="117"/>
      <c r="GG529" s="116"/>
      <c r="GH529" s="116"/>
      <c r="GI529" s="116"/>
      <c r="GJ529" s="116"/>
      <c r="GK529" s="116"/>
      <c r="GL529" s="74">
        <f t="shared" si="981"/>
        <v>0</v>
      </c>
      <c r="GN529" s="115"/>
      <c r="GP529" s="78"/>
      <c r="GQ529" s="37"/>
      <c r="GR529" s="118"/>
      <c r="GS529" s="117"/>
      <c r="GT529" s="117"/>
      <c r="GU529" s="117"/>
      <c r="GV529" s="117"/>
      <c r="GW529" s="117"/>
      <c r="GX529" s="117"/>
      <c r="GY529" s="117"/>
      <c r="GZ529" s="117"/>
      <c r="HA529" s="117"/>
      <c r="HB529" s="117"/>
      <c r="HC529" s="117"/>
      <c r="HD529" s="117"/>
      <c r="HE529" s="117"/>
      <c r="HF529" s="116"/>
      <c r="HG529" s="116"/>
      <c r="HH529" s="116"/>
      <c r="HI529" s="116"/>
      <c r="HJ529" s="116"/>
      <c r="HK529" s="74">
        <f t="shared" si="982"/>
        <v>0</v>
      </c>
      <c r="HM529" s="115"/>
      <c r="HO529" s="78"/>
      <c r="HP529" s="37"/>
      <c r="HQ529" s="118"/>
      <c r="HR529" s="117"/>
      <c r="HS529" s="117"/>
      <c r="HT529" s="117"/>
      <c r="HU529" s="117"/>
      <c r="HV529" s="117"/>
      <c r="HW529" s="117"/>
      <c r="HX529" s="117"/>
      <c r="HY529" s="117"/>
      <c r="HZ529" s="117"/>
      <c r="IA529" s="117"/>
      <c r="IB529" s="117"/>
      <c r="IC529" s="117"/>
      <c r="ID529" s="117"/>
      <c r="IE529" s="116"/>
      <c r="IF529" s="116"/>
      <c r="IG529" s="116"/>
      <c r="IH529" s="116"/>
      <c r="II529" s="116"/>
      <c r="IJ529" s="74">
        <f t="shared" si="983"/>
        <v>0</v>
      </c>
      <c r="IL529" s="115"/>
      <c r="IN529" s="78"/>
      <c r="IO529" s="37"/>
      <c r="IP529" s="118"/>
      <c r="IQ529" s="117"/>
      <c r="IR529" s="117"/>
      <c r="IS529" s="117"/>
      <c r="IT529" s="117"/>
      <c r="IU529" s="117"/>
      <c r="IV529" s="117"/>
      <c r="IW529" s="117"/>
      <c r="IX529" s="116"/>
      <c r="IY529" s="116"/>
      <c r="IZ529" s="116"/>
      <c r="JA529" s="116"/>
      <c r="JB529" s="116"/>
      <c r="JC529" s="116"/>
      <c r="JD529" s="116"/>
      <c r="JE529" s="116"/>
      <c r="JF529" s="116"/>
      <c r="JG529" s="116"/>
      <c r="JH529" s="116"/>
      <c r="JI529" s="74">
        <f t="shared" si="984"/>
        <v>0</v>
      </c>
      <c r="JK529" s="115"/>
      <c r="JM529" s="78"/>
      <c r="JN529" s="37"/>
      <c r="JO529" s="118"/>
      <c r="JP529" s="117"/>
      <c r="JQ529" s="117"/>
      <c r="JR529" s="117"/>
      <c r="JS529" s="117"/>
      <c r="JT529" s="117"/>
      <c r="JU529" s="117"/>
      <c r="JV529" s="117"/>
      <c r="JW529" s="116"/>
      <c r="JX529" s="116"/>
      <c r="JY529" s="116"/>
      <c r="JZ529" s="116"/>
      <c r="KA529" s="116"/>
      <c r="KB529" s="116"/>
      <c r="KC529" s="116"/>
      <c r="KD529" s="116"/>
      <c r="KE529" s="116"/>
      <c r="KF529" s="116"/>
      <c r="KG529" s="116"/>
      <c r="KH529" s="74">
        <f t="shared" si="985"/>
        <v>0</v>
      </c>
      <c r="KJ529" s="115"/>
      <c r="KL529" s="78"/>
      <c r="KM529" s="37"/>
      <c r="KN529" s="118"/>
      <c r="KO529" s="117"/>
      <c r="KP529" s="117"/>
      <c r="KQ529" s="117"/>
      <c r="KR529" s="117"/>
      <c r="KS529" s="117"/>
      <c r="KT529" s="117"/>
      <c r="KU529" s="117"/>
      <c r="KV529" s="116"/>
      <c r="KW529" s="116"/>
      <c r="KX529" s="116"/>
      <c r="KY529" s="116"/>
      <c r="KZ529" s="116"/>
      <c r="LA529" s="116"/>
      <c r="LB529" s="116"/>
      <c r="LC529" s="116"/>
      <c r="LD529" s="116"/>
      <c r="LE529" s="116"/>
      <c r="LF529" s="116"/>
      <c r="LG529" s="74">
        <f t="shared" si="986"/>
        <v>0</v>
      </c>
      <c r="LI529" s="115"/>
      <c r="LK529" s="78"/>
      <c r="LL529" s="37"/>
      <c r="LM529" s="118"/>
      <c r="LN529" s="117"/>
      <c r="LO529" s="117"/>
      <c r="LP529" s="117"/>
      <c r="LQ529" s="117"/>
      <c r="LR529" s="117"/>
      <c r="LS529" s="117"/>
      <c r="LT529" s="117"/>
      <c r="LU529" s="116"/>
      <c r="LV529" s="116"/>
      <c r="LW529" s="116"/>
      <c r="LX529" s="116"/>
      <c r="LY529" s="116"/>
      <c r="LZ529" s="116"/>
      <c r="MA529" s="116"/>
      <c r="MB529" s="116"/>
      <c r="MC529" s="116"/>
      <c r="MD529" s="116"/>
      <c r="ME529" s="116"/>
      <c r="MF529" s="74">
        <f t="shared" si="987"/>
        <v>0</v>
      </c>
      <c r="MH529" s="115"/>
      <c r="MJ529" s="78"/>
      <c r="MK529" s="37"/>
      <c r="ML529" s="118"/>
      <c r="MM529" s="117"/>
      <c r="MN529" s="117"/>
      <c r="MO529" s="117"/>
      <c r="MP529" s="117"/>
      <c r="MQ529" s="117"/>
      <c r="MR529" s="117"/>
      <c r="MS529" s="117"/>
      <c r="MT529" s="116"/>
      <c r="MU529" s="116"/>
      <c r="MV529" s="116"/>
      <c r="MW529" s="116"/>
      <c r="MX529" s="116"/>
      <c r="MY529" s="116"/>
      <c r="MZ529" s="116"/>
      <c r="NA529" s="116"/>
      <c r="NB529" s="116"/>
      <c r="NC529" s="116"/>
      <c r="ND529" s="116"/>
      <c r="NE529" s="74">
        <f t="shared" si="988"/>
        <v>0</v>
      </c>
      <c r="NG529" s="115"/>
      <c r="NI529" s="78"/>
      <c r="NJ529" s="37"/>
      <c r="NK529" s="118"/>
      <c r="NL529" s="117"/>
      <c r="NM529" s="117"/>
      <c r="NN529" s="117"/>
      <c r="NO529" s="117"/>
      <c r="NP529" s="117"/>
      <c r="NQ529" s="117"/>
      <c r="NR529" s="117"/>
      <c r="NS529" s="117"/>
      <c r="NT529" s="117"/>
      <c r="NU529" s="117"/>
      <c r="NV529" s="117"/>
      <c r="NW529" s="117"/>
      <c r="NX529" s="117"/>
      <c r="NY529" s="117"/>
      <c r="NZ529" s="117"/>
      <c r="OA529" s="116"/>
      <c r="OB529" s="117"/>
      <c r="OC529" s="116"/>
      <c r="OD529" s="74">
        <f t="shared" si="989"/>
        <v>0</v>
      </c>
      <c r="OF529" s="115"/>
      <c r="OH529" s="78"/>
      <c r="OI529" s="37"/>
      <c r="OJ529" s="118"/>
      <c r="OK529" s="117"/>
      <c r="OL529" s="117"/>
      <c r="OM529" s="117"/>
      <c r="ON529" s="117"/>
      <c r="OO529" s="117"/>
      <c r="OP529" s="117"/>
      <c r="OQ529" s="117"/>
      <c r="OR529" s="117"/>
      <c r="OS529" s="117"/>
      <c r="OT529" s="117"/>
      <c r="OU529" s="117"/>
      <c r="OV529" s="117"/>
      <c r="OW529" s="117"/>
      <c r="OX529" s="117"/>
      <c r="OY529" s="117"/>
      <c r="OZ529" s="116"/>
      <c r="PA529" s="117"/>
      <c r="PB529" s="116"/>
      <c r="PC529" s="74">
        <f t="shared" si="990"/>
        <v>0</v>
      </c>
      <c r="PE529" s="115"/>
      <c r="PG529" s="78"/>
      <c r="PH529" s="37"/>
      <c r="PI529" s="118"/>
      <c r="PJ529" s="117"/>
      <c r="PK529" s="117"/>
      <c r="PL529" s="117"/>
      <c r="PM529" s="117"/>
      <c r="PN529" s="117"/>
      <c r="PO529" s="117"/>
      <c r="PP529" s="117"/>
      <c r="PQ529" s="117"/>
      <c r="PR529" s="117"/>
      <c r="PS529" s="117"/>
      <c r="PT529" s="117"/>
      <c r="PU529" s="117"/>
      <c r="PV529" s="117"/>
      <c r="PW529" s="117"/>
      <c r="PX529" s="117"/>
      <c r="PY529" s="116"/>
      <c r="PZ529" s="117"/>
      <c r="QA529" s="116"/>
      <c r="QB529" s="74">
        <f t="shared" si="991"/>
        <v>0</v>
      </c>
      <c r="QD529" s="115"/>
      <c r="QF529" s="78"/>
      <c r="QG529" s="37"/>
      <c r="QH529" s="118"/>
      <c r="QI529" s="117"/>
      <c r="QJ529" s="117"/>
      <c r="QK529" s="117"/>
      <c r="QL529" s="117"/>
      <c r="QM529" s="117"/>
      <c r="QN529" s="117"/>
      <c r="QO529" s="117"/>
      <c r="QP529" s="117"/>
      <c r="QQ529" s="117"/>
      <c r="QR529" s="117"/>
      <c r="QS529" s="117"/>
      <c r="QT529" s="117"/>
      <c r="QU529" s="117"/>
      <c r="QV529" s="117"/>
      <c r="QW529" s="117"/>
      <c r="QX529" s="116"/>
      <c r="QY529" s="117"/>
      <c r="QZ529" s="116"/>
      <c r="RA529" s="74">
        <f t="shared" si="992"/>
        <v>0</v>
      </c>
      <c r="RC529" s="115"/>
      <c r="RE529" s="78"/>
      <c r="RF529" s="37"/>
      <c r="RG529" s="118"/>
      <c r="RH529" s="117"/>
      <c r="RI529" s="117"/>
      <c r="RJ529" s="117"/>
      <c r="RK529" s="117"/>
      <c r="RL529" s="117"/>
      <c r="RM529" s="117"/>
      <c r="RN529" s="117"/>
      <c r="RO529" s="117"/>
      <c r="RP529" s="117"/>
      <c r="RQ529" s="117"/>
      <c r="RR529" s="117"/>
      <c r="RS529" s="117"/>
      <c r="RT529" s="117"/>
      <c r="RU529" s="117"/>
      <c r="RV529" s="117"/>
      <c r="RW529" s="116"/>
      <c r="RX529" s="117"/>
      <c r="RY529" s="116"/>
      <c r="RZ529" s="74">
        <f t="shared" si="993"/>
        <v>0</v>
      </c>
      <c r="SB529" s="115"/>
      <c r="SD529" s="78"/>
      <c r="SE529" s="37"/>
      <c r="SF529" s="118"/>
      <c r="SG529" s="117"/>
      <c r="SH529" s="117"/>
      <c r="SI529" s="117"/>
      <c r="SJ529" s="117"/>
      <c r="SK529" s="117"/>
      <c r="SL529" s="117"/>
      <c r="SM529" s="117"/>
      <c r="SN529" s="117"/>
      <c r="SO529" s="117"/>
      <c r="SP529" s="117"/>
      <c r="SQ529" s="117"/>
      <c r="SR529" s="117"/>
      <c r="SS529" s="117"/>
      <c r="ST529" s="117"/>
      <c r="SU529" s="117"/>
      <c r="SV529" s="116"/>
      <c r="SW529" s="117"/>
      <c r="SX529" s="116"/>
      <c r="SY529" s="74">
        <f t="shared" si="994"/>
        <v>0</v>
      </c>
      <c r="TA529" s="115"/>
      <c r="TC529" s="78"/>
      <c r="TD529" s="37"/>
      <c r="TE529" s="118"/>
      <c r="TF529" s="117"/>
      <c r="TG529" s="117"/>
      <c r="TH529" s="117"/>
      <c r="TI529" s="117"/>
      <c r="TJ529" s="117"/>
      <c r="TK529" s="117"/>
      <c r="TL529" s="117"/>
      <c r="TM529" s="117"/>
      <c r="TN529" s="117"/>
      <c r="TO529" s="117"/>
      <c r="TP529" s="117"/>
      <c r="TQ529" s="117"/>
      <c r="TR529" s="117"/>
      <c r="TS529" s="117"/>
      <c r="TT529" s="117"/>
      <c r="TU529" s="116"/>
      <c r="TV529" s="117"/>
      <c r="TW529" s="116"/>
      <c r="TX529" s="74">
        <f t="shared" si="995"/>
        <v>0</v>
      </c>
      <c r="TZ529" s="115"/>
      <c r="UB529" s="78"/>
      <c r="UC529" s="37"/>
      <c r="UD529" s="118"/>
      <c r="UE529" s="117"/>
      <c r="UF529" s="117"/>
      <c r="UG529" s="117"/>
      <c r="UH529" s="117"/>
      <c r="UI529" s="117"/>
      <c r="UJ529" s="117"/>
      <c r="UK529" s="117"/>
      <c r="UL529" s="117"/>
      <c r="UM529" s="117"/>
      <c r="UN529" s="117"/>
      <c r="UO529" s="117"/>
      <c r="UP529" s="117"/>
      <c r="UQ529" s="117"/>
      <c r="UR529" s="117"/>
      <c r="US529" s="117"/>
      <c r="UT529" s="116"/>
      <c r="UU529" s="117"/>
      <c r="UV529" s="116"/>
      <c r="UW529" s="74">
        <f t="shared" si="996"/>
        <v>0</v>
      </c>
      <c r="UY529" s="115"/>
      <c r="VA529" s="78"/>
      <c r="VB529" s="37"/>
      <c r="VC529" s="118"/>
      <c r="VD529" s="117"/>
      <c r="VE529" s="117"/>
      <c r="VF529" s="117"/>
      <c r="VG529" s="117"/>
      <c r="VH529" s="117"/>
      <c r="VI529" s="117"/>
      <c r="VJ529" s="117"/>
      <c r="VK529" s="117"/>
      <c r="VL529" s="117"/>
      <c r="VM529" s="117"/>
      <c r="VN529" s="117"/>
      <c r="VO529" s="117"/>
      <c r="VP529" s="117"/>
      <c r="VQ529" s="117"/>
      <c r="VR529" s="117"/>
      <c r="VS529" s="116"/>
      <c r="VT529" s="117"/>
      <c r="VU529" s="116"/>
      <c r="VV529" s="74">
        <f t="shared" si="997"/>
        <v>0</v>
      </c>
    </row>
    <row r="530" spans="2:594" s="38" customFormat="1" ht="30" outlineLevel="1">
      <c r="B530" s="88"/>
      <c r="C530" s="89">
        <f>IF(ISERROR(I530+1)=TRUE,I530,IF(I530="","",MAX(C$15:C529)+1))</f>
        <v>373</v>
      </c>
      <c r="D530" s="88">
        <f t="shared" ref="D530:D593" si="999">IF(I530="","",IF(ISERROR(I530+1)=TRUE,"",1))</f>
        <v>1</v>
      </c>
      <c r="E530" s="3"/>
      <c r="G530" s="115"/>
      <c r="I530" s="95">
        <f t="shared" si="998"/>
        <v>384</v>
      </c>
      <c r="J530" s="94" t="s">
        <v>308</v>
      </c>
      <c r="K530" s="93"/>
      <c r="L530" s="93"/>
      <c r="M530" s="93"/>
      <c r="N530" s="93"/>
      <c r="O530" s="92"/>
      <c r="P530" s="91" t="s">
        <v>163</v>
      </c>
      <c r="Q530" s="297"/>
      <c r="R530" s="90" t="s">
        <v>141</v>
      </c>
      <c r="S530" s="298"/>
      <c r="U530" s="115"/>
      <c r="W530" s="78"/>
      <c r="X530" s="37"/>
      <c r="Y530" s="118"/>
      <c r="Z530" s="117"/>
      <c r="AA530" s="119"/>
      <c r="AB530" s="117"/>
      <c r="AC530" s="119"/>
      <c r="AD530" s="117"/>
      <c r="AE530" s="117"/>
      <c r="AF530" s="117"/>
      <c r="AG530" s="117"/>
      <c r="AH530" s="117"/>
      <c r="AI530" s="117"/>
      <c r="AJ530" s="117"/>
      <c r="AK530" s="116"/>
      <c r="AL530" s="116"/>
      <c r="AM530" s="116"/>
      <c r="AN530" s="116"/>
      <c r="AO530" s="116"/>
      <c r="AP530" s="116"/>
      <c r="AQ530" s="116"/>
      <c r="AR530" s="74">
        <f t="shared" si="975"/>
        <v>0</v>
      </c>
      <c r="AT530" s="115"/>
      <c r="AV530" s="78"/>
      <c r="AW530" s="37"/>
      <c r="AX530" s="118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6"/>
      <c r="BK530" s="116"/>
      <c r="BL530" s="116"/>
      <c r="BM530" s="116"/>
      <c r="BN530" s="116"/>
      <c r="BO530" s="116"/>
      <c r="BP530" s="116"/>
      <c r="BQ530" s="74">
        <f t="shared" si="976"/>
        <v>0</v>
      </c>
      <c r="BS530" s="115"/>
      <c r="BU530" s="78"/>
      <c r="BV530" s="37"/>
      <c r="BW530" s="118"/>
      <c r="BX530" s="117"/>
      <c r="BY530" s="117"/>
      <c r="BZ530" s="117"/>
      <c r="CA530" s="117"/>
      <c r="CB530" s="117"/>
      <c r="CC530" s="117"/>
      <c r="CD530" s="117"/>
      <c r="CE530" s="117"/>
      <c r="CF530" s="117"/>
      <c r="CG530" s="117"/>
      <c r="CH530" s="117"/>
      <c r="CI530" s="116"/>
      <c r="CJ530" s="116"/>
      <c r="CK530" s="116"/>
      <c r="CL530" s="116"/>
      <c r="CM530" s="116"/>
      <c r="CN530" s="116"/>
      <c r="CO530" s="116"/>
      <c r="CP530" s="74">
        <f t="shared" si="977"/>
        <v>0</v>
      </c>
      <c r="CR530" s="115"/>
      <c r="CT530" s="78"/>
      <c r="CU530" s="37"/>
      <c r="CV530" s="118"/>
      <c r="CW530" s="117"/>
      <c r="CX530" s="117"/>
      <c r="CY530" s="117"/>
      <c r="CZ530" s="117"/>
      <c r="DA530" s="117"/>
      <c r="DB530" s="117"/>
      <c r="DC530" s="117"/>
      <c r="DD530" s="117"/>
      <c r="DE530" s="117"/>
      <c r="DF530" s="117"/>
      <c r="DG530" s="117"/>
      <c r="DH530" s="116"/>
      <c r="DI530" s="116"/>
      <c r="DJ530" s="116"/>
      <c r="DK530" s="116"/>
      <c r="DL530" s="116"/>
      <c r="DM530" s="116"/>
      <c r="DN530" s="116"/>
      <c r="DO530" s="74">
        <f t="shared" si="978"/>
        <v>0</v>
      </c>
      <c r="DQ530" s="115"/>
      <c r="DS530" s="78"/>
      <c r="DT530" s="37"/>
      <c r="DU530" s="118"/>
      <c r="DV530" s="117"/>
      <c r="DW530" s="117"/>
      <c r="DX530" s="117"/>
      <c r="DY530" s="117"/>
      <c r="DZ530" s="117"/>
      <c r="EA530" s="117"/>
      <c r="EB530" s="117"/>
      <c r="EC530" s="117"/>
      <c r="ED530" s="117"/>
      <c r="EE530" s="117"/>
      <c r="EF530" s="117"/>
      <c r="EG530" s="116"/>
      <c r="EH530" s="116"/>
      <c r="EI530" s="116"/>
      <c r="EJ530" s="116"/>
      <c r="EK530" s="116"/>
      <c r="EL530" s="116"/>
      <c r="EM530" s="116"/>
      <c r="EN530" s="74">
        <f t="shared" si="979"/>
        <v>0</v>
      </c>
      <c r="EP530" s="115"/>
      <c r="ER530" s="78"/>
      <c r="ES530" s="37"/>
      <c r="ET530" s="118"/>
      <c r="EU530" s="117"/>
      <c r="EV530" s="117"/>
      <c r="EW530" s="117"/>
      <c r="EX530" s="117"/>
      <c r="EY530" s="117"/>
      <c r="EZ530" s="117"/>
      <c r="FA530" s="117"/>
      <c r="FB530" s="117"/>
      <c r="FC530" s="117"/>
      <c r="FD530" s="117"/>
      <c r="FE530" s="117"/>
      <c r="FF530" s="117"/>
      <c r="FG530" s="117"/>
      <c r="FH530" s="116"/>
      <c r="FI530" s="116"/>
      <c r="FJ530" s="116"/>
      <c r="FK530" s="116"/>
      <c r="FL530" s="116"/>
      <c r="FM530" s="74">
        <f t="shared" si="980"/>
        <v>0</v>
      </c>
      <c r="FO530" s="115"/>
      <c r="FQ530" s="78"/>
      <c r="FR530" s="37"/>
      <c r="FS530" s="118"/>
      <c r="FT530" s="117"/>
      <c r="FU530" s="117"/>
      <c r="FV530" s="117"/>
      <c r="FW530" s="117"/>
      <c r="FX530" s="117"/>
      <c r="FY530" s="117"/>
      <c r="FZ530" s="117"/>
      <c r="GA530" s="117"/>
      <c r="GB530" s="117"/>
      <c r="GC530" s="117"/>
      <c r="GD530" s="117"/>
      <c r="GE530" s="117"/>
      <c r="GF530" s="117"/>
      <c r="GG530" s="116"/>
      <c r="GH530" s="116"/>
      <c r="GI530" s="116"/>
      <c r="GJ530" s="116"/>
      <c r="GK530" s="116"/>
      <c r="GL530" s="74">
        <f t="shared" si="981"/>
        <v>0</v>
      </c>
      <c r="GN530" s="115"/>
      <c r="GP530" s="78"/>
      <c r="GQ530" s="37"/>
      <c r="GR530" s="118"/>
      <c r="GS530" s="117"/>
      <c r="GT530" s="117"/>
      <c r="GU530" s="117"/>
      <c r="GV530" s="117"/>
      <c r="GW530" s="117"/>
      <c r="GX530" s="117"/>
      <c r="GY530" s="117"/>
      <c r="GZ530" s="117"/>
      <c r="HA530" s="117"/>
      <c r="HB530" s="117"/>
      <c r="HC530" s="117"/>
      <c r="HD530" s="117"/>
      <c r="HE530" s="117"/>
      <c r="HF530" s="116"/>
      <c r="HG530" s="116"/>
      <c r="HH530" s="116"/>
      <c r="HI530" s="116"/>
      <c r="HJ530" s="116"/>
      <c r="HK530" s="74">
        <f t="shared" si="982"/>
        <v>0</v>
      </c>
      <c r="HM530" s="115"/>
      <c r="HO530" s="78"/>
      <c r="HP530" s="37"/>
      <c r="HQ530" s="118"/>
      <c r="HR530" s="117"/>
      <c r="HS530" s="117"/>
      <c r="HT530" s="117"/>
      <c r="HU530" s="117"/>
      <c r="HV530" s="117"/>
      <c r="HW530" s="117"/>
      <c r="HX530" s="117"/>
      <c r="HY530" s="117"/>
      <c r="HZ530" s="117"/>
      <c r="IA530" s="117"/>
      <c r="IB530" s="117"/>
      <c r="IC530" s="117"/>
      <c r="ID530" s="117"/>
      <c r="IE530" s="116"/>
      <c r="IF530" s="116"/>
      <c r="IG530" s="116"/>
      <c r="IH530" s="116"/>
      <c r="II530" s="116"/>
      <c r="IJ530" s="74">
        <f t="shared" si="983"/>
        <v>0</v>
      </c>
      <c r="IL530" s="115"/>
      <c r="IN530" s="78"/>
      <c r="IO530" s="37"/>
      <c r="IP530" s="118"/>
      <c r="IQ530" s="117"/>
      <c r="IR530" s="117"/>
      <c r="IS530" s="117"/>
      <c r="IT530" s="117"/>
      <c r="IU530" s="117"/>
      <c r="IV530" s="117"/>
      <c r="IW530" s="117"/>
      <c r="IX530" s="116"/>
      <c r="IY530" s="116"/>
      <c r="IZ530" s="116"/>
      <c r="JA530" s="116"/>
      <c r="JB530" s="116"/>
      <c r="JC530" s="116"/>
      <c r="JD530" s="116"/>
      <c r="JE530" s="116"/>
      <c r="JF530" s="116"/>
      <c r="JG530" s="116"/>
      <c r="JH530" s="116"/>
      <c r="JI530" s="74">
        <f t="shared" si="984"/>
        <v>0</v>
      </c>
      <c r="JK530" s="115"/>
      <c r="JM530" s="78"/>
      <c r="JN530" s="37"/>
      <c r="JO530" s="118"/>
      <c r="JP530" s="117"/>
      <c r="JQ530" s="117"/>
      <c r="JR530" s="117"/>
      <c r="JS530" s="117"/>
      <c r="JT530" s="117"/>
      <c r="JU530" s="117"/>
      <c r="JV530" s="117"/>
      <c r="JW530" s="116"/>
      <c r="JX530" s="116"/>
      <c r="JY530" s="116"/>
      <c r="JZ530" s="116"/>
      <c r="KA530" s="116"/>
      <c r="KB530" s="116"/>
      <c r="KC530" s="116"/>
      <c r="KD530" s="116"/>
      <c r="KE530" s="116"/>
      <c r="KF530" s="116"/>
      <c r="KG530" s="116"/>
      <c r="KH530" s="74">
        <f t="shared" si="985"/>
        <v>0</v>
      </c>
      <c r="KJ530" s="115"/>
      <c r="KL530" s="78"/>
      <c r="KM530" s="37"/>
      <c r="KN530" s="118"/>
      <c r="KO530" s="117"/>
      <c r="KP530" s="117"/>
      <c r="KQ530" s="117"/>
      <c r="KR530" s="117"/>
      <c r="KS530" s="117"/>
      <c r="KT530" s="117"/>
      <c r="KU530" s="117"/>
      <c r="KV530" s="116"/>
      <c r="KW530" s="116"/>
      <c r="KX530" s="116"/>
      <c r="KY530" s="116"/>
      <c r="KZ530" s="116"/>
      <c r="LA530" s="116"/>
      <c r="LB530" s="116"/>
      <c r="LC530" s="116"/>
      <c r="LD530" s="116"/>
      <c r="LE530" s="116"/>
      <c r="LF530" s="116"/>
      <c r="LG530" s="74">
        <f t="shared" si="986"/>
        <v>0</v>
      </c>
      <c r="LI530" s="115"/>
      <c r="LK530" s="78"/>
      <c r="LL530" s="37"/>
      <c r="LM530" s="118"/>
      <c r="LN530" s="117"/>
      <c r="LO530" s="117"/>
      <c r="LP530" s="117"/>
      <c r="LQ530" s="117"/>
      <c r="LR530" s="117"/>
      <c r="LS530" s="117"/>
      <c r="LT530" s="117"/>
      <c r="LU530" s="116"/>
      <c r="LV530" s="116"/>
      <c r="LW530" s="116"/>
      <c r="LX530" s="116"/>
      <c r="LY530" s="116"/>
      <c r="LZ530" s="116"/>
      <c r="MA530" s="116"/>
      <c r="MB530" s="116"/>
      <c r="MC530" s="116"/>
      <c r="MD530" s="116"/>
      <c r="ME530" s="116"/>
      <c r="MF530" s="74">
        <f t="shared" si="987"/>
        <v>0</v>
      </c>
      <c r="MH530" s="115"/>
      <c r="MJ530" s="78"/>
      <c r="MK530" s="37"/>
      <c r="ML530" s="118"/>
      <c r="MM530" s="117"/>
      <c r="MN530" s="117"/>
      <c r="MO530" s="117"/>
      <c r="MP530" s="117"/>
      <c r="MQ530" s="117"/>
      <c r="MR530" s="117"/>
      <c r="MS530" s="117"/>
      <c r="MT530" s="116"/>
      <c r="MU530" s="116"/>
      <c r="MV530" s="116"/>
      <c r="MW530" s="116"/>
      <c r="MX530" s="116"/>
      <c r="MY530" s="116"/>
      <c r="MZ530" s="116"/>
      <c r="NA530" s="116"/>
      <c r="NB530" s="116"/>
      <c r="NC530" s="116"/>
      <c r="ND530" s="116"/>
      <c r="NE530" s="74">
        <f t="shared" si="988"/>
        <v>0</v>
      </c>
      <c r="NG530" s="115"/>
      <c r="NI530" s="78"/>
      <c r="NJ530" s="37"/>
      <c r="NK530" s="118"/>
      <c r="NL530" s="117"/>
      <c r="NM530" s="117"/>
      <c r="NN530" s="117"/>
      <c r="NO530" s="117"/>
      <c r="NP530" s="117"/>
      <c r="NQ530" s="117"/>
      <c r="NR530" s="117"/>
      <c r="NS530" s="117"/>
      <c r="NT530" s="117"/>
      <c r="NU530" s="117"/>
      <c r="NV530" s="117"/>
      <c r="NW530" s="117"/>
      <c r="NX530" s="117"/>
      <c r="NY530" s="117"/>
      <c r="NZ530" s="117"/>
      <c r="OA530" s="116"/>
      <c r="OB530" s="117"/>
      <c r="OC530" s="116"/>
      <c r="OD530" s="74">
        <f t="shared" si="989"/>
        <v>0</v>
      </c>
      <c r="OF530" s="115"/>
      <c r="OH530" s="78"/>
      <c r="OI530" s="37"/>
      <c r="OJ530" s="118"/>
      <c r="OK530" s="117"/>
      <c r="OL530" s="117"/>
      <c r="OM530" s="117"/>
      <c r="ON530" s="117"/>
      <c r="OO530" s="117"/>
      <c r="OP530" s="117"/>
      <c r="OQ530" s="117"/>
      <c r="OR530" s="117"/>
      <c r="OS530" s="117"/>
      <c r="OT530" s="117"/>
      <c r="OU530" s="117"/>
      <c r="OV530" s="117"/>
      <c r="OW530" s="117"/>
      <c r="OX530" s="117"/>
      <c r="OY530" s="117"/>
      <c r="OZ530" s="116"/>
      <c r="PA530" s="117"/>
      <c r="PB530" s="116"/>
      <c r="PC530" s="74">
        <f t="shared" si="990"/>
        <v>0</v>
      </c>
      <c r="PE530" s="115"/>
      <c r="PG530" s="78"/>
      <c r="PH530" s="37"/>
      <c r="PI530" s="118"/>
      <c r="PJ530" s="117"/>
      <c r="PK530" s="117"/>
      <c r="PL530" s="117"/>
      <c r="PM530" s="117"/>
      <c r="PN530" s="117"/>
      <c r="PO530" s="117"/>
      <c r="PP530" s="117"/>
      <c r="PQ530" s="117"/>
      <c r="PR530" s="117"/>
      <c r="PS530" s="117"/>
      <c r="PT530" s="117"/>
      <c r="PU530" s="117"/>
      <c r="PV530" s="117"/>
      <c r="PW530" s="117"/>
      <c r="PX530" s="117"/>
      <c r="PY530" s="116"/>
      <c r="PZ530" s="117"/>
      <c r="QA530" s="116"/>
      <c r="QB530" s="74">
        <f t="shared" si="991"/>
        <v>0</v>
      </c>
      <c r="QD530" s="115"/>
      <c r="QF530" s="78"/>
      <c r="QG530" s="37"/>
      <c r="QH530" s="118"/>
      <c r="QI530" s="117"/>
      <c r="QJ530" s="117"/>
      <c r="QK530" s="117"/>
      <c r="QL530" s="117"/>
      <c r="QM530" s="117"/>
      <c r="QN530" s="117"/>
      <c r="QO530" s="117"/>
      <c r="QP530" s="117"/>
      <c r="QQ530" s="117"/>
      <c r="QR530" s="117"/>
      <c r="QS530" s="117"/>
      <c r="QT530" s="117"/>
      <c r="QU530" s="117"/>
      <c r="QV530" s="117"/>
      <c r="QW530" s="117"/>
      <c r="QX530" s="116"/>
      <c r="QY530" s="117"/>
      <c r="QZ530" s="116"/>
      <c r="RA530" s="74">
        <f t="shared" si="992"/>
        <v>0</v>
      </c>
      <c r="RC530" s="115"/>
      <c r="RE530" s="78"/>
      <c r="RF530" s="37"/>
      <c r="RG530" s="118"/>
      <c r="RH530" s="117"/>
      <c r="RI530" s="117"/>
      <c r="RJ530" s="117"/>
      <c r="RK530" s="117"/>
      <c r="RL530" s="117"/>
      <c r="RM530" s="117"/>
      <c r="RN530" s="117"/>
      <c r="RO530" s="117"/>
      <c r="RP530" s="117"/>
      <c r="RQ530" s="117"/>
      <c r="RR530" s="117"/>
      <c r="RS530" s="117"/>
      <c r="RT530" s="117"/>
      <c r="RU530" s="117"/>
      <c r="RV530" s="117"/>
      <c r="RW530" s="116"/>
      <c r="RX530" s="117"/>
      <c r="RY530" s="116"/>
      <c r="RZ530" s="74">
        <f t="shared" si="993"/>
        <v>0</v>
      </c>
      <c r="SB530" s="115"/>
      <c r="SD530" s="78"/>
      <c r="SE530" s="37"/>
      <c r="SF530" s="118"/>
      <c r="SG530" s="117"/>
      <c r="SH530" s="117"/>
      <c r="SI530" s="117"/>
      <c r="SJ530" s="117"/>
      <c r="SK530" s="117"/>
      <c r="SL530" s="117"/>
      <c r="SM530" s="117"/>
      <c r="SN530" s="117"/>
      <c r="SO530" s="117"/>
      <c r="SP530" s="117"/>
      <c r="SQ530" s="117"/>
      <c r="SR530" s="117"/>
      <c r="SS530" s="117"/>
      <c r="ST530" s="117"/>
      <c r="SU530" s="117"/>
      <c r="SV530" s="116"/>
      <c r="SW530" s="117"/>
      <c r="SX530" s="116"/>
      <c r="SY530" s="74">
        <f t="shared" si="994"/>
        <v>0</v>
      </c>
      <c r="TA530" s="115"/>
      <c r="TC530" s="78"/>
      <c r="TD530" s="37"/>
      <c r="TE530" s="118"/>
      <c r="TF530" s="117"/>
      <c r="TG530" s="117"/>
      <c r="TH530" s="117"/>
      <c r="TI530" s="117"/>
      <c r="TJ530" s="117"/>
      <c r="TK530" s="117"/>
      <c r="TL530" s="117"/>
      <c r="TM530" s="117"/>
      <c r="TN530" s="117"/>
      <c r="TO530" s="117"/>
      <c r="TP530" s="117"/>
      <c r="TQ530" s="117"/>
      <c r="TR530" s="117"/>
      <c r="TS530" s="117"/>
      <c r="TT530" s="117"/>
      <c r="TU530" s="116"/>
      <c r="TV530" s="117"/>
      <c r="TW530" s="116"/>
      <c r="TX530" s="74">
        <f t="shared" si="995"/>
        <v>0</v>
      </c>
      <c r="TZ530" s="115"/>
      <c r="UB530" s="78"/>
      <c r="UC530" s="37"/>
      <c r="UD530" s="118"/>
      <c r="UE530" s="117"/>
      <c r="UF530" s="117"/>
      <c r="UG530" s="117"/>
      <c r="UH530" s="117"/>
      <c r="UI530" s="117"/>
      <c r="UJ530" s="117"/>
      <c r="UK530" s="117"/>
      <c r="UL530" s="117"/>
      <c r="UM530" s="117"/>
      <c r="UN530" s="117"/>
      <c r="UO530" s="117"/>
      <c r="UP530" s="117"/>
      <c r="UQ530" s="117"/>
      <c r="UR530" s="117"/>
      <c r="US530" s="117"/>
      <c r="UT530" s="116"/>
      <c r="UU530" s="117"/>
      <c r="UV530" s="116"/>
      <c r="UW530" s="74">
        <f t="shared" si="996"/>
        <v>0</v>
      </c>
      <c r="UY530" s="115"/>
      <c r="VA530" s="78"/>
      <c r="VB530" s="37"/>
      <c r="VC530" s="118"/>
      <c r="VD530" s="117"/>
      <c r="VE530" s="117"/>
      <c r="VF530" s="117"/>
      <c r="VG530" s="117"/>
      <c r="VH530" s="117"/>
      <c r="VI530" s="117"/>
      <c r="VJ530" s="117"/>
      <c r="VK530" s="117"/>
      <c r="VL530" s="117"/>
      <c r="VM530" s="117"/>
      <c r="VN530" s="117"/>
      <c r="VO530" s="117"/>
      <c r="VP530" s="117"/>
      <c r="VQ530" s="117"/>
      <c r="VR530" s="117"/>
      <c r="VS530" s="116"/>
      <c r="VT530" s="117"/>
      <c r="VU530" s="116"/>
      <c r="VV530" s="74">
        <f t="shared" si="997"/>
        <v>0</v>
      </c>
    </row>
    <row r="531" spans="2:594" s="38" customFormat="1" outlineLevel="1">
      <c r="B531" s="88"/>
      <c r="C531" s="89">
        <f>IF(ISERROR(I531+1)=TRUE,I531,IF(I531="","",MAX(C$15:C530)+1))</f>
        <v>374</v>
      </c>
      <c r="D531" s="88">
        <f t="shared" si="999"/>
        <v>1</v>
      </c>
      <c r="E531" s="3"/>
      <c r="G531" s="115"/>
      <c r="I531" s="95">
        <f t="shared" si="998"/>
        <v>385</v>
      </c>
      <c r="J531" s="94" t="s">
        <v>307</v>
      </c>
      <c r="K531" s="93"/>
      <c r="L531" s="93"/>
      <c r="M531" s="93"/>
      <c r="N531" s="93"/>
      <c r="O531" s="92"/>
      <c r="P531" s="91" t="s">
        <v>154</v>
      </c>
      <c r="Q531" s="297"/>
      <c r="R531" s="90" t="s">
        <v>141</v>
      </c>
      <c r="S531" s="298"/>
      <c r="U531" s="115"/>
      <c r="W531" s="78"/>
      <c r="X531" s="37"/>
      <c r="Y531" s="118"/>
      <c r="Z531" s="117"/>
      <c r="AA531" s="119"/>
      <c r="AB531" s="117"/>
      <c r="AC531" s="119"/>
      <c r="AD531" s="117"/>
      <c r="AE531" s="117"/>
      <c r="AF531" s="117"/>
      <c r="AG531" s="117"/>
      <c r="AH531" s="117"/>
      <c r="AI531" s="117"/>
      <c r="AJ531" s="117"/>
      <c r="AK531" s="116"/>
      <c r="AL531" s="116"/>
      <c r="AM531" s="116"/>
      <c r="AN531" s="116"/>
      <c r="AO531" s="116"/>
      <c r="AP531" s="116"/>
      <c r="AQ531" s="116"/>
      <c r="AR531" s="74">
        <f t="shared" si="975"/>
        <v>0</v>
      </c>
      <c r="AT531" s="115"/>
      <c r="AV531" s="78"/>
      <c r="AW531" s="37"/>
      <c r="AX531" s="118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6"/>
      <c r="BK531" s="116"/>
      <c r="BL531" s="116"/>
      <c r="BM531" s="116"/>
      <c r="BN531" s="116"/>
      <c r="BO531" s="116"/>
      <c r="BP531" s="116"/>
      <c r="BQ531" s="74">
        <f t="shared" si="976"/>
        <v>0</v>
      </c>
      <c r="BS531" s="115"/>
      <c r="BU531" s="78"/>
      <c r="BV531" s="37"/>
      <c r="BW531" s="118"/>
      <c r="BX531" s="117"/>
      <c r="BY531" s="117"/>
      <c r="BZ531" s="117"/>
      <c r="CA531" s="117"/>
      <c r="CB531" s="117"/>
      <c r="CC531" s="117"/>
      <c r="CD531" s="117"/>
      <c r="CE531" s="117"/>
      <c r="CF531" s="117"/>
      <c r="CG531" s="117"/>
      <c r="CH531" s="117"/>
      <c r="CI531" s="116"/>
      <c r="CJ531" s="116"/>
      <c r="CK531" s="116"/>
      <c r="CL531" s="116"/>
      <c r="CM531" s="116"/>
      <c r="CN531" s="116"/>
      <c r="CO531" s="116"/>
      <c r="CP531" s="74">
        <f t="shared" si="977"/>
        <v>0</v>
      </c>
      <c r="CR531" s="115"/>
      <c r="CT531" s="78"/>
      <c r="CU531" s="37"/>
      <c r="CV531" s="118"/>
      <c r="CW531" s="117"/>
      <c r="CX531" s="117"/>
      <c r="CY531" s="117"/>
      <c r="CZ531" s="117"/>
      <c r="DA531" s="117"/>
      <c r="DB531" s="117"/>
      <c r="DC531" s="117"/>
      <c r="DD531" s="117"/>
      <c r="DE531" s="117"/>
      <c r="DF531" s="117"/>
      <c r="DG531" s="117"/>
      <c r="DH531" s="116"/>
      <c r="DI531" s="116"/>
      <c r="DJ531" s="116"/>
      <c r="DK531" s="116"/>
      <c r="DL531" s="116"/>
      <c r="DM531" s="116"/>
      <c r="DN531" s="116"/>
      <c r="DO531" s="74">
        <f t="shared" si="978"/>
        <v>0</v>
      </c>
      <c r="DQ531" s="115"/>
      <c r="DS531" s="78"/>
      <c r="DT531" s="37"/>
      <c r="DU531" s="118"/>
      <c r="DV531" s="117"/>
      <c r="DW531" s="117"/>
      <c r="DX531" s="117"/>
      <c r="DY531" s="117"/>
      <c r="DZ531" s="117"/>
      <c r="EA531" s="117"/>
      <c r="EB531" s="117"/>
      <c r="EC531" s="117"/>
      <c r="ED531" s="117"/>
      <c r="EE531" s="117"/>
      <c r="EF531" s="117"/>
      <c r="EG531" s="116"/>
      <c r="EH531" s="116"/>
      <c r="EI531" s="116"/>
      <c r="EJ531" s="116"/>
      <c r="EK531" s="116"/>
      <c r="EL531" s="116"/>
      <c r="EM531" s="116"/>
      <c r="EN531" s="74">
        <f t="shared" si="979"/>
        <v>0</v>
      </c>
      <c r="EP531" s="115"/>
      <c r="ER531" s="78"/>
      <c r="ES531" s="37"/>
      <c r="ET531" s="118"/>
      <c r="EU531" s="117"/>
      <c r="EV531" s="117"/>
      <c r="EW531" s="117"/>
      <c r="EX531" s="117"/>
      <c r="EY531" s="117"/>
      <c r="EZ531" s="117"/>
      <c r="FA531" s="117"/>
      <c r="FB531" s="117"/>
      <c r="FC531" s="117"/>
      <c r="FD531" s="117"/>
      <c r="FE531" s="117"/>
      <c r="FF531" s="117"/>
      <c r="FG531" s="117"/>
      <c r="FH531" s="116"/>
      <c r="FI531" s="116"/>
      <c r="FJ531" s="116"/>
      <c r="FK531" s="116"/>
      <c r="FL531" s="116"/>
      <c r="FM531" s="74">
        <f t="shared" si="980"/>
        <v>0</v>
      </c>
      <c r="FO531" s="115"/>
      <c r="FQ531" s="78"/>
      <c r="FR531" s="37"/>
      <c r="FS531" s="118"/>
      <c r="FT531" s="117"/>
      <c r="FU531" s="117"/>
      <c r="FV531" s="117"/>
      <c r="FW531" s="117"/>
      <c r="FX531" s="117"/>
      <c r="FY531" s="117"/>
      <c r="FZ531" s="117"/>
      <c r="GA531" s="117"/>
      <c r="GB531" s="117"/>
      <c r="GC531" s="117"/>
      <c r="GD531" s="117"/>
      <c r="GE531" s="117"/>
      <c r="GF531" s="117"/>
      <c r="GG531" s="116"/>
      <c r="GH531" s="116"/>
      <c r="GI531" s="116"/>
      <c r="GJ531" s="116"/>
      <c r="GK531" s="116"/>
      <c r="GL531" s="74">
        <f t="shared" si="981"/>
        <v>0</v>
      </c>
      <c r="GN531" s="115"/>
      <c r="GP531" s="78"/>
      <c r="GQ531" s="37"/>
      <c r="GR531" s="118"/>
      <c r="GS531" s="117"/>
      <c r="GT531" s="117"/>
      <c r="GU531" s="117"/>
      <c r="GV531" s="117"/>
      <c r="GW531" s="117"/>
      <c r="GX531" s="117"/>
      <c r="GY531" s="117"/>
      <c r="GZ531" s="117"/>
      <c r="HA531" s="117"/>
      <c r="HB531" s="117"/>
      <c r="HC531" s="117"/>
      <c r="HD531" s="117"/>
      <c r="HE531" s="117"/>
      <c r="HF531" s="116"/>
      <c r="HG531" s="116"/>
      <c r="HH531" s="116"/>
      <c r="HI531" s="116"/>
      <c r="HJ531" s="116"/>
      <c r="HK531" s="74">
        <f t="shared" si="982"/>
        <v>0</v>
      </c>
      <c r="HM531" s="115"/>
      <c r="HO531" s="78"/>
      <c r="HP531" s="37"/>
      <c r="HQ531" s="118"/>
      <c r="HR531" s="117"/>
      <c r="HS531" s="117"/>
      <c r="HT531" s="117"/>
      <c r="HU531" s="117"/>
      <c r="HV531" s="117"/>
      <c r="HW531" s="117"/>
      <c r="HX531" s="117"/>
      <c r="HY531" s="117"/>
      <c r="HZ531" s="117"/>
      <c r="IA531" s="117"/>
      <c r="IB531" s="117"/>
      <c r="IC531" s="117"/>
      <c r="ID531" s="117"/>
      <c r="IE531" s="116"/>
      <c r="IF531" s="116"/>
      <c r="IG531" s="116"/>
      <c r="IH531" s="116"/>
      <c r="II531" s="116"/>
      <c r="IJ531" s="74">
        <f t="shared" si="983"/>
        <v>0</v>
      </c>
      <c r="IL531" s="115"/>
      <c r="IN531" s="78"/>
      <c r="IO531" s="37"/>
      <c r="IP531" s="118"/>
      <c r="IQ531" s="117"/>
      <c r="IR531" s="117"/>
      <c r="IS531" s="117"/>
      <c r="IT531" s="117"/>
      <c r="IU531" s="117"/>
      <c r="IV531" s="117"/>
      <c r="IW531" s="117"/>
      <c r="IX531" s="116"/>
      <c r="IY531" s="116"/>
      <c r="IZ531" s="116"/>
      <c r="JA531" s="116"/>
      <c r="JB531" s="116"/>
      <c r="JC531" s="116"/>
      <c r="JD531" s="116"/>
      <c r="JE531" s="116"/>
      <c r="JF531" s="116"/>
      <c r="JG531" s="116"/>
      <c r="JH531" s="116"/>
      <c r="JI531" s="74">
        <f t="shared" si="984"/>
        <v>0</v>
      </c>
      <c r="JK531" s="115"/>
      <c r="JM531" s="78"/>
      <c r="JN531" s="37"/>
      <c r="JO531" s="118"/>
      <c r="JP531" s="117"/>
      <c r="JQ531" s="117"/>
      <c r="JR531" s="117"/>
      <c r="JS531" s="117"/>
      <c r="JT531" s="117"/>
      <c r="JU531" s="117"/>
      <c r="JV531" s="117"/>
      <c r="JW531" s="116"/>
      <c r="JX531" s="116"/>
      <c r="JY531" s="116"/>
      <c r="JZ531" s="116"/>
      <c r="KA531" s="116"/>
      <c r="KB531" s="116"/>
      <c r="KC531" s="116"/>
      <c r="KD531" s="116"/>
      <c r="KE531" s="116"/>
      <c r="KF531" s="116"/>
      <c r="KG531" s="116"/>
      <c r="KH531" s="74">
        <f t="shared" si="985"/>
        <v>0</v>
      </c>
      <c r="KJ531" s="115"/>
      <c r="KL531" s="78"/>
      <c r="KM531" s="37"/>
      <c r="KN531" s="118"/>
      <c r="KO531" s="117"/>
      <c r="KP531" s="117"/>
      <c r="KQ531" s="117"/>
      <c r="KR531" s="117"/>
      <c r="KS531" s="117"/>
      <c r="KT531" s="117"/>
      <c r="KU531" s="117"/>
      <c r="KV531" s="116"/>
      <c r="KW531" s="116"/>
      <c r="KX531" s="116"/>
      <c r="KY531" s="116"/>
      <c r="KZ531" s="116"/>
      <c r="LA531" s="116"/>
      <c r="LB531" s="116"/>
      <c r="LC531" s="116"/>
      <c r="LD531" s="116"/>
      <c r="LE531" s="116"/>
      <c r="LF531" s="116"/>
      <c r="LG531" s="74">
        <f t="shared" si="986"/>
        <v>0</v>
      </c>
      <c r="LI531" s="115"/>
      <c r="LK531" s="78"/>
      <c r="LL531" s="37"/>
      <c r="LM531" s="118"/>
      <c r="LN531" s="117"/>
      <c r="LO531" s="117"/>
      <c r="LP531" s="117"/>
      <c r="LQ531" s="117"/>
      <c r="LR531" s="117"/>
      <c r="LS531" s="117"/>
      <c r="LT531" s="117"/>
      <c r="LU531" s="116"/>
      <c r="LV531" s="116"/>
      <c r="LW531" s="116"/>
      <c r="LX531" s="116"/>
      <c r="LY531" s="116"/>
      <c r="LZ531" s="116"/>
      <c r="MA531" s="116"/>
      <c r="MB531" s="116"/>
      <c r="MC531" s="116"/>
      <c r="MD531" s="116"/>
      <c r="ME531" s="116"/>
      <c r="MF531" s="74">
        <f t="shared" si="987"/>
        <v>0</v>
      </c>
      <c r="MH531" s="115"/>
      <c r="MJ531" s="78"/>
      <c r="MK531" s="37"/>
      <c r="ML531" s="118"/>
      <c r="MM531" s="117"/>
      <c r="MN531" s="117"/>
      <c r="MO531" s="117"/>
      <c r="MP531" s="117"/>
      <c r="MQ531" s="117"/>
      <c r="MR531" s="117"/>
      <c r="MS531" s="117"/>
      <c r="MT531" s="116"/>
      <c r="MU531" s="116"/>
      <c r="MV531" s="116"/>
      <c r="MW531" s="116"/>
      <c r="MX531" s="116"/>
      <c r="MY531" s="116"/>
      <c r="MZ531" s="116"/>
      <c r="NA531" s="116"/>
      <c r="NB531" s="116"/>
      <c r="NC531" s="116"/>
      <c r="ND531" s="116"/>
      <c r="NE531" s="74">
        <f t="shared" si="988"/>
        <v>0</v>
      </c>
      <c r="NG531" s="115"/>
      <c r="NI531" s="78"/>
      <c r="NJ531" s="37"/>
      <c r="NK531" s="118"/>
      <c r="NL531" s="117"/>
      <c r="NM531" s="117"/>
      <c r="NN531" s="117"/>
      <c r="NO531" s="117"/>
      <c r="NP531" s="117"/>
      <c r="NQ531" s="117"/>
      <c r="NR531" s="117"/>
      <c r="NS531" s="117"/>
      <c r="NT531" s="117"/>
      <c r="NU531" s="117"/>
      <c r="NV531" s="117"/>
      <c r="NW531" s="117"/>
      <c r="NX531" s="117"/>
      <c r="NY531" s="117"/>
      <c r="NZ531" s="117"/>
      <c r="OA531" s="116"/>
      <c r="OB531" s="117"/>
      <c r="OC531" s="116"/>
      <c r="OD531" s="74">
        <f t="shared" si="989"/>
        <v>0</v>
      </c>
      <c r="OF531" s="115"/>
      <c r="OH531" s="78"/>
      <c r="OI531" s="37"/>
      <c r="OJ531" s="118"/>
      <c r="OK531" s="117"/>
      <c r="OL531" s="117"/>
      <c r="OM531" s="117"/>
      <c r="ON531" s="117"/>
      <c r="OO531" s="117"/>
      <c r="OP531" s="117"/>
      <c r="OQ531" s="117"/>
      <c r="OR531" s="117"/>
      <c r="OS531" s="117"/>
      <c r="OT531" s="117"/>
      <c r="OU531" s="117"/>
      <c r="OV531" s="117"/>
      <c r="OW531" s="117"/>
      <c r="OX531" s="117"/>
      <c r="OY531" s="117"/>
      <c r="OZ531" s="116"/>
      <c r="PA531" s="117"/>
      <c r="PB531" s="116"/>
      <c r="PC531" s="74">
        <f t="shared" si="990"/>
        <v>0</v>
      </c>
      <c r="PE531" s="115"/>
      <c r="PG531" s="78"/>
      <c r="PH531" s="37"/>
      <c r="PI531" s="118"/>
      <c r="PJ531" s="117"/>
      <c r="PK531" s="117"/>
      <c r="PL531" s="117"/>
      <c r="PM531" s="117"/>
      <c r="PN531" s="117"/>
      <c r="PO531" s="117"/>
      <c r="PP531" s="117"/>
      <c r="PQ531" s="117"/>
      <c r="PR531" s="117"/>
      <c r="PS531" s="117"/>
      <c r="PT531" s="117"/>
      <c r="PU531" s="117"/>
      <c r="PV531" s="117"/>
      <c r="PW531" s="117"/>
      <c r="PX531" s="117"/>
      <c r="PY531" s="116"/>
      <c r="PZ531" s="117"/>
      <c r="QA531" s="116"/>
      <c r="QB531" s="74">
        <f t="shared" si="991"/>
        <v>0</v>
      </c>
      <c r="QD531" s="115"/>
      <c r="QF531" s="78"/>
      <c r="QG531" s="37"/>
      <c r="QH531" s="118"/>
      <c r="QI531" s="117"/>
      <c r="QJ531" s="117"/>
      <c r="QK531" s="117"/>
      <c r="QL531" s="117"/>
      <c r="QM531" s="117"/>
      <c r="QN531" s="117"/>
      <c r="QO531" s="117"/>
      <c r="QP531" s="117"/>
      <c r="QQ531" s="117"/>
      <c r="QR531" s="117"/>
      <c r="QS531" s="117"/>
      <c r="QT531" s="117"/>
      <c r="QU531" s="117"/>
      <c r="QV531" s="117"/>
      <c r="QW531" s="117"/>
      <c r="QX531" s="116"/>
      <c r="QY531" s="117"/>
      <c r="QZ531" s="116"/>
      <c r="RA531" s="74">
        <f t="shared" si="992"/>
        <v>0</v>
      </c>
      <c r="RC531" s="115"/>
      <c r="RE531" s="78"/>
      <c r="RF531" s="37"/>
      <c r="RG531" s="118"/>
      <c r="RH531" s="117"/>
      <c r="RI531" s="117"/>
      <c r="RJ531" s="117"/>
      <c r="RK531" s="117"/>
      <c r="RL531" s="117"/>
      <c r="RM531" s="117"/>
      <c r="RN531" s="117"/>
      <c r="RO531" s="117"/>
      <c r="RP531" s="117"/>
      <c r="RQ531" s="117"/>
      <c r="RR531" s="117"/>
      <c r="RS531" s="117"/>
      <c r="RT531" s="117"/>
      <c r="RU531" s="117"/>
      <c r="RV531" s="117"/>
      <c r="RW531" s="116"/>
      <c r="RX531" s="117"/>
      <c r="RY531" s="116"/>
      <c r="RZ531" s="74">
        <f t="shared" si="993"/>
        <v>0</v>
      </c>
      <c r="SB531" s="115"/>
      <c r="SD531" s="78"/>
      <c r="SE531" s="37"/>
      <c r="SF531" s="118"/>
      <c r="SG531" s="117"/>
      <c r="SH531" s="117"/>
      <c r="SI531" s="117"/>
      <c r="SJ531" s="117"/>
      <c r="SK531" s="117"/>
      <c r="SL531" s="117"/>
      <c r="SM531" s="117"/>
      <c r="SN531" s="117"/>
      <c r="SO531" s="117"/>
      <c r="SP531" s="117"/>
      <c r="SQ531" s="117"/>
      <c r="SR531" s="117"/>
      <c r="SS531" s="117"/>
      <c r="ST531" s="117"/>
      <c r="SU531" s="117"/>
      <c r="SV531" s="116"/>
      <c r="SW531" s="117"/>
      <c r="SX531" s="116"/>
      <c r="SY531" s="74">
        <f t="shared" si="994"/>
        <v>0</v>
      </c>
      <c r="TA531" s="115"/>
      <c r="TC531" s="78"/>
      <c r="TD531" s="37"/>
      <c r="TE531" s="118"/>
      <c r="TF531" s="117"/>
      <c r="TG531" s="117"/>
      <c r="TH531" s="117"/>
      <c r="TI531" s="117"/>
      <c r="TJ531" s="117"/>
      <c r="TK531" s="117"/>
      <c r="TL531" s="117"/>
      <c r="TM531" s="117"/>
      <c r="TN531" s="117"/>
      <c r="TO531" s="117"/>
      <c r="TP531" s="117"/>
      <c r="TQ531" s="117"/>
      <c r="TR531" s="117"/>
      <c r="TS531" s="117"/>
      <c r="TT531" s="117"/>
      <c r="TU531" s="116"/>
      <c r="TV531" s="117"/>
      <c r="TW531" s="116"/>
      <c r="TX531" s="74">
        <f t="shared" si="995"/>
        <v>0</v>
      </c>
      <c r="TZ531" s="115"/>
      <c r="UB531" s="78"/>
      <c r="UC531" s="37"/>
      <c r="UD531" s="118"/>
      <c r="UE531" s="117"/>
      <c r="UF531" s="117"/>
      <c r="UG531" s="117"/>
      <c r="UH531" s="117"/>
      <c r="UI531" s="117"/>
      <c r="UJ531" s="117"/>
      <c r="UK531" s="117"/>
      <c r="UL531" s="117"/>
      <c r="UM531" s="117"/>
      <c r="UN531" s="117"/>
      <c r="UO531" s="117"/>
      <c r="UP531" s="117"/>
      <c r="UQ531" s="117"/>
      <c r="UR531" s="117"/>
      <c r="US531" s="117"/>
      <c r="UT531" s="116"/>
      <c r="UU531" s="117"/>
      <c r="UV531" s="116"/>
      <c r="UW531" s="74">
        <f t="shared" si="996"/>
        <v>0</v>
      </c>
      <c r="UY531" s="115"/>
      <c r="VA531" s="78"/>
      <c r="VB531" s="37"/>
      <c r="VC531" s="118"/>
      <c r="VD531" s="117"/>
      <c r="VE531" s="117"/>
      <c r="VF531" s="117"/>
      <c r="VG531" s="117"/>
      <c r="VH531" s="117"/>
      <c r="VI531" s="117"/>
      <c r="VJ531" s="117"/>
      <c r="VK531" s="117"/>
      <c r="VL531" s="117"/>
      <c r="VM531" s="117"/>
      <c r="VN531" s="117"/>
      <c r="VO531" s="117"/>
      <c r="VP531" s="117"/>
      <c r="VQ531" s="117"/>
      <c r="VR531" s="117"/>
      <c r="VS531" s="116"/>
      <c r="VT531" s="117"/>
      <c r="VU531" s="116"/>
      <c r="VV531" s="74">
        <f t="shared" si="997"/>
        <v>0</v>
      </c>
    </row>
    <row r="532" spans="2:594" s="38" customFormat="1" ht="30" outlineLevel="1">
      <c r="B532" s="88"/>
      <c r="C532" s="89">
        <f>IF(ISERROR(I532+1)=TRUE,I532,IF(I532="","",MAX(C$15:C531)+1))</f>
        <v>375</v>
      </c>
      <c r="D532" s="88">
        <f t="shared" si="999"/>
        <v>1</v>
      </c>
      <c r="E532" s="3"/>
      <c r="G532" s="115"/>
      <c r="I532" s="95">
        <f t="shared" si="998"/>
        <v>386</v>
      </c>
      <c r="J532" s="94" t="s">
        <v>306</v>
      </c>
      <c r="K532" s="93"/>
      <c r="L532" s="93"/>
      <c r="M532" s="93"/>
      <c r="N532" s="93"/>
      <c r="O532" s="92"/>
      <c r="P532" s="91" t="s">
        <v>163</v>
      </c>
      <c r="Q532" s="297"/>
      <c r="R532" s="90" t="s">
        <v>141</v>
      </c>
      <c r="S532" s="298"/>
      <c r="U532" s="115"/>
      <c r="W532" s="78"/>
      <c r="X532" s="37"/>
      <c r="Y532" s="118"/>
      <c r="Z532" s="117"/>
      <c r="AA532" s="119"/>
      <c r="AB532" s="117"/>
      <c r="AC532" s="119"/>
      <c r="AD532" s="117"/>
      <c r="AE532" s="117"/>
      <c r="AF532" s="117"/>
      <c r="AG532" s="117"/>
      <c r="AH532" s="117"/>
      <c r="AI532" s="117"/>
      <c r="AJ532" s="117"/>
      <c r="AK532" s="116"/>
      <c r="AL532" s="116"/>
      <c r="AM532" s="116"/>
      <c r="AN532" s="116"/>
      <c r="AO532" s="116"/>
      <c r="AP532" s="116"/>
      <c r="AQ532" s="116"/>
      <c r="AR532" s="74">
        <f t="shared" si="975"/>
        <v>0</v>
      </c>
      <c r="AT532" s="115"/>
      <c r="AV532" s="78"/>
      <c r="AW532" s="37"/>
      <c r="AX532" s="118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6"/>
      <c r="BK532" s="116"/>
      <c r="BL532" s="116"/>
      <c r="BM532" s="116"/>
      <c r="BN532" s="116"/>
      <c r="BO532" s="116"/>
      <c r="BP532" s="116"/>
      <c r="BQ532" s="74">
        <f t="shared" si="976"/>
        <v>0</v>
      </c>
      <c r="BS532" s="115"/>
      <c r="BU532" s="78"/>
      <c r="BV532" s="37"/>
      <c r="BW532" s="118"/>
      <c r="BX532" s="117"/>
      <c r="BY532" s="117"/>
      <c r="BZ532" s="117"/>
      <c r="CA532" s="117"/>
      <c r="CB532" s="117"/>
      <c r="CC532" s="117"/>
      <c r="CD532" s="117"/>
      <c r="CE532" s="117"/>
      <c r="CF532" s="117"/>
      <c r="CG532" s="117"/>
      <c r="CH532" s="117"/>
      <c r="CI532" s="116"/>
      <c r="CJ532" s="116"/>
      <c r="CK532" s="116"/>
      <c r="CL532" s="116"/>
      <c r="CM532" s="116"/>
      <c r="CN532" s="116"/>
      <c r="CO532" s="116"/>
      <c r="CP532" s="74">
        <f t="shared" si="977"/>
        <v>0</v>
      </c>
      <c r="CR532" s="115"/>
      <c r="CT532" s="78"/>
      <c r="CU532" s="37"/>
      <c r="CV532" s="118"/>
      <c r="CW532" s="117"/>
      <c r="CX532" s="117"/>
      <c r="CY532" s="117"/>
      <c r="CZ532" s="117"/>
      <c r="DA532" s="117"/>
      <c r="DB532" s="117"/>
      <c r="DC532" s="117"/>
      <c r="DD532" s="117"/>
      <c r="DE532" s="117"/>
      <c r="DF532" s="117"/>
      <c r="DG532" s="117"/>
      <c r="DH532" s="116"/>
      <c r="DI532" s="116"/>
      <c r="DJ532" s="116"/>
      <c r="DK532" s="116"/>
      <c r="DL532" s="116"/>
      <c r="DM532" s="116"/>
      <c r="DN532" s="116"/>
      <c r="DO532" s="74">
        <f t="shared" si="978"/>
        <v>0</v>
      </c>
      <c r="DQ532" s="115"/>
      <c r="DS532" s="78"/>
      <c r="DT532" s="37"/>
      <c r="DU532" s="118"/>
      <c r="DV532" s="117"/>
      <c r="DW532" s="117"/>
      <c r="DX532" s="117"/>
      <c r="DY532" s="117"/>
      <c r="DZ532" s="117"/>
      <c r="EA532" s="117"/>
      <c r="EB532" s="117"/>
      <c r="EC532" s="117"/>
      <c r="ED532" s="117"/>
      <c r="EE532" s="117"/>
      <c r="EF532" s="117"/>
      <c r="EG532" s="116"/>
      <c r="EH532" s="116"/>
      <c r="EI532" s="116"/>
      <c r="EJ532" s="116"/>
      <c r="EK532" s="116"/>
      <c r="EL532" s="116"/>
      <c r="EM532" s="116"/>
      <c r="EN532" s="74">
        <f t="shared" si="979"/>
        <v>0</v>
      </c>
      <c r="EP532" s="115"/>
      <c r="ER532" s="78"/>
      <c r="ES532" s="37"/>
      <c r="ET532" s="118"/>
      <c r="EU532" s="117"/>
      <c r="EV532" s="117"/>
      <c r="EW532" s="117"/>
      <c r="EX532" s="117"/>
      <c r="EY532" s="117"/>
      <c r="EZ532" s="117"/>
      <c r="FA532" s="117"/>
      <c r="FB532" s="117"/>
      <c r="FC532" s="117"/>
      <c r="FD532" s="117"/>
      <c r="FE532" s="117"/>
      <c r="FF532" s="117"/>
      <c r="FG532" s="117"/>
      <c r="FH532" s="116"/>
      <c r="FI532" s="116"/>
      <c r="FJ532" s="116"/>
      <c r="FK532" s="116"/>
      <c r="FL532" s="116"/>
      <c r="FM532" s="74">
        <f t="shared" si="980"/>
        <v>0</v>
      </c>
      <c r="FO532" s="115"/>
      <c r="FQ532" s="78"/>
      <c r="FR532" s="37"/>
      <c r="FS532" s="118"/>
      <c r="FT532" s="117"/>
      <c r="FU532" s="117"/>
      <c r="FV532" s="117"/>
      <c r="FW532" s="117"/>
      <c r="FX532" s="117"/>
      <c r="FY532" s="117"/>
      <c r="FZ532" s="117"/>
      <c r="GA532" s="117"/>
      <c r="GB532" s="117"/>
      <c r="GC532" s="117"/>
      <c r="GD532" s="117"/>
      <c r="GE532" s="117"/>
      <c r="GF532" s="117"/>
      <c r="GG532" s="116"/>
      <c r="GH532" s="116"/>
      <c r="GI532" s="116"/>
      <c r="GJ532" s="116"/>
      <c r="GK532" s="116"/>
      <c r="GL532" s="74">
        <f t="shared" si="981"/>
        <v>0</v>
      </c>
      <c r="GN532" s="115"/>
      <c r="GP532" s="78"/>
      <c r="GQ532" s="37"/>
      <c r="GR532" s="118"/>
      <c r="GS532" s="117"/>
      <c r="GT532" s="117"/>
      <c r="GU532" s="117"/>
      <c r="GV532" s="117"/>
      <c r="GW532" s="117"/>
      <c r="GX532" s="117"/>
      <c r="GY532" s="117"/>
      <c r="GZ532" s="117"/>
      <c r="HA532" s="117"/>
      <c r="HB532" s="117"/>
      <c r="HC532" s="117"/>
      <c r="HD532" s="117"/>
      <c r="HE532" s="117"/>
      <c r="HF532" s="116"/>
      <c r="HG532" s="116"/>
      <c r="HH532" s="116"/>
      <c r="HI532" s="116"/>
      <c r="HJ532" s="116"/>
      <c r="HK532" s="74">
        <f t="shared" si="982"/>
        <v>0</v>
      </c>
      <c r="HM532" s="115"/>
      <c r="HO532" s="78"/>
      <c r="HP532" s="37"/>
      <c r="HQ532" s="118"/>
      <c r="HR532" s="117"/>
      <c r="HS532" s="117"/>
      <c r="HT532" s="117"/>
      <c r="HU532" s="117"/>
      <c r="HV532" s="117"/>
      <c r="HW532" s="117"/>
      <c r="HX532" s="117"/>
      <c r="HY532" s="117"/>
      <c r="HZ532" s="117"/>
      <c r="IA532" s="117"/>
      <c r="IB532" s="117"/>
      <c r="IC532" s="117"/>
      <c r="ID532" s="117"/>
      <c r="IE532" s="116"/>
      <c r="IF532" s="116"/>
      <c r="IG532" s="116"/>
      <c r="IH532" s="116"/>
      <c r="II532" s="116"/>
      <c r="IJ532" s="74">
        <f t="shared" si="983"/>
        <v>0</v>
      </c>
      <c r="IL532" s="115"/>
      <c r="IN532" s="78"/>
      <c r="IO532" s="37"/>
      <c r="IP532" s="118"/>
      <c r="IQ532" s="117"/>
      <c r="IR532" s="117"/>
      <c r="IS532" s="117"/>
      <c r="IT532" s="117"/>
      <c r="IU532" s="117"/>
      <c r="IV532" s="117"/>
      <c r="IW532" s="117"/>
      <c r="IX532" s="116"/>
      <c r="IY532" s="116"/>
      <c r="IZ532" s="116"/>
      <c r="JA532" s="116"/>
      <c r="JB532" s="116"/>
      <c r="JC532" s="116"/>
      <c r="JD532" s="116"/>
      <c r="JE532" s="116"/>
      <c r="JF532" s="116"/>
      <c r="JG532" s="116"/>
      <c r="JH532" s="116"/>
      <c r="JI532" s="74">
        <f t="shared" si="984"/>
        <v>0</v>
      </c>
      <c r="JK532" s="115"/>
      <c r="JM532" s="78"/>
      <c r="JN532" s="37"/>
      <c r="JO532" s="118"/>
      <c r="JP532" s="117"/>
      <c r="JQ532" s="117"/>
      <c r="JR532" s="117"/>
      <c r="JS532" s="117"/>
      <c r="JT532" s="117"/>
      <c r="JU532" s="117"/>
      <c r="JV532" s="117"/>
      <c r="JW532" s="116"/>
      <c r="JX532" s="116"/>
      <c r="JY532" s="116"/>
      <c r="JZ532" s="116"/>
      <c r="KA532" s="116"/>
      <c r="KB532" s="116"/>
      <c r="KC532" s="116"/>
      <c r="KD532" s="116"/>
      <c r="KE532" s="116"/>
      <c r="KF532" s="116"/>
      <c r="KG532" s="116"/>
      <c r="KH532" s="74">
        <f t="shared" si="985"/>
        <v>0</v>
      </c>
      <c r="KJ532" s="115"/>
      <c r="KL532" s="78"/>
      <c r="KM532" s="37"/>
      <c r="KN532" s="118"/>
      <c r="KO532" s="117"/>
      <c r="KP532" s="117"/>
      <c r="KQ532" s="117"/>
      <c r="KR532" s="117"/>
      <c r="KS532" s="117"/>
      <c r="KT532" s="117"/>
      <c r="KU532" s="117"/>
      <c r="KV532" s="116"/>
      <c r="KW532" s="116"/>
      <c r="KX532" s="116"/>
      <c r="KY532" s="116"/>
      <c r="KZ532" s="116"/>
      <c r="LA532" s="116"/>
      <c r="LB532" s="116"/>
      <c r="LC532" s="116"/>
      <c r="LD532" s="116"/>
      <c r="LE532" s="116"/>
      <c r="LF532" s="116"/>
      <c r="LG532" s="74">
        <f t="shared" si="986"/>
        <v>0</v>
      </c>
      <c r="LI532" s="115"/>
      <c r="LK532" s="78"/>
      <c r="LL532" s="37"/>
      <c r="LM532" s="118"/>
      <c r="LN532" s="117"/>
      <c r="LO532" s="117"/>
      <c r="LP532" s="117"/>
      <c r="LQ532" s="117"/>
      <c r="LR532" s="117"/>
      <c r="LS532" s="117"/>
      <c r="LT532" s="117"/>
      <c r="LU532" s="116"/>
      <c r="LV532" s="116"/>
      <c r="LW532" s="116"/>
      <c r="LX532" s="116"/>
      <c r="LY532" s="116"/>
      <c r="LZ532" s="116"/>
      <c r="MA532" s="116"/>
      <c r="MB532" s="116"/>
      <c r="MC532" s="116"/>
      <c r="MD532" s="116"/>
      <c r="ME532" s="116"/>
      <c r="MF532" s="74">
        <f t="shared" si="987"/>
        <v>0</v>
      </c>
      <c r="MH532" s="115"/>
      <c r="MJ532" s="78"/>
      <c r="MK532" s="37"/>
      <c r="ML532" s="118"/>
      <c r="MM532" s="117"/>
      <c r="MN532" s="117"/>
      <c r="MO532" s="117"/>
      <c r="MP532" s="117"/>
      <c r="MQ532" s="117"/>
      <c r="MR532" s="117"/>
      <c r="MS532" s="117"/>
      <c r="MT532" s="116"/>
      <c r="MU532" s="116"/>
      <c r="MV532" s="116"/>
      <c r="MW532" s="116"/>
      <c r="MX532" s="116"/>
      <c r="MY532" s="116"/>
      <c r="MZ532" s="116"/>
      <c r="NA532" s="116"/>
      <c r="NB532" s="116"/>
      <c r="NC532" s="116"/>
      <c r="ND532" s="116"/>
      <c r="NE532" s="74">
        <f t="shared" si="988"/>
        <v>0</v>
      </c>
      <c r="NG532" s="115"/>
      <c r="NI532" s="78"/>
      <c r="NJ532" s="37"/>
      <c r="NK532" s="118"/>
      <c r="NL532" s="117"/>
      <c r="NM532" s="117"/>
      <c r="NN532" s="117"/>
      <c r="NO532" s="117"/>
      <c r="NP532" s="117"/>
      <c r="NQ532" s="117"/>
      <c r="NR532" s="117"/>
      <c r="NS532" s="117"/>
      <c r="NT532" s="117"/>
      <c r="NU532" s="117"/>
      <c r="NV532" s="117"/>
      <c r="NW532" s="117"/>
      <c r="NX532" s="117"/>
      <c r="NY532" s="117"/>
      <c r="NZ532" s="117"/>
      <c r="OA532" s="116"/>
      <c r="OB532" s="117"/>
      <c r="OC532" s="116"/>
      <c r="OD532" s="74">
        <f t="shared" si="989"/>
        <v>0</v>
      </c>
      <c r="OF532" s="115"/>
      <c r="OH532" s="78"/>
      <c r="OI532" s="37"/>
      <c r="OJ532" s="118"/>
      <c r="OK532" s="117"/>
      <c r="OL532" s="117"/>
      <c r="OM532" s="117"/>
      <c r="ON532" s="117"/>
      <c r="OO532" s="117"/>
      <c r="OP532" s="117"/>
      <c r="OQ532" s="117"/>
      <c r="OR532" s="117"/>
      <c r="OS532" s="117"/>
      <c r="OT532" s="117"/>
      <c r="OU532" s="117"/>
      <c r="OV532" s="117"/>
      <c r="OW532" s="117"/>
      <c r="OX532" s="117"/>
      <c r="OY532" s="117"/>
      <c r="OZ532" s="116"/>
      <c r="PA532" s="117"/>
      <c r="PB532" s="116"/>
      <c r="PC532" s="74">
        <f t="shared" si="990"/>
        <v>0</v>
      </c>
      <c r="PE532" s="115"/>
      <c r="PG532" s="78"/>
      <c r="PH532" s="37"/>
      <c r="PI532" s="118"/>
      <c r="PJ532" s="117"/>
      <c r="PK532" s="117"/>
      <c r="PL532" s="117"/>
      <c r="PM532" s="117"/>
      <c r="PN532" s="117"/>
      <c r="PO532" s="117"/>
      <c r="PP532" s="117"/>
      <c r="PQ532" s="117"/>
      <c r="PR532" s="117"/>
      <c r="PS532" s="117"/>
      <c r="PT532" s="117"/>
      <c r="PU532" s="117"/>
      <c r="PV532" s="117"/>
      <c r="PW532" s="117"/>
      <c r="PX532" s="117"/>
      <c r="PY532" s="116"/>
      <c r="PZ532" s="117"/>
      <c r="QA532" s="116"/>
      <c r="QB532" s="74">
        <f t="shared" si="991"/>
        <v>0</v>
      </c>
      <c r="QD532" s="115"/>
      <c r="QF532" s="78"/>
      <c r="QG532" s="37"/>
      <c r="QH532" s="118"/>
      <c r="QI532" s="117"/>
      <c r="QJ532" s="117"/>
      <c r="QK532" s="117"/>
      <c r="QL532" s="117"/>
      <c r="QM532" s="117"/>
      <c r="QN532" s="117"/>
      <c r="QO532" s="117"/>
      <c r="QP532" s="117"/>
      <c r="QQ532" s="117"/>
      <c r="QR532" s="117"/>
      <c r="QS532" s="117"/>
      <c r="QT532" s="117"/>
      <c r="QU532" s="117"/>
      <c r="QV532" s="117"/>
      <c r="QW532" s="117"/>
      <c r="QX532" s="116"/>
      <c r="QY532" s="117"/>
      <c r="QZ532" s="116"/>
      <c r="RA532" s="74">
        <f t="shared" si="992"/>
        <v>0</v>
      </c>
      <c r="RC532" s="115"/>
      <c r="RE532" s="78"/>
      <c r="RF532" s="37"/>
      <c r="RG532" s="118"/>
      <c r="RH532" s="117"/>
      <c r="RI532" s="117"/>
      <c r="RJ532" s="117"/>
      <c r="RK532" s="117"/>
      <c r="RL532" s="117"/>
      <c r="RM532" s="117"/>
      <c r="RN532" s="117"/>
      <c r="RO532" s="117"/>
      <c r="RP532" s="117"/>
      <c r="RQ532" s="117"/>
      <c r="RR532" s="117"/>
      <c r="RS532" s="117"/>
      <c r="RT532" s="117"/>
      <c r="RU532" s="117"/>
      <c r="RV532" s="117"/>
      <c r="RW532" s="116"/>
      <c r="RX532" s="117"/>
      <c r="RY532" s="116"/>
      <c r="RZ532" s="74">
        <f t="shared" si="993"/>
        <v>0</v>
      </c>
      <c r="SB532" s="115"/>
      <c r="SD532" s="78"/>
      <c r="SE532" s="37"/>
      <c r="SF532" s="118"/>
      <c r="SG532" s="117"/>
      <c r="SH532" s="117"/>
      <c r="SI532" s="117"/>
      <c r="SJ532" s="117"/>
      <c r="SK532" s="117"/>
      <c r="SL532" s="117"/>
      <c r="SM532" s="117"/>
      <c r="SN532" s="117"/>
      <c r="SO532" s="117"/>
      <c r="SP532" s="117"/>
      <c r="SQ532" s="117"/>
      <c r="SR532" s="117"/>
      <c r="SS532" s="117"/>
      <c r="ST532" s="117"/>
      <c r="SU532" s="117"/>
      <c r="SV532" s="116"/>
      <c r="SW532" s="117"/>
      <c r="SX532" s="116"/>
      <c r="SY532" s="74">
        <f t="shared" si="994"/>
        <v>0</v>
      </c>
      <c r="TA532" s="115"/>
      <c r="TC532" s="78"/>
      <c r="TD532" s="37"/>
      <c r="TE532" s="118"/>
      <c r="TF532" s="117"/>
      <c r="TG532" s="117"/>
      <c r="TH532" s="117"/>
      <c r="TI532" s="117"/>
      <c r="TJ532" s="117"/>
      <c r="TK532" s="117"/>
      <c r="TL532" s="117"/>
      <c r="TM532" s="117"/>
      <c r="TN532" s="117"/>
      <c r="TO532" s="117"/>
      <c r="TP532" s="117"/>
      <c r="TQ532" s="117"/>
      <c r="TR532" s="117"/>
      <c r="TS532" s="117"/>
      <c r="TT532" s="117"/>
      <c r="TU532" s="116"/>
      <c r="TV532" s="117"/>
      <c r="TW532" s="116"/>
      <c r="TX532" s="74">
        <f t="shared" si="995"/>
        <v>0</v>
      </c>
      <c r="TZ532" s="115"/>
      <c r="UB532" s="78"/>
      <c r="UC532" s="37"/>
      <c r="UD532" s="118"/>
      <c r="UE532" s="117"/>
      <c r="UF532" s="117"/>
      <c r="UG532" s="117"/>
      <c r="UH532" s="117"/>
      <c r="UI532" s="117"/>
      <c r="UJ532" s="117"/>
      <c r="UK532" s="117"/>
      <c r="UL532" s="117"/>
      <c r="UM532" s="117"/>
      <c r="UN532" s="117"/>
      <c r="UO532" s="117"/>
      <c r="UP532" s="117"/>
      <c r="UQ532" s="117"/>
      <c r="UR532" s="117"/>
      <c r="US532" s="117"/>
      <c r="UT532" s="116"/>
      <c r="UU532" s="117"/>
      <c r="UV532" s="116"/>
      <c r="UW532" s="74">
        <f t="shared" si="996"/>
        <v>0</v>
      </c>
      <c r="UY532" s="115"/>
      <c r="VA532" s="78"/>
      <c r="VB532" s="37"/>
      <c r="VC532" s="118"/>
      <c r="VD532" s="117"/>
      <c r="VE532" s="117"/>
      <c r="VF532" s="117"/>
      <c r="VG532" s="117"/>
      <c r="VH532" s="117"/>
      <c r="VI532" s="117"/>
      <c r="VJ532" s="117"/>
      <c r="VK532" s="117"/>
      <c r="VL532" s="117"/>
      <c r="VM532" s="117"/>
      <c r="VN532" s="117"/>
      <c r="VO532" s="117"/>
      <c r="VP532" s="117"/>
      <c r="VQ532" s="117"/>
      <c r="VR532" s="117"/>
      <c r="VS532" s="116"/>
      <c r="VT532" s="117"/>
      <c r="VU532" s="116"/>
      <c r="VV532" s="74">
        <f t="shared" si="997"/>
        <v>0</v>
      </c>
    </row>
    <row r="533" spans="2:594" s="38" customFormat="1" ht="30" outlineLevel="1">
      <c r="B533" s="88"/>
      <c r="C533" s="89">
        <f>IF(ISERROR(I533+1)=TRUE,I533,IF(I533="","",MAX(C$15:C532)+1))</f>
        <v>376</v>
      </c>
      <c r="D533" s="88">
        <f t="shared" si="999"/>
        <v>1</v>
      </c>
      <c r="E533" s="3"/>
      <c r="G533" s="115"/>
      <c r="I533" s="95">
        <f t="shared" si="998"/>
        <v>387</v>
      </c>
      <c r="J533" s="94" t="s">
        <v>305</v>
      </c>
      <c r="K533" s="93"/>
      <c r="L533" s="93"/>
      <c r="M533" s="93"/>
      <c r="N533" s="93"/>
      <c r="O533" s="92"/>
      <c r="P533" s="91" t="s">
        <v>163</v>
      </c>
      <c r="Q533" s="297"/>
      <c r="R533" s="90" t="s">
        <v>141</v>
      </c>
      <c r="S533" s="298"/>
      <c r="U533" s="115"/>
      <c r="W533" s="78"/>
      <c r="X533" s="37"/>
      <c r="Y533" s="118"/>
      <c r="Z533" s="117"/>
      <c r="AA533" s="119"/>
      <c r="AB533" s="117"/>
      <c r="AC533" s="119"/>
      <c r="AD533" s="117"/>
      <c r="AE533" s="117"/>
      <c r="AF533" s="117"/>
      <c r="AG533" s="117"/>
      <c r="AH533" s="117"/>
      <c r="AI533" s="117"/>
      <c r="AJ533" s="117"/>
      <c r="AK533" s="116"/>
      <c r="AL533" s="116"/>
      <c r="AM533" s="116"/>
      <c r="AN533" s="116"/>
      <c r="AO533" s="116"/>
      <c r="AP533" s="116"/>
      <c r="AQ533" s="116"/>
      <c r="AR533" s="74">
        <f t="shared" si="975"/>
        <v>0</v>
      </c>
      <c r="AT533" s="115"/>
      <c r="AV533" s="78"/>
      <c r="AW533" s="37"/>
      <c r="AX533" s="118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6"/>
      <c r="BK533" s="116"/>
      <c r="BL533" s="116"/>
      <c r="BM533" s="116"/>
      <c r="BN533" s="116"/>
      <c r="BO533" s="116"/>
      <c r="BP533" s="116"/>
      <c r="BQ533" s="74">
        <f t="shared" si="976"/>
        <v>0</v>
      </c>
      <c r="BS533" s="115"/>
      <c r="BU533" s="78"/>
      <c r="BV533" s="37"/>
      <c r="BW533" s="118"/>
      <c r="BX533" s="117"/>
      <c r="BY533" s="117"/>
      <c r="BZ533" s="117"/>
      <c r="CA533" s="117"/>
      <c r="CB533" s="117"/>
      <c r="CC533" s="117"/>
      <c r="CD533" s="117"/>
      <c r="CE533" s="117"/>
      <c r="CF533" s="117"/>
      <c r="CG533" s="117"/>
      <c r="CH533" s="117"/>
      <c r="CI533" s="116"/>
      <c r="CJ533" s="116"/>
      <c r="CK533" s="116"/>
      <c r="CL533" s="116"/>
      <c r="CM533" s="116"/>
      <c r="CN533" s="116"/>
      <c r="CO533" s="116"/>
      <c r="CP533" s="74">
        <f t="shared" si="977"/>
        <v>0</v>
      </c>
      <c r="CR533" s="115"/>
      <c r="CT533" s="78"/>
      <c r="CU533" s="37"/>
      <c r="CV533" s="118"/>
      <c r="CW533" s="117"/>
      <c r="CX533" s="117"/>
      <c r="CY533" s="117"/>
      <c r="CZ533" s="117"/>
      <c r="DA533" s="117"/>
      <c r="DB533" s="117"/>
      <c r="DC533" s="117"/>
      <c r="DD533" s="117"/>
      <c r="DE533" s="117"/>
      <c r="DF533" s="117"/>
      <c r="DG533" s="117"/>
      <c r="DH533" s="116"/>
      <c r="DI533" s="116"/>
      <c r="DJ533" s="116"/>
      <c r="DK533" s="116"/>
      <c r="DL533" s="116"/>
      <c r="DM533" s="116"/>
      <c r="DN533" s="116"/>
      <c r="DO533" s="74">
        <f t="shared" si="978"/>
        <v>0</v>
      </c>
      <c r="DQ533" s="115"/>
      <c r="DS533" s="78"/>
      <c r="DT533" s="37"/>
      <c r="DU533" s="118"/>
      <c r="DV533" s="117"/>
      <c r="DW533" s="117"/>
      <c r="DX533" s="117"/>
      <c r="DY533" s="117"/>
      <c r="DZ533" s="117"/>
      <c r="EA533" s="117"/>
      <c r="EB533" s="117"/>
      <c r="EC533" s="117"/>
      <c r="ED533" s="117"/>
      <c r="EE533" s="117"/>
      <c r="EF533" s="117"/>
      <c r="EG533" s="116"/>
      <c r="EH533" s="116"/>
      <c r="EI533" s="116"/>
      <c r="EJ533" s="116"/>
      <c r="EK533" s="116"/>
      <c r="EL533" s="116"/>
      <c r="EM533" s="116"/>
      <c r="EN533" s="74">
        <f t="shared" si="979"/>
        <v>0</v>
      </c>
      <c r="EP533" s="115"/>
      <c r="ER533" s="78"/>
      <c r="ES533" s="37"/>
      <c r="ET533" s="118"/>
      <c r="EU533" s="117"/>
      <c r="EV533" s="117"/>
      <c r="EW533" s="117"/>
      <c r="EX533" s="117"/>
      <c r="EY533" s="117"/>
      <c r="EZ533" s="117"/>
      <c r="FA533" s="117"/>
      <c r="FB533" s="117"/>
      <c r="FC533" s="117"/>
      <c r="FD533" s="117"/>
      <c r="FE533" s="117"/>
      <c r="FF533" s="117"/>
      <c r="FG533" s="117"/>
      <c r="FH533" s="116"/>
      <c r="FI533" s="116"/>
      <c r="FJ533" s="116"/>
      <c r="FK533" s="116"/>
      <c r="FL533" s="116"/>
      <c r="FM533" s="74">
        <f t="shared" si="980"/>
        <v>0</v>
      </c>
      <c r="FO533" s="115"/>
      <c r="FQ533" s="78"/>
      <c r="FR533" s="37"/>
      <c r="FS533" s="118"/>
      <c r="FT533" s="117"/>
      <c r="FU533" s="117"/>
      <c r="FV533" s="117"/>
      <c r="FW533" s="117"/>
      <c r="FX533" s="117"/>
      <c r="FY533" s="117"/>
      <c r="FZ533" s="117"/>
      <c r="GA533" s="117"/>
      <c r="GB533" s="117"/>
      <c r="GC533" s="117"/>
      <c r="GD533" s="117"/>
      <c r="GE533" s="117"/>
      <c r="GF533" s="117"/>
      <c r="GG533" s="116"/>
      <c r="GH533" s="116"/>
      <c r="GI533" s="116"/>
      <c r="GJ533" s="116"/>
      <c r="GK533" s="116"/>
      <c r="GL533" s="74">
        <f t="shared" si="981"/>
        <v>0</v>
      </c>
      <c r="GN533" s="115"/>
      <c r="GP533" s="78"/>
      <c r="GQ533" s="37"/>
      <c r="GR533" s="118"/>
      <c r="GS533" s="117"/>
      <c r="GT533" s="117"/>
      <c r="GU533" s="117"/>
      <c r="GV533" s="117"/>
      <c r="GW533" s="117"/>
      <c r="GX533" s="117"/>
      <c r="GY533" s="117"/>
      <c r="GZ533" s="117"/>
      <c r="HA533" s="117"/>
      <c r="HB533" s="117"/>
      <c r="HC533" s="117"/>
      <c r="HD533" s="117"/>
      <c r="HE533" s="117"/>
      <c r="HF533" s="116"/>
      <c r="HG533" s="116"/>
      <c r="HH533" s="116"/>
      <c r="HI533" s="116"/>
      <c r="HJ533" s="116"/>
      <c r="HK533" s="74">
        <f t="shared" si="982"/>
        <v>0</v>
      </c>
      <c r="HM533" s="115"/>
      <c r="HO533" s="78"/>
      <c r="HP533" s="37"/>
      <c r="HQ533" s="118"/>
      <c r="HR533" s="117"/>
      <c r="HS533" s="117"/>
      <c r="HT533" s="117"/>
      <c r="HU533" s="117"/>
      <c r="HV533" s="117"/>
      <c r="HW533" s="117"/>
      <c r="HX533" s="117"/>
      <c r="HY533" s="117"/>
      <c r="HZ533" s="117"/>
      <c r="IA533" s="117"/>
      <c r="IB533" s="117"/>
      <c r="IC533" s="117"/>
      <c r="ID533" s="117"/>
      <c r="IE533" s="116"/>
      <c r="IF533" s="116"/>
      <c r="IG533" s="116"/>
      <c r="IH533" s="116"/>
      <c r="II533" s="116"/>
      <c r="IJ533" s="74">
        <f t="shared" si="983"/>
        <v>0</v>
      </c>
      <c r="IL533" s="115"/>
      <c r="IN533" s="78"/>
      <c r="IO533" s="37"/>
      <c r="IP533" s="118"/>
      <c r="IQ533" s="117"/>
      <c r="IR533" s="117"/>
      <c r="IS533" s="117"/>
      <c r="IT533" s="117"/>
      <c r="IU533" s="117"/>
      <c r="IV533" s="117"/>
      <c r="IW533" s="117"/>
      <c r="IX533" s="116"/>
      <c r="IY533" s="116"/>
      <c r="IZ533" s="116"/>
      <c r="JA533" s="116"/>
      <c r="JB533" s="116"/>
      <c r="JC533" s="116"/>
      <c r="JD533" s="116"/>
      <c r="JE533" s="116"/>
      <c r="JF533" s="116"/>
      <c r="JG533" s="116"/>
      <c r="JH533" s="116"/>
      <c r="JI533" s="74">
        <f t="shared" si="984"/>
        <v>0</v>
      </c>
      <c r="JK533" s="115"/>
      <c r="JM533" s="78"/>
      <c r="JN533" s="37"/>
      <c r="JO533" s="118"/>
      <c r="JP533" s="117"/>
      <c r="JQ533" s="117"/>
      <c r="JR533" s="117"/>
      <c r="JS533" s="117"/>
      <c r="JT533" s="117"/>
      <c r="JU533" s="117"/>
      <c r="JV533" s="117"/>
      <c r="JW533" s="116"/>
      <c r="JX533" s="116"/>
      <c r="JY533" s="116"/>
      <c r="JZ533" s="116"/>
      <c r="KA533" s="116"/>
      <c r="KB533" s="116"/>
      <c r="KC533" s="116"/>
      <c r="KD533" s="116"/>
      <c r="KE533" s="116"/>
      <c r="KF533" s="116"/>
      <c r="KG533" s="116"/>
      <c r="KH533" s="74">
        <f t="shared" si="985"/>
        <v>0</v>
      </c>
      <c r="KJ533" s="115"/>
      <c r="KL533" s="78"/>
      <c r="KM533" s="37"/>
      <c r="KN533" s="118"/>
      <c r="KO533" s="117"/>
      <c r="KP533" s="117"/>
      <c r="KQ533" s="117"/>
      <c r="KR533" s="117"/>
      <c r="KS533" s="117"/>
      <c r="KT533" s="117"/>
      <c r="KU533" s="117"/>
      <c r="KV533" s="116"/>
      <c r="KW533" s="116"/>
      <c r="KX533" s="116"/>
      <c r="KY533" s="116"/>
      <c r="KZ533" s="116"/>
      <c r="LA533" s="116"/>
      <c r="LB533" s="116"/>
      <c r="LC533" s="116"/>
      <c r="LD533" s="116"/>
      <c r="LE533" s="116"/>
      <c r="LF533" s="116"/>
      <c r="LG533" s="74">
        <f t="shared" si="986"/>
        <v>0</v>
      </c>
      <c r="LI533" s="115"/>
      <c r="LK533" s="78"/>
      <c r="LL533" s="37"/>
      <c r="LM533" s="118"/>
      <c r="LN533" s="117"/>
      <c r="LO533" s="117"/>
      <c r="LP533" s="117"/>
      <c r="LQ533" s="117"/>
      <c r="LR533" s="117"/>
      <c r="LS533" s="117"/>
      <c r="LT533" s="117"/>
      <c r="LU533" s="116"/>
      <c r="LV533" s="116"/>
      <c r="LW533" s="116"/>
      <c r="LX533" s="116"/>
      <c r="LY533" s="116"/>
      <c r="LZ533" s="116"/>
      <c r="MA533" s="116"/>
      <c r="MB533" s="116"/>
      <c r="MC533" s="116"/>
      <c r="MD533" s="116"/>
      <c r="ME533" s="116"/>
      <c r="MF533" s="74">
        <f t="shared" si="987"/>
        <v>0</v>
      </c>
      <c r="MH533" s="115"/>
      <c r="MJ533" s="78"/>
      <c r="MK533" s="37"/>
      <c r="ML533" s="118"/>
      <c r="MM533" s="117"/>
      <c r="MN533" s="117"/>
      <c r="MO533" s="117"/>
      <c r="MP533" s="117"/>
      <c r="MQ533" s="117"/>
      <c r="MR533" s="117"/>
      <c r="MS533" s="117"/>
      <c r="MT533" s="116"/>
      <c r="MU533" s="116"/>
      <c r="MV533" s="116"/>
      <c r="MW533" s="116"/>
      <c r="MX533" s="116"/>
      <c r="MY533" s="116"/>
      <c r="MZ533" s="116"/>
      <c r="NA533" s="116"/>
      <c r="NB533" s="116"/>
      <c r="NC533" s="116"/>
      <c r="ND533" s="116"/>
      <c r="NE533" s="74">
        <f t="shared" si="988"/>
        <v>0</v>
      </c>
      <c r="NG533" s="115"/>
      <c r="NI533" s="78"/>
      <c r="NJ533" s="37"/>
      <c r="NK533" s="118"/>
      <c r="NL533" s="117"/>
      <c r="NM533" s="117"/>
      <c r="NN533" s="117"/>
      <c r="NO533" s="117"/>
      <c r="NP533" s="117"/>
      <c r="NQ533" s="117"/>
      <c r="NR533" s="117"/>
      <c r="NS533" s="117"/>
      <c r="NT533" s="117"/>
      <c r="NU533" s="117"/>
      <c r="NV533" s="117"/>
      <c r="NW533" s="117"/>
      <c r="NX533" s="117"/>
      <c r="NY533" s="117"/>
      <c r="NZ533" s="117"/>
      <c r="OA533" s="116"/>
      <c r="OB533" s="117"/>
      <c r="OC533" s="116"/>
      <c r="OD533" s="74">
        <f t="shared" si="989"/>
        <v>0</v>
      </c>
      <c r="OF533" s="115"/>
      <c r="OH533" s="78"/>
      <c r="OI533" s="37"/>
      <c r="OJ533" s="118"/>
      <c r="OK533" s="117"/>
      <c r="OL533" s="117"/>
      <c r="OM533" s="117"/>
      <c r="ON533" s="117"/>
      <c r="OO533" s="117"/>
      <c r="OP533" s="117"/>
      <c r="OQ533" s="117"/>
      <c r="OR533" s="117"/>
      <c r="OS533" s="117"/>
      <c r="OT533" s="117"/>
      <c r="OU533" s="117"/>
      <c r="OV533" s="117"/>
      <c r="OW533" s="117"/>
      <c r="OX533" s="117"/>
      <c r="OY533" s="117"/>
      <c r="OZ533" s="116"/>
      <c r="PA533" s="117"/>
      <c r="PB533" s="116"/>
      <c r="PC533" s="74">
        <f t="shared" si="990"/>
        <v>0</v>
      </c>
      <c r="PE533" s="115"/>
      <c r="PG533" s="78"/>
      <c r="PH533" s="37"/>
      <c r="PI533" s="118"/>
      <c r="PJ533" s="117"/>
      <c r="PK533" s="117"/>
      <c r="PL533" s="117"/>
      <c r="PM533" s="117"/>
      <c r="PN533" s="117"/>
      <c r="PO533" s="117"/>
      <c r="PP533" s="117"/>
      <c r="PQ533" s="117"/>
      <c r="PR533" s="117"/>
      <c r="PS533" s="117"/>
      <c r="PT533" s="117"/>
      <c r="PU533" s="117"/>
      <c r="PV533" s="117"/>
      <c r="PW533" s="117"/>
      <c r="PX533" s="117"/>
      <c r="PY533" s="116"/>
      <c r="PZ533" s="117"/>
      <c r="QA533" s="116"/>
      <c r="QB533" s="74">
        <f t="shared" si="991"/>
        <v>0</v>
      </c>
      <c r="QD533" s="115"/>
      <c r="QF533" s="78"/>
      <c r="QG533" s="37"/>
      <c r="QH533" s="118"/>
      <c r="QI533" s="117"/>
      <c r="QJ533" s="117"/>
      <c r="QK533" s="117"/>
      <c r="QL533" s="117"/>
      <c r="QM533" s="117"/>
      <c r="QN533" s="117"/>
      <c r="QO533" s="117"/>
      <c r="QP533" s="117"/>
      <c r="QQ533" s="117"/>
      <c r="QR533" s="117"/>
      <c r="QS533" s="117"/>
      <c r="QT533" s="117"/>
      <c r="QU533" s="117"/>
      <c r="QV533" s="117"/>
      <c r="QW533" s="117"/>
      <c r="QX533" s="116"/>
      <c r="QY533" s="117"/>
      <c r="QZ533" s="116"/>
      <c r="RA533" s="74">
        <f t="shared" si="992"/>
        <v>0</v>
      </c>
      <c r="RC533" s="115"/>
      <c r="RE533" s="78"/>
      <c r="RF533" s="37"/>
      <c r="RG533" s="118"/>
      <c r="RH533" s="117"/>
      <c r="RI533" s="117"/>
      <c r="RJ533" s="117"/>
      <c r="RK533" s="117"/>
      <c r="RL533" s="117"/>
      <c r="RM533" s="117"/>
      <c r="RN533" s="117"/>
      <c r="RO533" s="117"/>
      <c r="RP533" s="117"/>
      <c r="RQ533" s="117"/>
      <c r="RR533" s="117"/>
      <c r="RS533" s="117"/>
      <c r="RT533" s="117"/>
      <c r="RU533" s="117"/>
      <c r="RV533" s="117"/>
      <c r="RW533" s="116"/>
      <c r="RX533" s="117"/>
      <c r="RY533" s="116"/>
      <c r="RZ533" s="74">
        <f t="shared" si="993"/>
        <v>0</v>
      </c>
      <c r="SB533" s="115"/>
      <c r="SD533" s="78"/>
      <c r="SE533" s="37"/>
      <c r="SF533" s="118"/>
      <c r="SG533" s="117"/>
      <c r="SH533" s="117"/>
      <c r="SI533" s="117"/>
      <c r="SJ533" s="117"/>
      <c r="SK533" s="117"/>
      <c r="SL533" s="117"/>
      <c r="SM533" s="117"/>
      <c r="SN533" s="117"/>
      <c r="SO533" s="117"/>
      <c r="SP533" s="117"/>
      <c r="SQ533" s="117"/>
      <c r="SR533" s="117"/>
      <c r="SS533" s="117"/>
      <c r="ST533" s="117"/>
      <c r="SU533" s="117"/>
      <c r="SV533" s="116"/>
      <c r="SW533" s="117"/>
      <c r="SX533" s="116"/>
      <c r="SY533" s="74">
        <f t="shared" si="994"/>
        <v>0</v>
      </c>
      <c r="TA533" s="115"/>
      <c r="TC533" s="78"/>
      <c r="TD533" s="37"/>
      <c r="TE533" s="118"/>
      <c r="TF533" s="117"/>
      <c r="TG533" s="117"/>
      <c r="TH533" s="117"/>
      <c r="TI533" s="117"/>
      <c r="TJ533" s="117"/>
      <c r="TK533" s="117"/>
      <c r="TL533" s="117"/>
      <c r="TM533" s="117"/>
      <c r="TN533" s="117"/>
      <c r="TO533" s="117"/>
      <c r="TP533" s="117"/>
      <c r="TQ533" s="117"/>
      <c r="TR533" s="117"/>
      <c r="TS533" s="117"/>
      <c r="TT533" s="117"/>
      <c r="TU533" s="116"/>
      <c r="TV533" s="117"/>
      <c r="TW533" s="116"/>
      <c r="TX533" s="74">
        <f t="shared" si="995"/>
        <v>0</v>
      </c>
      <c r="TZ533" s="115"/>
      <c r="UB533" s="78"/>
      <c r="UC533" s="37"/>
      <c r="UD533" s="118"/>
      <c r="UE533" s="117"/>
      <c r="UF533" s="117"/>
      <c r="UG533" s="117"/>
      <c r="UH533" s="117"/>
      <c r="UI533" s="117"/>
      <c r="UJ533" s="117"/>
      <c r="UK533" s="117"/>
      <c r="UL533" s="117"/>
      <c r="UM533" s="117"/>
      <c r="UN533" s="117"/>
      <c r="UO533" s="117"/>
      <c r="UP533" s="117"/>
      <c r="UQ533" s="117"/>
      <c r="UR533" s="117"/>
      <c r="US533" s="117"/>
      <c r="UT533" s="116"/>
      <c r="UU533" s="117"/>
      <c r="UV533" s="116"/>
      <c r="UW533" s="74">
        <f t="shared" si="996"/>
        <v>0</v>
      </c>
      <c r="UY533" s="115"/>
      <c r="VA533" s="78"/>
      <c r="VB533" s="37"/>
      <c r="VC533" s="118"/>
      <c r="VD533" s="117"/>
      <c r="VE533" s="117"/>
      <c r="VF533" s="117"/>
      <c r="VG533" s="117"/>
      <c r="VH533" s="117"/>
      <c r="VI533" s="117"/>
      <c r="VJ533" s="117"/>
      <c r="VK533" s="117"/>
      <c r="VL533" s="117"/>
      <c r="VM533" s="117"/>
      <c r="VN533" s="117"/>
      <c r="VO533" s="117"/>
      <c r="VP533" s="117"/>
      <c r="VQ533" s="117"/>
      <c r="VR533" s="117"/>
      <c r="VS533" s="116"/>
      <c r="VT533" s="117"/>
      <c r="VU533" s="116"/>
      <c r="VV533" s="74">
        <f t="shared" si="997"/>
        <v>0</v>
      </c>
    </row>
    <row r="534" spans="2:594" s="38" customFormat="1" outlineLevel="1">
      <c r="B534" s="88"/>
      <c r="C534" s="89">
        <f>IF(ISERROR(I534+1)=TRUE,I534,IF(I534="","",MAX(C$15:C533)+1))</f>
        <v>377</v>
      </c>
      <c r="D534" s="88">
        <f t="shared" si="999"/>
        <v>1</v>
      </c>
      <c r="E534" s="3"/>
      <c r="G534" s="115"/>
      <c r="I534" s="95">
        <f t="shared" si="998"/>
        <v>388</v>
      </c>
      <c r="J534" s="94" t="s">
        <v>304</v>
      </c>
      <c r="K534" s="93"/>
      <c r="L534" s="93"/>
      <c r="M534" s="93"/>
      <c r="N534" s="93"/>
      <c r="O534" s="92"/>
      <c r="P534" s="91" t="s">
        <v>154</v>
      </c>
      <c r="Q534" s="297"/>
      <c r="R534" s="90" t="s">
        <v>141</v>
      </c>
      <c r="S534" s="298"/>
      <c r="U534" s="115"/>
      <c r="W534" s="78"/>
      <c r="X534" s="37"/>
      <c r="Y534" s="118"/>
      <c r="Z534" s="117"/>
      <c r="AA534" s="119"/>
      <c r="AB534" s="117"/>
      <c r="AC534" s="119"/>
      <c r="AD534" s="117"/>
      <c r="AE534" s="117"/>
      <c r="AF534" s="117"/>
      <c r="AG534" s="117"/>
      <c r="AH534" s="117"/>
      <c r="AI534" s="117"/>
      <c r="AJ534" s="117"/>
      <c r="AK534" s="116"/>
      <c r="AL534" s="116"/>
      <c r="AM534" s="116"/>
      <c r="AN534" s="116"/>
      <c r="AO534" s="116"/>
      <c r="AP534" s="116"/>
      <c r="AQ534" s="116"/>
      <c r="AR534" s="74">
        <f t="shared" si="975"/>
        <v>0</v>
      </c>
      <c r="AT534" s="115"/>
      <c r="AV534" s="78"/>
      <c r="AW534" s="37"/>
      <c r="AX534" s="118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6"/>
      <c r="BK534" s="116"/>
      <c r="BL534" s="116"/>
      <c r="BM534" s="116"/>
      <c r="BN534" s="116"/>
      <c r="BO534" s="116"/>
      <c r="BP534" s="116"/>
      <c r="BQ534" s="74">
        <f t="shared" si="976"/>
        <v>0</v>
      </c>
      <c r="BS534" s="115"/>
      <c r="BU534" s="78"/>
      <c r="BV534" s="37"/>
      <c r="BW534" s="118"/>
      <c r="BX534" s="117"/>
      <c r="BY534" s="117"/>
      <c r="BZ534" s="117"/>
      <c r="CA534" s="117"/>
      <c r="CB534" s="117"/>
      <c r="CC534" s="117"/>
      <c r="CD534" s="117"/>
      <c r="CE534" s="117"/>
      <c r="CF534" s="117"/>
      <c r="CG534" s="117"/>
      <c r="CH534" s="117"/>
      <c r="CI534" s="116"/>
      <c r="CJ534" s="116"/>
      <c r="CK534" s="116"/>
      <c r="CL534" s="116"/>
      <c r="CM534" s="116"/>
      <c r="CN534" s="116"/>
      <c r="CO534" s="116"/>
      <c r="CP534" s="74">
        <f t="shared" si="977"/>
        <v>0</v>
      </c>
      <c r="CR534" s="115"/>
      <c r="CT534" s="78"/>
      <c r="CU534" s="37"/>
      <c r="CV534" s="118"/>
      <c r="CW534" s="117"/>
      <c r="CX534" s="117"/>
      <c r="CY534" s="117"/>
      <c r="CZ534" s="117"/>
      <c r="DA534" s="117"/>
      <c r="DB534" s="117"/>
      <c r="DC534" s="117"/>
      <c r="DD534" s="117"/>
      <c r="DE534" s="117"/>
      <c r="DF534" s="117"/>
      <c r="DG534" s="117"/>
      <c r="DH534" s="116"/>
      <c r="DI534" s="116"/>
      <c r="DJ534" s="116"/>
      <c r="DK534" s="116"/>
      <c r="DL534" s="116"/>
      <c r="DM534" s="116"/>
      <c r="DN534" s="116"/>
      <c r="DO534" s="74">
        <f t="shared" si="978"/>
        <v>0</v>
      </c>
      <c r="DQ534" s="115"/>
      <c r="DS534" s="78"/>
      <c r="DT534" s="37"/>
      <c r="DU534" s="118"/>
      <c r="DV534" s="117"/>
      <c r="DW534" s="117"/>
      <c r="DX534" s="117"/>
      <c r="DY534" s="117"/>
      <c r="DZ534" s="117"/>
      <c r="EA534" s="117"/>
      <c r="EB534" s="117"/>
      <c r="EC534" s="117"/>
      <c r="ED534" s="117"/>
      <c r="EE534" s="117"/>
      <c r="EF534" s="117"/>
      <c r="EG534" s="116"/>
      <c r="EH534" s="116"/>
      <c r="EI534" s="116"/>
      <c r="EJ534" s="116"/>
      <c r="EK534" s="116"/>
      <c r="EL534" s="116"/>
      <c r="EM534" s="116"/>
      <c r="EN534" s="74">
        <f t="shared" si="979"/>
        <v>0</v>
      </c>
      <c r="EP534" s="115"/>
      <c r="ER534" s="78"/>
      <c r="ES534" s="37"/>
      <c r="ET534" s="118"/>
      <c r="EU534" s="117"/>
      <c r="EV534" s="117"/>
      <c r="EW534" s="117"/>
      <c r="EX534" s="117"/>
      <c r="EY534" s="117"/>
      <c r="EZ534" s="117"/>
      <c r="FA534" s="117"/>
      <c r="FB534" s="117"/>
      <c r="FC534" s="117"/>
      <c r="FD534" s="117"/>
      <c r="FE534" s="117"/>
      <c r="FF534" s="117"/>
      <c r="FG534" s="117"/>
      <c r="FH534" s="116"/>
      <c r="FI534" s="116"/>
      <c r="FJ534" s="116"/>
      <c r="FK534" s="116"/>
      <c r="FL534" s="116"/>
      <c r="FM534" s="74">
        <f t="shared" si="980"/>
        <v>0</v>
      </c>
      <c r="FO534" s="115"/>
      <c r="FQ534" s="78"/>
      <c r="FR534" s="37"/>
      <c r="FS534" s="118"/>
      <c r="FT534" s="117"/>
      <c r="FU534" s="117"/>
      <c r="FV534" s="117"/>
      <c r="FW534" s="117"/>
      <c r="FX534" s="117"/>
      <c r="FY534" s="117"/>
      <c r="FZ534" s="117"/>
      <c r="GA534" s="117"/>
      <c r="GB534" s="117"/>
      <c r="GC534" s="117"/>
      <c r="GD534" s="117"/>
      <c r="GE534" s="117"/>
      <c r="GF534" s="117"/>
      <c r="GG534" s="116"/>
      <c r="GH534" s="116"/>
      <c r="GI534" s="116"/>
      <c r="GJ534" s="116"/>
      <c r="GK534" s="116"/>
      <c r="GL534" s="74">
        <f t="shared" si="981"/>
        <v>0</v>
      </c>
      <c r="GN534" s="115"/>
      <c r="GP534" s="78"/>
      <c r="GQ534" s="37"/>
      <c r="GR534" s="118"/>
      <c r="GS534" s="117"/>
      <c r="GT534" s="117"/>
      <c r="GU534" s="117"/>
      <c r="GV534" s="117"/>
      <c r="GW534" s="117"/>
      <c r="GX534" s="117"/>
      <c r="GY534" s="117"/>
      <c r="GZ534" s="117"/>
      <c r="HA534" s="117"/>
      <c r="HB534" s="117"/>
      <c r="HC534" s="117"/>
      <c r="HD534" s="117"/>
      <c r="HE534" s="117"/>
      <c r="HF534" s="116"/>
      <c r="HG534" s="116"/>
      <c r="HH534" s="116"/>
      <c r="HI534" s="116"/>
      <c r="HJ534" s="116"/>
      <c r="HK534" s="74">
        <f t="shared" si="982"/>
        <v>0</v>
      </c>
      <c r="HM534" s="115"/>
      <c r="HO534" s="78"/>
      <c r="HP534" s="37"/>
      <c r="HQ534" s="118"/>
      <c r="HR534" s="117"/>
      <c r="HS534" s="117"/>
      <c r="HT534" s="117"/>
      <c r="HU534" s="117"/>
      <c r="HV534" s="117"/>
      <c r="HW534" s="117"/>
      <c r="HX534" s="117"/>
      <c r="HY534" s="117"/>
      <c r="HZ534" s="117"/>
      <c r="IA534" s="117"/>
      <c r="IB534" s="117"/>
      <c r="IC534" s="117"/>
      <c r="ID534" s="117"/>
      <c r="IE534" s="116"/>
      <c r="IF534" s="116"/>
      <c r="IG534" s="116"/>
      <c r="IH534" s="116"/>
      <c r="II534" s="116"/>
      <c r="IJ534" s="74">
        <f t="shared" si="983"/>
        <v>0</v>
      </c>
      <c r="IL534" s="115"/>
      <c r="IN534" s="78"/>
      <c r="IO534" s="37"/>
      <c r="IP534" s="118"/>
      <c r="IQ534" s="117"/>
      <c r="IR534" s="117"/>
      <c r="IS534" s="117"/>
      <c r="IT534" s="117"/>
      <c r="IU534" s="117"/>
      <c r="IV534" s="117"/>
      <c r="IW534" s="117"/>
      <c r="IX534" s="116"/>
      <c r="IY534" s="116"/>
      <c r="IZ534" s="116"/>
      <c r="JA534" s="116"/>
      <c r="JB534" s="116"/>
      <c r="JC534" s="116"/>
      <c r="JD534" s="116"/>
      <c r="JE534" s="116"/>
      <c r="JF534" s="116"/>
      <c r="JG534" s="116"/>
      <c r="JH534" s="116"/>
      <c r="JI534" s="74">
        <f t="shared" si="984"/>
        <v>0</v>
      </c>
      <c r="JK534" s="115"/>
      <c r="JM534" s="78"/>
      <c r="JN534" s="37"/>
      <c r="JO534" s="118"/>
      <c r="JP534" s="117"/>
      <c r="JQ534" s="117"/>
      <c r="JR534" s="117"/>
      <c r="JS534" s="117"/>
      <c r="JT534" s="117"/>
      <c r="JU534" s="117"/>
      <c r="JV534" s="117"/>
      <c r="JW534" s="116"/>
      <c r="JX534" s="116"/>
      <c r="JY534" s="116"/>
      <c r="JZ534" s="116"/>
      <c r="KA534" s="116"/>
      <c r="KB534" s="116"/>
      <c r="KC534" s="116"/>
      <c r="KD534" s="116"/>
      <c r="KE534" s="116"/>
      <c r="KF534" s="116"/>
      <c r="KG534" s="116"/>
      <c r="KH534" s="74">
        <f t="shared" si="985"/>
        <v>0</v>
      </c>
      <c r="KJ534" s="115"/>
      <c r="KL534" s="78"/>
      <c r="KM534" s="37"/>
      <c r="KN534" s="118"/>
      <c r="KO534" s="117"/>
      <c r="KP534" s="117"/>
      <c r="KQ534" s="117"/>
      <c r="KR534" s="117"/>
      <c r="KS534" s="117"/>
      <c r="KT534" s="117"/>
      <c r="KU534" s="117"/>
      <c r="KV534" s="116"/>
      <c r="KW534" s="116"/>
      <c r="KX534" s="116"/>
      <c r="KY534" s="116"/>
      <c r="KZ534" s="116"/>
      <c r="LA534" s="116"/>
      <c r="LB534" s="116"/>
      <c r="LC534" s="116"/>
      <c r="LD534" s="116"/>
      <c r="LE534" s="116"/>
      <c r="LF534" s="116"/>
      <c r="LG534" s="74">
        <f t="shared" si="986"/>
        <v>0</v>
      </c>
      <c r="LI534" s="115"/>
      <c r="LK534" s="78"/>
      <c r="LL534" s="37"/>
      <c r="LM534" s="118"/>
      <c r="LN534" s="117"/>
      <c r="LO534" s="117"/>
      <c r="LP534" s="117"/>
      <c r="LQ534" s="117"/>
      <c r="LR534" s="117"/>
      <c r="LS534" s="117"/>
      <c r="LT534" s="117"/>
      <c r="LU534" s="116"/>
      <c r="LV534" s="116"/>
      <c r="LW534" s="116"/>
      <c r="LX534" s="116"/>
      <c r="LY534" s="116"/>
      <c r="LZ534" s="116"/>
      <c r="MA534" s="116"/>
      <c r="MB534" s="116"/>
      <c r="MC534" s="116"/>
      <c r="MD534" s="116"/>
      <c r="ME534" s="116"/>
      <c r="MF534" s="74">
        <f t="shared" si="987"/>
        <v>0</v>
      </c>
      <c r="MH534" s="115"/>
      <c r="MJ534" s="78"/>
      <c r="MK534" s="37"/>
      <c r="ML534" s="118"/>
      <c r="MM534" s="117"/>
      <c r="MN534" s="117"/>
      <c r="MO534" s="117"/>
      <c r="MP534" s="117"/>
      <c r="MQ534" s="117"/>
      <c r="MR534" s="117"/>
      <c r="MS534" s="117"/>
      <c r="MT534" s="116"/>
      <c r="MU534" s="116"/>
      <c r="MV534" s="116"/>
      <c r="MW534" s="116"/>
      <c r="MX534" s="116"/>
      <c r="MY534" s="116"/>
      <c r="MZ534" s="116"/>
      <c r="NA534" s="116"/>
      <c r="NB534" s="116"/>
      <c r="NC534" s="116"/>
      <c r="ND534" s="116"/>
      <c r="NE534" s="74">
        <f t="shared" si="988"/>
        <v>0</v>
      </c>
      <c r="NG534" s="115"/>
      <c r="NI534" s="78"/>
      <c r="NJ534" s="37"/>
      <c r="NK534" s="118"/>
      <c r="NL534" s="117"/>
      <c r="NM534" s="117"/>
      <c r="NN534" s="117"/>
      <c r="NO534" s="117"/>
      <c r="NP534" s="117"/>
      <c r="NQ534" s="117"/>
      <c r="NR534" s="117"/>
      <c r="NS534" s="117"/>
      <c r="NT534" s="117"/>
      <c r="NU534" s="117"/>
      <c r="NV534" s="117"/>
      <c r="NW534" s="117"/>
      <c r="NX534" s="117"/>
      <c r="NY534" s="117"/>
      <c r="NZ534" s="117"/>
      <c r="OA534" s="116"/>
      <c r="OB534" s="117"/>
      <c r="OC534" s="116"/>
      <c r="OD534" s="74">
        <f t="shared" si="989"/>
        <v>0</v>
      </c>
      <c r="OF534" s="115"/>
      <c r="OH534" s="78"/>
      <c r="OI534" s="37"/>
      <c r="OJ534" s="118"/>
      <c r="OK534" s="117"/>
      <c r="OL534" s="117"/>
      <c r="OM534" s="117"/>
      <c r="ON534" s="117"/>
      <c r="OO534" s="117"/>
      <c r="OP534" s="117"/>
      <c r="OQ534" s="117"/>
      <c r="OR534" s="117"/>
      <c r="OS534" s="117"/>
      <c r="OT534" s="117"/>
      <c r="OU534" s="117"/>
      <c r="OV534" s="117"/>
      <c r="OW534" s="117"/>
      <c r="OX534" s="117"/>
      <c r="OY534" s="117"/>
      <c r="OZ534" s="116"/>
      <c r="PA534" s="117"/>
      <c r="PB534" s="116"/>
      <c r="PC534" s="74">
        <f t="shared" si="990"/>
        <v>0</v>
      </c>
      <c r="PE534" s="115"/>
      <c r="PG534" s="78"/>
      <c r="PH534" s="37"/>
      <c r="PI534" s="118"/>
      <c r="PJ534" s="117"/>
      <c r="PK534" s="117"/>
      <c r="PL534" s="117"/>
      <c r="PM534" s="117"/>
      <c r="PN534" s="117"/>
      <c r="PO534" s="117"/>
      <c r="PP534" s="117"/>
      <c r="PQ534" s="117"/>
      <c r="PR534" s="117"/>
      <c r="PS534" s="117"/>
      <c r="PT534" s="117"/>
      <c r="PU534" s="117"/>
      <c r="PV534" s="117"/>
      <c r="PW534" s="117"/>
      <c r="PX534" s="117"/>
      <c r="PY534" s="116"/>
      <c r="PZ534" s="117"/>
      <c r="QA534" s="116"/>
      <c r="QB534" s="74">
        <f t="shared" si="991"/>
        <v>0</v>
      </c>
      <c r="QD534" s="115"/>
      <c r="QF534" s="78"/>
      <c r="QG534" s="37"/>
      <c r="QH534" s="118"/>
      <c r="QI534" s="117"/>
      <c r="QJ534" s="117"/>
      <c r="QK534" s="117"/>
      <c r="QL534" s="117"/>
      <c r="QM534" s="117"/>
      <c r="QN534" s="117"/>
      <c r="QO534" s="117"/>
      <c r="QP534" s="117"/>
      <c r="QQ534" s="117"/>
      <c r="QR534" s="117"/>
      <c r="QS534" s="117"/>
      <c r="QT534" s="117"/>
      <c r="QU534" s="117"/>
      <c r="QV534" s="117"/>
      <c r="QW534" s="117"/>
      <c r="QX534" s="116"/>
      <c r="QY534" s="117"/>
      <c r="QZ534" s="116"/>
      <c r="RA534" s="74">
        <f t="shared" si="992"/>
        <v>0</v>
      </c>
      <c r="RC534" s="115"/>
      <c r="RE534" s="78"/>
      <c r="RF534" s="37"/>
      <c r="RG534" s="118"/>
      <c r="RH534" s="117"/>
      <c r="RI534" s="117"/>
      <c r="RJ534" s="117"/>
      <c r="RK534" s="117"/>
      <c r="RL534" s="117"/>
      <c r="RM534" s="117"/>
      <c r="RN534" s="117"/>
      <c r="RO534" s="117"/>
      <c r="RP534" s="117"/>
      <c r="RQ534" s="117"/>
      <c r="RR534" s="117"/>
      <c r="RS534" s="117"/>
      <c r="RT534" s="117"/>
      <c r="RU534" s="117"/>
      <c r="RV534" s="117"/>
      <c r="RW534" s="116"/>
      <c r="RX534" s="117"/>
      <c r="RY534" s="116"/>
      <c r="RZ534" s="74">
        <f t="shared" si="993"/>
        <v>0</v>
      </c>
      <c r="SB534" s="115"/>
      <c r="SD534" s="78"/>
      <c r="SE534" s="37"/>
      <c r="SF534" s="118"/>
      <c r="SG534" s="117"/>
      <c r="SH534" s="117"/>
      <c r="SI534" s="117"/>
      <c r="SJ534" s="117"/>
      <c r="SK534" s="117"/>
      <c r="SL534" s="117"/>
      <c r="SM534" s="117"/>
      <c r="SN534" s="117"/>
      <c r="SO534" s="117"/>
      <c r="SP534" s="117"/>
      <c r="SQ534" s="117"/>
      <c r="SR534" s="117"/>
      <c r="SS534" s="117"/>
      <c r="ST534" s="117"/>
      <c r="SU534" s="117"/>
      <c r="SV534" s="116"/>
      <c r="SW534" s="117"/>
      <c r="SX534" s="116"/>
      <c r="SY534" s="74">
        <f t="shared" si="994"/>
        <v>0</v>
      </c>
      <c r="TA534" s="115"/>
      <c r="TC534" s="78"/>
      <c r="TD534" s="37"/>
      <c r="TE534" s="118"/>
      <c r="TF534" s="117"/>
      <c r="TG534" s="117"/>
      <c r="TH534" s="117"/>
      <c r="TI534" s="117"/>
      <c r="TJ534" s="117"/>
      <c r="TK534" s="117"/>
      <c r="TL534" s="117"/>
      <c r="TM534" s="117"/>
      <c r="TN534" s="117"/>
      <c r="TO534" s="117"/>
      <c r="TP534" s="117"/>
      <c r="TQ534" s="117"/>
      <c r="TR534" s="117"/>
      <c r="TS534" s="117"/>
      <c r="TT534" s="117"/>
      <c r="TU534" s="116"/>
      <c r="TV534" s="117"/>
      <c r="TW534" s="116"/>
      <c r="TX534" s="74">
        <f t="shared" si="995"/>
        <v>0</v>
      </c>
      <c r="TZ534" s="115"/>
      <c r="UB534" s="78"/>
      <c r="UC534" s="37"/>
      <c r="UD534" s="118"/>
      <c r="UE534" s="117"/>
      <c r="UF534" s="117"/>
      <c r="UG534" s="117"/>
      <c r="UH534" s="117"/>
      <c r="UI534" s="117"/>
      <c r="UJ534" s="117"/>
      <c r="UK534" s="117"/>
      <c r="UL534" s="117"/>
      <c r="UM534" s="117"/>
      <c r="UN534" s="117"/>
      <c r="UO534" s="117"/>
      <c r="UP534" s="117"/>
      <c r="UQ534" s="117"/>
      <c r="UR534" s="117"/>
      <c r="US534" s="117"/>
      <c r="UT534" s="116"/>
      <c r="UU534" s="117"/>
      <c r="UV534" s="116"/>
      <c r="UW534" s="74">
        <f t="shared" si="996"/>
        <v>0</v>
      </c>
      <c r="UY534" s="115"/>
      <c r="VA534" s="78"/>
      <c r="VB534" s="37"/>
      <c r="VC534" s="118"/>
      <c r="VD534" s="117"/>
      <c r="VE534" s="117"/>
      <c r="VF534" s="117"/>
      <c r="VG534" s="117"/>
      <c r="VH534" s="117"/>
      <c r="VI534" s="117"/>
      <c r="VJ534" s="117"/>
      <c r="VK534" s="117"/>
      <c r="VL534" s="117"/>
      <c r="VM534" s="117"/>
      <c r="VN534" s="117"/>
      <c r="VO534" s="117"/>
      <c r="VP534" s="117"/>
      <c r="VQ534" s="117"/>
      <c r="VR534" s="117"/>
      <c r="VS534" s="116"/>
      <c r="VT534" s="117"/>
      <c r="VU534" s="116"/>
      <c r="VV534" s="74">
        <f t="shared" si="997"/>
        <v>0</v>
      </c>
    </row>
    <row r="535" spans="2:594" s="38" customFormat="1" ht="30" outlineLevel="1">
      <c r="B535" s="88"/>
      <c r="C535" s="89">
        <f>IF(ISERROR(I535+1)=TRUE,I535,IF(I535="","",MAX(C$15:C534)+1))</f>
        <v>378</v>
      </c>
      <c r="D535" s="88">
        <f t="shared" si="999"/>
        <v>1</v>
      </c>
      <c r="E535" s="3"/>
      <c r="G535" s="115"/>
      <c r="I535" s="95">
        <f t="shared" si="998"/>
        <v>389</v>
      </c>
      <c r="J535" s="94" t="s">
        <v>303</v>
      </c>
      <c r="K535" s="93"/>
      <c r="L535" s="93"/>
      <c r="M535" s="93"/>
      <c r="N535" s="93"/>
      <c r="O535" s="92"/>
      <c r="P535" s="91" t="s">
        <v>163</v>
      </c>
      <c r="Q535" s="297"/>
      <c r="R535" s="90" t="s">
        <v>141</v>
      </c>
      <c r="S535" s="298"/>
      <c r="U535" s="115"/>
      <c r="W535" s="78"/>
      <c r="X535" s="37"/>
      <c r="Y535" s="118"/>
      <c r="Z535" s="117"/>
      <c r="AA535" s="119"/>
      <c r="AB535" s="117"/>
      <c r="AC535" s="119"/>
      <c r="AD535" s="117"/>
      <c r="AE535" s="117"/>
      <c r="AF535" s="117"/>
      <c r="AG535" s="117"/>
      <c r="AH535" s="117"/>
      <c r="AI535" s="117"/>
      <c r="AJ535" s="117"/>
      <c r="AK535" s="116"/>
      <c r="AL535" s="116"/>
      <c r="AM535" s="116"/>
      <c r="AN535" s="116"/>
      <c r="AO535" s="116"/>
      <c r="AP535" s="116"/>
      <c r="AQ535" s="116"/>
      <c r="AR535" s="74">
        <f t="shared" si="975"/>
        <v>0</v>
      </c>
      <c r="AT535" s="115"/>
      <c r="AV535" s="78"/>
      <c r="AW535" s="37"/>
      <c r="AX535" s="118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6"/>
      <c r="BK535" s="116"/>
      <c r="BL535" s="116"/>
      <c r="BM535" s="116"/>
      <c r="BN535" s="116"/>
      <c r="BO535" s="116"/>
      <c r="BP535" s="116"/>
      <c r="BQ535" s="74">
        <f t="shared" si="976"/>
        <v>0</v>
      </c>
      <c r="BS535" s="115"/>
      <c r="BU535" s="78"/>
      <c r="BV535" s="37"/>
      <c r="BW535" s="118"/>
      <c r="BX535" s="117"/>
      <c r="BY535" s="117"/>
      <c r="BZ535" s="117"/>
      <c r="CA535" s="117"/>
      <c r="CB535" s="117"/>
      <c r="CC535" s="117"/>
      <c r="CD535" s="117"/>
      <c r="CE535" s="117"/>
      <c r="CF535" s="117"/>
      <c r="CG535" s="117"/>
      <c r="CH535" s="117"/>
      <c r="CI535" s="116"/>
      <c r="CJ535" s="116"/>
      <c r="CK535" s="116"/>
      <c r="CL535" s="116"/>
      <c r="CM535" s="116"/>
      <c r="CN535" s="116"/>
      <c r="CO535" s="116"/>
      <c r="CP535" s="74">
        <f t="shared" si="977"/>
        <v>0</v>
      </c>
      <c r="CR535" s="115"/>
      <c r="CT535" s="78"/>
      <c r="CU535" s="37"/>
      <c r="CV535" s="118"/>
      <c r="CW535" s="117"/>
      <c r="CX535" s="117"/>
      <c r="CY535" s="117"/>
      <c r="CZ535" s="117"/>
      <c r="DA535" s="117"/>
      <c r="DB535" s="117"/>
      <c r="DC535" s="117"/>
      <c r="DD535" s="117"/>
      <c r="DE535" s="117"/>
      <c r="DF535" s="117"/>
      <c r="DG535" s="117"/>
      <c r="DH535" s="116"/>
      <c r="DI535" s="116"/>
      <c r="DJ535" s="116"/>
      <c r="DK535" s="116"/>
      <c r="DL535" s="116"/>
      <c r="DM535" s="116"/>
      <c r="DN535" s="116"/>
      <c r="DO535" s="74">
        <f t="shared" si="978"/>
        <v>0</v>
      </c>
      <c r="DQ535" s="115"/>
      <c r="DS535" s="78"/>
      <c r="DT535" s="37"/>
      <c r="DU535" s="118"/>
      <c r="DV535" s="117"/>
      <c r="DW535" s="117"/>
      <c r="DX535" s="117"/>
      <c r="DY535" s="117"/>
      <c r="DZ535" s="117"/>
      <c r="EA535" s="117"/>
      <c r="EB535" s="117"/>
      <c r="EC535" s="117"/>
      <c r="ED535" s="117"/>
      <c r="EE535" s="117"/>
      <c r="EF535" s="117"/>
      <c r="EG535" s="116"/>
      <c r="EH535" s="116"/>
      <c r="EI535" s="116"/>
      <c r="EJ535" s="116"/>
      <c r="EK535" s="116"/>
      <c r="EL535" s="116"/>
      <c r="EM535" s="116"/>
      <c r="EN535" s="74">
        <f t="shared" si="979"/>
        <v>0</v>
      </c>
      <c r="EP535" s="115"/>
      <c r="ER535" s="78"/>
      <c r="ES535" s="37"/>
      <c r="ET535" s="118"/>
      <c r="EU535" s="117"/>
      <c r="EV535" s="117"/>
      <c r="EW535" s="117"/>
      <c r="EX535" s="117"/>
      <c r="EY535" s="117"/>
      <c r="EZ535" s="117"/>
      <c r="FA535" s="117"/>
      <c r="FB535" s="117"/>
      <c r="FC535" s="117"/>
      <c r="FD535" s="117"/>
      <c r="FE535" s="117"/>
      <c r="FF535" s="117"/>
      <c r="FG535" s="117"/>
      <c r="FH535" s="116"/>
      <c r="FI535" s="116"/>
      <c r="FJ535" s="116"/>
      <c r="FK535" s="116"/>
      <c r="FL535" s="116"/>
      <c r="FM535" s="74">
        <f t="shared" si="980"/>
        <v>0</v>
      </c>
      <c r="FO535" s="115"/>
      <c r="FQ535" s="78"/>
      <c r="FR535" s="37"/>
      <c r="FS535" s="118"/>
      <c r="FT535" s="117"/>
      <c r="FU535" s="117"/>
      <c r="FV535" s="117"/>
      <c r="FW535" s="117"/>
      <c r="FX535" s="117"/>
      <c r="FY535" s="117"/>
      <c r="FZ535" s="117"/>
      <c r="GA535" s="117"/>
      <c r="GB535" s="117"/>
      <c r="GC535" s="117"/>
      <c r="GD535" s="117"/>
      <c r="GE535" s="117"/>
      <c r="GF535" s="117"/>
      <c r="GG535" s="116"/>
      <c r="GH535" s="116"/>
      <c r="GI535" s="116"/>
      <c r="GJ535" s="116"/>
      <c r="GK535" s="116"/>
      <c r="GL535" s="74">
        <f t="shared" si="981"/>
        <v>0</v>
      </c>
      <c r="GN535" s="115"/>
      <c r="GP535" s="78"/>
      <c r="GQ535" s="37"/>
      <c r="GR535" s="118"/>
      <c r="GS535" s="117"/>
      <c r="GT535" s="117"/>
      <c r="GU535" s="117"/>
      <c r="GV535" s="117"/>
      <c r="GW535" s="117"/>
      <c r="GX535" s="117"/>
      <c r="GY535" s="117"/>
      <c r="GZ535" s="117"/>
      <c r="HA535" s="117"/>
      <c r="HB535" s="117"/>
      <c r="HC535" s="117"/>
      <c r="HD535" s="117"/>
      <c r="HE535" s="117"/>
      <c r="HF535" s="116"/>
      <c r="HG535" s="116"/>
      <c r="HH535" s="116"/>
      <c r="HI535" s="116"/>
      <c r="HJ535" s="116"/>
      <c r="HK535" s="74">
        <f t="shared" si="982"/>
        <v>0</v>
      </c>
      <c r="HM535" s="115"/>
      <c r="HO535" s="78"/>
      <c r="HP535" s="37"/>
      <c r="HQ535" s="118"/>
      <c r="HR535" s="117"/>
      <c r="HS535" s="117"/>
      <c r="HT535" s="117"/>
      <c r="HU535" s="117"/>
      <c r="HV535" s="117"/>
      <c r="HW535" s="117"/>
      <c r="HX535" s="117"/>
      <c r="HY535" s="117"/>
      <c r="HZ535" s="117"/>
      <c r="IA535" s="117"/>
      <c r="IB535" s="117"/>
      <c r="IC535" s="117"/>
      <c r="ID535" s="117"/>
      <c r="IE535" s="116"/>
      <c r="IF535" s="116"/>
      <c r="IG535" s="116"/>
      <c r="IH535" s="116"/>
      <c r="II535" s="116"/>
      <c r="IJ535" s="74">
        <f t="shared" si="983"/>
        <v>0</v>
      </c>
      <c r="IL535" s="115"/>
      <c r="IN535" s="78"/>
      <c r="IO535" s="37"/>
      <c r="IP535" s="118"/>
      <c r="IQ535" s="117"/>
      <c r="IR535" s="117"/>
      <c r="IS535" s="117"/>
      <c r="IT535" s="117"/>
      <c r="IU535" s="117"/>
      <c r="IV535" s="117"/>
      <c r="IW535" s="117"/>
      <c r="IX535" s="116"/>
      <c r="IY535" s="116"/>
      <c r="IZ535" s="116"/>
      <c r="JA535" s="116"/>
      <c r="JB535" s="116"/>
      <c r="JC535" s="116"/>
      <c r="JD535" s="116"/>
      <c r="JE535" s="116"/>
      <c r="JF535" s="116"/>
      <c r="JG535" s="116"/>
      <c r="JH535" s="116"/>
      <c r="JI535" s="74">
        <f t="shared" si="984"/>
        <v>0</v>
      </c>
      <c r="JK535" s="115"/>
      <c r="JM535" s="78"/>
      <c r="JN535" s="37"/>
      <c r="JO535" s="118"/>
      <c r="JP535" s="117"/>
      <c r="JQ535" s="117"/>
      <c r="JR535" s="117"/>
      <c r="JS535" s="117"/>
      <c r="JT535" s="117"/>
      <c r="JU535" s="117"/>
      <c r="JV535" s="117"/>
      <c r="JW535" s="116"/>
      <c r="JX535" s="116"/>
      <c r="JY535" s="116"/>
      <c r="JZ535" s="116"/>
      <c r="KA535" s="116"/>
      <c r="KB535" s="116"/>
      <c r="KC535" s="116"/>
      <c r="KD535" s="116"/>
      <c r="KE535" s="116"/>
      <c r="KF535" s="116"/>
      <c r="KG535" s="116"/>
      <c r="KH535" s="74">
        <f t="shared" si="985"/>
        <v>0</v>
      </c>
      <c r="KJ535" s="115"/>
      <c r="KL535" s="78"/>
      <c r="KM535" s="37"/>
      <c r="KN535" s="118"/>
      <c r="KO535" s="117"/>
      <c r="KP535" s="117"/>
      <c r="KQ535" s="117"/>
      <c r="KR535" s="117"/>
      <c r="KS535" s="117"/>
      <c r="KT535" s="117"/>
      <c r="KU535" s="117"/>
      <c r="KV535" s="116"/>
      <c r="KW535" s="116"/>
      <c r="KX535" s="116"/>
      <c r="KY535" s="116"/>
      <c r="KZ535" s="116"/>
      <c r="LA535" s="116"/>
      <c r="LB535" s="116"/>
      <c r="LC535" s="116"/>
      <c r="LD535" s="116"/>
      <c r="LE535" s="116"/>
      <c r="LF535" s="116"/>
      <c r="LG535" s="74">
        <f t="shared" si="986"/>
        <v>0</v>
      </c>
      <c r="LI535" s="115"/>
      <c r="LK535" s="78"/>
      <c r="LL535" s="37"/>
      <c r="LM535" s="118"/>
      <c r="LN535" s="117"/>
      <c r="LO535" s="117"/>
      <c r="LP535" s="117"/>
      <c r="LQ535" s="117"/>
      <c r="LR535" s="117"/>
      <c r="LS535" s="117"/>
      <c r="LT535" s="117"/>
      <c r="LU535" s="116"/>
      <c r="LV535" s="116"/>
      <c r="LW535" s="116"/>
      <c r="LX535" s="116"/>
      <c r="LY535" s="116"/>
      <c r="LZ535" s="116"/>
      <c r="MA535" s="116"/>
      <c r="MB535" s="116"/>
      <c r="MC535" s="116"/>
      <c r="MD535" s="116"/>
      <c r="ME535" s="116"/>
      <c r="MF535" s="74">
        <f t="shared" si="987"/>
        <v>0</v>
      </c>
      <c r="MH535" s="115"/>
      <c r="MJ535" s="78"/>
      <c r="MK535" s="37"/>
      <c r="ML535" s="118"/>
      <c r="MM535" s="117"/>
      <c r="MN535" s="117"/>
      <c r="MO535" s="117"/>
      <c r="MP535" s="117"/>
      <c r="MQ535" s="117"/>
      <c r="MR535" s="117"/>
      <c r="MS535" s="117"/>
      <c r="MT535" s="116"/>
      <c r="MU535" s="116"/>
      <c r="MV535" s="116"/>
      <c r="MW535" s="116"/>
      <c r="MX535" s="116"/>
      <c r="MY535" s="116"/>
      <c r="MZ535" s="116"/>
      <c r="NA535" s="116"/>
      <c r="NB535" s="116"/>
      <c r="NC535" s="116"/>
      <c r="ND535" s="116"/>
      <c r="NE535" s="74">
        <f t="shared" si="988"/>
        <v>0</v>
      </c>
      <c r="NG535" s="115"/>
      <c r="NI535" s="78"/>
      <c r="NJ535" s="37"/>
      <c r="NK535" s="118"/>
      <c r="NL535" s="117"/>
      <c r="NM535" s="117"/>
      <c r="NN535" s="117"/>
      <c r="NO535" s="117"/>
      <c r="NP535" s="117"/>
      <c r="NQ535" s="117"/>
      <c r="NR535" s="117"/>
      <c r="NS535" s="117"/>
      <c r="NT535" s="117"/>
      <c r="NU535" s="117"/>
      <c r="NV535" s="117"/>
      <c r="NW535" s="117"/>
      <c r="NX535" s="117"/>
      <c r="NY535" s="117"/>
      <c r="NZ535" s="117"/>
      <c r="OA535" s="116"/>
      <c r="OB535" s="117"/>
      <c r="OC535" s="116"/>
      <c r="OD535" s="74">
        <f t="shared" si="989"/>
        <v>0</v>
      </c>
      <c r="OF535" s="115"/>
      <c r="OH535" s="78"/>
      <c r="OI535" s="37"/>
      <c r="OJ535" s="118"/>
      <c r="OK535" s="117"/>
      <c r="OL535" s="117"/>
      <c r="OM535" s="117"/>
      <c r="ON535" s="117"/>
      <c r="OO535" s="117"/>
      <c r="OP535" s="117"/>
      <c r="OQ535" s="117"/>
      <c r="OR535" s="117"/>
      <c r="OS535" s="117"/>
      <c r="OT535" s="117"/>
      <c r="OU535" s="117"/>
      <c r="OV535" s="117"/>
      <c r="OW535" s="117"/>
      <c r="OX535" s="117"/>
      <c r="OY535" s="117"/>
      <c r="OZ535" s="116"/>
      <c r="PA535" s="117"/>
      <c r="PB535" s="116"/>
      <c r="PC535" s="74">
        <f t="shared" si="990"/>
        <v>0</v>
      </c>
      <c r="PE535" s="115"/>
      <c r="PG535" s="78"/>
      <c r="PH535" s="37"/>
      <c r="PI535" s="118"/>
      <c r="PJ535" s="117"/>
      <c r="PK535" s="117"/>
      <c r="PL535" s="117"/>
      <c r="PM535" s="117"/>
      <c r="PN535" s="117"/>
      <c r="PO535" s="117"/>
      <c r="PP535" s="117"/>
      <c r="PQ535" s="117"/>
      <c r="PR535" s="117"/>
      <c r="PS535" s="117"/>
      <c r="PT535" s="117"/>
      <c r="PU535" s="117"/>
      <c r="PV535" s="117"/>
      <c r="PW535" s="117"/>
      <c r="PX535" s="117"/>
      <c r="PY535" s="116"/>
      <c r="PZ535" s="117"/>
      <c r="QA535" s="116"/>
      <c r="QB535" s="74">
        <f t="shared" si="991"/>
        <v>0</v>
      </c>
      <c r="QD535" s="115"/>
      <c r="QF535" s="78"/>
      <c r="QG535" s="37"/>
      <c r="QH535" s="118"/>
      <c r="QI535" s="117"/>
      <c r="QJ535" s="117"/>
      <c r="QK535" s="117"/>
      <c r="QL535" s="117"/>
      <c r="QM535" s="117"/>
      <c r="QN535" s="117"/>
      <c r="QO535" s="117"/>
      <c r="QP535" s="117"/>
      <c r="QQ535" s="117"/>
      <c r="QR535" s="117"/>
      <c r="QS535" s="117"/>
      <c r="QT535" s="117"/>
      <c r="QU535" s="117"/>
      <c r="QV535" s="117"/>
      <c r="QW535" s="117"/>
      <c r="QX535" s="116"/>
      <c r="QY535" s="117"/>
      <c r="QZ535" s="116"/>
      <c r="RA535" s="74">
        <f t="shared" si="992"/>
        <v>0</v>
      </c>
      <c r="RC535" s="115"/>
      <c r="RE535" s="78"/>
      <c r="RF535" s="37"/>
      <c r="RG535" s="118"/>
      <c r="RH535" s="117"/>
      <c r="RI535" s="117"/>
      <c r="RJ535" s="117"/>
      <c r="RK535" s="117"/>
      <c r="RL535" s="117"/>
      <c r="RM535" s="117"/>
      <c r="RN535" s="117"/>
      <c r="RO535" s="117"/>
      <c r="RP535" s="117"/>
      <c r="RQ535" s="117"/>
      <c r="RR535" s="117"/>
      <c r="RS535" s="117"/>
      <c r="RT535" s="117"/>
      <c r="RU535" s="117"/>
      <c r="RV535" s="117"/>
      <c r="RW535" s="116"/>
      <c r="RX535" s="117"/>
      <c r="RY535" s="116"/>
      <c r="RZ535" s="74">
        <f t="shared" si="993"/>
        <v>0</v>
      </c>
      <c r="SB535" s="115"/>
      <c r="SD535" s="78"/>
      <c r="SE535" s="37"/>
      <c r="SF535" s="118"/>
      <c r="SG535" s="117"/>
      <c r="SH535" s="117"/>
      <c r="SI535" s="117"/>
      <c r="SJ535" s="117"/>
      <c r="SK535" s="117"/>
      <c r="SL535" s="117"/>
      <c r="SM535" s="117"/>
      <c r="SN535" s="117"/>
      <c r="SO535" s="117"/>
      <c r="SP535" s="117"/>
      <c r="SQ535" s="117"/>
      <c r="SR535" s="117"/>
      <c r="SS535" s="117"/>
      <c r="ST535" s="117"/>
      <c r="SU535" s="117"/>
      <c r="SV535" s="116"/>
      <c r="SW535" s="117"/>
      <c r="SX535" s="116"/>
      <c r="SY535" s="74">
        <f t="shared" si="994"/>
        <v>0</v>
      </c>
      <c r="TA535" s="115"/>
      <c r="TC535" s="78"/>
      <c r="TD535" s="37"/>
      <c r="TE535" s="118"/>
      <c r="TF535" s="117"/>
      <c r="TG535" s="117"/>
      <c r="TH535" s="117"/>
      <c r="TI535" s="117"/>
      <c r="TJ535" s="117"/>
      <c r="TK535" s="117"/>
      <c r="TL535" s="117"/>
      <c r="TM535" s="117"/>
      <c r="TN535" s="117"/>
      <c r="TO535" s="117"/>
      <c r="TP535" s="117"/>
      <c r="TQ535" s="117"/>
      <c r="TR535" s="117"/>
      <c r="TS535" s="117"/>
      <c r="TT535" s="117"/>
      <c r="TU535" s="116"/>
      <c r="TV535" s="117"/>
      <c r="TW535" s="116"/>
      <c r="TX535" s="74">
        <f t="shared" si="995"/>
        <v>0</v>
      </c>
      <c r="TZ535" s="115"/>
      <c r="UB535" s="78"/>
      <c r="UC535" s="37"/>
      <c r="UD535" s="118"/>
      <c r="UE535" s="117"/>
      <c r="UF535" s="117"/>
      <c r="UG535" s="117"/>
      <c r="UH535" s="117"/>
      <c r="UI535" s="117"/>
      <c r="UJ535" s="117"/>
      <c r="UK535" s="117"/>
      <c r="UL535" s="117"/>
      <c r="UM535" s="117"/>
      <c r="UN535" s="117"/>
      <c r="UO535" s="117"/>
      <c r="UP535" s="117"/>
      <c r="UQ535" s="117"/>
      <c r="UR535" s="117"/>
      <c r="US535" s="117"/>
      <c r="UT535" s="116"/>
      <c r="UU535" s="117"/>
      <c r="UV535" s="116"/>
      <c r="UW535" s="74">
        <f t="shared" si="996"/>
        <v>0</v>
      </c>
      <c r="UY535" s="115"/>
      <c r="VA535" s="78"/>
      <c r="VB535" s="37"/>
      <c r="VC535" s="118"/>
      <c r="VD535" s="117"/>
      <c r="VE535" s="117"/>
      <c r="VF535" s="117"/>
      <c r="VG535" s="117"/>
      <c r="VH535" s="117"/>
      <c r="VI535" s="117"/>
      <c r="VJ535" s="117"/>
      <c r="VK535" s="117"/>
      <c r="VL535" s="117"/>
      <c r="VM535" s="117"/>
      <c r="VN535" s="117"/>
      <c r="VO535" s="117"/>
      <c r="VP535" s="117"/>
      <c r="VQ535" s="117"/>
      <c r="VR535" s="117"/>
      <c r="VS535" s="116"/>
      <c r="VT535" s="117"/>
      <c r="VU535" s="116"/>
      <c r="VV535" s="74">
        <f t="shared" si="997"/>
        <v>0</v>
      </c>
    </row>
    <row r="536" spans="2:594" s="38" customFormat="1" ht="30" outlineLevel="1">
      <c r="B536" s="88"/>
      <c r="C536" s="89">
        <f>IF(ISERROR(I536+1)=TRUE,I536,IF(I536="","",MAX(C$15:C535)+1))</f>
        <v>379</v>
      </c>
      <c r="D536" s="88">
        <f t="shared" si="999"/>
        <v>1</v>
      </c>
      <c r="E536" s="3"/>
      <c r="G536" s="115"/>
      <c r="I536" s="95">
        <f t="shared" si="998"/>
        <v>390</v>
      </c>
      <c r="J536" s="94" t="s">
        <v>302</v>
      </c>
      <c r="K536" s="93"/>
      <c r="L536" s="93"/>
      <c r="M536" s="93"/>
      <c r="N536" s="93"/>
      <c r="O536" s="92"/>
      <c r="P536" s="91" t="s">
        <v>163</v>
      </c>
      <c r="Q536" s="297"/>
      <c r="R536" s="90" t="s">
        <v>141</v>
      </c>
      <c r="S536" s="298"/>
      <c r="U536" s="115"/>
      <c r="W536" s="78"/>
      <c r="X536" s="37"/>
      <c r="Y536" s="118"/>
      <c r="Z536" s="117"/>
      <c r="AA536" s="119"/>
      <c r="AB536" s="117"/>
      <c r="AC536" s="119"/>
      <c r="AD536" s="117"/>
      <c r="AE536" s="117"/>
      <c r="AF536" s="117"/>
      <c r="AG536" s="117"/>
      <c r="AH536" s="117"/>
      <c r="AI536" s="117"/>
      <c r="AJ536" s="117"/>
      <c r="AK536" s="116"/>
      <c r="AL536" s="116"/>
      <c r="AM536" s="116"/>
      <c r="AN536" s="116"/>
      <c r="AO536" s="116"/>
      <c r="AP536" s="116"/>
      <c r="AQ536" s="116"/>
      <c r="AR536" s="74">
        <f t="shared" si="975"/>
        <v>0</v>
      </c>
      <c r="AT536" s="115"/>
      <c r="AV536" s="78"/>
      <c r="AW536" s="37"/>
      <c r="AX536" s="118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6"/>
      <c r="BK536" s="116"/>
      <c r="BL536" s="116"/>
      <c r="BM536" s="116"/>
      <c r="BN536" s="116"/>
      <c r="BO536" s="116"/>
      <c r="BP536" s="116"/>
      <c r="BQ536" s="74">
        <f t="shared" si="976"/>
        <v>0</v>
      </c>
      <c r="BS536" s="115"/>
      <c r="BU536" s="78"/>
      <c r="BV536" s="37"/>
      <c r="BW536" s="118"/>
      <c r="BX536" s="117"/>
      <c r="BY536" s="117"/>
      <c r="BZ536" s="117"/>
      <c r="CA536" s="117"/>
      <c r="CB536" s="117"/>
      <c r="CC536" s="117"/>
      <c r="CD536" s="117"/>
      <c r="CE536" s="117"/>
      <c r="CF536" s="117"/>
      <c r="CG536" s="117"/>
      <c r="CH536" s="117"/>
      <c r="CI536" s="116"/>
      <c r="CJ536" s="116"/>
      <c r="CK536" s="116"/>
      <c r="CL536" s="116"/>
      <c r="CM536" s="116"/>
      <c r="CN536" s="116"/>
      <c r="CO536" s="116"/>
      <c r="CP536" s="74">
        <f t="shared" si="977"/>
        <v>0</v>
      </c>
      <c r="CR536" s="115"/>
      <c r="CT536" s="78"/>
      <c r="CU536" s="37"/>
      <c r="CV536" s="118"/>
      <c r="CW536" s="117"/>
      <c r="CX536" s="117"/>
      <c r="CY536" s="117"/>
      <c r="CZ536" s="117"/>
      <c r="DA536" s="117"/>
      <c r="DB536" s="117"/>
      <c r="DC536" s="117"/>
      <c r="DD536" s="117"/>
      <c r="DE536" s="117"/>
      <c r="DF536" s="117"/>
      <c r="DG536" s="117"/>
      <c r="DH536" s="116"/>
      <c r="DI536" s="116"/>
      <c r="DJ536" s="116"/>
      <c r="DK536" s="116"/>
      <c r="DL536" s="116"/>
      <c r="DM536" s="116"/>
      <c r="DN536" s="116"/>
      <c r="DO536" s="74">
        <f t="shared" si="978"/>
        <v>0</v>
      </c>
      <c r="DQ536" s="115"/>
      <c r="DS536" s="78"/>
      <c r="DT536" s="37"/>
      <c r="DU536" s="118"/>
      <c r="DV536" s="117"/>
      <c r="DW536" s="117"/>
      <c r="DX536" s="117"/>
      <c r="DY536" s="117"/>
      <c r="DZ536" s="117"/>
      <c r="EA536" s="117"/>
      <c r="EB536" s="117"/>
      <c r="EC536" s="117"/>
      <c r="ED536" s="117"/>
      <c r="EE536" s="117"/>
      <c r="EF536" s="117"/>
      <c r="EG536" s="116"/>
      <c r="EH536" s="116"/>
      <c r="EI536" s="116"/>
      <c r="EJ536" s="116"/>
      <c r="EK536" s="116"/>
      <c r="EL536" s="116"/>
      <c r="EM536" s="116"/>
      <c r="EN536" s="74">
        <f t="shared" si="979"/>
        <v>0</v>
      </c>
      <c r="EP536" s="115"/>
      <c r="ER536" s="78"/>
      <c r="ES536" s="37"/>
      <c r="ET536" s="118"/>
      <c r="EU536" s="117"/>
      <c r="EV536" s="117"/>
      <c r="EW536" s="117"/>
      <c r="EX536" s="117"/>
      <c r="EY536" s="117"/>
      <c r="EZ536" s="117"/>
      <c r="FA536" s="117"/>
      <c r="FB536" s="117"/>
      <c r="FC536" s="117"/>
      <c r="FD536" s="117"/>
      <c r="FE536" s="117"/>
      <c r="FF536" s="117"/>
      <c r="FG536" s="117"/>
      <c r="FH536" s="116"/>
      <c r="FI536" s="116"/>
      <c r="FJ536" s="116"/>
      <c r="FK536" s="116"/>
      <c r="FL536" s="116"/>
      <c r="FM536" s="74">
        <f t="shared" si="980"/>
        <v>0</v>
      </c>
      <c r="FO536" s="115"/>
      <c r="FQ536" s="78"/>
      <c r="FR536" s="37"/>
      <c r="FS536" s="118"/>
      <c r="FT536" s="117"/>
      <c r="FU536" s="117"/>
      <c r="FV536" s="117"/>
      <c r="FW536" s="117"/>
      <c r="FX536" s="117"/>
      <c r="FY536" s="117"/>
      <c r="FZ536" s="117"/>
      <c r="GA536" s="117"/>
      <c r="GB536" s="117"/>
      <c r="GC536" s="117"/>
      <c r="GD536" s="117"/>
      <c r="GE536" s="117"/>
      <c r="GF536" s="117"/>
      <c r="GG536" s="116"/>
      <c r="GH536" s="116"/>
      <c r="GI536" s="116"/>
      <c r="GJ536" s="116"/>
      <c r="GK536" s="116"/>
      <c r="GL536" s="74">
        <f t="shared" si="981"/>
        <v>0</v>
      </c>
      <c r="GN536" s="115"/>
      <c r="GP536" s="78"/>
      <c r="GQ536" s="37"/>
      <c r="GR536" s="118"/>
      <c r="GS536" s="117"/>
      <c r="GT536" s="117"/>
      <c r="GU536" s="117"/>
      <c r="GV536" s="117"/>
      <c r="GW536" s="117"/>
      <c r="GX536" s="117"/>
      <c r="GY536" s="117"/>
      <c r="GZ536" s="117"/>
      <c r="HA536" s="117"/>
      <c r="HB536" s="117"/>
      <c r="HC536" s="117"/>
      <c r="HD536" s="117"/>
      <c r="HE536" s="117"/>
      <c r="HF536" s="116"/>
      <c r="HG536" s="116"/>
      <c r="HH536" s="116"/>
      <c r="HI536" s="116"/>
      <c r="HJ536" s="116"/>
      <c r="HK536" s="74">
        <f t="shared" si="982"/>
        <v>0</v>
      </c>
      <c r="HM536" s="115"/>
      <c r="HO536" s="78"/>
      <c r="HP536" s="37"/>
      <c r="HQ536" s="118"/>
      <c r="HR536" s="117"/>
      <c r="HS536" s="117"/>
      <c r="HT536" s="117"/>
      <c r="HU536" s="117"/>
      <c r="HV536" s="117"/>
      <c r="HW536" s="117"/>
      <c r="HX536" s="117"/>
      <c r="HY536" s="117"/>
      <c r="HZ536" s="117"/>
      <c r="IA536" s="117"/>
      <c r="IB536" s="117"/>
      <c r="IC536" s="117"/>
      <c r="ID536" s="117"/>
      <c r="IE536" s="116"/>
      <c r="IF536" s="116"/>
      <c r="IG536" s="116"/>
      <c r="IH536" s="116"/>
      <c r="II536" s="116"/>
      <c r="IJ536" s="74">
        <f t="shared" si="983"/>
        <v>0</v>
      </c>
      <c r="IL536" s="115"/>
      <c r="IN536" s="78"/>
      <c r="IO536" s="37"/>
      <c r="IP536" s="118"/>
      <c r="IQ536" s="117"/>
      <c r="IR536" s="117"/>
      <c r="IS536" s="117"/>
      <c r="IT536" s="117"/>
      <c r="IU536" s="117"/>
      <c r="IV536" s="117"/>
      <c r="IW536" s="117"/>
      <c r="IX536" s="116"/>
      <c r="IY536" s="116"/>
      <c r="IZ536" s="116"/>
      <c r="JA536" s="116"/>
      <c r="JB536" s="116"/>
      <c r="JC536" s="116"/>
      <c r="JD536" s="116"/>
      <c r="JE536" s="116"/>
      <c r="JF536" s="116"/>
      <c r="JG536" s="116"/>
      <c r="JH536" s="116"/>
      <c r="JI536" s="74">
        <f t="shared" si="984"/>
        <v>0</v>
      </c>
      <c r="JK536" s="115"/>
      <c r="JM536" s="78"/>
      <c r="JN536" s="37"/>
      <c r="JO536" s="118"/>
      <c r="JP536" s="117"/>
      <c r="JQ536" s="117"/>
      <c r="JR536" s="117"/>
      <c r="JS536" s="117"/>
      <c r="JT536" s="117"/>
      <c r="JU536" s="117"/>
      <c r="JV536" s="117"/>
      <c r="JW536" s="116"/>
      <c r="JX536" s="116"/>
      <c r="JY536" s="116"/>
      <c r="JZ536" s="116"/>
      <c r="KA536" s="116"/>
      <c r="KB536" s="116"/>
      <c r="KC536" s="116"/>
      <c r="KD536" s="116"/>
      <c r="KE536" s="116"/>
      <c r="KF536" s="116"/>
      <c r="KG536" s="116"/>
      <c r="KH536" s="74">
        <f t="shared" si="985"/>
        <v>0</v>
      </c>
      <c r="KJ536" s="115"/>
      <c r="KL536" s="78"/>
      <c r="KM536" s="37"/>
      <c r="KN536" s="118"/>
      <c r="KO536" s="117"/>
      <c r="KP536" s="117"/>
      <c r="KQ536" s="117"/>
      <c r="KR536" s="117"/>
      <c r="KS536" s="117"/>
      <c r="KT536" s="117"/>
      <c r="KU536" s="117"/>
      <c r="KV536" s="116"/>
      <c r="KW536" s="116"/>
      <c r="KX536" s="116"/>
      <c r="KY536" s="116"/>
      <c r="KZ536" s="116"/>
      <c r="LA536" s="116"/>
      <c r="LB536" s="116"/>
      <c r="LC536" s="116"/>
      <c r="LD536" s="116"/>
      <c r="LE536" s="116"/>
      <c r="LF536" s="116"/>
      <c r="LG536" s="74">
        <f t="shared" si="986"/>
        <v>0</v>
      </c>
      <c r="LI536" s="115"/>
      <c r="LK536" s="78"/>
      <c r="LL536" s="37"/>
      <c r="LM536" s="118"/>
      <c r="LN536" s="117"/>
      <c r="LO536" s="117"/>
      <c r="LP536" s="117"/>
      <c r="LQ536" s="117"/>
      <c r="LR536" s="117"/>
      <c r="LS536" s="117"/>
      <c r="LT536" s="117"/>
      <c r="LU536" s="116"/>
      <c r="LV536" s="116"/>
      <c r="LW536" s="116"/>
      <c r="LX536" s="116"/>
      <c r="LY536" s="116"/>
      <c r="LZ536" s="116"/>
      <c r="MA536" s="116"/>
      <c r="MB536" s="116"/>
      <c r="MC536" s="116"/>
      <c r="MD536" s="116"/>
      <c r="ME536" s="116"/>
      <c r="MF536" s="74">
        <f t="shared" si="987"/>
        <v>0</v>
      </c>
      <c r="MH536" s="115"/>
      <c r="MJ536" s="78"/>
      <c r="MK536" s="37"/>
      <c r="ML536" s="118"/>
      <c r="MM536" s="117"/>
      <c r="MN536" s="117"/>
      <c r="MO536" s="117"/>
      <c r="MP536" s="117"/>
      <c r="MQ536" s="117"/>
      <c r="MR536" s="117"/>
      <c r="MS536" s="117"/>
      <c r="MT536" s="116"/>
      <c r="MU536" s="116"/>
      <c r="MV536" s="116"/>
      <c r="MW536" s="116"/>
      <c r="MX536" s="116"/>
      <c r="MY536" s="116"/>
      <c r="MZ536" s="116"/>
      <c r="NA536" s="116"/>
      <c r="NB536" s="116"/>
      <c r="NC536" s="116"/>
      <c r="ND536" s="116"/>
      <c r="NE536" s="74">
        <f t="shared" si="988"/>
        <v>0</v>
      </c>
      <c r="NG536" s="115"/>
      <c r="NI536" s="78"/>
      <c r="NJ536" s="37"/>
      <c r="NK536" s="118"/>
      <c r="NL536" s="117"/>
      <c r="NM536" s="117"/>
      <c r="NN536" s="117"/>
      <c r="NO536" s="117"/>
      <c r="NP536" s="117"/>
      <c r="NQ536" s="117"/>
      <c r="NR536" s="117"/>
      <c r="NS536" s="117"/>
      <c r="NT536" s="117"/>
      <c r="NU536" s="117"/>
      <c r="NV536" s="117"/>
      <c r="NW536" s="117"/>
      <c r="NX536" s="117"/>
      <c r="NY536" s="117"/>
      <c r="NZ536" s="117"/>
      <c r="OA536" s="116"/>
      <c r="OB536" s="117"/>
      <c r="OC536" s="116"/>
      <c r="OD536" s="74">
        <f t="shared" si="989"/>
        <v>0</v>
      </c>
      <c r="OF536" s="115"/>
      <c r="OH536" s="78"/>
      <c r="OI536" s="37"/>
      <c r="OJ536" s="118"/>
      <c r="OK536" s="117"/>
      <c r="OL536" s="117"/>
      <c r="OM536" s="117"/>
      <c r="ON536" s="117"/>
      <c r="OO536" s="117"/>
      <c r="OP536" s="117"/>
      <c r="OQ536" s="117"/>
      <c r="OR536" s="117"/>
      <c r="OS536" s="117"/>
      <c r="OT536" s="117"/>
      <c r="OU536" s="117"/>
      <c r="OV536" s="117"/>
      <c r="OW536" s="117"/>
      <c r="OX536" s="117"/>
      <c r="OY536" s="117"/>
      <c r="OZ536" s="116"/>
      <c r="PA536" s="117"/>
      <c r="PB536" s="116"/>
      <c r="PC536" s="74">
        <f t="shared" si="990"/>
        <v>0</v>
      </c>
      <c r="PE536" s="115"/>
      <c r="PG536" s="78"/>
      <c r="PH536" s="37"/>
      <c r="PI536" s="118"/>
      <c r="PJ536" s="117"/>
      <c r="PK536" s="117"/>
      <c r="PL536" s="117"/>
      <c r="PM536" s="117"/>
      <c r="PN536" s="117"/>
      <c r="PO536" s="117"/>
      <c r="PP536" s="117"/>
      <c r="PQ536" s="117"/>
      <c r="PR536" s="117"/>
      <c r="PS536" s="117"/>
      <c r="PT536" s="117"/>
      <c r="PU536" s="117"/>
      <c r="PV536" s="117"/>
      <c r="PW536" s="117"/>
      <c r="PX536" s="117"/>
      <c r="PY536" s="116"/>
      <c r="PZ536" s="117"/>
      <c r="QA536" s="116"/>
      <c r="QB536" s="74">
        <f t="shared" si="991"/>
        <v>0</v>
      </c>
      <c r="QD536" s="115"/>
      <c r="QF536" s="78"/>
      <c r="QG536" s="37"/>
      <c r="QH536" s="118"/>
      <c r="QI536" s="117"/>
      <c r="QJ536" s="117"/>
      <c r="QK536" s="117"/>
      <c r="QL536" s="117"/>
      <c r="QM536" s="117"/>
      <c r="QN536" s="117"/>
      <c r="QO536" s="117"/>
      <c r="QP536" s="117"/>
      <c r="QQ536" s="117"/>
      <c r="QR536" s="117"/>
      <c r="QS536" s="117"/>
      <c r="QT536" s="117"/>
      <c r="QU536" s="117"/>
      <c r="QV536" s="117"/>
      <c r="QW536" s="117"/>
      <c r="QX536" s="116"/>
      <c r="QY536" s="117"/>
      <c r="QZ536" s="116"/>
      <c r="RA536" s="74">
        <f t="shared" si="992"/>
        <v>0</v>
      </c>
      <c r="RC536" s="115"/>
      <c r="RE536" s="78"/>
      <c r="RF536" s="37"/>
      <c r="RG536" s="118"/>
      <c r="RH536" s="117"/>
      <c r="RI536" s="117"/>
      <c r="RJ536" s="117"/>
      <c r="RK536" s="117"/>
      <c r="RL536" s="117"/>
      <c r="RM536" s="117"/>
      <c r="RN536" s="117"/>
      <c r="RO536" s="117"/>
      <c r="RP536" s="117"/>
      <c r="RQ536" s="117"/>
      <c r="RR536" s="117"/>
      <c r="RS536" s="117"/>
      <c r="RT536" s="117"/>
      <c r="RU536" s="117"/>
      <c r="RV536" s="117"/>
      <c r="RW536" s="116"/>
      <c r="RX536" s="117"/>
      <c r="RY536" s="116"/>
      <c r="RZ536" s="74">
        <f t="shared" si="993"/>
        <v>0</v>
      </c>
      <c r="SB536" s="115"/>
      <c r="SD536" s="78"/>
      <c r="SE536" s="37"/>
      <c r="SF536" s="118"/>
      <c r="SG536" s="117"/>
      <c r="SH536" s="117"/>
      <c r="SI536" s="117"/>
      <c r="SJ536" s="117"/>
      <c r="SK536" s="117"/>
      <c r="SL536" s="117"/>
      <c r="SM536" s="117"/>
      <c r="SN536" s="117"/>
      <c r="SO536" s="117"/>
      <c r="SP536" s="117"/>
      <c r="SQ536" s="117"/>
      <c r="SR536" s="117"/>
      <c r="SS536" s="117"/>
      <c r="ST536" s="117"/>
      <c r="SU536" s="117"/>
      <c r="SV536" s="116"/>
      <c r="SW536" s="117"/>
      <c r="SX536" s="116"/>
      <c r="SY536" s="74">
        <f t="shared" si="994"/>
        <v>0</v>
      </c>
      <c r="TA536" s="115"/>
      <c r="TC536" s="78"/>
      <c r="TD536" s="37"/>
      <c r="TE536" s="118"/>
      <c r="TF536" s="117"/>
      <c r="TG536" s="117"/>
      <c r="TH536" s="117"/>
      <c r="TI536" s="117"/>
      <c r="TJ536" s="117"/>
      <c r="TK536" s="117"/>
      <c r="TL536" s="117"/>
      <c r="TM536" s="117"/>
      <c r="TN536" s="117"/>
      <c r="TO536" s="117"/>
      <c r="TP536" s="117"/>
      <c r="TQ536" s="117"/>
      <c r="TR536" s="117"/>
      <c r="TS536" s="117"/>
      <c r="TT536" s="117"/>
      <c r="TU536" s="116"/>
      <c r="TV536" s="117"/>
      <c r="TW536" s="116"/>
      <c r="TX536" s="74">
        <f t="shared" si="995"/>
        <v>0</v>
      </c>
      <c r="TZ536" s="115"/>
      <c r="UB536" s="78"/>
      <c r="UC536" s="37"/>
      <c r="UD536" s="118"/>
      <c r="UE536" s="117"/>
      <c r="UF536" s="117"/>
      <c r="UG536" s="117"/>
      <c r="UH536" s="117"/>
      <c r="UI536" s="117"/>
      <c r="UJ536" s="117"/>
      <c r="UK536" s="117"/>
      <c r="UL536" s="117"/>
      <c r="UM536" s="117"/>
      <c r="UN536" s="117"/>
      <c r="UO536" s="117"/>
      <c r="UP536" s="117"/>
      <c r="UQ536" s="117"/>
      <c r="UR536" s="117"/>
      <c r="US536" s="117"/>
      <c r="UT536" s="116"/>
      <c r="UU536" s="117"/>
      <c r="UV536" s="116"/>
      <c r="UW536" s="74">
        <f t="shared" si="996"/>
        <v>0</v>
      </c>
      <c r="UY536" s="115"/>
      <c r="VA536" s="78"/>
      <c r="VB536" s="37"/>
      <c r="VC536" s="118"/>
      <c r="VD536" s="117"/>
      <c r="VE536" s="117"/>
      <c r="VF536" s="117"/>
      <c r="VG536" s="117"/>
      <c r="VH536" s="117"/>
      <c r="VI536" s="117"/>
      <c r="VJ536" s="117"/>
      <c r="VK536" s="117"/>
      <c r="VL536" s="117"/>
      <c r="VM536" s="117"/>
      <c r="VN536" s="117"/>
      <c r="VO536" s="117"/>
      <c r="VP536" s="117"/>
      <c r="VQ536" s="117"/>
      <c r="VR536" s="117"/>
      <c r="VS536" s="116"/>
      <c r="VT536" s="117"/>
      <c r="VU536" s="116"/>
      <c r="VV536" s="74">
        <f t="shared" si="997"/>
        <v>0</v>
      </c>
    </row>
    <row r="537" spans="2:594" s="38" customFormat="1" outlineLevel="1">
      <c r="B537" s="88"/>
      <c r="C537" s="89">
        <f>IF(ISERROR(I537+1)=TRUE,I537,IF(I537="","",MAX(C$15:C536)+1))</f>
        <v>380</v>
      </c>
      <c r="D537" s="88">
        <f t="shared" si="999"/>
        <v>1</v>
      </c>
      <c r="E537" s="3"/>
      <c r="G537" s="115"/>
      <c r="I537" s="95">
        <f t="shared" si="998"/>
        <v>391</v>
      </c>
      <c r="J537" s="94" t="s">
        <v>301</v>
      </c>
      <c r="K537" s="93"/>
      <c r="L537" s="93"/>
      <c r="M537" s="93"/>
      <c r="N537" s="93"/>
      <c r="O537" s="92"/>
      <c r="P537" s="91" t="s">
        <v>154</v>
      </c>
      <c r="Q537" s="297"/>
      <c r="R537" s="90" t="s">
        <v>141</v>
      </c>
      <c r="S537" s="298"/>
      <c r="U537" s="115"/>
      <c r="W537" s="78"/>
      <c r="X537" s="37"/>
      <c r="Y537" s="118"/>
      <c r="Z537" s="117"/>
      <c r="AA537" s="119"/>
      <c r="AB537" s="117"/>
      <c r="AC537" s="119"/>
      <c r="AD537" s="117"/>
      <c r="AE537" s="117"/>
      <c r="AF537" s="117"/>
      <c r="AG537" s="117"/>
      <c r="AH537" s="117"/>
      <c r="AI537" s="117"/>
      <c r="AJ537" s="117"/>
      <c r="AK537" s="116"/>
      <c r="AL537" s="116"/>
      <c r="AM537" s="116"/>
      <c r="AN537" s="116"/>
      <c r="AO537" s="116"/>
      <c r="AP537" s="116"/>
      <c r="AQ537" s="116"/>
      <c r="AR537" s="74">
        <f t="shared" si="975"/>
        <v>0</v>
      </c>
      <c r="AT537" s="115"/>
      <c r="AV537" s="78"/>
      <c r="AW537" s="37"/>
      <c r="AX537" s="118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6"/>
      <c r="BK537" s="116"/>
      <c r="BL537" s="116"/>
      <c r="BM537" s="116"/>
      <c r="BN537" s="116"/>
      <c r="BO537" s="116"/>
      <c r="BP537" s="116"/>
      <c r="BQ537" s="74">
        <f t="shared" si="976"/>
        <v>0</v>
      </c>
      <c r="BS537" s="115"/>
      <c r="BU537" s="78"/>
      <c r="BV537" s="37"/>
      <c r="BW537" s="118"/>
      <c r="BX537" s="117"/>
      <c r="BY537" s="117"/>
      <c r="BZ537" s="117"/>
      <c r="CA537" s="117"/>
      <c r="CB537" s="117"/>
      <c r="CC537" s="117"/>
      <c r="CD537" s="117"/>
      <c r="CE537" s="117"/>
      <c r="CF537" s="117"/>
      <c r="CG537" s="117"/>
      <c r="CH537" s="117"/>
      <c r="CI537" s="116"/>
      <c r="CJ537" s="116"/>
      <c r="CK537" s="116"/>
      <c r="CL537" s="116"/>
      <c r="CM537" s="116"/>
      <c r="CN537" s="116"/>
      <c r="CO537" s="116"/>
      <c r="CP537" s="74">
        <f t="shared" si="977"/>
        <v>0</v>
      </c>
      <c r="CR537" s="115"/>
      <c r="CT537" s="78"/>
      <c r="CU537" s="37"/>
      <c r="CV537" s="118"/>
      <c r="CW537" s="117"/>
      <c r="CX537" s="117"/>
      <c r="CY537" s="117"/>
      <c r="CZ537" s="117"/>
      <c r="DA537" s="117"/>
      <c r="DB537" s="117"/>
      <c r="DC537" s="117"/>
      <c r="DD537" s="117"/>
      <c r="DE537" s="117"/>
      <c r="DF537" s="117"/>
      <c r="DG537" s="117"/>
      <c r="DH537" s="116"/>
      <c r="DI537" s="116"/>
      <c r="DJ537" s="116"/>
      <c r="DK537" s="116"/>
      <c r="DL537" s="116"/>
      <c r="DM537" s="116"/>
      <c r="DN537" s="116"/>
      <c r="DO537" s="74">
        <f t="shared" si="978"/>
        <v>0</v>
      </c>
      <c r="DQ537" s="115"/>
      <c r="DS537" s="78"/>
      <c r="DT537" s="37"/>
      <c r="DU537" s="118"/>
      <c r="DV537" s="117"/>
      <c r="DW537" s="117"/>
      <c r="DX537" s="117"/>
      <c r="DY537" s="117"/>
      <c r="DZ537" s="117"/>
      <c r="EA537" s="117"/>
      <c r="EB537" s="117"/>
      <c r="EC537" s="117"/>
      <c r="ED537" s="117"/>
      <c r="EE537" s="117"/>
      <c r="EF537" s="117"/>
      <c r="EG537" s="116"/>
      <c r="EH537" s="116"/>
      <c r="EI537" s="116"/>
      <c r="EJ537" s="116"/>
      <c r="EK537" s="116"/>
      <c r="EL537" s="116"/>
      <c r="EM537" s="116"/>
      <c r="EN537" s="74">
        <f t="shared" si="979"/>
        <v>0</v>
      </c>
      <c r="EP537" s="115"/>
      <c r="ER537" s="78"/>
      <c r="ES537" s="37"/>
      <c r="ET537" s="118"/>
      <c r="EU537" s="117"/>
      <c r="EV537" s="117"/>
      <c r="EW537" s="117"/>
      <c r="EX537" s="117"/>
      <c r="EY537" s="117"/>
      <c r="EZ537" s="117"/>
      <c r="FA537" s="117"/>
      <c r="FB537" s="117"/>
      <c r="FC537" s="117"/>
      <c r="FD537" s="117"/>
      <c r="FE537" s="117"/>
      <c r="FF537" s="117"/>
      <c r="FG537" s="117"/>
      <c r="FH537" s="116"/>
      <c r="FI537" s="116"/>
      <c r="FJ537" s="116"/>
      <c r="FK537" s="116"/>
      <c r="FL537" s="116"/>
      <c r="FM537" s="74">
        <f t="shared" si="980"/>
        <v>0</v>
      </c>
      <c r="FO537" s="115"/>
      <c r="FQ537" s="78"/>
      <c r="FR537" s="37"/>
      <c r="FS537" s="118"/>
      <c r="FT537" s="117"/>
      <c r="FU537" s="117"/>
      <c r="FV537" s="117"/>
      <c r="FW537" s="117"/>
      <c r="FX537" s="117"/>
      <c r="FY537" s="117"/>
      <c r="FZ537" s="117"/>
      <c r="GA537" s="117"/>
      <c r="GB537" s="117"/>
      <c r="GC537" s="117"/>
      <c r="GD537" s="117"/>
      <c r="GE537" s="117"/>
      <c r="GF537" s="117"/>
      <c r="GG537" s="116"/>
      <c r="GH537" s="116"/>
      <c r="GI537" s="116"/>
      <c r="GJ537" s="116"/>
      <c r="GK537" s="116"/>
      <c r="GL537" s="74">
        <f t="shared" si="981"/>
        <v>0</v>
      </c>
      <c r="GN537" s="115"/>
      <c r="GP537" s="78"/>
      <c r="GQ537" s="37"/>
      <c r="GR537" s="118"/>
      <c r="GS537" s="117"/>
      <c r="GT537" s="117"/>
      <c r="GU537" s="117"/>
      <c r="GV537" s="117"/>
      <c r="GW537" s="117"/>
      <c r="GX537" s="117"/>
      <c r="GY537" s="117"/>
      <c r="GZ537" s="117"/>
      <c r="HA537" s="117"/>
      <c r="HB537" s="117"/>
      <c r="HC537" s="117"/>
      <c r="HD537" s="117"/>
      <c r="HE537" s="117"/>
      <c r="HF537" s="116"/>
      <c r="HG537" s="116"/>
      <c r="HH537" s="116"/>
      <c r="HI537" s="116"/>
      <c r="HJ537" s="116"/>
      <c r="HK537" s="74">
        <f t="shared" si="982"/>
        <v>0</v>
      </c>
      <c r="HM537" s="115"/>
      <c r="HO537" s="78"/>
      <c r="HP537" s="37"/>
      <c r="HQ537" s="118"/>
      <c r="HR537" s="117"/>
      <c r="HS537" s="117"/>
      <c r="HT537" s="117"/>
      <c r="HU537" s="117"/>
      <c r="HV537" s="117"/>
      <c r="HW537" s="117"/>
      <c r="HX537" s="117"/>
      <c r="HY537" s="117"/>
      <c r="HZ537" s="117"/>
      <c r="IA537" s="117"/>
      <c r="IB537" s="117"/>
      <c r="IC537" s="117"/>
      <c r="ID537" s="117"/>
      <c r="IE537" s="116"/>
      <c r="IF537" s="116"/>
      <c r="IG537" s="116"/>
      <c r="IH537" s="116"/>
      <c r="II537" s="116"/>
      <c r="IJ537" s="74">
        <f t="shared" si="983"/>
        <v>0</v>
      </c>
      <c r="IL537" s="115"/>
      <c r="IN537" s="78"/>
      <c r="IO537" s="37"/>
      <c r="IP537" s="118"/>
      <c r="IQ537" s="117"/>
      <c r="IR537" s="117"/>
      <c r="IS537" s="117"/>
      <c r="IT537" s="117"/>
      <c r="IU537" s="117"/>
      <c r="IV537" s="117"/>
      <c r="IW537" s="117"/>
      <c r="IX537" s="116"/>
      <c r="IY537" s="116"/>
      <c r="IZ537" s="116"/>
      <c r="JA537" s="116"/>
      <c r="JB537" s="116"/>
      <c r="JC537" s="116"/>
      <c r="JD537" s="116"/>
      <c r="JE537" s="116"/>
      <c r="JF537" s="116"/>
      <c r="JG537" s="116"/>
      <c r="JH537" s="116"/>
      <c r="JI537" s="74">
        <f t="shared" si="984"/>
        <v>0</v>
      </c>
      <c r="JK537" s="115"/>
      <c r="JM537" s="78"/>
      <c r="JN537" s="37"/>
      <c r="JO537" s="118"/>
      <c r="JP537" s="117"/>
      <c r="JQ537" s="117"/>
      <c r="JR537" s="117"/>
      <c r="JS537" s="117"/>
      <c r="JT537" s="117"/>
      <c r="JU537" s="117"/>
      <c r="JV537" s="117"/>
      <c r="JW537" s="116"/>
      <c r="JX537" s="116"/>
      <c r="JY537" s="116"/>
      <c r="JZ537" s="116"/>
      <c r="KA537" s="116"/>
      <c r="KB537" s="116"/>
      <c r="KC537" s="116"/>
      <c r="KD537" s="116"/>
      <c r="KE537" s="116"/>
      <c r="KF537" s="116"/>
      <c r="KG537" s="116"/>
      <c r="KH537" s="74">
        <f t="shared" si="985"/>
        <v>0</v>
      </c>
      <c r="KJ537" s="115"/>
      <c r="KL537" s="78"/>
      <c r="KM537" s="37"/>
      <c r="KN537" s="118"/>
      <c r="KO537" s="117"/>
      <c r="KP537" s="117"/>
      <c r="KQ537" s="117"/>
      <c r="KR537" s="117"/>
      <c r="KS537" s="117"/>
      <c r="KT537" s="117"/>
      <c r="KU537" s="117"/>
      <c r="KV537" s="116"/>
      <c r="KW537" s="116"/>
      <c r="KX537" s="116"/>
      <c r="KY537" s="116"/>
      <c r="KZ537" s="116"/>
      <c r="LA537" s="116"/>
      <c r="LB537" s="116"/>
      <c r="LC537" s="116"/>
      <c r="LD537" s="116"/>
      <c r="LE537" s="116"/>
      <c r="LF537" s="116"/>
      <c r="LG537" s="74">
        <f t="shared" si="986"/>
        <v>0</v>
      </c>
      <c r="LI537" s="115"/>
      <c r="LK537" s="78"/>
      <c r="LL537" s="37"/>
      <c r="LM537" s="118"/>
      <c r="LN537" s="117"/>
      <c r="LO537" s="117"/>
      <c r="LP537" s="117"/>
      <c r="LQ537" s="117"/>
      <c r="LR537" s="117"/>
      <c r="LS537" s="117"/>
      <c r="LT537" s="117"/>
      <c r="LU537" s="116"/>
      <c r="LV537" s="116"/>
      <c r="LW537" s="116"/>
      <c r="LX537" s="116"/>
      <c r="LY537" s="116"/>
      <c r="LZ537" s="116"/>
      <c r="MA537" s="116"/>
      <c r="MB537" s="116"/>
      <c r="MC537" s="116"/>
      <c r="MD537" s="116"/>
      <c r="ME537" s="116"/>
      <c r="MF537" s="74">
        <f t="shared" si="987"/>
        <v>0</v>
      </c>
      <c r="MH537" s="115"/>
      <c r="MJ537" s="78"/>
      <c r="MK537" s="37"/>
      <c r="ML537" s="118"/>
      <c r="MM537" s="117"/>
      <c r="MN537" s="117"/>
      <c r="MO537" s="117"/>
      <c r="MP537" s="117"/>
      <c r="MQ537" s="117"/>
      <c r="MR537" s="117"/>
      <c r="MS537" s="117"/>
      <c r="MT537" s="116"/>
      <c r="MU537" s="116"/>
      <c r="MV537" s="116"/>
      <c r="MW537" s="116"/>
      <c r="MX537" s="116"/>
      <c r="MY537" s="116"/>
      <c r="MZ537" s="116"/>
      <c r="NA537" s="116"/>
      <c r="NB537" s="116"/>
      <c r="NC537" s="116"/>
      <c r="ND537" s="116"/>
      <c r="NE537" s="74">
        <f t="shared" si="988"/>
        <v>0</v>
      </c>
      <c r="NG537" s="115"/>
      <c r="NI537" s="78"/>
      <c r="NJ537" s="37"/>
      <c r="NK537" s="118"/>
      <c r="NL537" s="117"/>
      <c r="NM537" s="117"/>
      <c r="NN537" s="117"/>
      <c r="NO537" s="117"/>
      <c r="NP537" s="117"/>
      <c r="NQ537" s="117"/>
      <c r="NR537" s="117"/>
      <c r="NS537" s="117"/>
      <c r="NT537" s="117"/>
      <c r="NU537" s="117"/>
      <c r="NV537" s="117"/>
      <c r="NW537" s="117"/>
      <c r="NX537" s="117"/>
      <c r="NY537" s="117"/>
      <c r="NZ537" s="117"/>
      <c r="OA537" s="116"/>
      <c r="OB537" s="117"/>
      <c r="OC537" s="116"/>
      <c r="OD537" s="74">
        <f t="shared" si="989"/>
        <v>0</v>
      </c>
      <c r="OF537" s="115"/>
      <c r="OH537" s="78"/>
      <c r="OI537" s="37"/>
      <c r="OJ537" s="118"/>
      <c r="OK537" s="117"/>
      <c r="OL537" s="117"/>
      <c r="OM537" s="117"/>
      <c r="ON537" s="117"/>
      <c r="OO537" s="117"/>
      <c r="OP537" s="117"/>
      <c r="OQ537" s="117"/>
      <c r="OR537" s="117"/>
      <c r="OS537" s="117"/>
      <c r="OT537" s="117"/>
      <c r="OU537" s="117"/>
      <c r="OV537" s="117"/>
      <c r="OW537" s="117"/>
      <c r="OX537" s="117"/>
      <c r="OY537" s="117"/>
      <c r="OZ537" s="116"/>
      <c r="PA537" s="117"/>
      <c r="PB537" s="116"/>
      <c r="PC537" s="74">
        <f t="shared" si="990"/>
        <v>0</v>
      </c>
      <c r="PE537" s="115"/>
      <c r="PG537" s="78"/>
      <c r="PH537" s="37"/>
      <c r="PI537" s="118"/>
      <c r="PJ537" s="117"/>
      <c r="PK537" s="117"/>
      <c r="PL537" s="117"/>
      <c r="PM537" s="117"/>
      <c r="PN537" s="117"/>
      <c r="PO537" s="117"/>
      <c r="PP537" s="117"/>
      <c r="PQ537" s="117"/>
      <c r="PR537" s="117"/>
      <c r="PS537" s="117"/>
      <c r="PT537" s="117"/>
      <c r="PU537" s="117"/>
      <c r="PV537" s="117"/>
      <c r="PW537" s="117"/>
      <c r="PX537" s="117"/>
      <c r="PY537" s="116"/>
      <c r="PZ537" s="117"/>
      <c r="QA537" s="116"/>
      <c r="QB537" s="74">
        <f t="shared" si="991"/>
        <v>0</v>
      </c>
      <c r="QD537" s="115"/>
      <c r="QF537" s="78"/>
      <c r="QG537" s="37"/>
      <c r="QH537" s="118"/>
      <c r="QI537" s="117"/>
      <c r="QJ537" s="117"/>
      <c r="QK537" s="117"/>
      <c r="QL537" s="117"/>
      <c r="QM537" s="117"/>
      <c r="QN537" s="117"/>
      <c r="QO537" s="117"/>
      <c r="QP537" s="117"/>
      <c r="QQ537" s="117"/>
      <c r="QR537" s="117"/>
      <c r="QS537" s="117"/>
      <c r="QT537" s="117"/>
      <c r="QU537" s="117"/>
      <c r="QV537" s="117"/>
      <c r="QW537" s="117"/>
      <c r="QX537" s="116"/>
      <c r="QY537" s="117"/>
      <c r="QZ537" s="116"/>
      <c r="RA537" s="74">
        <f t="shared" si="992"/>
        <v>0</v>
      </c>
      <c r="RC537" s="115"/>
      <c r="RE537" s="78"/>
      <c r="RF537" s="37"/>
      <c r="RG537" s="118"/>
      <c r="RH537" s="117"/>
      <c r="RI537" s="117"/>
      <c r="RJ537" s="117"/>
      <c r="RK537" s="117"/>
      <c r="RL537" s="117"/>
      <c r="RM537" s="117"/>
      <c r="RN537" s="117"/>
      <c r="RO537" s="117"/>
      <c r="RP537" s="117"/>
      <c r="RQ537" s="117"/>
      <c r="RR537" s="117"/>
      <c r="RS537" s="117"/>
      <c r="RT537" s="117"/>
      <c r="RU537" s="117"/>
      <c r="RV537" s="117"/>
      <c r="RW537" s="116"/>
      <c r="RX537" s="117"/>
      <c r="RY537" s="116"/>
      <c r="RZ537" s="74">
        <f t="shared" si="993"/>
        <v>0</v>
      </c>
      <c r="SB537" s="115"/>
      <c r="SD537" s="78"/>
      <c r="SE537" s="37"/>
      <c r="SF537" s="118"/>
      <c r="SG537" s="117"/>
      <c r="SH537" s="117"/>
      <c r="SI537" s="117"/>
      <c r="SJ537" s="117"/>
      <c r="SK537" s="117"/>
      <c r="SL537" s="117"/>
      <c r="SM537" s="117"/>
      <c r="SN537" s="117"/>
      <c r="SO537" s="117"/>
      <c r="SP537" s="117"/>
      <c r="SQ537" s="117"/>
      <c r="SR537" s="117"/>
      <c r="SS537" s="117"/>
      <c r="ST537" s="117"/>
      <c r="SU537" s="117"/>
      <c r="SV537" s="116"/>
      <c r="SW537" s="117"/>
      <c r="SX537" s="116"/>
      <c r="SY537" s="74">
        <f t="shared" si="994"/>
        <v>0</v>
      </c>
      <c r="TA537" s="115"/>
      <c r="TC537" s="78"/>
      <c r="TD537" s="37"/>
      <c r="TE537" s="118"/>
      <c r="TF537" s="117"/>
      <c r="TG537" s="117"/>
      <c r="TH537" s="117"/>
      <c r="TI537" s="117"/>
      <c r="TJ537" s="117"/>
      <c r="TK537" s="117"/>
      <c r="TL537" s="117"/>
      <c r="TM537" s="117"/>
      <c r="TN537" s="117"/>
      <c r="TO537" s="117"/>
      <c r="TP537" s="117"/>
      <c r="TQ537" s="117"/>
      <c r="TR537" s="117"/>
      <c r="TS537" s="117"/>
      <c r="TT537" s="117"/>
      <c r="TU537" s="116"/>
      <c r="TV537" s="117"/>
      <c r="TW537" s="116"/>
      <c r="TX537" s="74">
        <f t="shared" si="995"/>
        <v>0</v>
      </c>
      <c r="TZ537" s="115"/>
      <c r="UB537" s="78"/>
      <c r="UC537" s="37"/>
      <c r="UD537" s="118"/>
      <c r="UE537" s="117"/>
      <c r="UF537" s="117"/>
      <c r="UG537" s="117"/>
      <c r="UH537" s="117"/>
      <c r="UI537" s="117"/>
      <c r="UJ537" s="117"/>
      <c r="UK537" s="117"/>
      <c r="UL537" s="117"/>
      <c r="UM537" s="117"/>
      <c r="UN537" s="117"/>
      <c r="UO537" s="117"/>
      <c r="UP537" s="117"/>
      <c r="UQ537" s="117"/>
      <c r="UR537" s="117"/>
      <c r="US537" s="117"/>
      <c r="UT537" s="116"/>
      <c r="UU537" s="117"/>
      <c r="UV537" s="116"/>
      <c r="UW537" s="74">
        <f t="shared" si="996"/>
        <v>0</v>
      </c>
      <c r="UY537" s="115"/>
      <c r="VA537" s="78"/>
      <c r="VB537" s="37"/>
      <c r="VC537" s="118"/>
      <c r="VD537" s="117"/>
      <c r="VE537" s="117"/>
      <c r="VF537" s="117"/>
      <c r="VG537" s="117"/>
      <c r="VH537" s="117"/>
      <c r="VI537" s="117"/>
      <c r="VJ537" s="117"/>
      <c r="VK537" s="117"/>
      <c r="VL537" s="117"/>
      <c r="VM537" s="117"/>
      <c r="VN537" s="117"/>
      <c r="VO537" s="117"/>
      <c r="VP537" s="117"/>
      <c r="VQ537" s="117"/>
      <c r="VR537" s="117"/>
      <c r="VS537" s="116"/>
      <c r="VT537" s="117"/>
      <c r="VU537" s="116"/>
      <c r="VV537" s="74">
        <f t="shared" si="997"/>
        <v>0</v>
      </c>
    </row>
    <row r="538" spans="2:594" s="38" customFormat="1" ht="30" outlineLevel="1">
      <c r="B538" s="88"/>
      <c r="C538" s="89">
        <f>IF(ISERROR(I538+1)=TRUE,I538,IF(I538="","",MAX(C$15:C537)+1))</f>
        <v>381</v>
      </c>
      <c r="D538" s="88">
        <f t="shared" si="999"/>
        <v>1</v>
      </c>
      <c r="E538" s="3"/>
      <c r="G538" s="115"/>
      <c r="I538" s="95">
        <f t="shared" si="998"/>
        <v>392</v>
      </c>
      <c r="J538" s="94" t="s">
        <v>300</v>
      </c>
      <c r="K538" s="93"/>
      <c r="L538" s="93"/>
      <c r="M538" s="93"/>
      <c r="N538" s="93"/>
      <c r="O538" s="92"/>
      <c r="P538" s="91" t="s">
        <v>163</v>
      </c>
      <c r="Q538" s="297"/>
      <c r="R538" s="90" t="s">
        <v>141</v>
      </c>
      <c r="S538" s="298"/>
      <c r="U538" s="115"/>
      <c r="W538" s="78"/>
      <c r="X538" s="37"/>
      <c r="Y538" s="118"/>
      <c r="Z538" s="117"/>
      <c r="AA538" s="119"/>
      <c r="AB538" s="117"/>
      <c r="AC538" s="119"/>
      <c r="AD538" s="117"/>
      <c r="AE538" s="117"/>
      <c r="AF538" s="117"/>
      <c r="AG538" s="117"/>
      <c r="AH538" s="117"/>
      <c r="AI538" s="117"/>
      <c r="AJ538" s="117"/>
      <c r="AK538" s="116"/>
      <c r="AL538" s="116"/>
      <c r="AM538" s="116"/>
      <c r="AN538" s="116"/>
      <c r="AO538" s="116"/>
      <c r="AP538" s="116"/>
      <c r="AQ538" s="116"/>
      <c r="AR538" s="74">
        <f t="shared" si="975"/>
        <v>0</v>
      </c>
      <c r="AT538" s="115"/>
      <c r="AV538" s="78"/>
      <c r="AW538" s="37"/>
      <c r="AX538" s="118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6"/>
      <c r="BK538" s="116"/>
      <c r="BL538" s="116"/>
      <c r="BM538" s="116"/>
      <c r="BN538" s="116"/>
      <c r="BO538" s="116"/>
      <c r="BP538" s="116"/>
      <c r="BQ538" s="74">
        <f t="shared" si="976"/>
        <v>0</v>
      </c>
      <c r="BS538" s="115"/>
      <c r="BU538" s="78"/>
      <c r="BV538" s="37"/>
      <c r="BW538" s="118"/>
      <c r="BX538" s="117"/>
      <c r="BY538" s="117"/>
      <c r="BZ538" s="117"/>
      <c r="CA538" s="117"/>
      <c r="CB538" s="117"/>
      <c r="CC538" s="117"/>
      <c r="CD538" s="117"/>
      <c r="CE538" s="117"/>
      <c r="CF538" s="117"/>
      <c r="CG538" s="117"/>
      <c r="CH538" s="117"/>
      <c r="CI538" s="116"/>
      <c r="CJ538" s="116"/>
      <c r="CK538" s="116"/>
      <c r="CL538" s="116"/>
      <c r="CM538" s="116"/>
      <c r="CN538" s="116"/>
      <c r="CO538" s="116"/>
      <c r="CP538" s="74">
        <f t="shared" si="977"/>
        <v>0</v>
      </c>
      <c r="CR538" s="115"/>
      <c r="CT538" s="78"/>
      <c r="CU538" s="37"/>
      <c r="CV538" s="118"/>
      <c r="CW538" s="117"/>
      <c r="CX538" s="117"/>
      <c r="CY538" s="117"/>
      <c r="CZ538" s="117"/>
      <c r="DA538" s="117"/>
      <c r="DB538" s="117"/>
      <c r="DC538" s="117"/>
      <c r="DD538" s="117"/>
      <c r="DE538" s="117"/>
      <c r="DF538" s="117"/>
      <c r="DG538" s="117"/>
      <c r="DH538" s="116"/>
      <c r="DI538" s="116"/>
      <c r="DJ538" s="116"/>
      <c r="DK538" s="116"/>
      <c r="DL538" s="116"/>
      <c r="DM538" s="116"/>
      <c r="DN538" s="116"/>
      <c r="DO538" s="74">
        <f t="shared" si="978"/>
        <v>0</v>
      </c>
      <c r="DQ538" s="115"/>
      <c r="DS538" s="78"/>
      <c r="DT538" s="37"/>
      <c r="DU538" s="118"/>
      <c r="DV538" s="117"/>
      <c r="DW538" s="117"/>
      <c r="DX538" s="117"/>
      <c r="DY538" s="117"/>
      <c r="DZ538" s="117"/>
      <c r="EA538" s="117"/>
      <c r="EB538" s="117"/>
      <c r="EC538" s="117"/>
      <c r="ED538" s="117"/>
      <c r="EE538" s="117"/>
      <c r="EF538" s="117"/>
      <c r="EG538" s="116"/>
      <c r="EH538" s="116"/>
      <c r="EI538" s="116"/>
      <c r="EJ538" s="116"/>
      <c r="EK538" s="116"/>
      <c r="EL538" s="116"/>
      <c r="EM538" s="116"/>
      <c r="EN538" s="74">
        <f t="shared" si="979"/>
        <v>0</v>
      </c>
      <c r="EP538" s="115"/>
      <c r="ER538" s="78"/>
      <c r="ES538" s="37"/>
      <c r="ET538" s="118"/>
      <c r="EU538" s="117"/>
      <c r="EV538" s="117"/>
      <c r="EW538" s="117"/>
      <c r="EX538" s="117"/>
      <c r="EY538" s="117"/>
      <c r="EZ538" s="117"/>
      <c r="FA538" s="117"/>
      <c r="FB538" s="117"/>
      <c r="FC538" s="117"/>
      <c r="FD538" s="117"/>
      <c r="FE538" s="117"/>
      <c r="FF538" s="117"/>
      <c r="FG538" s="117"/>
      <c r="FH538" s="116"/>
      <c r="FI538" s="116"/>
      <c r="FJ538" s="116"/>
      <c r="FK538" s="116"/>
      <c r="FL538" s="116"/>
      <c r="FM538" s="74">
        <f t="shared" si="980"/>
        <v>0</v>
      </c>
      <c r="FO538" s="115"/>
      <c r="FQ538" s="78"/>
      <c r="FR538" s="37"/>
      <c r="FS538" s="118"/>
      <c r="FT538" s="117"/>
      <c r="FU538" s="117"/>
      <c r="FV538" s="117"/>
      <c r="FW538" s="117"/>
      <c r="FX538" s="117"/>
      <c r="FY538" s="117"/>
      <c r="FZ538" s="117"/>
      <c r="GA538" s="117"/>
      <c r="GB538" s="117"/>
      <c r="GC538" s="117"/>
      <c r="GD538" s="117"/>
      <c r="GE538" s="117"/>
      <c r="GF538" s="117"/>
      <c r="GG538" s="116"/>
      <c r="GH538" s="116"/>
      <c r="GI538" s="116"/>
      <c r="GJ538" s="116"/>
      <c r="GK538" s="116"/>
      <c r="GL538" s="74">
        <f t="shared" si="981"/>
        <v>0</v>
      </c>
      <c r="GN538" s="115"/>
      <c r="GP538" s="78"/>
      <c r="GQ538" s="37"/>
      <c r="GR538" s="118"/>
      <c r="GS538" s="117"/>
      <c r="GT538" s="117"/>
      <c r="GU538" s="117"/>
      <c r="GV538" s="117"/>
      <c r="GW538" s="117"/>
      <c r="GX538" s="117"/>
      <c r="GY538" s="117"/>
      <c r="GZ538" s="117"/>
      <c r="HA538" s="117"/>
      <c r="HB538" s="117"/>
      <c r="HC538" s="117"/>
      <c r="HD538" s="117"/>
      <c r="HE538" s="117"/>
      <c r="HF538" s="116"/>
      <c r="HG538" s="116"/>
      <c r="HH538" s="116"/>
      <c r="HI538" s="116"/>
      <c r="HJ538" s="116"/>
      <c r="HK538" s="74">
        <f t="shared" si="982"/>
        <v>0</v>
      </c>
      <c r="HM538" s="115"/>
      <c r="HO538" s="78"/>
      <c r="HP538" s="37"/>
      <c r="HQ538" s="118"/>
      <c r="HR538" s="117"/>
      <c r="HS538" s="117"/>
      <c r="HT538" s="117"/>
      <c r="HU538" s="117"/>
      <c r="HV538" s="117"/>
      <c r="HW538" s="117"/>
      <c r="HX538" s="117"/>
      <c r="HY538" s="117"/>
      <c r="HZ538" s="117"/>
      <c r="IA538" s="117"/>
      <c r="IB538" s="117"/>
      <c r="IC538" s="117"/>
      <c r="ID538" s="117"/>
      <c r="IE538" s="116"/>
      <c r="IF538" s="116"/>
      <c r="IG538" s="116"/>
      <c r="IH538" s="116"/>
      <c r="II538" s="116"/>
      <c r="IJ538" s="74">
        <f t="shared" si="983"/>
        <v>0</v>
      </c>
      <c r="IL538" s="115"/>
      <c r="IN538" s="78"/>
      <c r="IO538" s="37"/>
      <c r="IP538" s="118"/>
      <c r="IQ538" s="117"/>
      <c r="IR538" s="117"/>
      <c r="IS538" s="117"/>
      <c r="IT538" s="117"/>
      <c r="IU538" s="117"/>
      <c r="IV538" s="117"/>
      <c r="IW538" s="117"/>
      <c r="IX538" s="116"/>
      <c r="IY538" s="116"/>
      <c r="IZ538" s="116"/>
      <c r="JA538" s="116"/>
      <c r="JB538" s="116"/>
      <c r="JC538" s="116"/>
      <c r="JD538" s="116"/>
      <c r="JE538" s="116"/>
      <c r="JF538" s="116"/>
      <c r="JG538" s="116"/>
      <c r="JH538" s="116"/>
      <c r="JI538" s="74">
        <f t="shared" si="984"/>
        <v>0</v>
      </c>
      <c r="JK538" s="115"/>
      <c r="JM538" s="78"/>
      <c r="JN538" s="37"/>
      <c r="JO538" s="118"/>
      <c r="JP538" s="117"/>
      <c r="JQ538" s="117"/>
      <c r="JR538" s="117"/>
      <c r="JS538" s="117"/>
      <c r="JT538" s="117"/>
      <c r="JU538" s="117"/>
      <c r="JV538" s="117"/>
      <c r="JW538" s="116"/>
      <c r="JX538" s="116"/>
      <c r="JY538" s="116"/>
      <c r="JZ538" s="116"/>
      <c r="KA538" s="116"/>
      <c r="KB538" s="116"/>
      <c r="KC538" s="116"/>
      <c r="KD538" s="116"/>
      <c r="KE538" s="116"/>
      <c r="KF538" s="116"/>
      <c r="KG538" s="116"/>
      <c r="KH538" s="74">
        <f t="shared" si="985"/>
        <v>0</v>
      </c>
      <c r="KJ538" s="115"/>
      <c r="KL538" s="78"/>
      <c r="KM538" s="37"/>
      <c r="KN538" s="118"/>
      <c r="KO538" s="117"/>
      <c r="KP538" s="117"/>
      <c r="KQ538" s="117"/>
      <c r="KR538" s="117"/>
      <c r="KS538" s="117"/>
      <c r="KT538" s="117"/>
      <c r="KU538" s="117"/>
      <c r="KV538" s="116"/>
      <c r="KW538" s="116"/>
      <c r="KX538" s="116"/>
      <c r="KY538" s="116"/>
      <c r="KZ538" s="116"/>
      <c r="LA538" s="116"/>
      <c r="LB538" s="116"/>
      <c r="LC538" s="116"/>
      <c r="LD538" s="116"/>
      <c r="LE538" s="116"/>
      <c r="LF538" s="116"/>
      <c r="LG538" s="74">
        <f t="shared" si="986"/>
        <v>0</v>
      </c>
      <c r="LI538" s="115"/>
      <c r="LK538" s="78"/>
      <c r="LL538" s="37"/>
      <c r="LM538" s="118"/>
      <c r="LN538" s="117"/>
      <c r="LO538" s="117"/>
      <c r="LP538" s="117"/>
      <c r="LQ538" s="117"/>
      <c r="LR538" s="117"/>
      <c r="LS538" s="117"/>
      <c r="LT538" s="117"/>
      <c r="LU538" s="116"/>
      <c r="LV538" s="116"/>
      <c r="LW538" s="116"/>
      <c r="LX538" s="116"/>
      <c r="LY538" s="116"/>
      <c r="LZ538" s="116"/>
      <c r="MA538" s="116"/>
      <c r="MB538" s="116"/>
      <c r="MC538" s="116"/>
      <c r="MD538" s="116"/>
      <c r="ME538" s="116"/>
      <c r="MF538" s="74">
        <f t="shared" si="987"/>
        <v>0</v>
      </c>
      <c r="MH538" s="115"/>
      <c r="MJ538" s="78"/>
      <c r="MK538" s="37"/>
      <c r="ML538" s="118"/>
      <c r="MM538" s="117"/>
      <c r="MN538" s="117"/>
      <c r="MO538" s="117"/>
      <c r="MP538" s="117"/>
      <c r="MQ538" s="117"/>
      <c r="MR538" s="117"/>
      <c r="MS538" s="117"/>
      <c r="MT538" s="116"/>
      <c r="MU538" s="116"/>
      <c r="MV538" s="116"/>
      <c r="MW538" s="116"/>
      <c r="MX538" s="116"/>
      <c r="MY538" s="116"/>
      <c r="MZ538" s="116"/>
      <c r="NA538" s="116"/>
      <c r="NB538" s="116"/>
      <c r="NC538" s="116"/>
      <c r="ND538" s="116"/>
      <c r="NE538" s="74">
        <f t="shared" si="988"/>
        <v>0</v>
      </c>
      <c r="NG538" s="115"/>
      <c r="NI538" s="78"/>
      <c r="NJ538" s="37"/>
      <c r="NK538" s="118"/>
      <c r="NL538" s="117"/>
      <c r="NM538" s="117"/>
      <c r="NN538" s="117"/>
      <c r="NO538" s="117"/>
      <c r="NP538" s="117"/>
      <c r="NQ538" s="117"/>
      <c r="NR538" s="117"/>
      <c r="NS538" s="117"/>
      <c r="NT538" s="117"/>
      <c r="NU538" s="117"/>
      <c r="NV538" s="117"/>
      <c r="NW538" s="117"/>
      <c r="NX538" s="117"/>
      <c r="NY538" s="117"/>
      <c r="NZ538" s="117"/>
      <c r="OA538" s="116"/>
      <c r="OB538" s="117"/>
      <c r="OC538" s="116"/>
      <c r="OD538" s="74">
        <f t="shared" si="989"/>
        <v>0</v>
      </c>
      <c r="OF538" s="115"/>
      <c r="OH538" s="78"/>
      <c r="OI538" s="37"/>
      <c r="OJ538" s="118"/>
      <c r="OK538" s="117"/>
      <c r="OL538" s="117"/>
      <c r="OM538" s="117"/>
      <c r="ON538" s="117"/>
      <c r="OO538" s="117"/>
      <c r="OP538" s="117"/>
      <c r="OQ538" s="117"/>
      <c r="OR538" s="117"/>
      <c r="OS538" s="117"/>
      <c r="OT538" s="117"/>
      <c r="OU538" s="117"/>
      <c r="OV538" s="117"/>
      <c r="OW538" s="117"/>
      <c r="OX538" s="117"/>
      <c r="OY538" s="117"/>
      <c r="OZ538" s="116"/>
      <c r="PA538" s="117"/>
      <c r="PB538" s="116"/>
      <c r="PC538" s="74">
        <f t="shared" si="990"/>
        <v>0</v>
      </c>
      <c r="PE538" s="115"/>
      <c r="PG538" s="78"/>
      <c r="PH538" s="37"/>
      <c r="PI538" s="118"/>
      <c r="PJ538" s="117"/>
      <c r="PK538" s="117"/>
      <c r="PL538" s="117"/>
      <c r="PM538" s="117"/>
      <c r="PN538" s="117"/>
      <c r="PO538" s="117"/>
      <c r="PP538" s="117"/>
      <c r="PQ538" s="117"/>
      <c r="PR538" s="117"/>
      <c r="PS538" s="117"/>
      <c r="PT538" s="117"/>
      <c r="PU538" s="117"/>
      <c r="PV538" s="117"/>
      <c r="PW538" s="117"/>
      <c r="PX538" s="117"/>
      <c r="PY538" s="116"/>
      <c r="PZ538" s="117"/>
      <c r="QA538" s="116"/>
      <c r="QB538" s="74">
        <f t="shared" si="991"/>
        <v>0</v>
      </c>
      <c r="QD538" s="115"/>
      <c r="QF538" s="78"/>
      <c r="QG538" s="37"/>
      <c r="QH538" s="118"/>
      <c r="QI538" s="117"/>
      <c r="QJ538" s="117"/>
      <c r="QK538" s="117"/>
      <c r="QL538" s="117"/>
      <c r="QM538" s="117"/>
      <c r="QN538" s="117"/>
      <c r="QO538" s="117"/>
      <c r="QP538" s="117"/>
      <c r="QQ538" s="117"/>
      <c r="QR538" s="117"/>
      <c r="QS538" s="117"/>
      <c r="QT538" s="117"/>
      <c r="QU538" s="117"/>
      <c r="QV538" s="117"/>
      <c r="QW538" s="117"/>
      <c r="QX538" s="116"/>
      <c r="QY538" s="117"/>
      <c r="QZ538" s="116"/>
      <c r="RA538" s="74">
        <f t="shared" si="992"/>
        <v>0</v>
      </c>
      <c r="RC538" s="115"/>
      <c r="RE538" s="78"/>
      <c r="RF538" s="37"/>
      <c r="RG538" s="118"/>
      <c r="RH538" s="117"/>
      <c r="RI538" s="117"/>
      <c r="RJ538" s="117"/>
      <c r="RK538" s="117"/>
      <c r="RL538" s="117"/>
      <c r="RM538" s="117"/>
      <c r="RN538" s="117"/>
      <c r="RO538" s="117"/>
      <c r="RP538" s="117"/>
      <c r="RQ538" s="117"/>
      <c r="RR538" s="117"/>
      <c r="RS538" s="117"/>
      <c r="RT538" s="117"/>
      <c r="RU538" s="117"/>
      <c r="RV538" s="117"/>
      <c r="RW538" s="116"/>
      <c r="RX538" s="117"/>
      <c r="RY538" s="116"/>
      <c r="RZ538" s="74">
        <f t="shared" si="993"/>
        <v>0</v>
      </c>
      <c r="SB538" s="115"/>
      <c r="SD538" s="78"/>
      <c r="SE538" s="37"/>
      <c r="SF538" s="118"/>
      <c r="SG538" s="117"/>
      <c r="SH538" s="117"/>
      <c r="SI538" s="117"/>
      <c r="SJ538" s="117"/>
      <c r="SK538" s="117"/>
      <c r="SL538" s="117"/>
      <c r="SM538" s="117"/>
      <c r="SN538" s="117"/>
      <c r="SO538" s="117"/>
      <c r="SP538" s="117"/>
      <c r="SQ538" s="117"/>
      <c r="SR538" s="117"/>
      <c r="SS538" s="117"/>
      <c r="ST538" s="117"/>
      <c r="SU538" s="117"/>
      <c r="SV538" s="116"/>
      <c r="SW538" s="117"/>
      <c r="SX538" s="116"/>
      <c r="SY538" s="74">
        <f t="shared" si="994"/>
        <v>0</v>
      </c>
      <c r="TA538" s="115"/>
      <c r="TC538" s="78"/>
      <c r="TD538" s="37"/>
      <c r="TE538" s="118"/>
      <c r="TF538" s="117"/>
      <c r="TG538" s="117"/>
      <c r="TH538" s="117"/>
      <c r="TI538" s="117"/>
      <c r="TJ538" s="117"/>
      <c r="TK538" s="117"/>
      <c r="TL538" s="117"/>
      <c r="TM538" s="117"/>
      <c r="TN538" s="117"/>
      <c r="TO538" s="117"/>
      <c r="TP538" s="117"/>
      <c r="TQ538" s="117"/>
      <c r="TR538" s="117"/>
      <c r="TS538" s="117"/>
      <c r="TT538" s="117"/>
      <c r="TU538" s="116"/>
      <c r="TV538" s="117"/>
      <c r="TW538" s="116"/>
      <c r="TX538" s="74">
        <f t="shared" si="995"/>
        <v>0</v>
      </c>
      <c r="TZ538" s="115"/>
      <c r="UB538" s="78"/>
      <c r="UC538" s="37"/>
      <c r="UD538" s="118"/>
      <c r="UE538" s="117"/>
      <c r="UF538" s="117"/>
      <c r="UG538" s="117"/>
      <c r="UH538" s="117"/>
      <c r="UI538" s="117"/>
      <c r="UJ538" s="117"/>
      <c r="UK538" s="117"/>
      <c r="UL538" s="117"/>
      <c r="UM538" s="117"/>
      <c r="UN538" s="117"/>
      <c r="UO538" s="117"/>
      <c r="UP538" s="117"/>
      <c r="UQ538" s="117"/>
      <c r="UR538" s="117"/>
      <c r="US538" s="117"/>
      <c r="UT538" s="116"/>
      <c r="UU538" s="117"/>
      <c r="UV538" s="116"/>
      <c r="UW538" s="74">
        <f t="shared" si="996"/>
        <v>0</v>
      </c>
      <c r="UY538" s="115"/>
      <c r="VA538" s="78"/>
      <c r="VB538" s="37"/>
      <c r="VC538" s="118"/>
      <c r="VD538" s="117"/>
      <c r="VE538" s="117"/>
      <c r="VF538" s="117"/>
      <c r="VG538" s="117"/>
      <c r="VH538" s="117"/>
      <c r="VI538" s="117"/>
      <c r="VJ538" s="117"/>
      <c r="VK538" s="117"/>
      <c r="VL538" s="117"/>
      <c r="VM538" s="117"/>
      <c r="VN538" s="117"/>
      <c r="VO538" s="117"/>
      <c r="VP538" s="117"/>
      <c r="VQ538" s="117"/>
      <c r="VR538" s="117"/>
      <c r="VS538" s="116"/>
      <c r="VT538" s="117"/>
      <c r="VU538" s="116"/>
      <c r="VV538" s="74">
        <f t="shared" si="997"/>
        <v>0</v>
      </c>
    </row>
    <row r="539" spans="2:594" s="38" customFormat="1" ht="30" outlineLevel="1">
      <c r="B539" s="88"/>
      <c r="C539" s="89">
        <f>IF(ISERROR(I539+1)=TRUE,I539,IF(I539="","",MAX(C$15:C538)+1))</f>
        <v>382</v>
      </c>
      <c r="D539" s="88">
        <f t="shared" si="999"/>
        <v>1</v>
      </c>
      <c r="E539" s="3"/>
      <c r="G539" s="115"/>
      <c r="I539" s="95">
        <f t="shared" si="998"/>
        <v>393</v>
      </c>
      <c r="J539" s="94" t="s">
        <v>299</v>
      </c>
      <c r="K539" s="93"/>
      <c r="L539" s="93"/>
      <c r="M539" s="93"/>
      <c r="N539" s="93"/>
      <c r="O539" s="92"/>
      <c r="P539" s="91" t="s">
        <v>163</v>
      </c>
      <c r="Q539" s="297"/>
      <c r="R539" s="90" t="s">
        <v>141</v>
      </c>
      <c r="S539" s="298"/>
      <c r="U539" s="115"/>
      <c r="W539" s="78"/>
      <c r="X539" s="37"/>
      <c r="Y539" s="118"/>
      <c r="Z539" s="117"/>
      <c r="AA539" s="119"/>
      <c r="AB539" s="117"/>
      <c r="AC539" s="119"/>
      <c r="AD539" s="117"/>
      <c r="AE539" s="117"/>
      <c r="AF539" s="117"/>
      <c r="AG539" s="117"/>
      <c r="AH539" s="117"/>
      <c r="AI539" s="117"/>
      <c r="AJ539" s="117"/>
      <c r="AK539" s="116"/>
      <c r="AL539" s="116"/>
      <c r="AM539" s="116"/>
      <c r="AN539" s="116"/>
      <c r="AO539" s="116"/>
      <c r="AP539" s="116"/>
      <c r="AQ539" s="116"/>
      <c r="AR539" s="74">
        <f t="shared" si="975"/>
        <v>0</v>
      </c>
      <c r="AT539" s="115"/>
      <c r="AV539" s="78"/>
      <c r="AW539" s="37"/>
      <c r="AX539" s="118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6"/>
      <c r="BK539" s="116"/>
      <c r="BL539" s="116"/>
      <c r="BM539" s="116"/>
      <c r="BN539" s="116"/>
      <c r="BO539" s="116"/>
      <c r="BP539" s="116"/>
      <c r="BQ539" s="74">
        <f t="shared" si="976"/>
        <v>0</v>
      </c>
      <c r="BS539" s="115"/>
      <c r="BU539" s="78"/>
      <c r="BV539" s="37"/>
      <c r="BW539" s="118"/>
      <c r="BX539" s="117"/>
      <c r="BY539" s="117"/>
      <c r="BZ539" s="117"/>
      <c r="CA539" s="117"/>
      <c r="CB539" s="117"/>
      <c r="CC539" s="117"/>
      <c r="CD539" s="117"/>
      <c r="CE539" s="117"/>
      <c r="CF539" s="117"/>
      <c r="CG539" s="117"/>
      <c r="CH539" s="117"/>
      <c r="CI539" s="116"/>
      <c r="CJ539" s="116"/>
      <c r="CK539" s="116"/>
      <c r="CL539" s="116"/>
      <c r="CM539" s="116"/>
      <c r="CN539" s="116"/>
      <c r="CO539" s="116"/>
      <c r="CP539" s="74">
        <f t="shared" si="977"/>
        <v>0</v>
      </c>
      <c r="CR539" s="115"/>
      <c r="CT539" s="78"/>
      <c r="CU539" s="37"/>
      <c r="CV539" s="118"/>
      <c r="CW539" s="117"/>
      <c r="CX539" s="117"/>
      <c r="CY539" s="117"/>
      <c r="CZ539" s="117"/>
      <c r="DA539" s="117"/>
      <c r="DB539" s="117"/>
      <c r="DC539" s="117"/>
      <c r="DD539" s="117"/>
      <c r="DE539" s="117"/>
      <c r="DF539" s="117"/>
      <c r="DG539" s="117"/>
      <c r="DH539" s="116"/>
      <c r="DI539" s="116"/>
      <c r="DJ539" s="116"/>
      <c r="DK539" s="116"/>
      <c r="DL539" s="116"/>
      <c r="DM539" s="116"/>
      <c r="DN539" s="116"/>
      <c r="DO539" s="74">
        <f t="shared" si="978"/>
        <v>0</v>
      </c>
      <c r="DQ539" s="115"/>
      <c r="DS539" s="78"/>
      <c r="DT539" s="37"/>
      <c r="DU539" s="118"/>
      <c r="DV539" s="117"/>
      <c r="DW539" s="117"/>
      <c r="DX539" s="117"/>
      <c r="DY539" s="117"/>
      <c r="DZ539" s="117"/>
      <c r="EA539" s="117"/>
      <c r="EB539" s="117"/>
      <c r="EC539" s="117"/>
      <c r="ED539" s="117"/>
      <c r="EE539" s="117"/>
      <c r="EF539" s="117"/>
      <c r="EG539" s="116"/>
      <c r="EH539" s="116"/>
      <c r="EI539" s="116"/>
      <c r="EJ539" s="116"/>
      <c r="EK539" s="116"/>
      <c r="EL539" s="116"/>
      <c r="EM539" s="116"/>
      <c r="EN539" s="74">
        <f t="shared" si="979"/>
        <v>0</v>
      </c>
      <c r="EP539" s="115"/>
      <c r="ER539" s="78"/>
      <c r="ES539" s="37"/>
      <c r="ET539" s="118"/>
      <c r="EU539" s="117"/>
      <c r="EV539" s="117"/>
      <c r="EW539" s="117"/>
      <c r="EX539" s="117"/>
      <c r="EY539" s="117"/>
      <c r="EZ539" s="117"/>
      <c r="FA539" s="117"/>
      <c r="FB539" s="117"/>
      <c r="FC539" s="117"/>
      <c r="FD539" s="117"/>
      <c r="FE539" s="117"/>
      <c r="FF539" s="117"/>
      <c r="FG539" s="117"/>
      <c r="FH539" s="116"/>
      <c r="FI539" s="116"/>
      <c r="FJ539" s="116"/>
      <c r="FK539" s="116"/>
      <c r="FL539" s="116"/>
      <c r="FM539" s="74">
        <f t="shared" si="980"/>
        <v>0</v>
      </c>
      <c r="FO539" s="115"/>
      <c r="FQ539" s="78"/>
      <c r="FR539" s="37"/>
      <c r="FS539" s="118"/>
      <c r="FT539" s="117"/>
      <c r="FU539" s="117"/>
      <c r="FV539" s="117"/>
      <c r="FW539" s="117"/>
      <c r="FX539" s="117"/>
      <c r="FY539" s="117"/>
      <c r="FZ539" s="117"/>
      <c r="GA539" s="117"/>
      <c r="GB539" s="117"/>
      <c r="GC539" s="117"/>
      <c r="GD539" s="117"/>
      <c r="GE539" s="117"/>
      <c r="GF539" s="117"/>
      <c r="GG539" s="116"/>
      <c r="GH539" s="116"/>
      <c r="GI539" s="116"/>
      <c r="GJ539" s="116"/>
      <c r="GK539" s="116"/>
      <c r="GL539" s="74">
        <f t="shared" si="981"/>
        <v>0</v>
      </c>
      <c r="GN539" s="115"/>
      <c r="GP539" s="78"/>
      <c r="GQ539" s="37"/>
      <c r="GR539" s="118"/>
      <c r="GS539" s="117"/>
      <c r="GT539" s="117"/>
      <c r="GU539" s="117"/>
      <c r="GV539" s="117"/>
      <c r="GW539" s="117"/>
      <c r="GX539" s="117"/>
      <c r="GY539" s="117"/>
      <c r="GZ539" s="117"/>
      <c r="HA539" s="117"/>
      <c r="HB539" s="117"/>
      <c r="HC539" s="117"/>
      <c r="HD539" s="117"/>
      <c r="HE539" s="117"/>
      <c r="HF539" s="116"/>
      <c r="HG539" s="116"/>
      <c r="HH539" s="116"/>
      <c r="HI539" s="116"/>
      <c r="HJ539" s="116"/>
      <c r="HK539" s="74">
        <f t="shared" si="982"/>
        <v>0</v>
      </c>
      <c r="HM539" s="115"/>
      <c r="HO539" s="78"/>
      <c r="HP539" s="37"/>
      <c r="HQ539" s="118"/>
      <c r="HR539" s="117"/>
      <c r="HS539" s="117"/>
      <c r="HT539" s="117"/>
      <c r="HU539" s="117"/>
      <c r="HV539" s="117"/>
      <c r="HW539" s="117"/>
      <c r="HX539" s="117"/>
      <c r="HY539" s="117"/>
      <c r="HZ539" s="117"/>
      <c r="IA539" s="117"/>
      <c r="IB539" s="117"/>
      <c r="IC539" s="117"/>
      <c r="ID539" s="117"/>
      <c r="IE539" s="116"/>
      <c r="IF539" s="116"/>
      <c r="IG539" s="116"/>
      <c r="IH539" s="116"/>
      <c r="II539" s="116"/>
      <c r="IJ539" s="74">
        <f t="shared" si="983"/>
        <v>0</v>
      </c>
      <c r="IL539" s="115"/>
      <c r="IN539" s="78"/>
      <c r="IO539" s="37"/>
      <c r="IP539" s="118"/>
      <c r="IQ539" s="117"/>
      <c r="IR539" s="117"/>
      <c r="IS539" s="117"/>
      <c r="IT539" s="117"/>
      <c r="IU539" s="117"/>
      <c r="IV539" s="117"/>
      <c r="IW539" s="117"/>
      <c r="IX539" s="116"/>
      <c r="IY539" s="116"/>
      <c r="IZ539" s="116"/>
      <c r="JA539" s="116"/>
      <c r="JB539" s="116"/>
      <c r="JC539" s="116"/>
      <c r="JD539" s="116"/>
      <c r="JE539" s="116"/>
      <c r="JF539" s="116"/>
      <c r="JG539" s="116"/>
      <c r="JH539" s="116"/>
      <c r="JI539" s="74">
        <f t="shared" si="984"/>
        <v>0</v>
      </c>
      <c r="JK539" s="115"/>
      <c r="JM539" s="78"/>
      <c r="JN539" s="37"/>
      <c r="JO539" s="118"/>
      <c r="JP539" s="117"/>
      <c r="JQ539" s="117"/>
      <c r="JR539" s="117"/>
      <c r="JS539" s="117"/>
      <c r="JT539" s="117"/>
      <c r="JU539" s="117"/>
      <c r="JV539" s="117"/>
      <c r="JW539" s="116"/>
      <c r="JX539" s="116"/>
      <c r="JY539" s="116"/>
      <c r="JZ539" s="116"/>
      <c r="KA539" s="116"/>
      <c r="KB539" s="116"/>
      <c r="KC539" s="116"/>
      <c r="KD539" s="116"/>
      <c r="KE539" s="116"/>
      <c r="KF539" s="116"/>
      <c r="KG539" s="116"/>
      <c r="KH539" s="74">
        <f t="shared" si="985"/>
        <v>0</v>
      </c>
      <c r="KJ539" s="115"/>
      <c r="KL539" s="78"/>
      <c r="KM539" s="37"/>
      <c r="KN539" s="118"/>
      <c r="KO539" s="117"/>
      <c r="KP539" s="117"/>
      <c r="KQ539" s="117"/>
      <c r="KR539" s="117"/>
      <c r="KS539" s="117"/>
      <c r="KT539" s="117"/>
      <c r="KU539" s="117"/>
      <c r="KV539" s="116"/>
      <c r="KW539" s="116"/>
      <c r="KX539" s="116"/>
      <c r="KY539" s="116"/>
      <c r="KZ539" s="116"/>
      <c r="LA539" s="116"/>
      <c r="LB539" s="116"/>
      <c r="LC539" s="116"/>
      <c r="LD539" s="116"/>
      <c r="LE539" s="116"/>
      <c r="LF539" s="116"/>
      <c r="LG539" s="74">
        <f t="shared" si="986"/>
        <v>0</v>
      </c>
      <c r="LI539" s="115"/>
      <c r="LK539" s="78"/>
      <c r="LL539" s="37"/>
      <c r="LM539" s="118"/>
      <c r="LN539" s="117"/>
      <c r="LO539" s="117"/>
      <c r="LP539" s="117"/>
      <c r="LQ539" s="117"/>
      <c r="LR539" s="117"/>
      <c r="LS539" s="117"/>
      <c r="LT539" s="117"/>
      <c r="LU539" s="116"/>
      <c r="LV539" s="116"/>
      <c r="LW539" s="116"/>
      <c r="LX539" s="116"/>
      <c r="LY539" s="116"/>
      <c r="LZ539" s="116"/>
      <c r="MA539" s="116"/>
      <c r="MB539" s="116"/>
      <c r="MC539" s="116"/>
      <c r="MD539" s="116"/>
      <c r="ME539" s="116"/>
      <c r="MF539" s="74">
        <f t="shared" si="987"/>
        <v>0</v>
      </c>
      <c r="MH539" s="115"/>
      <c r="MJ539" s="78"/>
      <c r="MK539" s="37"/>
      <c r="ML539" s="118"/>
      <c r="MM539" s="117"/>
      <c r="MN539" s="117"/>
      <c r="MO539" s="117"/>
      <c r="MP539" s="117"/>
      <c r="MQ539" s="117"/>
      <c r="MR539" s="117"/>
      <c r="MS539" s="117"/>
      <c r="MT539" s="116"/>
      <c r="MU539" s="116"/>
      <c r="MV539" s="116"/>
      <c r="MW539" s="116"/>
      <c r="MX539" s="116"/>
      <c r="MY539" s="116"/>
      <c r="MZ539" s="116"/>
      <c r="NA539" s="116"/>
      <c r="NB539" s="116"/>
      <c r="NC539" s="116"/>
      <c r="ND539" s="116"/>
      <c r="NE539" s="74">
        <f t="shared" si="988"/>
        <v>0</v>
      </c>
      <c r="NG539" s="115"/>
      <c r="NI539" s="78"/>
      <c r="NJ539" s="37"/>
      <c r="NK539" s="118"/>
      <c r="NL539" s="117"/>
      <c r="NM539" s="117"/>
      <c r="NN539" s="117"/>
      <c r="NO539" s="117"/>
      <c r="NP539" s="117"/>
      <c r="NQ539" s="117"/>
      <c r="NR539" s="117"/>
      <c r="NS539" s="117"/>
      <c r="NT539" s="117"/>
      <c r="NU539" s="117"/>
      <c r="NV539" s="117"/>
      <c r="NW539" s="117"/>
      <c r="NX539" s="117"/>
      <c r="NY539" s="117"/>
      <c r="NZ539" s="117"/>
      <c r="OA539" s="116"/>
      <c r="OB539" s="117"/>
      <c r="OC539" s="116"/>
      <c r="OD539" s="74">
        <f t="shared" si="989"/>
        <v>0</v>
      </c>
      <c r="OF539" s="115"/>
      <c r="OH539" s="78"/>
      <c r="OI539" s="37"/>
      <c r="OJ539" s="118"/>
      <c r="OK539" s="117"/>
      <c r="OL539" s="117"/>
      <c r="OM539" s="117"/>
      <c r="ON539" s="117"/>
      <c r="OO539" s="117"/>
      <c r="OP539" s="117"/>
      <c r="OQ539" s="117"/>
      <c r="OR539" s="117"/>
      <c r="OS539" s="117"/>
      <c r="OT539" s="117"/>
      <c r="OU539" s="117"/>
      <c r="OV539" s="117"/>
      <c r="OW539" s="117"/>
      <c r="OX539" s="117"/>
      <c r="OY539" s="117"/>
      <c r="OZ539" s="116"/>
      <c r="PA539" s="117"/>
      <c r="PB539" s="116"/>
      <c r="PC539" s="74">
        <f t="shared" si="990"/>
        <v>0</v>
      </c>
      <c r="PE539" s="115"/>
      <c r="PG539" s="78"/>
      <c r="PH539" s="37"/>
      <c r="PI539" s="118"/>
      <c r="PJ539" s="117"/>
      <c r="PK539" s="117"/>
      <c r="PL539" s="117"/>
      <c r="PM539" s="117"/>
      <c r="PN539" s="117"/>
      <c r="PO539" s="117"/>
      <c r="PP539" s="117"/>
      <c r="PQ539" s="117"/>
      <c r="PR539" s="117"/>
      <c r="PS539" s="117"/>
      <c r="PT539" s="117"/>
      <c r="PU539" s="117"/>
      <c r="PV539" s="117"/>
      <c r="PW539" s="117"/>
      <c r="PX539" s="117"/>
      <c r="PY539" s="116"/>
      <c r="PZ539" s="117"/>
      <c r="QA539" s="116"/>
      <c r="QB539" s="74">
        <f t="shared" si="991"/>
        <v>0</v>
      </c>
      <c r="QD539" s="115"/>
      <c r="QF539" s="78"/>
      <c r="QG539" s="37"/>
      <c r="QH539" s="118"/>
      <c r="QI539" s="117"/>
      <c r="QJ539" s="117"/>
      <c r="QK539" s="117"/>
      <c r="QL539" s="117"/>
      <c r="QM539" s="117"/>
      <c r="QN539" s="117"/>
      <c r="QO539" s="117"/>
      <c r="QP539" s="117"/>
      <c r="QQ539" s="117"/>
      <c r="QR539" s="117"/>
      <c r="QS539" s="117"/>
      <c r="QT539" s="117"/>
      <c r="QU539" s="117"/>
      <c r="QV539" s="117"/>
      <c r="QW539" s="117"/>
      <c r="QX539" s="116"/>
      <c r="QY539" s="117"/>
      <c r="QZ539" s="116"/>
      <c r="RA539" s="74">
        <f t="shared" si="992"/>
        <v>0</v>
      </c>
      <c r="RC539" s="115"/>
      <c r="RE539" s="78"/>
      <c r="RF539" s="37"/>
      <c r="RG539" s="118"/>
      <c r="RH539" s="117"/>
      <c r="RI539" s="117"/>
      <c r="RJ539" s="117"/>
      <c r="RK539" s="117"/>
      <c r="RL539" s="117"/>
      <c r="RM539" s="117"/>
      <c r="RN539" s="117"/>
      <c r="RO539" s="117"/>
      <c r="RP539" s="117"/>
      <c r="RQ539" s="117"/>
      <c r="RR539" s="117"/>
      <c r="RS539" s="117"/>
      <c r="RT539" s="117"/>
      <c r="RU539" s="117"/>
      <c r="RV539" s="117"/>
      <c r="RW539" s="116"/>
      <c r="RX539" s="117"/>
      <c r="RY539" s="116"/>
      <c r="RZ539" s="74">
        <f t="shared" si="993"/>
        <v>0</v>
      </c>
      <c r="SB539" s="115"/>
      <c r="SD539" s="78"/>
      <c r="SE539" s="37"/>
      <c r="SF539" s="118"/>
      <c r="SG539" s="117"/>
      <c r="SH539" s="117"/>
      <c r="SI539" s="117"/>
      <c r="SJ539" s="117"/>
      <c r="SK539" s="117"/>
      <c r="SL539" s="117"/>
      <c r="SM539" s="117"/>
      <c r="SN539" s="117"/>
      <c r="SO539" s="117"/>
      <c r="SP539" s="117"/>
      <c r="SQ539" s="117"/>
      <c r="SR539" s="117"/>
      <c r="SS539" s="117"/>
      <c r="ST539" s="117"/>
      <c r="SU539" s="117"/>
      <c r="SV539" s="116"/>
      <c r="SW539" s="117"/>
      <c r="SX539" s="116"/>
      <c r="SY539" s="74">
        <f t="shared" si="994"/>
        <v>0</v>
      </c>
      <c r="TA539" s="115"/>
      <c r="TC539" s="78"/>
      <c r="TD539" s="37"/>
      <c r="TE539" s="118"/>
      <c r="TF539" s="117"/>
      <c r="TG539" s="117"/>
      <c r="TH539" s="117"/>
      <c r="TI539" s="117"/>
      <c r="TJ539" s="117"/>
      <c r="TK539" s="117"/>
      <c r="TL539" s="117"/>
      <c r="TM539" s="117"/>
      <c r="TN539" s="117"/>
      <c r="TO539" s="117"/>
      <c r="TP539" s="117"/>
      <c r="TQ539" s="117"/>
      <c r="TR539" s="117"/>
      <c r="TS539" s="117"/>
      <c r="TT539" s="117"/>
      <c r="TU539" s="116"/>
      <c r="TV539" s="117"/>
      <c r="TW539" s="116"/>
      <c r="TX539" s="74">
        <f t="shared" si="995"/>
        <v>0</v>
      </c>
      <c r="TZ539" s="115"/>
      <c r="UB539" s="78"/>
      <c r="UC539" s="37"/>
      <c r="UD539" s="118"/>
      <c r="UE539" s="117"/>
      <c r="UF539" s="117"/>
      <c r="UG539" s="117"/>
      <c r="UH539" s="117"/>
      <c r="UI539" s="117"/>
      <c r="UJ539" s="117"/>
      <c r="UK539" s="117"/>
      <c r="UL539" s="117"/>
      <c r="UM539" s="117"/>
      <c r="UN539" s="117"/>
      <c r="UO539" s="117"/>
      <c r="UP539" s="117"/>
      <c r="UQ539" s="117"/>
      <c r="UR539" s="117"/>
      <c r="US539" s="117"/>
      <c r="UT539" s="116"/>
      <c r="UU539" s="117"/>
      <c r="UV539" s="116"/>
      <c r="UW539" s="74">
        <f t="shared" si="996"/>
        <v>0</v>
      </c>
      <c r="UY539" s="115"/>
      <c r="VA539" s="78"/>
      <c r="VB539" s="37"/>
      <c r="VC539" s="118"/>
      <c r="VD539" s="117"/>
      <c r="VE539" s="117"/>
      <c r="VF539" s="117"/>
      <c r="VG539" s="117"/>
      <c r="VH539" s="117"/>
      <c r="VI539" s="117"/>
      <c r="VJ539" s="117"/>
      <c r="VK539" s="117"/>
      <c r="VL539" s="117"/>
      <c r="VM539" s="117"/>
      <c r="VN539" s="117"/>
      <c r="VO539" s="117"/>
      <c r="VP539" s="117"/>
      <c r="VQ539" s="117"/>
      <c r="VR539" s="117"/>
      <c r="VS539" s="116"/>
      <c r="VT539" s="117"/>
      <c r="VU539" s="116"/>
      <c r="VV539" s="74">
        <f t="shared" si="997"/>
        <v>0</v>
      </c>
    </row>
    <row r="540" spans="2:594" s="38" customFormat="1" outlineLevel="1">
      <c r="B540" s="88"/>
      <c r="C540" s="89">
        <f>IF(ISERROR(I540+1)=TRUE,I540,IF(I540="","",MAX(C$15:C539)+1))</f>
        <v>383</v>
      </c>
      <c r="D540" s="88">
        <f t="shared" si="999"/>
        <v>1</v>
      </c>
      <c r="E540" s="3"/>
      <c r="G540" s="115"/>
      <c r="I540" s="95">
        <f t="shared" si="998"/>
        <v>394</v>
      </c>
      <c r="J540" s="94" t="s">
        <v>298</v>
      </c>
      <c r="K540" s="93"/>
      <c r="L540" s="93"/>
      <c r="M540" s="93"/>
      <c r="N540" s="93"/>
      <c r="O540" s="92"/>
      <c r="P540" s="91" t="s">
        <v>154</v>
      </c>
      <c r="Q540" s="297"/>
      <c r="R540" s="90" t="s">
        <v>141</v>
      </c>
      <c r="S540" s="298"/>
      <c r="U540" s="115"/>
      <c r="W540" s="78"/>
      <c r="X540" s="37"/>
      <c r="Y540" s="118"/>
      <c r="Z540" s="117"/>
      <c r="AA540" s="119"/>
      <c r="AB540" s="117"/>
      <c r="AC540" s="119"/>
      <c r="AD540" s="117"/>
      <c r="AE540" s="117"/>
      <c r="AF540" s="117"/>
      <c r="AG540" s="117"/>
      <c r="AH540" s="117"/>
      <c r="AI540" s="117"/>
      <c r="AJ540" s="117"/>
      <c r="AK540" s="116"/>
      <c r="AL540" s="116"/>
      <c r="AM540" s="116"/>
      <c r="AN540" s="116"/>
      <c r="AO540" s="116"/>
      <c r="AP540" s="116"/>
      <c r="AQ540" s="116"/>
      <c r="AR540" s="74">
        <f t="shared" si="975"/>
        <v>0</v>
      </c>
      <c r="AT540" s="115"/>
      <c r="AV540" s="78"/>
      <c r="AW540" s="37"/>
      <c r="AX540" s="118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6"/>
      <c r="BK540" s="116"/>
      <c r="BL540" s="116"/>
      <c r="BM540" s="116"/>
      <c r="BN540" s="116"/>
      <c r="BO540" s="116"/>
      <c r="BP540" s="116"/>
      <c r="BQ540" s="74">
        <f t="shared" si="976"/>
        <v>0</v>
      </c>
      <c r="BS540" s="115"/>
      <c r="BU540" s="78"/>
      <c r="BV540" s="37"/>
      <c r="BW540" s="118"/>
      <c r="BX540" s="117"/>
      <c r="BY540" s="117"/>
      <c r="BZ540" s="117"/>
      <c r="CA540" s="117"/>
      <c r="CB540" s="117"/>
      <c r="CC540" s="117"/>
      <c r="CD540" s="117"/>
      <c r="CE540" s="117"/>
      <c r="CF540" s="117"/>
      <c r="CG540" s="117"/>
      <c r="CH540" s="117"/>
      <c r="CI540" s="116"/>
      <c r="CJ540" s="116"/>
      <c r="CK540" s="116"/>
      <c r="CL540" s="116"/>
      <c r="CM540" s="116"/>
      <c r="CN540" s="116"/>
      <c r="CO540" s="116"/>
      <c r="CP540" s="74">
        <f t="shared" si="977"/>
        <v>0</v>
      </c>
      <c r="CR540" s="115"/>
      <c r="CT540" s="78"/>
      <c r="CU540" s="37"/>
      <c r="CV540" s="118"/>
      <c r="CW540" s="117"/>
      <c r="CX540" s="117"/>
      <c r="CY540" s="117"/>
      <c r="CZ540" s="117"/>
      <c r="DA540" s="117"/>
      <c r="DB540" s="117"/>
      <c r="DC540" s="117"/>
      <c r="DD540" s="117"/>
      <c r="DE540" s="117"/>
      <c r="DF540" s="117"/>
      <c r="DG540" s="117"/>
      <c r="DH540" s="116"/>
      <c r="DI540" s="116"/>
      <c r="DJ540" s="116"/>
      <c r="DK540" s="116"/>
      <c r="DL540" s="116"/>
      <c r="DM540" s="116"/>
      <c r="DN540" s="116"/>
      <c r="DO540" s="74">
        <f t="shared" si="978"/>
        <v>0</v>
      </c>
      <c r="DQ540" s="115"/>
      <c r="DS540" s="78"/>
      <c r="DT540" s="37"/>
      <c r="DU540" s="118"/>
      <c r="DV540" s="117"/>
      <c r="DW540" s="117"/>
      <c r="DX540" s="117"/>
      <c r="DY540" s="117"/>
      <c r="DZ540" s="117"/>
      <c r="EA540" s="117"/>
      <c r="EB540" s="117"/>
      <c r="EC540" s="117"/>
      <c r="ED540" s="117"/>
      <c r="EE540" s="117"/>
      <c r="EF540" s="117"/>
      <c r="EG540" s="116"/>
      <c r="EH540" s="116"/>
      <c r="EI540" s="116"/>
      <c r="EJ540" s="116"/>
      <c r="EK540" s="116"/>
      <c r="EL540" s="116"/>
      <c r="EM540" s="116"/>
      <c r="EN540" s="74">
        <f t="shared" si="979"/>
        <v>0</v>
      </c>
      <c r="EP540" s="115"/>
      <c r="ER540" s="78"/>
      <c r="ES540" s="37"/>
      <c r="ET540" s="118"/>
      <c r="EU540" s="117"/>
      <c r="EV540" s="117"/>
      <c r="EW540" s="117"/>
      <c r="EX540" s="117"/>
      <c r="EY540" s="117"/>
      <c r="EZ540" s="117"/>
      <c r="FA540" s="117"/>
      <c r="FB540" s="117"/>
      <c r="FC540" s="117"/>
      <c r="FD540" s="117"/>
      <c r="FE540" s="117"/>
      <c r="FF540" s="117"/>
      <c r="FG540" s="117"/>
      <c r="FH540" s="116"/>
      <c r="FI540" s="116"/>
      <c r="FJ540" s="116"/>
      <c r="FK540" s="116"/>
      <c r="FL540" s="116"/>
      <c r="FM540" s="74">
        <f t="shared" si="980"/>
        <v>0</v>
      </c>
      <c r="FO540" s="115"/>
      <c r="FQ540" s="78"/>
      <c r="FR540" s="37"/>
      <c r="FS540" s="118"/>
      <c r="FT540" s="117"/>
      <c r="FU540" s="117"/>
      <c r="FV540" s="117"/>
      <c r="FW540" s="117"/>
      <c r="FX540" s="117"/>
      <c r="FY540" s="117"/>
      <c r="FZ540" s="117"/>
      <c r="GA540" s="117"/>
      <c r="GB540" s="117"/>
      <c r="GC540" s="117"/>
      <c r="GD540" s="117"/>
      <c r="GE540" s="117"/>
      <c r="GF540" s="117"/>
      <c r="GG540" s="116"/>
      <c r="GH540" s="116"/>
      <c r="GI540" s="116"/>
      <c r="GJ540" s="116"/>
      <c r="GK540" s="116"/>
      <c r="GL540" s="74">
        <f t="shared" si="981"/>
        <v>0</v>
      </c>
      <c r="GN540" s="115"/>
      <c r="GP540" s="78"/>
      <c r="GQ540" s="37"/>
      <c r="GR540" s="118"/>
      <c r="GS540" s="117"/>
      <c r="GT540" s="117"/>
      <c r="GU540" s="117"/>
      <c r="GV540" s="117"/>
      <c r="GW540" s="117"/>
      <c r="GX540" s="117"/>
      <c r="GY540" s="117"/>
      <c r="GZ540" s="117"/>
      <c r="HA540" s="117"/>
      <c r="HB540" s="117"/>
      <c r="HC540" s="117"/>
      <c r="HD540" s="117"/>
      <c r="HE540" s="117"/>
      <c r="HF540" s="116"/>
      <c r="HG540" s="116"/>
      <c r="HH540" s="116"/>
      <c r="HI540" s="116"/>
      <c r="HJ540" s="116"/>
      <c r="HK540" s="74">
        <f t="shared" si="982"/>
        <v>0</v>
      </c>
      <c r="HM540" s="115"/>
      <c r="HO540" s="78"/>
      <c r="HP540" s="37"/>
      <c r="HQ540" s="118"/>
      <c r="HR540" s="117"/>
      <c r="HS540" s="117"/>
      <c r="HT540" s="117"/>
      <c r="HU540" s="117"/>
      <c r="HV540" s="117"/>
      <c r="HW540" s="117"/>
      <c r="HX540" s="117"/>
      <c r="HY540" s="117"/>
      <c r="HZ540" s="117"/>
      <c r="IA540" s="117"/>
      <c r="IB540" s="117"/>
      <c r="IC540" s="117"/>
      <c r="ID540" s="117"/>
      <c r="IE540" s="116"/>
      <c r="IF540" s="116"/>
      <c r="IG540" s="116"/>
      <c r="IH540" s="116"/>
      <c r="II540" s="116"/>
      <c r="IJ540" s="74">
        <f t="shared" si="983"/>
        <v>0</v>
      </c>
      <c r="IL540" s="115"/>
      <c r="IN540" s="78"/>
      <c r="IO540" s="37"/>
      <c r="IP540" s="118"/>
      <c r="IQ540" s="117"/>
      <c r="IR540" s="117"/>
      <c r="IS540" s="117"/>
      <c r="IT540" s="117"/>
      <c r="IU540" s="117"/>
      <c r="IV540" s="117"/>
      <c r="IW540" s="117"/>
      <c r="IX540" s="116"/>
      <c r="IY540" s="116"/>
      <c r="IZ540" s="116"/>
      <c r="JA540" s="116"/>
      <c r="JB540" s="116"/>
      <c r="JC540" s="116"/>
      <c r="JD540" s="116"/>
      <c r="JE540" s="116"/>
      <c r="JF540" s="116"/>
      <c r="JG540" s="116"/>
      <c r="JH540" s="116"/>
      <c r="JI540" s="74">
        <f t="shared" si="984"/>
        <v>0</v>
      </c>
      <c r="JK540" s="115"/>
      <c r="JM540" s="78"/>
      <c r="JN540" s="37"/>
      <c r="JO540" s="118"/>
      <c r="JP540" s="117"/>
      <c r="JQ540" s="117"/>
      <c r="JR540" s="117"/>
      <c r="JS540" s="117"/>
      <c r="JT540" s="117"/>
      <c r="JU540" s="117"/>
      <c r="JV540" s="117"/>
      <c r="JW540" s="116"/>
      <c r="JX540" s="116"/>
      <c r="JY540" s="116"/>
      <c r="JZ540" s="116"/>
      <c r="KA540" s="116"/>
      <c r="KB540" s="116"/>
      <c r="KC540" s="116"/>
      <c r="KD540" s="116"/>
      <c r="KE540" s="116"/>
      <c r="KF540" s="116"/>
      <c r="KG540" s="116"/>
      <c r="KH540" s="74">
        <f t="shared" si="985"/>
        <v>0</v>
      </c>
      <c r="KJ540" s="115"/>
      <c r="KL540" s="78"/>
      <c r="KM540" s="37"/>
      <c r="KN540" s="118"/>
      <c r="KO540" s="117"/>
      <c r="KP540" s="117"/>
      <c r="KQ540" s="117"/>
      <c r="KR540" s="117"/>
      <c r="KS540" s="117"/>
      <c r="KT540" s="117"/>
      <c r="KU540" s="117"/>
      <c r="KV540" s="116"/>
      <c r="KW540" s="116"/>
      <c r="KX540" s="116"/>
      <c r="KY540" s="116"/>
      <c r="KZ540" s="116"/>
      <c r="LA540" s="116"/>
      <c r="LB540" s="116"/>
      <c r="LC540" s="116"/>
      <c r="LD540" s="116"/>
      <c r="LE540" s="116"/>
      <c r="LF540" s="116"/>
      <c r="LG540" s="74">
        <f t="shared" si="986"/>
        <v>0</v>
      </c>
      <c r="LI540" s="115"/>
      <c r="LK540" s="78"/>
      <c r="LL540" s="37"/>
      <c r="LM540" s="118"/>
      <c r="LN540" s="117"/>
      <c r="LO540" s="117"/>
      <c r="LP540" s="117"/>
      <c r="LQ540" s="117"/>
      <c r="LR540" s="117"/>
      <c r="LS540" s="117"/>
      <c r="LT540" s="117"/>
      <c r="LU540" s="116"/>
      <c r="LV540" s="116"/>
      <c r="LW540" s="116"/>
      <c r="LX540" s="116"/>
      <c r="LY540" s="116"/>
      <c r="LZ540" s="116"/>
      <c r="MA540" s="116"/>
      <c r="MB540" s="116"/>
      <c r="MC540" s="116"/>
      <c r="MD540" s="116"/>
      <c r="ME540" s="116"/>
      <c r="MF540" s="74">
        <f t="shared" si="987"/>
        <v>0</v>
      </c>
      <c r="MH540" s="115"/>
      <c r="MJ540" s="78"/>
      <c r="MK540" s="37"/>
      <c r="ML540" s="118"/>
      <c r="MM540" s="117"/>
      <c r="MN540" s="117"/>
      <c r="MO540" s="117"/>
      <c r="MP540" s="117"/>
      <c r="MQ540" s="117"/>
      <c r="MR540" s="117"/>
      <c r="MS540" s="117"/>
      <c r="MT540" s="116"/>
      <c r="MU540" s="116"/>
      <c r="MV540" s="116"/>
      <c r="MW540" s="116"/>
      <c r="MX540" s="116"/>
      <c r="MY540" s="116"/>
      <c r="MZ540" s="116"/>
      <c r="NA540" s="116"/>
      <c r="NB540" s="116"/>
      <c r="NC540" s="116"/>
      <c r="ND540" s="116"/>
      <c r="NE540" s="74">
        <f t="shared" si="988"/>
        <v>0</v>
      </c>
      <c r="NG540" s="115"/>
      <c r="NI540" s="78"/>
      <c r="NJ540" s="37"/>
      <c r="NK540" s="118"/>
      <c r="NL540" s="117"/>
      <c r="NM540" s="117"/>
      <c r="NN540" s="117"/>
      <c r="NO540" s="117"/>
      <c r="NP540" s="117"/>
      <c r="NQ540" s="117"/>
      <c r="NR540" s="117"/>
      <c r="NS540" s="117"/>
      <c r="NT540" s="117"/>
      <c r="NU540" s="117"/>
      <c r="NV540" s="117"/>
      <c r="NW540" s="117"/>
      <c r="NX540" s="117"/>
      <c r="NY540" s="117"/>
      <c r="NZ540" s="117"/>
      <c r="OA540" s="116"/>
      <c r="OB540" s="117"/>
      <c r="OC540" s="116"/>
      <c r="OD540" s="74">
        <f t="shared" si="989"/>
        <v>0</v>
      </c>
      <c r="OF540" s="115"/>
      <c r="OH540" s="78"/>
      <c r="OI540" s="37"/>
      <c r="OJ540" s="118"/>
      <c r="OK540" s="117"/>
      <c r="OL540" s="117"/>
      <c r="OM540" s="117"/>
      <c r="ON540" s="117"/>
      <c r="OO540" s="117"/>
      <c r="OP540" s="117"/>
      <c r="OQ540" s="117"/>
      <c r="OR540" s="117"/>
      <c r="OS540" s="117"/>
      <c r="OT540" s="117"/>
      <c r="OU540" s="117"/>
      <c r="OV540" s="117"/>
      <c r="OW540" s="117"/>
      <c r="OX540" s="117"/>
      <c r="OY540" s="117"/>
      <c r="OZ540" s="116"/>
      <c r="PA540" s="117"/>
      <c r="PB540" s="116"/>
      <c r="PC540" s="74">
        <f t="shared" si="990"/>
        <v>0</v>
      </c>
      <c r="PE540" s="115"/>
      <c r="PG540" s="78"/>
      <c r="PH540" s="37"/>
      <c r="PI540" s="118"/>
      <c r="PJ540" s="117"/>
      <c r="PK540" s="117"/>
      <c r="PL540" s="117"/>
      <c r="PM540" s="117"/>
      <c r="PN540" s="117"/>
      <c r="PO540" s="117"/>
      <c r="PP540" s="117"/>
      <c r="PQ540" s="117"/>
      <c r="PR540" s="117"/>
      <c r="PS540" s="117"/>
      <c r="PT540" s="117"/>
      <c r="PU540" s="117"/>
      <c r="PV540" s="117"/>
      <c r="PW540" s="117"/>
      <c r="PX540" s="117"/>
      <c r="PY540" s="116"/>
      <c r="PZ540" s="117"/>
      <c r="QA540" s="116"/>
      <c r="QB540" s="74">
        <f t="shared" si="991"/>
        <v>0</v>
      </c>
      <c r="QD540" s="115"/>
      <c r="QF540" s="78"/>
      <c r="QG540" s="37"/>
      <c r="QH540" s="118"/>
      <c r="QI540" s="117"/>
      <c r="QJ540" s="117"/>
      <c r="QK540" s="117"/>
      <c r="QL540" s="117"/>
      <c r="QM540" s="117"/>
      <c r="QN540" s="117"/>
      <c r="QO540" s="117"/>
      <c r="QP540" s="117"/>
      <c r="QQ540" s="117"/>
      <c r="QR540" s="117"/>
      <c r="QS540" s="117"/>
      <c r="QT540" s="117"/>
      <c r="QU540" s="117"/>
      <c r="QV540" s="117"/>
      <c r="QW540" s="117"/>
      <c r="QX540" s="116"/>
      <c r="QY540" s="117"/>
      <c r="QZ540" s="116"/>
      <c r="RA540" s="74">
        <f t="shared" si="992"/>
        <v>0</v>
      </c>
      <c r="RC540" s="115"/>
      <c r="RE540" s="78"/>
      <c r="RF540" s="37"/>
      <c r="RG540" s="118"/>
      <c r="RH540" s="117"/>
      <c r="RI540" s="117"/>
      <c r="RJ540" s="117"/>
      <c r="RK540" s="117"/>
      <c r="RL540" s="117"/>
      <c r="RM540" s="117"/>
      <c r="RN540" s="117"/>
      <c r="RO540" s="117"/>
      <c r="RP540" s="117"/>
      <c r="RQ540" s="117"/>
      <c r="RR540" s="117"/>
      <c r="RS540" s="117"/>
      <c r="RT540" s="117"/>
      <c r="RU540" s="117"/>
      <c r="RV540" s="117"/>
      <c r="RW540" s="116"/>
      <c r="RX540" s="117"/>
      <c r="RY540" s="116"/>
      <c r="RZ540" s="74">
        <f t="shared" si="993"/>
        <v>0</v>
      </c>
      <c r="SB540" s="115"/>
      <c r="SD540" s="78"/>
      <c r="SE540" s="37"/>
      <c r="SF540" s="118"/>
      <c r="SG540" s="117"/>
      <c r="SH540" s="117"/>
      <c r="SI540" s="117"/>
      <c r="SJ540" s="117"/>
      <c r="SK540" s="117"/>
      <c r="SL540" s="117"/>
      <c r="SM540" s="117"/>
      <c r="SN540" s="117"/>
      <c r="SO540" s="117"/>
      <c r="SP540" s="117"/>
      <c r="SQ540" s="117"/>
      <c r="SR540" s="117"/>
      <c r="SS540" s="117"/>
      <c r="ST540" s="117"/>
      <c r="SU540" s="117"/>
      <c r="SV540" s="116"/>
      <c r="SW540" s="117"/>
      <c r="SX540" s="116"/>
      <c r="SY540" s="74">
        <f t="shared" si="994"/>
        <v>0</v>
      </c>
      <c r="TA540" s="115"/>
      <c r="TC540" s="78"/>
      <c r="TD540" s="37"/>
      <c r="TE540" s="118"/>
      <c r="TF540" s="117"/>
      <c r="TG540" s="117"/>
      <c r="TH540" s="117"/>
      <c r="TI540" s="117"/>
      <c r="TJ540" s="117"/>
      <c r="TK540" s="117"/>
      <c r="TL540" s="117"/>
      <c r="TM540" s="117"/>
      <c r="TN540" s="117"/>
      <c r="TO540" s="117"/>
      <c r="TP540" s="117"/>
      <c r="TQ540" s="117"/>
      <c r="TR540" s="117"/>
      <c r="TS540" s="117"/>
      <c r="TT540" s="117"/>
      <c r="TU540" s="116"/>
      <c r="TV540" s="117"/>
      <c r="TW540" s="116"/>
      <c r="TX540" s="74">
        <f t="shared" si="995"/>
        <v>0</v>
      </c>
      <c r="TZ540" s="115"/>
      <c r="UB540" s="78"/>
      <c r="UC540" s="37"/>
      <c r="UD540" s="118"/>
      <c r="UE540" s="117"/>
      <c r="UF540" s="117"/>
      <c r="UG540" s="117"/>
      <c r="UH540" s="117"/>
      <c r="UI540" s="117"/>
      <c r="UJ540" s="117"/>
      <c r="UK540" s="117"/>
      <c r="UL540" s="117"/>
      <c r="UM540" s="117"/>
      <c r="UN540" s="117"/>
      <c r="UO540" s="117"/>
      <c r="UP540" s="117"/>
      <c r="UQ540" s="117"/>
      <c r="UR540" s="117"/>
      <c r="US540" s="117"/>
      <c r="UT540" s="116"/>
      <c r="UU540" s="117"/>
      <c r="UV540" s="116"/>
      <c r="UW540" s="74">
        <f t="shared" si="996"/>
        <v>0</v>
      </c>
      <c r="UY540" s="115"/>
      <c r="VA540" s="78"/>
      <c r="VB540" s="37"/>
      <c r="VC540" s="118"/>
      <c r="VD540" s="117"/>
      <c r="VE540" s="117"/>
      <c r="VF540" s="117"/>
      <c r="VG540" s="117"/>
      <c r="VH540" s="117"/>
      <c r="VI540" s="117"/>
      <c r="VJ540" s="117"/>
      <c r="VK540" s="117"/>
      <c r="VL540" s="117"/>
      <c r="VM540" s="117"/>
      <c r="VN540" s="117"/>
      <c r="VO540" s="117"/>
      <c r="VP540" s="117"/>
      <c r="VQ540" s="117"/>
      <c r="VR540" s="117"/>
      <c r="VS540" s="116"/>
      <c r="VT540" s="117"/>
      <c r="VU540" s="116"/>
      <c r="VV540" s="74">
        <f t="shared" si="997"/>
        <v>0</v>
      </c>
    </row>
    <row r="541" spans="2:594" s="38" customFormat="1" ht="30" outlineLevel="1">
      <c r="B541" s="88"/>
      <c r="C541" s="89">
        <f>IF(ISERROR(I541+1)=TRUE,I541,IF(I541="","",MAX(C$15:C540)+1))</f>
        <v>384</v>
      </c>
      <c r="D541" s="88">
        <f t="shared" si="999"/>
        <v>1</v>
      </c>
      <c r="E541" s="3"/>
      <c r="G541" s="115"/>
      <c r="I541" s="95">
        <f t="shared" si="998"/>
        <v>395</v>
      </c>
      <c r="J541" s="94" t="s">
        <v>297</v>
      </c>
      <c r="K541" s="93"/>
      <c r="L541" s="93"/>
      <c r="M541" s="93"/>
      <c r="N541" s="93"/>
      <c r="O541" s="92"/>
      <c r="P541" s="91" t="s">
        <v>163</v>
      </c>
      <c r="Q541" s="297"/>
      <c r="R541" s="90" t="s">
        <v>141</v>
      </c>
      <c r="S541" s="298"/>
      <c r="U541" s="115"/>
      <c r="W541" s="78"/>
      <c r="X541" s="37"/>
      <c r="Y541" s="118"/>
      <c r="Z541" s="117"/>
      <c r="AA541" s="119"/>
      <c r="AB541" s="117"/>
      <c r="AC541" s="119"/>
      <c r="AD541" s="117"/>
      <c r="AE541" s="117"/>
      <c r="AF541" s="117"/>
      <c r="AG541" s="117"/>
      <c r="AH541" s="117"/>
      <c r="AI541" s="117"/>
      <c r="AJ541" s="117"/>
      <c r="AK541" s="116"/>
      <c r="AL541" s="116"/>
      <c r="AM541" s="116"/>
      <c r="AN541" s="116"/>
      <c r="AO541" s="116"/>
      <c r="AP541" s="116"/>
      <c r="AQ541" s="116"/>
      <c r="AR541" s="74">
        <f t="shared" si="975"/>
        <v>0</v>
      </c>
      <c r="AT541" s="115"/>
      <c r="AV541" s="78"/>
      <c r="AW541" s="37"/>
      <c r="AX541" s="118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6"/>
      <c r="BK541" s="116"/>
      <c r="BL541" s="116"/>
      <c r="BM541" s="116"/>
      <c r="BN541" s="116"/>
      <c r="BO541" s="116"/>
      <c r="BP541" s="116"/>
      <c r="BQ541" s="74">
        <f t="shared" si="976"/>
        <v>0</v>
      </c>
      <c r="BS541" s="115"/>
      <c r="BU541" s="78"/>
      <c r="BV541" s="37"/>
      <c r="BW541" s="118"/>
      <c r="BX541" s="117"/>
      <c r="BY541" s="117"/>
      <c r="BZ541" s="117"/>
      <c r="CA541" s="117"/>
      <c r="CB541" s="117"/>
      <c r="CC541" s="117"/>
      <c r="CD541" s="117"/>
      <c r="CE541" s="117"/>
      <c r="CF541" s="117"/>
      <c r="CG541" s="117"/>
      <c r="CH541" s="117"/>
      <c r="CI541" s="116"/>
      <c r="CJ541" s="116"/>
      <c r="CK541" s="116"/>
      <c r="CL541" s="116"/>
      <c r="CM541" s="116"/>
      <c r="CN541" s="116"/>
      <c r="CO541" s="116"/>
      <c r="CP541" s="74">
        <f t="shared" si="977"/>
        <v>0</v>
      </c>
      <c r="CR541" s="115"/>
      <c r="CT541" s="78"/>
      <c r="CU541" s="37"/>
      <c r="CV541" s="118"/>
      <c r="CW541" s="117"/>
      <c r="CX541" s="117"/>
      <c r="CY541" s="117"/>
      <c r="CZ541" s="117"/>
      <c r="DA541" s="117"/>
      <c r="DB541" s="117"/>
      <c r="DC541" s="117"/>
      <c r="DD541" s="117"/>
      <c r="DE541" s="117"/>
      <c r="DF541" s="117"/>
      <c r="DG541" s="117"/>
      <c r="DH541" s="116"/>
      <c r="DI541" s="116"/>
      <c r="DJ541" s="116"/>
      <c r="DK541" s="116"/>
      <c r="DL541" s="116"/>
      <c r="DM541" s="116"/>
      <c r="DN541" s="116"/>
      <c r="DO541" s="74">
        <f t="shared" si="978"/>
        <v>0</v>
      </c>
      <c r="DQ541" s="115"/>
      <c r="DS541" s="78"/>
      <c r="DT541" s="37"/>
      <c r="DU541" s="118"/>
      <c r="DV541" s="117"/>
      <c r="DW541" s="117"/>
      <c r="DX541" s="117"/>
      <c r="DY541" s="117"/>
      <c r="DZ541" s="117"/>
      <c r="EA541" s="117"/>
      <c r="EB541" s="117"/>
      <c r="EC541" s="117"/>
      <c r="ED541" s="117"/>
      <c r="EE541" s="117"/>
      <c r="EF541" s="117"/>
      <c r="EG541" s="116"/>
      <c r="EH541" s="116"/>
      <c r="EI541" s="116"/>
      <c r="EJ541" s="116"/>
      <c r="EK541" s="116"/>
      <c r="EL541" s="116"/>
      <c r="EM541" s="116"/>
      <c r="EN541" s="74">
        <f t="shared" si="979"/>
        <v>0</v>
      </c>
      <c r="EP541" s="115"/>
      <c r="ER541" s="78"/>
      <c r="ES541" s="37"/>
      <c r="ET541" s="118"/>
      <c r="EU541" s="117"/>
      <c r="EV541" s="117"/>
      <c r="EW541" s="117"/>
      <c r="EX541" s="117"/>
      <c r="EY541" s="117"/>
      <c r="EZ541" s="117"/>
      <c r="FA541" s="117"/>
      <c r="FB541" s="117"/>
      <c r="FC541" s="117"/>
      <c r="FD541" s="117"/>
      <c r="FE541" s="117"/>
      <c r="FF541" s="117"/>
      <c r="FG541" s="117"/>
      <c r="FH541" s="116"/>
      <c r="FI541" s="116"/>
      <c r="FJ541" s="116"/>
      <c r="FK541" s="116"/>
      <c r="FL541" s="116"/>
      <c r="FM541" s="74">
        <f t="shared" si="980"/>
        <v>0</v>
      </c>
      <c r="FO541" s="115"/>
      <c r="FQ541" s="78"/>
      <c r="FR541" s="37"/>
      <c r="FS541" s="118"/>
      <c r="FT541" s="117"/>
      <c r="FU541" s="117"/>
      <c r="FV541" s="117"/>
      <c r="FW541" s="117"/>
      <c r="FX541" s="117"/>
      <c r="FY541" s="117"/>
      <c r="FZ541" s="117"/>
      <c r="GA541" s="117"/>
      <c r="GB541" s="117"/>
      <c r="GC541" s="117"/>
      <c r="GD541" s="117"/>
      <c r="GE541" s="117"/>
      <c r="GF541" s="117"/>
      <c r="GG541" s="116"/>
      <c r="GH541" s="116"/>
      <c r="GI541" s="116"/>
      <c r="GJ541" s="116"/>
      <c r="GK541" s="116"/>
      <c r="GL541" s="74">
        <f t="shared" si="981"/>
        <v>0</v>
      </c>
      <c r="GN541" s="115"/>
      <c r="GP541" s="78"/>
      <c r="GQ541" s="37"/>
      <c r="GR541" s="118"/>
      <c r="GS541" s="117"/>
      <c r="GT541" s="117"/>
      <c r="GU541" s="117"/>
      <c r="GV541" s="117"/>
      <c r="GW541" s="117"/>
      <c r="GX541" s="117"/>
      <c r="GY541" s="117"/>
      <c r="GZ541" s="117"/>
      <c r="HA541" s="117"/>
      <c r="HB541" s="117"/>
      <c r="HC541" s="117"/>
      <c r="HD541" s="117"/>
      <c r="HE541" s="117"/>
      <c r="HF541" s="116"/>
      <c r="HG541" s="116"/>
      <c r="HH541" s="116"/>
      <c r="HI541" s="116"/>
      <c r="HJ541" s="116"/>
      <c r="HK541" s="74">
        <f t="shared" si="982"/>
        <v>0</v>
      </c>
      <c r="HM541" s="115"/>
      <c r="HO541" s="78"/>
      <c r="HP541" s="37"/>
      <c r="HQ541" s="118"/>
      <c r="HR541" s="117"/>
      <c r="HS541" s="117"/>
      <c r="HT541" s="117"/>
      <c r="HU541" s="117"/>
      <c r="HV541" s="117"/>
      <c r="HW541" s="117"/>
      <c r="HX541" s="117"/>
      <c r="HY541" s="117"/>
      <c r="HZ541" s="117"/>
      <c r="IA541" s="117"/>
      <c r="IB541" s="117"/>
      <c r="IC541" s="117"/>
      <c r="ID541" s="117"/>
      <c r="IE541" s="116"/>
      <c r="IF541" s="116"/>
      <c r="IG541" s="116"/>
      <c r="IH541" s="116"/>
      <c r="II541" s="116"/>
      <c r="IJ541" s="74">
        <f t="shared" si="983"/>
        <v>0</v>
      </c>
      <c r="IL541" s="115"/>
      <c r="IN541" s="78"/>
      <c r="IO541" s="37"/>
      <c r="IP541" s="118"/>
      <c r="IQ541" s="117"/>
      <c r="IR541" s="117"/>
      <c r="IS541" s="117"/>
      <c r="IT541" s="117"/>
      <c r="IU541" s="117"/>
      <c r="IV541" s="117"/>
      <c r="IW541" s="117"/>
      <c r="IX541" s="116"/>
      <c r="IY541" s="116"/>
      <c r="IZ541" s="116"/>
      <c r="JA541" s="116"/>
      <c r="JB541" s="116"/>
      <c r="JC541" s="116"/>
      <c r="JD541" s="116"/>
      <c r="JE541" s="116"/>
      <c r="JF541" s="116"/>
      <c r="JG541" s="116"/>
      <c r="JH541" s="116"/>
      <c r="JI541" s="74">
        <f t="shared" si="984"/>
        <v>0</v>
      </c>
      <c r="JK541" s="115"/>
      <c r="JM541" s="78"/>
      <c r="JN541" s="37"/>
      <c r="JO541" s="118"/>
      <c r="JP541" s="117"/>
      <c r="JQ541" s="117"/>
      <c r="JR541" s="117"/>
      <c r="JS541" s="117"/>
      <c r="JT541" s="117"/>
      <c r="JU541" s="117"/>
      <c r="JV541" s="117"/>
      <c r="JW541" s="116"/>
      <c r="JX541" s="116"/>
      <c r="JY541" s="116"/>
      <c r="JZ541" s="116"/>
      <c r="KA541" s="116"/>
      <c r="KB541" s="116"/>
      <c r="KC541" s="116"/>
      <c r="KD541" s="116"/>
      <c r="KE541" s="116"/>
      <c r="KF541" s="116"/>
      <c r="KG541" s="116"/>
      <c r="KH541" s="74">
        <f t="shared" si="985"/>
        <v>0</v>
      </c>
      <c r="KJ541" s="115"/>
      <c r="KL541" s="78"/>
      <c r="KM541" s="37"/>
      <c r="KN541" s="118"/>
      <c r="KO541" s="117"/>
      <c r="KP541" s="117"/>
      <c r="KQ541" s="117"/>
      <c r="KR541" s="117"/>
      <c r="KS541" s="117"/>
      <c r="KT541" s="117"/>
      <c r="KU541" s="117"/>
      <c r="KV541" s="116"/>
      <c r="KW541" s="116"/>
      <c r="KX541" s="116"/>
      <c r="KY541" s="116"/>
      <c r="KZ541" s="116"/>
      <c r="LA541" s="116"/>
      <c r="LB541" s="116"/>
      <c r="LC541" s="116"/>
      <c r="LD541" s="116"/>
      <c r="LE541" s="116"/>
      <c r="LF541" s="116"/>
      <c r="LG541" s="74">
        <f t="shared" si="986"/>
        <v>0</v>
      </c>
      <c r="LI541" s="115"/>
      <c r="LK541" s="78"/>
      <c r="LL541" s="37"/>
      <c r="LM541" s="118"/>
      <c r="LN541" s="117"/>
      <c r="LO541" s="117"/>
      <c r="LP541" s="117"/>
      <c r="LQ541" s="117"/>
      <c r="LR541" s="117"/>
      <c r="LS541" s="117"/>
      <c r="LT541" s="117"/>
      <c r="LU541" s="116"/>
      <c r="LV541" s="116"/>
      <c r="LW541" s="116"/>
      <c r="LX541" s="116"/>
      <c r="LY541" s="116"/>
      <c r="LZ541" s="116"/>
      <c r="MA541" s="116"/>
      <c r="MB541" s="116"/>
      <c r="MC541" s="116"/>
      <c r="MD541" s="116"/>
      <c r="ME541" s="116"/>
      <c r="MF541" s="74">
        <f t="shared" si="987"/>
        <v>0</v>
      </c>
      <c r="MH541" s="115"/>
      <c r="MJ541" s="78"/>
      <c r="MK541" s="37"/>
      <c r="ML541" s="118"/>
      <c r="MM541" s="117"/>
      <c r="MN541" s="117"/>
      <c r="MO541" s="117"/>
      <c r="MP541" s="117"/>
      <c r="MQ541" s="117"/>
      <c r="MR541" s="117"/>
      <c r="MS541" s="117"/>
      <c r="MT541" s="116"/>
      <c r="MU541" s="116"/>
      <c r="MV541" s="116"/>
      <c r="MW541" s="116"/>
      <c r="MX541" s="116"/>
      <c r="MY541" s="116"/>
      <c r="MZ541" s="116"/>
      <c r="NA541" s="116"/>
      <c r="NB541" s="116"/>
      <c r="NC541" s="116"/>
      <c r="ND541" s="116"/>
      <c r="NE541" s="74">
        <f t="shared" si="988"/>
        <v>0</v>
      </c>
      <c r="NG541" s="115"/>
      <c r="NI541" s="78"/>
      <c r="NJ541" s="37"/>
      <c r="NK541" s="118"/>
      <c r="NL541" s="117"/>
      <c r="NM541" s="117"/>
      <c r="NN541" s="117"/>
      <c r="NO541" s="117"/>
      <c r="NP541" s="117"/>
      <c r="NQ541" s="117"/>
      <c r="NR541" s="117"/>
      <c r="NS541" s="117"/>
      <c r="NT541" s="117"/>
      <c r="NU541" s="117"/>
      <c r="NV541" s="117"/>
      <c r="NW541" s="117"/>
      <c r="NX541" s="117"/>
      <c r="NY541" s="117"/>
      <c r="NZ541" s="117"/>
      <c r="OA541" s="116"/>
      <c r="OB541" s="117"/>
      <c r="OC541" s="116"/>
      <c r="OD541" s="74">
        <f t="shared" si="989"/>
        <v>0</v>
      </c>
      <c r="OF541" s="115"/>
      <c r="OH541" s="78"/>
      <c r="OI541" s="37"/>
      <c r="OJ541" s="118"/>
      <c r="OK541" s="117"/>
      <c r="OL541" s="117"/>
      <c r="OM541" s="117"/>
      <c r="ON541" s="117"/>
      <c r="OO541" s="117"/>
      <c r="OP541" s="117"/>
      <c r="OQ541" s="117"/>
      <c r="OR541" s="117"/>
      <c r="OS541" s="117"/>
      <c r="OT541" s="117"/>
      <c r="OU541" s="117"/>
      <c r="OV541" s="117"/>
      <c r="OW541" s="117"/>
      <c r="OX541" s="117"/>
      <c r="OY541" s="117"/>
      <c r="OZ541" s="116"/>
      <c r="PA541" s="117"/>
      <c r="PB541" s="116"/>
      <c r="PC541" s="74">
        <f t="shared" si="990"/>
        <v>0</v>
      </c>
      <c r="PE541" s="115"/>
      <c r="PG541" s="78"/>
      <c r="PH541" s="37"/>
      <c r="PI541" s="118"/>
      <c r="PJ541" s="117"/>
      <c r="PK541" s="117"/>
      <c r="PL541" s="117"/>
      <c r="PM541" s="117"/>
      <c r="PN541" s="117"/>
      <c r="PO541" s="117"/>
      <c r="PP541" s="117"/>
      <c r="PQ541" s="117"/>
      <c r="PR541" s="117"/>
      <c r="PS541" s="117"/>
      <c r="PT541" s="117"/>
      <c r="PU541" s="117"/>
      <c r="PV541" s="117"/>
      <c r="PW541" s="117"/>
      <c r="PX541" s="117"/>
      <c r="PY541" s="116"/>
      <c r="PZ541" s="117"/>
      <c r="QA541" s="116"/>
      <c r="QB541" s="74">
        <f t="shared" si="991"/>
        <v>0</v>
      </c>
      <c r="QD541" s="115"/>
      <c r="QF541" s="78"/>
      <c r="QG541" s="37"/>
      <c r="QH541" s="118"/>
      <c r="QI541" s="117"/>
      <c r="QJ541" s="117"/>
      <c r="QK541" s="117"/>
      <c r="QL541" s="117"/>
      <c r="QM541" s="117"/>
      <c r="QN541" s="117"/>
      <c r="QO541" s="117"/>
      <c r="QP541" s="117"/>
      <c r="QQ541" s="117"/>
      <c r="QR541" s="117"/>
      <c r="QS541" s="117"/>
      <c r="QT541" s="117"/>
      <c r="QU541" s="117"/>
      <c r="QV541" s="117"/>
      <c r="QW541" s="117"/>
      <c r="QX541" s="116"/>
      <c r="QY541" s="117"/>
      <c r="QZ541" s="116"/>
      <c r="RA541" s="74">
        <f t="shared" si="992"/>
        <v>0</v>
      </c>
      <c r="RC541" s="115"/>
      <c r="RE541" s="78"/>
      <c r="RF541" s="37"/>
      <c r="RG541" s="118"/>
      <c r="RH541" s="117"/>
      <c r="RI541" s="117"/>
      <c r="RJ541" s="117"/>
      <c r="RK541" s="117"/>
      <c r="RL541" s="117"/>
      <c r="RM541" s="117"/>
      <c r="RN541" s="117"/>
      <c r="RO541" s="117"/>
      <c r="RP541" s="117"/>
      <c r="RQ541" s="117"/>
      <c r="RR541" s="117"/>
      <c r="RS541" s="117"/>
      <c r="RT541" s="117"/>
      <c r="RU541" s="117"/>
      <c r="RV541" s="117"/>
      <c r="RW541" s="116"/>
      <c r="RX541" s="117"/>
      <c r="RY541" s="116"/>
      <c r="RZ541" s="74">
        <f t="shared" si="993"/>
        <v>0</v>
      </c>
      <c r="SB541" s="115"/>
      <c r="SD541" s="78"/>
      <c r="SE541" s="37"/>
      <c r="SF541" s="118"/>
      <c r="SG541" s="117"/>
      <c r="SH541" s="117"/>
      <c r="SI541" s="117"/>
      <c r="SJ541" s="117"/>
      <c r="SK541" s="117"/>
      <c r="SL541" s="117"/>
      <c r="SM541" s="117"/>
      <c r="SN541" s="117"/>
      <c r="SO541" s="117"/>
      <c r="SP541" s="117"/>
      <c r="SQ541" s="117"/>
      <c r="SR541" s="117"/>
      <c r="SS541" s="117"/>
      <c r="ST541" s="117"/>
      <c r="SU541" s="117"/>
      <c r="SV541" s="116"/>
      <c r="SW541" s="117"/>
      <c r="SX541" s="116"/>
      <c r="SY541" s="74">
        <f t="shared" si="994"/>
        <v>0</v>
      </c>
      <c r="TA541" s="115"/>
      <c r="TC541" s="78"/>
      <c r="TD541" s="37"/>
      <c r="TE541" s="118"/>
      <c r="TF541" s="117"/>
      <c r="TG541" s="117"/>
      <c r="TH541" s="117"/>
      <c r="TI541" s="117"/>
      <c r="TJ541" s="117"/>
      <c r="TK541" s="117"/>
      <c r="TL541" s="117"/>
      <c r="TM541" s="117"/>
      <c r="TN541" s="117"/>
      <c r="TO541" s="117"/>
      <c r="TP541" s="117"/>
      <c r="TQ541" s="117"/>
      <c r="TR541" s="117"/>
      <c r="TS541" s="117"/>
      <c r="TT541" s="117"/>
      <c r="TU541" s="116"/>
      <c r="TV541" s="117"/>
      <c r="TW541" s="116"/>
      <c r="TX541" s="74">
        <f t="shared" si="995"/>
        <v>0</v>
      </c>
      <c r="TZ541" s="115"/>
      <c r="UB541" s="78"/>
      <c r="UC541" s="37"/>
      <c r="UD541" s="118"/>
      <c r="UE541" s="117"/>
      <c r="UF541" s="117"/>
      <c r="UG541" s="117"/>
      <c r="UH541" s="117"/>
      <c r="UI541" s="117"/>
      <c r="UJ541" s="117"/>
      <c r="UK541" s="117"/>
      <c r="UL541" s="117"/>
      <c r="UM541" s="117"/>
      <c r="UN541" s="117"/>
      <c r="UO541" s="117"/>
      <c r="UP541" s="117"/>
      <c r="UQ541" s="117"/>
      <c r="UR541" s="117"/>
      <c r="US541" s="117"/>
      <c r="UT541" s="116"/>
      <c r="UU541" s="117"/>
      <c r="UV541" s="116"/>
      <c r="UW541" s="74">
        <f t="shared" si="996"/>
        <v>0</v>
      </c>
      <c r="UY541" s="115"/>
      <c r="VA541" s="78"/>
      <c r="VB541" s="37"/>
      <c r="VC541" s="118"/>
      <c r="VD541" s="117"/>
      <c r="VE541" s="117"/>
      <c r="VF541" s="117"/>
      <c r="VG541" s="117"/>
      <c r="VH541" s="117"/>
      <c r="VI541" s="117"/>
      <c r="VJ541" s="117"/>
      <c r="VK541" s="117"/>
      <c r="VL541" s="117"/>
      <c r="VM541" s="117"/>
      <c r="VN541" s="117"/>
      <c r="VO541" s="117"/>
      <c r="VP541" s="117"/>
      <c r="VQ541" s="117"/>
      <c r="VR541" s="117"/>
      <c r="VS541" s="116"/>
      <c r="VT541" s="117"/>
      <c r="VU541" s="116"/>
      <c r="VV541" s="74">
        <f t="shared" si="997"/>
        <v>0</v>
      </c>
    </row>
    <row r="542" spans="2:594" s="38" customFormat="1" ht="30" outlineLevel="1">
      <c r="B542" s="88"/>
      <c r="C542" s="89">
        <f>IF(ISERROR(I542+1)=TRUE,I542,IF(I542="","",MAX(C$15:C541)+1))</f>
        <v>385</v>
      </c>
      <c r="D542" s="88">
        <f t="shared" si="999"/>
        <v>1</v>
      </c>
      <c r="E542" s="3"/>
      <c r="G542" s="115"/>
      <c r="I542" s="95">
        <f t="shared" si="998"/>
        <v>396</v>
      </c>
      <c r="J542" s="94" t="s">
        <v>296</v>
      </c>
      <c r="K542" s="93"/>
      <c r="L542" s="93"/>
      <c r="M542" s="93"/>
      <c r="N542" s="93"/>
      <c r="O542" s="92"/>
      <c r="P542" s="91" t="s">
        <v>163</v>
      </c>
      <c r="Q542" s="297"/>
      <c r="R542" s="90" t="s">
        <v>141</v>
      </c>
      <c r="S542" s="298"/>
      <c r="U542" s="115"/>
      <c r="W542" s="78"/>
      <c r="X542" s="37"/>
      <c r="Y542" s="118"/>
      <c r="Z542" s="117"/>
      <c r="AA542" s="119"/>
      <c r="AB542" s="117"/>
      <c r="AC542" s="119"/>
      <c r="AD542" s="117"/>
      <c r="AE542" s="117"/>
      <c r="AF542" s="117"/>
      <c r="AG542" s="117"/>
      <c r="AH542" s="117"/>
      <c r="AI542" s="117"/>
      <c r="AJ542" s="117"/>
      <c r="AK542" s="116"/>
      <c r="AL542" s="116"/>
      <c r="AM542" s="116"/>
      <c r="AN542" s="116"/>
      <c r="AO542" s="116"/>
      <c r="AP542" s="116"/>
      <c r="AQ542" s="116"/>
      <c r="AR542" s="74">
        <f t="shared" si="975"/>
        <v>0</v>
      </c>
      <c r="AT542" s="115"/>
      <c r="AV542" s="78"/>
      <c r="AW542" s="37"/>
      <c r="AX542" s="118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6"/>
      <c r="BK542" s="116"/>
      <c r="BL542" s="116"/>
      <c r="BM542" s="116"/>
      <c r="BN542" s="116"/>
      <c r="BO542" s="116"/>
      <c r="BP542" s="116"/>
      <c r="BQ542" s="74">
        <f t="shared" si="976"/>
        <v>0</v>
      </c>
      <c r="BS542" s="115"/>
      <c r="BU542" s="78"/>
      <c r="BV542" s="37"/>
      <c r="BW542" s="118"/>
      <c r="BX542" s="117"/>
      <c r="BY542" s="117"/>
      <c r="BZ542" s="117"/>
      <c r="CA542" s="117"/>
      <c r="CB542" s="117"/>
      <c r="CC542" s="117"/>
      <c r="CD542" s="117"/>
      <c r="CE542" s="117"/>
      <c r="CF542" s="117"/>
      <c r="CG542" s="117"/>
      <c r="CH542" s="117"/>
      <c r="CI542" s="116"/>
      <c r="CJ542" s="116"/>
      <c r="CK542" s="116"/>
      <c r="CL542" s="116"/>
      <c r="CM542" s="116"/>
      <c r="CN542" s="116"/>
      <c r="CO542" s="116"/>
      <c r="CP542" s="74">
        <f t="shared" si="977"/>
        <v>0</v>
      </c>
      <c r="CR542" s="115"/>
      <c r="CT542" s="78"/>
      <c r="CU542" s="37"/>
      <c r="CV542" s="118"/>
      <c r="CW542" s="117"/>
      <c r="CX542" s="117"/>
      <c r="CY542" s="117"/>
      <c r="CZ542" s="117"/>
      <c r="DA542" s="117"/>
      <c r="DB542" s="117"/>
      <c r="DC542" s="117"/>
      <c r="DD542" s="117"/>
      <c r="DE542" s="117"/>
      <c r="DF542" s="117"/>
      <c r="DG542" s="117"/>
      <c r="DH542" s="116"/>
      <c r="DI542" s="116"/>
      <c r="DJ542" s="116"/>
      <c r="DK542" s="116"/>
      <c r="DL542" s="116"/>
      <c r="DM542" s="116"/>
      <c r="DN542" s="116"/>
      <c r="DO542" s="74">
        <f t="shared" si="978"/>
        <v>0</v>
      </c>
      <c r="DQ542" s="115"/>
      <c r="DS542" s="78"/>
      <c r="DT542" s="37"/>
      <c r="DU542" s="118"/>
      <c r="DV542" s="117"/>
      <c r="DW542" s="117"/>
      <c r="DX542" s="117"/>
      <c r="DY542" s="117"/>
      <c r="DZ542" s="117"/>
      <c r="EA542" s="117"/>
      <c r="EB542" s="117"/>
      <c r="EC542" s="117"/>
      <c r="ED542" s="117"/>
      <c r="EE542" s="117"/>
      <c r="EF542" s="117"/>
      <c r="EG542" s="116"/>
      <c r="EH542" s="116"/>
      <c r="EI542" s="116"/>
      <c r="EJ542" s="116"/>
      <c r="EK542" s="116"/>
      <c r="EL542" s="116"/>
      <c r="EM542" s="116"/>
      <c r="EN542" s="74">
        <f t="shared" si="979"/>
        <v>0</v>
      </c>
      <c r="EP542" s="115"/>
      <c r="ER542" s="78"/>
      <c r="ES542" s="37"/>
      <c r="ET542" s="118"/>
      <c r="EU542" s="117"/>
      <c r="EV542" s="117"/>
      <c r="EW542" s="117"/>
      <c r="EX542" s="117"/>
      <c r="EY542" s="117"/>
      <c r="EZ542" s="117"/>
      <c r="FA542" s="117"/>
      <c r="FB542" s="117"/>
      <c r="FC542" s="117"/>
      <c r="FD542" s="117"/>
      <c r="FE542" s="117"/>
      <c r="FF542" s="117"/>
      <c r="FG542" s="117"/>
      <c r="FH542" s="116"/>
      <c r="FI542" s="116"/>
      <c r="FJ542" s="116"/>
      <c r="FK542" s="116"/>
      <c r="FL542" s="116"/>
      <c r="FM542" s="74">
        <f t="shared" si="980"/>
        <v>0</v>
      </c>
      <c r="FO542" s="115"/>
      <c r="FQ542" s="78"/>
      <c r="FR542" s="37"/>
      <c r="FS542" s="118"/>
      <c r="FT542" s="117"/>
      <c r="FU542" s="117"/>
      <c r="FV542" s="117"/>
      <c r="FW542" s="117"/>
      <c r="FX542" s="117"/>
      <c r="FY542" s="117"/>
      <c r="FZ542" s="117"/>
      <c r="GA542" s="117"/>
      <c r="GB542" s="117"/>
      <c r="GC542" s="117"/>
      <c r="GD542" s="117"/>
      <c r="GE542" s="117"/>
      <c r="GF542" s="117"/>
      <c r="GG542" s="116"/>
      <c r="GH542" s="116"/>
      <c r="GI542" s="116"/>
      <c r="GJ542" s="116"/>
      <c r="GK542" s="116"/>
      <c r="GL542" s="74">
        <f t="shared" si="981"/>
        <v>0</v>
      </c>
      <c r="GN542" s="115"/>
      <c r="GP542" s="78"/>
      <c r="GQ542" s="37"/>
      <c r="GR542" s="118"/>
      <c r="GS542" s="117"/>
      <c r="GT542" s="117"/>
      <c r="GU542" s="117"/>
      <c r="GV542" s="117"/>
      <c r="GW542" s="117"/>
      <c r="GX542" s="117"/>
      <c r="GY542" s="117"/>
      <c r="GZ542" s="117"/>
      <c r="HA542" s="117"/>
      <c r="HB542" s="117"/>
      <c r="HC542" s="117"/>
      <c r="HD542" s="117"/>
      <c r="HE542" s="117"/>
      <c r="HF542" s="116"/>
      <c r="HG542" s="116"/>
      <c r="HH542" s="116"/>
      <c r="HI542" s="116"/>
      <c r="HJ542" s="116"/>
      <c r="HK542" s="74">
        <f t="shared" si="982"/>
        <v>0</v>
      </c>
      <c r="HM542" s="115"/>
      <c r="HO542" s="78"/>
      <c r="HP542" s="37"/>
      <c r="HQ542" s="118"/>
      <c r="HR542" s="117"/>
      <c r="HS542" s="117"/>
      <c r="HT542" s="117"/>
      <c r="HU542" s="117"/>
      <c r="HV542" s="117"/>
      <c r="HW542" s="117"/>
      <c r="HX542" s="117"/>
      <c r="HY542" s="117"/>
      <c r="HZ542" s="117"/>
      <c r="IA542" s="117"/>
      <c r="IB542" s="117"/>
      <c r="IC542" s="117"/>
      <c r="ID542" s="117"/>
      <c r="IE542" s="116"/>
      <c r="IF542" s="116"/>
      <c r="IG542" s="116"/>
      <c r="IH542" s="116"/>
      <c r="II542" s="116"/>
      <c r="IJ542" s="74">
        <f t="shared" si="983"/>
        <v>0</v>
      </c>
      <c r="IL542" s="115"/>
      <c r="IN542" s="78"/>
      <c r="IO542" s="37"/>
      <c r="IP542" s="118"/>
      <c r="IQ542" s="117"/>
      <c r="IR542" s="117"/>
      <c r="IS542" s="117"/>
      <c r="IT542" s="117"/>
      <c r="IU542" s="117"/>
      <c r="IV542" s="117"/>
      <c r="IW542" s="117"/>
      <c r="IX542" s="116"/>
      <c r="IY542" s="116"/>
      <c r="IZ542" s="116"/>
      <c r="JA542" s="116"/>
      <c r="JB542" s="116"/>
      <c r="JC542" s="116"/>
      <c r="JD542" s="116"/>
      <c r="JE542" s="116"/>
      <c r="JF542" s="116"/>
      <c r="JG542" s="116"/>
      <c r="JH542" s="116"/>
      <c r="JI542" s="74">
        <f t="shared" si="984"/>
        <v>0</v>
      </c>
      <c r="JK542" s="115"/>
      <c r="JM542" s="78"/>
      <c r="JN542" s="37"/>
      <c r="JO542" s="118"/>
      <c r="JP542" s="117"/>
      <c r="JQ542" s="117"/>
      <c r="JR542" s="117"/>
      <c r="JS542" s="117"/>
      <c r="JT542" s="117"/>
      <c r="JU542" s="117"/>
      <c r="JV542" s="117"/>
      <c r="JW542" s="116"/>
      <c r="JX542" s="116"/>
      <c r="JY542" s="116"/>
      <c r="JZ542" s="116"/>
      <c r="KA542" s="116"/>
      <c r="KB542" s="116"/>
      <c r="KC542" s="116"/>
      <c r="KD542" s="116"/>
      <c r="KE542" s="116"/>
      <c r="KF542" s="116"/>
      <c r="KG542" s="116"/>
      <c r="KH542" s="74">
        <f t="shared" si="985"/>
        <v>0</v>
      </c>
      <c r="KJ542" s="115"/>
      <c r="KL542" s="78"/>
      <c r="KM542" s="37"/>
      <c r="KN542" s="118"/>
      <c r="KO542" s="117"/>
      <c r="KP542" s="117"/>
      <c r="KQ542" s="117"/>
      <c r="KR542" s="117"/>
      <c r="KS542" s="117"/>
      <c r="KT542" s="117"/>
      <c r="KU542" s="117"/>
      <c r="KV542" s="116"/>
      <c r="KW542" s="116"/>
      <c r="KX542" s="116"/>
      <c r="KY542" s="116"/>
      <c r="KZ542" s="116"/>
      <c r="LA542" s="116"/>
      <c r="LB542" s="116"/>
      <c r="LC542" s="116"/>
      <c r="LD542" s="116"/>
      <c r="LE542" s="116"/>
      <c r="LF542" s="116"/>
      <c r="LG542" s="74">
        <f t="shared" si="986"/>
        <v>0</v>
      </c>
      <c r="LI542" s="115"/>
      <c r="LK542" s="78"/>
      <c r="LL542" s="37"/>
      <c r="LM542" s="118"/>
      <c r="LN542" s="117"/>
      <c r="LO542" s="117"/>
      <c r="LP542" s="117"/>
      <c r="LQ542" s="117"/>
      <c r="LR542" s="117"/>
      <c r="LS542" s="117"/>
      <c r="LT542" s="117"/>
      <c r="LU542" s="116"/>
      <c r="LV542" s="116"/>
      <c r="LW542" s="116"/>
      <c r="LX542" s="116"/>
      <c r="LY542" s="116"/>
      <c r="LZ542" s="116"/>
      <c r="MA542" s="116"/>
      <c r="MB542" s="116"/>
      <c r="MC542" s="116"/>
      <c r="MD542" s="116"/>
      <c r="ME542" s="116"/>
      <c r="MF542" s="74">
        <f t="shared" si="987"/>
        <v>0</v>
      </c>
      <c r="MH542" s="115"/>
      <c r="MJ542" s="78"/>
      <c r="MK542" s="37"/>
      <c r="ML542" s="118"/>
      <c r="MM542" s="117"/>
      <c r="MN542" s="117"/>
      <c r="MO542" s="117"/>
      <c r="MP542" s="117"/>
      <c r="MQ542" s="117"/>
      <c r="MR542" s="117"/>
      <c r="MS542" s="117"/>
      <c r="MT542" s="116"/>
      <c r="MU542" s="116"/>
      <c r="MV542" s="116"/>
      <c r="MW542" s="116"/>
      <c r="MX542" s="116"/>
      <c r="MY542" s="116"/>
      <c r="MZ542" s="116"/>
      <c r="NA542" s="116"/>
      <c r="NB542" s="116"/>
      <c r="NC542" s="116"/>
      <c r="ND542" s="116"/>
      <c r="NE542" s="74">
        <f t="shared" si="988"/>
        <v>0</v>
      </c>
      <c r="NG542" s="115"/>
      <c r="NI542" s="78"/>
      <c r="NJ542" s="37"/>
      <c r="NK542" s="118"/>
      <c r="NL542" s="117"/>
      <c r="NM542" s="117"/>
      <c r="NN542" s="117"/>
      <c r="NO542" s="117"/>
      <c r="NP542" s="117"/>
      <c r="NQ542" s="117"/>
      <c r="NR542" s="117"/>
      <c r="NS542" s="117"/>
      <c r="NT542" s="117"/>
      <c r="NU542" s="117"/>
      <c r="NV542" s="117"/>
      <c r="NW542" s="117"/>
      <c r="NX542" s="117"/>
      <c r="NY542" s="117"/>
      <c r="NZ542" s="117"/>
      <c r="OA542" s="116"/>
      <c r="OB542" s="117"/>
      <c r="OC542" s="116"/>
      <c r="OD542" s="74">
        <f t="shared" si="989"/>
        <v>0</v>
      </c>
      <c r="OF542" s="115"/>
      <c r="OH542" s="78"/>
      <c r="OI542" s="37"/>
      <c r="OJ542" s="118"/>
      <c r="OK542" s="117"/>
      <c r="OL542" s="117"/>
      <c r="OM542" s="117"/>
      <c r="ON542" s="117"/>
      <c r="OO542" s="117"/>
      <c r="OP542" s="117"/>
      <c r="OQ542" s="117"/>
      <c r="OR542" s="117"/>
      <c r="OS542" s="117"/>
      <c r="OT542" s="117"/>
      <c r="OU542" s="117"/>
      <c r="OV542" s="117"/>
      <c r="OW542" s="117"/>
      <c r="OX542" s="117"/>
      <c r="OY542" s="117"/>
      <c r="OZ542" s="116"/>
      <c r="PA542" s="117"/>
      <c r="PB542" s="116"/>
      <c r="PC542" s="74">
        <f t="shared" si="990"/>
        <v>0</v>
      </c>
      <c r="PE542" s="115"/>
      <c r="PG542" s="78"/>
      <c r="PH542" s="37"/>
      <c r="PI542" s="118"/>
      <c r="PJ542" s="117"/>
      <c r="PK542" s="117"/>
      <c r="PL542" s="117"/>
      <c r="PM542" s="117"/>
      <c r="PN542" s="117"/>
      <c r="PO542" s="117"/>
      <c r="PP542" s="117"/>
      <c r="PQ542" s="117"/>
      <c r="PR542" s="117"/>
      <c r="PS542" s="117"/>
      <c r="PT542" s="117"/>
      <c r="PU542" s="117"/>
      <c r="PV542" s="117"/>
      <c r="PW542" s="117"/>
      <c r="PX542" s="117"/>
      <c r="PY542" s="116"/>
      <c r="PZ542" s="117"/>
      <c r="QA542" s="116"/>
      <c r="QB542" s="74">
        <f t="shared" si="991"/>
        <v>0</v>
      </c>
      <c r="QD542" s="115"/>
      <c r="QF542" s="78"/>
      <c r="QG542" s="37"/>
      <c r="QH542" s="118"/>
      <c r="QI542" s="117"/>
      <c r="QJ542" s="117"/>
      <c r="QK542" s="117"/>
      <c r="QL542" s="117"/>
      <c r="QM542" s="117"/>
      <c r="QN542" s="117"/>
      <c r="QO542" s="117"/>
      <c r="QP542" s="117"/>
      <c r="QQ542" s="117"/>
      <c r="QR542" s="117"/>
      <c r="QS542" s="117"/>
      <c r="QT542" s="117"/>
      <c r="QU542" s="117"/>
      <c r="QV542" s="117"/>
      <c r="QW542" s="117"/>
      <c r="QX542" s="116"/>
      <c r="QY542" s="117"/>
      <c r="QZ542" s="116"/>
      <c r="RA542" s="74">
        <f t="shared" si="992"/>
        <v>0</v>
      </c>
      <c r="RC542" s="115"/>
      <c r="RE542" s="78"/>
      <c r="RF542" s="37"/>
      <c r="RG542" s="118"/>
      <c r="RH542" s="117"/>
      <c r="RI542" s="117"/>
      <c r="RJ542" s="117"/>
      <c r="RK542" s="117"/>
      <c r="RL542" s="117"/>
      <c r="RM542" s="117"/>
      <c r="RN542" s="117"/>
      <c r="RO542" s="117"/>
      <c r="RP542" s="117"/>
      <c r="RQ542" s="117"/>
      <c r="RR542" s="117"/>
      <c r="RS542" s="117"/>
      <c r="RT542" s="117"/>
      <c r="RU542" s="117"/>
      <c r="RV542" s="117"/>
      <c r="RW542" s="116"/>
      <c r="RX542" s="117"/>
      <c r="RY542" s="116"/>
      <c r="RZ542" s="74">
        <f t="shared" si="993"/>
        <v>0</v>
      </c>
      <c r="SB542" s="115"/>
      <c r="SD542" s="78"/>
      <c r="SE542" s="37"/>
      <c r="SF542" s="118"/>
      <c r="SG542" s="117"/>
      <c r="SH542" s="117"/>
      <c r="SI542" s="117"/>
      <c r="SJ542" s="117"/>
      <c r="SK542" s="117"/>
      <c r="SL542" s="117"/>
      <c r="SM542" s="117"/>
      <c r="SN542" s="117"/>
      <c r="SO542" s="117"/>
      <c r="SP542" s="117"/>
      <c r="SQ542" s="117"/>
      <c r="SR542" s="117"/>
      <c r="SS542" s="117"/>
      <c r="ST542" s="117"/>
      <c r="SU542" s="117"/>
      <c r="SV542" s="116"/>
      <c r="SW542" s="117"/>
      <c r="SX542" s="116"/>
      <c r="SY542" s="74">
        <f t="shared" si="994"/>
        <v>0</v>
      </c>
      <c r="TA542" s="115"/>
      <c r="TC542" s="78"/>
      <c r="TD542" s="37"/>
      <c r="TE542" s="118"/>
      <c r="TF542" s="117"/>
      <c r="TG542" s="117"/>
      <c r="TH542" s="117"/>
      <c r="TI542" s="117"/>
      <c r="TJ542" s="117"/>
      <c r="TK542" s="117"/>
      <c r="TL542" s="117"/>
      <c r="TM542" s="117"/>
      <c r="TN542" s="117"/>
      <c r="TO542" s="117"/>
      <c r="TP542" s="117"/>
      <c r="TQ542" s="117"/>
      <c r="TR542" s="117"/>
      <c r="TS542" s="117"/>
      <c r="TT542" s="117"/>
      <c r="TU542" s="116"/>
      <c r="TV542" s="117"/>
      <c r="TW542" s="116"/>
      <c r="TX542" s="74">
        <f t="shared" si="995"/>
        <v>0</v>
      </c>
      <c r="TZ542" s="115"/>
      <c r="UB542" s="78"/>
      <c r="UC542" s="37"/>
      <c r="UD542" s="118"/>
      <c r="UE542" s="117"/>
      <c r="UF542" s="117"/>
      <c r="UG542" s="117"/>
      <c r="UH542" s="117"/>
      <c r="UI542" s="117"/>
      <c r="UJ542" s="117"/>
      <c r="UK542" s="117"/>
      <c r="UL542" s="117"/>
      <c r="UM542" s="117"/>
      <c r="UN542" s="117"/>
      <c r="UO542" s="117"/>
      <c r="UP542" s="117"/>
      <c r="UQ542" s="117"/>
      <c r="UR542" s="117"/>
      <c r="US542" s="117"/>
      <c r="UT542" s="116"/>
      <c r="UU542" s="117"/>
      <c r="UV542" s="116"/>
      <c r="UW542" s="74">
        <f t="shared" si="996"/>
        <v>0</v>
      </c>
      <c r="UY542" s="115"/>
      <c r="VA542" s="78"/>
      <c r="VB542" s="37"/>
      <c r="VC542" s="118"/>
      <c r="VD542" s="117"/>
      <c r="VE542" s="117"/>
      <c r="VF542" s="117"/>
      <c r="VG542" s="117"/>
      <c r="VH542" s="117"/>
      <c r="VI542" s="117"/>
      <c r="VJ542" s="117"/>
      <c r="VK542" s="117"/>
      <c r="VL542" s="117"/>
      <c r="VM542" s="117"/>
      <c r="VN542" s="117"/>
      <c r="VO542" s="117"/>
      <c r="VP542" s="117"/>
      <c r="VQ542" s="117"/>
      <c r="VR542" s="117"/>
      <c r="VS542" s="116"/>
      <c r="VT542" s="117"/>
      <c r="VU542" s="116"/>
      <c r="VV542" s="74">
        <f t="shared" si="997"/>
        <v>0</v>
      </c>
    </row>
    <row r="543" spans="2:594" s="38" customFormat="1" outlineLevel="1">
      <c r="B543" s="88"/>
      <c r="C543" s="89">
        <f>IF(ISERROR(I543+1)=TRUE,I543,IF(I543="","",MAX(C$15:C542)+1))</f>
        <v>386</v>
      </c>
      <c r="D543" s="88">
        <f t="shared" si="999"/>
        <v>1</v>
      </c>
      <c r="E543" s="3"/>
      <c r="G543" s="115"/>
      <c r="I543" s="95">
        <f t="shared" si="998"/>
        <v>397</v>
      </c>
      <c r="J543" s="94" t="s">
        <v>295</v>
      </c>
      <c r="K543" s="93"/>
      <c r="L543" s="93"/>
      <c r="M543" s="93"/>
      <c r="N543" s="93"/>
      <c r="O543" s="92"/>
      <c r="P543" s="91" t="s">
        <v>154</v>
      </c>
      <c r="Q543" s="297"/>
      <c r="R543" s="90" t="s">
        <v>141</v>
      </c>
      <c r="S543" s="298"/>
      <c r="U543" s="115"/>
      <c r="W543" s="78"/>
      <c r="X543" s="37"/>
      <c r="Y543" s="118"/>
      <c r="Z543" s="117"/>
      <c r="AA543" s="119"/>
      <c r="AB543" s="117"/>
      <c r="AC543" s="119"/>
      <c r="AD543" s="117"/>
      <c r="AE543" s="117"/>
      <c r="AF543" s="117"/>
      <c r="AG543" s="117"/>
      <c r="AH543" s="117"/>
      <c r="AI543" s="117"/>
      <c r="AJ543" s="117"/>
      <c r="AK543" s="116"/>
      <c r="AL543" s="116"/>
      <c r="AM543" s="116"/>
      <c r="AN543" s="116"/>
      <c r="AO543" s="116"/>
      <c r="AP543" s="116"/>
      <c r="AQ543" s="116"/>
      <c r="AR543" s="74">
        <f t="shared" si="975"/>
        <v>0</v>
      </c>
      <c r="AT543" s="115"/>
      <c r="AV543" s="78"/>
      <c r="AW543" s="37"/>
      <c r="AX543" s="118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6"/>
      <c r="BK543" s="116"/>
      <c r="BL543" s="116"/>
      <c r="BM543" s="116"/>
      <c r="BN543" s="116"/>
      <c r="BO543" s="116"/>
      <c r="BP543" s="116"/>
      <c r="BQ543" s="74">
        <f t="shared" si="976"/>
        <v>0</v>
      </c>
      <c r="BS543" s="115"/>
      <c r="BU543" s="78"/>
      <c r="BV543" s="37"/>
      <c r="BW543" s="118"/>
      <c r="BX543" s="117"/>
      <c r="BY543" s="117"/>
      <c r="BZ543" s="117"/>
      <c r="CA543" s="117"/>
      <c r="CB543" s="117"/>
      <c r="CC543" s="117"/>
      <c r="CD543" s="117"/>
      <c r="CE543" s="117"/>
      <c r="CF543" s="117"/>
      <c r="CG543" s="117"/>
      <c r="CH543" s="117"/>
      <c r="CI543" s="116"/>
      <c r="CJ543" s="116"/>
      <c r="CK543" s="116"/>
      <c r="CL543" s="116"/>
      <c r="CM543" s="116"/>
      <c r="CN543" s="116"/>
      <c r="CO543" s="116"/>
      <c r="CP543" s="74">
        <f t="shared" si="977"/>
        <v>0</v>
      </c>
      <c r="CR543" s="115"/>
      <c r="CT543" s="78"/>
      <c r="CU543" s="37"/>
      <c r="CV543" s="118"/>
      <c r="CW543" s="117"/>
      <c r="CX543" s="117"/>
      <c r="CY543" s="117"/>
      <c r="CZ543" s="117"/>
      <c r="DA543" s="117"/>
      <c r="DB543" s="117"/>
      <c r="DC543" s="117"/>
      <c r="DD543" s="117"/>
      <c r="DE543" s="117"/>
      <c r="DF543" s="117"/>
      <c r="DG543" s="117"/>
      <c r="DH543" s="116"/>
      <c r="DI543" s="116"/>
      <c r="DJ543" s="116"/>
      <c r="DK543" s="116"/>
      <c r="DL543" s="116"/>
      <c r="DM543" s="116"/>
      <c r="DN543" s="116"/>
      <c r="DO543" s="74">
        <f t="shared" si="978"/>
        <v>0</v>
      </c>
      <c r="DQ543" s="115"/>
      <c r="DS543" s="78"/>
      <c r="DT543" s="37"/>
      <c r="DU543" s="118"/>
      <c r="DV543" s="117"/>
      <c r="DW543" s="117"/>
      <c r="DX543" s="117"/>
      <c r="DY543" s="117"/>
      <c r="DZ543" s="117"/>
      <c r="EA543" s="117"/>
      <c r="EB543" s="117"/>
      <c r="EC543" s="117"/>
      <c r="ED543" s="117"/>
      <c r="EE543" s="117"/>
      <c r="EF543" s="117"/>
      <c r="EG543" s="116"/>
      <c r="EH543" s="116"/>
      <c r="EI543" s="116"/>
      <c r="EJ543" s="116"/>
      <c r="EK543" s="116"/>
      <c r="EL543" s="116"/>
      <c r="EM543" s="116"/>
      <c r="EN543" s="74">
        <f t="shared" si="979"/>
        <v>0</v>
      </c>
      <c r="EP543" s="115"/>
      <c r="ER543" s="78"/>
      <c r="ES543" s="37"/>
      <c r="ET543" s="118"/>
      <c r="EU543" s="117"/>
      <c r="EV543" s="117"/>
      <c r="EW543" s="117"/>
      <c r="EX543" s="117"/>
      <c r="EY543" s="117"/>
      <c r="EZ543" s="117"/>
      <c r="FA543" s="117"/>
      <c r="FB543" s="117"/>
      <c r="FC543" s="117"/>
      <c r="FD543" s="117"/>
      <c r="FE543" s="117"/>
      <c r="FF543" s="117"/>
      <c r="FG543" s="117"/>
      <c r="FH543" s="116"/>
      <c r="FI543" s="116"/>
      <c r="FJ543" s="116"/>
      <c r="FK543" s="116"/>
      <c r="FL543" s="116"/>
      <c r="FM543" s="74">
        <f t="shared" si="980"/>
        <v>0</v>
      </c>
      <c r="FO543" s="115"/>
      <c r="FQ543" s="78"/>
      <c r="FR543" s="37"/>
      <c r="FS543" s="118"/>
      <c r="FT543" s="117"/>
      <c r="FU543" s="117"/>
      <c r="FV543" s="117"/>
      <c r="FW543" s="117"/>
      <c r="FX543" s="117"/>
      <c r="FY543" s="117"/>
      <c r="FZ543" s="117"/>
      <c r="GA543" s="117"/>
      <c r="GB543" s="117"/>
      <c r="GC543" s="117"/>
      <c r="GD543" s="117"/>
      <c r="GE543" s="117"/>
      <c r="GF543" s="117"/>
      <c r="GG543" s="116"/>
      <c r="GH543" s="116"/>
      <c r="GI543" s="116"/>
      <c r="GJ543" s="116"/>
      <c r="GK543" s="116"/>
      <c r="GL543" s="74">
        <f t="shared" si="981"/>
        <v>0</v>
      </c>
      <c r="GN543" s="115"/>
      <c r="GP543" s="78"/>
      <c r="GQ543" s="37"/>
      <c r="GR543" s="118"/>
      <c r="GS543" s="117"/>
      <c r="GT543" s="117"/>
      <c r="GU543" s="117"/>
      <c r="GV543" s="117"/>
      <c r="GW543" s="117"/>
      <c r="GX543" s="117"/>
      <c r="GY543" s="117"/>
      <c r="GZ543" s="117"/>
      <c r="HA543" s="117"/>
      <c r="HB543" s="117"/>
      <c r="HC543" s="117"/>
      <c r="HD543" s="117"/>
      <c r="HE543" s="117"/>
      <c r="HF543" s="116"/>
      <c r="HG543" s="116"/>
      <c r="HH543" s="116"/>
      <c r="HI543" s="116"/>
      <c r="HJ543" s="116"/>
      <c r="HK543" s="74">
        <f t="shared" si="982"/>
        <v>0</v>
      </c>
      <c r="HM543" s="115"/>
      <c r="HO543" s="78"/>
      <c r="HP543" s="37"/>
      <c r="HQ543" s="118"/>
      <c r="HR543" s="117"/>
      <c r="HS543" s="117"/>
      <c r="HT543" s="117"/>
      <c r="HU543" s="117"/>
      <c r="HV543" s="117"/>
      <c r="HW543" s="117"/>
      <c r="HX543" s="117"/>
      <c r="HY543" s="117"/>
      <c r="HZ543" s="117"/>
      <c r="IA543" s="117"/>
      <c r="IB543" s="117"/>
      <c r="IC543" s="117"/>
      <c r="ID543" s="117"/>
      <c r="IE543" s="116"/>
      <c r="IF543" s="116"/>
      <c r="IG543" s="116"/>
      <c r="IH543" s="116"/>
      <c r="II543" s="116"/>
      <c r="IJ543" s="74">
        <f t="shared" si="983"/>
        <v>0</v>
      </c>
      <c r="IL543" s="115"/>
      <c r="IN543" s="78"/>
      <c r="IO543" s="37"/>
      <c r="IP543" s="118"/>
      <c r="IQ543" s="117"/>
      <c r="IR543" s="117"/>
      <c r="IS543" s="117"/>
      <c r="IT543" s="117"/>
      <c r="IU543" s="117"/>
      <c r="IV543" s="117"/>
      <c r="IW543" s="117"/>
      <c r="IX543" s="116"/>
      <c r="IY543" s="116"/>
      <c r="IZ543" s="116"/>
      <c r="JA543" s="116"/>
      <c r="JB543" s="116"/>
      <c r="JC543" s="116"/>
      <c r="JD543" s="116"/>
      <c r="JE543" s="116"/>
      <c r="JF543" s="116"/>
      <c r="JG543" s="116"/>
      <c r="JH543" s="116"/>
      <c r="JI543" s="74">
        <f t="shared" si="984"/>
        <v>0</v>
      </c>
      <c r="JK543" s="115"/>
      <c r="JM543" s="78"/>
      <c r="JN543" s="37"/>
      <c r="JO543" s="118"/>
      <c r="JP543" s="117"/>
      <c r="JQ543" s="117"/>
      <c r="JR543" s="117"/>
      <c r="JS543" s="117"/>
      <c r="JT543" s="117"/>
      <c r="JU543" s="117"/>
      <c r="JV543" s="117"/>
      <c r="JW543" s="116"/>
      <c r="JX543" s="116"/>
      <c r="JY543" s="116"/>
      <c r="JZ543" s="116"/>
      <c r="KA543" s="116"/>
      <c r="KB543" s="116"/>
      <c r="KC543" s="116"/>
      <c r="KD543" s="116"/>
      <c r="KE543" s="116"/>
      <c r="KF543" s="116"/>
      <c r="KG543" s="116"/>
      <c r="KH543" s="74">
        <f t="shared" si="985"/>
        <v>0</v>
      </c>
      <c r="KJ543" s="115"/>
      <c r="KL543" s="78"/>
      <c r="KM543" s="37"/>
      <c r="KN543" s="118"/>
      <c r="KO543" s="117"/>
      <c r="KP543" s="117"/>
      <c r="KQ543" s="117"/>
      <c r="KR543" s="117"/>
      <c r="KS543" s="117"/>
      <c r="KT543" s="117"/>
      <c r="KU543" s="117"/>
      <c r="KV543" s="116"/>
      <c r="KW543" s="116"/>
      <c r="KX543" s="116"/>
      <c r="KY543" s="116"/>
      <c r="KZ543" s="116"/>
      <c r="LA543" s="116"/>
      <c r="LB543" s="116"/>
      <c r="LC543" s="116"/>
      <c r="LD543" s="116"/>
      <c r="LE543" s="116"/>
      <c r="LF543" s="116"/>
      <c r="LG543" s="74">
        <f t="shared" si="986"/>
        <v>0</v>
      </c>
      <c r="LI543" s="115"/>
      <c r="LK543" s="78"/>
      <c r="LL543" s="37"/>
      <c r="LM543" s="118"/>
      <c r="LN543" s="117"/>
      <c r="LO543" s="117"/>
      <c r="LP543" s="117"/>
      <c r="LQ543" s="117"/>
      <c r="LR543" s="117"/>
      <c r="LS543" s="117"/>
      <c r="LT543" s="117"/>
      <c r="LU543" s="116"/>
      <c r="LV543" s="116"/>
      <c r="LW543" s="116"/>
      <c r="LX543" s="116"/>
      <c r="LY543" s="116"/>
      <c r="LZ543" s="116"/>
      <c r="MA543" s="116"/>
      <c r="MB543" s="116"/>
      <c r="MC543" s="116"/>
      <c r="MD543" s="116"/>
      <c r="ME543" s="116"/>
      <c r="MF543" s="74">
        <f t="shared" si="987"/>
        <v>0</v>
      </c>
      <c r="MH543" s="115"/>
      <c r="MJ543" s="78"/>
      <c r="MK543" s="37"/>
      <c r="ML543" s="118"/>
      <c r="MM543" s="117"/>
      <c r="MN543" s="117"/>
      <c r="MO543" s="117"/>
      <c r="MP543" s="117"/>
      <c r="MQ543" s="117"/>
      <c r="MR543" s="117"/>
      <c r="MS543" s="117"/>
      <c r="MT543" s="116"/>
      <c r="MU543" s="116"/>
      <c r="MV543" s="116"/>
      <c r="MW543" s="116"/>
      <c r="MX543" s="116"/>
      <c r="MY543" s="116"/>
      <c r="MZ543" s="116"/>
      <c r="NA543" s="116"/>
      <c r="NB543" s="116"/>
      <c r="NC543" s="116"/>
      <c r="ND543" s="116"/>
      <c r="NE543" s="74">
        <f t="shared" si="988"/>
        <v>0</v>
      </c>
      <c r="NG543" s="115"/>
      <c r="NI543" s="78"/>
      <c r="NJ543" s="37"/>
      <c r="NK543" s="118"/>
      <c r="NL543" s="117"/>
      <c r="NM543" s="117"/>
      <c r="NN543" s="117"/>
      <c r="NO543" s="117"/>
      <c r="NP543" s="117"/>
      <c r="NQ543" s="117"/>
      <c r="NR543" s="117"/>
      <c r="NS543" s="117"/>
      <c r="NT543" s="117"/>
      <c r="NU543" s="117"/>
      <c r="NV543" s="117"/>
      <c r="NW543" s="117"/>
      <c r="NX543" s="117"/>
      <c r="NY543" s="117"/>
      <c r="NZ543" s="117"/>
      <c r="OA543" s="116"/>
      <c r="OB543" s="117"/>
      <c r="OC543" s="116"/>
      <c r="OD543" s="74">
        <f t="shared" si="989"/>
        <v>0</v>
      </c>
      <c r="OF543" s="115"/>
      <c r="OH543" s="78"/>
      <c r="OI543" s="37"/>
      <c r="OJ543" s="118"/>
      <c r="OK543" s="117"/>
      <c r="OL543" s="117"/>
      <c r="OM543" s="117"/>
      <c r="ON543" s="117"/>
      <c r="OO543" s="117"/>
      <c r="OP543" s="117"/>
      <c r="OQ543" s="117"/>
      <c r="OR543" s="117"/>
      <c r="OS543" s="117"/>
      <c r="OT543" s="117"/>
      <c r="OU543" s="117"/>
      <c r="OV543" s="117"/>
      <c r="OW543" s="117"/>
      <c r="OX543" s="117"/>
      <c r="OY543" s="117"/>
      <c r="OZ543" s="116"/>
      <c r="PA543" s="117"/>
      <c r="PB543" s="116"/>
      <c r="PC543" s="74">
        <f t="shared" si="990"/>
        <v>0</v>
      </c>
      <c r="PE543" s="115"/>
      <c r="PG543" s="78"/>
      <c r="PH543" s="37"/>
      <c r="PI543" s="118"/>
      <c r="PJ543" s="117"/>
      <c r="PK543" s="117"/>
      <c r="PL543" s="117"/>
      <c r="PM543" s="117"/>
      <c r="PN543" s="117"/>
      <c r="PO543" s="117"/>
      <c r="PP543" s="117"/>
      <c r="PQ543" s="117"/>
      <c r="PR543" s="117"/>
      <c r="PS543" s="117"/>
      <c r="PT543" s="117"/>
      <c r="PU543" s="117"/>
      <c r="PV543" s="117"/>
      <c r="PW543" s="117"/>
      <c r="PX543" s="117"/>
      <c r="PY543" s="116"/>
      <c r="PZ543" s="117"/>
      <c r="QA543" s="116"/>
      <c r="QB543" s="74">
        <f t="shared" si="991"/>
        <v>0</v>
      </c>
      <c r="QD543" s="115"/>
      <c r="QF543" s="78"/>
      <c r="QG543" s="37"/>
      <c r="QH543" s="118"/>
      <c r="QI543" s="117"/>
      <c r="QJ543" s="117"/>
      <c r="QK543" s="117"/>
      <c r="QL543" s="117"/>
      <c r="QM543" s="117"/>
      <c r="QN543" s="117"/>
      <c r="QO543" s="117"/>
      <c r="QP543" s="117"/>
      <c r="QQ543" s="117"/>
      <c r="QR543" s="117"/>
      <c r="QS543" s="117"/>
      <c r="QT543" s="117"/>
      <c r="QU543" s="117"/>
      <c r="QV543" s="117"/>
      <c r="QW543" s="117"/>
      <c r="QX543" s="116"/>
      <c r="QY543" s="117"/>
      <c r="QZ543" s="116"/>
      <c r="RA543" s="74">
        <f t="shared" si="992"/>
        <v>0</v>
      </c>
      <c r="RC543" s="115"/>
      <c r="RE543" s="78"/>
      <c r="RF543" s="37"/>
      <c r="RG543" s="118"/>
      <c r="RH543" s="117"/>
      <c r="RI543" s="117"/>
      <c r="RJ543" s="117"/>
      <c r="RK543" s="117"/>
      <c r="RL543" s="117"/>
      <c r="RM543" s="117"/>
      <c r="RN543" s="117"/>
      <c r="RO543" s="117"/>
      <c r="RP543" s="117"/>
      <c r="RQ543" s="117"/>
      <c r="RR543" s="117"/>
      <c r="RS543" s="117"/>
      <c r="RT543" s="117"/>
      <c r="RU543" s="117"/>
      <c r="RV543" s="117"/>
      <c r="RW543" s="116"/>
      <c r="RX543" s="117"/>
      <c r="RY543" s="116"/>
      <c r="RZ543" s="74">
        <f t="shared" si="993"/>
        <v>0</v>
      </c>
      <c r="SB543" s="115"/>
      <c r="SD543" s="78"/>
      <c r="SE543" s="37"/>
      <c r="SF543" s="118"/>
      <c r="SG543" s="117"/>
      <c r="SH543" s="117"/>
      <c r="SI543" s="117"/>
      <c r="SJ543" s="117"/>
      <c r="SK543" s="117"/>
      <c r="SL543" s="117"/>
      <c r="SM543" s="117"/>
      <c r="SN543" s="117"/>
      <c r="SO543" s="117"/>
      <c r="SP543" s="117"/>
      <c r="SQ543" s="117"/>
      <c r="SR543" s="117"/>
      <c r="SS543" s="117"/>
      <c r="ST543" s="117"/>
      <c r="SU543" s="117"/>
      <c r="SV543" s="116"/>
      <c r="SW543" s="117"/>
      <c r="SX543" s="116"/>
      <c r="SY543" s="74">
        <f t="shared" si="994"/>
        <v>0</v>
      </c>
      <c r="TA543" s="115"/>
      <c r="TC543" s="78"/>
      <c r="TD543" s="37"/>
      <c r="TE543" s="118"/>
      <c r="TF543" s="117"/>
      <c r="TG543" s="117"/>
      <c r="TH543" s="117"/>
      <c r="TI543" s="117"/>
      <c r="TJ543" s="117"/>
      <c r="TK543" s="117"/>
      <c r="TL543" s="117"/>
      <c r="TM543" s="117"/>
      <c r="TN543" s="117"/>
      <c r="TO543" s="117"/>
      <c r="TP543" s="117"/>
      <c r="TQ543" s="117"/>
      <c r="TR543" s="117"/>
      <c r="TS543" s="117"/>
      <c r="TT543" s="117"/>
      <c r="TU543" s="116"/>
      <c r="TV543" s="117"/>
      <c r="TW543" s="116"/>
      <c r="TX543" s="74">
        <f t="shared" si="995"/>
        <v>0</v>
      </c>
      <c r="TZ543" s="115"/>
      <c r="UB543" s="78"/>
      <c r="UC543" s="37"/>
      <c r="UD543" s="118"/>
      <c r="UE543" s="117"/>
      <c r="UF543" s="117"/>
      <c r="UG543" s="117"/>
      <c r="UH543" s="117"/>
      <c r="UI543" s="117"/>
      <c r="UJ543" s="117"/>
      <c r="UK543" s="117"/>
      <c r="UL543" s="117"/>
      <c r="UM543" s="117"/>
      <c r="UN543" s="117"/>
      <c r="UO543" s="117"/>
      <c r="UP543" s="117"/>
      <c r="UQ543" s="117"/>
      <c r="UR543" s="117"/>
      <c r="US543" s="117"/>
      <c r="UT543" s="116"/>
      <c r="UU543" s="117"/>
      <c r="UV543" s="116"/>
      <c r="UW543" s="74">
        <f t="shared" si="996"/>
        <v>0</v>
      </c>
      <c r="UY543" s="115"/>
      <c r="VA543" s="78"/>
      <c r="VB543" s="37"/>
      <c r="VC543" s="118"/>
      <c r="VD543" s="117"/>
      <c r="VE543" s="117"/>
      <c r="VF543" s="117"/>
      <c r="VG543" s="117"/>
      <c r="VH543" s="117"/>
      <c r="VI543" s="117"/>
      <c r="VJ543" s="117"/>
      <c r="VK543" s="117"/>
      <c r="VL543" s="117"/>
      <c r="VM543" s="117"/>
      <c r="VN543" s="117"/>
      <c r="VO543" s="117"/>
      <c r="VP543" s="117"/>
      <c r="VQ543" s="117"/>
      <c r="VR543" s="117"/>
      <c r="VS543" s="116"/>
      <c r="VT543" s="117"/>
      <c r="VU543" s="116"/>
      <c r="VV543" s="74">
        <f t="shared" si="997"/>
        <v>0</v>
      </c>
    </row>
    <row r="544" spans="2:594" s="38" customFormat="1" ht="30" outlineLevel="1">
      <c r="B544" s="88"/>
      <c r="C544" s="89">
        <f>IF(ISERROR(I544+1)=TRUE,I544,IF(I544="","",MAX(C$15:C543)+1))</f>
        <v>387</v>
      </c>
      <c r="D544" s="88">
        <f t="shared" si="999"/>
        <v>1</v>
      </c>
      <c r="E544" s="3"/>
      <c r="G544" s="115"/>
      <c r="I544" s="95">
        <f t="shared" si="998"/>
        <v>398</v>
      </c>
      <c r="J544" s="94" t="s">
        <v>294</v>
      </c>
      <c r="K544" s="93"/>
      <c r="L544" s="93"/>
      <c r="M544" s="93"/>
      <c r="N544" s="93"/>
      <c r="O544" s="92"/>
      <c r="P544" s="91" t="s">
        <v>163</v>
      </c>
      <c r="Q544" s="297"/>
      <c r="R544" s="90" t="s">
        <v>141</v>
      </c>
      <c r="S544" s="298"/>
      <c r="U544" s="115"/>
      <c r="W544" s="78"/>
      <c r="X544" s="37"/>
      <c r="Y544" s="118"/>
      <c r="Z544" s="117"/>
      <c r="AA544" s="119"/>
      <c r="AB544" s="117"/>
      <c r="AC544" s="119"/>
      <c r="AD544" s="117"/>
      <c r="AE544" s="117"/>
      <c r="AF544" s="117"/>
      <c r="AG544" s="117"/>
      <c r="AH544" s="117"/>
      <c r="AI544" s="117"/>
      <c r="AJ544" s="117"/>
      <c r="AK544" s="116"/>
      <c r="AL544" s="116"/>
      <c r="AM544" s="116"/>
      <c r="AN544" s="116"/>
      <c r="AO544" s="116"/>
      <c r="AP544" s="116"/>
      <c r="AQ544" s="116"/>
      <c r="AR544" s="74">
        <f t="shared" si="975"/>
        <v>0</v>
      </c>
      <c r="AT544" s="115"/>
      <c r="AV544" s="78"/>
      <c r="AW544" s="37"/>
      <c r="AX544" s="118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6"/>
      <c r="BK544" s="116"/>
      <c r="BL544" s="116"/>
      <c r="BM544" s="116"/>
      <c r="BN544" s="116"/>
      <c r="BO544" s="116"/>
      <c r="BP544" s="116"/>
      <c r="BQ544" s="74">
        <f t="shared" si="976"/>
        <v>0</v>
      </c>
      <c r="BS544" s="115"/>
      <c r="BU544" s="78"/>
      <c r="BV544" s="37"/>
      <c r="BW544" s="118"/>
      <c r="BX544" s="117"/>
      <c r="BY544" s="117"/>
      <c r="BZ544" s="117"/>
      <c r="CA544" s="117"/>
      <c r="CB544" s="117"/>
      <c r="CC544" s="117"/>
      <c r="CD544" s="117"/>
      <c r="CE544" s="117"/>
      <c r="CF544" s="117"/>
      <c r="CG544" s="117"/>
      <c r="CH544" s="117"/>
      <c r="CI544" s="116"/>
      <c r="CJ544" s="116"/>
      <c r="CK544" s="116"/>
      <c r="CL544" s="116"/>
      <c r="CM544" s="116"/>
      <c r="CN544" s="116"/>
      <c r="CO544" s="116"/>
      <c r="CP544" s="74">
        <f t="shared" si="977"/>
        <v>0</v>
      </c>
      <c r="CR544" s="115"/>
      <c r="CT544" s="78"/>
      <c r="CU544" s="37"/>
      <c r="CV544" s="118"/>
      <c r="CW544" s="117"/>
      <c r="CX544" s="117"/>
      <c r="CY544" s="117"/>
      <c r="CZ544" s="117"/>
      <c r="DA544" s="117"/>
      <c r="DB544" s="117"/>
      <c r="DC544" s="117"/>
      <c r="DD544" s="117"/>
      <c r="DE544" s="117"/>
      <c r="DF544" s="117"/>
      <c r="DG544" s="117"/>
      <c r="DH544" s="116"/>
      <c r="DI544" s="116"/>
      <c r="DJ544" s="116"/>
      <c r="DK544" s="116"/>
      <c r="DL544" s="116"/>
      <c r="DM544" s="116"/>
      <c r="DN544" s="116"/>
      <c r="DO544" s="74">
        <f t="shared" si="978"/>
        <v>0</v>
      </c>
      <c r="DQ544" s="115"/>
      <c r="DS544" s="78"/>
      <c r="DT544" s="37"/>
      <c r="DU544" s="118"/>
      <c r="DV544" s="117"/>
      <c r="DW544" s="117"/>
      <c r="DX544" s="117"/>
      <c r="DY544" s="117"/>
      <c r="DZ544" s="117"/>
      <c r="EA544" s="117"/>
      <c r="EB544" s="117"/>
      <c r="EC544" s="117"/>
      <c r="ED544" s="117"/>
      <c r="EE544" s="117"/>
      <c r="EF544" s="117"/>
      <c r="EG544" s="116"/>
      <c r="EH544" s="116"/>
      <c r="EI544" s="116"/>
      <c r="EJ544" s="116"/>
      <c r="EK544" s="116"/>
      <c r="EL544" s="116"/>
      <c r="EM544" s="116"/>
      <c r="EN544" s="74">
        <f t="shared" si="979"/>
        <v>0</v>
      </c>
      <c r="EP544" s="115"/>
      <c r="ER544" s="78"/>
      <c r="ES544" s="37"/>
      <c r="ET544" s="118"/>
      <c r="EU544" s="117"/>
      <c r="EV544" s="117"/>
      <c r="EW544" s="117"/>
      <c r="EX544" s="117"/>
      <c r="EY544" s="117"/>
      <c r="EZ544" s="117"/>
      <c r="FA544" s="117"/>
      <c r="FB544" s="117"/>
      <c r="FC544" s="117"/>
      <c r="FD544" s="117"/>
      <c r="FE544" s="117"/>
      <c r="FF544" s="117"/>
      <c r="FG544" s="117"/>
      <c r="FH544" s="116"/>
      <c r="FI544" s="116"/>
      <c r="FJ544" s="116"/>
      <c r="FK544" s="116"/>
      <c r="FL544" s="116"/>
      <c r="FM544" s="74">
        <f t="shared" si="980"/>
        <v>0</v>
      </c>
      <c r="FO544" s="115"/>
      <c r="FQ544" s="78"/>
      <c r="FR544" s="37"/>
      <c r="FS544" s="118"/>
      <c r="FT544" s="117"/>
      <c r="FU544" s="117"/>
      <c r="FV544" s="117"/>
      <c r="FW544" s="117"/>
      <c r="FX544" s="117"/>
      <c r="FY544" s="117"/>
      <c r="FZ544" s="117"/>
      <c r="GA544" s="117"/>
      <c r="GB544" s="117"/>
      <c r="GC544" s="117"/>
      <c r="GD544" s="117"/>
      <c r="GE544" s="117"/>
      <c r="GF544" s="117"/>
      <c r="GG544" s="116"/>
      <c r="GH544" s="116"/>
      <c r="GI544" s="116"/>
      <c r="GJ544" s="116"/>
      <c r="GK544" s="116"/>
      <c r="GL544" s="74">
        <f t="shared" si="981"/>
        <v>0</v>
      </c>
      <c r="GN544" s="115"/>
      <c r="GP544" s="78"/>
      <c r="GQ544" s="37"/>
      <c r="GR544" s="118"/>
      <c r="GS544" s="117"/>
      <c r="GT544" s="117"/>
      <c r="GU544" s="117"/>
      <c r="GV544" s="117"/>
      <c r="GW544" s="117"/>
      <c r="GX544" s="117"/>
      <c r="GY544" s="117"/>
      <c r="GZ544" s="117"/>
      <c r="HA544" s="117"/>
      <c r="HB544" s="117"/>
      <c r="HC544" s="117"/>
      <c r="HD544" s="117"/>
      <c r="HE544" s="117"/>
      <c r="HF544" s="116"/>
      <c r="HG544" s="116"/>
      <c r="HH544" s="116"/>
      <c r="HI544" s="116"/>
      <c r="HJ544" s="116"/>
      <c r="HK544" s="74">
        <f t="shared" si="982"/>
        <v>0</v>
      </c>
      <c r="HM544" s="115"/>
      <c r="HO544" s="78"/>
      <c r="HP544" s="37"/>
      <c r="HQ544" s="118"/>
      <c r="HR544" s="117"/>
      <c r="HS544" s="117"/>
      <c r="HT544" s="117"/>
      <c r="HU544" s="117"/>
      <c r="HV544" s="117"/>
      <c r="HW544" s="117"/>
      <c r="HX544" s="117"/>
      <c r="HY544" s="117"/>
      <c r="HZ544" s="117"/>
      <c r="IA544" s="117"/>
      <c r="IB544" s="117"/>
      <c r="IC544" s="117"/>
      <c r="ID544" s="117"/>
      <c r="IE544" s="116"/>
      <c r="IF544" s="116"/>
      <c r="IG544" s="116"/>
      <c r="IH544" s="116"/>
      <c r="II544" s="116"/>
      <c r="IJ544" s="74">
        <f t="shared" si="983"/>
        <v>0</v>
      </c>
      <c r="IL544" s="115"/>
      <c r="IN544" s="78"/>
      <c r="IO544" s="37"/>
      <c r="IP544" s="118"/>
      <c r="IQ544" s="117"/>
      <c r="IR544" s="117"/>
      <c r="IS544" s="117"/>
      <c r="IT544" s="117"/>
      <c r="IU544" s="117"/>
      <c r="IV544" s="117"/>
      <c r="IW544" s="117"/>
      <c r="IX544" s="116"/>
      <c r="IY544" s="116"/>
      <c r="IZ544" s="116"/>
      <c r="JA544" s="116"/>
      <c r="JB544" s="116"/>
      <c r="JC544" s="116"/>
      <c r="JD544" s="116"/>
      <c r="JE544" s="116"/>
      <c r="JF544" s="116"/>
      <c r="JG544" s="116"/>
      <c r="JH544" s="116"/>
      <c r="JI544" s="74">
        <f t="shared" si="984"/>
        <v>0</v>
      </c>
      <c r="JK544" s="115"/>
      <c r="JM544" s="78"/>
      <c r="JN544" s="37"/>
      <c r="JO544" s="118"/>
      <c r="JP544" s="117"/>
      <c r="JQ544" s="117"/>
      <c r="JR544" s="117"/>
      <c r="JS544" s="117"/>
      <c r="JT544" s="117"/>
      <c r="JU544" s="117"/>
      <c r="JV544" s="117"/>
      <c r="JW544" s="116"/>
      <c r="JX544" s="116"/>
      <c r="JY544" s="116"/>
      <c r="JZ544" s="116"/>
      <c r="KA544" s="116"/>
      <c r="KB544" s="116"/>
      <c r="KC544" s="116"/>
      <c r="KD544" s="116"/>
      <c r="KE544" s="116"/>
      <c r="KF544" s="116"/>
      <c r="KG544" s="116"/>
      <c r="KH544" s="74">
        <f t="shared" si="985"/>
        <v>0</v>
      </c>
      <c r="KJ544" s="115"/>
      <c r="KL544" s="78"/>
      <c r="KM544" s="37"/>
      <c r="KN544" s="118"/>
      <c r="KO544" s="117"/>
      <c r="KP544" s="117"/>
      <c r="KQ544" s="117"/>
      <c r="KR544" s="117"/>
      <c r="KS544" s="117"/>
      <c r="KT544" s="117"/>
      <c r="KU544" s="117"/>
      <c r="KV544" s="116"/>
      <c r="KW544" s="116"/>
      <c r="KX544" s="116"/>
      <c r="KY544" s="116"/>
      <c r="KZ544" s="116"/>
      <c r="LA544" s="116"/>
      <c r="LB544" s="116"/>
      <c r="LC544" s="116"/>
      <c r="LD544" s="116"/>
      <c r="LE544" s="116"/>
      <c r="LF544" s="116"/>
      <c r="LG544" s="74">
        <f t="shared" si="986"/>
        <v>0</v>
      </c>
      <c r="LI544" s="115"/>
      <c r="LK544" s="78"/>
      <c r="LL544" s="37"/>
      <c r="LM544" s="118"/>
      <c r="LN544" s="117"/>
      <c r="LO544" s="117"/>
      <c r="LP544" s="117"/>
      <c r="LQ544" s="117"/>
      <c r="LR544" s="117"/>
      <c r="LS544" s="117"/>
      <c r="LT544" s="117"/>
      <c r="LU544" s="116"/>
      <c r="LV544" s="116"/>
      <c r="LW544" s="116"/>
      <c r="LX544" s="116"/>
      <c r="LY544" s="116"/>
      <c r="LZ544" s="116"/>
      <c r="MA544" s="116"/>
      <c r="MB544" s="116"/>
      <c r="MC544" s="116"/>
      <c r="MD544" s="116"/>
      <c r="ME544" s="116"/>
      <c r="MF544" s="74">
        <f t="shared" si="987"/>
        <v>0</v>
      </c>
      <c r="MH544" s="115"/>
      <c r="MJ544" s="78"/>
      <c r="MK544" s="37"/>
      <c r="ML544" s="118"/>
      <c r="MM544" s="117"/>
      <c r="MN544" s="117"/>
      <c r="MO544" s="117"/>
      <c r="MP544" s="117"/>
      <c r="MQ544" s="117"/>
      <c r="MR544" s="117"/>
      <c r="MS544" s="117"/>
      <c r="MT544" s="116"/>
      <c r="MU544" s="116"/>
      <c r="MV544" s="116"/>
      <c r="MW544" s="116"/>
      <c r="MX544" s="116"/>
      <c r="MY544" s="116"/>
      <c r="MZ544" s="116"/>
      <c r="NA544" s="116"/>
      <c r="NB544" s="116"/>
      <c r="NC544" s="116"/>
      <c r="ND544" s="116"/>
      <c r="NE544" s="74">
        <f t="shared" si="988"/>
        <v>0</v>
      </c>
      <c r="NG544" s="115"/>
      <c r="NI544" s="78"/>
      <c r="NJ544" s="37"/>
      <c r="NK544" s="118"/>
      <c r="NL544" s="117"/>
      <c r="NM544" s="117"/>
      <c r="NN544" s="117"/>
      <c r="NO544" s="117"/>
      <c r="NP544" s="117"/>
      <c r="NQ544" s="117"/>
      <c r="NR544" s="117"/>
      <c r="NS544" s="117"/>
      <c r="NT544" s="117"/>
      <c r="NU544" s="117"/>
      <c r="NV544" s="117"/>
      <c r="NW544" s="117"/>
      <c r="NX544" s="117"/>
      <c r="NY544" s="117"/>
      <c r="NZ544" s="117"/>
      <c r="OA544" s="116"/>
      <c r="OB544" s="117"/>
      <c r="OC544" s="116"/>
      <c r="OD544" s="74">
        <f t="shared" si="989"/>
        <v>0</v>
      </c>
      <c r="OF544" s="115"/>
      <c r="OH544" s="78"/>
      <c r="OI544" s="37"/>
      <c r="OJ544" s="118"/>
      <c r="OK544" s="117"/>
      <c r="OL544" s="117"/>
      <c r="OM544" s="117"/>
      <c r="ON544" s="117"/>
      <c r="OO544" s="117"/>
      <c r="OP544" s="117"/>
      <c r="OQ544" s="117"/>
      <c r="OR544" s="117"/>
      <c r="OS544" s="117"/>
      <c r="OT544" s="117"/>
      <c r="OU544" s="117"/>
      <c r="OV544" s="117"/>
      <c r="OW544" s="117"/>
      <c r="OX544" s="117"/>
      <c r="OY544" s="117"/>
      <c r="OZ544" s="116"/>
      <c r="PA544" s="117"/>
      <c r="PB544" s="116"/>
      <c r="PC544" s="74">
        <f t="shared" si="990"/>
        <v>0</v>
      </c>
      <c r="PE544" s="115"/>
      <c r="PG544" s="78"/>
      <c r="PH544" s="37"/>
      <c r="PI544" s="118"/>
      <c r="PJ544" s="117"/>
      <c r="PK544" s="117"/>
      <c r="PL544" s="117"/>
      <c r="PM544" s="117"/>
      <c r="PN544" s="117"/>
      <c r="PO544" s="117"/>
      <c r="PP544" s="117"/>
      <c r="PQ544" s="117"/>
      <c r="PR544" s="117"/>
      <c r="PS544" s="117"/>
      <c r="PT544" s="117"/>
      <c r="PU544" s="117"/>
      <c r="PV544" s="117"/>
      <c r="PW544" s="117"/>
      <c r="PX544" s="117"/>
      <c r="PY544" s="116"/>
      <c r="PZ544" s="117"/>
      <c r="QA544" s="116"/>
      <c r="QB544" s="74">
        <f t="shared" si="991"/>
        <v>0</v>
      </c>
      <c r="QD544" s="115"/>
      <c r="QF544" s="78"/>
      <c r="QG544" s="37"/>
      <c r="QH544" s="118"/>
      <c r="QI544" s="117"/>
      <c r="QJ544" s="117"/>
      <c r="QK544" s="117"/>
      <c r="QL544" s="117"/>
      <c r="QM544" s="117"/>
      <c r="QN544" s="117"/>
      <c r="QO544" s="117"/>
      <c r="QP544" s="117"/>
      <c r="QQ544" s="117"/>
      <c r="QR544" s="117"/>
      <c r="QS544" s="117"/>
      <c r="QT544" s="117"/>
      <c r="QU544" s="117"/>
      <c r="QV544" s="117"/>
      <c r="QW544" s="117"/>
      <c r="QX544" s="116"/>
      <c r="QY544" s="117"/>
      <c r="QZ544" s="116"/>
      <c r="RA544" s="74">
        <f t="shared" si="992"/>
        <v>0</v>
      </c>
      <c r="RC544" s="115"/>
      <c r="RE544" s="78"/>
      <c r="RF544" s="37"/>
      <c r="RG544" s="118"/>
      <c r="RH544" s="117"/>
      <c r="RI544" s="117"/>
      <c r="RJ544" s="117"/>
      <c r="RK544" s="117"/>
      <c r="RL544" s="117"/>
      <c r="RM544" s="117"/>
      <c r="RN544" s="117"/>
      <c r="RO544" s="117"/>
      <c r="RP544" s="117"/>
      <c r="RQ544" s="117"/>
      <c r="RR544" s="117"/>
      <c r="RS544" s="117"/>
      <c r="RT544" s="117"/>
      <c r="RU544" s="117"/>
      <c r="RV544" s="117"/>
      <c r="RW544" s="116"/>
      <c r="RX544" s="117"/>
      <c r="RY544" s="116"/>
      <c r="RZ544" s="74">
        <f t="shared" si="993"/>
        <v>0</v>
      </c>
      <c r="SB544" s="115"/>
      <c r="SD544" s="78"/>
      <c r="SE544" s="37"/>
      <c r="SF544" s="118"/>
      <c r="SG544" s="117"/>
      <c r="SH544" s="117"/>
      <c r="SI544" s="117"/>
      <c r="SJ544" s="117"/>
      <c r="SK544" s="117"/>
      <c r="SL544" s="117"/>
      <c r="SM544" s="117"/>
      <c r="SN544" s="117"/>
      <c r="SO544" s="117"/>
      <c r="SP544" s="117"/>
      <c r="SQ544" s="117"/>
      <c r="SR544" s="117"/>
      <c r="SS544" s="117"/>
      <c r="ST544" s="117"/>
      <c r="SU544" s="117"/>
      <c r="SV544" s="116"/>
      <c r="SW544" s="117"/>
      <c r="SX544" s="116"/>
      <c r="SY544" s="74">
        <f t="shared" si="994"/>
        <v>0</v>
      </c>
      <c r="TA544" s="115"/>
      <c r="TC544" s="78"/>
      <c r="TD544" s="37"/>
      <c r="TE544" s="118"/>
      <c r="TF544" s="117"/>
      <c r="TG544" s="117"/>
      <c r="TH544" s="117"/>
      <c r="TI544" s="117"/>
      <c r="TJ544" s="117"/>
      <c r="TK544" s="117"/>
      <c r="TL544" s="117"/>
      <c r="TM544" s="117"/>
      <c r="TN544" s="117"/>
      <c r="TO544" s="117"/>
      <c r="TP544" s="117"/>
      <c r="TQ544" s="117"/>
      <c r="TR544" s="117"/>
      <c r="TS544" s="117"/>
      <c r="TT544" s="117"/>
      <c r="TU544" s="116"/>
      <c r="TV544" s="117"/>
      <c r="TW544" s="116"/>
      <c r="TX544" s="74">
        <f t="shared" si="995"/>
        <v>0</v>
      </c>
      <c r="TZ544" s="115"/>
      <c r="UB544" s="78"/>
      <c r="UC544" s="37"/>
      <c r="UD544" s="118"/>
      <c r="UE544" s="117"/>
      <c r="UF544" s="117"/>
      <c r="UG544" s="117"/>
      <c r="UH544" s="117"/>
      <c r="UI544" s="117"/>
      <c r="UJ544" s="117"/>
      <c r="UK544" s="117"/>
      <c r="UL544" s="117"/>
      <c r="UM544" s="117"/>
      <c r="UN544" s="117"/>
      <c r="UO544" s="117"/>
      <c r="UP544" s="117"/>
      <c r="UQ544" s="117"/>
      <c r="UR544" s="117"/>
      <c r="US544" s="117"/>
      <c r="UT544" s="116"/>
      <c r="UU544" s="117"/>
      <c r="UV544" s="116"/>
      <c r="UW544" s="74">
        <f t="shared" si="996"/>
        <v>0</v>
      </c>
      <c r="UY544" s="115"/>
      <c r="VA544" s="78"/>
      <c r="VB544" s="37"/>
      <c r="VC544" s="118"/>
      <c r="VD544" s="117"/>
      <c r="VE544" s="117"/>
      <c r="VF544" s="117"/>
      <c r="VG544" s="117"/>
      <c r="VH544" s="117"/>
      <c r="VI544" s="117"/>
      <c r="VJ544" s="117"/>
      <c r="VK544" s="117"/>
      <c r="VL544" s="117"/>
      <c r="VM544" s="117"/>
      <c r="VN544" s="117"/>
      <c r="VO544" s="117"/>
      <c r="VP544" s="117"/>
      <c r="VQ544" s="117"/>
      <c r="VR544" s="117"/>
      <c r="VS544" s="116"/>
      <c r="VT544" s="117"/>
      <c r="VU544" s="116"/>
      <c r="VV544" s="74">
        <f t="shared" si="997"/>
        <v>0</v>
      </c>
    </row>
    <row r="545" spans="2:596" s="38" customFormat="1" ht="30" outlineLevel="1">
      <c r="B545" s="88"/>
      <c r="C545" s="89">
        <f>IF(ISERROR(I545+1)=TRUE,I545,IF(I545="","",MAX(C$15:C544)+1))</f>
        <v>388</v>
      </c>
      <c r="D545" s="88">
        <f t="shared" si="999"/>
        <v>1</v>
      </c>
      <c r="E545" s="3"/>
      <c r="G545" s="115"/>
      <c r="I545" s="95">
        <f t="shared" si="998"/>
        <v>399</v>
      </c>
      <c r="J545" s="94" t="s">
        <v>293</v>
      </c>
      <c r="K545" s="93"/>
      <c r="L545" s="93"/>
      <c r="M545" s="93"/>
      <c r="N545" s="93"/>
      <c r="O545" s="92"/>
      <c r="P545" s="91" t="s">
        <v>163</v>
      </c>
      <c r="Q545" s="297"/>
      <c r="R545" s="90" t="s">
        <v>141</v>
      </c>
      <c r="S545" s="298"/>
      <c r="U545" s="115"/>
      <c r="W545" s="78"/>
      <c r="X545" s="37"/>
      <c r="Y545" s="118"/>
      <c r="Z545" s="117"/>
      <c r="AA545" s="119"/>
      <c r="AB545" s="117"/>
      <c r="AC545" s="119"/>
      <c r="AD545" s="117"/>
      <c r="AE545" s="117"/>
      <c r="AF545" s="117"/>
      <c r="AG545" s="117"/>
      <c r="AH545" s="117"/>
      <c r="AI545" s="117"/>
      <c r="AJ545" s="117"/>
      <c r="AK545" s="116"/>
      <c r="AL545" s="116"/>
      <c r="AM545" s="116"/>
      <c r="AN545" s="116"/>
      <c r="AO545" s="116"/>
      <c r="AP545" s="116"/>
      <c r="AQ545" s="116"/>
      <c r="AR545" s="74">
        <f t="shared" si="975"/>
        <v>0</v>
      </c>
      <c r="AT545" s="115"/>
      <c r="AV545" s="78"/>
      <c r="AW545" s="37"/>
      <c r="AX545" s="118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6"/>
      <c r="BK545" s="116"/>
      <c r="BL545" s="116"/>
      <c r="BM545" s="116"/>
      <c r="BN545" s="116"/>
      <c r="BO545" s="116"/>
      <c r="BP545" s="116"/>
      <c r="BQ545" s="74">
        <f t="shared" si="976"/>
        <v>0</v>
      </c>
      <c r="BS545" s="115"/>
      <c r="BU545" s="78"/>
      <c r="BV545" s="37"/>
      <c r="BW545" s="118"/>
      <c r="BX545" s="117"/>
      <c r="BY545" s="117"/>
      <c r="BZ545" s="117"/>
      <c r="CA545" s="117"/>
      <c r="CB545" s="117"/>
      <c r="CC545" s="117"/>
      <c r="CD545" s="117"/>
      <c r="CE545" s="117"/>
      <c r="CF545" s="117"/>
      <c r="CG545" s="117"/>
      <c r="CH545" s="117"/>
      <c r="CI545" s="116"/>
      <c r="CJ545" s="116"/>
      <c r="CK545" s="116"/>
      <c r="CL545" s="116"/>
      <c r="CM545" s="116"/>
      <c r="CN545" s="116"/>
      <c r="CO545" s="116"/>
      <c r="CP545" s="74">
        <f t="shared" si="977"/>
        <v>0</v>
      </c>
      <c r="CR545" s="115"/>
      <c r="CT545" s="78"/>
      <c r="CU545" s="37"/>
      <c r="CV545" s="118"/>
      <c r="CW545" s="117"/>
      <c r="CX545" s="117"/>
      <c r="CY545" s="117"/>
      <c r="CZ545" s="117"/>
      <c r="DA545" s="117"/>
      <c r="DB545" s="117"/>
      <c r="DC545" s="117"/>
      <c r="DD545" s="117"/>
      <c r="DE545" s="117"/>
      <c r="DF545" s="117"/>
      <c r="DG545" s="117"/>
      <c r="DH545" s="116"/>
      <c r="DI545" s="116"/>
      <c r="DJ545" s="116"/>
      <c r="DK545" s="116"/>
      <c r="DL545" s="116"/>
      <c r="DM545" s="116"/>
      <c r="DN545" s="116"/>
      <c r="DO545" s="74">
        <f t="shared" si="978"/>
        <v>0</v>
      </c>
      <c r="DQ545" s="115"/>
      <c r="DS545" s="78"/>
      <c r="DT545" s="37"/>
      <c r="DU545" s="118"/>
      <c r="DV545" s="117"/>
      <c r="DW545" s="117"/>
      <c r="DX545" s="117"/>
      <c r="DY545" s="117"/>
      <c r="DZ545" s="117"/>
      <c r="EA545" s="117"/>
      <c r="EB545" s="117"/>
      <c r="EC545" s="117"/>
      <c r="ED545" s="117"/>
      <c r="EE545" s="117"/>
      <c r="EF545" s="117"/>
      <c r="EG545" s="116"/>
      <c r="EH545" s="116"/>
      <c r="EI545" s="116"/>
      <c r="EJ545" s="116"/>
      <c r="EK545" s="116"/>
      <c r="EL545" s="116"/>
      <c r="EM545" s="116"/>
      <c r="EN545" s="74">
        <f t="shared" si="979"/>
        <v>0</v>
      </c>
      <c r="EP545" s="115"/>
      <c r="ER545" s="78"/>
      <c r="ES545" s="37"/>
      <c r="ET545" s="118"/>
      <c r="EU545" s="117"/>
      <c r="EV545" s="117"/>
      <c r="EW545" s="117"/>
      <c r="EX545" s="117"/>
      <c r="EY545" s="117"/>
      <c r="EZ545" s="117"/>
      <c r="FA545" s="117"/>
      <c r="FB545" s="117"/>
      <c r="FC545" s="117"/>
      <c r="FD545" s="117"/>
      <c r="FE545" s="117"/>
      <c r="FF545" s="117"/>
      <c r="FG545" s="117"/>
      <c r="FH545" s="116"/>
      <c r="FI545" s="116"/>
      <c r="FJ545" s="116"/>
      <c r="FK545" s="116"/>
      <c r="FL545" s="116"/>
      <c r="FM545" s="74">
        <f t="shared" si="980"/>
        <v>0</v>
      </c>
      <c r="FO545" s="115"/>
      <c r="FQ545" s="78"/>
      <c r="FR545" s="37"/>
      <c r="FS545" s="118"/>
      <c r="FT545" s="117"/>
      <c r="FU545" s="117"/>
      <c r="FV545" s="117"/>
      <c r="FW545" s="117"/>
      <c r="FX545" s="117"/>
      <c r="FY545" s="117"/>
      <c r="FZ545" s="117"/>
      <c r="GA545" s="117"/>
      <c r="GB545" s="117"/>
      <c r="GC545" s="117"/>
      <c r="GD545" s="117"/>
      <c r="GE545" s="117"/>
      <c r="GF545" s="117"/>
      <c r="GG545" s="116"/>
      <c r="GH545" s="116"/>
      <c r="GI545" s="116"/>
      <c r="GJ545" s="116"/>
      <c r="GK545" s="116"/>
      <c r="GL545" s="74">
        <f t="shared" si="981"/>
        <v>0</v>
      </c>
      <c r="GN545" s="115"/>
      <c r="GP545" s="78"/>
      <c r="GQ545" s="37"/>
      <c r="GR545" s="118"/>
      <c r="GS545" s="117"/>
      <c r="GT545" s="117"/>
      <c r="GU545" s="117"/>
      <c r="GV545" s="117"/>
      <c r="GW545" s="117"/>
      <c r="GX545" s="117"/>
      <c r="GY545" s="117"/>
      <c r="GZ545" s="117"/>
      <c r="HA545" s="117"/>
      <c r="HB545" s="117"/>
      <c r="HC545" s="117"/>
      <c r="HD545" s="117"/>
      <c r="HE545" s="117"/>
      <c r="HF545" s="116"/>
      <c r="HG545" s="116"/>
      <c r="HH545" s="116"/>
      <c r="HI545" s="116"/>
      <c r="HJ545" s="116"/>
      <c r="HK545" s="74">
        <f t="shared" si="982"/>
        <v>0</v>
      </c>
      <c r="HM545" s="115"/>
      <c r="HO545" s="78"/>
      <c r="HP545" s="37"/>
      <c r="HQ545" s="118"/>
      <c r="HR545" s="117"/>
      <c r="HS545" s="117"/>
      <c r="HT545" s="117"/>
      <c r="HU545" s="117"/>
      <c r="HV545" s="117"/>
      <c r="HW545" s="117"/>
      <c r="HX545" s="117"/>
      <c r="HY545" s="117"/>
      <c r="HZ545" s="117"/>
      <c r="IA545" s="117"/>
      <c r="IB545" s="117"/>
      <c r="IC545" s="117"/>
      <c r="ID545" s="117"/>
      <c r="IE545" s="116"/>
      <c r="IF545" s="116"/>
      <c r="IG545" s="116"/>
      <c r="IH545" s="116"/>
      <c r="II545" s="116"/>
      <c r="IJ545" s="74">
        <f t="shared" si="983"/>
        <v>0</v>
      </c>
      <c r="IL545" s="115"/>
      <c r="IN545" s="78"/>
      <c r="IO545" s="37"/>
      <c r="IP545" s="118"/>
      <c r="IQ545" s="117"/>
      <c r="IR545" s="117"/>
      <c r="IS545" s="117"/>
      <c r="IT545" s="117"/>
      <c r="IU545" s="117"/>
      <c r="IV545" s="117"/>
      <c r="IW545" s="117"/>
      <c r="IX545" s="116"/>
      <c r="IY545" s="116"/>
      <c r="IZ545" s="116"/>
      <c r="JA545" s="116"/>
      <c r="JB545" s="116"/>
      <c r="JC545" s="116"/>
      <c r="JD545" s="116"/>
      <c r="JE545" s="116"/>
      <c r="JF545" s="116"/>
      <c r="JG545" s="116"/>
      <c r="JH545" s="116"/>
      <c r="JI545" s="74">
        <f t="shared" si="984"/>
        <v>0</v>
      </c>
      <c r="JK545" s="115"/>
      <c r="JM545" s="78"/>
      <c r="JN545" s="37"/>
      <c r="JO545" s="118"/>
      <c r="JP545" s="117"/>
      <c r="JQ545" s="117"/>
      <c r="JR545" s="117"/>
      <c r="JS545" s="117"/>
      <c r="JT545" s="117"/>
      <c r="JU545" s="117"/>
      <c r="JV545" s="117"/>
      <c r="JW545" s="116"/>
      <c r="JX545" s="116"/>
      <c r="JY545" s="116"/>
      <c r="JZ545" s="116"/>
      <c r="KA545" s="116"/>
      <c r="KB545" s="116"/>
      <c r="KC545" s="116"/>
      <c r="KD545" s="116"/>
      <c r="KE545" s="116"/>
      <c r="KF545" s="116"/>
      <c r="KG545" s="116"/>
      <c r="KH545" s="74">
        <f t="shared" si="985"/>
        <v>0</v>
      </c>
      <c r="KJ545" s="115"/>
      <c r="KL545" s="78"/>
      <c r="KM545" s="37"/>
      <c r="KN545" s="118"/>
      <c r="KO545" s="117"/>
      <c r="KP545" s="117"/>
      <c r="KQ545" s="117"/>
      <c r="KR545" s="117"/>
      <c r="KS545" s="117"/>
      <c r="KT545" s="117"/>
      <c r="KU545" s="117"/>
      <c r="KV545" s="116"/>
      <c r="KW545" s="116"/>
      <c r="KX545" s="116"/>
      <c r="KY545" s="116"/>
      <c r="KZ545" s="116"/>
      <c r="LA545" s="116"/>
      <c r="LB545" s="116"/>
      <c r="LC545" s="116"/>
      <c r="LD545" s="116"/>
      <c r="LE545" s="116"/>
      <c r="LF545" s="116"/>
      <c r="LG545" s="74">
        <f t="shared" si="986"/>
        <v>0</v>
      </c>
      <c r="LI545" s="115"/>
      <c r="LK545" s="78"/>
      <c r="LL545" s="37"/>
      <c r="LM545" s="118"/>
      <c r="LN545" s="117"/>
      <c r="LO545" s="117"/>
      <c r="LP545" s="117"/>
      <c r="LQ545" s="117"/>
      <c r="LR545" s="117"/>
      <c r="LS545" s="117"/>
      <c r="LT545" s="117"/>
      <c r="LU545" s="116"/>
      <c r="LV545" s="116"/>
      <c r="LW545" s="116"/>
      <c r="LX545" s="116"/>
      <c r="LY545" s="116"/>
      <c r="LZ545" s="116"/>
      <c r="MA545" s="116"/>
      <c r="MB545" s="116"/>
      <c r="MC545" s="116"/>
      <c r="MD545" s="116"/>
      <c r="ME545" s="116"/>
      <c r="MF545" s="74">
        <f t="shared" si="987"/>
        <v>0</v>
      </c>
      <c r="MH545" s="115"/>
      <c r="MJ545" s="78"/>
      <c r="MK545" s="37"/>
      <c r="ML545" s="118"/>
      <c r="MM545" s="117"/>
      <c r="MN545" s="117"/>
      <c r="MO545" s="117"/>
      <c r="MP545" s="117"/>
      <c r="MQ545" s="117"/>
      <c r="MR545" s="117"/>
      <c r="MS545" s="117"/>
      <c r="MT545" s="116"/>
      <c r="MU545" s="116"/>
      <c r="MV545" s="116"/>
      <c r="MW545" s="116"/>
      <c r="MX545" s="116"/>
      <c r="MY545" s="116"/>
      <c r="MZ545" s="116"/>
      <c r="NA545" s="116"/>
      <c r="NB545" s="116"/>
      <c r="NC545" s="116"/>
      <c r="ND545" s="116"/>
      <c r="NE545" s="74">
        <f t="shared" si="988"/>
        <v>0</v>
      </c>
      <c r="NG545" s="115"/>
      <c r="NI545" s="78"/>
      <c r="NJ545" s="37"/>
      <c r="NK545" s="118"/>
      <c r="NL545" s="117"/>
      <c r="NM545" s="117"/>
      <c r="NN545" s="117"/>
      <c r="NO545" s="117"/>
      <c r="NP545" s="117"/>
      <c r="NQ545" s="117"/>
      <c r="NR545" s="117"/>
      <c r="NS545" s="117"/>
      <c r="NT545" s="117"/>
      <c r="NU545" s="117"/>
      <c r="NV545" s="117"/>
      <c r="NW545" s="117"/>
      <c r="NX545" s="117"/>
      <c r="NY545" s="117"/>
      <c r="NZ545" s="117"/>
      <c r="OA545" s="116"/>
      <c r="OB545" s="117"/>
      <c r="OC545" s="116"/>
      <c r="OD545" s="74">
        <f t="shared" si="989"/>
        <v>0</v>
      </c>
      <c r="OF545" s="115"/>
      <c r="OH545" s="78"/>
      <c r="OI545" s="37"/>
      <c r="OJ545" s="118"/>
      <c r="OK545" s="117"/>
      <c r="OL545" s="117"/>
      <c r="OM545" s="117"/>
      <c r="ON545" s="117"/>
      <c r="OO545" s="117"/>
      <c r="OP545" s="117"/>
      <c r="OQ545" s="117"/>
      <c r="OR545" s="117"/>
      <c r="OS545" s="117"/>
      <c r="OT545" s="117"/>
      <c r="OU545" s="117"/>
      <c r="OV545" s="117"/>
      <c r="OW545" s="117"/>
      <c r="OX545" s="117"/>
      <c r="OY545" s="117"/>
      <c r="OZ545" s="116"/>
      <c r="PA545" s="117"/>
      <c r="PB545" s="116"/>
      <c r="PC545" s="74">
        <f t="shared" si="990"/>
        <v>0</v>
      </c>
      <c r="PE545" s="115"/>
      <c r="PG545" s="78"/>
      <c r="PH545" s="37"/>
      <c r="PI545" s="118"/>
      <c r="PJ545" s="117"/>
      <c r="PK545" s="117"/>
      <c r="PL545" s="117"/>
      <c r="PM545" s="117"/>
      <c r="PN545" s="117"/>
      <c r="PO545" s="117"/>
      <c r="PP545" s="117"/>
      <c r="PQ545" s="117"/>
      <c r="PR545" s="117"/>
      <c r="PS545" s="117"/>
      <c r="PT545" s="117"/>
      <c r="PU545" s="117"/>
      <c r="PV545" s="117"/>
      <c r="PW545" s="117"/>
      <c r="PX545" s="117"/>
      <c r="PY545" s="116"/>
      <c r="PZ545" s="117"/>
      <c r="QA545" s="116"/>
      <c r="QB545" s="74">
        <f t="shared" si="991"/>
        <v>0</v>
      </c>
      <c r="QD545" s="115"/>
      <c r="QF545" s="78"/>
      <c r="QG545" s="37"/>
      <c r="QH545" s="118"/>
      <c r="QI545" s="117"/>
      <c r="QJ545" s="117"/>
      <c r="QK545" s="117"/>
      <c r="QL545" s="117"/>
      <c r="QM545" s="117"/>
      <c r="QN545" s="117"/>
      <c r="QO545" s="117"/>
      <c r="QP545" s="117"/>
      <c r="QQ545" s="117"/>
      <c r="QR545" s="117"/>
      <c r="QS545" s="117"/>
      <c r="QT545" s="117"/>
      <c r="QU545" s="117"/>
      <c r="QV545" s="117"/>
      <c r="QW545" s="117"/>
      <c r="QX545" s="116"/>
      <c r="QY545" s="117"/>
      <c r="QZ545" s="116"/>
      <c r="RA545" s="74">
        <f t="shared" si="992"/>
        <v>0</v>
      </c>
      <c r="RC545" s="115"/>
      <c r="RE545" s="78"/>
      <c r="RF545" s="37"/>
      <c r="RG545" s="118"/>
      <c r="RH545" s="117"/>
      <c r="RI545" s="117"/>
      <c r="RJ545" s="117"/>
      <c r="RK545" s="117"/>
      <c r="RL545" s="117"/>
      <c r="RM545" s="117"/>
      <c r="RN545" s="117"/>
      <c r="RO545" s="117"/>
      <c r="RP545" s="117"/>
      <c r="RQ545" s="117"/>
      <c r="RR545" s="117"/>
      <c r="RS545" s="117"/>
      <c r="RT545" s="117"/>
      <c r="RU545" s="117"/>
      <c r="RV545" s="117"/>
      <c r="RW545" s="116"/>
      <c r="RX545" s="117"/>
      <c r="RY545" s="116"/>
      <c r="RZ545" s="74">
        <f t="shared" si="993"/>
        <v>0</v>
      </c>
      <c r="SB545" s="115"/>
      <c r="SD545" s="78"/>
      <c r="SE545" s="37"/>
      <c r="SF545" s="118"/>
      <c r="SG545" s="117"/>
      <c r="SH545" s="117"/>
      <c r="SI545" s="117"/>
      <c r="SJ545" s="117"/>
      <c r="SK545" s="117"/>
      <c r="SL545" s="117"/>
      <c r="SM545" s="117"/>
      <c r="SN545" s="117"/>
      <c r="SO545" s="117"/>
      <c r="SP545" s="117"/>
      <c r="SQ545" s="117"/>
      <c r="SR545" s="117"/>
      <c r="SS545" s="117"/>
      <c r="ST545" s="117"/>
      <c r="SU545" s="117"/>
      <c r="SV545" s="116"/>
      <c r="SW545" s="117"/>
      <c r="SX545" s="116"/>
      <c r="SY545" s="74">
        <f t="shared" si="994"/>
        <v>0</v>
      </c>
      <c r="TA545" s="115"/>
      <c r="TC545" s="78"/>
      <c r="TD545" s="37"/>
      <c r="TE545" s="118"/>
      <c r="TF545" s="117"/>
      <c r="TG545" s="117"/>
      <c r="TH545" s="117"/>
      <c r="TI545" s="117"/>
      <c r="TJ545" s="117"/>
      <c r="TK545" s="117"/>
      <c r="TL545" s="117"/>
      <c r="TM545" s="117"/>
      <c r="TN545" s="117"/>
      <c r="TO545" s="117"/>
      <c r="TP545" s="117"/>
      <c r="TQ545" s="117"/>
      <c r="TR545" s="117"/>
      <c r="TS545" s="117"/>
      <c r="TT545" s="117"/>
      <c r="TU545" s="116"/>
      <c r="TV545" s="117"/>
      <c r="TW545" s="116"/>
      <c r="TX545" s="74">
        <f t="shared" si="995"/>
        <v>0</v>
      </c>
      <c r="TZ545" s="115"/>
      <c r="UB545" s="78"/>
      <c r="UC545" s="37"/>
      <c r="UD545" s="118"/>
      <c r="UE545" s="117"/>
      <c r="UF545" s="117"/>
      <c r="UG545" s="117"/>
      <c r="UH545" s="117"/>
      <c r="UI545" s="117"/>
      <c r="UJ545" s="117"/>
      <c r="UK545" s="117"/>
      <c r="UL545" s="117"/>
      <c r="UM545" s="117"/>
      <c r="UN545" s="117"/>
      <c r="UO545" s="117"/>
      <c r="UP545" s="117"/>
      <c r="UQ545" s="117"/>
      <c r="UR545" s="117"/>
      <c r="US545" s="117"/>
      <c r="UT545" s="116"/>
      <c r="UU545" s="117"/>
      <c r="UV545" s="116"/>
      <c r="UW545" s="74">
        <f t="shared" si="996"/>
        <v>0</v>
      </c>
      <c r="UY545" s="115"/>
      <c r="VA545" s="78"/>
      <c r="VB545" s="37"/>
      <c r="VC545" s="118"/>
      <c r="VD545" s="117"/>
      <c r="VE545" s="117"/>
      <c r="VF545" s="117"/>
      <c r="VG545" s="117"/>
      <c r="VH545" s="117"/>
      <c r="VI545" s="117"/>
      <c r="VJ545" s="117"/>
      <c r="VK545" s="117"/>
      <c r="VL545" s="117"/>
      <c r="VM545" s="117"/>
      <c r="VN545" s="117"/>
      <c r="VO545" s="117"/>
      <c r="VP545" s="117"/>
      <c r="VQ545" s="117"/>
      <c r="VR545" s="117"/>
      <c r="VS545" s="116"/>
      <c r="VT545" s="117"/>
      <c r="VU545" s="116"/>
      <c r="VV545" s="74">
        <f t="shared" si="997"/>
        <v>0</v>
      </c>
    </row>
    <row r="546" spans="2:596" s="38" customFormat="1" outlineLevel="1">
      <c r="B546" s="88"/>
      <c r="C546" s="89">
        <f>IF(ISERROR(I546+1)=TRUE,I546,IF(I546="","",MAX(C$15:C545)+1))</f>
        <v>389</v>
      </c>
      <c r="D546" s="88">
        <f t="shared" si="999"/>
        <v>1</v>
      </c>
      <c r="E546" s="3"/>
      <c r="G546" s="115"/>
      <c r="I546" s="95">
        <f t="shared" si="998"/>
        <v>400</v>
      </c>
      <c r="J546" s="94" t="s">
        <v>292</v>
      </c>
      <c r="K546" s="93"/>
      <c r="L546" s="93"/>
      <c r="M546" s="93"/>
      <c r="N546" s="93"/>
      <c r="O546" s="92"/>
      <c r="P546" s="91" t="s">
        <v>154</v>
      </c>
      <c r="Q546" s="297"/>
      <c r="R546" s="90" t="s">
        <v>141</v>
      </c>
      <c r="S546" s="298"/>
      <c r="U546" s="115"/>
      <c r="W546" s="78"/>
      <c r="X546" s="37"/>
      <c r="Y546" s="118"/>
      <c r="Z546" s="117"/>
      <c r="AA546" s="119"/>
      <c r="AB546" s="117"/>
      <c r="AC546" s="119"/>
      <c r="AD546" s="117"/>
      <c r="AE546" s="117"/>
      <c r="AF546" s="117"/>
      <c r="AG546" s="117"/>
      <c r="AH546" s="117"/>
      <c r="AI546" s="117"/>
      <c r="AJ546" s="117"/>
      <c r="AK546" s="116"/>
      <c r="AL546" s="116"/>
      <c r="AM546" s="116"/>
      <c r="AN546" s="116"/>
      <c r="AO546" s="116"/>
      <c r="AP546" s="116"/>
      <c r="AQ546" s="116"/>
      <c r="AR546" s="74">
        <f t="shared" si="975"/>
        <v>0</v>
      </c>
      <c r="AT546" s="115"/>
      <c r="AV546" s="78"/>
      <c r="AW546" s="37"/>
      <c r="AX546" s="118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6"/>
      <c r="BK546" s="116"/>
      <c r="BL546" s="116"/>
      <c r="BM546" s="116"/>
      <c r="BN546" s="116"/>
      <c r="BO546" s="116"/>
      <c r="BP546" s="116"/>
      <c r="BQ546" s="74">
        <f t="shared" si="976"/>
        <v>0</v>
      </c>
      <c r="BS546" s="115"/>
      <c r="BU546" s="78"/>
      <c r="BV546" s="37"/>
      <c r="BW546" s="118"/>
      <c r="BX546" s="117"/>
      <c r="BY546" s="117"/>
      <c r="BZ546" s="117"/>
      <c r="CA546" s="117"/>
      <c r="CB546" s="117"/>
      <c r="CC546" s="117"/>
      <c r="CD546" s="117"/>
      <c r="CE546" s="117"/>
      <c r="CF546" s="117"/>
      <c r="CG546" s="117"/>
      <c r="CH546" s="117"/>
      <c r="CI546" s="116"/>
      <c r="CJ546" s="116"/>
      <c r="CK546" s="116"/>
      <c r="CL546" s="116"/>
      <c r="CM546" s="116"/>
      <c r="CN546" s="116"/>
      <c r="CO546" s="116"/>
      <c r="CP546" s="74">
        <f t="shared" si="977"/>
        <v>0</v>
      </c>
      <c r="CR546" s="115"/>
      <c r="CT546" s="78"/>
      <c r="CU546" s="37"/>
      <c r="CV546" s="118"/>
      <c r="CW546" s="117"/>
      <c r="CX546" s="117"/>
      <c r="CY546" s="117"/>
      <c r="CZ546" s="117"/>
      <c r="DA546" s="117"/>
      <c r="DB546" s="117"/>
      <c r="DC546" s="117"/>
      <c r="DD546" s="117"/>
      <c r="DE546" s="117"/>
      <c r="DF546" s="117"/>
      <c r="DG546" s="117"/>
      <c r="DH546" s="116"/>
      <c r="DI546" s="116"/>
      <c r="DJ546" s="116"/>
      <c r="DK546" s="116"/>
      <c r="DL546" s="116"/>
      <c r="DM546" s="116"/>
      <c r="DN546" s="116"/>
      <c r="DO546" s="74">
        <f t="shared" si="978"/>
        <v>0</v>
      </c>
      <c r="DQ546" s="115"/>
      <c r="DS546" s="78"/>
      <c r="DT546" s="37"/>
      <c r="DU546" s="118"/>
      <c r="DV546" s="117"/>
      <c r="DW546" s="117"/>
      <c r="DX546" s="117"/>
      <c r="DY546" s="117"/>
      <c r="DZ546" s="117"/>
      <c r="EA546" s="117"/>
      <c r="EB546" s="117"/>
      <c r="EC546" s="117"/>
      <c r="ED546" s="117"/>
      <c r="EE546" s="117"/>
      <c r="EF546" s="117"/>
      <c r="EG546" s="116"/>
      <c r="EH546" s="116"/>
      <c r="EI546" s="116"/>
      <c r="EJ546" s="116"/>
      <c r="EK546" s="116"/>
      <c r="EL546" s="116"/>
      <c r="EM546" s="116"/>
      <c r="EN546" s="74">
        <f t="shared" si="979"/>
        <v>0</v>
      </c>
      <c r="EP546" s="115"/>
      <c r="ER546" s="78"/>
      <c r="ES546" s="37"/>
      <c r="ET546" s="118"/>
      <c r="EU546" s="117"/>
      <c r="EV546" s="117"/>
      <c r="EW546" s="117"/>
      <c r="EX546" s="117"/>
      <c r="EY546" s="117"/>
      <c r="EZ546" s="117"/>
      <c r="FA546" s="117"/>
      <c r="FB546" s="117"/>
      <c r="FC546" s="117"/>
      <c r="FD546" s="117"/>
      <c r="FE546" s="117"/>
      <c r="FF546" s="117"/>
      <c r="FG546" s="117"/>
      <c r="FH546" s="116"/>
      <c r="FI546" s="116"/>
      <c r="FJ546" s="116"/>
      <c r="FK546" s="116"/>
      <c r="FL546" s="116"/>
      <c r="FM546" s="74">
        <f t="shared" si="980"/>
        <v>0</v>
      </c>
      <c r="FO546" s="115"/>
      <c r="FQ546" s="78"/>
      <c r="FR546" s="37"/>
      <c r="FS546" s="118"/>
      <c r="FT546" s="117"/>
      <c r="FU546" s="117"/>
      <c r="FV546" s="117"/>
      <c r="FW546" s="117"/>
      <c r="FX546" s="117"/>
      <c r="FY546" s="117"/>
      <c r="FZ546" s="117"/>
      <c r="GA546" s="117"/>
      <c r="GB546" s="117"/>
      <c r="GC546" s="117"/>
      <c r="GD546" s="117"/>
      <c r="GE546" s="117"/>
      <c r="GF546" s="117"/>
      <c r="GG546" s="116"/>
      <c r="GH546" s="116"/>
      <c r="GI546" s="116"/>
      <c r="GJ546" s="116"/>
      <c r="GK546" s="116"/>
      <c r="GL546" s="74">
        <f t="shared" si="981"/>
        <v>0</v>
      </c>
      <c r="GN546" s="115"/>
      <c r="GP546" s="78"/>
      <c r="GQ546" s="37"/>
      <c r="GR546" s="118"/>
      <c r="GS546" s="117"/>
      <c r="GT546" s="117"/>
      <c r="GU546" s="117"/>
      <c r="GV546" s="117"/>
      <c r="GW546" s="117"/>
      <c r="GX546" s="117"/>
      <c r="GY546" s="117"/>
      <c r="GZ546" s="117"/>
      <c r="HA546" s="117"/>
      <c r="HB546" s="117"/>
      <c r="HC546" s="117"/>
      <c r="HD546" s="117"/>
      <c r="HE546" s="117"/>
      <c r="HF546" s="116"/>
      <c r="HG546" s="116"/>
      <c r="HH546" s="116"/>
      <c r="HI546" s="116"/>
      <c r="HJ546" s="116"/>
      <c r="HK546" s="74">
        <f t="shared" si="982"/>
        <v>0</v>
      </c>
      <c r="HM546" s="115"/>
      <c r="HO546" s="78"/>
      <c r="HP546" s="37"/>
      <c r="HQ546" s="118"/>
      <c r="HR546" s="117"/>
      <c r="HS546" s="117"/>
      <c r="HT546" s="117"/>
      <c r="HU546" s="117"/>
      <c r="HV546" s="117"/>
      <c r="HW546" s="117"/>
      <c r="HX546" s="117"/>
      <c r="HY546" s="117"/>
      <c r="HZ546" s="117"/>
      <c r="IA546" s="117"/>
      <c r="IB546" s="117"/>
      <c r="IC546" s="117"/>
      <c r="ID546" s="117"/>
      <c r="IE546" s="116"/>
      <c r="IF546" s="116"/>
      <c r="IG546" s="116"/>
      <c r="IH546" s="116"/>
      <c r="II546" s="116"/>
      <c r="IJ546" s="74">
        <f t="shared" si="983"/>
        <v>0</v>
      </c>
      <c r="IL546" s="115"/>
      <c r="IN546" s="78"/>
      <c r="IO546" s="37"/>
      <c r="IP546" s="118"/>
      <c r="IQ546" s="117"/>
      <c r="IR546" s="117"/>
      <c r="IS546" s="117"/>
      <c r="IT546" s="117"/>
      <c r="IU546" s="117"/>
      <c r="IV546" s="117"/>
      <c r="IW546" s="117"/>
      <c r="IX546" s="116"/>
      <c r="IY546" s="116"/>
      <c r="IZ546" s="116"/>
      <c r="JA546" s="116"/>
      <c r="JB546" s="116"/>
      <c r="JC546" s="116"/>
      <c r="JD546" s="116"/>
      <c r="JE546" s="116"/>
      <c r="JF546" s="116"/>
      <c r="JG546" s="116"/>
      <c r="JH546" s="116"/>
      <c r="JI546" s="74">
        <f t="shared" si="984"/>
        <v>0</v>
      </c>
      <c r="JK546" s="115"/>
      <c r="JM546" s="78"/>
      <c r="JN546" s="37"/>
      <c r="JO546" s="118"/>
      <c r="JP546" s="117"/>
      <c r="JQ546" s="117"/>
      <c r="JR546" s="117"/>
      <c r="JS546" s="117"/>
      <c r="JT546" s="117"/>
      <c r="JU546" s="117"/>
      <c r="JV546" s="117"/>
      <c r="JW546" s="116"/>
      <c r="JX546" s="116"/>
      <c r="JY546" s="116"/>
      <c r="JZ546" s="116"/>
      <c r="KA546" s="116"/>
      <c r="KB546" s="116"/>
      <c r="KC546" s="116"/>
      <c r="KD546" s="116"/>
      <c r="KE546" s="116"/>
      <c r="KF546" s="116"/>
      <c r="KG546" s="116"/>
      <c r="KH546" s="74">
        <f t="shared" si="985"/>
        <v>0</v>
      </c>
      <c r="KJ546" s="115"/>
      <c r="KL546" s="78"/>
      <c r="KM546" s="37"/>
      <c r="KN546" s="118"/>
      <c r="KO546" s="117"/>
      <c r="KP546" s="117"/>
      <c r="KQ546" s="117"/>
      <c r="KR546" s="117"/>
      <c r="KS546" s="117"/>
      <c r="KT546" s="117"/>
      <c r="KU546" s="117"/>
      <c r="KV546" s="116"/>
      <c r="KW546" s="116"/>
      <c r="KX546" s="116"/>
      <c r="KY546" s="116"/>
      <c r="KZ546" s="116"/>
      <c r="LA546" s="116"/>
      <c r="LB546" s="116"/>
      <c r="LC546" s="116"/>
      <c r="LD546" s="116"/>
      <c r="LE546" s="116"/>
      <c r="LF546" s="116"/>
      <c r="LG546" s="74">
        <f t="shared" si="986"/>
        <v>0</v>
      </c>
      <c r="LI546" s="115"/>
      <c r="LK546" s="78"/>
      <c r="LL546" s="37"/>
      <c r="LM546" s="118"/>
      <c r="LN546" s="117"/>
      <c r="LO546" s="117"/>
      <c r="LP546" s="117"/>
      <c r="LQ546" s="117"/>
      <c r="LR546" s="117"/>
      <c r="LS546" s="117"/>
      <c r="LT546" s="117"/>
      <c r="LU546" s="116"/>
      <c r="LV546" s="116"/>
      <c r="LW546" s="116"/>
      <c r="LX546" s="116"/>
      <c r="LY546" s="116"/>
      <c r="LZ546" s="116"/>
      <c r="MA546" s="116"/>
      <c r="MB546" s="116"/>
      <c r="MC546" s="116"/>
      <c r="MD546" s="116"/>
      <c r="ME546" s="116"/>
      <c r="MF546" s="74">
        <f t="shared" si="987"/>
        <v>0</v>
      </c>
      <c r="MH546" s="115"/>
      <c r="MJ546" s="78"/>
      <c r="MK546" s="37"/>
      <c r="ML546" s="118"/>
      <c r="MM546" s="117"/>
      <c r="MN546" s="117"/>
      <c r="MO546" s="117"/>
      <c r="MP546" s="117"/>
      <c r="MQ546" s="117"/>
      <c r="MR546" s="117"/>
      <c r="MS546" s="117"/>
      <c r="MT546" s="116"/>
      <c r="MU546" s="116"/>
      <c r="MV546" s="116"/>
      <c r="MW546" s="116"/>
      <c r="MX546" s="116"/>
      <c r="MY546" s="116"/>
      <c r="MZ546" s="116"/>
      <c r="NA546" s="116"/>
      <c r="NB546" s="116"/>
      <c r="NC546" s="116"/>
      <c r="ND546" s="116"/>
      <c r="NE546" s="74">
        <f t="shared" si="988"/>
        <v>0</v>
      </c>
      <c r="NG546" s="115"/>
      <c r="NI546" s="78"/>
      <c r="NJ546" s="37"/>
      <c r="NK546" s="118"/>
      <c r="NL546" s="117"/>
      <c r="NM546" s="117"/>
      <c r="NN546" s="117"/>
      <c r="NO546" s="117"/>
      <c r="NP546" s="117"/>
      <c r="NQ546" s="117"/>
      <c r="NR546" s="117"/>
      <c r="NS546" s="117"/>
      <c r="NT546" s="117"/>
      <c r="NU546" s="117"/>
      <c r="NV546" s="117"/>
      <c r="NW546" s="117"/>
      <c r="NX546" s="117"/>
      <c r="NY546" s="117"/>
      <c r="NZ546" s="117"/>
      <c r="OA546" s="116"/>
      <c r="OB546" s="117"/>
      <c r="OC546" s="116"/>
      <c r="OD546" s="74">
        <f t="shared" si="989"/>
        <v>0</v>
      </c>
      <c r="OF546" s="115"/>
      <c r="OH546" s="78"/>
      <c r="OI546" s="37"/>
      <c r="OJ546" s="118"/>
      <c r="OK546" s="117"/>
      <c r="OL546" s="117"/>
      <c r="OM546" s="117"/>
      <c r="ON546" s="117"/>
      <c r="OO546" s="117"/>
      <c r="OP546" s="117"/>
      <c r="OQ546" s="117"/>
      <c r="OR546" s="117"/>
      <c r="OS546" s="117"/>
      <c r="OT546" s="117"/>
      <c r="OU546" s="117"/>
      <c r="OV546" s="117"/>
      <c r="OW546" s="117"/>
      <c r="OX546" s="117"/>
      <c r="OY546" s="117"/>
      <c r="OZ546" s="116"/>
      <c r="PA546" s="117"/>
      <c r="PB546" s="116"/>
      <c r="PC546" s="74">
        <f t="shared" si="990"/>
        <v>0</v>
      </c>
      <c r="PE546" s="115"/>
      <c r="PG546" s="78"/>
      <c r="PH546" s="37"/>
      <c r="PI546" s="118"/>
      <c r="PJ546" s="117"/>
      <c r="PK546" s="117"/>
      <c r="PL546" s="117"/>
      <c r="PM546" s="117"/>
      <c r="PN546" s="117"/>
      <c r="PO546" s="117"/>
      <c r="PP546" s="117"/>
      <c r="PQ546" s="117"/>
      <c r="PR546" s="117"/>
      <c r="PS546" s="117"/>
      <c r="PT546" s="117"/>
      <c r="PU546" s="117"/>
      <c r="PV546" s="117"/>
      <c r="PW546" s="117"/>
      <c r="PX546" s="117"/>
      <c r="PY546" s="116"/>
      <c r="PZ546" s="117"/>
      <c r="QA546" s="116"/>
      <c r="QB546" s="74">
        <f t="shared" si="991"/>
        <v>0</v>
      </c>
      <c r="QD546" s="115"/>
      <c r="QF546" s="78"/>
      <c r="QG546" s="37"/>
      <c r="QH546" s="118"/>
      <c r="QI546" s="117"/>
      <c r="QJ546" s="117"/>
      <c r="QK546" s="117"/>
      <c r="QL546" s="117"/>
      <c r="QM546" s="117"/>
      <c r="QN546" s="117"/>
      <c r="QO546" s="117"/>
      <c r="QP546" s="117"/>
      <c r="QQ546" s="117"/>
      <c r="QR546" s="117"/>
      <c r="QS546" s="117"/>
      <c r="QT546" s="117"/>
      <c r="QU546" s="117"/>
      <c r="QV546" s="117"/>
      <c r="QW546" s="117"/>
      <c r="QX546" s="116"/>
      <c r="QY546" s="117"/>
      <c r="QZ546" s="116"/>
      <c r="RA546" s="74">
        <f t="shared" si="992"/>
        <v>0</v>
      </c>
      <c r="RC546" s="115"/>
      <c r="RE546" s="78"/>
      <c r="RF546" s="37"/>
      <c r="RG546" s="118"/>
      <c r="RH546" s="117"/>
      <c r="RI546" s="117"/>
      <c r="RJ546" s="117"/>
      <c r="RK546" s="117"/>
      <c r="RL546" s="117"/>
      <c r="RM546" s="117"/>
      <c r="RN546" s="117"/>
      <c r="RO546" s="117"/>
      <c r="RP546" s="117"/>
      <c r="RQ546" s="117"/>
      <c r="RR546" s="117"/>
      <c r="RS546" s="117"/>
      <c r="RT546" s="117"/>
      <c r="RU546" s="117"/>
      <c r="RV546" s="117"/>
      <c r="RW546" s="116"/>
      <c r="RX546" s="117"/>
      <c r="RY546" s="116"/>
      <c r="RZ546" s="74">
        <f t="shared" si="993"/>
        <v>0</v>
      </c>
      <c r="SB546" s="115"/>
      <c r="SD546" s="78"/>
      <c r="SE546" s="37"/>
      <c r="SF546" s="118"/>
      <c r="SG546" s="117"/>
      <c r="SH546" s="117"/>
      <c r="SI546" s="117"/>
      <c r="SJ546" s="117"/>
      <c r="SK546" s="117"/>
      <c r="SL546" s="117"/>
      <c r="SM546" s="117"/>
      <c r="SN546" s="117"/>
      <c r="SO546" s="117"/>
      <c r="SP546" s="117"/>
      <c r="SQ546" s="117"/>
      <c r="SR546" s="117"/>
      <c r="SS546" s="117"/>
      <c r="ST546" s="117"/>
      <c r="SU546" s="117"/>
      <c r="SV546" s="116"/>
      <c r="SW546" s="117"/>
      <c r="SX546" s="116"/>
      <c r="SY546" s="74">
        <f t="shared" si="994"/>
        <v>0</v>
      </c>
      <c r="TA546" s="115"/>
      <c r="TC546" s="78"/>
      <c r="TD546" s="37"/>
      <c r="TE546" s="118"/>
      <c r="TF546" s="117"/>
      <c r="TG546" s="117"/>
      <c r="TH546" s="117"/>
      <c r="TI546" s="117"/>
      <c r="TJ546" s="117"/>
      <c r="TK546" s="117"/>
      <c r="TL546" s="117"/>
      <c r="TM546" s="117"/>
      <c r="TN546" s="117"/>
      <c r="TO546" s="117"/>
      <c r="TP546" s="117"/>
      <c r="TQ546" s="117"/>
      <c r="TR546" s="117"/>
      <c r="TS546" s="117"/>
      <c r="TT546" s="117"/>
      <c r="TU546" s="116"/>
      <c r="TV546" s="117"/>
      <c r="TW546" s="116"/>
      <c r="TX546" s="74">
        <f t="shared" si="995"/>
        <v>0</v>
      </c>
      <c r="TZ546" s="115"/>
      <c r="UB546" s="78"/>
      <c r="UC546" s="37"/>
      <c r="UD546" s="118"/>
      <c r="UE546" s="117"/>
      <c r="UF546" s="117"/>
      <c r="UG546" s="117"/>
      <c r="UH546" s="117"/>
      <c r="UI546" s="117"/>
      <c r="UJ546" s="117"/>
      <c r="UK546" s="117"/>
      <c r="UL546" s="117"/>
      <c r="UM546" s="117"/>
      <c r="UN546" s="117"/>
      <c r="UO546" s="117"/>
      <c r="UP546" s="117"/>
      <c r="UQ546" s="117"/>
      <c r="UR546" s="117"/>
      <c r="US546" s="117"/>
      <c r="UT546" s="116"/>
      <c r="UU546" s="117"/>
      <c r="UV546" s="116"/>
      <c r="UW546" s="74">
        <f t="shared" si="996"/>
        <v>0</v>
      </c>
      <c r="UY546" s="115"/>
      <c r="VA546" s="78"/>
      <c r="VB546" s="37"/>
      <c r="VC546" s="118"/>
      <c r="VD546" s="117"/>
      <c r="VE546" s="117"/>
      <c r="VF546" s="117"/>
      <c r="VG546" s="117"/>
      <c r="VH546" s="117"/>
      <c r="VI546" s="117"/>
      <c r="VJ546" s="117"/>
      <c r="VK546" s="117"/>
      <c r="VL546" s="117"/>
      <c r="VM546" s="117"/>
      <c r="VN546" s="117"/>
      <c r="VO546" s="117"/>
      <c r="VP546" s="117"/>
      <c r="VQ546" s="117"/>
      <c r="VR546" s="117"/>
      <c r="VS546" s="116"/>
      <c r="VT546" s="117"/>
      <c r="VU546" s="116"/>
      <c r="VV546" s="74">
        <f t="shared" si="997"/>
        <v>0</v>
      </c>
    </row>
    <row r="547" spans="2:596" s="38" customFormat="1" ht="30" outlineLevel="1">
      <c r="B547" s="88"/>
      <c r="C547" s="89">
        <f>IF(ISERROR(I547+1)=TRUE,I547,IF(I547="","",MAX(C$15:C546)+1))</f>
        <v>390</v>
      </c>
      <c r="D547" s="88">
        <f t="shared" si="999"/>
        <v>1</v>
      </c>
      <c r="E547" s="3"/>
      <c r="G547" s="115"/>
      <c r="I547" s="95">
        <f t="shared" si="998"/>
        <v>401</v>
      </c>
      <c r="J547" s="94" t="s">
        <v>291</v>
      </c>
      <c r="K547" s="93"/>
      <c r="L547" s="93"/>
      <c r="M547" s="93"/>
      <c r="N547" s="93"/>
      <c r="O547" s="92"/>
      <c r="P547" s="91" t="s">
        <v>163</v>
      </c>
      <c r="Q547" s="297"/>
      <c r="R547" s="90" t="s">
        <v>141</v>
      </c>
      <c r="S547" s="298"/>
      <c r="U547" s="115"/>
      <c r="W547" s="78"/>
      <c r="X547" s="37"/>
      <c r="Y547" s="118"/>
      <c r="Z547" s="117"/>
      <c r="AA547" s="119"/>
      <c r="AB547" s="117"/>
      <c r="AC547" s="119"/>
      <c r="AD547" s="117"/>
      <c r="AE547" s="117"/>
      <c r="AF547" s="117"/>
      <c r="AG547" s="117"/>
      <c r="AH547" s="117"/>
      <c r="AI547" s="117"/>
      <c r="AJ547" s="117"/>
      <c r="AK547" s="116"/>
      <c r="AL547" s="116"/>
      <c r="AM547" s="116"/>
      <c r="AN547" s="116"/>
      <c r="AO547" s="116"/>
      <c r="AP547" s="116"/>
      <c r="AQ547" s="116"/>
      <c r="AR547" s="74">
        <f t="shared" si="975"/>
        <v>0</v>
      </c>
      <c r="AT547" s="115"/>
      <c r="AV547" s="78"/>
      <c r="AW547" s="37"/>
      <c r="AX547" s="118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6"/>
      <c r="BK547" s="116"/>
      <c r="BL547" s="116"/>
      <c r="BM547" s="116"/>
      <c r="BN547" s="116"/>
      <c r="BO547" s="116"/>
      <c r="BP547" s="116"/>
      <c r="BQ547" s="74">
        <f t="shared" si="976"/>
        <v>0</v>
      </c>
      <c r="BS547" s="115"/>
      <c r="BU547" s="78"/>
      <c r="BV547" s="37"/>
      <c r="BW547" s="118"/>
      <c r="BX547" s="117"/>
      <c r="BY547" s="117"/>
      <c r="BZ547" s="117"/>
      <c r="CA547" s="117"/>
      <c r="CB547" s="117"/>
      <c r="CC547" s="117"/>
      <c r="CD547" s="117"/>
      <c r="CE547" s="117"/>
      <c r="CF547" s="117"/>
      <c r="CG547" s="117"/>
      <c r="CH547" s="117"/>
      <c r="CI547" s="116"/>
      <c r="CJ547" s="116"/>
      <c r="CK547" s="116"/>
      <c r="CL547" s="116"/>
      <c r="CM547" s="116"/>
      <c r="CN547" s="116"/>
      <c r="CO547" s="116"/>
      <c r="CP547" s="74">
        <f t="shared" si="977"/>
        <v>0</v>
      </c>
      <c r="CR547" s="115"/>
      <c r="CT547" s="78"/>
      <c r="CU547" s="37"/>
      <c r="CV547" s="118"/>
      <c r="CW547" s="117"/>
      <c r="CX547" s="117"/>
      <c r="CY547" s="117"/>
      <c r="CZ547" s="117"/>
      <c r="DA547" s="117"/>
      <c r="DB547" s="117"/>
      <c r="DC547" s="117"/>
      <c r="DD547" s="117"/>
      <c r="DE547" s="117"/>
      <c r="DF547" s="117"/>
      <c r="DG547" s="117"/>
      <c r="DH547" s="116"/>
      <c r="DI547" s="116"/>
      <c r="DJ547" s="116"/>
      <c r="DK547" s="116"/>
      <c r="DL547" s="116"/>
      <c r="DM547" s="116"/>
      <c r="DN547" s="116"/>
      <c r="DO547" s="74">
        <f t="shared" si="978"/>
        <v>0</v>
      </c>
      <c r="DQ547" s="115"/>
      <c r="DS547" s="78"/>
      <c r="DT547" s="37"/>
      <c r="DU547" s="118"/>
      <c r="DV547" s="117"/>
      <c r="DW547" s="117"/>
      <c r="DX547" s="117"/>
      <c r="DY547" s="117"/>
      <c r="DZ547" s="117"/>
      <c r="EA547" s="117"/>
      <c r="EB547" s="117"/>
      <c r="EC547" s="117"/>
      <c r="ED547" s="117"/>
      <c r="EE547" s="117"/>
      <c r="EF547" s="117"/>
      <c r="EG547" s="116"/>
      <c r="EH547" s="116"/>
      <c r="EI547" s="116"/>
      <c r="EJ547" s="116"/>
      <c r="EK547" s="116"/>
      <c r="EL547" s="116"/>
      <c r="EM547" s="116"/>
      <c r="EN547" s="74">
        <f t="shared" si="979"/>
        <v>0</v>
      </c>
      <c r="EP547" s="115"/>
      <c r="ER547" s="78"/>
      <c r="ES547" s="37"/>
      <c r="ET547" s="118"/>
      <c r="EU547" s="117"/>
      <c r="EV547" s="117"/>
      <c r="EW547" s="117"/>
      <c r="EX547" s="117"/>
      <c r="EY547" s="117"/>
      <c r="EZ547" s="117"/>
      <c r="FA547" s="117"/>
      <c r="FB547" s="117"/>
      <c r="FC547" s="117"/>
      <c r="FD547" s="117"/>
      <c r="FE547" s="117"/>
      <c r="FF547" s="117"/>
      <c r="FG547" s="117"/>
      <c r="FH547" s="116"/>
      <c r="FI547" s="116"/>
      <c r="FJ547" s="116"/>
      <c r="FK547" s="116"/>
      <c r="FL547" s="116"/>
      <c r="FM547" s="74">
        <f t="shared" si="980"/>
        <v>0</v>
      </c>
      <c r="FO547" s="115"/>
      <c r="FQ547" s="78"/>
      <c r="FR547" s="37"/>
      <c r="FS547" s="118"/>
      <c r="FT547" s="117"/>
      <c r="FU547" s="117"/>
      <c r="FV547" s="117"/>
      <c r="FW547" s="117"/>
      <c r="FX547" s="117"/>
      <c r="FY547" s="117"/>
      <c r="FZ547" s="117"/>
      <c r="GA547" s="117"/>
      <c r="GB547" s="117"/>
      <c r="GC547" s="117"/>
      <c r="GD547" s="117"/>
      <c r="GE547" s="117"/>
      <c r="GF547" s="117"/>
      <c r="GG547" s="116"/>
      <c r="GH547" s="116"/>
      <c r="GI547" s="116"/>
      <c r="GJ547" s="116"/>
      <c r="GK547" s="116"/>
      <c r="GL547" s="74">
        <f t="shared" si="981"/>
        <v>0</v>
      </c>
      <c r="GN547" s="115"/>
      <c r="GP547" s="78"/>
      <c r="GQ547" s="37"/>
      <c r="GR547" s="118"/>
      <c r="GS547" s="117"/>
      <c r="GT547" s="117"/>
      <c r="GU547" s="117"/>
      <c r="GV547" s="117"/>
      <c r="GW547" s="117"/>
      <c r="GX547" s="117"/>
      <c r="GY547" s="117"/>
      <c r="GZ547" s="117"/>
      <c r="HA547" s="117"/>
      <c r="HB547" s="117"/>
      <c r="HC547" s="117"/>
      <c r="HD547" s="117"/>
      <c r="HE547" s="117"/>
      <c r="HF547" s="116"/>
      <c r="HG547" s="116"/>
      <c r="HH547" s="116"/>
      <c r="HI547" s="116"/>
      <c r="HJ547" s="116"/>
      <c r="HK547" s="74">
        <f t="shared" si="982"/>
        <v>0</v>
      </c>
      <c r="HM547" s="115"/>
      <c r="HO547" s="78"/>
      <c r="HP547" s="37"/>
      <c r="HQ547" s="118"/>
      <c r="HR547" s="117"/>
      <c r="HS547" s="117"/>
      <c r="HT547" s="117"/>
      <c r="HU547" s="117"/>
      <c r="HV547" s="117"/>
      <c r="HW547" s="117"/>
      <c r="HX547" s="117"/>
      <c r="HY547" s="117"/>
      <c r="HZ547" s="117"/>
      <c r="IA547" s="117"/>
      <c r="IB547" s="117"/>
      <c r="IC547" s="117"/>
      <c r="ID547" s="117"/>
      <c r="IE547" s="116"/>
      <c r="IF547" s="116"/>
      <c r="IG547" s="116"/>
      <c r="IH547" s="116"/>
      <c r="II547" s="116"/>
      <c r="IJ547" s="74">
        <f t="shared" si="983"/>
        <v>0</v>
      </c>
      <c r="IL547" s="115"/>
      <c r="IN547" s="78"/>
      <c r="IO547" s="37"/>
      <c r="IP547" s="118"/>
      <c r="IQ547" s="117"/>
      <c r="IR547" s="117"/>
      <c r="IS547" s="117"/>
      <c r="IT547" s="117"/>
      <c r="IU547" s="117"/>
      <c r="IV547" s="117"/>
      <c r="IW547" s="117"/>
      <c r="IX547" s="116"/>
      <c r="IY547" s="116"/>
      <c r="IZ547" s="116"/>
      <c r="JA547" s="116"/>
      <c r="JB547" s="116"/>
      <c r="JC547" s="116"/>
      <c r="JD547" s="116"/>
      <c r="JE547" s="116"/>
      <c r="JF547" s="116"/>
      <c r="JG547" s="116"/>
      <c r="JH547" s="116"/>
      <c r="JI547" s="74">
        <f t="shared" si="984"/>
        <v>0</v>
      </c>
      <c r="JK547" s="115"/>
      <c r="JM547" s="78"/>
      <c r="JN547" s="37"/>
      <c r="JO547" s="118"/>
      <c r="JP547" s="117"/>
      <c r="JQ547" s="117"/>
      <c r="JR547" s="117"/>
      <c r="JS547" s="117"/>
      <c r="JT547" s="117"/>
      <c r="JU547" s="117"/>
      <c r="JV547" s="117"/>
      <c r="JW547" s="116"/>
      <c r="JX547" s="116"/>
      <c r="JY547" s="116"/>
      <c r="JZ547" s="116"/>
      <c r="KA547" s="116"/>
      <c r="KB547" s="116"/>
      <c r="KC547" s="116"/>
      <c r="KD547" s="116"/>
      <c r="KE547" s="116"/>
      <c r="KF547" s="116"/>
      <c r="KG547" s="116"/>
      <c r="KH547" s="74">
        <f t="shared" si="985"/>
        <v>0</v>
      </c>
      <c r="KJ547" s="115"/>
      <c r="KL547" s="78"/>
      <c r="KM547" s="37"/>
      <c r="KN547" s="118"/>
      <c r="KO547" s="117"/>
      <c r="KP547" s="117"/>
      <c r="KQ547" s="117"/>
      <c r="KR547" s="117"/>
      <c r="KS547" s="117"/>
      <c r="KT547" s="117"/>
      <c r="KU547" s="117"/>
      <c r="KV547" s="116"/>
      <c r="KW547" s="116"/>
      <c r="KX547" s="116"/>
      <c r="KY547" s="116"/>
      <c r="KZ547" s="116"/>
      <c r="LA547" s="116"/>
      <c r="LB547" s="116"/>
      <c r="LC547" s="116"/>
      <c r="LD547" s="116"/>
      <c r="LE547" s="116"/>
      <c r="LF547" s="116"/>
      <c r="LG547" s="74">
        <f t="shared" si="986"/>
        <v>0</v>
      </c>
      <c r="LI547" s="115"/>
      <c r="LK547" s="78"/>
      <c r="LL547" s="37"/>
      <c r="LM547" s="118"/>
      <c r="LN547" s="117"/>
      <c r="LO547" s="117"/>
      <c r="LP547" s="117"/>
      <c r="LQ547" s="117"/>
      <c r="LR547" s="117"/>
      <c r="LS547" s="117"/>
      <c r="LT547" s="117"/>
      <c r="LU547" s="116"/>
      <c r="LV547" s="116"/>
      <c r="LW547" s="116"/>
      <c r="LX547" s="116"/>
      <c r="LY547" s="116"/>
      <c r="LZ547" s="116"/>
      <c r="MA547" s="116"/>
      <c r="MB547" s="116"/>
      <c r="MC547" s="116"/>
      <c r="MD547" s="116"/>
      <c r="ME547" s="116"/>
      <c r="MF547" s="74">
        <f t="shared" si="987"/>
        <v>0</v>
      </c>
      <c r="MH547" s="115"/>
      <c r="MJ547" s="78"/>
      <c r="MK547" s="37"/>
      <c r="ML547" s="118"/>
      <c r="MM547" s="117"/>
      <c r="MN547" s="117"/>
      <c r="MO547" s="117"/>
      <c r="MP547" s="117"/>
      <c r="MQ547" s="117"/>
      <c r="MR547" s="117"/>
      <c r="MS547" s="117"/>
      <c r="MT547" s="116"/>
      <c r="MU547" s="116"/>
      <c r="MV547" s="116"/>
      <c r="MW547" s="116"/>
      <c r="MX547" s="116"/>
      <c r="MY547" s="116"/>
      <c r="MZ547" s="116"/>
      <c r="NA547" s="116"/>
      <c r="NB547" s="116"/>
      <c r="NC547" s="116"/>
      <c r="ND547" s="116"/>
      <c r="NE547" s="74">
        <f t="shared" si="988"/>
        <v>0</v>
      </c>
      <c r="NG547" s="115"/>
      <c r="NI547" s="78"/>
      <c r="NJ547" s="37"/>
      <c r="NK547" s="118"/>
      <c r="NL547" s="117"/>
      <c r="NM547" s="117"/>
      <c r="NN547" s="117"/>
      <c r="NO547" s="117"/>
      <c r="NP547" s="117"/>
      <c r="NQ547" s="117"/>
      <c r="NR547" s="117"/>
      <c r="NS547" s="117"/>
      <c r="NT547" s="117"/>
      <c r="NU547" s="117"/>
      <c r="NV547" s="117"/>
      <c r="NW547" s="117"/>
      <c r="NX547" s="117"/>
      <c r="NY547" s="117"/>
      <c r="NZ547" s="117"/>
      <c r="OA547" s="116"/>
      <c r="OB547" s="117"/>
      <c r="OC547" s="116"/>
      <c r="OD547" s="74">
        <f t="shared" si="989"/>
        <v>0</v>
      </c>
      <c r="OF547" s="115"/>
      <c r="OH547" s="78"/>
      <c r="OI547" s="37"/>
      <c r="OJ547" s="118"/>
      <c r="OK547" s="117"/>
      <c r="OL547" s="117"/>
      <c r="OM547" s="117"/>
      <c r="ON547" s="117"/>
      <c r="OO547" s="117"/>
      <c r="OP547" s="117"/>
      <c r="OQ547" s="117"/>
      <c r="OR547" s="117"/>
      <c r="OS547" s="117"/>
      <c r="OT547" s="117"/>
      <c r="OU547" s="117"/>
      <c r="OV547" s="117"/>
      <c r="OW547" s="117"/>
      <c r="OX547" s="117"/>
      <c r="OY547" s="117"/>
      <c r="OZ547" s="116"/>
      <c r="PA547" s="117"/>
      <c r="PB547" s="116"/>
      <c r="PC547" s="74">
        <f t="shared" si="990"/>
        <v>0</v>
      </c>
      <c r="PE547" s="115"/>
      <c r="PG547" s="78"/>
      <c r="PH547" s="37"/>
      <c r="PI547" s="118"/>
      <c r="PJ547" s="117"/>
      <c r="PK547" s="117"/>
      <c r="PL547" s="117"/>
      <c r="PM547" s="117"/>
      <c r="PN547" s="117"/>
      <c r="PO547" s="117"/>
      <c r="PP547" s="117"/>
      <c r="PQ547" s="117"/>
      <c r="PR547" s="117"/>
      <c r="PS547" s="117"/>
      <c r="PT547" s="117"/>
      <c r="PU547" s="117"/>
      <c r="PV547" s="117"/>
      <c r="PW547" s="117"/>
      <c r="PX547" s="117"/>
      <c r="PY547" s="116"/>
      <c r="PZ547" s="117"/>
      <c r="QA547" s="116"/>
      <c r="QB547" s="74">
        <f t="shared" si="991"/>
        <v>0</v>
      </c>
      <c r="QD547" s="115"/>
      <c r="QF547" s="78"/>
      <c r="QG547" s="37"/>
      <c r="QH547" s="118"/>
      <c r="QI547" s="117"/>
      <c r="QJ547" s="117"/>
      <c r="QK547" s="117"/>
      <c r="QL547" s="117"/>
      <c r="QM547" s="117"/>
      <c r="QN547" s="117"/>
      <c r="QO547" s="117"/>
      <c r="QP547" s="117"/>
      <c r="QQ547" s="117"/>
      <c r="QR547" s="117"/>
      <c r="QS547" s="117"/>
      <c r="QT547" s="117"/>
      <c r="QU547" s="117"/>
      <c r="QV547" s="117"/>
      <c r="QW547" s="117"/>
      <c r="QX547" s="116"/>
      <c r="QY547" s="117"/>
      <c r="QZ547" s="116"/>
      <c r="RA547" s="74">
        <f t="shared" si="992"/>
        <v>0</v>
      </c>
      <c r="RC547" s="115"/>
      <c r="RE547" s="78"/>
      <c r="RF547" s="37"/>
      <c r="RG547" s="118"/>
      <c r="RH547" s="117"/>
      <c r="RI547" s="117"/>
      <c r="RJ547" s="117"/>
      <c r="RK547" s="117"/>
      <c r="RL547" s="117"/>
      <c r="RM547" s="117"/>
      <c r="RN547" s="117"/>
      <c r="RO547" s="117"/>
      <c r="RP547" s="117"/>
      <c r="RQ547" s="117"/>
      <c r="RR547" s="117"/>
      <c r="RS547" s="117"/>
      <c r="RT547" s="117"/>
      <c r="RU547" s="117"/>
      <c r="RV547" s="117"/>
      <c r="RW547" s="116"/>
      <c r="RX547" s="117"/>
      <c r="RY547" s="116"/>
      <c r="RZ547" s="74">
        <f t="shared" si="993"/>
        <v>0</v>
      </c>
      <c r="SB547" s="115"/>
      <c r="SD547" s="78"/>
      <c r="SE547" s="37"/>
      <c r="SF547" s="118"/>
      <c r="SG547" s="117"/>
      <c r="SH547" s="117"/>
      <c r="SI547" s="117"/>
      <c r="SJ547" s="117"/>
      <c r="SK547" s="117"/>
      <c r="SL547" s="117"/>
      <c r="SM547" s="117"/>
      <c r="SN547" s="117"/>
      <c r="SO547" s="117"/>
      <c r="SP547" s="117"/>
      <c r="SQ547" s="117"/>
      <c r="SR547" s="117"/>
      <c r="SS547" s="117"/>
      <c r="ST547" s="117"/>
      <c r="SU547" s="117"/>
      <c r="SV547" s="116"/>
      <c r="SW547" s="117"/>
      <c r="SX547" s="116"/>
      <c r="SY547" s="74">
        <f t="shared" si="994"/>
        <v>0</v>
      </c>
      <c r="TA547" s="115"/>
      <c r="TC547" s="78"/>
      <c r="TD547" s="37"/>
      <c r="TE547" s="118"/>
      <c r="TF547" s="117"/>
      <c r="TG547" s="117"/>
      <c r="TH547" s="117"/>
      <c r="TI547" s="117"/>
      <c r="TJ547" s="117"/>
      <c r="TK547" s="117"/>
      <c r="TL547" s="117"/>
      <c r="TM547" s="117"/>
      <c r="TN547" s="117"/>
      <c r="TO547" s="117"/>
      <c r="TP547" s="117"/>
      <c r="TQ547" s="117"/>
      <c r="TR547" s="117"/>
      <c r="TS547" s="117"/>
      <c r="TT547" s="117"/>
      <c r="TU547" s="116"/>
      <c r="TV547" s="117"/>
      <c r="TW547" s="116"/>
      <c r="TX547" s="74">
        <f t="shared" si="995"/>
        <v>0</v>
      </c>
      <c r="TZ547" s="115"/>
      <c r="UB547" s="78"/>
      <c r="UC547" s="37"/>
      <c r="UD547" s="118"/>
      <c r="UE547" s="117"/>
      <c r="UF547" s="117"/>
      <c r="UG547" s="117"/>
      <c r="UH547" s="117"/>
      <c r="UI547" s="117"/>
      <c r="UJ547" s="117"/>
      <c r="UK547" s="117"/>
      <c r="UL547" s="117"/>
      <c r="UM547" s="117"/>
      <c r="UN547" s="117"/>
      <c r="UO547" s="117"/>
      <c r="UP547" s="117"/>
      <c r="UQ547" s="117"/>
      <c r="UR547" s="117"/>
      <c r="US547" s="117"/>
      <c r="UT547" s="116"/>
      <c r="UU547" s="117"/>
      <c r="UV547" s="116"/>
      <c r="UW547" s="74">
        <f t="shared" si="996"/>
        <v>0</v>
      </c>
      <c r="UY547" s="115"/>
      <c r="VA547" s="78"/>
      <c r="VB547" s="37"/>
      <c r="VC547" s="118"/>
      <c r="VD547" s="117"/>
      <c r="VE547" s="117"/>
      <c r="VF547" s="117"/>
      <c r="VG547" s="117"/>
      <c r="VH547" s="117"/>
      <c r="VI547" s="117"/>
      <c r="VJ547" s="117"/>
      <c r="VK547" s="117"/>
      <c r="VL547" s="117"/>
      <c r="VM547" s="117"/>
      <c r="VN547" s="117"/>
      <c r="VO547" s="117"/>
      <c r="VP547" s="117"/>
      <c r="VQ547" s="117"/>
      <c r="VR547" s="117"/>
      <c r="VS547" s="116"/>
      <c r="VT547" s="117"/>
      <c r="VU547" s="116"/>
      <c r="VV547" s="74">
        <f t="shared" si="997"/>
        <v>0</v>
      </c>
    </row>
    <row r="548" spans="2:596" s="38" customFormat="1" ht="30" outlineLevel="1">
      <c r="B548" s="88"/>
      <c r="C548" s="89">
        <f>IF(ISERROR(I548+1)=TRUE,I548,IF(I548="","",MAX(C$15:C547)+1))</f>
        <v>391</v>
      </c>
      <c r="D548" s="88">
        <f t="shared" si="999"/>
        <v>1</v>
      </c>
      <c r="E548" s="3"/>
      <c r="G548" s="115"/>
      <c r="I548" s="95">
        <f t="shared" si="998"/>
        <v>402</v>
      </c>
      <c r="J548" s="94" t="s">
        <v>290</v>
      </c>
      <c r="K548" s="93"/>
      <c r="L548" s="93"/>
      <c r="M548" s="93"/>
      <c r="N548" s="93"/>
      <c r="O548" s="92"/>
      <c r="P548" s="91" t="s">
        <v>163</v>
      </c>
      <c r="Q548" s="297"/>
      <c r="R548" s="90" t="s">
        <v>141</v>
      </c>
      <c r="S548" s="298"/>
      <c r="U548" s="115"/>
      <c r="W548" s="78"/>
      <c r="X548" s="37"/>
      <c r="Y548" s="118"/>
      <c r="Z548" s="117"/>
      <c r="AA548" s="119"/>
      <c r="AB548" s="117"/>
      <c r="AC548" s="119"/>
      <c r="AD548" s="117"/>
      <c r="AE548" s="117"/>
      <c r="AF548" s="117"/>
      <c r="AG548" s="117"/>
      <c r="AH548" s="117"/>
      <c r="AI548" s="117"/>
      <c r="AJ548" s="117"/>
      <c r="AK548" s="116"/>
      <c r="AL548" s="116"/>
      <c r="AM548" s="116"/>
      <c r="AN548" s="116"/>
      <c r="AO548" s="116"/>
      <c r="AP548" s="116"/>
      <c r="AQ548" s="116"/>
      <c r="AR548" s="74">
        <f t="shared" si="975"/>
        <v>0</v>
      </c>
      <c r="AT548" s="115"/>
      <c r="AV548" s="78"/>
      <c r="AW548" s="37"/>
      <c r="AX548" s="118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6"/>
      <c r="BK548" s="116"/>
      <c r="BL548" s="116"/>
      <c r="BM548" s="116"/>
      <c r="BN548" s="116"/>
      <c r="BO548" s="116"/>
      <c r="BP548" s="116"/>
      <c r="BQ548" s="74">
        <f t="shared" si="976"/>
        <v>0</v>
      </c>
      <c r="BS548" s="115"/>
      <c r="BU548" s="78"/>
      <c r="BV548" s="37"/>
      <c r="BW548" s="118"/>
      <c r="BX548" s="117"/>
      <c r="BY548" s="117"/>
      <c r="BZ548" s="117"/>
      <c r="CA548" s="117"/>
      <c r="CB548" s="117"/>
      <c r="CC548" s="117"/>
      <c r="CD548" s="117"/>
      <c r="CE548" s="117"/>
      <c r="CF548" s="117"/>
      <c r="CG548" s="117"/>
      <c r="CH548" s="117"/>
      <c r="CI548" s="116"/>
      <c r="CJ548" s="116"/>
      <c r="CK548" s="116"/>
      <c r="CL548" s="116"/>
      <c r="CM548" s="116"/>
      <c r="CN548" s="116"/>
      <c r="CO548" s="116"/>
      <c r="CP548" s="74">
        <f t="shared" si="977"/>
        <v>0</v>
      </c>
      <c r="CR548" s="115"/>
      <c r="CT548" s="78"/>
      <c r="CU548" s="37"/>
      <c r="CV548" s="118"/>
      <c r="CW548" s="117"/>
      <c r="CX548" s="117"/>
      <c r="CY548" s="117"/>
      <c r="CZ548" s="117"/>
      <c r="DA548" s="117"/>
      <c r="DB548" s="117"/>
      <c r="DC548" s="117"/>
      <c r="DD548" s="117"/>
      <c r="DE548" s="117"/>
      <c r="DF548" s="117"/>
      <c r="DG548" s="117"/>
      <c r="DH548" s="116"/>
      <c r="DI548" s="116"/>
      <c r="DJ548" s="116"/>
      <c r="DK548" s="116"/>
      <c r="DL548" s="116"/>
      <c r="DM548" s="116"/>
      <c r="DN548" s="116">
        <v>1</v>
      </c>
      <c r="DO548" s="74">
        <f t="shared" si="978"/>
        <v>0</v>
      </c>
      <c r="DQ548" s="115"/>
      <c r="DS548" s="78"/>
      <c r="DT548" s="37"/>
      <c r="DU548" s="118"/>
      <c r="DV548" s="117"/>
      <c r="DW548" s="117"/>
      <c r="DX548" s="117"/>
      <c r="DY548" s="117"/>
      <c r="DZ548" s="117"/>
      <c r="EA548" s="117"/>
      <c r="EB548" s="117"/>
      <c r="EC548" s="117"/>
      <c r="ED548" s="117"/>
      <c r="EE548" s="117"/>
      <c r="EF548" s="117"/>
      <c r="EG548" s="116"/>
      <c r="EH548" s="116"/>
      <c r="EI548" s="116"/>
      <c r="EJ548" s="116"/>
      <c r="EK548" s="116"/>
      <c r="EL548" s="116"/>
      <c r="EM548" s="116"/>
      <c r="EN548" s="74">
        <f t="shared" si="979"/>
        <v>0</v>
      </c>
      <c r="EP548" s="115"/>
      <c r="ER548" s="78"/>
      <c r="ES548" s="37"/>
      <c r="ET548" s="118"/>
      <c r="EU548" s="117"/>
      <c r="EV548" s="117"/>
      <c r="EW548" s="117"/>
      <c r="EX548" s="117"/>
      <c r="EY548" s="117"/>
      <c r="EZ548" s="117"/>
      <c r="FA548" s="117"/>
      <c r="FB548" s="117"/>
      <c r="FC548" s="117"/>
      <c r="FD548" s="117"/>
      <c r="FE548" s="117"/>
      <c r="FF548" s="117"/>
      <c r="FG548" s="117"/>
      <c r="FH548" s="116"/>
      <c r="FI548" s="116"/>
      <c r="FJ548" s="116"/>
      <c r="FK548" s="116"/>
      <c r="FL548" s="116"/>
      <c r="FM548" s="74">
        <f t="shared" si="980"/>
        <v>0</v>
      </c>
      <c r="FO548" s="115"/>
      <c r="FQ548" s="78"/>
      <c r="FR548" s="37"/>
      <c r="FS548" s="118"/>
      <c r="FT548" s="117"/>
      <c r="FU548" s="117"/>
      <c r="FV548" s="117"/>
      <c r="FW548" s="117"/>
      <c r="FX548" s="117"/>
      <c r="FY548" s="117"/>
      <c r="FZ548" s="117"/>
      <c r="GA548" s="117"/>
      <c r="GB548" s="117"/>
      <c r="GC548" s="117"/>
      <c r="GD548" s="117"/>
      <c r="GE548" s="117"/>
      <c r="GF548" s="117"/>
      <c r="GG548" s="116"/>
      <c r="GH548" s="116"/>
      <c r="GI548" s="116"/>
      <c r="GJ548" s="116"/>
      <c r="GK548" s="116"/>
      <c r="GL548" s="74">
        <f t="shared" si="981"/>
        <v>0</v>
      </c>
      <c r="GN548" s="115"/>
      <c r="GP548" s="78"/>
      <c r="GQ548" s="37"/>
      <c r="GR548" s="118"/>
      <c r="GS548" s="117"/>
      <c r="GT548" s="117"/>
      <c r="GU548" s="117"/>
      <c r="GV548" s="117"/>
      <c r="GW548" s="117"/>
      <c r="GX548" s="117"/>
      <c r="GY548" s="117"/>
      <c r="GZ548" s="117"/>
      <c r="HA548" s="117"/>
      <c r="HB548" s="117"/>
      <c r="HC548" s="117"/>
      <c r="HD548" s="117"/>
      <c r="HE548" s="117"/>
      <c r="HF548" s="116"/>
      <c r="HG548" s="116"/>
      <c r="HH548" s="116"/>
      <c r="HI548" s="116"/>
      <c r="HJ548" s="116"/>
      <c r="HK548" s="74">
        <f t="shared" si="982"/>
        <v>0</v>
      </c>
      <c r="HM548" s="115"/>
      <c r="HO548" s="78"/>
      <c r="HP548" s="37"/>
      <c r="HQ548" s="118"/>
      <c r="HR548" s="117"/>
      <c r="HS548" s="117"/>
      <c r="HT548" s="117"/>
      <c r="HU548" s="117"/>
      <c r="HV548" s="117"/>
      <c r="HW548" s="117"/>
      <c r="HX548" s="117"/>
      <c r="HY548" s="117"/>
      <c r="HZ548" s="117"/>
      <c r="IA548" s="117"/>
      <c r="IB548" s="117"/>
      <c r="IC548" s="117"/>
      <c r="ID548" s="117"/>
      <c r="IE548" s="116"/>
      <c r="IF548" s="116"/>
      <c r="IG548" s="116"/>
      <c r="IH548" s="116"/>
      <c r="II548" s="116"/>
      <c r="IJ548" s="74">
        <f t="shared" si="983"/>
        <v>0</v>
      </c>
      <c r="IL548" s="115"/>
      <c r="IN548" s="78"/>
      <c r="IO548" s="37"/>
      <c r="IP548" s="118"/>
      <c r="IQ548" s="117"/>
      <c r="IR548" s="117"/>
      <c r="IS548" s="117"/>
      <c r="IT548" s="117"/>
      <c r="IU548" s="117"/>
      <c r="IV548" s="117"/>
      <c r="IW548" s="117"/>
      <c r="IX548" s="116"/>
      <c r="IY548" s="116"/>
      <c r="IZ548" s="116"/>
      <c r="JA548" s="116"/>
      <c r="JB548" s="116"/>
      <c r="JC548" s="116"/>
      <c r="JD548" s="116"/>
      <c r="JE548" s="116"/>
      <c r="JF548" s="116"/>
      <c r="JG548" s="116"/>
      <c r="JH548" s="116"/>
      <c r="JI548" s="74">
        <f t="shared" si="984"/>
        <v>0</v>
      </c>
      <c r="JK548" s="115"/>
      <c r="JM548" s="78"/>
      <c r="JN548" s="37"/>
      <c r="JO548" s="118"/>
      <c r="JP548" s="117"/>
      <c r="JQ548" s="117"/>
      <c r="JR548" s="117"/>
      <c r="JS548" s="117"/>
      <c r="JT548" s="117"/>
      <c r="JU548" s="117"/>
      <c r="JV548" s="117"/>
      <c r="JW548" s="116"/>
      <c r="JX548" s="116"/>
      <c r="JY548" s="116"/>
      <c r="JZ548" s="116"/>
      <c r="KA548" s="116"/>
      <c r="KB548" s="116"/>
      <c r="KC548" s="116"/>
      <c r="KD548" s="116"/>
      <c r="KE548" s="116"/>
      <c r="KF548" s="116"/>
      <c r="KG548" s="116"/>
      <c r="KH548" s="74">
        <f t="shared" si="985"/>
        <v>0</v>
      </c>
      <c r="KJ548" s="115"/>
      <c r="KL548" s="78"/>
      <c r="KM548" s="37"/>
      <c r="KN548" s="118"/>
      <c r="KO548" s="117"/>
      <c r="KP548" s="117"/>
      <c r="KQ548" s="117"/>
      <c r="KR548" s="117"/>
      <c r="KS548" s="117"/>
      <c r="KT548" s="117"/>
      <c r="KU548" s="117"/>
      <c r="KV548" s="116"/>
      <c r="KW548" s="116"/>
      <c r="KX548" s="116"/>
      <c r="KY548" s="116"/>
      <c r="KZ548" s="116"/>
      <c r="LA548" s="116"/>
      <c r="LB548" s="116"/>
      <c r="LC548" s="116"/>
      <c r="LD548" s="116"/>
      <c r="LE548" s="116"/>
      <c r="LF548" s="116"/>
      <c r="LG548" s="74">
        <f t="shared" si="986"/>
        <v>0</v>
      </c>
      <c r="LI548" s="115"/>
      <c r="LK548" s="78"/>
      <c r="LL548" s="37"/>
      <c r="LM548" s="118"/>
      <c r="LN548" s="117"/>
      <c r="LO548" s="117"/>
      <c r="LP548" s="117"/>
      <c r="LQ548" s="117"/>
      <c r="LR548" s="117"/>
      <c r="LS548" s="117"/>
      <c r="LT548" s="117"/>
      <c r="LU548" s="116"/>
      <c r="LV548" s="116"/>
      <c r="LW548" s="116"/>
      <c r="LX548" s="116"/>
      <c r="LY548" s="116"/>
      <c r="LZ548" s="116"/>
      <c r="MA548" s="116"/>
      <c r="MB548" s="116"/>
      <c r="MC548" s="116"/>
      <c r="MD548" s="116"/>
      <c r="ME548" s="116"/>
      <c r="MF548" s="74">
        <f t="shared" si="987"/>
        <v>0</v>
      </c>
      <c r="MH548" s="115"/>
      <c r="MJ548" s="78"/>
      <c r="MK548" s="37"/>
      <c r="ML548" s="118"/>
      <c r="MM548" s="117"/>
      <c r="MN548" s="117"/>
      <c r="MO548" s="117"/>
      <c r="MP548" s="117"/>
      <c r="MQ548" s="117"/>
      <c r="MR548" s="117"/>
      <c r="MS548" s="117"/>
      <c r="MT548" s="116"/>
      <c r="MU548" s="116"/>
      <c r="MV548" s="116"/>
      <c r="MW548" s="116"/>
      <c r="MX548" s="116"/>
      <c r="MY548" s="116"/>
      <c r="MZ548" s="116"/>
      <c r="NA548" s="116"/>
      <c r="NB548" s="116"/>
      <c r="NC548" s="116"/>
      <c r="ND548" s="116"/>
      <c r="NE548" s="74">
        <f t="shared" si="988"/>
        <v>0</v>
      </c>
      <c r="NG548" s="115"/>
      <c r="NI548" s="78"/>
      <c r="NJ548" s="37"/>
      <c r="NK548" s="118"/>
      <c r="NL548" s="117"/>
      <c r="NM548" s="117"/>
      <c r="NN548" s="117"/>
      <c r="NO548" s="117"/>
      <c r="NP548" s="117"/>
      <c r="NQ548" s="117"/>
      <c r="NR548" s="117"/>
      <c r="NS548" s="117"/>
      <c r="NT548" s="117"/>
      <c r="NU548" s="117"/>
      <c r="NV548" s="117"/>
      <c r="NW548" s="117"/>
      <c r="NX548" s="117"/>
      <c r="NY548" s="117"/>
      <c r="NZ548" s="117"/>
      <c r="OA548" s="116"/>
      <c r="OB548" s="117"/>
      <c r="OC548" s="116"/>
      <c r="OD548" s="74">
        <f t="shared" si="989"/>
        <v>0</v>
      </c>
      <c r="OF548" s="115"/>
      <c r="OH548" s="78"/>
      <c r="OI548" s="37"/>
      <c r="OJ548" s="118"/>
      <c r="OK548" s="117"/>
      <c r="OL548" s="117"/>
      <c r="OM548" s="117"/>
      <c r="ON548" s="117"/>
      <c r="OO548" s="117"/>
      <c r="OP548" s="117"/>
      <c r="OQ548" s="117"/>
      <c r="OR548" s="117"/>
      <c r="OS548" s="117"/>
      <c r="OT548" s="117"/>
      <c r="OU548" s="117"/>
      <c r="OV548" s="117"/>
      <c r="OW548" s="117"/>
      <c r="OX548" s="117"/>
      <c r="OY548" s="117"/>
      <c r="OZ548" s="116"/>
      <c r="PA548" s="117"/>
      <c r="PB548" s="116"/>
      <c r="PC548" s="74">
        <f t="shared" si="990"/>
        <v>0</v>
      </c>
      <c r="PE548" s="115"/>
      <c r="PG548" s="78"/>
      <c r="PH548" s="37"/>
      <c r="PI548" s="118"/>
      <c r="PJ548" s="117"/>
      <c r="PK548" s="117"/>
      <c r="PL548" s="117"/>
      <c r="PM548" s="117"/>
      <c r="PN548" s="117"/>
      <c r="PO548" s="117"/>
      <c r="PP548" s="117"/>
      <c r="PQ548" s="117"/>
      <c r="PR548" s="117"/>
      <c r="PS548" s="117"/>
      <c r="PT548" s="117"/>
      <c r="PU548" s="117"/>
      <c r="PV548" s="117"/>
      <c r="PW548" s="117"/>
      <c r="PX548" s="117"/>
      <c r="PY548" s="116"/>
      <c r="PZ548" s="117"/>
      <c r="QA548" s="116"/>
      <c r="QB548" s="74">
        <f t="shared" si="991"/>
        <v>0</v>
      </c>
      <c r="QD548" s="115"/>
      <c r="QF548" s="78"/>
      <c r="QG548" s="37"/>
      <c r="QH548" s="118"/>
      <c r="QI548" s="117"/>
      <c r="QJ548" s="117"/>
      <c r="QK548" s="117"/>
      <c r="QL548" s="117"/>
      <c r="QM548" s="117"/>
      <c r="QN548" s="117"/>
      <c r="QO548" s="117"/>
      <c r="QP548" s="117"/>
      <c r="QQ548" s="117"/>
      <c r="QR548" s="117"/>
      <c r="QS548" s="117"/>
      <c r="QT548" s="117"/>
      <c r="QU548" s="117"/>
      <c r="QV548" s="117"/>
      <c r="QW548" s="117"/>
      <c r="QX548" s="116"/>
      <c r="QY548" s="117"/>
      <c r="QZ548" s="116">
        <v>1</v>
      </c>
      <c r="RA548" s="74">
        <f t="shared" si="992"/>
        <v>0</v>
      </c>
      <c r="RC548" s="115"/>
      <c r="RE548" s="78"/>
      <c r="RF548" s="37"/>
      <c r="RG548" s="118"/>
      <c r="RH548" s="117"/>
      <c r="RI548" s="117"/>
      <c r="RJ548" s="117"/>
      <c r="RK548" s="117"/>
      <c r="RL548" s="117"/>
      <c r="RM548" s="117"/>
      <c r="RN548" s="117"/>
      <c r="RO548" s="117"/>
      <c r="RP548" s="117"/>
      <c r="RQ548" s="117"/>
      <c r="RR548" s="117"/>
      <c r="RS548" s="117"/>
      <c r="RT548" s="117"/>
      <c r="RU548" s="117"/>
      <c r="RV548" s="117"/>
      <c r="RW548" s="116"/>
      <c r="RX548" s="117"/>
      <c r="RY548" s="116"/>
      <c r="RZ548" s="74">
        <f t="shared" si="993"/>
        <v>0</v>
      </c>
      <c r="SB548" s="115"/>
      <c r="SD548" s="78"/>
      <c r="SE548" s="37"/>
      <c r="SF548" s="118"/>
      <c r="SG548" s="117"/>
      <c r="SH548" s="117"/>
      <c r="SI548" s="117"/>
      <c r="SJ548" s="117"/>
      <c r="SK548" s="117"/>
      <c r="SL548" s="117"/>
      <c r="SM548" s="117"/>
      <c r="SN548" s="117"/>
      <c r="SO548" s="117"/>
      <c r="SP548" s="117"/>
      <c r="SQ548" s="117"/>
      <c r="SR548" s="117"/>
      <c r="SS548" s="117"/>
      <c r="ST548" s="117"/>
      <c r="SU548" s="117"/>
      <c r="SV548" s="116"/>
      <c r="SW548" s="117"/>
      <c r="SX548" s="116"/>
      <c r="SY548" s="74">
        <f t="shared" si="994"/>
        <v>0</v>
      </c>
      <c r="TA548" s="115"/>
      <c r="TC548" s="78"/>
      <c r="TD548" s="37"/>
      <c r="TE548" s="118"/>
      <c r="TF548" s="117"/>
      <c r="TG548" s="117"/>
      <c r="TH548" s="117"/>
      <c r="TI548" s="117"/>
      <c r="TJ548" s="117"/>
      <c r="TK548" s="117"/>
      <c r="TL548" s="117"/>
      <c r="TM548" s="117"/>
      <c r="TN548" s="117"/>
      <c r="TO548" s="117"/>
      <c r="TP548" s="117"/>
      <c r="TQ548" s="117"/>
      <c r="TR548" s="117"/>
      <c r="TS548" s="117"/>
      <c r="TT548" s="117"/>
      <c r="TU548" s="116"/>
      <c r="TV548" s="117"/>
      <c r="TW548" s="116"/>
      <c r="TX548" s="74">
        <f t="shared" si="995"/>
        <v>0</v>
      </c>
      <c r="TZ548" s="115"/>
      <c r="UB548" s="78"/>
      <c r="UC548" s="37"/>
      <c r="UD548" s="118"/>
      <c r="UE548" s="117"/>
      <c r="UF548" s="117"/>
      <c r="UG548" s="117"/>
      <c r="UH548" s="117"/>
      <c r="UI548" s="117"/>
      <c r="UJ548" s="117"/>
      <c r="UK548" s="117"/>
      <c r="UL548" s="117"/>
      <c r="UM548" s="117"/>
      <c r="UN548" s="117"/>
      <c r="UO548" s="117"/>
      <c r="UP548" s="117"/>
      <c r="UQ548" s="117"/>
      <c r="UR548" s="117"/>
      <c r="US548" s="117"/>
      <c r="UT548" s="116"/>
      <c r="UU548" s="117"/>
      <c r="UV548" s="116"/>
      <c r="UW548" s="74">
        <f t="shared" si="996"/>
        <v>0</v>
      </c>
      <c r="UY548" s="115"/>
      <c r="VA548" s="78"/>
      <c r="VB548" s="37"/>
      <c r="VC548" s="118"/>
      <c r="VD548" s="117"/>
      <c r="VE548" s="117"/>
      <c r="VF548" s="117"/>
      <c r="VG548" s="117"/>
      <c r="VH548" s="117"/>
      <c r="VI548" s="117"/>
      <c r="VJ548" s="117"/>
      <c r="VK548" s="117"/>
      <c r="VL548" s="117"/>
      <c r="VM548" s="117"/>
      <c r="VN548" s="117"/>
      <c r="VO548" s="117"/>
      <c r="VP548" s="117"/>
      <c r="VQ548" s="117"/>
      <c r="VR548" s="117"/>
      <c r="VS548" s="116"/>
      <c r="VT548" s="117"/>
      <c r="VU548" s="116"/>
      <c r="VV548" s="74">
        <f t="shared" si="997"/>
        <v>0</v>
      </c>
    </row>
    <row r="549" spans="2:596" s="38" customFormat="1" outlineLevel="1">
      <c r="B549" s="88"/>
      <c r="C549" s="89">
        <f>IF(ISERROR(I549+1)=TRUE,I549,IF(I549="","",MAX(C$15:C548)+1))</f>
        <v>392</v>
      </c>
      <c r="D549" s="88">
        <f t="shared" si="999"/>
        <v>1</v>
      </c>
      <c r="E549" s="3"/>
      <c r="G549" s="115"/>
      <c r="I549" s="95">
        <f t="shared" si="998"/>
        <v>403</v>
      </c>
      <c r="J549" s="94" t="s">
        <v>289</v>
      </c>
      <c r="K549" s="93"/>
      <c r="L549" s="93"/>
      <c r="M549" s="93"/>
      <c r="N549" s="93"/>
      <c r="O549" s="92"/>
      <c r="P549" s="91" t="s">
        <v>154</v>
      </c>
      <c r="Q549" s="297"/>
      <c r="R549" s="90" t="s">
        <v>141</v>
      </c>
      <c r="S549" s="298"/>
      <c r="U549" s="115"/>
      <c r="W549" s="78"/>
      <c r="X549" s="37"/>
      <c r="Y549" s="118"/>
      <c r="Z549" s="117"/>
      <c r="AA549" s="119"/>
      <c r="AB549" s="117"/>
      <c r="AC549" s="119"/>
      <c r="AD549" s="117"/>
      <c r="AE549" s="117"/>
      <c r="AF549" s="117"/>
      <c r="AG549" s="117"/>
      <c r="AH549" s="117"/>
      <c r="AI549" s="117"/>
      <c r="AJ549" s="117"/>
      <c r="AK549" s="116"/>
      <c r="AL549" s="116"/>
      <c r="AM549" s="116"/>
      <c r="AN549" s="116"/>
      <c r="AO549" s="116"/>
      <c r="AP549" s="116"/>
      <c r="AQ549" s="116"/>
      <c r="AR549" s="74">
        <f t="shared" si="975"/>
        <v>0</v>
      </c>
      <c r="AT549" s="115"/>
      <c r="AV549" s="78"/>
      <c r="AW549" s="37"/>
      <c r="AX549" s="118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6"/>
      <c r="BK549" s="116"/>
      <c r="BL549" s="116"/>
      <c r="BM549" s="116"/>
      <c r="BN549" s="116"/>
      <c r="BO549" s="116"/>
      <c r="BP549" s="116"/>
      <c r="BQ549" s="74">
        <f t="shared" si="976"/>
        <v>0</v>
      </c>
      <c r="BS549" s="115"/>
      <c r="BU549" s="78"/>
      <c r="BV549" s="37"/>
      <c r="BW549" s="118"/>
      <c r="BX549" s="117"/>
      <c r="BY549" s="117"/>
      <c r="BZ549" s="117"/>
      <c r="CA549" s="117"/>
      <c r="CB549" s="117"/>
      <c r="CC549" s="117"/>
      <c r="CD549" s="117"/>
      <c r="CE549" s="117"/>
      <c r="CF549" s="117"/>
      <c r="CG549" s="117"/>
      <c r="CH549" s="117"/>
      <c r="CI549" s="116"/>
      <c r="CJ549" s="116"/>
      <c r="CK549" s="116"/>
      <c r="CL549" s="116"/>
      <c r="CM549" s="116"/>
      <c r="CN549" s="116"/>
      <c r="CO549" s="116"/>
      <c r="CP549" s="74">
        <f t="shared" si="977"/>
        <v>0</v>
      </c>
      <c r="CR549" s="115"/>
      <c r="CT549" s="78"/>
      <c r="CU549" s="37"/>
      <c r="CV549" s="118"/>
      <c r="CW549" s="117"/>
      <c r="CX549" s="117"/>
      <c r="CY549" s="117"/>
      <c r="CZ549" s="117"/>
      <c r="DA549" s="117"/>
      <c r="DB549" s="117"/>
      <c r="DC549" s="117"/>
      <c r="DD549" s="117"/>
      <c r="DE549" s="117"/>
      <c r="DF549" s="117"/>
      <c r="DG549" s="117"/>
      <c r="DH549" s="116"/>
      <c r="DI549" s="116"/>
      <c r="DJ549" s="116"/>
      <c r="DK549" s="116"/>
      <c r="DL549" s="116"/>
      <c r="DM549" s="116"/>
      <c r="DN549" s="116">
        <v>740</v>
      </c>
      <c r="DO549" s="74">
        <f t="shared" si="978"/>
        <v>0</v>
      </c>
      <c r="DQ549" s="115"/>
      <c r="DS549" s="78"/>
      <c r="DT549" s="37"/>
      <c r="DU549" s="118"/>
      <c r="DV549" s="117"/>
      <c r="DW549" s="117"/>
      <c r="DX549" s="117"/>
      <c r="DY549" s="117"/>
      <c r="DZ549" s="117"/>
      <c r="EA549" s="117"/>
      <c r="EB549" s="117"/>
      <c r="EC549" s="117"/>
      <c r="ED549" s="117"/>
      <c r="EE549" s="117"/>
      <c r="EF549" s="117"/>
      <c r="EG549" s="116"/>
      <c r="EH549" s="116"/>
      <c r="EI549" s="116"/>
      <c r="EJ549" s="116"/>
      <c r="EK549" s="116"/>
      <c r="EL549" s="116"/>
      <c r="EM549" s="116"/>
      <c r="EN549" s="74">
        <f t="shared" si="979"/>
        <v>0</v>
      </c>
      <c r="EP549" s="115"/>
      <c r="ER549" s="78"/>
      <c r="ES549" s="37"/>
      <c r="ET549" s="118"/>
      <c r="EU549" s="117"/>
      <c r="EV549" s="117"/>
      <c r="EW549" s="117"/>
      <c r="EX549" s="117"/>
      <c r="EY549" s="117"/>
      <c r="EZ549" s="117"/>
      <c r="FA549" s="117"/>
      <c r="FB549" s="117"/>
      <c r="FC549" s="117"/>
      <c r="FD549" s="117"/>
      <c r="FE549" s="117"/>
      <c r="FF549" s="117"/>
      <c r="FG549" s="117"/>
      <c r="FH549" s="116"/>
      <c r="FI549" s="116"/>
      <c r="FJ549" s="116"/>
      <c r="FK549" s="116"/>
      <c r="FL549" s="116"/>
      <c r="FM549" s="74">
        <f t="shared" si="980"/>
        <v>0</v>
      </c>
      <c r="FO549" s="115"/>
      <c r="FQ549" s="78"/>
      <c r="FR549" s="37"/>
      <c r="FS549" s="118"/>
      <c r="FT549" s="117"/>
      <c r="FU549" s="117"/>
      <c r="FV549" s="117"/>
      <c r="FW549" s="117"/>
      <c r="FX549" s="117"/>
      <c r="FY549" s="117"/>
      <c r="FZ549" s="117"/>
      <c r="GA549" s="117"/>
      <c r="GB549" s="117"/>
      <c r="GC549" s="117"/>
      <c r="GD549" s="117"/>
      <c r="GE549" s="117"/>
      <c r="GF549" s="117"/>
      <c r="GG549" s="116"/>
      <c r="GH549" s="116"/>
      <c r="GI549" s="116"/>
      <c r="GJ549" s="116"/>
      <c r="GK549" s="116"/>
      <c r="GL549" s="74">
        <f t="shared" si="981"/>
        <v>0</v>
      </c>
      <c r="GN549" s="115"/>
      <c r="GP549" s="78"/>
      <c r="GQ549" s="37"/>
      <c r="GR549" s="118"/>
      <c r="GS549" s="117"/>
      <c r="GT549" s="117"/>
      <c r="GU549" s="117"/>
      <c r="GV549" s="117"/>
      <c r="GW549" s="117"/>
      <c r="GX549" s="117"/>
      <c r="GY549" s="117"/>
      <c r="GZ549" s="117"/>
      <c r="HA549" s="117"/>
      <c r="HB549" s="117"/>
      <c r="HC549" s="117"/>
      <c r="HD549" s="117"/>
      <c r="HE549" s="117"/>
      <c r="HF549" s="116"/>
      <c r="HG549" s="116"/>
      <c r="HH549" s="116"/>
      <c r="HI549" s="116"/>
      <c r="HJ549" s="116"/>
      <c r="HK549" s="74">
        <f t="shared" si="982"/>
        <v>0</v>
      </c>
      <c r="HM549" s="115"/>
      <c r="HO549" s="78"/>
      <c r="HP549" s="37"/>
      <c r="HQ549" s="118"/>
      <c r="HR549" s="117"/>
      <c r="HS549" s="117"/>
      <c r="HT549" s="117"/>
      <c r="HU549" s="117"/>
      <c r="HV549" s="117"/>
      <c r="HW549" s="117"/>
      <c r="HX549" s="117"/>
      <c r="HY549" s="117"/>
      <c r="HZ549" s="117"/>
      <c r="IA549" s="117"/>
      <c r="IB549" s="117"/>
      <c r="IC549" s="117"/>
      <c r="ID549" s="117"/>
      <c r="IE549" s="116"/>
      <c r="IF549" s="116"/>
      <c r="IG549" s="116"/>
      <c r="IH549" s="116"/>
      <c r="II549" s="116"/>
      <c r="IJ549" s="74">
        <f t="shared" si="983"/>
        <v>0</v>
      </c>
      <c r="IL549" s="115"/>
      <c r="IN549" s="78"/>
      <c r="IO549" s="37"/>
      <c r="IP549" s="118"/>
      <c r="IQ549" s="117"/>
      <c r="IR549" s="117"/>
      <c r="IS549" s="117"/>
      <c r="IT549" s="117"/>
      <c r="IU549" s="117"/>
      <c r="IV549" s="117"/>
      <c r="IW549" s="117"/>
      <c r="IX549" s="116"/>
      <c r="IY549" s="116"/>
      <c r="IZ549" s="116"/>
      <c r="JA549" s="116"/>
      <c r="JB549" s="116"/>
      <c r="JC549" s="116"/>
      <c r="JD549" s="116"/>
      <c r="JE549" s="116"/>
      <c r="JF549" s="116"/>
      <c r="JG549" s="116"/>
      <c r="JH549" s="116"/>
      <c r="JI549" s="74">
        <f t="shared" si="984"/>
        <v>0</v>
      </c>
      <c r="JK549" s="115"/>
      <c r="JM549" s="78"/>
      <c r="JN549" s="37"/>
      <c r="JO549" s="118"/>
      <c r="JP549" s="117"/>
      <c r="JQ549" s="117"/>
      <c r="JR549" s="117"/>
      <c r="JS549" s="117"/>
      <c r="JT549" s="117"/>
      <c r="JU549" s="117"/>
      <c r="JV549" s="117"/>
      <c r="JW549" s="116"/>
      <c r="JX549" s="116"/>
      <c r="JY549" s="116"/>
      <c r="JZ549" s="116"/>
      <c r="KA549" s="116"/>
      <c r="KB549" s="116"/>
      <c r="KC549" s="116"/>
      <c r="KD549" s="116"/>
      <c r="KE549" s="116"/>
      <c r="KF549" s="116"/>
      <c r="KG549" s="116"/>
      <c r="KH549" s="74">
        <f t="shared" si="985"/>
        <v>0</v>
      </c>
      <c r="KJ549" s="115"/>
      <c r="KL549" s="78"/>
      <c r="KM549" s="37"/>
      <c r="KN549" s="118"/>
      <c r="KO549" s="117"/>
      <c r="KP549" s="117"/>
      <c r="KQ549" s="117"/>
      <c r="KR549" s="117"/>
      <c r="KS549" s="117"/>
      <c r="KT549" s="117"/>
      <c r="KU549" s="117"/>
      <c r="KV549" s="116"/>
      <c r="KW549" s="116"/>
      <c r="KX549" s="116"/>
      <c r="KY549" s="116"/>
      <c r="KZ549" s="116"/>
      <c r="LA549" s="116"/>
      <c r="LB549" s="116"/>
      <c r="LC549" s="116"/>
      <c r="LD549" s="116"/>
      <c r="LE549" s="116"/>
      <c r="LF549" s="116"/>
      <c r="LG549" s="74">
        <f t="shared" si="986"/>
        <v>0</v>
      </c>
      <c r="LI549" s="115"/>
      <c r="LK549" s="78"/>
      <c r="LL549" s="37"/>
      <c r="LM549" s="118"/>
      <c r="LN549" s="117"/>
      <c r="LO549" s="117"/>
      <c r="LP549" s="117"/>
      <c r="LQ549" s="117"/>
      <c r="LR549" s="117"/>
      <c r="LS549" s="117"/>
      <c r="LT549" s="117"/>
      <c r="LU549" s="116"/>
      <c r="LV549" s="116"/>
      <c r="LW549" s="116"/>
      <c r="LX549" s="116"/>
      <c r="LY549" s="116"/>
      <c r="LZ549" s="116"/>
      <c r="MA549" s="116"/>
      <c r="MB549" s="116"/>
      <c r="MC549" s="116"/>
      <c r="MD549" s="116"/>
      <c r="ME549" s="116"/>
      <c r="MF549" s="74">
        <f t="shared" si="987"/>
        <v>0</v>
      </c>
      <c r="MH549" s="115"/>
      <c r="MJ549" s="78"/>
      <c r="MK549" s="37"/>
      <c r="ML549" s="118"/>
      <c r="MM549" s="117"/>
      <c r="MN549" s="117"/>
      <c r="MO549" s="117"/>
      <c r="MP549" s="117"/>
      <c r="MQ549" s="117"/>
      <c r="MR549" s="117"/>
      <c r="MS549" s="117"/>
      <c r="MT549" s="116"/>
      <c r="MU549" s="116"/>
      <c r="MV549" s="116"/>
      <c r="MW549" s="116"/>
      <c r="MX549" s="116"/>
      <c r="MY549" s="116"/>
      <c r="MZ549" s="116"/>
      <c r="NA549" s="116"/>
      <c r="NB549" s="116"/>
      <c r="NC549" s="116"/>
      <c r="ND549" s="116"/>
      <c r="NE549" s="74">
        <f t="shared" si="988"/>
        <v>0</v>
      </c>
      <c r="NG549" s="115"/>
      <c r="NI549" s="78"/>
      <c r="NJ549" s="37"/>
      <c r="NK549" s="118"/>
      <c r="NL549" s="117"/>
      <c r="NM549" s="117"/>
      <c r="NN549" s="117"/>
      <c r="NO549" s="117"/>
      <c r="NP549" s="117"/>
      <c r="NQ549" s="117"/>
      <c r="NR549" s="117"/>
      <c r="NS549" s="117"/>
      <c r="NT549" s="117"/>
      <c r="NU549" s="117"/>
      <c r="NV549" s="117"/>
      <c r="NW549" s="117"/>
      <c r="NX549" s="117"/>
      <c r="NY549" s="117"/>
      <c r="NZ549" s="117"/>
      <c r="OA549" s="116"/>
      <c r="OB549" s="117"/>
      <c r="OC549" s="116"/>
      <c r="OD549" s="74">
        <f t="shared" si="989"/>
        <v>0</v>
      </c>
      <c r="OF549" s="115"/>
      <c r="OH549" s="78"/>
      <c r="OI549" s="37"/>
      <c r="OJ549" s="118"/>
      <c r="OK549" s="117"/>
      <c r="OL549" s="117"/>
      <c r="OM549" s="117"/>
      <c r="ON549" s="117"/>
      <c r="OO549" s="117"/>
      <c r="OP549" s="117"/>
      <c r="OQ549" s="117"/>
      <c r="OR549" s="117"/>
      <c r="OS549" s="117"/>
      <c r="OT549" s="117"/>
      <c r="OU549" s="117"/>
      <c r="OV549" s="117"/>
      <c r="OW549" s="117"/>
      <c r="OX549" s="117"/>
      <c r="OY549" s="117"/>
      <c r="OZ549" s="116"/>
      <c r="PA549" s="117"/>
      <c r="PB549" s="116"/>
      <c r="PC549" s="74">
        <f t="shared" si="990"/>
        <v>0</v>
      </c>
      <c r="PE549" s="115"/>
      <c r="PG549" s="78"/>
      <c r="PH549" s="37"/>
      <c r="PI549" s="118"/>
      <c r="PJ549" s="117"/>
      <c r="PK549" s="117"/>
      <c r="PL549" s="117"/>
      <c r="PM549" s="117"/>
      <c r="PN549" s="117"/>
      <c r="PO549" s="117"/>
      <c r="PP549" s="117"/>
      <c r="PQ549" s="117"/>
      <c r="PR549" s="117"/>
      <c r="PS549" s="117"/>
      <c r="PT549" s="117"/>
      <c r="PU549" s="117"/>
      <c r="PV549" s="117"/>
      <c r="PW549" s="117"/>
      <c r="PX549" s="117"/>
      <c r="PY549" s="116"/>
      <c r="PZ549" s="117"/>
      <c r="QA549" s="116"/>
      <c r="QB549" s="74">
        <f t="shared" si="991"/>
        <v>0</v>
      </c>
      <c r="QD549" s="115"/>
      <c r="QF549" s="78"/>
      <c r="QG549" s="37"/>
      <c r="QH549" s="118"/>
      <c r="QI549" s="117"/>
      <c r="QJ549" s="117"/>
      <c r="QK549" s="117"/>
      <c r="QL549" s="117"/>
      <c r="QM549" s="117"/>
      <c r="QN549" s="117"/>
      <c r="QO549" s="117"/>
      <c r="QP549" s="117"/>
      <c r="QQ549" s="117"/>
      <c r="QR549" s="117"/>
      <c r="QS549" s="117"/>
      <c r="QT549" s="117"/>
      <c r="QU549" s="117"/>
      <c r="QV549" s="117"/>
      <c r="QW549" s="117"/>
      <c r="QX549" s="116"/>
      <c r="QY549" s="117"/>
      <c r="QZ549" s="116">
        <v>590</v>
      </c>
      <c r="RA549" s="74">
        <f t="shared" si="992"/>
        <v>0</v>
      </c>
      <c r="RC549" s="115"/>
      <c r="RE549" s="78"/>
      <c r="RF549" s="37"/>
      <c r="RG549" s="118"/>
      <c r="RH549" s="117"/>
      <c r="RI549" s="117"/>
      <c r="RJ549" s="117"/>
      <c r="RK549" s="117"/>
      <c r="RL549" s="117"/>
      <c r="RM549" s="117"/>
      <c r="RN549" s="117"/>
      <c r="RO549" s="117"/>
      <c r="RP549" s="117"/>
      <c r="RQ549" s="117"/>
      <c r="RR549" s="117"/>
      <c r="RS549" s="117"/>
      <c r="RT549" s="117"/>
      <c r="RU549" s="117"/>
      <c r="RV549" s="117"/>
      <c r="RW549" s="116"/>
      <c r="RX549" s="117"/>
      <c r="RY549" s="116"/>
      <c r="RZ549" s="74">
        <f t="shared" si="993"/>
        <v>0</v>
      </c>
      <c r="SB549" s="115"/>
      <c r="SD549" s="78"/>
      <c r="SE549" s="37"/>
      <c r="SF549" s="118"/>
      <c r="SG549" s="117"/>
      <c r="SH549" s="117"/>
      <c r="SI549" s="117"/>
      <c r="SJ549" s="117"/>
      <c r="SK549" s="117"/>
      <c r="SL549" s="117"/>
      <c r="SM549" s="117"/>
      <c r="SN549" s="117"/>
      <c r="SO549" s="117"/>
      <c r="SP549" s="117"/>
      <c r="SQ549" s="117"/>
      <c r="SR549" s="117"/>
      <c r="SS549" s="117"/>
      <c r="ST549" s="117"/>
      <c r="SU549" s="117"/>
      <c r="SV549" s="116"/>
      <c r="SW549" s="117"/>
      <c r="SX549" s="116"/>
      <c r="SY549" s="74">
        <f t="shared" si="994"/>
        <v>0</v>
      </c>
      <c r="TA549" s="115"/>
      <c r="TC549" s="78"/>
      <c r="TD549" s="37"/>
      <c r="TE549" s="118"/>
      <c r="TF549" s="117"/>
      <c r="TG549" s="117"/>
      <c r="TH549" s="117"/>
      <c r="TI549" s="117"/>
      <c r="TJ549" s="117"/>
      <c r="TK549" s="117"/>
      <c r="TL549" s="117"/>
      <c r="TM549" s="117"/>
      <c r="TN549" s="117"/>
      <c r="TO549" s="117"/>
      <c r="TP549" s="117"/>
      <c r="TQ549" s="117"/>
      <c r="TR549" s="117"/>
      <c r="TS549" s="117"/>
      <c r="TT549" s="117"/>
      <c r="TU549" s="116"/>
      <c r="TV549" s="117"/>
      <c r="TW549" s="116"/>
      <c r="TX549" s="74">
        <f t="shared" si="995"/>
        <v>0</v>
      </c>
      <c r="TZ549" s="115"/>
      <c r="UB549" s="78"/>
      <c r="UC549" s="37"/>
      <c r="UD549" s="118"/>
      <c r="UE549" s="117"/>
      <c r="UF549" s="117"/>
      <c r="UG549" s="117"/>
      <c r="UH549" s="117"/>
      <c r="UI549" s="117"/>
      <c r="UJ549" s="117"/>
      <c r="UK549" s="117"/>
      <c r="UL549" s="117"/>
      <c r="UM549" s="117"/>
      <c r="UN549" s="117"/>
      <c r="UO549" s="117"/>
      <c r="UP549" s="117"/>
      <c r="UQ549" s="117"/>
      <c r="UR549" s="117"/>
      <c r="US549" s="117"/>
      <c r="UT549" s="116"/>
      <c r="UU549" s="117"/>
      <c r="UV549" s="116"/>
      <c r="UW549" s="74">
        <f t="shared" si="996"/>
        <v>0</v>
      </c>
      <c r="UY549" s="115"/>
      <c r="VA549" s="78"/>
      <c r="VB549" s="37"/>
      <c r="VC549" s="118"/>
      <c r="VD549" s="117"/>
      <c r="VE549" s="117"/>
      <c r="VF549" s="117"/>
      <c r="VG549" s="117"/>
      <c r="VH549" s="117"/>
      <c r="VI549" s="117"/>
      <c r="VJ549" s="117"/>
      <c r="VK549" s="117"/>
      <c r="VL549" s="117"/>
      <c r="VM549" s="117"/>
      <c r="VN549" s="117"/>
      <c r="VO549" s="117"/>
      <c r="VP549" s="117"/>
      <c r="VQ549" s="117"/>
      <c r="VR549" s="117"/>
      <c r="VS549" s="116"/>
      <c r="VT549" s="117"/>
      <c r="VU549" s="116"/>
      <c r="VV549" s="74">
        <f t="shared" si="997"/>
        <v>0</v>
      </c>
    </row>
    <row r="550" spans="2:596" s="38" customFormat="1" outlineLevel="1">
      <c r="B550" s="88"/>
      <c r="C550" s="89">
        <f>IF(ISERROR(I550+1)=TRUE,I550,IF(I550="","",MAX(C$15:C549)+1))</f>
        <v>393</v>
      </c>
      <c r="D550" s="88">
        <f t="shared" si="999"/>
        <v>1</v>
      </c>
      <c r="E550" s="3"/>
      <c r="G550" s="115"/>
      <c r="I550" s="95">
        <f t="shared" si="998"/>
        <v>404</v>
      </c>
      <c r="J550" s="94" t="s">
        <v>288</v>
      </c>
      <c r="K550" s="93"/>
      <c r="L550" s="93"/>
      <c r="M550" s="93"/>
      <c r="N550" s="93"/>
      <c r="O550" s="92"/>
      <c r="P550" s="91" t="s">
        <v>263</v>
      </c>
      <c r="Q550" s="297"/>
      <c r="R550" s="90" t="s">
        <v>141</v>
      </c>
      <c r="S550" s="298"/>
      <c r="U550" s="115"/>
      <c r="W550" s="78"/>
      <c r="X550" s="37"/>
      <c r="Y550" s="118"/>
      <c r="Z550" s="117"/>
      <c r="AA550" s="119"/>
      <c r="AB550" s="117"/>
      <c r="AC550" s="119"/>
      <c r="AD550" s="117"/>
      <c r="AE550" s="117"/>
      <c r="AF550" s="117"/>
      <c r="AG550" s="117"/>
      <c r="AH550" s="117"/>
      <c r="AI550" s="117"/>
      <c r="AJ550" s="117"/>
      <c r="AK550" s="116"/>
      <c r="AL550" s="116"/>
      <c r="AM550" s="116"/>
      <c r="AN550" s="116"/>
      <c r="AO550" s="116"/>
      <c r="AP550" s="116"/>
      <c r="AQ550" s="116"/>
      <c r="AR550" s="74">
        <f t="shared" si="975"/>
        <v>0</v>
      </c>
      <c r="AT550" s="115"/>
      <c r="AV550" s="78"/>
      <c r="AW550" s="37"/>
      <c r="AX550" s="118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6"/>
      <c r="BK550" s="116"/>
      <c r="BL550" s="116"/>
      <c r="BM550" s="116"/>
      <c r="BN550" s="116"/>
      <c r="BO550" s="116"/>
      <c r="BP550" s="116"/>
      <c r="BQ550" s="74">
        <f t="shared" si="976"/>
        <v>0</v>
      </c>
      <c r="BS550" s="115"/>
      <c r="BU550" s="78"/>
      <c r="BV550" s="37"/>
      <c r="BW550" s="118"/>
      <c r="BX550" s="117"/>
      <c r="BY550" s="117"/>
      <c r="BZ550" s="117"/>
      <c r="CA550" s="117"/>
      <c r="CB550" s="117"/>
      <c r="CC550" s="117"/>
      <c r="CD550" s="117"/>
      <c r="CE550" s="117"/>
      <c r="CF550" s="117"/>
      <c r="CG550" s="117"/>
      <c r="CH550" s="117"/>
      <c r="CI550" s="116"/>
      <c r="CJ550" s="116"/>
      <c r="CK550" s="116"/>
      <c r="CL550" s="116"/>
      <c r="CM550" s="116"/>
      <c r="CN550" s="116"/>
      <c r="CO550" s="116"/>
      <c r="CP550" s="74">
        <f t="shared" si="977"/>
        <v>0</v>
      </c>
      <c r="CR550" s="115"/>
      <c r="CT550" s="78"/>
      <c r="CU550" s="37"/>
      <c r="CV550" s="118"/>
      <c r="CW550" s="117"/>
      <c r="CX550" s="117"/>
      <c r="CY550" s="117"/>
      <c r="CZ550" s="117"/>
      <c r="DA550" s="117"/>
      <c r="DB550" s="117"/>
      <c r="DC550" s="117"/>
      <c r="DD550" s="117"/>
      <c r="DE550" s="117"/>
      <c r="DF550" s="117"/>
      <c r="DG550" s="117"/>
      <c r="DH550" s="116"/>
      <c r="DI550" s="116"/>
      <c r="DJ550" s="116"/>
      <c r="DK550" s="116"/>
      <c r="DL550" s="116"/>
      <c r="DM550" s="116"/>
      <c r="DN550" s="116">
        <v>2</v>
      </c>
      <c r="DO550" s="74">
        <f t="shared" si="978"/>
        <v>0</v>
      </c>
      <c r="DQ550" s="115"/>
      <c r="DS550" s="78"/>
      <c r="DT550" s="37"/>
      <c r="DU550" s="118"/>
      <c r="DV550" s="117"/>
      <c r="DW550" s="117"/>
      <c r="DX550" s="117"/>
      <c r="DY550" s="117"/>
      <c r="DZ550" s="117"/>
      <c r="EA550" s="117"/>
      <c r="EB550" s="117"/>
      <c r="EC550" s="117"/>
      <c r="ED550" s="117"/>
      <c r="EE550" s="117"/>
      <c r="EF550" s="117"/>
      <c r="EG550" s="116"/>
      <c r="EH550" s="116"/>
      <c r="EI550" s="116"/>
      <c r="EJ550" s="116"/>
      <c r="EK550" s="116"/>
      <c r="EL550" s="116"/>
      <c r="EM550" s="116"/>
      <c r="EN550" s="74">
        <f t="shared" si="979"/>
        <v>0</v>
      </c>
      <c r="EP550" s="115"/>
      <c r="ER550" s="78"/>
      <c r="ES550" s="37"/>
      <c r="ET550" s="118"/>
      <c r="EU550" s="117"/>
      <c r="EV550" s="117"/>
      <c r="EW550" s="117"/>
      <c r="EX550" s="117"/>
      <c r="EY550" s="117"/>
      <c r="EZ550" s="117"/>
      <c r="FA550" s="117"/>
      <c r="FB550" s="117"/>
      <c r="FC550" s="117"/>
      <c r="FD550" s="117"/>
      <c r="FE550" s="117"/>
      <c r="FF550" s="117"/>
      <c r="FG550" s="117"/>
      <c r="FH550" s="116"/>
      <c r="FI550" s="116"/>
      <c r="FJ550" s="116"/>
      <c r="FK550" s="116"/>
      <c r="FL550" s="116"/>
      <c r="FM550" s="74">
        <f t="shared" si="980"/>
        <v>0</v>
      </c>
      <c r="FO550" s="115"/>
      <c r="FQ550" s="78"/>
      <c r="FR550" s="37"/>
      <c r="FS550" s="118"/>
      <c r="FT550" s="117"/>
      <c r="FU550" s="117"/>
      <c r="FV550" s="117"/>
      <c r="FW550" s="117"/>
      <c r="FX550" s="117"/>
      <c r="FY550" s="117"/>
      <c r="FZ550" s="117"/>
      <c r="GA550" s="117"/>
      <c r="GB550" s="117"/>
      <c r="GC550" s="117"/>
      <c r="GD550" s="117"/>
      <c r="GE550" s="117"/>
      <c r="GF550" s="117"/>
      <c r="GG550" s="116"/>
      <c r="GH550" s="116"/>
      <c r="GI550" s="116"/>
      <c r="GJ550" s="116"/>
      <c r="GK550" s="116"/>
      <c r="GL550" s="74">
        <f t="shared" si="981"/>
        <v>0</v>
      </c>
      <c r="GN550" s="115"/>
      <c r="GP550" s="78"/>
      <c r="GQ550" s="37"/>
      <c r="GR550" s="118"/>
      <c r="GS550" s="117"/>
      <c r="GT550" s="117"/>
      <c r="GU550" s="117"/>
      <c r="GV550" s="117"/>
      <c r="GW550" s="117"/>
      <c r="GX550" s="117"/>
      <c r="GY550" s="117"/>
      <c r="GZ550" s="117"/>
      <c r="HA550" s="117"/>
      <c r="HB550" s="117"/>
      <c r="HC550" s="117"/>
      <c r="HD550" s="117"/>
      <c r="HE550" s="117"/>
      <c r="HF550" s="116"/>
      <c r="HG550" s="116"/>
      <c r="HH550" s="116"/>
      <c r="HI550" s="116"/>
      <c r="HJ550" s="116"/>
      <c r="HK550" s="74">
        <f t="shared" si="982"/>
        <v>0</v>
      </c>
      <c r="HM550" s="115"/>
      <c r="HO550" s="78"/>
      <c r="HP550" s="37"/>
      <c r="HQ550" s="118"/>
      <c r="HR550" s="117"/>
      <c r="HS550" s="117"/>
      <c r="HT550" s="117"/>
      <c r="HU550" s="117"/>
      <c r="HV550" s="117"/>
      <c r="HW550" s="117"/>
      <c r="HX550" s="117"/>
      <c r="HY550" s="117"/>
      <c r="HZ550" s="117"/>
      <c r="IA550" s="117"/>
      <c r="IB550" s="117"/>
      <c r="IC550" s="117"/>
      <c r="ID550" s="117"/>
      <c r="IE550" s="116"/>
      <c r="IF550" s="116"/>
      <c r="IG550" s="116"/>
      <c r="IH550" s="116"/>
      <c r="II550" s="116"/>
      <c r="IJ550" s="74">
        <f t="shared" si="983"/>
        <v>0</v>
      </c>
      <c r="IL550" s="115"/>
      <c r="IN550" s="78"/>
      <c r="IO550" s="37"/>
      <c r="IP550" s="118"/>
      <c r="IQ550" s="117"/>
      <c r="IR550" s="117"/>
      <c r="IS550" s="117"/>
      <c r="IT550" s="117"/>
      <c r="IU550" s="117"/>
      <c r="IV550" s="117"/>
      <c r="IW550" s="117"/>
      <c r="IX550" s="116"/>
      <c r="IY550" s="116"/>
      <c r="IZ550" s="116"/>
      <c r="JA550" s="116"/>
      <c r="JB550" s="116"/>
      <c r="JC550" s="116"/>
      <c r="JD550" s="116"/>
      <c r="JE550" s="116"/>
      <c r="JF550" s="116"/>
      <c r="JG550" s="116"/>
      <c r="JH550" s="116"/>
      <c r="JI550" s="74">
        <f t="shared" si="984"/>
        <v>0</v>
      </c>
      <c r="JK550" s="115"/>
      <c r="JM550" s="78"/>
      <c r="JN550" s="37"/>
      <c r="JO550" s="118"/>
      <c r="JP550" s="117"/>
      <c r="JQ550" s="117"/>
      <c r="JR550" s="117"/>
      <c r="JS550" s="117"/>
      <c r="JT550" s="117"/>
      <c r="JU550" s="117"/>
      <c r="JV550" s="117"/>
      <c r="JW550" s="116"/>
      <c r="JX550" s="116"/>
      <c r="JY550" s="116"/>
      <c r="JZ550" s="116"/>
      <c r="KA550" s="116"/>
      <c r="KB550" s="116"/>
      <c r="KC550" s="116"/>
      <c r="KD550" s="116"/>
      <c r="KE550" s="116"/>
      <c r="KF550" s="116"/>
      <c r="KG550" s="116"/>
      <c r="KH550" s="74">
        <f t="shared" si="985"/>
        <v>0</v>
      </c>
      <c r="KJ550" s="115"/>
      <c r="KL550" s="78"/>
      <c r="KM550" s="37"/>
      <c r="KN550" s="118"/>
      <c r="KO550" s="117"/>
      <c r="KP550" s="117"/>
      <c r="KQ550" s="117"/>
      <c r="KR550" s="117"/>
      <c r="KS550" s="117"/>
      <c r="KT550" s="117"/>
      <c r="KU550" s="117"/>
      <c r="KV550" s="116"/>
      <c r="KW550" s="116"/>
      <c r="KX550" s="116"/>
      <c r="KY550" s="116"/>
      <c r="KZ550" s="116"/>
      <c r="LA550" s="116"/>
      <c r="LB550" s="116"/>
      <c r="LC550" s="116"/>
      <c r="LD550" s="116"/>
      <c r="LE550" s="116"/>
      <c r="LF550" s="116"/>
      <c r="LG550" s="74">
        <f t="shared" si="986"/>
        <v>0</v>
      </c>
      <c r="LI550" s="115"/>
      <c r="LK550" s="78"/>
      <c r="LL550" s="37"/>
      <c r="LM550" s="118"/>
      <c r="LN550" s="117"/>
      <c r="LO550" s="117"/>
      <c r="LP550" s="117"/>
      <c r="LQ550" s="117"/>
      <c r="LR550" s="117"/>
      <c r="LS550" s="117"/>
      <c r="LT550" s="117"/>
      <c r="LU550" s="116"/>
      <c r="LV550" s="116"/>
      <c r="LW550" s="116"/>
      <c r="LX550" s="116"/>
      <c r="LY550" s="116"/>
      <c r="LZ550" s="116"/>
      <c r="MA550" s="116"/>
      <c r="MB550" s="116"/>
      <c r="MC550" s="116"/>
      <c r="MD550" s="116"/>
      <c r="ME550" s="116"/>
      <c r="MF550" s="74">
        <f t="shared" si="987"/>
        <v>0</v>
      </c>
      <c r="MH550" s="115"/>
      <c r="MJ550" s="78"/>
      <c r="MK550" s="37"/>
      <c r="ML550" s="118"/>
      <c r="MM550" s="117"/>
      <c r="MN550" s="117"/>
      <c r="MO550" s="117"/>
      <c r="MP550" s="117"/>
      <c r="MQ550" s="117"/>
      <c r="MR550" s="117"/>
      <c r="MS550" s="117"/>
      <c r="MT550" s="116"/>
      <c r="MU550" s="116"/>
      <c r="MV550" s="116"/>
      <c r="MW550" s="116"/>
      <c r="MX550" s="116"/>
      <c r="MY550" s="116"/>
      <c r="MZ550" s="116"/>
      <c r="NA550" s="116"/>
      <c r="NB550" s="116"/>
      <c r="NC550" s="116"/>
      <c r="ND550" s="116"/>
      <c r="NE550" s="74">
        <f t="shared" si="988"/>
        <v>0</v>
      </c>
      <c r="NG550" s="115"/>
      <c r="NI550" s="78"/>
      <c r="NJ550" s="37"/>
      <c r="NK550" s="118"/>
      <c r="NL550" s="117"/>
      <c r="NM550" s="117"/>
      <c r="NN550" s="117"/>
      <c r="NO550" s="117"/>
      <c r="NP550" s="117"/>
      <c r="NQ550" s="117"/>
      <c r="NR550" s="117"/>
      <c r="NS550" s="117"/>
      <c r="NT550" s="117"/>
      <c r="NU550" s="117"/>
      <c r="NV550" s="117"/>
      <c r="NW550" s="117"/>
      <c r="NX550" s="117"/>
      <c r="NY550" s="117"/>
      <c r="NZ550" s="117"/>
      <c r="OA550" s="116"/>
      <c r="OB550" s="117"/>
      <c r="OC550" s="116"/>
      <c r="OD550" s="74">
        <f t="shared" si="989"/>
        <v>0</v>
      </c>
      <c r="OF550" s="115"/>
      <c r="OH550" s="78"/>
      <c r="OI550" s="37"/>
      <c r="OJ550" s="118"/>
      <c r="OK550" s="117"/>
      <c r="OL550" s="117"/>
      <c r="OM550" s="117"/>
      <c r="ON550" s="117"/>
      <c r="OO550" s="117"/>
      <c r="OP550" s="117"/>
      <c r="OQ550" s="117"/>
      <c r="OR550" s="117"/>
      <c r="OS550" s="117"/>
      <c r="OT550" s="117"/>
      <c r="OU550" s="117"/>
      <c r="OV550" s="117"/>
      <c r="OW550" s="117"/>
      <c r="OX550" s="117"/>
      <c r="OY550" s="117"/>
      <c r="OZ550" s="116"/>
      <c r="PA550" s="117"/>
      <c r="PB550" s="116"/>
      <c r="PC550" s="74">
        <f t="shared" si="990"/>
        <v>0</v>
      </c>
      <c r="PE550" s="115"/>
      <c r="PG550" s="78"/>
      <c r="PH550" s="37"/>
      <c r="PI550" s="118"/>
      <c r="PJ550" s="117"/>
      <c r="PK550" s="117"/>
      <c r="PL550" s="117"/>
      <c r="PM550" s="117"/>
      <c r="PN550" s="117"/>
      <c r="PO550" s="117"/>
      <c r="PP550" s="117"/>
      <c r="PQ550" s="117"/>
      <c r="PR550" s="117"/>
      <c r="PS550" s="117"/>
      <c r="PT550" s="117"/>
      <c r="PU550" s="117"/>
      <c r="PV550" s="117"/>
      <c r="PW550" s="117"/>
      <c r="PX550" s="117"/>
      <c r="PY550" s="116"/>
      <c r="PZ550" s="117"/>
      <c r="QA550" s="116"/>
      <c r="QB550" s="74">
        <f t="shared" si="991"/>
        <v>0</v>
      </c>
      <c r="QD550" s="115"/>
      <c r="QF550" s="78"/>
      <c r="QG550" s="37"/>
      <c r="QH550" s="118"/>
      <c r="QI550" s="117"/>
      <c r="QJ550" s="117"/>
      <c r="QK550" s="117"/>
      <c r="QL550" s="117"/>
      <c r="QM550" s="117"/>
      <c r="QN550" s="117"/>
      <c r="QO550" s="117"/>
      <c r="QP550" s="117"/>
      <c r="QQ550" s="117"/>
      <c r="QR550" s="117"/>
      <c r="QS550" s="117"/>
      <c r="QT550" s="117"/>
      <c r="QU550" s="117"/>
      <c r="QV550" s="117"/>
      <c r="QW550" s="117"/>
      <c r="QX550" s="116"/>
      <c r="QY550" s="117"/>
      <c r="QZ550" s="116">
        <v>2</v>
      </c>
      <c r="RA550" s="74">
        <f t="shared" si="992"/>
        <v>0</v>
      </c>
      <c r="RC550" s="115"/>
      <c r="RE550" s="78"/>
      <c r="RF550" s="37"/>
      <c r="RG550" s="118"/>
      <c r="RH550" s="117"/>
      <c r="RI550" s="117"/>
      <c r="RJ550" s="117"/>
      <c r="RK550" s="117"/>
      <c r="RL550" s="117"/>
      <c r="RM550" s="117"/>
      <c r="RN550" s="117"/>
      <c r="RO550" s="117"/>
      <c r="RP550" s="117"/>
      <c r="RQ550" s="117"/>
      <c r="RR550" s="117"/>
      <c r="RS550" s="117"/>
      <c r="RT550" s="117"/>
      <c r="RU550" s="117"/>
      <c r="RV550" s="117"/>
      <c r="RW550" s="116"/>
      <c r="RX550" s="117"/>
      <c r="RY550" s="116"/>
      <c r="RZ550" s="74">
        <f t="shared" si="993"/>
        <v>0</v>
      </c>
      <c r="SB550" s="115"/>
      <c r="SD550" s="78"/>
      <c r="SE550" s="37"/>
      <c r="SF550" s="118"/>
      <c r="SG550" s="117"/>
      <c r="SH550" s="117"/>
      <c r="SI550" s="117"/>
      <c r="SJ550" s="117"/>
      <c r="SK550" s="117"/>
      <c r="SL550" s="117"/>
      <c r="SM550" s="117"/>
      <c r="SN550" s="117"/>
      <c r="SO550" s="117"/>
      <c r="SP550" s="117"/>
      <c r="SQ550" s="117"/>
      <c r="SR550" s="117"/>
      <c r="SS550" s="117"/>
      <c r="ST550" s="117"/>
      <c r="SU550" s="117"/>
      <c r="SV550" s="116"/>
      <c r="SW550" s="117"/>
      <c r="SX550" s="116"/>
      <c r="SY550" s="74">
        <f t="shared" si="994"/>
        <v>0</v>
      </c>
      <c r="TA550" s="115"/>
      <c r="TC550" s="78"/>
      <c r="TD550" s="37"/>
      <c r="TE550" s="118"/>
      <c r="TF550" s="117"/>
      <c r="TG550" s="117"/>
      <c r="TH550" s="117"/>
      <c r="TI550" s="117"/>
      <c r="TJ550" s="117"/>
      <c r="TK550" s="117"/>
      <c r="TL550" s="117"/>
      <c r="TM550" s="117"/>
      <c r="TN550" s="117"/>
      <c r="TO550" s="117"/>
      <c r="TP550" s="117"/>
      <c r="TQ550" s="117"/>
      <c r="TR550" s="117"/>
      <c r="TS550" s="117"/>
      <c r="TT550" s="117"/>
      <c r="TU550" s="116"/>
      <c r="TV550" s="117"/>
      <c r="TW550" s="116"/>
      <c r="TX550" s="74">
        <f t="shared" si="995"/>
        <v>0</v>
      </c>
      <c r="TZ550" s="115"/>
      <c r="UB550" s="78"/>
      <c r="UC550" s="37"/>
      <c r="UD550" s="118"/>
      <c r="UE550" s="117"/>
      <c r="UF550" s="117"/>
      <c r="UG550" s="117"/>
      <c r="UH550" s="117"/>
      <c r="UI550" s="117"/>
      <c r="UJ550" s="117"/>
      <c r="UK550" s="117"/>
      <c r="UL550" s="117"/>
      <c r="UM550" s="117"/>
      <c r="UN550" s="117"/>
      <c r="UO550" s="117"/>
      <c r="UP550" s="117"/>
      <c r="UQ550" s="117"/>
      <c r="UR550" s="117"/>
      <c r="US550" s="117"/>
      <c r="UT550" s="116"/>
      <c r="UU550" s="117"/>
      <c r="UV550" s="116"/>
      <c r="UW550" s="74">
        <f t="shared" si="996"/>
        <v>0</v>
      </c>
      <c r="UY550" s="115"/>
      <c r="VA550" s="78"/>
      <c r="VB550" s="37"/>
      <c r="VC550" s="118"/>
      <c r="VD550" s="117"/>
      <c r="VE550" s="117"/>
      <c r="VF550" s="117"/>
      <c r="VG550" s="117"/>
      <c r="VH550" s="117"/>
      <c r="VI550" s="117"/>
      <c r="VJ550" s="117"/>
      <c r="VK550" s="117"/>
      <c r="VL550" s="117"/>
      <c r="VM550" s="117"/>
      <c r="VN550" s="117"/>
      <c r="VO550" s="117"/>
      <c r="VP550" s="117"/>
      <c r="VQ550" s="117"/>
      <c r="VR550" s="117"/>
      <c r="VS550" s="116"/>
      <c r="VT550" s="117"/>
      <c r="VU550" s="116"/>
      <c r="VV550" s="74">
        <f t="shared" si="997"/>
        <v>0</v>
      </c>
    </row>
    <row r="551" spans="2:596" s="38" customFormat="1" outlineLevel="1">
      <c r="B551" s="88"/>
      <c r="C551" s="89">
        <f>IF(ISERROR(I551+1)=TRUE,I551,IF(I551="","",MAX(C$15:C550)+1))</f>
        <v>394</v>
      </c>
      <c r="D551" s="88">
        <f t="shared" si="999"/>
        <v>1</v>
      </c>
      <c r="E551" s="3"/>
      <c r="G551" s="115"/>
      <c r="I551" s="95">
        <f t="shared" si="998"/>
        <v>405</v>
      </c>
      <c r="J551" s="94" t="s">
        <v>287</v>
      </c>
      <c r="K551" s="93"/>
      <c r="L551" s="93"/>
      <c r="M551" s="93"/>
      <c r="N551" s="93"/>
      <c r="O551" s="92"/>
      <c r="P551" s="91" t="s">
        <v>172</v>
      </c>
      <c r="Q551" s="297"/>
      <c r="R551" s="90" t="s">
        <v>141</v>
      </c>
      <c r="S551" s="298"/>
      <c r="U551" s="115"/>
      <c r="W551" s="78"/>
      <c r="X551" s="37"/>
      <c r="Y551" s="118"/>
      <c r="Z551" s="117"/>
      <c r="AA551" s="119"/>
      <c r="AB551" s="117"/>
      <c r="AC551" s="119"/>
      <c r="AD551" s="117"/>
      <c r="AE551" s="117"/>
      <c r="AF551" s="117"/>
      <c r="AG551" s="117"/>
      <c r="AH551" s="117"/>
      <c r="AI551" s="117"/>
      <c r="AJ551" s="117"/>
      <c r="AK551" s="116"/>
      <c r="AL551" s="116"/>
      <c r="AM551" s="116"/>
      <c r="AN551" s="116"/>
      <c r="AO551" s="116"/>
      <c r="AP551" s="116"/>
      <c r="AQ551" s="116"/>
      <c r="AR551" s="74">
        <f t="shared" si="975"/>
        <v>0</v>
      </c>
      <c r="AT551" s="115"/>
      <c r="AV551" s="78"/>
      <c r="AW551" s="37"/>
      <c r="AX551" s="118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6"/>
      <c r="BK551" s="116"/>
      <c r="BL551" s="116"/>
      <c r="BM551" s="116"/>
      <c r="BN551" s="116"/>
      <c r="BO551" s="116"/>
      <c r="BP551" s="116"/>
      <c r="BQ551" s="74">
        <f t="shared" si="976"/>
        <v>0</v>
      </c>
      <c r="BS551" s="115"/>
      <c r="BU551" s="78"/>
      <c r="BV551" s="37"/>
      <c r="BW551" s="118"/>
      <c r="BX551" s="117"/>
      <c r="BY551" s="117"/>
      <c r="BZ551" s="117"/>
      <c r="CA551" s="117"/>
      <c r="CB551" s="117"/>
      <c r="CC551" s="117"/>
      <c r="CD551" s="117"/>
      <c r="CE551" s="117"/>
      <c r="CF551" s="117"/>
      <c r="CG551" s="117"/>
      <c r="CH551" s="117"/>
      <c r="CI551" s="116"/>
      <c r="CJ551" s="116"/>
      <c r="CK551" s="116"/>
      <c r="CL551" s="116"/>
      <c r="CM551" s="116"/>
      <c r="CN551" s="116"/>
      <c r="CO551" s="116"/>
      <c r="CP551" s="74">
        <f t="shared" si="977"/>
        <v>0</v>
      </c>
      <c r="CR551" s="115"/>
      <c r="CT551" s="78"/>
      <c r="CU551" s="37"/>
      <c r="CV551" s="118"/>
      <c r="CW551" s="117"/>
      <c r="CX551" s="117"/>
      <c r="CY551" s="117"/>
      <c r="CZ551" s="117"/>
      <c r="DA551" s="117"/>
      <c r="DB551" s="117"/>
      <c r="DC551" s="117"/>
      <c r="DD551" s="117"/>
      <c r="DE551" s="117"/>
      <c r="DF551" s="117"/>
      <c r="DG551" s="117"/>
      <c r="DH551" s="116"/>
      <c r="DI551" s="116"/>
      <c r="DJ551" s="116"/>
      <c r="DK551" s="116"/>
      <c r="DL551" s="116"/>
      <c r="DM551" s="116"/>
      <c r="DN551" s="116">
        <v>4</v>
      </c>
      <c r="DO551" s="74">
        <f t="shared" si="978"/>
        <v>0</v>
      </c>
      <c r="DQ551" s="115"/>
      <c r="DS551" s="78"/>
      <c r="DT551" s="37"/>
      <c r="DU551" s="118"/>
      <c r="DV551" s="117"/>
      <c r="DW551" s="117"/>
      <c r="DX551" s="117"/>
      <c r="DY551" s="117"/>
      <c r="DZ551" s="117"/>
      <c r="EA551" s="117"/>
      <c r="EB551" s="117"/>
      <c r="EC551" s="117"/>
      <c r="ED551" s="117"/>
      <c r="EE551" s="117"/>
      <c r="EF551" s="117"/>
      <c r="EG551" s="116"/>
      <c r="EH551" s="116"/>
      <c r="EI551" s="116"/>
      <c r="EJ551" s="116"/>
      <c r="EK551" s="116"/>
      <c r="EL551" s="116"/>
      <c r="EM551" s="116"/>
      <c r="EN551" s="74">
        <f t="shared" si="979"/>
        <v>0</v>
      </c>
      <c r="EP551" s="115"/>
      <c r="ER551" s="78"/>
      <c r="ES551" s="37"/>
      <c r="ET551" s="118"/>
      <c r="EU551" s="117"/>
      <c r="EV551" s="117"/>
      <c r="EW551" s="117"/>
      <c r="EX551" s="117"/>
      <c r="EY551" s="117"/>
      <c r="EZ551" s="117"/>
      <c r="FA551" s="117"/>
      <c r="FB551" s="117"/>
      <c r="FC551" s="117"/>
      <c r="FD551" s="117"/>
      <c r="FE551" s="117"/>
      <c r="FF551" s="117"/>
      <c r="FG551" s="117"/>
      <c r="FH551" s="116"/>
      <c r="FI551" s="116"/>
      <c r="FJ551" s="116"/>
      <c r="FK551" s="116"/>
      <c r="FL551" s="116"/>
      <c r="FM551" s="74">
        <f t="shared" si="980"/>
        <v>0</v>
      </c>
      <c r="FO551" s="115"/>
      <c r="FQ551" s="78"/>
      <c r="FR551" s="37"/>
      <c r="FS551" s="118"/>
      <c r="FT551" s="117"/>
      <c r="FU551" s="117"/>
      <c r="FV551" s="117"/>
      <c r="FW551" s="117"/>
      <c r="FX551" s="117"/>
      <c r="FY551" s="117"/>
      <c r="FZ551" s="117"/>
      <c r="GA551" s="117"/>
      <c r="GB551" s="117"/>
      <c r="GC551" s="117"/>
      <c r="GD551" s="117"/>
      <c r="GE551" s="117"/>
      <c r="GF551" s="117"/>
      <c r="GG551" s="116"/>
      <c r="GH551" s="116"/>
      <c r="GI551" s="116"/>
      <c r="GJ551" s="116"/>
      <c r="GK551" s="116"/>
      <c r="GL551" s="74">
        <f t="shared" si="981"/>
        <v>0</v>
      </c>
      <c r="GN551" s="115"/>
      <c r="GP551" s="78"/>
      <c r="GQ551" s="37"/>
      <c r="GR551" s="118"/>
      <c r="GS551" s="117"/>
      <c r="GT551" s="117"/>
      <c r="GU551" s="117"/>
      <c r="GV551" s="117"/>
      <c r="GW551" s="117"/>
      <c r="GX551" s="117"/>
      <c r="GY551" s="117"/>
      <c r="GZ551" s="117"/>
      <c r="HA551" s="117"/>
      <c r="HB551" s="117"/>
      <c r="HC551" s="117"/>
      <c r="HD551" s="117"/>
      <c r="HE551" s="117"/>
      <c r="HF551" s="116"/>
      <c r="HG551" s="116"/>
      <c r="HH551" s="116"/>
      <c r="HI551" s="116"/>
      <c r="HJ551" s="116"/>
      <c r="HK551" s="74">
        <f t="shared" si="982"/>
        <v>0</v>
      </c>
      <c r="HM551" s="115"/>
      <c r="HO551" s="78"/>
      <c r="HP551" s="37"/>
      <c r="HQ551" s="118"/>
      <c r="HR551" s="117"/>
      <c r="HS551" s="117"/>
      <c r="HT551" s="117"/>
      <c r="HU551" s="117"/>
      <c r="HV551" s="117"/>
      <c r="HW551" s="117"/>
      <c r="HX551" s="117"/>
      <c r="HY551" s="117"/>
      <c r="HZ551" s="117"/>
      <c r="IA551" s="117"/>
      <c r="IB551" s="117"/>
      <c r="IC551" s="117"/>
      <c r="ID551" s="117"/>
      <c r="IE551" s="116"/>
      <c r="IF551" s="116"/>
      <c r="IG551" s="116"/>
      <c r="IH551" s="116"/>
      <c r="II551" s="116"/>
      <c r="IJ551" s="74">
        <f t="shared" si="983"/>
        <v>0</v>
      </c>
      <c r="IL551" s="115"/>
      <c r="IN551" s="78"/>
      <c r="IO551" s="37"/>
      <c r="IP551" s="118"/>
      <c r="IQ551" s="117"/>
      <c r="IR551" s="117"/>
      <c r="IS551" s="117"/>
      <c r="IT551" s="117"/>
      <c r="IU551" s="117"/>
      <c r="IV551" s="117"/>
      <c r="IW551" s="117"/>
      <c r="IX551" s="116"/>
      <c r="IY551" s="116"/>
      <c r="IZ551" s="116"/>
      <c r="JA551" s="116"/>
      <c r="JB551" s="116"/>
      <c r="JC551" s="116"/>
      <c r="JD551" s="116"/>
      <c r="JE551" s="116"/>
      <c r="JF551" s="116"/>
      <c r="JG551" s="116"/>
      <c r="JH551" s="116"/>
      <c r="JI551" s="74">
        <f t="shared" si="984"/>
        <v>0</v>
      </c>
      <c r="JK551" s="115"/>
      <c r="JM551" s="78"/>
      <c r="JN551" s="37"/>
      <c r="JO551" s="118"/>
      <c r="JP551" s="117"/>
      <c r="JQ551" s="117"/>
      <c r="JR551" s="117"/>
      <c r="JS551" s="117"/>
      <c r="JT551" s="117"/>
      <c r="JU551" s="117"/>
      <c r="JV551" s="117"/>
      <c r="JW551" s="116"/>
      <c r="JX551" s="116"/>
      <c r="JY551" s="116"/>
      <c r="JZ551" s="116"/>
      <c r="KA551" s="116"/>
      <c r="KB551" s="116"/>
      <c r="KC551" s="116"/>
      <c r="KD551" s="116"/>
      <c r="KE551" s="116"/>
      <c r="KF551" s="116"/>
      <c r="KG551" s="116"/>
      <c r="KH551" s="74">
        <f t="shared" si="985"/>
        <v>0</v>
      </c>
      <c r="KJ551" s="115"/>
      <c r="KL551" s="78"/>
      <c r="KM551" s="37"/>
      <c r="KN551" s="118"/>
      <c r="KO551" s="117"/>
      <c r="KP551" s="117"/>
      <c r="KQ551" s="117"/>
      <c r="KR551" s="117"/>
      <c r="KS551" s="117"/>
      <c r="KT551" s="117"/>
      <c r="KU551" s="117"/>
      <c r="KV551" s="116"/>
      <c r="KW551" s="116"/>
      <c r="KX551" s="116"/>
      <c r="KY551" s="116"/>
      <c r="KZ551" s="116"/>
      <c r="LA551" s="116"/>
      <c r="LB551" s="116"/>
      <c r="LC551" s="116"/>
      <c r="LD551" s="116"/>
      <c r="LE551" s="116"/>
      <c r="LF551" s="116"/>
      <c r="LG551" s="74">
        <f t="shared" si="986"/>
        <v>0</v>
      </c>
      <c r="LI551" s="115"/>
      <c r="LK551" s="78"/>
      <c r="LL551" s="37"/>
      <c r="LM551" s="118"/>
      <c r="LN551" s="117"/>
      <c r="LO551" s="117"/>
      <c r="LP551" s="117"/>
      <c r="LQ551" s="117"/>
      <c r="LR551" s="117"/>
      <c r="LS551" s="117"/>
      <c r="LT551" s="117"/>
      <c r="LU551" s="116"/>
      <c r="LV551" s="116"/>
      <c r="LW551" s="116"/>
      <c r="LX551" s="116"/>
      <c r="LY551" s="116"/>
      <c r="LZ551" s="116"/>
      <c r="MA551" s="116"/>
      <c r="MB551" s="116"/>
      <c r="MC551" s="116"/>
      <c r="MD551" s="116"/>
      <c r="ME551" s="116"/>
      <c r="MF551" s="74">
        <f t="shared" si="987"/>
        <v>0</v>
      </c>
      <c r="MH551" s="115"/>
      <c r="MJ551" s="78"/>
      <c r="MK551" s="37"/>
      <c r="ML551" s="118"/>
      <c r="MM551" s="117"/>
      <c r="MN551" s="117"/>
      <c r="MO551" s="117"/>
      <c r="MP551" s="117"/>
      <c r="MQ551" s="117"/>
      <c r="MR551" s="117"/>
      <c r="MS551" s="117"/>
      <c r="MT551" s="116"/>
      <c r="MU551" s="116"/>
      <c r="MV551" s="116"/>
      <c r="MW551" s="116"/>
      <c r="MX551" s="116"/>
      <c r="MY551" s="116"/>
      <c r="MZ551" s="116"/>
      <c r="NA551" s="116"/>
      <c r="NB551" s="116"/>
      <c r="NC551" s="116"/>
      <c r="ND551" s="116"/>
      <c r="NE551" s="74">
        <f t="shared" si="988"/>
        <v>0</v>
      </c>
      <c r="NG551" s="115"/>
      <c r="NI551" s="78"/>
      <c r="NJ551" s="37"/>
      <c r="NK551" s="118"/>
      <c r="NL551" s="117"/>
      <c r="NM551" s="117"/>
      <c r="NN551" s="117"/>
      <c r="NO551" s="117"/>
      <c r="NP551" s="117"/>
      <c r="NQ551" s="117"/>
      <c r="NR551" s="117"/>
      <c r="NS551" s="117"/>
      <c r="NT551" s="117"/>
      <c r="NU551" s="117"/>
      <c r="NV551" s="117"/>
      <c r="NW551" s="117"/>
      <c r="NX551" s="117"/>
      <c r="NY551" s="117"/>
      <c r="NZ551" s="117"/>
      <c r="OA551" s="116"/>
      <c r="OB551" s="117"/>
      <c r="OC551" s="116"/>
      <c r="OD551" s="74">
        <f t="shared" si="989"/>
        <v>0</v>
      </c>
      <c r="OF551" s="115"/>
      <c r="OH551" s="78"/>
      <c r="OI551" s="37"/>
      <c r="OJ551" s="118"/>
      <c r="OK551" s="117"/>
      <c r="OL551" s="117"/>
      <c r="OM551" s="117"/>
      <c r="ON551" s="117"/>
      <c r="OO551" s="117"/>
      <c r="OP551" s="117"/>
      <c r="OQ551" s="117"/>
      <c r="OR551" s="117"/>
      <c r="OS551" s="117"/>
      <c r="OT551" s="117"/>
      <c r="OU551" s="117"/>
      <c r="OV551" s="117"/>
      <c r="OW551" s="117"/>
      <c r="OX551" s="117"/>
      <c r="OY551" s="117"/>
      <c r="OZ551" s="116"/>
      <c r="PA551" s="117"/>
      <c r="PB551" s="116"/>
      <c r="PC551" s="74">
        <f t="shared" si="990"/>
        <v>0</v>
      </c>
      <c r="PE551" s="115"/>
      <c r="PG551" s="78"/>
      <c r="PH551" s="37"/>
      <c r="PI551" s="118"/>
      <c r="PJ551" s="117"/>
      <c r="PK551" s="117"/>
      <c r="PL551" s="117"/>
      <c r="PM551" s="117"/>
      <c r="PN551" s="117"/>
      <c r="PO551" s="117"/>
      <c r="PP551" s="117"/>
      <c r="PQ551" s="117"/>
      <c r="PR551" s="117"/>
      <c r="PS551" s="117"/>
      <c r="PT551" s="117"/>
      <c r="PU551" s="117"/>
      <c r="PV551" s="117"/>
      <c r="PW551" s="117"/>
      <c r="PX551" s="117"/>
      <c r="PY551" s="116"/>
      <c r="PZ551" s="117"/>
      <c r="QA551" s="116"/>
      <c r="QB551" s="74">
        <f t="shared" si="991"/>
        <v>0</v>
      </c>
      <c r="QD551" s="115"/>
      <c r="QF551" s="78"/>
      <c r="QG551" s="37"/>
      <c r="QH551" s="118"/>
      <c r="QI551" s="117"/>
      <c r="QJ551" s="117"/>
      <c r="QK551" s="117"/>
      <c r="QL551" s="117"/>
      <c r="QM551" s="117"/>
      <c r="QN551" s="117"/>
      <c r="QO551" s="117"/>
      <c r="QP551" s="117"/>
      <c r="QQ551" s="117"/>
      <c r="QR551" s="117"/>
      <c r="QS551" s="117"/>
      <c r="QT551" s="117"/>
      <c r="QU551" s="117"/>
      <c r="QV551" s="117"/>
      <c r="QW551" s="117"/>
      <c r="QX551" s="116"/>
      <c r="QY551" s="117"/>
      <c r="QZ551" s="116">
        <v>4</v>
      </c>
      <c r="RA551" s="74">
        <f t="shared" si="992"/>
        <v>0</v>
      </c>
      <c r="RC551" s="115"/>
      <c r="RE551" s="78"/>
      <c r="RF551" s="37"/>
      <c r="RG551" s="118"/>
      <c r="RH551" s="117"/>
      <c r="RI551" s="117"/>
      <c r="RJ551" s="117"/>
      <c r="RK551" s="117"/>
      <c r="RL551" s="117"/>
      <c r="RM551" s="117"/>
      <c r="RN551" s="117"/>
      <c r="RO551" s="117"/>
      <c r="RP551" s="117"/>
      <c r="RQ551" s="117"/>
      <c r="RR551" s="117"/>
      <c r="RS551" s="117"/>
      <c r="RT551" s="117"/>
      <c r="RU551" s="117"/>
      <c r="RV551" s="117"/>
      <c r="RW551" s="116"/>
      <c r="RX551" s="117"/>
      <c r="RY551" s="116"/>
      <c r="RZ551" s="74">
        <f t="shared" si="993"/>
        <v>0</v>
      </c>
      <c r="SB551" s="115"/>
      <c r="SD551" s="78"/>
      <c r="SE551" s="37"/>
      <c r="SF551" s="118"/>
      <c r="SG551" s="117"/>
      <c r="SH551" s="117"/>
      <c r="SI551" s="117"/>
      <c r="SJ551" s="117"/>
      <c r="SK551" s="117"/>
      <c r="SL551" s="117"/>
      <c r="SM551" s="117"/>
      <c r="SN551" s="117"/>
      <c r="SO551" s="117"/>
      <c r="SP551" s="117"/>
      <c r="SQ551" s="117"/>
      <c r="SR551" s="117"/>
      <c r="SS551" s="117"/>
      <c r="ST551" s="117"/>
      <c r="SU551" s="117"/>
      <c r="SV551" s="116"/>
      <c r="SW551" s="117"/>
      <c r="SX551" s="116"/>
      <c r="SY551" s="74">
        <f t="shared" si="994"/>
        <v>0</v>
      </c>
      <c r="TA551" s="115"/>
      <c r="TC551" s="78"/>
      <c r="TD551" s="37"/>
      <c r="TE551" s="118"/>
      <c r="TF551" s="117"/>
      <c r="TG551" s="117"/>
      <c r="TH551" s="117"/>
      <c r="TI551" s="117"/>
      <c r="TJ551" s="117"/>
      <c r="TK551" s="117"/>
      <c r="TL551" s="117"/>
      <c r="TM551" s="117"/>
      <c r="TN551" s="117"/>
      <c r="TO551" s="117"/>
      <c r="TP551" s="117"/>
      <c r="TQ551" s="117"/>
      <c r="TR551" s="117"/>
      <c r="TS551" s="117"/>
      <c r="TT551" s="117"/>
      <c r="TU551" s="116"/>
      <c r="TV551" s="117"/>
      <c r="TW551" s="116"/>
      <c r="TX551" s="74">
        <f t="shared" si="995"/>
        <v>0</v>
      </c>
      <c r="TZ551" s="115"/>
      <c r="UB551" s="78"/>
      <c r="UC551" s="37"/>
      <c r="UD551" s="118"/>
      <c r="UE551" s="117"/>
      <c r="UF551" s="117"/>
      <c r="UG551" s="117"/>
      <c r="UH551" s="117"/>
      <c r="UI551" s="117"/>
      <c r="UJ551" s="117"/>
      <c r="UK551" s="117"/>
      <c r="UL551" s="117"/>
      <c r="UM551" s="117"/>
      <c r="UN551" s="117"/>
      <c r="UO551" s="117"/>
      <c r="UP551" s="117"/>
      <c r="UQ551" s="117"/>
      <c r="UR551" s="117"/>
      <c r="US551" s="117"/>
      <c r="UT551" s="116"/>
      <c r="UU551" s="117"/>
      <c r="UV551" s="116"/>
      <c r="UW551" s="74">
        <f t="shared" si="996"/>
        <v>0</v>
      </c>
      <c r="UY551" s="115"/>
      <c r="VA551" s="78"/>
      <c r="VB551" s="37"/>
      <c r="VC551" s="118"/>
      <c r="VD551" s="117"/>
      <c r="VE551" s="117"/>
      <c r="VF551" s="117"/>
      <c r="VG551" s="117"/>
      <c r="VH551" s="117"/>
      <c r="VI551" s="117"/>
      <c r="VJ551" s="117"/>
      <c r="VK551" s="117"/>
      <c r="VL551" s="117"/>
      <c r="VM551" s="117"/>
      <c r="VN551" s="117"/>
      <c r="VO551" s="117"/>
      <c r="VP551" s="117"/>
      <c r="VQ551" s="117"/>
      <c r="VR551" s="117"/>
      <c r="VS551" s="116"/>
      <c r="VT551" s="117"/>
      <c r="VU551" s="116"/>
      <c r="VV551" s="74">
        <f t="shared" si="997"/>
        <v>0</v>
      </c>
    </row>
    <row r="552" spans="2:596" s="38" customFormat="1" outlineLevel="1">
      <c r="B552" s="88"/>
      <c r="C552" s="89" t="str">
        <f>IF(ISERROR(I552+1)=TRUE,I552,IF(I552="","",MAX(C$15:C551)+1))</f>
        <v/>
      </c>
      <c r="D552" s="88" t="str">
        <f t="shared" si="999"/>
        <v/>
      </c>
      <c r="E552" s="3"/>
      <c r="G552" s="115"/>
      <c r="I552" s="135"/>
      <c r="J552" s="134"/>
      <c r="K552" s="133"/>
      <c r="L552" s="133"/>
      <c r="M552" s="133"/>
      <c r="N552" s="133"/>
      <c r="O552" s="132"/>
      <c r="P552" s="131"/>
      <c r="Q552" s="130"/>
      <c r="R552" s="129"/>
      <c r="S552" s="128"/>
      <c r="U552" s="115"/>
      <c r="W552" s="78"/>
      <c r="X552" s="37"/>
      <c r="Y552" s="118"/>
      <c r="Z552" s="117"/>
      <c r="AA552" s="119"/>
      <c r="AB552" s="117"/>
      <c r="AC552" s="119"/>
      <c r="AD552" s="117"/>
      <c r="AE552" s="117"/>
      <c r="AF552" s="117"/>
      <c r="AG552" s="117"/>
      <c r="AH552" s="117"/>
      <c r="AI552" s="117"/>
      <c r="AJ552" s="117"/>
      <c r="AK552" s="116"/>
      <c r="AL552" s="116"/>
      <c r="AM552" s="116"/>
      <c r="AN552" s="116"/>
      <c r="AO552" s="116"/>
      <c r="AP552" s="116"/>
      <c r="AQ552" s="116"/>
      <c r="AR552" s="74">
        <f t="shared" si="975"/>
        <v>0</v>
      </c>
      <c r="AT552" s="115"/>
      <c r="AV552" s="78"/>
      <c r="AW552" s="37"/>
      <c r="AX552" s="118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6"/>
      <c r="BK552" s="116"/>
      <c r="BL552" s="116"/>
      <c r="BM552" s="116"/>
      <c r="BN552" s="116"/>
      <c r="BO552" s="116"/>
      <c r="BP552" s="116"/>
      <c r="BQ552" s="74">
        <f t="shared" si="976"/>
        <v>0</v>
      </c>
      <c r="BS552" s="115"/>
      <c r="BU552" s="78"/>
      <c r="BV552" s="37"/>
      <c r="BW552" s="118"/>
      <c r="BX552" s="117"/>
      <c r="BY552" s="117"/>
      <c r="BZ552" s="117"/>
      <c r="CA552" s="117"/>
      <c r="CB552" s="117"/>
      <c r="CC552" s="117"/>
      <c r="CD552" s="117"/>
      <c r="CE552" s="117"/>
      <c r="CF552" s="117"/>
      <c r="CG552" s="117"/>
      <c r="CH552" s="117"/>
      <c r="CI552" s="116"/>
      <c r="CJ552" s="116"/>
      <c r="CK552" s="116"/>
      <c r="CL552" s="116"/>
      <c r="CM552" s="116"/>
      <c r="CN552" s="116"/>
      <c r="CO552" s="116"/>
      <c r="CP552" s="74">
        <f t="shared" si="977"/>
        <v>0</v>
      </c>
      <c r="CR552" s="115"/>
      <c r="CT552" s="78"/>
      <c r="CU552" s="37"/>
      <c r="CV552" s="118"/>
      <c r="CW552" s="117"/>
      <c r="CX552" s="117"/>
      <c r="CY552" s="117"/>
      <c r="CZ552" s="117"/>
      <c r="DA552" s="117"/>
      <c r="DB552" s="117"/>
      <c r="DC552" s="117"/>
      <c r="DD552" s="117"/>
      <c r="DE552" s="117"/>
      <c r="DF552" s="117"/>
      <c r="DG552" s="117"/>
      <c r="DH552" s="116"/>
      <c r="DI552" s="116"/>
      <c r="DJ552" s="116"/>
      <c r="DK552" s="116"/>
      <c r="DL552" s="116"/>
      <c r="DM552" s="116"/>
      <c r="DN552" s="116"/>
      <c r="DO552" s="74">
        <f t="shared" si="978"/>
        <v>0</v>
      </c>
      <c r="DQ552" s="115"/>
      <c r="DS552" s="78"/>
      <c r="DT552" s="37"/>
      <c r="DU552" s="118"/>
      <c r="DV552" s="117"/>
      <c r="DW552" s="117"/>
      <c r="DX552" s="117"/>
      <c r="DY552" s="117"/>
      <c r="DZ552" s="117"/>
      <c r="EA552" s="117"/>
      <c r="EB552" s="117"/>
      <c r="EC552" s="117"/>
      <c r="ED552" s="117"/>
      <c r="EE552" s="117"/>
      <c r="EF552" s="117"/>
      <c r="EG552" s="116"/>
      <c r="EH552" s="116"/>
      <c r="EI552" s="116"/>
      <c r="EJ552" s="116"/>
      <c r="EK552" s="116"/>
      <c r="EL552" s="116"/>
      <c r="EM552" s="116"/>
      <c r="EN552" s="74">
        <f t="shared" si="979"/>
        <v>0</v>
      </c>
      <c r="EP552" s="115"/>
      <c r="ER552" s="78"/>
      <c r="ES552" s="37"/>
      <c r="ET552" s="118"/>
      <c r="EU552" s="117"/>
      <c r="EV552" s="117"/>
      <c r="EW552" s="117"/>
      <c r="EX552" s="117"/>
      <c r="EY552" s="117"/>
      <c r="EZ552" s="117"/>
      <c r="FA552" s="117"/>
      <c r="FB552" s="117"/>
      <c r="FC552" s="117"/>
      <c r="FD552" s="117"/>
      <c r="FE552" s="117"/>
      <c r="FF552" s="117"/>
      <c r="FG552" s="117"/>
      <c r="FH552" s="116"/>
      <c r="FI552" s="116"/>
      <c r="FJ552" s="116"/>
      <c r="FK552" s="116"/>
      <c r="FL552" s="116"/>
      <c r="FM552" s="74">
        <f t="shared" si="980"/>
        <v>0</v>
      </c>
      <c r="FO552" s="115"/>
      <c r="FQ552" s="78"/>
      <c r="FR552" s="37"/>
      <c r="FS552" s="118"/>
      <c r="FT552" s="117"/>
      <c r="FU552" s="117"/>
      <c r="FV552" s="117"/>
      <c r="FW552" s="117"/>
      <c r="FX552" s="117"/>
      <c r="FY552" s="117"/>
      <c r="FZ552" s="117"/>
      <c r="GA552" s="117"/>
      <c r="GB552" s="117"/>
      <c r="GC552" s="117"/>
      <c r="GD552" s="117"/>
      <c r="GE552" s="117"/>
      <c r="GF552" s="117"/>
      <c r="GG552" s="116"/>
      <c r="GH552" s="116"/>
      <c r="GI552" s="116"/>
      <c r="GJ552" s="116"/>
      <c r="GK552" s="116"/>
      <c r="GL552" s="74">
        <f t="shared" si="981"/>
        <v>0</v>
      </c>
      <c r="GN552" s="115"/>
      <c r="GP552" s="78"/>
      <c r="GQ552" s="37"/>
      <c r="GR552" s="118"/>
      <c r="GS552" s="117"/>
      <c r="GT552" s="117"/>
      <c r="GU552" s="117"/>
      <c r="GV552" s="117"/>
      <c r="GW552" s="117"/>
      <c r="GX552" s="117"/>
      <c r="GY552" s="117"/>
      <c r="GZ552" s="117"/>
      <c r="HA552" s="117"/>
      <c r="HB552" s="117"/>
      <c r="HC552" s="117"/>
      <c r="HD552" s="117"/>
      <c r="HE552" s="117"/>
      <c r="HF552" s="116"/>
      <c r="HG552" s="116"/>
      <c r="HH552" s="116"/>
      <c r="HI552" s="116"/>
      <c r="HJ552" s="116"/>
      <c r="HK552" s="74">
        <f t="shared" si="982"/>
        <v>0</v>
      </c>
      <c r="HM552" s="115"/>
      <c r="HO552" s="78"/>
      <c r="HP552" s="37"/>
      <c r="HQ552" s="118"/>
      <c r="HR552" s="117"/>
      <c r="HS552" s="117"/>
      <c r="HT552" s="117"/>
      <c r="HU552" s="117"/>
      <c r="HV552" s="117"/>
      <c r="HW552" s="117"/>
      <c r="HX552" s="117"/>
      <c r="HY552" s="117"/>
      <c r="HZ552" s="117"/>
      <c r="IA552" s="117"/>
      <c r="IB552" s="117"/>
      <c r="IC552" s="117"/>
      <c r="ID552" s="117"/>
      <c r="IE552" s="116"/>
      <c r="IF552" s="116"/>
      <c r="IG552" s="116"/>
      <c r="IH552" s="116"/>
      <c r="II552" s="116"/>
      <c r="IJ552" s="74">
        <f t="shared" si="983"/>
        <v>0</v>
      </c>
      <c r="IL552" s="115"/>
      <c r="IN552" s="78"/>
      <c r="IO552" s="37"/>
      <c r="IP552" s="118"/>
      <c r="IQ552" s="117"/>
      <c r="IR552" s="117"/>
      <c r="IS552" s="117"/>
      <c r="IT552" s="117"/>
      <c r="IU552" s="117"/>
      <c r="IV552" s="117"/>
      <c r="IW552" s="117"/>
      <c r="IX552" s="116"/>
      <c r="IY552" s="116"/>
      <c r="IZ552" s="116"/>
      <c r="JA552" s="116"/>
      <c r="JB552" s="116"/>
      <c r="JC552" s="116"/>
      <c r="JD552" s="116"/>
      <c r="JE552" s="116"/>
      <c r="JF552" s="116"/>
      <c r="JG552" s="116"/>
      <c r="JH552" s="116"/>
      <c r="JI552" s="74">
        <f t="shared" si="984"/>
        <v>0</v>
      </c>
      <c r="JK552" s="115"/>
      <c r="JM552" s="78"/>
      <c r="JN552" s="37"/>
      <c r="JO552" s="118"/>
      <c r="JP552" s="117"/>
      <c r="JQ552" s="117"/>
      <c r="JR552" s="117"/>
      <c r="JS552" s="117"/>
      <c r="JT552" s="117"/>
      <c r="JU552" s="117"/>
      <c r="JV552" s="117"/>
      <c r="JW552" s="116"/>
      <c r="JX552" s="116"/>
      <c r="JY552" s="116"/>
      <c r="JZ552" s="116"/>
      <c r="KA552" s="116"/>
      <c r="KB552" s="116"/>
      <c r="KC552" s="116"/>
      <c r="KD552" s="116"/>
      <c r="KE552" s="116"/>
      <c r="KF552" s="116"/>
      <c r="KG552" s="116"/>
      <c r="KH552" s="74">
        <f t="shared" si="985"/>
        <v>0</v>
      </c>
      <c r="KJ552" s="115"/>
      <c r="KL552" s="78"/>
      <c r="KM552" s="37"/>
      <c r="KN552" s="118"/>
      <c r="KO552" s="117"/>
      <c r="KP552" s="117"/>
      <c r="KQ552" s="117"/>
      <c r="KR552" s="117"/>
      <c r="KS552" s="117"/>
      <c r="KT552" s="117"/>
      <c r="KU552" s="117"/>
      <c r="KV552" s="116"/>
      <c r="KW552" s="116"/>
      <c r="KX552" s="116"/>
      <c r="KY552" s="116"/>
      <c r="KZ552" s="116"/>
      <c r="LA552" s="116"/>
      <c r="LB552" s="116"/>
      <c r="LC552" s="116"/>
      <c r="LD552" s="116"/>
      <c r="LE552" s="116"/>
      <c r="LF552" s="116"/>
      <c r="LG552" s="74">
        <f t="shared" si="986"/>
        <v>0</v>
      </c>
      <c r="LI552" s="115"/>
      <c r="LK552" s="78"/>
      <c r="LL552" s="37"/>
      <c r="LM552" s="118"/>
      <c r="LN552" s="117"/>
      <c r="LO552" s="117"/>
      <c r="LP552" s="117"/>
      <c r="LQ552" s="117"/>
      <c r="LR552" s="117"/>
      <c r="LS552" s="117"/>
      <c r="LT552" s="117"/>
      <c r="LU552" s="116"/>
      <c r="LV552" s="116"/>
      <c r="LW552" s="116"/>
      <c r="LX552" s="116"/>
      <c r="LY552" s="116"/>
      <c r="LZ552" s="116"/>
      <c r="MA552" s="116"/>
      <c r="MB552" s="116"/>
      <c r="MC552" s="116"/>
      <c r="MD552" s="116"/>
      <c r="ME552" s="116"/>
      <c r="MF552" s="74">
        <f t="shared" si="987"/>
        <v>0</v>
      </c>
      <c r="MH552" s="115"/>
      <c r="MJ552" s="78"/>
      <c r="MK552" s="37"/>
      <c r="ML552" s="118"/>
      <c r="MM552" s="117"/>
      <c r="MN552" s="117"/>
      <c r="MO552" s="117"/>
      <c r="MP552" s="117"/>
      <c r="MQ552" s="117"/>
      <c r="MR552" s="117"/>
      <c r="MS552" s="117"/>
      <c r="MT552" s="116"/>
      <c r="MU552" s="116"/>
      <c r="MV552" s="116"/>
      <c r="MW552" s="116"/>
      <c r="MX552" s="116"/>
      <c r="MY552" s="116"/>
      <c r="MZ552" s="116"/>
      <c r="NA552" s="116"/>
      <c r="NB552" s="116"/>
      <c r="NC552" s="116"/>
      <c r="ND552" s="116"/>
      <c r="NE552" s="74">
        <f t="shared" si="988"/>
        <v>0</v>
      </c>
      <c r="NG552" s="115"/>
      <c r="NI552" s="78"/>
      <c r="NJ552" s="37"/>
      <c r="NK552" s="118"/>
      <c r="NL552" s="117"/>
      <c r="NM552" s="117"/>
      <c r="NN552" s="117"/>
      <c r="NO552" s="117"/>
      <c r="NP552" s="117"/>
      <c r="NQ552" s="117"/>
      <c r="NR552" s="117"/>
      <c r="NS552" s="117"/>
      <c r="NT552" s="117"/>
      <c r="NU552" s="117"/>
      <c r="NV552" s="117"/>
      <c r="NW552" s="117"/>
      <c r="NX552" s="117"/>
      <c r="NY552" s="117"/>
      <c r="NZ552" s="117"/>
      <c r="OA552" s="116"/>
      <c r="OB552" s="117"/>
      <c r="OC552" s="116"/>
      <c r="OD552" s="74">
        <f t="shared" si="989"/>
        <v>0</v>
      </c>
      <c r="OF552" s="115"/>
      <c r="OH552" s="78"/>
      <c r="OI552" s="37"/>
      <c r="OJ552" s="118"/>
      <c r="OK552" s="117"/>
      <c r="OL552" s="117"/>
      <c r="OM552" s="117"/>
      <c r="ON552" s="117"/>
      <c r="OO552" s="117"/>
      <c r="OP552" s="117"/>
      <c r="OQ552" s="117"/>
      <c r="OR552" s="117"/>
      <c r="OS552" s="117"/>
      <c r="OT552" s="117"/>
      <c r="OU552" s="117"/>
      <c r="OV552" s="117"/>
      <c r="OW552" s="117"/>
      <c r="OX552" s="117"/>
      <c r="OY552" s="117"/>
      <c r="OZ552" s="116"/>
      <c r="PA552" s="117"/>
      <c r="PB552" s="116"/>
      <c r="PC552" s="74">
        <f t="shared" si="990"/>
        <v>0</v>
      </c>
      <c r="PE552" s="115"/>
      <c r="PG552" s="78"/>
      <c r="PH552" s="37"/>
      <c r="PI552" s="118"/>
      <c r="PJ552" s="117"/>
      <c r="PK552" s="117"/>
      <c r="PL552" s="117"/>
      <c r="PM552" s="117"/>
      <c r="PN552" s="117"/>
      <c r="PO552" s="117"/>
      <c r="PP552" s="117"/>
      <c r="PQ552" s="117"/>
      <c r="PR552" s="117"/>
      <c r="PS552" s="117"/>
      <c r="PT552" s="117"/>
      <c r="PU552" s="117"/>
      <c r="PV552" s="117"/>
      <c r="PW552" s="117"/>
      <c r="PX552" s="117"/>
      <c r="PY552" s="116"/>
      <c r="PZ552" s="117"/>
      <c r="QA552" s="116"/>
      <c r="QB552" s="74">
        <f t="shared" si="991"/>
        <v>0</v>
      </c>
      <c r="QD552" s="115"/>
      <c r="QF552" s="78"/>
      <c r="QG552" s="37"/>
      <c r="QH552" s="118"/>
      <c r="QI552" s="117"/>
      <c r="QJ552" s="117"/>
      <c r="QK552" s="117"/>
      <c r="QL552" s="117"/>
      <c r="QM552" s="117"/>
      <c r="QN552" s="117"/>
      <c r="QO552" s="117"/>
      <c r="QP552" s="117"/>
      <c r="QQ552" s="117"/>
      <c r="QR552" s="117"/>
      <c r="QS552" s="117"/>
      <c r="QT552" s="117"/>
      <c r="QU552" s="117"/>
      <c r="QV552" s="117"/>
      <c r="QW552" s="117"/>
      <c r="QX552" s="116"/>
      <c r="QY552" s="117"/>
      <c r="QZ552" s="116"/>
      <c r="RA552" s="74">
        <f t="shared" si="992"/>
        <v>0</v>
      </c>
      <c r="RC552" s="115"/>
      <c r="RE552" s="78"/>
      <c r="RF552" s="37"/>
      <c r="RG552" s="118"/>
      <c r="RH552" s="117"/>
      <c r="RI552" s="117"/>
      <c r="RJ552" s="117"/>
      <c r="RK552" s="117"/>
      <c r="RL552" s="117"/>
      <c r="RM552" s="117"/>
      <c r="RN552" s="117"/>
      <c r="RO552" s="117"/>
      <c r="RP552" s="117"/>
      <c r="RQ552" s="117"/>
      <c r="RR552" s="117"/>
      <c r="RS552" s="117"/>
      <c r="RT552" s="117"/>
      <c r="RU552" s="117"/>
      <c r="RV552" s="117"/>
      <c r="RW552" s="116"/>
      <c r="RX552" s="117"/>
      <c r="RY552" s="116"/>
      <c r="RZ552" s="74">
        <f t="shared" si="993"/>
        <v>0</v>
      </c>
      <c r="SB552" s="115"/>
      <c r="SD552" s="78"/>
      <c r="SE552" s="37"/>
      <c r="SF552" s="118"/>
      <c r="SG552" s="117"/>
      <c r="SH552" s="117"/>
      <c r="SI552" s="117"/>
      <c r="SJ552" s="117"/>
      <c r="SK552" s="117"/>
      <c r="SL552" s="117"/>
      <c r="SM552" s="117"/>
      <c r="SN552" s="117"/>
      <c r="SO552" s="117"/>
      <c r="SP552" s="117"/>
      <c r="SQ552" s="117"/>
      <c r="SR552" s="117"/>
      <c r="SS552" s="117"/>
      <c r="ST552" s="117"/>
      <c r="SU552" s="117"/>
      <c r="SV552" s="116"/>
      <c r="SW552" s="117"/>
      <c r="SX552" s="116"/>
      <c r="SY552" s="74">
        <f t="shared" si="994"/>
        <v>0</v>
      </c>
      <c r="TA552" s="115"/>
      <c r="TC552" s="78"/>
      <c r="TD552" s="37"/>
      <c r="TE552" s="118"/>
      <c r="TF552" s="117"/>
      <c r="TG552" s="117"/>
      <c r="TH552" s="117"/>
      <c r="TI552" s="117"/>
      <c r="TJ552" s="117"/>
      <c r="TK552" s="117"/>
      <c r="TL552" s="117"/>
      <c r="TM552" s="117"/>
      <c r="TN552" s="117"/>
      <c r="TO552" s="117"/>
      <c r="TP552" s="117"/>
      <c r="TQ552" s="117"/>
      <c r="TR552" s="117"/>
      <c r="TS552" s="117"/>
      <c r="TT552" s="117"/>
      <c r="TU552" s="116"/>
      <c r="TV552" s="117"/>
      <c r="TW552" s="116"/>
      <c r="TX552" s="74">
        <f t="shared" si="995"/>
        <v>0</v>
      </c>
      <c r="TZ552" s="115"/>
      <c r="UB552" s="78"/>
      <c r="UC552" s="37"/>
      <c r="UD552" s="118"/>
      <c r="UE552" s="117"/>
      <c r="UF552" s="117"/>
      <c r="UG552" s="117"/>
      <c r="UH552" s="117"/>
      <c r="UI552" s="117"/>
      <c r="UJ552" s="117"/>
      <c r="UK552" s="117"/>
      <c r="UL552" s="117"/>
      <c r="UM552" s="117"/>
      <c r="UN552" s="117"/>
      <c r="UO552" s="117"/>
      <c r="UP552" s="117"/>
      <c r="UQ552" s="117"/>
      <c r="UR552" s="117"/>
      <c r="US552" s="117"/>
      <c r="UT552" s="116"/>
      <c r="UU552" s="117"/>
      <c r="UV552" s="116"/>
      <c r="UW552" s="74">
        <f t="shared" si="996"/>
        <v>0</v>
      </c>
      <c r="UY552" s="115"/>
      <c r="VA552" s="78"/>
      <c r="VB552" s="37"/>
      <c r="VC552" s="118"/>
      <c r="VD552" s="117"/>
      <c r="VE552" s="117"/>
      <c r="VF552" s="117"/>
      <c r="VG552" s="117"/>
      <c r="VH552" s="117"/>
      <c r="VI552" s="117"/>
      <c r="VJ552" s="117"/>
      <c r="VK552" s="117"/>
      <c r="VL552" s="117"/>
      <c r="VM552" s="117"/>
      <c r="VN552" s="117"/>
      <c r="VO552" s="117"/>
      <c r="VP552" s="117"/>
      <c r="VQ552" s="117"/>
      <c r="VR552" s="117"/>
      <c r="VS552" s="116"/>
      <c r="VT552" s="117"/>
      <c r="VU552" s="116"/>
      <c r="VV552" s="74">
        <f t="shared" si="997"/>
        <v>0</v>
      </c>
    </row>
    <row r="553" spans="2:596" s="38" customFormat="1" outlineLevel="1">
      <c r="B553" s="88"/>
      <c r="C553" s="89" t="str">
        <f>IF(ISERROR(I553+1)=TRUE,I553,IF(I553="","",MAX(C$15:C552)+1))</f>
        <v/>
      </c>
      <c r="D553" s="88" t="str">
        <f t="shared" si="999"/>
        <v/>
      </c>
      <c r="E553" s="3"/>
      <c r="G553" s="115"/>
      <c r="I553" s="135"/>
      <c r="J553" s="134"/>
      <c r="K553" s="133"/>
      <c r="L553" s="133"/>
      <c r="M553" s="133"/>
      <c r="N553" s="133"/>
      <c r="O553" s="132"/>
      <c r="P553" s="131"/>
      <c r="Q553" s="130"/>
      <c r="R553" s="129"/>
      <c r="S553" s="128"/>
      <c r="U553" s="115"/>
      <c r="W553" s="78"/>
      <c r="X553" s="37"/>
      <c r="Y553" s="118"/>
      <c r="Z553" s="117"/>
      <c r="AA553" s="119"/>
      <c r="AB553" s="117"/>
      <c r="AC553" s="119"/>
      <c r="AD553" s="117"/>
      <c r="AE553" s="117"/>
      <c r="AF553" s="117"/>
      <c r="AG553" s="117"/>
      <c r="AH553" s="117"/>
      <c r="AI553" s="117"/>
      <c r="AJ553" s="117"/>
      <c r="AK553" s="116"/>
      <c r="AL553" s="116"/>
      <c r="AM553" s="116"/>
      <c r="AN553" s="116"/>
      <c r="AO553" s="116"/>
      <c r="AP553" s="116"/>
      <c r="AQ553" s="116"/>
      <c r="AR553" s="74">
        <f t="shared" si="975"/>
        <v>0</v>
      </c>
      <c r="AT553" s="115"/>
      <c r="AV553" s="78"/>
      <c r="AW553" s="37"/>
      <c r="AX553" s="118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6"/>
      <c r="BK553" s="116"/>
      <c r="BL553" s="116"/>
      <c r="BM553" s="116"/>
      <c r="BN553" s="116"/>
      <c r="BO553" s="116"/>
      <c r="BP553" s="116"/>
      <c r="BQ553" s="74">
        <f t="shared" si="976"/>
        <v>0</v>
      </c>
      <c r="BS553" s="115"/>
      <c r="BU553" s="78"/>
      <c r="BV553" s="37"/>
      <c r="BW553" s="118"/>
      <c r="BX553" s="117"/>
      <c r="BY553" s="117"/>
      <c r="BZ553" s="117"/>
      <c r="CA553" s="117"/>
      <c r="CB553" s="117"/>
      <c r="CC553" s="117"/>
      <c r="CD553" s="117"/>
      <c r="CE553" s="117"/>
      <c r="CF553" s="117"/>
      <c r="CG553" s="117"/>
      <c r="CH553" s="117"/>
      <c r="CI553" s="116"/>
      <c r="CJ553" s="116"/>
      <c r="CK553" s="116"/>
      <c r="CL553" s="116"/>
      <c r="CM553" s="116"/>
      <c r="CN553" s="116"/>
      <c r="CO553" s="116"/>
      <c r="CP553" s="74">
        <f t="shared" si="977"/>
        <v>0</v>
      </c>
      <c r="CR553" s="115"/>
      <c r="CT553" s="78"/>
      <c r="CU553" s="37"/>
      <c r="CV553" s="118"/>
      <c r="CW553" s="117"/>
      <c r="CX553" s="117"/>
      <c r="CY553" s="117"/>
      <c r="CZ553" s="117"/>
      <c r="DA553" s="117"/>
      <c r="DB553" s="117"/>
      <c r="DC553" s="117"/>
      <c r="DD553" s="117"/>
      <c r="DE553" s="117"/>
      <c r="DF553" s="117"/>
      <c r="DG553" s="117"/>
      <c r="DH553" s="116"/>
      <c r="DI553" s="116"/>
      <c r="DJ553" s="116"/>
      <c r="DK553" s="116"/>
      <c r="DL553" s="116"/>
      <c r="DM553" s="116"/>
      <c r="DN553" s="116"/>
      <c r="DO553" s="74">
        <f t="shared" si="978"/>
        <v>0</v>
      </c>
      <c r="DQ553" s="115"/>
      <c r="DS553" s="78"/>
      <c r="DT553" s="37"/>
      <c r="DU553" s="118"/>
      <c r="DV553" s="117"/>
      <c r="DW553" s="117"/>
      <c r="DX553" s="117"/>
      <c r="DY553" s="117"/>
      <c r="DZ553" s="117"/>
      <c r="EA553" s="117"/>
      <c r="EB553" s="117"/>
      <c r="EC553" s="117"/>
      <c r="ED553" s="117"/>
      <c r="EE553" s="117"/>
      <c r="EF553" s="117"/>
      <c r="EG553" s="116"/>
      <c r="EH553" s="116"/>
      <c r="EI553" s="116"/>
      <c r="EJ553" s="116"/>
      <c r="EK553" s="116"/>
      <c r="EL553" s="116"/>
      <c r="EM553" s="116"/>
      <c r="EN553" s="74">
        <f t="shared" si="979"/>
        <v>0</v>
      </c>
      <c r="EP553" s="115"/>
      <c r="ER553" s="78"/>
      <c r="ES553" s="37"/>
      <c r="ET553" s="118"/>
      <c r="EU553" s="117"/>
      <c r="EV553" s="117"/>
      <c r="EW553" s="117"/>
      <c r="EX553" s="117"/>
      <c r="EY553" s="117"/>
      <c r="EZ553" s="117"/>
      <c r="FA553" s="117"/>
      <c r="FB553" s="117"/>
      <c r="FC553" s="117"/>
      <c r="FD553" s="117"/>
      <c r="FE553" s="117"/>
      <c r="FF553" s="117"/>
      <c r="FG553" s="117"/>
      <c r="FH553" s="116"/>
      <c r="FI553" s="116"/>
      <c r="FJ553" s="116"/>
      <c r="FK553" s="116"/>
      <c r="FL553" s="116"/>
      <c r="FM553" s="74">
        <f t="shared" si="980"/>
        <v>0</v>
      </c>
      <c r="FO553" s="115"/>
      <c r="FQ553" s="78"/>
      <c r="FR553" s="37"/>
      <c r="FS553" s="118"/>
      <c r="FT553" s="117"/>
      <c r="FU553" s="117"/>
      <c r="FV553" s="117"/>
      <c r="FW553" s="117"/>
      <c r="FX553" s="117"/>
      <c r="FY553" s="117"/>
      <c r="FZ553" s="117"/>
      <c r="GA553" s="117"/>
      <c r="GB553" s="117"/>
      <c r="GC553" s="117"/>
      <c r="GD553" s="117"/>
      <c r="GE553" s="117"/>
      <c r="GF553" s="117"/>
      <c r="GG553" s="116"/>
      <c r="GH553" s="116"/>
      <c r="GI553" s="116"/>
      <c r="GJ553" s="116"/>
      <c r="GK553" s="116"/>
      <c r="GL553" s="74">
        <f t="shared" si="981"/>
        <v>0</v>
      </c>
      <c r="GN553" s="115"/>
      <c r="GP553" s="78"/>
      <c r="GQ553" s="37"/>
      <c r="GR553" s="118"/>
      <c r="GS553" s="117"/>
      <c r="GT553" s="117"/>
      <c r="GU553" s="117"/>
      <c r="GV553" s="117"/>
      <c r="GW553" s="117"/>
      <c r="GX553" s="117"/>
      <c r="GY553" s="117"/>
      <c r="GZ553" s="117"/>
      <c r="HA553" s="117"/>
      <c r="HB553" s="117"/>
      <c r="HC553" s="117"/>
      <c r="HD553" s="117"/>
      <c r="HE553" s="117"/>
      <c r="HF553" s="116"/>
      <c r="HG553" s="116"/>
      <c r="HH553" s="116"/>
      <c r="HI553" s="116"/>
      <c r="HJ553" s="116"/>
      <c r="HK553" s="74">
        <f t="shared" si="982"/>
        <v>0</v>
      </c>
      <c r="HM553" s="115"/>
      <c r="HO553" s="78"/>
      <c r="HP553" s="37"/>
      <c r="HQ553" s="118"/>
      <c r="HR553" s="117"/>
      <c r="HS553" s="117"/>
      <c r="HT553" s="117"/>
      <c r="HU553" s="117"/>
      <c r="HV553" s="117"/>
      <c r="HW553" s="117"/>
      <c r="HX553" s="117"/>
      <c r="HY553" s="117"/>
      <c r="HZ553" s="117"/>
      <c r="IA553" s="117"/>
      <c r="IB553" s="117"/>
      <c r="IC553" s="117"/>
      <c r="ID553" s="117"/>
      <c r="IE553" s="116"/>
      <c r="IF553" s="116"/>
      <c r="IG553" s="116"/>
      <c r="IH553" s="116"/>
      <c r="II553" s="116"/>
      <c r="IJ553" s="74">
        <f t="shared" si="983"/>
        <v>0</v>
      </c>
      <c r="IL553" s="115"/>
      <c r="IN553" s="78"/>
      <c r="IO553" s="37"/>
      <c r="IP553" s="118"/>
      <c r="IQ553" s="117"/>
      <c r="IR553" s="117"/>
      <c r="IS553" s="117"/>
      <c r="IT553" s="117"/>
      <c r="IU553" s="117"/>
      <c r="IV553" s="117"/>
      <c r="IW553" s="117"/>
      <c r="IX553" s="116"/>
      <c r="IY553" s="116"/>
      <c r="IZ553" s="116"/>
      <c r="JA553" s="116"/>
      <c r="JB553" s="116"/>
      <c r="JC553" s="116"/>
      <c r="JD553" s="116"/>
      <c r="JE553" s="116"/>
      <c r="JF553" s="116"/>
      <c r="JG553" s="116"/>
      <c r="JH553" s="116"/>
      <c r="JI553" s="74">
        <f t="shared" si="984"/>
        <v>0</v>
      </c>
      <c r="JK553" s="115"/>
      <c r="JM553" s="78"/>
      <c r="JN553" s="37"/>
      <c r="JO553" s="118"/>
      <c r="JP553" s="117"/>
      <c r="JQ553" s="117"/>
      <c r="JR553" s="117"/>
      <c r="JS553" s="117"/>
      <c r="JT553" s="117"/>
      <c r="JU553" s="117"/>
      <c r="JV553" s="117"/>
      <c r="JW553" s="116"/>
      <c r="JX553" s="116"/>
      <c r="JY553" s="116"/>
      <c r="JZ553" s="116"/>
      <c r="KA553" s="116"/>
      <c r="KB553" s="116"/>
      <c r="KC553" s="116"/>
      <c r="KD553" s="116"/>
      <c r="KE553" s="116"/>
      <c r="KF553" s="116"/>
      <c r="KG553" s="116"/>
      <c r="KH553" s="74">
        <f t="shared" si="985"/>
        <v>0</v>
      </c>
      <c r="KJ553" s="115"/>
      <c r="KL553" s="78"/>
      <c r="KM553" s="37"/>
      <c r="KN553" s="118"/>
      <c r="KO553" s="117"/>
      <c r="KP553" s="117"/>
      <c r="KQ553" s="117"/>
      <c r="KR553" s="117"/>
      <c r="KS553" s="117"/>
      <c r="KT553" s="117"/>
      <c r="KU553" s="117"/>
      <c r="KV553" s="116"/>
      <c r="KW553" s="116"/>
      <c r="KX553" s="116"/>
      <c r="KY553" s="116"/>
      <c r="KZ553" s="116"/>
      <c r="LA553" s="116"/>
      <c r="LB553" s="116"/>
      <c r="LC553" s="116"/>
      <c r="LD553" s="116"/>
      <c r="LE553" s="116"/>
      <c r="LF553" s="116"/>
      <c r="LG553" s="74">
        <f t="shared" si="986"/>
        <v>0</v>
      </c>
      <c r="LI553" s="115"/>
      <c r="LK553" s="78"/>
      <c r="LL553" s="37"/>
      <c r="LM553" s="118"/>
      <c r="LN553" s="117"/>
      <c r="LO553" s="117"/>
      <c r="LP553" s="117"/>
      <c r="LQ553" s="117"/>
      <c r="LR553" s="117"/>
      <c r="LS553" s="117"/>
      <c r="LT553" s="117"/>
      <c r="LU553" s="116"/>
      <c r="LV553" s="116"/>
      <c r="LW553" s="116"/>
      <c r="LX553" s="116"/>
      <c r="LY553" s="116"/>
      <c r="LZ553" s="116"/>
      <c r="MA553" s="116"/>
      <c r="MB553" s="116"/>
      <c r="MC553" s="116"/>
      <c r="MD553" s="116"/>
      <c r="ME553" s="116"/>
      <c r="MF553" s="74">
        <f t="shared" si="987"/>
        <v>0</v>
      </c>
      <c r="MH553" s="115"/>
      <c r="MJ553" s="78"/>
      <c r="MK553" s="37"/>
      <c r="ML553" s="118"/>
      <c r="MM553" s="117"/>
      <c r="MN553" s="117"/>
      <c r="MO553" s="117"/>
      <c r="MP553" s="117"/>
      <c r="MQ553" s="117"/>
      <c r="MR553" s="117"/>
      <c r="MS553" s="117"/>
      <c r="MT553" s="116"/>
      <c r="MU553" s="116"/>
      <c r="MV553" s="116"/>
      <c r="MW553" s="116"/>
      <c r="MX553" s="116"/>
      <c r="MY553" s="116"/>
      <c r="MZ553" s="116"/>
      <c r="NA553" s="116"/>
      <c r="NB553" s="116"/>
      <c r="NC553" s="116"/>
      <c r="ND553" s="116"/>
      <c r="NE553" s="74">
        <f t="shared" si="988"/>
        <v>0</v>
      </c>
      <c r="NG553" s="115"/>
      <c r="NI553" s="78"/>
      <c r="NJ553" s="37"/>
      <c r="NK553" s="118"/>
      <c r="NL553" s="117"/>
      <c r="NM553" s="117"/>
      <c r="NN553" s="117"/>
      <c r="NO553" s="117"/>
      <c r="NP553" s="117"/>
      <c r="NQ553" s="117"/>
      <c r="NR553" s="117"/>
      <c r="NS553" s="117"/>
      <c r="NT553" s="117"/>
      <c r="NU553" s="117"/>
      <c r="NV553" s="117"/>
      <c r="NW553" s="117"/>
      <c r="NX553" s="117"/>
      <c r="NY553" s="117"/>
      <c r="NZ553" s="117"/>
      <c r="OA553" s="116"/>
      <c r="OB553" s="117"/>
      <c r="OC553" s="116"/>
      <c r="OD553" s="74">
        <f t="shared" si="989"/>
        <v>0</v>
      </c>
      <c r="OF553" s="115"/>
      <c r="OH553" s="78"/>
      <c r="OI553" s="37"/>
      <c r="OJ553" s="118"/>
      <c r="OK553" s="117"/>
      <c r="OL553" s="117"/>
      <c r="OM553" s="117"/>
      <c r="ON553" s="117"/>
      <c r="OO553" s="117"/>
      <c r="OP553" s="117"/>
      <c r="OQ553" s="117"/>
      <c r="OR553" s="117"/>
      <c r="OS553" s="117"/>
      <c r="OT553" s="117"/>
      <c r="OU553" s="117"/>
      <c r="OV553" s="117"/>
      <c r="OW553" s="117"/>
      <c r="OX553" s="117"/>
      <c r="OY553" s="117"/>
      <c r="OZ553" s="116"/>
      <c r="PA553" s="117"/>
      <c r="PB553" s="116"/>
      <c r="PC553" s="74">
        <f t="shared" si="990"/>
        <v>0</v>
      </c>
      <c r="PE553" s="115"/>
      <c r="PG553" s="78"/>
      <c r="PH553" s="37"/>
      <c r="PI553" s="118"/>
      <c r="PJ553" s="117"/>
      <c r="PK553" s="117"/>
      <c r="PL553" s="117"/>
      <c r="PM553" s="117"/>
      <c r="PN553" s="117"/>
      <c r="PO553" s="117"/>
      <c r="PP553" s="117"/>
      <c r="PQ553" s="117"/>
      <c r="PR553" s="117"/>
      <c r="PS553" s="117"/>
      <c r="PT553" s="117"/>
      <c r="PU553" s="117"/>
      <c r="PV553" s="117"/>
      <c r="PW553" s="117"/>
      <c r="PX553" s="117"/>
      <c r="PY553" s="116"/>
      <c r="PZ553" s="117"/>
      <c r="QA553" s="116"/>
      <c r="QB553" s="74">
        <f t="shared" si="991"/>
        <v>0</v>
      </c>
      <c r="QD553" s="115"/>
      <c r="QF553" s="78"/>
      <c r="QG553" s="37"/>
      <c r="QH553" s="118"/>
      <c r="QI553" s="117"/>
      <c r="QJ553" s="117"/>
      <c r="QK553" s="117"/>
      <c r="QL553" s="117"/>
      <c r="QM553" s="117"/>
      <c r="QN553" s="117"/>
      <c r="QO553" s="117"/>
      <c r="QP553" s="117"/>
      <c r="QQ553" s="117"/>
      <c r="QR553" s="117"/>
      <c r="QS553" s="117"/>
      <c r="QT553" s="117"/>
      <c r="QU553" s="117"/>
      <c r="QV553" s="117"/>
      <c r="QW553" s="117"/>
      <c r="QX553" s="116"/>
      <c r="QY553" s="117"/>
      <c r="QZ553" s="116"/>
      <c r="RA553" s="74">
        <f t="shared" si="992"/>
        <v>0</v>
      </c>
      <c r="RC553" s="115"/>
      <c r="RE553" s="78"/>
      <c r="RF553" s="37"/>
      <c r="RG553" s="118"/>
      <c r="RH553" s="117"/>
      <c r="RI553" s="117"/>
      <c r="RJ553" s="117"/>
      <c r="RK553" s="117"/>
      <c r="RL553" s="117"/>
      <c r="RM553" s="117"/>
      <c r="RN553" s="117"/>
      <c r="RO553" s="117"/>
      <c r="RP553" s="117"/>
      <c r="RQ553" s="117"/>
      <c r="RR553" s="117"/>
      <c r="RS553" s="117"/>
      <c r="RT553" s="117"/>
      <c r="RU553" s="117"/>
      <c r="RV553" s="117"/>
      <c r="RW553" s="116"/>
      <c r="RX553" s="117"/>
      <c r="RY553" s="116"/>
      <c r="RZ553" s="74">
        <f t="shared" si="993"/>
        <v>0</v>
      </c>
      <c r="SB553" s="115"/>
      <c r="SD553" s="78"/>
      <c r="SE553" s="37"/>
      <c r="SF553" s="118"/>
      <c r="SG553" s="117"/>
      <c r="SH553" s="117"/>
      <c r="SI553" s="117"/>
      <c r="SJ553" s="117"/>
      <c r="SK553" s="117"/>
      <c r="SL553" s="117"/>
      <c r="SM553" s="117"/>
      <c r="SN553" s="117"/>
      <c r="SO553" s="117"/>
      <c r="SP553" s="117"/>
      <c r="SQ553" s="117"/>
      <c r="SR553" s="117"/>
      <c r="SS553" s="117"/>
      <c r="ST553" s="117"/>
      <c r="SU553" s="117"/>
      <c r="SV553" s="116"/>
      <c r="SW553" s="117"/>
      <c r="SX553" s="116"/>
      <c r="SY553" s="74">
        <f t="shared" si="994"/>
        <v>0</v>
      </c>
      <c r="TA553" s="115"/>
      <c r="TC553" s="78"/>
      <c r="TD553" s="37"/>
      <c r="TE553" s="118"/>
      <c r="TF553" s="117"/>
      <c r="TG553" s="117"/>
      <c r="TH553" s="117"/>
      <c r="TI553" s="117"/>
      <c r="TJ553" s="117"/>
      <c r="TK553" s="117"/>
      <c r="TL553" s="117"/>
      <c r="TM553" s="117"/>
      <c r="TN553" s="117"/>
      <c r="TO553" s="117"/>
      <c r="TP553" s="117"/>
      <c r="TQ553" s="117"/>
      <c r="TR553" s="117"/>
      <c r="TS553" s="117"/>
      <c r="TT553" s="117"/>
      <c r="TU553" s="116"/>
      <c r="TV553" s="117"/>
      <c r="TW553" s="116"/>
      <c r="TX553" s="74">
        <f t="shared" si="995"/>
        <v>0</v>
      </c>
      <c r="TZ553" s="115"/>
      <c r="UB553" s="78"/>
      <c r="UC553" s="37"/>
      <c r="UD553" s="118"/>
      <c r="UE553" s="117"/>
      <c r="UF553" s="117"/>
      <c r="UG553" s="117"/>
      <c r="UH553" s="117"/>
      <c r="UI553" s="117"/>
      <c r="UJ553" s="117"/>
      <c r="UK553" s="117"/>
      <c r="UL553" s="117"/>
      <c r="UM553" s="117"/>
      <c r="UN553" s="117"/>
      <c r="UO553" s="117"/>
      <c r="UP553" s="117"/>
      <c r="UQ553" s="117"/>
      <c r="UR553" s="117"/>
      <c r="US553" s="117"/>
      <c r="UT553" s="116"/>
      <c r="UU553" s="117"/>
      <c r="UV553" s="116"/>
      <c r="UW553" s="74">
        <f t="shared" si="996"/>
        <v>0</v>
      </c>
      <c r="UY553" s="115"/>
      <c r="VA553" s="78"/>
      <c r="VB553" s="37"/>
      <c r="VC553" s="118"/>
      <c r="VD553" s="117"/>
      <c r="VE553" s="117"/>
      <c r="VF553" s="117"/>
      <c r="VG553" s="117"/>
      <c r="VH553" s="117"/>
      <c r="VI553" s="117"/>
      <c r="VJ553" s="117"/>
      <c r="VK553" s="117"/>
      <c r="VL553" s="117"/>
      <c r="VM553" s="117"/>
      <c r="VN553" s="117"/>
      <c r="VO553" s="117"/>
      <c r="VP553" s="117"/>
      <c r="VQ553" s="117"/>
      <c r="VR553" s="117"/>
      <c r="VS553" s="116"/>
      <c r="VT553" s="117"/>
      <c r="VU553" s="116"/>
      <c r="VV553" s="74">
        <f t="shared" si="997"/>
        <v>0</v>
      </c>
    </row>
    <row r="554" spans="2:596" s="38" customFormat="1" outlineLevel="1">
      <c r="B554" s="88"/>
      <c r="C554" s="89" t="str">
        <f>IF(ISERROR(I554+1)=TRUE,I554,IF(I554="","",MAX(C$15:C553)+1))</f>
        <v/>
      </c>
      <c r="D554" s="88" t="str">
        <f t="shared" si="999"/>
        <v/>
      </c>
      <c r="E554" s="3"/>
      <c r="G554" s="115"/>
      <c r="I554" s="135"/>
      <c r="J554" s="134"/>
      <c r="K554" s="133"/>
      <c r="L554" s="133"/>
      <c r="M554" s="133"/>
      <c r="N554" s="133"/>
      <c r="O554" s="132"/>
      <c r="P554" s="131"/>
      <c r="Q554" s="130"/>
      <c r="R554" s="129"/>
      <c r="S554" s="128"/>
      <c r="U554" s="115"/>
      <c r="W554" s="78"/>
      <c r="X554" s="37"/>
      <c r="Y554" s="118"/>
      <c r="Z554" s="117"/>
      <c r="AA554" s="119"/>
      <c r="AB554" s="117"/>
      <c r="AC554" s="119"/>
      <c r="AD554" s="117"/>
      <c r="AE554" s="117"/>
      <c r="AF554" s="117"/>
      <c r="AG554" s="117"/>
      <c r="AH554" s="117"/>
      <c r="AI554" s="117"/>
      <c r="AJ554" s="117"/>
      <c r="AK554" s="116"/>
      <c r="AL554" s="116"/>
      <c r="AM554" s="116"/>
      <c r="AN554" s="116"/>
      <c r="AO554" s="116"/>
      <c r="AP554" s="116"/>
      <c r="AQ554" s="116"/>
      <c r="AR554" s="74">
        <f t="shared" si="975"/>
        <v>0</v>
      </c>
      <c r="AT554" s="115"/>
      <c r="AV554" s="78"/>
      <c r="AW554" s="37"/>
      <c r="AX554" s="118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6"/>
      <c r="BK554" s="116"/>
      <c r="BL554" s="116"/>
      <c r="BM554" s="116"/>
      <c r="BN554" s="116"/>
      <c r="BO554" s="116"/>
      <c r="BP554" s="116"/>
      <c r="BQ554" s="74">
        <f t="shared" si="976"/>
        <v>0</v>
      </c>
      <c r="BS554" s="115"/>
      <c r="BU554" s="78"/>
      <c r="BV554" s="37"/>
      <c r="BW554" s="118"/>
      <c r="BX554" s="117"/>
      <c r="BY554" s="117"/>
      <c r="BZ554" s="117"/>
      <c r="CA554" s="117"/>
      <c r="CB554" s="117"/>
      <c r="CC554" s="117"/>
      <c r="CD554" s="117"/>
      <c r="CE554" s="117"/>
      <c r="CF554" s="117"/>
      <c r="CG554" s="117"/>
      <c r="CH554" s="117"/>
      <c r="CI554" s="116"/>
      <c r="CJ554" s="116"/>
      <c r="CK554" s="116"/>
      <c r="CL554" s="116"/>
      <c r="CM554" s="116"/>
      <c r="CN554" s="116"/>
      <c r="CO554" s="116"/>
      <c r="CP554" s="74">
        <f t="shared" si="977"/>
        <v>0</v>
      </c>
      <c r="CR554" s="115"/>
      <c r="CT554" s="78"/>
      <c r="CU554" s="37"/>
      <c r="CV554" s="118"/>
      <c r="CW554" s="117"/>
      <c r="CX554" s="117"/>
      <c r="CY554" s="117"/>
      <c r="CZ554" s="117"/>
      <c r="DA554" s="117"/>
      <c r="DB554" s="117"/>
      <c r="DC554" s="117"/>
      <c r="DD554" s="117"/>
      <c r="DE554" s="117"/>
      <c r="DF554" s="117"/>
      <c r="DG554" s="117"/>
      <c r="DH554" s="116"/>
      <c r="DI554" s="116"/>
      <c r="DJ554" s="116"/>
      <c r="DK554" s="116"/>
      <c r="DL554" s="116"/>
      <c r="DM554" s="116"/>
      <c r="DN554" s="116"/>
      <c r="DO554" s="74">
        <f t="shared" si="978"/>
        <v>0</v>
      </c>
      <c r="DQ554" s="115"/>
      <c r="DS554" s="78"/>
      <c r="DT554" s="37"/>
      <c r="DU554" s="118"/>
      <c r="DV554" s="117"/>
      <c r="DW554" s="117"/>
      <c r="DX554" s="117"/>
      <c r="DY554" s="117"/>
      <c r="DZ554" s="117"/>
      <c r="EA554" s="117"/>
      <c r="EB554" s="117"/>
      <c r="EC554" s="117"/>
      <c r="ED554" s="117"/>
      <c r="EE554" s="117"/>
      <c r="EF554" s="117"/>
      <c r="EG554" s="116"/>
      <c r="EH554" s="116"/>
      <c r="EI554" s="116"/>
      <c r="EJ554" s="116"/>
      <c r="EK554" s="116"/>
      <c r="EL554" s="116"/>
      <c r="EM554" s="116"/>
      <c r="EN554" s="74">
        <f t="shared" si="979"/>
        <v>0</v>
      </c>
      <c r="EP554" s="115"/>
      <c r="ER554" s="78"/>
      <c r="ES554" s="37"/>
      <c r="ET554" s="118"/>
      <c r="EU554" s="117"/>
      <c r="EV554" s="117"/>
      <c r="EW554" s="117"/>
      <c r="EX554" s="117"/>
      <c r="EY554" s="117"/>
      <c r="EZ554" s="117"/>
      <c r="FA554" s="117"/>
      <c r="FB554" s="117"/>
      <c r="FC554" s="117"/>
      <c r="FD554" s="117"/>
      <c r="FE554" s="117"/>
      <c r="FF554" s="117"/>
      <c r="FG554" s="117"/>
      <c r="FH554" s="116"/>
      <c r="FI554" s="116"/>
      <c r="FJ554" s="116"/>
      <c r="FK554" s="116"/>
      <c r="FL554" s="116"/>
      <c r="FM554" s="74">
        <f t="shared" si="980"/>
        <v>0</v>
      </c>
      <c r="FO554" s="115"/>
      <c r="FQ554" s="78"/>
      <c r="FR554" s="37"/>
      <c r="FS554" s="118"/>
      <c r="FT554" s="117"/>
      <c r="FU554" s="117"/>
      <c r="FV554" s="117"/>
      <c r="FW554" s="117"/>
      <c r="FX554" s="117"/>
      <c r="FY554" s="117"/>
      <c r="FZ554" s="117"/>
      <c r="GA554" s="117"/>
      <c r="GB554" s="117"/>
      <c r="GC554" s="117"/>
      <c r="GD554" s="117"/>
      <c r="GE554" s="117"/>
      <c r="GF554" s="117"/>
      <c r="GG554" s="116"/>
      <c r="GH554" s="116"/>
      <c r="GI554" s="116"/>
      <c r="GJ554" s="116"/>
      <c r="GK554" s="116"/>
      <c r="GL554" s="74">
        <f t="shared" si="981"/>
        <v>0</v>
      </c>
      <c r="GN554" s="115"/>
      <c r="GP554" s="78"/>
      <c r="GQ554" s="37"/>
      <c r="GR554" s="118"/>
      <c r="GS554" s="117"/>
      <c r="GT554" s="117"/>
      <c r="GU554" s="117"/>
      <c r="GV554" s="117"/>
      <c r="GW554" s="117"/>
      <c r="GX554" s="117"/>
      <c r="GY554" s="117"/>
      <c r="GZ554" s="117"/>
      <c r="HA554" s="117"/>
      <c r="HB554" s="117"/>
      <c r="HC554" s="117"/>
      <c r="HD554" s="117"/>
      <c r="HE554" s="117"/>
      <c r="HF554" s="116"/>
      <c r="HG554" s="116"/>
      <c r="HH554" s="116"/>
      <c r="HI554" s="116"/>
      <c r="HJ554" s="116"/>
      <c r="HK554" s="74">
        <f t="shared" si="982"/>
        <v>0</v>
      </c>
      <c r="HM554" s="115"/>
      <c r="HO554" s="78"/>
      <c r="HP554" s="37"/>
      <c r="HQ554" s="118"/>
      <c r="HR554" s="117"/>
      <c r="HS554" s="117"/>
      <c r="HT554" s="117"/>
      <c r="HU554" s="117"/>
      <c r="HV554" s="117"/>
      <c r="HW554" s="117"/>
      <c r="HX554" s="117"/>
      <c r="HY554" s="117"/>
      <c r="HZ554" s="117"/>
      <c r="IA554" s="117"/>
      <c r="IB554" s="117"/>
      <c r="IC554" s="117"/>
      <c r="ID554" s="117"/>
      <c r="IE554" s="116"/>
      <c r="IF554" s="116"/>
      <c r="IG554" s="116"/>
      <c r="IH554" s="116"/>
      <c r="II554" s="116"/>
      <c r="IJ554" s="74">
        <f t="shared" si="983"/>
        <v>0</v>
      </c>
      <c r="IL554" s="115"/>
      <c r="IN554" s="78"/>
      <c r="IO554" s="37"/>
      <c r="IP554" s="118"/>
      <c r="IQ554" s="117"/>
      <c r="IR554" s="117"/>
      <c r="IS554" s="117"/>
      <c r="IT554" s="117"/>
      <c r="IU554" s="117"/>
      <c r="IV554" s="117"/>
      <c r="IW554" s="117"/>
      <c r="IX554" s="116"/>
      <c r="IY554" s="116"/>
      <c r="IZ554" s="116"/>
      <c r="JA554" s="116"/>
      <c r="JB554" s="116"/>
      <c r="JC554" s="116"/>
      <c r="JD554" s="116"/>
      <c r="JE554" s="116"/>
      <c r="JF554" s="116"/>
      <c r="JG554" s="116"/>
      <c r="JH554" s="116"/>
      <c r="JI554" s="74">
        <f t="shared" si="984"/>
        <v>0</v>
      </c>
      <c r="JK554" s="115"/>
      <c r="JM554" s="78"/>
      <c r="JN554" s="37"/>
      <c r="JO554" s="118"/>
      <c r="JP554" s="117"/>
      <c r="JQ554" s="117"/>
      <c r="JR554" s="117"/>
      <c r="JS554" s="117"/>
      <c r="JT554" s="117"/>
      <c r="JU554" s="117"/>
      <c r="JV554" s="117"/>
      <c r="JW554" s="116"/>
      <c r="JX554" s="116"/>
      <c r="JY554" s="116"/>
      <c r="JZ554" s="116"/>
      <c r="KA554" s="116"/>
      <c r="KB554" s="116"/>
      <c r="KC554" s="116"/>
      <c r="KD554" s="116"/>
      <c r="KE554" s="116"/>
      <c r="KF554" s="116"/>
      <c r="KG554" s="116"/>
      <c r="KH554" s="74">
        <f t="shared" si="985"/>
        <v>0</v>
      </c>
      <c r="KJ554" s="115"/>
      <c r="KL554" s="78"/>
      <c r="KM554" s="37"/>
      <c r="KN554" s="118"/>
      <c r="KO554" s="117"/>
      <c r="KP554" s="117"/>
      <c r="KQ554" s="117"/>
      <c r="KR554" s="117"/>
      <c r="KS554" s="117"/>
      <c r="KT554" s="117"/>
      <c r="KU554" s="117"/>
      <c r="KV554" s="116"/>
      <c r="KW554" s="116"/>
      <c r="KX554" s="116"/>
      <c r="KY554" s="116"/>
      <c r="KZ554" s="116"/>
      <c r="LA554" s="116"/>
      <c r="LB554" s="116"/>
      <c r="LC554" s="116"/>
      <c r="LD554" s="116"/>
      <c r="LE554" s="116"/>
      <c r="LF554" s="116"/>
      <c r="LG554" s="74">
        <f t="shared" si="986"/>
        <v>0</v>
      </c>
      <c r="LI554" s="115"/>
      <c r="LK554" s="78"/>
      <c r="LL554" s="37"/>
      <c r="LM554" s="118"/>
      <c r="LN554" s="117"/>
      <c r="LO554" s="117"/>
      <c r="LP554" s="117"/>
      <c r="LQ554" s="117"/>
      <c r="LR554" s="117"/>
      <c r="LS554" s="117"/>
      <c r="LT554" s="117"/>
      <c r="LU554" s="116"/>
      <c r="LV554" s="116"/>
      <c r="LW554" s="116"/>
      <c r="LX554" s="116"/>
      <c r="LY554" s="116"/>
      <c r="LZ554" s="116"/>
      <c r="MA554" s="116"/>
      <c r="MB554" s="116"/>
      <c r="MC554" s="116"/>
      <c r="MD554" s="116"/>
      <c r="ME554" s="116"/>
      <c r="MF554" s="74">
        <f t="shared" si="987"/>
        <v>0</v>
      </c>
      <c r="MH554" s="115"/>
      <c r="MJ554" s="78"/>
      <c r="MK554" s="37"/>
      <c r="ML554" s="118"/>
      <c r="MM554" s="117"/>
      <c r="MN554" s="117"/>
      <c r="MO554" s="117"/>
      <c r="MP554" s="117"/>
      <c r="MQ554" s="117"/>
      <c r="MR554" s="117"/>
      <c r="MS554" s="117"/>
      <c r="MT554" s="116"/>
      <c r="MU554" s="116"/>
      <c r="MV554" s="116"/>
      <c r="MW554" s="116"/>
      <c r="MX554" s="116"/>
      <c r="MY554" s="116"/>
      <c r="MZ554" s="116"/>
      <c r="NA554" s="116"/>
      <c r="NB554" s="116"/>
      <c r="NC554" s="116"/>
      <c r="ND554" s="116"/>
      <c r="NE554" s="74">
        <f t="shared" si="988"/>
        <v>0</v>
      </c>
      <c r="NG554" s="115"/>
      <c r="NI554" s="78"/>
      <c r="NJ554" s="37"/>
      <c r="NK554" s="118"/>
      <c r="NL554" s="117"/>
      <c r="NM554" s="117"/>
      <c r="NN554" s="117"/>
      <c r="NO554" s="117"/>
      <c r="NP554" s="117"/>
      <c r="NQ554" s="117"/>
      <c r="NR554" s="117"/>
      <c r="NS554" s="117"/>
      <c r="NT554" s="117"/>
      <c r="NU554" s="117"/>
      <c r="NV554" s="117"/>
      <c r="NW554" s="117"/>
      <c r="NX554" s="117"/>
      <c r="NY554" s="117"/>
      <c r="NZ554" s="117"/>
      <c r="OA554" s="116"/>
      <c r="OB554" s="117"/>
      <c r="OC554" s="116"/>
      <c r="OD554" s="74">
        <f t="shared" si="989"/>
        <v>0</v>
      </c>
      <c r="OF554" s="115"/>
      <c r="OH554" s="78"/>
      <c r="OI554" s="37"/>
      <c r="OJ554" s="118"/>
      <c r="OK554" s="117"/>
      <c r="OL554" s="117"/>
      <c r="OM554" s="117"/>
      <c r="ON554" s="117"/>
      <c r="OO554" s="117"/>
      <c r="OP554" s="117"/>
      <c r="OQ554" s="117"/>
      <c r="OR554" s="117"/>
      <c r="OS554" s="117"/>
      <c r="OT554" s="117"/>
      <c r="OU554" s="117"/>
      <c r="OV554" s="117"/>
      <c r="OW554" s="117"/>
      <c r="OX554" s="117"/>
      <c r="OY554" s="117"/>
      <c r="OZ554" s="116"/>
      <c r="PA554" s="117"/>
      <c r="PB554" s="116"/>
      <c r="PC554" s="74">
        <f t="shared" si="990"/>
        <v>0</v>
      </c>
      <c r="PE554" s="115"/>
      <c r="PG554" s="78"/>
      <c r="PH554" s="37"/>
      <c r="PI554" s="118"/>
      <c r="PJ554" s="117"/>
      <c r="PK554" s="117"/>
      <c r="PL554" s="117"/>
      <c r="PM554" s="117"/>
      <c r="PN554" s="117"/>
      <c r="PO554" s="117"/>
      <c r="PP554" s="117"/>
      <c r="PQ554" s="117"/>
      <c r="PR554" s="117"/>
      <c r="PS554" s="117"/>
      <c r="PT554" s="117"/>
      <c r="PU554" s="117"/>
      <c r="PV554" s="117"/>
      <c r="PW554" s="117"/>
      <c r="PX554" s="117"/>
      <c r="PY554" s="116"/>
      <c r="PZ554" s="117"/>
      <c r="QA554" s="116"/>
      <c r="QB554" s="74">
        <f t="shared" si="991"/>
        <v>0</v>
      </c>
      <c r="QD554" s="115"/>
      <c r="QF554" s="78"/>
      <c r="QG554" s="37"/>
      <c r="QH554" s="118"/>
      <c r="QI554" s="117"/>
      <c r="QJ554" s="117"/>
      <c r="QK554" s="117"/>
      <c r="QL554" s="117"/>
      <c r="QM554" s="117"/>
      <c r="QN554" s="117"/>
      <c r="QO554" s="117"/>
      <c r="QP554" s="117"/>
      <c r="QQ554" s="117"/>
      <c r="QR554" s="117"/>
      <c r="QS554" s="117"/>
      <c r="QT554" s="117"/>
      <c r="QU554" s="117"/>
      <c r="QV554" s="117"/>
      <c r="QW554" s="117"/>
      <c r="QX554" s="116"/>
      <c r="QY554" s="117"/>
      <c r="QZ554" s="116"/>
      <c r="RA554" s="74">
        <f t="shared" si="992"/>
        <v>0</v>
      </c>
      <c r="RC554" s="115"/>
      <c r="RE554" s="78"/>
      <c r="RF554" s="37"/>
      <c r="RG554" s="118"/>
      <c r="RH554" s="117"/>
      <c r="RI554" s="117"/>
      <c r="RJ554" s="117"/>
      <c r="RK554" s="117"/>
      <c r="RL554" s="117"/>
      <c r="RM554" s="117"/>
      <c r="RN554" s="117"/>
      <c r="RO554" s="117"/>
      <c r="RP554" s="117"/>
      <c r="RQ554" s="117"/>
      <c r="RR554" s="117"/>
      <c r="RS554" s="117"/>
      <c r="RT554" s="117"/>
      <c r="RU554" s="117"/>
      <c r="RV554" s="117"/>
      <c r="RW554" s="116"/>
      <c r="RX554" s="117"/>
      <c r="RY554" s="116"/>
      <c r="RZ554" s="74">
        <f t="shared" si="993"/>
        <v>0</v>
      </c>
      <c r="SB554" s="115"/>
      <c r="SD554" s="78"/>
      <c r="SE554" s="37"/>
      <c r="SF554" s="118"/>
      <c r="SG554" s="117"/>
      <c r="SH554" s="117"/>
      <c r="SI554" s="117"/>
      <c r="SJ554" s="117"/>
      <c r="SK554" s="117"/>
      <c r="SL554" s="117"/>
      <c r="SM554" s="117"/>
      <c r="SN554" s="117"/>
      <c r="SO554" s="117"/>
      <c r="SP554" s="117"/>
      <c r="SQ554" s="117"/>
      <c r="SR554" s="117"/>
      <c r="SS554" s="117"/>
      <c r="ST554" s="117"/>
      <c r="SU554" s="117"/>
      <c r="SV554" s="116"/>
      <c r="SW554" s="117"/>
      <c r="SX554" s="116"/>
      <c r="SY554" s="74">
        <f t="shared" si="994"/>
        <v>0</v>
      </c>
      <c r="TA554" s="115"/>
      <c r="TC554" s="78"/>
      <c r="TD554" s="37"/>
      <c r="TE554" s="118"/>
      <c r="TF554" s="117"/>
      <c r="TG554" s="117"/>
      <c r="TH554" s="117"/>
      <c r="TI554" s="117"/>
      <c r="TJ554" s="117"/>
      <c r="TK554" s="117"/>
      <c r="TL554" s="117"/>
      <c r="TM554" s="117"/>
      <c r="TN554" s="117"/>
      <c r="TO554" s="117"/>
      <c r="TP554" s="117"/>
      <c r="TQ554" s="117"/>
      <c r="TR554" s="117"/>
      <c r="TS554" s="117"/>
      <c r="TT554" s="117"/>
      <c r="TU554" s="116"/>
      <c r="TV554" s="117"/>
      <c r="TW554" s="116"/>
      <c r="TX554" s="74">
        <f t="shared" si="995"/>
        <v>0</v>
      </c>
      <c r="TZ554" s="115"/>
      <c r="UB554" s="78"/>
      <c r="UC554" s="37"/>
      <c r="UD554" s="118"/>
      <c r="UE554" s="117"/>
      <c r="UF554" s="117"/>
      <c r="UG554" s="117"/>
      <c r="UH554" s="117"/>
      <c r="UI554" s="117"/>
      <c r="UJ554" s="117"/>
      <c r="UK554" s="117"/>
      <c r="UL554" s="117"/>
      <c r="UM554" s="117"/>
      <c r="UN554" s="117"/>
      <c r="UO554" s="117"/>
      <c r="UP554" s="117"/>
      <c r="UQ554" s="117"/>
      <c r="UR554" s="117"/>
      <c r="US554" s="117"/>
      <c r="UT554" s="116"/>
      <c r="UU554" s="117"/>
      <c r="UV554" s="116"/>
      <c r="UW554" s="74">
        <f t="shared" si="996"/>
        <v>0</v>
      </c>
      <c r="UY554" s="115"/>
      <c r="VA554" s="78"/>
      <c r="VB554" s="37"/>
      <c r="VC554" s="118"/>
      <c r="VD554" s="117"/>
      <c r="VE554" s="117"/>
      <c r="VF554" s="117"/>
      <c r="VG554" s="117"/>
      <c r="VH554" s="117"/>
      <c r="VI554" s="117"/>
      <c r="VJ554" s="117"/>
      <c r="VK554" s="117"/>
      <c r="VL554" s="117"/>
      <c r="VM554" s="117"/>
      <c r="VN554" s="117"/>
      <c r="VO554" s="117"/>
      <c r="VP554" s="117"/>
      <c r="VQ554" s="117"/>
      <c r="VR554" s="117"/>
      <c r="VS554" s="116"/>
      <c r="VT554" s="117"/>
      <c r="VU554" s="116"/>
      <c r="VV554" s="74">
        <f t="shared" si="997"/>
        <v>0</v>
      </c>
    </row>
    <row r="555" spans="2:596" s="38" customFormat="1" outlineLevel="1">
      <c r="B555" s="88"/>
      <c r="C555" s="89" t="str">
        <f>IF(ISERROR(I555+1)=TRUE,I555,IF(I555="","",MAX(C$15:C554)+1))</f>
        <v/>
      </c>
      <c r="D555" s="88" t="str">
        <f t="shared" si="999"/>
        <v/>
      </c>
      <c r="E555" s="3"/>
      <c r="G555" s="115"/>
      <c r="I555" s="135"/>
      <c r="J555" s="134"/>
      <c r="K555" s="133"/>
      <c r="L555" s="133"/>
      <c r="M555" s="133"/>
      <c r="N555" s="133"/>
      <c r="O555" s="132"/>
      <c r="P555" s="131"/>
      <c r="Q555" s="130"/>
      <c r="R555" s="129"/>
      <c r="S555" s="128"/>
      <c r="U555" s="115"/>
      <c r="W555" s="78"/>
      <c r="X555" s="37"/>
      <c r="Y555" s="118"/>
      <c r="Z555" s="117"/>
      <c r="AA555" s="119"/>
      <c r="AB555" s="117"/>
      <c r="AC555" s="119"/>
      <c r="AD555" s="117"/>
      <c r="AE555" s="117"/>
      <c r="AF555" s="117"/>
      <c r="AG555" s="117"/>
      <c r="AH555" s="117"/>
      <c r="AI555" s="117"/>
      <c r="AJ555" s="117"/>
      <c r="AK555" s="116"/>
      <c r="AL555" s="116"/>
      <c r="AM555" s="116"/>
      <c r="AN555" s="116"/>
      <c r="AO555" s="116"/>
      <c r="AP555" s="116"/>
      <c r="AQ555" s="116"/>
      <c r="AR555" s="74">
        <f t="shared" si="975"/>
        <v>0</v>
      </c>
      <c r="AT555" s="115"/>
      <c r="AV555" s="78"/>
      <c r="AW555" s="37"/>
      <c r="AX555" s="118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6"/>
      <c r="BK555" s="116"/>
      <c r="BL555" s="116"/>
      <c r="BM555" s="116"/>
      <c r="BN555" s="116"/>
      <c r="BO555" s="116"/>
      <c r="BP555" s="116"/>
      <c r="BQ555" s="74">
        <f t="shared" si="976"/>
        <v>0</v>
      </c>
      <c r="BS555" s="115"/>
      <c r="BU555" s="78"/>
      <c r="BV555" s="37"/>
      <c r="BW555" s="118"/>
      <c r="BX555" s="117"/>
      <c r="BY555" s="117"/>
      <c r="BZ555" s="117"/>
      <c r="CA555" s="117"/>
      <c r="CB555" s="117"/>
      <c r="CC555" s="117"/>
      <c r="CD555" s="117"/>
      <c r="CE555" s="117"/>
      <c r="CF555" s="117"/>
      <c r="CG555" s="117"/>
      <c r="CH555" s="117"/>
      <c r="CI555" s="116"/>
      <c r="CJ555" s="116"/>
      <c r="CK555" s="116"/>
      <c r="CL555" s="116"/>
      <c r="CM555" s="116"/>
      <c r="CN555" s="116"/>
      <c r="CO555" s="116"/>
      <c r="CP555" s="74">
        <f t="shared" si="977"/>
        <v>0</v>
      </c>
      <c r="CR555" s="115"/>
      <c r="CT555" s="78"/>
      <c r="CU555" s="37"/>
      <c r="CV555" s="118"/>
      <c r="CW555" s="117"/>
      <c r="CX555" s="117"/>
      <c r="CY555" s="117"/>
      <c r="CZ555" s="117"/>
      <c r="DA555" s="117"/>
      <c r="DB555" s="117"/>
      <c r="DC555" s="117"/>
      <c r="DD555" s="117"/>
      <c r="DE555" s="117"/>
      <c r="DF555" s="117"/>
      <c r="DG555" s="117"/>
      <c r="DH555" s="116"/>
      <c r="DI555" s="116"/>
      <c r="DJ555" s="116"/>
      <c r="DK555" s="116"/>
      <c r="DL555" s="116"/>
      <c r="DM555" s="116"/>
      <c r="DN555" s="116"/>
      <c r="DO555" s="74">
        <f t="shared" si="978"/>
        <v>0</v>
      </c>
      <c r="DQ555" s="115"/>
      <c r="DS555" s="78"/>
      <c r="DT555" s="37"/>
      <c r="DU555" s="118"/>
      <c r="DV555" s="117"/>
      <c r="DW555" s="117"/>
      <c r="DX555" s="117"/>
      <c r="DY555" s="117"/>
      <c r="DZ555" s="117"/>
      <c r="EA555" s="117"/>
      <c r="EB555" s="117"/>
      <c r="EC555" s="117"/>
      <c r="ED555" s="117"/>
      <c r="EE555" s="117"/>
      <c r="EF555" s="117"/>
      <c r="EG555" s="116"/>
      <c r="EH555" s="116"/>
      <c r="EI555" s="116"/>
      <c r="EJ555" s="116"/>
      <c r="EK555" s="116"/>
      <c r="EL555" s="116"/>
      <c r="EM555" s="116"/>
      <c r="EN555" s="74">
        <f t="shared" si="979"/>
        <v>0</v>
      </c>
      <c r="EP555" s="115"/>
      <c r="ER555" s="78"/>
      <c r="ES555" s="37"/>
      <c r="ET555" s="118"/>
      <c r="EU555" s="117"/>
      <c r="EV555" s="117"/>
      <c r="EW555" s="117"/>
      <c r="EX555" s="117"/>
      <c r="EY555" s="117"/>
      <c r="EZ555" s="117"/>
      <c r="FA555" s="117"/>
      <c r="FB555" s="117"/>
      <c r="FC555" s="117"/>
      <c r="FD555" s="117"/>
      <c r="FE555" s="117"/>
      <c r="FF555" s="117"/>
      <c r="FG555" s="117"/>
      <c r="FH555" s="116"/>
      <c r="FI555" s="116"/>
      <c r="FJ555" s="116"/>
      <c r="FK555" s="116"/>
      <c r="FL555" s="116"/>
      <c r="FM555" s="74">
        <f t="shared" si="980"/>
        <v>0</v>
      </c>
      <c r="FO555" s="115"/>
      <c r="FQ555" s="78"/>
      <c r="FR555" s="37"/>
      <c r="FS555" s="118"/>
      <c r="FT555" s="117"/>
      <c r="FU555" s="117"/>
      <c r="FV555" s="117"/>
      <c r="FW555" s="117"/>
      <c r="FX555" s="117"/>
      <c r="FY555" s="117"/>
      <c r="FZ555" s="117"/>
      <c r="GA555" s="117"/>
      <c r="GB555" s="117"/>
      <c r="GC555" s="117"/>
      <c r="GD555" s="117"/>
      <c r="GE555" s="117"/>
      <c r="GF555" s="117"/>
      <c r="GG555" s="116"/>
      <c r="GH555" s="116"/>
      <c r="GI555" s="116"/>
      <c r="GJ555" s="116"/>
      <c r="GK555" s="116"/>
      <c r="GL555" s="74">
        <f t="shared" si="981"/>
        <v>0</v>
      </c>
      <c r="GN555" s="115"/>
      <c r="GP555" s="78"/>
      <c r="GQ555" s="37"/>
      <c r="GR555" s="118"/>
      <c r="GS555" s="117"/>
      <c r="GT555" s="117"/>
      <c r="GU555" s="117"/>
      <c r="GV555" s="117"/>
      <c r="GW555" s="117"/>
      <c r="GX555" s="117"/>
      <c r="GY555" s="117"/>
      <c r="GZ555" s="117"/>
      <c r="HA555" s="117"/>
      <c r="HB555" s="117"/>
      <c r="HC555" s="117"/>
      <c r="HD555" s="117"/>
      <c r="HE555" s="117"/>
      <c r="HF555" s="116"/>
      <c r="HG555" s="116"/>
      <c r="HH555" s="116"/>
      <c r="HI555" s="116"/>
      <c r="HJ555" s="116"/>
      <c r="HK555" s="74">
        <f t="shared" si="982"/>
        <v>0</v>
      </c>
      <c r="HM555" s="115"/>
      <c r="HO555" s="78"/>
      <c r="HP555" s="37"/>
      <c r="HQ555" s="118"/>
      <c r="HR555" s="117"/>
      <c r="HS555" s="117"/>
      <c r="HT555" s="117"/>
      <c r="HU555" s="117"/>
      <c r="HV555" s="117"/>
      <c r="HW555" s="117"/>
      <c r="HX555" s="117"/>
      <c r="HY555" s="117"/>
      <c r="HZ555" s="117"/>
      <c r="IA555" s="117"/>
      <c r="IB555" s="117"/>
      <c r="IC555" s="117"/>
      <c r="ID555" s="117"/>
      <c r="IE555" s="116"/>
      <c r="IF555" s="116"/>
      <c r="IG555" s="116"/>
      <c r="IH555" s="116"/>
      <c r="II555" s="116"/>
      <c r="IJ555" s="74">
        <f t="shared" si="983"/>
        <v>0</v>
      </c>
      <c r="IL555" s="115"/>
      <c r="IN555" s="78"/>
      <c r="IO555" s="37"/>
      <c r="IP555" s="118"/>
      <c r="IQ555" s="117"/>
      <c r="IR555" s="117"/>
      <c r="IS555" s="117"/>
      <c r="IT555" s="117"/>
      <c r="IU555" s="117"/>
      <c r="IV555" s="117"/>
      <c r="IW555" s="117"/>
      <c r="IX555" s="116"/>
      <c r="IY555" s="116"/>
      <c r="IZ555" s="116"/>
      <c r="JA555" s="116"/>
      <c r="JB555" s="116"/>
      <c r="JC555" s="116"/>
      <c r="JD555" s="116"/>
      <c r="JE555" s="116"/>
      <c r="JF555" s="116"/>
      <c r="JG555" s="116"/>
      <c r="JH555" s="116"/>
      <c r="JI555" s="74">
        <f t="shared" si="984"/>
        <v>0</v>
      </c>
      <c r="JK555" s="115"/>
      <c r="JM555" s="78"/>
      <c r="JN555" s="37"/>
      <c r="JO555" s="118"/>
      <c r="JP555" s="117"/>
      <c r="JQ555" s="117"/>
      <c r="JR555" s="117"/>
      <c r="JS555" s="117"/>
      <c r="JT555" s="117"/>
      <c r="JU555" s="117"/>
      <c r="JV555" s="117"/>
      <c r="JW555" s="116"/>
      <c r="JX555" s="116"/>
      <c r="JY555" s="116"/>
      <c r="JZ555" s="116"/>
      <c r="KA555" s="116"/>
      <c r="KB555" s="116"/>
      <c r="KC555" s="116"/>
      <c r="KD555" s="116"/>
      <c r="KE555" s="116"/>
      <c r="KF555" s="116"/>
      <c r="KG555" s="116"/>
      <c r="KH555" s="74">
        <f t="shared" si="985"/>
        <v>0</v>
      </c>
      <c r="KJ555" s="115"/>
      <c r="KL555" s="78"/>
      <c r="KM555" s="37"/>
      <c r="KN555" s="118"/>
      <c r="KO555" s="117"/>
      <c r="KP555" s="117"/>
      <c r="KQ555" s="117"/>
      <c r="KR555" s="117"/>
      <c r="KS555" s="117"/>
      <c r="KT555" s="117"/>
      <c r="KU555" s="117"/>
      <c r="KV555" s="116"/>
      <c r="KW555" s="116"/>
      <c r="KX555" s="116"/>
      <c r="KY555" s="116"/>
      <c r="KZ555" s="116"/>
      <c r="LA555" s="116"/>
      <c r="LB555" s="116"/>
      <c r="LC555" s="116"/>
      <c r="LD555" s="116"/>
      <c r="LE555" s="116"/>
      <c r="LF555" s="116"/>
      <c r="LG555" s="74">
        <f t="shared" si="986"/>
        <v>0</v>
      </c>
      <c r="LI555" s="115"/>
      <c r="LK555" s="78"/>
      <c r="LL555" s="37"/>
      <c r="LM555" s="118"/>
      <c r="LN555" s="117"/>
      <c r="LO555" s="117"/>
      <c r="LP555" s="117"/>
      <c r="LQ555" s="117"/>
      <c r="LR555" s="117"/>
      <c r="LS555" s="117"/>
      <c r="LT555" s="117"/>
      <c r="LU555" s="116"/>
      <c r="LV555" s="116"/>
      <c r="LW555" s="116"/>
      <c r="LX555" s="116"/>
      <c r="LY555" s="116"/>
      <c r="LZ555" s="116"/>
      <c r="MA555" s="116"/>
      <c r="MB555" s="116"/>
      <c r="MC555" s="116"/>
      <c r="MD555" s="116"/>
      <c r="ME555" s="116"/>
      <c r="MF555" s="74">
        <f t="shared" si="987"/>
        <v>0</v>
      </c>
      <c r="MH555" s="115"/>
      <c r="MJ555" s="78"/>
      <c r="MK555" s="37"/>
      <c r="ML555" s="118"/>
      <c r="MM555" s="117"/>
      <c r="MN555" s="117"/>
      <c r="MO555" s="117"/>
      <c r="MP555" s="117"/>
      <c r="MQ555" s="117"/>
      <c r="MR555" s="117"/>
      <c r="MS555" s="117"/>
      <c r="MT555" s="116"/>
      <c r="MU555" s="116"/>
      <c r="MV555" s="116"/>
      <c r="MW555" s="116"/>
      <c r="MX555" s="116"/>
      <c r="MY555" s="116"/>
      <c r="MZ555" s="116"/>
      <c r="NA555" s="116"/>
      <c r="NB555" s="116"/>
      <c r="NC555" s="116"/>
      <c r="ND555" s="116"/>
      <c r="NE555" s="74">
        <f t="shared" si="988"/>
        <v>0</v>
      </c>
      <c r="NG555" s="115"/>
      <c r="NI555" s="78"/>
      <c r="NJ555" s="37"/>
      <c r="NK555" s="118"/>
      <c r="NL555" s="117"/>
      <c r="NM555" s="117"/>
      <c r="NN555" s="117"/>
      <c r="NO555" s="117"/>
      <c r="NP555" s="117"/>
      <c r="NQ555" s="117"/>
      <c r="NR555" s="117"/>
      <c r="NS555" s="117"/>
      <c r="NT555" s="117"/>
      <c r="NU555" s="117"/>
      <c r="NV555" s="117"/>
      <c r="NW555" s="117"/>
      <c r="NX555" s="117"/>
      <c r="NY555" s="117"/>
      <c r="NZ555" s="117"/>
      <c r="OA555" s="116"/>
      <c r="OB555" s="117"/>
      <c r="OC555" s="116"/>
      <c r="OD555" s="74">
        <f t="shared" si="989"/>
        <v>0</v>
      </c>
      <c r="OF555" s="115"/>
      <c r="OH555" s="78"/>
      <c r="OI555" s="37"/>
      <c r="OJ555" s="118"/>
      <c r="OK555" s="117"/>
      <c r="OL555" s="117"/>
      <c r="OM555" s="117"/>
      <c r="ON555" s="117"/>
      <c r="OO555" s="117"/>
      <c r="OP555" s="117"/>
      <c r="OQ555" s="117"/>
      <c r="OR555" s="117"/>
      <c r="OS555" s="117"/>
      <c r="OT555" s="117"/>
      <c r="OU555" s="117"/>
      <c r="OV555" s="117"/>
      <c r="OW555" s="117"/>
      <c r="OX555" s="117"/>
      <c r="OY555" s="117"/>
      <c r="OZ555" s="116"/>
      <c r="PA555" s="117"/>
      <c r="PB555" s="116"/>
      <c r="PC555" s="74">
        <f t="shared" si="990"/>
        <v>0</v>
      </c>
      <c r="PE555" s="115"/>
      <c r="PG555" s="78"/>
      <c r="PH555" s="37"/>
      <c r="PI555" s="118"/>
      <c r="PJ555" s="117"/>
      <c r="PK555" s="117"/>
      <c r="PL555" s="117"/>
      <c r="PM555" s="117"/>
      <c r="PN555" s="117"/>
      <c r="PO555" s="117"/>
      <c r="PP555" s="117"/>
      <c r="PQ555" s="117"/>
      <c r="PR555" s="117"/>
      <c r="PS555" s="117"/>
      <c r="PT555" s="117"/>
      <c r="PU555" s="117"/>
      <c r="PV555" s="117"/>
      <c r="PW555" s="117"/>
      <c r="PX555" s="117"/>
      <c r="PY555" s="116"/>
      <c r="PZ555" s="117"/>
      <c r="QA555" s="116"/>
      <c r="QB555" s="74">
        <f t="shared" si="991"/>
        <v>0</v>
      </c>
      <c r="QD555" s="115"/>
      <c r="QF555" s="78"/>
      <c r="QG555" s="37"/>
      <c r="QH555" s="118"/>
      <c r="QI555" s="117"/>
      <c r="QJ555" s="117"/>
      <c r="QK555" s="117"/>
      <c r="QL555" s="117"/>
      <c r="QM555" s="117"/>
      <c r="QN555" s="117"/>
      <c r="QO555" s="117"/>
      <c r="QP555" s="117"/>
      <c r="QQ555" s="117"/>
      <c r="QR555" s="117"/>
      <c r="QS555" s="117"/>
      <c r="QT555" s="117"/>
      <c r="QU555" s="117"/>
      <c r="QV555" s="117"/>
      <c r="QW555" s="117"/>
      <c r="QX555" s="116"/>
      <c r="QY555" s="117"/>
      <c r="QZ555" s="116"/>
      <c r="RA555" s="74">
        <f t="shared" si="992"/>
        <v>0</v>
      </c>
      <c r="RC555" s="115"/>
      <c r="RE555" s="78"/>
      <c r="RF555" s="37"/>
      <c r="RG555" s="118"/>
      <c r="RH555" s="117"/>
      <c r="RI555" s="117"/>
      <c r="RJ555" s="117"/>
      <c r="RK555" s="117"/>
      <c r="RL555" s="117"/>
      <c r="RM555" s="117"/>
      <c r="RN555" s="117"/>
      <c r="RO555" s="117"/>
      <c r="RP555" s="117"/>
      <c r="RQ555" s="117"/>
      <c r="RR555" s="117"/>
      <c r="RS555" s="117"/>
      <c r="RT555" s="117"/>
      <c r="RU555" s="117"/>
      <c r="RV555" s="117"/>
      <c r="RW555" s="116"/>
      <c r="RX555" s="117"/>
      <c r="RY555" s="116"/>
      <c r="RZ555" s="74">
        <f t="shared" si="993"/>
        <v>0</v>
      </c>
      <c r="SB555" s="115"/>
      <c r="SD555" s="78"/>
      <c r="SE555" s="37"/>
      <c r="SF555" s="118"/>
      <c r="SG555" s="117"/>
      <c r="SH555" s="117"/>
      <c r="SI555" s="117"/>
      <c r="SJ555" s="117"/>
      <c r="SK555" s="117"/>
      <c r="SL555" s="117"/>
      <c r="SM555" s="117"/>
      <c r="SN555" s="117"/>
      <c r="SO555" s="117"/>
      <c r="SP555" s="117"/>
      <c r="SQ555" s="117"/>
      <c r="SR555" s="117"/>
      <c r="SS555" s="117"/>
      <c r="ST555" s="117"/>
      <c r="SU555" s="117"/>
      <c r="SV555" s="116"/>
      <c r="SW555" s="117"/>
      <c r="SX555" s="116"/>
      <c r="SY555" s="74">
        <f t="shared" si="994"/>
        <v>0</v>
      </c>
      <c r="TA555" s="115"/>
      <c r="TC555" s="78"/>
      <c r="TD555" s="37"/>
      <c r="TE555" s="118"/>
      <c r="TF555" s="117"/>
      <c r="TG555" s="117"/>
      <c r="TH555" s="117"/>
      <c r="TI555" s="117"/>
      <c r="TJ555" s="117"/>
      <c r="TK555" s="117"/>
      <c r="TL555" s="117"/>
      <c r="TM555" s="117"/>
      <c r="TN555" s="117"/>
      <c r="TO555" s="117"/>
      <c r="TP555" s="117"/>
      <c r="TQ555" s="117"/>
      <c r="TR555" s="117"/>
      <c r="TS555" s="117"/>
      <c r="TT555" s="117"/>
      <c r="TU555" s="116"/>
      <c r="TV555" s="117"/>
      <c r="TW555" s="116"/>
      <c r="TX555" s="74">
        <f t="shared" si="995"/>
        <v>0</v>
      </c>
      <c r="TZ555" s="115"/>
      <c r="UB555" s="78"/>
      <c r="UC555" s="37"/>
      <c r="UD555" s="118"/>
      <c r="UE555" s="117"/>
      <c r="UF555" s="117"/>
      <c r="UG555" s="117"/>
      <c r="UH555" s="117"/>
      <c r="UI555" s="117"/>
      <c r="UJ555" s="117"/>
      <c r="UK555" s="117"/>
      <c r="UL555" s="117"/>
      <c r="UM555" s="117"/>
      <c r="UN555" s="117"/>
      <c r="UO555" s="117"/>
      <c r="UP555" s="117"/>
      <c r="UQ555" s="117"/>
      <c r="UR555" s="117"/>
      <c r="US555" s="117"/>
      <c r="UT555" s="116"/>
      <c r="UU555" s="117"/>
      <c r="UV555" s="116"/>
      <c r="UW555" s="74">
        <f t="shared" si="996"/>
        <v>0</v>
      </c>
      <c r="UY555" s="115"/>
      <c r="VA555" s="78"/>
      <c r="VB555" s="37"/>
      <c r="VC555" s="118"/>
      <c r="VD555" s="117"/>
      <c r="VE555" s="117"/>
      <c r="VF555" s="117"/>
      <c r="VG555" s="117"/>
      <c r="VH555" s="117"/>
      <c r="VI555" s="117"/>
      <c r="VJ555" s="117"/>
      <c r="VK555" s="117"/>
      <c r="VL555" s="117"/>
      <c r="VM555" s="117"/>
      <c r="VN555" s="117"/>
      <c r="VO555" s="117"/>
      <c r="VP555" s="117"/>
      <c r="VQ555" s="117"/>
      <c r="VR555" s="117"/>
      <c r="VS555" s="116"/>
      <c r="VT555" s="117"/>
      <c r="VU555" s="116"/>
      <c r="VV555" s="74">
        <f t="shared" si="997"/>
        <v>0</v>
      </c>
    </row>
    <row r="556" spans="2:596" s="38" customFormat="1" outlineLevel="1">
      <c r="B556" s="88"/>
      <c r="C556" s="89" t="str">
        <f>IF(ISERROR(I556+1)=TRUE,I556,IF(I556="","",MAX(C$15:C555)+1))</f>
        <v/>
      </c>
      <c r="D556" s="88" t="str">
        <f t="shared" si="999"/>
        <v/>
      </c>
      <c r="E556" s="3"/>
      <c r="G556" s="115"/>
      <c r="I556" s="127"/>
      <c r="J556" s="126"/>
      <c r="K556" s="125"/>
      <c r="L556" s="125"/>
      <c r="M556" s="125"/>
      <c r="N556" s="125"/>
      <c r="O556" s="124"/>
      <c r="P556" s="123"/>
      <c r="Q556" s="122"/>
      <c r="R556" s="121"/>
      <c r="S556" s="120"/>
      <c r="U556" s="115"/>
      <c r="W556" s="78"/>
      <c r="X556" s="37"/>
      <c r="Y556" s="118"/>
      <c r="Z556" s="117"/>
      <c r="AA556" s="119"/>
      <c r="AB556" s="117"/>
      <c r="AC556" s="119"/>
      <c r="AD556" s="117"/>
      <c r="AE556" s="117"/>
      <c r="AF556" s="117"/>
      <c r="AG556" s="117"/>
      <c r="AH556" s="117"/>
      <c r="AI556" s="117"/>
      <c r="AJ556" s="117"/>
      <c r="AK556" s="116"/>
      <c r="AL556" s="116"/>
      <c r="AM556" s="116"/>
      <c r="AN556" s="116"/>
      <c r="AO556" s="116"/>
      <c r="AP556" s="116"/>
      <c r="AQ556" s="116"/>
      <c r="AR556" s="74">
        <f t="shared" si="975"/>
        <v>0</v>
      </c>
      <c r="AT556" s="115"/>
      <c r="AV556" s="78"/>
      <c r="AW556" s="37"/>
      <c r="AX556" s="118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6"/>
      <c r="BK556" s="116"/>
      <c r="BL556" s="116"/>
      <c r="BM556" s="116"/>
      <c r="BN556" s="116"/>
      <c r="BO556" s="116"/>
      <c r="BP556" s="116"/>
      <c r="BQ556" s="74">
        <f t="shared" si="976"/>
        <v>0</v>
      </c>
      <c r="BS556" s="115"/>
      <c r="BU556" s="78"/>
      <c r="BV556" s="37"/>
      <c r="BW556" s="118"/>
      <c r="BX556" s="117"/>
      <c r="BY556" s="117"/>
      <c r="BZ556" s="117"/>
      <c r="CA556" s="117"/>
      <c r="CB556" s="117"/>
      <c r="CC556" s="117"/>
      <c r="CD556" s="117"/>
      <c r="CE556" s="117"/>
      <c r="CF556" s="117"/>
      <c r="CG556" s="117"/>
      <c r="CH556" s="117"/>
      <c r="CI556" s="116"/>
      <c r="CJ556" s="116"/>
      <c r="CK556" s="116"/>
      <c r="CL556" s="116"/>
      <c r="CM556" s="116"/>
      <c r="CN556" s="116"/>
      <c r="CO556" s="116"/>
      <c r="CP556" s="74">
        <f t="shared" si="977"/>
        <v>0</v>
      </c>
      <c r="CR556" s="115"/>
      <c r="CT556" s="78"/>
      <c r="CU556" s="37"/>
      <c r="CV556" s="118"/>
      <c r="CW556" s="117"/>
      <c r="CX556" s="117"/>
      <c r="CY556" s="117"/>
      <c r="CZ556" s="117"/>
      <c r="DA556" s="117"/>
      <c r="DB556" s="117"/>
      <c r="DC556" s="117"/>
      <c r="DD556" s="117"/>
      <c r="DE556" s="117"/>
      <c r="DF556" s="117"/>
      <c r="DG556" s="117"/>
      <c r="DH556" s="116"/>
      <c r="DI556" s="116"/>
      <c r="DJ556" s="116"/>
      <c r="DK556" s="116"/>
      <c r="DL556" s="116"/>
      <c r="DM556" s="116"/>
      <c r="DN556" s="116"/>
      <c r="DO556" s="74">
        <f t="shared" si="978"/>
        <v>0</v>
      </c>
      <c r="DQ556" s="115"/>
      <c r="DS556" s="78"/>
      <c r="DT556" s="37"/>
      <c r="DU556" s="118"/>
      <c r="DV556" s="117"/>
      <c r="DW556" s="117"/>
      <c r="DX556" s="117"/>
      <c r="DY556" s="117"/>
      <c r="DZ556" s="117"/>
      <c r="EA556" s="117"/>
      <c r="EB556" s="117"/>
      <c r="EC556" s="117"/>
      <c r="ED556" s="117"/>
      <c r="EE556" s="117"/>
      <c r="EF556" s="117"/>
      <c r="EG556" s="116"/>
      <c r="EH556" s="116"/>
      <c r="EI556" s="116"/>
      <c r="EJ556" s="116"/>
      <c r="EK556" s="116"/>
      <c r="EL556" s="116"/>
      <c r="EM556" s="116"/>
      <c r="EN556" s="74">
        <f t="shared" si="979"/>
        <v>0</v>
      </c>
      <c r="EP556" s="115"/>
      <c r="ER556" s="78"/>
      <c r="ES556" s="37"/>
      <c r="ET556" s="118"/>
      <c r="EU556" s="117"/>
      <c r="EV556" s="117"/>
      <c r="EW556" s="117"/>
      <c r="EX556" s="117"/>
      <c r="EY556" s="117"/>
      <c r="EZ556" s="117"/>
      <c r="FA556" s="117"/>
      <c r="FB556" s="117"/>
      <c r="FC556" s="117"/>
      <c r="FD556" s="117"/>
      <c r="FE556" s="117"/>
      <c r="FF556" s="117"/>
      <c r="FG556" s="117"/>
      <c r="FH556" s="116"/>
      <c r="FI556" s="116"/>
      <c r="FJ556" s="116"/>
      <c r="FK556" s="116"/>
      <c r="FL556" s="116"/>
      <c r="FM556" s="74">
        <f t="shared" si="980"/>
        <v>0</v>
      </c>
      <c r="FO556" s="115"/>
      <c r="FQ556" s="78"/>
      <c r="FR556" s="37"/>
      <c r="FS556" s="118"/>
      <c r="FT556" s="117"/>
      <c r="FU556" s="117"/>
      <c r="FV556" s="117"/>
      <c r="FW556" s="117"/>
      <c r="FX556" s="117"/>
      <c r="FY556" s="117"/>
      <c r="FZ556" s="117"/>
      <c r="GA556" s="117"/>
      <c r="GB556" s="117"/>
      <c r="GC556" s="117"/>
      <c r="GD556" s="117"/>
      <c r="GE556" s="117"/>
      <c r="GF556" s="117"/>
      <c r="GG556" s="116"/>
      <c r="GH556" s="116"/>
      <c r="GI556" s="116"/>
      <c r="GJ556" s="116"/>
      <c r="GK556" s="116"/>
      <c r="GL556" s="74">
        <f t="shared" si="981"/>
        <v>0</v>
      </c>
      <c r="GN556" s="115"/>
      <c r="GP556" s="78"/>
      <c r="GQ556" s="37"/>
      <c r="GR556" s="118"/>
      <c r="GS556" s="117"/>
      <c r="GT556" s="117"/>
      <c r="GU556" s="117"/>
      <c r="GV556" s="117"/>
      <c r="GW556" s="117"/>
      <c r="GX556" s="117"/>
      <c r="GY556" s="117"/>
      <c r="GZ556" s="117"/>
      <c r="HA556" s="117"/>
      <c r="HB556" s="117"/>
      <c r="HC556" s="117"/>
      <c r="HD556" s="117"/>
      <c r="HE556" s="117"/>
      <c r="HF556" s="116"/>
      <c r="HG556" s="116"/>
      <c r="HH556" s="116"/>
      <c r="HI556" s="116"/>
      <c r="HJ556" s="116"/>
      <c r="HK556" s="74">
        <f t="shared" si="982"/>
        <v>0</v>
      </c>
      <c r="HM556" s="115"/>
      <c r="HO556" s="78"/>
      <c r="HP556" s="37"/>
      <c r="HQ556" s="118"/>
      <c r="HR556" s="117"/>
      <c r="HS556" s="117"/>
      <c r="HT556" s="117"/>
      <c r="HU556" s="117"/>
      <c r="HV556" s="117"/>
      <c r="HW556" s="117"/>
      <c r="HX556" s="117"/>
      <c r="HY556" s="117"/>
      <c r="HZ556" s="117"/>
      <c r="IA556" s="117"/>
      <c r="IB556" s="117"/>
      <c r="IC556" s="117"/>
      <c r="ID556" s="117"/>
      <c r="IE556" s="116"/>
      <c r="IF556" s="116"/>
      <c r="IG556" s="116"/>
      <c r="IH556" s="116"/>
      <c r="II556" s="116"/>
      <c r="IJ556" s="74">
        <f t="shared" si="983"/>
        <v>0</v>
      </c>
      <c r="IL556" s="115"/>
      <c r="IN556" s="78"/>
      <c r="IO556" s="37"/>
      <c r="IP556" s="118"/>
      <c r="IQ556" s="117"/>
      <c r="IR556" s="117"/>
      <c r="IS556" s="117"/>
      <c r="IT556" s="117"/>
      <c r="IU556" s="117"/>
      <c r="IV556" s="117"/>
      <c r="IW556" s="117"/>
      <c r="IX556" s="116"/>
      <c r="IY556" s="116"/>
      <c r="IZ556" s="116"/>
      <c r="JA556" s="116"/>
      <c r="JB556" s="116"/>
      <c r="JC556" s="116"/>
      <c r="JD556" s="116"/>
      <c r="JE556" s="116"/>
      <c r="JF556" s="116"/>
      <c r="JG556" s="116"/>
      <c r="JH556" s="116"/>
      <c r="JI556" s="74">
        <f t="shared" si="984"/>
        <v>0</v>
      </c>
      <c r="JK556" s="115"/>
      <c r="JM556" s="78"/>
      <c r="JN556" s="37"/>
      <c r="JO556" s="118"/>
      <c r="JP556" s="117"/>
      <c r="JQ556" s="117"/>
      <c r="JR556" s="117"/>
      <c r="JS556" s="117"/>
      <c r="JT556" s="117"/>
      <c r="JU556" s="117"/>
      <c r="JV556" s="117"/>
      <c r="JW556" s="116"/>
      <c r="JX556" s="116"/>
      <c r="JY556" s="116"/>
      <c r="JZ556" s="116"/>
      <c r="KA556" s="116"/>
      <c r="KB556" s="116"/>
      <c r="KC556" s="116"/>
      <c r="KD556" s="116"/>
      <c r="KE556" s="116"/>
      <c r="KF556" s="116"/>
      <c r="KG556" s="116"/>
      <c r="KH556" s="74">
        <f t="shared" si="985"/>
        <v>0</v>
      </c>
      <c r="KJ556" s="115"/>
      <c r="KL556" s="78"/>
      <c r="KM556" s="37"/>
      <c r="KN556" s="118"/>
      <c r="KO556" s="117"/>
      <c r="KP556" s="117"/>
      <c r="KQ556" s="117"/>
      <c r="KR556" s="117"/>
      <c r="KS556" s="117"/>
      <c r="KT556" s="117"/>
      <c r="KU556" s="117"/>
      <c r="KV556" s="116"/>
      <c r="KW556" s="116"/>
      <c r="KX556" s="116"/>
      <c r="KY556" s="116"/>
      <c r="KZ556" s="116"/>
      <c r="LA556" s="116"/>
      <c r="LB556" s="116"/>
      <c r="LC556" s="116"/>
      <c r="LD556" s="116"/>
      <c r="LE556" s="116"/>
      <c r="LF556" s="116"/>
      <c r="LG556" s="74">
        <f t="shared" si="986"/>
        <v>0</v>
      </c>
      <c r="LI556" s="115"/>
      <c r="LK556" s="78"/>
      <c r="LL556" s="37"/>
      <c r="LM556" s="118"/>
      <c r="LN556" s="117"/>
      <c r="LO556" s="117"/>
      <c r="LP556" s="117"/>
      <c r="LQ556" s="117"/>
      <c r="LR556" s="117"/>
      <c r="LS556" s="117"/>
      <c r="LT556" s="117"/>
      <c r="LU556" s="116"/>
      <c r="LV556" s="116"/>
      <c r="LW556" s="116"/>
      <c r="LX556" s="116"/>
      <c r="LY556" s="116"/>
      <c r="LZ556" s="116"/>
      <c r="MA556" s="116"/>
      <c r="MB556" s="116"/>
      <c r="MC556" s="116"/>
      <c r="MD556" s="116"/>
      <c r="ME556" s="116"/>
      <c r="MF556" s="74">
        <f t="shared" si="987"/>
        <v>0</v>
      </c>
      <c r="MH556" s="115"/>
      <c r="MJ556" s="78"/>
      <c r="MK556" s="37"/>
      <c r="ML556" s="118"/>
      <c r="MM556" s="117"/>
      <c r="MN556" s="117"/>
      <c r="MO556" s="117"/>
      <c r="MP556" s="117"/>
      <c r="MQ556" s="117"/>
      <c r="MR556" s="117"/>
      <c r="MS556" s="117"/>
      <c r="MT556" s="116"/>
      <c r="MU556" s="116"/>
      <c r="MV556" s="116"/>
      <c r="MW556" s="116"/>
      <c r="MX556" s="116"/>
      <c r="MY556" s="116"/>
      <c r="MZ556" s="116"/>
      <c r="NA556" s="116"/>
      <c r="NB556" s="116"/>
      <c r="NC556" s="116"/>
      <c r="ND556" s="116"/>
      <c r="NE556" s="74">
        <f t="shared" si="988"/>
        <v>0</v>
      </c>
      <c r="NG556" s="115"/>
      <c r="NI556" s="78"/>
      <c r="NJ556" s="37"/>
      <c r="NK556" s="118"/>
      <c r="NL556" s="117"/>
      <c r="NM556" s="117"/>
      <c r="NN556" s="117"/>
      <c r="NO556" s="117"/>
      <c r="NP556" s="117"/>
      <c r="NQ556" s="117"/>
      <c r="NR556" s="117"/>
      <c r="NS556" s="117"/>
      <c r="NT556" s="117"/>
      <c r="NU556" s="117"/>
      <c r="NV556" s="117"/>
      <c r="NW556" s="117"/>
      <c r="NX556" s="117"/>
      <c r="NY556" s="117"/>
      <c r="NZ556" s="117"/>
      <c r="OA556" s="116"/>
      <c r="OB556" s="117"/>
      <c r="OC556" s="116"/>
      <c r="OD556" s="74">
        <f t="shared" si="989"/>
        <v>0</v>
      </c>
      <c r="OF556" s="115"/>
      <c r="OH556" s="78"/>
      <c r="OI556" s="37"/>
      <c r="OJ556" s="118"/>
      <c r="OK556" s="117"/>
      <c r="OL556" s="117"/>
      <c r="OM556" s="117"/>
      <c r="ON556" s="117"/>
      <c r="OO556" s="117"/>
      <c r="OP556" s="117"/>
      <c r="OQ556" s="117"/>
      <c r="OR556" s="117"/>
      <c r="OS556" s="117"/>
      <c r="OT556" s="117"/>
      <c r="OU556" s="117"/>
      <c r="OV556" s="117"/>
      <c r="OW556" s="117"/>
      <c r="OX556" s="117"/>
      <c r="OY556" s="117"/>
      <c r="OZ556" s="116"/>
      <c r="PA556" s="117"/>
      <c r="PB556" s="116"/>
      <c r="PC556" s="74">
        <f t="shared" si="990"/>
        <v>0</v>
      </c>
      <c r="PE556" s="115"/>
      <c r="PG556" s="78"/>
      <c r="PH556" s="37"/>
      <c r="PI556" s="118"/>
      <c r="PJ556" s="117"/>
      <c r="PK556" s="117"/>
      <c r="PL556" s="117"/>
      <c r="PM556" s="117"/>
      <c r="PN556" s="117"/>
      <c r="PO556" s="117"/>
      <c r="PP556" s="117"/>
      <c r="PQ556" s="117"/>
      <c r="PR556" s="117"/>
      <c r="PS556" s="117"/>
      <c r="PT556" s="117"/>
      <c r="PU556" s="117"/>
      <c r="PV556" s="117"/>
      <c r="PW556" s="117"/>
      <c r="PX556" s="117"/>
      <c r="PY556" s="116"/>
      <c r="PZ556" s="117"/>
      <c r="QA556" s="116"/>
      <c r="QB556" s="74">
        <f t="shared" si="991"/>
        <v>0</v>
      </c>
      <c r="QD556" s="115"/>
      <c r="QF556" s="78"/>
      <c r="QG556" s="37"/>
      <c r="QH556" s="118"/>
      <c r="QI556" s="117"/>
      <c r="QJ556" s="117"/>
      <c r="QK556" s="117"/>
      <c r="QL556" s="117"/>
      <c r="QM556" s="117"/>
      <c r="QN556" s="117"/>
      <c r="QO556" s="117"/>
      <c r="QP556" s="117"/>
      <c r="QQ556" s="117"/>
      <c r="QR556" s="117"/>
      <c r="QS556" s="117"/>
      <c r="QT556" s="117"/>
      <c r="QU556" s="117"/>
      <c r="QV556" s="117"/>
      <c r="QW556" s="117"/>
      <c r="QX556" s="116"/>
      <c r="QY556" s="117"/>
      <c r="QZ556" s="116"/>
      <c r="RA556" s="74">
        <f t="shared" si="992"/>
        <v>0</v>
      </c>
      <c r="RC556" s="115"/>
      <c r="RE556" s="78"/>
      <c r="RF556" s="37"/>
      <c r="RG556" s="118"/>
      <c r="RH556" s="117"/>
      <c r="RI556" s="117"/>
      <c r="RJ556" s="117"/>
      <c r="RK556" s="117"/>
      <c r="RL556" s="117"/>
      <c r="RM556" s="117"/>
      <c r="RN556" s="117"/>
      <c r="RO556" s="117"/>
      <c r="RP556" s="117"/>
      <c r="RQ556" s="117"/>
      <c r="RR556" s="117"/>
      <c r="RS556" s="117"/>
      <c r="RT556" s="117"/>
      <c r="RU556" s="117"/>
      <c r="RV556" s="117"/>
      <c r="RW556" s="116"/>
      <c r="RX556" s="117"/>
      <c r="RY556" s="116"/>
      <c r="RZ556" s="74">
        <f t="shared" si="993"/>
        <v>0</v>
      </c>
      <c r="SB556" s="115"/>
      <c r="SD556" s="78"/>
      <c r="SE556" s="37"/>
      <c r="SF556" s="118"/>
      <c r="SG556" s="117"/>
      <c r="SH556" s="117"/>
      <c r="SI556" s="117"/>
      <c r="SJ556" s="117"/>
      <c r="SK556" s="117"/>
      <c r="SL556" s="117"/>
      <c r="SM556" s="117"/>
      <c r="SN556" s="117"/>
      <c r="SO556" s="117"/>
      <c r="SP556" s="117"/>
      <c r="SQ556" s="117"/>
      <c r="SR556" s="117"/>
      <c r="SS556" s="117"/>
      <c r="ST556" s="117"/>
      <c r="SU556" s="117"/>
      <c r="SV556" s="116"/>
      <c r="SW556" s="117"/>
      <c r="SX556" s="116"/>
      <c r="SY556" s="74">
        <f t="shared" si="994"/>
        <v>0</v>
      </c>
      <c r="TA556" s="115"/>
      <c r="TC556" s="78"/>
      <c r="TD556" s="37"/>
      <c r="TE556" s="118"/>
      <c r="TF556" s="117"/>
      <c r="TG556" s="117"/>
      <c r="TH556" s="117"/>
      <c r="TI556" s="117"/>
      <c r="TJ556" s="117"/>
      <c r="TK556" s="117"/>
      <c r="TL556" s="117"/>
      <c r="TM556" s="117"/>
      <c r="TN556" s="117"/>
      <c r="TO556" s="117"/>
      <c r="TP556" s="117"/>
      <c r="TQ556" s="117"/>
      <c r="TR556" s="117"/>
      <c r="TS556" s="117"/>
      <c r="TT556" s="117"/>
      <c r="TU556" s="116"/>
      <c r="TV556" s="117"/>
      <c r="TW556" s="116"/>
      <c r="TX556" s="74">
        <f t="shared" si="995"/>
        <v>0</v>
      </c>
      <c r="TZ556" s="115"/>
      <c r="UB556" s="78"/>
      <c r="UC556" s="37"/>
      <c r="UD556" s="118"/>
      <c r="UE556" s="117"/>
      <c r="UF556" s="117"/>
      <c r="UG556" s="117"/>
      <c r="UH556" s="117"/>
      <c r="UI556" s="117"/>
      <c r="UJ556" s="117"/>
      <c r="UK556" s="117"/>
      <c r="UL556" s="117"/>
      <c r="UM556" s="117"/>
      <c r="UN556" s="117"/>
      <c r="UO556" s="117"/>
      <c r="UP556" s="117"/>
      <c r="UQ556" s="117"/>
      <c r="UR556" s="117"/>
      <c r="US556" s="117"/>
      <c r="UT556" s="116"/>
      <c r="UU556" s="117"/>
      <c r="UV556" s="116"/>
      <c r="UW556" s="74">
        <f t="shared" si="996"/>
        <v>0</v>
      </c>
      <c r="UY556" s="115"/>
      <c r="VA556" s="78"/>
      <c r="VB556" s="37"/>
      <c r="VC556" s="118"/>
      <c r="VD556" s="117"/>
      <c r="VE556" s="117"/>
      <c r="VF556" s="117"/>
      <c r="VG556" s="117"/>
      <c r="VH556" s="117"/>
      <c r="VI556" s="117"/>
      <c r="VJ556" s="117"/>
      <c r="VK556" s="117"/>
      <c r="VL556" s="117"/>
      <c r="VM556" s="117"/>
      <c r="VN556" s="117"/>
      <c r="VO556" s="117"/>
      <c r="VP556" s="117"/>
      <c r="VQ556" s="117"/>
      <c r="VR556" s="117"/>
      <c r="VS556" s="116"/>
      <c r="VT556" s="117"/>
      <c r="VU556" s="116"/>
      <c r="VV556" s="74">
        <f t="shared" si="997"/>
        <v>0</v>
      </c>
    </row>
    <row r="557" spans="2:596">
      <c r="B557" s="89" t="str">
        <f>I524</f>
        <v>7.1 | TCP</v>
      </c>
      <c r="C557" s="89" t="str">
        <f>IF(ISERROR(I557+1)=TRUE,I557,IF(I557="","",MAX(C$15:C556)+1))</f>
        <v/>
      </c>
      <c r="D557" s="88" t="str">
        <f t="shared" si="999"/>
        <v/>
      </c>
      <c r="E557" s="3"/>
      <c r="G557" s="115"/>
      <c r="I557" s="114" t="s">
        <v>134</v>
      </c>
      <c r="J557" s="112"/>
      <c r="K557" s="112"/>
      <c r="L557" s="112"/>
      <c r="M557" s="112"/>
      <c r="N557" s="112"/>
      <c r="O557" s="112"/>
      <c r="P557" s="112"/>
      <c r="Q557" s="112"/>
      <c r="R557" s="112"/>
      <c r="S557" s="111"/>
      <c r="U557" s="115"/>
      <c r="V557" s="42"/>
      <c r="W557" s="70" t="str">
        <f>+W519</f>
        <v>Total [US$]</v>
      </c>
      <c r="X557" s="69"/>
      <c r="Y557" s="68">
        <f t="shared" ref="Y557:AQ557" si="1000">SUMPRODUCT(Y$526:Y$556,$Q$526:$Q$556)</f>
        <v>0</v>
      </c>
      <c r="Z557" s="68">
        <f t="shared" si="1000"/>
        <v>0</v>
      </c>
      <c r="AA557" s="68">
        <f t="shared" si="1000"/>
        <v>0</v>
      </c>
      <c r="AB557" s="68">
        <f t="shared" si="1000"/>
        <v>0</v>
      </c>
      <c r="AC557" s="68">
        <f t="shared" si="1000"/>
        <v>0</v>
      </c>
      <c r="AD557" s="68">
        <f t="shared" si="1000"/>
        <v>0</v>
      </c>
      <c r="AE557" s="68">
        <f t="shared" si="1000"/>
        <v>0</v>
      </c>
      <c r="AF557" s="68">
        <f t="shared" si="1000"/>
        <v>0</v>
      </c>
      <c r="AG557" s="68">
        <f t="shared" si="1000"/>
        <v>0</v>
      </c>
      <c r="AH557" s="68">
        <f t="shared" si="1000"/>
        <v>0</v>
      </c>
      <c r="AI557" s="68">
        <f t="shared" si="1000"/>
        <v>0</v>
      </c>
      <c r="AJ557" s="68">
        <f t="shared" si="1000"/>
        <v>0</v>
      </c>
      <c r="AK557" s="68">
        <f t="shared" si="1000"/>
        <v>0</v>
      </c>
      <c r="AL557" s="68">
        <f t="shared" si="1000"/>
        <v>0</v>
      </c>
      <c r="AM557" s="68">
        <f t="shared" si="1000"/>
        <v>0</v>
      </c>
      <c r="AN557" s="68">
        <f t="shared" si="1000"/>
        <v>0</v>
      </c>
      <c r="AO557" s="68">
        <f t="shared" si="1000"/>
        <v>0</v>
      </c>
      <c r="AP557" s="68">
        <f t="shared" si="1000"/>
        <v>0</v>
      </c>
      <c r="AQ557" s="68">
        <f t="shared" si="1000"/>
        <v>0</v>
      </c>
      <c r="AR557" s="67">
        <f>SUM(Y557:AQ557)</f>
        <v>0</v>
      </c>
      <c r="AT557" s="115"/>
      <c r="AV557" s="70" t="str">
        <f>+AV519</f>
        <v>Total [US$]</v>
      </c>
      <c r="AW557" s="69"/>
      <c r="AX557" s="68">
        <f t="shared" ref="AX557:BP557" si="1001">SUMPRODUCT(AX$526:AX$556,$Q$526:$Q$556)</f>
        <v>0</v>
      </c>
      <c r="AY557" s="68">
        <f t="shared" si="1001"/>
        <v>0</v>
      </c>
      <c r="AZ557" s="68">
        <f t="shared" si="1001"/>
        <v>0</v>
      </c>
      <c r="BA557" s="68">
        <f t="shared" si="1001"/>
        <v>0</v>
      </c>
      <c r="BB557" s="68">
        <f t="shared" si="1001"/>
        <v>0</v>
      </c>
      <c r="BC557" s="68">
        <f t="shared" si="1001"/>
        <v>0</v>
      </c>
      <c r="BD557" s="68">
        <f t="shared" si="1001"/>
        <v>0</v>
      </c>
      <c r="BE557" s="68">
        <f t="shared" si="1001"/>
        <v>0</v>
      </c>
      <c r="BF557" s="68">
        <f t="shared" si="1001"/>
        <v>0</v>
      </c>
      <c r="BG557" s="68">
        <f t="shared" si="1001"/>
        <v>0</v>
      </c>
      <c r="BH557" s="68">
        <f t="shared" si="1001"/>
        <v>0</v>
      </c>
      <c r="BI557" s="68">
        <f t="shared" si="1001"/>
        <v>0</v>
      </c>
      <c r="BJ557" s="68">
        <f t="shared" si="1001"/>
        <v>0</v>
      </c>
      <c r="BK557" s="68">
        <f t="shared" si="1001"/>
        <v>0</v>
      </c>
      <c r="BL557" s="68">
        <f t="shared" si="1001"/>
        <v>0</v>
      </c>
      <c r="BM557" s="68">
        <f t="shared" si="1001"/>
        <v>0</v>
      </c>
      <c r="BN557" s="68">
        <f t="shared" si="1001"/>
        <v>0</v>
      </c>
      <c r="BO557" s="68">
        <f t="shared" si="1001"/>
        <v>0</v>
      </c>
      <c r="BP557" s="68">
        <f t="shared" si="1001"/>
        <v>0</v>
      </c>
      <c r="BQ557" s="67">
        <f>SUM(AX557:BP557)</f>
        <v>0</v>
      </c>
      <c r="BS557" s="115"/>
      <c r="BU557" s="70" t="str">
        <f>+BU519</f>
        <v>Total [US$]</v>
      </c>
      <c r="BV557" s="69"/>
      <c r="BW557" s="68">
        <f t="shared" ref="BW557:CO557" si="1002">SUMPRODUCT(BW$526:BW$556,$Q$526:$Q$556)</f>
        <v>0</v>
      </c>
      <c r="BX557" s="68">
        <f t="shared" si="1002"/>
        <v>0</v>
      </c>
      <c r="BY557" s="68">
        <f t="shared" si="1002"/>
        <v>0</v>
      </c>
      <c r="BZ557" s="68">
        <f t="shared" si="1002"/>
        <v>0</v>
      </c>
      <c r="CA557" s="68">
        <f t="shared" si="1002"/>
        <v>0</v>
      </c>
      <c r="CB557" s="68">
        <f t="shared" si="1002"/>
        <v>0</v>
      </c>
      <c r="CC557" s="68">
        <f t="shared" si="1002"/>
        <v>0</v>
      </c>
      <c r="CD557" s="68">
        <f t="shared" si="1002"/>
        <v>0</v>
      </c>
      <c r="CE557" s="68">
        <f t="shared" si="1002"/>
        <v>0</v>
      </c>
      <c r="CF557" s="68">
        <f t="shared" si="1002"/>
        <v>0</v>
      </c>
      <c r="CG557" s="68">
        <f t="shared" si="1002"/>
        <v>0</v>
      </c>
      <c r="CH557" s="68">
        <f t="shared" si="1002"/>
        <v>0</v>
      </c>
      <c r="CI557" s="68">
        <f t="shared" si="1002"/>
        <v>0</v>
      </c>
      <c r="CJ557" s="68">
        <f t="shared" si="1002"/>
        <v>0</v>
      </c>
      <c r="CK557" s="68">
        <f t="shared" si="1002"/>
        <v>0</v>
      </c>
      <c r="CL557" s="68">
        <f t="shared" si="1002"/>
        <v>0</v>
      </c>
      <c r="CM557" s="68">
        <f t="shared" si="1002"/>
        <v>0</v>
      </c>
      <c r="CN557" s="68">
        <f t="shared" si="1002"/>
        <v>0</v>
      </c>
      <c r="CO557" s="68">
        <f t="shared" si="1002"/>
        <v>0</v>
      </c>
      <c r="CP557" s="67">
        <f>SUM(BW557:CO557)</f>
        <v>0</v>
      </c>
      <c r="CR557" s="115"/>
      <c r="CT557" s="70" t="str">
        <f>+CT519</f>
        <v>Total [US$]</v>
      </c>
      <c r="CU557" s="69"/>
      <c r="CV557" s="68">
        <f t="shared" ref="CV557:DN557" si="1003">SUMPRODUCT(CV$526:CV$556,$Q$526:$Q$556)</f>
        <v>0</v>
      </c>
      <c r="CW557" s="68">
        <f t="shared" si="1003"/>
        <v>0</v>
      </c>
      <c r="CX557" s="68">
        <f t="shared" si="1003"/>
        <v>0</v>
      </c>
      <c r="CY557" s="68">
        <f t="shared" si="1003"/>
        <v>0</v>
      </c>
      <c r="CZ557" s="68">
        <f t="shared" si="1003"/>
        <v>0</v>
      </c>
      <c r="DA557" s="68">
        <f t="shared" si="1003"/>
        <v>0</v>
      </c>
      <c r="DB557" s="68">
        <f t="shared" si="1003"/>
        <v>0</v>
      </c>
      <c r="DC557" s="68">
        <f t="shared" si="1003"/>
        <v>0</v>
      </c>
      <c r="DD557" s="68">
        <f t="shared" si="1003"/>
        <v>0</v>
      </c>
      <c r="DE557" s="68">
        <f t="shared" si="1003"/>
        <v>0</v>
      </c>
      <c r="DF557" s="68">
        <f t="shared" si="1003"/>
        <v>0</v>
      </c>
      <c r="DG557" s="68">
        <f t="shared" si="1003"/>
        <v>0</v>
      </c>
      <c r="DH557" s="68">
        <f t="shared" si="1003"/>
        <v>0</v>
      </c>
      <c r="DI557" s="68">
        <f t="shared" si="1003"/>
        <v>0</v>
      </c>
      <c r="DJ557" s="68">
        <f t="shared" si="1003"/>
        <v>0</v>
      </c>
      <c r="DK557" s="68">
        <f t="shared" si="1003"/>
        <v>0</v>
      </c>
      <c r="DL557" s="68">
        <f t="shared" si="1003"/>
        <v>0</v>
      </c>
      <c r="DM557" s="68">
        <f t="shared" si="1003"/>
        <v>0</v>
      </c>
      <c r="DN557" s="68">
        <f t="shared" si="1003"/>
        <v>0</v>
      </c>
      <c r="DO557" s="67">
        <f>SUM(CV557:DN557)</f>
        <v>0</v>
      </c>
      <c r="DQ557" s="115"/>
      <c r="DS557" s="70" t="str">
        <f>+DS519</f>
        <v>Total [US$]</v>
      </c>
      <c r="DT557" s="69"/>
      <c r="DU557" s="68">
        <f t="shared" ref="DU557:EM557" si="1004">SUMPRODUCT(DU$526:DU$556,$Q$526:$Q$556)</f>
        <v>0</v>
      </c>
      <c r="DV557" s="68">
        <f t="shared" si="1004"/>
        <v>0</v>
      </c>
      <c r="DW557" s="68">
        <f t="shared" si="1004"/>
        <v>0</v>
      </c>
      <c r="DX557" s="68">
        <f t="shared" si="1004"/>
        <v>0</v>
      </c>
      <c r="DY557" s="68">
        <f t="shared" si="1004"/>
        <v>0</v>
      </c>
      <c r="DZ557" s="68">
        <f t="shared" si="1004"/>
        <v>0</v>
      </c>
      <c r="EA557" s="68">
        <f t="shared" si="1004"/>
        <v>0</v>
      </c>
      <c r="EB557" s="68">
        <f t="shared" si="1004"/>
        <v>0</v>
      </c>
      <c r="EC557" s="68">
        <f t="shared" si="1004"/>
        <v>0</v>
      </c>
      <c r="ED557" s="68">
        <f t="shared" si="1004"/>
        <v>0</v>
      </c>
      <c r="EE557" s="68">
        <f t="shared" si="1004"/>
        <v>0</v>
      </c>
      <c r="EF557" s="68">
        <f t="shared" si="1004"/>
        <v>0</v>
      </c>
      <c r="EG557" s="68">
        <f t="shared" si="1004"/>
        <v>0</v>
      </c>
      <c r="EH557" s="68">
        <f t="shared" si="1004"/>
        <v>0</v>
      </c>
      <c r="EI557" s="68">
        <f t="shared" si="1004"/>
        <v>0</v>
      </c>
      <c r="EJ557" s="68">
        <f t="shared" si="1004"/>
        <v>0</v>
      </c>
      <c r="EK557" s="68">
        <f t="shared" si="1004"/>
        <v>0</v>
      </c>
      <c r="EL557" s="68">
        <f t="shared" si="1004"/>
        <v>0</v>
      </c>
      <c r="EM557" s="68">
        <f t="shared" si="1004"/>
        <v>0</v>
      </c>
      <c r="EN557" s="67">
        <f>SUM(DU557:EM557)</f>
        <v>0</v>
      </c>
      <c r="EP557" s="115"/>
      <c r="ER557" s="70" t="str">
        <f>+ER519</f>
        <v>Total [US$]</v>
      </c>
      <c r="ES557" s="69"/>
      <c r="ET557" s="68">
        <f t="shared" ref="ET557:FL557" si="1005">SUMPRODUCT(ET$526:ET$556,$Q$526:$Q$556)</f>
        <v>0</v>
      </c>
      <c r="EU557" s="68">
        <f t="shared" si="1005"/>
        <v>0</v>
      </c>
      <c r="EV557" s="68">
        <f t="shared" si="1005"/>
        <v>0</v>
      </c>
      <c r="EW557" s="68">
        <f t="shared" si="1005"/>
        <v>0</v>
      </c>
      <c r="EX557" s="68">
        <f t="shared" si="1005"/>
        <v>0</v>
      </c>
      <c r="EY557" s="68">
        <f t="shared" si="1005"/>
        <v>0</v>
      </c>
      <c r="EZ557" s="68">
        <f t="shared" si="1005"/>
        <v>0</v>
      </c>
      <c r="FA557" s="68">
        <f t="shared" si="1005"/>
        <v>0</v>
      </c>
      <c r="FB557" s="68">
        <f t="shared" si="1005"/>
        <v>0</v>
      </c>
      <c r="FC557" s="68">
        <f t="shared" si="1005"/>
        <v>0</v>
      </c>
      <c r="FD557" s="68">
        <f t="shared" si="1005"/>
        <v>0</v>
      </c>
      <c r="FE557" s="68">
        <f t="shared" si="1005"/>
        <v>0</v>
      </c>
      <c r="FF557" s="68">
        <f t="shared" si="1005"/>
        <v>0</v>
      </c>
      <c r="FG557" s="68">
        <f t="shared" si="1005"/>
        <v>0</v>
      </c>
      <c r="FH557" s="68">
        <f t="shared" si="1005"/>
        <v>0</v>
      </c>
      <c r="FI557" s="68">
        <f t="shared" si="1005"/>
        <v>0</v>
      </c>
      <c r="FJ557" s="68">
        <f t="shared" si="1005"/>
        <v>0</v>
      </c>
      <c r="FK557" s="68">
        <f t="shared" si="1005"/>
        <v>0</v>
      </c>
      <c r="FL557" s="68">
        <f t="shared" si="1005"/>
        <v>0</v>
      </c>
      <c r="FM557" s="67">
        <f>SUM(ET557:FL557)</f>
        <v>0</v>
      </c>
      <c r="FO557" s="115"/>
      <c r="FQ557" s="70" t="str">
        <f>+FQ519</f>
        <v>Total [US$]</v>
      </c>
      <c r="FR557" s="69"/>
      <c r="FS557" s="68">
        <f t="shared" ref="FS557:GK557" si="1006">SUMPRODUCT(FS$526:FS$556,$Q$526:$Q$556)</f>
        <v>0</v>
      </c>
      <c r="FT557" s="68">
        <f t="shared" si="1006"/>
        <v>0</v>
      </c>
      <c r="FU557" s="68">
        <f t="shared" si="1006"/>
        <v>0</v>
      </c>
      <c r="FV557" s="68">
        <f t="shared" si="1006"/>
        <v>0</v>
      </c>
      <c r="FW557" s="68">
        <f t="shared" si="1006"/>
        <v>0</v>
      </c>
      <c r="FX557" s="68">
        <f t="shared" si="1006"/>
        <v>0</v>
      </c>
      <c r="FY557" s="68">
        <f t="shared" si="1006"/>
        <v>0</v>
      </c>
      <c r="FZ557" s="68">
        <f t="shared" si="1006"/>
        <v>0</v>
      </c>
      <c r="GA557" s="68">
        <f t="shared" si="1006"/>
        <v>0</v>
      </c>
      <c r="GB557" s="68">
        <f t="shared" si="1006"/>
        <v>0</v>
      </c>
      <c r="GC557" s="68">
        <f t="shared" si="1006"/>
        <v>0</v>
      </c>
      <c r="GD557" s="68">
        <f t="shared" si="1006"/>
        <v>0</v>
      </c>
      <c r="GE557" s="68">
        <f t="shared" si="1006"/>
        <v>0</v>
      </c>
      <c r="GF557" s="68">
        <f t="shared" si="1006"/>
        <v>0</v>
      </c>
      <c r="GG557" s="68">
        <f t="shared" si="1006"/>
        <v>0</v>
      </c>
      <c r="GH557" s="68">
        <f t="shared" si="1006"/>
        <v>0</v>
      </c>
      <c r="GI557" s="68">
        <f t="shared" si="1006"/>
        <v>0</v>
      </c>
      <c r="GJ557" s="68">
        <f t="shared" si="1006"/>
        <v>0</v>
      </c>
      <c r="GK557" s="68">
        <f t="shared" si="1006"/>
        <v>0</v>
      </c>
      <c r="GL557" s="67">
        <f>SUM(FS557:GK557)</f>
        <v>0</v>
      </c>
      <c r="GN557" s="115"/>
      <c r="GP557" s="70" t="str">
        <f>+GP519</f>
        <v>Total [US$]</v>
      </c>
      <c r="GQ557" s="69"/>
      <c r="GR557" s="68">
        <f t="shared" ref="GR557:HJ557" si="1007">SUMPRODUCT(GR$526:GR$556,$Q$526:$Q$556)</f>
        <v>0</v>
      </c>
      <c r="GS557" s="68">
        <f t="shared" si="1007"/>
        <v>0</v>
      </c>
      <c r="GT557" s="68">
        <f t="shared" si="1007"/>
        <v>0</v>
      </c>
      <c r="GU557" s="68">
        <f t="shared" si="1007"/>
        <v>0</v>
      </c>
      <c r="GV557" s="68">
        <f t="shared" si="1007"/>
        <v>0</v>
      </c>
      <c r="GW557" s="68">
        <f t="shared" si="1007"/>
        <v>0</v>
      </c>
      <c r="GX557" s="68">
        <f t="shared" si="1007"/>
        <v>0</v>
      </c>
      <c r="GY557" s="68">
        <f t="shared" si="1007"/>
        <v>0</v>
      </c>
      <c r="GZ557" s="68">
        <f t="shared" si="1007"/>
        <v>0</v>
      </c>
      <c r="HA557" s="68">
        <f t="shared" si="1007"/>
        <v>0</v>
      </c>
      <c r="HB557" s="68">
        <f t="shared" si="1007"/>
        <v>0</v>
      </c>
      <c r="HC557" s="68">
        <f t="shared" si="1007"/>
        <v>0</v>
      </c>
      <c r="HD557" s="68">
        <f t="shared" si="1007"/>
        <v>0</v>
      </c>
      <c r="HE557" s="68">
        <f t="shared" si="1007"/>
        <v>0</v>
      </c>
      <c r="HF557" s="68">
        <f t="shared" si="1007"/>
        <v>0</v>
      </c>
      <c r="HG557" s="68">
        <f t="shared" si="1007"/>
        <v>0</v>
      </c>
      <c r="HH557" s="68">
        <f t="shared" si="1007"/>
        <v>0</v>
      </c>
      <c r="HI557" s="68">
        <f t="shared" si="1007"/>
        <v>0</v>
      </c>
      <c r="HJ557" s="68">
        <f t="shared" si="1007"/>
        <v>0</v>
      </c>
      <c r="HK557" s="67">
        <f>SUM(GR557:HJ557)</f>
        <v>0</v>
      </c>
      <c r="HM557" s="115"/>
      <c r="HO557" s="70" t="str">
        <f>+HO519</f>
        <v>Total [US$]</v>
      </c>
      <c r="HP557" s="69"/>
      <c r="HQ557" s="68">
        <f t="shared" ref="HQ557:II557" si="1008">SUMPRODUCT(HQ$526:HQ$556,$Q$526:$Q$556)</f>
        <v>0</v>
      </c>
      <c r="HR557" s="68">
        <f t="shared" si="1008"/>
        <v>0</v>
      </c>
      <c r="HS557" s="68">
        <f t="shared" si="1008"/>
        <v>0</v>
      </c>
      <c r="HT557" s="68">
        <f t="shared" si="1008"/>
        <v>0</v>
      </c>
      <c r="HU557" s="68">
        <f t="shared" si="1008"/>
        <v>0</v>
      </c>
      <c r="HV557" s="68">
        <f t="shared" si="1008"/>
        <v>0</v>
      </c>
      <c r="HW557" s="68">
        <f t="shared" si="1008"/>
        <v>0</v>
      </c>
      <c r="HX557" s="68">
        <f t="shared" si="1008"/>
        <v>0</v>
      </c>
      <c r="HY557" s="68">
        <f t="shared" si="1008"/>
        <v>0</v>
      </c>
      <c r="HZ557" s="68">
        <f t="shared" si="1008"/>
        <v>0</v>
      </c>
      <c r="IA557" s="68">
        <f t="shared" si="1008"/>
        <v>0</v>
      </c>
      <c r="IB557" s="68">
        <f t="shared" si="1008"/>
        <v>0</v>
      </c>
      <c r="IC557" s="68">
        <f t="shared" si="1008"/>
        <v>0</v>
      </c>
      <c r="ID557" s="68">
        <f t="shared" si="1008"/>
        <v>0</v>
      </c>
      <c r="IE557" s="68">
        <f t="shared" si="1008"/>
        <v>0</v>
      </c>
      <c r="IF557" s="68">
        <f t="shared" si="1008"/>
        <v>0</v>
      </c>
      <c r="IG557" s="68">
        <f t="shared" si="1008"/>
        <v>0</v>
      </c>
      <c r="IH557" s="68">
        <f t="shared" si="1008"/>
        <v>0</v>
      </c>
      <c r="II557" s="68">
        <f t="shared" si="1008"/>
        <v>0</v>
      </c>
      <c r="IJ557" s="67">
        <f>SUM(HQ557:II557)</f>
        <v>0</v>
      </c>
      <c r="IL557" s="115"/>
      <c r="IN557" s="70" t="str">
        <f>+IN519</f>
        <v>Total [US$]</v>
      </c>
      <c r="IO557" s="69"/>
      <c r="IP557" s="68">
        <f t="shared" ref="IP557:JH557" si="1009">SUMPRODUCT(IP$526:IP$556,$Q$526:$Q$556)</f>
        <v>0</v>
      </c>
      <c r="IQ557" s="68">
        <f t="shared" si="1009"/>
        <v>0</v>
      </c>
      <c r="IR557" s="68">
        <f t="shared" si="1009"/>
        <v>0</v>
      </c>
      <c r="IS557" s="68">
        <f t="shared" si="1009"/>
        <v>0</v>
      </c>
      <c r="IT557" s="68">
        <f t="shared" si="1009"/>
        <v>0</v>
      </c>
      <c r="IU557" s="68">
        <f t="shared" si="1009"/>
        <v>0</v>
      </c>
      <c r="IV557" s="68">
        <f t="shared" si="1009"/>
        <v>0</v>
      </c>
      <c r="IW557" s="68">
        <f t="shared" si="1009"/>
        <v>0</v>
      </c>
      <c r="IX557" s="68">
        <f t="shared" si="1009"/>
        <v>0</v>
      </c>
      <c r="IY557" s="68">
        <f t="shared" si="1009"/>
        <v>0</v>
      </c>
      <c r="IZ557" s="68">
        <f t="shared" si="1009"/>
        <v>0</v>
      </c>
      <c r="JA557" s="68">
        <f t="shared" si="1009"/>
        <v>0</v>
      </c>
      <c r="JB557" s="68">
        <f t="shared" si="1009"/>
        <v>0</v>
      </c>
      <c r="JC557" s="68">
        <f t="shared" si="1009"/>
        <v>0</v>
      </c>
      <c r="JD557" s="68">
        <f t="shared" si="1009"/>
        <v>0</v>
      </c>
      <c r="JE557" s="68">
        <f t="shared" si="1009"/>
        <v>0</v>
      </c>
      <c r="JF557" s="68">
        <f t="shared" si="1009"/>
        <v>0</v>
      </c>
      <c r="JG557" s="68">
        <f t="shared" si="1009"/>
        <v>0</v>
      </c>
      <c r="JH557" s="68">
        <f t="shared" si="1009"/>
        <v>0</v>
      </c>
      <c r="JI557" s="67">
        <f>SUM(IP557:JH557)</f>
        <v>0</v>
      </c>
      <c r="JK557" s="115"/>
      <c r="JM557" s="70" t="str">
        <f>+JM519</f>
        <v>Total [US$]</v>
      </c>
      <c r="JN557" s="69"/>
      <c r="JO557" s="68">
        <f t="shared" ref="JO557:KG557" si="1010">SUMPRODUCT(JO$526:JO$556,$Q$526:$Q$556)</f>
        <v>0</v>
      </c>
      <c r="JP557" s="68">
        <f t="shared" si="1010"/>
        <v>0</v>
      </c>
      <c r="JQ557" s="68">
        <f t="shared" si="1010"/>
        <v>0</v>
      </c>
      <c r="JR557" s="68">
        <f t="shared" si="1010"/>
        <v>0</v>
      </c>
      <c r="JS557" s="68">
        <f t="shared" si="1010"/>
        <v>0</v>
      </c>
      <c r="JT557" s="68">
        <f t="shared" si="1010"/>
        <v>0</v>
      </c>
      <c r="JU557" s="68">
        <f t="shared" si="1010"/>
        <v>0</v>
      </c>
      <c r="JV557" s="68">
        <f t="shared" si="1010"/>
        <v>0</v>
      </c>
      <c r="JW557" s="68">
        <f t="shared" si="1010"/>
        <v>0</v>
      </c>
      <c r="JX557" s="68">
        <f t="shared" si="1010"/>
        <v>0</v>
      </c>
      <c r="JY557" s="68">
        <f t="shared" si="1010"/>
        <v>0</v>
      </c>
      <c r="JZ557" s="68">
        <f t="shared" si="1010"/>
        <v>0</v>
      </c>
      <c r="KA557" s="68">
        <f t="shared" si="1010"/>
        <v>0</v>
      </c>
      <c r="KB557" s="68">
        <f t="shared" si="1010"/>
        <v>0</v>
      </c>
      <c r="KC557" s="68">
        <f t="shared" si="1010"/>
        <v>0</v>
      </c>
      <c r="KD557" s="68">
        <f t="shared" si="1010"/>
        <v>0</v>
      </c>
      <c r="KE557" s="68">
        <f t="shared" si="1010"/>
        <v>0</v>
      </c>
      <c r="KF557" s="68">
        <f t="shared" si="1010"/>
        <v>0</v>
      </c>
      <c r="KG557" s="68">
        <f t="shared" si="1010"/>
        <v>0</v>
      </c>
      <c r="KH557" s="67">
        <f>SUM(JO557:KG557)</f>
        <v>0</v>
      </c>
      <c r="KJ557" s="115"/>
      <c r="KL557" s="70" t="str">
        <f>+KL519</f>
        <v>Total [US$]</v>
      </c>
      <c r="KM557" s="69"/>
      <c r="KN557" s="68">
        <f t="shared" ref="KN557:LF557" si="1011">SUMPRODUCT(KN$526:KN$556,$Q$526:$Q$556)</f>
        <v>0</v>
      </c>
      <c r="KO557" s="68">
        <f t="shared" si="1011"/>
        <v>0</v>
      </c>
      <c r="KP557" s="68">
        <f t="shared" si="1011"/>
        <v>0</v>
      </c>
      <c r="KQ557" s="68">
        <f t="shared" si="1011"/>
        <v>0</v>
      </c>
      <c r="KR557" s="68">
        <f t="shared" si="1011"/>
        <v>0</v>
      </c>
      <c r="KS557" s="68">
        <f t="shared" si="1011"/>
        <v>0</v>
      </c>
      <c r="KT557" s="68">
        <f t="shared" si="1011"/>
        <v>0</v>
      </c>
      <c r="KU557" s="68">
        <f t="shared" si="1011"/>
        <v>0</v>
      </c>
      <c r="KV557" s="68">
        <f t="shared" si="1011"/>
        <v>0</v>
      </c>
      <c r="KW557" s="68">
        <f t="shared" si="1011"/>
        <v>0</v>
      </c>
      <c r="KX557" s="68">
        <f t="shared" si="1011"/>
        <v>0</v>
      </c>
      <c r="KY557" s="68">
        <f t="shared" si="1011"/>
        <v>0</v>
      </c>
      <c r="KZ557" s="68">
        <f t="shared" si="1011"/>
        <v>0</v>
      </c>
      <c r="LA557" s="68">
        <f t="shared" si="1011"/>
        <v>0</v>
      </c>
      <c r="LB557" s="68">
        <f t="shared" si="1011"/>
        <v>0</v>
      </c>
      <c r="LC557" s="68">
        <f t="shared" si="1011"/>
        <v>0</v>
      </c>
      <c r="LD557" s="68">
        <f t="shared" si="1011"/>
        <v>0</v>
      </c>
      <c r="LE557" s="68">
        <f t="shared" si="1011"/>
        <v>0</v>
      </c>
      <c r="LF557" s="68">
        <f t="shared" si="1011"/>
        <v>0</v>
      </c>
      <c r="LG557" s="67">
        <f>SUM(KN557:LF557)</f>
        <v>0</v>
      </c>
      <c r="LI557" s="115"/>
      <c r="LK557" s="70" t="str">
        <f>+LK519</f>
        <v>Total [US$]</v>
      </c>
      <c r="LL557" s="69"/>
      <c r="LM557" s="68">
        <f t="shared" ref="LM557:ME557" si="1012">SUMPRODUCT(LM$526:LM$556,$Q$526:$Q$556)</f>
        <v>0</v>
      </c>
      <c r="LN557" s="68">
        <f t="shared" si="1012"/>
        <v>0</v>
      </c>
      <c r="LO557" s="68">
        <f t="shared" si="1012"/>
        <v>0</v>
      </c>
      <c r="LP557" s="68">
        <f t="shared" si="1012"/>
        <v>0</v>
      </c>
      <c r="LQ557" s="68">
        <f t="shared" si="1012"/>
        <v>0</v>
      </c>
      <c r="LR557" s="68">
        <f t="shared" si="1012"/>
        <v>0</v>
      </c>
      <c r="LS557" s="68">
        <f t="shared" si="1012"/>
        <v>0</v>
      </c>
      <c r="LT557" s="68">
        <f t="shared" si="1012"/>
        <v>0</v>
      </c>
      <c r="LU557" s="68">
        <f t="shared" si="1012"/>
        <v>0</v>
      </c>
      <c r="LV557" s="68">
        <f t="shared" si="1012"/>
        <v>0</v>
      </c>
      <c r="LW557" s="68">
        <f t="shared" si="1012"/>
        <v>0</v>
      </c>
      <c r="LX557" s="68">
        <f t="shared" si="1012"/>
        <v>0</v>
      </c>
      <c r="LY557" s="68">
        <f t="shared" si="1012"/>
        <v>0</v>
      </c>
      <c r="LZ557" s="68">
        <f t="shared" si="1012"/>
        <v>0</v>
      </c>
      <c r="MA557" s="68">
        <f t="shared" si="1012"/>
        <v>0</v>
      </c>
      <c r="MB557" s="68">
        <f t="shared" si="1012"/>
        <v>0</v>
      </c>
      <c r="MC557" s="68">
        <f t="shared" si="1012"/>
        <v>0</v>
      </c>
      <c r="MD557" s="68">
        <f t="shared" si="1012"/>
        <v>0</v>
      </c>
      <c r="ME557" s="68">
        <f t="shared" si="1012"/>
        <v>0</v>
      </c>
      <c r="MF557" s="67">
        <f>SUM(LM557:ME557)</f>
        <v>0</v>
      </c>
      <c r="MH557" s="115"/>
      <c r="MJ557" s="70" t="str">
        <f>+MJ519</f>
        <v>Total [US$]</v>
      </c>
      <c r="MK557" s="69"/>
      <c r="ML557" s="68">
        <f t="shared" ref="ML557:ND557" si="1013">SUMPRODUCT(ML$526:ML$556,$Q$526:$Q$556)</f>
        <v>0</v>
      </c>
      <c r="MM557" s="68">
        <f t="shared" si="1013"/>
        <v>0</v>
      </c>
      <c r="MN557" s="68">
        <f t="shared" si="1013"/>
        <v>0</v>
      </c>
      <c r="MO557" s="68">
        <f t="shared" si="1013"/>
        <v>0</v>
      </c>
      <c r="MP557" s="68">
        <f t="shared" si="1013"/>
        <v>0</v>
      </c>
      <c r="MQ557" s="68">
        <f t="shared" si="1013"/>
        <v>0</v>
      </c>
      <c r="MR557" s="68">
        <f t="shared" si="1013"/>
        <v>0</v>
      </c>
      <c r="MS557" s="68">
        <f t="shared" si="1013"/>
        <v>0</v>
      </c>
      <c r="MT557" s="68">
        <f t="shared" si="1013"/>
        <v>0</v>
      </c>
      <c r="MU557" s="68">
        <f t="shared" si="1013"/>
        <v>0</v>
      </c>
      <c r="MV557" s="68">
        <f t="shared" si="1013"/>
        <v>0</v>
      </c>
      <c r="MW557" s="68">
        <f t="shared" si="1013"/>
        <v>0</v>
      </c>
      <c r="MX557" s="68">
        <f t="shared" si="1013"/>
        <v>0</v>
      </c>
      <c r="MY557" s="68">
        <f t="shared" si="1013"/>
        <v>0</v>
      </c>
      <c r="MZ557" s="68">
        <f t="shared" si="1013"/>
        <v>0</v>
      </c>
      <c r="NA557" s="68">
        <f t="shared" si="1013"/>
        <v>0</v>
      </c>
      <c r="NB557" s="68">
        <f t="shared" si="1013"/>
        <v>0</v>
      </c>
      <c r="NC557" s="68">
        <f t="shared" si="1013"/>
        <v>0</v>
      </c>
      <c r="ND557" s="68">
        <f t="shared" si="1013"/>
        <v>0</v>
      </c>
      <c r="NE557" s="67">
        <f>SUM(ML557:ND557)</f>
        <v>0</v>
      </c>
      <c r="NF557" s="37"/>
      <c r="NG557" s="115"/>
      <c r="NI557" s="70" t="str">
        <f>+NI519</f>
        <v>Total [US$]</v>
      </c>
      <c r="NJ557" s="69"/>
      <c r="NK557" s="68">
        <f t="shared" ref="NK557:OC557" si="1014">SUMPRODUCT(NK$526:NK$556,$Q$526:$Q$556)</f>
        <v>0</v>
      </c>
      <c r="NL557" s="68">
        <f t="shared" si="1014"/>
        <v>0</v>
      </c>
      <c r="NM557" s="68">
        <f t="shared" si="1014"/>
        <v>0</v>
      </c>
      <c r="NN557" s="68">
        <f t="shared" si="1014"/>
        <v>0</v>
      </c>
      <c r="NO557" s="68">
        <f t="shared" si="1014"/>
        <v>0</v>
      </c>
      <c r="NP557" s="68">
        <f t="shared" si="1014"/>
        <v>0</v>
      </c>
      <c r="NQ557" s="68">
        <f t="shared" si="1014"/>
        <v>0</v>
      </c>
      <c r="NR557" s="68">
        <f t="shared" si="1014"/>
        <v>0</v>
      </c>
      <c r="NS557" s="68">
        <f t="shared" si="1014"/>
        <v>0</v>
      </c>
      <c r="NT557" s="68">
        <f t="shared" si="1014"/>
        <v>0</v>
      </c>
      <c r="NU557" s="68">
        <f t="shared" si="1014"/>
        <v>0</v>
      </c>
      <c r="NV557" s="68">
        <f t="shared" si="1014"/>
        <v>0</v>
      </c>
      <c r="NW557" s="68">
        <f t="shared" si="1014"/>
        <v>0</v>
      </c>
      <c r="NX557" s="68">
        <f t="shared" si="1014"/>
        <v>0</v>
      </c>
      <c r="NY557" s="68">
        <f t="shared" si="1014"/>
        <v>0</v>
      </c>
      <c r="NZ557" s="68">
        <f t="shared" si="1014"/>
        <v>0</v>
      </c>
      <c r="OA557" s="68">
        <f t="shared" si="1014"/>
        <v>0</v>
      </c>
      <c r="OB557" s="68">
        <f t="shared" si="1014"/>
        <v>0</v>
      </c>
      <c r="OC557" s="68">
        <f t="shared" si="1014"/>
        <v>0</v>
      </c>
      <c r="OD557" s="67">
        <f>SUM(NK557:OC557)</f>
        <v>0</v>
      </c>
      <c r="OF557" s="115"/>
      <c r="OH557" s="70" t="str">
        <f>+OH519</f>
        <v>Total [US$]</v>
      </c>
      <c r="OI557" s="69"/>
      <c r="OJ557" s="68">
        <f t="shared" ref="OJ557:PB557" si="1015">SUMPRODUCT(OJ$526:OJ$556,$Q$526:$Q$556)</f>
        <v>0</v>
      </c>
      <c r="OK557" s="68">
        <f t="shared" si="1015"/>
        <v>0</v>
      </c>
      <c r="OL557" s="68">
        <f t="shared" si="1015"/>
        <v>0</v>
      </c>
      <c r="OM557" s="68">
        <f t="shared" si="1015"/>
        <v>0</v>
      </c>
      <c r="ON557" s="68">
        <f t="shared" si="1015"/>
        <v>0</v>
      </c>
      <c r="OO557" s="68">
        <f t="shared" si="1015"/>
        <v>0</v>
      </c>
      <c r="OP557" s="68">
        <f t="shared" si="1015"/>
        <v>0</v>
      </c>
      <c r="OQ557" s="68">
        <f t="shared" si="1015"/>
        <v>0</v>
      </c>
      <c r="OR557" s="68">
        <f t="shared" si="1015"/>
        <v>0</v>
      </c>
      <c r="OS557" s="68">
        <f t="shared" si="1015"/>
        <v>0</v>
      </c>
      <c r="OT557" s="68">
        <f t="shared" si="1015"/>
        <v>0</v>
      </c>
      <c r="OU557" s="68">
        <f t="shared" si="1015"/>
        <v>0</v>
      </c>
      <c r="OV557" s="68">
        <f t="shared" si="1015"/>
        <v>0</v>
      </c>
      <c r="OW557" s="68">
        <f t="shared" si="1015"/>
        <v>0</v>
      </c>
      <c r="OX557" s="68">
        <f t="shared" si="1015"/>
        <v>0</v>
      </c>
      <c r="OY557" s="68">
        <f t="shared" si="1015"/>
        <v>0</v>
      </c>
      <c r="OZ557" s="68">
        <f t="shared" si="1015"/>
        <v>0</v>
      </c>
      <c r="PA557" s="68">
        <f t="shared" si="1015"/>
        <v>0</v>
      </c>
      <c r="PB557" s="68">
        <f t="shared" si="1015"/>
        <v>0</v>
      </c>
      <c r="PC557" s="67">
        <f>SUM(OJ557:PB557)</f>
        <v>0</v>
      </c>
      <c r="PE557" s="115"/>
      <c r="PG557" s="70" t="str">
        <f>+PG519</f>
        <v>Total [US$]</v>
      </c>
      <c r="PH557" s="69"/>
      <c r="PI557" s="68">
        <f t="shared" ref="PI557:QA557" si="1016">SUMPRODUCT(PI$526:PI$556,$Q$526:$Q$556)</f>
        <v>0</v>
      </c>
      <c r="PJ557" s="68">
        <f t="shared" si="1016"/>
        <v>0</v>
      </c>
      <c r="PK557" s="68">
        <f t="shared" si="1016"/>
        <v>0</v>
      </c>
      <c r="PL557" s="68">
        <f t="shared" si="1016"/>
        <v>0</v>
      </c>
      <c r="PM557" s="68">
        <f t="shared" si="1016"/>
        <v>0</v>
      </c>
      <c r="PN557" s="68">
        <f t="shared" si="1016"/>
        <v>0</v>
      </c>
      <c r="PO557" s="68">
        <f t="shared" si="1016"/>
        <v>0</v>
      </c>
      <c r="PP557" s="68">
        <f t="shared" si="1016"/>
        <v>0</v>
      </c>
      <c r="PQ557" s="68">
        <f t="shared" si="1016"/>
        <v>0</v>
      </c>
      <c r="PR557" s="68">
        <f t="shared" si="1016"/>
        <v>0</v>
      </c>
      <c r="PS557" s="68">
        <f t="shared" si="1016"/>
        <v>0</v>
      </c>
      <c r="PT557" s="68">
        <f t="shared" si="1016"/>
        <v>0</v>
      </c>
      <c r="PU557" s="68">
        <f t="shared" si="1016"/>
        <v>0</v>
      </c>
      <c r="PV557" s="68">
        <f t="shared" si="1016"/>
        <v>0</v>
      </c>
      <c r="PW557" s="68">
        <f t="shared" si="1016"/>
        <v>0</v>
      </c>
      <c r="PX557" s="68">
        <f t="shared" si="1016"/>
        <v>0</v>
      </c>
      <c r="PY557" s="68">
        <f t="shared" si="1016"/>
        <v>0</v>
      </c>
      <c r="PZ557" s="68">
        <f t="shared" si="1016"/>
        <v>0</v>
      </c>
      <c r="QA557" s="68">
        <f t="shared" si="1016"/>
        <v>0</v>
      </c>
      <c r="QB557" s="67">
        <f>SUM(PI557:QA557)</f>
        <v>0</v>
      </c>
      <c r="QD557" s="115"/>
      <c r="QF557" s="70" t="str">
        <f>+QF519</f>
        <v>Total [US$]</v>
      </c>
      <c r="QG557" s="69"/>
      <c r="QH557" s="68">
        <f t="shared" ref="QH557:QZ557" si="1017">SUMPRODUCT(QH$526:QH$556,$Q$526:$Q$556)</f>
        <v>0</v>
      </c>
      <c r="QI557" s="68">
        <f t="shared" si="1017"/>
        <v>0</v>
      </c>
      <c r="QJ557" s="68">
        <f t="shared" si="1017"/>
        <v>0</v>
      </c>
      <c r="QK557" s="68">
        <f t="shared" si="1017"/>
        <v>0</v>
      </c>
      <c r="QL557" s="68">
        <f t="shared" si="1017"/>
        <v>0</v>
      </c>
      <c r="QM557" s="68">
        <f t="shared" si="1017"/>
        <v>0</v>
      </c>
      <c r="QN557" s="68">
        <f t="shared" si="1017"/>
        <v>0</v>
      </c>
      <c r="QO557" s="68">
        <f t="shared" si="1017"/>
        <v>0</v>
      </c>
      <c r="QP557" s="68">
        <f t="shared" si="1017"/>
        <v>0</v>
      </c>
      <c r="QQ557" s="68">
        <f t="shared" si="1017"/>
        <v>0</v>
      </c>
      <c r="QR557" s="68">
        <f t="shared" si="1017"/>
        <v>0</v>
      </c>
      <c r="QS557" s="68">
        <f t="shared" si="1017"/>
        <v>0</v>
      </c>
      <c r="QT557" s="68">
        <f t="shared" si="1017"/>
        <v>0</v>
      </c>
      <c r="QU557" s="68">
        <f t="shared" si="1017"/>
        <v>0</v>
      </c>
      <c r="QV557" s="68">
        <f t="shared" si="1017"/>
        <v>0</v>
      </c>
      <c r="QW557" s="68">
        <f t="shared" si="1017"/>
        <v>0</v>
      </c>
      <c r="QX557" s="68">
        <f t="shared" si="1017"/>
        <v>0</v>
      </c>
      <c r="QY557" s="68">
        <f t="shared" si="1017"/>
        <v>0</v>
      </c>
      <c r="QZ557" s="68">
        <f t="shared" si="1017"/>
        <v>0</v>
      </c>
      <c r="RA557" s="67">
        <f>SUM(QH557:QZ557)</f>
        <v>0</v>
      </c>
      <c r="RB557" s="37"/>
      <c r="RC557" s="115"/>
      <c r="RE557" s="70" t="str">
        <f>+RE519</f>
        <v>Total [US$]</v>
      </c>
      <c r="RF557" s="69"/>
      <c r="RG557" s="68">
        <f t="shared" ref="RG557:RY557" si="1018">SUMPRODUCT(RG$526:RG$556,$Q$526:$Q$556)</f>
        <v>0</v>
      </c>
      <c r="RH557" s="68">
        <f t="shared" si="1018"/>
        <v>0</v>
      </c>
      <c r="RI557" s="68">
        <f t="shared" si="1018"/>
        <v>0</v>
      </c>
      <c r="RJ557" s="68">
        <f t="shared" si="1018"/>
        <v>0</v>
      </c>
      <c r="RK557" s="68">
        <f t="shared" si="1018"/>
        <v>0</v>
      </c>
      <c r="RL557" s="68">
        <f t="shared" si="1018"/>
        <v>0</v>
      </c>
      <c r="RM557" s="68">
        <f t="shared" si="1018"/>
        <v>0</v>
      </c>
      <c r="RN557" s="68">
        <f t="shared" si="1018"/>
        <v>0</v>
      </c>
      <c r="RO557" s="68">
        <f t="shared" si="1018"/>
        <v>0</v>
      </c>
      <c r="RP557" s="68">
        <f t="shared" si="1018"/>
        <v>0</v>
      </c>
      <c r="RQ557" s="68">
        <f t="shared" si="1018"/>
        <v>0</v>
      </c>
      <c r="RR557" s="68">
        <f t="shared" si="1018"/>
        <v>0</v>
      </c>
      <c r="RS557" s="68">
        <f t="shared" si="1018"/>
        <v>0</v>
      </c>
      <c r="RT557" s="68">
        <f t="shared" si="1018"/>
        <v>0</v>
      </c>
      <c r="RU557" s="68">
        <f t="shared" si="1018"/>
        <v>0</v>
      </c>
      <c r="RV557" s="68">
        <f t="shared" si="1018"/>
        <v>0</v>
      </c>
      <c r="RW557" s="68">
        <f t="shared" si="1018"/>
        <v>0</v>
      </c>
      <c r="RX557" s="68">
        <f t="shared" si="1018"/>
        <v>0</v>
      </c>
      <c r="RY557" s="68">
        <f t="shared" si="1018"/>
        <v>0</v>
      </c>
      <c r="RZ557" s="67">
        <f>SUM(RG557:RY557)</f>
        <v>0</v>
      </c>
      <c r="SA557" s="37"/>
      <c r="SB557" s="115"/>
      <c r="SD557" s="70" t="str">
        <f>+SD519</f>
        <v>Total [US$]</v>
      </c>
      <c r="SE557" s="69"/>
      <c r="SF557" s="68">
        <f t="shared" ref="SF557:SX557" si="1019">SUMPRODUCT(SF$526:SF$556,$Q$526:$Q$556)</f>
        <v>0</v>
      </c>
      <c r="SG557" s="68">
        <f t="shared" si="1019"/>
        <v>0</v>
      </c>
      <c r="SH557" s="68">
        <f t="shared" si="1019"/>
        <v>0</v>
      </c>
      <c r="SI557" s="68">
        <f t="shared" si="1019"/>
        <v>0</v>
      </c>
      <c r="SJ557" s="68">
        <f t="shared" si="1019"/>
        <v>0</v>
      </c>
      <c r="SK557" s="68">
        <f t="shared" si="1019"/>
        <v>0</v>
      </c>
      <c r="SL557" s="68">
        <f t="shared" si="1019"/>
        <v>0</v>
      </c>
      <c r="SM557" s="68">
        <f t="shared" si="1019"/>
        <v>0</v>
      </c>
      <c r="SN557" s="68">
        <f t="shared" si="1019"/>
        <v>0</v>
      </c>
      <c r="SO557" s="68">
        <f t="shared" si="1019"/>
        <v>0</v>
      </c>
      <c r="SP557" s="68">
        <f t="shared" si="1019"/>
        <v>0</v>
      </c>
      <c r="SQ557" s="68">
        <f t="shared" si="1019"/>
        <v>0</v>
      </c>
      <c r="SR557" s="68">
        <f t="shared" si="1019"/>
        <v>0</v>
      </c>
      <c r="SS557" s="68">
        <f t="shared" si="1019"/>
        <v>0</v>
      </c>
      <c r="ST557" s="68">
        <f t="shared" si="1019"/>
        <v>0</v>
      </c>
      <c r="SU557" s="68">
        <f t="shared" si="1019"/>
        <v>0</v>
      </c>
      <c r="SV557" s="68">
        <f t="shared" si="1019"/>
        <v>0</v>
      </c>
      <c r="SW557" s="68">
        <f t="shared" si="1019"/>
        <v>0</v>
      </c>
      <c r="SX557" s="68">
        <f t="shared" si="1019"/>
        <v>0</v>
      </c>
      <c r="SY557" s="67">
        <f>SUM(SF557:SX557)</f>
        <v>0</v>
      </c>
      <c r="SZ557" s="37"/>
      <c r="TA557" s="115"/>
      <c r="TC557" s="70" t="str">
        <f>+TC519</f>
        <v>Total [US$]</v>
      </c>
      <c r="TD557" s="69"/>
      <c r="TE557" s="68">
        <f t="shared" ref="TE557:TW557" si="1020">SUMPRODUCT(TE$526:TE$556,$Q$526:$Q$556)</f>
        <v>0</v>
      </c>
      <c r="TF557" s="68">
        <f t="shared" si="1020"/>
        <v>0</v>
      </c>
      <c r="TG557" s="68">
        <f t="shared" si="1020"/>
        <v>0</v>
      </c>
      <c r="TH557" s="68">
        <f t="shared" si="1020"/>
        <v>0</v>
      </c>
      <c r="TI557" s="68">
        <f t="shared" si="1020"/>
        <v>0</v>
      </c>
      <c r="TJ557" s="68">
        <f t="shared" si="1020"/>
        <v>0</v>
      </c>
      <c r="TK557" s="68">
        <f t="shared" si="1020"/>
        <v>0</v>
      </c>
      <c r="TL557" s="68">
        <f t="shared" si="1020"/>
        <v>0</v>
      </c>
      <c r="TM557" s="68">
        <f t="shared" si="1020"/>
        <v>0</v>
      </c>
      <c r="TN557" s="68">
        <f t="shared" si="1020"/>
        <v>0</v>
      </c>
      <c r="TO557" s="68">
        <f t="shared" si="1020"/>
        <v>0</v>
      </c>
      <c r="TP557" s="68">
        <f t="shared" si="1020"/>
        <v>0</v>
      </c>
      <c r="TQ557" s="68">
        <f t="shared" si="1020"/>
        <v>0</v>
      </c>
      <c r="TR557" s="68">
        <f t="shared" si="1020"/>
        <v>0</v>
      </c>
      <c r="TS557" s="68">
        <f t="shared" si="1020"/>
        <v>0</v>
      </c>
      <c r="TT557" s="68">
        <f t="shared" si="1020"/>
        <v>0</v>
      </c>
      <c r="TU557" s="68">
        <f t="shared" si="1020"/>
        <v>0</v>
      </c>
      <c r="TV557" s="68">
        <f t="shared" si="1020"/>
        <v>0</v>
      </c>
      <c r="TW557" s="68">
        <f t="shared" si="1020"/>
        <v>0</v>
      </c>
      <c r="TX557" s="67">
        <f>SUM(TE557:TW557)</f>
        <v>0</v>
      </c>
      <c r="TY557" s="37"/>
      <c r="TZ557" s="115"/>
      <c r="UB557" s="70" t="str">
        <f>+UB519</f>
        <v>Total [US$]</v>
      </c>
      <c r="UC557" s="69"/>
      <c r="UD557" s="68">
        <f t="shared" ref="UD557:UV557" si="1021">SUMPRODUCT(UD$526:UD$556,$Q$526:$Q$556)</f>
        <v>0</v>
      </c>
      <c r="UE557" s="68">
        <f t="shared" si="1021"/>
        <v>0</v>
      </c>
      <c r="UF557" s="68">
        <f t="shared" si="1021"/>
        <v>0</v>
      </c>
      <c r="UG557" s="68">
        <f t="shared" si="1021"/>
        <v>0</v>
      </c>
      <c r="UH557" s="68">
        <f t="shared" si="1021"/>
        <v>0</v>
      </c>
      <c r="UI557" s="68">
        <f t="shared" si="1021"/>
        <v>0</v>
      </c>
      <c r="UJ557" s="68">
        <f t="shared" si="1021"/>
        <v>0</v>
      </c>
      <c r="UK557" s="68">
        <f t="shared" si="1021"/>
        <v>0</v>
      </c>
      <c r="UL557" s="68">
        <f t="shared" si="1021"/>
        <v>0</v>
      </c>
      <c r="UM557" s="68">
        <f t="shared" si="1021"/>
        <v>0</v>
      </c>
      <c r="UN557" s="68">
        <f t="shared" si="1021"/>
        <v>0</v>
      </c>
      <c r="UO557" s="68">
        <f t="shared" si="1021"/>
        <v>0</v>
      </c>
      <c r="UP557" s="68">
        <f t="shared" si="1021"/>
        <v>0</v>
      </c>
      <c r="UQ557" s="68">
        <f t="shared" si="1021"/>
        <v>0</v>
      </c>
      <c r="UR557" s="68">
        <f t="shared" si="1021"/>
        <v>0</v>
      </c>
      <c r="US557" s="68">
        <f t="shared" si="1021"/>
        <v>0</v>
      </c>
      <c r="UT557" s="68">
        <f t="shared" si="1021"/>
        <v>0</v>
      </c>
      <c r="UU557" s="68">
        <f t="shared" si="1021"/>
        <v>0</v>
      </c>
      <c r="UV557" s="68">
        <f t="shared" si="1021"/>
        <v>0</v>
      </c>
      <c r="UW557" s="67">
        <f>SUM(UD557:UV557)</f>
        <v>0</v>
      </c>
      <c r="UX557" s="37"/>
      <c r="UY557" s="115"/>
      <c r="VA557" s="70" t="str">
        <f>+VA519</f>
        <v>Total [US$]</v>
      </c>
      <c r="VB557" s="69"/>
      <c r="VC557" s="68">
        <f t="shared" ref="VC557:VU557" si="1022">SUMPRODUCT(VC$526:VC$556,$Q$526:$Q$556)</f>
        <v>0</v>
      </c>
      <c r="VD557" s="68">
        <f t="shared" si="1022"/>
        <v>0</v>
      </c>
      <c r="VE557" s="68">
        <f t="shared" si="1022"/>
        <v>0</v>
      </c>
      <c r="VF557" s="68">
        <f t="shared" si="1022"/>
        <v>0</v>
      </c>
      <c r="VG557" s="68">
        <f t="shared" si="1022"/>
        <v>0</v>
      </c>
      <c r="VH557" s="68">
        <f t="shared" si="1022"/>
        <v>0</v>
      </c>
      <c r="VI557" s="68">
        <f t="shared" si="1022"/>
        <v>0</v>
      </c>
      <c r="VJ557" s="68">
        <f t="shared" si="1022"/>
        <v>0</v>
      </c>
      <c r="VK557" s="68">
        <f t="shared" si="1022"/>
        <v>0</v>
      </c>
      <c r="VL557" s="68">
        <f t="shared" si="1022"/>
        <v>0</v>
      </c>
      <c r="VM557" s="68">
        <f t="shared" si="1022"/>
        <v>0</v>
      </c>
      <c r="VN557" s="68">
        <f t="shared" si="1022"/>
        <v>0</v>
      </c>
      <c r="VO557" s="68">
        <f t="shared" si="1022"/>
        <v>0</v>
      </c>
      <c r="VP557" s="68">
        <f t="shared" si="1022"/>
        <v>0</v>
      </c>
      <c r="VQ557" s="68">
        <f t="shared" si="1022"/>
        <v>0</v>
      </c>
      <c r="VR557" s="68">
        <f t="shared" si="1022"/>
        <v>0</v>
      </c>
      <c r="VS557" s="68">
        <f t="shared" si="1022"/>
        <v>0</v>
      </c>
      <c r="VT557" s="68">
        <f t="shared" si="1022"/>
        <v>0</v>
      </c>
      <c r="VU557" s="68">
        <f t="shared" si="1022"/>
        <v>0</v>
      </c>
      <c r="VV557" s="67">
        <f>SUM(VC557:VU557)</f>
        <v>0</v>
      </c>
      <c r="VX557" s="115"/>
    </row>
    <row r="558" spans="2:596">
      <c r="B558" s="89"/>
      <c r="C558" s="89" t="str">
        <f>IF(ISERROR(I558+1)=TRUE,I558,IF(I558="","",MAX(C$15:C557)+1))</f>
        <v/>
      </c>
      <c r="D558" s="88" t="str">
        <f t="shared" si="999"/>
        <v/>
      </c>
      <c r="E558" s="3"/>
      <c r="F558" s="38"/>
      <c r="G558" s="115"/>
      <c r="I558" s="37" t="s">
        <v>134</v>
      </c>
      <c r="U558" s="115"/>
      <c r="AT558" s="115"/>
      <c r="BS558" s="115"/>
      <c r="CR558" s="115"/>
      <c r="DQ558" s="115"/>
      <c r="EP558" s="115"/>
      <c r="FO558" s="115"/>
      <c r="GN558" s="115"/>
      <c r="HM558" s="115"/>
      <c r="IL558" s="115"/>
      <c r="JK558" s="115"/>
      <c r="KJ558" s="115"/>
      <c r="LI558" s="115"/>
      <c r="MH558" s="115"/>
      <c r="NG558" s="115"/>
      <c r="OF558" s="115"/>
      <c r="PE558" s="115"/>
      <c r="QD558" s="115"/>
      <c r="RC558" s="115"/>
      <c r="SB558" s="115"/>
      <c r="TA558" s="115"/>
      <c r="TZ558" s="115"/>
      <c r="UY558" s="115"/>
    </row>
    <row r="559" spans="2:596">
      <c r="B559" s="89"/>
      <c r="C559" s="89" t="str">
        <f>IF(ISERROR(I559+1)=TRUE,I559,IF(I559="","",MAX(C$15:C558)+1))</f>
        <v/>
      </c>
      <c r="D559" s="88" t="str">
        <f t="shared" si="999"/>
        <v/>
      </c>
      <c r="E559" s="3"/>
      <c r="I559" s="37" t="s">
        <v>134</v>
      </c>
    </row>
    <row r="560" spans="2:596">
      <c r="B560" s="89"/>
      <c r="C560" s="89" t="str">
        <f>IF(ISERROR(I560+1)=TRUE,I560,IF(I560="","",MAX(C$15:C559)+1))</f>
        <v>8. | PESCA</v>
      </c>
      <c r="D560" s="88" t="str">
        <f t="shared" si="999"/>
        <v/>
      </c>
      <c r="E560" s="3"/>
      <c r="G560" s="40"/>
      <c r="H560" s="40"/>
      <c r="I560" s="40" t="s">
        <v>113</v>
      </c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</row>
    <row r="561" spans="2:594">
      <c r="B561" s="89"/>
      <c r="C561" s="89" t="str">
        <f>IF(ISERROR(I561+1)=TRUE,I561,IF(I561="","",MAX(C$15:C560)+1))</f>
        <v/>
      </c>
      <c r="D561" s="88" t="str">
        <f t="shared" si="999"/>
        <v/>
      </c>
      <c r="E561" s="3"/>
      <c r="G561" s="40"/>
      <c r="I561" s="37" t="s">
        <v>134</v>
      </c>
      <c r="U561" s="40"/>
      <c r="W561" s="3"/>
      <c r="X561" s="3"/>
      <c r="Y561" s="3"/>
      <c r="Z561" s="3"/>
      <c r="AA561" s="110"/>
      <c r="AB561" s="3"/>
      <c r="AC561" s="110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</row>
    <row r="562" spans="2:594">
      <c r="B562" s="89"/>
      <c r="C562" s="89" t="str">
        <f>IF(ISERROR(I562+1)=TRUE,I562,IF(I562="","",MAX(C$15:C561)+1))</f>
        <v>8.1 | TARIFAS SERVICIOS DE PESCA</v>
      </c>
      <c r="D562" s="88" t="str">
        <f t="shared" si="999"/>
        <v/>
      </c>
      <c r="E562" s="3"/>
      <c r="G562" s="40"/>
      <c r="I562" s="40" t="s">
        <v>114</v>
      </c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U562" s="40"/>
      <c r="W562" s="40" t="str">
        <f>W$3</f>
        <v>POZO | Hokchi-7 | CANTIDADES Y MONTOS</v>
      </c>
      <c r="X562" s="40"/>
      <c r="Y562" s="40"/>
      <c r="Z562" s="40"/>
      <c r="AA562" s="109"/>
      <c r="AB562" s="40"/>
      <c r="AC562" s="109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T562" s="40"/>
      <c r="AV562" s="40" t="str">
        <f>AV$3</f>
        <v>POZO | Hokchi-15 | CANTIDADES Y MONTOS</v>
      </c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S562" s="40"/>
      <c r="BU562" s="40" t="str">
        <f>BU$3</f>
        <v>POZO | Hokchi-8H | CANTIDADES Y MONTOS</v>
      </c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R562" s="40"/>
      <c r="CT562" s="40" t="str">
        <f>CT$3</f>
        <v>POZO | Hokchi-12H | CANTIDADES Y MONTOS</v>
      </c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Q562" s="40"/>
      <c r="DS562" s="40" t="str">
        <f>DS$3</f>
        <v>POZO | Hokchi-9H | CANTIDADES Y MONTOS</v>
      </c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P562" s="40"/>
      <c r="ER562" s="40" t="str">
        <f>ER$3</f>
        <v>POZO | Hokchi-11 | CANTIDADES Y MONTOS</v>
      </c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O562" s="40"/>
      <c r="FQ562" s="40" t="str">
        <f>FQ$3</f>
        <v>POZO | Hokchi-13 | CANTIDADES Y MONTOS</v>
      </c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N562" s="40"/>
      <c r="GP562" s="40" t="str">
        <f>GP$3</f>
        <v>POZO | Hokchi-14 | CANTIDADES Y MONTOS</v>
      </c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M562" s="40"/>
      <c r="HO562" s="40" t="str">
        <f>HO$3</f>
        <v>POZO | Hokchi-10H | CANTIDADES Y MONTOS</v>
      </c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L562" s="40"/>
      <c r="IN562" s="40" t="str">
        <f>IN$3</f>
        <v>POZO | Hokchi-2DEL | CANTIDADES Y MONTOS</v>
      </c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K562" s="40"/>
      <c r="JM562" s="40" t="str">
        <f>JM$3</f>
        <v>POZO | Hokchi-3DEL | CANTIDADES Y MONTOS</v>
      </c>
      <c r="JN562" s="40"/>
      <c r="JO562" s="40"/>
      <c r="JP562" s="40"/>
      <c r="JQ562" s="40"/>
      <c r="JR562" s="40"/>
      <c r="JS562" s="40"/>
      <c r="JT562" s="40"/>
      <c r="JU562" s="40"/>
      <c r="JV562" s="40"/>
      <c r="JW562" s="40"/>
      <c r="JX562" s="40"/>
      <c r="JY562" s="40"/>
      <c r="JZ562" s="40"/>
      <c r="KA562" s="40"/>
      <c r="KB562" s="40"/>
      <c r="KC562" s="40"/>
      <c r="KD562" s="40"/>
      <c r="KE562" s="40"/>
      <c r="KF562" s="40"/>
      <c r="KG562" s="40"/>
      <c r="KH562" s="40"/>
      <c r="KJ562" s="40"/>
      <c r="KL562" s="40" t="str">
        <f>KL$3</f>
        <v>POZO | Hokchi-4DEL | CANTIDADES Y MONTOS</v>
      </c>
      <c r="KM562" s="40"/>
      <c r="KN562" s="40"/>
      <c r="KO562" s="40"/>
      <c r="KP562" s="40"/>
      <c r="KQ562" s="40"/>
      <c r="KR562" s="40"/>
      <c r="KS562" s="40"/>
      <c r="KT562" s="40"/>
      <c r="KU562" s="40"/>
      <c r="KV562" s="40"/>
      <c r="KW562" s="40"/>
      <c r="KX562" s="40"/>
      <c r="KY562" s="40"/>
      <c r="KZ562" s="40"/>
      <c r="LA562" s="40"/>
      <c r="LB562" s="40"/>
      <c r="LC562" s="40"/>
      <c r="LD562" s="40"/>
      <c r="LE562" s="40"/>
      <c r="LF562" s="40"/>
      <c r="LG562" s="40"/>
      <c r="LI562" s="40"/>
      <c r="LK562" s="40" t="str">
        <f>LK$3</f>
        <v>POZO | Hokchi-5DEL | CANTIDADES Y MONTOS</v>
      </c>
      <c r="LL562" s="40"/>
      <c r="LM562" s="40"/>
      <c r="LN562" s="40"/>
      <c r="LO562" s="40"/>
      <c r="LP562" s="40"/>
      <c r="LQ562" s="40"/>
      <c r="LR562" s="40"/>
      <c r="LS562" s="40"/>
      <c r="LT562" s="40"/>
      <c r="LU562" s="40"/>
      <c r="LV562" s="40"/>
      <c r="LW562" s="40"/>
      <c r="LX562" s="40"/>
      <c r="LY562" s="40"/>
      <c r="LZ562" s="40"/>
      <c r="MA562" s="40"/>
      <c r="MB562" s="40"/>
      <c r="MC562" s="40"/>
      <c r="MD562" s="40"/>
      <c r="ME562" s="40"/>
      <c r="MF562" s="40"/>
      <c r="MH562" s="40"/>
      <c r="MJ562" s="40" t="str">
        <f>MJ$3</f>
        <v>POZO | Hokchi-6DEL | CANTIDADES Y MONTOS</v>
      </c>
      <c r="MK562" s="40"/>
      <c r="ML562" s="40"/>
      <c r="MM562" s="40"/>
      <c r="MN562" s="40"/>
      <c r="MO562" s="40"/>
      <c r="MP562" s="40"/>
      <c r="MQ562" s="40"/>
      <c r="MR562" s="40"/>
      <c r="MS562" s="40"/>
      <c r="MT562" s="40"/>
      <c r="MU562" s="40"/>
      <c r="MV562" s="40"/>
      <c r="MW562" s="40"/>
      <c r="MX562" s="40"/>
      <c r="MY562" s="40"/>
      <c r="MZ562" s="40"/>
      <c r="NA562" s="40"/>
      <c r="NB562" s="40"/>
      <c r="NC562" s="40"/>
      <c r="ND562" s="40"/>
      <c r="NE562" s="40"/>
      <c r="NF562" s="41"/>
      <c r="NG562" s="40"/>
      <c r="NI562" s="40" t="str">
        <f>NI$3</f>
        <v>POZO | Hokchi-7 Contingente | CANTIDADES Y MONTOS</v>
      </c>
      <c r="NJ562" s="40"/>
      <c r="NK562" s="40"/>
      <c r="NL562" s="40"/>
      <c r="NM562" s="40"/>
      <c r="NN562" s="40"/>
      <c r="NO562" s="40"/>
      <c r="NP562" s="40"/>
      <c r="NQ562" s="40"/>
      <c r="NR562" s="40"/>
      <c r="NS562" s="40"/>
      <c r="NT562" s="40"/>
      <c r="NU562" s="40"/>
      <c r="NV562" s="40"/>
      <c r="NW562" s="40"/>
      <c r="NX562" s="40"/>
      <c r="NY562" s="40"/>
      <c r="NZ562" s="40"/>
      <c r="OA562" s="40"/>
      <c r="OB562" s="40"/>
      <c r="OC562" s="40"/>
      <c r="OD562" s="40"/>
      <c r="OF562" s="40"/>
      <c r="OH562" s="40" t="str">
        <f>OH$3</f>
        <v>POZO | Hokchi-15 Contingente | CANTIDADES Y MONTOS</v>
      </c>
      <c r="OI562" s="40"/>
      <c r="OJ562" s="40"/>
      <c r="OK562" s="40"/>
      <c r="OL562" s="40"/>
      <c r="OM562" s="40"/>
      <c r="ON562" s="40"/>
      <c r="OO562" s="40"/>
      <c r="OP562" s="40"/>
      <c r="OQ562" s="40"/>
      <c r="OR562" s="40"/>
      <c r="OS562" s="40"/>
      <c r="OT562" s="40"/>
      <c r="OU562" s="40"/>
      <c r="OV562" s="40"/>
      <c r="OW562" s="40"/>
      <c r="OX562" s="40"/>
      <c r="OY562" s="40"/>
      <c r="OZ562" s="40"/>
      <c r="PA562" s="40"/>
      <c r="PB562" s="40"/>
      <c r="PC562" s="40"/>
      <c r="PE562" s="40"/>
      <c r="PG562" s="40" t="str">
        <f>PG$3</f>
        <v>POZO | Hokchi-8H Contingente | CANTIDADES Y MONTOS</v>
      </c>
      <c r="PH562" s="40"/>
      <c r="PI562" s="40"/>
      <c r="PJ562" s="40"/>
      <c r="PK562" s="40"/>
      <c r="PL562" s="40"/>
      <c r="PM562" s="40"/>
      <c r="PN562" s="40"/>
      <c r="PO562" s="40"/>
      <c r="PP562" s="40"/>
      <c r="PQ562" s="40"/>
      <c r="PR562" s="40"/>
      <c r="PS562" s="40"/>
      <c r="PT562" s="40"/>
      <c r="PU562" s="40"/>
      <c r="PV562" s="40"/>
      <c r="PW562" s="40"/>
      <c r="PX562" s="40"/>
      <c r="PY562" s="40"/>
      <c r="PZ562" s="40"/>
      <c r="QA562" s="40"/>
      <c r="QB562" s="40"/>
      <c r="QD562" s="40"/>
      <c r="QF562" s="40" t="str">
        <f>QF$3</f>
        <v>POZO | Hokchi-12H Contingente | CANTIDADES Y MONTOS</v>
      </c>
      <c r="QG562" s="40"/>
      <c r="QH562" s="40"/>
      <c r="QI562" s="40"/>
      <c r="QJ562" s="40"/>
      <c r="QK562" s="40"/>
      <c r="QL562" s="40"/>
      <c r="QM562" s="40"/>
      <c r="QN562" s="40"/>
      <c r="QO562" s="40"/>
      <c r="QP562" s="40"/>
      <c r="QQ562" s="40"/>
      <c r="QR562" s="40"/>
      <c r="QS562" s="40"/>
      <c r="QT562" s="40"/>
      <c r="QU562" s="40"/>
      <c r="QV562" s="40"/>
      <c r="QW562" s="40"/>
      <c r="QX562" s="40"/>
      <c r="QY562" s="40"/>
      <c r="QZ562" s="40"/>
      <c r="RA562" s="40"/>
      <c r="RB562" s="41"/>
      <c r="RC562" s="40"/>
      <c r="RE562" s="40" t="str">
        <f>RE$3</f>
        <v>POZO | Hokchi-9H Contingente | CANTIDADES Y MONTOS</v>
      </c>
      <c r="RF562" s="40"/>
      <c r="RG562" s="40"/>
      <c r="RH562" s="40"/>
      <c r="RI562" s="40"/>
      <c r="RJ562" s="40"/>
      <c r="RK562" s="40"/>
      <c r="RL562" s="40"/>
      <c r="RM562" s="40"/>
      <c r="RN562" s="40"/>
      <c r="RO562" s="40"/>
      <c r="RP562" s="40"/>
      <c r="RQ562" s="40"/>
      <c r="RR562" s="40"/>
      <c r="RS562" s="40"/>
      <c r="RT562" s="40"/>
      <c r="RU562" s="40"/>
      <c r="RV562" s="40"/>
      <c r="RW562" s="40"/>
      <c r="RX562" s="40"/>
      <c r="RY562" s="40"/>
      <c r="RZ562" s="40"/>
      <c r="SA562" s="41"/>
      <c r="SB562" s="40"/>
      <c r="SD562" s="40" t="str">
        <f>SD$3</f>
        <v>POZO | Hokchi-11 Contingente | CANTIDADES Y MONTOS</v>
      </c>
      <c r="SE562" s="40"/>
      <c r="SF562" s="40"/>
      <c r="SG562" s="40"/>
      <c r="SH562" s="40"/>
      <c r="SI562" s="40"/>
      <c r="SJ562" s="40"/>
      <c r="SK562" s="40"/>
      <c r="SL562" s="40"/>
      <c r="SM562" s="40"/>
      <c r="SN562" s="40"/>
      <c r="SO562" s="40"/>
      <c r="SP562" s="40"/>
      <c r="SQ562" s="40"/>
      <c r="SR562" s="40"/>
      <c r="SS562" s="40"/>
      <c r="ST562" s="40"/>
      <c r="SU562" s="40"/>
      <c r="SV562" s="40"/>
      <c r="SW562" s="40"/>
      <c r="SX562" s="40"/>
      <c r="SY562" s="40"/>
      <c r="SZ562" s="41"/>
      <c r="TA562" s="40"/>
      <c r="TC562" s="40" t="str">
        <f>TC$3</f>
        <v>POZO | Hokchi-13 Contingente | CANTIDADES Y MONTOS</v>
      </c>
      <c r="TD562" s="40"/>
      <c r="TE562" s="40"/>
      <c r="TF562" s="40"/>
      <c r="TG562" s="40"/>
      <c r="TH562" s="40"/>
      <c r="TI562" s="40"/>
      <c r="TJ562" s="40"/>
      <c r="TK562" s="40"/>
      <c r="TL562" s="40"/>
      <c r="TM562" s="40"/>
      <c r="TN562" s="40"/>
      <c r="TO562" s="40"/>
      <c r="TP562" s="40"/>
      <c r="TQ562" s="40"/>
      <c r="TR562" s="40"/>
      <c r="TS562" s="40"/>
      <c r="TT562" s="40"/>
      <c r="TU562" s="40"/>
      <c r="TV562" s="40"/>
      <c r="TW562" s="40"/>
      <c r="TX562" s="40"/>
      <c r="TY562" s="41"/>
      <c r="TZ562" s="40"/>
      <c r="UB562" s="40" t="str">
        <f>UB$3</f>
        <v>POZO | Hokchi-14 Contingente | CANTIDADES Y MONTOS</v>
      </c>
      <c r="UC562" s="40"/>
      <c r="UD562" s="40"/>
      <c r="UE562" s="40"/>
      <c r="UF562" s="40"/>
      <c r="UG562" s="40"/>
      <c r="UH562" s="40"/>
      <c r="UI562" s="40"/>
      <c r="UJ562" s="40"/>
      <c r="UK562" s="40"/>
      <c r="UL562" s="40"/>
      <c r="UM562" s="40"/>
      <c r="UN562" s="40"/>
      <c r="UO562" s="40"/>
      <c r="UP562" s="40"/>
      <c r="UQ562" s="40"/>
      <c r="UR562" s="40"/>
      <c r="US562" s="40"/>
      <c r="UT562" s="40"/>
      <c r="UU562" s="40"/>
      <c r="UV562" s="40"/>
      <c r="UW562" s="40"/>
      <c r="UX562" s="41"/>
      <c r="UY562" s="40"/>
      <c r="VA562" s="40" t="str">
        <f>VA$3</f>
        <v>POZO | Hokchi-10H Contingente | CANTIDADES Y MONTOS</v>
      </c>
      <c r="VB562" s="40"/>
      <c r="VC562" s="40"/>
      <c r="VD562" s="40"/>
      <c r="VE562" s="40"/>
      <c r="VF562" s="40"/>
      <c r="VG562" s="40"/>
      <c r="VH562" s="40"/>
      <c r="VI562" s="40"/>
      <c r="VJ562" s="40"/>
      <c r="VK562" s="40"/>
      <c r="VL562" s="40"/>
      <c r="VM562" s="40"/>
      <c r="VN562" s="40"/>
      <c r="VO562" s="40"/>
      <c r="VP562" s="40"/>
      <c r="VQ562" s="40"/>
      <c r="VR562" s="40"/>
      <c r="VS562" s="40"/>
      <c r="VT562" s="40"/>
      <c r="VU562" s="40"/>
      <c r="VV562" s="40"/>
    </row>
    <row r="563" spans="2:594">
      <c r="B563" s="89"/>
      <c r="C563" s="89" t="str">
        <f>IF(ISERROR(I563+1)=TRUE,I563,IF(I563="","",MAX(C$15:C562)+1))</f>
        <v/>
      </c>
      <c r="D563" s="88" t="str">
        <f t="shared" si="999"/>
        <v/>
      </c>
      <c r="E563" s="3"/>
      <c r="G563" s="40"/>
      <c r="I563" s="37" t="s">
        <v>134</v>
      </c>
      <c r="U563" s="40"/>
      <c r="AT563" s="40"/>
      <c r="BS563" s="40"/>
      <c r="CR563" s="40"/>
      <c r="DQ563" s="40"/>
      <c r="EP563" s="40"/>
      <c r="FO563" s="40"/>
      <c r="GN563" s="40"/>
      <c r="HM563" s="40"/>
      <c r="IL563" s="40"/>
      <c r="JK563" s="40"/>
      <c r="KJ563" s="40"/>
      <c r="LI563" s="40"/>
      <c r="MH563" s="40"/>
      <c r="NF563" s="41"/>
      <c r="NG563" s="40"/>
      <c r="OF563" s="40"/>
      <c r="PE563" s="40"/>
      <c r="QD563" s="40"/>
      <c r="RB563" s="41"/>
      <c r="RC563" s="40"/>
      <c r="SA563" s="41"/>
      <c r="SB563" s="40"/>
      <c r="SZ563" s="41"/>
      <c r="TA563" s="40"/>
      <c r="TY563" s="41"/>
      <c r="TZ563" s="40"/>
      <c r="UX563" s="41"/>
      <c r="UY563" s="40"/>
    </row>
    <row r="564" spans="2:594" s="38" customFormat="1" outlineLevel="1">
      <c r="B564" s="88"/>
      <c r="C564" s="89">
        <f>IF(ISERROR(I564+1)=TRUE,I564,IF(I564="","",MAX(C$15:C563)+1))</f>
        <v>395</v>
      </c>
      <c r="D564" s="88">
        <f t="shared" si="999"/>
        <v>1</v>
      </c>
      <c r="E564" s="3"/>
      <c r="G564" s="40"/>
      <c r="I564" s="108">
        <f>+I551+1</f>
        <v>406</v>
      </c>
      <c r="J564" s="299"/>
      <c r="K564" s="300"/>
      <c r="L564" s="300"/>
      <c r="M564" s="300"/>
      <c r="N564" s="300"/>
      <c r="O564" s="301"/>
      <c r="P564" s="302"/>
      <c r="Q564" s="297"/>
      <c r="R564" s="107" t="s">
        <v>141</v>
      </c>
      <c r="S564" s="298"/>
      <c r="U564" s="40"/>
      <c r="W564" s="101"/>
      <c r="X564" s="37"/>
      <c r="Y564" s="100"/>
      <c r="Z564" s="99"/>
      <c r="AA564" s="102"/>
      <c r="AB564" s="99"/>
      <c r="AC564" s="102"/>
      <c r="AD564" s="99"/>
      <c r="AE564" s="99"/>
      <c r="AF564" s="99"/>
      <c r="AG564" s="99"/>
      <c r="AH564" s="99"/>
      <c r="AI564" s="99"/>
      <c r="AJ564" s="99"/>
      <c r="AK564" s="98"/>
      <c r="AL564" s="98"/>
      <c r="AM564" s="98"/>
      <c r="AN564" s="98"/>
      <c r="AO564" s="98"/>
      <c r="AP564" s="98"/>
      <c r="AQ564" s="98"/>
      <c r="AR564" s="97">
        <f t="shared" ref="AR564:AR583" si="1023">SUM(Y564:AQ564)*$Q564</f>
        <v>0</v>
      </c>
      <c r="AT564" s="40"/>
      <c r="AV564" s="101"/>
      <c r="AW564" s="37"/>
      <c r="AX564" s="100"/>
      <c r="AY564" s="99"/>
      <c r="AZ564" s="99"/>
      <c r="BA564" s="99"/>
      <c r="BB564" s="99"/>
      <c r="BC564" s="99"/>
      <c r="BD564" s="99"/>
      <c r="BE564" s="99"/>
      <c r="BF564" s="99"/>
      <c r="BG564" s="99"/>
      <c r="BH564" s="99"/>
      <c r="BI564" s="99"/>
      <c r="BJ564" s="98"/>
      <c r="BK564" s="98"/>
      <c r="BL564" s="98"/>
      <c r="BM564" s="98"/>
      <c r="BN564" s="98"/>
      <c r="BO564" s="98"/>
      <c r="BP564" s="98"/>
      <c r="BQ564" s="97">
        <f t="shared" ref="BQ564:BQ583" si="1024">SUM(AX564:BP564)*$Q564</f>
        <v>0</v>
      </c>
      <c r="BS564" s="40"/>
      <c r="BU564" s="101"/>
      <c r="BV564" s="37"/>
      <c r="BW564" s="100"/>
      <c r="BX564" s="99"/>
      <c r="BY564" s="99"/>
      <c r="BZ564" s="99"/>
      <c r="CA564" s="99"/>
      <c r="CB564" s="99"/>
      <c r="CC564" s="99"/>
      <c r="CD564" s="99"/>
      <c r="CE564" s="99"/>
      <c r="CF564" s="99"/>
      <c r="CG564" s="99"/>
      <c r="CH564" s="99"/>
      <c r="CI564" s="98"/>
      <c r="CJ564" s="98"/>
      <c r="CK564" s="98"/>
      <c r="CL564" s="98"/>
      <c r="CM564" s="98"/>
      <c r="CN564" s="98"/>
      <c r="CO564" s="98"/>
      <c r="CP564" s="97">
        <f t="shared" ref="CP564:CP583" si="1025">SUM(BW564:CO564)*$Q564</f>
        <v>0</v>
      </c>
      <c r="CR564" s="40"/>
      <c r="CT564" s="101"/>
      <c r="CU564" s="37"/>
      <c r="CV564" s="100"/>
      <c r="CW564" s="99"/>
      <c r="CX564" s="99"/>
      <c r="CY564" s="99"/>
      <c r="CZ564" s="99"/>
      <c r="DA564" s="99"/>
      <c r="DB564" s="99"/>
      <c r="DC564" s="99"/>
      <c r="DD564" s="99"/>
      <c r="DE564" s="99"/>
      <c r="DF564" s="99"/>
      <c r="DG564" s="99"/>
      <c r="DH564" s="98"/>
      <c r="DI564" s="98"/>
      <c r="DJ564" s="98"/>
      <c r="DK564" s="98"/>
      <c r="DL564" s="98"/>
      <c r="DM564" s="98"/>
      <c r="DN564" s="98"/>
      <c r="DO564" s="97">
        <f t="shared" ref="DO564:DO583" si="1026">SUM(CV564:DN564)*$Q564</f>
        <v>0</v>
      </c>
      <c r="DQ564" s="40"/>
      <c r="DS564" s="101"/>
      <c r="DT564" s="37"/>
      <c r="DU564" s="100"/>
      <c r="DV564" s="99"/>
      <c r="DW564" s="99"/>
      <c r="DX564" s="99"/>
      <c r="DY564" s="99"/>
      <c r="DZ564" s="99"/>
      <c r="EA564" s="99"/>
      <c r="EB564" s="99"/>
      <c r="EC564" s="99"/>
      <c r="ED564" s="99"/>
      <c r="EE564" s="99"/>
      <c r="EF564" s="99"/>
      <c r="EG564" s="98"/>
      <c r="EH564" s="98"/>
      <c r="EI564" s="98"/>
      <c r="EJ564" s="98"/>
      <c r="EK564" s="98"/>
      <c r="EL564" s="98"/>
      <c r="EM564" s="98"/>
      <c r="EN564" s="97">
        <f t="shared" ref="EN564:EN583" si="1027">SUM(DU564:EM564)*$Q564</f>
        <v>0</v>
      </c>
      <c r="EP564" s="40"/>
      <c r="ER564" s="101"/>
      <c r="ES564" s="37"/>
      <c r="ET564" s="100"/>
      <c r="EU564" s="99"/>
      <c r="EV564" s="99"/>
      <c r="EW564" s="99"/>
      <c r="EX564" s="99"/>
      <c r="EY564" s="99"/>
      <c r="EZ564" s="99"/>
      <c r="FA564" s="99"/>
      <c r="FB564" s="99"/>
      <c r="FC564" s="99"/>
      <c r="FD564" s="99"/>
      <c r="FE564" s="99"/>
      <c r="FF564" s="99"/>
      <c r="FG564" s="99"/>
      <c r="FH564" s="98"/>
      <c r="FI564" s="98"/>
      <c r="FJ564" s="98"/>
      <c r="FK564" s="98"/>
      <c r="FL564" s="98"/>
      <c r="FM564" s="97">
        <f t="shared" ref="FM564:FM583" si="1028">SUM(ET564:FL564)*$Q564</f>
        <v>0</v>
      </c>
      <c r="FO564" s="40"/>
      <c r="FQ564" s="101"/>
      <c r="FR564" s="37"/>
      <c r="FS564" s="100"/>
      <c r="FT564" s="99"/>
      <c r="FU564" s="99"/>
      <c r="FV564" s="99"/>
      <c r="FW564" s="99"/>
      <c r="FX564" s="99"/>
      <c r="FY564" s="99"/>
      <c r="FZ564" s="99"/>
      <c r="GA564" s="99"/>
      <c r="GB564" s="99"/>
      <c r="GC564" s="99"/>
      <c r="GD564" s="99"/>
      <c r="GE564" s="99"/>
      <c r="GF564" s="99"/>
      <c r="GG564" s="98"/>
      <c r="GH564" s="98"/>
      <c r="GI564" s="98"/>
      <c r="GJ564" s="98"/>
      <c r="GK564" s="98"/>
      <c r="GL564" s="97">
        <f t="shared" ref="GL564:GL583" si="1029">SUM(FS564:GK564)*$Q564</f>
        <v>0</v>
      </c>
      <c r="GN564" s="40"/>
      <c r="GP564" s="101"/>
      <c r="GQ564" s="37"/>
      <c r="GR564" s="100"/>
      <c r="GS564" s="99"/>
      <c r="GT564" s="99"/>
      <c r="GU564" s="99"/>
      <c r="GV564" s="99"/>
      <c r="GW564" s="99"/>
      <c r="GX564" s="99"/>
      <c r="GY564" s="99"/>
      <c r="GZ564" s="99"/>
      <c r="HA564" s="99"/>
      <c r="HB564" s="99"/>
      <c r="HC564" s="99"/>
      <c r="HD564" s="99"/>
      <c r="HE564" s="99"/>
      <c r="HF564" s="98"/>
      <c r="HG564" s="98"/>
      <c r="HH564" s="98"/>
      <c r="HI564" s="98"/>
      <c r="HJ564" s="98"/>
      <c r="HK564" s="97">
        <f t="shared" ref="HK564:HK583" si="1030">SUM(GR564:HJ564)*$Q564</f>
        <v>0</v>
      </c>
      <c r="HM564" s="40"/>
      <c r="HO564" s="101"/>
      <c r="HP564" s="37"/>
      <c r="HQ564" s="100"/>
      <c r="HR564" s="99"/>
      <c r="HS564" s="99"/>
      <c r="HT564" s="99"/>
      <c r="HU564" s="99"/>
      <c r="HV564" s="99"/>
      <c r="HW564" s="99"/>
      <c r="HX564" s="99"/>
      <c r="HY564" s="99"/>
      <c r="HZ564" s="99"/>
      <c r="IA564" s="99"/>
      <c r="IB564" s="99"/>
      <c r="IC564" s="99"/>
      <c r="ID564" s="99"/>
      <c r="IE564" s="98"/>
      <c r="IF564" s="98"/>
      <c r="IG564" s="98"/>
      <c r="IH564" s="98"/>
      <c r="II564" s="98"/>
      <c r="IJ564" s="97">
        <f t="shared" ref="IJ564:IJ583" si="1031">SUM(HQ564:II564)*$Q564</f>
        <v>0</v>
      </c>
      <c r="IL564" s="40"/>
      <c r="IN564" s="101"/>
      <c r="IO564" s="37"/>
      <c r="IP564" s="100"/>
      <c r="IQ564" s="99"/>
      <c r="IR564" s="99"/>
      <c r="IS564" s="99"/>
      <c r="IT564" s="99"/>
      <c r="IU564" s="99"/>
      <c r="IV564" s="99"/>
      <c r="IW564" s="99"/>
      <c r="IX564" s="98"/>
      <c r="IY564" s="98"/>
      <c r="IZ564" s="98"/>
      <c r="JA564" s="98"/>
      <c r="JB564" s="98"/>
      <c r="JC564" s="98"/>
      <c r="JD564" s="98"/>
      <c r="JE564" s="98"/>
      <c r="JF564" s="98"/>
      <c r="JG564" s="98"/>
      <c r="JH564" s="98"/>
      <c r="JI564" s="97">
        <f t="shared" ref="JI564:JI583" si="1032">SUM(IP564:JH564)*$Q564</f>
        <v>0</v>
      </c>
      <c r="JK564" s="40"/>
      <c r="JM564" s="101"/>
      <c r="JN564" s="37"/>
      <c r="JO564" s="100"/>
      <c r="JP564" s="99"/>
      <c r="JQ564" s="99"/>
      <c r="JR564" s="99"/>
      <c r="JS564" s="99"/>
      <c r="JT564" s="99"/>
      <c r="JU564" s="99"/>
      <c r="JV564" s="99"/>
      <c r="JW564" s="98"/>
      <c r="JX564" s="98"/>
      <c r="JY564" s="98"/>
      <c r="JZ564" s="98"/>
      <c r="KA564" s="98"/>
      <c r="KB564" s="98"/>
      <c r="KC564" s="98"/>
      <c r="KD564" s="98"/>
      <c r="KE564" s="98"/>
      <c r="KF564" s="98"/>
      <c r="KG564" s="98"/>
      <c r="KH564" s="97">
        <f t="shared" ref="KH564:KH583" si="1033">SUM(JO564:KG564)*$Q564</f>
        <v>0</v>
      </c>
      <c r="KJ564" s="40"/>
      <c r="KL564" s="101"/>
      <c r="KM564" s="37"/>
      <c r="KN564" s="100"/>
      <c r="KO564" s="99"/>
      <c r="KP564" s="99"/>
      <c r="KQ564" s="99"/>
      <c r="KR564" s="99"/>
      <c r="KS564" s="99"/>
      <c r="KT564" s="99"/>
      <c r="KU564" s="99"/>
      <c r="KV564" s="98"/>
      <c r="KW564" s="98"/>
      <c r="KX564" s="98"/>
      <c r="KY564" s="98"/>
      <c r="KZ564" s="98"/>
      <c r="LA564" s="98"/>
      <c r="LB564" s="98"/>
      <c r="LC564" s="98"/>
      <c r="LD564" s="98"/>
      <c r="LE564" s="98"/>
      <c r="LF564" s="98"/>
      <c r="LG564" s="97">
        <f t="shared" ref="LG564:LG583" si="1034">SUM(KN564:LF564)*$Q564</f>
        <v>0</v>
      </c>
      <c r="LI564" s="40"/>
      <c r="LK564" s="101"/>
      <c r="LL564" s="37"/>
      <c r="LM564" s="100"/>
      <c r="LN564" s="99"/>
      <c r="LO564" s="99"/>
      <c r="LP564" s="99"/>
      <c r="LQ564" s="99"/>
      <c r="LR564" s="99"/>
      <c r="LS564" s="99"/>
      <c r="LT564" s="99"/>
      <c r="LU564" s="98"/>
      <c r="LV564" s="98"/>
      <c r="LW564" s="98"/>
      <c r="LX564" s="98"/>
      <c r="LY564" s="98"/>
      <c r="LZ564" s="98"/>
      <c r="MA564" s="98"/>
      <c r="MB564" s="98"/>
      <c r="MC564" s="98"/>
      <c r="MD564" s="98"/>
      <c r="ME564" s="98"/>
      <c r="MF564" s="97">
        <f t="shared" ref="MF564:MF583" si="1035">SUM(LM564:ME564)*$Q564</f>
        <v>0</v>
      </c>
      <c r="MH564" s="40"/>
      <c r="MJ564" s="101"/>
      <c r="MK564" s="37"/>
      <c r="ML564" s="100"/>
      <c r="MM564" s="99"/>
      <c r="MN564" s="99"/>
      <c r="MO564" s="99"/>
      <c r="MP564" s="99"/>
      <c r="MQ564" s="99"/>
      <c r="MR564" s="99"/>
      <c r="MS564" s="99"/>
      <c r="MT564" s="98"/>
      <c r="MU564" s="98"/>
      <c r="MV564" s="98"/>
      <c r="MW564" s="98"/>
      <c r="MX564" s="98"/>
      <c r="MY564" s="98"/>
      <c r="MZ564" s="98"/>
      <c r="NA564" s="98"/>
      <c r="NB564" s="98"/>
      <c r="NC564" s="98"/>
      <c r="ND564" s="98"/>
      <c r="NE564" s="97">
        <f t="shared" ref="NE564:NE583" si="1036">SUM(ML564:ND564)*$Q564</f>
        <v>0</v>
      </c>
      <c r="NF564" s="41"/>
      <c r="NG564" s="40"/>
      <c r="NI564" s="101"/>
      <c r="NJ564" s="37"/>
      <c r="NK564" s="100"/>
      <c r="NL564" s="99"/>
      <c r="NM564" s="99"/>
      <c r="NN564" s="99"/>
      <c r="NO564" s="99"/>
      <c r="NP564" s="99"/>
      <c r="NQ564" s="99"/>
      <c r="NR564" s="99"/>
      <c r="NS564" s="99"/>
      <c r="NT564" s="99"/>
      <c r="NU564" s="99"/>
      <c r="NV564" s="99"/>
      <c r="NW564" s="99"/>
      <c r="NX564" s="99"/>
      <c r="NY564" s="99"/>
      <c r="NZ564" s="99"/>
      <c r="OA564" s="98"/>
      <c r="OB564" s="99"/>
      <c r="OC564" s="98"/>
      <c r="OD564" s="97">
        <f t="shared" ref="OD564:OD583" si="1037">SUM(NK564:OC564)*$Q564</f>
        <v>0</v>
      </c>
      <c r="OF564" s="40"/>
      <c r="OH564" s="101"/>
      <c r="OI564" s="37"/>
      <c r="OJ564" s="100"/>
      <c r="OK564" s="99"/>
      <c r="OL564" s="99"/>
      <c r="OM564" s="99"/>
      <c r="ON564" s="99"/>
      <c r="OO564" s="99"/>
      <c r="OP564" s="99"/>
      <c r="OQ564" s="99"/>
      <c r="OR564" s="99"/>
      <c r="OS564" s="99"/>
      <c r="OT564" s="99"/>
      <c r="OU564" s="99"/>
      <c r="OV564" s="99"/>
      <c r="OW564" s="99"/>
      <c r="OX564" s="99"/>
      <c r="OY564" s="99"/>
      <c r="OZ564" s="98"/>
      <c r="PA564" s="99"/>
      <c r="PB564" s="98"/>
      <c r="PC564" s="97">
        <f t="shared" ref="PC564:PC583" si="1038">SUM(OJ564:PB564)*$Q564</f>
        <v>0</v>
      </c>
      <c r="PE564" s="40"/>
      <c r="PG564" s="101"/>
      <c r="PH564" s="37"/>
      <c r="PI564" s="100"/>
      <c r="PJ564" s="99"/>
      <c r="PK564" s="99"/>
      <c r="PL564" s="99"/>
      <c r="PM564" s="99"/>
      <c r="PN564" s="99"/>
      <c r="PO564" s="99"/>
      <c r="PP564" s="99"/>
      <c r="PQ564" s="99"/>
      <c r="PR564" s="99"/>
      <c r="PS564" s="99"/>
      <c r="PT564" s="99"/>
      <c r="PU564" s="99"/>
      <c r="PV564" s="99"/>
      <c r="PW564" s="99"/>
      <c r="PX564" s="99"/>
      <c r="PY564" s="98"/>
      <c r="PZ564" s="99"/>
      <c r="QA564" s="98"/>
      <c r="QB564" s="97">
        <f t="shared" ref="QB564:QB583" si="1039">SUM(PI564:QA564)*$Q564</f>
        <v>0</v>
      </c>
      <c r="QD564" s="40"/>
      <c r="QF564" s="101"/>
      <c r="QG564" s="37"/>
      <c r="QH564" s="100"/>
      <c r="QI564" s="99"/>
      <c r="QJ564" s="99"/>
      <c r="QK564" s="99"/>
      <c r="QL564" s="99"/>
      <c r="QM564" s="99"/>
      <c r="QN564" s="99"/>
      <c r="QO564" s="99"/>
      <c r="QP564" s="99"/>
      <c r="QQ564" s="99"/>
      <c r="QR564" s="99"/>
      <c r="QS564" s="99"/>
      <c r="QT564" s="99"/>
      <c r="QU564" s="99"/>
      <c r="QV564" s="99"/>
      <c r="QW564" s="99"/>
      <c r="QX564" s="98"/>
      <c r="QY564" s="99"/>
      <c r="QZ564" s="98"/>
      <c r="RA564" s="97">
        <f t="shared" ref="RA564:RA583" si="1040">SUM(QH564:QZ564)*$Q564</f>
        <v>0</v>
      </c>
      <c r="RB564" s="41"/>
      <c r="RC564" s="40"/>
      <c r="RE564" s="101"/>
      <c r="RF564" s="37"/>
      <c r="RG564" s="100"/>
      <c r="RH564" s="99"/>
      <c r="RI564" s="99"/>
      <c r="RJ564" s="99"/>
      <c r="RK564" s="99"/>
      <c r="RL564" s="99"/>
      <c r="RM564" s="99"/>
      <c r="RN564" s="99"/>
      <c r="RO564" s="99"/>
      <c r="RP564" s="99"/>
      <c r="RQ564" s="99"/>
      <c r="RR564" s="99"/>
      <c r="RS564" s="99"/>
      <c r="RT564" s="99"/>
      <c r="RU564" s="99"/>
      <c r="RV564" s="99"/>
      <c r="RW564" s="98"/>
      <c r="RX564" s="99"/>
      <c r="RY564" s="98"/>
      <c r="RZ564" s="97">
        <f t="shared" ref="RZ564:RZ583" si="1041">SUM(RG564:RY564)*$Q564</f>
        <v>0</v>
      </c>
      <c r="SA564" s="41"/>
      <c r="SB564" s="40"/>
      <c r="SD564" s="101"/>
      <c r="SE564" s="37"/>
      <c r="SF564" s="100"/>
      <c r="SG564" s="99"/>
      <c r="SH564" s="99"/>
      <c r="SI564" s="99"/>
      <c r="SJ564" s="99"/>
      <c r="SK564" s="99"/>
      <c r="SL564" s="99"/>
      <c r="SM564" s="99"/>
      <c r="SN564" s="99"/>
      <c r="SO564" s="99"/>
      <c r="SP564" s="99"/>
      <c r="SQ564" s="99"/>
      <c r="SR564" s="99"/>
      <c r="SS564" s="99"/>
      <c r="ST564" s="99"/>
      <c r="SU564" s="99"/>
      <c r="SV564" s="98"/>
      <c r="SW564" s="99"/>
      <c r="SX564" s="98"/>
      <c r="SY564" s="97">
        <f t="shared" ref="SY564:SY583" si="1042">SUM(SF564:SX564)*$Q564</f>
        <v>0</v>
      </c>
      <c r="SZ564" s="41"/>
      <c r="TA564" s="40"/>
      <c r="TC564" s="101"/>
      <c r="TD564" s="37"/>
      <c r="TE564" s="100"/>
      <c r="TF564" s="99"/>
      <c r="TG564" s="99"/>
      <c r="TH564" s="99"/>
      <c r="TI564" s="99"/>
      <c r="TJ564" s="99"/>
      <c r="TK564" s="99"/>
      <c r="TL564" s="99"/>
      <c r="TM564" s="99"/>
      <c r="TN564" s="99"/>
      <c r="TO564" s="99"/>
      <c r="TP564" s="99"/>
      <c r="TQ564" s="99"/>
      <c r="TR564" s="99"/>
      <c r="TS564" s="99"/>
      <c r="TT564" s="99"/>
      <c r="TU564" s="98"/>
      <c r="TV564" s="99"/>
      <c r="TW564" s="98"/>
      <c r="TX564" s="97">
        <f t="shared" ref="TX564:TX583" si="1043">SUM(TE564:TW564)*$Q564</f>
        <v>0</v>
      </c>
      <c r="TY564" s="41"/>
      <c r="TZ564" s="40"/>
      <c r="UB564" s="101"/>
      <c r="UC564" s="37"/>
      <c r="UD564" s="100"/>
      <c r="UE564" s="99"/>
      <c r="UF564" s="99"/>
      <c r="UG564" s="99"/>
      <c r="UH564" s="99"/>
      <c r="UI564" s="99"/>
      <c r="UJ564" s="99"/>
      <c r="UK564" s="99"/>
      <c r="UL564" s="99"/>
      <c r="UM564" s="99"/>
      <c r="UN564" s="99"/>
      <c r="UO564" s="99"/>
      <c r="UP564" s="99"/>
      <c r="UQ564" s="99"/>
      <c r="UR564" s="99"/>
      <c r="US564" s="99"/>
      <c r="UT564" s="98"/>
      <c r="UU564" s="99"/>
      <c r="UV564" s="98"/>
      <c r="UW564" s="97">
        <f t="shared" ref="UW564:UW583" si="1044">SUM(UD564:UV564)*$Q564</f>
        <v>0</v>
      </c>
      <c r="UX564" s="41"/>
      <c r="UY564" s="40"/>
      <c r="VA564" s="101"/>
      <c r="VB564" s="37"/>
      <c r="VC564" s="100"/>
      <c r="VD564" s="99"/>
      <c r="VE564" s="99"/>
      <c r="VF564" s="99"/>
      <c r="VG564" s="99"/>
      <c r="VH564" s="99"/>
      <c r="VI564" s="99"/>
      <c r="VJ564" s="99"/>
      <c r="VK564" s="99"/>
      <c r="VL564" s="99"/>
      <c r="VM564" s="99"/>
      <c r="VN564" s="99"/>
      <c r="VO564" s="99"/>
      <c r="VP564" s="99"/>
      <c r="VQ564" s="99"/>
      <c r="VR564" s="99"/>
      <c r="VS564" s="98"/>
      <c r="VT564" s="99"/>
      <c r="VU564" s="98"/>
      <c r="VV564" s="97">
        <f t="shared" ref="VV564:VV583" si="1045">SUM(VC564:VU564)*$Q564</f>
        <v>0</v>
      </c>
    </row>
    <row r="565" spans="2:594" s="38" customFormat="1" outlineLevel="1">
      <c r="B565" s="88"/>
      <c r="C565" s="89">
        <f>IF(ISERROR(I565+1)=TRUE,I565,IF(I565="","",MAX(C$15:C564)+1))</f>
        <v>396</v>
      </c>
      <c r="D565" s="88">
        <f t="shared" si="999"/>
        <v>1</v>
      </c>
      <c r="E565" s="3"/>
      <c r="G565" s="40"/>
      <c r="I565" s="95">
        <f t="shared" ref="I565:I583" si="1046">+I564+1</f>
        <v>407</v>
      </c>
      <c r="J565" s="94"/>
      <c r="K565" s="93"/>
      <c r="L565" s="93"/>
      <c r="M565" s="93"/>
      <c r="N565" s="93"/>
      <c r="O565" s="92"/>
      <c r="P565" s="91"/>
      <c r="Q565" s="297"/>
      <c r="R565" s="90" t="s">
        <v>141</v>
      </c>
      <c r="S565" s="298"/>
      <c r="U565" s="40"/>
      <c r="W565" s="78"/>
      <c r="X565" s="37"/>
      <c r="Y565" s="77"/>
      <c r="Z565" s="76"/>
      <c r="AA565" s="79"/>
      <c r="AB565" s="76"/>
      <c r="AC565" s="79"/>
      <c r="AD565" s="76"/>
      <c r="AE565" s="76"/>
      <c r="AF565" s="76"/>
      <c r="AG565" s="76"/>
      <c r="AH565" s="76"/>
      <c r="AI565" s="76"/>
      <c r="AJ565" s="76"/>
      <c r="AK565" s="75"/>
      <c r="AL565" s="75"/>
      <c r="AM565" s="75"/>
      <c r="AN565" s="75"/>
      <c r="AO565" s="75"/>
      <c r="AP565" s="75"/>
      <c r="AQ565" s="75"/>
      <c r="AR565" s="74">
        <f t="shared" si="1023"/>
        <v>0</v>
      </c>
      <c r="AT565" s="40"/>
      <c r="AV565" s="78"/>
      <c r="AW565" s="37"/>
      <c r="AX565" s="77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5"/>
      <c r="BK565" s="75"/>
      <c r="BL565" s="75"/>
      <c r="BM565" s="75"/>
      <c r="BN565" s="75"/>
      <c r="BO565" s="75"/>
      <c r="BP565" s="75"/>
      <c r="BQ565" s="74">
        <f t="shared" si="1024"/>
        <v>0</v>
      </c>
      <c r="BS565" s="40"/>
      <c r="BU565" s="78"/>
      <c r="BV565" s="37"/>
      <c r="BW565" s="77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5"/>
      <c r="CJ565" s="75"/>
      <c r="CK565" s="75"/>
      <c r="CL565" s="75"/>
      <c r="CM565" s="75"/>
      <c r="CN565" s="75"/>
      <c r="CO565" s="75"/>
      <c r="CP565" s="74">
        <f t="shared" si="1025"/>
        <v>0</v>
      </c>
      <c r="CR565" s="40"/>
      <c r="CT565" s="78"/>
      <c r="CU565" s="37"/>
      <c r="CV565" s="77"/>
      <c r="CW565" s="76"/>
      <c r="CX565" s="76"/>
      <c r="CY565" s="76"/>
      <c r="CZ565" s="76"/>
      <c r="DA565" s="76"/>
      <c r="DB565" s="76"/>
      <c r="DC565" s="76"/>
      <c r="DD565" s="76"/>
      <c r="DE565" s="76"/>
      <c r="DF565" s="76"/>
      <c r="DG565" s="76"/>
      <c r="DH565" s="75"/>
      <c r="DI565" s="75"/>
      <c r="DJ565" s="75"/>
      <c r="DK565" s="75"/>
      <c r="DL565" s="75"/>
      <c r="DM565" s="75"/>
      <c r="DN565" s="75"/>
      <c r="DO565" s="74">
        <f t="shared" si="1026"/>
        <v>0</v>
      </c>
      <c r="DQ565" s="40"/>
      <c r="DS565" s="78"/>
      <c r="DT565" s="37"/>
      <c r="DU565" s="77"/>
      <c r="DV565" s="76"/>
      <c r="DW565" s="76"/>
      <c r="DX565" s="76"/>
      <c r="DY565" s="76"/>
      <c r="DZ565" s="76"/>
      <c r="EA565" s="76"/>
      <c r="EB565" s="76"/>
      <c r="EC565" s="76"/>
      <c r="ED565" s="76"/>
      <c r="EE565" s="76"/>
      <c r="EF565" s="76"/>
      <c r="EG565" s="75"/>
      <c r="EH565" s="75"/>
      <c r="EI565" s="75"/>
      <c r="EJ565" s="75"/>
      <c r="EK565" s="75"/>
      <c r="EL565" s="75"/>
      <c r="EM565" s="75"/>
      <c r="EN565" s="74">
        <f t="shared" si="1027"/>
        <v>0</v>
      </c>
      <c r="EP565" s="40"/>
      <c r="ER565" s="78"/>
      <c r="ES565" s="37"/>
      <c r="ET565" s="77"/>
      <c r="EU565" s="76"/>
      <c r="EV565" s="76"/>
      <c r="EW565" s="76"/>
      <c r="EX565" s="76"/>
      <c r="EY565" s="76"/>
      <c r="EZ565" s="76"/>
      <c r="FA565" s="76"/>
      <c r="FB565" s="76"/>
      <c r="FC565" s="76"/>
      <c r="FD565" s="76"/>
      <c r="FE565" s="76"/>
      <c r="FF565" s="76"/>
      <c r="FG565" s="76"/>
      <c r="FH565" s="75"/>
      <c r="FI565" s="75"/>
      <c r="FJ565" s="75"/>
      <c r="FK565" s="75"/>
      <c r="FL565" s="75"/>
      <c r="FM565" s="74">
        <f t="shared" si="1028"/>
        <v>0</v>
      </c>
      <c r="FO565" s="40"/>
      <c r="FQ565" s="78"/>
      <c r="FR565" s="37"/>
      <c r="FS565" s="77"/>
      <c r="FT565" s="76"/>
      <c r="FU565" s="76"/>
      <c r="FV565" s="76"/>
      <c r="FW565" s="76"/>
      <c r="FX565" s="76"/>
      <c r="FY565" s="76"/>
      <c r="FZ565" s="76"/>
      <c r="GA565" s="76"/>
      <c r="GB565" s="76"/>
      <c r="GC565" s="76"/>
      <c r="GD565" s="76"/>
      <c r="GE565" s="76"/>
      <c r="GF565" s="76"/>
      <c r="GG565" s="75"/>
      <c r="GH565" s="75"/>
      <c r="GI565" s="75"/>
      <c r="GJ565" s="75"/>
      <c r="GK565" s="75"/>
      <c r="GL565" s="74">
        <f t="shared" si="1029"/>
        <v>0</v>
      </c>
      <c r="GN565" s="40"/>
      <c r="GP565" s="78"/>
      <c r="GQ565" s="37"/>
      <c r="GR565" s="77"/>
      <c r="GS565" s="76"/>
      <c r="GT565" s="76"/>
      <c r="GU565" s="76"/>
      <c r="GV565" s="76"/>
      <c r="GW565" s="76"/>
      <c r="GX565" s="76"/>
      <c r="GY565" s="76"/>
      <c r="GZ565" s="76"/>
      <c r="HA565" s="76"/>
      <c r="HB565" s="76"/>
      <c r="HC565" s="76"/>
      <c r="HD565" s="76"/>
      <c r="HE565" s="76"/>
      <c r="HF565" s="75"/>
      <c r="HG565" s="75"/>
      <c r="HH565" s="75"/>
      <c r="HI565" s="75"/>
      <c r="HJ565" s="75"/>
      <c r="HK565" s="74">
        <f t="shared" si="1030"/>
        <v>0</v>
      </c>
      <c r="HM565" s="40"/>
      <c r="HO565" s="78"/>
      <c r="HP565" s="37"/>
      <c r="HQ565" s="77"/>
      <c r="HR565" s="76"/>
      <c r="HS565" s="76"/>
      <c r="HT565" s="76"/>
      <c r="HU565" s="76"/>
      <c r="HV565" s="76"/>
      <c r="HW565" s="76"/>
      <c r="HX565" s="76"/>
      <c r="HY565" s="76"/>
      <c r="HZ565" s="76"/>
      <c r="IA565" s="76"/>
      <c r="IB565" s="76"/>
      <c r="IC565" s="76"/>
      <c r="ID565" s="76"/>
      <c r="IE565" s="75"/>
      <c r="IF565" s="75"/>
      <c r="IG565" s="75"/>
      <c r="IH565" s="75"/>
      <c r="II565" s="75"/>
      <c r="IJ565" s="74">
        <f t="shared" si="1031"/>
        <v>0</v>
      </c>
      <c r="IL565" s="40"/>
      <c r="IN565" s="78"/>
      <c r="IO565" s="37"/>
      <c r="IP565" s="77"/>
      <c r="IQ565" s="76"/>
      <c r="IR565" s="76"/>
      <c r="IS565" s="76"/>
      <c r="IT565" s="76"/>
      <c r="IU565" s="76"/>
      <c r="IV565" s="76"/>
      <c r="IW565" s="76"/>
      <c r="IX565" s="75"/>
      <c r="IY565" s="75"/>
      <c r="IZ565" s="75"/>
      <c r="JA565" s="75"/>
      <c r="JB565" s="75"/>
      <c r="JC565" s="75"/>
      <c r="JD565" s="75"/>
      <c r="JE565" s="75"/>
      <c r="JF565" s="75"/>
      <c r="JG565" s="75"/>
      <c r="JH565" s="75"/>
      <c r="JI565" s="74">
        <f t="shared" si="1032"/>
        <v>0</v>
      </c>
      <c r="JK565" s="40"/>
      <c r="JM565" s="78"/>
      <c r="JN565" s="37"/>
      <c r="JO565" s="77"/>
      <c r="JP565" s="76"/>
      <c r="JQ565" s="76"/>
      <c r="JR565" s="76"/>
      <c r="JS565" s="76"/>
      <c r="JT565" s="76"/>
      <c r="JU565" s="76"/>
      <c r="JV565" s="76"/>
      <c r="JW565" s="75"/>
      <c r="JX565" s="75"/>
      <c r="JY565" s="75"/>
      <c r="JZ565" s="75"/>
      <c r="KA565" s="75"/>
      <c r="KB565" s="75"/>
      <c r="KC565" s="75"/>
      <c r="KD565" s="75"/>
      <c r="KE565" s="75"/>
      <c r="KF565" s="75"/>
      <c r="KG565" s="75"/>
      <c r="KH565" s="74">
        <f t="shared" si="1033"/>
        <v>0</v>
      </c>
      <c r="KJ565" s="40"/>
      <c r="KL565" s="78"/>
      <c r="KM565" s="37"/>
      <c r="KN565" s="77"/>
      <c r="KO565" s="76"/>
      <c r="KP565" s="76"/>
      <c r="KQ565" s="76"/>
      <c r="KR565" s="76"/>
      <c r="KS565" s="76"/>
      <c r="KT565" s="76"/>
      <c r="KU565" s="76"/>
      <c r="KV565" s="75"/>
      <c r="KW565" s="75"/>
      <c r="KX565" s="75"/>
      <c r="KY565" s="75"/>
      <c r="KZ565" s="75"/>
      <c r="LA565" s="75"/>
      <c r="LB565" s="75"/>
      <c r="LC565" s="75"/>
      <c r="LD565" s="75"/>
      <c r="LE565" s="75"/>
      <c r="LF565" s="75"/>
      <c r="LG565" s="74">
        <f t="shared" si="1034"/>
        <v>0</v>
      </c>
      <c r="LI565" s="40"/>
      <c r="LK565" s="78"/>
      <c r="LL565" s="37"/>
      <c r="LM565" s="77"/>
      <c r="LN565" s="76"/>
      <c r="LO565" s="76"/>
      <c r="LP565" s="76"/>
      <c r="LQ565" s="76"/>
      <c r="LR565" s="76"/>
      <c r="LS565" s="76"/>
      <c r="LT565" s="76"/>
      <c r="LU565" s="75"/>
      <c r="LV565" s="75"/>
      <c r="LW565" s="75"/>
      <c r="LX565" s="75"/>
      <c r="LY565" s="75"/>
      <c r="LZ565" s="75"/>
      <c r="MA565" s="75"/>
      <c r="MB565" s="75"/>
      <c r="MC565" s="75"/>
      <c r="MD565" s="75"/>
      <c r="ME565" s="75"/>
      <c r="MF565" s="74">
        <f t="shared" si="1035"/>
        <v>0</v>
      </c>
      <c r="MH565" s="40"/>
      <c r="MJ565" s="78"/>
      <c r="MK565" s="37"/>
      <c r="ML565" s="77"/>
      <c r="MM565" s="76"/>
      <c r="MN565" s="76"/>
      <c r="MO565" s="76"/>
      <c r="MP565" s="76"/>
      <c r="MQ565" s="76"/>
      <c r="MR565" s="76"/>
      <c r="MS565" s="76"/>
      <c r="MT565" s="75"/>
      <c r="MU565" s="75"/>
      <c r="MV565" s="75"/>
      <c r="MW565" s="75"/>
      <c r="MX565" s="75"/>
      <c r="MY565" s="75"/>
      <c r="MZ565" s="75"/>
      <c r="NA565" s="75"/>
      <c r="NB565" s="75"/>
      <c r="NC565" s="75"/>
      <c r="ND565" s="75"/>
      <c r="NE565" s="74">
        <f t="shared" si="1036"/>
        <v>0</v>
      </c>
      <c r="NF565" s="41"/>
      <c r="NG565" s="40"/>
      <c r="NI565" s="78"/>
      <c r="NJ565" s="37"/>
      <c r="NK565" s="77"/>
      <c r="NL565" s="76"/>
      <c r="NM565" s="76"/>
      <c r="NN565" s="76"/>
      <c r="NO565" s="76"/>
      <c r="NP565" s="76"/>
      <c r="NQ565" s="76"/>
      <c r="NR565" s="76"/>
      <c r="NS565" s="76"/>
      <c r="NT565" s="76"/>
      <c r="NU565" s="76"/>
      <c r="NV565" s="76"/>
      <c r="NW565" s="76"/>
      <c r="NX565" s="76"/>
      <c r="NY565" s="76"/>
      <c r="NZ565" s="76"/>
      <c r="OA565" s="75"/>
      <c r="OB565" s="76"/>
      <c r="OC565" s="75"/>
      <c r="OD565" s="74">
        <f t="shared" si="1037"/>
        <v>0</v>
      </c>
      <c r="OF565" s="40"/>
      <c r="OH565" s="78"/>
      <c r="OI565" s="37"/>
      <c r="OJ565" s="77"/>
      <c r="OK565" s="76"/>
      <c r="OL565" s="76"/>
      <c r="OM565" s="76"/>
      <c r="ON565" s="76"/>
      <c r="OO565" s="76"/>
      <c r="OP565" s="76"/>
      <c r="OQ565" s="76"/>
      <c r="OR565" s="76"/>
      <c r="OS565" s="76"/>
      <c r="OT565" s="76"/>
      <c r="OU565" s="76"/>
      <c r="OV565" s="76"/>
      <c r="OW565" s="76"/>
      <c r="OX565" s="76"/>
      <c r="OY565" s="76"/>
      <c r="OZ565" s="75"/>
      <c r="PA565" s="76"/>
      <c r="PB565" s="75"/>
      <c r="PC565" s="74">
        <f t="shared" si="1038"/>
        <v>0</v>
      </c>
      <c r="PE565" s="40"/>
      <c r="PG565" s="78"/>
      <c r="PH565" s="37"/>
      <c r="PI565" s="77"/>
      <c r="PJ565" s="76"/>
      <c r="PK565" s="76"/>
      <c r="PL565" s="76"/>
      <c r="PM565" s="76"/>
      <c r="PN565" s="76"/>
      <c r="PO565" s="76"/>
      <c r="PP565" s="76"/>
      <c r="PQ565" s="76"/>
      <c r="PR565" s="76"/>
      <c r="PS565" s="76"/>
      <c r="PT565" s="76"/>
      <c r="PU565" s="76"/>
      <c r="PV565" s="76"/>
      <c r="PW565" s="76"/>
      <c r="PX565" s="76"/>
      <c r="PY565" s="75"/>
      <c r="PZ565" s="76"/>
      <c r="QA565" s="75"/>
      <c r="QB565" s="74">
        <f t="shared" si="1039"/>
        <v>0</v>
      </c>
      <c r="QD565" s="40"/>
      <c r="QF565" s="78"/>
      <c r="QG565" s="37"/>
      <c r="QH565" s="77"/>
      <c r="QI565" s="76"/>
      <c r="QJ565" s="76"/>
      <c r="QK565" s="76"/>
      <c r="QL565" s="76"/>
      <c r="QM565" s="76"/>
      <c r="QN565" s="76"/>
      <c r="QO565" s="76"/>
      <c r="QP565" s="76"/>
      <c r="QQ565" s="76"/>
      <c r="QR565" s="76"/>
      <c r="QS565" s="76"/>
      <c r="QT565" s="76"/>
      <c r="QU565" s="76"/>
      <c r="QV565" s="76"/>
      <c r="QW565" s="76"/>
      <c r="QX565" s="75"/>
      <c r="QY565" s="76"/>
      <c r="QZ565" s="75"/>
      <c r="RA565" s="74">
        <f t="shared" si="1040"/>
        <v>0</v>
      </c>
      <c r="RB565" s="41"/>
      <c r="RC565" s="40"/>
      <c r="RE565" s="78"/>
      <c r="RF565" s="37"/>
      <c r="RG565" s="77"/>
      <c r="RH565" s="76"/>
      <c r="RI565" s="76"/>
      <c r="RJ565" s="76"/>
      <c r="RK565" s="76"/>
      <c r="RL565" s="76"/>
      <c r="RM565" s="76"/>
      <c r="RN565" s="76"/>
      <c r="RO565" s="76"/>
      <c r="RP565" s="76"/>
      <c r="RQ565" s="76"/>
      <c r="RR565" s="76"/>
      <c r="RS565" s="76"/>
      <c r="RT565" s="76"/>
      <c r="RU565" s="76"/>
      <c r="RV565" s="76"/>
      <c r="RW565" s="75"/>
      <c r="RX565" s="76"/>
      <c r="RY565" s="75"/>
      <c r="RZ565" s="74">
        <f t="shared" si="1041"/>
        <v>0</v>
      </c>
      <c r="SA565" s="41"/>
      <c r="SB565" s="40"/>
      <c r="SD565" s="78"/>
      <c r="SE565" s="37"/>
      <c r="SF565" s="77"/>
      <c r="SG565" s="76"/>
      <c r="SH565" s="76"/>
      <c r="SI565" s="76"/>
      <c r="SJ565" s="76"/>
      <c r="SK565" s="76"/>
      <c r="SL565" s="76"/>
      <c r="SM565" s="76"/>
      <c r="SN565" s="76"/>
      <c r="SO565" s="76"/>
      <c r="SP565" s="76"/>
      <c r="SQ565" s="76"/>
      <c r="SR565" s="76"/>
      <c r="SS565" s="76"/>
      <c r="ST565" s="76"/>
      <c r="SU565" s="76"/>
      <c r="SV565" s="75"/>
      <c r="SW565" s="76"/>
      <c r="SX565" s="75"/>
      <c r="SY565" s="74">
        <f t="shared" si="1042"/>
        <v>0</v>
      </c>
      <c r="SZ565" s="41"/>
      <c r="TA565" s="40"/>
      <c r="TC565" s="78"/>
      <c r="TD565" s="37"/>
      <c r="TE565" s="77"/>
      <c r="TF565" s="76"/>
      <c r="TG565" s="76"/>
      <c r="TH565" s="76"/>
      <c r="TI565" s="76"/>
      <c r="TJ565" s="76"/>
      <c r="TK565" s="76"/>
      <c r="TL565" s="76"/>
      <c r="TM565" s="76"/>
      <c r="TN565" s="76"/>
      <c r="TO565" s="76"/>
      <c r="TP565" s="76"/>
      <c r="TQ565" s="76"/>
      <c r="TR565" s="76"/>
      <c r="TS565" s="76"/>
      <c r="TT565" s="76"/>
      <c r="TU565" s="75"/>
      <c r="TV565" s="76"/>
      <c r="TW565" s="75"/>
      <c r="TX565" s="74">
        <f t="shared" si="1043"/>
        <v>0</v>
      </c>
      <c r="TY565" s="41"/>
      <c r="TZ565" s="40"/>
      <c r="UB565" s="78"/>
      <c r="UC565" s="37"/>
      <c r="UD565" s="77"/>
      <c r="UE565" s="76"/>
      <c r="UF565" s="76"/>
      <c r="UG565" s="76"/>
      <c r="UH565" s="76"/>
      <c r="UI565" s="76"/>
      <c r="UJ565" s="76"/>
      <c r="UK565" s="76"/>
      <c r="UL565" s="76"/>
      <c r="UM565" s="76"/>
      <c r="UN565" s="76"/>
      <c r="UO565" s="76"/>
      <c r="UP565" s="76"/>
      <c r="UQ565" s="76"/>
      <c r="UR565" s="76"/>
      <c r="US565" s="76"/>
      <c r="UT565" s="75"/>
      <c r="UU565" s="76"/>
      <c r="UV565" s="75"/>
      <c r="UW565" s="74">
        <f t="shared" si="1044"/>
        <v>0</v>
      </c>
      <c r="UX565" s="41"/>
      <c r="UY565" s="40"/>
      <c r="VA565" s="78"/>
      <c r="VB565" s="37"/>
      <c r="VC565" s="77"/>
      <c r="VD565" s="76"/>
      <c r="VE565" s="76"/>
      <c r="VF565" s="76"/>
      <c r="VG565" s="76"/>
      <c r="VH565" s="76"/>
      <c r="VI565" s="76"/>
      <c r="VJ565" s="76"/>
      <c r="VK565" s="76"/>
      <c r="VL565" s="76"/>
      <c r="VM565" s="76"/>
      <c r="VN565" s="76"/>
      <c r="VO565" s="76"/>
      <c r="VP565" s="76"/>
      <c r="VQ565" s="76"/>
      <c r="VR565" s="76"/>
      <c r="VS565" s="75"/>
      <c r="VT565" s="76"/>
      <c r="VU565" s="75"/>
      <c r="VV565" s="74">
        <f t="shared" si="1045"/>
        <v>0</v>
      </c>
    </row>
    <row r="566" spans="2:594" s="38" customFormat="1" outlineLevel="1">
      <c r="B566" s="88"/>
      <c r="C566" s="89">
        <f>IF(ISERROR(I566+1)=TRUE,I566,IF(I566="","",MAX(C$15:C565)+1))</f>
        <v>397</v>
      </c>
      <c r="D566" s="88">
        <f t="shared" si="999"/>
        <v>1</v>
      </c>
      <c r="E566" s="3"/>
      <c r="G566" s="40"/>
      <c r="I566" s="95">
        <f t="shared" si="1046"/>
        <v>408</v>
      </c>
      <c r="J566" s="94"/>
      <c r="K566" s="93"/>
      <c r="L566" s="93"/>
      <c r="M566" s="93"/>
      <c r="N566" s="93"/>
      <c r="O566" s="92"/>
      <c r="P566" s="91"/>
      <c r="Q566" s="297"/>
      <c r="R566" s="90" t="s">
        <v>141</v>
      </c>
      <c r="S566" s="298"/>
      <c r="U566" s="40"/>
      <c r="W566" s="78"/>
      <c r="X566" s="37"/>
      <c r="Y566" s="77"/>
      <c r="Z566" s="76"/>
      <c r="AA566" s="79"/>
      <c r="AB566" s="76"/>
      <c r="AC566" s="79"/>
      <c r="AD566" s="76"/>
      <c r="AE566" s="76"/>
      <c r="AF566" s="76"/>
      <c r="AG566" s="76"/>
      <c r="AH566" s="76"/>
      <c r="AI566" s="76"/>
      <c r="AJ566" s="76"/>
      <c r="AK566" s="75"/>
      <c r="AL566" s="75"/>
      <c r="AM566" s="75"/>
      <c r="AN566" s="75"/>
      <c r="AO566" s="75"/>
      <c r="AP566" s="75"/>
      <c r="AQ566" s="75"/>
      <c r="AR566" s="74">
        <f t="shared" si="1023"/>
        <v>0</v>
      </c>
      <c r="AT566" s="40"/>
      <c r="AV566" s="78"/>
      <c r="AW566" s="37"/>
      <c r="AX566" s="77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5"/>
      <c r="BK566" s="75"/>
      <c r="BL566" s="75"/>
      <c r="BM566" s="75"/>
      <c r="BN566" s="75"/>
      <c r="BO566" s="75"/>
      <c r="BP566" s="75"/>
      <c r="BQ566" s="74">
        <f t="shared" si="1024"/>
        <v>0</v>
      </c>
      <c r="BS566" s="40"/>
      <c r="BU566" s="78"/>
      <c r="BV566" s="37"/>
      <c r="BW566" s="77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5"/>
      <c r="CJ566" s="75"/>
      <c r="CK566" s="75"/>
      <c r="CL566" s="75"/>
      <c r="CM566" s="75"/>
      <c r="CN566" s="75"/>
      <c r="CO566" s="75"/>
      <c r="CP566" s="74">
        <f t="shared" si="1025"/>
        <v>0</v>
      </c>
      <c r="CR566" s="40"/>
      <c r="CT566" s="78"/>
      <c r="CU566" s="37"/>
      <c r="CV566" s="77"/>
      <c r="CW566" s="76"/>
      <c r="CX566" s="76"/>
      <c r="CY566" s="76"/>
      <c r="CZ566" s="76"/>
      <c r="DA566" s="76"/>
      <c r="DB566" s="76"/>
      <c r="DC566" s="76"/>
      <c r="DD566" s="76"/>
      <c r="DE566" s="76"/>
      <c r="DF566" s="76"/>
      <c r="DG566" s="76"/>
      <c r="DH566" s="75"/>
      <c r="DI566" s="75"/>
      <c r="DJ566" s="75"/>
      <c r="DK566" s="75"/>
      <c r="DL566" s="75"/>
      <c r="DM566" s="75"/>
      <c r="DN566" s="75"/>
      <c r="DO566" s="74">
        <f t="shared" si="1026"/>
        <v>0</v>
      </c>
      <c r="DQ566" s="40"/>
      <c r="DS566" s="78"/>
      <c r="DT566" s="37"/>
      <c r="DU566" s="77"/>
      <c r="DV566" s="76"/>
      <c r="DW566" s="76"/>
      <c r="DX566" s="76"/>
      <c r="DY566" s="76"/>
      <c r="DZ566" s="76"/>
      <c r="EA566" s="76"/>
      <c r="EB566" s="76"/>
      <c r="EC566" s="76"/>
      <c r="ED566" s="76"/>
      <c r="EE566" s="76"/>
      <c r="EF566" s="76"/>
      <c r="EG566" s="75"/>
      <c r="EH566" s="75"/>
      <c r="EI566" s="75"/>
      <c r="EJ566" s="75"/>
      <c r="EK566" s="75"/>
      <c r="EL566" s="75"/>
      <c r="EM566" s="75"/>
      <c r="EN566" s="74">
        <f t="shared" si="1027"/>
        <v>0</v>
      </c>
      <c r="EP566" s="40"/>
      <c r="ER566" s="78"/>
      <c r="ES566" s="37"/>
      <c r="ET566" s="77"/>
      <c r="EU566" s="76"/>
      <c r="EV566" s="76"/>
      <c r="EW566" s="76"/>
      <c r="EX566" s="76"/>
      <c r="EY566" s="76"/>
      <c r="EZ566" s="76"/>
      <c r="FA566" s="76"/>
      <c r="FB566" s="76"/>
      <c r="FC566" s="76"/>
      <c r="FD566" s="76"/>
      <c r="FE566" s="76"/>
      <c r="FF566" s="76"/>
      <c r="FG566" s="76"/>
      <c r="FH566" s="75"/>
      <c r="FI566" s="75"/>
      <c r="FJ566" s="75"/>
      <c r="FK566" s="75"/>
      <c r="FL566" s="75"/>
      <c r="FM566" s="74">
        <f t="shared" si="1028"/>
        <v>0</v>
      </c>
      <c r="FO566" s="40"/>
      <c r="FQ566" s="78"/>
      <c r="FR566" s="37"/>
      <c r="FS566" s="77"/>
      <c r="FT566" s="76"/>
      <c r="FU566" s="76"/>
      <c r="FV566" s="76"/>
      <c r="FW566" s="76"/>
      <c r="FX566" s="76"/>
      <c r="FY566" s="76"/>
      <c r="FZ566" s="76"/>
      <c r="GA566" s="76"/>
      <c r="GB566" s="76"/>
      <c r="GC566" s="76"/>
      <c r="GD566" s="76"/>
      <c r="GE566" s="76"/>
      <c r="GF566" s="76"/>
      <c r="GG566" s="75"/>
      <c r="GH566" s="75"/>
      <c r="GI566" s="75"/>
      <c r="GJ566" s="75"/>
      <c r="GK566" s="75"/>
      <c r="GL566" s="74">
        <f t="shared" si="1029"/>
        <v>0</v>
      </c>
      <c r="GN566" s="40"/>
      <c r="GP566" s="78"/>
      <c r="GQ566" s="37"/>
      <c r="GR566" s="77"/>
      <c r="GS566" s="76"/>
      <c r="GT566" s="76"/>
      <c r="GU566" s="76"/>
      <c r="GV566" s="76"/>
      <c r="GW566" s="76"/>
      <c r="GX566" s="76"/>
      <c r="GY566" s="76"/>
      <c r="GZ566" s="76"/>
      <c r="HA566" s="76"/>
      <c r="HB566" s="76"/>
      <c r="HC566" s="76"/>
      <c r="HD566" s="76"/>
      <c r="HE566" s="76"/>
      <c r="HF566" s="75"/>
      <c r="HG566" s="75"/>
      <c r="HH566" s="75"/>
      <c r="HI566" s="75"/>
      <c r="HJ566" s="75"/>
      <c r="HK566" s="74">
        <f t="shared" si="1030"/>
        <v>0</v>
      </c>
      <c r="HM566" s="40"/>
      <c r="HO566" s="78"/>
      <c r="HP566" s="37"/>
      <c r="HQ566" s="77"/>
      <c r="HR566" s="76"/>
      <c r="HS566" s="76"/>
      <c r="HT566" s="76"/>
      <c r="HU566" s="76"/>
      <c r="HV566" s="76"/>
      <c r="HW566" s="76"/>
      <c r="HX566" s="76"/>
      <c r="HY566" s="76"/>
      <c r="HZ566" s="76"/>
      <c r="IA566" s="76"/>
      <c r="IB566" s="76"/>
      <c r="IC566" s="76"/>
      <c r="ID566" s="76"/>
      <c r="IE566" s="75"/>
      <c r="IF566" s="75"/>
      <c r="IG566" s="75"/>
      <c r="IH566" s="75"/>
      <c r="II566" s="75"/>
      <c r="IJ566" s="74">
        <f t="shared" si="1031"/>
        <v>0</v>
      </c>
      <c r="IL566" s="40"/>
      <c r="IN566" s="78"/>
      <c r="IO566" s="37"/>
      <c r="IP566" s="77"/>
      <c r="IQ566" s="76"/>
      <c r="IR566" s="76"/>
      <c r="IS566" s="76"/>
      <c r="IT566" s="76"/>
      <c r="IU566" s="76"/>
      <c r="IV566" s="76"/>
      <c r="IW566" s="76"/>
      <c r="IX566" s="75"/>
      <c r="IY566" s="75"/>
      <c r="IZ566" s="75"/>
      <c r="JA566" s="75"/>
      <c r="JB566" s="75"/>
      <c r="JC566" s="75"/>
      <c r="JD566" s="75"/>
      <c r="JE566" s="75"/>
      <c r="JF566" s="75"/>
      <c r="JG566" s="75"/>
      <c r="JH566" s="75"/>
      <c r="JI566" s="74">
        <f t="shared" si="1032"/>
        <v>0</v>
      </c>
      <c r="JK566" s="40"/>
      <c r="JM566" s="78"/>
      <c r="JN566" s="37"/>
      <c r="JO566" s="77"/>
      <c r="JP566" s="76"/>
      <c r="JQ566" s="76"/>
      <c r="JR566" s="76"/>
      <c r="JS566" s="76"/>
      <c r="JT566" s="76"/>
      <c r="JU566" s="76"/>
      <c r="JV566" s="76"/>
      <c r="JW566" s="75"/>
      <c r="JX566" s="75"/>
      <c r="JY566" s="75"/>
      <c r="JZ566" s="75"/>
      <c r="KA566" s="75"/>
      <c r="KB566" s="75"/>
      <c r="KC566" s="75"/>
      <c r="KD566" s="75"/>
      <c r="KE566" s="75"/>
      <c r="KF566" s="75"/>
      <c r="KG566" s="75"/>
      <c r="KH566" s="74">
        <f t="shared" si="1033"/>
        <v>0</v>
      </c>
      <c r="KJ566" s="40"/>
      <c r="KL566" s="78"/>
      <c r="KM566" s="37"/>
      <c r="KN566" s="77"/>
      <c r="KO566" s="76"/>
      <c r="KP566" s="76"/>
      <c r="KQ566" s="76"/>
      <c r="KR566" s="76"/>
      <c r="KS566" s="76"/>
      <c r="KT566" s="76"/>
      <c r="KU566" s="76"/>
      <c r="KV566" s="75"/>
      <c r="KW566" s="75"/>
      <c r="KX566" s="75"/>
      <c r="KY566" s="75"/>
      <c r="KZ566" s="75"/>
      <c r="LA566" s="75"/>
      <c r="LB566" s="75"/>
      <c r="LC566" s="75"/>
      <c r="LD566" s="75"/>
      <c r="LE566" s="75"/>
      <c r="LF566" s="75"/>
      <c r="LG566" s="74">
        <f t="shared" si="1034"/>
        <v>0</v>
      </c>
      <c r="LI566" s="40"/>
      <c r="LK566" s="78"/>
      <c r="LL566" s="37"/>
      <c r="LM566" s="77"/>
      <c r="LN566" s="76"/>
      <c r="LO566" s="76"/>
      <c r="LP566" s="76"/>
      <c r="LQ566" s="76"/>
      <c r="LR566" s="76"/>
      <c r="LS566" s="76"/>
      <c r="LT566" s="76"/>
      <c r="LU566" s="75"/>
      <c r="LV566" s="75"/>
      <c r="LW566" s="75"/>
      <c r="LX566" s="75"/>
      <c r="LY566" s="75"/>
      <c r="LZ566" s="75"/>
      <c r="MA566" s="75"/>
      <c r="MB566" s="75"/>
      <c r="MC566" s="75"/>
      <c r="MD566" s="75"/>
      <c r="ME566" s="75"/>
      <c r="MF566" s="74">
        <f t="shared" si="1035"/>
        <v>0</v>
      </c>
      <c r="MH566" s="40"/>
      <c r="MJ566" s="78"/>
      <c r="MK566" s="37"/>
      <c r="ML566" s="77"/>
      <c r="MM566" s="76"/>
      <c r="MN566" s="76"/>
      <c r="MO566" s="76"/>
      <c r="MP566" s="76"/>
      <c r="MQ566" s="76"/>
      <c r="MR566" s="76"/>
      <c r="MS566" s="76"/>
      <c r="MT566" s="75"/>
      <c r="MU566" s="75"/>
      <c r="MV566" s="75"/>
      <c r="MW566" s="75"/>
      <c r="MX566" s="75"/>
      <c r="MY566" s="75"/>
      <c r="MZ566" s="75"/>
      <c r="NA566" s="75"/>
      <c r="NB566" s="75"/>
      <c r="NC566" s="75"/>
      <c r="ND566" s="75"/>
      <c r="NE566" s="74">
        <f t="shared" si="1036"/>
        <v>0</v>
      </c>
      <c r="NF566" s="41"/>
      <c r="NG566" s="40"/>
      <c r="NI566" s="78"/>
      <c r="NJ566" s="37"/>
      <c r="NK566" s="77"/>
      <c r="NL566" s="76"/>
      <c r="NM566" s="76"/>
      <c r="NN566" s="76"/>
      <c r="NO566" s="76"/>
      <c r="NP566" s="76"/>
      <c r="NQ566" s="76"/>
      <c r="NR566" s="76"/>
      <c r="NS566" s="76"/>
      <c r="NT566" s="76"/>
      <c r="NU566" s="76"/>
      <c r="NV566" s="76"/>
      <c r="NW566" s="76"/>
      <c r="NX566" s="76"/>
      <c r="NY566" s="76"/>
      <c r="NZ566" s="76"/>
      <c r="OA566" s="75"/>
      <c r="OB566" s="76"/>
      <c r="OC566" s="75"/>
      <c r="OD566" s="74">
        <f t="shared" si="1037"/>
        <v>0</v>
      </c>
      <c r="OF566" s="40"/>
      <c r="OH566" s="78"/>
      <c r="OI566" s="37"/>
      <c r="OJ566" s="77"/>
      <c r="OK566" s="76"/>
      <c r="OL566" s="76"/>
      <c r="OM566" s="76"/>
      <c r="ON566" s="76"/>
      <c r="OO566" s="76"/>
      <c r="OP566" s="76"/>
      <c r="OQ566" s="76"/>
      <c r="OR566" s="76"/>
      <c r="OS566" s="76"/>
      <c r="OT566" s="76"/>
      <c r="OU566" s="76"/>
      <c r="OV566" s="76"/>
      <c r="OW566" s="76"/>
      <c r="OX566" s="76"/>
      <c r="OY566" s="76"/>
      <c r="OZ566" s="75"/>
      <c r="PA566" s="76"/>
      <c r="PB566" s="75"/>
      <c r="PC566" s="74">
        <f t="shared" si="1038"/>
        <v>0</v>
      </c>
      <c r="PE566" s="40"/>
      <c r="PG566" s="78"/>
      <c r="PH566" s="37"/>
      <c r="PI566" s="77"/>
      <c r="PJ566" s="76"/>
      <c r="PK566" s="76"/>
      <c r="PL566" s="76"/>
      <c r="PM566" s="76"/>
      <c r="PN566" s="76"/>
      <c r="PO566" s="76"/>
      <c r="PP566" s="76"/>
      <c r="PQ566" s="76"/>
      <c r="PR566" s="76"/>
      <c r="PS566" s="76"/>
      <c r="PT566" s="76"/>
      <c r="PU566" s="76"/>
      <c r="PV566" s="76"/>
      <c r="PW566" s="76"/>
      <c r="PX566" s="76"/>
      <c r="PY566" s="75"/>
      <c r="PZ566" s="76"/>
      <c r="QA566" s="75"/>
      <c r="QB566" s="74">
        <f t="shared" si="1039"/>
        <v>0</v>
      </c>
      <c r="QD566" s="40"/>
      <c r="QF566" s="78"/>
      <c r="QG566" s="37"/>
      <c r="QH566" s="77"/>
      <c r="QI566" s="76"/>
      <c r="QJ566" s="76"/>
      <c r="QK566" s="76"/>
      <c r="QL566" s="76"/>
      <c r="QM566" s="76"/>
      <c r="QN566" s="76"/>
      <c r="QO566" s="76"/>
      <c r="QP566" s="76"/>
      <c r="QQ566" s="76"/>
      <c r="QR566" s="76"/>
      <c r="QS566" s="76"/>
      <c r="QT566" s="76"/>
      <c r="QU566" s="76"/>
      <c r="QV566" s="76"/>
      <c r="QW566" s="76"/>
      <c r="QX566" s="75"/>
      <c r="QY566" s="76"/>
      <c r="QZ566" s="75"/>
      <c r="RA566" s="74">
        <f t="shared" si="1040"/>
        <v>0</v>
      </c>
      <c r="RB566" s="41"/>
      <c r="RC566" s="40"/>
      <c r="RE566" s="78"/>
      <c r="RF566" s="37"/>
      <c r="RG566" s="77"/>
      <c r="RH566" s="76"/>
      <c r="RI566" s="76"/>
      <c r="RJ566" s="76"/>
      <c r="RK566" s="76"/>
      <c r="RL566" s="76"/>
      <c r="RM566" s="76"/>
      <c r="RN566" s="76"/>
      <c r="RO566" s="76"/>
      <c r="RP566" s="76"/>
      <c r="RQ566" s="76"/>
      <c r="RR566" s="76"/>
      <c r="RS566" s="76"/>
      <c r="RT566" s="76"/>
      <c r="RU566" s="76"/>
      <c r="RV566" s="76"/>
      <c r="RW566" s="75"/>
      <c r="RX566" s="76"/>
      <c r="RY566" s="75"/>
      <c r="RZ566" s="74">
        <f t="shared" si="1041"/>
        <v>0</v>
      </c>
      <c r="SA566" s="41"/>
      <c r="SB566" s="40"/>
      <c r="SD566" s="78"/>
      <c r="SE566" s="37"/>
      <c r="SF566" s="77"/>
      <c r="SG566" s="76"/>
      <c r="SH566" s="76"/>
      <c r="SI566" s="76"/>
      <c r="SJ566" s="76"/>
      <c r="SK566" s="76"/>
      <c r="SL566" s="76"/>
      <c r="SM566" s="76"/>
      <c r="SN566" s="76"/>
      <c r="SO566" s="76"/>
      <c r="SP566" s="76"/>
      <c r="SQ566" s="76"/>
      <c r="SR566" s="76"/>
      <c r="SS566" s="76"/>
      <c r="ST566" s="76"/>
      <c r="SU566" s="76"/>
      <c r="SV566" s="75"/>
      <c r="SW566" s="76"/>
      <c r="SX566" s="75"/>
      <c r="SY566" s="74">
        <f t="shared" si="1042"/>
        <v>0</v>
      </c>
      <c r="SZ566" s="41"/>
      <c r="TA566" s="40"/>
      <c r="TC566" s="78"/>
      <c r="TD566" s="37"/>
      <c r="TE566" s="77"/>
      <c r="TF566" s="76"/>
      <c r="TG566" s="76"/>
      <c r="TH566" s="76"/>
      <c r="TI566" s="76"/>
      <c r="TJ566" s="76"/>
      <c r="TK566" s="76"/>
      <c r="TL566" s="76"/>
      <c r="TM566" s="76"/>
      <c r="TN566" s="76"/>
      <c r="TO566" s="76"/>
      <c r="TP566" s="76"/>
      <c r="TQ566" s="76"/>
      <c r="TR566" s="76"/>
      <c r="TS566" s="76"/>
      <c r="TT566" s="76"/>
      <c r="TU566" s="75"/>
      <c r="TV566" s="76"/>
      <c r="TW566" s="75"/>
      <c r="TX566" s="74">
        <f t="shared" si="1043"/>
        <v>0</v>
      </c>
      <c r="TY566" s="41"/>
      <c r="TZ566" s="40"/>
      <c r="UB566" s="78"/>
      <c r="UC566" s="37"/>
      <c r="UD566" s="77"/>
      <c r="UE566" s="76"/>
      <c r="UF566" s="76"/>
      <c r="UG566" s="76"/>
      <c r="UH566" s="76"/>
      <c r="UI566" s="76"/>
      <c r="UJ566" s="76"/>
      <c r="UK566" s="76"/>
      <c r="UL566" s="76"/>
      <c r="UM566" s="76"/>
      <c r="UN566" s="76"/>
      <c r="UO566" s="76"/>
      <c r="UP566" s="76"/>
      <c r="UQ566" s="76"/>
      <c r="UR566" s="76"/>
      <c r="US566" s="76"/>
      <c r="UT566" s="75"/>
      <c r="UU566" s="76"/>
      <c r="UV566" s="75"/>
      <c r="UW566" s="74">
        <f t="shared" si="1044"/>
        <v>0</v>
      </c>
      <c r="UX566" s="41"/>
      <c r="UY566" s="40"/>
      <c r="VA566" s="78"/>
      <c r="VB566" s="37"/>
      <c r="VC566" s="77"/>
      <c r="VD566" s="76"/>
      <c r="VE566" s="76"/>
      <c r="VF566" s="76"/>
      <c r="VG566" s="76"/>
      <c r="VH566" s="76"/>
      <c r="VI566" s="76"/>
      <c r="VJ566" s="76"/>
      <c r="VK566" s="76"/>
      <c r="VL566" s="76"/>
      <c r="VM566" s="76"/>
      <c r="VN566" s="76"/>
      <c r="VO566" s="76"/>
      <c r="VP566" s="76"/>
      <c r="VQ566" s="76"/>
      <c r="VR566" s="76"/>
      <c r="VS566" s="75"/>
      <c r="VT566" s="76"/>
      <c r="VU566" s="75"/>
      <c r="VV566" s="74">
        <f t="shared" si="1045"/>
        <v>0</v>
      </c>
    </row>
    <row r="567" spans="2:594" s="38" customFormat="1" outlineLevel="1">
      <c r="B567" s="88"/>
      <c r="C567" s="89">
        <f>IF(ISERROR(I567+1)=TRUE,I567,IF(I567="","",MAX(C$15:C566)+1))</f>
        <v>398</v>
      </c>
      <c r="D567" s="88">
        <f t="shared" si="999"/>
        <v>1</v>
      </c>
      <c r="E567" s="3"/>
      <c r="G567" s="40"/>
      <c r="I567" s="95">
        <f t="shared" si="1046"/>
        <v>409</v>
      </c>
      <c r="J567" s="94"/>
      <c r="K567" s="93"/>
      <c r="L567" s="93"/>
      <c r="M567" s="93"/>
      <c r="N567" s="93"/>
      <c r="O567" s="92"/>
      <c r="P567" s="91"/>
      <c r="Q567" s="297"/>
      <c r="R567" s="90" t="s">
        <v>141</v>
      </c>
      <c r="S567" s="298"/>
      <c r="U567" s="40"/>
      <c r="W567" s="78"/>
      <c r="X567" s="37"/>
      <c r="Y567" s="77"/>
      <c r="Z567" s="76"/>
      <c r="AA567" s="79"/>
      <c r="AB567" s="76"/>
      <c r="AC567" s="79"/>
      <c r="AD567" s="76"/>
      <c r="AE567" s="76"/>
      <c r="AF567" s="76"/>
      <c r="AG567" s="76"/>
      <c r="AH567" s="76"/>
      <c r="AI567" s="76"/>
      <c r="AJ567" s="76"/>
      <c r="AK567" s="75"/>
      <c r="AL567" s="75"/>
      <c r="AM567" s="75"/>
      <c r="AN567" s="75"/>
      <c r="AO567" s="75"/>
      <c r="AP567" s="75"/>
      <c r="AQ567" s="75"/>
      <c r="AR567" s="74">
        <f t="shared" si="1023"/>
        <v>0</v>
      </c>
      <c r="AT567" s="40"/>
      <c r="AV567" s="78"/>
      <c r="AW567" s="37"/>
      <c r="AX567" s="77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5"/>
      <c r="BK567" s="75"/>
      <c r="BL567" s="75"/>
      <c r="BM567" s="75"/>
      <c r="BN567" s="75"/>
      <c r="BO567" s="75"/>
      <c r="BP567" s="75"/>
      <c r="BQ567" s="74">
        <f t="shared" si="1024"/>
        <v>0</v>
      </c>
      <c r="BS567" s="40"/>
      <c r="BU567" s="78"/>
      <c r="BV567" s="37"/>
      <c r="BW567" s="77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5"/>
      <c r="CJ567" s="75"/>
      <c r="CK567" s="75"/>
      <c r="CL567" s="75"/>
      <c r="CM567" s="75"/>
      <c r="CN567" s="75"/>
      <c r="CO567" s="75"/>
      <c r="CP567" s="74">
        <f t="shared" si="1025"/>
        <v>0</v>
      </c>
      <c r="CR567" s="40"/>
      <c r="CT567" s="78"/>
      <c r="CU567" s="37"/>
      <c r="CV567" s="77"/>
      <c r="CW567" s="76"/>
      <c r="CX567" s="76"/>
      <c r="CY567" s="76"/>
      <c r="CZ567" s="76"/>
      <c r="DA567" s="76"/>
      <c r="DB567" s="76"/>
      <c r="DC567" s="76"/>
      <c r="DD567" s="76"/>
      <c r="DE567" s="76"/>
      <c r="DF567" s="76"/>
      <c r="DG567" s="76"/>
      <c r="DH567" s="75"/>
      <c r="DI567" s="75"/>
      <c r="DJ567" s="75"/>
      <c r="DK567" s="75"/>
      <c r="DL567" s="75"/>
      <c r="DM567" s="75"/>
      <c r="DN567" s="75"/>
      <c r="DO567" s="74">
        <f t="shared" si="1026"/>
        <v>0</v>
      </c>
      <c r="DQ567" s="40"/>
      <c r="DS567" s="78"/>
      <c r="DT567" s="37"/>
      <c r="DU567" s="77"/>
      <c r="DV567" s="76"/>
      <c r="DW567" s="76"/>
      <c r="DX567" s="76"/>
      <c r="DY567" s="76"/>
      <c r="DZ567" s="76"/>
      <c r="EA567" s="76"/>
      <c r="EB567" s="76"/>
      <c r="EC567" s="76"/>
      <c r="ED567" s="76"/>
      <c r="EE567" s="76"/>
      <c r="EF567" s="76"/>
      <c r="EG567" s="75"/>
      <c r="EH567" s="75"/>
      <c r="EI567" s="75"/>
      <c r="EJ567" s="75"/>
      <c r="EK567" s="75"/>
      <c r="EL567" s="75"/>
      <c r="EM567" s="75"/>
      <c r="EN567" s="74">
        <f t="shared" si="1027"/>
        <v>0</v>
      </c>
      <c r="EP567" s="40"/>
      <c r="ER567" s="78"/>
      <c r="ES567" s="37"/>
      <c r="ET567" s="77"/>
      <c r="EU567" s="76"/>
      <c r="EV567" s="76"/>
      <c r="EW567" s="76"/>
      <c r="EX567" s="76"/>
      <c r="EY567" s="76"/>
      <c r="EZ567" s="76"/>
      <c r="FA567" s="76"/>
      <c r="FB567" s="76"/>
      <c r="FC567" s="76"/>
      <c r="FD567" s="76"/>
      <c r="FE567" s="76"/>
      <c r="FF567" s="76"/>
      <c r="FG567" s="76"/>
      <c r="FH567" s="75"/>
      <c r="FI567" s="75"/>
      <c r="FJ567" s="75"/>
      <c r="FK567" s="75"/>
      <c r="FL567" s="75"/>
      <c r="FM567" s="74">
        <f t="shared" si="1028"/>
        <v>0</v>
      </c>
      <c r="FO567" s="40"/>
      <c r="FQ567" s="78"/>
      <c r="FR567" s="37"/>
      <c r="FS567" s="77"/>
      <c r="FT567" s="76"/>
      <c r="FU567" s="76"/>
      <c r="FV567" s="76"/>
      <c r="FW567" s="76"/>
      <c r="FX567" s="76"/>
      <c r="FY567" s="76"/>
      <c r="FZ567" s="76"/>
      <c r="GA567" s="76"/>
      <c r="GB567" s="76"/>
      <c r="GC567" s="76"/>
      <c r="GD567" s="76"/>
      <c r="GE567" s="76"/>
      <c r="GF567" s="76"/>
      <c r="GG567" s="75"/>
      <c r="GH567" s="75"/>
      <c r="GI567" s="75"/>
      <c r="GJ567" s="75"/>
      <c r="GK567" s="75"/>
      <c r="GL567" s="74">
        <f t="shared" si="1029"/>
        <v>0</v>
      </c>
      <c r="GN567" s="40"/>
      <c r="GP567" s="78"/>
      <c r="GQ567" s="37"/>
      <c r="GR567" s="77"/>
      <c r="GS567" s="76"/>
      <c r="GT567" s="76"/>
      <c r="GU567" s="76"/>
      <c r="GV567" s="76"/>
      <c r="GW567" s="76"/>
      <c r="GX567" s="76"/>
      <c r="GY567" s="76"/>
      <c r="GZ567" s="76"/>
      <c r="HA567" s="76"/>
      <c r="HB567" s="76"/>
      <c r="HC567" s="76"/>
      <c r="HD567" s="76"/>
      <c r="HE567" s="76"/>
      <c r="HF567" s="75"/>
      <c r="HG567" s="75"/>
      <c r="HH567" s="75"/>
      <c r="HI567" s="75"/>
      <c r="HJ567" s="75"/>
      <c r="HK567" s="74">
        <f t="shared" si="1030"/>
        <v>0</v>
      </c>
      <c r="HM567" s="40"/>
      <c r="HO567" s="78"/>
      <c r="HP567" s="37"/>
      <c r="HQ567" s="77"/>
      <c r="HR567" s="76"/>
      <c r="HS567" s="76"/>
      <c r="HT567" s="76"/>
      <c r="HU567" s="76"/>
      <c r="HV567" s="76"/>
      <c r="HW567" s="76"/>
      <c r="HX567" s="76"/>
      <c r="HY567" s="76"/>
      <c r="HZ567" s="76"/>
      <c r="IA567" s="76"/>
      <c r="IB567" s="76"/>
      <c r="IC567" s="76"/>
      <c r="ID567" s="76"/>
      <c r="IE567" s="75"/>
      <c r="IF567" s="75"/>
      <c r="IG567" s="75"/>
      <c r="IH567" s="75"/>
      <c r="II567" s="75"/>
      <c r="IJ567" s="74">
        <f t="shared" si="1031"/>
        <v>0</v>
      </c>
      <c r="IL567" s="40"/>
      <c r="IN567" s="78"/>
      <c r="IO567" s="37"/>
      <c r="IP567" s="77"/>
      <c r="IQ567" s="76"/>
      <c r="IR567" s="76"/>
      <c r="IS567" s="76"/>
      <c r="IT567" s="76"/>
      <c r="IU567" s="76"/>
      <c r="IV567" s="76"/>
      <c r="IW567" s="76"/>
      <c r="IX567" s="75"/>
      <c r="IY567" s="75"/>
      <c r="IZ567" s="75"/>
      <c r="JA567" s="75"/>
      <c r="JB567" s="75"/>
      <c r="JC567" s="75"/>
      <c r="JD567" s="75"/>
      <c r="JE567" s="75"/>
      <c r="JF567" s="75"/>
      <c r="JG567" s="75"/>
      <c r="JH567" s="75"/>
      <c r="JI567" s="74">
        <f t="shared" si="1032"/>
        <v>0</v>
      </c>
      <c r="JK567" s="40"/>
      <c r="JM567" s="78"/>
      <c r="JN567" s="37"/>
      <c r="JO567" s="77"/>
      <c r="JP567" s="76"/>
      <c r="JQ567" s="76"/>
      <c r="JR567" s="76"/>
      <c r="JS567" s="76"/>
      <c r="JT567" s="76"/>
      <c r="JU567" s="76"/>
      <c r="JV567" s="76"/>
      <c r="JW567" s="75"/>
      <c r="JX567" s="75"/>
      <c r="JY567" s="75"/>
      <c r="JZ567" s="75"/>
      <c r="KA567" s="75"/>
      <c r="KB567" s="75"/>
      <c r="KC567" s="75"/>
      <c r="KD567" s="75"/>
      <c r="KE567" s="75"/>
      <c r="KF567" s="75"/>
      <c r="KG567" s="75"/>
      <c r="KH567" s="74">
        <f t="shared" si="1033"/>
        <v>0</v>
      </c>
      <c r="KJ567" s="40"/>
      <c r="KL567" s="78"/>
      <c r="KM567" s="37"/>
      <c r="KN567" s="77"/>
      <c r="KO567" s="76"/>
      <c r="KP567" s="76"/>
      <c r="KQ567" s="76"/>
      <c r="KR567" s="76"/>
      <c r="KS567" s="76"/>
      <c r="KT567" s="76"/>
      <c r="KU567" s="76"/>
      <c r="KV567" s="75"/>
      <c r="KW567" s="75"/>
      <c r="KX567" s="75"/>
      <c r="KY567" s="75"/>
      <c r="KZ567" s="75"/>
      <c r="LA567" s="75"/>
      <c r="LB567" s="75"/>
      <c r="LC567" s="75"/>
      <c r="LD567" s="75"/>
      <c r="LE567" s="75"/>
      <c r="LF567" s="75"/>
      <c r="LG567" s="74">
        <f t="shared" si="1034"/>
        <v>0</v>
      </c>
      <c r="LI567" s="40"/>
      <c r="LK567" s="78"/>
      <c r="LL567" s="37"/>
      <c r="LM567" s="77"/>
      <c r="LN567" s="76"/>
      <c r="LO567" s="76"/>
      <c r="LP567" s="76"/>
      <c r="LQ567" s="76"/>
      <c r="LR567" s="76"/>
      <c r="LS567" s="76"/>
      <c r="LT567" s="76"/>
      <c r="LU567" s="75"/>
      <c r="LV567" s="75"/>
      <c r="LW567" s="75"/>
      <c r="LX567" s="75"/>
      <c r="LY567" s="75"/>
      <c r="LZ567" s="75"/>
      <c r="MA567" s="75"/>
      <c r="MB567" s="75"/>
      <c r="MC567" s="75"/>
      <c r="MD567" s="75"/>
      <c r="ME567" s="75"/>
      <c r="MF567" s="74">
        <f t="shared" si="1035"/>
        <v>0</v>
      </c>
      <c r="MH567" s="40"/>
      <c r="MJ567" s="78"/>
      <c r="MK567" s="37"/>
      <c r="ML567" s="77"/>
      <c r="MM567" s="76"/>
      <c r="MN567" s="76"/>
      <c r="MO567" s="76"/>
      <c r="MP567" s="76"/>
      <c r="MQ567" s="76"/>
      <c r="MR567" s="76"/>
      <c r="MS567" s="76"/>
      <c r="MT567" s="75"/>
      <c r="MU567" s="75"/>
      <c r="MV567" s="75"/>
      <c r="MW567" s="75"/>
      <c r="MX567" s="75"/>
      <c r="MY567" s="75"/>
      <c r="MZ567" s="75"/>
      <c r="NA567" s="75"/>
      <c r="NB567" s="75"/>
      <c r="NC567" s="75"/>
      <c r="ND567" s="75"/>
      <c r="NE567" s="74">
        <f t="shared" si="1036"/>
        <v>0</v>
      </c>
      <c r="NF567" s="41"/>
      <c r="NG567" s="40"/>
      <c r="NI567" s="78"/>
      <c r="NJ567" s="37"/>
      <c r="NK567" s="77"/>
      <c r="NL567" s="76"/>
      <c r="NM567" s="76"/>
      <c r="NN567" s="76"/>
      <c r="NO567" s="76"/>
      <c r="NP567" s="76"/>
      <c r="NQ567" s="76"/>
      <c r="NR567" s="76"/>
      <c r="NS567" s="76"/>
      <c r="NT567" s="76"/>
      <c r="NU567" s="76"/>
      <c r="NV567" s="76"/>
      <c r="NW567" s="76"/>
      <c r="NX567" s="76"/>
      <c r="NY567" s="76"/>
      <c r="NZ567" s="76"/>
      <c r="OA567" s="75"/>
      <c r="OB567" s="76"/>
      <c r="OC567" s="75"/>
      <c r="OD567" s="74">
        <f t="shared" si="1037"/>
        <v>0</v>
      </c>
      <c r="OF567" s="40"/>
      <c r="OH567" s="78"/>
      <c r="OI567" s="37"/>
      <c r="OJ567" s="77"/>
      <c r="OK567" s="76"/>
      <c r="OL567" s="76"/>
      <c r="OM567" s="76"/>
      <c r="ON567" s="76"/>
      <c r="OO567" s="76"/>
      <c r="OP567" s="76"/>
      <c r="OQ567" s="76"/>
      <c r="OR567" s="76"/>
      <c r="OS567" s="76"/>
      <c r="OT567" s="76"/>
      <c r="OU567" s="76"/>
      <c r="OV567" s="76"/>
      <c r="OW567" s="76"/>
      <c r="OX567" s="76"/>
      <c r="OY567" s="76"/>
      <c r="OZ567" s="75"/>
      <c r="PA567" s="76"/>
      <c r="PB567" s="75"/>
      <c r="PC567" s="74">
        <f t="shared" si="1038"/>
        <v>0</v>
      </c>
      <c r="PE567" s="40"/>
      <c r="PG567" s="78"/>
      <c r="PH567" s="37"/>
      <c r="PI567" s="77"/>
      <c r="PJ567" s="76"/>
      <c r="PK567" s="76"/>
      <c r="PL567" s="76"/>
      <c r="PM567" s="76"/>
      <c r="PN567" s="76"/>
      <c r="PO567" s="76"/>
      <c r="PP567" s="76"/>
      <c r="PQ567" s="76"/>
      <c r="PR567" s="76"/>
      <c r="PS567" s="76"/>
      <c r="PT567" s="76"/>
      <c r="PU567" s="76"/>
      <c r="PV567" s="76"/>
      <c r="PW567" s="76"/>
      <c r="PX567" s="76"/>
      <c r="PY567" s="75"/>
      <c r="PZ567" s="76"/>
      <c r="QA567" s="75"/>
      <c r="QB567" s="74">
        <f t="shared" si="1039"/>
        <v>0</v>
      </c>
      <c r="QD567" s="40"/>
      <c r="QF567" s="78"/>
      <c r="QG567" s="37"/>
      <c r="QH567" s="77"/>
      <c r="QI567" s="76"/>
      <c r="QJ567" s="76"/>
      <c r="QK567" s="76"/>
      <c r="QL567" s="76"/>
      <c r="QM567" s="76"/>
      <c r="QN567" s="76"/>
      <c r="QO567" s="76"/>
      <c r="QP567" s="76"/>
      <c r="QQ567" s="76"/>
      <c r="QR567" s="76"/>
      <c r="QS567" s="76"/>
      <c r="QT567" s="76"/>
      <c r="QU567" s="76"/>
      <c r="QV567" s="76"/>
      <c r="QW567" s="76"/>
      <c r="QX567" s="75"/>
      <c r="QY567" s="76"/>
      <c r="QZ567" s="75"/>
      <c r="RA567" s="74">
        <f t="shared" si="1040"/>
        <v>0</v>
      </c>
      <c r="RB567" s="41"/>
      <c r="RC567" s="40"/>
      <c r="RE567" s="78"/>
      <c r="RF567" s="37"/>
      <c r="RG567" s="77"/>
      <c r="RH567" s="76"/>
      <c r="RI567" s="76"/>
      <c r="RJ567" s="76"/>
      <c r="RK567" s="76"/>
      <c r="RL567" s="76"/>
      <c r="RM567" s="76"/>
      <c r="RN567" s="76"/>
      <c r="RO567" s="76"/>
      <c r="RP567" s="76"/>
      <c r="RQ567" s="76"/>
      <c r="RR567" s="76"/>
      <c r="RS567" s="76"/>
      <c r="RT567" s="76"/>
      <c r="RU567" s="76"/>
      <c r="RV567" s="76"/>
      <c r="RW567" s="75"/>
      <c r="RX567" s="76"/>
      <c r="RY567" s="75"/>
      <c r="RZ567" s="74">
        <f t="shared" si="1041"/>
        <v>0</v>
      </c>
      <c r="SA567" s="41"/>
      <c r="SB567" s="40"/>
      <c r="SD567" s="78"/>
      <c r="SE567" s="37"/>
      <c r="SF567" s="77"/>
      <c r="SG567" s="76"/>
      <c r="SH567" s="76"/>
      <c r="SI567" s="76"/>
      <c r="SJ567" s="76"/>
      <c r="SK567" s="76"/>
      <c r="SL567" s="76"/>
      <c r="SM567" s="76"/>
      <c r="SN567" s="76"/>
      <c r="SO567" s="76"/>
      <c r="SP567" s="76"/>
      <c r="SQ567" s="76"/>
      <c r="SR567" s="76"/>
      <c r="SS567" s="76"/>
      <c r="ST567" s="76"/>
      <c r="SU567" s="76"/>
      <c r="SV567" s="75"/>
      <c r="SW567" s="76"/>
      <c r="SX567" s="75"/>
      <c r="SY567" s="74">
        <f t="shared" si="1042"/>
        <v>0</v>
      </c>
      <c r="SZ567" s="41"/>
      <c r="TA567" s="40"/>
      <c r="TC567" s="78"/>
      <c r="TD567" s="37"/>
      <c r="TE567" s="77"/>
      <c r="TF567" s="76"/>
      <c r="TG567" s="76"/>
      <c r="TH567" s="76"/>
      <c r="TI567" s="76"/>
      <c r="TJ567" s="76"/>
      <c r="TK567" s="76"/>
      <c r="TL567" s="76"/>
      <c r="TM567" s="76"/>
      <c r="TN567" s="76"/>
      <c r="TO567" s="76"/>
      <c r="TP567" s="76"/>
      <c r="TQ567" s="76"/>
      <c r="TR567" s="76"/>
      <c r="TS567" s="76"/>
      <c r="TT567" s="76"/>
      <c r="TU567" s="75"/>
      <c r="TV567" s="76"/>
      <c r="TW567" s="75"/>
      <c r="TX567" s="74">
        <f t="shared" si="1043"/>
        <v>0</v>
      </c>
      <c r="TY567" s="41"/>
      <c r="TZ567" s="40"/>
      <c r="UB567" s="78"/>
      <c r="UC567" s="37"/>
      <c r="UD567" s="77"/>
      <c r="UE567" s="76"/>
      <c r="UF567" s="76"/>
      <c r="UG567" s="76"/>
      <c r="UH567" s="76"/>
      <c r="UI567" s="76"/>
      <c r="UJ567" s="76"/>
      <c r="UK567" s="76"/>
      <c r="UL567" s="76"/>
      <c r="UM567" s="76"/>
      <c r="UN567" s="76"/>
      <c r="UO567" s="76"/>
      <c r="UP567" s="76"/>
      <c r="UQ567" s="76"/>
      <c r="UR567" s="76"/>
      <c r="US567" s="76"/>
      <c r="UT567" s="75"/>
      <c r="UU567" s="76"/>
      <c r="UV567" s="75"/>
      <c r="UW567" s="74">
        <f t="shared" si="1044"/>
        <v>0</v>
      </c>
      <c r="UX567" s="41"/>
      <c r="UY567" s="40"/>
      <c r="VA567" s="78"/>
      <c r="VB567" s="37"/>
      <c r="VC567" s="77"/>
      <c r="VD567" s="76"/>
      <c r="VE567" s="76"/>
      <c r="VF567" s="76"/>
      <c r="VG567" s="76"/>
      <c r="VH567" s="76"/>
      <c r="VI567" s="76"/>
      <c r="VJ567" s="76"/>
      <c r="VK567" s="76"/>
      <c r="VL567" s="76"/>
      <c r="VM567" s="76"/>
      <c r="VN567" s="76"/>
      <c r="VO567" s="76"/>
      <c r="VP567" s="76"/>
      <c r="VQ567" s="76"/>
      <c r="VR567" s="76"/>
      <c r="VS567" s="75"/>
      <c r="VT567" s="76"/>
      <c r="VU567" s="75"/>
      <c r="VV567" s="74">
        <f t="shared" si="1045"/>
        <v>0</v>
      </c>
    </row>
    <row r="568" spans="2:594" s="38" customFormat="1" outlineLevel="1">
      <c r="B568" s="88"/>
      <c r="C568" s="89">
        <f>IF(ISERROR(I568+1)=TRUE,I568,IF(I568="","",MAX(C$15:C567)+1))</f>
        <v>399</v>
      </c>
      <c r="D568" s="88">
        <f t="shared" si="999"/>
        <v>1</v>
      </c>
      <c r="E568" s="3"/>
      <c r="G568" s="40"/>
      <c r="I568" s="95">
        <f t="shared" si="1046"/>
        <v>410</v>
      </c>
      <c r="J568" s="94"/>
      <c r="K568" s="93"/>
      <c r="L568" s="93"/>
      <c r="M568" s="93"/>
      <c r="N568" s="93"/>
      <c r="O568" s="92"/>
      <c r="P568" s="91"/>
      <c r="Q568" s="297"/>
      <c r="R568" s="90" t="s">
        <v>141</v>
      </c>
      <c r="S568" s="298"/>
      <c r="U568" s="40"/>
      <c r="W568" s="78"/>
      <c r="X568" s="37"/>
      <c r="Y568" s="77"/>
      <c r="Z568" s="76"/>
      <c r="AA568" s="79"/>
      <c r="AB568" s="76"/>
      <c r="AC568" s="79"/>
      <c r="AD568" s="76"/>
      <c r="AE568" s="76"/>
      <c r="AF568" s="76"/>
      <c r="AG568" s="76"/>
      <c r="AH568" s="76"/>
      <c r="AI568" s="76"/>
      <c r="AJ568" s="76"/>
      <c r="AK568" s="75"/>
      <c r="AL568" s="75"/>
      <c r="AM568" s="75"/>
      <c r="AN568" s="75"/>
      <c r="AO568" s="75"/>
      <c r="AP568" s="75"/>
      <c r="AQ568" s="75"/>
      <c r="AR568" s="74">
        <f t="shared" si="1023"/>
        <v>0</v>
      </c>
      <c r="AT568" s="40"/>
      <c r="AV568" s="78"/>
      <c r="AW568" s="37"/>
      <c r="AX568" s="77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5"/>
      <c r="BK568" s="75"/>
      <c r="BL568" s="75"/>
      <c r="BM568" s="75"/>
      <c r="BN568" s="75"/>
      <c r="BO568" s="75"/>
      <c r="BP568" s="75"/>
      <c r="BQ568" s="74">
        <f t="shared" si="1024"/>
        <v>0</v>
      </c>
      <c r="BS568" s="40"/>
      <c r="BU568" s="78"/>
      <c r="BV568" s="37"/>
      <c r="BW568" s="77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5"/>
      <c r="CJ568" s="75"/>
      <c r="CK568" s="75"/>
      <c r="CL568" s="75"/>
      <c r="CM568" s="75"/>
      <c r="CN568" s="75"/>
      <c r="CO568" s="75"/>
      <c r="CP568" s="74">
        <f t="shared" si="1025"/>
        <v>0</v>
      </c>
      <c r="CR568" s="40"/>
      <c r="CT568" s="78"/>
      <c r="CU568" s="37"/>
      <c r="CV568" s="77"/>
      <c r="CW568" s="76"/>
      <c r="CX568" s="76"/>
      <c r="CY568" s="76"/>
      <c r="CZ568" s="76"/>
      <c r="DA568" s="76"/>
      <c r="DB568" s="76"/>
      <c r="DC568" s="76"/>
      <c r="DD568" s="76"/>
      <c r="DE568" s="76"/>
      <c r="DF568" s="76"/>
      <c r="DG568" s="76"/>
      <c r="DH568" s="75"/>
      <c r="DI568" s="75"/>
      <c r="DJ568" s="75"/>
      <c r="DK568" s="75"/>
      <c r="DL568" s="75"/>
      <c r="DM568" s="75"/>
      <c r="DN568" s="75"/>
      <c r="DO568" s="74">
        <f t="shared" si="1026"/>
        <v>0</v>
      </c>
      <c r="DQ568" s="40"/>
      <c r="DS568" s="78"/>
      <c r="DT568" s="37"/>
      <c r="DU568" s="77"/>
      <c r="DV568" s="76"/>
      <c r="DW568" s="76"/>
      <c r="DX568" s="76"/>
      <c r="DY568" s="76"/>
      <c r="DZ568" s="76"/>
      <c r="EA568" s="76"/>
      <c r="EB568" s="76"/>
      <c r="EC568" s="76"/>
      <c r="ED568" s="76"/>
      <c r="EE568" s="76"/>
      <c r="EF568" s="76"/>
      <c r="EG568" s="75"/>
      <c r="EH568" s="75"/>
      <c r="EI568" s="75"/>
      <c r="EJ568" s="75"/>
      <c r="EK568" s="75"/>
      <c r="EL568" s="75"/>
      <c r="EM568" s="75"/>
      <c r="EN568" s="74">
        <f t="shared" si="1027"/>
        <v>0</v>
      </c>
      <c r="EP568" s="40"/>
      <c r="ER568" s="78"/>
      <c r="ES568" s="37"/>
      <c r="ET568" s="77"/>
      <c r="EU568" s="76"/>
      <c r="EV568" s="76"/>
      <c r="EW568" s="76"/>
      <c r="EX568" s="76"/>
      <c r="EY568" s="76"/>
      <c r="EZ568" s="76"/>
      <c r="FA568" s="76"/>
      <c r="FB568" s="76"/>
      <c r="FC568" s="76"/>
      <c r="FD568" s="76"/>
      <c r="FE568" s="76"/>
      <c r="FF568" s="76"/>
      <c r="FG568" s="76"/>
      <c r="FH568" s="75"/>
      <c r="FI568" s="75"/>
      <c r="FJ568" s="75"/>
      <c r="FK568" s="75"/>
      <c r="FL568" s="75"/>
      <c r="FM568" s="74">
        <f t="shared" si="1028"/>
        <v>0</v>
      </c>
      <c r="FO568" s="40"/>
      <c r="FQ568" s="78"/>
      <c r="FR568" s="37"/>
      <c r="FS568" s="77"/>
      <c r="FT568" s="76"/>
      <c r="FU568" s="76"/>
      <c r="FV568" s="76"/>
      <c r="FW568" s="76"/>
      <c r="FX568" s="76"/>
      <c r="FY568" s="76"/>
      <c r="FZ568" s="76"/>
      <c r="GA568" s="76"/>
      <c r="GB568" s="76"/>
      <c r="GC568" s="76"/>
      <c r="GD568" s="76"/>
      <c r="GE568" s="76"/>
      <c r="GF568" s="76"/>
      <c r="GG568" s="75"/>
      <c r="GH568" s="75"/>
      <c r="GI568" s="75"/>
      <c r="GJ568" s="75"/>
      <c r="GK568" s="75"/>
      <c r="GL568" s="74">
        <f t="shared" si="1029"/>
        <v>0</v>
      </c>
      <c r="GN568" s="40"/>
      <c r="GP568" s="78"/>
      <c r="GQ568" s="37"/>
      <c r="GR568" s="77"/>
      <c r="GS568" s="76"/>
      <c r="GT568" s="76"/>
      <c r="GU568" s="76"/>
      <c r="GV568" s="76"/>
      <c r="GW568" s="76"/>
      <c r="GX568" s="76"/>
      <c r="GY568" s="76"/>
      <c r="GZ568" s="76"/>
      <c r="HA568" s="76"/>
      <c r="HB568" s="76"/>
      <c r="HC568" s="76"/>
      <c r="HD568" s="76"/>
      <c r="HE568" s="76"/>
      <c r="HF568" s="75"/>
      <c r="HG568" s="75"/>
      <c r="HH568" s="75"/>
      <c r="HI568" s="75"/>
      <c r="HJ568" s="75"/>
      <c r="HK568" s="74">
        <f t="shared" si="1030"/>
        <v>0</v>
      </c>
      <c r="HM568" s="40"/>
      <c r="HO568" s="78"/>
      <c r="HP568" s="37"/>
      <c r="HQ568" s="77"/>
      <c r="HR568" s="76"/>
      <c r="HS568" s="76"/>
      <c r="HT568" s="76"/>
      <c r="HU568" s="76"/>
      <c r="HV568" s="76"/>
      <c r="HW568" s="76"/>
      <c r="HX568" s="76"/>
      <c r="HY568" s="76"/>
      <c r="HZ568" s="76"/>
      <c r="IA568" s="76"/>
      <c r="IB568" s="76"/>
      <c r="IC568" s="76"/>
      <c r="ID568" s="76"/>
      <c r="IE568" s="75"/>
      <c r="IF568" s="75"/>
      <c r="IG568" s="75"/>
      <c r="IH568" s="75"/>
      <c r="II568" s="75"/>
      <c r="IJ568" s="74">
        <f t="shared" si="1031"/>
        <v>0</v>
      </c>
      <c r="IL568" s="40"/>
      <c r="IN568" s="78"/>
      <c r="IO568" s="37"/>
      <c r="IP568" s="77"/>
      <c r="IQ568" s="76"/>
      <c r="IR568" s="76"/>
      <c r="IS568" s="76"/>
      <c r="IT568" s="76"/>
      <c r="IU568" s="76"/>
      <c r="IV568" s="76"/>
      <c r="IW568" s="76"/>
      <c r="IX568" s="75"/>
      <c r="IY568" s="75"/>
      <c r="IZ568" s="75"/>
      <c r="JA568" s="75"/>
      <c r="JB568" s="75"/>
      <c r="JC568" s="75"/>
      <c r="JD568" s="75"/>
      <c r="JE568" s="75"/>
      <c r="JF568" s="75"/>
      <c r="JG568" s="75"/>
      <c r="JH568" s="75"/>
      <c r="JI568" s="74">
        <f t="shared" si="1032"/>
        <v>0</v>
      </c>
      <c r="JK568" s="40"/>
      <c r="JM568" s="78"/>
      <c r="JN568" s="37"/>
      <c r="JO568" s="77"/>
      <c r="JP568" s="76"/>
      <c r="JQ568" s="76"/>
      <c r="JR568" s="76"/>
      <c r="JS568" s="76"/>
      <c r="JT568" s="76"/>
      <c r="JU568" s="76"/>
      <c r="JV568" s="76"/>
      <c r="JW568" s="75"/>
      <c r="JX568" s="75"/>
      <c r="JY568" s="75"/>
      <c r="JZ568" s="75"/>
      <c r="KA568" s="75"/>
      <c r="KB568" s="75"/>
      <c r="KC568" s="75"/>
      <c r="KD568" s="75"/>
      <c r="KE568" s="75"/>
      <c r="KF568" s="75"/>
      <c r="KG568" s="75"/>
      <c r="KH568" s="74">
        <f t="shared" si="1033"/>
        <v>0</v>
      </c>
      <c r="KJ568" s="40"/>
      <c r="KL568" s="78"/>
      <c r="KM568" s="37"/>
      <c r="KN568" s="77"/>
      <c r="KO568" s="76"/>
      <c r="KP568" s="76"/>
      <c r="KQ568" s="76"/>
      <c r="KR568" s="76"/>
      <c r="KS568" s="76"/>
      <c r="KT568" s="76"/>
      <c r="KU568" s="76"/>
      <c r="KV568" s="75"/>
      <c r="KW568" s="75"/>
      <c r="KX568" s="75"/>
      <c r="KY568" s="75"/>
      <c r="KZ568" s="75"/>
      <c r="LA568" s="75"/>
      <c r="LB568" s="75"/>
      <c r="LC568" s="75"/>
      <c r="LD568" s="75"/>
      <c r="LE568" s="75"/>
      <c r="LF568" s="75"/>
      <c r="LG568" s="74">
        <f t="shared" si="1034"/>
        <v>0</v>
      </c>
      <c r="LI568" s="40"/>
      <c r="LK568" s="78"/>
      <c r="LL568" s="37"/>
      <c r="LM568" s="77"/>
      <c r="LN568" s="76"/>
      <c r="LO568" s="76"/>
      <c r="LP568" s="76"/>
      <c r="LQ568" s="76"/>
      <c r="LR568" s="76"/>
      <c r="LS568" s="76"/>
      <c r="LT568" s="76"/>
      <c r="LU568" s="75"/>
      <c r="LV568" s="75"/>
      <c r="LW568" s="75"/>
      <c r="LX568" s="75"/>
      <c r="LY568" s="75"/>
      <c r="LZ568" s="75"/>
      <c r="MA568" s="75"/>
      <c r="MB568" s="75"/>
      <c r="MC568" s="75"/>
      <c r="MD568" s="75"/>
      <c r="ME568" s="75"/>
      <c r="MF568" s="74">
        <f t="shared" si="1035"/>
        <v>0</v>
      </c>
      <c r="MH568" s="40"/>
      <c r="MJ568" s="78"/>
      <c r="MK568" s="37"/>
      <c r="ML568" s="77"/>
      <c r="MM568" s="76"/>
      <c r="MN568" s="76"/>
      <c r="MO568" s="76"/>
      <c r="MP568" s="76"/>
      <c r="MQ568" s="76"/>
      <c r="MR568" s="76"/>
      <c r="MS568" s="76"/>
      <c r="MT568" s="75"/>
      <c r="MU568" s="75"/>
      <c r="MV568" s="75"/>
      <c r="MW568" s="75"/>
      <c r="MX568" s="75"/>
      <c r="MY568" s="75"/>
      <c r="MZ568" s="75"/>
      <c r="NA568" s="75"/>
      <c r="NB568" s="75"/>
      <c r="NC568" s="75"/>
      <c r="ND568" s="75"/>
      <c r="NE568" s="74">
        <f t="shared" si="1036"/>
        <v>0</v>
      </c>
      <c r="NF568" s="41"/>
      <c r="NG568" s="40"/>
      <c r="NI568" s="78"/>
      <c r="NJ568" s="37"/>
      <c r="NK568" s="77"/>
      <c r="NL568" s="76"/>
      <c r="NM568" s="76"/>
      <c r="NN568" s="76"/>
      <c r="NO568" s="76"/>
      <c r="NP568" s="76"/>
      <c r="NQ568" s="76"/>
      <c r="NR568" s="76"/>
      <c r="NS568" s="76"/>
      <c r="NT568" s="76"/>
      <c r="NU568" s="76"/>
      <c r="NV568" s="76"/>
      <c r="NW568" s="76"/>
      <c r="NX568" s="76"/>
      <c r="NY568" s="76"/>
      <c r="NZ568" s="76"/>
      <c r="OA568" s="75"/>
      <c r="OB568" s="76"/>
      <c r="OC568" s="75"/>
      <c r="OD568" s="74">
        <f t="shared" si="1037"/>
        <v>0</v>
      </c>
      <c r="OF568" s="40"/>
      <c r="OH568" s="78"/>
      <c r="OI568" s="37"/>
      <c r="OJ568" s="77"/>
      <c r="OK568" s="76"/>
      <c r="OL568" s="76"/>
      <c r="OM568" s="76"/>
      <c r="ON568" s="76"/>
      <c r="OO568" s="76"/>
      <c r="OP568" s="76"/>
      <c r="OQ568" s="76"/>
      <c r="OR568" s="76"/>
      <c r="OS568" s="76"/>
      <c r="OT568" s="76"/>
      <c r="OU568" s="76"/>
      <c r="OV568" s="76"/>
      <c r="OW568" s="76"/>
      <c r="OX568" s="76"/>
      <c r="OY568" s="76"/>
      <c r="OZ568" s="75"/>
      <c r="PA568" s="76"/>
      <c r="PB568" s="75"/>
      <c r="PC568" s="74">
        <f t="shared" si="1038"/>
        <v>0</v>
      </c>
      <c r="PE568" s="40"/>
      <c r="PG568" s="78"/>
      <c r="PH568" s="37"/>
      <c r="PI568" s="77"/>
      <c r="PJ568" s="76"/>
      <c r="PK568" s="76"/>
      <c r="PL568" s="76"/>
      <c r="PM568" s="76"/>
      <c r="PN568" s="76"/>
      <c r="PO568" s="76"/>
      <c r="PP568" s="76"/>
      <c r="PQ568" s="76"/>
      <c r="PR568" s="76"/>
      <c r="PS568" s="76"/>
      <c r="PT568" s="76"/>
      <c r="PU568" s="76"/>
      <c r="PV568" s="76"/>
      <c r="PW568" s="76"/>
      <c r="PX568" s="76"/>
      <c r="PY568" s="75"/>
      <c r="PZ568" s="76"/>
      <c r="QA568" s="75"/>
      <c r="QB568" s="74">
        <f t="shared" si="1039"/>
        <v>0</v>
      </c>
      <c r="QD568" s="40"/>
      <c r="QF568" s="78"/>
      <c r="QG568" s="37"/>
      <c r="QH568" s="77"/>
      <c r="QI568" s="76"/>
      <c r="QJ568" s="76"/>
      <c r="QK568" s="76"/>
      <c r="QL568" s="76"/>
      <c r="QM568" s="76"/>
      <c r="QN568" s="76"/>
      <c r="QO568" s="76"/>
      <c r="QP568" s="76"/>
      <c r="QQ568" s="76"/>
      <c r="QR568" s="76"/>
      <c r="QS568" s="76"/>
      <c r="QT568" s="76"/>
      <c r="QU568" s="76"/>
      <c r="QV568" s="76"/>
      <c r="QW568" s="76"/>
      <c r="QX568" s="75"/>
      <c r="QY568" s="76"/>
      <c r="QZ568" s="75"/>
      <c r="RA568" s="74">
        <f t="shared" si="1040"/>
        <v>0</v>
      </c>
      <c r="RB568" s="41"/>
      <c r="RC568" s="40"/>
      <c r="RE568" s="78"/>
      <c r="RF568" s="37"/>
      <c r="RG568" s="77"/>
      <c r="RH568" s="76"/>
      <c r="RI568" s="76"/>
      <c r="RJ568" s="76"/>
      <c r="RK568" s="76"/>
      <c r="RL568" s="76"/>
      <c r="RM568" s="76"/>
      <c r="RN568" s="76"/>
      <c r="RO568" s="76"/>
      <c r="RP568" s="76"/>
      <c r="RQ568" s="76"/>
      <c r="RR568" s="76"/>
      <c r="RS568" s="76"/>
      <c r="RT568" s="76"/>
      <c r="RU568" s="76"/>
      <c r="RV568" s="76"/>
      <c r="RW568" s="75"/>
      <c r="RX568" s="76"/>
      <c r="RY568" s="75"/>
      <c r="RZ568" s="74">
        <f t="shared" si="1041"/>
        <v>0</v>
      </c>
      <c r="SA568" s="41"/>
      <c r="SB568" s="40"/>
      <c r="SD568" s="78"/>
      <c r="SE568" s="37"/>
      <c r="SF568" s="77"/>
      <c r="SG568" s="76"/>
      <c r="SH568" s="76"/>
      <c r="SI568" s="76"/>
      <c r="SJ568" s="76"/>
      <c r="SK568" s="76"/>
      <c r="SL568" s="76"/>
      <c r="SM568" s="76"/>
      <c r="SN568" s="76"/>
      <c r="SO568" s="76"/>
      <c r="SP568" s="76"/>
      <c r="SQ568" s="76"/>
      <c r="SR568" s="76"/>
      <c r="SS568" s="76"/>
      <c r="ST568" s="76"/>
      <c r="SU568" s="76"/>
      <c r="SV568" s="75"/>
      <c r="SW568" s="76"/>
      <c r="SX568" s="75"/>
      <c r="SY568" s="74">
        <f t="shared" si="1042"/>
        <v>0</v>
      </c>
      <c r="SZ568" s="41"/>
      <c r="TA568" s="40"/>
      <c r="TC568" s="78"/>
      <c r="TD568" s="37"/>
      <c r="TE568" s="77"/>
      <c r="TF568" s="76"/>
      <c r="TG568" s="76"/>
      <c r="TH568" s="76"/>
      <c r="TI568" s="76"/>
      <c r="TJ568" s="76"/>
      <c r="TK568" s="76"/>
      <c r="TL568" s="76"/>
      <c r="TM568" s="76"/>
      <c r="TN568" s="76"/>
      <c r="TO568" s="76"/>
      <c r="TP568" s="76"/>
      <c r="TQ568" s="76"/>
      <c r="TR568" s="76"/>
      <c r="TS568" s="76"/>
      <c r="TT568" s="76"/>
      <c r="TU568" s="75"/>
      <c r="TV568" s="76"/>
      <c r="TW568" s="75"/>
      <c r="TX568" s="74">
        <f t="shared" si="1043"/>
        <v>0</v>
      </c>
      <c r="TY568" s="41"/>
      <c r="TZ568" s="40"/>
      <c r="UB568" s="78"/>
      <c r="UC568" s="37"/>
      <c r="UD568" s="77"/>
      <c r="UE568" s="76"/>
      <c r="UF568" s="76"/>
      <c r="UG568" s="76"/>
      <c r="UH568" s="76"/>
      <c r="UI568" s="76"/>
      <c r="UJ568" s="76"/>
      <c r="UK568" s="76"/>
      <c r="UL568" s="76"/>
      <c r="UM568" s="76"/>
      <c r="UN568" s="76"/>
      <c r="UO568" s="76"/>
      <c r="UP568" s="76"/>
      <c r="UQ568" s="76"/>
      <c r="UR568" s="76"/>
      <c r="US568" s="76"/>
      <c r="UT568" s="75"/>
      <c r="UU568" s="76"/>
      <c r="UV568" s="75"/>
      <c r="UW568" s="74">
        <f t="shared" si="1044"/>
        <v>0</v>
      </c>
      <c r="UX568" s="41"/>
      <c r="UY568" s="40"/>
      <c r="VA568" s="78"/>
      <c r="VB568" s="37"/>
      <c r="VC568" s="77"/>
      <c r="VD568" s="76"/>
      <c r="VE568" s="76"/>
      <c r="VF568" s="76"/>
      <c r="VG568" s="76"/>
      <c r="VH568" s="76"/>
      <c r="VI568" s="76"/>
      <c r="VJ568" s="76"/>
      <c r="VK568" s="76"/>
      <c r="VL568" s="76"/>
      <c r="VM568" s="76"/>
      <c r="VN568" s="76"/>
      <c r="VO568" s="76"/>
      <c r="VP568" s="76"/>
      <c r="VQ568" s="76"/>
      <c r="VR568" s="76"/>
      <c r="VS568" s="75"/>
      <c r="VT568" s="76"/>
      <c r="VU568" s="75"/>
      <c r="VV568" s="74">
        <f t="shared" si="1045"/>
        <v>0</v>
      </c>
    </row>
    <row r="569" spans="2:594" s="38" customFormat="1" outlineLevel="1">
      <c r="B569" s="88"/>
      <c r="C569" s="89">
        <f>IF(ISERROR(I569+1)=TRUE,I569,IF(I569="","",MAX(C$15:C568)+1))</f>
        <v>400</v>
      </c>
      <c r="D569" s="88">
        <f t="shared" si="999"/>
        <v>1</v>
      </c>
      <c r="E569" s="3"/>
      <c r="G569" s="40"/>
      <c r="I569" s="95">
        <f t="shared" si="1046"/>
        <v>411</v>
      </c>
      <c r="J569" s="94"/>
      <c r="K569" s="93"/>
      <c r="L569" s="93"/>
      <c r="M569" s="93"/>
      <c r="N569" s="93"/>
      <c r="O569" s="92"/>
      <c r="P569" s="91"/>
      <c r="Q569" s="297"/>
      <c r="R569" s="90" t="s">
        <v>141</v>
      </c>
      <c r="S569" s="298"/>
      <c r="U569" s="40"/>
      <c r="W569" s="78"/>
      <c r="X569" s="37"/>
      <c r="Y569" s="77"/>
      <c r="Z569" s="76"/>
      <c r="AA569" s="79"/>
      <c r="AB569" s="76"/>
      <c r="AC569" s="79"/>
      <c r="AD569" s="76"/>
      <c r="AE569" s="76"/>
      <c r="AF569" s="76"/>
      <c r="AG569" s="76"/>
      <c r="AH569" s="76"/>
      <c r="AI569" s="76"/>
      <c r="AJ569" s="76"/>
      <c r="AK569" s="75"/>
      <c r="AL569" s="75"/>
      <c r="AM569" s="75"/>
      <c r="AN569" s="75"/>
      <c r="AO569" s="75"/>
      <c r="AP569" s="75"/>
      <c r="AQ569" s="75"/>
      <c r="AR569" s="74">
        <f t="shared" si="1023"/>
        <v>0</v>
      </c>
      <c r="AT569" s="40"/>
      <c r="AV569" s="78"/>
      <c r="AW569" s="37"/>
      <c r="AX569" s="77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5"/>
      <c r="BK569" s="75"/>
      <c r="BL569" s="75"/>
      <c r="BM569" s="75"/>
      <c r="BN569" s="75"/>
      <c r="BO569" s="75"/>
      <c r="BP569" s="75"/>
      <c r="BQ569" s="74">
        <f t="shared" si="1024"/>
        <v>0</v>
      </c>
      <c r="BS569" s="40"/>
      <c r="BU569" s="78"/>
      <c r="BV569" s="37"/>
      <c r="BW569" s="77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5"/>
      <c r="CJ569" s="75"/>
      <c r="CK569" s="75"/>
      <c r="CL569" s="75"/>
      <c r="CM569" s="75"/>
      <c r="CN569" s="75"/>
      <c r="CO569" s="75"/>
      <c r="CP569" s="74">
        <f t="shared" si="1025"/>
        <v>0</v>
      </c>
      <c r="CR569" s="40"/>
      <c r="CT569" s="78"/>
      <c r="CU569" s="37"/>
      <c r="CV569" s="77"/>
      <c r="CW569" s="76"/>
      <c r="CX569" s="76"/>
      <c r="CY569" s="76"/>
      <c r="CZ569" s="76"/>
      <c r="DA569" s="76"/>
      <c r="DB569" s="76"/>
      <c r="DC569" s="76"/>
      <c r="DD569" s="76"/>
      <c r="DE569" s="76"/>
      <c r="DF569" s="76"/>
      <c r="DG569" s="76"/>
      <c r="DH569" s="75"/>
      <c r="DI569" s="75"/>
      <c r="DJ569" s="75"/>
      <c r="DK569" s="75"/>
      <c r="DL569" s="75"/>
      <c r="DM569" s="75"/>
      <c r="DN569" s="75"/>
      <c r="DO569" s="74">
        <f t="shared" si="1026"/>
        <v>0</v>
      </c>
      <c r="DQ569" s="40"/>
      <c r="DS569" s="78"/>
      <c r="DT569" s="37"/>
      <c r="DU569" s="77"/>
      <c r="DV569" s="76"/>
      <c r="DW569" s="76"/>
      <c r="DX569" s="76"/>
      <c r="DY569" s="76"/>
      <c r="DZ569" s="76"/>
      <c r="EA569" s="76"/>
      <c r="EB569" s="76"/>
      <c r="EC569" s="76"/>
      <c r="ED569" s="76"/>
      <c r="EE569" s="76"/>
      <c r="EF569" s="76"/>
      <c r="EG569" s="75"/>
      <c r="EH569" s="75"/>
      <c r="EI569" s="75"/>
      <c r="EJ569" s="75"/>
      <c r="EK569" s="75"/>
      <c r="EL569" s="75"/>
      <c r="EM569" s="75"/>
      <c r="EN569" s="74">
        <f t="shared" si="1027"/>
        <v>0</v>
      </c>
      <c r="EP569" s="40"/>
      <c r="ER569" s="78"/>
      <c r="ES569" s="37"/>
      <c r="ET569" s="77"/>
      <c r="EU569" s="76"/>
      <c r="EV569" s="76"/>
      <c r="EW569" s="76"/>
      <c r="EX569" s="76"/>
      <c r="EY569" s="76"/>
      <c r="EZ569" s="76"/>
      <c r="FA569" s="76"/>
      <c r="FB569" s="76"/>
      <c r="FC569" s="76"/>
      <c r="FD569" s="76"/>
      <c r="FE569" s="76"/>
      <c r="FF569" s="76"/>
      <c r="FG569" s="76"/>
      <c r="FH569" s="75"/>
      <c r="FI569" s="75"/>
      <c r="FJ569" s="75"/>
      <c r="FK569" s="75"/>
      <c r="FL569" s="75"/>
      <c r="FM569" s="74">
        <f t="shared" si="1028"/>
        <v>0</v>
      </c>
      <c r="FO569" s="40"/>
      <c r="FQ569" s="78"/>
      <c r="FR569" s="37"/>
      <c r="FS569" s="77"/>
      <c r="FT569" s="76"/>
      <c r="FU569" s="76"/>
      <c r="FV569" s="76"/>
      <c r="FW569" s="76"/>
      <c r="FX569" s="76"/>
      <c r="FY569" s="76"/>
      <c r="FZ569" s="76"/>
      <c r="GA569" s="76"/>
      <c r="GB569" s="76"/>
      <c r="GC569" s="76"/>
      <c r="GD569" s="76"/>
      <c r="GE569" s="76"/>
      <c r="GF569" s="76"/>
      <c r="GG569" s="75"/>
      <c r="GH569" s="75"/>
      <c r="GI569" s="75"/>
      <c r="GJ569" s="75"/>
      <c r="GK569" s="75"/>
      <c r="GL569" s="74">
        <f t="shared" si="1029"/>
        <v>0</v>
      </c>
      <c r="GN569" s="40"/>
      <c r="GP569" s="78"/>
      <c r="GQ569" s="37"/>
      <c r="GR569" s="77"/>
      <c r="GS569" s="76"/>
      <c r="GT569" s="76"/>
      <c r="GU569" s="76"/>
      <c r="GV569" s="76"/>
      <c r="GW569" s="76"/>
      <c r="GX569" s="76"/>
      <c r="GY569" s="76"/>
      <c r="GZ569" s="76"/>
      <c r="HA569" s="76"/>
      <c r="HB569" s="76"/>
      <c r="HC569" s="76"/>
      <c r="HD569" s="76"/>
      <c r="HE569" s="76"/>
      <c r="HF569" s="75"/>
      <c r="HG569" s="75"/>
      <c r="HH569" s="75"/>
      <c r="HI569" s="75"/>
      <c r="HJ569" s="75"/>
      <c r="HK569" s="74">
        <f t="shared" si="1030"/>
        <v>0</v>
      </c>
      <c r="HM569" s="40"/>
      <c r="HO569" s="78"/>
      <c r="HP569" s="37"/>
      <c r="HQ569" s="77"/>
      <c r="HR569" s="76"/>
      <c r="HS569" s="76"/>
      <c r="HT569" s="76"/>
      <c r="HU569" s="76"/>
      <c r="HV569" s="76"/>
      <c r="HW569" s="76"/>
      <c r="HX569" s="76"/>
      <c r="HY569" s="76"/>
      <c r="HZ569" s="76"/>
      <c r="IA569" s="76"/>
      <c r="IB569" s="76"/>
      <c r="IC569" s="76"/>
      <c r="ID569" s="76"/>
      <c r="IE569" s="75"/>
      <c r="IF569" s="75"/>
      <c r="IG569" s="75"/>
      <c r="IH569" s="75"/>
      <c r="II569" s="75"/>
      <c r="IJ569" s="74">
        <f t="shared" si="1031"/>
        <v>0</v>
      </c>
      <c r="IL569" s="40"/>
      <c r="IN569" s="78"/>
      <c r="IO569" s="37"/>
      <c r="IP569" s="77"/>
      <c r="IQ569" s="76"/>
      <c r="IR569" s="76"/>
      <c r="IS569" s="76"/>
      <c r="IT569" s="76"/>
      <c r="IU569" s="76"/>
      <c r="IV569" s="76"/>
      <c r="IW569" s="76"/>
      <c r="IX569" s="75"/>
      <c r="IY569" s="75"/>
      <c r="IZ569" s="75"/>
      <c r="JA569" s="75"/>
      <c r="JB569" s="75"/>
      <c r="JC569" s="75"/>
      <c r="JD569" s="75"/>
      <c r="JE569" s="75"/>
      <c r="JF569" s="75"/>
      <c r="JG569" s="75"/>
      <c r="JH569" s="75"/>
      <c r="JI569" s="74">
        <f t="shared" si="1032"/>
        <v>0</v>
      </c>
      <c r="JK569" s="40"/>
      <c r="JM569" s="78"/>
      <c r="JN569" s="37"/>
      <c r="JO569" s="77"/>
      <c r="JP569" s="76"/>
      <c r="JQ569" s="76"/>
      <c r="JR569" s="76"/>
      <c r="JS569" s="76"/>
      <c r="JT569" s="76"/>
      <c r="JU569" s="76"/>
      <c r="JV569" s="76"/>
      <c r="JW569" s="75"/>
      <c r="JX569" s="75"/>
      <c r="JY569" s="75"/>
      <c r="JZ569" s="75"/>
      <c r="KA569" s="75"/>
      <c r="KB569" s="75"/>
      <c r="KC569" s="75"/>
      <c r="KD569" s="75"/>
      <c r="KE569" s="75"/>
      <c r="KF569" s="75"/>
      <c r="KG569" s="75"/>
      <c r="KH569" s="74">
        <f t="shared" si="1033"/>
        <v>0</v>
      </c>
      <c r="KJ569" s="40"/>
      <c r="KL569" s="78"/>
      <c r="KM569" s="37"/>
      <c r="KN569" s="77"/>
      <c r="KO569" s="76"/>
      <c r="KP569" s="76"/>
      <c r="KQ569" s="76"/>
      <c r="KR569" s="76"/>
      <c r="KS569" s="76"/>
      <c r="KT569" s="76"/>
      <c r="KU569" s="76"/>
      <c r="KV569" s="75"/>
      <c r="KW569" s="75"/>
      <c r="KX569" s="75"/>
      <c r="KY569" s="75"/>
      <c r="KZ569" s="75"/>
      <c r="LA569" s="75"/>
      <c r="LB569" s="75"/>
      <c r="LC569" s="75"/>
      <c r="LD569" s="75"/>
      <c r="LE569" s="75"/>
      <c r="LF569" s="75"/>
      <c r="LG569" s="74">
        <f t="shared" si="1034"/>
        <v>0</v>
      </c>
      <c r="LI569" s="40"/>
      <c r="LK569" s="78"/>
      <c r="LL569" s="37"/>
      <c r="LM569" s="77"/>
      <c r="LN569" s="76"/>
      <c r="LO569" s="76"/>
      <c r="LP569" s="76"/>
      <c r="LQ569" s="76"/>
      <c r="LR569" s="76"/>
      <c r="LS569" s="76"/>
      <c r="LT569" s="76"/>
      <c r="LU569" s="75"/>
      <c r="LV569" s="75"/>
      <c r="LW569" s="75"/>
      <c r="LX569" s="75"/>
      <c r="LY569" s="75"/>
      <c r="LZ569" s="75"/>
      <c r="MA569" s="75"/>
      <c r="MB569" s="75"/>
      <c r="MC569" s="75"/>
      <c r="MD569" s="75"/>
      <c r="ME569" s="75"/>
      <c r="MF569" s="74">
        <f t="shared" si="1035"/>
        <v>0</v>
      </c>
      <c r="MH569" s="40"/>
      <c r="MJ569" s="78"/>
      <c r="MK569" s="37"/>
      <c r="ML569" s="77"/>
      <c r="MM569" s="76"/>
      <c r="MN569" s="76"/>
      <c r="MO569" s="76"/>
      <c r="MP569" s="76"/>
      <c r="MQ569" s="76"/>
      <c r="MR569" s="76"/>
      <c r="MS569" s="76"/>
      <c r="MT569" s="75"/>
      <c r="MU569" s="75"/>
      <c r="MV569" s="75"/>
      <c r="MW569" s="75"/>
      <c r="MX569" s="75"/>
      <c r="MY569" s="75"/>
      <c r="MZ569" s="75"/>
      <c r="NA569" s="75"/>
      <c r="NB569" s="75"/>
      <c r="NC569" s="75"/>
      <c r="ND569" s="75"/>
      <c r="NE569" s="74">
        <f t="shared" si="1036"/>
        <v>0</v>
      </c>
      <c r="NF569" s="41"/>
      <c r="NG569" s="40"/>
      <c r="NI569" s="78"/>
      <c r="NJ569" s="37"/>
      <c r="NK569" s="77"/>
      <c r="NL569" s="76"/>
      <c r="NM569" s="76"/>
      <c r="NN569" s="76"/>
      <c r="NO569" s="76"/>
      <c r="NP569" s="76"/>
      <c r="NQ569" s="76"/>
      <c r="NR569" s="76"/>
      <c r="NS569" s="76"/>
      <c r="NT569" s="76"/>
      <c r="NU569" s="76"/>
      <c r="NV569" s="76"/>
      <c r="NW569" s="76"/>
      <c r="NX569" s="76"/>
      <c r="NY569" s="76"/>
      <c r="NZ569" s="76"/>
      <c r="OA569" s="75"/>
      <c r="OB569" s="76"/>
      <c r="OC569" s="75"/>
      <c r="OD569" s="74">
        <f t="shared" si="1037"/>
        <v>0</v>
      </c>
      <c r="OF569" s="40"/>
      <c r="OH569" s="78"/>
      <c r="OI569" s="37"/>
      <c r="OJ569" s="77"/>
      <c r="OK569" s="76"/>
      <c r="OL569" s="76"/>
      <c r="OM569" s="76"/>
      <c r="ON569" s="76"/>
      <c r="OO569" s="76"/>
      <c r="OP569" s="76"/>
      <c r="OQ569" s="76"/>
      <c r="OR569" s="76"/>
      <c r="OS569" s="76"/>
      <c r="OT569" s="76"/>
      <c r="OU569" s="76"/>
      <c r="OV569" s="76"/>
      <c r="OW569" s="76"/>
      <c r="OX569" s="76"/>
      <c r="OY569" s="76"/>
      <c r="OZ569" s="75"/>
      <c r="PA569" s="76"/>
      <c r="PB569" s="75"/>
      <c r="PC569" s="74">
        <f t="shared" si="1038"/>
        <v>0</v>
      </c>
      <c r="PE569" s="40"/>
      <c r="PG569" s="78"/>
      <c r="PH569" s="37"/>
      <c r="PI569" s="77"/>
      <c r="PJ569" s="76"/>
      <c r="PK569" s="76"/>
      <c r="PL569" s="76"/>
      <c r="PM569" s="76"/>
      <c r="PN569" s="76"/>
      <c r="PO569" s="76"/>
      <c r="PP569" s="76"/>
      <c r="PQ569" s="76"/>
      <c r="PR569" s="76"/>
      <c r="PS569" s="76"/>
      <c r="PT569" s="76"/>
      <c r="PU569" s="76"/>
      <c r="PV569" s="76"/>
      <c r="PW569" s="76"/>
      <c r="PX569" s="76"/>
      <c r="PY569" s="75"/>
      <c r="PZ569" s="76"/>
      <c r="QA569" s="75"/>
      <c r="QB569" s="74">
        <f t="shared" si="1039"/>
        <v>0</v>
      </c>
      <c r="QD569" s="40"/>
      <c r="QF569" s="78"/>
      <c r="QG569" s="37"/>
      <c r="QH569" s="77"/>
      <c r="QI569" s="76"/>
      <c r="QJ569" s="76"/>
      <c r="QK569" s="76"/>
      <c r="QL569" s="76"/>
      <c r="QM569" s="76"/>
      <c r="QN569" s="76"/>
      <c r="QO569" s="76"/>
      <c r="QP569" s="76"/>
      <c r="QQ569" s="76"/>
      <c r="QR569" s="76"/>
      <c r="QS569" s="76"/>
      <c r="QT569" s="76"/>
      <c r="QU569" s="76"/>
      <c r="QV569" s="76"/>
      <c r="QW569" s="76"/>
      <c r="QX569" s="75"/>
      <c r="QY569" s="76"/>
      <c r="QZ569" s="75"/>
      <c r="RA569" s="74">
        <f t="shared" si="1040"/>
        <v>0</v>
      </c>
      <c r="RB569" s="41"/>
      <c r="RC569" s="40"/>
      <c r="RE569" s="78"/>
      <c r="RF569" s="37"/>
      <c r="RG569" s="77"/>
      <c r="RH569" s="76"/>
      <c r="RI569" s="76"/>
      <c r="RJ569" s="76"/>
      <c r="RK569" s="76"/>
      <c r="RL569" s="76"/>
      <c r="RM569" s="76"/>
      <c r="RN569" s="76"/>
      <c r="RO569" s="76"/>
      <c r="RP569" s="76"/>
      <c r="RQ569" s="76"/>
      <c r="RR569" s="76"/>
      <c r="RS569" s="76"/>
      <c r="RT569" s="76"/>
      <c r="RU569" s="76"/>
      <c r="RV569" s="76"/>
      <c r="RW569" s="75"/>
      <c r="RX569" s="76"/>
      <c r="RY569" s="75"/>
      <c r="RZ569" s="74">
        <f t="shared" si="1041"/>
        <v>0</v>
      </c>
      <c r="SA569" s="41"/>
      <c r="SB569" s="40"/>
      <c r="SD569" s="78"/>
      <c r="SE569" s="37"/>
      <c r="SF569" s="77"/>
      <c r="SG569" s="76"/>
      <c r="SH569" s="76"/>
      <c r="SI569" s="76"/>
      <c r="SJ569" s="76"/>
      <c r="SK569" s="76"/>
      <c r="SL569" s="76"/>
      <c r="SM569" s="76"/>
      <c r="SN569" s="76"/>
      <c r="SO569" s="76"/>
      <c r="SP569" s="76"/>
      <c r="SQ569" s="76"/>
      <c r="SR569" s="76"/>
      <c r="SS569" s="76"/>
      <c r="ST569" s="76"/>
      <c r="SU569" s="76"/>
      <c r="SV569" s="75"/>
      <c r="SW569" s="76"/>
      <c r="SX569" s="75"/>
      <c r="SY569" s="74">
        <f t="shared" si="1042"/>
        <v>0</v>
      </c>
      <c r="SZ569" s="41"/>
      <c r="TA569" s="40"/>
      <c r="TC569" s="78"/>
      <c r="TD569" s="37"/>
      <c r="TE569" s="77"/>
      <c r="TF569" s="76"/>
      <c r="TG569" s="76"/>
      <c r="TH569" s="76"/>
      <c r="TI569" s="76"/>
      <c r="TJ569" s="76"/>
      <c r="TK569" s="76"/>
      <c r="TL569" s="76"/>
      <c r="TM569" s="76"/>
      <c r="TN569" s="76"/>
      <c r="TO569" s="76"/>
      <c r="TP569" s="76"/>
      <c r="TQ569" s="76"/>
      <c r="TR569" s="76"/>
      <c r="TS569" s="76"/>
      <c r="TT569" s="76"/>
      <c r="TU569" s="75"/>
      <c r="TV569" s="76"/>
      <c r="TW569" s="75"/>
      <c r="TX569" s="74">
        <f t="shared" si="1043"/>
        <v>0</v>
      </c>
      <c r="TY569" s="41"/>
      <c r="TZ569" s="40"/>
      <c r="UB569" s="78"/>
      <c r="UC569" s="37"/>
      <c r="UD569" s="77"/>
      <c r="UE569" s="76"/>
      <c r="UF569" s="76"/>
      <c r="UG569" s="76"/>
      <c r="UH569" s="76"/>
      <c r="UI569" s="76"/>
      <c r="UJ569" s="76"/>
      <c r="UK569" s="76"/>
      <c r="UL569" s="76"/>
      <c r="UM569" s="76"/>
      <c r="UN569" s="76"/>
      <c r="UO569" s="76"/>
      <c r="UP569" s="76"/>
      <c r="UQ569" s="76"/>
      <c r="UR569" s="76"/>
      <c r="US569" s="76"/>
      <c r="UT569" s="75"/>
      <c r="UU569" s="76"/>
      <c r="UV569" s="75"/>
      <c r="UW569" s="74">
        <f t="shared" si="1044"/>
        <v>0</v>
      </c>
      <c r="UX569" s="41"/>
      <c r="UY569" s="40"/>
      <c r="VA569" s="78"/>
      <c r="VB569" s="37"/>
      <c r="VC569" s="77"/>
      <c r="VD569" s="76"/>
      <c r="VE569" s="76"/>
      <c r="VF569" s="76"/>
      <c r="VG569" s="76"/>
      <c r="VH569" s="76"/>
      <c r="VI569" s="76"/>
      <c r="VJ569" s="76"/>
      <c r="VK569" s="76"/>
      <c r="VL569" s="76"/>
      <c r="VM569" s="76"/>
      <c r="VN569" s="76"/>
      <c r="VO569" s="76"/>
      <c r="VP569" s="76"/>
      <c r="VQ569" s="76"/>
      <c r="VR569" s="76"/>
      <c r="VS569" s="75"/>
      <c r="VT569" s="76"/>
      <c r="VU569" s="75"/>
      <c r="VV569" s="74">
        <f t="shared" si="1045"/>
        <v>0</v>
      </c>
    </row>
    <row r="570" spans="2:594" s="38" customFormat="1" outlineLevel="1">
      <c r="B570" s="88"/>
      <c r="C570" s="89">
        <f>IF(ISERROR(I570+1)=TRUE,I570,IF(I570="","",MAX(C$15:C569)+1))</f>
        <v>401</v>
      </c>
      <c r="D570" s="88">
        <f t="shared" si="999"/>
        <v>1</v>
      </c>
      <c r="E570" s="3"/>
      <c r="G570" s="40"/>
      <c r="I570" s="95">
        <f t="shared" si="1046"/>
        <v>412</v>
      </c>
      <c r="J570" s="94"/>
      <c r="K570" s="93"/>
      <c r="L570" s="93"/>
      <c r="M570" s="93"/>
      <c r="N570" s="93"/>
      <c r="O570" s="92"/>
      <c r="P570" s="91"/>
      <c r="Q570" s="297"/>
      <c r="R570" s="90" t="s">
        <v>141</v>
      </c>
      <c r="S570" s="298"/>
      <c r="U570" s="40"/>
      <c r="W570" s="78"/>
      <c r="X570" s="37"/>
      <c r="Y570" s="77"/>
      <c r="Z570" s="76"/>
      <c r="AA570" s="79"/>
      <c r="AB570" s="76"/>
      <c r="AC570" s="79"/>
      <c r="AD570" s="76"/>
      <c r="AE570" s="76"/>
      <c r="AF570" s="76"/>
      <c r="AG570" s="76"/>
      <c r="AH570" s="76"/>
      <c r="AI570" s="76"/>
      <c r="AJ570" s="76"/>
      <c r="AK570" s="75"/>
      <c r="AL570" s="75"/>
      <c r="AM570" s="75"/>
      <c r="AN570" s="75"/>
      <c r="AO570" s="75"/>
      <c r="AP570" s="75"/>
      <c r="AQ570" s="75"/>
      <c r="AR570" s="74">
        <f t="shared" si="1023"/>
        <v>0</v>
      </c>
      <c r="AT570" s="40"/>
      <c r="AV570" s="78"/>
      <c r="AW570" s="37"/>
      <c r="AX570" s="77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5"/>
      <c r="BK570" s="75"/>
      <c r="BL570" s="75"/>
      <c r="BM570" s="75"/>
      <c r="BN570" s="75"/>
      <c r="BO570" s="75"/>
      <c r="BP570" s="75"/>
      <c r="BQ570" s="74">
        <f t="shared" si="1024"/>
        <v>0</v>
      </c>
      <c r="BS570" s="40"/>
      <c r="BU570" s="78"/>
      <c r="BV570" s="37"/>
      <c r="BW570" s="77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5"/>
      <c r="CJ570" s="75"/>
      <c r="CK570" s="75"/>
      <c r="CL570" s="75"/>
      <c r="CM570" s="75"/>
      <c r="CN570" s="75"/>
      <c r="CO570" s="75"/>
      <c r="CP570" s="74">
        <f t="shared" si="1025"/>
        <v>0</v>
      </c>
      <c r="CR570" s="40"/>
      <c r="CT570" s="78"/>
      <c r="CU570" s="37"/>
      <c r="CV570" s="77"/>
      <c r="CW570" s="76"/>
      <c r="CX570" s="76"/>
      <c r="CY570" s="76"/>
      <c r="CZ570" s="76"/>
      <c r="DA570" s="76"/>
      <c r="DB570" s="76"/>
      <c r="DC570" s="76"/>
      <c r="DD570" s="76"/>
      <c r="DE570" s="76"/>
      <c r="DF570" s="76"/>
      <c r="DG570" s="76"/>
      <c r="DH570" s="75"/>
      <c r="DI570" s="75"/>
      <c r="DJ570" s="75"/>
      <c r="DK570" s="75"/>
      <c r="DL570" s="75"/>
      <c r="DM570" s="75"/>
      <c r="DN570" s="75"/>
      <c r="DO570" s="74">
        <f t="shared" si="1026"/>
        <v>0</v>
      </c>
      <c r="DQ570" s="40"/>
      <c r="DS570" s="78"/>
      <c r="DT570" s="37"/>
      <c r="DU570" s="77"/>
      <c r="DV570" s="76"/>
      <c r="DW570" s="76"/>
      <c r="DX570" s="76"/>
      <c r="DY570" s="76"/>
      <c r="DZ570" s="76"/>
      <c r="EA570" s="76"/>
      <c r="EB570" s="76"/>
      <c r="EC570" s="76"/>
      <c r="ED570" s="76"/>
      <c r="EE570" s="76"/>
      <c r="EF570" s="76"/>
      <c r="EG570" s="75"/>
      <c r="EH570" s="75"/>
      <c r="EI570" s="75"/>
      <c r="EJ570" s="75"/>
      <c r="EK570" s="75"/>
      <c r="EL570" s="75"/>
      <c r="EM570" s="75"/>
      <c r="EN570" s="74">
        <f t="shared" si="1027"/>
        <v>0</v>
      </c>
      <c r="EP570" s="40"/>
      <c r="ER570" s="78"/>
      <c r="ES570" s="37"/>
      <c r="ET570" s="77"/>
      <c r="EU570" s="76"/>
      <c r="EV570" s="76"/>
      <c r="EW570" s="76"/>
      <c r="EX570" s="76"/>
      <c r="EY570" s="76"/>
      <c r="EZ570" s="76"/>
      <c r="FA570" s="76"/>
      <c r="FB570" s="76"/>
      <c r="FC570" s="76"/>
      <c r="FD570" s="76"/>
      <c r="FE570" s="76"/>
      <c r="FF570" s="76"/>
      <c r="FG570" s="76"/>
      <c r="FH570" s="75"/>
      <c r="FI570" s="75"/>
      <c r="FJ570" s="75"/>
      <c r="FK570" s="75"/>
      <c r="FL570" s="75"/>
      <c r="FM570" s="74">
        <f t="shared" si="1028"/>
        <v>0</v>
      </c>
      <c r="FO570" s="40"/>
      <c r="FQ570" s="78"/>
      <c r="FR570" s="37"/>
      <c r="FS570" s="77"/>
      <c r="FT570" s="76"/>
      <c r="FU570" s="76"/>
      <c r="FV570" s="76"/>
      <c r="FW570" s="76"/>
      <c r="FX570" s="76"/>
      <c r="FY570" s="76"/>
      <c r="FZ570" s="76"/>
      <c r="GA570" s="76"/>
      <c r="GB570" s="76"/>
      <c r="GC570" s="76"/>
      <c r="GD570" s="76"/>
      <c r="GE570" s="76"/>
      <c r="GF570" s="76"/>
      <c r="GG570" s="75"/>
      <c r="GH570" s="75"/>
      <c r="GI570" s="75"/>
      <c r="GJ570" s="75"/>
      <c r="GK570" s="75"/>
      <c r="GL570" s="74">
        <f t="shared" si="1029"/>
        <v>0</v>
      </c>
      <c r="GN570" s="40"/>
      <c r="GP570" s="78"/>
      <c r="GQ570" s="37"/>
      <c r="GR570" s="77"/>
      <c r="GS570" s="76"/>
      <c r="GT570" s="76"/>
      <c r="GU570" s="76"/>
      <c r="GV570" s="76"/>
      <c r="GW570" s="76"/>
      <c r="GX570" s="76"/>
      <c r="GY570" s="76"/>
      <c r="GZ570" s="76"/>
      <c r="HA570" s="76"/>
      <c r="HB570" s="76"/>
      <c r="HC570" s="76"/>
      <c r="HD570" s="76"/>
      <c r="HE570" s="76"/>
      <c r="HF570" s="75"/>
      <c r="HG570" s="75"/>
      <c r="HH570" s="75"/>
      <c r="HI570" s="75"/>
      <c r="HJ570" s="75"/>
      <c r="HK570" s="74">
        <f t="shared" si="1030"/>
        <v>0</v>
      </c>
      <c r="HM570" s="40"/>
      <c r="HO570" s="78"/>
      <c r="HP570" s="37"/>
      <c r="HQ570" s="77"/>
      <c r="HR570" s="76"/>
      <c r="HS570" s="76"/>
      <c r="HT570" s="76"/>
      <c r="HU570" s="76"/>
      <c r="HV570" s="76"/>
      <c r="HW570" s="76"/>
      <c r="HX570" s="76"/>
      <c r="HY570" s="76"/>
      <c r="HZ570" s="76"/>
      <c r="IA570" s="76"/>
      <c r="IB570" s="76"/>
      <c r="IC570" s="76"/>
      <c r="ID570" s="76"/>
      <c r="IE570" s="75"/>
      <c r="IF570" s="75"/>
      <c r="IG570" s="75"/>
      <c r="IH570" s="75"/>
      <c r="II570" s="75"/>
      <c r="IJ570" s="74">
        <f t="shared" si="1031"/>
        <v>0</v>
      </c>
      <c r="IL570" s="40"/>
      <c r="IN570" s="78"/>
      <c r="IO570" s="37"/>
      <c r="IP570" s="77"/>
      <c r="IQ570" s="76"/>
      <c r="IR570" s="76"/>
      <c r="IS570" s="76"/>
      <c r="IT570" s="76"/>
      <c r="IU570" s="76"/>
      <c r="IV570" s="76"/>
      <c r="IW570" s="76"/>
      <c r="IX570" s="75"/>
      <c r="IY570" s="75"/>
      <c r="IZ570" s="75"/>
      <c r="JA570" s="75"/>
      <c r="JB570" s="75"/>
      <c r="JC570" s="75"/>
      <c r="JD570" s="75"/>
      <c r="JE570" s="75"/>
      <c r="JF570" s="75"/>
      <c r="JG570" s="75"/>
      <c r="JH570" s="75"/>
      <c r="JI570" s="74">
        <f t="shared" si="1032"/>
        <v>0</v>
      </c>
      <c r="JK570" s="40"/>
      <c r="JM570" s="78"/>
      <c r="JN570" s="37"/>
      <c r="JO570" s="77"/>
      <c r="JP570" s="76"/>
      <c r="JQ570" s="76"/>
      <c r="JR570" s="76"/>
      <c r="JS570" s="76"/>
      <c r="JT570" s="76"/>
      <c r="JU570" s="76"/>
      <c r="JV570" s="76"/>
      <c r="JW570" s="75"/>
      <c r="JX570" s="75"/>
      <c r="JY570" s="75"/>
      <c r="JZ570" s="75"/>
      <c r="KA570" s="75"/>
      <c r="KB570" s="75"/>
      <c r="KC570" s="75"/>
      <c r="KD570" s="75"/>
      <c r="KE570" s="75"/>
      <c r="KF570" s="75"/>
      <c r="KG570" s="75"/>
      <c r="KH570" s="74">
        <f t="shared" si="1033"/>
        <v>0</v>
      </c>
      <c r="KJ570" s="40"/>
      <c r="KL570" s="78"/>
      <c r="KM570" s="37"/>
      <c r="KN570" s="77"/>
      <c r="KO570" s="76"/>
      <c r="KP570" s="76"/>
      <c r="KQ570" s="76"/>
      <c r="KR570" s="76"/>
      <c r="KS570" s="76"/>
      <c r="KT570" s="76"/>
      <c r="KU570" s="76"/>
      <c r="KV570" s="75"/>
      <c r="KW570" s="75"/>
      <c r="KX570" s="75"/>
      <c r="KY570" s="75"/>
      <c r="KZ570" s="75"/>
      <c r="LA570" s="75"/>
      <c r="LB570" s="75"/>
      <c r="LC570" s="75"/>
      <c r="LD570" s="75"/>
      <c r="LE570" s="75"/>
      <c r="LF570" s="75"/>
      <c r="LG570" s="74">
        <f t="shared" si="1034"/>
        <v>0</v>
      </c>
      <c r="LI570" s="40"/>
      <c r="LK570" s="78"/>
      <c r="LL570" s="37"/>
      <c r="LM570" s="77"/>
      <c r="LN570" s="76"/>
      <c r="LO570" s="76"/>
      <c r="LP570" s="76"/>
      <c r="LQ570" s="76"/>
      <c r="LR570" s="76"/>
      <c r="LS570" s="76"/>
      <c r="LT570" s="76"/>
      <c r="LU570" s="75"/>
      <c r="LV570" s="75"/>
      <c r="LW570" s="75"/>
      <c r="LX570" s="75"/>
      <c r="LY570" s="75"/>
      <c r="LZ570" s="75"/>
      <c r="MA570" s="75"/>
      <c r="MB570" s="75"/>
      <c r="MC570" s="75"/>
      <c r="MD570" s="75"/>
      <c r="ME570" s="75"/>
      <c r="MF570" s="74">
        <f t="shared" si="1035"/>
        <v>0</v>
      </c>
      <c r="MH570" s="40"/>
      <c r="MJ570" s="78"/>
      <c r="MK570" s="37"/>
      <c r="ML570" s="77"/>
      <c r="MM570" s="76"/>
      <c r="MN570" s="76"/>
      <c r="MO570" s="76"/>
      <c r="MP570" s="76"/>
      <c r="MQ570" s="76"/>
      <c r="MR570" s="76"/>
      <c r="MS570" s="76"/>
      <c r="MT570" s="75"/>
      <c r="MU570" s="75"/>
      <c r="MV570" s="75"/>
      <c r="MW570" s="75"/>
      <c r="MX570" s="75"/>
      <c r="MY570" s="75"/>
      <c r="MZ570" s="75"/>
      <c r="NA570" s="75"/>
      <c r="NB570" s="75"/>
      <c r="NC570" s="75"/>
      <c r="ND570" s="75"/>
      <c r="NE570" s="74">
        <f t="shared" si="1036"/>
        <v>0</v>
      </c>
      <c r="NF570" s="41"/>
      <c r="NG570" s="40"/>
      <c r="NI570" s="78"/>
      <c r="NJ570" s="37"/>
      <c r="NK570" s="77"/>
      <c r="NL570" s="76"/>
      <c r="NM570" s="76"/>
      <c r="NN570" s="76"/>
      <c r="NO570" s="76"/>
      <c r="NP570" s="76"/>
      <c r="NQ570" s="76"/>
      <c r="NR570" s="76"/>
      <c r="NS570" s="76"/>
      <c r="NT570" s="76"/>
      <c r="NU570" s="76"/>
      <c r="NV570" s="76"/>
      <c r="NW570" s="76"/>
      <c r="NX570" s="76"/>
      <c r="NY570" s="76"/>
      <c r="NZ570" s="76"/>
      <c r="OA570" s="75"/>
      <c r="OB570" s="76"/>
      <c r="OC570" s="75"/>
      <c r="OD570" s="74">
        <f t="shared" si="1037"/>
        <v>0</v>
      </c>
      <c r="OF570" s="40"/>
      <c r="OH570" s="78"/>
      <c r="OI570" s="37"/>
      <c r="OJ570" s="77"/>
      <c r="OK570" s="76"/>
      <c r="OL570" s="76"/>
      <c r="OM570" s="76"/>
      <c r="ON570" s="76"/>
      <c r="OO570" s="76"/>
      <c r="OP570" s="76"/>
      <c r="OQ570" s="76"/>
      <c r="OR570" s="76"/>
      <c r="OS570" s="76"/>
      <c r="OT570" s="76"/>
      <c r="OU570" s="76"/>
      <c r="OV570" s="76"/>
      <c r="OW570" s="76"/>
      <c r="OX570" s="76"/>
      <c r="OY570" s="76"/>
      <c r="OZ570" s="75"/>
      <c r="PA570" s="76"/>
      <c r="PB570" s="75"/>
      <c r="PC570" s="74">
        <f t="shared" si="1038"/>
        <v>0</v>
      </c>
      <c r="PE570" s="40"/>
      <c r="PG570" s="78"/>
      <c r="PH570" s="37"/>
      <c r="PI570" s="77"/>
      <c r="PJ570" s="76"/>
      <c r="PK570" s="76"/>
      <c r="PL570" s="76"/>
      <c r="PM570" s="76"/>
      <c r="PN570" s="76"/>
      <c r="PO570" s="76"/>
      <c r="PP570" s="76"/>
      <c r="PQ570" s="76"/>
      <c r="PR570" s="76"/>
      <c r="PS570" s="76"/>
      <c r="PT570" s="76"/>
      <c r="PU570" s="76"/>
      <c r="PV570" s="76"/>
      <c r="PW570" s="76"/>
      <c r="PX570" s="76"/>
      <c r="PY570" s="75"/>
      <c r="PZ570" s="76"/>
      <c r="QA570" s="75"/>
      <c r="QB570" s="74">
        <f t="shared" si="1039"/>
        <v>0</v>
      </c>
      <c r="QD570" s="40"/>
      <c r="QF570" s="78"/>
      <c r="QG570" s="37"/>
      <c r="QH570" s="77"/>
      <c r="QI570" s="76"/>
      <c r="QJ570" s="76"/>
      <c r="QK570" s="76"/>
      <c r="QL570" s="76"/>
      <c r="QM570" s="76"/>
      <c r="QN570" s="76"/>
      <c r="QO570" s="76"/>
      <c r="QP570" s="76"/>
      <c r="QQ570" s="76"/>
      <c r="QR570" s="76"/>
      <c r="QS570" s="76"/>
      <c r="QT570" s="76"/>
      <c r="QU570" s="76"/>
      <c r="QV570" s="76"/>
      <c r="QW570" s="76"/>
      <c r="QX570" s="75"/>
      <c r="QY570" s="76"/>
      <c r="QZ570" s="75"/>
      <c r="RA570" s="74">
        <f t="shared" si="1040"/>
        <v>0</v>
      </c>
      <c r="RB570" s="41"/>
      <c r="RC570" s="40"/>
      <c r="RE570" s="78"/>
      <c r="RF570" s="37"/>
      <c r="RG570" s="77"/>
      <c r="RH570" s="76"/>
      <c r="RI570" s="76"/>
      <c r="RJ570" s="76"/>
      <c r="RK570" s="76"/>
      <c r="RL570" s="76"/>
      <c r="RM570" s="76"/>
      <c r="RN570" s="76"/>
      <c r="RO570" s="76"/>
      <c r="RP570" s="76"/>
      <c r="RQ570" s="76"/>
      <c r="RR570" s="76"/>
      <c r="RS570" s="76"/>
      <c r="RT570" s="76"/>
      <c r="RU570" s="76"/>
      <c r="RV570" s="76"/>
      <c r="RW570" s="75"/>
      <c r="RX570" s="76"/>
      <c r="RY570" s="75"/>
      <c r="RZ570" s="74">
        <f t="shared" si="1041"/>
        <v>0</v>
      </c>
      <c r="SA570" s="41"/>
      <c r="SB570" s="40"/>
      <c r="SD570" s="78"/>
      <c r="SE570" s="37"/>
      <c r="SF570" s="77"/>
      <c r="SG570" s="76"/>
      <c r="SH570" s="76"/>
      <c r="SI570" s="76"/>
      <c r="SJ570" s="76"/>
      <c r="SK570" s="76"/>
      <c r="SL570" s="76"/>
      <c r="SM570" s="76"/>
      <c r="SN570" s="76"/>
      <c r="SO570" s="76"/>
      <c r="SP570" s="76"/>
      <c r="SQ570" s="76"/>
      <c r="SR570" s="76"/>
      <c r="SS570" s="76"/>
      <c r="ST570" s="76"/>
      <c r="SU570" s="76"/>
      <c r="SV570" s="75"/>
      <c r="SW570" s="76"/>
      <c r="SX570" s="75"/>
      <c r="SY570" s="74">
        <f t="shared" si="1042"/>
        <v>0</v>
      </c>
      <c r="SZ570" s="41"/>
      <c r="TA570" s="40"/>
      <c r="TC570" s="78"/>
      <c r="TD570" s="37"/>
      <c r="TE570" s="77"/>
      <c r="TF570" s="76"/>
      <c r="TG570" s="76"/>
      <c r="TH570" s="76"/>
      <c r="TI570" s="76"/>
      <c r="TJ570" s="76"/>
      <c r="TK570" s="76"/>
      <c r="TL570" s="76"/>
      <c r="TM570" s="76"/>
      <c r="TN570" s="76"/>
      <c r="TO570" s="76"/>
      <c r="TP570" s="76"/>
      <c r="TQ570" s="76"/>
      <c r="TR570" s="76"/>
      <c r="TS570" s="76"/>
      <c r="TT570" s="76"/>
      <c r="TU570" s="75"/>
      <c r="TV570" s="76"/>
      <c r="TW570" s="75"/>
      <c r="TX570" s="74">
        <f t="shared" si="1043"/>
        <v>0</v>
      </c>
      <c r="TY570" s="41"/>
      <c r="TZ570" s="40"/>
      <c r="UB570" s="78"/>
      <c r="UC570" s="37"/>
      <c r="UD570" s="77"/>
      <c r="UE570" s="76"/>
      <c r="UF570" s="76"/>
      <c r="UG570" s="76"/>
      <c r="UH570" s="76"/>
      <c r="UI570" s="76"/>
      <c r="UJ570" s="76"/>
      <c r="UK570" s="76"/>
      <c r="UL570" s="76"/>
      <c r="UM570" s="76"/>
      <c r="UN570" s="76"/>
      <c r="UO570" s="76"/>
      <c r="UP570" s="76"/>
      <c r="UQ570" s="76"/>
      <c r="UR570" s="76"/>
      <c r="US570" s="76"/>
      <c r="UT570" s="75"/>
      <c r="UU570" s="76"/>
      <c r="UV570" s="75"/>
      <c r="UW570" s="74">
        <f t="shared" si="1044"/>
        <v>0</v>
      </c>
      <c r="UX570" s="41"/>
      <c r="UY570" s="40"/>
      <c r="VA570" s="78"/>
      <c r="VB570" s="37"/>
      <c r="VC570" s="77"/>
      <c r="VD570" s="76"/>
      <c r="VE570" s="76"/>
      <c r="VF570" s="76"/>
      <c r="VG570" s="76"/>
      <c r="VH570" s="76"/>
      <c r="VI570" s="76"/>
      <c r="VJ570" s="76"/>
      <c r="VK570" s="76"/>
      <c r="VL570" s="76"/>
      <c r="VM570" s="76"/>
      <c r="VN570" s="76"/>
      <c r="VO570" s="76"/>
      <c r="VP570" s="76"/>
      <c r="VQ570" s="76"/>
      <c r="VR570" s="76"/>
      <c r="VS570" s="75"/>
      <c r="VT570" s="76"/>
      <c r="VU570" s="75"/>
      <c r="VV570" s="74">
        <f t="shared" si="1045"/>
        <v>0</v>
      </c>
    </row>
    <row r="571" spans="2:594" s="38" customFormat="1" outlineLevel="1">
      <c r="B571" s="88"/>
      <c r="C571" s="89">
        <f>IF(ISERROR(I571+1)=TRUE,I571,IF(I571="","",MAX(C$15:C570)+1))</f>
        <v>402</v>
      </c>
      <c r="D571" s="88">
        <f t="shared" si="999"/>
        <v>1</v>
      </c>
      <c r="E571" s="3"/>
      <c r="G571" s="40"/>
      <c r="I571" s="95">
        <f t="shared" si="1046"/>
        <v>413</v>
      </c>
      <c r="J571" s="94"/>
      <c r="K571" s="93"/>
      <c r="L571" s="93"/>
      <c r="M571" s="93"/>
      <c r="N571" s="93"/>
      <c r="O571" s="92"/>
      <c r="P571" s="91"/>
      <c r="Q571" s="297"/>
      <c r="R571" s="90" t="s">
        <v>141</v>
      </c>
      <c r="S571" s="298"/>
      <c r="U571" s="40"/>
      <c r="W571" s="78"/>
      <c r="X571" s="37"/>
      <c r="Y571" s="77"/>
      <c r="Z571" s="76"/>
      <c r="AA571" s="79"/>
      <c r="AB571" s="76"/>
      <c r="AC571" s="79"/>
      <c r="AD571" s="76"/>
      <c r="AE571" s="76"/>
      <c r="AF571" s="76"/>
      <c r="AG571" s="76"/>
      <c r="AH571" s="76"/>
      <c r="AI571" s="76"/>
      <c r="AJ571" s="76"/>
      <c r="AK571" s="75"/>
      <c r="AL571" s="75"/>
      <c r="AM571" s="75"/>
      <c r="AN571" s="75"/>
      <c r="AO571" s="75"/>
      <c r="AP571" s="75"/>
      <c r="AQ571" s="75"/>
      <c r="AR571" s="74">
        <f t="shared" si="1023"/>
        <v>0</v>
      </c>
      <c r="AT571" s="40"/>
      <c r="AV571" s="78"/>
      <c r="AW571" s="37"/>
      <c r="AX571" s="77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5"/>
      <c r="BK571" s="75"/>
      <c r="BL571" s="75"/>
      <c r="BM571" s="75"/>
      <c r="BN571" s="75"/>
      <c r="BO571" s="75"/>
      <c r="BP571" s="75"/>
      <c r="BQ571" s="74">
        <f t="shared" si="1024"/>
        <v>0</v>
      </c>
      <c r="BS571" s="40"/>
      <c r="BU571" s="78"/>
      <c r="BV571" s="37"/>
      <c r="BW571" s="77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5"/>
      <c r="CJ571" s="75"/>
      <c r="CK571" s="75"/>
      <c r="CL571" s="75"/>
      <c r="CM571" s="75"/>
      <c r="CN571" s="75"/>
      <c r="CO571" s="75"/>
      <c r="CP571" s="74">
        <f t="shared" si="1025"/>
        <v>0</v>
      </c>
      <c r="CR571" s="40"/>
      <c r="CT571" s="78"/>
      <c r="CU571" s="37"/>
      <c r="CV571" s="77"/>
      <c r="CW571" s="76"/>
      <c r="CX571" s="76"/>
      <c r="CY571" s="76"/>
      <c r="CZ571" s="76"/>
      <c r="DA571" s="76"/>
      <c r="DB571" s="76"/>
      <c r="DC571" s="76"/>
      <c r="DD571" s="76"/>
      <c r="DE571" s="76"/>
      <c r="DF571" s="76"/>
      <c r="DG571" s="76"/>
      <c r="DH571" s="75"/>
      <c r="DI571" s="75"/>
      <c r="DJ571" s="75"/>
      <c r="DK571" s="75"/>
      <c r="DL571" s="75"/>
      <c r="DM571" s="75"/>
      <c r="DN571" s="75"/>
      <c r="DO571" s="74">
        <f t="shared" si="1026"/>
        <v>0</v>
      </c>
      <c r="DQ571" s="40"/>
      <c r="DS571" s="78"/>
      <c r="DT571" s="37"/>
      <c r="DU571" s="77"/>
      <c r="DV571" s="76"/>
      <c r="DW571" s="76"/>
      <c r="DX571" s="76"/>
      <c r="DY571" s="76"/>
      <c r="DZ571" s="76"/>
      <c r="EA571" s="76"/>
      <c r="EB571" s="76"/>
      <c r="EC571" s="76"/>
      <c r="ED571" s="76"/>
      <c r="EE571" s="76"/>
      <c r="EF571" s="76"/>
      <c r="EG571" s="75"/>
      <c r="EH571" s="75"/>
      <c r="EI571" s="75"/>
      <c r="EJ571" s="75"/>
      <c r="EK571" s="75"/>
      <c r="EL571" s="75"/>
      <c r="EM571" s="75"/>
      <c r="EN571" s="74">
        <f t="shared" si="1027"/>
        <v>0</v>
      </c>
      <c r="EP571" s="40"/>
      <c r="ER571" s="78"/>
      <c r="ES571" s="37"/>
      <c r="ET571" s="77"/>
      <c r="EU571" s="76"/>
      <c r="EV571" s="76"/>
      <c r="EW571" s="76"/>
      <c r="EX571" s="76"/>
      <c r="EY571" s="76"/>
      <c r="EZ571" s="76"/>
      <c r="FA571" s="76"/>
      <c r="FB571" s="76"/>
      <c r="FC571" s="76"/>
      <c r="FD571" s="76"/>
      <c r="FE571" s="76"/>
      <c r="FF571" s="76"/>
      <c r="FG571" s="76"/>
      <c r="FH571" s="75"/>
      <c r="FI571" s="75"/>
      <c r="FJ571" s="75"/>
      <c r="FK571" s="75"/>
      <c r="FL571" s="75"/>
      <c r="FM571" s="74">
        <f t="shared" si="1028"/>
        <v>0</v>
      </c>
      <c r="FO571" s="40"/>
      <c r="FQ571" s="78"/>
      <c r="FR571" s="37"/>
      <c r="FS571" s="77"/>
      <c r="FT571" s="76"/>
      <c r="FU571" s="76"/>
      <c r="FV571" s="76"/>
      <c r="FW571" s="76"/>
      <c r="FX571" s="76"/>
      <c r="FY571" s="76"/>
      <c r="FZ571" s="76"/>
      <c r="GA571" s="76"/>
      <c r="GB571" s="76"/>
      <c r="GC571" s="76"/>
      <c r="GD571" s="76"/>
      <c r="GE571" s="76"/>
      <c r="GF571" s="76"/>
      <c r="GG571" s="75"/>
      <c r="GH571" s="75"/>
      <c r="GI571" s="75"/>
      <c r="GJ571" s="75"/>
      <c r="GK571" s="75"/>
      <c r="GL571" s="74">
        <f t="shared" si="1029"/>
        <v>0</v>
      </c>
      <c r="GN571" s="40"/>
      <c r="GP571" s="78"/>
      <c r="GQ571" s="37"/>
      <c r="GR571" s="77"/>
      <c r="GS571" s="76"/>
      <c r="GT571" s="76"/>
      <c r="GU571" s="76"/>
      <c r="GV571" s="76"/>
      <c r="GW571" s="76"/>
      <c r="GX571" s="76"/>
      <c r="GY571" s="76"/>
      <c r="GZ571" s="76"/>
      <c r="HA571" s="76"/>
      <c r="HB571" s="76"/>
      <c r="HC571" s="76"/>
      <c r="HD571" s="76"/>
      <c r="HE571" s="76"/>
      <c r="HF571" s="75"/>
      <c r="HG571" s="75"/>
      <c r="HH571" s="75"/>
      <c r="HI571" s="75"/>
      <c r="HJ571" s="75"/>
      <c r="HK571" s="74">
        <f t="shared" si="1030"/>
        <v>0</v>
      </c>
      <c r="HM571" s="40"/>
      <c r="HO571" s="78"/>
      <c r="HP571" s="37"/>
      <c r="HQ571" s="77"/>
      <c r="HR571" s="76"/>
      <c r="HS571" s="76"/>
      <c r="HT571" s="76"/>
      <c r="HU571" s="76"/>
      <c r="HV571" s="76"/>
      <c r="HW571" s="76"/>
      <c r="HX571" s="76"/>
      <c r="HY571" s="76"/>
      <c r="HZ571" s="76"/>
      <c r="IA571" s="76"/>
      <c r="IB571" s="76"/>
      <c r="IC571" s="76"/>
      <c r="ID571" s="76"/>
      <c r="IE571" s="75"/>
      <c r="IF571" s="75"/>
      <c r="IG571" s="75"/>
      <c r="IH571" s="75"/>
      <c r="II571" s="75"/>
      <c r="IJ571" s="74">
        <f t="shared" si="1031"/>
        <v>0</v>
      </c>
      <c r="IL571" s="40"/>
      <c r="IN571" s="78"/>
      <c r="IO571" s="37"/>
      <c r="IP571" s="77"/>
      <c r="IQ571" s="76"/>
      <c r="IR571" s="76"/>
      <c r="IS571" s="76"/>
      <c r="IT571" s="76"/>
      <c r="IU571" s="76"/>
      <c r="IV571" s="76"/>
      <c r="IW571" s="76"/>
      <c r="IX571" s="75"/>
      <c r="IY571" s="75"/>
      <c r="IZ571" s="75"/>
      <c r="JA571" s="75"/>
      <c r="JB571" s="75"/>
      <c r="JC571" s="75"/>
      <c r="JD571" s="75"/>
      <c r="JE571" s="75"/>
      <c r="JF571" s="75"/>
      <c r="JG571" s="75"/>
      <c r="JH571" s="75"/>
      <c r="JI571" s="74">
        <f t="shared" si="1032"/>
        <v>0</v>
      </c>
      <c r="JK571" s="40"/>
      <c r="JM571" s="78"/>
      <c r="JN571" s="37"/>
      <c r="JO571" s="77"/>
      <c r="JP571" s="76"/>
      <c r="JQ571" s="76"/>
      <c r="JR571" s="76"/>
      <c r="JS571" s="76"/>
      <c r="JT571" s="76"/>
      <c r="JU571" s="76"/>
      <c r="JV571" s="76"/>
      <c r="JW571" s="75"/>
      <c r="JX571" s="75"/>
      <c r="JY571" s="75"/>
      <c r="JZ571" s="75"/>
      <c r="KA571" s="75"/>
      <c r="KB571" s="75"/>
      <c r="KC571" s="75"/>
      <c r="KD571" s="75"/>
      <c r="KE571" s="75"/>
      <c r="KF571" s="75"/>
      <c r="KG571" s="75"/>
      <c r="KH571" s="74">
        <f t="shared" si="1033"/>
        <v>0</v>
      </c>
      <c r="KJ571" s="40"/>
      <c r="KL571" s="78"/>
      <c r="KM571" s="37"/>
      <c r="KN571" s="77"/>
      <c r="KO571" s="76"/>
      <c r="KP571" s="76"/>
      <c r="KQ571" s="76"/>
      <c r="KR571" s="76"/>
      <c r="KS571" s="76"/>
      <c r="KT571" s="76"/>
      <c r="KU571" s="76"/>
      <c r="KV571" s="75"/>
      <c r="KW571" s="75"/>
      <c r="KX571" s="75"/>
      <c r="KY571" s="75"/>
      <c r="KZ571" s="75"/>
      <c r="LA571" s="75"/>
      <c r="LB571" s="75"/>
      <c r="LC571" s="75"/>
      <c r="LD571" s="75"/>
      <c r="LE571" s="75"/>
      <c r="LF571" s="75"/>
      <c r="LG571" s="74">
        <f t="shared" si="1034"/>
        <v>0</v>
      </c>
      <c r="LI571" s="40"/>
      <c r="LK571" s="78"/>
      <c r="LL571" s="37"/>
      <c r="LM571" s="77"/>
      <c r="LN571" s="76"/>
      <c r="LO571" s="76"/>
      <c r="LP571" s="76"/>
      <c r="LQ571" s="76"/>
      <c r="LR571" s="76"/>
      <c r="LS571" s="76"/>
      <c r="LT571" s="76"/>
      <c r="LU571" s="75"/>
      <c r="LV571" s="75"/>
      <c r="LW571" s="75"/>
      <c r="LX571" s="75"/>
      <c r="LY571" s="75"/>
      <c r="LZ571" s="75"/>
      <c r="MA571" s="75"/>
      <c r="MB571" s="75"/>
      <c r="MC571" s="75"/>
      <c r="MD571" s="75"/>
      <c r="ME571" s="75"/>
      <c r="MF571" s="74">
        <f t="shared" si="1035"/>
        <v>0</v>
      </c>
      <c r="MH571" s="40"/>
      <c r="MJ571" s="78"/>
      <c r="MK571" s="37"/>
      <c r="ML571" s="77"/>
      <c r="MM571" s="76"/>
      <c r="MN571" s="76"/>
      <c r="MO571" s="76"/>
      <c r="MP571" s="76"/>
      <c r="MQ571" s="76"/>
      <c r="MR571" s="76"/>
      <c r="MS571" s="76"/>
      <c r="MT571" s="75"/>
      <c r="MU571" s="75"/>
      <c r="MV571" s="75"/>
      <c r="MW571" s="75"/>
      <c r="MX571" s="75"/>
      <c r="MY571" s="75"/>
      <c r="MZ571" s="75"/>
      <c r="NA571" s="75"/>
      <c r="NB571" s="75"/>
      <c r="NC571" s="75"/>
      <c r="ND571" s="75"/>
      <c r="NE571" s="74">
        <f t="shared" si="1036"/>
        <v>0</v>
      </c>
      <c r="NF571" s="41"/>
      <c r="NG571" s="40"/>
      <c r="NI571" s="78"/>
      <c r="NJ571" s="37"/>
      <c r="NK571" s="77"/>
      <c r="NL571" s="76"/>
      <c r="NM571" s="76"/>
      <c r="NN571" s="76"/>
      <c r="NO571" s="76"/>
      <c r="NP571" s="76"/>
      <c r="NQ571" s="76"/>
      <c r="NR571" s="76"/>
      <c r="NS571" s="76"/>
      <c r="NT571" s="76"/>
      <c r="NU571" s="76"/>
      <c r="NV571" s="76"/>
      <c r="NW571" s="76"/>
      <c r="NX571" s="76"/>
      <c r="NY571" s="76"/>
      <c r="NZ571" s="76"/>
      <c r="OA571" s="75"/>
      <c r="OB571" s="76"/>
      <c r="OC571" s="75"/>
      <c r="OD571" s="74">
        <f t="shared" si="1037"/>
        <v>0</v>
      </c>
      <c r="OF571" s="40"/>
      <c r="OH571" s="78"/>
      <c r="OI571" s="37"/>
      <c r="OJ571" s="77"/>
      <c r="OK571" s="76"/>
      <c r="OL571" s="76"/>
      <c r="OM571" s="76"/>
      <c r="ON571" s="76"/>
      <c r="OO571" s="76"/>
      <c r="OP571" s="76"/>
      <c r="OQ571" s="76"/>
      <c r="OR571" s="76"/>
      <c r="OS571" s="76"/>
      <c r="OT571" s="76"/>
      <c r="OU571" s="76"/>
      <c r="OV571" s="76"/>
      <c r="OW571" s="76"/>
      <c r="OX571" s="76"/>
      <c r="OY571" s="76"/>
      <c r="OZ571" s="75"/>
      <c r="PA571" s="76"/>
      <c r="PB571" s="75"/>
      <c r="PC571" s="74">
        <f t="shared" si="1038"/>
        <v>0</v>
      </c>
      <c r="PE571" s="40"/>
      <c r="PG571" s="78"/>
      <c r="PH571" s="37"/>
      <c r="PI571" s="77"/>
      <c r="PJ571" s="76"/>
      <c r="PK571" s="76"/>
      <c r="PL571" s="76"/>
      <c r="PM571" s="76"/>
      <c r="PN571" s="76"/>
      <c r="PO571" s="76"/>
      <c r="PP571" s="76"/>
      <c r="PQ571" s="76"/>
      <c r="PR571" s="76"/>
      <c r="PS571" s="76"/>
      <c r="PT571" s="76"/>
      <c r="PU571" s="76"/>
      <c r="PV571" s="76"/>
      <c r="PW571" s="76"/>
      <c r="PX571" s="76"/>
      <c r="PY571" s="75"/>
      <c r="PZ571" s="76"/>
      <c r="QA571" s="75"/>
      <c r="QB571" s="74">
        <f t="shared" si="1039"/>
        <v>0</v>
      </c>
      <c r="QD571" s="40"/>
      <c r="QF571" s="78"/>
      <c r="QG571" s="37"/>
      <c r="QH571" s="77"/>
      <c r="QI571" s="76"/>
      <c r="QJ571" s="76"/>
      <c r="QK571" s="76"/>
      <c r="QL571" s="76"/>
      <c r="QM571" s="76"/>
      <c r="QN571" s="76"/>
      <c r="QO571" s="76"/>
      <c r="QP571" s="76"/>
      <c r="QQ571" s="76"/>
      <c r="QR571" s="76"/>
      <c r="QS571" s="76"/>
      <c r="QT571" s="76"/>
      <c r="QU571" s="76"/>
      <c r="QV571" s="76"/>
      <c r="QW571" s="76"/>
      <c r="QX571" s="75"/>
      <c r="QY571" s="76"/>
      <c r="QZ571" s="75"/>
      <c r="RA571" s="74">
        <f t="shared" si="1040"/>
        <v>0</v>
      </c>
      <c r="RB571" s="41"/>
      <c r="RC571" s="40"/>
      <c r="RE571" s="78"/>
      <c r="RF571" s="37"/>
      <c r="RG571" s="77"/>
      <c r="RH571" s="76"/>
      <c r="RI571" s="76"/>
      <c r="RJ571" s="76"/>
      <c r="RK571" s="76"/>
      <c r="RL571" s="76"/>
      <c r="RM571" s="76"/>
      <c r="RN571" s="76"/>
      <c r="RO571" s="76"/>
      <c r="RP571" s="76"/>
      <c r="RQ571" s="76"/>
      <c r="RR571" s="76"/>
      <c r="RS571" s="76"/>
      <c r="RT571" s="76"/>
      <c r="RU571" s="76"/>
      <c r="RV571" s="76"/>
      <c r="RW571" s="75"/>
      <c r="RX571" s="76"/>
      <c r="RY571" s="75"/>
      <c r="RZ571" s="74">
        <f t="shared" si="1041"/>
        <v>0</v>
      </c>
      <c r="SA571" s="41"/>
      <c r="SB571" s="40"/>
      <c r="SD571" s="78"/>
      <c r="SE571" s="37"/>
      <c r="SF571" s="77"/>
      <c r="SG571" s="76"/>
      <c r="SH571" s="76"/>
      <c r="SI571" s="76"/>
      <c r="SJ571" s="76"/>
      <c r="SK571" s="76"/>
      <c r="SL571" s="76"/>
      <c r="SM571" s="76"/>
      <c r="SN571" s="76"/>
      <c r="SO571" s="76"/>
      <c r="SP571" s="76"/>
      <c r="SQ571" s="76"/>
      <c r="SR571" s="76"/>
      <c r="SS571" s="76"/>
      <c r="ST571" s="76"/>
      <c r="SU571" s="76"/>
      <c r="SV571" s="75"/>
      <c r="SW571" s="76"/>
      <c r="SX571" s="75"/>
      <c r="SY571" s="74">
        <f t="shared" si="1042"/>
        <v>0</v>
      </c>
      <c r="SZ571" s="41"/>
      <c r="TA571" s="40"/>
      <c r="TC571" s="78"/>
      <c r="TD571" s="37"/>
      <c r="TE571" s="77"/>
      <c r="TF571" s="76"/>
      <c r="TG571" s="76"/>
      <c r="TH571" s="76"/>
      <c r="TI571" s="76"/>
      <c r="TJ571" s="76"/>
      <c r="TK571" s="76"/>
      <c r="TL571" s="76"/>
      <c r="TM571" s="76"/>
      <c r="TN571" s="76"/>
      <c r="TO571" s="76"/>
      <c r="TP571" s="76"/>
      <c r="TQ571" s="76"/>
      <c r="TR571" s="76"/>
      <c r="TS571" s="76"/>
      <c r="TT571" s="76"/>
      <c r="TU571" s="75"/>
      <c r="TV571" s="76"/>
      <c r="TW571" s="75"/>
      <c r="TX571" s="74">
        <f t="shared" si="1043"/>
        <v>0</v>
      </c>
      <c r="TY571" s="41"/>
      <c r="TZ571" s="40"/>
      <c r="UB571" s="78"/>
      <c r="UC571" s="37"/>
      <c r="UD571" s="77"/>
      <c r="UE571" s="76"/>
      <c r="UF571" s="76"/>
      <c r="UG571" s="76"/>
      <c r="UH571" s="76"/>
      <c r="UI571" s="76"/>
      <c r="UJ571" s="76"/>
      <c r="UK571" s="76"/>
      <c r="UL571" s="76"/>
      <c r="UM571" s="76"/>
      <c r="UN571" s="76"/>
      <c r="UO571" s="76"/>
      <c r="UP571" s="76"/>
      <c r="UQ571" s="76"/>
      <c r="UR571" s="76"/>
      <c r="US571" s="76"/>
      <c r="UT571" s="75"/>
      <c r="UU571" s="76"/>
      <c r="UV571" s="75"/>
      <c r="UW571" s="74">
        <f t="shared" si="1044"/>
        <v>0</v>
      </c>
      <c r="UX571" s="41"/>
      <c r="UY571" s="40"/>
      <c r="VA571" s="78"/>
      <c r="VB571" s="37"/>
      <c r="VC571" s="77"/>
      <c r="VD571" s="76"/>
      <c r="VE571" s="76"/>
      <c r="VF571" s="76"/>
      <c r="VG571" s="76"/>
      <c r="VH571" s="76"/>
      <c r="VI571" s="76"/>
      <c r="VJ571" s="76"/>
      <c r="VK571" s="76"/>
      <c r="VL571" s="76"/>
      <c r="VM571" s="76"/>
      <c r="VN571" s="76"/>
      <c r="VO571" s="76"/>
      <c r="VP571" s="76"/>
      <c r="VQ571" s="76"/>
      <c r="VR571" s="76"/>
      <c r="VS571" s="75"/>
      <c r="VT571" s="76"/>
      <c r="VU571" s="75"/>
      <c r="VV571" s="74">
        <f t="shared" si="1045"/>
        <v>0</v>
      </c>
    </row>
    <row r="572" spans="2:594" s="38" customFormat="1" outlineLevel="1">
      <c r="B572" s="88"/>
      <c r="C572" s="89">
        <f>IF(ISERROR(I572+1)=TRUE,I572,IF(I572="","",MAX(C$15:C571)+1))</f>
        <v>403</v>
      </c>
      <c r="D572" s="88">
        <f t="shared" si="999"/>
        <v>1</v>
      </c>
      <c r="E572" s="3"/>
      <c r="G572" s="40"/>
      <c r="I572" s="95">
        <f t="shared" si="1046"/>
        <v>414</v>
      </c>
      <c r="J572" s="94"/>
      <c r="K572" s="93"/>
      <c r="L572" s="93"/>
      <c r="M572" s="93"/>
      <c r="N572" s="93"/>
      <c r="O572" s="92"/>
      <c r="P572" s="91"/>
      <c r="Q572" s="297"/>
      <c r="R572" s="90" t="s">
        <v>141</v>
      </c>
      <c r="S572" s="298"/>
      <c r="U572" s="40"/>
      <c r="W572" s="78"/>
      <c r="X572" s="37"/>
      <c r="Y572" s="77"/>
      <c r="Z572" s="76"/>
      <c r="AA572" s="79"/>
      <c r="AB572" s="76"/>
      <c r="AC572" s="79"/>
      <c r="AD572" s="76"/>
      <c r="AE572" s="76"/>
      <c r="AF572" s="76"/>
      <c r="AG572" s="76"/>
      <c r="AH572" s="76"/>
      <c r="AI572" s="76"/>
      <c r="AJ572" s="76"/>
      <c r="AK572" s="75"/>
      <c r="AL572" s="75"/>
      <c r="AM572" s="75"/>
      <c r="AN572" s="75"/>
      <c r="AO572" s="75"/>
      <c r="AP572" s="75"/>
      <c r="AQ572" s="75"/>
      <c r="AR572" s="74">
        <f t="shared" si="1023"/>
        <v>0</v>
      </c>
      <c r="AT572" s="40"/>
      <c r="AV572" s="78"/>
      <c r="AW572" s="37"/>
      <c r="AX572" s="77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5"/>
      <c r="BK572" s="75"/>
      <c r="BL572" s="75"/>
      <c r="BM572" s="75"/>
      <c r="BN572" s="75"/>
      <c r="BO572" s="75"/>
      <c r="BP572" s="75"/>
      <c r="BQ572" s="74">
        <f t="shared" si="1024"/>
        <v>0</v>
      </c>
      <c r="BS572" s="40"/>
      <c r="BU572" s="78"/>
      <c r="BV572" s="37"/>
      <c r="BW572" s="77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5"/>
      <c r="CJ572" s="75"/>
      <c r="CK572" s="75"/>
      <c r="CL572" s="75"/>
      <c r="CM572" s="75"/>
      <c r="CN572" s="75"/>
      <c r="CO572" s="75"/>
      <c r="CP572" s="74">
        <f t="shared" si="1025"/>
        <v>0</v>
      </c>
      <c r="CR572" s="40"/>
      <c r="CT572" s="78"/>
      <c r="CU572" s="37"/>
      <c r="CV572" s="77"/>
      <c r="CW572" s="76"/>
      <c r="CX572" s="76"/>
      <c r="CY572" s="76"/>
      <c r="CZ572" s="76"/>
      <c r="DA572" s="76"/>
      <c r="DB572" s="76"/>
      <c r="DC572" s="76"/>
      <c r="DD572" s="76"/>
      <c r="DE572" s="76"/>
      <c r="DF572" s="76"/>
      <c r="DG572" s="76"/>
      <c r="DH572" s="75"/>
      <c r="DI572" s="75"/>
      <c r="DJ572" s="75"/>
      <c r="DK572" s="75"/>
      <c r="DL572" s="75"/>
      <c r="DM572" s="75"/>
      <c r="DN572" s="75"/>
      <c r="DO572" s="74">
        <f t="shared" si="1026"/>
        <v>0</v>
      </c>
      <c r="DQ572" s="40"/>
      <c r="DS572" s="78"/>
      <c r="DT572" s="37"/>
      <c r="DU572" s="77"/>
      <c r="DV572" s="76"/>
      <c r="DW572" s="76"/>
      <c r="DX572" s="76"/>
      <c r="DY572" s="76"/>
      <c r="DZ572" s="76"/>
      <c r="EA572" s="76"/>
      <c r="EB572" s="76"/>
      <c r="EC572" s="76"/>
      <c r="ED572" s="76"/>
      <c r="EE572" s="76"/>
      <c r="EF572" s="76"/>
      <c r="EG572" s="75"/>
      <c r="EH572" s="75"/>
      <c r="EI572" s="75"/>
      <c r="EJ572" s="75"/>
      <c r="EK572" s="75"/>
      <c r="EL572" s="75"/>
      <c r="EM572" s="75"/>
      <c r="EN572" s="74">
        <f t="shared" si="1027"/>
        <v>0</v>
      </c>
      <c r="EP572" s="40"/>
      <c r="ER572" s="78"/>
      <c r="ES572" s="37"/>
      <c r="ET572" s="77"/>
      <c r="EU572" s="76"/>
      <c r="EV572" s="76"/>
      <c r="EW572" s="76"/>
      <c r="EX572" s="76"/>
      <c r="EY572" s="76"/>
      <c r="EZ572" s="76"/>
      <c r="FA572" s="76"/>
      <c r="FB572" s="76"/>
      <c r="FC572" s="76"/>
      <c r="FD572" s="76"/>
      <c r="FE572" s="76"/>
      <c r="FF572" s="76"/>
      <c r="FG572" s="76"/>
      <c r="FH572" s="75"/>
      <c r="FI572" s="75"/>
      <c r="FJ572" s="75"/>
      <c r="FK572" s="75"/>
      <c r="FL572" s="75"/>
      <c r="FM572" s="74">
        <f t="shared" si="1028"/>
        <v>0</v>
      </c>
      <c r="FO572" s="40"/>
      <c r="FQ572" s="78"/>
      <c r="FR572" s="37"/>
      <c r="FS572" s="77"/>
      <c r="FT572" s="76"/>
      <c r="FU572" s="76"/>
      <c r="FV572" s="76"/>
      <c r="FW572" s="76"/>
      <c r="FX572" s="76"/>
      <c r="FY572" s="76"/>
      <c r="FZ572" s="76"/>
      <c r="GA572" s="76"/>
      <c r="GB572" s="76"/>
      <c r="GC572" s="76"/>
      <c r="GD572" s="76"/>
      <c r="GE572" s="76"/>
      <c r="GF572" s="76"/>
      <c r="GG572" s="75"/>
      <c r="GH572" s="75"/>
      <c r="GI572" s="75"/>
      <c r="GJ572" s="75"/>
      <c r="GK572" s="75"/>
      <c r="GL572" s="74">
        <f t="shared" si="1029"/>
        <v>0</v>
      </c>
      <c r="GN572" s="40"/>
      <c r="GP572" s="78"/>
      <c r="GQ572" s="37"/>
      <c r="GR572" s="77"/>
      <c r="GS572" s="76"/>
      <c r="GT572" s="76"/>
      <c r="GU572" s="76"/>
      <c r="GV572" s="76"/>
      <c r="GW572" s="76"/>
      <c r="GX572" s="76"/>
      <c r="GY572" s="76"/>
      <c r="GZ572" s="76"/>
      <c r="HA572" s="76"/>
      <c r="HB572" s="76"/>
      <c r="HC572" s="76"/>
      <c r="HD572" s="76"/>
      <c r="HE572" s="76"/>
      <c r="HF572" s="75"/>
      <c r="HG572" s="75"/>
      <c r="HH572" s="75"/>
      <c r="HI572" s="75"/>
      <c r="HJ572" s="75"/>
      <c r="HK572" s="74">
        <f t="shared" si="1030"/>
        <v>0</v>
      </c>
      <c r="HM572" s="40"/>
      <c r="HO572" s="78"/>
      <c r="HP572" s="37"/>
      <c r="HQ572" s="77"/>
      <c r="HR572" s="76"/>
      <c r="HS572" s="76"/>
      <c r="HT572" s="76"/>
      <c r="HU572" s="76"/>
      <c r="HV572" s="76"/>
      <c r="HW572" s="76"/>
      <c r="HX572" s="76"/>
      <c r="HY572" s="76"/>
      <c r="HZ572" s="76"/>
      <c r="IA572" s="76"/>
      <c r="IB572" s="76"/>
      <c r="IC572" s="76"/>
      <c r="ID572" s="76"/>
      <c r="IE572" s="75"/>
      <c r="IF572" s="75"/>
      <c r="IG572" s="75"/>
      <c r="IH572" s="75"/>
      <c r="II572" s="75"/>
      <c r="IJ572" s="74">
        <f t="shared" si="1031"/>
        <v>0</v>
      </c>
      <c r="IL572" s="40"/>
      <c r="IN572" s="78"/>
      <c r="IO572" s="37"/>
      <c r="IP572" s="77"/>
      <c r="IQ572" s="76"/>
      <c r="IR572" s="76"/>
      <c r="IS572" s="76"/>
      <c r="IT572" s="76"/>
      <c r="IU572" s="76"/>
      <c r="IV572" s="76"/>
      <c r="IW572" s="76"/>
      <c r="IX572" s="75"/>
      <c r="IY572" s="75"/>
      <c r="IZ572" s="75"/>
      <c r="JA572" s="75"/>
      <c r="JB572" s="75"/>
      <c r="JC572" s="75"/>
      <c r="JD572" s="75"/>
      <c r="JE572" s="75"/>
      <c r="JF572" s="75"/>
      <c r="JG572" s="75"/>
      <c r="JH572" s="75"/>
      <c r="JI572" s="74">
        <f t="shared" si="1032"/>
        <v>0</v>
      </c>
      <c r="JK572" s="40"/>
      <c r="JM572" s="78"/>
      <c r="JN572" s="37"/>
      <c r="JO572" s="77"/>
      <c r="JP572" s="76"/>
      <c r="JQ572" s="76"/>
      <c r="JR572" s="76"/>
      <c r="JS572" s="76"/>
      <c r="JT572" s="76"/>
      <c r="JU572" s="76"/>
      <c r="JV572" s="76"/>
      <c r="JW572" s="75"/>
      <c r="JX572" s="75"/>
      <c r="JY572" s="75"/>
      <c r="JZ572" s="75"/>
      <c r="KA572" s="75"/>
      <c r="KB572" s="75"/>
      <c r="KC572" s="75"/>
      <c r="KD572" s="75"/>
      <c r="KE572" s="75"/>
      <c r="KF572" s="75"/>
      <c r="KG572" s="75"/>
      <c r="KH572" s="74">
        <f t="shared" si="1033"/>
        <v>0</v>
      </c>
      <c r="KJ572" s="40"/>
      <c r="KL572" s="78"/>
      <c r="KM572" s="37"/>
      <c r="KN572" s="77"/>
      <c r="KO572" s="76"/>
      <c r="KP572" s="76"/>
      <c r="KQ572" s="76"/>
      <c r="KR572" s="76"/>
      <c r="KS572" s="76"/>
      <c r="KT572" s="76"/>
      <c r="KU572" s="76"/>
      <c r="KV572" s="75"/>
      <c r="KW572" s="75"/>
      <c r="KX572" s="75"/>
      <c r="KY572" s="75"/>
      <c r="KZ572" s="75"/>
      <c r="LA572" s="75"/>
      <c r="LB572" s="75"/>
      <c r="LC572" s="75"/>
      <c r="LD572" s="75"/>
      <c r="LE572" s="75"/>
      <c r="LF572" s="75"/>
      <c r="LG572" s="74">
        <f t="shared" si="1034"/>
        <v>0</v>
      </c>
      <c r="LI572" s="40"/>
      <c r="LK572" s="78"/>
      <c r="LL572" s="37"/>
      <c r="LM572" s="77"/>
      <c r="LN572" s="76"/>
      <c r="LO572" s="76"/>
      <c r="LP572" s="76"/>
      <c r="LQ572" s="76"/>
      <c r="LR572" s="76"/>
      <c r="LS572" s="76"/>
      <c r="LT572" s="76"/>
      <c r="LU572" s="75"/>
      <c r="LV572" s="75"/>
      <c r="LW572" s="75"/>
      <c r="LX572" s="75"/>
      <c r="LY572" s="75"/>
      <c r="LZ572" s="75"/>
      <c r="MA572" s="75"/>
      <c r="MB572" s="75"/>
      <c r="MC572" s="75"/>
      <c r="MD572" s="75"/>
      <c r="ME572" s="75"/>
      <c r="MF572" s="74">
        <f t="shared" si="1035"/>
        <v>0</v>
      </c>
      <c r="MH572" s="40"/>
      <c r="MJ572" s="78"/>
      <c r="MK572" s="37"/>
      <c r="ML572" s="77"/>
      <c r="MM572" s="76"/>
      <c r="MN572" s="76"/>
      <c r="MO572" s="76"/>
      <c r="MP572" s="76"/>
      <c r="MQ572" s="76"/>
      <c r="MR572" s="76"/>
      <c r="MS572" s="76"/>
      <c r="MT572" s="75"/>
      <c r="MU572" s="75"/>
      <c r="MV572" s="75"/>
      <c r="MW572" s="75"/>
      <c r="MX572" s="75"/>
      <c r="MY572" s="75"/>
      <c r="MZ572" s="75"/>
      <c r="NA572" s="75"/>
      <c r="NB572" s="75"/>
      <c r="NC572" s="75"/>
      <c r="ND572" s="75"/>
      <c r="NE572" s="74">
        <f t="shared" si="1036"/>
        <v>0</v>
      </c>
      <c r="NF572" s="41"/>
      <c r="NG572" s="40"/>
      <c r="NI572" s="78"/>
      <c r="NJ572" s="37"/>
      <c r="NK572" s="77"/>
      <c r="NL572" s="76"/>
      <c r="NM572" s="76"/>
      <c r="NN572" s="76"/>
      <c r="NO572" s="76"/>
      <c r="NP572" s="76"/>
      <c r="NQ572" s="76"/>
      <c r="NR572" s="76"/>
      <c r="NS572" s="76"/>
      <c r="NT572" s="76"/>
      <c r="NU572" s="76"/>
      <c r="NV572" s="76"/>
      <c r="NW572" s="76"/>
      <c r="NX572" s="76"/>
      <c r="NY572" s="76"/>
      <c r="NZ572" s="76"/>
      <c r="OA572" s="75"/>
      <c r="OB572" s="76"/>
      <c r="OC572" s="75"/>
      <c r="OD572" s="74">
        <f t="shared" si="1037"/>
        <v>0</v>
      </c>
      <c r="OF572" s="40"/>
      <c r="OH572" s="78"/>
      <c r="OI572" s="37"/>
      <c r="OJ572" s="77"/>
      <c r="OK572" s="76"/>
      <c r="OL572" s="76"/>
      <c r="OM572" s="76"/>
      <c r="ON572" s="76"/>
      <c r="OO572" s="76"/>
      <c r="OP572" s="76"/>
      <c r="OQ572" s="76"/>
      <c r="OR572" s="76"/>
      <c r="OS572" s="76"/>
      <c r="OT572" s="76"/>
      <c r="OU572" s="76"/>
      <c r="OV572" s="76"/>
      <c r="OW572" s="76"/>
      <c r="OX572" s="76"/>
      <c r="OY572" s="76"/>
      <c r="OZ572" s="75"/>
      <c r="PA572" s="76"/>
      <c r="PB572" s="75"/>
      <c r="PC572" s="74">
        <f t="shared" si="1038"/>
        <v>0</v>
      </c>
      <c r="PE572" s="40"/>
      <c r="PG572" s="78"/>
      <c r="PH572" s="37"/>
      <c r="PI572" s="77"/>
      <c r="PJ572" s="76"/>
      <c r="PK572" s="76"/>
      <c r="PL572" s="76"/>
      <c r="PM572" s="76"/>
      <c r="PN572" s="76"/>
      <c r="PO572" s="76"/>
      <c r="PP572" s="76"/>
      <c r="PQ572" s="76"/>
      <c r="PR572" s="76"/>
      <c r="PS572" s="76"/>
      <c r="PT572" s="76"/>
      <c r="PU572" s="76"/>
      <c r="PV572" s="76"/>
      <c r="PW572" s="76"/>
      <c r="PX572" s="76"/>
      <c r="PY572" s="75"/>
      <c r="PZ572" s="76"/>
      <c r="QA572" s="75"/>
      <c r="QB572" s="74">
        <f t="shared" si="1039"/>
        <v>0</v>
      </c>
      <c r="QD572" s="40"/>
      <c r="QF572" s="78"/>
      <c r="QG572" s="37"/>
      <c r="QH572" s="77"/>
      <c r="QI572" s="76"/>
      <c r="QJ572" s="76"/>
      <c r="QK572" s="76"/>
      <c r="QL572" s="76"/>
      <c r="QM572" s="76"/>
      <c r="QN572" s="76"/>
      <c r="QO572" s="76"/>
      <c r="QP572" s="76"/>
      <c r="QQ572" s="76"/>
      <c r="QR572" s="76"/>
      <c r="QS572" s="76"/>
      <c r="QT572" s="76"/>
      <c r="QU572" s="76"/>
      <c r="QV572" s="76"/>
      <c r="QW572" s="76"/>
      <c r="QX572" s="75"/>
      <c r="QY572" s="76"/>
      <c r="QZ572" s="75"/>
      <c r="RA572" s="74">
        <f t="shared" si="1040"/>
        <v>0</v>
      </c>
      <c r="RB572" s="41"/>
      <c r="RC572" s="40"/>
      <c r="RE572" s="78"/>
      <c r="RF572" s="37"/>
      <c r="RG572" s="77"/>
      <c r="RH572" s="76"/>
      <c r="RI572" s="76"/>
      <c r="RJ572" s="76"/>
      <c r="RK572" s="76"/>
      <c r="RL572" s="76"/>
      <c r="RM572" s="76"/>
      <c r="RN572" s="76"/>
      <c r="RO572" s="76"/>
      <c r="RP572" s="76"/>
      <c r="RQ572" s="76"/>
      <c r="RR572" s="76"/>
      <c r="RS572" s="76"/>
      <c r="RT572" s="76"/>
      <c r="RU572" s="76"/>
      <c r="RV572" s="76"/>
      <c r="RW572" s="75"/>
      <c r="RX572" s="76"/>
      <c r="RY572" s="75"/>
      <c r="RZ572" s="74">
        <f t="shared" si="1041"/>
        <v>0</v>
      </c>
      <c r="SA572" s="41"/>
      <c r="SB572" s="40"/>
      <c r="SD572" s="78"/>
      <c r="SE572" s="37"/>
      <c r="SF572" s="77"/>
      <c r="SG572" s="76"/>
      <c r="SH572" s="76"/>
      <c r="SI572" s="76"/>
      <c r="SJ572" s="76"/>
      <c r="SK572" s="76"/>
      <c r="SL572" s="76"/>
      <c r="SM572" s="76"/>
      <c r="SN572" s="76"/>
      <c r="SO572" s="76"/>
      <c r="SP572" s="76"/>
      <c r="SQ572" s="76"/>
      <c r="SR572" s="76"/>
      <c r="SS572" s="76"/>
      <c r="ST572" s="76"/>
      <c r="SU572" s="76"/>
      <c r="SV572" s="75"/>
      <c r="SW572" s="76"/>
      <c r="SX572" s="75"/>
      <c r="SY572" s="74">
        <f t="shared" si="1042"/>
        <v>0</v>
      </c>
      <c r="SZ572" s="41"/>
      <c r="TA572" s="40"/>
      <c r="TC572" s="78"/>
      <c r="TD572" s="37"/>
      <c r="TE572" s="77"/>
      <c r="TF572" s="76"/>
      <c r="TG572" s="76"/>
      <c r="TH572" s="76"/>
      <c r="TI572" s="76"/>
      <c r="TJ572" s="76"/>
      <c r="TK572" s="76"/>
      <c r="TL572" s="76"/>
      <c r="TM572" s="76"/>
      <c r="TN572" s="76"/>
      <c r="TO572" s="76"/>
      <c r="TP572" s="76"/>
      <c r="TQ572" s="76"/>
      <c r="TR572" s="76"/>
      <c r="TS572" s="76"/>
      <c r="TT572" s="76"/>
      <c r="TU572" s="75"/>
      <c r="TV572" s="76"/>
      <c r="TW572" s="75"/>
      <c r="TX572" s="74">
        <f t="shared" si="1043"/>
        <v>0</v>
      </c>
      <c r="TY572" s="41"/>
      <c r="TZ572" s="40"/>
      <c r="UB572" s="78"/>
      <c r="UC572" s="37"/>
      <c r="UD572" s="77"/>
      <c r="UE572" s="76"/>
      <c r="UF572" s="76"/>
      <c r="UG572" s="76"/>
      <c r="UH572" s="76"/>
      <c r="UI572" s="76"/>
      <c r="UJ572" s="76"/>
      <c r="UK572" s="76"/>
      <c r="UL572" s="76"/>
      <c r="UM572" s="76"/>
      <c r="UN572" s="76"/>
      <c r="UO572" s="76"/>
      <c r="UP572" s="76"/>
      <c r="UQ572" s="76"/>
      <c r="UR572" s="76"/>
      <c r="US572" s="76"/>
      <c r="UT572" s="75"/>
      <c r="UU572" s="76"/>
      <c r="UV572" s="75"/>
      <c r="UW572" s="74">
        <f t="shared" si="1044"/>
        <v>0</v>
      </c>
      <c r="UX572" s="41"/>
      <c r="UY572" s="40"/>
      <c r="VA572" s="78"/>
      <c r="VB572" s="37"/>
      <c r="VC572" s="77"/>
      <c r="VD572" s="76"/>
      <c r="VE572" s="76"/>
      <c r="VF572" s="76"/>
      <c r="VG572" s="76"/>
      <c r="VH572" s="76"/>
      <c r="VI572" s="76"/>
      <c r="VJ572" s="76"/>
      <c r="VK572" s="76"/>
      <c r="VL572" s="76"/>
      <c r="VM572" s="76"/>
      <c r="VN572" s="76"/>
      <c r="VO572" s="76"/>
      <c r="VP572" s="76"/>
      <c r="VQ572" s="76"/>
      <c r="VR572" s="76"/>
      <c r="VS572" s="75"/>
      <c r="VT572" s="76"/>
      <c r="VU572" s="75"/>
      <c r="VV572" s="74">
        <f t="shared" si="1045"/>
        <v>0</v>
      </c>
    </row>
    <row r="573" spans="2:594" s="38" customFormat="1" outlineLevel="1">
      <c r="B573" s="88"/>
      <c r="C573" s="89">
        <f>IF(ISERROR(I573+1)=TRUE,I573,IF(I573="","",MAX(C$15:C572)+1))</f>
        <v>404</v>
      </c>
      <c r="D573" s="88">
        <f t="shared" si="999"/>
        <v>1</v>
      </c>
      <c r="E573" s="3"/>
      <c r="G573" s="40"/>
      <c r="I573" s="95">
        <f t="shared" si="1046"/>
        <v>415</v>
      </c>
      <c r="J573" s="94"/>
      <c r="K573" s="93"/>
      <c r="L573" s="93"/>
      <c r="M573" s="93"/>
      <c r="N573" s="93"/>
      <c r="O573" s="92"/>
      <c r="P573" s="91"/>
      <c r="Q573" s="297"/>
      <c r="R573" s="90" t="s">
        <v>141</v>
      </c>
      <c r="S573" s="298"/>
      <c r="U573" s="40"/>
      <c r="W573" s="78"/>
      <c r="X573" s="37"/>
      <c r="Y573" s="77"/>
      <c r="Z573" s="76"/>
      <c r="AA573" s="79"/>
      <c r="AB573" s="76"/>
      <c r="AC573" s="79"/>
      <c r="AD573" s="76"/>
      <c r="AE573" s="76"/>
      <c r="AF573" s="76"/>
      <c r="AG573" s="76"/>
      <c r="AH573" s="76"/>
      <c r="AI573" s="76"/>
      <c r="AJ573" s="76"/>
      <c r="AK573" s="75"/>
      <c r="AL573" s="75"/>
      <c r="AM573" s="75"/>
      <c r="AN573" s="75"/>
      <c r="AO573" s="75"/>
      <c r="AP573" s="75"/>
      <c r="AQ573" s="75"/>
      <c r="AR573" s="74">
        <f t="shared" si="1023"/>
        <v>0</v>
      </c>
      <c r="AT573" s="40"/>
      <c r="AV573" s="78"/>
      <c r="AW573" s="37"/>
      <c r="AX573" s="77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5"/>
      <c r="BK573" s="75"/>
      <c r="BL573" s="75"/>
      <c r="BM573" s="75"/>
      <c r="BN573" s="75"/>
      <c r="BO573" s="75"/>
      <c r="BP573" s="75"/>
      <c r="BQ573" s="74">
        <f t="shared" si="1024"/>
        <v>0</v>
      </c>
      <c r="BS573" s="40"/>
      <c r="BU573" s="78"/>
      <c r="BV573" s="37"/>
      <c r="BW573" s="77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5"/>
      <c r="CJ573" s="75"/>
      <c r="CK573" s="75"/>
      <c r="CL573" s="75"/>
      <c r="CM573" s="75"/>
      <c r="CN573" s="75"/>
      <c r="CO573" s="75"/>
      <c r="CP573" s="74">
        <f t="shared" si="1025"/>
        <v>0</v>
      </c>
      <c r="CR573" s="40"/>
      <c r="CT573" s="78"/>
      <c r="CU573" s="37"/>
      <c r="CV573" s="77"/>
      <c r="CW573" s="76"/>
      <c r="CX573" s="76"/>
      <c r="CY573" s="76"/>
      <c r="CZ573" s="76"/>
      <c r="DA573" s="76"/>
      <c r="DB573" s="76"/>
      <c r="DC573" s="76"/>
      <c r="DD573" s="76"/>
      <c r="DE573" s="76"/>
      <c r="DF573" s="76"/>
      <c r="DG573" s="76"/>
      <c r="DH573" s="75"/>
      <c r="DI573" s="75"/>
      <c r="DJ573" s="75"/>
      <c r="DK573" s="75"/>
      <c r="DL573" s="75"/>
      <c r="DM573" s="75"/>
      <c r="DN573" s="75"/>
      <c r="DO573" s="74">
        <f t="shared" si="1026"/>
        <v>0</v>
      </c>
      <c r="DQ573" s="40"/>
      <c r="DS573" s="78"/>
      <c r="DT573" s="37"/>
      <c r="DU573" s="77"/>
      <c r="DV573" s="76"/>
      <c r="DW573" s="76"/>
      <c r="DX573" s="76"/>
      <c r="DY573" s="76"/>
      <c r="DZ573" s="76"/>
      <c r="EA573" s="76"/>
      <c r="EB573" s="76"/>
      <c r="EC573" s="76"/>
      <c r="ED573" s="76"/>
      <c r="EE573" s="76"/>
      <c r="EF573" s="76"/>
      <c r="EG573" s="75"/>
      <c r="EH573" s="75"/>
      <c r="EI573" s="75"/>
      <c r="EJ573" s="75"/>
      <c r="EK573" s="75"/>
      <c r="EL573" s="75"/>
      <c r="EM573" s="75"/>
      <c r="EN573" s="74">
        <f t="shared" si="1027"/>
        <v>0</v>
      </c>
      <c r="EP573" s="40"/>
      <c r="ER573" s="78"/>
      <c r="ES573" s="37"/>
      <c r="ET573" s="77"/>
      <c r="EU573" s="76"/>
      <c r="EV573" s="76"/>
      <c r="EW573" s="76"/>
      <c r="EX573" s="76"/>
      <c r="EY573" s="76"/>
      <c r="EZ573" s="76"/>
      <c r="FA573" s="76"/>
      <c r="FB573" s="76"/>
      <c r="FC573" s="76"/>
      <c r="FD573" s="76"/>
      <c r="FE573" s="76"/>
      <c r="FF573" s="76"/>
      <c r="FG573" s="76"/>
      <c r="FH573" s="75"/>
      <c r="FI573" s="75"/>
      <c r="FJ573" s="75"/>
      <c r="FK573" s="75"/>
      <c r="FL573" s="75"/>
      <c r="FM573" s="74">
        <f t="shared" si="1028"/>
        <v>0</v>
      </c>
      <c r="FO573" s="40"/>
      <c r="FQ573" s="78"/>
      <c r="FR573" s="37"/>
      <c r="FS573" s="77"/>
      <c r="FT573" s="76"/>
      <c r="FU573" s="76"/>
      <c r="FV573" s="76"/>
      <c r="FW573" s="76"/>
      <c r="FX573" s="76"/>
      <c r="FY573" s="76"/>
      <c r="FZ573" s="76"/>
      <c r="GA573" s="76"/>
      <c r="GB573" s="76"/>
      <c r="GC573" s="76"/>
      <c r="GD573" s="76"/>
      <c r="GE573" s="76"/>
      <c r="GF573" s="76"/>
      <c r="GG573" s="75"/>
      <c r="GH573" s="75"/>
      <c r="GI573" s="75"/>
      <c r="GJ573" s="75"/>
      <c r="GK573" s="75"/>
      <c r="GL573" s="74">
        <f t="shared" si="1029"/>
        <v>0</v>
      </c>
      <c r="GN573" s="40"/>
      <c r="GP573" s="78"/>
      <c r="GQ573" s="37"/>
      <c r="GR573" s="77"/>
      <c r="GS573" s="76"/>
      <c r="GT573" s="76"/>
      <c r="GU573" s="76"/>
      <c r="GV573" s="76"/>
      <c r="GW573" s="76"/>
      <c r="GX573" s="76"/>
      <c r="GY573" s="76"/>
      <c r="GZ573" s="76"/>
      <c r="HA573" s="76"/>
      <c r="HB573" s="76"/>
      <c r="HC573" s="76"/>
      <c r="HD573" s="76"/>
      <c r="HE573" s="76"/>
      <c r="HF573" s="75"/>
      <c r="HG573" s="75"/>
      <c r="HH573" s="75"/>
      <c r="HI573" s="75"/>
      <c r="HJ573" s="75"/>
      <c r="HK573" s="74">
        <f t="shared" si="1030"/>
        <v>0</v>
      </c>
      <c r="HM573" s="40"/>
      <c r="HO573" s="78"/>
      <c r="HP573" s="37"/>
      <c r="HQ573" s="77"/>
      <c r="HR573" s="76"/>
      <c r="HS573" s="76"/>
      <c r="HT573" s="76"/>
      <c r="HU573" s="76"/>
      <c r="HV573" s="76"/>
      <c r="HW573" s="76"/>
      <c r="HX573" s="76"/>
      <c r="HY573" s="76"/>
      <c r="HZ573" s="76"/>
      <c r="IA573" s="76"/>
      <c r="IB573" s="76"/>
      <c r="IC573" s="76"/>
      <c r="ID573" s="76"/>
      <c r="IE573" s="75"/>
      <c r="IF573" s="75"/>
      <c r="IG573" s="75"/>
      <c r="IH573" s="75"/>
      <c r="II573" s="75"/>
      <c r="IJ573" s="74">
        <f t="shared" si="1031"/>
        <v>0</v>
      </c>
      <c r="IL573" s="40"/>
      <c r="IN573" s="78"/>
      <c r="IO573" s="37"/>
      <c r="IP573" s="77"/>
      <c r="IQ573" s="76"/>
      <c r="IR573" s="76"/>
      <c r="IS573" s="76"/>
      <c r="IT573" s="76"/>
      <c r="IU573" s="76"/>
      <c r="IV573" s="76"/>
      <c r="IW573" s="76"/>
      <c r="IX573" s="75"/>
      <c r="IY573" s="75"/>
      <c r="IZ573" s="75"/>
      <c r="JA573" s="75"/>
      <c r="JB573" s="75"/>
      <c r="JC573" s="75"/>
      <c r="JD573" s="75"/>
      <c r="JE573" s="75"/>
      <c r="JF573" s="75"/>
      <c r="JG573" s="75"/>
      <c r="JH573" s="75"/>
      <c r="JI573" s="74">
        <f t="shared" si="1032"/>
        <v>0</v>
      </c>
      <c r="JK573" s="40"/>
      <c r="JM573" s="78"/>
      <c r="JN573" s="37"/>
      <c r="JO573" s="77"/>
      <c r="JP573" s="76"/>
      <c r="JQ573" s="76"/>
      <c r="JR573" s="76"/>
      <c r="JS573" s="76"/>
      <c r="JT573" s="76"/>
      <c r="JU573" s="76"/>
      <c r="JV573" s="76"/>
      <c r="JW573" s="75"/>
      <c r="JX573" s="75"/>
      <c r="JY573" s="75"/>
      <c r="JZ573" s="75"/>
      <c r="KA573" s="75"/>
      <c r="KB573" s="75"/>
      <c r="KC573" s="75"/>
      <c r="KD573" s="75"/>
      <c r="KE573" s="75"/>
      <c r="KF573" s="75"/>
      <c r="KG573" s="75"/>
      <c r="KH573" s="74">
        <f t="shared" si="1033"/>
        <v>0</v>
      </c>
      <c r="KJ573" s="40"/>
      <c r="KL573" s="78"/>
      <c r="KM573" s="37"/>
      <c r="KN573" s="77"/>
      <c r="KO573" s="76"/>
      <c r="KP573" s="76"/>
      <c r="KQ573" s="76"/>
      <c r="KR573" s="76"/>
      <c r="KS573" s="76"/>
      <c r="KT573" s="76"/>
      <c r="KU573" s="76"/>
      <c r="KV573" s="75"/>
      <c r="KW573" s="75"/>
      <c r="KX573" s="75"/>
      <c r="KY573" s="75"/>
      <c r="KZ573" s="75"/>
      <c r="LA573" s="75"/>
      <c r="LB573" s="75"/>
      <c r="LC573" s="75"/>
      <c r="LD573" s="75"/>
      <c r="LE573" s="75"/>
      <c r="LF573" s="75"/>
      <c r="LG573" s="74">
        <f t="shared" si="1034"/>
        <v>0</v>
      </c>
      <c r="LI573" s="40"/>
      <c r="LK573" s="78"/>
      <c r="LL573" s="37"/>
      <c r="LM573" s="77"/>
      <c r="LN573" s="76"/>
      <c r="LO573" s="76"/>
      <c r="LP573" s="76"/>
      <c r="LQ573" s="76"/>
      <c r="LR573" s="76"/>
      <c r="LS573" s="76"/>
      <c r="LT573" s="76"/>
      <c r="LU573" s="75"/>
      <c r="LV573" s="75"/>
      <c r="LW573" s="75"/>
      <c r="LX573" s="75"/>
      <c r="LY573" s="75"/>
      <c r="LZ573" s="75"/>
      <c r="MA573" s="75"/>
      <c r="MB573" s="75"/>
      <c r="MC573" s="75"/>
      <c r="MD573" s="75"/>
      <c r="ME573" s="75"/>
      <c r="MF573" s="74">
        <f t="shared" si="1035"/>
        <v>0</v>
      </c>
      <c r="MH573" s="40"/>
      <c r="MJ573" s="78"/>
      <c r="MK573" s="37"/>
      <c r="ML573" s="77"/>
      <c r="MM573" s="76"/>
      <c r="MN573" s="76"/>
      <c r="MO573" s="76"/>
      <c r="MP573" s="76"/>
      <c r="MQ573" s="76"/>
      <c r="MR573" s="76"/>
      <c r="MS573" s="76"/>
      <c r="MT573" s="75"/>
      <c r="MU573" s="75"/>
      <c r="MV573" s="75"/>
      <c r="MW573" s="75"/>
      <c r="MX573" s="75"/>
      <c r="MY573" s="75"/>
      <c r="MZ573" s="75"/>
      <c r="NA573" s="75"/>
      <c r="NB573" s="75"/>
      <c r="NC573" s="75"/>
      <c r="ND573" s="75"/>
      <c r="NE573" s="74">
        <f t="shared" si="1036"/>
        <v>0</v>
      </c>
      <c r="NF573" s="41"/>
      <c r="NG573" s="40"/>
      <c r="NI573" s="78"/>
      <c r="NJ573" s="37"/>
      <c r="NK573" s="77"/>
      <c r="NL573" s="76"/>
      <c r="NM573" s="76"/>
      <c r="NN573" s="76"/>
      <c r="NO573" s="76"/>
      <c r="NP573" s="76"/>
      <c r="NQ573" s="76"/>
      <c r="NR573" s="76"/>
      <c r="NS573" s="76"/>
      <c r="NT573" s="76"/>
      <c r="NU573" s="76"/>
      <c r="NV573" s="76"/>
      <c r="NW573" s="76"/>
      <c r="NX573" s="76"/>
      <c r="NY573" s="76"/>
      <c r="NZ573" s="76"/>
      <c r="OA573" s="75"/>
      <c r="OB573" s="76"/>
      <c r="OC573" s="75"/>
      <c r="OD573" s="74">
        <f t="shared" si="1037"/>
        <v>0</v>
      </c>
      <c r="OF573" s="40"/>
      <c r="OH573" s="78"/>
      <c r="OI573" s="37"/>
      <c r="OJ573" s="77"/>
      <c r="OK573" s="76"/>
      <c r="OL573" s="76"/>
      <c r="OM573" s="76"/>
      <c r="ON573" s="76"/>
      <c r="OO573" s="76"/>
      <c r="OP573" s="76"/>
      <c r="OQ573" s="76"/>
      <c r="OR573" s="76"/>
      <c r="OS573" s="76"/>
      <c r="OT573" s="76"/>
      <c r="OU573" s="76"/>
      <c r="OV573" s="76"/>
      <c r="OW573" s="76"/>
      <c r="OX573" s="76"/>
      <c r="OY573" s="76"/>
      <c r="OZ573" s="75"/>
      <c r="PA573" s="76"/>
      <c r="PB573" s="75"/>
      <c r="PC573" s="74">
        <f t="shared" si="1038"/>
        <v>0</v>
      </c>
      <c r="PE573" s="40"/>
      <c r="PG573" s="78"/>
      <c r="PH573" s="37"/>
      <c r="PI573" s="77"/>
      <c r="PJ573" s="76"/>
      <c r="PK573" s="76"/>
      <c r="PL573" s="76"/>
      <c r="PM573" s="76"/>
      <c r="PN573" s="76"/>
      <c r="PO573" s="76"/>
      <c r="PP573" s="76"/>
      <c r="PQ573" s="76"/>
      <c r="PR573" s="76"/>
      <c r="PS573" s="76"/>
      <c r="PT573" s="76"/>
      <c r="PU573" s="76"/>
      <c r="PV573" s="76"/>
      <c r="PW573" s="76"/>
      <c r="PX573" s="76"/>
      <c r="PY573" s="75"/>
      <c r="PZ573" s="76"/>
      <c r="QA573" s="75"/>
      <c r="QB573" s="74">
        <f t="shared" si="1039"/>
        <v>0</v>
      </c>
      <c r="QD573" s="40"/>
      <c r="QF573" s="78"/>
      <c r="QG573" s="37"/>
      <c r="QH573" s="77"/>
      <c r="QI573" s="76"/>
      <c r="QJ573" s="76"/>
      <c r="QK573" s="76"/>
      <c r="QL573" s="76"/>
      <c r="QM573" s="76"/>
      <c r="QN573" s="76"/>
      <c r="QO573" s="76"/>
      <c r="QP573" s="76"/>
      <c r="QQ573" s="76"/>
      <c r="QR573" s="76"/>
      <c r="QS573" s="76"/>
      <c r="QT573" s="76"/>
      <c r="QU573" s="76"/>
      <c r="QV573" s="76"/>
      <c r="QW573" s="76"/>
      <c r="QX573" s="75"/>
      <c r="QY573" s="76"/>
      <c r="QZ573" s="75"/>
      <c r="RA573" s="74">
        <f t="shared" si="1040"/>
        <v>0</v>
      </c>
      <c r="RB573" s="41"/>
      <c r="RC573" s="40"/>
      <c r="RE573" s="78"/>
      <c r="RF573" s="37"/>
      <c r="RG573" s="77"/>
      <c r="RH573" s="76"/>
      <c r="RI573" s="76"/>
      <c r="RJ573" s="76"/>
      <c r="RK573" s="76"/>
      <c r="RL573" s="76"/>
      <c r="RM573" s="76"/>
      <c r="RN573" s="76"/>
      <c r="RO573" s="76"/>
      <c r="RP573" s="76"/>
      <c r="RQ573" s="76"/>
      <c r="RR573" s="76"/>
      <c r="RS573" s="76"/>
      <c r="RT573" s="76"/>
      <c r="RU573" s="76"/>
      <c r="RV573" s="76"/>
      <c r="RW573" s="75"/>
      <c r="RX573" s="76"/>
      <c r="RY573" s="75"/>
      <c r="RZ573" s="74">
        <f t="shared" si="1041"/>
        <v>0</v>
      </c>
      <c r="SA573" s="41"/>
      <c r="SB573" s="40"/>
      <c r="SD573" s="78"/>
      <c r="SE573" s="37"/>
      <c r="SF573" s="77"/>
      <c r="SG573" s="76"/>
      <c r="SH573" s="76"/>
      <c r="SI573" s="76"/>
      <c r="SJ573" s="76"/>
      <c r="SK573" s="76"/>
      <c r="SL573" s="76"/>
      <c r="SM573" s="76"/>
      <c r="SN573" s="76"/>
      <c r="SO573" s="76"/>
      <c r="SP573" s="76"/>
      <c r="SQ573" s="76"/>
      <c r="SR573" s="76"/>
      <c r="SS573" s="76"/>
      <c r="ST573" s="76"/>
      <c r="SU573" s="76"/>
      <c r="SV573" s="75"/>
      <c r="SW573" s="76"/>
      <c r="SX573" s="75"/>
      <c r="SY573" s="74">
        <f t="shared" si="1042"/>
        <v>0</v>
      </c>
      <c r="SZ573" s="41"/>
      <c r="TA573" s="40"/>
      <c r="TC573" s="78"/>
      <c r="TD573" s="37"/>
      <c r="TE573" s="77"/>
      <c r="TF573" s="76"/>
      <c r="TG573" s="76"/>
      <c r="TH573" s="76"/>
      <c r="TI573" s="76"/>
      <c r="TJ573" s="76"/>
      <c r="TK573" s="76"/>
      <c r="TL573" s="76"/>
      <c r="TM573" s="76"/>
      <c r="TN573" s="76"/>
      <c r="TO573" s="76"/>
      <c r="TP573" s="76"/>
      <c r="TQ573" s="76"/>
      <c r="TR573" s="76"/>
      <c r="TS573" s="76"/>
      <c r="TT573" s="76"/>
      <c r="TU573" s="75"/>
      <c r="TV573" s="76"/>
      <c r="TW573" s="75"/>
      <c r="TX573" s="74">
        <f t="shared" si="1043"/>
        <v>0</v>
      </c>
      <c r="TY573" s="41"/>
      <c r="TZ573" s="40"/>
      <c r="UB573" s="78"/>
      <c r="UC573" s="37"/>
      <c r="UD573" s="77"/>
      <c r="UE573" s="76"/>
      <c r="UF573" s="76"/>
      <c r="UG573" s="76"/>
      <c r="UH573" s="76"/>
      <c r="UI573" s="76"/>
      <c r="UJ573" s="76"/>
      <c r="UK573" s="76"/>
      <c r="UL573" s="76"/>
      <c r="UM573" s="76"/>
      <c r="UN573" s="76"/>
      <c r="UO573" s="76"/>
      <c r="UP573" s="76"/>
      <c r="UQ573" s="76"/>
      <c r="UR573" s="76"/>
      <c r="US573" s="76"/>
      <c r="UT573" s="75"/>
      <c r="UU573" s="76"/>
      <c r="UV573" s="75"/>
      <c r="UW573" s="74">
        <f t="shared" si="1044"/>
        <v>0</v>
      </c>
      <c r="UX573" s="41"/>
      <c r="UY573" s="40"/>
      <c r="VA573" s="78"/>
      <c r="VB573" s="37"/>
      <c r="VC573" s="77"/>
      <c r="VD573" s="76"/>
      <c r="VE573" s="76"/>
      <c r="VF573" s="76"/>
      <c r="VG573" s="76"/>
      <c r="VH573" s="76"/>
      <c r="VI573" s="76"/>
      <c r="VJ573" s="76"/>
      <c r="VK573" s="76"/>
      <c r="VL573" s="76"/>
      <c r="VM573" s="76"/>
      <c r="VN573" s="76"/>
      <c r="VO573" s="76"/>
      <c r="VP573" s="76"/>
      <c r="VQ573" s="76"/>
      <c r="VR573" s="76"/>
      <c r="VS573" s="75"/>
      <c r="VT573" s="76"/>
      <c r="VU573" s="75"/>
      <c r="VV573" s="74">
        <f t="shared" si="1045"/>
        <v>0</v>
      </c>
    </row>
    <row r="574" spans="2:594" s="38" customFormat="1" outlineLevel="1">
      <c r="B574" s="88"/>
      <c r="C574" s="89">
        <f>IF(ISERROR(I574+1)=TRUE,I574,IF(I574="","",MAX(C$15:C573)+1))</f>
        <v>405</v>
      </c>
      <c r="D574" s="88">
        <f t="shared" si="999"/>
        <v>1</v>
      </c>
      <c r="E574" s="3"/>
      <c r="G574" s="40"/>
      <c r="I574" s="95">
        <f t="shared" si="1046"/>
        <v>416</v>
      </c>
      <c r="J574" s="94"/>
      <c r="K574" s="93"/>
      <c r="L574" s="93"/>
      <c r="M574" s="93"/>
      <c r="N574" s="93"/>
      <c r="O574" s="92"/>
      <c r="P574" s="91"/>
      <c r="Q574" s="297"/>
      <c r="R574" s="90" t="s">
        <v>141</v>
      </c>
      <c r="S574" s="298"/>
      <c r="U574" s="40"/>
      <c r="W574" s="78"/>
      <c r="X574" s="37"/>
      <c r="Y574" s="77"/>
      <c r="Z574" s="76"/>
      <c r="AA574" s="79"/>
      <c r="AB574" s="76"/>
      <c r="AC574" s="79"/>
      <c r="AD574" s="76"/>
      <c r="AE574" s="76"/>
      <c r="AF574" s="76"/>
      <c r="AG574" s="76"/>
      <c r="AH574" s="76"/>
      <c r="AI574" s="76"/>
      <c r="AJ574" s="76"/>
      <c r="AK574" s="75"/>
      <c r="AL574" s="75"/>
      <c r="AM574" s="75"/>
      <c r="AN574" s="75"/>
      <c r="AO574" s="75"/>
      <c r="AP574" s="75"/>
      <c r="AQ574" s="75"/>
      <c r="AR574" s="74">
        <f t="shared" si="1023"/>
        <v>0</v>
      </c>
      <c r="AT574" s="40"/>
      <c r="AV574" s="78"/>
      <c r="AW574" s="37"/>
      <c r="AX574" s="77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5"/>
      <c r="BK574" s="75"/>
      <c r="BL574" s="75"/>
      <c r="BM574" s="75"/>
      <c r="BN574" s="75"/>
      <c r="BO574" s="75"/>
      <c r="BP574" s="75"/>
      <c r="BQ574" s="74">
        <f t="shared" si="1024"/>
        <v>0</v>
      </c>
      <c r="BS574" s="40"/>
      <c r="BU574" s="78"/>
      <c r="BV574" s="37"/>
      <c r="BW574" s="77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5"/>
      <c r="CJ574" s="75"/>
      <c r="CK574" s="75"/>
      <c r="CL574" s="75"/>
      <c r="CM574" s="75"/>
      <c r="CN574" s="75"/>
      <c r="CO574" s="75"/>
      <c r="CP574" s="74">
        <f t="shared" si="1025"/>
        <v>0</v>
      </c>
      <c r="CR574" s="40"/>
      <c r="CT574" s="78"/>
      <c r="CU574" s="37"/>
      <c r="CV574" s="77"/>
      <c r="CW574" s="76"/>
      <c r="CX574" s="76"/>
      <c r="CY574" s="76"/>
      <c r="CZ574" s="76"/>
      <c r="DA574" s="76"/>
      <c r="DB574" s="76"/>
      <c r="DC574" s="76"/>
      <c r="DD574" s="76"/>
      <c r="DE574" s="76"/>
      <c r="DF574" s="76"/>
      <c r="DG574" s="76"/>
      <c r="DH574" s="75"/>
      <c r="DI574" s="75"/>
      <c r="DJ574" s="75"/>
      <c r="DK574" s="75"/>
      <c r="DL574" s="75"/>
      <c r="DM574" s="75"/>
      <c r="DN574" s="75"/>
      <c r="DO574" s="74">
        <f t="shared" si="1026"/>
        <v>0</v>
      </c>
      <c r="DQ574" s="40"/>
      <c r="DS574" s="78"/>
      <c r="DT574" s="37"/>
      <c r="DU574" s="77"/>
      <c r="DV574" s="76"/>
      <c r="DW574" s="76"/>
      <c r="DX574" s="76"/>
      <c r="DY574" s="76"/>
      <c r="DZ574" s="76"/>
      <c r="EA574" s="76"/>
      <c r="EB574" s="76"/>
      <c r="EC574" s="76"/>
      <c r="ED574" s="76"/>
      <c r="EE574" s="76"/>
      <c r="EF574" s="76"/>
      <c r="EG574" s="75"/>
      <c r="EH574" s="75"/>
      <c r="EI574" s="75"/>
      <c r="EJ574" s="75"/>
      <c r="EK574" s="75"/>
      <c r="EL574" s="75"/>
      <c r="EM574" s="75"/>
      <c r="EN574" s="74">
        <f t="shared" si="1027"/>
        <v>0</v>
      </c>
      <c r="EP574" s="40"/>
      <c r="ER574" s="78"/>
      <c r="ES574" s="37"/>
      <c r="ET574" s="77"/>
      <c r="EU574" s="76"/>
      <c r="EV574" s="76"/>
      <c r="EW574" s="76"/>
      <c r="EX574" s="76"/>
      <c r="EY574" s="76"/>
      <c r="EZ574" s="76"/>
      <c r="FA574" s="76"/>
      <c r="FB574" s="76"/>
      <c r="FC574" s="76"/>
      <c r="FD574" s="76"/>
      <c r="FE574" s="76"/>
      <c r="FF574" s="76"/>
      <c r="FG574" s="76"/>
      <c r="FH574" s="75"/>
      <c r="FI574" s="75"/>
      <c r="FJ574" s="75"/>
      <c r="FK574" s="75"/>
      <c r="FL574" s="75"/>
      <c r="FM574" s="74">
        <f t="shared" si="1028"/>
        <v>0</v>
      </c>
      <c r="FO574" s="40"/>
      <c r="FQ574" s="78"/>
      <c r="FR574" s="37"/>
      <c r="FS574" s="77"/>
      <c r="FT574" s="76"/>
      <c r="FU574" s="76"/>
      <c r="FV574" s="76"/>
      <c r="FW574" s="76"/>
      <c r="FX574" s="76"/>
      <c r="FY574" s="76"/>
      <c r="FZ574" s="76"/>
      <c r="GA574" s="76"/>
      <c r="GB574" s="76"/>
      <c r="GC574" s="76"/>
      <c r="GD574" s="76"/>
      <c r="GE574" s="76"/>
      <c r="GF574" s="76"/>
      <c r="GG574" s="75"/>
      <c r="GH574" s="75"/>
      <c r="GI574" s="75"/>
      <c r="GJ574" s="75"/>
      <c r="GK574" s="75"/>
      <c r="GL574" s="74">
        <f t="shared" si="1029"/>
        <v>0</v>
      </c>
      <c r="GN574" s="40"/>
      <c r="GP574" s="78"/>
      <c r="GQ574" s="37"/>
      <c r="GR574" s="77"/>
      <c r="GS574" s="76"/>
      <c r="GT574" s="76"/>
      <c r="GU574" s="76"/>
      <c r="GV574" s="76"/>
      <c r="GW574" s="76"/>
      <c r="GX574" s="76"/>
      <c r="GY574" s="76"/>
      <c r="GZ574" s="76"/>
      <c r="HA574" s="76"/>
      <c r="HB574" s="76"/>
      <c r="HC574" s="76"/>
      <c r="HD574" s="76"/>
      <c r="HE574" s="76"/>
      <c r="HF574" s="75"/>
      <c r="HG574" s="75"/>
      <c r="HH574" s="75"/>
      <c r="HI574" s="75"/>
      <c r="HJ574" s="75"/>
      <c r="HK574" s="74">
        <f t="shared" si="1030"/>
        <v>0</v>
      </c>
      <c r="HM574" s="40"/>
      <c r="HO574" s="78"/>
      <c r="HP574" s="37"/>
      <c r="HQ574" s="77"/>
      <c r="HR574" s="76"/>
      <c r="HS574" s="76"/>
      <c r="HT574" s="76"/>
      <c r="HU574" s="76"/>
      <c r="HV574" s="76"/>
      <c r="HW574" s="76"/>
      <c r="HX574" s="76"/>
      <c r="HY574" s="76"/>
      <c r="HZ574" s="76"/>
      <c r="IA574" s="76"/>
      <c r="IB574" s="76"/>
      <c r="IC574" s="76"/>
      <c r="ID574" s="76"/>
      <c r="IE574" s="75"/>
      <c r="IF574" s="75"/>
      <c r="IG574" s="75"/>
      <c r="IH574" s="75"/>
      <c r="II574" s="75"/>
      <c r="IJ574" s="74">
        <f t="shared" si="1031"/>
        <v>0</v>
      </c>
      <c r="IL574" s="40"/>
      <c r="IN574" s="78"/>
      <c r="IO574" s="37"/>
      <c r="IP574" s="77"/>
      <c r="IQ574" s="76"/>
      <c r="IR574" s="76"/>
      <c r="IS574" s="76"/>
      <c r="IT574" s="76"/>
      <c r="IU574" s="76"/>
      <c r="IV574" s="76"/>
      <c r="IW574" s="76"/>
      <c r="IX574" s="75"/>
      <c r="IY574" s="75"/>
      <c r="IZ574" s="75"/>
      <c r="JA574" s="75"/>
      <c r="JB574" s="75"/>
      <c r="JC574" s="75"/>
      <c r="JD574" s="75"/>
      <c r="JE574" s="75"/>
      <c r="JF574" s="75"/>
      <c r="JG574" s="75"/>
      <c r="JH574" s="75"/>
      <c r="JI574" s="74">
        <f t="shared" si="1032"/>
        <v>0</v>
      </c>
      <c r="JK574" s="40"/>
      <c r="JM574" s="78"/>
      <c r="JN574" s="37"/>
      <c r="JO574" s="77"/>
      <c r="JP574" s="76"/>
      <c r="JQ574" s="76"/>
      <c r="JR574" s="76"/>
      <c r="JS574" s="76"/>
      <c r="JT574" s="76"/>
      <c r="JU574" s="76"/>
      <c r="JV574" s="76"/>
      <c r="JW574" s="75"/>
      <c r="JX574" s="75"/>
      <c r="JY574" s="75"/>
      <c r="JZ574" s="75"/>
      <c r="KA574" s="75"/>
      <c r="KB574" s="75"/>
      <c r="KC574" s="75"/>
      <c r="KD574" s="75"/>
      <c r="KE574" s="75"/>
      <c r="KF574" s="75"/>
      <c r="KG574" s="75"/>
      <c r="KH574" s="74">
        <f t="shared" si="1033"/>
        <v>0</v>
      </c>
      <c r="KJ574" s="40"/>
      <c r="KL574" s="78"/>
      <c r="KM574" s="37"/>
      <c r="KN574" s="77"/>
      <c r="KO574" s="76"/>
      <c r="KP574" s="76"/>
      <c r="KQ574" s="76"/>
      <c r="KR574" s="76"/>
      <c r="KS574" s="76"/>
      <c r="KT574" s="76"/>
      <c r="KU574" s="76"/>
      <c r="KV574" s="75"/>
      <c r="KW574" s="75"/>
      <c r="KX574" s="75"/>
      <c r="KY574" s="75"/>
      <c r="KZ574" s="75"/>
      <c r="LA574" s="75"/>
      <c r="LB574" s="75"/>
      <c r="LC574" s="75"/>
      <c r="LD574" s="75"/>
      <c r="LE574" s="75"/>
      <c r="LF574" s="75"/>
      <c r="LG574" s="74">
        <f t="shared" si="1034"/>
        <v>0</v>
      </c>
      <c r="LI574" s="40"/>
      <c r="LK574" s="78"/>
      <c r="LL574" s="37"/>
      <c r="LM574" s="77"/>
      <c r="LN574" s="76"/>
      <c r="LO574" s="76"/>
      <c r="LP574" s="76"/>
      <c r="LQ574" s="76"/>
      <c r="LR574" s="76"/>
      <c r="LS574" s="76"/>
      <c r="LT574" s="76"/>
      <c r="LU574" s="75"/>
      <c r="LV574" s="75"/>
      <c r="LW574" s="75"/>
      <c r="LX574" s="75"/>
      <c r="LY574" s="75"/>
      <c r="LZ574" s="75"/>
      <c r="MA574" s="75"/>
      <c r="MB574" s="75"/>
      <c r="MC574" s="75"/>
      <c r="MD574" s="75"/>
      <c r="ME574" s="75"/>
      <c r="MF574" s="74">
        <f t="shared" si="1035"/>
        <v>0</v>
      </c>
      <c r="MH574" s="40"/>
      <c r="MJ574" s="78"/>
      <c r="MK574" s="37"/>
      <c r="ML574" s="77"/>
      <c r="MM574" s="76"/>
      <c r="MN574" s="76"/>
      <c r="MO574" s="76"/>
      <c r="MP574" s="76"/>
      <c r="MQ574" s="76"/>
      <c r="MR574" s="76"/>
      <c r="MS574" s="76"/>
      <c r="MT574" s="75"/>
      <c r="MU574" s="75"/>
      <c r="MV574" s="75"/>
      <c r="MW574" s="75"/>
      <c r="MX574" s="75"/>
      <c r="MY574" s="75"/>
      <c r="MZ574" s="75"/>
      <c r="NA574" s="75"/>
      <c r="NB574" s="75"/>
      <c r="NC574" s="75"/>
      <c r="ND574" s="75"/>
      <c r="NE574" s="74">
        <f t="shared" si="1036"/>
        <v>0</v>
      </c>
      <c r="NF574" s="41"/>
      <c r="NG574" s="40"/>
      <c r="NI574" s="78"/>
      <c r="NJ574" s="37"/>
      <c r="NK574" s="77"/>
      <c r="NL574" s="76"/>
      <c r="NM574" s="76"/>
      <c r="NN574" s="76"/>
      <c r="NO574" s="76"/>
      <c r="NP574" s="76"/>
      <c r="NQ574" s="76"/>
      <c r="NR574" s="76"/>
      <c r="NS574" s="76"/>
      <c r="NT574" s="76"/>
      <c r="NU574" s="76"/>
      <c r="NV574" s="76"/>
      <c r="NW574" s="76"/>
      <c r="NX574" s="76"/>
      <c r="NY574" s="76"/>
      <c r="NZ574" s="76"/>
      <c r="OA574" s="75"/>
      <c r="OB574" s="76"/>
      <c r="OC574" s="75"/>
      <c r="OD574" s="74">
        <f t="shared" si="1037"/>
        <v>0</v>
      </c>
      <c r="OF574" s="40"/>
      <c r="OH574" s="78"/>
      <c r="OI574" s="37"/>
      <c r="OJ574" s="77"/>
      <c r="OK574" s="76"/>
      <c r="OL574" s="76"/>
      <c r="OM574" s="76"/>
      <c r="ON574" s="76"/>
      <c r="OO574" s="76"/>
      <c r="OP574" s="76"/>
      <c r="OQ574" s="76"/>
      <c r="OR574" s="76"/>
      <c r="OS574" s="76"/>
      <c r="OT574" s="76"/>
      <c r="OU574" s="76"/>
      <c r="OV574" s="76"/>
      <c r="OW574" s="76"/>
      <c r="OX574" s="76"/>
      <c r="OY574" s="76"/>
      <c r="OZ574" s="75"/>
      <c r="PA574" s="76"/>
      <c r="PB574" s="75"/>
      <c r="PC574" s="74">
        <f t="shared" si="1038"/>
        <v>0</v>
      </c>
      <c r="PE574" s="40"/>
      <c r="PG574" s="78"/>
      <c r="PH574" s="37"/>
      <c r="PI574" s="77"/>
      <c r="PJ574" s="76"/>
      <c r="PK574" s="76"/>
      <c r="PL574" s="76"/>
      <c r="PM574" s="76"/>
      <c r="PN574" s="76"/>
      <c r="PO574" s="76"/>
      <c r="PP574" s="76"/>
      <c r="PQ574" s="76"/>
      <c r="PR574" s="76"/>
      <c r="PS574" s="76"/>
      <c r="PT574" s="76"/>
      <c r="PU574" s="76"/>
      <c r="PV574" s="76"/>
      <c r="PW574" s="76"/>
      <c r="PX574" s="76"/>
      <c r="PY574" s="75"/>
      <c r="PZ574" s="76"/>
      <c r="QA574" s="75"/>
      <c r="QB574" s="74">
        <f t="shared" si="1039"/>
        <v>0</v>
      </c>
      <c r="QD574" s="40"/>
      <c r="QF574" s="78"/>
      <c r="QG574" s="37"/>
      <c r="QH574" s="77"/>
      <c r="QI574" s="76"/>
      <c r="QJ574" s="76"/>
      <c r="QK574" s="76"/>
      <c r="QL574" s="76"/>
      <c r="QM574" s="76"/>
      <c r="QN574" s="76"/>
      <c r="QO574" s="76"/>
      <c r="QP574" s="76"/>
      <c r="QQ574" s="76"/>
      <c r="QR574" s="76"/>
      <c r="QS574" s="76"/>
      <c r="QT574" s="76"/>
      <c r="QU574" s="76"/>
      <c r="QV574" s="76"/>
      <c r="QW574" s="76"/>
      <c r="QX574" s="75"/>
      <c r="QY574" s="76"/>
      <c r="QZ574" s="75"/>
      <c r="RA574" s="74">
        <f t="shared" si="1040"/>
        <v>0</v>
      </c>
      <c r="RB574" s="41"/>
      <c r="RC574" s="40"/>
      <c r="RE574" s="78"/>
      <c r="RF574" s="37"/>
      <c r="RG574" s="77"/>
      <c r="RH574" s="76"/>
      <c r="RI574" s="76"/>
      <c r="RJ574" s="76"/>
      <c r="RK574" s="76"/>
      <c r="RL574" s="76"/>
      <c r="RM574" s="76"/>
      <c r="RN574" s="76"/>
      <c r="RO574" s="76"/>
      <c r="RP574" s="76"/>
      <c r="RQ574" s="76"/>
      <c r="RR574" s="76"/>
      <c r="RS574" s="76"/>
      <c r="RT574" s="76"/>
      <c r="RU574" s="76"/>
      <c r="RV574" s="76"/>
      <c r="RW574" s="75"/>
      <c r="RX574" s="76"/>
      <c r="RY574" s="75"/>
      <c r="RZ574" s="74">
        <f t="shared" si="1041"/>
        <v>0</v>
      </c>
      <c r="SA574" s="41"/>
      <c r="SB574" s="40"/>
      <c r="SD574" s="78"/>
      <c r="SE574" s="37"/>
      <c r="SF574" s="77"/>
      <c r="SG574" s="76"/>
      <c r="SH574" s="76"/>
      <c r="SI574" s="76"/>
      <c r="SJ574" s="76"/>
      <c r="SK574" s="76"/>
      <c r="SL574" s="76"/>
      <c r="SM574" s="76"/>
      <c r="SN574" s="76"/>
      <c r="SO574" s="76"/>
      <c r="SP574" s="76"/>
      <c r="SQ574" s="76"/>
      <c r="SR574" s="76"/>
      <c r="SS574" s="76"/>
      <c r="ST574" s="76"/>
      <c r="SU574" s="76"/>
      <c r="SV574" s="75"/>
      <c r="SW574" s="76"/>
      <c r="SX574" s="75"/>
      <c r="SY574" s="74">
        <f t="shared" si="1042"/>
        <v>0</v>
      </c>
      <c r="SZ574" s="41"/>
      <c r="TA574" s="40"/>
      <c r="TC574" s="78"/>
      <c r="TD574" s="37"/>
      <c r="TE574" s="77"/>
      <c r="TF574" s="76"/>
      <c r="TG574" s="76"/>
      <c r="TH574" s="76"/>
      <c r="TI574" s="76"/>
      <c r="TJ574" s="76"/>
      <c r="TK574" s="76"/>
      <c r="TL574" s="76"/>
      <c r="TM574" s="76"/>
      <c r="TN574" s="76"/>
      <c r="TO574" s="76"/>
      <c r="TP574" s="76"/>
      <c r="TQ574" s="76"/>
      <c r="TR574" s="76"/>
      <c r="TS574" s="76"/>
      <c r="TT574" s="76"/>
      <c r="TU574" s="75"/>
      <c r="TV574" s="76"/>
      <c r="TW574" s="75"/>
      <c r="TX574" s="74">
        <f t="shared" si="1043"/>
        <v>0</v>
      </c>
      <c r="TY574" s="41"/>
      <c r="TZ574" s="40"/>
      <c r="UB574" s="78"/>
      <c r="UC574" s="37"/>
      <c r="UD574" s="77"/>
      <c r="UE574" s="76"/>
      <c r="UF574" s="76"/>
      <c r="UG574" s="76"/>
      <c r="UH574" s="76"/>
      <c r="UI574" s="76"/>
      <c r="UJ574" s="76"/>
      <c r="UK574" s="76"/>
      <c r="UL574" s="76"/>
      <c r="UM574" s="76"/>
      <c r="UN574" s="76"/>
      <c r="UO574" s="76"/>
      <c r="UP574" s="76"/>
      <c r="UQ574" s="76"/>
      <c r="UR574" s="76"/>
      <c r="US574" s="76"/>
      <c r="UT574" s="75"/>
      <c r="UU574" s="76"/>
      <c r="UV574" s="75"/>
      <c r="UW574" s="74">
        <f t="shared" si="1044"/>
        <v>0</v>
      </c>
      <c r="UX574" s="41"/>
      <c r="UY574" s="40"/>
      <c r="VA574" s="78"/>
      <c r="VB574" s="37"/>
      <c r="VC574" s="77"/>
      <c r="VD574" s="76"/>
      <c r="VE574" s="76"/>
      <c r="VF574" s="76"/>
      <c r="VG574" s="76"/>
      <c r="VH574" s="76"/>
      <c r="VI574" s="76"/>
      <c r="VJ574" s="76"/>
      <c r="VK574" s="76"/>
      <c r="VL574" s="76"/>
      <c r="VM574" s="76"/>
      <c r="VN574" s="76"/>
      <c r="VO574" s="76"/>
      <c r="VP574" s="76"/>
      <c r="VQ574" s="76"/>
      <c r="VR574" s="76"/>
      <c r="VS574" s="75"/>
      <c r="VT574" s="76"/>
      <c r="VU574" s="75"/>
      <c r="VV574" s="74">
        <f t="shared" si="1045"/>
        <v>0</v>
      </c>
    </row>
    <row r="575" spans="2:594" s="38" customFormat="1" outlineLevel="1">
      <c r="B575" s="88"/>
      <c r="C575" s="89">
        <f>IF(ISERROR(I575+1)=TRUE,I575,IF(I575="","",MAX(C$15:C574)+1))</f>
        <v>406</v>
      </c>
      <c r="D575" s="88">
        <f t="shared" si="999"/>
        <v>1</v>
      </c>
      <c r="E575" s="3"/>
      <c r="G575" s="40"/>
      <c r="I575" s="95">
        <f t="shared" si="1046"/>
        <v>417</v>
      </c>
      <c r="J575" s="94"/>
      <c r="K575" s="93"/>
      <c r="L575" s="93"/>
      <c r="M575" s="93"/>
      <c r="N575" s="93"/>
      <c r="O575" s="92"/>
      <c r="P575" s="91"/>
      <c r="Q575" s="297"/>
      <c r="R575" s="90" t="s">
        <v>141</v>
      </c>
      <c r="S575" s="298"/>
      <c r="U575" s="40"/>
      <c r="W575" s="78"/>
      <c r="X575" s="37"/>
      <c r="Y575" s="77"/>
      <c r="Z575" s="76"/>
      <c r="AA575" s="79"/>
      <c r="AB575" s="76"/>
      <c r="AC575" s="79"/>
      <c r="AD575" s="76"/>
      <c r="AE575" s="76"/>
      <c r="AF575" s="76"/>
      <c r="AG575" s="76"/>
      <c r="AH575" s="76"/>
      <c r="AI575" s="76"/>
      <c r="AJ575" s="76"/>
      <c r="AK575" s="75"/>
      <c r="AL575" s="75"/>
      <c r="AM575" s="75"/>
      <c r="AN575" s="75"/>
      <c r="AO575" s="75"/>
      <c r="AP575" s="75"/>
      <c r="AQ575" s="75"/>
      <c r="AR575" s="74">
        <f t="shared" si="1023"/>
        <v>0</v>
      </c>
      <c r="AT575" s="40"/>
      <c r="AV575" s="78"/>
      <c r="AW575" s="37"/>
      <c r="AX575" s="77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5"/>
      <c r="BK575" s="75"/>
      <c r="BL575" s="75"/>
      <c r="BM575" s="75"/>
      <c r="BN575" s="75"/>
      <c r="BO575" s="75"/>
      <c r="BP575" s="75"/>
      <c r="BQ575" s="74">
        <f t="shared" si="1024"/>
        <v>0</v>
      </c>
      <c r="BS575" s="40"/>
      <c r="BU575" s="78"/>
      <c r="BV575" s="37"/>
      <c r="BW575" s="77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5"/>
      <c r="CJ575" s="75"/>
      <c r="CK575" s="75"/>
      <c r="CL575" s="75"/>
      <c r="CM575" s="75"/>
      <c r="CN575" s="75"/>
      <c r="CO575" s="75"/>
      <c r="CP575" s="74">
        <f t="shared" si="1025"/>
        <v>0</v>
      </c>
      <c r="CR575" s="40"/>
      <c r="CT575" s="78"/>
      <c r="CU575" s="37"/>
      <c r="CV575" s="77"/>
      <c r="CW575" s="76"/>
      <c r="CX575" s="76"/>
      <c r="CY575" s="76"/>
      <c r="CZ575" s="76"/>
      <c r="DA575" s="76"/>
      <c r="DB575" s="76"/>
      <c r="DC575" s="76"/>
      <c r="DD575" s="76"/>
      <c r="DE575" s="76"/>
      <c r="DF575" s="76"/>
      <c r="DG575" s="76"/>
      <c r="DH575" s="75"/>
      <c r="DI575" s="75"/>
      <c r="DJ575" s="75"/>
      <c r="DK575" s="75"/>
      <c r="DL575" s="75"/>
      <c r="DM575" s="75"/>
      <c r="DN575" s="75"/>
      <c r="DO575" s="74">
        <f t="shared" si="1026"/>
        <v>0</v>
      </c>
      <c r="DQ575" s="40"/>
      <c r="DS575" s="78"/>
      <c r="DT575" s="37"/>
      <c r="DU575" s="77"/>
      <c r="DV575" s="76"/>
      <c r="DW575" s="76"/>
      <c r="DX575" s="76"/>
      <c r="DY575" s="76"/>
      <c r="DZ575" s="76"/>
      <c r="EA575" s="76"/>
      <c r="EB575" s="76"/>
      <c r="EC575" s="76"/>
      <c r="ED575" s="76"/>
      <c r="EE575" s="76"/>
      <c r="EF575" s="76"/>
      <c r="EG575" s="75"/>
      <c r="EH575" s="75"/>
      <c r="EI575" s="75"/>
      <c r="EJ575" s="75"/>
      <c r="EK575" s="75"/>
      <c r="EL575" s="75"/>
      <c r="EM575" s="75"/>
      <c r="EN575" s="74">
        <f t="shared" si="1027"/>
        <v>0</v>
      </c>
      <c r="EP575" s="40"/>
      <c r="ER575" s="78"/>
      <c r="ES575" s="37"/>
      <c r="ET575" s="77"/>
      <c r="EU575" s="76"/>
      <c r="EV575" s="76"/>
      <c r="EW575" s="76"/>
      <c r="EX575" s="76"/>
      <c r="EY575" s="76"/>
      <c r="EZ575" s="76"/>
      <c r="FA575" s="76"/>
      <c r="FB575" s="76"/>
      <c r="FC575" s="76"/>
      <c r="FD575" s="76"/>
      <c r="FE575" s="76"/>
      <c r="FF575" s="76"/>
      <c r="FG575" s="76"/>
      <c r="FH575" s="75"/>
      <c r="FI575" s="75"/>
      <c r="FJ575" s="75"/>
      <c r="FK575" s="75"/>
      <c r="FL575" s="75"/>
      <c r="FM575" s="74">
        <f t="shared" si="1028"/>
        <v>0</v>
      </c>
      <c r="FO575" s="40"/>
      <c r="FQ575" s="78"/>
      <c r="FR575" s="37"/>
      <c r="FS575" s="77"/>
      <c r="FT575" s="76"/>
      <c r="FU575" s="76"/>
      <c r="FV575" s="76"/>
      <c r="FW575" s="76"/>
      <c r="FX575" s="76"/>
      <c r="FY575" s="76"/>
      <c r="FZ575" s="76"/>
      <c r="GA575" s="76"/>
      <c r="GB575" s="76"/>
      <c r="GC575" s="76"/>
      <c r="GD575" s="76"/>
      <c r="GE575" s="76"/>
      <c r="GF575" s="76"/>
      <c r="GG575" s="75"/>
      <c r="GH575" s="75"/>
      <c r="GI575" s="75"/>
      <c r="GJ575" s="75"/>
      <c r="GK575" s="75"/>
      <c r="GL575" s="74">
        <f t="shared" si="1029"/>
        <v>0</v>
      </c>
      <c r="GN575" s="40"/>
      <c r="GP575" s="78"/>
      <c r="GQ575" s="37"/>
      <c r="GR575" s="77"/>
      <c r="GS575" s="76"/>
      <c r="GT575" s="76"/>
      <c r="GU575" s="76"/>
      <c r="GV575" s="76"/>
      <c r="GW575" s="76"/>
      <c r="GX575" s="76"/>
      <c r="GY575" s="76"/>
      <c r="GZ575" s="76"/>
      <c r="HA575" s="76"/>
      <c r="HB575" s="76"/>
      <c r="HC575" s="76"/>
      <c r="HD575" s="76"/>
      <c r="HE575" s="76"/>
      <c r="HF575" s="75"/>
      <c r="HG575" s="75"/>
      <c r="HH575" s="75"/>
      <c r="HI575" s="75"/>
      <c r="HJ575" s="75"/>
      <c r="HK575" s="74">
        <f t="shared" si="1030"/>
        <v>0</v>
      </c>
      <c r="HM575" s="40"/>
      <c r="HO575" s="78"/>
      <c r="HP575" s="37"/>
      <c r="HQ575" s="77"/>
      <c r="HR575" s="76"/>
      <c r="HS575" s="76"/>
      <c r="HT575" s="76"/>
      <c r="HU575" s="76"/>
      <c r="HV575" s="76"/>
      <c r="HW575" s="76"/>
      <c r="HX575" s="76"/>
      <c r="HY575" s="76"/>
      <c r="HZ575" s="76"/>
      <c r="IA575" s="76"/>
      <c r="IB575" s="76"/>
      <c r="IC575" s="76"/>
      <c r="ID575" s="76"/>
      <c r="IE575" s="75"/>
      <c r="IF575" s="75"/>
      <c r="IG575" s="75"/>
      <c r="IH575" s="75"/>
      <c r="II575" s="75"/>
      <c r="IJ575" s="74">
        <f t="shared" si="1031"/>
        <v>0</v>
      </c>
      <c r="IL575" s="40"/>
      <c r="IN575" s="78"/>
      <c r="IO575" s="37"/>
      <c r="IP575" s="77"/>
      <c r="IQ575" s="76"/>
      <c r="IR575" s="76"/>
      <c r="IS575" s="76"/>
      <c r="IT575" s="76"/>
      <c r="IU575" s="76"/>
      <c r="IV575" s="76"/>
      <c r="IW575" s="76"/>
      <c r="IX575" s="75"/>
      <c r="IY575" s="75"/>
      <c r="IZ575" s="75"/>
      <c r="JA575" s="75"/>
      <c r="JB575" s="75"/>
      <c r="JC575" s="75"/>
      <c r="JD575" s="75"/>
      <c r="JE575" s="75"/>
      <c r="JF575" s="75"/>
      <c r="JG575" s="75"/>
      <c r="JH575" s="75"/>
      <c r="JI575" s="74">
        <f t="shared" si="1032"/>
        <v>0</v>
      </c>
      <c r="JK575" s="40"/>
      <c r="JM575" s="78"/>
      <c r="JN575" s="37"/>
      <c r="JO575" s="77"/>
      <c r="JP575" s="76"/>
      <c r="JQ575" s="76"/>
      <c r="JR575" s="76"/>
      <c r="JS575" s="76"/>
      <c r="JT575" s="76"/>
      <c r="JU575" s="76"/>
      <c r="JV575" s="76"/>
      <c r="JW575" s="75"/>
      <c r="JX575" s="75"/>
      <c r="JY575" s="75"/>
      <c r="JZ575" s="75"/>
      <c r="KA575" s="75"/>
      <c r="KB575" s="75"/>
      <c r="KC575" s="75"/>
      <c r="KD575" s="75"/>
      <c r="KE575" s="75"/>
      <c r="KF575" s="75"/>
      <c r="KG575" s="75"/>
      <c r="KH575" s="74">
        <f t="shared" si="1033"/>
        <v>0</v>
      </c>
      <c r="KJ575" s="40"/>
      <c r="KL575" s="78"/>
      <c r="KM575" s="37"/>
      <c r="KN575" s="77"/>
      <c r="KO575" s="76"/>
      <c r="KP575" s="76"/>
      <c r="KQ575" s="76"/>
      <c r="KR575" s="76"/>
      <c r="KS575" s="76"/>
      <c r="KT575" s="76"/>
      <c r="KU575" s="76"/>
      <c r="KV575" s="75"/>
      <c r="KW575" s="75"/>
      <c r="KX575" s="75"/>
      <c r="KY575" s="75"/>
      <c r="KZ575" s="75"/>
      <c r="LA575" s="75"/>
      <c r="LB575" s="75"/>
      <c r="LC575" s="75"/>
      <c r="LD575" s="75"/>
      <c r="LE575" s="75"/>
      <c r="LF575" s="75"/>
      <c r="LG575" s="74">
        <f t="shared" si="1034"/>
        <v>0</v>
      </c>
      <c r="LI575" s="40"/>
      <c r="LK575" s="78"/>
      <c r="LL575" s="37"/>
      <c r="LM575" s="77"/>
      <c r="LN575" s="76"/>
      <c r="LO575" s="76"/>
      <c r="LP575" s="76"/>
      <c r="LQ575" s="76"/>
      <c r="LR575" s="76"/>
      <c r="LS575" s="76"/>
      <c r="LT575" s="76"/>
      <c r="LU575" s="75"/>
      <c r="LV575" s="75"/>
      <c r="LW575" s="75"/>
      <c r="LX575" s="75"/>
      <c r="LY575" s="75"/>
      <c r="LZ575" s="75"/>
      <c r="MA575" s="75"/>
      <c r="MB575" s="75"/>
      <c r="MC575" s="75"/>
      <c r="MD575" s="75"/>
      <c r="ME575" s="75"/>
      <c r="MF575" s="74">
        <f t="shared" si="1035"/>
        <v>0</v>
      </c>
      <c r="MH575" s="40"/>
      <c r="MJ575" s="78"/>
      <c r="MK575" s="37"/>
      <c r="ML575" s="77"/>
      <c r="MM575" s="76"/>
      <c r="MN575" s="76"/>
      <c r="MO575" s="76"/>
      <c r="MP575" s="76"/>
      <c r="MQ575" s="76"/>
      <c r="MR575" s="76"/>
      <c r="MS575" s="76"/>
      <c r="MT575" s="75"/>
      <c r="MU575" s="75"/>
      <c r="MV575" s="75"/>
      <c r="MW575" s="75"/>
      <c r="MX575" s="75"/>
      <c r="MY575" s="75"/>
      <c r="MZ575" s="75"/>
      <c r="NA575" s="75"/>
      <c r="NB575" s="75"/>
      <c r="NC575" s="75"/>
      <c r="ND575" s="75"/>
      <c r="NE575" s="74">
        <f t="shared" si="1036"/>
        <v>0</v>
      </c>
      <c r="NF575" s="41"/>
      <c r="NG575" s="40"/>
      <c r="NI575" s="78"/>
      <c r="NJ575" s="37"/>
      <c r="NK575" s="77"/>
      <c r="NL575" s="76"/>
      <c r="NM575" s="76"/>
      <c r="NN575" s="76"/>
      <c r="NO575" s="76"/>
      <c r="NP575" s="76"/>
      <c r="NQ575" s="76"/>
      <c r="NR575" s="76"/>
      <c r="NS575" s="76"/>
      <c r="NT575" s="76"/>
      <c r="NU575" s="76"/>
      <c r="NV575" s="76"/>
      <c r="NW575" s="76"/>
      <c r="NX575" s="76"/>
      <c r="NY575" s="76"/>
      <c r="NZ575" s="76"/>
      <c r="OA575" s="75"/>
      <c r="OB575" s="76"/>
      <c r="OC575" s="75"/>
      <c r="OD575" s="74">
        <f t="shared" si="1037"/>
        <v>0</v>
      </c>
      <c r="OF575" s="40"/>
      <c r="OH575" s="78"/>
      <c r="OI575" s="37"/>
      <c r="OJ575" s="77"/>
      <c r="OK575" s="76"/>
      <c r="OL575" s="76"/>
      <c r="OM575" s="76"/>
      <c r="ON575" s="76"/>
      <c r="OO575" s="76"/>
      <c r="OP575" s="76"/>
      <c r="OQ575" s="76"/>
      <c r="OR575" s="76"/>
      <c r="OS575" s="76"/>
      <c r="OT575" s="76"/>
      <c r="OU575" s="76"/>
      <c r="OV575" s="76"/>
      <c r="OW575" s="76"/>
      <c r="OX575" s="76"/>
      <c r="OY575" s="76"/>
      <c r="OZ575" s="75"/>
      <c r="PA575" s="76"/>
      <c r="PB575" s="75"/>
      <c r="PC575" s="74">
        <f t="shared" si="1038"/>
        <v>0</v>
      </c>
      <c r="PE575" s="40"/>
      <c r="PG575" s="78"/>
      <c r="PH575" s="37"/>
      <c r="PI575" s="77"/>
      <c r="PJ575" s="76"/>
      <c r="PK575" s="76"/>
      <c r="PL575" s="76"/>
      <c r="PM575" s="76"/>
      <c r="PN575" s="76"/>
      <c r="PO575" s="76"/>
      <c r="PP575" s="76"/>
      <c r="PQ575" s="76"/>
      <c r="PR575" s="76"/>
      <c r="PS575" s="76"/>
      <c r="PT575" s="76"/>
      <c r="PU575" s="76"/>
      <c r="PV575" s="76"/>
      <c r="PW575" s="76"/>
      <c r="PX575" s="76"/>
      <c r="PY575" s="75"/>
      <c r="PZ575" s="76"/>
      <c r="QA575" s="75"/>
      <c r="QB575" s="74">
        <f t="shared" si="1039"/>
        <v>0</v>
      </c>
      <c r="QD575" s="40"/>
      <c r="QF575" s="78"/>
      <c r="QG575" s="37"/>
      <c r="QH575" s="77"/>
      <c r="QI575" s="76"/>
      <c r="QJ575" s="76"/>
      <c r="QK575" s="76"/>
      <c r="QL575" s="76"/>
      <c r="QM575" s="76"/>
      <c r="QN575" s="76"/>
      <c r="QO575" s="76"/>
      <c r="QP575" s="76"/>
      <c r="QQ575" s="76"/>
      <c r="QR575" s="76"/>
      <c r="QS575" s="76"/>
      <c r="QT575" s="76"/>
      <c r="QU575" s="76"/>
      <c r="QV575" s="76"/>
      <c r="QW575" s="76"/>
      <c r="QX575" s="75"/>
      <c r="QY575" s="76"/>
      <c r="QZ575" s="75"/>
      <c r="RA575" s="74">
        <f t="shared" si="1040"/>
        <v>0</v>
      </c>
      <c r="RB575" s="41"/>
      <c r="RC575" s="40"/>
      <c r="RE575" s="78"/>
      <c r="RF575" s="37"/>
      <c r="RG575" s="77"/>
      <c r="RH575" s="76"/>
      <c r="RI575" s="76"/>
      <c r="RJ575" s="76"/>
      <c r="RK575" s="76"/>
      <c r="RL575" s="76"/>
      <c r="RM575" s="76"/>
      <c r="RN575" s="76"/>
      <c r="RO575" s="76"/>
      <c r="RP575" s="76"/>
      <c r="RQ575" s="76"/>
      <c r="RR575" s="76"/>
      <c r="RS575" s="76"/>
      <c r="RT575" s="76"/>
      <c r="RU575" s="76"/>
      <c r="RV575" s="76"/>
      <c r="RW575" s="75"/>
      <c r="RX575" s="76"/>
      <c r="RY575" s="75"/>
      <c r="RZ575" s="74">
        <f t="shared" si="1041"/>
        <v>0</v>
      </c>
      <c r="SA575" s="41"/>
      <c r="SB575" s="40"/>
      <c r="SD575" s="78"/>
      <c r="SE575" s="37"/>
      <c r="SF575" s="77"/>
      <c r="SG575" s="76"/>
      <c r="SH575" s="76"/>
      <c r="SI575" s="76"/>
      <c r="SJ575" s="76"/>
      <c r="SK575" s="76"/>
      <c r="SL575" s="76"/>
      <c r="SM575" s="76"/>
      <c r="SN575" s="76"/>
      <c r="SO575" s="76"/>
      <c r="SP575" s="76"/>
      <c r="SQ575" s="76"/>
      <c r="SR575" s="76"/>
      <c r="SS575" s="76"/>
      <c r="ST575" s="76"/>
      <c r="SU575" s="76"/>
      <c r="SV575" s="75"/>
      <c r="SW575" s="76"/>
      <c r="SX575" s="75"/>
      <c r="SY575" s="74">
        <f t="shared" si="1042"/>
        <v>0</v>
      </c>
      <c r="SZ575" s="41"/>
      <c r="TA575" s="40"/>
      <c r="TC575" s="78"/>
      <c r="TD575" s="37"/>
      <c r="TE575" s="77"/>
      <c r="TF575" s="76"/>
      <c r="TG575" s="76"/>
      <c r="TH575" s="76"/>
      <c r="TI575" s="76"/>
      <c r="TJ575" s="76"/>
      <c r="TK575" s="76"/>
      <c r="TL575" s="76"/>
      <c r="TM575" s="76"/>
      <c r="TN575" s="76"/>
      <c r="TO575" s="76"/>
      <c r="TP575" s="76"/>
      <c r="TQ575" s="76"/>
      <c r="TR575" s="76"/>
      <c r="TS575" s="76"/>
      <c r="TT575" s="76"/>
      <c r="TU575" s="75"/>
      <c r="TV575" s="76"/>
      <c r="TW575" s="75"/>
      <c r="TX575" s="74">
        <f t="shared" si="1043"/>
        <v>0</v>
      </c>
      <c r="TY575" s="41"/>
      <c r="TZ575" s="40"/>
      <c r="UB575" s="78"/>
      <c r="UC575" s="37"/>
      <c r="UD575" s="77"/>
      <c r="UE575" s="76"/>
      <c r="UF575" s="76"/>
      <c r="UG575" s="76"/>
      <c r="UH575" s="76"/>
      <c r="UI575" s="76"/>
      <c r="UJ575" s="76"/>
      <c r="UK575" s="76"/>
      <c r="UL575" s="76"/>
      <c r="UM575" s="76"/>
      <c r="UN575" s="76"/>
      <c r="UO575" s="76"/>
      <c r="UP575" s="76"/>
      <c r="UQ575" s="76"/>
      <c r="UR575" s="76"/>
      <c r="US575" s="76"/>
      <c r="UT575" s="75"/>
      <c r="UU575" s="76"/>
      <c r="UV575" s="75"/>
      <c r="UW575" s="74">
        <f t="shared" si="1044"/>
        <v>0</v>
      </c>
      <c r="UX575" s="41"/>
      <c r="UY575" s="40"/>
      <c r="VA575" s="78"/>
      <c r="VB575" s="37"/>
      <c r="VC575" s="77"/>
      <c r="VD575" s="76"/>
      <c r="VE575" s="76"/>
      <c r="VF575" s="76"/>
      <c r="VG575" s="76"/>
      <c r="VH575" s="76"/>
      <c r="VI575" s="76"/>
      <c r="VJ575" s="76"/>
      <c r="VK575" s="76"/>
      <c r="VL575" s="76"/>
      <c r="VM575" s="76"/>
      <c r="VN575" s="76"/>
      <c r="VO575" s="76"/>
      <c r="VP575" s="76"/>
      <c r="VQ575" s="76"/>
      <c r="VR575" s="76"/>
      <c r="VS575" s="75"/>
      <c r="VT575" s="76"/>
      <c r="VU575" s="75"/>
      <c r="VV575" s="74">
        <f t="shared" si="1045"/>
        <v>0</v>
      </c>
    </row>
    <row r="576" spans="2:594" s="38" customFormat="1" outlineLevel="1">
      <c r="B576" s="88"/>
      <c r="C576" s="89">
        <f>IF(ISERROR(I576+1)=TRUE,I576,IF(I576="","",MAX(C$15:C575)+1))</f>
        <v>407</v>
      </c>
      <c r="D576" s="88">
        <f t="shared" si="999"/>
        <v>1</v>
      </c>
      <c r="E576" s="3"/>
      <c r="G576" s="40"/>
      <c r="I576" s="95">
        <f t="shared" si="1046"/>
        <v>418</v>
      </c>
      <c r="J576" s="94"/>
      <c r="K576" s="93"/>
      <c r="L576" s="93"/>
      <c r="M576" s="93"/>
      <c r="N576" s="93"/>
      <c r="O576" s="92"/>
      <c r="P576" s="91"/>
      <c r="Q576" s="297"/>
      <c r="R576" s="90" t="s">
        <v>141</v>
      </c>
      <c r="S576" s="298"/>
      <c r="U576" s="40"/>
      <c r="W576" s="78"/>
      <c r="X576" s="37"/>
      <c r="Y576" s="77"/>
      <c r="Z576" s="76"/>
      <c r="AA576" s="79"/>
      <c r="AB576" s="76"/>
      <c r="AC576" s="79"/>
      <c r="AD576" s="76"/>
      <c r="AE576" s="76"/>
      <c r="AF576" s="76"/>
      <c r="AG576" s="76"/>
      <c r="AH576" s="76"/>
      <c r="AI576" s="76"/>
      <c r="AJ576" s="76"/>
      <c r="AK576" s="75"/>
      <c r="AL576" s="75"/>
      <c r="AM576" s="75"/>
      <c r="AN576" s="75"/>
      <c r="AO576" s="75"/>
      <c r="AP576" s="75"/>
      <c r="AQ576" s="75"/>
      <c r="AR576" s="74">
        <f t="shared" si="1023"/>
        <v>0</v>
      </c>
      <c r="AT576" s="40"/>
      <c r="AV576" s="78"/>
      <c r="AW576" s="37"/>
      <c r="AX576" s="77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5"/>
      <c r="BK576" s="75"/>
      <c r="BL576" s="75"/>
      <c r="BM576" s="75"/>
      <c r="BN576" s="75"/>
      <c r="BO576" s="75"/>
      <c r="BP576" s="75"/>
      <c r="BQ576" s="74">
        <f t="shared" si="1024"/>
        <v>0</v>
      </c>
      <c r="BS576" s="40"/>
      <c r="BU576" s="78"/>
      <c r="BV576" s="37"/>
      <c r="BW576" s="77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5"/>
      <c r="CJ576" s="75"/>
      <c r="CK576" s="75"/>
      <c r="CL576" s="75"/>
      <c r="CM576" s="75"/>
      <c r="CN576" s="75"/>
      <c r="CO576" s="75"/>
      <c r="CP576" s="74">
        <f t="shared" si="1025"/>
        <v>0</v>
      </c>
      <c r="CR576" s="40"/>
      <c r="CT576" s="78"/>
      <c r="CU576" s="37"/>
      <c r="CV576" s="77"/>
      <c r="CW576" s="76"/>
      <c r="CX576" s="76"/>
      <c r="CY576" s="76"/>
      <c r="CZ576" s="76"/>
      <c r="DA576" s="76"/>
      <c r="DB576" s="76"/>
      <c r="DC576" s="76"/>
      <c r="DD576" s="76"/>
      <c r="DE576" s="76"/>
      <c r="DF576" s="76"/>
      <c r="DG576" s="76"/>
      <c r="DH576" s="75"/>
      <c r="DI576" s="75"/>
      <c r="DJ576" s="75"/>
      <c r="DK576" s="75"/>
      <c r="DL576" s="75"/>
      <c r="DM576" s="75"/>
      <c r="DN576" s="75"/>
      <c r="DO576" s="74">
        <f t="shared" si="1026"/>
        <v>0</v>
      </c>
      <c r="DQ576" s="40"/>
      <c r="DS576" s="78"/>
      <c r="DT576" s="37"/>
      <c r="DU576" s="77"/>
      <c r="DV576" s="76"/>
      <c r="DW576" s="76"/>
      <c r="DX576" s="76"/>
      <c r="DY576" s="76"/>
      <c r="DZ576" s="76"/>
      <c r="EA576" s="76"/>
      <c r="EB576" s="76"/>
      <c r="EC576" s="76"/>
      <c r="ED576" s="76"/>
      <c r="EE576" s="76"/>
      <c r="EF576" s="76"/>
      <c r="EG576" s="75"/>
      <c r="EH576" s="75"/>
      <c r="EI576" s="75"/>
      <c r="EJ576" s="75"/>
      <c r="EK576" s="75"/>
      <c r="EL576" s="75"/>
      <c r="EM576" s="75"/>
      <c r="EN576" s="74">
        <f t="shared" si="1027"/>
        <v>0</v>
      </c>
      <c r="EP576" s="40"/>
      <c r="ER576" s="78"/>
      <c r="ES576" s="37"/>
      <c r="ET576" s="77"/>
      <c r="EU576" s="76"/>
      <c r="EV576" s="76"/>
      <c r="EW576" s="76"/>
      <c r="EX576" s="76"/>
      <c r="EY576" s="76"/>
      <c r="EZ576" s="76"/>
      <c r="FA576" s="76"/>
      <c r="FB576" s="76"/>
      <c r="FC576" s="76"/>
      <c r="FD576" s="76"/>
      <c r="FE576" s="76"/>
      <c r="FF576" s="76"/>
      <c r="FG576" s="76"/>
      <c r="FH576" s="75"/>
      <c r="FI576" s="75"/>
      <c r="FJ576" s="75"/>
      <c r="FK576" s="75"/>
      <c r="FL576" s="75"/>
      <c r="FM576" s="74">
        <f t="shared" si="1028"/>
        <v>0</v>
      </c>
      <c r="FO576" s="40"/>
      <c r="FQ576" s="78"/>
      <c r="FR576" s="37"/>
      <c r="FS576" s="77"/>
      <c r="FT576" s="76"/>
      <c r="FU576" s="76"/>
      <c r="FV576" s="76"/>
      <c r="FW576" s="76"/>
      <c r="FX576" s="76"/>
      <c r="FY576" s="76"/>
      <c r="FZ576" s="76"/>
      <c r="GA576" s="76"/>
      <c r="GB576" s="76"/>
      <c r="GC576" s="76"/>
      <c r="GD576" s="76"/>
      <c r="GE576" s="76"/>
      <c r="GF576" s="76"/>
      <c r="GG576" s="75"/>
      <c r="GH576" s="75"/>
      <c r="GI576" s="75"/>
      <c r="GJ576" s="75"/>
      <c r="GK576" s="75"/>
      <c r="GL576" s="74">
        <f t="shared" si="1029"/>
        <v>0</v>
      </c>
      <c r="GN576" s="40"/>
      <c r="GP576" s="78"/>
      <c r="GQ576" s="37"/>
      <c r="GR576" s="77"/>
      <c r="GS576" s="76"/>
      <c r="GT576" s="76"/>
      <c r="GU576" s="76"/>
      <c r="GV576" s="76"/>
      <c r="GW576" s="76"/>
      <c r="GX576" s="76"/>
      <c r="GY576" s="76"/>
      <c r="GZ576" s="76"/>
      <c r="HA576" s="76"/>
      <c r="HB576" s="76"/>
      <c r="HC576" s="76"/>
      <c r="HD576" s="76"/>
      <c r="HE576" s="76"/>
      <c r="HF576" s="75"/>
      <c r="HG576" s="75"/>
      <c r="HH576" s="75"/>
      <c r="HI576" s="75"/>
      <c r="HJ576" s="75"/>
      <c r="HK576" s="74">
        <f t="shared" si="1030"/>
        <v>0</v>
      </c>
      <c r="HM576" s="40"/>
      <c r="HO576" s="78"/>
      <c r="HP576" s="37"/>
      <c r="HQ576" s="77"/>
      <c r="HR576" s="76"/>
      <c r="HS576" s="76"/>
      <c r="HT576" s="76"/>
      <c r="HU576" s="76"/>
      <c r="HV576" s="76"/>
      <c r="HW576" s="76"/>
      <c r="HX576" s="76"/>
      <c r="HY576" s="76"/>
      <c r="HZ576" s="76"/>
      <c r="IA576" s="76"/>
      <c r="IB576" s="76"/>
      <c r="IC576" s="76"/>
      <c r="ID576" s="76"/>
      <c r="IE576" s="75"/>
      <c r="IF576" s="75"/>
      <c r="IG576" s="75"/>
      <c r="IH576" s="75"/>
      <c r="II576" s="75"/>
      <c r="IJ576" s="74">
        <f t="shared" si="1031"/>
        <v>0</v>
      </c>
      <c r="IL576" s="40"/>
      <c r="IN576" s="78"/>
      <c r="IO576" s="37"/>
      <c r="IP576" s="77"/>
      <c r="IQ576" s="76"/>
      <c r="IR576" s="76"/>
      <c r="IS576" s="76"/>
      <c r="IT576" s="76"/>
      <c r="IU576" s="76"/>
      <c r="IV576" s="76"/>
      <c r="IW576" s="76"/>
      <c r="IX576" s="75"/>
      <c r="IY576" s="75"/>
      <c r="IZ576" s="75"/>
      <c r="JA576" s="75"/>
      <c r="JB576" s="75"/>
      <c r="JC576" s="75"/>
      <c r="JD576" s="75"/>
      <c r="JE576" s="75"/>
      <c r="JF576" s="75"/>
      <c r="JG576" s="75"/>
      <c r="JH576" s="75"/>
      <c r="JI576" s="74">
        <f t="shared" si="1032"/>
        <v>0</v>
      </c>
      <c r="JK576" s="40"/>
      <c r="JM576" s="78"/>
      <c r="JN576" s="37"/>
      <c r="JO576" s="77"/>
      <c r="JP576" s="76"/>
      <c r="JQ576" s="76"/>
      <c r="JR576" s="76"/>
      <c r="JS576" s="76"/>
      <c r="JT576" s="76"/>
      <c r="JU576" s="76"/>
      <c r="JV576" s="76"/>
      <c r="JW576" s="75"/>
      <c r="JX576" s="75"/>
      <c r="JY576" s="75"/>
      <c r="JZ576" s="75"/>
      <c r="KA576" s="75"/>
      <c r="KB576" s="75"/>
      <c r="KC576" s="75"/>
      <c r="KD576" s="75"/>
      <c r="KE576" s="75"/>
      <c r="KF576" s="75"/>
      <c r="KG576" s="75"/>
      <c r="KH576" s="74">
        <f t="shared" si="1033"/>
        <v>0</v>
      </c>
      <c r="KJ576" s="40"/>
      <c r="KL576" s="78"/>
      <c r="KM576" s="37"/>
      <c r="KN576" s="77"/>
      <c r="KO576" s="76"/>
      <c r="KP576" s="76"/>
      <c r="KQ576" s="76"/>
      <c r="KR576" s="76"/>
      <c r="KS576" s="76"/>
      <c r="KT576" s="76"/>
      <c r="KU576" s="76"/>
      <c r="KV576" s="75"/>
      <c r="KW576" s="75"/>
      <c r="KX576" s="75"/>
      <c r="KY576" s="75"/>
      <c r="KZ576" s="75"/>
      <c r="LA576" s="75"/>
      <c r="LB576" s="75"/>
      <c r="LC576" s="75"/>
      <c r="LD576" s="75"/>
      <c r="LE576" s="75"/>
      <c r="LF576" s="75"/>
      <c r="LG576" s="74">
        <f t="shared" si="1034"/>
        <v>0</v>
      </c>
      <c r="LI576" s="40"/>
      <c r="LK576" s="78"/>
      <c r="LL576" s="37"/>
      <c r="LM576" s="77"/>
      <c r="LN576" s="76"/>
      <c r="LO576" s="76"/>
      <c r="LP576" s="76"/>
      <c r="LQ576" s="76"/>
      <c r="LR576" s="76"/>
      <c r="LS576" s="76"/>
      <c r="LT576" s="76"/>
      <c r="LU576" s="75"/>
      <c r="LV576" s="75"/>
      <c r="LW576" s="75"/>
      <c r="LX576" s="75"/>
      <c r="LY576" s="75"/>
      <c r="LZ576" s="75"/>
      <c r="MA576" s="75"/>
      <c r="MB576" s="75"/>
      <c r="MC576" s="75"/>
      <c r="MD576" s="75"/>
      <c r="ME576" s="75"/>
      <c r="MF576" s="74">
        <f t="shared" si="1035"/>
        <v>0</v>
      </c>
      <c r="MH576" s="40"/>
      <c r="MJ576" s="78"/>
      <c r="MK576" s="37"/>
      <c r="ML576" s="77"/>
      <c r="MM576" s="76"/>
      <c r="MN576" s="76"/>
      <c r="MO576" s="76"/>
      <c r="MP576" s="76"/>
      <c r="MQ576" s="76"/>
      <c r="MR576" s="76"/>
      <c r="MS576" s="76"/>
      <c r="MT576" s="75"/>
      <c r="MU576" s="75"/>
      <c r="MV576" s="75"/>
      <c r="MW576" s="75"/>
      <c r="MX576" s="75"/>
      <c r="MY576" s="75"/>
      <c r="MZ576" s="75"/>
      <c r="NA576" s="75"/>
      <c r="NB576" s="75"/>
      <c r="NC576" s="75"/>
      <c r="ND576" s="75"/>
      <c r="NE576" s="74">
        <f t="shared" si="1036"/>
        <v>0</v>
      </c>
      <c r="NF576" s="41"/>
      <c r="NG576" s="40"/>
      <c r="NI576" s="78"/>
      <c r="NJ576" s="37"/>
      <c r="NK576" s="77"/>
      <c r="NL576" s="76"/>
      <c r="NM576" s="76"/>
      <c r="NN576" s="76"/>
      <c r="NO576" s="76"/>
      <c r="NP576" s="76"/>
      <c r="NQ576" s="76"/>
      <c r="NR576" s="76"/>
      <c r="NS576" s="76"/>
      <c r="NT576" s="76"/>
      <c r="NU576" s="76"/>
      <c r="NV576" s="76"/>
      <c r="NW576" s="76"/>
      <c r="NX576" s="76"/>
      <c r="NY576" s="76"/>
      <c r="NZ576" s="76"/>
      <c r="OA576" s="75"/>
      <c r="OB576" s="76"/>
      <c r="OC576" s="75"/>
      <c r="OD576" s="74">
        <f t="shared" si="1037"/>
        <v>0</v>
      </c>
      <c r="OF576" s="40"/>
      <c r="OH576" s="78"/>
      <c r="OI576" s="37"/>
      <c r="OJ576" s="77"/>
      <c r="OK576" s="76"/>
      <c r="OL576" s="76"/>
      <c r="OM576" s="76"/>
      <c r="ON576" s="76"/>
      <c r="OO576" s="76"/>
      <c r="OP576" s="76"/>
      <c r="OQ576" s="76"/>
      <c r="OR576" s="76"/>
      <c r="OS576" s="76"/>
      <c r="OT576" s="76"/>
      <c r="OU576" s="76"/>
      <c r="OV576" s="76"/>
      <c r="OW576" s="76"/>
      <c r="OX576" s="76"/>
      <c r="OY576" s="76"/>
      <c r="OZ576" s="75"/>
      <c r="PA576" s="76"/>
      <c r="PB576" s="75"/>
      <c r="PC576" s="74">
        <f t="shared" si="1038"/>
        <v>0</v>
      </c>
      <c r="PE576" s="40"/>
      <c r="PG576" s="78"/>
      <c r="PH576" s="37"/>
      <c r="PI576" s="77"/>
      <c r="PJ576" s="76"/>
      <c r="PK576" s="76"/>
      <c r="PL576" s="76"/>
      <c r="PM576" s="76"/>
      <c r="PN576" s="76"/>
      <c r="PO576" s="76"/>
      <c r="PP576" s="76"/>
      <c r="PQ576" s="76"/>
      <c r="PR576" s="76"/>
      <c r="PS576" s="76"/>
      <c r="PT576" s="76"/>
      <c r="PU576" s="76"/>
      <c r="PV576" s="76"/>
      <c r="PW576" s="76"/>
      <c r="PX576" s="76"/>
      <c r="PY576" s="75"/>
      <c r="PZ576" s="76"/>
      <c r="QA576" s="75"/>
      <c r="QB576" s="74">
        <f t="shared" si="1039"/>
        <v>0</v>
      </c>
      <c r="QD576" s="40"/>
      <c r="QF576" s="78"/>
      <c r="QG576" s="37"/>
      <c r="QH576" s="77"/>
      <c r="QI576" s="76"/>
      <c r="QJ576" s="76"/>
      <c r="QK576" s="76"/>
      <c r="QL576" s="76"/>
      <c r="QM576" s="76"/>
      <c r="QN576" s="76"/>
      <c r="QO576" s="76"/>
      <c r="QP576" s="76"/>
      <c r="QQ576" s="76"/>
      <c r="QR576" s="76"/>
      <c r="QS576" s="76"/>
      <c r="QT576" s="76"/>
      <c r="QU576" s="76"/>
      <c r="QV576" s="76"/>
      <c r="QW576" s="76"/>
      <c r="QX576" s="75"/>
      <c r="QY576" s="76"/>
      <c r="QZ576" s="75"/>
      <c r="RA576" s="74">
        <f t="shared" si="1040"/>
        <v>0</v>
      </c>
      <c r="RB576" s="41"/>
      <c r="RC576" s="40"/>
      <c r="RE576" s="78"/>
      <c r="RF576" s="37"/>
      <c r="RG576" s="77"/>
      <c r="RH576" s="76"/>
      <c r="RI576" s="76"/>
      <c r="RJ576" s="76"/>
      <c r="RK576" s="76"/>
      <c r="RL576" s="76"/>
      <c r="RM576" s="76"/>
      <c r="RN576" s="76"/>
      <c r="RO576" s="76"/>
      <c r="RP576" s="76"/>
      <c r="RQ576" s="76"/>
      <c r="RR576" s="76"/>
      <c r="RS576" s="76"/>
      <c r="RT576" s="76"/>
      <c r="RU576" s="76"/>
      <c r="RV576" s="76"/>
      <c r="RW576" s="75"/>
      <c r="RX576" s="76"/>
      <c r="RY576" s="75"/>
      <c r="RZ576" s="74">
        <f t="shared" si="1041"/>
        <v>0</v>
      </c>
      <c r="SA576" s="41"/>
      <c r="SB576" s="40"/>
      <c r="SD576" s="78"/>
      <c r="SE576" s="37"/>
      <c r="SF576" s="77"/>
      <c r="SG576" s="76"/>
      <c r="SH576" s="76"/>
      <c r="SI576" s="76"/>
      <c r="SJ576" s="76"/>
      <c r="SK576" s="76"/>
      <c r="SL576" s="76"/>
      <c r="SM576" s="76"/>
      <c r="SN576" s="76"/>
      <c r="SO576" s="76"/>
      <c r="SP576" s="76"/>
      <c r="SQ576" s="76"/>
      <c r="SR576" s="76"/>
      <c r="SS576" s="76"/>
      <c r="ST576" s="76"/>
      <c r="SU576" s="76"/>
      <c r="SV576" s="75"/>
      <c r="SW576" s="76"/>
      <c r="SX576" s="75"/>
      <c r="SY576" s="74">
        <f t="shared" si="1042"/>
        <v>0</v>
      </c>
      <c r="SZ576" s="41"/>
      <c r="TA576" s="40"/>
      <c r="TC576" s="78"/>
      <c r="TD576" s="37"/>
      <c r="TE576" s="77"/>
      <c r="TF576" s="76"/>
      <c r="TG576" s="76"/>
      <c r="TH576" s="76"/>
      <c r="TI576" s="76"/>
      <c r="TJ576" s="76"/>
      <c r="TK576" s="76"/>
      <c r="TL576" s="76"/>
      <c r="TM576" s="76"/>
      <c r="TN576" s="76"/>
      <c r="TO576" s="76"/>
      <c r="TP576" s="76"/>
      <c r="TQ576" s="76"/>
      <c r="TR576" s="76"/>
      <c r="TS576" s="76"/>
      <c r="TT576" s="76"/>
      <c r="TU576" s="75"/>
      <c r="TV576" s="76"/>
      <c r="TW576" s="75"/>
      <c r="TX576" s="74">
        <f t="shared" si="1043"/>
        <v>0</v>
      </c>
      <c r="TY576" s="41"/>
      <c r="TZ576" s="40"/>
      <c r="UB576" s="78"/>
      <c r="UC576" s="37"/>
      <c r="UD576" s="77"/>
      <c r="UE576" s="76"/>
      <c r="UF576" s="76"/>
      <c r="UG576" s="76"/>
      <c r="UH576" s="76"/>
      <c r="UI576" s="76"/>
      <c r="UJ576" s="76"/>
      <c r="UK576" s="76"/>
      <c r="UL576" s="76"/>
      <c r="UM576" s="76"/>
      <c r="UN576" s="76"/>
      <c r="UO576" s="76"/>
      <c r="UP576" s="76"/>
      <c r="UQ576" s="76"/>
      <c r="UR576" s="76"/>
      <c r="US576" s="76"/>
      <c r="UT576" s="75"/>
      <c r="UU576" s="76"/>
      <c r="UV576" s="75"/>
      <c r="UW576" s="74">
        <f t="shared" si="1044"/>
        <v>0</v>
      </c>
      <c r="UX576" s="41"/>
      <c r="UY576" s="40"/>
      <c r="VA576" s="78"/>
      <c r="VB576" s="37"/>
      <c r="VC576" s="77"/>
      <c r="VD576" s="76"/>
      <c r="VE576" s="76"/>
      <c r="VF576" s="76"/>
      <c r="VG576" s="76"/>
      <c r="VH576" s="76"/>
      <c r="VI576" s="76"/>
      <c r="VJ576" s="76"/>
      <c r="VK576" s="76"/>
      <c r="VL576" s="76"/>
      <c r="VM576" s="76"/>
      <c r="VN576" s="76"/>
      <c r="VO576" s="76"/>
      <c r="VP576" s="76"/>
      <c r="VQ576" s="76"/>
      <c r="VR576" s="76"/>
      <c r="VS576" s="75"/>
      <c r="VT576" s="76"/>
      <c r="VU576" s="75"/>
      <c r="VV576" s="74">
        <f t="shared" si="1045"/>
        <v>0</v>
      </c>
    </row>
    <row r="577" spans="2:596" s="38" customFormat="1" outlineLevel="1">
      <c r="B577" s="88"/>
      <c r="C577" s="89">
        <f>IF(ISERROR(I577+1)=TRUE,I577,IF(I577="","",MAX(C$15:C576)+1))</f>
        <v>408</v>
      </c>
      <c r="D577" s="88">
        <f t="shared" si="999"/>
        <v>1</v>
      </c>
      <c r="E577" s="3"/>
      <c r="G577" s="40"/>
      <c r="I577" s="95">
        <f t="shared" si="1046"/>
        <v>419</v>
      </c>
      <c r="J577" s="94"/>
      <c r="K577" s="93"/>
      <c r="L577" s="93"/>
      <c r="M577" s="93"/>
      <c r="N577" s="93"/>
      <c r="O577" s="92"/>
      <c r="P577" s="91"/>
      <c r="Q577" s="297"/>
      <c r="R577" s="90" t="s">
        <v>141</v>
      </c>
      <c r="S577" s="298"/>
      <c r="U577" s="40"/>
      <c r="W577" s="78"/>
      <c r="X577" s="37"/>
      <c r="Y577" s="77"/>
      <c r="Z577" s="76"/>
      <c r="AA577" s="79"/>
      <c r="AB577" s="76"/>
      <c r="AC577" s="79"/>
      <c r="AD577" s="76"/>
      <c r="AE577" s="76"/>
      <c r="AF577" s="76"/>
      <c r="AG577" s="76"/>
      <c r="AH577" s="76"/>
      <c r="AI577" s="76"/>
      <c r="AJ577" s="76"/>
      <c r="AK577" s="75"/>
      <c r="AL577" s="75"/>
      <c r="AM577" s="75"/>
      <c r="AN577" s="75"/>
      <c r="AO577" s="75"/>
      <c r="AP577" s="75"/>
      <c r="AQ577" s="75"/>
      <c r="AR577" s="74">
        <f t="shared" si="1023"/>
        <v>0</v>
      </c>
      <c r="AT577" s="40"/>
      <c r="AV577" s="78"/>
      <c r="AW577" s="37"/>
      <c r="AX577" s="77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5"/>
      <c r="BK577" s="75"/>
      <c r="BL577" s="75"/>
      <c r="BM577" s="75"/>
      <c r="BN577" s="75"/>
      <c r="BO577" s="75"/>
      <c r="BP577" s="75"/>
      <c r="BQ577" s="74">
        <f t="shared" si="1024"/>
        <v>0</v>
      </c>
      <c r="BS577" s="40"/>
      <c r="BU577" s="78"/>
      <c r="BV577" s="37"/>
      <c r="BW577" s="77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5"/>
      <c r="CJ577" s="75"/>
      <c r="CK577" s="75"/>
      <c r="CL577" s="75"/>
      <c r="CM577" s="75"/>
      <c r="CN577" s="75"/>
      <c r="CO577" s="75"/>
      <c r="CP577" s="74">
        <f t="shared" si="1025"/>
        <v>0</v>
      </c>
      <c r="CR577" s="40"/>
      <c r="CT577" s="78"/>
      <c r="CU577" s="37"/>
      <c r="CV577" s="77"/>
      <c r="CW577" s="76"/>
      <c r="CX577" s="76"/>
      <c r="CY577" s="76"/>
      <c r="CZ577" s="76"/>
      <c r="DA577" s="76"/>
      <c r="DB577" s="76"/>
      <c r="DC577" s="76"/>
      <c r="DD577" s="76"/>
      <c r="DE577" s="76"/>
      <c r="DF577" s="76"/>
      <c r="DG577" s="76"/>
      <c r="DH577" s="75"/>
      <c r="DI577" s="75"/>
      <c r="DJ577" s="75"/>
      <c r="DK577" s="75"/>
      <c r="DL577" s="75"/>
      <c r="DM577" s="75"/>
      <c r="DN577" s="75"/>
      <c r="DO577" s="74">
        <f t="shared" si="1026"/>
        <v>0</v>
      </c>
      <c r="DQ577" s="40"/>
      <c r="DS577" s="78"/>
      <c r="DT577" s="37"/>
      <c r="DU577" s="77"/>
      <c r="DV577" s="76"/>
      <c r="DW577" s="76"/>
      <c r="DX577" s="76"/>
      <c r="DY577" s="76"/>
      <c r="DZ577" s="76"/>
      <c r="EA577" s="76"/>
      <c r="EB577" s="76"/>
      <c r="EC577" s="76"/>
      <c r="ED577" s="76"/>
      <c r="EE577" s="76"/>
      <c r="EF577" s="76"/>
      <c r="EG577" s="75"/>
      <c r="EH577" s="75"/>
      <c r="EI577" s="75"/>
      <c r="EJ577" s="75"/>
      <c r="EK577" s="75"/>
      <c r="EL577" s="75"/>
      <c r="EM577" s="75"/>
      <c r="EN577" s="74">
        <f t="shared" si="1027"/>
        <v>0</v>
      </c>
      <c r="EP577" s="40"/>
      <c r="ER577" s="78"/>
      <c r="ES577" s="37"/>
      <c r="ET577" s="77"/>
      <c r="EU577" s="76"/>
      <c r="EV577" s="76"/>
      <c r="EW577" s="76"/>
      <c r="EX577" s="76"/>
      <c r="EY577" s="76"/>
      <c r="EZ577" s="76"/>
      <c r="FA577" s="76"/>
      <c r="FB577" s="76"/>
      <c r="FC577" s="76"/>
      <c r="FD577" s="76"/>
      <c r="FE577" s="76"/>
      <c r="FF577" s="76"/>
      <c r="FG577" s="76"/>
      <c r="FH577" s="75"/>
      <c r="FI577" s="75"/>
      <c r="FJ577" s="75"/>
      <c r="FK577" s="75"/>
      <c r="FL577" s="75"/>
      <c r="FM577" s="74">
        <f t="shared" si="1028"/>
        <v>0</v>
      </c>
      <c r="FO577" s="40"/>
      <c r="FQ577" s="78"/>
      <c r="FR577" s="37"/>
      <c r="FS577" s="77"/>
      <c r="FT577" s="76"/>
      <c r="FU577" s="76"/>
      <c r="FV577" s="76"/>
      <c r="FW577" s="76"/>
      <c r="FX577" s="76"/>
      <c r="FY577" s="76"/>
      <c r="FZ577" s="76"/>
      <c r="GA577" s="76"/>
      <c r="GB577" s="76"/>
      <c r="GC577" s="76"/>
      <c r="GD577" s="76"/>
      <c r="GE577" s="76"/>
      <c r="GF577" s="76"/>
      <c r="GG577" s="75"/>
      <c r="GH577" s="75"/>
      <c r="GI577" s="75"/>
      <c r="GJ577" s="75"/>
      <c r="GK577" s="75"/>
      <c r="GL577" s="74">
        <f t="shared" si="1029"/>
        <v>0</v>
      </c>
      <c r="GN577" s="40"/>
      <c r="GP577" s="78"/>
      <c r="GQ577" s="37"/>
      <c r="GR577" s="77"/>
      <c r="GS577" s="76"/>
      <c r="GT577" s="76"/>
      <c r="GU577" s="76"/>
      <c r="GV577" s="76"/>
      <c r="GW577" s="76"/>
      <c r="GX577" s="76"/>
      <c r="GY577" s="76"/>
      <c r="GZ577" s="76"/>
      <c r="HA577" s="76"/>
      <c r="HB577" s="76"/>
      <c r="HC577" s="76"/>
      <c r="HD577" s="76"/>
      <c r="HE577" s="76"/>
      <c r="HF577" s="75"/>
      <c r="HG577" s="75"/>
      <c r="HH577" s="75"/>
      <c r="HI577" s="75"/>
      <c r="HJ577" s="75"/>
      <c r="HK577" s="74">
        <f t="shared" si="1030"/>
        <v>0</v>
      </c>
      <c r="HM577" s="40"/>
      <c r="HO577" s="78"/>
      <c r="HP577" s="37"/>
      <c r="HQ577" s="77"/>
      <c r="HR577" s="76"/>
      <c r="HS577" s="76"/>
      <c r="HT577" s="76"/>
      <c r="HU577" s="76"/>
      <c r="HV577" s="76"/>
      <c r="HW577" s="76"/>
      <c r="HX577" s="76"/>
      <c r="HY577" s="76"/>
      <c r="HZ577" s="76"/>
      <c r="IA577" s="76"/>
      <c r="IB577" s="76"/>
      <c r="IC577" s="76"/>
      <c r="ID577" s="76"/>
      <c r="IE577" s="75"/>
      <c r="IF577" s="75"/>
      <c r="IG577" s="75"/>
      <c r="IH577" s="75"/>
      <c r="II577" s="75"/>
      <c r="IJ577" s="74">
        <f t="shared" si="1031"/>
        <v>0</v>
      </c>
      <c r="IL577" s="40"/>
      <c r="IN577" s="78"/>
      <c r="IO577" s="37"/>
      <c r="IP577" s="77"/>
      <c r="IQ577" s="76"/>
      <c r="IR577" s="76"/>
      <c r="IS577" s="76"/>
      <c r="IT577" s="76"/>
      <c r="IU577" s="76"/>
      <c r="IV577" s="76"/>
      <c r="IW577" s="76"/>
      <c r="IX577" s="75"/>
      <c r="IY577" s="75"/>
      <c r="IZ577" s="75"/>
      <c r="JA577" s="75"/>
      <c r="JB577" s="75"/>
      <c r="JC577" s="75"/>
      <c r="JD577" s="75"/>
      <c r="JE577" s="75"/>
      <c r="JF577" s="75"/>
      <c r="JG577" s="75"/>
      <c r="JH577" s="75"/>
      <c r="JI577" s="74">
        <f t="shared" si="1032"/>
        <v>0</v>
      </c>
      <c r="JK577" s="40"/>
      <c r="JM577" s="78"/>
      <c r="JN577" s="37"/>
      <c r="JO577" s="77"/>
      <c r="JP577" s="76"/>
      <c r="JQ577" s="76"/>
      <c r="JR577" s="76"/>
      <c r="JS577" s="76"/>
      <c r="JT577" s="76"/>
      <c r="JU577" s="76"/>
      <c r="JV577" s="76"/>
      <c r="JW577" s="75"/>
      <c r="JX577" s="75"/>
      <c r="JY577" s="75"/>
      <c r="JZ577" s="75"/>
      <c r="KA577" s="75"/>
      <c r="KB577" s="75"/>
      <c r="KC577" s="75"/>
      <c r="KD577" s="75"/>
      <c r="KE577" s="75"/>
      <c r="KF577" s="75"/>
      <c r="KG577" s="75"/>
      <c r="KH577" s="74">
        <f t="shared" si="1033"/>
        <v>0</v>
      </c>
      <c r="KJ577" s="40"/>
      <c r="KL577" s="78"/>
      <c r="KM577" s="37"/>
      <c r="KN577" s="77"/>
      <c r="KO577" s="76"/>
      <c r="KP577" s="76"/>
      <c r="KQ577" s="76"/>
      <c r="KR577" s="76"/>
      <c r="KS577" s="76"/>
      <c r="KT577" s="76"/>
      <c r="KU577" s="76"/>
      <c r="KV577" s="75"/>
      <c r="KW577" s="75"/>
      <c r="KX577" s="75"/>
      <c r="KY577" s="75"/>
      <c r="KZ577" s="75"/>
      <c r="LA577" s="75"/>
      <c r="LB577" s="75"/>
      <c r="LC577" s="75"/>
      <c r="LD577" s="75"/>
      <c r="LE577" s="75"/>
      <c r="LF577" s="75"/>
      <c r="LG577" s="74">
        <f t="shared" si="1034"/>
        <v>0</v>
      </c>
      <c r="LI577" s="40"/>
      <c r="LK577" s="78"/>
      <c r="LL577" s="37"/>
      <c r="LM577" s="77"/>
      <c r="LN577" s="76"/>
      <c r="LO577" s="76"/>
      <c r="LP577" s="76"/>
      <c r="LQ577" s="76"/>
      <c r="LR577" s="76"/>
      <c r="LS577" s="76"/>
      <c r="LT577" s="76"/>
      <c r="LU577" s="75"/>
      <c r="LV577" s="75"/>
      <c r="LW577" s="75"/>
      <c r="LX577" s="75"/>
      <c r="LY577" s="75"/>
      <c r="LZ577" s="75"/>
      <c r="MA577" s="75"/>
      <c r="MB577" s="75"/>
      <c r="MC577" s="75"/>
      <c r="MD577" s="75"/>
      <c r="ME577" s="75"/>
      <c r="MF577" s="74">
        <f t="shared" si="1035"/>
        <v>0</v>
      </c>
      <c r="MH577" s="40"/>
      <c r="MJ577" s="78"/>
      <c r="MK577" s="37"/>
      <c r="ML577" s="77"/>
      <c r="MM577" s="76"/>
      <c r="MN577" s="76"/>
      <c r="MO577" s="76"/>
      <c r="MP577" s="76"/>
      <c r="MQ577" s="76"/>
      <c r="MR577" s="76"/>
      <c r="MS577" s="76"/>
      <c r="MT577" s="75"/>
      <c r="MU577" s="75"/>
      <c r="MV577" s="75"/>
      <c r="MW577" s="75"/>
      <c r="MX577" s="75"/>
      <c r="MY577" s="75"/>
      <c r="MZ577" s="75"/>
      <c r="NA577" s="75"/>
      <c r="NB577" s="75"/>
      <c r="NC577" s="75"/>
      <c r="ND577" s="75"/>
      <c r="NE577" s="74">
        <f t="shared" si="1036"/>
        <v>0</v>
      </c>
      <c r="NF577" s="41"/>
      <c r="NG577" s="40"/>
      <c r="NI577" s="78"/>
      <c r="NJ577" s="37"/>
      <c r="NK577" s="77"/>
      <c r="NL577" s="76"/>
      <c r="NM577" s="76"/>
      <c r="NN577" s="76"/>
      <c r="NO577" s="76"/>
      <c r="NP577" s="76"/>
      <c r="NQ577" s="76"/>
      <c r="NR577" s="76"/>
      <c r="NS577" s="76"/>
      <c r="NT577" s="76"/>
      <c r="NU577" s="76"/>
      <c r="NV577" s="76"/>
      <c r="NW577" s="76"/>
      <c r="NX577" s="76"/>
      <c r="NY577" s="76"/>
      <c r="NZ577" s="76"/>
      <c r="OA577" s="75"/>
      <c r="OB577" s="76"/>
      <c r="OC577" s="75"/>
      <c r="OD577" s="74">
        <f t="shared" si="1037"/>
        <v>0</v>
      </c>
      <c r="OF577" s="40"/>
      <c r="OH577" s="78"/>
      <c r="OI577" s="37"/>
      <c r="OJ577" s="77"/>
      <c r="OK577" s="76"/>
      <c r="OL577" s="76"/>
      <c r="OM577" s="76"/>
      <c r="ON577" s="76"/>
      <c r="OO577" s="76"/>
      <c r="OP577" s="76"/>
      <c r="OQ577" s="76"/>
      <c r="OR577" s="76"/>
      <c r="OS577" s="76"/>
      <c r="OT577" s="76"/>
      <c r="OU577" s="76"/>
      <c r="OV577" s="76"/>
      <c r="OW577" s="76"/>
      <c r="OX577" s="76"/>
      <c r="OY577" s="76"/>
      <c r="OZ577" s="75"/>
      <c r="PA577" s="76"/>
      <c r="PB577" s="75"/>
      <c r="PC577" s="74">
        <f t="shared" si="1038"/>
        <v>0</v>
      </c>
      <c r="PE577" s="40"/>
      <c r="PG577" s="78"/>
      <c r="PH577" s="37"/>
      <c r="PI577" s="77"/>
      <c r="PJ577" s="76"/>
      <c r="PK577" s="76"/>
      <c r="PL577" s="76"/>
      <c r="PM577" s="76"/>
      <c r="PN577" s="76"/>
      <c r="PO577" s="76"/>
      <c r="PP577" s="76"/>
      <c r="PQ577" s="76"/>
      <c r="PR577" s="76"/>
      <c r="PS577" s="76"/>
      <c r="PT577" s="76"/>
      <c r="PU577" s="76"/>
      <c r="PV577" s="76"/>
      <c r="PW577" s="76"/>
      <c r="PX577" s="76"/>
      <c r="PY577" s="75"/>
      <c r="PZ577" s="76"/>
      <c r="QA577" s="75"/>
      <c r="QB577" s="74">
        <f t="shared" si="1039"/>
        <v>0</v>
      </c>
      <c r="QD577" s="40"/>
      <c r="QF577" s="78"/>
      <c r="QG577" s="37"/>
      <c r="QH577" s="77"/>
      <c r="QI577" s="76"/>
      <c r="QJ577" s="76"/>
      <c r="QK577" s="76"/>
      <c r="QL577" s="76"/>
      <c r="QM577" s="76"/>
      <c r="QN577" s="76"/>
      <c r="QO577" s="76"/>
      <c r="QP577" s="76"/>
      <c r="QQ577" s="76"/>
      <c r="QR577" s="76"/>
      <c r="QS577" s="76"/>
      <c r="QT577" s="76"/>
      <c r="QU577" s="76"/>
      <c r="QV577" s="76"/>
      <c r="QW577" s="76"/>
      <c r="QX577" s="75"/>
      <c r="QY577" s="76"/>
      <c r="QZ577" s="75"/>
      <c r="RA577" s="74">
        <f t="shared" si="1040"/>
        <v>0</v>
      </c>
      <c r="RB577" s="41"/>
      <c r="RC577" s="40"/>
      <c r="RE577" s="78"/>
      <c r="RF577" s="37"/>
      <c r="RG577" s="77"/>
      <c r="RH577" s="76"/>
      <c r="RI577" s="76"/>
      <c r="RJ577" s="76"/>
      <c r="RK577" s="76"/>
      <c r="RL577" s="76"/>
      <c r="RM577" s="76"/>
      <c r="RN577" s="76"/>
      <c r="RO577" s="76"/>
      <c r="RP577" s="76"/>
      <c r="RQ577" s="76"/>
      <c r="RR577" s="76"/>
      <c r="RS577" s="76"/>
      <c r="RT577" s="76"/>
      <c r="RU577" s="76"/>
      <c r="RV577" s="76"/>
      <c r="RW577" s="75"/>
      <c r="RX577" s="76"/>
      <c r="RY577" s="75"/>
      <c r="RZ577" s="74">
        <f t="shared" si="1041"/>
        <v>0</v>
      </c>
      <c r="SA577" s="41"/>
      <c r="SB577" s="40"/>
      <c r="SD577" s="78"/>
      <c r="SE577" s="37"/>
      <c r="SF577" s="77"/>
      <c r="SG577" s="76"/>
      <c r="SH577" s="76"/>
      <c r="SI577" s="76"/>
      <c r="SJ577" s="76"/>
      <c r="SK577" s="76"/>
      <c r="SL577" s="76"/>
      <c r="SM577" s="76"/>
      <c r="SN577" s="76"/>
      <c r="SO577" s="76"/>
      <c r="SP577" s="76"/>
      <c r="SQ577" s="76"/>
      <c r="SR577" s="76"/>
      <c r="SS577" s="76"/>
      <c r="ST577" s="76"/>
      <c r="SU577" s="76"/>
      <c r="SV577" s="75"/>
      <c r="SW577" s="76"/>
      <c r="SX577" s="75"/>
      <c r="SY577" s="74">
        <f t="shared" si="1042"/>
        <v>0</v>
      </c>
      <c r="SZ577" s="41"/>
      <c r="TA577" s="40"/>
      <c r="TC577" s="78"/>
      <c r="TD577" s="37"/>
      <c r="TE577" s="77"/>
      <c r="TF577" s="76"/>
      <c r="TG577" s="76"/>
      <c r="TH577" s="76"/>
      <c r="TI577" s="76"/>
      <c r="TJ577" s="76"/>
      <c r="TK577" s="76"/>
      <c r="TL577" s="76"/>
      <c r="TM577" s="76"/>
      <c r="TN577" s="76"/>
      <c r="TO577" s="76"/>
      <c r="TP577" s="76"/>
      <c r="TQ577" s="76"/>
      <c r="TR577" s="76"/>
      <c r="TS577" s="76"/>
      <c r="TT577" s="76"/>
      <c r="TU577" s="75"/>
      <c r="TV577" s="76"/>
      <c r="TW577" s="75"/>
      <c r="TX577" s="74">
        <f t="shared" si="1043"/>
        <v>0</v>
      </c>
      <c r="TY577" s="41"/>
      <c r="TZ577" s="40"/>
      <c r="UB577" s="78"/>
      <c r="UC577" s="37"/>
      <c r="UD577" s="77"/>
      <c r="UE577" s="76"/>
      <c r="UF577" s="76"/>
      <c r="UG577" s="76"/>
      <c r="UH577" s="76"/>
      <c r="UI577" s="76"/>
      <c r="UJ577" s="76"/>
      <c r="UK577" s="76"/>
      <c r="UL577" s="76"/>
      <c r="UM577" s="76"/>
      <c r="UN577" s="76"/>
      <c r="UO577" s="76"/>
      <c r="UP577" s="76"/>
      <c r="UQ577" s="76"/>
      <c r="UR577" s="76"/>
      <c r="US577" s="76"/>
      <c r="UT577" s="75"/>
      <c r="UU577" s="76"/>
      <c r="UV577" s="75"/>
      <c r="UW577" s="74">
        <f t="shared" si="1044"/>
        <v>0</v>
      </c>
      <c r="UX577" s="41"/>
      <c r="UY577" s="40"/>
      <c r="VA577" s="78"/>
      <c r="VB577" s="37"/>
      <c r="VC577" s="77"/>
      <c r="VD577" s="76"/>
      <c r="VE577" s="76"/>
      <c r="VF577" s="76"/>
      <c r="VG577" s="76"/>
      <c r="VH577" s="76"/>
      <c r="VI577" s="76"/>
      <c r="VJ577" s="76"/>
      <c r="VK577" s="76"/>
      <c r="VL577" s="76"/>
      <c r="VM577" s="76"/>
      <c r="VN577" s="76"/>
      <c r="VO577" s="76"/>
      <c r="VP577" s="76"/>
      <c r="VQ577" s="76"/>
      <c r="VR577" s="76"/>
      <c r="VS577" s="75"/>
      <c r="VT577" s="76"/>
      <c r="VU577" s="75"/>
      <c r="VV577" s="74">
        <f t="shared" si="1045"/>
        <v>0</v>
      </c>
    </row>
    <row r="578" spans="2:596" s="38" customFormat="1" outlineLevel="1">
      <c r="B578" s="88"/>
      <c r="C578" s="89">
        <f>IF(ISERROR(I578+1)=TRUE,I578,IF(I578="","",MAX(C$15:C577)+1))</f>
        <v>409</v>
      </c>
      <c r="D578" s="88">
        <f t="shared" si="999"/>
        <v>1</v>
      </c>
      <c r="E578" s="3"/>
      <c r="G578" s="40"/>
      <c r="I578" s="95">
        <f t="shared" si="1046"/>
        <v>420</v>
      </c>
      <c r="J578" s="94"/>
      <c r="K578" s="93"/>
      <c r="L578" s="93"/>
      <c r="M578" s="93"/>
      <c r="N578" s="93"/>
      <c r="O578" s="92"/>
      <c r="P578" s="91"/>
      <c r="Q578" s="297"/>
      <c r="R578" s="90" t="s">
        <v>141</v>
      </c>
      <c r="S578" s="298"/>
      <c r="U578" s="40"/>
      <c r="W578" s="78"/>
      <c r="X578" s="37"/>
      <c r="Y578" s="77"/>
      <c r="Z578" s="76"/>
      <c r="AA578" s="79"/>
      <c r="AB578" s="76"/>
      <c r="AC578" s="79"/>
      <c r="AD578" s="76"/>
      <c r="AE578" s="76"/>
      <c r="AF578" s="76"/>
      <c r="AG578" s="76"/>
      <c r="AH578" s="76"/>
      <c r="AI578" s="76"/>
      <c r="AJ578" s="76"/>
      <c r="AK578" s="75"/>
      <c r="AL578" s="75"/>
      <c r="AM578" s="75"/>
      <c r="AN578" s="75"/>
      <c r="AO578" s="75"/>
      <c r="AP578" s="75"/>
      <c r="AQ578" s="75"/>
      <c r="AR578" s="74">
        <f t="shared" si="1023"/>
        <v>0</v>
      </c>
      <c r="AT578" s="40"/>
      <c r="AV578" s="78"/>
      <c r="AW578" s="37"/>
      <c r="AX578" s="77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5"/>
      <c r="BK578" s="75"/>
      <c r="BL578" s="75"/>
      <c r="BM578" s="75"/>
      <c r="BN578" s="75"/>
      <c r="BO578" s="75"/>
      <c r="BP578" s="75"/>
      <c r="BQ578" s="74">
        <f t="shared" si="1024"/>
        <v>0</v>
      </c>
      <c r="BS578" s="40"/>
      <c r="BU578" s="78"/>
      <c r="BV578" s="37"/>
      <c r="BW578" s="77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5"/>
      <c r="CJ578" s="75"/>
      <c r="CK578" s="75"/>
      <c r="CL578" s="75"/>
      <c r="CM578" s="75"/>
      <c r="CN578" s="75"/>
      <c r="CO578" s="75"/>
      <c r="CP578" s="74">
        <f t="shared" si="1025"/>
        <v>0</v>
      </c>
      <c r="CR578" s="40"/>
      <c r="CT578" s="78"/>
      <c r="CU578" s="37"/>
      <c r="CV578" s="77"/>
      <c r="CW578" s="76"/>
      <c r="CX578" s="76"/>
      <c r="CY578" s="76"/>
      <c r="CZ578" s="76"/>
      <c r="DA578" s="76"/>
      <c r="DB578" s="76"/>
      <c r="DC578" s="76"/>
      <c r="DD578" s="76"/>
      <c r="DE578" s="76"/>
      <c r="DF578" s="76"/>
      <c r="DG578" s="76"/>
      <c r="DH578" s="75"/>
      <c r="DI578" s="75"/>
      <c r="DJ578" s="75"/>
      <c r="DK578" s="75"/>
      <c r="DL578" s="75"/>
      <c r="DM578" s="75"/>
      <c r="DN578" s="75"/>
      <c r="DO578" s="74">
        <f t="shared" si="1026"/>
        <v>0</v>
      </c>
      <c r="DQ578" s="40"/>
      <c r="DS578" s="78"/>
      <c r="DT578" s="37"/>
      <c r="DU578" s="77"/>
      <c r="DV578" s="76"/>
      <c r="DW578" s="76"/>
      <c r="DX578" s="76"/>
      <c r="DY578" s="76"/>
      <c r="DZ578" s="76"/>
      <c r="EA578" s="76"/>
      <c r="EB578" s="76"/>
      <c r="EC578" s="76"/>
      <c r="ED578" s="76"/>
      <c r="EE578" s="76"/>
      <c r="EF578" s="76"/>
      <c r="EG578" s="75"/>
      <c r="EH578" s="75"/>
      <c r="EI578" s="75"/>
      <c r="EJ578" s="75"/>
      <c r="EK578" s="75"/>
      <c r="EL578" s="75"/>
      <c r="EM578" s="75"/>
      <c r="EN578" s="74">
        <f t="shared" si="1027"/>
        <v>0</v>
      </c>
      <c r="EP578" s="40"/>
      <c r="ER578" s="78"/>
      <c r="ES578" s="37"/>
      <c r="ET578" s="77"/>
      <c r="EU578" s="76"/>
      <c r="EV578" s="76"/>
      <c r="EW578" s="76"/>
      <c r="EX578" s="76"/>
      <c r="EY578" s="76"/>
      <c r="EZ578" s="76"/>
      <c r="FA578" s="76"/>
      <c r="FB578" s="76"/>
      <c r="FC578" s="76"/>
      <c r="FD578" s="76"/>
      <c r="FE578" s="76"/>
      <c r="FF578" s="76"/>
      <c r="FG578" s="76"/>
      <c r="FH578" s="75"/>
      <c r="FI578" s="75"/>
      <c r="FJ578" s="75"/>
      <c r="FK578" s="75"/>
      <c r="FL578" s="75"/>
      <c r="FM578" s="74">
        <f t="shared" si="1028"/>
        <v>0</v>
      </c>
      <c r="FO578" s="40"/>
      <c r="FQ578" s="78"/>
      <c r="FR578" s="37"/>
      <c r="FS578" s="77"/>
      <c r="FT578" s="76"/>
      <c r="FU578" s="76"/>
      <c r="FV578" s="76"/>
      <c r="FW578" s="76"/>
      <c r="FX578" s="76"/>
      <c r="FY578" s="76"/>
      <c r="FZ578" s="76"/>
      <c r="GA578" s="76"/>
      <c r="GB578" s="76"/>
      <c r="GC578" s="76"/>
      <c r="GD578" s="76"/>
      <c r="GE578" s="76"/>
      <c r="GF578" s="76"/>
      <c r="GG578" s="75"/>
      <c r="GH578" s="75"/>
      <c r="GI578" s="75"/>
      <c r="GJ578" s="75"/>
      <c r="GK578" s="75"/>
      <c r="GL578" s="74">
        <f t="shared" si="1029"/>
        <v>0</v>
      </c>
      <c r="GN578" s="40"/>
      <c r="GP578" s="78"/>
      <c r="GQ578" s="37"/>
      <c r="GR578" s="77"/>
      <c r="GS578" s="76"/>
      <c r="GT578" s="76"/>
      <c r="GU578" s="76"/>
      <c r="GV578" s="76"/>
      <c r="GW578" s="76"/>
      <c r="GX578" s="76"/>
      <c r="GY578" s="76"/>
      <c r="GZ578" s="76"/>
      <c r="HA578" s="76"/>
      <c r="HB578" s="76"/>
      <c r="HC578" s="76"/>
      <c r="HD578" s="76"/>
      <c r="HE578" s="76"/>
      <c r="HF578" s="75"/>
      <c r="HG578" s="75"/>
      <c r="HH578" s="75"/>
      <c r="HI578" s="75"/>
      <c r="HJ578" s="75"/>
      <c r="HK578" s="74">
        <f t="shared" si="1030"/>
        <v>0</v>
      </c>
      <c r="HM578" s="40"/>
      <c r="HO578" s="78"/>
      <c r="HP578" s="37"/>
      <c r="HQ578" s="77"/>
      <c r="HR578" s="76"/>
      <c r="HS578" s="76"/>
      <c r="HT578" s="76"/>
      <c r="HU578" s="76"/>
      <c r="HV578" s="76"/>
      <c r="HW578" s="76"/>
      <c r="HX578" s="76"/>
      <c r="HY578" s="76"/>
      <c r="HZ578" s="76"/>
      <c r="IA578" s="76"/>
      <c r="IB578" s="76"/>
      <c r="IC578" s="76"/>
      <c r="ID578" s="76"/>
      <c r="IE578" s="75"/>
      <c r="IF578" s="75"/>
      <c r="IG578" s="75"/>
      <c r="IH578" s="75"/>
      <c r="II578" s="75"/>
      <c r="IJ578" s="74">
        <f t="shared" si="1031"/>
        <v>0</v>
      </c>
      <c r="IL578" s="40"/>
      <c r="IN578" s="78"/>
      <c r="IO578" s="37"/>
      <c r="IP578" s="77"/>
      <c r="IQ578" s="76"/>
      <c r="IR578" s="76"/>
      <c r="IS578" s="76"/>
      <c r="IT578" s="76"/>
      <c r="IU578" s="76"/>
      <c r="IV578" s="76"/>
      <c r="IW578" s="76"/>
      <c r="IX578" s="75"/>
      <c r="IY578" s="75"/>
      <c r="IZ578" s="75"/>
      <c r="JA578" s="75"/>
      <c r="JB578" s="75"/>
      <c r="JC578" s="75"/>
      <c r="JD578" s="75"/>
      <c r="JE578" s="75"/>
      <c r="JF578" s="75"/>
      <c r="JG578" s="75"/>
      <c r="JH578" s="75"/>
      <c r="JI578" s="74">
        <f t="shared" si="1032"/>
        <v>0</v>
      </c>
      <c r="JK578" s="40"/>
      <c r="JM578" s="78"/>
      <c r="JN578" s="37"/>
      <c r="JO578" s="77"/>
      <c r="JP578" s="76"/>
      <c r="JQ578" s="76"/>
      <c r="JR578" s="76"/>
      <c r="JS578" s="76"/>
      <c r="JT578" s="76"/>
      <c r="JU578" s="76"/>
      <c r="JV578" s="76"/>
      <c r="JW578" s="75"/>
      <c r="JX578" s="75"/>
      <c r="JY578" s="75"/>
      <c r="JZ578" s="75"/>
      <c r="KA578" s="75"/>
      <c r="KB578" s="75"/>
      <c r="KC578" s="75"/>
      <c r="KD578" s="75"/>
      <c r="KE578" s="75"/>
      <c r="KF578" s="75"/>
      <c r="KG578" s="75"/>
      <c r="KH578" s="74">
        <f t="shared" si="1033"/>
        <v>0</v>
      </c>
      <c r="KJ578" s="40"/>
      <c r="KL578" s="78"/>
      <c r="KM578" s="37"/>
      <c r="KN578" s="77"/>
      <c r="KO578" s="76"/>
      <c r="KP578" s="76"/>
      <c r="KQ578" s="76"/>
      <c r="KR578" s="76"/>
      <c r="KS578" s="76"/>
      <c r="KT578" s="76"/>
      <c r="KU578" s="76"/>
      <c r="KV578" s="75"/>
      <c r="KW578" s="75"/>
      <c r="KX578" s="75"/>
      <c r="KY578" s="75"/>
      <c r="KZ578" s="75"/>
      <c r="LA578" s="75"/>
      <c r="LB578" s="75"/>
      <c r="LC578" s="75"/>
      <c r="LD578" s="75"/>
      <c r="LE578" s="75"/>
      <c r="LF578" s="75"/>
      <c r="LG578" s="74">
        <f t="shared" si="1034"/>
        <v>0</v>
      </c>
      <c r="LI578" s="40"/>
      <c r="LK578" s="78"/>
      <c r="LL578" s="37"/>
      <c r="LM578" s="77"/>
      <c r="LN578" s="76"/>
      <c r="LO578" s="76"/>
      <c r="LP578" s="76"/>
      <c r="LQ578" s="76"/>
      <c r="LR578" s="76"/>
      <c r="LS578" s="76"/>
      <c r="LT578" s="76"/>
      <c r="LU578" s="75"/>
      <c r="LV578" s="75"/>
      <c r="LW578" s="75"/>
      <c r="LX578" s="75"/>
      <c r="LY578" s="75"/>
      <c r="LZ578" s="75"/>
      <c r="MA578" s="75"/>
      <c r="MB578" s="75"/>
      <c r="MC578" s="75"/>
      <c r="MD578" s="75"/>
      <c r="ME578" s="75"/>
      <c r="MF578" s="74">
        <f t="shared" si="1035"/>
        <v>0</v>
      </c>
      <c r="MH578" s="40"/>
      <c r="MJ578" s="78"/>
      <c r="MK578" s="37"/>
      <c r="ML578" s="77"/>
      <c r="MM578" s="76"/>
      <c r="MN578" s="76"/>
      <c r="MO578" s="76"/>
      <c r="MP578" s="76"/>
      <c r="MQ578" s="76"/>
      <c r="MR578" s="76"/>
      <c r="MS578" s="76"/>
      <c r="MT578" s="75"/>
      <c r="MU578" s="75"/>
      <c r="MV578" s="75"/>
      <c r="MW578" s="75"/>
      <c r="MX578" s="75"/>
      <c r="MY578" s="75"/>
      <c r="MZ578" s="75"/>
      <c r="NA578" s="75"/>
      <c r="NB578" s="75"/>
      <c r="NC578" s="75"/>
      <c r="ND578" s="75"/>
      <c r="NE578" s="74">
        <f t="shared" si="1036"/>
        <v>0</v>
      </c>
      <c r="NF578" s="41"/>
      <c r="NG578" s="40"/>
      <c r="NI578" s="78"/>
      <c r="NJ578" s="37"/>
      <c r="NK578" s="77"/>
      <c r="NL578" s="76"/>
      <c r="NM578" s="76"/>
      <c r="NN578" s="76"/>
      <c r="NO578" s="76"/>
      <c r="NP578" s="76"/>
      <c r="NQ578" s="76"/>
      <c r="NR578" s="76"/>
      <c r="NS578" s="76"/>
      <c r="NT578" s="76"/>
      <c r="NU578" s="76"/>
      <c r="NV578" s="76"/>
      <c r="NW578" s="76"/>
      <c r="NX578" s="76"/>
      <c r="NY578" s="76"/>
      <c r="NZ578" s="76"/>
      <c r="OA578" s="75"/>
      <c r="OB578" s="76"/>
      <c r="OC578" s="75"/>
      <c r="OD578" s="74">
        <f t="shared" si="1037"/>
        <v>0</v>
      </c>
      <c r="OF578" s="40"/>
      <c r="OH578" s="78"/>
      <c r="OI578" s="37"/>
      <c r="OJ578" s="77"/>
      <c r="OK578" s="76"/>
      <c r="OL578" s="76"/>
      <c r="OM578" s="76"/>
      <c r="ON578" s="76"/>
      <c r="OO578" s="76"/>
      <c r="OP578" s="76"/>
      <c r="OQ578" s="76"/>
      <c r="OR578" s="76"/>
      <c r="OS578" s="76"/>
      <c r="OT578" s="76"/>
      <c r="OU578" s="76"/>
      <c r="OV578" s="76"/>
      <c r="OW578" s="76"/>
      <c r="OX578" s="76"/>
      <c r="OY578" s="76"/>
      <c r="OZ578" s="75"/>
      <c r="PA578" s="76"/>
      <c r="PB578" s="75"/>
      <c r="PC578" s="74">
        <f t="shared" si="1038"/>
        <v>0</v>
      </c>
      <c r="PE578" s="40"/>
      <c r="PG578" s="78"/>
      <c r="PH578" s="37"/>
      <c r="PI578" s="77"/>
      <c r="PJ578" s="76"/>
      <c r="PK578" s="76"/>
      <c r="PL578" s="76"/>
      <c r="PM578" s="76"/>
      <c r="PN578" s="76"/>
      <c r="PO578" s="76"/>
      <c r="PP578" s="76"/>
      <c r="PQ578" s="76"/>
      <c r="PR578" s="76"/>
      <c r="PS578" s="76"/>
      <c r="PT578" s="76"/>
      <c r="PU578" s="76"/>
      <c r="PV578" s="76"/>
      <c r="PW578" s="76"/>
      <c r="PX578" s="76"/>
      <c r="PY578" s="75"/>
      <c r="PZ578" s="76"/>
      <c r="QA578" s="75"/>
      <c r="QB578" s="74">
        <f t="shared" si="1039"/>
        <v>0</v>
      </c>
      <c r="QD578" s="40"/>
      <c r="QF578" s="78"/>
      <c r="QG578" s="37"/>
      <c r="QH578" s="77"/>
      <c r="QI578" s="76"/>
      <c r="QJ578" s="76"/>
      <c r="QK578" s="76"/>
      <c r="QL578" s="76"/>
      <c r="QM578" s="76"/>
      <c r="QN578" s="76"/>
      <c r="QO578" s="76"/>
      <c r="QP578" s="76"/>
      <c r="QQ578" s="76"/>
      <c r="QR578" s="76"/>
      <c r="QS578" s="76"/>
      <c r="QT578" s="76"/>
      <c r="QU578" s="76"/>
      <c r="QV578" s="76"/>
      <c r="QW578" s="76"/>
      <c r="QX578" s="75"/>
      <c r="QY578" s="76"/>
      <c r="QZ578" s="75"/>
      <c r="RA578" s="74">
        <f t="shared" si="1040"/>
        <v>0</v>
      </c>
      <c r="RB578" s="41"/>
      <c r="RC578" s="40"/>
      <c r="RE578" s="78"/>
      <c r="RF578" s="37"/>
      <c r="RG578" s="77"/>
      <c r="RH578" s="76"/>
      <c r="RI578" s="76"/>
      <c r="RJ578" s="76"/>
      <c r="RK578" s="76"/>
      <c r="RL578" s="76"/>
      <c r="RM578" s="76"/>
      <c r="RN578" s="76"/>
      <c r="RO578" s="76"/>
      <c r="RP578" s="76"/>
      <c r="RQ578" s="76"/>
      <c r="RR578" s="76"/>
      <c r="RS578" s="76"/>
      <c r="RT578" s="76"/>
      <c r="RU578" s="76"/>
      <c r="RV578" s="76"/>
      <c r="RW578" s="75"/>
      <c r="RX578" s="76"/>
      <c r="RY578" s="75"/>
      <c r="RZ578" s="74">
        <f t="shared" si="1041"/>
        <v>0</v>
      </c>
      <c r="SA578" s="41"/>
      <c r="SB578" s="40"/>
      <c r="SD578" s="78"/>
      <c r="SE578" s="37"/>
      <c r="SF578" s="77"/>
      <c r="SG578" s="76"/>
      <c r="SH578" s="76"/>
      <c r="SI578" s="76"/>
      <c r="SJ578" s="76"/>
      <c r="SK578" s="76"/>
      <c r="SL578" s="76"/>
      <c r="SM578" s="76"/>
      <c r="SN578" s="76"/>
      <c r="SO578" s="76"/>
      <c r="SP578" s="76"/>
      <c r="SQ578" s="76"/>
      <c r="SR578" s="76"/>
      <c r="SS578" s="76"/>
      <c r="ST578" s="76"/>
      <c r="SU578" s="76"/>
      <c r="SV578" s="75"/>
      <c r="SW578" s="76"/>
      <c r="SX578" s="75"/>
      <c r="SY578" s="74">
        <f t="shared" si="1042"/>
        <v>0</v>
      </c>
      <c r="SZ578" s="41"/>
      <c r="TA578" s="40"/>
      <c r="TC578" s="78"/>
      <c r="TD578" s="37"/>
      <c r="TE578" s="77"/>
      <c r="TF578" s="76"/>
      <c r="TG578" s="76"/>
      <c r="TH578" s="76"/>
      <c r="TI578" s="76"/>
      <c r="TJ578" s="76"/>
      <c r="TK578" s="76"/>
      <c r="TL578" s="76"/>
      <c r="TM578" s="76"/>
      <c r="TN578" s="76"/>
      <c r="TO578" s="76"/>
      <c r="TP578" s="76"/>
      <c r="TQ578" s="76"/>
      <c r="TR578" s="76"/>
      <c r="TS578" s="76"/>
      <c r="TT578" s="76"/>
      <c r="TU578" s="75"/>
      <c r="TV578" s="76"/>
      <c r="TW578" s="75"/>
      <c r="TX578" s="74">
        <f t="shared" si="1043"/>
        <v>0</v>
      </c>
      <c r="TY578" s="41"/>
      <c r="TZ578" s="40"/>
      <c r="UB578" s="78"/>
      <c r="UC578" s="37"/>
      <c r="UD578" s="77"/>
      <c r="UE578" s="76"/>
      <c r="UF578" s="76"/>
      <c r="UG578" s="76"/>
      <c r="UH578" s="76"/>
      <c r="UI578" s="76"/>
      <c r="UJ578" s="76"/>
      <c r="UK578" s="76"/>
      <c r="UL578" s="76"/>
      <c r="UM578" s="76"/>
      <c r="UN578" s="76"/>
      <c r="UO578" s="76"/>
      <c r="UP578" s="76"/>
      <c r="UQ578" s="76"/>
      <c r="UR578" s="76"/>
      <c r="US578" s="76"/>
      <c r="UT578" s="75"/>
      <c r="UU578" s="76"/>
      <c r="UV578" s="75"/>
      <c r="UW578" s="74">
        <f t="shared" si="1044"/>
        <v>0</v>
      </c>
      <c r="UX578" s="41"/>
      <c r="UY578" s="40"/>
      <c r="VA578" s="78"/>
      <c r="VB578" s="37"/>
      <c r="VC578" s="77"/>
      <c r="VD578" s="76"/>
      <c r="VE578" s="76"/>
      <c r="VF578" s="76"/>
      <c r="VG578" s="76"/>
      <c r="VH578" s="76"/>
      <c r="VI578" s="76"/>
      <c r="VJ578" s="76"/>
      <c r="VK578" s="76"/>
      <c r="VL578" s="76"/>
      <c r="VM578" s="76"/>
      <c r="VN578" s="76"/>
      <c r="VO578" s="76"/>
      <c r="VP578" s="76"/>
      <c r="VQ578" s="76"/>
      <c r="VR578" s="76"/>
      <c r="VS578" s="75"/>
      <c r="VT578" s="76"/>
      <c r="VU578" s="75"/>
      <c r="VV578" s="74">
        <f t="shared" si="1045"/>
        <v>0</v>
      </c>
    </row>
    <row r="579" spans="2:596" s="38" customFormat="1" outlineLevel="1">
      <c r="B579" s="88"/>
      <c r="C579" s="89">
        <f>IF(ISERROR(I579+1)=TRUE,I579,IF(I579="","",MAX(C$15:C578)+1))</f>
        <v>410</v>
      </c>
      <c r="D579" s="88">
        <f t="shared" si="999"/>
        <v>1</v>
      </c>
      <c r="E579" s="3"/>
      <c r="G579" s="40"/>
      <c r="I579" s="95">
        <f t="shared" si="1046"/>
        <v>421</v>
      </c>
      <c r="J579" s="94"/>
      <c r="K579" s="93"/>
      <c r="L579" s="93"/>
      <c r="M579" s="93"/>
      <c r="N579" s="93"/>
      <c r="O579" s="92"/>
      <c r="P579" s="91"/>
      <c r="Q579" s="297"/>
      <c r="R579" s="90" t="s">
        <v>141</v>
      </c>
      <c r="S579" s="298"/>
      <c r="U579" s="40"/>
      <c r="W579" s="78"/>
      <c r="X579" s="37"/>
      <c r="Y579" s="77"/>
      <c r="Z579" s="76"/>
      <c r="AA579" s="79"/>
      <c r="AB579" s="76"/>
      <c r="AC579" s="79"/>
      <c r="AD579" s="76"/>
      <c r="AE579" s="76"/>
      <c r="AF579" s="76"/>
      <c r="AG579" s="76"/>
      <c r="AH579" s="76"/>
      <c r="AI579" s="76"/>
      <c r="AJ579" s="76"/>
      <c r="AK579" s="75"/>
      <c r="AL579" s="75"/>
      <c r="AM579" s="75"/>
      <c r="AN579" s="75"/>
      <c r="AO579" s="75"/>
      <c r="AP579" s="75"/>
      <c r="AQ579" s="75"/>
      <c r="AR579" s="74">
        <f t="shared" si="1023"/>
        <v>0</v>
      </c>
      <c r="AT579" s="40"/>
      <c r="AV579" s="78"/>
      <c r="AW579" s="37"/>
      <c r="AX579" s="77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5"/>
      <c r="BK579" s="75"/>
      <c r="BL579" s="75"/>
      <c r="BM579" s="75"/>
      <c r="BN579" s="75"/>
      <c r="BO579" s="75"/>
      <c r="BP579" s="75"/>
      <c r="BQ579" s="74">
        <f t="shared" si="1024"/>
        <v>0</v>
      </c>
      <c r="BS579" s="40"/>
      <c r="BU579" s="78"/>
      <c r="BV579" s="37"/>
      <c r="BW579" s="77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5"/>
      <c r="CJ579" s="75"/>
      <c r="CK579" s="75"/>
      <c r="CL579" s="75"/>
      <c r="CM579" s="75"/>
      <c r="CN579" s="75"/>
      <c r="CO579" s="75"/>
      <c r="CP579" s="74">
        <f t="shared" si="1025"/>
        <v>0</v>
      </c>
      <c r="CR579" s="40"/>
      <c r="CT579" s="78"/>
      <c r="CU579" s="37"/>
      <c r="CV579" s="77"/>
      <c r="CW579" s="76"/>
      <c r="CX579" s="76"/>
      <c r="CY579" s="76"/>
      <c r="CZ579" s="76"/>
      <c r="DA579" s="76"/>
      <c r="DB579" s="76"/>
      <c r="DC579" s="76"/>
      <c r="DD579" s="76"/>
      <c r="DE579" s="76"/>
      <c r="DF579" s="76"/>
      <c r="DG579" s="76"/>
      <c r="DH579" s="75"/>
      <c r="DI579" s="75"/>
      <c r="DJ579" s="75"/>
      <c r="DK579" s="75"/>
      <c r="DL579" s="75"/>
      <c r="DM579" s="75"/>
      <c r="DN579" s="75"/>
      <c r="DO579" s="74">
        <f t="shared" si="1026"/>
        <v>0</v>
      </c>
      <c r="DQ579" s="40"/>
      <c r="DS579" s="78"/>
      <c r="DT579" s="37"/>
      <c r="DU579" s="77"/>
      <c r="DV579" s="76"/>
      <c r="DW579" s="76"/>
      <c r="DX579" s="76"/>
      <c r="DY579" s="76"/>
      <c r="DZ579" s="76"/>
      <c r="EA579" s="76"/>
      <c r="EB579" s="76"/>
      <c r="EC579" s="76"/>
      <c r="ED579" s="76"/>
      <c r="EE579" s="76"/>
      <c r="EF579" s="76"/>
      <c r="EG579" s="75"/>
      <c r="EH579" s="75"/>
      <c r="EI579" s="75"/>
      <c r="EJ579" s="75"/>
      <c r="EK579" s="75"/>
      <c r="EL579" s="75"/>
      <c r="EM579" s="75"/>
      <c r="EN579" s="74">
        <f t="shared" si="1027"/>
        <v>0</v>
      </c>
      <c r="EP579" s="40"/>
      <c r="ER579" s="78"/>
      <c r="ES579" s="37"/>
      <c r="ET579" s="77"/>
      <c r="EU579" s="76"/>
      <c r="EV579" s="76"/>
      <c r="EW579" s="76"/>
      <c r="EX579" s="76"/>
      <c r="EY579" s="76"/>
      <c r="EZ579" s="76"/>
      <c r="FA579" s="76"/>
      <c r="FB579" s="76"/>
      <c r="FC579" s="76"/>
      <c r="FD579" s="76"/>
      <c r="FE579" s="76"/>
      <c r="FF579" s="76"/>
      <c r="FG579" s="76"/>
      <c r="FH579" s="75"/>
      <c r="FI579" s="75"/>
      <c r="FJ579" s="75"/>
      <c r="FK579" s="75"/>
      <c r="FL579" s="75"/>
      <c r="FM579" s="74">
        <f t="shared" si="1028"/>
        <v>0</v>
      </c>
      <c r="FO579" s="40"/>
      <c r="FQ579" s="78"/>
      <c r="FR579" s="37"/>
      <c r="FS579" s="77"/>
      <c r="FT579" s="76"/>
      <c r="FU579" s="76"/>
      <c r="FV579" s="76"/>
      <c r="FW579" s="76"/>
      <c r="FX579" s="76"/>
      <c r="FY579" s="76"/>
      <c r="FZ579" s="76"/>
      <c r="GA579" s="76"/>
      <c r="GB579" s="76"/>
      <c r="GC579" s="76"/>
      <c r="GD579" s="76"/>
      <c r="GE579" s="76"/>
      <c r="GF579" s="76"/>
      <c r="GG579" s="75"/>
      <c r="GH579" s="75"/>
      <c r="GI579" s="75"/>
      <c r="GJ579" s="75"/>
      <c r="GK579" s="75"/>
      <c r="GL579" s="74">
        <f t="shared" si="1029"/>
        <v>0</v>
      </c>
      <c r="GN579" s="40"/>
      <c r="GP579" s="78"/>
      <c r="GQ579" s="37"/>
      <c r="GR579" s="77"/>
      <c r="GS579" s="76"/>
      <c r="GT579" s="76"/>
      <c r="GU579" s="76"/>
      <c r="GV579" s="76"/>
      <c r="GW579" s="76"/>
      <c r="GX579" s="76"/>
      <c r="GY579" s="76"/>
      <c r="GZ579" s="76"/>
      <c r="HA579" s="76"/>
      <c r="HB579" s="76"/>
      <c r="HC579" s="76"/>
      <c r="HD579" s="76"/>
      <c r="HE579" s="76"/>
      <c r="HF579" s="75"/>
      <c r="HG579" s="75"/>
      <c r="HH579" s="75"/>
      <c r="HI579" s="75"/>
      <c r="HJ579" s="75"/>
      <c r="HK579" s="74">
        <f t="shared" si="1030"/>
        <v>0</v>
      </c>
      <c r="HM579" s="40"/>
      <c r="HO579" s="78"/>
      <c r="HP579" s="37"/>
      <c r="HQ579" s="77"/>
      <c r="HR579" s="76"/>
      <c r="HS579" s="76"/>
      <c r="HT579" s="76"/>
      <c r="HU579" s="76"/>
      <c r="HV579" s="76"/>
      <c r="HW579" s="76"/>
      <c r="HX579" s="76"/>
      <c r="HY579" s="76"/>
      <c r="HZ579" s="76"/>
      <c r="IA579" s="76"/>
      <c r="IB579" s="76"/>
      <c r="IC579" s="76"/>
      <c r="ID579" s="76"/>
      <c r="IE579" s="75"/>
      <c r="IF579" s="75"/>
      <c r="IG579" s="75"/>
      <c r="IH579" s="75"/>
      <c r="II579" s="75"/>
      <c r="IJ579" s="74">
        <f t="shared" si="1031"/>
        <v>0</v>
      </c>
      <c r="IL579" s="40"/>
      <c r="IN579" s="78"/>
      <c r="IO579" s="37"/>
      <c r="IP579" s="77"/>
      <c r="IQ579" s="76"/>
      <c r="IR579" s="76"/>
      <c r="IS579" s="76"/>
      <c r="IT579" s="76"/>
      <c r="IU579" s="76"/>
      <c r="IV579" s="76"/>
      <c r="IW579" s="76"/>
      <c r="IX579" s="75"/>
      <c r="IY579" s="75"/>
      <c r="IZ579" s="75"/>
      <c r="JA579" s="75"/>
      <c r="JB579" s="75"/>
      <c r="JC579" s="75"/>
      <c r="JD579" s="75"/>
      <c r="JE579" s="75"/>
      <c r="JF579" s="75"/>
      <c r="JG579" s="75"/>
      <c r="JH579" s="75"/>
      <c r="JI579" s="74">
        <f t="shared" si="1032"/>
        <v>0</v>
      </c>
      <c r="JK579" s="40"/>
      <c r="JM579" s="78"/>
      <c r="JN579" s="37"/>
      <c r="JO579" s="77"/>
      <c r="JP579" s="76"/>
      <c r="JQ579" s="76"/>
      <c r="JR579" s="76"/>
      <c r="JS579" s="76"/>
      <c r="JT579" s="76"/>
      <c r="JU579" s="76"/>
      <c r="JV579" s="76"/>
      <c r="JW579" s="75"/>
      <c r="JX579" s="75"/>
      <c r="JY579" s="75"/>
      <c r="JZ579" s="75"/>
      <c r="KA579" s="75"/>
      <c r="KB579" s="75"/>
      <c r="KC579" s="75"/>
      <c r="KD579" s="75"/>
      <c r="KE579" s="75"/>
      <c r="KF579" s="75"/>
      <c r="KG579" s="75"/>
      <c r="KH579" s="74">
        <f t="shared" si="1033"/>
        <v>0</v>
      </c>
      <c r="KJ579" s="40"/>
      <c r="KL579" s="78"/>
      <c r="KM579" s="37"/>
      <c r="KN579" s="77"/>
      <c r="KO579" s="76"/>
      <c r="KP579" s="76"/>
      <c r="KQ579" s="76"/>
      <c r="KR579" s="76"/>
      <c r="KS579" s="76"/>
      <c r="KT579" s="76"/>
      <c r="KU579" s="76"/>
      <c r="KV579" s="75"/>
      <c r="KW579" s="75"/>
      <c r="KX579" s="75"/>
      <c r="KY579" s="75"/>
      <c r="KZ579" s="75"/>
      <c r="LA579" s="75"/>
      <c r="LB579" s="75"/>
      <c r="LC579" s="75"/>
      <c r="LD579" s="75"/>
      <c r="LE579" s="75"/>
      <c r="LF579" s="75"/>
      <c r="LG579" s="74">
        <f t="shared" si="1034"/>
        <v>0</v>
      </c>
      <c r="LI579" s="40"/>
      <c r="LK579" s="78"/>
      <c r="LL579" s="37"/>
      <c r="LM579" s="77"/>
      <c r="LN579" s="76"/>
      <c r="LO579" s="76"/>
      <c r="LP579" s="76"/>
      <c r="LQ579" s="76"/>
      <c r="LR579" s="76"/>
      <c r="LS579" s="76"/>
      <c r="LT579" s="76"/>
      <c r="LU579" s="75"/>
      <c r="LV579" s="75"/>
      <c r="LW579" s="75"/>
      <c r="LX579" s="75"/>
      <c r="LY579" s="75"/>
      <c r="LZ579" s="75"/>
      <c r="MA579" s="75"/>
      <c r="MB579" s="75"/>
      <c r="MC579" s="75"/>
      <c r="MD579" s="75"/>
      <c r="ME579" s="75"/>
      <c r="MF579" s="74">
        <f t="shared" si="1035"/>
        <v>0</v>
      </c>
      <c r="MH579" s="40"/>
      <c r="MJ579" s="78"/>
      <c r="MK579" s="37"/>
      <c r="ML579" s="77"/>
      <c r="MM579" s="76"/>
      <c r="MN579" s="76"/>
      <c r="MO579" s="76"/>
      <c r="MP579" s="76"/>
      <c r="MQ579" s="76"/>
      <c r="MR579" s="76"/>
      <c r="MS579" s="76"/>
      <c r="MT579" s="75"/>
      <c r="MU579" s="75"/>
      <c r="MV579" s="75"/>
      <c r="MW579" s="75"/>
      <c r="MX579" s="75"/>
      <c r="MY579" s="75"/>
      <c r="MZ579" s="75"/>
      <c r="NA579" s="75"/>
      <c r="NB579" s="75"/>
      <c r="NC579" s="75"/>
      <c r="ND579" s="75"/>
      <c r="NE579" s="74">
        <f t="shared" si="1036"/>
        <v>0</v>
      </c>
      <c r="NF579" s="41"/>
      <c r="NG579" s="40"/>
      <c r="NI579" s="78"/>
      <c r="NJ579" s="37"/>
      <c r="NK579" s="77"/>
      <c r="NL579" s="76"/>
      <c r="NM579" s="76"/>
      <c r="NN579" s="76"/>
      <c r="NO579" s="76"/>
      <c r="NP579" s="76"/>
      <c r="NQ579" s="76"/>
      <c r="NR579" s="76"/>
      <c r="NS579" s="76"/>
      <c r="NT579" s="76"/>
      <c r="NU579" s="76"/>
      <c r="NV579" s="76"/>
      <c r="NW579" s="76"/>
      <c r="NX579" s="76"/>
      <c r="NY579" s="76"/>
      <c r="NZ579" s="76"/>
      <c r="OA579" s="75"/>
      <c r="OB579" s="76"/>
      <c r="OC579" s="75"/>
      <c r="OD579" s="74">
        <f t="shared" si="1037"/>
        <v>0</v>
      </c>
      <c r="OF579" s="40"/>
      <c r="OH579" s="78"/>
      <c r="OI579" s="37"/>
      <c r="OJ579" s="77"/>
      <c r="OK579" s="76"/>
      <c r="OL579" s="76"/>
      <c r="OM579" s="76"/>
      <c r="ON579" s="76"/>
      <c r="OO579" s="76"/>
      <c r="OP579" s="76"/>
      <c r="OQ579" s="76"/>
      <c r="OR579" s="76"/>
      <c r="OS579" s="76"/>
      <c r="OT579" s="76"/>
      <c r="OU579" s="76"/>
      <c r="OV579" s="76"/>
      <c r="OW579" s="76"/>
      <c r="OX579" s="76"/>
      <c r="OY579" s="76"/>
      <c r="OZ579" s="75"/>
      <c r="PA579" s="76"/>
      <c r="PB579" s="75"/>
      <c r="PC579" s="74">
        <f t="shared" si="1038"/>
        <v>0</v>
      </c>
      <c r="PE579" s="40"/>
      <c r="PG579" s="78"/>
      <c r="PH579" s="37"/>
      <c r="PI579" s="77"/>
      <c r="PJ579" s="76"/>
      <c r="PK579" s="76"/>
      <c r="PL579" s="76"/>
      <c r="PM579" s="76"/>
      <c r="PN579" s="76"/>
      <c r="PO579" s="76"/>
      <c r="PP579" s="76"/>
      <c r="PQ579" s="76"/>
      <c r="PR579" s="76"/>
      <c r="PS579" s="76"/>
      <c r="PT579" s="76"/>
      <c r="PU579" s="76"/>
      <c r="PV579" s="76"/>
      <c r="PW579" s="76"/>
      <c r="PX579" s="76"/>
      <c r="PY579" s="75"/>
      <c r="PZ579" s="76"/>
      <c r="QA579" s="75"/>
      <c r="QB579" s="74">
        <f t="shared" si="1039"/>
        <v>0</v>
      </c>
      <c r="QD579" s="40"/>
      <c r="QF579" s="78"/>
      <c r="QG579" s="37"/>
      <c r="QH579" s="77"/>
      <c r="QI579" s="76"/>
      <c r="QJ579" s="76"/>
      <c r="QK579" s="76"/>
      <c r="QL579" s="76"/>
      <c r="QM579" s="76"/>
      <c r="QN579" s="76"/>
      <c r="QO579" s="76"/>
      <c r="QP579" s="76"/>
      <c r="QQ579" s="76"/>
      <c r="QR579" s="76"/>
      <c r="QS579" s="76"/>
      <c r="QT579" s="76"/>
      <c r="QU579" s="76"/>
      <c r="QV579" s="76"/>
      <c r="QW579" s="76"/>
      <c r="QX579" s="75"/>
      <c r="QY579" s="76"/>
      <c r="QZ579" s="75"/>
      <c r="RA579" s="74">
        <f t="shared" si="1040"/>
        <v>0</v>
      </c>
      <c r="RB579" s="41"/>
      <c r="RC579" s="40"/>
      <c r="RE579" s="78"/>
      <c r="RF579" s="37"/>
      <c r="RG579" s="77"/>
      <c r="RH579" s="76"/>
      <c r="RI579" s="76"/>
      <c r="RJ579" s="76"/>
      <c r="RK579" s="76"/>
      <c r="RL579" s="76"/>
      <c r="RM579" s="76"/>
      <c r="RN579" s="76"/>
      <c r="RO579" s="76"/>
      <c r="RP579" s="76"/>
      <c r="RQ579" s="76"/>
      <c r="RR579" s="76"/>
      <c r="RS579" s="76"/>
      <c r="RT579" s="76"/>
      <c r="RU579" s="76"/>
      <c r="RV579" s="76"/>
      <c r="RW579" s="75"/>
      <c r="RX579" s="76"/>
      <c r="RY579" s="75"/>
      <c r="RZ579" s="74">
        <f t="shared" si="1041"/>
        <v>0</v>
      </c>
      <c r="SA579" s="41"/>
      <c r="SB579" s="40"/>
      <c r="SD579" s="78"/>
      <c r="SE579" s="37"/>
      <c r="SF579" s="77"/>
      <c r="SG579" s="76"/>
      <c r="SH579" s="76"/>
      <c r="SI579" s="76"/>
      <c r="SJ579" s="76"/>
      <c r="SK579" s="76"/>
      <c r="SL579" s="76"/>
      <c r="SM579" s="76"/>
      <c r="SN579" s="76"/>
      <c r="SO579" s="76"/>
      <c r="SP579" s="76"/>
      <c r="SQ579" s="76"/>
      <c r="SR579" s="76"/>
      <c r="SS579" s="76"/>
      <c r="ST579" s="76"/>
      <c r="SU579" s="76"/>
      <c r="SV579" s="75"/>
      <c r="SW579" s="76"/>
      <c r="SX579" s="75"/>
      <c r="SY579" s="74">
        <f t="shared" si="1042"/>
        <v>0</v>
      </c>
      <c r="SZ579" s="41"/>
      <c r="TA579" s="40"/>
      <c r="TC579" s="78"/>
      <c r="TD579" s="37"/>
      <c r="TE579" s="77"/>
      <c r="TF579" s="76"/>
      <c r="TG579" s="76"/>
      <c r="TH579" s="76"/>
      <c r="TI579" s="76"/>
      <c r="TJ579" s="76"/>
      <c r="TK579" s="76"/>
      <c r="TL579" s="76"/>
      <c r="TM579" s="76"/>
      <c r="TN579" s="76"/>
      <c r="TO579" s="76"/>
      <c r="TP579" s="76"/>
      <c r="TQ579" s="76"/>
      <c r="TR579" s="76"/>
      <c r="TS579" s="76"/>
      <c r="TT579" s="76"/>
      <c r="TU579" s="75"/>
      <c r="TV579" s="76"/>
      <c r="TW579" s="75"/>
      <c r="TX579" s="74">
        <f t="shared" si="1043"/>
        <v>0</v>
      </c>
      <c r="TY579" s="41"/>
      <c r="TZ579" s="40"/>
      <c r="UB579" s="78"/>
      <c r="UC579" s="37"/>
      <c r="UD579" s="77"/>
      <c r="UE579" s="76"/>
      <c r="UF579" s="76"/>
      <c r="UG579" s="76"/>
      <c r="UH579" s="76"/>
      <c r="UI579" s="76"/>
      <c r="UJ579" s="76"/>
      <c r="UK579" s="76"/>
      <c r="UL579" s="76"/>
      <c r="UM579" s="76"/>
      <c r="UN579" s="76"/>
      <c r="UO579" s="76"/>
      <c r="UP579" s="76"/>
      <c r="UQ579" s="76"/>
      <c r="UR579" s="76"/>
      <c r="US579" s="76"/>
      <c r="UT579" s="75"/>
      <c r="UU579" s="76"/>
      <c r="UV579" s="75"/>
      <c r="UW579" s="74">
        <f t="shared" si="1044"/>
        <v>0</v>
      </c>
      <c r="UX579" s="41"/>
      <c r="UY579" s="40"/>
      <c r="VA579" s="78"/>
      <c r="VB579" s="37"/>
      <c r="VC579" s="77"/>
      <c r="VD579" s="76"/>
      <c r="VE579" s="76"/>
      <c r="VF579" s="76"/>
      <c r="VG579" s="76"/>
      <c r="VH579" s="76"/>
      <c r="VI579" s="76"/>
      <c r="VJ579" s="76"/>
      <c r="VK579" s="76"/>
      <c r="VL579" s="76"/>
      <c r="VM579" s="76"/>
      <c r="VN579" s="76"/>
      <c r="VO579" s="76"/>
      <c r="VP579" s="76"/>
      <c r="VQ579" s="76"/>
      <c r="VR579" s="76"/>
      <c r="VS579" s="75"/>
      <c r="VT579" s="76"/>
      <c r="VU579" s="75"/>
      <c r="VV579" s="74">
        <f t="shared" si="1045"/>
        <v>0</v>
      </c>
    </row>
    <row r="580" spans="2:596" s="38" customFormat="1" outlineLevel="1">
      <c r="B580" s="88"/>
      <c r="C580" s="89">
        <f>IF(ISERROR(I580+1)=TRUE,I580,IF(I580="","",MAX(C$15:C579)+1))</f>
        <v>411</v>
      </c>
      <c r="D580" s="88">
        <f t="shared" si="999"/>
        <v>1</v>
      </c>
      <c r="E580" s="3"/>
      <c r="G580" s="40"/>
      <c r="I580" s="95">
        <f t="shared" si="1046"/>
        <v>422</v>
      </c>
      <c r="J580" s="94"/>
      <c r="K580" s="93"/>
      <c r="L580" s="93"/>
      <c r="M580" s="93"/>
      <c r="N580" s="93"/>
      <c r="O580" s="92"/>
      <c r="P580" s="91"/>
      <c r="Q580" s="297"/>
      <c r="R580" s="90" t="s">
        <v>141</v>
      </c>
      <c r="S580" s="298"/>
      <c r="U580" s="40"/>
      <c r="W580" s="78"/>
      <c r="X580" s="37"/>
      <c r="Y580" s="77"/>
      <c r="Z580" s="76"/>
      <c r="AA580" s="79"/>
      <c r="AB580" s="76"/>
      <c r="AC580" s="79"/>
      <c r="AD580" s="76"/>
      <c r="AE580" s="76"/>
      <c r="AF580" s="76"/>
      <c r="AG580" s="76"/>
      <c r="AH580" s="76"/>
      <c r="AI580" s="76"/>
      <c r="AJ580" s="76"/>
      <c r="AK580" s="75"/>
      <c r="AL580" s="75"/>
      <c r="AM580" s="75"/>
      <c r="AN580" s="75"/>
      <c r="AO580" s="75"/>
      <c r="AP580" s="75"/>
      <c r="AQ580" s="75"/>
      <c r="AR580" s="74">
        <f t="shared" si="1023"/>
        <v>0</v>
      </c>
      <c r="AT580" s="40"/>
      <c r="AV580" s="78"/>
      <c r="AW580" s="37"/>
      <c r="AX580" s="77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5"/>
      <c r="BK580" s="75"/>
      <c r="BL580" s="75"/>
      <c r="BM580" s="75"/>
      <c r="BN580" s="75"/>
      <c r="BO580" s="75"/>
      <c r="BP580" s="75"/>
      <c r="BQ580" s="74">
        <f t="shared" si="1024"/>
        <v>0</v>
      </c>
      <c r="BS580" s="40"/>
      <c r="BU580" s="78"/>
      <c r="BV580" s="37"/>
      <c r="BW580" s="77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5"/>
      <c r="CJ580" s="75"/>
      <c r="CK580" s="75"/>
      <c r="CL580" s="75"/>
      <c r="CM580" s="75"/>
      <c r="CN580" s="75"/>
      <c r="CO580" s="75"/>
      <c r="CP580" s="74">
        <f t="shared" si="1025"/>
        <v>0</v>
      </c>
      <c r="CR580" s="40"/>
      <c r="CT580" s="78"/>
      <c r="CU580" s="37"/>
      <c r="CV580" s="77"/>
      <c r="CW580" s="76"/>
      <c r="CX580" s="76"/>
      <c r="CY580" s="76"/>
      <c r="CZ580" s="76"/>
      <c r="DA580" s="76"/>
      <c r="DB580" s="76"/>
      <c r="DC580" s="76"/>
      <c r="DD580" s="76"/>
      <c r="DE580" s="76"/>
      <c r="DF580" s="76"/>
      <c r="DG580" s="76"/>
      <c r="DH580" s="75"/>
      <c r="DI580" s="75"/>
      <c r="DJ580" s="75"/>
      <c r="DK580" s="75"/>
      <c r="DL580" s="75"/>
      <c r="DM580" s="75"/>
      <c r="DN580" s="75"/>
      <c r="DO580" s="74">
        <f t="shared" si="1026"/>
        <v>0</v>
      </c>
      <c r="DQ580" s="40"/>
      <c r="DS580" s="78"/>
      <c r="DT580" s="37"/>
      <c r="DU580" s="77"/>
      <c r="DV580" s="76"/>
      <c r="DW580" s="76"/>
      <c r="DX580" s="76"/>
      <c r="DY580" s="76"/>
      <c r="DZ580" s="76"/>
      <c r="EA580" s="76"/>
      <c r="EB580" s="76"/>
      <c r="EC580" s="76"/>
      <c r="ED580" s="76"/>
      <c r="EE580" s="76"/>
      <c r="EF580" s="76"/>
      <c r="EG580" s="75"/>
      <c r="EH580" s="75"/>
      <c r="EI580" s="75"/>
      <c r="EJ580" s="75"/>
      <c r="EK580" s="75"/>
      <c r="EL580" s="75"/>
      <c r="EM580" s="75"/>
      <c r="EN580" s="74">
        <f t="shared" si="1027"/>
        <v>0</v>
      </c>
      <c r="EP580" s="40"/>
      <c r="ER580" s="78"/>
      <c r="ES580" s="37"/>
      <c r="ET580" s="77"/>
      <c r="EU580" s="76"/>
      <c r="EV580" s="76"/>
      <c r="EW580" s="76"/>
      <c r="EX580" s="76"/>
      <c r="EY580" s="76"/>
      <c r="EZ580" s="76"/>
      <c r="FA580" s="76"/>
      <c r="FB580" s="76"/>
      <c r="FC580" s="76"/>
      <c r="FD580" s="76"/>
      <c r="FE580" s="76"/>
      <c r="FF580" s="76"/>
      <c r="FG580" s="76"/>
      <c r="FH580" s="75"/>
      <c r="FI580" s="75"/>
      <c r="FJ580" s="75"/>
      <c r="FK580" s="75"/>
      <c r="FL580" s="75"/>
      <c r="FM580" s="74">
        <f t="shared" si="1028"/>
        <v>0</v>
      </c>
      <c r="FO580" s="40"/>
      <c r="FQ580" s="78"/>
      <c r="FR580" s="37"/>
      <c r="FS580" s="77"/>
      <c r="FT580" s="76"/>
      <c r="FU580" s="76"/>
      <c r="FV580" s="76"/>
      <c r="FW580" s="76"/>
      <c r="FX580" s="76"/>
      <c r="FY580" s="76"/>
      <c r="FZ580" s="76"/>
      <c r="GA580" s="76"/>
      <c r="GB580" s="76"/>
      <c r="GC580" s="76"/>
      <c r="GD580" s="76"/>
      <c r="GE580" s="76"/>
      <c r="GF580" s="76"/>
      <c r="GG580" s="75"/>
      <c r="GH580" s="75"/>
      <c r="GI580" s="75"/>
      <c r="GJ580" s="75"/>
      <c r="GK580" s="75"/>
      <c r="GL580" s="74">
        <f t="shared" si="1029"/>
        <v>0</v>
      </c>
      <c r="GN580" s="40"/>
      <c r="GP580" s="78"/>
      <c r="GQ580" s="37"/>
      <c r="GR580" s="77"/>
      <c r="GS580" s="76"/>
      <c r="GT580" s="76"/>
      <c r="GU580" s="76"/>
      <c r="GV580" s="76"/>
      <c r="GW580" s="76"/>
      <c r="GX580" s="76"/>
      <c r="GY580" s="76"/>
      <c r="GZ580" s="76"/>
      <c r="HA580" s="76"/>
      <c r="HB580" s="76"/>
      <c r="HC580" s="76"/>
      <c r="HD580" s="76"/>
      <c r="HE580" s="76"/>
      <c r="HF580" s="75"/>
      <c r="HG580" s="75"/>
      <c r="HH580" s="75"/>
      <c r="HI580" s="75"/>
      <c r="HJ580" s="75"/>
      <c r="HK580" s="74">
        <f t="shared" si="1030"/>
        <v>0</v>
      </c>
      <c r="HM580" s="40"/>
      <c r="HO580" s="78"/>
      <c r="HP580" s="37"/>
      <c r="HQ580" s="77"/>
      <c r="HR580" s="76"/>
      <c r="HS580" s="76"/>
      <c r="HT580" s="76"/>
      <c r="HU580" s="76"/>
      <c r="HV580" s="76"/>
      <c r="HW580" s="76"/>
      <c r="HX580" s="76"/>
      <c r="HY580" s="76"/>
      <c r="HZ580" s="76"/>
      <c r="IA580" s="76"/>
      <c r="IB580" s="76"/>
      <c r="IC580" s="76"/>
      <c r="ID580" s="76"/>
      <c r="IE580" s="75"/>
      <c r="IF580" s="75"/>
      <c r="IG580" s="75"/>
      <c r="IH580" s="75"/>
      <c r="II580" s="75"/>
      <c r="IJ580" s="74">
        <f t="shared" si="1031"/>
        <v>0</v>
      </c>
      <c r="IL580" s="40"/>
      <c r="IN580" s="78"/>
      <c r="IO580" s="37"/>
      <c r="IP580" s="77"/>
      <c r="IQ580" s="76"/>
      <c r="IR580" s="76"/>
      <c r="IS580" s="76"/>
      <c r="IT580" s="76"/>
      <c r="IU580" s="76"/>
      <c r="IV580" s="76"/>
      <c r="IW580" s="76"/>
      <c r="IX580" s="75"/>
      <c r="IY580" s="75"/>
      <c r="IZ580" s="75"/>
      <c r="JA580" s="75"/>
      <c r="JB580" s="75"/>
      <c r="JC580" s="75"/>
      <c r="JD580" s="75"/>
      <c r="JE580" s="75"/>
      <c r="JF580" s="75"/>
      <c r="JG580" s="75"/>
      <c r="JH580" s="75"/>
      <c r="JI580" s="74">
        <f t="shared" si="1032"/>
        <v>0</v>
      </c>
      <c r="JK580" s="40"/>
      <c r="JM580" s="78"/>
      <c r="JN580" s="37"/>
      <c r="JO580" s="77"/>
      <c r="JP580" s="76"/>
      <c r="JQ580" s="76"/>
      <c r="JR580" s="76"/>
      <c r="JS580" s="76"/>
      <c r="JT580" s="76"/>
      <c r="JU580" s="76"/>
      <c r="JV580" s="76"/>
      <c r="JW580" s="75"/>
      <c r="JX580" s="75"/>
      <c r="JY580" s="75"/>
      <c r="JZ580" s="75"/>
      <c r="KA580" s="75"/>
      <c r="KB580" s="75"/>
      <c r="KC580" s="75"/>
      <c r="KD580" s="75"/>
      <c r="KE580" s="75"/>
      <c r="KF580" s="75"/>
      <c r="KG580" s="75"/>
      <c r="KH580" s="74">
        <f t="shared" si="1033"/>
        <v>0</v>
      </c>
      <c r="KJ580" s="40"/>
      <c r="KL580" s="78"/>
      <c r="KM580" s="37"/>
      <c r="KN580" s="77"/>
      <c r="KO580" s="76"/>
      <c r="KP580" s="76"/>
      <c r="KQ580" s="76"/>
      <c r="KR580" s="76"/>
      <c r="KS580" s="76"/>
      <c r="KT580" s="76"/>
      <c r="KU580" s="76"/>
      <c r="KV580" s="75"/>
      <c r="KW580" s="75"/>
      <c r="KX580" s="75"/>
      <c r="KY580" s="75"/>
      <c r="KZ580" s="75"/>
      <c r="LA580" s="75"/>
      <c r="LB580" s="75"/>
      <c r="LC580" s="75"/>
      <c r="LD580" s="75"/>
      <c r="LE580" s="75"/>
      <c r="LF580" s="75"/>
      <c r="LG580" s="74">
        <f t="shared" si="1034"/>
        <v>0</v>
      </c>
      <c r="LI580" s="40"/>
      <c r="LK580" s="78"/>
      <c r="LL580" s="37"/>
      <c r="LM580" s="77"/>
      <c r="LN580" s="76"/>
      <c r="LO580" s="76"/>
      <c r="LP580" s="76"/>
      <c r="LQ580" s="76"/>
      <c r="LR580" s="76"/>
      <c r="LS580" s="76"/>
      <c r="LT580" s="76"/>
      <c r="LU580" s="75"/>
      <c r="LV580" s="75"/>
      <c r="LW580" s="75"/>
      <c r="LX580" s="75"/>
      <c r="LY580" s="75"/>
      <c r="LZ580" s="75"/>
      <c r="MA580" s="75"/>
      <c r="MB580" s="75"/>
      <c r="MC580" s="75"/>
      <c r="MD580" s="75"/>
      <c r="ME580" s="75"/>
      <c r="MF580" s="74">
        <f t="shared" si="1035"/>
        <v>0</v>
      </c>
      <c r="MH580" s="40"/>
      <c r="MJ580" s="78"/>
      <c r="MK580" s="37"/>
      <c r="ML580" s="77"/>
      <c r="MM580" s="76"/>
      <c r="MN580" s="76"/>
      <c r="MO580" s="76"/>
      <c r="MP580" s="76"/>
      <c r="MQ580" s="76"/>
      <c r="MR580" s="76"/>
      <c r="MS580" s="76"/>
      <c r="MT580" s="75"/>
      <c r="MU580" s="75"/>
      <c r="MV580" s="75"/>
      <c r="MW580" s="75"/>
      <c r="MX580" s="75"/>
      <c r="MY580" s="75"/>
      <c r="MZ580" s="75"/>
      <c r="NA580" s="75"/>
      <c r="NB580" s="75"/>
      <c r="NC580" s="75"/>
      <c r="ND580" s="75"/>
      <c r="NE580" s="74">
        <f t="shared" si="1036"/>
        <v>0</v>
      </c>
      <c r="NF580" s="41"/>
      <c r="NG580" s="40"/>
      <c r="NI580" s="78"/>
      <c r="NJ580" s="37"/>
      <c r="NK580" s="77"/>
      <c r="NL580" s="76"/>
      <c r="NM580" s="76"/>
      <c r="NN580" s="76"/>
      <c r="NO580" s="76"/>
      <c r="NP580" s="76"/>
      <c r="NQ580" s="76"/>
      <c r="NR580" s="76"/>
      <c r="NS580" s="76"/>
      <c r="NT580" s="76"/>
      <c r="NU580" s="76"/>
      <c r="NV580" s="76"/>
      <c r="NW580" s="76"/>
      <c r="NX580" s="76"/>
      <c r="NY580" s="76"/>
      <c r="NZ580" s="76"/>
      <c r="OA580" s="75"/>
      <c r="OB580" s="76"/>
      <c r="OC580" s="75"/>
      <c r="OD580" s="74">
        <f t="shared" si="1037"/>
        <v>0</v>
      </c>
      <c r="OF580" s="40"/>
      <c r="OH580" s="78"/>
      <c r="OI580" s="37"/>
      <c r="OJ580" s="77"/>
      <c r="OK580" s="76"/>
      <c r="OL580" s="76"/>
      <c r="OM580" s="76"/>
      <c r="ON580" s="76"/>
      <c r="OO580" s="76"/>
      <c r="OP580" s="76"/>
      <c r="OQ580" s="76"/>
      <c r="OR580" s="76"/>
      <c r="OS580" s="76"/>
      <c r="OT580" s="76"/>
      <c r="OU580" s="76"/>
      <c r="OV580" s="76"/>
      <c r="OW580" s="76"/>
      <c r="OX580" s="76"/>
      <c r="OY580" s="76"/>
      <c r="OZ580" s="75"/>
      <c r="PA580" s="76"/>
      <c r="PB580" s="75"/>
      <c r="PC580" s="74">
        <f t="shared" si="1038"/>
        <v>0</v>
      </c>
      <c r="PE580" s="40"/>
      <c r="PG580" s="78"/>
      <c r="PH580" s="37"/>
      <c r="PI580" s="77"/>
      <c r="PJ580" s="76"/>
      <c r="PK580" s="76"/>
      <c r="PL580" s="76"/>
      <c r="PM580" s="76"/>
      <c r="PN580" s="76"/>
      <c r="PO580" s="76"/>
      <c r="PP580" s="76"/>
      <c r="PQ580" s="76"/>
      <c r="PR580" s="76"/>
      <c r="PS580" s="76"/>
      <c r="PT580" s="76"/>
      <c r="PU580" s="76"/>
      <c r="PV580" s="76"/>
      <c r="PW580" s="76"/>
      <c r="PX580" s="76"/>
      <c r="PY580" s="75"/>
      <c r="PZ580" s="76"/>
      <c r="QA580" s="75"/>
      <c r="QB580" s="74">
        <f t="shared" si="1039"/>
        <v>0</v>
      </c>
      <c r="QD580" s="40"/>
      <c r="QF580" s="78"/>
      <c r="QG580" s="37"/>
      <c r="QH580" s="77"/>
      <c r="QI580" s="76"/>
      <c r="QJ580" s="76"/>
      <c r="QK580" s="76"/>
      <c r="QL580" s="76"/>
      <c r="QM580" s="76"/>
      <c r="QN580" s="76"/>
      <c r="QO580" s="76"/>
      <c r="QP580" s="76"/>
      <c r="QQ580" s="76"/>
      <c r="QR580" s="76"/>
      <c r="QS580" s="76"/>
      <c r="QT580" s="76"/>
      <c r="QU580" s="76"/>
      <c r="QV580" s="76"/>
      <c r="QW580" s="76"/>
      <c r="QX580" s="75"/>
      <c r="QY580" s="76"/>
      <c r="QZ580" s="75"/>
      <c r="RA580" s="74">
        <f t="shared" si="1040"/>
        <v>0</v>
      </c>
      <c r="RB580" s="41"/>
      <c r="RC580" s="40"/>
      <c r="RE580" s="78"/>
      <c r="RF580" s="37"/>
      <c r="RG580" s="77"/>
      <c r="RH580" s="76"/>
      <c r="RI580" s="76"/>
      <c r="RJ580" s="76"/>
      <c r="RK580" s="76"/>
      <c r="RL580" s="76"/>
      <c r="RM580" s="76"/>
      <c r="RN580" s="76"/>
      <c r="RO580" s="76"/>
      <c r="RP580" s="76"/>
      <c r="RQ580" s="76"/>
      <c r="RR580" s="76"/>
      <c r="RS580" s="76"/>
      <c r="RT580" s="76"/>
      <c r="RU580" s="76"/>
      <c r="RV580" s="76"/>
      <c r="RW580" s="75"/>
      <c r="RX580" s="76"/>
      <c r="RY580" s="75"/>
      <c r="RZ580" s="74">
        <f t="shared" si="1041"/>
        <v>0</v>
      </c>
      <c r="SA580" s="41"/>
      <c r="SB580" s="40"/>
      <c r="SD580" s="78"/>
      <c r="SE580" s="37"/>
      <c r="SF580" s="77"/>
      <c r="SG580" s="76"/>
      <c r="SH580" s="76"/>
      <c r="SI580" s="76"/>
      <c r="SJ580" s="76"/>
      <c r="SK580" s="76"/>
      <c r="SL580" s="76"/>
      <c r="SM580" s="76"/>
      <c r="SN580" s="76"/>
      <c r="SO580" s="76"/>
      <c r="SP580" s="76"/>
      <c r="SQ580" s="76"/>
      <c r="SR580" s="76"/>
      <c r="SS580" s="76"/>
      <c r="ST580" s="76"/>
      <c r="SU580" s="76"/>
      <c r="SV580" s="75"/>
      <c r="SW580" s="76"/>
      <c r="SX580" s="75"/>
      <c r="SY580" s="74">
        <f t="shared" si="1042"/>
        <v>0</v>
      </c>
      <c r="SZ580" s="41"/>
      <c r="TA580" s="40"/>
      <c r="TC580" s="78"/>
      <c r="TD580" s="37"/>
      <c r="TE580" s="77"/>
      <c r="TF580" s="76"/>
      <c r="TG580" s="76"/>
      <c r="TH580" s="76"/>
      <c r="TI580" s="76"/>
      <c r="TJ580" s="76"/>
      <c r="TK580" s="76"/>
      <c r="TL580" s="76"/>
      <c r="TM580" s="76"/>
      <c r="TN580" s="76"/>
      <c r="TO580" s="76"/>
      <c r="TP580" s="76"/>
      <c r="TQ580" s="76"/>
      <c r="TR580" s="76"/>
      <c r="TS580" s="76"/>
      <c r="TT580" s="76"/>
      <c r="TU580" s="75"/>
      <c r="TV580" s="76"/>
      <c r="TW580" s="75"/>
      <c r="TX580" s="74">
        <f t="shared" si="1043"/>
        <v>0</v>
      </c>
      <c r="TY580" s="41"/>
      <c r="TZ580" s="40"/>
      <c r="UB580" s="78"/>
      <c r="UC580" s="37"/>
      <c r="UD580" s="77"/>
      <c r="UE580" s="76"/>
      <c r="UF580" s="76"/>
      <c r="UG580" s="76"/>
      <c r="UH580" s="76"/>
      <c r="UI580" s="76"/>
      <c r="UJ580" s="76"/>
      <c r="UK580" s="76"/>
      <c r="UL580" s="76"/>
      <c r="UM580" s="76"/>
      <c r="UN580" s="76"/>
      <c r="UO580" s="76"/>
      <c r="UP580" s="76"/>
      <c r="UQ580" s="76"/>
      <c r="UR580" s="76"/>
      <c r="US580" s="76"/>
      <c r="UT580" s="75"/>
      <c r="UU580" s="76"/>
      <c r="UV580" s="75"/>
      <c r="UW580" s="74">
        <f t="shared" si="1044"/>
        <v>0</v>
      </c>
      <c r="UX580" s="41"/>
      <c r="UY580" s="40"/>
      <c r="VA580" s="78"/>
      <c r="VB580" s="37"/>
      <c r="VC580" s="77"/>
      <c r="VD580" s="76"/>
      <c r="VE580" s="76"/>
      <c r="VF580" s="76"/>
      <c r="VG580" s="76"/>
      <c r="VH580" s="76"/>
      <c r="VI580" s="76"/>
      <c r="VJ580" s="76"/>
      <c r="VK580" s="76"/>
      <c r="VL580" s="76"/>
      <c r="VM580" s="76"/>
      <c r="VN580" s="76"/>
      <c r="VO580" s="76"/>
      <c r="VP580" s="76"/>
      <c r="VQ580" s="76"/>
      <c r="VR580" s="76"/>
      <c r="VS580" s="75"/>
      <c r="VT580" s="76"/>
      <c r="VU580" s="75"/>
      <c r="VV580" s="74">
        <f t="shared" si="1045"/>
        <v>0</v>
      </c>
    </row>
    <row r="581" spans="2:596" s="38" customFormat="1" outlineLevel="1">
      <c r="B581" s="88"/>
      <c r="C581" s="89">
        <f>IF(ISERROR(I581+1)=TRUE,I581,IF(I581="","",MAX(C$15:C580)+1))</f>
        <v>412</v>
      </c>
      <c r="D581" s="88">
        <f t="shared" si="999"/>
        <v>1</v>
      </c>
      <c r="E581" s="3"/>
      <c r="G581" s="40"/>
      <c r="I581" s="95">
        <f t="shared" si="1046"/>
        <v>423</v>
      </c>
      <c r="J581" s="94"/>
      <c r="K581" s="93"/>
      <c r="L581" s="93"/>
      <c r="M581" s="93"/>
      <c r="N581" s="93"/>
      <c r="O581" s="92"/>
      <c r="P581" s="91"/>
      <c r="Q581" s="297"/>
      <c r="R581" s="90" t="s">
        <v>141</v>
      </c>
      <c r="S581" s="298"/>
      <c r="U581" s="40"/>
      <c r="W581" s="78"/>
      <c r="X581" s="37"/>
      <c r="Y581" s="77"/>
      <c r="Z581" s="76"/>
      <c r="AA581" s="79"/>
      <c r="AB581" s="76"/>
      <c r="AC581" s="79"/>
      <c r="AD581" s="76"/>
      <c r="AE581" s="76"/>
      <c r="AF581" s="76"/>
      <c r="AG581" s="76"/>
      <c r="AH581" s="76"/>
      <c r="AI581" s="76"/>
      <c r="AJ581" s="76"/>
      <c r="AK581" s="75"/>
      <c r="AL581" s="75"/>
      <c r="AM581" s="75"/>
      <c r="AN581" s="75"/>
      <c r="AO581" s="75"/>
      <c r="AP581" s="75"/>
      <c r="AQ581" s="75"/>
      <c r="AR581" s="74">
        <f t="shared" si="1023"/>
        <v>0</v>
      </c>
      <c r="AT581" s="40"/>
      <c r="AV581" s="78"/>
      <c r="AW581" s="37"/>
      <c r="AX581" s="77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5"/>
      <c r="BK581" s="75"/>
      <c r="BL581" s="75"/>
      <c r="BM581" s="75"/>
      <c r="BN581" s="75"/>
      <c r="BO581" s="75"/>
      <c r="BP581" s="75"/>
      <c r="BQ581" s="74">
        <f t="shared" si="1024"/>
        <v>0</v>
      </c>
      <c r="BS581" s="40"/>
      <c r="BU581" s="78"/>
      <c r="BV581" s="37"/>
      <c r="BW581" s="77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5"/>
      <c r="CJ581" s="75"/>
      <c r="CK581" s="75"/>
      <c r="CL581" s="75"/>
      <c r="CM581" s="75"/>
      <c r="CN581" s="75"/>
      <c r="CO581" s="75"/>
      <c r="CP581" s="74">
        <f t="shared" si="1025"/>
        <v>0</v>
      </c>
      <c r="CR581" s="40"/>
      <c r="CT581" s="78"/>
      <c r="CU581" s="37"/>
      <c r="CV581" s="77"/>
      <c r="CW581" s="76"/>
      <c r="CX581" s="76"/>
      <c r="CY581" s="76"/>
      <c r="CZ581" s="76"/>
      <c r="DA581" s="76"/>
      <c r="DB581" s="76"/>
      <c r="DC581" s="76"/>
      <c r="DD581" s="76"/>
      <c r="DE581" s="76"/>
      <c r="DF581" s="76"/>
      <c r="DG581" s="76"/>
      <c r="DH581" s="75"/>
      <c r="DI581" s="75"/>
      <c r="DJ581" s="75"/>
      <c r="DK581" s="75"/>
      <c r="DL581" s="75"/>
      <c r="DM581" s="75"/>
      <c r="DN581" s="75"/>
      <c r="DO581" s="74">
        <f t="shared" si="1026"/>
        <v>0</v>
      </c>
      <c r="DQ581" s="40"/>
      <c r="DS581" s="78"/>
      <c r="DT581" s="37"/>
      <c r="DU581" s="77"/>
      <c r="DV581" s="76"/>
      <c r="DW581" s="76"/>
      <c r="DX581" s="76"/>
      <c r="DY581" s="76"/>
      <c r="DZ581" s="76"/>
      <c r="EA581" s="76"/>
      <c r="EB581" s="76"/>
      <c r="EC581" s="76"/>
      <c r="ED581" s="76"/>
      <c r="EE581" s="76"/>
      <c r="EF581" s="76"/>
      <c r="EG581" s="75"/>
      <c r="EH581" s="75"/>
      <c r="EI581" s="75"/>
      <c r="EJ581" s="75"/>
      <c r="EK581" s="75"/>
      <c r="EL581" s="75"/>
      <c r="EM581" s="75"/>
      <c r="EN581" s="74">
        <f t="shared" si="1027"/>
        <v>0</v>
      </c>
      <c r="EP581" s="40"/>
      <c r="ER581" s="78"/>
      <c r="ES581" s="37"/>
      <c r="ET581" s="77"/>
      <c r="EU581" s="76"/>
      <c r="EV581" s="76"/>
      <c r="EW581" s="76"/>
      <c r="EX581" s="76"/>
      <c r="EY581" s="76"/>
      <c r="EZ581" s="76"/>
      <c r="FA581" s="76"/>
      <c r="FB581" s="76"/>
      <c r="FC581" s="76"/>
      <c r="FD581" s="76"/>
      <c r="FE581" s="76"/>
      <c r="FF581" s="76"/>
      <c r="FG581" s="76"/>
      <c r="FH581" s="75"/>
      <c r="FI581" s="75"/>
      <c r="FJ581" s="75"/>
      <c r="FK581" s="75"/>
      <c r="FL581" s="75"/>
      <c r="FM581" s="74">
        <f t="shared" si="1028"/>
        <v>0</v>
      </c>
      <c r="FO581" s="40"/>
      <c r="FQ581" s="78"/>
      <c r="FR581" s="37"/>
      <c r="FS581" s="77"/>
      <c r="FT581" s="76"/>
      <c r="FU581" s="76"/>
      <c r="FV581" s="76"/>
      <c r="FW581" s="76"/>
      <c r="FX581" s="76"/>
      <c r="FY581" s="76"/>
      <c r="FZ581" s="76"/>
      <c r="GA581" s="76"/>
      <c r="GB581" s="76"/>
      <c r="GC581" s="76"/>
      <c r="GD581" s="76"/>
      <c r="GE581" s="76"/>
      <c r="GF581" s="76"/>
      <c r="GG581" s="75"/>
      <c r="GH581" s="75"/>
      <c r="GI581" s="75"/>
      <c r="GJ581" s="75"/>
      <c r="GK581" s="75"/>
      <c r="GL581" s="74">
        <f t="shared" si="1029"/>
        <v>0</v>
      </c>
      <c r="GN581" s="40"/>
      <c r="GP581" s="78"/>
      <c r="GQ581" s="37"/>
      <c r="GR581" s="77"/>
      <c r="GS581" s="76"/>
      <c r="GT581" s="76"/>
      <c r="GU581" s="76"/>
      <c r="GV581" s="76"/>
      <c r="GW581" s="76"/>
      <c r="GX581" s="76"/>
      <c r="GY581" s="76"/>
      <c r="GZ581" s="76"/>
      <c r="HA581" s="76"/>
      <c r="HB581" s="76"/>
      <c r="HC581" s="76"/>
      <c r="HD581" s="76"/>
      <c r="HE581" s="76"/>
      <c r="HF581" s="75"/>
      <c r="HG581" s="75"/>
      <c r="HH581" s="75"/>
      <c r="HI581" s="75"/>
      <c r="HJ581" s="75"/>
      <c r="HK581" s="74">
        <f t="shared" si="1030"/>
        <v>0</v>
      </c>
      <c r="HM581" s="40"/>
      <c r="HO581" s="78"/>
      <c r="HP581" s="37"/>
      <c r="HQ581" s="77"/>
      <c r="HR581" s="76"/>
      <c r="HS581" s="76"/>
      <c r="HT581" s="76"/>
      <c r="HU581" s="76"/>
      <c r="HV581" s="76"/>
      <c r="HW581" s="76"/>
      <c r="HX581" s="76"/>
      <c r="HY581" s="76"/>
      <c r="HZ581" s="76"/>
      <c r="IA581" s="76"/>
      <c r="IB581" s="76"/>
      <c r="IC581" s="76"/>
      <c r="ID581" s="76"/>
      <c r="IE581" s="75"/>
      <c r="IF581" s="75"/>
      <c r="IG581" s="75"/>
      <c r="IH581" s="75"/>
      <c r="II581" s="75"/>
      <c r="IJ581" s="74">
        <f t="shared" si="1031"/>
        <v>0</v>
      </c>
      <c r="IL581" s="40"/>
      <c r="IN581" s="78"/>
      <c r="IO581" s="37"/>
      <c r="IP581" s="77"/>
      <c r="IQ581" s="76"/>
      <c r="IR581" s="76"/>
      <c r="IS581" s="76"/>
      <c r="IT581" s="76"/>
      <c r="IU581" s="76"/>
      <c r="IV581" s="76"/>
      <c r="IW581" s="76"/>
      <c r="IX581" s="75"/>
      <c r="IY581" s="75"/>
      <c r="IZ581" s="75"/>
      <c r="JA581" s="75"/>
      <c r="JB581" s="75"/>
      <c r="JC581" s="75"/>
      <c r="JD581" s="75"/>
      <c r="JE581" s="75"/>
      <c r="JF581" s="75"/>
      <c r="JG581" s="75"/>
      <c r="JH581" s="75"/>
      <c r="JI581" s="74">
        <f t="shared" si="1032"/>
        <v>0</v>
      </c>
      <c r="JK581" s="40"/>
      <c r="JM581" s="78"/>
      <c r="JN581" s="37"/>
      <c r="JO581" s="77"/>
      <c r="JP581" s="76"/>
      <c r="JQ581" s="76"/>
      <c r="JR581" s="76"/>
      <c r="JS581" s="76"/>
      <c r="JT581" s="76"/>
      <c r="JU581" s="76"/>
      <c r="JV581" s="76"/>
      <c r="JW581" s="75"/>
      <c r="JX581" s="75"/>
      <c r="JY581" s="75"/>
      <c r="JZ581" s="75"/>
      <c r="KA581" s="75"/>
      <c r="KB581" s="75"/>
      <c r="KC581" s="75"/>
      <c r="KD581" s="75"/>
      <c r="KE581" s="75"/>
      <c r="KF581" s="75"/>
      <c r="KG581" s="75"/>
      <c r="KH581" s="74">
        <f t="shared" si="1033"/>
        <v>0</v>
      </c>
      <c r="KJ581" s="40"/>
      <c r="KL581" s="78"/>
      <c r="KM581" s="37"/>
      <c r="KN581" s="77"/>
      <c r="KO581" s="76"/>
      <c r="KP581" s="76"/>
      <c r="KQ581" s="76"/>
      <c r="KR581" s="76"/>
      <c r="KS581" s="76"/>
      <c r="KT581" s="76"/>
      <c r="KU581" s="76"/>
      <c r="KV581" s="75"/>
      <c r="KW581" s="75"/>
      <c r="KX581" s="75"/>
      <c r="KY581" s="75"/>
      <c r="KZ581" s="75"/>
      <c r="LA581" s="75"/>
      <c r="LB581" s="75"/>
      <c r="LC581" s="75"/>
      <c r="LD581" s="75"/>
      <c r="LE581" s="75"/>
      <c r="LF581" s="75"/>
      <c r="LG581" s="74">
        <f t="shared" si="1034"/>
        <v>0</v>
      </c>
      <c r="LI581" s="40"/>
      <c r="LK581" s="78"/>
      <c r="LL581" s="37"/>
      <c r="LM581" s="77"/>
      <c r="LN581" s="76"/>
      <c r="LO581" s="76"/>
      <c r="LP581" s="76"/>
      <c r="LQ581" s="76"/>
      <c r="LR581" s="76"/>
      <c r="LS581" s="76"/>
      <c r="LT581" s="76"/>
      <c r="LU581" s="75"/>
      <c r="LV581" s="75"/>
      <c r="LW581" s="75"/>
      <c r="LX581" s="75"/>
      <c r="LY581" s="75"/>
      <c r="LZ581" s="75"/>
      <c r="MA581" s="75"/>
      <c r="MB581" s="75"/>
      <c r="MC581" s="75"/>
      <c r="MD581" s="75"/>
      <c r="ME581" s="75"/>
      <c r="MF581" s="74">
        <f t="shared" si="1035"/>
        <v>0</v>
      </c>
      <c r="MH581" s="40"/>
      <c r="MJ581" s="78"/>
      <c r="MK581" s="37"/>
      <c r="ML581" s="77"/>
      <c r="MM581" s="76"/>
      <c r="MN581" s="76"/>
      <c r="MO581" s="76"/>
      <c r="MP581" s="76"/>
      <c r="MQ581" s="76"/>
      <c r="MR581" s="76"/>
      <c r="MS581" s="76"/>
      <c r="MT581" s="75"/>
      <c r="MU581" s="75"/>
      <c r="MV581" s="75"/>
      <c r="MW581" s="75"/>
      <c r="MX581" s="75"/>
      <c r="MY581" s="75"/>
      <c r="MZ581" s="75"/>
      <c r="NA581" s="75"/>
      <c r="NB581" s="75"/>
      <c r="NC581" s="75"/>
      <c r="ND581" s="75"/>
      <c r="NE581" s="74">
        <f t="shared" si="1036"/>
        <v>0</v>
      </c>
      <c r="NF581" s="41"/>
      <c r="NG581" s="40"/>
      <c r="NI581" s="78"/>
      <c r="NJ581" s="37"/>
      <c r="NK581" s="77"/>
      <c r="NL581" s="76"/>
      <c r="NM581" s="76"/>
      <c r="NN581" s="76"/>
      <c r="NO581" s="76"/>
      <c r="NP581" s="76"/>
      <c r="NQ581" s="76"/>
      <c r="NR581" s="76"/>
      <c r="NS581" s="76"/>
      <c r="NT581" s="76"/>
      <c r="NU581" s="76"/>
      <c r="NV581" s="76"/>
      <c r="NW581" s="76"/>
      <c r="NX581" s="76"/>
      <c r="NY581" s="76"/>
      <c r="NZ581" s="76"/>
      <c r="OA581" s="75"/>
      <c r="OB581" s="76"/>
      <c r="OC581" s="75"/>
      <c r="OD581" s="74">
        <f t="shared" si="1037"/>
        <v>0</v>
      </c>
      <c r="OF581" s="40"/>
      <c r="OH581" s="78"/>
      <c r="OI581" s="37"/>
      <c r="OJ581" s="77"/>
      <c r="OK581" s="76"/>
      <c r="OL581" s="76"/>
      <c r="OM581" s="76"/>
      <c r="ON581" s="76"/>
      <c r="OO581" s="76"/>
      <c r="OP581" s="76"/>
      <c r="OQ581" s="76"/>
      <c r="OR581" s="76"/>
      <c r="OS581" s="76"/>
      <c r="OT581" s="76"/>
      <c r="OU581" s="76"/>
      <c r="OV581" s="76"/>
      <c r="OW581" s="76"/>
      <c r="OX581" s="76"/>
      <c r="OY581" s="76"/>
      <c r="OZ581" s="75"/>
      <c r="PA581" s="76"/>
      <c r="PB581" s="75"/>
      <c r="PC581" s="74">
        <f t="shared" si="1038"/>
        <v>0</v>
      </c>
      <c r="PE581" s="40"/>
      <c r="PG581" s="78"/>
      <c r="PH581" s="37"/>
      <c r="PI581" s="77"/>
      <c r="PJ581" s="76"/>
      <c r="PK581" s="76"/>
      <c r="PL581" s="76"/>
      <c r="PM581" s="76"/>
      <c r="PN581" s="76"/>
      <c r="PO581" s="76"/>
      <c r="PP581" s="76"/>
      <c r="PQ581" s="76"/>
      <c r="PR581" s="76"/>
      <c r="PS581" s="76"/>
      <c r="PT581" s="76"/>
      <c r="PU581" s="76"/>
      <c r="PV581" s="76"/>
      <c r="PW581" s="76"/>
      <c r="PX581" s="76"/>
      <c r="PY581" s="75"/>
      <c r="PZ581" s="76"/>
      <c r="QA581" s="75"/>
      <c r="QB581" s="74">
        <f t="shared" si="1039"/>
        <v>0</v>
      </c>
      <c r="QD581" s="40"/>
      <c r="QF581" s="78"/>
      <c r="QG581" s="37"/>
      <c r="QH581" s="77"/>
      <c r="QI581" s="76"/>
      <c r="QJ581" s="76"/>
      <c r="QK581" s="76"/>
      <c r="QL581" s="76"/>
      <c r="QM581" s="76"/>
      <c r="QN581" s="76"/>
      <c r="QO581" s="76"/>
      <c r="QP581" s="76"/>
      <c r="QQ581" s="76"/>
      <c r="QR581" s="76"/>
      <c r="QS581" s="76"/>
      <c r="QT581" s="76"/>
      <c r="QU581" s="76"/>
      <c r="QV581" s="76"/>
      <c r="QW581" s="76"/>
      <c r="QX581" s="75"/>
      <c r="QY581" s="76"/>
      <c r="QZ581" s="75"/>
      <c r="RA581" s="74">
        <f t="shared" si="1040"/>
        <v>0</v>
      </c>
      <c r="RB581" s="41"/>
      <c r="RC581" s="40"/>
      <c r="RE581" s="78"/>
      <c r="RF581" s="37"/>
      <c r="RG581" s="77"/>
      <c r="RH581" s="76"/>
      <c r="RI581" s="76"/>
      <c r="RJ581" s="76"/>
      <c r="RK581" s="76"/>
      <c r="RL581" s="76"/>
      <c r="RM581" s="76"/>
      <c r="RN581" s="76"/>
      <c r="RO581" s="76"/>
      <c r="RP581" s="76"/>
      <c r="RQ581" s="76"/>
      <c r="RR581" s="76"/>
      <c r="RS581" s="76"/>
      <c r="RT581" s="76"/>
      <c r="RU581" s="76"/>
      <c r="RV581" s="76"/>
      <c r="RW581" s="75"/>
      <c r="RX581" s="76"/>
      <c r="RY581" s="75"/>
      <c r="RZ581" s="74">
        <f t="shared" si="1041"/>
        <v>0</v>
      </c>
      <c r="SA581" s="41"/>
      <c r="SB581" s="40"/>
      <c r="SD581" s="78"/>
      <c r="SE581" s="37"/>
      <c r="SF581" s="77"/>
      <c r="SG581" s="76"/>
      <c r="SH581" s="76"/>
      <c r="SI581" s="76"/>
      <c r="SJ581" s="76"/>
      <c r="SK581" s="76"/>
      <c r="SL581" s="76"/>
      <c r="SM581" s="76"/>
      <c r="SN581" s="76"/>
      <c r="SO581" s="76"/>
      <c r="SP581" s="76"/>
      <c r="SQ581" s="76"/>
      <c r="SR581" s="76"/>
      <c r="SS581" s="76"/>
      <c r="ST581" s="76"/>
      <c r="SU581" s="76"/>
      <c r="SV581" s="75"/>
      <c r="SW581" s="76"/>
      <c r="SX581" s="75"/>
      <c r="SY581" s="74">
        <f t="shared" si="1042"/>
        <v>0</v>
      </c>
      <c r="SZ581" s="41"/>
      <c r="TA581" s="40"/>
      <c r="TC581" s="78"/>
      <c r="TD581" s="37"/>
      <c r="TE581" s="77"/>
      <c r="TF581" s="76"/>
      <c r="TG581" s="76"/>
      <c r="TH581" s="76"/>
      <c r="TI581" s="76"/>
      <c r="TJ581" s="76"/>
      <c r="TK581" s="76"/>
      <c r="TL581" s="76"/>
      <c r="TM581" s="76"/>
      <c r="TN581" s="76"/>
      <c r="TO581" s="76"/>
      <c r="TP581" s="76"/>
      <c r="TQ581" s="76"/>
      <c r="TR581" s="76"/>
      <c r="TS581" s="76"/>
      <c r="TT581" s="76"/>
      <c r="TU581" s="75"/>
      <c r="TV581" s="76"/>
      <c r="TW581" s="75"/>
      <c r="TX581" s="74">
        <f t="shared" si="1043"/>
        <v>0</v>
      </c>
      <c r="TY581" s="41"/>
      <c r="TZ581" s="40"/>
      <c r="UB581" s="78"/>
      <c r="UC581" s="37"/>
      <c r="UD581" s="77"/>
      <c r="UE581" s="76"/>
      <c r="UF581" s="76"/>
      <c r="UG581" s="76"/>
      <c r="UH581" s="76"/>
      <c r="UI581" s="76"/>
      <c r="UJ581" s="76"/>
      <c r="UK581" s="76"/>
      <c r="UL581" s="76"/>
      <c r="UM581" s="76"/>
      <c r="UN581" s="76"/>
      <c r="UO581" s="76"/>
      <c r="UP581" s="76"/>
      <c r="UQ581" s="76"/>
      <c r="UR581" s="76"/>
      <c r="US581" s="76"/>
      <c r="UT581" s="75"/>
      <c r="UU581" s="76"/>
      <c r="UV581" s="75"/>
      <c r="UW581" s="74">
        <f t="shared" si="1044"/>
        <v>0</v>
      </c>
      <c r="UX581" s="41"/>
      <c r="UY581" s="40"/>
      <c r="VA581" s="78"/>
      <c r="VB581" s="37"/>
      <c r="VC581" s="77"/>
      <c r="VD581" s="76"/>
      <c r="VE581" s="76"/>
      <c r="VF581" s="76"/>
      <c r="VG581" s="76"/>
      <c r="VH581" s="76"/>
      <c r="VI581" s="76"/>
      <c r="VJ581" s="76"/>
      <c r="VK581" s="76"/>
      <c r="VL581" s="76"/>
      <c r="VM581" s="76"/>
      <c r="VN581" s="76"/>
      <c r="VO581" s="76"/>
      <c r="VP581" s="76"/>
      <c r="VQ581" s="76"/>
      <c r="VR581" s="76"/>
      <c r="VS581" s="75"/>
      <c r="VT581" s="76"/>
      <c r="VU581" s="75"/>
      <c r="VV581" s="74">
        <f t="shared" si="1045"/>
        <v>0</v>
      </c>
    </row>
    <row r="582" spans="2:596" s="38" customFormat="1" outlineLevel="1">
      <c r="B582" s="88"/>
      <c r="C582" s="89">
        <f>IF(ISERROR(I582+1)=TRUE,I582,IF(I582="","",MAX(C$15:C581)+1))</f>
        <v>413</v>
      </c>
      <c r="D582" s="88">
        <f t="shared" si="999"/>
        <v>1</v>
      </c>
      <c r="E582" s="3"/>
      <c r="G582" s="40"/>
      <c r="I582" s="95">
        <f t="shared" si="1046"/>
        <v>424</v>
      </c>
      <c r="J582" s="94"/>
      <c r="K582" s="93"/>
      <c r="L582" s="93"/>
      <c r="M582" s="93"/>
      <c r="N582" s="93"/>
      <c r="O582" s="92"/>
      <c r="P582" s="91"/>
      <c r="Q582" s="297"/>
      <c r="R582" s="90" t="s">
        <v>141</v>
      </c>
      <c r="S582" s="298"/>
      <c r="U582" s="40"/>
      <c r="W582" s="78"/>
      <c r="X582" s="37"/>
      <c r="Y582" s="77"/>
      <c r="Z582" s="76"/>
      <c r="AA582" s="79"/>
      <c r="AB582" s="76"/>
      <c r="AC582" s="79"/>
      <c r="AD582" s="76"/>
      <c r="AE582" s="76"/>
      <c r="AF582" s="76"/>
      <c r="AG582" s="76"/>
      <c r="AH582" s="76"/>
      <c r="AI582" s="76"/>
      <c r="AJ582" s="76"/>
      <c r="AK582" s="75"/>
      <c r="AL582" s="75"/>
      <c r="AM582" s="75"/>
      <c r="AN582" s="75"/>
      <c r="AO582" s="75"/>
      <c r="AP582" s="75"/>
      <c r="AQ582" s="75"/>
      <c r="AR582" s="74">
        <f t="shared" si="1023"/>
        <v>0</v>
      </c>
      <c r="AT582" s="40"/>
      <c r="AV582" s="78"/>
      <c r="AW582" s="37"/>
      <c r="AX582" s="77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5"/>
      <c r="BK582" s="75"/>
      <c r="BL582" s="75"/>
      <c r="BM582" s="75"/>
      <c r="BN582" s="75"/>
      <c r="BO582" s="75"/>
      <c r="BP582" s="75"/>
      <c r="BQ582" s="74">
        <f t="shared" si="1024"/>
        <v>0</v>
      </c>
      <c r="BS582" s="40"/>
      <c r="BU582" s="78"/>
      <c r="BV582" s="37"/>
      <c r="BW582" s="77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5"/>
      <c r="CJ582" s="75"/>
      <c r="CK582" s="75"/>
      <c r="CL582" s="75"/>
      <c r="CM582" s="75"/>
      <c r="CN582" s="75"/>
      <c r="CO582" s="75"/>
      <c r="CP582" s="74">
        <f t="shared" si="1025"/>
        <v>0</v>
      </c>
      <c r="CR582" s="40"/>
      <c r="CT582" s="78"/>
      <c r="CU582" s="37"/>
      <c r="CV582" s="77"/>
      <c r="CW582" s="76"/>
      <c r="CX582" s="76"/>
      <c r="CY582" s="76"/>
      <c r="CZ582" s="76"/>
      <c r="DA582" s="76"/>
      <c r="DB582" s="76"/>
      <c r="DC582" s="76"/>
      <c r="DD582" s="76"/>
      <c r="DE582" s="76"/>
      <c r="DF582" s="76"/>
      <c r="DG582" s="76"/>
      <c r="DH582" s="75"/>
      <c r="DI582" s="75"/>
      <c r="DJ582" s="75"/>
      <c r="DK582" s="75"/>
      <c r="DL582" s="75"/>
      <c r="DM582" s="75"/>
      <c r="DN582" s="75"/>
      <c r="DO582" s="74">
        <f t="shared" si="1026"/>
        <v>0</v>
      </c>
      <c r="DQ582" s="40"/>
      <c r="DS582" s="78"/>
      <c r="DT582" s="37"/>
      <c r="DU582" s="77"/>
      <c r="DV582" s="76"/>
      <c r="DW582" s="76"/>
      <c r="DX582" s="76"/>
      <c r="DY582" s="76"/>
      <c r="DZ582" s="76"/>
      <c r="EA582" s="76"/>
      <c r="EB582" s="76"/>
      <c r="EC582" s="76"/>
      <c r="ED582" s="76"/>
      <c r="EE582" s="76"/>
      <c r="EF582" s="76"/>
      <c r="EG582" s="75"/>
      <c r="EH582" s="75"/>
      <c r="EI582" s="75"/>
      <c r="EJ582" s="75"/>
      <c r="EK582" s="75"/>
      <c r="EL582" s="75"/>
      <c r="EM582" s="75"/>
      <c r="EN582" s="74">
        <f t="shared" si="1027"/>
        <v>0</v>
      </c>
      <c r="EP582" s="40"/>
      <c r="ER582" s="78"/>
      <c r="ES582" s="37"/>
      <c r="ET582" s="77"/>
      <c r="EU582" s="76"/>
      <c r="EV582" s="76"/>
      <c r="EW582" s="76"/>
      <c r="EX582" s="76"/>
      <c r="EY582" s="76"/>
      <c r="EZ582" s="76"/>
      <c r="FA582" s="76"/>
      <c r="FB582" s="76"/>
      <c r="FC582" s="76"/>
      <c r="FD582" s="76"/>
      <c r="FE582" s="76"/>
      <c r="FF582" s="76"/>
      <c r="FG582" s="76"/>
      <c r="FH582" s="75"/>
      <c r="FI582" s="75"/>
      <c r="FJ582" s="75"/>
      <c r="FK582" s="75"/>
      <c r="FL582" s="75"/>
      <c r="FM582" s="74">
        <f t="shared" si="1028"/>
        <v>0</v>
      </c>
      <c r="FO582" s="40"/>
      <c r="FQ582" s="78"/>
      <c r="FR582" s="37"/>
      <c r="FS582" s="77"/>
      <c r="FT582" s="76"/>
      <c r="FU582" s="76"/>
      <c r="FV582" s="76"/>
      <c r="FW582" s="76"/>
      <c r="FX582" s="76"/>
      <c r="FY582" s="76"/>
      <c r="FZ582" s="76"/>
      <c r="GA582" s="76"/>
      <c r="GB582" s="76"/>
      <c r="GC582" s="76"/>
      <c r="GD582" s="76"/>
      <c r="GE582" s="76"/>
      <c r="GF582" s="76"/>
      <c r="GG582" s="75"/>
      <c r="GH582" s="75"/>
      <c r="GI582" s="75"/>
      <c r="GJ582" s="75"/>
      <c r="GK582" s="75"/>
      <c r="GL582" s="74">
        <f t="shared" si="1029"/>
        <v>0</v>
      </c>
      <c r="GN582" s="40"/>
      <c r="GP582" s="78"/>
      <c r="GQ582" s="37"/>
      <c r="GR582" s="77"/>
      <c r="GS582" s="76"/>
      <c r="GT582" s="76"/>
      <c r="GU582" s="76"/>
      <c r="GV582" s="76"/>
      <c r="GW582" s="76"/>
      <c r="GX582" s="76"/>
      <c r="GY582" s="76"/>
      <c r="GZ582" s="76"/>
      <c r="HA582" s="76"/>
      <c r="HB582" s="76"/>
      <c r="HC582" s="76"/>
      <c r="HD582" s="76"/>
      <c r="HE582" s="76"/>
      <c r="HF582" s="75"/>
      <c r="HG582" s="75"/>
      <c r="HH582" s="75"/>
      <c r="HI582" s="75"/>
      <c r="HJ582" s="75"/>
      <c r="HK582" s="74">
        <f t="shared" si="1030"/>
        <v>0</v>
      </c>
      <c r="HM582" s="40"/>
      <c r="HO582" s="78"/>
      <c r="HP582" s="37"/>
      <c r="HQ582" s="77"/>
      <c r="HR582" s="76"/>
      <c r="HS582" s="76"/>
      <c r="HT582" s="76"/>
      <c r="HU582" s="76"/>
      <c r="HV582" s="76"/>
      <c r="HW582" s="76"/>
      <c r="HX582" s="76"/>
      <c r="HY582" s="76"/>
      <c r="HZ582" s="76"/>
      <c r="IA582" s="76"/>
      <c r="IB582" s="76"/>
      <c r="IC582" s="76"/>
      <c r="ID582" s="76"/>
      <c r="IE582" s="75"/>
      <c r="IF582" s="75"/>
      <c r="IG582" s="75"/>
      <c r="IH582" s="75"/>
      <c r="II582" s="75"/>
      <c r="IJ582" s="74">
        <f t="shared" si="1031"/>
        <v>0</v>
      </c>
      <c r="IL582" s="40"/>
      <c r="IN582" s="78"/>
      <c r="IO582" s="37"/>
      <c r="IP582" s="77"/>
      <c r="IQ582" s="76"/>
      <c r="IR582" s="76"/>
      <c r="IS582" s="76"/>
      <c r="IT582" s="76"/>
      <c r="IU582" s="76"/>
      <c r="IV582" s="76"/>
      <c r="IW582" s="76"/>
      <c r="IX582" s="75"/>
      <c r="IY582" s="75"/>
      <c r="IZ582" s="75"/>
      <c r="JA582" s="75"/>
      <c r="JB582" s="75"/>
      <c r="JC582" s="75"/>
      <c r="JD582" s="75"/>
      <c r="JE582" s="75"/>
      <c r="JF582" s="75"/>
      <c r="JG582" s="75"/>
      <c r="JH582" s="75"/>
      <c r="JI582" s="74">
        <f t="shared" si="1032"/>
        <v>0</v>
      </c>
      <c r="JK582" s="40"/>
      <c r="JM582" s="78"/>
      <c r="JN582" s="37"/>
      <c r="JO582" s="77"/>
      <c r="JP582" s="76"/>
      <c r="JQ582" s="76"/>
      <c r="JR582" s="76"/>
      <c r="JS582" s="76"/>
      <c r="JT582" s="76"/>
      <c r="JU582" s="76"/>
      <c r="JV582" s="76"/>
      <c r="JW582" s="75"/>
      <c r="JX582" s="75"/>
      <c r="JY582" s="75"/>
      <c r="JZ582" s="75"/>
      <c r="KA582" s="75"/>
      <c r="KB582" s="75"/>
      <c r="KC582" s="75"/>
      <c r="KD582" s="75"/>
      <c r="KE582" s="75"/>
      <c r="KF582" s="75"/>
      <c r="KG582" s="75"/>
      <c r="KH582" s="74">
        <f t="shared" si="1033"/>
        <v>0</v>
      </c>
      <c r="KJ582" s="40"/>
      <c r="KL582" s="78"/>
      <c r="KM582" s="37"/>
      <c r="KN582" s="77"/>
      <c r="KO582" s="76"/>
      <c r="KP582" s="76"/>
      <c r="KQ582" s="76"/>
      <c r="KR582" s="76"/>
      <c r="KS582" s="76"/>
      <c r="KT582" s="76"/>
      <c r="KU582" s="76"/>
      <c r="KV582" s="75"/>
      <c r="KW582" s="75"/>
      <c r="KX582" s="75"/>
      <c r="KY582" s="75"/>
      <c r="KZ582" s="75"/>
      <c r="LA582" s="75"/>
      <c r="LB582" s="75"/>
      <c r="LC582" s="75"/>
      <c r="LD582" s="75"/>
      <c r="LE582" s="75"/>
      <c r="LF582" s="75"/>
      <c r="LG582" s="74">
        <f t="shared" si="1034"/>
        <v>0</v>
      </c>
      <c r="LI582" s="40"/>
      <c r="LK582" s="78"/>
      <c r="LL582" s="37"/>
      <c r="LM582" s="77"/>
      <c r="LN582" s="76"/>
      <c r="LO582" s="76"/>
      <c r="LP582" s="76"/>
      <c r="LQ582" s="76"/>
      <c r="LR582" s="76"/>
      <c r="LS582" s="76"/>
      <c r="LT582" s="76"/>
      <c r="LU582" s="75"/>
      <c r="LV582" s="75"/>
      <c r="LW582" s="75"/>
      <c r="LX582" s="75"/>
      <c r="LY582" s="75"/>
      <c r="LZ582" s="75"/>
      <c r="MA582" s="75"/>
      <c r="MB582" s="75"/>
      <c r="MC582" s="75"/>
      <c r="MD582" s="75"/>
      <c r="ME582" s="75"/>
      <c r="MF582" s="74">
        <f t="shared" si="1035"/>
        <v>0</v>
      </c>
      <c r="MH582" s="40"/>
      <c r="MJ582" s="78"/>
      <c r="MK582" s="37"/>
      <c r="ML582" s="77"/>
      <c r="MM582" s="76"/>
      <c r="MN582" s="76"/>
      <c r="MO582" s="76"/>
      <c r="MP582" s="76"/>
      <c r="MQ582" s="76"/>
      <c r="MR582" s="76"/>
      <c r="MS582" s="76"/>
      <c r="MT582" s="75"/>
      <c r="MU582" s="75"/>
      <c r="MV582" s="75"/>
      <c r="MW582" s="75"/>
      <c r="MX582" s="75"/>
      <c r="MY582" s="75"/>
      <c r="MZ582" s="75"/>
      <c r="NA582" s="75"/>
      <c r="NB582" s="75"/>
      <c r="NC582" s="75"/>
      <c r="ND582" s="75"/>
      <c r="NE582" s="74">
        <f t="shared" si="1036"/>
        <v>0</v>
      </c>
      <c r="NF582" s="41"/>
      <c r="NG582" s="40"/>
      <c r="NI582" s="78"/>
      <c r="NJ582" s="37"/>
      <c r="NK582" s="77"/>
      <c r="NL582" s="76"/>
      <c r="NM582" s="76"/>
      <c r="NN582" s="76"/>
      <c r="NO582" s="76"/>
      <c r="NP582" s="76"/>
      <c r="NQ582" s="76"/>
      <c r="NR582" s="76"/>
      <c r="NS582" s="76"/>
      <c r="NT582" s="76"/>
      <c r="NU582" s="76"/>
      <c r="NV582" s="76"/>
      <c r="NW582" s="76"/>
      <c r="NX582" s="76"/>
      <c r="NY582" s="76"/>
      <c r="NZ582" s="76"/>
      <c r="OA582" s="75"/>
      <c r="OB582" s="76"/>
      <c r="OC582" s="75"/>
      <c r="OD582" s="74">
        <f t="shared" si="1037"/>
        <v>0</v>
      </c>
      <c r="OF582" s="40"/>
      <c r="OH582" s="78"/>
      <c r="OI582" s="37"/>
      <c r="OJ582" s="77"/>
      <c r="OK582" s="76"/>
      <c r="OL582" s="76"/>
      <c r="OM582" s="76"/>
      <c r="ON582" s="76"/>
      <c r="OO582" s="76"/>
      <c r="OP582" s="76"/>
      <c r="OQ582" s="76"/>
      <c r="OR582" s="76"/>
      <c r="OS582" s="76"/>
      <c r="OT582" s="76"/>
      <c r="OU582" s="76"/>
      <c r="OV582" s="76"/>
      <c r="OW582" s="76"/>
      <c r="OX582" s="76"/>
      <c r="OY582" s="76"/>
      <c r="OZ582" s="75"/>
      <c r="PA582" s="76"/>
      <c r="PB582" s="75"/>
      <c r="PC582" s="74">
        <f t="shared" si="1038"/>
        <v>0</v>
      </c>
      <c r="PE582" s="40"/>
      <c r="PG582" s="78"/>
      <c r="PH582" s="37"/>
      <c r="PI582" s="77"/>
      <c r="PJ582" s="76"/>
      <c r="PK582" s="76"/>
      <c r="PL582" s="76"/>
      <c r="PM582" s="76"/>
      <c r="PN582" s="76"/>
      <c r="PO582" s="76"/>
      <c r="PP582" s="76"/>
      <c r="PQ582" s="76"/>
      <c r="PR582" s="76"/>
      <c r="PS582" s="76"/>
      <c r="PT582" s="76"/>
      <c r="PU582" s="76"/>
      <c r="PV582" s="76"/>
      <c r="PW582" s="76"/>
      <c r="PX582" s="76"/>
      <c r="PY582" s="75"/>
      <c r="PZ582" s="76"/>
      <c r="QA582" s="75"/>
      <c r="QB582" s="74">
        <f t="shared" si="1039"/>
        <v>0</v>
      </c>
      <c r="QD582" s="40"/>
      <c r="QF582" s="78"/>
      <c r="QG582" s="37"/>
      <c r="QH582" s="77"/>
      <c r="QI582" s="76"/>
      <c r="QJ582" s="76"/>
      <c r="QK582" s="76"/>
      <c r="QL582" s="76"/>
      <c r="QM582" s="76"/>
      <c r="QN582" s="76"/>
      <c r="QO582" s="76"/>
      <c r="QP582" s="76"/>
      <c r="QQ582" s="76"/>
      <c r="QR582" s="76"/>
      <c r="QS582" s="76"/>
      <c r="QT582" s="76"/>
      <c r="QU582" s="76"/>
      <c r="QV582" s="76"/>
      <c r="QW582" s="76"/>
      <c r="QX582" s="75"/>
      <c r="QY582" s="76"/>
      <c r="QZ582" s="75"/>
      <c r="RA582" s="74">
        <f t="shared" si="1040"/>
        <v>0</v>
      </c>
      <c r="RB582" s="41"/>
      <c r="RC582" s="40"/>
      <c r="RE582" s="78"/>
      <c r="RF582" s="37"/>
      <c r="RG582" s="77"/>
      <c r="RH582" s="76"/>
      <c r="RI582" s="76"/>
      <c r="RJ582" s="76"/>
      <c r="RK582" s="76"/>
      <c r="RL582" s="76"/>
      <c r="RM582" s="76"/>
      <c r="RN582" s="76"/>
      <c r="RO582" s="76"/>
      <c r="RP582" s="76"/>
      <c r="RQ582" s="76"/>
      <c r="RR582" s="76"/>
      <c r="RS582" s="76"/>
      <c r="RT582" s="76"/>
      <c r="RU582" s="76"/>
      <c r="RV582" s="76"/>
      <c r="RW582" s="75"/>
      <c r="RX582" s="76"/>
      <c r="RY582" s="75"/>
      <c r="RZ582" s="74">
        <f t="shared" si="1041"/>
        <v>0</v>
      </c>
      <c r="SA582" s="41"/>
      <c r="SB582" s="40"/>
      <c r="SD582" s="78"/>
      <c r="SE582" s="37"/>
      <c r="SF582" s="77"/>
      <c r="SG582" s="76"/>
      <c r="SH582" s="76"/>
      <c r="SI582" s="76"/>
      <c r="SJ582" s="76"/>
      <c r="SK582" s="76"/>
      <c r="SL582" s="76"/>
      <c r="SM582" s="76"/>
      <c r="SN582" s="76"/>
      <c r="SO582" s="76"/>
      <c r="SP582" s="76"/>
      <c r="SQ582" s="76"/>
      <c r="SR582" s="76"/>
      <c r="SS582" s="76"/>
      <c r="ST582" s="76"/>
      <c r="SU582" s="76"/>
      <c r="SV582" s="75"/>
      <c r="SW582" s="76"/>
      <c r="SX582" s="75"/>
      <c r="SY582" s="74">
        <f t="shared" si="1042"/>
        <v>0</v>
      </c>
      <c r="SZ582" s="41"/>
      <c r="TA582" s="40"/>
      <c r="TC582" s="78"/>
      <c r="TD582" s="37"/>
      <c r="TE582" s="77"/>
      <c r="TF582" s="76"/>
      <c r="TG582" s="76"/>
      <c r="TH582" s="76"/>
      <c r="TI582" s="76"/>
      <c r="TJ582" s="76"/>
      <c r="TK582" s="76"/>
      <c r="TL582" s="76"/>
      <c r="TM582" s="76"/>
      <c r="TN582" s="76"/>
      <c r="TO582" s="76"/>
      <c r="TP582" s="76"/>
      <c r="TQ582" s="76"/>
      <c r="TR582" s="76"/>
      <c r="TS582" s="76"/>
      <c r="TT582" s="76"/>
      <c r="TU582" s="75"/>
      <c r="TV582" s="76"/>
      <c r="TW582" s="75"/>
      <c r="TX582" s="74">
        <f t="shared" si="1043"/>
        <v>0</v>
      </c>
      <c r="TY582" s="41"/>
      <c r="TZ582" s="40"/>
      <c r="UB582" s="78"/>
      <c r="UC582" s="37"/>
      <c r="UD582" s="77"/>
      <c r="UE582" s="76"/>
      <c r="UF582" s="76"/>
      <c r="UG582" s="76"/>
      <c r="UH582" s="76"/>
      <c r="UI582" s="76"/>
      <c r="UJ582" s="76"/>
      <c r="UK582" s="76"/>
      <c r="UL582" s="76"/>
      <c r="UM582" s="76"/>
      <c r="UN582" s="76"/>
      <c r="UO582" s="76"/>
      <c r="UP582" s="76"/>
      <c r="UQ582" s="76"/>
      <c r="UR582" s="76"/>
      <c r="US582" s="76"/>
      <c r="UT582" s="75"/>
      <c r="UU582" s="76"/>
      <c r="UV582" s="75"/>
      <c r="UW582" s="74">
        <f t="shared" si="1044"/>
        <v>0</v>
      </c>
      <c r="UX582" s="41"/>
      <c r="UY582" s="40"/>
      <c r="VA582" s="78"/>
      <c r="VB582" s="37"/>
      <c r="VC582" s="77"/>
      <c r="VD582" s="76"/>
      <c r="VE582" s="76"/>
      <c r="VF582" s="76"/>
      <c r="VG582" s="76"/>
      <c r="VH582" s="76"/>
      <c r="VI582" s="76"/>
      <c r="VJ582" s="76"/>
      <c r="VK582" s="76"/>
      <c r="VL582" s="76"/>
      <c r="VM582" s="76"/>
      <c r="VN582" s="76"/>
      <c r="VO582" s="76"/>
      <c r="VP582" s="76"/>
      <c r="VQ582" s="76"/>
      <c r="VR582" s="76"/>
      <c r="VS582" s="75"/>
      <c r="VT582" s="76"/>
      <c r="VU582" s="75"/>
      <c r="VV582" s="74">
        <f t="shared" si="1045"/>
        <v>0</v>
      </c>
    </row>
    <row r="583" spans="2:596" s="38" customFormat="1" outlineLevel="1">
      <c r="B583" s="88"/>
      <c r="C583" s="89">
        <f>IF(ISERROR(I583+1)=TRUE,I583,IF(I583="","",MAX(C$15:C582)+1))</f>
        <v>414</v>
      </c>
      <c r="D583" s="88">
        <f t="shared" si="999"/>
        <v>1</v>
      </c>
      <c r="E583" s="3"/>
      <c r="G583" s="40"/>
      <c r="I583" s="87">
        <f t="shared" si="1046"/>
        <v>425</v>
      </c>
      <c r="J583" s="86"/>
      <c r="K583" s="85"/>
      <c r="L583" s="85"/>
      <c r="M583" s="85"/>
      <c r="N583" s="85"/>
      <c r="O583" s="84"/>
      <c r="P583" s="83"/>
      <c r="Q583" s="82"/>
      <c r="R583" s="81" t="s">
        <v>141</v>
      </c>
      <c r="S583" s="80"/>
      <c r="U583" s="40"/>
      <c r="W583" s="78"/>
      <c r="X583" s="37"/>
      <c r="Y583" s="77"/>
      <c r="Z583" s="76"/>
      <c r="AA583" s="79"/>
      <c r="AB583" s="76"/>
      <c r="AC583" s="79"/>
      <c r="AD583" s="76"/>
      <c r="AE583" s="76"/>
      <c r="AF583" s="76"/>
      <c r="AG583" s="76"/>
      <c r="AH583" s="76"/>
      <c r="AI583" s="76"/>
      <c r="AJ583" s="76"/>
      <c r="AK583" s="75"/>
      <c r="AL583" s="75"/>
      <c r="AM583" s="75"/>
      <c r="AN583" s="75"/>
      <c r="AO583" s="75"/>
      <c r="AP583" s="75"/>
      <c r="AQ583" s="75"/>
      <c r="AR583" s="74">
        <f t="shared" si="1023"/>
        <v>0</v>
      </c>
      <c r="AT583" s="40"/>
      <c r="AV583" s="78"/>
      <c r="AW583" s="37"/>
      <c r="AX583" s="77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5"/>
      <c r="BK583" s="75"/>
      <c r="BL583" s="75"/>
      <c r="BM583" s="75"/>
      <c r="BN583" s="75"/>
      <c r="BO583" s="75"/>
      <c r="BP583" s="75"/>
      <c r="BQ583" s="74">
        <f t="shared" si="1024"/>
        <v>0</v>
      </c>
      <c r="BS583" s="40"/>
      <c r="BU583" s="78"/>
      <c r="BV583" s="37"/>
      <c r="BW583" s="77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5"/>
      <c r="CJ583" s="75"/>
      <c r="CK583" s="75"/>
      <c r="CL583" s="75"/>
      <c r="CM583" s="75"/>
      <c r="CN583" s="75"/>
      <c r="CO583" s="75"/>
      <c r="CP583" s="74">
        <f t="shared" si="1025"/>
        <v>0</v>
      </c>
      <c r="CR583" s="40"/>
      <c r="CT583" s="78"/>
      <c r="CU583" s="37"/>
      <c r="CV583" s="77"/>
      <c r="CW583" s="76"/>
      <c r="CX583" s="76"/>
      <c r="CY583" s="76"/>
      <c r="CZ583" s="76"/>
      <c r="DA583" s="76"/>
      <c r="DB583" s="76"/>
      <c r="DC583" s="76"/>
      <c r="DD583" s="76"/>
      <c r="DE583" s="76"/>
      <c r="DF583" s="76"/>
      <c r="DG583" s="76"/>
      <c r="DH583" s="75"/>
      <c r="DI583" s="75"/>
      <c r="DJ583" s="75"/>
      <c r="DK583" s="75"/>
      <c r="DL583" s="75"/>
      <c r="DM583" s="75"/>
      <c r="DN583" s="75"/>
      <c r="DO583" s="74">
        <f t="shared" si="1026"/>
        <v>0</v>
      </c>
      <c r="DQ583" s="40"/>
      <c r="DS583" s="78"/>
      <c r="DT583" s="37"/>
      <c r="DU583" s="77"/>
      <c r="DV583" s="76"/>
      <c r="DW583" s="76"/>
      <c r="DX583" s="76"/>
      <c r="DY583" s="76"/>
      <c r="DZ583" s="76"/>
      <c r="EA583" s="76"/>
      <c r="EB583" s="76"/>
      <c r="EC583" s="76"/>
      <c r="ED583" s="76"/>
      <c r="EE583" s="76"/>
      <c r="EF583" s="76"/>
      <c r="EG583" s="75"/>
      <c r="EH583" s="75"/>
      <c r="EI583" s="75"/>
      <c r="EJ583" s="75"/>
      <c r="EK583" s="75"/>
      <c r="EL583" s="75"/>
      <c r="EM583" s="75"/>
      <c r="EN583" s="74">
        <f t="shared" si="1027"/>
        <v>0</v>
      </c>
      <c r="EP583" s="40"/>
      <c r="ER583" s="78"/>
      <c r="ES583" s="37"/>
      <c r="ET583" s="77"/>
      <c r="EU583" s="76"/>
      <c r="EV583" s="76"/>
      <c r="EW583" s="76"/>
      <c r="EX583" s="76"/>
      <c r="EY583" s="76"/>
      <c r="EZ583" s="76"/>
      <c r="FA583" s="76"/>
      <c r="FB583" s="76"/>
      <c r="FC583" s="76"/>
      <c r="FD583" s="76"/>
      <c r="FE583" s="76"/>
      <c r="FF583" s="76"/>
      <c r="FG583" s="76"/>
      <c r="FH583" s="75"/>
      <c r="FI583" s="75"/>
      <c r="FJ583" s="75"/>
      <c r="FK583" s="75"/>
      <c r="FL583" s="75"/>
      <c r="FM583" s="74">
        <f t="shared" si="1028"/>
        <v>0</v>
      </c>
      <c r="FO583" s="40"/>
      <c r="FQ583" s="78"/>
      <c r="FR583" s="37"/>
      <c r="FS583" s="77"/>
      <c r="FT583" s="76"/>
      <c r="FU583" s="76"/>
      <c r="FV583" s="76"/>
      <c r="FW583" s="76"/>
      <c r="FX583" s="76"/>
      <c r="FY583" s="76"/>
      <c r="FZ583" s="76"/>
      <c r="GA583" s="76"/>
      <c r="GB583" s="76"/>
      <c r="GC583" s="76"/>
      <c r="GD583" s="76"/>
      <c r="GE583" s="76"/>
      <c r="GF583" s="76"/>
      <c r="GG583" s="75"/>
      <c r="GH583" s="75"/>
      <c r="GI583" s="75"/>
      <c r="GJ583" s="75"/>
      <c r="GK583" s="75"/>
      <c r="GL583" s="74">
        <f t="shared" si="1029"/>
        <v>0</v>
      </c>
      <c r="GN583" s="40"/>
      <c r="GP583" s="78"/>
      <c r="GQ583" s="37"/>
      <c r="GR583" s="77"/>
      <c r="GS583" s="76"/>
      <c r="GT583" s="76"/>
      <c r="GU583" s="76"/>
      <c r="GV583" s="76"/>
      <c r="GW583" s="76"/>
      <c r="GX583" s="76"/>
      <c r="GY583" s="76"/>
      <c r="GZ583" s="76"/>
      <c r="HA583" s="76"/>
      <c r="HB583" s="76"/>
      <c r="HC583" s="76"/>
      <c r="HD583" s="76"/>
      <c r="HE583" s="76"/>
      <c r="HF583" s="75"/>
      <c r="HG583" s="75"/>
      <c r="HH583" s="75"/>
      <c r="HI583" s="75"/>
      <c r="HJ583" s="75"/>
      <c r="HK583" s="74">
        <f t="shared" si="1030"/>
        <v>0</v>
      </c>
      <c r="HM583" s="40"/>
      <c r="HO583" s="78"/>
      <c r="HP583" s="37"/>
      <c r="HQ583" s="77"/>
      <c r="HR583" s="76"/>
      <c r="HS583" s="76"/>
      <c r="HT583" s="76"/>
      <c r="HU583" s="76"/>
      <c r="HV583" s="76"/>
      <c r="HW583" s="76"/>
      <c r="HX583" s="76"/>
      <c r="HY583" s="76"/>
      <c r="HZ583" s="76"/>
      <c r="IA583" s="76"/>
      <c r="IB583" s="76"/>
      <c r="IC583" s="76"/>
      <c r="ID583" s="76"/>
      <c r="IE583" s="75"/>
      <c r="IF583" s="75"/>
      <c r="IG583" s="75"/>
      <c r="IH583" s="75"/>
      <c r="II583" s="75"/>
      <c r="IJ583" s="74">
        <f t="shared" si="1031"/>
        <v>0</v>
      </c>
      <c r="IL583" s="40"/>
      <c r="IN583" s="78"/>
      <c r="IO583" s="37"/>
      <c r="IP583" s="77"/>
      <c r="IQ583" s="76"/>
      <c r="IR583" s="76"/>
      <c r="IS583" s="76"/>
      <c r="IT583" s="76"/>
      <c r="IU583" s="76"/>
      <c r="IV583" s="76"/>
      <c r="IW583" s="76"/>
      <c r="IX583" s="75"/>
      <c r="IY583" s="75"/>
      <c r="IZ583" s="75"/>
      <c r="JA583" s="75"/>
      <c r="JB583" s="75"/>
      <c r="JC583" s="75"/>
      <c r="JD583" s="75"/>
      <c r="JE583" s="75"/>
      <c r="JF583" s="75"/>
      <c r="JG583" s="75"/>
      <c r="JH583" s="75"/>
      <c r="JI583" s="74">
        <f t="shared" si="1032"/>
        <v>0</v>
      </c>
      <c r="JK583" s="40"/>
      <c r="JM583" s="78"/>
      <c r="JN583" s="37"/>
      <c r="JO583" s="77"/>
      <c r="JP583" s="76"/>
      <c r="JQ583" s="76"/>
      <c r="JR583" s="76"/>
      <c r="JS583" s="76"/>
      <c r="JT583" s="76"/>
      <c r="JU583" s="76"/>
      <c r="JV583" s="76"/>
      <c r="JW583" s="75"/>
      <c r="JX583" s="75"/>
      <c r="JY583" s="75"/>
      <c r="JZ583" s="75"/>
      <c r="KA583" s="75"/>
      <c r="KB583" s="75"/>
      <c r="KC583" s="75"/>
      <c r="KD583" s="75"/>
      <c r="KE583" s="75"/>
      <c r="KF583" s="75"/>
      <c r="KG583" s="75"/>
      <c r="KH583" s="74">
        <f t="shared" si="1033"/>
        <v>0</v>
      </c>
      <c r="KJ583" s="40"/>
      <c r="KL583" s="78"/>
      <c r="KM583" s="37"/>
      <c r="KN583" s="77"/>
      <c r="KO583" s="76"/>
      <c r="KP583" s="76"/>
      <c r="KQ583" s="76"/>
      <c r="KR583" s="76"/>
      <c r="KS583" s="76"/>
      <c r="KT583" s="76"/>
      <c r="KU583" s="76"/>
      <c r="KV583" s="75"/>
      <c r="KW583" s="75"/>
      <c r="KX583" s="75"/>
      <c r="KY583" s="75"/>
      <c r="KZ583" s="75"/>
      <c r="LA583" s="75"/>
      <c r="LB583" s="75"/>
      <c r="LC583" s="75"/>
      <c r="LD583" s="75"/>
      <c r="LE583" s="75"/>
      <c r="LF583" s="75"/>
      <c r="LG583" s="74">
        <f t="shared" si="1034"/>
        <v>0</v>
      </c>
      <c r="LI583" s="40"/>
      <c r="LK583" s="78"/>
      <c r="LL583" s="37"/>
      <c r="LM583" s="77"/>
      <c r="LN583" s="76"/>
      <c r="LO583" s="76"/>
      <c r="LP583" s="76"/>
      <c r="LQ583" s="76"/>
      <c r="LR583" s="76"/>
      <c r="LS583" s="76"/>
      <c r="LT583" s="76"/>
      <c r="LU583" s="75"/>
      <c r="LV583" s="75"/>
      <c r="LW583" s="75"/>
      <c r="LX583" s="75"/>
      <c r="LY583" s="75"/>
      <c r="LZ583" s="75"/>
      <c r="MA583" s="75"/>
      <c r="MB583" s="75"/>
      <c r="MC583" s="75"/>
      <c r="MD583" s="75"/>
      <c r="ME583" s="75"/>
      <c r="MF583" s="74">
        <f t="shared" si="1035"/>
        <v>0</v>
      </c>
      <c r="MH583" s="40"/>
      <c r="MJ583" s="78"/>
      <c r="MK583" s="37"/>
      <c r="ML583" s="77"/>
      <c r="MM583" s="76"/>
      <c r="MN583" s="76"/>
      <c r="MO583" s="76"/>
      <c r="MP583" s="76"/>
      <c r="MQ583" s="76"/>
      <c r="MR583" s="76"/>
      <c r="MS583" s="76"/>
      <c r="MT583" s="75"/>
      <c r="MU583" s="75"/>
      <c r="MV583" s="75"/>
      <c r="MW583" s="75"/>
      <c r="MX583" s="75"/>
      <c r="MY583" s="75"/>
      <c r="MZ583" s="75"/>
      <c r="NA583" s="75"/>
      <c r="NB583" s="75"/>
      <c r="NC583" s="75"/>
      <c r="ND583" s="75"/>
      <c r="NE583" s="74">
        <f t="shared" si="1036"/>
        <v>0</v>
      </c>
      <c r="NF583" s="41"/>
      <c r="NG583" s="40"/>
      <c r="NI583" s="78"/>
      <c r="NJ583" s="37"/>
      <c r="NK583" s="77"/>
      <c r="NL583" s="76"/>
      <c r="NM583" s="76"/>
      <c r="NN583" s="76"/>
      <c r="NO583" s="76"/>
      <c r="NP583" s="76"/>
      <c r="NQ583" s="76"/>
      <c r="NR583" s="76"/>
      <c r="NS583" s="76"/>
      <c r="NT583" s="76"/>
      <c r="NU583" s="76"/>
      <c r="NV583" s="76"/>
      <c r="NW583" s="76"/>
      <c r="NX583" s="76"/>
      <c r="NY583" s="76"/>
      <c r="NZ583" s="76"/>
      <c r="OA583" s="75"/>
      <c r="OB583" s="76"/>
      <c r="OC583" s="75"/>
      <c r="OD583" s="74">
        <f t="shared" si="1037"/>
        <v>0</v>
      </c>
      <c r="OF583" s="40"/>
      <c r="OH583" s="78"/>
      <c r="OI583" s="37"/>
      <c r="OJ583" s="77"/>
      <c r="OK583" s="76"/>
      <c r="OL583" s="76"/>
      <c r="OM583" s="76"/>
      <c r="ON583" s="76"/>
      <c r="OO583" s="76"/>
      <c r="OP583" s="76"/>
      <c r="OQ583" s="76"/>
      <c r="OR583" s="76"/>
      <c r="OS583" s="76"/>
      <c r="OT583" s="76"/>
      <c r="OU583" s="76"/>
      <c r="OV583" s="76"/>
      <c r="OW583" s="76"/>
      <c r="OX583" s="76"/>
      <c r="OY583" s="76"/>
      <c r="OZ583" s="75"/>
      <c r="PA583" s="76"/>
      <c r="PB583" s="75"/>
      <c r="PC583" s="74">
        <f t="shared" si="1038"/>
        <v>0</v>
      </c>
      <c r="PE583" s="40"/>
      <c r="PG583" s="78"/>
      <c r="PH583" s="37"/>
      <c r="PI583" s="77"/>
      <c r="PJ583" s="76"/>
      <c r="PK583" s="76"/>
      <c r="PL583" s="76"/>
      <c r="PM583" s="76"/>
      <c r="PN583" s="76"/>
      <c r="PO583" s="76"/>
      <c r="PP583" s="76"/>
      <c r="PQ583" s="76"/>
      <c r="PR583" s="76"/>
      <c r="PS583" s="76"/>
      <c r="PT583" s="76"/>
      <c r="PU583" s="76"/>
      <c r="PV583" s="76"/>
      <c r="PW583" s="76"/>
      <c r="PX583" s="76"/>
      <c r="PY583" s="75"/>
      <c r="PZ583" s="76"/>
      <c r="QA583" s="75"/>
      <c r="QB583" s="74">
        <f t="shared" si="1039"/>
        <v>0</v>
      </c>
      <c r="QD583" s="40"/>
      <c r="QF583" s="78"/>
      <c r="QG583" s="37"/>
      <c r="QH583" s="77"/>
      <c r="QI583" s="76"/>
      <c r="QJ583" s="76"/>
      <c r="QK583" s="76"/>
      <c r="QL583" s="76"/>
      <c r="QM583" s="76"/>
      <c r="QN583" s="76"/>
      <c r="QO583" s="76"/>
      <c r="QP583" s="76"/>
      <c r="QQ583" s="76"/>
      <c r="QR583" s="76"/>
      <c r="QS583" s="76"/>
      <c r="QT583" s="76"/>
      <c r="QU583" s="76"/>
      <c r="QV583" s="76"/>
      <c r="QW583" s="76"/>
      <c r="QX583" s="75"/>
      <c r="QY583" s="76"/>
      <c r="QZ583" s="75"/>
      <c r="RA583" s="74">
        <f t="shared" si="1040"/>
        <v>0</v>
      </c>
      <c r="RB583" s="41"/>
      <c r="RC583" s="40"/>
      <c r="RE583" s="78"/>
      <c r="RF583" s="37"/>
      <c r="RG583" s="77"/>
      <c r="RH583" s="76"/>
      <c r="RI583" s="76"/>
      <c r="RJ583" s="76"/>
      <c r="RK583" s="76"/>
      <c r="RL583" s="76"/>
      <c r="RM583" s="76"/>
      <c r="RN583" s="76"/>
      <c r="RO583" s="76"/>
      <c r="RP583" s="76"/>
      <c r="RQ583" s="76"/>
      <c r="RR583" s="76"/>
      <c r="RS583" s="76"/>
      <c r="RT583" s="76"/>
      <c r="RU583" s="76"/>
      <c r="RV583" s="76"/>
      <c r="RW583" s="75"/>
      <c r="RX583" s="76"/>
      <c r="RY583" s="75"/>
      <c r="RZ583" s="74">
        <f t="shared" si="1041"/>
        <v>0</v>
      </c>
      <c r="SA583" s="41"/>
      <c r="SB583" s="40"/>
      <c r="SD583" s="78"/>
      <c r="SE583" s="37"/>
      <c r="SF583" s="77"/>
      <c r="SG583" s="76"/>
      <c r="SH583" s="76"/>
      <c r="SI583" s="76"/>
      <c r="SJ583" s="76"/>
      <c r="SK583" s="76"/>
      <c r="SL583" s="76"/>
      <c r="SM583" s="76"/>
      <c r="SN583" s="76"/>
      <c r="SO583" s="76"/>
      <c r="SP583" s="76"/>
      <c r="SQ583" s="76"/>
      <c r="SR583" s="76"/>
      <c r="SS583" s="76"/>
      <c r="ST583" s="76"/>
      <c r="SU583" s="76"/>
      <c r="SV583" s="75"/>
      <c r="SW583" s="76"/>
      <c r="SX583" s="75"/>
      <c r="SY583" s="74">
        <f t="shared" si="1042"/>
        <v>0</v>
      </c>
      <c r="SZ583" s="41"/>
      <c r="TA583" s="40"/>
      <c r="TC583" s="78"/>
      <c r="TD583" s="37"/>
      <c r="TE583" s="77"/>
      <c r="TF583" s="76"/>
      <c r="TG583" s="76"/>
      <c r="TH583" s="76"/>
      <c r="TI583" s="76"/>
      <c r="TJ583" s="76"/>
      <c r="TK583" s="76"/>
      <c r="TL583" s="76"/>
      <c r="TM583" s="76"/>
      <c r="TN583" s="76"/>
      <c r="TO583" s="76"/>
      <c r="TP583" s="76"/>
      <c r="TQ583" s="76"/>
      <c r="TR583" s="76"/>
      <c r="TS583" s="76"/>
      <c r="TT583" s="76"/>
      <c r="TU583" s="75"/>
      <c r="TV583" s="76"/>
      <c r="TW583" s="75"/>
      <c r="TX583" s="74">
        <f t="shared" si="1043"/>
        <v>0</v>
      </c>
      <c r="TY583" s="41"/>
      <c r="TZ583" s="40"/>
      <c r="UB583" s="78"/>
      <c r="UC583" s="37"/>
      <c r="UD583" s="77"/>
      <c r="UE583" s="76"/>
      <c r="UF583" s="76"/>
      <c r="UG583" s="76"/>
      <c r="UH583" s="76"/>
      <c r="UI583" s="76"/>
      <c r="UJ583" s="76"/>
      <c r="UK583" s="76"/>
      <c r="UL583" s="76"/>
      <c r="UM583" s="76"/>
      <c r="UN583" s="76"/>
      <c r="UO583" s="76"/>
      <c r="UP583" s="76"/>
      <c r="UQ583" s="76"/>
      <c r="UR583" s="76"/>
      <c r="US583" s="76"/>
      <c r="UT583" s="75"/>
      <c r="UU583" s="76"/>
      <c r="UV583" s="75"/>
      <c r="UW583" s="74">
        <f t="shared" si="1044"/>
        <v>0</v>
      </c>
      <c r="UX583" s="41"/>
      <c r="UY583" s="40"/>
      <c r="VA583" s="78"/>
      <c r="VB583" s="37"/>
      <c r="VC583" s="77"/>
      <c r="VD583" s="76"/>
      <c r="VE583" s="76"/>
      <c r="VF583" s="76"/>
      <c r="VG583" s="76"/>
      <c r="VH583" s="76"/>
      <c r="VI583" s="76"/>
      <c r="VJ583" s="76"/>
      <c r="VK583" s="76"/>
      <c r="VL583" s="76"/>
      <c r="VM583" s="76"/>
      <c r="VN583" s="76"/>
      <c r="VO583" s="76"/>
      <c r="VP583" s="76"/>
      <c r="VQ583" s="76"/>
      <c r="VR583" s="76"/>
      <c r="VS583" s="75"/>
      <c r="VT583" s="76"/>
      <c r="VU583" s="75"/>
      <c r="VV583" s="74">
        <f t="shared" si="1045"/>
        <v>0</v>
      </c>
    </row>
    <row r="584" spans="2:596">
      <c r="B584" s="89" t="e">
        <f>#REF!</f>
        <v>#REF!</v>
      </c>
      <c r="C584" s="89" t="str">
        <f>IF(ISERROR(I584+1)=TRUE,I584,IF(I584="","",MAX(C$15:C583)+1))</f>
        <v/>
      </c>
      <c r="D584" s="88" t="str">
        <f t="shared" si="999"/>
        <v/>
      </c>
      <c r="E584" s="3"/>
      <c r="G584" s="40"/>
      <c r="I584" s="73" t="s">
        <v>134</v>
      </c>
      <c r="J584" s="112"/>
      <c r="K584" s="112"/>
      <c r="L584" s="112"/>
      <c r="M584" s="112"/>
      <c r="N584" s="112"/>
      <c r="O584" s="112"/>
      <c r="P584" s="112"/>
      <c r="Q584" s="112"/>
      <c r="R584" s="112"/>
      <c r="S584" s="111"/>
      <c r="U584" s="40"/>
      <c r="V584" s="42"/>
      <c r="W584" s="70" t="str">
        <f>W$60</f>
        <v>Total [US$]</v>
      </c>
      <c r="X584" s="69"/>
      <c r="Y584" s="68">
        <f t="shared" ref="Y584:AQ584" si="1047">SUMPRODUCT(Y$564:Y$583,$Q$564:$Q$583)</f>
        <v>0</v>
      </c>
      <c r="Z584" s="68">
        <f t="shared" si="1047"/>
        <v>0</v>
      </c>
      <c r="AA584" s="68">
        <f t="shared" si="1047"/>
        <v>0</v>
      </c>
      <c r="AB584" s="68">
        <f t="shared" si="1047"/>
        <v>0</v>
      </c>
      <c r="AC584" s="68">
        <f t="shared" si="1047"/>
        <v>0</v>
      </c>
      <c r="AD584" s="68">
        <f t="shared" si="1047"/>
        <v>0</v>
      </c>
      <c r="AE584" s="68">
        <f t="shared" si="1047"/>
        <v>0</v>
      </c>
      <c r="AF584" s="68">
        <f t="shared" si="1047"/>
        <v>0</v>
      </c>
      <c r="AG584" s="68">
        <f t="shared" si="1047"/>
        <v>0</v>
      </c>
      <c r="AH584" s="68">
        <f t="shared" si="1047"/>
        <v>0</v>
      </c>
      <c r="AI584" s="68">
        <f t="shared" si="1047"/>
        <v>0</v>
      </c>
      <c r="AJ584" s="68">
        <f t="shared" si="1047"/>
        <v>0</v>
      </c>
      <c r="AK584" s="68">
        <f t="shared" si="1047"/>
        <v>0</v>
      </c>
      <c r="AL584" s="68">
        <f t="shared" si="1047"/>
        <v>0</v>
      </c>
      <c r="AM584" s="68">
        <f t="shared" si="1047"/>
        <v>0</v>
      </c>
      <c r="AN584" s="68">
        <f t="shared" si="1047"/>
        <v>0</v>
      </c>
      <c r="AO584" s="68">
        <f t="shared" si="1047"/>
        <v>0</v>
      </c>
      <c r="AP584" s="68">
        <f t="shared" si="1047"/>
        <v>0</v>
      </c>
      <c r="AQ584" s="68">
        <f t="shared" si="1047"/>
        <v>0</v>
      </c>
      <c r="AR584" s="67">
        <f>SUM(Y584:AQ584)</f>
        <v>0</v>
      </c>
      <c r="AT584" s="40"/>
      <c r="AV584" s="70" t="str">
        <f>AV$60</f>
        <v>Total [US$]</v>
      </c>
      <c r="AW584" s="69"/>
      <c r="AX584" s="68">
        <f t="shared" ref="AX584:BP584" si="1048">SUMPRODUCT(AX$564:AX$583,$Q$564:$Q$583)</f>
        <v>0</v>
      </c>
      <c r="AY584" s="68">
        <f t="shared" si="1048"/>
        <v>0</v>
      </c>
      <c r="AZ584" s="68">
        <f t="shared" si="1048"/>
        <v>0</v>
      </c>
      <c r="BA584" s="68">
        <f t="shared" si="1048"/>
        <v>0</v>
      </c>
      <c r="BB584" s="68">
        <f t="shared" si="1048"/>
        <v>0</v>
      </c>
      <c r="BC584" s="68">
        <f t="shared" si="1048"/>
        <v>0</v>
      </c>
      <c r="BD584" s="68">
        <f t="shared" si="1048"/>
        <v>0</v>
      </c>
      <c r="BE584" s="68">
        <f t="shared" si="1048"/>
        <v>0</v>
      </c>
      <c r="BF584" s="68">
        <f t="shared" si="1048"/>
        <v>0</v>
      </c>
      <c r="BG584" s="68">
        <f t="shared" si="1048"/>
        <v>0</v>
      </c>
      <c r="BH584" s="68">
        <f t="shared" si="1048"/>
        <v>0</v>
      </c>
      <c r="BI584" s="68">
        <f t="shared" si="1048"/>
        <v>0</v>
      </c>
      <c r="BJ584" s="68">
        <f t="shared" si="1048"/>
        <v>0</v>
      </c>
      <c r="BK584" s="68">
        <f t="shared" si="1048"/>
        <v>0</v>
      </c>
      <c r="BL584" s="68">
        <f t="shared" si="1048"/>
        <v>0</v>
      </c>
      <c r="BM584" s="68">
        <f t="shared" si="1048"/>
        <v>0</v>
      </c>
      <c r="BN584" s="68">
        <f t="shared" si="1048"/>
        <v>0</v>
      </c>
      <c r="BO584" s="68">
        <f t="shared" si="1048"/>
        <v>0</v>
      </c>
      <c r="BP584" s="68">
        <f t="shared" si="1048"/>
        <v>0</v>
      </c>
      <c r="BQ584" s="67">
        <f>SUM(AX584:BP584)</f>
        <v>0</v>
      </c>
      <c r="BS584" s="40"/>
      <c r="BU584" s="70" t="str">
        <f>BU$60</f>
        <v>Total [US$]</v>
      </c>
      <c r="BV584" s="69"/>
      <c r="BW584" s="68">
        <f t="shared" ref="BW584:CO584" si="1049">SUMPRODUCT(BW$564:BW$583,$Q$564:$Q$583)</f>
        <v>0</v>
      </c>
      <c r="BX584" s="68">
        <f t="shared" si="1049"/>
        <v>0</v>
      </c>
      <c r="BY584" s="68">
        <f t="shared" si="1049"/>
        <v>0</v>
      </c>
      <c r="BZ584" s="68">
        <f t="shared" si="1049"/>
        <v>0</v>
      </c>
      <c r="CA584" s="68">
        <f t="shared" si="1049"/>
        <v>0</v>
      </c>
      <c r="CB584" s="68">
        <f t="shared" si="1049"/>
        <v>0</v>
      </c>
      <c r="CC584" s="68">
        <f t="shared" si="1049"/>
        <v>0</v>
      </c>
      <c r="CD584" s="68">
        <f t="shared" si="1049"/>
        <v>0</v>
      </c>
      <c r="CE584" s="68">
        <f t="shared" si="1049"/>
        <v>0</v>
      </c>
      <c r="CF584" s="68">
        <f t="shared" si="1049"/>
        <v>0</v>
      </c>
      <c r="CG584" s="68">
        <f t="shared" si="1049"/>
        <v>0</v>
      </c>
      <c r="CH584" s="68">
        <f t="shared" si="1049"/>
        <v>0</v>
      </c>
      <c r="CI584" s="68">
        <f t="shared" si="1049"/>
        <v>0</v>
      </c>
      <c r="CJ584" s="68">
        <f t="shared" si="1049"/>
        <v>0</v>
      </c>
      <c r="CK584" s="68">
        <f t="shared" si="1049"/>
        <v>0</v>
      </c>
      <c r="CL584" s="68">
        <f t="shared" si="1049"/>
        <v>0</v>
      </c>
      <c r="CM584" s="68">
        <f t="shared" si="1049"/>
        <v>0</v>
      </c>
      <c r="CN584" s="68">
        <f t="shared" si="1049"/>
        <v>0</v>
      </c>
      <c r="CO584" s="68">
        <f t="shared" si="1049"/>
        <v>0</v>
      </c>
      <c r="CP584" s="67">
        <f>SUM(BW584:CO584)</f>
        <v>0</v>
      </c>
      <c r="CR584" s="40"/>
      <c r="CT584" s="70" t="str">
        <f>CT$60</f>
        <v>Total [US$]</v>
      </c>
      <c r="CU584" s="69"/>
      <c r="CV584" s="68">
        <f t="shared" ref="CV584:DN584" si="1050">SUMPRODUCT(CV$564:CV$583,$Q$564:$Q$583)</f>
        <v>0</v>
      </c>
      <c r="CW584" s="68">
        <f t="shared" si="1050"/>
        <v>0</v>
      </c>
      <c r="CX584" s="68">
        <f t="shared" si="1050"/>
        <v>0</v>
      </c>
      <c r="CY584" s="68">
        <f t="shared" si="1050"/>
        <v>0</v>
      </c>
      <c r="CZ584" s="68">
        <f t="shared" si="1050"/>
        <v>0</v>
      </c>
      <c r="DA584" s="68">
        <f t="shared" si="1050"/>
        <v>0</v>
      </c>
      <c r="DB584" s="68">
        <f t="shared" si="1050"/>
        <v>0</v>
      </c>
      <c r="DC584" s="68">
        <f t="shared" si="1050"/>
        <v>0</v>
      </c>
      <c r="DD584" s="68">
        <f t="shared" si="1050"/>
        <v>0</v>
      </c>
      <c r="DE584" s="68">
        <f t="shared" si="1050"/>
        <v>0</v>
      </c>
      <c r="DF584" s="68">
        <f t="shared" si="1050"/>
        <v>0</v>
      </c>
      <c r="DG584" s="68">
        <f t="shared" si="1050"/>
        <v>0</v>
      </c>
      <c r="DH584" s="68">
        <f t="shared" si="1050"/>
        <v>0</v>
      </c>
      <c r="DI584" s="68">
        <f t="shared" si="1050"/>
        <v>0</v>
      </c>
      <c r="DJ584" s="68">
        <f t="shared" si="1050"/>
        <v>0</v>
      </c>
      <c r="DK584" s="68">
        <f t="shared" si="1050"/>
        <v>0</v>
      </c>
      <c r="DL584" s="68">
        <f t="shared" si="1050"/>
        <v>0</v>
      </c>
      <c r="DM584" s="68">
        <f t="shared" si="1050"/>
        <v>0</v>
      </c>
      <c r="DN584" s="68">
        <f t="shared" si="1050"/>
        <v>0</v>
      </c>
      <c r="DO584" s="67">
        <f>SUM(CV584:DN584)</f>
        <v>0</v>
      </c>
      <c r="DQ584" s="40"/>
      <c r="DS584" s="70" t="str">
        <f>DS$60</f>
        <v>Total [US$]</v>
      </c>
      <c r="DT584" s="69"/>
      <c r="DU584" s="68">
        <f t="shared" ref="DU584:EM584" si="1051">SUMPRODUCT(DU$564:DU$583,$Q$564:$Q$583)</f>
        <v>0</v>
      </c>
      <c r="DV584" s="68">
        <f t="shared" si="1051"/>
        <v>0</v>
      </c>
      <c r="DW584" s="68">
        <f t="shared" si="1051"/>
        <v>0</v>
      </c>
      <c r="DX584" s="68">
        <f t="shared" si="1051"/>
        <v>0</v>
      </c>
      <c r="DY584" s="68">
        <f t="shared" si="1051"/>
        <v>0</v>
      </c>
      <c r="DZ584" s="68">
        <f t="shared" si="1051"/>
        <v>0</v>
      </c>
      <c r="EA584" s="68">
        <f t="shared" si="1051"/>
        <v>0</v>
      </c>
      <c r="EB584" s="68">
        <f t="shared" si="1051"/>
        <v>0</v>
      </c>
      <c r="EC584" s="68">
        <f t="shared" si="1051"/>
        <v>0</v>
      </c>
      <c r="ED584" s="68">
        <f t="shared" si="1051"/>
        <v>0</v>
      </c>
      <c r="EE584" s="68">
        <f t="shared" si="1051"/>
        <v>0</v>
      </c>
      <c r="EF584" s="68">
        <f t="shared" si="1051"/>
        <v>0</v>
      </c>
      <c r="EG584" s="68">
        <f t="shared" si="1051"/>
        <v>0</v>
      </c>
      <c r="EH584" s="68">
        <f t="shared" si="1051"/>
        <v>0</v>
      </c>
      <c r="EI584" s="68">
        <f t="shared" si="1051"/>
        <v>0</v>
      </c>
      <c r="EJ584" s="68">
        <f t="shared" si="1051"/>
        <v>0</v>
      </c>
      <c r="EK584" s="68">
        <f t="shared" si="1051"/>
        <v>0</v>
      </c>
      <c r="EL584" s="68">
        <f t="shared" si="1051"/>
        <v>0</v>
      </c>
      <c r="EM584" s="68">
        <f t="shared" si="1051"/>
        <v>0</v>
      </c>
      <c r="EN584" s="67">
        <f>SUM(DU584:EM584)</f>
        <v>0</v>
      </c>
      <c r="EP584" s="40"/>
      <c r="ER584" s="70" t="str">
        <f>ER$60</f>
        <v>Total [US$]</v>
      </c>
      <c r="ES584" s="69"/>
      <c r="ET584" s="68">
        <f t="shared" ref="ET584:FL584" si="1052">SUMPRODUCT(ET$564:ET$583,$Q$564:$Q$583)</f>
        <v>0</v>
      </c>
      <c r="EU584" s="68">
        <f t="shared" si="1052"/>
        <v>0</v>
      </c>
      <c r="EV584" s="68">
        <f t="shared" si="1052"/>
        <v>0</v>
      </c>
      <c r="EW584" s="68">
        <f t="shared" si="1052"/>
        <v>0</v>
      </c>
      <c r="EX584" s="68">
        <f t="shared" si="1052"/>
        <v>0</v>
      </c>
      <c r="EY584" s="68">
        <f t="shared" si="1052"/>
        <v>0</v>
      </c>
      <c r="EZ584" s="68">
        <f t="shared" si="1052"/>
        <v>0</v>
      </c>
      <c r="FA584" s="68">
        <f t="shared" si="1052"/>
        <v>0</v>
      </c>
      <c r="FB584" s="68">
        <f t="shared" si="1052"/>
        <v>0</v>
      </c>
      <c r="FC584" s="68">
        <f t="shared" si="1052"/>
        <v>0</v>
      </c>
      <c r="FD584" s="68">
        <f t="shared" si="1052"/>
        <v>0</v>
      </c>
      <c r="FE584" s="68">
        <f t="shared" si="1052"/>
        <v>0</v>
      </c>
      <c r="FF584" s="68">
        <f t="shared" si="1052"/>
        <v>0</v>
      </c>
      <c r="FG584" s="68">
        <f t="shared" si="1052"/>
        <v>0</v>
      </c>
      <c r="FH584" s="68">
        <f t="shared" si="1052"/>
        <v>0</v>
      </c>
      <c r="FI584" s="68">
        <f t="shared" si="1052"/>
        <v>0</v>
      </c>
      <c r="FJ584" s="68">
        <f t="shared" si="1052"/>
        <v>0</v>
      </c>
      <c r="FK584" s="68">
        <f t="shared" si="1052"/>
        <v>0</v>
      </c>
      <c r="FL584" s="68">
        <f t="shared" si="1052"/>
        <v>0</v>
      </c>
      <c r="FM584" s="67">
        <f>SUM(ET584:FL584)</f>
        <v>0</v>
      </c>
      <c r="FO584" s="40"/>
      <c r="FQ584" s="70" t="str">
        <f>FQ$60</f>
        <v>Total [US$]</v>
      </c>
      <c r="FR584" s="69"/>
      <c r="FS584" s="68">
        <f t="shared" ref="FS584:GK584" si="1053">SUMPRODUCT(FS$564:FS$583,$Q$564:$Q$583)</f>
        <v>0</v>
      </c>
      <c r="FT584" s="68">
        <f t="shared" si="1053"/>
        <v>0</v>
      </c>
      <c r="FU584" s="68">
        <f t="shared" si="1053"/>
        <v>0</v>
      </c>
      <c r="FV584" s="68">
        <f t="shared" si="1053"/>
        <v>0</v>
      </c>
      <c r="FW584" s="68">
        <f t="shared" si="1053"/>
        <v>0</v>
      </c>
      <c r="FX584" s="68">
        <f t="shared" si="1053"/>
        <v>0</v>
      </c>
      <c r="FY584" s="68">
        <f t="shared" si="1053"/>
        <v>0</v>
      </c>
      <c r="FZ584" s="68">
        <f t="shared" si="1053"/>
        <v>0</v>
      </c>
      <c r="GA584" s="68">
        <f t="shared" si="1053"/>
        <v>0</v>
      </c>
      <c r="GB584" s="68">
        <f t="shared" si="1053"/>
        <v>0</v>
      </c>
      <c r="GC584" s="68">
        <f t="shared" si="1053"/>
        <v>0</v>
      </c>
      <c r="GD584" s="68">
        <f t="shared" si="1053"/>
        <v>0</v>
      </c>
      <c r="GE584" s="68">
        <f t="shared" si="1053"/>
        <v>0</v>
      </c>
      <c r="GF584" s="68">
        <f t="shared" si="1053"/>
        <v>0</v>
      </c>
      <c r="GG584" s="68">
        <f t="shared" si="1053"/>
        <v>0</v>
      </c>
      <c r="GH584" s="68">
        <f t="shared" si="1053"/>
        <v>0</v>
      </c>
      <c r="GI584" s="68">
        <f t="shared" si="1053"/>
        <v>0</v>
      </c>
      <c r="GJ584" s="68">
        <f t="shared" si="1053"/>
        <v>0</v>
      </c>
      <c r="GK584" s="68">
        <f t="shared" si="1053"/>
        <v>0</v>
      </c>
      <c r="GL584" s="67">
        <f>SUM(FS584:GK584)</f>
        <v>0</v>
      </c>
      <c r="GN584" s="40"/>
      <c r="GP584" s="70" t="str">
        <f>GP$60</f>
        <v>Total [US$]</v>
      </c>
      <c r="GQ584" s="69"/>
      <c r="GR584" s="68">
        <f t="shared" ref="GR584:HJ584" si="1054">SUMPRODUCT(GR$564:GR$583,$Q$564:$Q$583)</f>
        <v>0</v>
      </c>
      <c r="GS584" s="68">
        <f t="shared" si="1054"/>
        <v>0</v>
      </c>
      <c r="GT584" s="68">
        <f t="shared" si="1054"/>
        <v>0</v>
      </c>
      <c r="GU584" s="68">
        <f t="shared" si="1054"/>
        <v>0</v>
      </c>
      <c r="GV584" s="68">
        <f t="shared" si="1054"/>
        <v>0</v>
      </c>
      <c r="GW584" s="68">
        <f t="shared" si="1054"/>
        <v>0</v>
      </c>
      <c r="GX584" s="68">
        <f t="shared" si="1054"/>
        <v>0</v>
      </c>
      <c r="GY584" s="68">
        <f t="shared" si="1054"/>
        <v>0</v>
      </c>
      <c r="GZ584" s="68">
        <f t="shared" si="1054"/>
        <v>0</v>
      </c>
      <c r="HA584" s="68">
        <f t="shared" si="1054"/>
        <v>0</v>
      </c>
      <c r="HB584" s="68">
        <f t="shared" si="1054"/>
        <v>0</v>
      </c>
      <c r="HC584" s="68">
        <f t="shared" si="1054"/>
        <v>0</v>
      </c>
      <c r="HD584" s="68">
        <f t="shared" si="1054"/>
        <v>0</v>
      </c>
      <c r="HE584" s="68">
        <f t="shared" si="1054"/>
        <v>0</v>
      </c>
      <c r="HF584" s="68">
        <f t="shared" si="1054"/>
        <v>0</v>
      </c>
      <c r="HG584" s="68">
        <f t="shared" si="1054"/>
        <v>0</v>
      </c>
      <c r="HH584" s="68">
        <f t="shared" si="1054"/>
        <v>0</v>
      </c>
      <c r="HI584" s="68">
        <f t="shared" si="1054"/>
        <v>0</v>
      </c>
      <c r="HJ584" s="68">
        <f t="shared" si="1054"/>
        <v>0</v>
      </c>
      <c r="HK584" s="67">
        <f>SUM(GR584:HJ584)</f>
        <v>0</v>
      </c>
      <c r="HM584" s="40"/>
      <c r="HO584" s="70" t="str">
        <f>HO$60</f>
        <v>Total [US$]</v>
      </c>
      <c r="HP584" s="69"/>
      <c r="HQ584" s="68">
        <f t="shared" ref="HQ584:II584" si="1055">SUMPRODUCT(HQ$564:HQ$583,$Q$564:$Q$583)</f>
        <v>0</v>
      </c>
      <c r="HR584" s="68">
        <f t="shared" si="1055"/>
        <v>0</v>
      </c>
      <c r="HS584" s="68">
        <f t="shared" si="1055"/>
        <v>0</v>
      </c>
      <c r="HT584" s="68">
        <f t="shared" si="1055"/>
        <v>0</v>
      </c>
      <c r="HU584" s="68">
        <f t="shared" si="1055"/>
        <v>0</v>
      </c>
      <c r="HV584" s="68">
        <f t="shared" si="1055"/>
        <v>0</v>
      </c>
      <c r="HW584" s="68">
        <f t="shared" si="1055"/>
        <v>0</v>
      </c>
      <c r="HX584" s="68">
        <f t="shared" si="1055"/>
        <v>0</v>
      </c>
      <c r="HY584" s="68">
        <f t="shared" si="1055"/>
        <v>0</v>
      </c>
      <c r="HZ584" s="68">
        <f t="shared" si="1055"/>
        <v>0</v>
      </c>
      <c r="IA584" s="68">
        <f t="shared" si="1055"/>
        <v>0</v>
      </c>
      <c r="IB584" s="68">
        <f t="shared" si="1055"/>
        <v>0</v>
      </c>
      <c r="IC584" s="68">
        <f t="shared" si="1055"/>
        <v>0</v>
      </c>
      <c r="ID584" s="68">
        <f t="shared" si="1055"/>
        <v>0</v>
      </c>
      <c r="IE584" s="68">
        <f t="shared" si="1055"/>
        <v>0</v>
      </c>
      <c r="IF584" s="68">
        <f t="shared" si="1055"/>
        <v>0</v>
      </c>
      <c r="IG584" s="68">
        <f t="shared" si="1055"/>
        <v>0</v>
      </c>
      <c r="IH584" s="68">
        <f t="shared" si="1055"/>
        <v>0</v>
      </c>
      <c r="II584" s="68">
        <f t="shared" si="1055"/>
        <v>0</v>
      </c>
      <c r="IJ584" s="67">
        <f>SUM(HQ584:II584)</f>
        <v>0</v>
      </c>
      <c r="IL584" s="40"/>
      <c r="IN584" s="70" t="str">
        <f>IN$60</f>
        <v>Total [US$]</v>
      </c>
      <c r="IO584" s="69"/>
      <c r="IP584" s="68">
        <f t="shared" ref="IP584:JH584" si="1056">SUMPRODUCT(IP$564:IP$583,$Q$564:$Q$583)</f>
        <v>0</v>
      </c>
      <c r="IQ584" s="68">
        <f t="shared" si="1056"/>
        <v>0</v>
      </c>
      <c r="IR584" s="68">
        <f t="shared" si="1056"/>
        <v>0</v>
      </c>
      <c r="IS584" s="68">
        <f t="shared" si="1056"/>
        <v>0</v>
      </c>
      <c r="IT584" s="68">
        <f t="shared" si="1056"/>
        <v>0</v>
      </c>
      <c r="IU584" s="68">
        <f t="shared" si="1056"/>
        <v>0</v>
      </c>
      <c r="IV584" s="68">
        <f t="shared" si="1056"/>
        <v>0</v>
      </c>
      <c r="IW584" s="68">
        <f t="shared" si="1056"/>
        <v>0</v>
      </c>
      <c r="IX584" s="68">
        <f t="shared" si="1056"/>
        <v>0</v>
      </c>
      <c r="IY584" s="68">
        <f t="shared" si="1056"/>
        <v>0</v>
      </c>
      <c r="IZ584" s="68">
        <f t="shared" si="1056"/>
        <v>0</v>
      </c>
      <c r="JA584" s="68">
        <f t="shared" si="1056"/>
        <v>0</v>
      </c>
      <c r="JB584" s="68">
        <f t="shared" si="1056"/>
        <v>0</v>
      </c>
      <c r="JC584" s="68">
        <f t="shared" si="1056"/>
        <v>0</v>
      </c>
      <c r="JD584" s="68">
        <f t="shared" si="1056"/>
        <v>0</v>
      </c>
      <c r="JE584" s="68">
        <f t="shared" si="1056"/>
        <v>0</v>
      </c>
      <c r="JF584" s="68">
        <f t="shared" si="1056"/>
        <v>0</v>
      </c>
      <c r="JG584" s="68">
        <f t="shared" si="1056"/>
        <v>0</v>
      </c>
      <c r="JH584" s="68">
        <f t="shared" si="1056"/>
        <v>0</v>
      </c>
      <c r="JI584" s="67">
        <f>SUM(IP584:JH584)</f>
        <v>0</v>
      </c>
      <c r="JK584" s="40"/>
      <c r="JM584" s="70" t="str">
        <f>JM$60</f>
        <v>Total [US$]</v>
      </c>
      <c r="JN584" s="69"/>
      <c r="JO584" s="68">
        <f t="shared" ref="JO584:KG584" si="1057">SUMPRODUCT(JO$564:JO$583,$Q$564:$Q$583)</f>
        <v>0</v>
      </c>
      <c r="JP584" s="68">
        <f t="shared" si="1057"/>
        <v>0</v>
      </c>
      <c r="JQ584" s="68">
        <f t="shared" si="1057"/>
        <v>0</v>
      </c>
      <c r="JR584" s="68">
        <f t="shared" si="1057"/>
        <v>0</v>
      </c>
      <c r="JS584" s="68">
        <f t="shared" si="1057"/>
        <v>0</v>
      </c>
      <c r="JT584" s="68">
        <f t="shared" si="1057"/>
        <v>0</v>
      </c>
      <c r="JU584" s="68">
        <f t="shared" si="1057"/>
        <v>0</v>
      </c>
      <c r="JV584" s="68">
        <f t="shared" si="1057"/>
        <v>0</v>
      </c>
      <c r="JW584" s="68">
        <f t="shared" si="1057"/>
        <v>0</v>
      </c>
      <c r="JX584" s="68">
        <f t="shared" si="1057"/>
        <v>0</v>
      </c>
      <c r="JY584" s="68">
        <f t="shared" si="1057"/>
        <v>0</v>
      </c>
      <c r="JZ584" s="68">
        <f t="shared" si="1057"/>
        <v>0</v>
      </c>
      <c r="KA584" s="68">
        <f t="shared" si="1057"/>
        <v>0</v>
      </c>
      <c r="KB584" s="68">
        <f t="shared" si="1057"/>
        <v>0</v>
      </c>
      <c r="KC584" s="68">
        <f t="shared" si="1057"/>
        <v>0</v>
      </c>
      <c r="KD584" s="68">
        <f t="shared" si="1057"/>
        <v>0</v>
      </c>
      <c r="KE584" s="68">
        <f t="shared" si="1057"/>
        <v>0</v>
      </c>
      <c r="KF584" s="68">
        <f t="shared" si="1057"/>
        <v>0</v>
      </c>
      <c r="KG584" s="68">
        <f t="shared" si="1057"/>
        <v>0</v>
      </c>
      <c r="KH584" s="67">
        <f>SUM(JO584:KG584)</f>
        <v>0</v>
      </c>
      <c r="KJ584" s="40"/>
      <c r="KL584" s="70" t="str">
        <f>KL$60</f>
        <v>Total [US$]</v>
      </c>
      <c r="KM584" s="69"/>
      <c r="KN584" s="68">
        <f t="shared" ref="KN584:LF584" si="1058">SUMPRODUCT(KN$564:KN$583,$Q$564:$Q$583)</f>
        <v>0</v>
      </c>
      <c r="KO584" s="68">
        <f t="shared" si="1058"/>
        <v>0</v>
      </c>
      <c r="KP584" s="68">
        <f t="shared" si="1058"/>
        <v>0</v>
      </c>
      <c r="KQ584" s="68">
        <f t="shared" si="1058"/>
        <v>0</v>
      </c>
      <c r="KR584" s="68">
        <f t="shared" si="1058"/>
        <v>0</v>
      </c>
      <c r="KS584" s="68">
        <f t="shared" si="1058"/>
        <v>0</v>
      </c>
      <c r="KT584" s="68">
        <f t="shared" si="1058"/>
        <v>0</v>
      </c>
      <c r="KU584" s="68">
        <f t="shared" si="1058"/>
        <v>0</v>
      </c>
      <c r="KV584" s="68">
        <f t="shared" si="1058"/>
        <v>0</v>
      </c>
      <c r="KW584" s="68">
        <f t="shared" si="1058"/>
        <v>0</v>
      </c>
      <c r="KX584" s="68">
        <f t="shared" si="1058"/>
        <v>0</v>
      </c>
      <c r="KY584" s="68">
        <f t="shared" si="1058"/>
        <v>0</v>
      </c>
      <c r="KZ584" s="68">
        <f t="shared" si="1058"/>
        <v>0</v>
      </c>
      <c r="LA584" s="68">
        <f t="shared" si="1058"/>
        <v>0</v>
      </c>
      <c r="LB584" s="68">
        <f t="shared" si="1058"/>
        <v>0</v>
      </c>
      <c r="LC584" s="68">
        <f t="shared" si="1058"/>
        <v>0</v>
      </c>
      <c r="LD584" s="68">
        <f t="shared" si="1058"/>
        <v>0</v>
      </c>
      <c r="LE584" s="68">
        <f t="shared" si="1058"/>
        <v>0</v>
      </c>
      <c r="LF584" s="68">
        <f t="shared" si="1058"/>
        <v>0</v>
      </c>
      <c r="LG584" s="67">
        <f>SUM(KN584:LF584)</f>
        <v>0</v>
      </c>
      <c r="LI584" s="40"/>
      <c r="LK584" s="70" t="str">
        <f>LK$60</f>
        <v>Total [US$]</v>
      </c>
      <c r="LL584" s="69"/>
      <c r="LM584" s="68">
        <f t="shared" ref="LM584:ME584" si="1059">SUMPRODUCT(LM$564:LM$583,$Q$564:$Q$583)</f>
        <v>0</v>
      </c>
      <c r="LN584" s="68">
        <f t="shared" si="1059"/>
        <v>0</v>
      </c>
      <c r="LO584" s="68">
        <f t="shared" si="1059"/>
        <v>0</v>
      </c>
      <c r="LP584" s="68">
        <f t="shared" si="1059"/>
        <v>0</v>
      </c>
      <c r="LQ584" s="68">
        <f t="shared" si="1059"/>
        <v>0</v>
      </c>
      <c r="LR584" s="68">
        <f t="shared" si="1059"/>
        <v>0</v>
      </c>
      <c r="LS584" s="68">
        <f t="shared" si="1059"/>
        <v>0</v>
      </c>
      <c r="LT584" s="68">
        <f t="shared" si="1059"/>
        <v>0</v>
      </c>
      <c r="LU584" s="68">
        <f t="shared" si="1059"/>
        <v>0</v>
      </c>
      <c r="LV584" s="68">
        <f t="shared" si="1059"/>
        <v>0</v>
      </c>
      <c r="LW584" s="68">
        <f t="shared" si="1059"/>
        <v>0</v>
      </c>
      <c r="LX584" s="68">
        <f t="shared" si="1059"/>
        <v>0</v>
      </c>
      <c r="LY584" s="68">
        <f t="shared" si="1059"/>
        <v>0</v>
      </c>
      <c r="LZ584" s="68">
        <f t="shared" si="1059"/>
        <v>0</v>
      </c>
      <c r="MA584" s="68">
        <f t="shared" si="1059"/>
        <v>0</v>
      </c>
      <c r="MB584" s="68">
        <f t="shared" si="1059"/>
        <v>0</v>
      </c>
      <c r="MC584" s="68">
        <f t="shared" si="1059"/>
        <v>0</v>
      </c>
      <c r="MD584" s="68">
        <f t="shared" si="1059"/>
        <v>0</v>
      </c>
      <c r="ME584" s="68">
        <f t="shared" si="1059"/>
        <v>0</v>
      </c>
      <c r="MF584" s="67">
        <f>SUM(LM584:ME584)</f>
        <v>0</v>
      </c>
      <c r="MH584" s="40"/>
      <c r="MJ584" s="70" t="str">
        <f>MJ$60</f>
        <v>Total [US$]</v>
      </c>
      <c r="MK584" s="69"/>
      <c r="ML584" s="68">
        <f t="shared" ref="ML584:ND584" si="1060">SUMPRODUCT(ML$564:ML$583,$Q$564:$Q$583)</f>
        <v>0</v>
      </c>
      <c r="MM584" s="68">
        <f t="shared" si="1060"/>
        <v>0</v>
      </c>
      <c r="MN584" s="68">
        <f t="shared" si="1060"/>
        <v>0</v>
      </c>
      <c r="MO584" s="68">
        <f t="shared" si="1060"/>
        <v>0</v>
      </c>
      <c r="MP584" s="68">
        <f t="shared" si="1060"/>
        <v>0</v>
      </c>
      <c r="MQ584" s="68">
        <f t="shared" si="1060"/>
        <v>0</v>
      </c>
      <c r="MR584" s="68">
        <f t="shared" si="1060"/>
        <v>0</v>
      </c>
      <c r="MS584" s="68">
        <f t="shared" si="1060"/>
        <v>0</v>
      </c>
      <c r="MT584" s="68">
        <f t="shared" si="1060"/>
        <v>0</v>
      </c>
      <c r="MU584" s="68">
        <f t="shared" si="1060"/>
        <v>0</v>
      </c>
      <c r="MV584" s="68">
        <f t="shared" si="1060"/>
        <v>0</v>
      </c>
      <c r="MW584" s="68">
        <f t="shared" si="1060"/>
        <v>0</v>
      </c>
      <c r="MX584" s="68">
        <f t="shared" si="1060"/>
        <v>0</v>
      </c>
      <c r="MY584" s="68">
        <f t="shared" si="1060"/>
        <v>0</v>
      </c>
      <c r="MZ584" s="68">
        <f t="shared" si="1060"/>
        <v>0</v>
      </c>
      <c r="NA584" s="68">
        <f t="shared" si="1060"/>
        <v>0</v>
      </c>
      <c r="NB584" s="68">
        <f t="shared" si="1060"/>
        <v>0</v>
      </c>
      <c r="NC584" s="68">
        <f t="shared" si="1060"/>
        <v>0</v>
      </c>
      <c r="ND584" s="68">
        <f t="shared" si="1060"/>
        <v>0</v>
      </c>
      <c r="NE584" s="67">
        <f>SUM(ML584:ND584)</f>
        <v>0</v>
      </c>
      <c r="NF584" s="37"/>
      <c r="NG584" s="40"/>
      <c r="NI584" s="70" t="str">
        <f>NI$60</f>
        <v>Total [US$]</v>
      </c>
      <c r="NJ584" s="69"/>
      <c r="NK584" s="68">
        <f t="shared" ref="NK584:OC584" si="1061">SUMPRODUCT(NK$564:NK$583,$Q$564:$Q$583)</f>
        <v>0</v>
      </c>
      <c r="NL584" s="68">
        <f t="shared" si="1061"/>
        <v>0</v>
      </c>
      <c r="NM584" s="68">
        <f t="shared" si="1061"/>
        <v>0</v>
      </c>
      <c r="NN584" s="68">
        <f t="shared" si="1061"/>
        <v>0</v>
      </c>
      <c r="NO584" s="68">
        <f t="shared" si="1061"/>
        <v>0</v>
      </c>
      <c r="NP584" s="68">
        <f t="shared" si="1061"/>
        <v>0</v>
      </c>
      <c r="NQ584" s="68">
        <f t="shared" si="1061"/>
        <v>0</v>
      </c>
      <c r="NR584" s="68">
        <f t="shared" si="1061"/>
        <v>0</v>
      </c>
      <c r="NS584" s="68">
        <f t="shared" si="1061"/>
        <v>0</v>
      </c>
      <c r="NT584" s="68">
        <f t="shared" si="1061"/>
        <v>0</v>
      </c>
      <c r="NU584" s="68">
        <f t="shared" si="1061"/>
        <v>0</v>
      </c>
      <c r="NV584" s="68">
        <f t="shared" si="1061"/>
        <v>0</v>
      </c>
      <c r="NW584" s="68">
        <f t="shared" si="1061"/>
        <v>0</v>
      </c>
      <c r="NX584" s="68">
        <f t="shared" si="1061"/>
        <v>0</v>
      </c>
      <c r="NY584" s="68">
        <f t="shared" si="1061"/>
        <v>0</v>
      </c>
      <c r="NZ584" s="68">
        <f t="shared" si="1061"/>
        <v>0</v>
      </c>
      <c r="OA584" s="68">
        <f t="shared" si="1061"/>
        <v>0</v>
      </c>
      <c r="OB584" s="68">
        <f t="shared" si="1061"/>
        <v>0</v>
      </c>
      <c r="OC584" s="68">
        <f t="shared" si="1061"/>
        <v>0</v>
      </c>
      <c r="OD584" s="67">
        <f>SUM(NK584:OC584)</f>
        <v>0</v>
      </c>
      <c r="OF584" s="40"/>
      <c r="OH584" s="70" t="str">
        <f>OH$60</f>
        <v>Total [US$]</v>
      </c>
      <c r="OI584" s="69"/>
      <c r="OJ584" s="68">
        <f t="shared" ref="OJ584:PB584" si="1062">SUMPRODUCT(OJ$564:OJ$583,$Q$564:$Q$583)</f>
        <v>0</v>
      </c>
      <c r="OK584" s="68">
        <f t="shared" si="1062"/>
        <v>0</v>
      </c>
      <c r="OL584" s="68">
        <f t="shared" si="1062"/>
        <v>0</v>
      </c>
      <c r="OM584" s="68">
        <f t="shared" si="1062"/>
        <v>0</v>
      </c>
      <c r="ON584" s="68">
        <f t="shared" si="1062"/>
        <v>0</v>
      </c>
      <c r="OO584" s="68">
        <f t="shared" si="1062"/>
        <v>0</v>
      </c>
      <c r="OP584" s="68">
        <f t="shared" si="1062"/>
        <v>0</v>
      </c>
      <c r="OQ584" s="68">
        <f t="shared" si="1062"/>
        <v>0</v>
      </c>
      <c r="OR584" s="68">
        <f t="shared" si="1062"/>
        <v>0</v>
      </c>
      <c r="OS584" s="68">
        <f t="shared" si="1062"/>
        <v>0</v>
      </c>
      <c r="OT584" s="68">
        <f t="shared" si="1062"/>
        <v>0</v>
      </c>
      <c r="OU584" s="68">
        <f t="shared" si="1062"/>
        <v>0</v>
      </c>
      <c r="OV584" s="68">
        <f t="shared" si="1062"/>
        <v>0</v>
      </c>
      <c r="OW584" s="68">
        <f t="shared" si="1062"/>
        <v>0</v>
      </c>
      <c r="OX584" s="68">
        <f t="shared" si="1062"/>
        <v>0</v>
      </c>
      <c r="OY584" s="68">
        <f t="shared" si="1062"/>
        <v>0</v>
      </c>
      <c r="OZ584" s="68">
        <f t="shared" si="1062"/>
        <v>0</v>
      </c>
      <c r="PA584" s="68">
        <f t="shared" si="1062"/>
        <v>0</v>
      </c>
      <c r="PB584" s="68">
        <f t="shared" si="1062"/>
        <v>0</v>
      </c>
      <c r="PC584" s="67">
        <f>SUM(OJ584:PB584)</f>
        <v>0</v>
      </c>
      <c r="PE584" s="40"/>
      <c r="PG584" s="70" t="str">
        <f>PG$60</f>
        <v>Total [US$]</v>
      </c>
      <c r="PH584" s="69"/>
      <c r="PI584" s="68">
        <f t="shared" ref="PI584:QA584" si="1063">SUMPRODUCT(PI$564:PI$583,$Q$564:$Q$583)</f>
        <v>0</v>
      </c>
      <c r="PJ584" s="68">
        <f t="shared" si="1063"/>
        <v>0</v>
      </c>
      <c r="PK584" s="68">
        <f t="shared" si="1063"/>
        <v>0</v>
      </c>
      <c r="PL584" s="68">
        <f t="shared" si="1063"/>
        <v>0</v>
      </c>
      <c r="PM584" s="68">
        <f t="shared" si="1063"/>
        <v>0</v>
      </c>
      <c r="PN584" s="68">
        <f t="shared" si="1063"/>
        <v>0</v>
      </c>
      <c r="PO584" s="68">
        <f t="shared" si="1063"/>
        <v>0</v>
      </c>
      <c r="PP584" s="68">
        <f t="shared" si="1063"/>
        <v>0</v>
      </c>
      <c r="PQ584" s="68">
        <f t="shared" si="1063"/>
        <v>0</v>
      </c>
      <c r="PR584" s="68">
        <f t="shared" si="1063"/>
        <v>0</v>
      </c>
      <c r="PS584" s="68">
        <f t="shared" si="1063"/>
        <v>0</v>
      </c>
      <c r="PT584" s="68">
        <f t="shared" si="1063"/>
        <v>0</v>
      </c>
      <c r="PU584" s="68">
        <f t="shared" si="1063"/>
        <v>0</v>
      </c>
      <c r="PV584" s="68">
        <f t="shared" si="1063"/>
        <v>0</v>
      </c>
      <c r="PW584" s="68">
        <f t="shared" si="1063"/>
        <v>0</v>
      </c>
      <c r="PX584" s="68">
        <f t="shared" si="1063"/>
        <v>0</v>
      </c>
      <c r="PY584" s="68">
        <f t="shared" si="1063"/>
        <v>0</v>
      </c>
      <c r="PZ584" s="68">
        <f t="shared" si="1063"/>
        <v>0</v>
      </c>
      <c r="QA584" s="68">
        <f t="shared" si="1063"/>
        <v>0</v>
      </c>
      <c r="QB584" s="67">
        <f>SUM(PI584:QA584)</f>
        <v>0</v>
      </c>
      <c r="QD584" s="40"/>
      <c r="QF584" s="70" t="str">
        <f>QF$60</f>
        <v>Total [US$]</v>
      </c>
      <c r="QG584" s="69"/>
      <c r="QH584" s="68">
        <f t="shared" ref="QH584:QZ584" si="1064">SUMPRODUCT(QH$564:QH$583,$Q$564:$Q$583)</f>
        <v>0</v>
      </c>
      <c r="QI584" s="68">
        <f t="shared" si="1064"/>
        <v>0</v>
      </c>
      <c r="QJ584" s="68">
        <f t="shared" si="1064"/>
        <v>0</v>
      </c>
      <c r="QK584" s="68">
        <f t="shared" si="1064"/>
        <v>0</v>
      </c>
      <c r="QL584" s="68">
        <f t="shared" si="1064"/>
        <v>0</v>
      </c>
      <c r="QM584" s="68">
        <f t="shared" si="1064"/>
        <v>0</v>
      </c>
      <c r="QN584" s="68">
        <f t="shared" si="1064"/>
        <v>0</v>
      </c>
      <c r="QO584" s="68">
        <f t="shared" si="1064"/>
        <v>0</v>
      </c>
      <c r="QP584" s="68">
        <f t="shared" si="1064"/>
        <v>0</v>
      </c>
      <c r="QQ584" s="68">
        <f t="shared" si="1064"/>
        <v>0</v>
      </c>
      <c r="QR584" s="68">
        <f t="shared" si="1064"/>
        <v>0</v>
      </c>
      <c r="QS584" s="68">
        <f t="shared" si="1064"/>
        <v>0</v>
      </c>
      <c r="QT584" s="68">
        <f t="shared" si="1064"/>
        <v>0</v>
      </c>
      <c r="QU584" s="68">
        <f t="shared" si="1064"/>
        <v>0</v>
      </c>
      <c r="QV584" s="68">
        <f t="shared" si="1064"/>
        <v>0</v>
      </c>
      <c r="QW584" s="68">
        <f t="shared" si="1064"/>
        <v>0</v>
      </c>
      <c r="QX584" s="68">
        <f t="shared" si="1064"/>
        <v>0</v>
      </c>
      <c r="QY584" s="68">
        <f t="shared" si="1064"/>
        <v>0</v>
      </c>
      <c r="QZ584" s="68">
        <f t="shared" si="1064"/>
        <v>0</v>
      </c>
      <c r="RA584" s="67">
        <f>SUM(QH584:QZ584)</f>
        <v>0</v>
      </c>
      <c r="RB584" s="37"/>
      <c r="RC584" s="40"/>
      <c r="RE584" s="70" t="str">
        <f>RE$60</f>
        <v>Total [US$]</v>
      </c>
      <c r="RF584" s="69"/>
      <c r="RG584" s="68">
        <f t="shared" ref="RG584:RY584" si="1065">SUMPRODUCT(RG$564:RG$583,$Q$564:$Q$583)</f>
        <v>0</v>
      </c>
      <c r="RH584" s="68">
        <f t="shared" si="1065"/>
        <v>0</v>
      </c>
      <c r="RI584" s="68">
        <f t="shared" si="1065"/>
        <v>0</v>
      </c>
      <c r="RJ584" s="68">
        <f t="shared" si="1065"/>
        <v>0</v>
      </c>
      <c r="RK584" s="68">
        <f t="shared" si="1065"/>
        <v>0</v>
      </c>
      <c r="RL584" s="68">
        <f t="shared" si="1065"/>
        <v>0</v>
      </c>
      <c r="RM584" s="68">
        <f t="shared" si="1065"/>
        <v>0</v>
      </c>
      <c r="RN584" s="68">
        <f t="shared" si="1065"/>
        <v>0</v>
      </c>
      <c r="RO584" s="68">
        <f t="shared" si="1065"/>
        <v>0</v>
      </c>
      <c r="RP584" s="68">
        <f t="shared" si="1065"/>
        <v>0</v>
      </c>
      <c r="RQ584" s="68">
        <f t="shared" si="1065"/>
        <v>0</v>
      </c>
      <c r="RR584" s="68">
        <f t="shared" si="1065"/>
        <v>0</v>
      </c>
      <c r="RS584" s="68">
        <f t="shared" si="1065"/>
        <v>0</v>
      </c>
      <c r="RT584" s="68">
        <f t="shared" si="1065"/>
        <v>0</v>
      </c>
      <c r="RU584" s="68">
        <f t="shared" si="1065"/>
        <v>0</v>
      </c>
      <c r="RV584" s="68">
        <f t="shared" si="1065"/>
        <v>0</v>
      </c>
      <c r="RW584" s="68">
        <f t="shared" si="1065"/>
        <v>0</v>
      </c>
      <c r="RX584" s="68">
        <f t="shared" si="1065"/>
        <v>0</v>
      </c>
      <c r="RY584" s="68">
        <f t="shared" si="1065"/>
        <v>0</v>
      </c>
      <c r="RZ584" s="67">
        <f>SUM(RG584:RY584)</f>
        <v>0</v>
      </c>
      <c r="SA584" s="37"/>
      <c r="SB584" s="40"/>
      <c r="SD584" s="70" t="str">
        <f>SD$60</f>
        <v>Total [US$]</v>
      </c>
      <c r="SE584" s="69"/>
      <c r="SF584" s="68">
        <f t="shared" ref="SF584:SX584" si="1066">SUMPRODUCT(SF$564:SF$583,$Q$564:$Q$583)</f>
        <v>0</v>
      </c>
      <c r="SG584" s="68">
        <f t="shared" si="1066"/>
        <v>0</v>
      </c>
      <c r="SH584" s="68">
        <f t="shared" si="1066"/>
        <v>0</v>
      </c>
      <c r="SI584" s="68">
        <f t="shared" si="1066"/>
        <v>0</v>
      </c>
      <c r="SJ584" s="68">
        <f t="shared" si="1066"/>
        <v>0</v>
      </c>
      <c r="SK584" s="68">
        <f t="shared" si="1066"/>
        <v>0</v>
      </c>
      <c r="SL584" s="68">
        <f t="shared" si="1066"/>
        <v>0</v>
      </c>
      <c r="SM584" s="68">
        <f t="shared" si="1066"/>
        <v>0</v>
      </c>
      <c r="SN584" s="68">
        <f t="shared" si="1066"/>
        <v>0</v>
      </c>
      <c r="SO584" s="68">
        <f t="shared" si="1066"/>
        <v>0</v>
      </c>
      <c r="SP584" s="68">
        <f t="shared" si="1066"/>
        <v>0</v>
      </c>
      <c r="SQ584" s="68">
        <f t="shared" si="1066"/>
        <v>0</v>
      </c>
      <c r="SR584" s="68">
        <f t="shared" si="1066"/>
        <v>0</v>
      </c>
      <c r="SS584" s="68">
        <f t="shared" si="1066"/>
        <v>0</v>
      </c>
      <c r="ST584" s="68">
        <f t="shared" si="1066"/>
        <v>0</v>
      </c>
      <c r="SU584" s="68">
        <f t="shared" si="1066"/>
        <v>0</v>
      </c>
      <c r="SV584" s="68">
        <f t="shared" si="1066"/>
        <v>0</v>
      </c>
      <c r="SW584" s="68">
        <f t="shared" si="1066"/>
        <v>0</v>
      </c>
      <c r="SX584" s="68">
        <f t="shared" si="1066"/>
        <v>0</v>
      </c>
      <c r="SY584" s="67">
        <f>SUM(SF584:SX584)</f>
        <v>0</v>
      </c>
      <c r="SZ584" s="37"/>
      <c r="TA584" s="40"/>
      <c r="TC584" s="70" t="str">
        <f>TC$60</f>
        <v>Total [US$]</v>
      </c>
      <c r="TD584" s="69"/>
      <c r="TE584" s="68">
        <f t="shared" ref="TE584:TW584" si="1067">SUMPRODUCT(TE$564:TE$583,$Q$564:$Q$583)</f>
        <v>0</v>
      </c>
      <c r="TF584" s="68">
        <f t="shared" si="1067"/>
        <v>0</v>
      </c>
      <c r="TG584" s="68">
        <f t="shared" si="1067"/>
        <v>0</v>
      </c>
      <c r="TH584" s="68">
        <f t="shared" si="1067"/>
        <v>0</v>
      </c>
      <c r="TI584" s="68">
        <f t="shared" si="1067"/>
        <v>0</v>
      </c>
      <c r="TJ584" s="68">
        <f t="shared" si="1067"/>
        <v>0</v>
      </c>
      <c r="TK584" s="68">
        <f t="shared" si="1067"/>
        <v>0</v>
      </c>
      <c r="TL584" s="68">
        <f t="shared" si="1067"/>
        <v>0</v>
      </c>
      <c r="TM584" s="68">
        <f t="shared" si="1067"/>
        <v>0</v>
      </c>
      <c r="TN584" s="68">
        <f t="shared" si="1067"/>
        <v>0</v>
      </c>
      <c r="TO584" s="68">
        <f t="shared" si="1067"/>
        <v>0</v>
      </c>
      <c r="TP584" s="68">
        <f t="shared" si="1067"/>
        <v>0</v>
      </c>
      <c r="TQ584" s="68">
        <f t="shared" si="1067"/>
        <v>0</v>
      </c>
      <c r="TR584" s="68">
        <f t="shared" si="1067"/>
        <v>0</v>
      </c>
      <c r="TS584" s="68">
        <f t="shared" si="1067"/>
        <v>0</v>
      </c>
      <c r="TT584" s="68">
        <f t="shared" si="1067"/>
        <v>0</v>
      </c>
      <c r="TU584" s="68">
        <f t="shared" si="1067"/>
        <v>0</v>
      </c>
      <c r="TV584" s="68">
        <f t="shared" si="1067"/>
        <v>0</v>
      </c>
      <c r="TW584" s="68">
        <f t="shared" si="1067"/>
        <v>0</v>
      </c>
      <c r="TX584" s="67">
        <f>SUM(TE584:TW584)</f>
        <v>0</v>
      </c>
      <c r="TY584" s="37"/>
      <c r="TZ584" s="40"/>
      <c r="UB584" s="70" t="str">
        <f>UB$60</f>
        <v>Total [US$]</v>
      </c>
      <c r="UC584" s="69"/>
      <c r="UD584" s="68">
        <f t="shared" ref="UD584:UV584" si="1068">SUMPRODUCT(UD$564:UD$583,$Q$564:$Q$583)</f>
        <v>0</v>
      </c>
      <c r="UE584" s="68">
        <f t="shared" si="1068"/>
        <v>0</v>
      </c>
      <c r="UF584" s="68">
        <f t="shared" si="1068"/>
        <v>0</v>
      </c>
      <c r="UG584" s="68">
        <f t="shared" si="1068"/>
        <v>0</v>
      </c>
      <c r="UH584" s="68">
        <f t="shared" si="1068"/>
        <v>0</v>
      </c>
      <c r="UI584" s="68">
        <f t="shared" si="1068"/>
        <v>0</v>
      </c>
      <c r="UJ584" s="68">
        <f t="shared" si="1068"/>
        <v>0</v>
      </c>
      <c r="UK584" s="68">
        <f t="shared" si="1068"/>
        <v>0</v>
      </c>
      <c r="UL584" s="68">
        <f t="shared" si="1068"/>
        <v>0</v>
      </c>
      <c r="UM584" s="68">
        <f t="shared" si="1068"/>
        <v>0</v>
      </c>
      <c r="UN584" s="68">
        <f t="shared" si="1068"/>
        <v>0</v>
      </c>
      <c r="UO584" s="68">
        <f t="shared" si="1068"/>
        <v>0</v>
      </c>
      <c r="UP584" s="68">
        <f t="shared" si="1068"/>
        <v>0</v>
      </c>
      <c r="UQ584" s="68">
        <f t="shared" si="1068"/>
        <v>0</v>
      </c>
      <c r="UR584" s="68">
        <f t="shared" si="1068"/>
        <v>0</v>
      </c>
      <c r="US584" s="68">
        <f t="shared" si="1068"/>
        <v>0</v>
      </c>
      <c r="UT584" s="68">
        <f t="shared" si="1068"/>
        <v>0</v>
      </c>
      <c r="UU584" s="68">
        <f t="shared" si="1068"/>
        <v>0</v>
      </c>
      <c r="UV584" s="68">
        <f t="shared" si="1068"/>
        <v>0</v>
      </c>
      <c r="UW584" s="67">
        <f>SUM(UD584:UV584)</f>
        <v>0</v>
      </c>
      <c r="UX584" s="37"/>
      <c r="UY584" s="40"/>
      <c r="VA584" s="70" t="str">
        <f>VA$60</f>
        <v>Total [US$]</v>
      </c>
      <c r="VB584" s="69"/>
      <c r="VC584" s="68">
        <f t="shared" ref="VC584:VU584" si="1069">SUMPRODUCT(VC$564:VC$583,$Q$564:$Q$583)</f>
        <v>0</v>
      </c>
      <c r="VD584" s="68">
        <f t="shared" si="1069"/>
        <v>0</v>
      </c>
      <c r="VE584" s="68">
        <f t="shared" si="1069"/>
        <v>0</v>
      </c>
      <c r="VF584" s="68">
        <f t="shared" si="1069"/>
        <v>0</v>
      </c>
      <c r="VG584" s="68">
        <f t="shared" si="1069"/>
        <v>0</v>
      </c>
      <c r="VH584" s="68">
        <f t="shared" si="1069"/>
        <v>0</v>
      </c>
      <c r="VI584" s="68">
        <f t="shared" si="1069"/>
        <v>0</v>
      </c>
      <c r="VJ584" s="68">
        <f t="shared" si="1069"/>
        <v>0</v>
      </c>
      <c r="VK584" s="68">
        <f t="shared" si="1069"/>
        <v>0</v>
      </c>
      <c r="VL584" s="68">
        <f t="shared" si="1069"/>
        <v>0</v>
      </c>
      <c r="VM584" s="68">
        <f t="shared" si="1069"/>
        <v>0</v>
      </c>
      <c r="VN584" s="68">
        <f t="shared" si="1069"/>
        <v>0</v>
      </c>
      <c r="VO584" s="68">
        <f t="shared" si="1069"/>
        <v>0</v>
      </c>
      <c r="VP584" s="68">
        <f t="shared" si="1069"/>
        <v>0</v>
      </c>
      <c r="VQ584" s="68">
        <f t="shared" si="1069"/>
        <v>0</v>
      </c>
      <c r="VR584" s="68">
        <f t="shared" si="1069"/>
        <v>0</v>
      </c>
      <c r="VS584" s="68">
        <f t="shared" si="1069"/>
        <v>0</v>
      </c>
      <c r="VT584" s="68">
        <f t="shared" si="1069"/>
        <v>0</v>
      </c>
      <c r="VU584" s="68">
        <f t="shared" si="1069"/>
        <v>0</v>
      </c>
      <c r="VV584" s="67">
        <f>SUM(VC584:VU584)</f>
        <v>0</v>
      </c>
      <c r="VX584" s="40"/>
    </row>
    <row r="585" spans="2:596">
      <c r="B585" s="89"/>
      <c r="C585" s="89" t="str">
        <f>IF(ISERROR(I585+1)=TRUE,I585,IF(I585="","",MAX(C$15:C584)+1))</f>
        <v/>
      </c>
      <c r="D585" s="88" t="str">
        <f t="shared" si="999"/>
        <v/>
      </c>
      <c r="E585" s="3"/>
      <c r="G585" s="40"/>
      <c r="I585" s="37" t="s">
        <v>134</v>
      </c>
      <c r="U585" s="40"/>
      <c r="AT585" s="40"/>
      <c r="BS585" s="40"/>
      <c r="CR585" s="40"/>
      <c r="DQ585" s="40"/>
      <c r="EP585" s="40"/>
      <c r="FO585" s="40"/>
      <c r="GN585" s="40"/>
      <c r="HM585" s="40"/>
      <c r="IL585" s="40"/>
      <c r="JK585" s="40"/>
      <c r="KJ585" s="40"/>
      <c r="LI585" s="40"/>
      <c r="MH585" s="40"/>
      <c r="NF585" s="41"/>
      <c r="NG585" s="40"/>
      <c r="OF585" s="40"/>
      <c r="PE585" s="40"/>
      <c r="QD585" s="40"/>
      <c r="RB585" s="41"/>
      <c r="RC585" s="40"/>
      <c r="SA585" s="41"/>
      <c r="SB585" s="40"/>
      <c r="SZ585" s="41"/>
      <c r="TA585" s="40"/>
      <c r="TY585" s="41"/>
      <c r="TZ585" s="40"/>
      <c r="UX585" s="41"/>
      <c r="UY585" s="40"/>
    </row>
    <row r="586" spans="2:596">
      <c r="C586" s="89" t="str">
        <f>IF(ISERROR(I586+1)=TRUE,I586,IF(I586="","",MAX(C$15:C585)+1))</f>
        <v/>
      </c>
      <c r="D586" s="88" t="str">
        <f t="shared" si="999"/>
        <v/>
      </c>
    </row>
    <row r="587" spans="2:596">
      <c r="C587" s="89" t="str">
        <f>IF(ISERROR(I587+1)=TRUE,I587,IF(I587="","",MAX(C$15:C586)+1))</f>
        <v>9. | SLICKLINE</v>
      </c>
      <c r="D587" s="88" t="str">
        <f t="shared" si="999"/>
        <v/>
      </c>
      <c r="G587" s="40"/>
      <c r="H587" s="40"/>
      <c r="I587" s="40" t="s">
        <v>115</v>
      </c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</row>
    <row r="588" spans="2:596">
      <c r="C588" s="89" t="str">
        <f>IF(ISERROR(I588+1)=TRUE,I588,IF(I588="","",MAX(C$15:C587)+1))</f>
        <v/>
      </c>
      <c r="D588" s="88" t="str">
        <f t="shared" si="999"/>
        <v/>
      </c>
      <c r="G588" s="40"/>
      <c r="I588" s="37" t="s">
        <v>134</v>
      </c>
      <c r="U588" s="40"/>
      <c r="W588" s="3"/>
      <c r="X588" s="3"/>
      <c r="Y588" s="3"/>
      <c r="Z588" s="3"/>
      <c r="AA588" s="110"/>
      <c r="AB588" s="3"/>
      <c r="AC588" s="110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</row>
    <row r="589" spans="2:596">
      <c r="C589" s="89" t="str">
        <f>IF(ISERROR(I589+1)=TRUE,I589,IF(I589="","",MAX(C$15:C588)+1))</f>
        <v>9.1 | TARIFAS SLICKLINE</v>
      </c>
      <c r="D589" s="88" t="str">
        <f t="shared" si="999"/>
        <v/>
      </c>
      <c r="G589" s="40"/>
      <c r="I589" s="40" t="s">
        <v>116</v>
      </c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U589" s="40"/>
      <c r="W589" s="40" t="str">
        <f>W$3</f>
        <v>POZO | Hokchi-7 | CANTIDADES Y MONTOS</v>
      </c>
      <c r="X589" s="40"/>
      <c r="Y589" s="40"/>
      <c r="Z589" s="40"/>
      <c r="AA589" s="109"/>
      <c r="AB589" s="40"/>
      <c r="AC589" s="109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T589" s="40"/>
      <c r="AV589" s="40" t="str">
        <f>AV$3</f>
        <v>POZO | Hokchi-15 | CANTIDADES Y MONTOS</v>
      </c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S589" s="40"/>
      <c r="BU589" s="40" t="str">
        <f>BU$3</f>
        <v>POZO | Hokchi-8H | CANTIDADES Y MONTOS</v>
      </c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R589" s="40"/>
      <c r="CT589" s="40" t="str">
        <f>CT$3</f>
        <v>POZO | Hokchi-12H | CANTIDADES Y MONTOS</v>
      </c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Q589" s="40"/>
      <c r="DS589" s="40" t="str">
        <f>DS$3</f>
        <v>POZO | Hokchi-9H | CANTIDADES Y MONTOS</v>
      </c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P589" s="40"/>
      <c r="ER589" s="40" t="str">
        <f>ER$3</f>
        <v>POZO | Hokchi-11 | CANTIDADES Y MONTOS</v>
      </c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O589" s="40"/>
      <c r="FQ589" s="40" t="str">
        <f>FQ$3</f>
        <v>POZO | Hokchi-13 | CANTIDADES Y MONTOS</v>
      </c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N589" s="40"/>
      <c r="GP589" s="40" t="str">
        <f>GP$3</f>
        <v>POZO | Hokchi-14 | CANTIDADES Y MONTOS</v>
      </c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M589" s="40"/>
      <c r="HO589" s="40" t="str">
        <f>HO$3</f>
        <v>POZO | Hokchi-10H | CANTIDADES Y MONTOS</v>
      </c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L589" s="40"/>
      <c r="IN589" s="40" t="str">
        <f>IN$3</f>
        <v>POZO | Hokchi-2DEL | CANTIDADES Y MONTOS</v>
      </c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K589" s="40"/>
      <c r="JM589" s="40" t="str">
        <f>JM$3</f>
        <v>POZO | Hokchi-3DEL | CANTIDADES Y MONTOS</v>
      </c>
      <c r="JN589" s="40"/>
      <c r="JO589" s="40"/>
      <c r="JP589" s="40"/>
      <c r="JQ589" s="40"/>
      <c r="JR589" s="40"/>
      <c r="JS589" s="40"/>
      <c r="JT589" s="40"/>
      <c r="JU589" s="40"/>
      <c r="JV589" s="40"/>
      <c r="JW589" s="40"/>
      <c r="JX589" s="40"/>
      <c r="JY589" s="40"/>
      <c r="JZ589" s="40"/>
      <c r="KA589" s="40"/>
      <c r="KB589" s="40"/>
      <c r="KC589" s="40"/>
      <c r="KD589" s="40"/>
      <c r="KE589" s="40"/>
      <c r="KF589" s="40"/>
      <c r="KG589" s="40"/>
      <c r="KH589" s="40"/>
      <c r="KJ589" s="40"/>
      <c r="KL589" s="40" t="str">
        <f>KL$3</f>
        <v>POZO | Hokchi-4DEL | CANTIDADES Y MONTOS</v>
      </c>
      <c r="KM589" s="40"/>
      <c r="KN589" s="40"/>
      <c r="KO589" s="40"/>
      <c r="KP589" s="40"/>
      <c r="KQ589" s="40"/>
      <c r="KR589" s="40"/>
      <c r="KS589" s="40"/>
      <c r="KT589" s="40"/>
      <c r="KU589" s="40"/>
      <c r="KV589" s="40"/>
      <c r="KW589" s="40"/>
      <c r="KX589" s="40"/>
      <c r="KY589" s="40"/>
      <c r="KZ589" s="40"/>
      <c r="LA589" s="40"/>
      <c r="LB589" s="40"/>
      <c r="LC589" s="40"/>
      <c r="LD589" s="40"/>
      <c r="LE589" s="40"/>
      <c r="LF589" s="40"/>
      <c r="LG589" s="40"/>
      <c r="LI589" s="40"/>
      <c r="LK589" s="40" t="str">
        <f>LK$3</f>
        <v>POZO | Hokchi-5DEL | CANTIDADES Y MONTOS</v>
      </c>
      <c r="LL589" s="40"/>
      <c r="LM589" s="40"/>
      <c r="LN589" s="40"/>
      <c r="LO589" s="40"/>
      <c r="LP589" s="40"/>
      <c r="LQ589" s="40"/>
      <c r="LR589" s="40"/>
      <c r="LS589" s="40"/>
      <c r="LT589" s="40"/>
      <c r="LU589" s="40"/>
      <c r="LV589" s="40"/>
      <c r="LW589" s="40"/>
      <c r="LX589" s="40"/>
      <c r="LY589" s="40"/>
      <c r="LZ589" s="40"/>
      <c r="MA589" s="40"/>
      <c r="MB589" s="40"/>
      <c r="MC589" s="40"/>
      <c r="MD589" s="40"/>
      <c r="ME589" s="40"/>
      <c r="MF589" s="40"/>
      <c r="MH589" s="40"/>
      <c r="MJ589" s="40" t="str">
        <f>MJ$3</f>
        <v>POZO | Hokchi-6DEL | CANTIDADES Y MONTOS</v>
      </c>
      <c r="MK589" s="40"/>
      <c r="ML589" s="40"/>
      <c r="MM589" s="40"/>
      <c r="MN589" s="40"/>
      <c r="MO589" s="40"/>
      <c r="MP589" s="40"/>
      <c r="MQ589" s="40"/>
      <c r="MR589" s="40"/>
      <c r="MS589" s="40"/>
      <c r="MT589" s="40"/>
      <c r="MU589" s="40"/>
      <c r="MV589" s="40"/>
      <c r="MW589" s="40"/>
      <c r="MX589" s="40"/>
      <c r="MY589" s="40"/>
      <c r="MZ589" s="40"/>
      <c r="NA589" s="40"/>
      <c r="NB589" s="40"/>
      <c r="NC589" s="40"/>
      <c r="ND589" s="40"/>
      <c r="NE589" s="40"/>
      <c r="NF589" s="41"/>
      <c r="NG589" s="40"/>
      <c r="NI589" s="40" t="str">
        <f>NI$3</f>
        <v>POZO | Hokchi-7 Contingente | CANTIDADES Y MONTOS</v>
      </c>
      <c r="NJ589" s="40"/>
      <c r="NK589" s="40"/>
      <c r="NL589" s="40"/>
      <c r="NM589" s="40"/>
      <c r="NN589" s="40"/>
      <c r="NO589" s="40"/>
      <c r="NP589" s="40"/>
      <c r="NQ589" s="40"/>
      <c r="NR589" s="40"/>
      <c r="NS589" s="40"/>
      <c r="NT589" s="40"/>
      <c r="NU589" s="40"/>
      <c r="NV589" s="40"/>
      <c r="NW589" s="40"/>
      <c r="NX589" s="40"/>
      <c r="NY589" s="40"/>
      <c r="NZ589" s="40"/>
      <c r="OA589" s="40"/>
      <c r="OB589" s="40"/>
      <c r="OC589" s="40"/>
      <c r="OD589" s="40"/>
      <c r="OF589" s="40"/>
      <c r="OH589" s="40" t="str">
        <f>OH$3</f>
        <v>POZO | Hokchi-15 Contingente | CANTIDADES Y MONTOS</v>
      </c>
      <c r="OI589" s="40"/>
      <c r="OJ589" s="40"/>
      <c r="OK589" s="40"/>
      <c r="OL589" s="40"/>
      <c r="OM589" s="40"/>
      <c r="ON589" s="40"/>
      <c r="OO589" s="40"/>
      <c r="OP589" s="40"/>
      <c r="OQ589" s="40"/>
      <c r="OR589" s="40"/>
      <c r="OS589" s="40"/>
      <c r="OT589" s="40"/>
      <c r="OU589" s="40"/>
      <c r="OV589" s="40"/>
      <c r="OW589" s="40"/>
      <c r="OX589" s="40"/>
      <c r="OY589" s="40"/>
      <c r="OZ589" s="40"/>
      <c r="PA589" s="40"/>
      <c r="PB589" s="40"/>
      <c r="PC589" s="40"/>
      <c r="PE589" s="40"/>
      <c r="PG589" s="40" t="str">
        <f>PG$3</f>
        <v>POZO | Hokchi-8H Contingente | CANTIDADES Y MONTOS</v>
      </c>
      <c r="PH589" s="40"/>
      <c r="PI589" s="40"/>
      <c r="PJ589" s="40"/>
      <c r="PK589" s="40"/>
      <c r="PL589" s="40"/>
      <c r="PM589" s="40"/>
      <c r="PN589" s="40"/>
      <c r="PO589" s="40"/>
      <c r="PP589" s="40"/>
      <c r="PQ589" s="40"/>
      <c r="PR589" s="40"/>
      <c r="PS589" s="40"/>
      <c r="PT589" s="40"/>
      <c r="PU589" s="40"/>
      <c r="PV589" s="40"/>
      <c r="PW589" s="40"/>
      <c r="PX589" s="40"/>
      <c r="PY589" s="40"/>
      <c r="PZ589" s="40"/>
      <c r="QA589" s="40"/>
      <c r="QB589" s="40"/>
      <c r="QD589" s="40"/>
      <c r="QF589" s="40" t="str">
        <f>QF$3</f>
        <v>POZO | Hokchi-12H Contingente | CANTIDADES Y MONTOS</v>
      </c>
      <c r="QG589" s="40"/>
      <c r="QH589" s="40"/>
      <c r="QI589" s="40"/>
      <c r="QJ589" s="40"/>
      <c r="QK589" s="40"/>
      <c r="QL589" s="40"/>
      <c r="QM589" s="40"/>
      <c r="QN589" s="40"/>
      <c r="QO589" s="40"/>
      <c r="QP589" s="40"/>
      <c r="QQ589" s="40"/>
      <c r="QR589" s="40"/>
      <c r="QS589" s="40"/>
      <c r="QT589" s="40"/>
      <c r="QU589" s="40"/>
      <c r="QV589" s="40"/>
      <c r="QW589" s="40"/>
      <c r="QX589" s="40"/>
      <c r="QY589" s="40"/>
      <c r="QZ589" s="40"/>
      <c r="RA589" s="40"/>
      <c r="RB589" s="41"/>
      <c r="RC589" s="40"/>
      <c r="RE589" s="40" t="str">
        <f>RE$3</f>
        <v>POZO | Hokchi-9H Contingente | CANTIDADES Y MONTOS</v>
      </c>
      <c r="RF589" s="40"/>
      <c r="RG589" s="40"/>
      <c r="RH589" s="40"/>
      <c r="RI589" s="40"/>
      <c r="RJ589" s="40"/>
      <c r="RK589" s="40"/>
      <c r="RL589" s="40"/>
      <c r="RM589" s="40"/>
      <c r="RN589" s="40"/>
      <c r="RO589" s="40"/>
      <c r="RP589" s="40"/>
      <c r="RQ589" s="40"/>
      <c r="RR589" s="40"/>
      <c r="RS589" s="40"/>
      <c r="RT589" s="40"/>
      <c r="RU589" s="40"/>
      <c r="RV589" s="40"/>
      <c r="RW589" s="40"/>
      <c r="RX589" s="40"/>
      <c r="RY589" s="40"/>
      <c r="RZ589" s="40"/>
      <c r="SA589" s="41"/>
      <c r="SB589" s="40"/>
      <c r="SD589" s="40" t="str">
        <f>SD$3</f>
        <v>POZO | Hokchi-11 Contingente | CANTIDADES Y MONTOS</v>
      </c>
      <c r="SE589" s="40"/>
      <c r="SF589" s="40"/>
      <c r="SG589" s="40"/>
      <c r="SH589" s="40"/>
      <c r="SI589" s="40"/>
      <c r="SJ589" s="40"/>
      <c r="SK589" s="40"/>
      <c r="SL589" s="40"/>
      <c r="SM589" s="40"/>
      <c r="SN589" s="40"/>
      <c r="SO589" s="40"/>
      <c r="SP589" s="40"/>
      <c r="SQ589" s="40"/>
      <c r="SR589" s="40"/>
      <c r="SS589" s="40"/>
      <c r="ST589" s="40"/>
      <c r="SU589" s="40"/>
      <c r="SV589" s="40"/>
      <c r="SW589" s="40"/>
      <c r="SX589" s="40"/>
      <c r="SY589" s="40"/>
      <c r="SZ589" s="41"/>
      <c r="TA589" s="40"/>
      <c r="TC589" s="40" t="str">
        <f>TC$3</f>
        <v>POZO | Hokchi-13 Contingente | CANTIDADES Y MONTOS</v>
      </c>
      <c r="TD589" s="40"/>
      <c r="TE589" s="40"/>
      <c r="TF589" s="40"/>
      <c r="TG589" s="40"/>
      <c r="TH589" s="40"/>
      <c r="TI589" s="40"/>
      <c r="TJ589" s="40"/>
      <c r="TK589" s="40"/>
      <c r="TL589" s="40"/>
      <c r="TM589" s="40"/>
      <c r="TN589" s="40"/>
      <c r="TO589" s="40"/>
      <c r="TP589" s="40"/>
      <c r="TQ589" s="40"/>
      <c r="TR589" s="40"/>
      <c r="TS589" s="40"/>
      <c r="TT589" s="40"/>
      <c r="TU589" s="40"/>
      <c r="TV589" s="40"/>
      <c r="TW589" s="40"/>
      <c r="TX589" s="40"/>
      <c r="TY589" s="41"/>
      <c r="TZ589" s="40"/>
      <c r="UB589" s="40" t="str">
        <f>UB$3</f>
        <v>POZO | Hokchi-14 Contingente | CANTIDADES Y MONTOS</v>
      </c>
      <c r="UC589" s="40"/>
      <c r="UD589" s="40"/>
      <c r="UE589" s="40"/>
      <c r="UF589" s="40"/>
      <c r="UG589" s="40"/>
      <c r="UH589" s="40"/>
      <c r="UI589" s="40"/>
      <c r="UJ589" s="40"/>
      <c r="UK589" s="40"/>
      <c r="UL589" s="40"/>
      <c r="UM589" s="40"/>
      <c r="UN589" s="40"/>
      <c r="UO589" s="40"/>
      <c r="UP589" s="40"/>
      <c r="UQ589" s="40"/>
      <c r="UR589" s="40"/>
      <c r="US589" s="40"/>
      <c r="UT589" s="40"/>
      <c r="UU589" s="40"/>
      <c r="UV589" s="40"/>
      <c r="UW589" s="40"/>
      <c r="UX589" s="41"/>
      <c r="UY589" s="40"/>
      <c r="VA589" s="40" t="str">
        <f>VA$3</f>
        <v>POZO | Hokchi-10H Contingente | CANTIDADES Y MONTOS</v>
      </c>
      <c r="VB589" s="40"/>
      <c r="VC589" s="40"/>
      <c r="VD589" s="40"/>
      <c r="VE589" s="40"/>
      <c r="VF589" s="40"/>
      <c r="VG589" s="40"/>
      <c r="VH589" s="40"/>
      <c r="VI589" s="40"/>
      <c r="VJ589" s="40"/>
      <c r="VK589" s="40"/>
      <c r="VL589" s="40"/>
      <c r="VM589" s="40"/>
      <c r="VN589" s="40"/>
      <c r="VO589" s="40"/>
      <c r="VP589" s="40"/>
      <c r="VQ589" s="40"/>
      <c r="VR589" s="40"/>
      <c r="VS589" s="40"/>
      <c r="VT589" s="40"/>
      <c r="VU589" s="40"/>
      <c r="VV589" s="40"/>
    </row>
    <row r="590" spans="2:596">
      <c r="C590" s="89" t="str">
        <f>IF(ISERROR(I590+1)=TRUE,I590,IF(I590="","",MAX(C$15:C589)+1))</f>
        <v/>
      </c>
      <c r="D590" s="88" t="str">
        <f t="shared" si="999"/>
        <v/>
      </c>
      <c r="G590" s="40"/>
      <c r="I590" s="37" t="s">
        <v>134</v>
      </c>
      <c r="U590" s="40"/>
      <c r="AT590" s="40"/>
      <c r="BS590" s="40"/>
      <c r="CR590" s="40"/>
      <c r="DQ590" s="40"/>
      <c r="EP590" s="40"/>
      <c r="FO590" s="40"/>
      <c r="GN590" s="40"/>
      <c r="HM590" s="40"/>
      <c r="IL590" s="40"/>
      <c r="JK590" s="40"/>
      <c r="KJ590" s="40"/>
      <c r="LI590" s="40"/>
      <c r="MH590" s="40"/>
      <c r="NF590" s="41"/>
      <c r="NG590" s="40"/>
      <c r="OF590" s="40"/>
      <c r="PE590" s="40"/>
      <c r="QD590" s="40"/>
      <c r="RB590" s="41"/>
      <c r="RC590" s="40"/>
      <c r="SA590" s="41"/>
      <c r="SB590" s="40"/>
      <c r="SZ590" s="41"/>
      <c r="TA590" s="40"/>
      <c r="TY590" s="41"/>
      <c r="TZ590" s="40"/>
      <c r="UX590" s="41"/>
      <c r="UY590" s="40"/>
    </row>
    <row r="591" spans="2:596" outlineLevel="1">
      <c r="C591" s="89">
        <f>IF(ISERROR(I591+1)=TRUE,I591,IF(I591="","",MAX(C$15:C590)+1))</f>
        <v>415</v>
      </c>
      <c r="D591" s="88">
        <f t="shared" si="999"/>
        <v>1</v>
      </c>
      <c r="G591" s="40"/>
      <c r="H591" s="38"/>
      <c r="I591" s="108">
        <f>+I583+1</f>
        <v>426</v>
      </c>
      <c r="J591" s="299" t="s">
        <v>286</v>
      </c>
      <c r="K591" s="300"/>
      <c r="L591" s="300"/>
      <c r="M591" s="300"/>
      <c r="N591" s="300"/>
      <c r="O591" s="301"/>
      <c r="P591" s="302" t="s">
        <v>142</v>
      </c>
      <c r="Q591" s="297"/>
      <c r="R591" s="107" t="s">
        <v>141</v>
      </c>
      <c r="S591" s="298"/>
      <c r="T591" s="38"/>
      <c r="U591" s="40"/>
      <c r="V591" s="38"/>
      <c r="W591" s="101"/>
      <c r="Y591" s="100"/>
      <c r="Z591" s="99"/>
      <c r="AA591" s="102"/>
      <c r="AB591" s="99"/>
      <c r="AC591" s="102"/>
      <c r="AD591" s="99"/>
      <c r="AE591" s="99"/>
      <c r="AF591" s="99"/>
      <c r="AG591" s="99"/>
      <c r="AH591" s="99"/>
      <c r="AI591" s="99"/>
      <c r="AJ591" s="99"/>
      <c r="AK591" s="98"/>
      <c r="AL591" s="98"/>
      <c r="AM591" s="98"/>
      <c r="AN591" s="98"/>
      <c r="AO591" s="98"/>
      <c r="AP591" s="98"/>
      <c r="AQ591" s="98"/>
      <c r="AR591" s="97">
        <f t="shared" ref="AR591:AR613" si="1070">SUM(Y591:AQ591)*$Q591</f>
        <v>0</v>
      </c>
      <c r="AS591" s="38"/>
      <c r="AT591" s="40"/>
      <c r="AU591" s="38"/>
      <c r="AV591" s="101"/>
      <c r="AX591" s="100"/>
      <c r="AY591" s="99"/>
      <c r="AZ591" s="99"/>
      <c r="BA591" s="99"/>
      <c r="BB591" s="99"/>
      <c r="BC591" s="99"/>
      <c r="BD591" s="99"/>
      <c r="BE591" s="99"/>
      <c r="BF591" s="99"/>
      <c r="BG591" s="99"/>
      <c r="BH591" s="99"/>
      <c r="BI591" s="99"/>
      <c r="BJ591" s="98"/>
      <c r="BK591" s="98"/>
      <c r="BL591" s="98"/>
      <c r="BM591" s="98"/>
      <c r="BN591" s="98"/>
      <c r="BO591" s="98"/>
      <c r="BP591" s="98"/>
      <c r="BQ591" s="97">
        <f t="shared" ref="BQ591:BQ613" si="1071">SUM(AX591:BP591)*$Q591</f>
        <v>0</v>
      </c>
      <c r="BR591" s="38"/>
      <c r="BS591" s="40"/>
      <c r="BT591" s="38"/>
      <c r="BU591" s="101"/>
      <c r="BW591" s="100"/>
      <c r="BX591" s="99"/>
      <c r="BY591" s="99"/>
      <c r="BZ591" s="99"/>
      <c r="CA591" s="99"/>
      <c r="CB591" s="99"/>
      <c r="CC591" s="99"/>
      <c r="CD591" s="99"/>
      <c r="CE591" s="99"/>
      <c r="CF591" s="99"/>
      <c r="CG591" s="99"/>
      <c r="CH591" s="99"/>
      <c r="CI591" s="98"/>
      <c r="CJ591" s="98"/>
      <c r="CK591" s="98"/>
      <c r="CL591" s="98"/>
      <c r="CM591" s="98"/>
      <c r="CN591" s="98"/>
      <c r="CO591" s="98"/>
      <c r="CP591" s="97">
        <f t="shared" ref="CP591:CP613" si="1072">SUM(BW591:CO591)*$Q591</f>
        <v>0</v>
      </c>
      <c r="CQ591" s="38"/>
      <c r="CR591" s="40"/>
      <c r="CS591" s="38"/>
      <c r="CT591" s="101"/>
      <c r="CV591" s="100"/>
      <c r="CW591" s="99"/>
      <c r="CX591" s="99"/>
      <c r="CY591" s="99"/>
      <c r="CZ591" s="99"/>
      <c r="DA591" s="99"/>
      <c r="DB591" s="99"/>
      <c r="DC591" s="99"/>
      <c r="DD591" s="99"/>
      <c r="DE591" s="99"/>
      <c r="DF591" s="99"/>
      <c r="DG591" s="99"/>
      <c r="DH591" s="98"/>
      <c r="DI591" s="98"/>
      <c r="DJ591" s="98"/>
      <c r="DK591" s="98"/>
      <c r="DL591" s="98"/>
      <c r="DM591" s="98"/>
      <c r="DN591" s="98"/>
      <c r="DO591" s="97">
        <f t="shared" ref="DO591:DO613" si="1073">SUM(CV591:DN591)*$Q591</f>
        <v>0</v>
      </c>
      <c r="DP591" s="38"/>
      <c r="DQ591" s="40"/>
      <c r="DS591" s="101"/>
      <c r="DU591" s="100"/>
      <c r="DV591" s="99"/>
      <c r="DW591" s="99"/>
      <c r="DX591" s="99"/>
      <c r="DY591" s="99"/>
      <c r="DZ591" s="99"/>
      <c r="EA591" s="99"/>
      <c r="EB591" s="99"/>
      <c r="EC591" s="99"/>
      <c r="ED591" s="99"/>
      <c r="EE591" s="99"/>
      <c r="EF591" s="99"/>
      <c r="EG591" s="98"/>
      <c r="EH591" s="98"/>
      <c r="EI591" s="98"/>
      <c r="EJ591" s="98"/>
      <c r="EK591" s="98"/>
      <c r="EL591" s="98"/>
      <c r="EM591" s="98"/>
      <c r="EN591" s="97">
        <f t="shared" ref="EN591:EN613" si="1074">SUM(DU591:EM591)*$Q591</f>
        <v>0</v>
      </c>
      <c r="EO591" s="38"/>
      <c r="EP591" s="40"/>
      <c r="ER591" s="101"/>
      <c r="ET591" s="100"/>
      <c r="EU591" s="99"/>
      <c r="EV591" s="99"/>
      <c r="EW591" s="99"/>
      <c r="EX591" s="99"/>
      <c r="EY591" s="99"/>
      <c r="EZ591" s="99"/>
      <c r="FA591" s="99"/>
      <c r="FB591" s="99"/>
      <c r="FC591" s="99"/>
      <c r="FD591" s="99"/>
      <c r="FE591" s="99"/>
      <c r="FF591" s="99"/>
      <c r="FG591" s="99"/>
      <c r="FH591" s="98"/>
      <c r="FI591" s="98"/>
      <c r="FJ591" s="98"/>
      <c r="FK591" s="98"/>
      <c r="FL591" s="98"/>
      <c r="FM591" s="97">
        <f t="shared" ref="FM591:FM613" si="1075">SUM(ET591:FL591)*$Q591</f>
        <v>0</v>
      </c>
      <c r="FN591" s="38"/>
      <c r="FO591" s="40"/>
      <c r="FQ591" s="101"/>
      <c r="FS591" s="100"/>
      <c r="FT591" s="99"/>
      <c r="FU591" s="99"/>
      <c r="FV591" s="99"/>
      <c r="FW591" s="99"/>
      <c r="FX591" s="99"/>
      <c r="FY591" s="99"/>
      <c r="FZ591" s="99"/>
      <c r="GA591" s="99"/>
      <c r="GB591" s="99"/>
      <c r="GC591" s="99"/>
      <c r="GD591" s="99"/>
      <c r="GE591" s="99"/>
      <c r="GF591" s="99"/>
      <c r="GG591" s="98"/>
      <c r="GH591" s="98"/>
      <c r="GI591" s="98"/>
      <c r="GJ591" s="98"/>
      <c r="GK591" s="98"/>
      <c r="GL591" s="97">
        <f t="shared" ref="GL591:GL613" si="1076">SUM(FS591:GK591)*$Q591</f>
        <v>0</v>
      </c>
      <c r="GM591" s="38"/>
      <c r="GN591" s="40"/>
      <c r="GP591" s="101"/>
      <c r="GR591" s="100"/>
      <c r="GS591" s="99"/>
      <c r="GT591" s="99"/>
      <c r="GU591" s="99"/>
      <c r="GV591" s="99"/>
      <c r="GW591" s="99"/>
      <c r="GX591" s="99"/>
      <c r="GY591" s="99"/>
      <c r="GZ591" s="99"/>
      <c r="HA591" s="99"/>
      <c r="HB591" s="99"/>
      <c r="HC591" s="99"/>
      <c r="HD591" s="99"/>
      <c r="HE591" s="99"/>
      <c r="HF591" s="98"/>
      <c r="HG591" s="98"/>
      <c r="HH591" s="98"/>
      <c r="HI591" s="98"/>
      <c r="HJ591" s="98"/>
      <c r="HK591" s="97">
        <f t="shared" ref="HK591:HK613" si="1077">SUM(GR591:HJ591)*$Q591</f>
        <v>0</v>
      </c>
      <c r="HL591" s="38"/>
      <c r="HM591" s="40"/>
      <c r="HO591" s="101"/>
      <c r="HQ591" s="100"/>
      <c r="HR591" s="99"/>
      <c r="HS591" s="99"/>
      <c r="HT591" s="99"/>
      <c r="HU591" s="99"/>
      <c r="HV591" s="99"/>
      <c r="HW591" s="99"/>
      <c r="HX591" s="99"/>
      <c r="HY591" s="99"/>
      <c r="HZ591" s="99"/>
      <c r="IA591" s="99"/>
      <c r="IB591" s="99"/>
      <c r="IC591" s="99"/>
      <c r="ID591" s="99"/>
      <c r="IE591" s="98"/>
      <c r="IF591" s="98"/>
      <c r="IG591" s="98"/>
      <c r="IH591" s="98"/>
      <c r="II591" s="98"/>
      <c r="IJ591" s="97">
        <f t="shared" ref="IJ591:IJ613" si="1078">SUM(HQ591:II591)*$Q591</f>
        <v>0</v>
      </c>
      <c r="IK591" s="38"/>
      <c r="IL591" s="40"/>
      <c r="IN591" s="101"/>
      <c r="IP591" s="100"/>
      <c r="IQ591" s="99"/>
      <c r="IR591" s="99"/>
      <c r="IS591" s="99"/>
      <c r="IT591" s="99"/>
      <c r="IU591" s="99"/>
      <c r="IV591" s="99"/>
      <c r="IW591" s="99"/>
      <c r="IX591" s="98"/>
      <c r="IY591" s="98"/>
      <c r="IZ591" s="98"/>
      <c r="JA591" s="98"/>
      <c r="JB591" s="98"/>
      <c r="JC591" s="98"/>
      <c r="JD591" s="98"/>
      <c r="JE591" s="98"/>
      <c r="JF591" s="98"/>
      <c r="JG591" s="98"/>
      <c r="JH591" s="98"/>
      <c r="JI591" s="97">
        <f t="shared" ref="JI591:JI613" si="1079">SUM(IP591:JH591)*$Q591</f>
        <v>0</v>
      </c>
      <c r="JJ591" s="38"/>
      <c r="JK591" s="40"/>
      <c r="JM591" s="101"/>
      <c r="JO591" s="100"/>
      <c r="JP591" s="99"/>
      <c r="JQ591" s="99"/>
      <c r="JR591" s="99"/>
      <c r="JS591" s="99"/>
      <c r="JT591" s="99"/>
      <c r="JU591" s="99"/>
      <c r="JV591" s="99"/>
      <c r="JW591" s="98"/>
      <c r="JX591" s="98"/>
      <c r="JY591" s="98"/>
      <c r="JZ591" s="98"/>
      <c r="KA591" s="98"/>
      <c r="KB591" s="98"/>
      <c r="KC591" s="98"/>
      <c r="KD591" s="98"/>
      <c r="KE591" s="98"/>
      <c r="KF591" s="98"/>
      <c r="KG591" s="98"/>
      <c r="KH591" s="97">
        <f t="shared" ref="KH591:KH613" si="1080">SUM(JO591:KG591)*$Q591</f>
        <v>0</v>
      </c>
      <c r="KI591" s="38"/>
      <c r="KJ591" s="40"/>
      <c r="KL591" s="101"/>
      <c r="KN591" s="100"/>
      <c r="KO591" s="99"/>
      <c r="KP591" s="99"/>
      <c r="KQ591" s="99"/>
      <c r="KR591" s="99"/>
      <c r="KS591" s="99"/>
      <c r="KT591" s="99"/>
      <c r="KU591" s="99"/>
      <c r="KV591" s="98"/>
      <c r="KW591" s="98"/>
      <c r="KX591" s="98"/>
      <c r="KY591" s="98"/>
      <c r="KZ591" s="98"/>
      <c r="LA591" s="98"/>
      <c r="LB591" s="98"/>
      <c r="LC591" s="98"/>
      <c r="LD591" s="98"/>
      <c r="LE591" s="98"/>
      <c r="LF591" s="98"/>
      <c r="LG591" s="97">
        <f t="shared" ref="LG591:LG613" si="1081">SUM(KN591:LF591)*$Q591</f>
        <v>0</v>
      </c>
      <c r="LH591" s="38"/>
      <c r="LI591" s="40"/>
      <c r="LK591" s="101"/>
      <c r="LM591" s="100"/>
      <c r="LN591" s="99"/>
      <c r="LO591" s="99"/>
      <c r="LP591" s="99"/>
      <c r="LQ591" s="99"/>
      <c r="LR591" s="99"/>
      <c r="LS591" s="99"/>
      <c r="LT591" s="99"/>
      <c r="LU591" s="98"/>
      <c r="LV591" s="98"/>
      <c r="LW591" s="98"/>
      <c r="LX591" s="98"/>
      <c r="LY591" s="98"/>
      <c r="LZ591" s="98"/>
      <c r="MA591" s="98"/>
      <c r="MB591" s="98"/>
      <c r="MC591" s="98"/>
      <c r="MD591" s="98"/>
      <c r="ME591" s="98"/>
      <c r="MF591" s="97">
        <f t="shared" ref="MF591:MF613" si="1082">SUM(LM591:ME591)*$Q591</f>
        <v>0</v>
      </c>
      <c r="MG591" s="38"/>
      <c r="MH591" s="40"/>
      <c r="MJ591" s="101"/>
      <c r="ML591" s="100"/>
      <c r="MM591" s="99"/>
      <c r="MN591" s="99"/>
      <c r="MO591" s="99"/>
      <c r="MP591" s="99"/>
      <c r="MQ591" s="99"/>
      <c r="MR591" s="99"/>
      <c r="MS591" s="99"/>
      <c r="MT591" s="98"/>
      <c r="MU591" s="98"/>
      <c r="MV591" s="98"/>
      <c r="MW591" s="98"/>
      <c r="MX591" s="98"/>
      <c r="MY591" s="98"/>
      <c r="MZ591" s="98"/>
      <c r="NA591" s="98"/>
      <c r="NB591" s="98"/>
      <c r="NC591" s="98"/>
      <c r="ND591" s="98"/>
      <c r="NE591" s="97">
        <f t="shared" ref="NE591:NE613" si="1083">SUM(ML591:ND591)*$Q591</f>
        <v>0</v>
      </c>
      <c r="NF591" s="41"/>
      <c r="NG591" s="40"/>
      <c r="NH591" s="38"/>
      <c r="NI591" s="101"/>
      <c r="NK591" s="100"/>
      <c r="NL591" s="99"/>
      <c r="NM591" s="102"/>
      <c r="NN591" s="99"/>
      <c r="NO591" s="102"/>
      <c r="NP591" s="99"/>
      <c r="NQ591" s="99"/>
      <c r="NR591" s="99"/>
      <c r="NS591" s="99"/>
      <c r="NT591" s="99"/>
      <c r="NU591" s="99"/>
      <c r="NV591" s="99"/>
      <c r="NW591" s="98"/>
      <c r="NX591" s="98"/>
      <c r="NY591" s="98"/>
      <c r="NZ591" s="98"/>
      <c r="OA591" s="98"/>
      <c r="OB591" s="98"/>
      <c r="OC591" s="98"/>
      <c r="OD591" s="97">
        <f t="shared" ref="OD591:OD613" si="1084">SUM(NK591:OC591)*$Q591</f>
        <v>0</v>
      </c>
      <c r="OE591" s="38"/>
      <c r="OF591" s="40"/>
      <c r="OG591" s="38"/>
      <c r="OH591" s="101"/>
      <c r="OJ591" s="100"/>
      <c r="OK591" s="99"/>
      <c r="OL591" s="99"/>
      <c r="OM591" s="99"/>
      <c r="ON591" s="99"/>
      <c r="OO591" s="99"/>
      <c r="OP591" s="99"/>
      <c r="OQ591" s="99"/>
      <c r="OR591" s="99"/>
      <c r="OS591" s="99"/>
      <c r="OT591" s="99"/>
      <c r="OU591" s="99"/>
      <c r="OV591" s="98"/>
      <c r="OW591" s="98"/>
      <c r="OX591" s="98"/>
      <c r="OY591" s="98"/>
      <c r="OZ591" s="98"/>
      <c r="PA591" s="98"/>
      <c r="PB591" s="98"/>
      <c r="PC591" s="97">
        <f t="shared" ref="PC591:PC613" si="1085">SUM(OJ591:PB591)*$Q591</f>
        <v>0</v>
      </c>
      <c r="PD591" s="38"/>
      <c r="PE591" s="40"/>
      <c r="PF591" s="38"/>
      <c r="PG591" s="101"/>
      <c r="PI591" s="100"/>
      <c r="PJ591" s="99"/>
      <c r="PK591" s="99"/>
      <c r="PL591" s="99"/>
      <c r="PM591" s="99"/>
      <c r="PN591" s="99"/>
      <c r="PO591" s="99"/>
      <c r="PP591" s="99"/>
      <c r="PQ591" s="99"/>
      <c r="PR591" s="99"/>
      <c r="PS591" s="99"/>
      <c r="PT591" s="99"/>
      <c r="PU591" s="98"/>
      <c r="PV591" s="98"/>
      <c r="PW591" s="98"/>
      <c r="PX591" s="98"/>
      <c r="PY591" s="98"/>
      <c r="PZ591" s="98"/>
      <c r="QA591" s="98"/>
      <c r="QB591" s="97">
        <f t="shared" ref="QB591:QB613" si="1086">SUM(PI591:QA591)*$Q591</f>
        <v>0</v>
      </c>
      <c r="QC591" s="38"/>
      <c r="QD591" s="40"/>
      <c r="QE591" s="38"/>
      <c r="QF591" s="101"/>
      <c r="QH591" s="100"/>
      <c r="QI591" s="99"/>
      <c r="QJ591" s="99"/>
      <c r="QK591" s="99"/>
      <c r="QL591" s="99"/>
      <c r="QM591" s="99"/>
      <c r="QN591" s="99"/>
      <c r="QO591" s="99"/>
      <c r="QP591" s="99"/>
      <c r="QQ591" s="99"/>
      <c r="QR591" s="99"/>
      <c r="QS591" s="99"/>
      <c r="QT591" s="98"/>
      <c r="QU591" s="98"/>
      <c r="QV591" s="98"/>
      <c r="QW591" s="98"/>
      <c r="QX591" s="98"/>
      <c r="QY591" s="98"/>
      <c r="QZ591" s="98"/>
      <c r="RA591" s="97">
        <f t="shared" ref="RA591:RA613" si="1087">SUM(QH591:QZ591)*$Q591</f>
        <v>0</v>
      </c>
      <c r="RB591" s="41"/>
      <c r="RC591" s="40"/>
      <c r="RD591" s="38"/>
      <c r="RE591" s="101"/>
      <c r="RG591" s="100"/>
      <c r="RH591" s="99"/>
      <c r="RI591" s="99"/>
      <c r="RJ591" s="99"/>
      <c r="RK591" s="99"/>
      <c r="RL591" s="99"/>
      <c r="RM591" s="99"/>
      <c r="RN591" s="99"/>
      <c r="RO591" s="99"/>
      <c r="RP591" s="99"/>
      <c r="RQ591" s="99"/>
      <c r="RR591" s="99"/>
      <c r="RS591" s="98"/>
      <c r="RT591" s="98"/>
      <c r="RU591" s="98"/>
      <c r="RV591" s="98"/>
      <c r="RW591" s="98"/>
      <c r="RX591" s="98"/>
      <c r="RY591" s="98"/>
      <c r="RZ591" s="97">
        <f t="shared" ref="RZ591:RZ613" si="1088">SUM(RG591:RY591)*$Q591</f>
        <v>0</v>
      </c>
      <c r="SA591" s="41"/>
      <c r="SB591" s="40"/>
      <c r="SC591" s="38"/>
      <c r="SD591" s="101"/>
      <c r="SF591" s="100"/>
      <c r="SG591" s="99"/>
      <c r="SH591" s="99"/>
      <c r="SI591" s="99"/>
      <c r="SJ591" s="99"/>
      <c r="SK591" s="99"/>
      <c r="SL591" s="99"/>
      <c r="SM591" s="99"/>
      <c r="SN591" s="99"/>
      <c r="SO591" s="99"/>
      <c r="SP591" s="99"/>
      <c r="SQ591" s="99"/>
      <c r="SR591" s="99"/>
      <c r="SS591" s="99"/>
      <c r="ST591" s="98"/>
      <c r="SU591" s="98"/>
      <c r="SV591" s="98"/>
      <c r="SW591" s="98"/>
      <c r="SX591" s="98"/>
      <c r="SY591" s="97">
        <f t="shared" ref="SY591:SY613" si="1089">SUM(SF591:SX591)*$Q591</f>
        <v>0</v>
      </c>
      <c r="SZ591" s="41"/>
      <c r="TA591" s="40"/>
      <c r="TB591" s="38"/>
      <c r="TC591" s="101"/>
      <c r="TE591" s="100"/>
      <c r="TF591" s="99"/>
      <c r="TG591" s="99"/>
      <c r="TH591" s="99"/>
      <c r="TI591" s="99"/>
      <c r="TJ591" s="99"/>
      <c r="TK591" s="99"/>
      <c r="TL591" s="99"/>
      <c r="TM591" s="99"/>
      <c r="TN591" s="99"/>
      <c r="TO591" s="99"/>
      <c r="TP591" s="99"/>
      <c r="TQ591" s="99"/>
      <c r="TR591" s="99"/>
      <c r="TS591" s="98"/>
      <c r="TT591" s="98"/>
      <c r="TU591" s="98"/>
      <c r="TV591" s="98"/>
      <c r="TW591" s="98"/>
      <c r="TX591" s="97">
        <f t="shared" ref="TX591:TX613" si="1090">SUM(TE591:TW591)*$Q591</f>
        <v>0</v>
      </c>
      <c r="TY591" s="41"/>
      <c r="TZ591" s="40"/>
      <c r="UA591" s="38"/>
      <c r="UB591" s="101"/>
      <c r="UD591" s="100"/>
      <c r="UE591" s="99"/>
      <c r="UF591" s="99"/>
      <c r="UG591" s="99"/>
      <c r="UH591" s="99"/>
      <c r="UI591" s="99"/>
      <c r="UJ591" s="99"/>
      <c r="UK591" s="99"/>
      <c r="UL591" s="99"/>
      <c r="UM591" s="99"/>
      <c r="UN591" s="99"/>
      <c r="UO591" s="99"/>
      <c r="UP591" s="99"/>
      <c r="UQ591" s="99"/>
      <c r="UR591" s="98"/>
      <c r="US591" s="98"/>
      <c r="UT591" s="98"/>
      <c r="UU591" s="98"/>
      <c r="UV591" s="98"/>
      <c r="UW591" s="97">
        <f t="shared" ref="UW591:UW613" si="1091">SUM(UD591:UV591)*$Q591</f>
        <v>0</v>
      </c>
      <c r="UX591" s="41"/>
      <c r="UY591" s="40"/>
      <c r="UZ591" s="38"/>
      <c r="VA591" s="101"/>
      <c r="VC591" s="100"/>
      <c r="VD591" s="99"/>
      <c r="VE591" s="99"/>
      <c r="VF591" s="99"/>
      <c r="VG591" s="99"/>
      <c r="VH591" s="99"/>
      <c r="VI591" s="99"/>
      <c r="VJ591" s="99"/>
      <c r="VK591" s="99"/>
      <c r="VL591" s="99"/>
      <c r="VM591" s="99"/>
      <c r="VN591" s="99"/>
      <c r="VO591" s="99"/>
      <c r="VP591" s="99"/>
      <c r="VQ591" s="98"/>
      <c r="VR591" s="98"/>
      <c r="VS591" s="98"/>
      <c r="VT591" s="98"/>
      <c r="VU591" s="98"/>
      <c r="VV591" s="97">
        <f t="shared" ref="VV591:VV613" si="1092">SUM(VC591:VU591)*$Q591</f>
        <v>0</v>
      </c>
    </row>
    <row r="592" spans="2:596" outlineLevel="1">
      <c r="C592" s="89">
        <f>IF(ISERROR(I592+1)=TRUE,I592,IF(I592="","",MAX(C$15:C591)+1))</f>
        <v>416</v>
      </c>
      <c r="D592" s="88">
        <f t="shared" si="999"/>
        <v>1</v>
      </c>
      <c r="G592" s="40"/>
      <c r="H592" s="38"/>
      <c r="I592" s="95">
        <f t="shared" ref="I592:I604" si="1093">+I591+1</f>
        <v>427</v>
      </c>
      <c r="J592" s="94" t="s">
        <v>285</v>
      </c>
      <c r="K592" s="93"/>
      <c r="L592" s="93"/>
      <c r="M592" s="93"/>
      <c r="N592" s="93"/>
      <c r="O592" s="92"/>
      <c r="P592" s="91" t="s">
        <v>142</v>
      </c>
      <c r="Q592" s="297"/>
      <c r="R592" s="90" t="s">
        <v>141</v>
      </c>
      <c r="S592" s="298"/>
      <c r="T592" s="38"/>
      <c r="U592" s="40"/>
      <c r="V592" s="38"/>
      <c r="W592" s="78"/>
      <c r="Y592" s="77"/>
      <c r="Z592" s="76"/>
      <c r="AA592" s="79"/>
      <c r="AB592" s="76"/>
      <c r="AC592" s="79"/>
      <c r="AD592" s="76"/>
      <c r="AE592" s="76"/>
      <c r="AF592" s="76"/>
      <c r="AG592" s="76"/>
      <c r="AH592" s="76"/>
      <c r="AI592" s="76"/>
      <c r="AJ592" s="76"/>
      <c r="AK592" s="75"/>
      <c r="AL592" s="75"/>
      <c r="AM592" s="75"/>
      <c r="AN592" s="75"/>
      <c r="AO592" s="75"/>
      <c r="AP592" s="75"/>
      <c r="AQ592" s="75"/>
      <c r="AR592" s="74">
        <f t="shared" si="1070"/>
        <v>0</v>
      </c>
      <c r="AS592" s="38"/>
      <c r="AT592" s="40"/>
      <c r="AU592" s="38"/>
      <c r="AV592" s="78"/>
      <c r="AX592" s="77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5"/>
      <c r="BK592" s="75"/>
      <c r="BL592" s="75"/>
      <c r="BM592" s="75"/>
      <c r="BN592" s="75"/>
      <c r="BO592" s="75"/>
      <c r="BP592" s="75"/>
      <c r="BQ592" s="74">
        <f t="shared" si="1071"/>
        <v>0</v>
      </c>
      <c r="BR592" s="38"/>
      <c r="BS592" s="40"/>
      <c r="BT592" s="38"/>
      <c r="BU592" s="78"/>
      <c r="BW592" s="77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5"/>
      <c r="CJ592" s="75"/>
      <c r="CK592" s="75"/>
      <c r="CL592" s="75"/>
      <c r="CM592" s="75"/>
      <c r="CN592" s="75"/>
      <c r="CO592" s="75"/>
      <c r="CP592" s="74">
        <f t="shared" si="1072"/>
        <v>0</v>
      </c>
      <c r="CQ592" s="38"/>
      <c r="CR592" s="40"/>
      <c r="CS592" s="38"/>
      <c r="CT592" s="78"/>
      <c r="CV592" s="77"/>
      <c r="CW592" s="76"/>
      <c r="CX592" s="76"/>
      <c r="CY592" s="76"/>
      <c r="CZ592" s="76"/>
      <c r="DA592" s="76"/>
      <c r="DB592" s="76"/>
      <c r="DC592" s="76"/>
      <c r="DD592" s="76"/>
      <c r="DE592" s="76"/>
      <c r="DF592" s="76"/>
      <c r="DG592" s="76"/>
      <c r="DH592" s="75"/>
      <c r="DI592" s="75"/>
      <c r="DJ592" s="75"/>
      <c r="DK592" s="75"/>
      <c r="DL592" s="75"/>
      <c r="DM592" s="75"/>
      <c r="DN592" s="75"/>
      <c r="DO592" s="74">
        <f t="shared" si="1073"/>
        <v>0</v>
      </c>
      <c r="DP592" s="38"/>
      <c r="DQ592" s="40"/>
      <c r="DS592" s="78"/>
      <c r="DU592" s="77"/>
      <c r="DV592" s="76"/>
      <c r="DW592" s="76"/>
      <c r="DX592" s="76"/>
      <c r="DY592" s="76"/>
      <c r="DZ592" s="76"/>
      <c r="EA592" s="76"/>
      <c r="EB592" s="76"/>
      <c r="EC592" s="76"/>
      <c r="ED592" s="76"/>
      <c r="EE592" s="76"/>
      <c r="EF592" s="76"/>
      <c r="EG592" s="75"/>
      <c r="EH592" s="75"/>
      <c r="EI592" s="75"/>
      <c r="EJ592" s="75"/>
      <c r="EK592" s="75"/>
      <c r="EL592" s="75"/>
      <c r="EM592" s="75"/>
      <c r="EN592" s="74">
        <f t="shared" si="1074"/>
        <v>0</v>
      </c>
      <c r="EO592" s="38"/>
      <c r="EP592" s="40"/>
      <c r="ER592" s="78"/>
      <c r="ET592" s="77"/>
      <c r="EU592" s="76"/>
      <c r="EV592" s="76"/>
      <c r="EW592" s="76"/>
      <c r="EX592" s="76"/>
      <c r="EY592" s="76"/>
      <c r="EZ592" s="76"/>
      <c r="FA592" s="76"/>
      <c r="FB592" s="76"/>
      <c r="FC592" s="76"/>
      <c r="FD592" s="76"/>
      <c r="FE592" s="76"/>
      <c r="FF592" s="76"/>
      <c r="FG592" s="76"/>
      <c r="FH592" s="75"/>
      <c r="FI592" s="75"/>
      <c r="FJ592" s="75"/>
      <c r="FK592" s="75"/>
      <c r="FL592" s="75"/>
      <c r="FM592" s="74">
        <f t="shared" si="1075"/>
        <v>0</v>
      </c>
      <c r="FN592" s="38"/>
      <c r="FO592" s="40"/>
      <c r="FQ592" s="78"/>
      <c r="FS592" s="77"/>
      <c r="FT592" s="76"/>
      <c r="FU592" s="76"/>
      <c r="FV592" s="76"/>
      <c r="FW592" s="76"/>
      <c r="FX592" s="76"/>
      <c r="FY592" s="76"/>
      <c r="FZ592" s="76"/>
      <c r="GA592" s="76"/>
      <c r="GB592" s="76"/>
      <c r="GC592" s="76"/>
      <c r="GD592" s="76"/>
      <c r="GE592" s="76"/>
      <c r="GF592" s="76"/>
      <c r="GG592" s="75"/>
      <c r="GH592" s="75"/>
      <c r="GI592" s="75"/>
      <c r="GJ592" s="75"/>
      <c r="GK592" s="75"/>
      <c r="GL592" s="74">
        <f t="shared" si="1076"/>
        <v>0</v>
      </c>
      <c r="GM592" s="38"/>
      <c r="GN592" s="40"/>
      <c r="GP592" s="78"/>
      <c r="GR592" s="77"/>
      <c r="GS592" s="76"/>
      <c r="GT592" s="76"/>
      <c r="GU592" s="76"/>
      <c r="GV592" s="76"/>
      <c r="GW592" s="76"/>
      <c r="GX592" s="76"/>
      <c r="GY592" s="76"/>
      <c r="GZ592" s="76"/>
      <c r="HA592" s="76"/>
      <c r="HB592" s="76"/>
      <c r="HC592" s="76"/>
      <c r="HD592" s="76"/>
      <c r="HE592" s="76"/>
      <c r="HF592" s="75"/>
      <c r="HG592" s="75"/>
      <c r="HH592" s="75"/>
      <c r="HI592" s="75"/>
      <c r="HJ592" s="75"/>
      <c r="HK592" s="74">
        <f t="shared" si="1077"/>
        <v>0</v>
      </c>
      <c r="HL592" s="38"/>
      <c r="HM592" s="40"/>
      <c r="HO592" s="78"/>
      <c r="HQ592" s="77"/>
      <c r="HR592" s="76"/>
      <c r="HS592" s="76"/>
      <c r="HT592" s="76"/>
      <c r="HU592" s="76"/>
      <c r="HV592" s="76"/>
      <c r="HW592" s="76"/>
      <c r="HX592" s="76"/>
      <c r="HY592" s="76"/>
      <c r="HZ592" s="76"/>
      <c r="IA592" s="76"/>
      <c r="IB592" s="76"/>
      <c r="IC592" s="76"/>
      <c r="ID592" s="76"/>
      <c r="IE592" s="75"/>
      <c r="IF592" s="75"/>
      <c r="IG592" s="75"/>
      <c r="IH592" s="75"/>
      <c r="II592" s="75"/>
      <c r="IJ592" s="74">
        <f t="shared" si="1078"/>
        <v>0</v>
      </c>
      <c r="IK592" s="38"/>
      <c r="IL592" s="40"/>
      <c r="IN592" s="78"/>
      <c r="IP592" s="77"/>
      <c r="IQ592" s="76"/>
      <c r="IR592" s="76"/>
      <c r="IS592" s="76"/>
      <c r="IT592" s="76"/>
      <c r="IU592" s="76"/>
      <c r="IV592" s="76"/>
      <c r="IW592" s="76"/>
      <c r="IX592" s="75"/>
      <c r="IY592" s="75"/>
      <c r="IZ592" s="75"/>
      <c r="JA592" s="75"/>
      <c r="JB592" s="75"/>
      <c r="JC592" s="75"/>
      <c r="JD592" s="75"/>
      <c r="JE592" s="75"/>
      <c r="JF592" s="75"/>
      <c r="JG592" s="75"/>
      <c r="JH592" s="75"/>
      <c r="JI592" s="74">
        <f t="shared" si="1079"/>
        <v>0</v>
      </c>
      <c r="JJ592" s="38"/>
      <c r="JK592" s="40"/>
      <c r="JM592" s="78"/>
      <c r="JO592" s="77"/>
      <c r="JP592" s="76"/>
      <c r="JQ592" s="76"/>
      <c r="JR592" s="76"/>
      <c r="JS592" s="76"/>
      <c r="JT592" s="76"/>
      <c r="JU592" s="76"/>
      <c r="JV592" s="76"/>
      <c r="JW592" s="75"/>
      <c r="JX592" s="75"/>
      <c r="JY592" s="75"/>
      <c r="JZ592" s="75"/>
      <c r="KA592" s="75"/>
      <c r="KB592" s="75"/>
      <c r="KC592" s="75"/>
      <c r="KD592" s="75"/>
      <c r="KE592" s="75"/>
      <c r="KF592" s="75"/>
      <c r="KG592" s="75"/>
      <c r="KH592" s="74">
        <f t="shared" si="1080"/>
        <v>0</v>
      </c>
      <c r="KI592" s="38"/>
      <c r="KJ592" s="40"/>
      <c r="KL592" s="78"/>
      <c r="KN592" s="77"/>
      <c r="KO592" s="76"/>
      <c r="KP592" s="76"/>
      <c r="KQ592" s="76"/>
      <c r="KR592" s="76"/>
      <c r="KS592" s="76"/>
      <c r="KT592" s="76"/>
      <c r="KU592" s="76"/>
      <c r="KV592" s="75"/>
      <c r="KW592" s="75"/>
      <c r="KX592" s="75"/>
      <c r="KY592" s="75"/>
      <c r="KZ592" s="75"/>
      <c r="LA592" s="75"/>
      <c r="LB592" s="75"/>
      <c r="LC592" s="75"/>
      <c r="LD592" s="75"/>
      <c r="LE592" s="75"/>
      <c r="LF592" s="75"/>
      <c r="LG592" s="74">
        <f t="shared" si="1081"/>
        <v>0</v>
      </c>
      <c r="LH592" s="38"/>
      <c r="LI592" s="40"/>
      <c r="LK592" s="78"/>
      <c r="LM592" s="77"/>
      <c r="LN592" s="76"/>
      <c r="LO592" s="76"/>
      <c r="LP592" s="76"/>
      <c r="LQ592" s="76"/>
      <c r="LR592" s="76"/>
      <c r="LS592" s="76"/>
      <c r="LT592" s="76"/>
      <c r="LU592" s="75"/>
      <c r="LV592" s="75"/>
      <c r="LW592" s="75"/>
      <c r="LX592" s="75"/>
      <c r="LY592" s="75"/>
      <c r="LZ592" s="75"/>
      <c r="MA592" s="75"/>
      <c r="MB592" s="75"/>
      <c r="MC592" s="75"/>
      <c r="MD592" s="75"/>
      <c r="ME592" s="75"/>
      <c r="MF592" s="74">
        <f t="shared" si="1082"/>
        <v>0</v>
      </c>
      <c r="MG592" s="38"/>
      <c r="MH592" s="40"/>
      <c r="MJ592" s="78"/>
      <c r="ML592" s="77"/>
      <c r="MM592" s="76"/>
      <c r="MN592" s="76"/>
      <c r="MO592" s="76"/>
      <c r="MP592" s="76"/>
      <c r="MQ592" s="76"/>
      <c r="MR592" s="76"/>
      <c r="MS592" s="76"/>
      <c r="MT592" s="75"/>
      <c r="MU592" s="75"/>
      <c r="MV592" s="75"/>
      <c r="MW592" s="75"/>
      <c r="MX592" s="75"/>
      <c r="MY592" s="75"/>
      <c r="MZ592" s="75"/>
      <c r="NA592" s="75"/>
      <c r="NB592" s="75"/>
      <c r="NC592" s="75"/>
      <c r="ND592" s="75"/>
      <c r="NE592" s="74">
        <f t="shared" si="1083"/>
        <v>0</v>
      </c>
      <c r="NF592" s="41"/>
      <c r="NG592" s="40"/>
      <c r="NH592" s="38"/>
      <c r="NI592" s="78"/>
      <c r="NK592" s="77"/>
      <c r="NL592" s="76"/>
      <c r="NM592" s="79"/>
      <c r="NN592" s="76"/>
      <c r="NO592" s="79"/>
      <c r="NP592" s="76"/>
      <c r="NQ592" s="76"/>
      <c r="NR592" s="76"/>
      <c r="NS592" s="76"/>
      <c r="NT592" s="76"/>
      <c r="NU592" s="76"/>
      <c r="NV592" s="76"/>
      <c r="NW592" s="75"/>
      <c r="NX592" s="75"/>
      <c r="NY592" s="75"/>
      <c r="NZ592" s="75"/>
      <c r="OA592" s="75"/>
      <c r="OB592" s="75"/>
      <c r="OC592" s="75"/>
      <c r="OD592" s="74">
        <f t="shared" si="1084"/>
        <v>0</v>
      </c>
      <c r="OE592" s="38"/>
      <c r="OF592" s="40"/>
      <c r="OG592" s="38"/>
      <c r="OH592" s="78"/>
      <c r="OJ592" s="77"/>
      <c r="OK592" s="76"/>
      <c r="OL592" s="76"/>
      <c r="OM592" s="76"/>
      <c r="ON592" s="76"/>
      <c r="OO592" s="76"/>
      <c r="OP592" s="76"/>
      <c r="OQ592" s="76"/>
      <c r="OR592" s="76"/>
      <c r="OS592" s="76"/>
      <c r="OT592" s="76"/>
      <c r="OU592" s="76"/>
      <c r="OV592" s="75"/>
      <c r="OW592" s="75"/>
      <c r="OX592" s="75"/>
      <c r="OY592" s="75"/>
      <c r="OZ592" s="75"/>
      <c r="PA592" s="75"/>
      <c r="PB592" s="75"/>
      <c r="PC592" s="74">
        <f t="shared" si="1085"/>
        <v>0</v>
      </c>
      <c r="PD592" s="38"/>
      <c r="PE592" s="40"/>
      <c r="PF592" s="38"/>
      <c r="PG592" s="78"/>
      <c r="PI592" s="77"/>
      <c r="PJ592" s="76"/>
      <c r="PK592" s="76"/>
      <c r="PL592" s="76"/>
      <c r="PM592" s="76"/>
      <c r="PN592" s="76"/>
      <c r="PO592" s="76"/>
      <c r="PP592" s="76"/>
      <c r="PQ592" s="76"/>
      <c r="PR592" s="76"/>
      <c r="PS592" s="76"/>
      <c r="PT592" s="76"/>
      <c r="PU592" s="75"/>
      <c r="PV592" s="75"/>
      <c r="PW592" s="75"/>
      <c r="PX592" s="75"/>
      <c r="PY592" s="75"/>
      <c r="PZ592" s="75"/>
      <c r="QA592" s="75"/>
      <c r="QB592" s="74">
        <f t="shared" si="1086"/>
        <v>0</v>
      </c>
      <c r="QC592" s="38"/>
      <c r="QD592" s="40"/>
      <c r="QE592" s="38"/>
      <c r="QF592" s="78"/>
      <c r="QH592" s="77"/>
      <c r="QI592" s="76"/>
      <c r="QJ592" s="76"/>
      <c r="QK592" s="76"/>
      <c r="QL592" s="76"/>
      <c r="QM592" s="76"/>
      <c r="QN592" s="76"/>
      <c r="QO592" s="76"/>
      <c r="QP592" s="76"/>
      <c r="QQ592" s="76"/>
      <c r="QR592" s="76"/>
      <c r="QS592" s="76"/>
      <c r="QT592" s="75"/>
      <c r="QU592" s="75"/>
      <c r="QV592" s="75"/>
      <c r="QW592" s="75"/>
      <c r="QX592" s="75"/>
      <c r="QY592" s="75"/>
      <c r="QZ592" s="75"/>
      <c r="RA592" s="74">
        <f t="shared" si="1087"/>
        <v>0</v>
      </c>
      <c r="RB592" s="41"/>
      <c r="RC592" s="40"/>
      <c r="RD592" s="38"/>
      <c r="RE592" s="78"/>
      <c r="RG592" s="77"/>
      <c r="RH592" s="76"/>
      <c r="RI592" s="76"/>
      <c r="RJ592" s="76"/>
      <c r="RK592" s="76"/>
      <c r="RL592" s="76"/>
      <c r="RM592" s="76"/>
      <c r="RN592" s="76"/>
      <c r="RO592" s="76"/>
      <c r="RP592" s="76"/>
      <c r="RQ592" s="76"/>
      <c r="RR592" s="76"/>
      <c r="RS592" s="75"/>
      <c r="RT592" s="75"/>
      <c r="RU592" s="75"/>
      <c r="RV592" s="75"/>
      <c r="RW592" s="75"/>
      <c r="RX592" s="75"/>
      <c r="RY592" s="75"/>
      <c r="RZ592" s="74">
        <f t="shared" si="1088"/>
        <v>0</v>
      </c>
      <c r="SA592" s="41"/>
      <c r="SB592" s="40"/>
      <c r="SC592" s="38"/>
      <c r="SD592" s="78"/>
      <c r="SF592" s="77"/>
      <c r="SG592" s="76"/>
      <c r="SH592" s="76"/>
      <c r="SI592" s="76"/>
      <c r="SJ592" s="76"/>
      <c r="SK592" s="76"/>
      <c r="SL592" s="76"/>
      <c r="SM592" s="76"/>
      <c r="SN592" s="76"/>
      <c r="SO592" s="76"/>
      <c r="SP592" s="76"/>
      <c r="SQ592" s="76"/>
      <c r="SR592" s="76"/>
      <c r="SS592" s="76"/>
      <c r="ST592" s="75"/>
      <c r="SU592" s="75"/>
      <c r="SV592" s="75"/>
      <c r="SW592" s="75"/>
      <c r="SX592" s="75"/>
      <c r="SY592" s="74">
        <f t="shared" si="1089"/>
        <v>0</v>
      </c>
      <c r="SZ592" s="41"/>
      <c r="TA592" s="40"/>
      <c r="TB592" s="38"/>
      <c r="TC592" s="78"/>
      <c r="TE592" s="77"/>
      <c r="TF592" s="76"/>
      <c r="TG592" s="76"/>
      <c r="TH592" s="76"/>
      <c r="TI592" s="76"/>
      <c r="TJ592" s="76"/>
      <c r="TK592" s="76"/>
      <c r="TL592" s="76"/>
      <c r="TM592" s="76"/>
      <c r="TN592" s="76"/>
      <c r="TO592" s="76"/>
      <c r="TP592" s="76"/>
      <c r="TQ592" s="76"/>
      <c r="TR592" s="76"/>
      <c r="TS592" s="75"/>
      <c r="TT592" s="75"/>
      <c r="TU592" s="75"/>
      <c r="TV592" s="75"/>
      <c r="TW592" s="75"/>
      <c r="TX592" s="74">
        <f t="shared" si="1090"/>
        <v>0</v>
      </c>
      <c r="TY592" s="41"/>
      <c r="TZ592" s="40"/>
      <c r="UA592" s="38"/>
      <c r="UB592" s="78"/>
      <c r="UD592" s="77"/>
      <c r="UE592" s="76"/>
      <c r="UF592" s="76"/>
      <c r="UG592" s="76"/>
      <c r="UH592" s="76"/>
      <c r="UI592" s="76"/>
      <c r="UJ592" s="76"/>
      <c r="UK592" s="76"/>
      <c r="UL592" s="76"/>
      <c r="UM592" s="76"/>
      <c r="UN592" s="76"/>
      <c r="UO592" s="76"/>
      <c r="UP592" s="76"/>
      <c r="UQ592" s="76"/>
      <c r="UR592" s="75"/>
      <c r="US592" s="75"/>
      <c r="UT592" s="75"/>
      <c r="UU592" s="75"/>
      <c r="UV592" s="75"/>
      <c r="UW592" s="74">
        <f t="shared" si="1091"/>
        <v>0</v>
      </c>
      <c r="UX592" s="41"/>
      <c r="UY592" s="40"/>
      <c r="UZ592" s="38"/>
      <c r="VA592" s="78"/>
      <c r="VC592" s="77"/>
      <c r="VD592" s="76"/>
      <c r="VE592" s="76"/>
      <c r="VF592" s="76"/>
      <c r="VG592" s="76"/>
      <c r="VH592" s="76"/>
      <c r="VI592" s="76"/>
      <c r="VJ592" s="76"/>
      <c r="VK592" s="76"/>
      <c r="VL592" s="76"/>
      <c r="VM592" s="76"/>
      <c r="VN592" s="76"/>
      <c r="VO592" s="76"/>
      <c r="VP592" s="76"/>
      <c r="VQ592" s="75"/>
      <c r="VR592" s="75"/>
      <c r="VS592" s="75"/>
      <c r="VT592" s="75"/>
      <c r="VU592" s="75"/>
      <c r="VV592" s="74">
        <f t="shared" si="1092"/>
        <v>0</v>
      </c>
    </row>
    <row r="593" spans="3:594" outlineLevel="1">
      <c r="C593" s="89">
        <f>IF(ISERROR(I593+1)=TRUE,I593,IF(I593="","",MAX(C$15:C592)+1))</f>
        <v>417</v>
      </c>
      <c r="D593" s="88">
        <f t="shared" si="999"/>
        <v>1</v>
      </c>
      <c r="G593" s="40"/>
      <c r="H593" s="38"/>
      <c r="I593" s="95">
        <f t="shared" si="1093"/>
        <v>428</v>
      </c>
      <c r="J593" s="94" t="s">
        <v>284</v>
      </c>
      <c r="K593" s="93"/>
      <c r="L593" s="93"/>
      <c r="M593" s="93"/>
      <c r="N593" s="93"/>
      <c r="O593" s="92"/>
      <c r="P593" s="91" t="s">
        <v>142</v>
      </c>
      <c r="Q593" s="297"/>
      <c r="R593" s="90" t="s">
        <v>141</v>
      </c>
      <c r="S593" s="298"/>
      <c r="T593" s="38"/>
      <c r="U593" s="40"/>
      <c r="V593" s="38"/>
      <c r="W593" s="78"/>
      <c r="Y593" s="77"/>
      <c r="Z593" s="76"/>
      <c r="AA593" s="79"/>
      <c r="AB593" s="76"/>
      <c r="AC593" s="79"/>
      <c r="AD593" s="76"/>
      <c r="AE593" s="76"/>
      <c r="AF593" s="76"/>
      <c r="AG593" s="76"/>
      <c r="AH593" s="76"/>
      <c r="AI593" s="76"/>
      <c r="AJ593" s="76"/>
      <c r="AK593" s="75"/>
      <c r="AL593" s="75"/>
      <c r="AM593" s="75"/>
      <c r="AN593" s="75"/>
      <c r="AO593" s="75"/>
      <c r="AP593" s="75"/>
      <c r="AQ593" s="75"/>
      <c r="AR593" s="74">
        <f t="shared" si="1070"/>
        <v>0</v>
      </c>
      <c r="AS593" s="38"/>
      <c r="AT593" s="40"/>
      <c r="AU593" s="38"/>
      <c r="AV593" s="78"/>
      <c r="AX593" s="77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5"/>
      <c r="BK593" s="75"/>
      <c r="BL593" s="75"/>
      <c r="BM593" s="75"/>
      <c r="BN593" s="75"/>
      <c r="BO593" s="75"/>
      <c r="BP593" s="75"/>
      <c r="BQ593" s="74">
        <f t="shared" si="1071"/>
        <v>0</v>
      </c>
      <c r="BR593" s="38"/>
      <c r="BS593" s="40"/>
      <c r="BT593" s="38"/>
      <c r="BU593" s="78"/>
      <c r="BW593" s="77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5"/>
      <c r="CJ593" s="75"/>
      <c r="CK593" s="75"/>
      <c r="CL593" s="75"/>
      <c r="CM593" s="75"/>
      <c r="CN593" s="75"/>
      <c r="CO593" s="75"/>
      <c r="CP593" s="74">
        <f t="shared" si="1072"/>
        <v>0</v>
      </c>
      <c r="CQ593" s="38"/>
      <c r="CR593" s="40"/>
      <c r="CS593" s="38"/>
      <c r="CT593" s="78"/>
      <c r="CV593" s="77"/>
      <c r="CW593" s="76"/>
      <c r="CX593" s="76"/>
      <c r="CY593" s="76"/>
      <c r="CZ593" s="76"/>
      <c r="DA593" s="76"/>
      <c r="DB593" s="76"/>
      <c r="DC593" s="76"/>
      <c r="DD593" s="76"/>
      <c r="DE593" s="76"/>
      <c r="DF593" s="76"/>
      <c r="DG593" s="76"/>
      <c r="DH593" s="75"/>
      <c r="DI593" s="75"/>
      <c r="DJ593" s="75"/>
      <c r="DK593" s="75"/>
      <c r="DL593" s="75"/>
      <c r="DM593" s="75"/>
      <c r="DN593" s="75"/>
      <c r="DO593" s="74">
        <f t="shared" si="1073"/>
        <v>0</v>
      </c>
      <c r="DP593" s="38"/>
      <c r="DQ593" s="40"/>
      <c r="DS593" s="78"/>
      <c r="DU593" s="77"/>
      <c r="DV593" s="76"/>
      <c r="DW593" s="76"/>
      <c r="DX593" s="76"/>
      <c r="DY593" s="76"/>
      <c r="DZ593" s="76"/>
      <c r="EA593" s="76"/>
      <c r="EB593" s="76"/>
      <c r="EC593" s="76"/>
      <c r="ED593" s="76"/>
      <c r="EE593" s="76"/>
      <c r="EF593" s="76"/>
      <c r="EG593" s="75"/>
      <c r="EH593" s="75"/>
      <c r="EI593" s="75"/>
      <c r="EJ593" s="75"/>
      <c r="EK593" s="75"/>
      <c r="EL593" s="75"/>
      <c r="EM593" s="75"/>
      <c r="EN593" s="74">
        <f t="shared" si="1074"/>
        <v>0</v>
      </c>
      <c r="EO593" s="38"/>
      <c r="EP593" s="40"/>
      <c r="ER593" s="78"/>
      <c r="ET593" s="77"/>
      <c r="EU593" s="76"/>
      <c r="EV593" s="76"/>
      <c r="EW593" s="76"/>
      <c r="EX593" s="76"/>
      <c r="EY593" s="76"/>
      <c r="EZ593" s="76"/>
      <c r="FA593" s="76"/>
      <c r="FB593" s="76"/>
      <c r="FC593" s="76"/>
      <c r="FD593" s="76"/>
      <c r="FE593" s="76"/>
      <c r="FF593" s="76"/>
      <c r="FG593" s="76"/>
      <c r="FH593" s="75"/>
      <c r="FI593" s="75"/>
      <c r="FJ593" s="75"/>
      <c r="FK593" s="75"/>
      <c r="FL593" s="75"/>
      <c r="FM593" s="74">
        <f t="shared" si="1075"/>
        <v>0</v>
      </c>
      <c r="FN593" s="38"/>
      <c r="FO593" s="40"/>
      <c r="FQ593" s="78"/>
      <c r="FS593" s="77"/>
      <c r="FT593" s="76"/>
      <c r="FU593" s="76"/>
      <c r="FV593" s="76"/>
      <c r="FW593" s="76"/>
      <c r="FX593" s="76"/>
      <c r="FY593" s="76"/>
      <c r="FZ593" s="76"/>
      <c r="GA593" s="76"/>
      <c r="GB593" s="76"/>
      <c r="GC593" s="76"/>
      <c r="GD593" s="76"/>
      <c r="GE593" s="76"/>
      <c r="GF593" s="76"/>
      <c r="GG593" s="75"/>
      <c r="GH593" s="75"/>
      <c r="GI593" s="75"/>
      <c r="GJ593" s="75"/>
      <c r="GK593" s="75"/>
      <c r="GL593" s="74">
        <f t="shared" si="1076"/>
        <v>0</v>
      </c>
      <c r="GM593" s="38"/>
      <c r="GN593" s="40"/>
      <c r="GP593" s="78"/>
      <c r="GR593" s="77"/>
      <c r="GS593" s="76"/>
      <c r="GT593" s="76"/>
      <c r="GU593" s="76"/>
      <c r="GV593" s="76"/>
      <c r="GW593" s="76"/>
      <c r="GX593" s="76"/>
      <c r="GY593" s="76"/>
      <c r="GZ593" s="76"/>
      <c r="HA593" s="76"/>
      <c r="HB593" s="76"/>
      <c r="HC593" s="76"/>
      <c r="HD593" s="76"/>
      <c r="HE593" s="76"/>
      <c r="HF593" s="75"/>
      <c r="HG593" s="75"/>
      <c r="HH593" s="75"/>
      <c r="HI593" s="75"/>
      <c r="HJ593" s="75"/>
      <c r="HK593" s="74">
        <f t="shared" si="1077"/>
        <v>0</v>
      </c>
      <c r="HL593" s="38"/>
      <c r="HM593" s="40"/>
      <c r="HO593" s="78"/>
      <c r="HQ593" s="77"/>
      <c r="HR593" s="76"/>
      <c r="HS593" s="76"/>
      <c r="HT593" s="76"/>
      <c r="HU593" s="76"/>
      <c r="HV593" s="76"/>
      <c r="HW593" s="76"/>
      <c r="HX593" s="76"/>
      <c r="HY593" s="76"/>
      <c r="HZ593" s="76"/>
      <c r="IA593" s="76"/>
      <c r="IB593" s="76"/>
      <c r="IC593" s="76"/>
      <c r="ID593" s="76"/>
      <c r="IE593" s="75"/>
      <c r="IF593" s="75"/>
      <c r="IG593" s="75"/>
      <c r="IH593" s="75"/>
      <c r="II593" s="75"/>
      <c r="IJ593" s="74">
        <f t="shared" si="1078"/>
        <v>0</v>
      </c>
      <c r="IK593" s="38"/>
      <c r="IL593" s="40"/>
      <c r="IN593" s="78"/>
      <c r="IP593" s="77"/>
      <c r="IQ593" s="76"/>
      <c r="IR593" s="76"/>
      <c r="IS593" s="76"/>
      <c r="IT593" s="76"/>
      <c r="IU593" s="76"/>
      <c r="IV593" s="76"/>
      <c r="IW593" s="76"/>
      <c r="IX593" s="75"/>
      <c r="IY593" s="75"/>
      <c r="IZ593" s="75"/>
      <c r="JA593" s="75"/>
      <c r="JB593" s="75"/>
      <c r="JC593" s="75"/>
      <c r="JD593" s="75"/>
      <c r="JE593" s="75"/>
      <c r="JF593" s="75"/>
      <c r="JG593" s="75"/>
      <c r="JH593" s="75"/>
      <c r="JI593" s="74">
        <f t="shared" si="1079"/>
        <v>0</v>
      </c>
      <c r="JJ593" s="38"/>
      <c r="JK593" s="40"/>
      <c r="JM593" s="78"/>
      <c r="JO593" s="77"/>
      <c r="JP593" s="76"/>
      <c r="JQ593" s="76"/>
      <c r="JR593" s="76"/>
      <c r="JS593" s="76"/>
      <c r="JT593" s="76"/>
      <c r="JU593" s="76"/>
      <c r="JV593" s="76"/>
      <c r="JW593" s="75"/>
      <c r="JX593" s="75"/>
      <c r="JY593" s="75"/>
      <c r="JZ593" s="75"/>
      <c r="KA593" s="75"/>
      <c r="KB593" s="75"/>
      <c r="KC593" s="75"/>
      <c r="KD593" s="75"/>
      <c r="KE593" s="75"/>
      <c r="KF593" s="75"/>
      <c r="KG593" s="75"/>
      <c r="KH593" s="74">
        <f t="shared" si="1080"/>
        <v>0</v>
      </c>
      <c r="KI593" s="38"/>
      <c r="KJ593" s="40"/>
      <c r="KL593" s="78"/>
      <c r="KN593" s="77"/>
      <c r="KO593" s="76"/>
      <c r="KP593" s="76"/>
      <c r="KQ593" s="76"/>
      <c r="KR593" s="76"/>
      <c r="KS593" s="76"/>
      <c r="KT593" s="76"/>
      <c r="KU593" s="76"/>
      <c r="KV593" s="75"/>
      <c r="KW593" s="75"/>
      <c r="KX593" s="75"/>
      <c r="KY593" s="75"/>
      <c r="KZ593" s="75"/>
      <c r="LA593" s="75"/>
      <c r="LB593" s="75"/>
      <c r="LC593" s="75"/>
      <c r="LD593" s="75"/>
      <c r="LE593" s="75"/>
      <c r="LF593" s="75"/>
      <c r="LG593" s="74">
        <f t="shared" si="1081"/>
        <v>0</v>
      </c>
      <c r="LH593" s="38"/>
      <c r="LI593" s="40"/>
      <c r="LK593" s="78"/>
      <c r="LM593" s="77"/>
      <c r="LN593" s="76"/>
      <c r="LO593" s="76"/>
      <c r="LP593" s="76"/>
      <c r="LQ593" s="76"/>
      <c r="LR593" s="76"/>
      <c r="LS593" s="76"/>
      <c r="LT593" s="76"/>
      <c r="LU593" s="75"/>
      <c r="LV593" s="75"/>
      <c r="LW593" s="75"/>
      <c r="LX593" s="75"/>
      <c r="LY593" s="75"/>
      <c r="LZ593" s="75"/>
      <c r="MA593" s="75"/>
      <c r="MB593" s="75"/>
      <c r="MC593" s="75"/>
      <c r="MD593" s="75"/>
      <c r="ME593" s="75"/>
      <c r="MF593" s="74">
        <f t="shared" si="1082"/>
        <v>0</v>
      </c>
      <c r="MG593" s="38"/>
      <c r="MH593" s="40"/>
      <c r="MJ593" s="78"/>
      <c r="ML593" s="77"/>
      <c r="MM593" s="76"/>
      <c r="MN593" s="76"/>
      <c r="MO593" s="76"/>
      <c r="MP593" s="76"/>
      <c r="MQ593" s="76"/>
      <c r="MR593" s="76"/>
      <c r="MS593" s="76"/>
      <c r="MT593" s="75"/>
      <c r="MU593" s="75"/>
      <c r="MV593" s="75"/>
      <c r="MW593" s="75"/>
      <c r="MX593" s="75"/>
      <c r="MY593" s="75"/>
      <c r="MZ593" s="75"/>
      <c r="NA593" s="75"/>
      <c r="NB593" s="75"/>
      <c r="NC593" s="75"/>
      <c r="ND593" s="75"/>
      <c r="NE593" s="74">
        <f t="shared" si="1083"/>
        <v>0</v>
      </c>
      <c r="NF593" s="41"/>
      <c r="NG593" s="40"/>
      <c r="NH593" s="38"/>
      <c r="NI593" s="78"/>
      <c r="NK593" s="77"/>
      <c r="NL593" s="76"/>
      <c r="NM593" s="79"/>
      <c r="NN593" s="76"/>
      <c r="NO593" s="79"/>
      <c r="NP593" s="76"/>
      <c r="NQ593" s="76"/>
      <c r="NR593" s="76"/>
      <c r="NS593" s="76"/>
      <c r="NT593" s="76"/>
      <c r="NU593" s="76"/>
      <c r="NV593" s="76"/>
      <c r="NW593" s="75"/>
      <c r="NX593" s="75"/>
      <c r="NY593" s="75"/>
      <c r="NZ593" s="75"/>
      <c r="OA593" s="75"/>
      <c r="OB593" s="75"/>
      <c r="OC593" s="75"/>
      <c r="OD593" s="74">
        <f t="shared" si="1084"/>
        <v>0</v>
      </c>
      <c r="OE593" s="38"/>
      <c r="OF593" s="40"/>
      <c r="OG593" s="38"/>
      <c r="OH593" s="78"/>
      <c r="OJ593" s="77"/>
      <c r="OK593" s="76"/>
      <c r="OL593" s="76"/>
      <c r="OM593" s="76"/>
      <c r="ON593" s="76"/>
      <c r="OO593" s="76"/>
      <c r="OP593" s="76"/>
      <c r="OQ593" s="76"/>
      <c r="OR593" s="76"/>
      <c r="OS593" s="76"/>
      <c r="OT593" s="76"/>
      <c r="OU593" s="76"/>
      <c r="OV593" s="75"/>
      <c r="OW593" s="75"/>
      <c r="OX593" s="75"/>
      <c r="OY593" s="75"/>
      <c r="OZ593" s="75"/>
      <c r="PA593" s="75"/>
      <c r="PB593" s="75"/>
      <c r="PC593" s="74">
        <f t="shared" si="1085"/>
        <v>0</v>
      </c>
      <c r="PD593" s="38"/>
      <c r="PE593" s="40"/>
      <c r="PF593" s="38"/>
      <c r="PG593" s="78"/>
      <c r="PI593" s="77"/>
      <c r="PJ593" s="76"/>
      <c r="PK593" s="76"/>
      <c r="PL593" s="76"/>
      <c r="PM593" s="76"/>
      <c r="PN593" s="76"/>
      <c r="PO593" s="76"/>
      <c r="PP593" s="76"/>
      <c r="PQ593" s="76"/>
      <c r="PR593" s="76"/>
      <c r="PS593" s="76"/>
      <c r="PT593" s="76"/>
      <c r="PU593" s="75"/>
      <c r="PV593" s="75"/>
      <c r="PW593" s="75"/>
      <c r="PX593" s="75"/>
      <c r="PY593" s="75"/>
      <c r="PZ593" s="75"/>
      <c r="QA593" s="75"/>
      <c r="QB593" s="74">
        <f t="shared" si="1086"/>
        <v>0</v>
      </c>
      <c r="QC593" s="38"/>
      <c r="QD593" s="40"/>
      <c r="QE593" s="38"/>
      <c r="QF593" s="78"/>
      <c r="QH593" s="77"/>
      <c r="QI593" s="76"/>
      <c r="QJ593" s="76"/>
      <c r="QK593" s="76"/>
      <c r="QL593" s="76"/>
      <c r="QM593" s="76"/>
      <c r="QN593" s="76"/>
      <c r="QO593" s="76"/>
      <c r="QP593" s="76"/>
      <c r="QQ593" s="76"/>
      <c r="QR593" s="76"/>
      <c r="QS593" s="76"/>
      <c r="QT593" s="75"/>
      <c r="QU593" s="75"/>
      <c r="QV593" s="75"/>
      <c r="QW593" s="75"/>
      <c r="QX593" s="75"/>
      <c r="QY593" s="75"/>
      <c r="QZ593" s="75"/>
      <c r="RA593" s="74">
        <f t="shared" si="1087"/>
        <v>0</v>
      </c>
      <c r="RB593" s="41"/>
      <c r="RC593" s="40"/>
      <c r="RD593" s="38"/>
      <c r="RE593" s="78"/>
      <c r="RG593" s="77"/>
      <c r="RH593" s="76"/>
      <c r="RI593" s="76"/>
      <c r="RJ593" s="76"/>
      <c r="RK593" s="76"/>
      <c r="RL593" s="76"/>
      <c r="RM593" s="76"/>
      <c r="RN593" s="76"/>
      <c r="RO593" s="76"/>
      <c r="RP593" s="76"/>
      <c r="RQ593" s="76"/>
      <c r="RR593" s="76"/>
      <c r="RS593" s="75"/>
      <c r="RT593" s="75"/>
      <c r="RU593" s="75"/>
      <c r="RV593" s="75"/>
      <c r="RW593" s="75"/>
      <c r="RX593" s="75"/>
      <c r="RY593" s="75"/>
      <c r="RZ593" s="74">
        <f t="shared" si="1088"/>
        <v>0</v>
      </c>
      <c r="SA593" s="41"/>
      <c r="SB593" s="40"/>
      <c r="SC593" s="38"/>
      <c r="SD593" s="78"/>
      <c r="SF593" s="77"/>
      <c r="SG593" s="76"/>
      <c r="SH593" s="76"/>
      <c r="SI593" s="76"/>
      <c r="SJ593" s="76"/>
      <c r="SK593" s="76"/>
      <c r="SL593" s="76"/>
      <c r="SM593" s="76"/>
      <c r="SN593" s="76"/>
      <c r="SO593" s="76"/>
      <c r="SP593" s="76"/>
      <c r="SQ593" s="76"/>
      <c r="SR593" s="76"/>
      <c r="SS593" s="76"/>
      <c r="ST593" s="75"/>
      <c r="SU593" s="75"/>
      <c r="SV593" s="75"/>
      <c r="SW593" s="75"/>
      <c r="SX593" s="75"/>
      <c r="SY593" s="74">
        <f t="shared" si="1089"/>
        <v>0</v>
      </c>
      <c r="SZ593" s="41"/>
      <c r="TA593" s="40"/>
      <c r="TB593" s="38"/>
      <c r="TC593" s="78"/>
      <c r="TE593" s="77"/>
      <c r="TF593" s="76"/>
      <c r="TG593" s="76"/>
      <c r="TH593" s="76"/>
      <c r="TI593" s="76"/>
      <c r="TJ593" s="76"/>
      <c r="TK593" s="76"/>
      <c r="TL593" s="76"/>
      <c r="TM593" s="76"/>
      <c r="TN593" s="76"/>
      <c r="TO593" s="76"/>
      <c r="TP593" s="76"/>
      <c r="TQ593" s="76"/>
      <c r="TR593" s="76"/>
      <c r="TS593" s="75"/>
      <c r="TT593" s="75"/>
      <c r="TU593" s="75"/>
      <c r="TV593" s="75"/>
      <c r="TW593" s="75"/>
      <c r="TX593" s="74">
        <f t="shared" si="1090"/>
        <v>0</v>
      </c>
      <c r="TY593" s="41"/>
      <c r="TZ593" s="40"/>
      <c r="UA593" s="38"/>
      <c r="UB593" s="78"/>
      <c r="UD593" s="77"/>
      <c r="UE593" s="76"/>
      <c r="UF593" s="76"/>
      <c r="UG593" s="76"/>
      <c r="UH593" s="76"/>
      <c r="UI593" s="76"/>
      <c r="UJ593" s="76"/>
      <c r="UK593" s="76"/>
      <c r="UL593" s="76"/>
      <c r="UM593" s="76"/>
      <c r="UN593" s="76"/>
      <c r="UO593" s="76"/>
      <c r="UP593" s="76"/>
      <c r="UQ593" s="76"/>
      <c r="UR593" s="75"/>
      <c r="US593" s="75"/>
      <c r="UT593" s="75"/>
      <c r="UU593" s="75"/>
      <c r="UV593" s="75"/>
      <c r="UW593" s="74">
        <f t="shared" si="1091"/>
        <v>0</v>
      </c>
      <c r="UX593" s="41"/>
      <c r="UY593" s="40"/>
      <c r="UZ593" s="38"/>
      <c r="VA593" s="78"/>
      <c r="VC593" s="77"/>
      <c r="VD593" s="76"/>
      <c r="VE593" s="76"/>
      <c r="VF593" s="76"/>
      <c r="VG593" s="76"/>
      <c r="VH593" s="76"/>
      <c r="VI593" s="76"/>
      <c r="VJ593" s="76"/>
      <c r="VK593" s="76"/>
      <c r="VL593" s="76"/>
      <c r="VM593" s="76"/>
      <c r="VN593" s="76"/>
      <c r="VO593" s="76"/>
      <c r="VP593" s="76"/>
      <c r="VQ593" s="75"/>
      <c r="VR593" s="75"/>
      <c r="VS593" s="75"/>
      <c r="VT593" s="75"/>
      <c r="VU593" s="75"/>
      <c r="VV593" s="74">
        <f t="shared" si="1092"/>
        <v>0</v>
      </c>
    </row>
    <row r="594" spans="3:594" outlineLevel="1">
      <c r="C594" s="89">
        <f>IF(ISERROR(I594+1)=TRUE,I594,IF(I594="","",MAX(C$15:C593)+1))</f>
        <v>418</v>
      </c>
      <c r="D594" s="88">
        <f t="shared" ref="D594:D657" si="1094">IF(I594="","",IF(ISERROR(I594+1)=TRUE,"",1))</f>
        <v>1</v>
      </c>
      <c r="G594" s="40"/>
      <c r="H594" s="38"/>
      <c r="I594" s="95">
        <f t="shared" si="1093"/>
        <v>429</v>
      </c>
      <c r="J594" s="94" t="s">
        <v>283</v>
      </c>
      <c r="K594" s="93"/>
      <c r="L594" s="93"/>
      <c r="M594" s="93"/>
      <c r="N594" s="93"/>
      <c r="O594" s="92"/>
      <c r="P594" s="91" t="s">
        <v>142</v>
      </c>
      <c r="Q594" s="297"/>
      <c r="R594" s="90" t="s">
        <v>141</v>
      </c>
      <c r="S594" s="298"/>
      <c r="T594" s="38"/>
      <c r="U594" s="40"/>
      <c r="V594" s="38"/>
      <c r="W594" s="78"/>
      <c r="Y594" s="77"/>
      <c r="Z594" s="76"/>
      <c r="AA594" s="79"/>
      <c r="AB594" s="76"/>
      <c r="AC594" s="79"/>
      <c r="AD594" s="76"/>
      <c r="AE594" s="76"/>
      <c r="AF594" s="76"/>
      <c r="AG594" s="76"/>
      <c r="AH594" s="76"/>
      <c r="AI594" s="76"/>
      <c r="AJ594" s="76"/>
      <c r="AK594" s="75"/>
      <c r="AL594" s="75"/>
      <c r="AM594" s="75"/>
      <c r="AN594" s="75"/>
      <c r="AO594" s="75"/>
      <c r="AP594" s="75"/>
      <c r="AQ594" s="75"/>
      <c r="AR594" s="74">
        <f t="shared" si="1070"/>
        <v>0</v>
      </c>
      <c r="AS594" s="38"/>
      <c r="AT594" s="40"/>
      <c r="AU594" s="38"/>
      <c r="AV594" s="78"/>
      <c r="AX594" s="77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5"/>
      <c r="BK594" s="75"/>
      <c r="BL594" s="75"/>
      <c r="BM594" s="75"/>
      <c r="BN594" s="75"/>
      <c r="BO594" s="75"/>
      <c r="BP594" s="75"/>
      <c r="BQ594" s="74">
        <f t="shared" si="1071"/>
        <v>0</v>
      </c>
      <c r="BR594" s="38"/>
      <c r="BS594" s="40"/>
      <c r="BT594" s="38"/>
      <c r="BU594" s="78"/>
      <c r="BW594" s="77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5"/>
      <c r="CJ594" s="75"/>
      <c r="CK594" s="75"/>
      <c r="CL594" s="75"/>
      <c r="CM594" s="75"/>
      <c r="CN594" s="75"/>
      <c r="CO594" s="75"/>
      <c r="CP594" s="74">
        <f t="shared" si="1072"/>
        <v>0</v>
      </c>
      <c r="CQ594" s="38"/>
      <c r="CR594" s="40"/>
      <c r="CS594" s="38"/>
      <c r="CT594" s="78"/>
      <c r="CV594" s="77"/>
      <c r="CW594" s="76"/>
      <c r="CX594" s="76"/>
      <c r="CY594" s="76"/>
      <c r="CZ594" s="76"/>
      <c r="DA594" s="76"/>
      <c r="DB594" s="76"/>
      <c r="DC594" s="76"/>
      <c r="DD594" s="76"/>
      <c r="DE594" s="76"/>
      <c r="DF594" s="76"/>
      <c r="DG594" s="76"/>
      <c r="DH594" s="75"/>
      <c r="DI594" s="75"/>
      <c r="DJ594" s="75"/>
      <c r="DK594" s="75"/>
      <c r="DL594" s="75"/>
      <c r="DM594" s="75"/>
      <c r="DN594" s="75"/>
      <c r="DO594" s="74">
        <f t="shared" si="1073"/>
        <v>0</v>
      </c>
      <c r="DP594" s="38"/>
      <c r="DQ594" s="40"/>
      <c r="DS594" s="78"/>
      <c r="DU594" s="77"/>
      <c r="DV594" s="76"/>
      <c r="DW594" s="76"/>
      <c r="DX594" s="76"/>
      <c r="DY594" s="76"/>
      <c r="DZ594" s="76"/>
      <c r="EA594" s="76"/>
      <c r="EB594" s="76"/>
      <c r="EC594" s="76"/>
      <c r="ED594" s="76"/>
      <c r="EE594" s="76"/>
      <c r="EF594" s="76"/>
      <c r="EG594" s="75"/>
      <c r="EH594" s="75"/>
      <c r="EI594" s="75"/>
      <c r="EJ594" s="75"/>
      <c r="EK594" s="75"/>
      <c r="EL594" s="75"/>
      <c r="EM594" s="75"/>
      <c r="EN594" s="74">
        <f t="shared" si="1074"/>
        <v>0</v>
      </c>
      <c r="EO594" s="38"/>
      <c r="EP594" s="40"/>
      <c r="ER594" s="78"/>
      <c r="ET594" s="77"/>
      <c r="EU594" s="76"/>
      <c r="EV594" s="76"/>
      <c r="EW594" s="76"/>
      <c r="EX594" s="76"/>
      <c r="EY594" s="76"/>
      <c r="EZ594" s="76"/>
      <c r="FA594" s="76"/>
      <c r="FB594" s="76"/>
      <c r="FC594" s="76"/>
      <c r="FD594" s="76"/>
      <c r="FE594" s="76"/>
      <c r="FF594" s="76"/>
      <c r="FG594" s="76"/>
      <c r="FH594" s="75"/>
      <c r="FI594" s="75"/>
      <c r="FJ594" s="75"/>
      <c r="FK594" s="75"/>
      <c r="FL594" s="75"/>
      <c r="FM594" s="74">
        <f t="shared" si="1075"/>
        <v>0</v>
      </c>
      <c r="FN594" s="38"/>
      <c r="FO594" s="40"/>
      <c r="FQ594" s="78"/>
      <c r="FS594" s="77"/>
      <c r="FT594" s="76"/>
      <c r="FU594" s="76"/>
      <c r="FV594" s="76"/>
      <c r="FW594" s="76"/>
      <c r="FX594" s="76"/>
      <c r="FY594" s="76"/>
      <c r="FZ594" s="76"/>
      <c r="GA594" s="76"/>
      <c r="GB594" s="76"/>
      <c r="GC594" s="76"/>
      <c r="GD594" s="76"/>
      <c r="GE594" s="76"/>
      <c r="GF594" s="76"/>
      <c r="GG594" s="75"/>
      <c r="GH594" s="75"/>
      <c r="GI594" s="75"/>
      <c r="GJ594" s="75"/>
      <c r="GK594" s="75"/>
      <c r="GL594" s="74">
        <f t="shared" si="1076"/>
        <v>0</v>
      </c>
      <c r="GM594" s="38"/>
      <c r="GN594" s="40"/>
      <c r="GP594" s="78"/>
      <c r="GR594" s="77"/>
      <c r="GS594" s="76"/>
      <c r="GT594" s="76"/>
      <c r="GU594" s="76"/>
      <c r="GV594" s="76"/>
      <c r="GW594" s="76"/>
      <c r="GX594" s="76"/>
      <c r="GY594" s="76"/>
      <c r="GZ594" s="76"/>
      <c r="HA594" s="76"/>
      <c r="HB594" s="76"/>
      <c r="HC594" s="76"/>
      <c r="HD594" s="76"/>
      <c r="HE594" s="76"/>
      <c r="HF594" s="75"/>
      <c r="HG594" s="75"/>
      <c r="HH594" s="75"/>
      <c r="HI594" s="75"/>
      <c r="HJ594" s="75"/>
      <c r="HK594" s="74">
        <f t="shared" si="1077"/>
        <v>0</v>
      </c>
      <c r="HL594" s="38"/>
      <c r="HM594" s="40"/>
      <c r="HO594" s="78"/>
      <c r="HQ594" s="77"/>
      <c r="HR594" s="76"/>
      <c r="HS594" s="76"/>
      <c r="HT594" s="76"/>
      <c r="HU594" s="76"/>
      <c r="HV594" s="76"/>
      <c r="HW594" s="76"/>
      <c r="HX594" s="76"/>
      <c r="HY594" s="76"/>
      <c r="HZ594" s="76"/>
      <c r="IA594" s="76"/>
      <c r="IB594" s="76"/>
      <c r="IC594" s="76"/>
      <c r="ID594" s="76"/>
      <c r="IE594" s="75"/>
      <c r="IF594" s="75"/>
      <c r="IG594" s="75"/>
      <c r="IH594" s="75"/>
      <c r="II594" s="75"/>
      <c r="IJ594" s="74">
        <f t="shared" si="1078"/>
        <v>0</v>
      </c>
      <c r="IK594" s="38"/>
      <c r="IL594" s="40"/>
      <c r="IN594" s="78"/>
      <c r="IP594" s="77"/>
      <c r="IQ594" s="76"/>
      <c r="IR594" s="76"/>
      <c r="IS594" s="76"/>
      <c r="IT594" s="76"/>
      <c r="IU594" s="76"/>
      <c r="IV594" s="76"/>
      <c r="IW594" s="76"/>
      <c r="IX594" s="75"/>
      <c r="IY594" s="75"/>
      <c r="IZ594" s="75"/>
      <c r="JA594" s="75"/>
      <c r="JB594" s="75"/>
      <c r="JC594" s="75"/>
      <c r="JD594" s="75"/>
      <c r="JE594" s="75"/>
      <c r="JF594" s="75"/>
      <c r="JG594" s="75"/>
      <c r="JH594" s="75"/>
      <c r="JI594" s="74">
        <f t="shared" si="1079"/>
        <v>0</v>
      </c>
      <c r="JJ594" s="38"/>
      <c r="JK594" s="40"/>
      <c r="JM594" s="78"/>
      <c r="JO594" s="77"/>
      <c r="JP594" s="76"/>
      <c r="JQ594" s="76"/>
      <c r="JR594" s="76"/>
      <c r="JS594" s="76"/>
      <c r="JT594" s="76"/>
      <c r="JU594" s="76"/>
      <c r="JV594" s="76"/>
      <c r="JW594" s="75"/>
      <c r="JX594" s="75"/>
      <c r="JY594" s="75"/>
      <c r="JZ594" s="75"/>
      <c r="KA594" s="75"/>
      <c r="KB594" s="75"/>
      <c r="KC594" s="75"/>
      <c r="KD594" s="75"/>
      <c r="KE594" s="75"/>
      <c r="KF594" s="75"/>
      <c r="KG594" s="75"/>
      <c r="KH594" s="74">
        <f t="shared" si="1080"/>
        <v>0</v>
      </c>
      <c r="KI594" s="38"/>
      <c r="KJ594" s="40"/>
      <c r="KL594" s="78"/>
      <c r="KN594" s="77"/>
      <c r="KO594" s="76"/>
      <c r="KP594" s="76"/>
      <c r="KQ594" s="76"/>
      <c r="KR594" s="76"/>
      <c r="KS594" s="76"/>
      <c r="KT594" s="76"/>
      <c r="KU594" s="76"/>
      <c r="KV594" s="75"/>
      <c r="KW594" s="75"/>
      <c r="KX594" s="75"/>
      <c r="KY594" s="75"/>
      <c r="KZ594" s="75"/>
      <c r="LA594" s="75"/>
      <c r="LB594" s="75"/>
      <c r="LC594" s="75"/>
      <c r="LD594" s="75"/>
      <c r="LE594" s="75"/>
      <c r="LF594" s="75"/>
      <c r="LG594" s="74">
        <f t="shared" si="1081"/>
        <v>0</v>
      </c>
      <c r="LH594" s="38"/>
      <c r="LI594" s="40"/>
      <c r="LK594" s="78"/>
      <c r="LM594" s="77"/>
      <c r="LN594" s="76"/>
      <c r="LO594" s="76"/>
      <c r="LP594" s="76"/>
      <c r="LQ594" s="76"/>
      <c r="LR594" s="76"/>
      <c r="LS594" s="76"/>
      <c r="LT594" s="76"/>
      <c r="LU594" s="75"/>
      <c r="LV594" s="75"/>
      <c r="LW594" s="75"/>
      <c r="LX594" s="75"/>
      <c r="LY594" s="75"/>
      <c r="LZ594" s="75"/>
      <c r="MA594" s="75"/>
      <c r="MB594" s="75"/>
      <c r="MC594" s="75"/>
      <c r="MD594" s="75"/>
      <c r="ME594" s="75"/>
      <c r="MF594" s="74">
        <f t="shared" si="1082"/>
        <v>0</v>
      </c>
      <c r="MG594" s="38"/>
      <c r="MH594" s="40"/>
      <c r="MJ594" s="78"/>
      <c r="ML594" s="77"/>
      <c r="MM594" s="76"/>
      <c r="MN594" s="76"/>
      <c r="MO594" s="76"/>
      <c r="MP594" s="76"/>
      <c r="MQ594" s="76"/>
      <c r="MR594" s="76"/>
      <c r="MS594" s="76"/>
      <c r="MT594" s="75"/>
      <c r="MU594" s="75"/>
      <c r="MV594" s="75"/>
      <c r="MW594" s="75"/>
      <c r="MX594" s="75"/>
      <c r="MY594" s="75"/>
      <c r="MZ594" s="75"/>
      <c r="NA594" s="75"/>
      <c r="NB594" s="75"/>
      <c r="NC594" s="75"/>
      <c r="ND594" s="75"/>
      <c r="NE594" s="74">
        <f t="shared" si="1083"/>
        <v>0</v>
      </c>
      <c r="NF594" s="41"/>
      <c r="NG594" s="40"/>
      <c r="NH594" s="38"/>
      <c r="NI594" s="78"/>
      <c r="NK594" s="77"/>
      <c r="NL594" s="76"/>
      <c r="NM594" s="79"/>
      <c r="NN594" s="76"/>
      <c r="NO594" s="79"/>
      <c r="NP594" s="76"/>
      <c r="NQ594" s="76"/>
      <c r="NR594" s="76"/>
      <c r="NS594" s="76"/>
      <c r="NT594" s="76"/>
      <c r="NU594" s="76"/>
      <c r="NV594" s="76"/>
      <c r="NW594" s="75"/>
      <c r="NX594" s="75"/>
      <c r="NY594" s="75"/>
      <c r="NZ594" s="75"/>
      <c r="OA594" s="75"/>
      <c r="OB594" s="75"/>
      <c r="OC594" s="75"/>
      <c r="OD594" s="74">
        <f t="shared" si="1084"/>
        <v>0</v>
      </c>
      <c r="OE594" s="38"/>
      <c r="OF594" s="40"/>
      <c r="OG594" s="38"/>
      <c r="OH594" s="78"/>
      <c r="OJ594" s="77"/>
      <c r="OK594" s="76"/>
      <c r="OL594" s="76"/>
      <c r="OM594" s="76"/>
      <c r="ON594" s="76"/>
      <c r="OO594" s="76"/>
      <c r="OP594" s="76"/>
      <c r="OQ594" s="76"/>
      <c r="OR594" s="76"/>
      <c r="OS594" s="76"/>
      <c r="OT594" s="76"/>
      <c r="OU594" s="76"/>
      <c r="OV594" s="75"/>
      <c r="OW594" s="75"/>
      <c r="OX594" s="75"/>
      <c r="OY594" s="75"/>
      <c r="OZ594" s="75"/>
      <c r="PA594" s="75"/>
      <c r="PB594" s="75"/>
      <c r="PC594" s="74">
        <f t="shared" si="1085"/>
        <v>0</v>
      </c>
      <c r="PD594" s="38"/>
      <c r="PE594" s="40"/>
      <c r="PF594" s="38"/>
      <c r="PG594" s="78"/>
      <c r="PI594" s="77"/>
      <c r="PJ594" s="76"/>
      <c r="PK594" s="76"/>
      <c r="PL594" s="76"/>
      <c r="PM594" s="76"/>
      <c r="PN594" s="76"/>
      <c r="PO594" s="76"/>
      <c r="PP594" s="76"/>
      <c r="PQ594" s="76"/>
      <c r="PR594" s="76"/>
      <c r="PS594" s="76"/>
      <c r="PT594" s="76"/>
      <c r="PU594" s="75"/>
      <c r="PV594" s="75"/>
      <c r="PW594" s="75"/>
      <c r="PX594" s="75"/>
      <c r="PY594" s="75"/>
      <c r="PZ594" s="75"/>
      <c r="QA594" s="75"/>
      <c r="QB594" s="74">
        <f t="shared" si="1086"/>
        <v>0</v>
      </c>
      <c r="QC594" s="38"/>
      <c r="QD594" s="40"/>
      <c r="QE594" s="38"/>
      <c r="QF594" s="78"/>
      <c r="QH594" s="77"/>
      <c r="QI594" s="76"/>
      <c r="QJ594" s="76"/>
      <c r="QK594" s="76"/>
      <c r="QL594" s="76"/>
      <c r="QM594" s="76"/>
      <c r="QN594" s="76"/>
      <c r="QO594" s="76"/>
      <c r="QP594" s="76"/>
      <c r="QQ594" s="76"/>
      <c r="QR594" s="76"/>
      <c r="QS594" s="76"/>
      <c r="QT594" s="75"/>
      <c r="QU594" s="75"/>
      <c r="QV594" s="75"/>
      <c r="QW594" s="75"/>
      <c r="QX594" s="75"/>
      <c r="QY594" s="75"/>
      <c r="QZ594" s="75"/>
      <c r="RA594" s="74">
        <f t="shared" si="1087"/>
        <v>0</v>
      </c>
      <c r="RB594" s="41"/>
      <c r="RC594" s="40"/>
      <c r="RD594" s="38"/>
      <c r="RE594" s="78"/>
      <c r="RG594" s="77"/>
      <c r="RH594" s="76"/>
      <c r="RI594" s="76"/>
      <c r="RJ594" s="76"/>
      <c r="RK594" s="76"/>
      <c r="RL594" s="76"/>
      <c r="RM594" s="76"/>
      <c r="RN594" s="76"/>
      <c r="RO594" s="76"/>
      <c r="RP594" s="76"/>
      <c r="RQ594" s="76"/>
      <c r="RR594" s="76"/>
      <c r="RS594" s="75"/>
      <c r="RT594" s="75"/>
      <c r="RU594" s="75"/>
      <c r="RV594" s="75"/>
      <c r="RW594" s="75"/>
      <c r="RX594" s="75"/>
      <c r="RY594" s="75"/>
      <c r="RZ594" s="74">
        <f t="shared" si="1088"/>
        <v>0</v>
      </c>
      <c r="SA594" s="41"/>
      <c r="SB594" s="40"/>
      <c r="SC594" s="38"/>
      <c r="SD594" s="78"/>
      <c r="SF594" s="77"/>
      <c r="SG594" s="76"/>
      <c r="SH594" s="76"/>
      <c r="SI594" s="76"/>
      <c r="SJ594" s="76"/>
      <c r="SK594" s="76"/>
      <c r="SL594" s="76"/>
      <c r="SM594" s="76"/>
      <c r="SN594" s="76"/>
      <c r="SO594" s="76"/>
      <c r="SP594" s="76"/>
      <c r="SQ594" s="76"/>
      <c r="SR594" s="76"/>
      <c r="SS594" s="76"/>
      <c r="ST594" s="75"/>
      <c r="SU594" s="75"/>
      <c r="SV594" s="75"/>
      <c r="SW594" s="75"/>
      <c r="SX594" s="75"/>
      <c r="SY594" s="74">
        <f t="shared" si="1089"/>
        <v>0</v>
      </c>
      <c r="SZ594" s="41"/>
      <c r="TA594" s="40"/>
      <c r="TB594" s="38"/>
      <c r="TC594" s="78"/>
      <c r="TE594" s="77"/>
      <c r="TF594" s="76"/>
      <c r="TG594" s="76"/>
      <c r="TH594" s="76"/>
      <c r="TI594" s="76"/>
      <c r="TJ594" s="76"/>
      <c r="TK594" s="76"/>
      <c r="TL594" s="76"/>
      <c r="TM594" s="76"/>
      <c r="TN594" s="76"/>
      <c r="TO594" s="76"/>
      <c r="TP594" s="76"/>
      <c r="TQ594" s="76"/>
      <c r="TR594" s="76"/>
      <c r="TS594" s="75"/>
      <c r="TT594" s="75"/>
      <c r="TU594" s="75"/>
      <c r="TV594" s="75"/>
      <c r="TW594" s="75"/>
      <c r="TX594" s="74">
        <f t="shared" si="1090"/>
        <v>0</v>
      </c>
      <c r="TY594" s="41"/>
      <c r="TZ594" s="40"/>
      <c r="UA594" s="38"/>
      <c r="UB594" s="78"/>
      <c r="UD594" s="77"/>
      <c r="UE594" s="76"/>
      <c r="UF594" s="76"/>
      <c r="UG594" s="76"/>
      <c r="UH594" s="76"/>
      <c r="UI594" s="76"/>
      <c r="UJ594" s="76"/>
      <c r="UK594" s="76"/>
      <c r="UL594" s="76"/>
      <c r="UM594" s="76"/>
      <c r="UN594" s="76"/>
      <c r="UO594" s="76"/>
      <c r="UP594" s="76"/>
      <c r="UQ594" s="76"/>
      <c r="UR594" s="75"/>
      <c r="US594" s="75"/>
      <c r="UT594" s="75"/>
      <c r="UU594" s="75"/>
      <c r="UV594" s="75"/>
      <c r="UW594" s="74">
        <f t="shared" si="1091"/>
        <v>0</v>
      </c>
      <c r="UX594" s="41"/>
      <c r="UY594" s="40"/>
      <c r="UZ594" s="38"/>
      <c r="VA594" s="78"/>
      <c r="VC594" s="77"/>
      <c r="VD594" s="76"/>
      <c r="VE594" s="76"/>
      <c r="VF594" s="76"/>
      <c r="VG594" s="76"/>
      <c r="VH594" s="76"/>
      <c r="VI594" s="76"/>
      <c r="VJ594" s="76"/>
      <c r="VK594" s="76"/>
      <c r="VL594" s="76"/>
      <c r="VM594" s="76"/>
      <c r="VN594" s="76"/>
      <c r="VO594" s="76"/>
      <c r="VP594" s="76"/>
      <c r="VQ594" s="75"/>
      <c r="VR594" s="75"/>
      <c r="VS594" s="75"/>
      <c r="VT594" s="75"/>
      <c r="VU594" s="75"/>
      <c r="VV594" s="74">
        <f t="shared" si="1092"/>
        <v>0</v>
      </c>
    </row>
    <row r="595" spans="3:594" outlineLevel="1">
      <c r="C595" s="89">
        <f>IF(ISERROR(I595+1)=TRUE,I595,IF(I595="","",MAX(C$15:C594)+1))</f>
        <v>419</v>
      </c>
      <c r="D595" s="88">
        <f t="shared" si="1094"/>
        <v>1</v>
      </c>
      <c r="G595" s="40"/>
      <c r="H595" s="38"/>
      <c r="I595" s="95">
        <f t="shared" si="1093"/>
        <v>430</v>
      </c>
      <c r="J595" s="94" t="s">
        <v>282</v>
      </c>
      <c r="K595" s="93"/>
      <c r="L595" s="93"/>
      <c r="M595" s="93"/>
      <c r="N595" s="93"/>
      <c r="O595" s="92"/>
      <c r="P595" s="91" t="s">
        <v>142</v>
      </c>
      <c r="Q595" s="297"/>
      <c r="R595" s="90" t="s">
        <v>141</v>
      </c>
      <c r="S595" s="298"/>
      <c r="T595" s="38"/>
      <c r="U595" s="40"/>
      <c r="V595" s="38"/>
      <c r="W595" s="78"/>
      <c r="Y595" s="77"/>
      <c r="Z595" s="76"/>
      <c r="AA595" s="79"/>
      <c r="AB595" s="76"/>
      <c r="AC595" s="79"/>
      <c r="AD595" s="76"/>
      <c r="AE595" s="76"/>
      <c r="AF595" s="76"/>
      <c r="AG595" s="76"/>
      <c r="AH595" s="76"/>
      <c r="AI595" s="76"/>
      <c r="AJ595" s="76"/>
      <c r="AK595" s="75"/>
      <c r="AL595" s="75"/>
      <c r="AM595" s="75"/>
      <c r="AN595" s="75"/>
      <c r="AO595" s="75"/>
      <c r="AP595" s="75"/>
      <c r="AQ595" s="75"/>
      <c r="AR595" s="74">
        <f t="shared" si="1070"/>
        <v>0</v>
      </c>
      <c r="AS595" s="38"/>
      <c r="AT595" s="40"/>
      <c r="AU595" s="38"/>
      <c r="AV595" s="78"/>
      <c r="AX595" s="77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5"/>
      <c r="BK595" s="75"/>
      <c r="BL595" s="75"/>
      <c r="BM595" s="75"/>
      <c r="BN595" s="75"/>
      <c r="BO595" s="75"/>
      <c r="BP595" s="75"/>
      <c r="BQ595" s="74">
        <f t="shared" si="1071"/>
        <v>0</v>
      </c>
      <c r="BR595" s="38"/>
      <c r="BS595" s="40"/>
      <c r="BT595" s="38"/>
      <c r="BU595" s="78"/>
      <c r="BW595" s="77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5"/>
      <c r="CJ595" s="75"/>
      <c r="CK595" s="75"/>
      <c r="CL595" s="75"/>
      <c r="CM595" s="75"/>
      <c r="CN595" s="75"/>
      <c r="CO595" s="75"/>
      <c r="CP595" s="74">
        <f t="shared" si="1072"/>
        <v>0</v>
      </c>
      <c r="CQ595" s="38"/>
      <c r="CR595" s="40"/>
      <c r="CS595" s="38"/>
      <c r="CT595" s="78"/>
      <c r="CV595" s="77"/>
      <c r="CW595" s="76"/>
      <c r="CX595" s="76"/>
      <c r="CY595" s="76"/>
      <c r="CZ595" s="76"/>
      <c r="DA595" s="76"/>
      <c r="DB595" s="76"/>
      <c r="DC595" s="76"/>
      <c r="DD595" s="76"/>
      <c r="DE595" s="76"/>
      <c r="DF595" s="76"/>
      <c r="DG595" s="76"/>
      <c r="DH595" s="75"/>
      <c r="DI595" s="75"/>
      <c r="DJ595" s="75"/>
      <c r="DK595" s="75"/>
      <c r="DL595" s="75"/>
      <c r="DM595" s="75"/>
      <c r="DN595" s="75"/>
      <c r="DO595" s="74">
        <f t="shared" si="1073"/>
        <v>0</v>
      </c>
      <c r="DP595" s="38"/>
      <c r="DQ595" s="40"/>
      <c r="DS595" s="78"/>
      <c r="DU595" s="77"/>
      <c r="DV595" s="76"/>
      <c r="DW595" s="76"/>
      <c r="DX595" s="76"/>
      <c r="DY595" s="76"/>
      <c r="DZ595" s="76"/>
      <c r="EA595" s="76"/>
      <c r="EB595" s="76"/>
      <c r="EC595" s="76"/>
      <c r="ED595" s="76"/>
      <c r="EE595" s="76"/>
      <c r="EF595" s="76"/>
      <c r="EG595" s="75"/>
      <c r="EH595" s="75"/>
      <c r="EI595" s="75"/>
      <c r="EJ595" s="75"/>
      <c r="EK595" s="75"/>
      <c r="EL595" s="75"/>
      <c r="EM595" s="75"/>
      <c r="EN595" s="74">
        <f t="shared" si="1074"/>
        <v>0</v>
      </c>
      <c r="EO595" s="38"/>
      <c r="EP595" s="40"/>
      <c r="ER595" s="78"/>
      <c r="ET595" s="77"/>
      <c r="EU595" s="76"/>
      <c r="EV595" s="76"/>
      <c r="EW595" s="76"/>
      <c r="EX595" s="76"/>
      <c r="EY595" s="76"/>
      <c r="EZ595" s="76"/>
      <c r="FA595" s="76"/>
      <c r="FB595" s="76"/>
      <c r="FC595" s="76"/>
      <c r="FD595" s="76"/>
      <c r="FE595" s="76"/>
      <c r="FF595" s="76"/>
      <c r="FG595" s="76"/>
      <c r="FH595" s="75"/>
      <c r="FI595" s="75"/>
      <c r="FJ595" s="75"/>
      <c r="FK595" s="75"/>
      <c r="FL595" s="75"/>
      <c r="FM595" s="74">
        <f t="shared" si="1075"/>
        <v>0</v>
      </c>
      <c r="FN595" s="38"/>
      <c r="FO595" s="40"/>
      <c r="FQ595" s="78"/>
      <c r="FS595" s="77"/>
      <c r="FT595" s="76"/>
      <c r="FU595" s="76"/>
      <c r="FV595" s="76"/>
      <c r="FW595" s="76"/>
      <c r="FX595" s="76"/>
      <c r="FY595" s="76"/>
      <c r="FZ595" s="76"/>
      <c r="GA595" s="76"/>
      <c r="GB595" s="76"/>
      <c r="GC595" s="76"/>
      <c r="GD595" s="76"/>
      <c r="GE595" s="76"/>
      <c r="GF595" s="76"/>
      <c r="GG595" s="75"/>
      <c r="GH595" s="75"/>
      <c r="GI595" s="75"/>
      <c r="GJ595" s="75"/>
      <c r="GK595" s="75"/>
      <c r="GL595" s="74">
        <f t="shared" si="1076"/>
        <v>0</v>
      </c>
      <c r="GM595" s="38"/>
      <c r="GN595" s="40"/>
      <c r="GP595" s="78"/>
      <c r="GR595" s="77"/>
      <c r="GS595" s="76"/>
      <c r="GT595" s="76"/>
      <c r="GU595" s="76"/>
      <c r="GV595" s="76"/>
      <c r="GW595" s="76"/>
      <c r="GX595" s="76"/>
      <c r="GY595" s="76"/>
      <c r="GZ595" s="76"/>
      <c r="HA595" s="76"/>
      <c r="HB595" s="76"/>
      <c r="HC595" s="76"/>
      <c r="HD595" s="76"/>
      <c r="HE595" s="76"/>
      <c r="HF595" s="75"/>
      <c r="HG595" s="75"/>
      <c r="HH595" s="75"/>
      <c r="HI595" s="75"/>
      <c r="HJ595" s="75"/>
      <c r="HK595" s="74">
        <f t="shared" si="1077"/>
        <v>0</v>
      </c>
      <c r="HL595" s="38"/>
      <c r="HM595" s="40"/>
      <c r="HO595" s="78"/>
      <c r="HQ595" s="77"/>
      <c r="HR595" s="76"/>
      <c r="HS595" s="76"/>
      <c r="HT595" s="76"/>
      <c r="HU595" s="76"/>
      <c r="HV595" s="76"/>
      <c r="HW595" s="76"/>
      <c r="HX595" s="76"/>
      <c r="HY595" s="76"/>
      <c r="HZ595" s="76"/>
      <c r="IA595" s="76"/>
      <c r="IB595" s="76"/>
      <c r="IC595" s="76"/>
      <c r="ID595" s="76"/>
      <c r="IE595" s="75"/>
      <c r="IF595" s="75"/>
      <c r="IG595" s="75"/>
      <c r="IH595" s="75"/>
      <c r="II595" s="75"/>
      <c r="IJ595" s="74">
        <f t="shared" si="1078"/>
        <v>0</v>
      </c>
      <c r="IK595" s="38"/>
      <c r="IL595" s="40"/>
      <c r="IN595" s="78"/>
      <c r="IP595" s="77"/>
      <c r="IQ595" s="76"/>
      <c r="IR595" s="76"/>
      <c r="IS595" s="76"/>
      <c r="IT595" s="76"/>
      <c r="IU595" s="76"/>
      <c r="IV595" s="76"/>
      <c r="IW595" s="76"/>
      <c r="IX595" s="75"/>
      <c r="IY595" s="75"/>
      <c r="IZ595" s="75"/>
      <c r="JA595" s="75"/>
      <c r="JB595" s="75"/>
      <c r="JC595" s="75"/>
      <c r="JD595" s="75"/>
      <c r="JE595" s="75"/>
      <c r="JF595" s="75"/>
      <c r="JG595" s="75"/>
      <c r="JH595" s="75"/>
      <c r="JI595" s="74">
        <f t="shared" si="1079"/>
        <v>0</v>
      </c>
      <c r="JJ595" s="38"/>
      <c r="JK595" s="40"/>
      <c r="JM595" s="78"/>
      <c r="JO595" s="77"/>
      <c r="JP595" s="76"/>
      <c r="JQ595" s="76"/>
      <c r="JR595" s="76"/>
      <c r="JS595" s="76"/>
      <c r="JT595" s="76"/>
      <c r="JU595" s="76"/>
      <c r="JV595" s="76"/>
      <c r="JW595" s="75"/>
      <c r="JX595" s="75"/>
      <c r="JY595" s="75"/>
      <c r="JZ595" s="75"/>
      <c r="KA595" s="75"/>
      <c r="KB595" s="75"/>
      <c r="KC595" s="75"/>
      <c r="KD595" s="75"/>
      <c r="KE595" s="75"/>
      <c r="KF595" s="75"/>
      <c r="KG595" s="75"/>
      <c r="KH595" s="74">
        <f t="shared" si="1080"/>
        <v>0</v>
      </c>
      <c r="KI595" s="38"/>
      <c r="KJ595" s="40"/>
      <c r="KL595" s="78"/>
      <c r="KN595" s="77"/>
      <c r="KO595" s="76"/>
      <c r="KP595" s="76"/>
      <c r="KQ595" s="76"/>
      <c r="KR595" s="76"/>
      <c r="KS595" s="76"/>
      <c r="KT595" s="76"/>
      <c r="KU595" s="76"/>
      <c r="KV595" s="75"/>
      <c r="KW595" s="75"/>
      <c r="KX595" s="75"/>
      <c r="KY595" s="75"/>
      <c r="KZ595" s="75"/>
      <c r="LA595" s="75"/>
      <c r="LB595" s="75"/>
      <c r="LC595" s="75"/>
      <c r="LD595" s="75"/>
      <c r="LE595" s="75"/>
      <c r="LF595" s="75"/>
      <c r="LG595" s="74">
        <f t="shared" si="1081"/>
        <v>0</v>
      </c>
      <c r="LH595" s="38"/>
      <c r="LI595" s="40"/>
      <c r="LK595" s="78"/>
      <c r="LM595" s="77"/>
      <c r="LN595" s="76"/>
      <c r="LO595" s="76"/>
      <c r="LP595" s="76"/>
      <c r="LQ595" s="76"/>
      <c r="LR595" s="76"/>
      <c r="LS595" s="76"/>
      <c r="LT595" s="76"/>
      <c r="LU595" s="75"/>
      <c r="LV595" s="75"/>
      <c r="LW595" s="75"/>
      <c r="LX595" s="75"/>
      <c r="LY595" s="75"/>
      <c r="LZ595" s="75"/>
      <c r="MA595" s="75"/>
      <c r="MB595" s="75"/>
      <c r="MC595" s="75"/>
      <c r="MD595" s="75"/>
      <c r="ME595" s="75"/>
      <c r="MF595" s="74">
        <f t="shared" si="1082"/>
        <v>0</v>
      </c>
      <c r="MG595" s="38"/>
      <c r="MH595" s="40"/>
      <c r="MJ595" s="78"/>
      <c r="ML595" s="77"/>
      <c r="MM595" s="76"/>
      <c r="MN595" s="76"/>
      <c r="MO595" s="76"/>
      <c r="MP595" s="76"/>
      <c r="MQ595" s="76"/>
      <c r="MR595" s="76"/>
      <c r="MS595" s="76"/>
      <c r="MT595" s="75"/>
      <c r="MU595" s="75"/>
      <c r="MV595" s="75"/>
      <c r="MW595" s="75"/>
      <c r="MX595" s="75"/>
      <c r="MY595" s="75"/>
      <c r="MZ595" s="75"/>
      <c r="NA595" s="75"/>
      <c r="NB595" s="75"/>
      <c r="NC595" s="75"/>
      <c r="ND595" s="75"/>
      <c r="NE595" s="74">
        <f t="shared" si="1083"/>
        <v>0</v>
      </c>
      <c r="NF595" s="41"/>
      <c r="NG595" s="40"/>
      <c r="NH595" s="38"/>
      <c r="NI595" s="78"/>
      <c r="NK595" s="77"/>
      <c r="NL595" s="76"/>
      <c r="NM595" s="79"/>
      <c r="NN595" s="76"/>
      <c r="NO595" s="79"/>
      <c r="NP595" s="76"/>
      <c r="NQ595" s="76"/>
      <c r="NR595" s="76"/>
      <c r="NS595" s="76"/>
      <c r="NT595" s="76"/>
      <c r="NU595" s="76"/>
      <c r="NV595" s="76"/>
      <c r="NW595" s="75"/>
      <c r="NX595" s="75"/>
      <c r="NY595" s="75"/>
      <c r="NZ595" s="75"/>
      <c r="OA595" s="75"/>
      <c r="OB595" s="75"/>
      <c r="OC595" s="75"/>
      <c r="OD595" s="74">
        <f t="shared" si="1084"/>
        <v>0</v>
      </c>
      <c r="OE595" s="38"/>
      <c r="OF595" s="40"/>
      <c r="OG595" s="38"/>
      <c r="OH595" s="78"/>
      <c r="OJ595" s="77"/>
      <c r="OK595" s="76"/>
      <c r="OL595" s="76"/>
      <c r="OM595" s="76"/>
      <c r="ON595" s="76"/>
      <c r="OO595" s="76"/>
      <c r="OP595" s="76"/>
      <c r="OQ595" s="76"/>
      <c r="OR595" s="76"/>
      <c r="OS595" s="76"/>
      <c r="OT595" s="76"/>
      <c r="OU595" s="76"/>
      <c r="OV595" s="75"/>
      <c r="OW595" s="75"/>
      <c r="OX595" s="75"/>
      <c r="OY595" s="75"/>
      <c r="OZ595" s="75"/>
      <c r="PA595" s="75"/>
      <c r="PB595" s="75"/>
      <c r="PC595" s="74">
        <f t="shared" si="1085"/>
        <v>0</v>
      </c>
      <c r="PD595" s="38"/>
      <c r="PE595" s="40"/>
      <c r="PF595" s="38"/>
      <c r="PG595" s="78"/>
      <c r="PI595" s="77"/>
      <c r="PJ595" s="76"/>
      <c r="PK595" s="76"/>
      <c r="PL595" s="76"/>
      <c r="PM595" s="76"/>
      <c r="PN595" s="76"/>
      <c r="PO595" s="76"/>
      <c r="PP595" s="76"/>
      <c r="PQ595" s="76"/>
      <c r="PR595" s="76"/>
      <c r="PS595" s="76"/>
      <c r="PT595" s="76"/>
      <c r="PU595" s="75"/>
      <c r="PV595" s="75"/>
      <c r="PW595" s="75"/>
      <c r="PX595" s="75"/>
      <c r="PY595" s="75"/>
      <c r="PZ595" s="75"/>
      <c r="QA595" s="75"/>
      <c r="QB595" s="74">
        <f t="shared" si="1086"/>
        <v>0</v>
      </c>
      <c r="QC595" s="38"/>
      <c r="QD595" s="40"/>
      <c r="QE595" s="38"/>
      <c r="QF595" s="78"/>
      <c r="QH595" s="77"/>
      <c r="QI595" s="76"/>
      <c r="QJ595" s="76"/>
      <c r="QK595" s="76"/>
      <c r="QL595" s="76"/>
      <c r="QM595" s="76"/>
      <c r="QN595" s="76"/>
      <c r="QO595" s="76"/>
      <c r="QP595" s="76"/>
      <c r="QQ595" s="76"/>
      <c r="QR595" s="76"/>
      <c r="QS595" s="76"/>
      <c r="QT595" s="75"/>
      <c r="QU595" s="75"/>
      <c r="QV595" s="75"/>
      <c r="QW595" s="75"/>
      <c r="QX595" s="75"/>
      <c r="QY595" s="75"/>
      <c r="QZ595" s="75"/>
      <c r="RA595" s="74">
        <f t="shared" si="1087"/>
        <v>0</v>
      </c>
      <c r="RB595" s="41"/>
      <c r="RC595" s="40"/>
      <c r="RD595" s="38"/>
      <c r="RE595" s="78"/>
      <c r="RG595" s="77"/>
      <c r="RH595" s="76"/>
      <c r="RI595" s="76"/>
      <c r="RJ595" s="76"/>
      <c r="RK595" s="76"/>
      <c r="RL595" s="76"/>
      <c r="RM595" s="76"/>
      <c r="RN595" s="76"/>
      <c r="RO595" s="76"/>
      <c r="RP595" s="76"/>
      <c r="RQ595" s="76"/>
      <c r="RR595" s="76"/>
      <c r="RS595" s="75"/>
      <c r="RT595" s="75"/>
      <c r="RU595" s="75"/>
      <c r="RV595" s="75"/>
      <c r="RW595" s="75"/>
      <c r="RX595" s="75"/>
      <c r="RY595" s="75"/>
      <c r="RZ595" s="74">
        <f t="shared" si="1088"/>
        <v>0</v>
      </c>
      <c r="SA595" s="41"/>
      <c r="SB595" s="40"/>
      <c r="SC595" s="38"/>
      <c r="SD595" s="78"/>
      <c r="SF595" s="77"/>
      <c r="SG595" s="76"/>
      <c r="SH595" s="76"/>
      <c r="SI595" s="76"/>
      <c r="SJ595" s="76"/>
      <c r="SK595" s="76"/>
      <c r="SL595" s="76"/>
      <c r="SM595" s="76"/>
      <c r="SN595" s="76"/>
      <c r="SO595" s="76"/>
      <c r="SP595" s="76"/>
      <c r="SQ595" s="76"/>
      <c r="SR595" s="76"/>
      <c r="SS595" s="76"/>
      <c r="ST595" s="75"/>
      <c r="SU595" s="75"/>
      <c r="SV595" s="75"/>
      <c r="SW595" s="75"/>
      <c r="SX595" s="75"/>
      <c r="SY595" s="74">
        <f t="shared" si="1089"/>
        <v>0</v>
      </c>
      <c r="SZ595" s="41"/>
      <c r="TA595" s="40"/>
      <c r="TB595" s="38"/>
      <c r="TC595" s="78"/>
      <c r="TE595" s="77"/>
      <c r="TF595" s="76"/>
      <c r="TG595" s="76"/>
      <c r="TH595" s="76"/>
      <c r="TI595" s="76"/>
      <c r="TJ595" s="76"/>
      <c r="TK595" s="76"/>
      <c r="TL595" s="76"/>
      <c r="TM595" s="76"/>
      <c r="TN595" s="76"/>
      <c r="TO595" s="76"/>
      <c r="TP595" s="76"/>
      <c r="TQ595" s="76"/>
      <c r="TR595" s="76"/>
      <c r="TS595" s="75"/>
      <c r="TT595" s="75"/>
      <c r="TU595" s="75"/>
      <c r="TV595" s="75"/>
      <c r="TW595" s="75"/>
      <c r="TX595" s="74">
        <f t="shared" si="1090"/>
        <v>0</v>
      </c>
      <c r="TY595" s="41"/>
      <c r="TZ595" s="40"/>
      <c r="UA595" s="38"/>
      <c r="UB595" s="78"/>
      <c r="UD595" s="77"/>
      <c r="UE595" s="76"/>
      <c r="UF595" s="76"/>
      <c r="UG595" s="76"/>
      <c r="UH595" s="76"/>
      <c r="UI595" s="76"/>
      <c r="UJ595" s="76"/>
      <c r="UK595" s="76"/>
      <c r="UL595" s="76"/>
      <c r="UM595" s="76"/>
      <c r="UN595" s="76"/>
      <c r="UO595" s="76"/>
      <c r="UP595" s="76"/>
      <c r="UQ595" s="76"/>
      <c r="UR595" s="75"/>
      <c r="US595" s="75"/>
      <c r="UT595" s="75"/>
      <c r="UU595" s="75"/>
      <c r="UV595" s="75"/>
      <c r="UW595" s="74">
        <f t="shared" si="1091"/>
        <v>0</v>
      </c>
      <c r="UX595" s="41"/>
      <c r="UY595" s="40"/>
      <c r="UZ595" s="38"/>
      <c r="VA595" s="78"/>
      <c r="VC595" s="77"/>
      <c r="VD595" s="76"/>
      <c r="VE595" s="76"/>
      <c r="VF595" s="76"/>
      <c r="VG595" s="76"/>
      <c r="VH595" s="76"/>
      <c r="VI595" s="76"/>
      <c r="VJ595" s="76"/>
      <c r="VK595" s="76"/>
      <c r="VL595" s="76"/>
      <c r="VM595" s="76"/>
      <c r="VN595" s="76"/>
      <c r="VO595" s="76"/>
      <c r="VP595" s="76"/>
      <c r="VQ595" s="75"/>
      <c r="VR595" s="75"/>
      <c r="VS595" s="75"/>
      <c r="VT595" s="75"/>
      <c r="VU595" s="75"/>
      <c r="VV595" s="74">
        <f t="shared" si="1092"/>
        <v>0</v>
      </c>
    </row>
    <row r="596" spans="3:594" outlineLevel="1">
      <c r="C596" s="89">
        <f>IF(ISERROR(I596+1)=TRUE,I596,IF(I596="","",MAX(C$15:C595)+1))</f>
        <v>420</v>
      </c>
      <c r="D596" s="88">
        <f t="shared" si="1094"/>
        <v>1</v>
      </c>
      <c r="G596" s="40"/>
      <c r="H596" s="38"/>
      <c r="I596" s="95">
        <f t="shared" si="1093"/>
        <v>431</v>
      </c>
      <c r="J596" s="94" t="s">
        <v>281</v>
      </c>
      <c r="K596" s="93"/>
      <c r="L596" s="93"/>
      <c r="M596" s="93"/>
      <c r="N596" s="93"/>
      <c r="O596" s="92"/>
      <c r="P596" s="91" t="s">
        <v>142</v>
      </c>
      <c r="Q596" s="297"/>
      <c r="R596" s="90" t="s">
        <v>141</v>
      </c>
      <c r="S596" s="298"/>
      <c r="T596" s="38"/>
      <c r="U596" s="40"/>
      <c r="V596" s="38"/>
      <c r="W596" s="78"/>
      <c r="Y596" s="77"/>
      <c r="Z596" s="76"/>
      <c r="AA596" s="79"/>
      <c r="AB596" s="76"/>
      <c r="AC596" s="79"/>
      <c r="AD596" s="76"/>
      <c r="AE596" s="76"/>
      <c r="AF596" s="76"/>
      <c r="AG596" s="76"/>
      <c r="AH596" s="76"/>
      <c r="AI596" s="76"/>
      <c r="AJ596" s="76"/>
      <c r="AK596" s="75"/>
      <c r="AL596" s="75"/>
      <c r="AM596" s="75"/>
      <c r="AN596" s="75"/>
      <c r="AO596" s="75"/>
      <c r="AP596" s="75"/>
      <c r="AQ596" s="75"/>
      <c r="AR596" s="74">
        <f t="shared" si="1070"/>
        <v>0</v>
      </c>
      <c r="AS596" s="38"/>
      <c r="AT596" s="40"/>
      <c r="AU596" s="38"/>
      <c r="AV596" s="78"/>
      <c r="AX596" s="77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5"/>
      <c r="BK596" s="75"/>
      <c r="BL596" s="75"/>
      <c r="BM596" s="75"/>
      <c r="BN596" s="75"/>
      <c r="BO596" s="75"/>
      <c r="BP596" s="75"/>
      <c r="BQ596" s="74">
        <f t="shared" si="1071"/>
        <v>0</v>
      </c>
      <c r="BR596" s="38"/>
      <c r="BS596" s="40"/>
      <c r="BT596" s="38"/>
      <c r="BU596" s="78"/>
      <c r="BW596" s="77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5"/>
      <c r="CJ596" s="75"/>
      <c r="CK596" s="75"/>
      <c r="CL596" s="75"/>
      <c r="CM596" s="75"/>
      <c r="CN596" s="75"/>
      <c r="CO596" s="75"/>
      <c r="CP596" s="74">
        <f t="shared" si="1072"/>
        <v>0</v>
      </c>
      <c r="CQ596" s="38"/>
      <c r="CR596" s="40"/>
      <c r="CS596" s="38"/>
      <c r="CT596" s="78"/>
      <c r="CV596" s="77"/>
      <c r="CW596" s="76"/>
      <c r="CX596" s="76"/>
      <c r="CY596" s="76"/>
      <c r="CZ596" s="76"/>
      <c r="DA596" s="76"/>
      <c r="DB596" s="76"/>
      <c r="DC596" s="76"/>
      <c r="DD596" s="76"/>
      <c r="DE596" s="76"/>
      <c r="DF596" s="76"/>
      <c r="DG596" s="76"/>
      <c r="DH596" s="75"/>
      <c r="DI596" s="75"/>
      <c r="DJ596" s="75"/>
      <c r="DK596" s="75"/>
      <c r="DL596" s="75"/>
      <c r="DM596" s="75"/>
      <c r="DN596" s="75"/>
      <c r="DO596" s="74">
        <f t="shared" si="1073"/>
        <v>0</v>
      </c>
      <c r="DP596" s="38"/>
      <c r="DQ596" s="40"/>
      <c r="DS596" s="78"/>
      <c r="DU596" s="77"/>
      <c r="DV596" s="76"/>
      <c r="DW596" s="76"/>
      <c r="DX596" s="76"/>
      <c r="DY596" s="76"/>
      <c r="DZ596" s="76"/>
      <c r="EA596" s="76"/>
      <c r="EB596" s="76"/>
      <c r="EC596" s="76"/>
      <c r="ED596" s="76"/>
      <c r="EE596" s="76"/>
      <c r="EF596" s="76"/>
      <c r="EG596" s="75"/>
      <c r="EH596" s="75"/>
      <c r="EI596" s="75"/>
      <c r="EJ596" s="75"/>
      <c r="EK596" s="75"/>
      <c r="EL596" s="75"/>
      <c r="EM596" s="75"/>
      <c r="EN596" s="74">
        <f t="shared" si="1074"/>
        <v>0</v>
      </c>
      <c r="EO596" s="38"/>
      <c r="EP596" s="40"/>
      <c r="ER596" s="78"/>
      <c r="ET596" s="77"/>
      <c r="EU596" s="76"/>
      <c r="EV596" s="76"/>
      <c r="EW596" s="76"/>
      <c r="EX596" s="76"/>
      <c r="EY596" s="76"/>
      <c r="EZ596" s="76"/>
      <c r="FA596" s="76"/>
      <c r="FB596" s="76"/>
      <c r="FC596" s="76"/>
      <c r="FD596" s="76"/>
      <c r="FE596" s="76"/>
      <c r="FF596" s="76"/>
      <c r="FG596" s="76"/>
      <c r="FH596" s="75"/>
      <c r="FI596" s="75"/>
      <c r="FJ596" s="75"/>
      <c r="FK596" s="75"/>
      <c r="FL596" s="75"/>
      <c r="FM596" s="74">
        <f t="shared" si="1075"/>
        <v>0</v>
      </c>
      <c r="FN596" s="38"/>
      <c r="FO596" s="40"/>
      <c r="FQ596" s="78"/>
      <c r="FS596" s="77"/>
      <c r="FT596" s="76"/>
      <c r="FU596" s="76"/>
      <c r="FV596" s="76"/>
      <c r="FW596" s="76"/>
      <c r="FX596" s="76"/>
      <c r="FY596" s="76"/>
      <c r="FZ596" s="76"/>
      <c r="GA596" s="76"/>
      <c r="GB596" s="76"/>
      <c r="GC596" s="76"/>
      <c r="GD596" s="76"/>
      <c r="GE596" s="76"/>
      <c r="GF596" s="76"/>
      <c r="GG596" s="75"/>
      <c r="GH596" s="75"/>
      <c r="GI596" s="75"/>
      <c r="GJ596" s="75"/>
      <c r="GK596" s="75"/>
      <c r="GL596" s="74">
        <f t="shared" si="1076"/>
        <v>0</v>
      </c>
      <c r="GM596" s="38"/>
      <c r="GN596" s="40"/>
      <c r="GP596" s="78"/>
      <c r="GR596" s="77"/>
      <c r="GS596" s="76"/>
      <c r="GT596" s="76"/>
      <c r="GU596" s="76"/>
      <c r="GV596" s="76"/>
      <c r="GW596" s="76"/>
      <c r="GX596" s="76"/>
      <c r="GY596" s="76"/>
      <c r="GZ596" s="76"/>
      <c r="HA596" s="76"/>
      <c r="HB596" s="76"/>
      <c r="HC596" s="76"/>
      <c r="HD596" s="76"/>
      <c r="HE596" s="76"/>
      <c r="HF596" s="75"/>
      <c r="HG596" s="75"/>
      <c r="HH596" s="75"/>
      <c r="HI596" s="75"/>
      <c r="HJ596" s="75"/>
      <c r="HK596" s="74">
        <f t="shared" si="1077"/>
        <v>0</v>
      </c>
      <c r="HL596" s="38"/>
      <c r="HM596" s="40"/>
      <c r="HO596" s="78"/>
      <c r="HQ596" s="77"/>
      <c r="HR596" s="76"/>
      <c r="HS596" s="76"/>
      <c r="HT596" s="76"/>
      <c r="HU596" s="76"/>
      <c r="HV596" s="76"/>
      <c r="HW596" s="76"/>
      <c r="HX596" s="76"/>
      <c r="HY596" s="76"/>
      <c r="HZ596" s="76"/>
      <c r="IA596" s="76"/>
      <c r="IB596" s="76"/>
      <c r="IC596" s="76"/>
      <c r="ID596" s="76"/>
      <c r="IE596" s="75"/>
      <c r="IF596" s="75"/>
      <c r="IG596" s="75"/>
      <c r="IH596" s="75"/>
      <c r="II596" s="75"/>
      <c r="IJ596" s="74">
        <f t="shared" si="1078"/>
        <v>0</v>
      </c>
      <c r="IK596" s="38"/>
      <c r="IL596" s="40"/>
      <c r="IN596" s="78"/>
      <c r="IP596" s="77"/>
      <c r="IQ596" s="76"/>
      <c r="IR596" s="76"/>
      <c r="IS596" s="76"/>
      <c r="IT596" s="76"/>
      <c r="IU596" s="76"/>
      <c r="IV596" s="76"/>
      <c r="IW596" s="76"/>
      <c r="IX596" s="75"/>
      <c r="IY596" s="75"/>
      <c r="IZ596" s="75"/>
      <c r="JA596" s="75"/>
      <c r="JB596" s="75"/>
      <c r="JC596" s="75"/>
      <c r="JD596" s="75"/>
      <c r="JE596" s="75"/>
      <c r="JF596" s="75"/>
      <c r="JG596" s="75"/>
      <c r="JH596" s="75"/>
      <c r="JI596" s="74">
        <f t="shared" si="1079"/>
        <v>0</v>
      </c>
      <c r="JJ596" s="38"/>
      <c r="JK596" s="40"/>
      <c r="JM596" s="78"/>
      <c r="JO596" s="77"/>
      <c r="JP596" s="76"/>
      <c r="JQ596" s="76"/>
      <c r="JR596" s="76"/>
      <c r="JS596" s="76"/>
      <c r="JT596" s="76"/>
      <c r="JU596" s="76"/>
      <c r="JV596" s="76"/>
      <c r="JW596" s="75"/>
      <c r="JX596" s="75"/>
      <c r="JY596" s="75"/>
      <c r="JZ596" s="75"/>
      <c r="KA596" s="75"/>
      <c r="KB596" s="75"/>
      <c r="KC596" s="75"/>
      <c r="KD596" s="75"/>
      <c r="KE596" s="75"/>
      <c r="KF596" s="75"/>
      <c r="KG596" s="75"/>
      <c r="KH596" s="74">
        <f t="shared" si="1080"/>
        <v>0</v>
      </c>
      <c r="KI596" s="38"/>
      <c r="KJ596" s="40"/>
      <c r="KL596" s="78"/>
      <c r="KN596" s="77"/>
      <c r="KO596" s="76"/>
      <c r="KP596" s="76"/>
      <c r="KQ596" s="76"/>
      <c r="KR596" s="76"/>
      <c r="KS596" s="76"/>
      <c r="KT596" s="76"/>
      <c r="KU596" s="76"/>
      <c r="KV596" s="75"/>
      <c r="KW596" s="75"/>
      <c r="KX596" s="75"/>
      <c r="KY596" s="75"/>
      <c r="KZ596" s="75"/>
      <c r="LA596" s="75"/>
      <c r="LB596" s="75"/>
      <c r="LC596" s="75"/>
      <c r="LD596" s="75"/>
      <c r="LE596" s="75"/>
      <c r="LF596" s="75"/>
      <c r="LG596" s="74">
        <f t="shared" si="1081"/>
        <v>0</v>
      </c>
      <c r="LH596" s="38"/>
      <c r="LI596" s="40"/>
      <c r="LK596" s="78"/>
      <c r="LM596" s="77"/>
      <c r="LN596" s="76"/>
      <c r="LO596" s="76"/>
      <c r="LP596" s="76"/>
      <c r="LQ596" s="76"/>
      <c r="LR596" s="76"/>
      <c r="LS596" s="76"/>
      <c r="LT596" s="76"/>
      <c r="LU596" s="75"/>
      <c r="LV596" s="75"/>
      <c r="LW596" s="75"/>
      <c r="LX596" s="75"/>
      <c r="LY596" s="75"/>
      <c r="LZ596" s="75"/>
      <c r="MA596" s="75"/>
      <c r="MB596" s="75"/>
      <c r="MC596" s="75"/>
      <c r="MD596" s="75"/>
      <c r="ME596" s="75"/>
      <c r="MF596" s="74">
        <f t="shared" si="1082"/>
        <v>0</v>
      </c>
      <c r="MG596" s="38"/>
      <c r="MH596" s="40"/>
      <c r="MJ596" s="78"/>
      <c r="ML596" s="77"/>
      <c r="MM596" s="76"/>
      <c r="MN596" s="76"/>
      <c r="MO596" s="76"/>
      <c r="MP596" s="76"/>
      <c r="MQ596" s="76"/>
      <c r="MR596" s="76"/>
      <c r="MS596" s="76"/>
      <c r="MT596" s="75"/>
      <c r="MU596" s="75"/>
      <c r="MV596" s="75"/>
      <c r="MW596" s="75"/>
      <c r="MX596" s="75"/>
      <c r="MY596" s="75"/>
      <c r="MZ596" s="75"/>
      <c r="NA596" s="75"/>
      <c r="NB596" s="75"/>
      <c r="NC596" s="75"/>
      <c r="ND596" s="75"/>
      <c r="NE596" s="74">
        <f t="shared" si="1083"/>
        <v>0</v>
      </c>
      <c r="NF596" s="41"/>
      <c r="NG596" s="40"/>
      <c r="NH596" s="38"/>
      <c r="NI596" s="78"/>
      <c r="NK596" s="77"/>
      <c r="NL596" s="76"/>
      <c r="NM596" s="79"/>
      <c r="NN596" s="76"/>
      <c r="NO596" s="79"/>
      <c r="NP596" s="76"/>
      <c r="NQ596" s="76"/>
      <c r="NR596" s="76"/>
      <c r="NS596" s="76"/>
      <c r="NT596" s="76"/>
      <c r="NU596" s="76"/>
      <c r="NV596" s="76"/>
      <c r="NW596" s="75"/>
      <c r="NX596" s="75"/>
      <c r="NY596" s="75"/>
      <c r="NZ596" s="75"/>
      <c r="OA596" s="75"/>
      <c r="OB596" s="75"/>
      <c r="OC596" s="75"/>
      <c r="OD596" s="74">
        <f t="shared" si="1084"/>
        <v>0</v>
      </c>
      <c r="OE596" s="38"/>
      <c r="OF596" s="40"/>
      <c r="OG596" s="38"/>
      <c r="OH596" s="78"/>
      <c r="OJ596" s="77"/>
      <c r="OK596" s="76"/>
      <c r="OL596" s="76"/>
      <c r="OM596" s="76"/>
      <c r="ON596" s="76"/>
      <c r="OO596" s="76"/>
      <c r="OP596" s="76"/>
      <c r="OQ596" s="76"/>
      <c r="OR596" s="76"/>
      <c r="OS596" s="76"/>
      <c r="OT596" s="76"/>
      <c r="OU596" s="76"/>
      <c r="OV596" s="75"/>
      <c r="OW596" s="75"/>
      <c r="OX596" s="75"/>
      <c r="OY596" s="75"/>
      <c r="OZ596" s="75"/>
      <c r="PA596" s="75"/>
      <c r="PB596" s="75"/>
      <c r="PC596" s="74">
        <f t="shared" si="1085"/>
        <v>0</v>
      </c>
      <c r="PD596" s="38"/>
      <c r="PE596" s="40"/>
      <c r="PF596" s="38"/>
      <c r="PG596" s="78"/>
      <c r="PI596" s="77"/>
      <c r="PJ596" s="76"/>
      <c r="PK596" s="76"/>
      <c r="PL596" s="76"/>
      <c r="PM596" s="76"/>
      <c r="PN596" s="76"/>
      <c r="PO596" s="76"/>
      <c r="PP596" s="76"/>
      <c r="PQ596" s="76"/>
      <c r="PR596" s="76"/>
      <c r="PS596" s="76"/>
      <c r="PT596" s="76"/>
      <c r="PU596" s="75"/>
      <c r="PV596" s="75"/>
      <c r="PW596" s="75"/>
      <c r="PX596" s="75"/>
      <c r="PY596" s="75"/>
      <c r="PZ596" s="75"/>
      <c r="QA596" s="75"/>
      <c r="QB596" s="74">
        <f t="shared" si="1086"/>
        <v>0</v>
      </c>
      <c r="QC596" s="38"/>
      <c r="QD596" s="40"/>
      <c r="QE596" s="38"/>
      <c r="QF596" s="78"/>
      <c r="QH596" s="77"/>
      <c r="QI596" s="76"/>
      <c r="QJ596" s="76"/>
      <c r="QK596" s="76"/>
      <c r="QL596" s="76"/>
      <c r="QM596" s="76"/>
      <c r="QN596" s="76"/>
      <c r="QO596" s="76"/>
      <c r="QP596" s="76"/>
      <c r="QQ596" s="76"/>
      <c r="QR596" s="76"/>
      <c r="QS596" s="76"/>
      <c r="QT596" s="75"/>
      <c r="QU596" s="75"/>
      <c r="QV596" s="75"/>
      <c r="QW596" s="75"/>
      <c r="QX596" s="75"/>
      <c r="QY596" s="75"/>
      <c r="QZ596" s="75"/>
      <c r="RA596" s="74">
        <f t="shared" si="1087"/>
        <v>0</v>
      </c>
      <c r="RB596" s="41"/>
      <c r="RC596" s="40"/>
      <c r="RD596" s="38"/>
      <c r="RE596" s="78"/>
      <c r="RG596" s="77"/>
      <c r="RH596" s="76"/>
      <c r="RI596" s="76"/>
      <c r="RJ596" s="76"/>
      <c r="RK596" s="76"/>
      <c r="RL596" s="76"/>
      <c r="RM596" s="76"/>
      <c r="RN596" s="76"/>
      <c r="RO596" s="76"/>
      <c r="RP596" s="76"/>
      <c r="RQ596" s="76"/>
      <c r="RR596" s="76"/>
      <c r="RS596" s="75"/>
      <c r="RT596" s="75"/>
      <c r="RU596" s="75"/>
      <c r="RV596" s="75"/>
      <c r="RW596" s="75"/>
      <c r="RX596" s="75"/>
      <c r="RY596" s="75"/>
      <c r="RZ596" s="74">
        <f t="shared" si="1088"/>
        <v>0</v>
      </c>
      <c r="SA596" s="41"/>
      <c r="SB596" s="40"/>
      <c r="SC596" s="38"/>
      <c r="SD596" s="78"/>
      <c r="SF596" s="77"/>
      <c r="SG596" s="76"/>
      <c r="SH596" s="76"/>
      <c r="SI596" s="76"/>
      <c r="SJ596" s="76"/>
      <c r="SK596" s="76"/>
      <c r="SL596" s="76"/>
      <c r="SM596" s="76"/>
      <c r="SN596" s="76"/>
      <c r="SO596" s="76"/>
      <c r="SP596" s="76"/>
      <c r="SQ596" s="76"/>
      <c r="SR596" s="76"/>
      <c r="SS596" s="76"/>
      <c r="ST596" s="75"/>
      <c r="SU596" s="75"/>
      <c r="SV596" s="75"/>
      <c r="SW596" s="75"/>
      <c r="SX596" s="75"/>
      <c r="SY596" s="74">
        <f t="shared" si="1089"/>
        <v>0</v>
      </c>
      <c r="SZ596" s="41"/>
      <c r="TA596" s="40"/>
      <c r="TB596" s="38"/>
      <c r="TC596" s="78"/>
      <c r="TE596" s="77"/>
      <c r="TF596" s="76"/>
      <c r="TG596" s="76"/>
      <c r="TH596" s="76"/>
      <c r="TI596" s="76"/>
      <c r="TJ596" s="76"/>
      <c r="TK596" s="76"/>
      <c r="TL596" s="76"/>
      <c r="TM596" s="76"/>
      <c r="TN596" s="76"/>
      <c r="TO596" s="76"/>
      <c r="TP596" s="76"/>
      <c r="TQ596" s="76"/>
      <c r="TR596" s="76"/>
      <c r="TS596" s="75"/>
      <c r="TT596" s="75"/>
      <c r="TU596" s="75"/>
      <c r="TV596" s="75"/>
      <c r="TW596" s="75"/>
      <c r="TX596" s="74">
        <f t="shared" si="1090"/>
        <v>0</v>
      </c>
      <c r="TY596" s="41"/>
      <c r="TZ596" s="40"/>
      <c r="UA596" s="38"/>
      <c r="UB596" s="78"/>
      <c r="UD596" s="77"/>
      <c r="UE596" s="76"/>
      <c r="UF596" s="76"/>
      <c r="UG596" s="76"/>
      <c r="UH596" s="76"/>
      <c r="UI596" s="76"/>
      <c r="UJ596" s="76"/>
      <c r="UK596" s="76"/>
      <c r="UL596" s="76"/>
      <c r="UM596" s="76"/>
      <c r="UN596" s="76"/>
      <c r="UO596" s="76"/>
      <c r="UP596" s="76"/>
      <c r="UQ596" s="76"/>
      <c r="UR596" s="75"/>
      <c r="US596" s="75"/>
      <c r="UT596" s="75"/>
      <c r="UU596" s="75"/>
      <c r="UV596" s="75"/>
      <c r="UW596" s="74">
        <f t="shared" si="1091"/>
        <v>0</v>
      </c>
      <c r="UX596" s="41"/>
      <c r="UY596" s="40"/>
      <c r="UZ596" s="38"/>
      <c r="VA596" s="78"/>
      <c r="VC596" s="77"/>
      <c r="VD596" s="76"/>
      <c r="VE596" s="76"/>
      <c r="VF596" s="76"/>
      <c r="VG596" s="76"/>
      <c r="VH596" s="76"/>
      <c r="VI596" s="76"/>
      <c r="VJ596" s="76"/>
      <c r="VK596" s="76"/>
      <c r="VL596" s="76"/>
      <c r="VM596" s="76"/>
      <c r="VN596" s="76"/>
      <c r="VO596" s="76"/>
      <c r="VP596" s="76"/>
      <c r="VQ596" s="75"/>
      <c r="VR596" s="75"/>
      <c r="VS596" s="75"/>
      <c r="VT596" s="75"/>
      <c r="VU596" s="75"/>
      <c r="VV596" s="74">
        <f t="shared" si="1092"/>
        <v>0</v>
      </c>
    </row>
    <row r="597" spans="3:594" outlineLevel="1">
      <c r="C597" s="89">
        <f>IF(ISERROR(I597+1)=TRUE,I597,IF(I597="","",MAX(C$15:C596)+1))</f>
        <v>421</v>
      </c>
      <c r="D597" s="88">
        <f t="shared" si="1094"/>
        <v>1</v>
      </c>
      <c r="G597" s="40"/>
      <c r="H597" s="38"/>
      <c r="I597" s="95">
        <f t="shared" si="1093"/>
        <v>432</v>
      </c>
      <c r="J597" s="94" t="s">
        <v>280</v>
      </c>
      <c r="K597" s="93"/>
      <c r="L597" s="93"/>
      <c r="M597" s="93"/>
      <c r="N597" s="93"/>
      <c r="O597" s="92"/>
      <c r="P597" s="91" t="s">
        <v>142</v>
      </c>
      <c r="Q597" s="297"/>
      <c r="R597" s="90" t="s">
        <v>141</v>
      </c>
      <c r="S597" s="298"/>
      <c r="T597" s="38"/>
      <c r="U597" s="40"/>
      <c r="V597" s="38"/>
      <c r="W597" s="78"/>
      <c r="Y597" s="77"/>
      <c r="Z597" s="76"/>
      <c r="AA597" s="79"/>
      <c r="AB597" s="76"/>
      <c r="AC597" s="79"/>
      <c r="AD597" s="76"/>
      <c r="AE597" s="76"/>
      <c r="AF597" s="76"/>
      <c r="AG597" s="76"/>
      <c r="AH597" s="76"/>
      <c r="AI597" s="76"/>
      <c r="AJ597" s="76"/>
      <c r="AK597" s="75"/>
      <c r="AL597" s="75"/>
      <c r="AM597" s="75"/>
      <c r="AN597" s="75"/>
      <c r="AO597" s="75"/>
      <c r="AP597" s="75"/>
      <c r="AQ597" s="75">
        <v>1</v>
      </c>
      <c r="AR597" s="74">
        <f t="shared" si="1070"/>
        <v>0</v>
      </c>
      <c r="AS597" s="38"/>
      <c r="AT597" s="40"/>
      <c r="AU597" s="38"/>
      <c r="AV597" s="78"/>
      <c r="AX597" s="77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5"/>
      <c r="BK597" s="75"/>
      <c r="BL597" s="75"/>
      <c r="BM597" s="75"/>
      <c r="BN597" s="75"/>
      <c r="BO597" s="75"/>
      <c r="BP597" s="75">
        <v>1</v>
      </c>
      <c r="BQ597" s="74">
        <f t="shared" si="1071"/>
        <v>0</v>
      </c>
      <c r="BR597" s="38"/>
      <c r="BS597" s="40"/>
      <c r="BT597" s="38"/>
      <c r="BU597" s="78"/>
      <c r="BW597" s="77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5"/>
      <c r="CJ597" s="75"/>
      <c r="CK597" s="75"/>
      <c r="CL597" s="75"/>
      <c r="CM597" s="75"/>
      <c r="CN597" s="75"/>
      <c r="CO597" s="75">
        <v>1</v>
      </c>
      <c r="CP597" s="74">
        <f t="shared" si="1072"/>
        <v>0</v>
      </c>
      <c r="CQ597" s="38"/>
      <c r="CR597" s="40"/>
      <c r="CS597" s="38"/>
      <c r="CT597" s="78"/>
      <c r="CV597" s="77"/>
      <c r="CW597" s="76"/>
      <c r="CX597" s="76"/>
      <c r="CY597" s="76"/>
      <c r="CZ597" s="76"/>
      <c r="DA597" s="76"/>
      <c r="DB597" s="76"/>
      <c r="DC597" s="76"/>
      <c r="DD597" s="76"/>
      <c r="DE597" s="76"/>
      <c r="DF597" s="76"/>
      <c r="DG597" s="76"/>
      <c r="DH597" s="75"/>
      <c r="DI597" s="75"/>
      <c r="DJ597" s="75"/>
      <c r="DK597" s="75"/>
      <c r="DL597" s="75"/>
      <c r="DM597" s="75"/>
      <c r="DN597" s="75">
        <v>1</v>
      </c>
      <c r="DO597" s="74">
        <f t="shared" si="1073"/>
        <v>0</v>
      </c>
      <c r="DP597" s="38"/>
      <c r="DQ597" s="40"/>
      <c r="DS597" s="78"/>
      <c r="DU597" s="77"/>
      <c r="DV597" s="76"/>
      <c r="DW597" s="76"/>
      <c r="DX597" s="76"/>
      <c r="DY597" s="76"/>
      <c r="DZ597" s="76"/>
      <c r="EA597" s="76"/>
      <c r="EB597" s="76"/>
      <c r="EC597" s="76"/>
      <c r="ED597" s="76"/>
      <c r="EE597" s="76"/>
      <c r="EF597" s="76"/>
      <c r="EG597" s="75"/>
      <c r="EH597" s="75"/>
      <c r="EI597" s="75"/>
      <c r="EJ597" s="75"/>
      <c r="EK597" s="75"/>
      <c r="EL597" s="75"/>
      <c r="EM597" s="75">
        <v>1</v>
      </c>
      <c r="EN597" s="74">
        <f t="shared" si="1074"/>
        <v>0</v>
      </c>
      <c r="EO597" s="38"/>
      <c r="EP597" s="40"/>
      <c r="ER597" s="78"/>
      <c r="ET597" s="77"/>
      <c r="EU597" s="76"/>
      <c r="EV597" s="76"/>
      <c r="EW597" s="76"/>
      <c r="EX597" s="76"/>
      <c r="EY597" s="76"/>
      <c r="EZ597" s="76"/>
      <c r="FA597" s="76"/>
      <c r="FB597" s="76"/>
      <c r="FC597" s="76"/>
      <c r="FD597" s="76"/>
      <c r="FE597" s="76"/>
      <c r="FF597" s="76"/>
      <c r="FG597" s="76"/>
      <c r="FH597" s="75"/>
      <c r="FI597" s="75"/>
      <c r="FJ597" s="75"/>
      <c r="FK597" s="75"/>
      <c r="FL597" s="75">
        <v>1</v>
      </c>
      <c r="FM597" s="74">
        <f t="shared" si="1075"/>
        <v>0</v>
      </c>
      <c r="FN597" s="38"/>
      <c r="FO597" s="40"/>
      <c r="FQ597" s="78"/>
      <c r="FS597" s="77"/>
      <c r="FT597" s="76"/>
      <c r="FU597" s="76"/>
      <c r="FV597" s="76"/>
      <c r="FW597" s="76"/>
      <c r="FX597" s="76"/>
      <c r="FY597" s="76"/>
      <c r="FZ597" s="76"/>
      <c r="GA597" s="76"/>
      <c r="GB597" s="76"/>
      <c r="GC597" s="76"/>
      <c r="GD597" s="76"/>
      <c r="GE597" s="76"/>
      <c r="GF597" s="76"/>
      <c r="GG597" s="75"/>
      <c r="GH597" s="75"/>
      <c r="GI597" s="75"/>
      <c r="GJ597" s="75"/>
      <c r="GK597" s="75">
        <v>1</v>
      </c>
      <c r="GL597" s="74">
        <f t="shared" si="1076"/>
        <v>0</v>
      </c>
      <c r="GM597" s="38"/>
      <c r="GN597" s="40"/>
      <c r="GP597" s="78"/>
      <c r="GR597" s="77"/>
      <c r="GS597" s="76"/>
      <c r="GT597" s="76"/>
      <c r="GU597" s="76"/>
      <c r="GV597" s="76"/>
      <c r="GW597" s="76"/>
      <c r="GX597" s="76"/>
      <c r="GY597" s="76"/>
      <c r="GZ597" s="76"/>
      <c r="HA597" s="76"/>
      <c r="HB597" s="76"/>
      <c r="HC597" s="76"/>
      <c r="HD597" s="76"/>
      <c r="HE597" s="76"/>
      <c r="HF597" s="75"/>
      <c r="HG597" s="75"/>
      <c r="HH597" s="75"/>
      <c r="HI597" s="75"/>
      <c r="HJ597" s="75">
        <v>1</v>
      </c>
      <c r="HK597" s="74">
        <f t="shared" si="1077"/>
        <v>0</v>
      </c>
      <c r="HL597" s="38"/>
      <c r="HM597" s="40"/>
      <c r="HO597" s="78"/>
      <c r="HQ597" s="77"/>
      <c r="HR597" s="76"/>
      <c r="HS597" s="76"/>
      <c r="HT597" s="76"/>
      <c r="HU597" s="76"/>
      <c r="HV597" s="76"/>
      <c r="HW597" s="76"/>
      <c r="HX597" s="76"/>
      <c r="HY597" s="76"/>
      <c r="HZ597" s="76"/>
      <c r="IA597" s="76"/>
      <c r="IB597" s="76"/>
      <c r="IC597" s="76"/>
      <c r="ID597" s="76"/>
      <c r="IE597" s="75"/>
      <c r="IF597" s="75"/>
      <c r="IG597" s="75"/>
      <c r="IH597" s="75"/>
      <c r="II597" s="75">
        <v>1</v>
      </c>
      <c r="IJ597" s="74">
        <f t="shared" si="1078"/>
        <v>0</v>
      </c>
      <c r="IK597" s="38"/>
      <c r="IL597" s="40"/>
      <c r="IN597" s="78"/>
      <c r="IP597" s="77"/>
      <c r="IQ597" s="76"/>
      <c r="IR597" s="76"/>
      <c r="IS597" s="76"/>
      <c r="IT597" s="76"/>
      <c r="IU597" s="76"/>
      <c r="IV597" s="76"/>
      <c r="IW597" s="76"/>
      <c r="IX597" s="75"/>
      <c r="IY597" s="75"/>
      <c r="IZ597" s="75"/>
      <c r="JA597" s="75"/>
      <c r="JB597" s="75"/>
      <c r="JC597" s="75"/>
      <c r="JD597" s="75"/>
      <c r="JE597" s="75"/>
      <c r="JF597" s="75"/>
      <c r="JG597" s="75"/>
      <c r="JH597" s="75">
        <v>1</v>
      </c>
      <c r="JI597" s="74">
        <f t="shared" si="1079"/>
        <v>0</v>
      </c>
      <c r="JJ597" s="38"/>
      <c r="JK597" s="40"/>
      <c r="JM597" s="78"/>
      <c r="JO597" s="77"/>
      <c r="JP597" s="76"/>
      <c r="JQ597" s="76"/>
      <c r="JR597" s="76"/>
      <c r="JS597" s="76"/>
      <c r="JT597" s="76"/>
      <c r="JU597" s="76"/>
      <c r="JV597" s="76"/>
      <c r="JW597" s="75"/>
      <c r="JX597" s="75"/>
      <c r="JY597" s="75"/>
      <c r="JZ597" s="75"/>
      <c r="KA597" s="75"/>
      <c r="KB597" s="75"/>
      <c r="KC597" s="75"/>
      <c r="KD597" s="75"/>
      <c r="KE597" s="75"/>
      <c r="KF597" s="75"/>
      <c r="KG597" s="75">
        <v>1</v>
      </c>
      <c r="KH597" s="74">
        <f t="shared" si="1080"/>
        <v>0</v>
      </c>
      <c r="KI597" s="38"/>
      <c r="KJ597" s="40"/>
      <c r="KL597" s="78"/>
      <c r="KN597" s="77"/>
      <c r="KO597" s="76"/>
      <c r="KP597" s="76"/>
      <c r="KQ597" s="76"/>
      <c r="KR597" s="76"/>
      <c r="KS597" s="76"/>
      <c r="KT597" s="76"/>
      <c r="KU597" s="76"/>
      <c r="KV597" s="75"/>
      <c r="KW597" s="75"/>
      <c r="KX597" s="75"/>
      <c r="KY597" s="75"/>
      <c r="KZ597" s="75"/>
      <c r="LA597" s="75"/>
      <c r="LB597" s="75"/>
      <c r="LC597" s="75"/>
      <c r="LD597" s="75"/>
      <c r="LE597" s="75"/>
      <c r="LF597" s="75">
        <v>1</v>
      </c>
      <c r="LG597" s="74">
        <f t="shared" si="1081"/>
        <v>0</v>
      </c>
      <c r="LH597" s="38"/>
      <c r="LI597" s="40"/>
      <c r="LK597" s="78"/>
      <c r="LM597" s="77"/>
      <c r="LN597" s="76"/>
      <c r="LO597" s="76"/>
      <c r="LP597" s="76"/>
      <c r="LQ597" s="76"/>
      <c r="LR597" s="76"/>
      <c r="LS597" s="76"/>
      <c r="LT597" s="76"/>
      <c r="LU597" s="75"/>
      <c r="LV597" s="75"/>
      <c r="LW597" s="75"/>
      <c r="LX597" s="75"/>
      <c r="LY597" s="75"/>
      <c r="LZ597" s="75"/>
      <c r="MA597" s="75"/>
      <c r="MB597" s="75"/>
      <c r="MC597" s="75"/>
      <c r="MD597" s="75"/>
      <c r="ME597" s="75">
        <v>1</v>
      </c>
      <c r="MF597" s="74">
        <f t="shared" si="1082"/>
        <v>0</v>
      </c>
      <c r="MG597" s="38"/>
      <c r="MH597" s="40"/>
      <c r="MJ597" s="78"/>
      <c r="ML597" s="77"/>
      <c r="MM597" s="76"/>
      <c r="MN597" s="76"/>
      <c r="MO597" s="76"/>
      <c r="MP597" s="76"/>
      <c r="MQ597" s="76"/>
      <c r="MR597" s="76"/>
      <c r="MS597" s="76"/>
      <c r="MT597" s="75"/>
      <c r="MU597" s="75"/>
      <c r="MV597" s="75"/>
      <c r="MW597" s="75"/>
      <c r="MX597" s="75"/>
      <c r="MY597" s="75"/>
      <c r="MZ597" s="75"/>
      <c r="NA597" s="75"/>
      <c r="NB597" s="75"/>
      <c r="NC597" s="75"/>
      <c r="ND597" s="75">
        <v>1</v>
      </c>
      <c r="NE597" s="74">
        <f t="shared" si="1083"/>
        <v>0</v>
      </c>
      <c r="NF597" s="41"/>
      <c r="NG597" s="40"/>
      <c r="NH597" s="38"/>
      <c r="NI597" s="78"/>
      <c r="NK597" s="77"/>
      <c r="NL597" s="76"/>
      <c r="NM597" s="79"/>
      <c r="NN597" s="76"/>
      <c r="NO597" s="79"/>
      <c r="NP597" s="76"/>
      <c r="NQ597" s="76"/>
      <c r="NR597" s="76"/>
      <c r="NS597" s="76"/>
      <c r="NT597" s="76"/>
      <c r="NU597" s="76"/>
      <c r="NV597" s="76"/>
      <c r="NW597" s="75"/>
      <c r="NX597" s="75"/>
      <c r="NY597" s="75"/>
      <c r="NZ597" s="75"/>
      <c r="OA597" s="75"/>
      <c r="OB597" s="75"/>
      <c r="OC597" s="75">
        <v>1</v>
      </c>
      <c r="OD597" s="74">
        <f t="shared" si="1084"/>
        <v>0</v>
      </c>
      <c r="OE597" s="38"/>
      <c r="OF597" s="40"/>
      <c r="OG597" s="38"/>
      <c r="OH597" s="78"/>
      <c r="OJ597" s="77"/>
      <c r="OK597" s="76"/>
      <c r="OL597" s="76"/>
      <c r="OM597" s="76"/>
      <c r="ON597" s="76"/>
      <c r="OO597" s="76"/>
      <c r="OP597" s="76"/>
      <c r="OQ597" s="76"/>
      <c r="OR597" s="76"/>
      <c r="OS597" s="76"/>
      <c r="OT597" s="76"/>
      <c r="OU597" s="76"/>
      <c r="OV597" s="75"/>
      <c r="OW597" s="75"/>
      <c r="OX597" s="75"/>
      <c r="OY597" s="75"/>
      <c r="OZ597" s="75"/>
      <c r="PA597" s="75"/>
      <c r="PB597" s="75">
        <v>1</v>
      </c>
      <c r="PC597" s="74">
        <f t="shared" si="1085"/>
        <v>0</v>
      </c>
      <c r="PD597" s="38"/>
      <c r="PE597" s="40"/>
      <c r="PF597" s="38"/>
      <c r="PG597" s="78"/>
      <c r="PI597" s="77"/>
      <c r="PJ597" s="76"/>
      <c r="PK597" s="76"/>
      <c r="PL597" s="76"/>
      <c r="PM597" s="76"/>
      <c r="PN597" s="76"/>
      <c r="PO597" s="76"/>
      <c r="PP597" s="76"/>
      <c r="PQ597" s="76"/>
      <c r="PR597" s="76"/>
      <c r="PS597" s="76"/>
      <c r="PT597" s="76"/>
      <c r="PU597" s="75"/>
      <c r="PV597" s="75"/>
      <c r="PW597" s="75"/>
      <c r="PX597" s="75"/>
      <c r="PY597" s="75"/>
      <c r="PZ597" s="75"/>
      <c r="QA597" s="75">
        <v>1</v>
      </c>
      <c r="QB597" s="74">
        <f t="shared" si="1086"/>
        <v>0</v>
      </c>
      <c r="QC597" s="38"/>
      <c r="QD597" s="40"/>
      <c r="QE597" s="38"/>
      <c r="QF597" s="78"/>
      <c r="QH597" s="77"/>
      <c r="QI597" s="76"/>
      <c r="QJ597" s="76"/>
      <c r="QK597" s="76"/>
      <c r="QL597" s="76"/>
      <c r="QM597" s="76"/>
      <c r="QN597" s="76"/>
      <c r="QO597" s="76"/>
      <c r="QP597" s="76"/>
      <c r="QQ597" s="76"/>
      <c r="QR597" s="76"/>
      <c r="QS597" s="76"/>
      <c r="QT597" s="75"/>
      <c r="QU597" s="75"/>
      <c r="QV597" s="75"/>
      <c r="QW597" s="75"/>
      <c r="QX597" s="75"/>
      <c r="QY597" s="75"/>
      <c r="QZ597" s="75">
        <v>1</v>
      </c>
      <c r="RA597" s="74">
        <f t="shared" si="1087"/>
        <v>0</v>
      </c>
      <c r="RB597" s="41"/>
      <c r="RC597" s="40"/>
      <c r="RD597" s="38"/>
      <c r="RE597" s="78"/>
      <c r="RG597" s="77"/>
      <c r="RH597" s="76"/>
      <c r="RI597" s="76"/>
      <c r="RJ597" s="76"/>
      <c r="RK597" s="76"/>
      <c r="RL597" s="76"/>
      <c r="RM597" s="76"/>
      <c r="RN597" s="76"/>
      <c r="RO597" s="76"/>
      <c r="RP597" s="76"/>
      <c r="RQ597" s="76"/>
      <c r="RR597" s="76"/>
      <c r="RS597" s="75"/>
      <c r="RT597" s="75"/>
      <c r="RU597" s="75"/>
      <c r="RV597" s="75"/>
      <c r="RW597" s="75"/>
      <c r="RX597" s="75"/>
      <c r="RY597" s="75">
        <v>1</v>
      </c>
      <c r="RZ597" s="74">
        <f t="shared" si="1088"/>
        <v>0</v>
      </c>
      <c r="SA597" s="41"/>
      <c r="SB597" s="40"/>
      <c r="SC597" s="38"/>
      <c r="SD597" s="78"/>
      <c r="SF597" s="77"/>
      <c r="SG597" s="76"/>
      <c r="SH597" s="76"/>
      <c r="SI597" s="76"/>
      <c r="SJ597" s="76"/>
      <c r="SK597" s="76"/>
      <c r="SL597" s="76"/>
      <c r="SM597" s="76"/>
      <c r="SN597" s="76"/>
      <c r="SO597" s="76"/>
      <c r="SP597" s="76"/>
      <c r="SQ597" s="76"/>
      <c r="SR597" s="76"/>
      <c r="SS597" s="76"/>
      <c r="ST597" s="75"/>
      <c r="SU597" s="75"/>
      <c r="SV597" s="75"/>
      <c r="SW597" s="75"/>
      <c r="SX597" s="75">
        <v>1</v>
      </c>
      <c r="SY597" s="74">
        <f t="shared" si="1089"/>
        <v>0</v>
      </c>
      <c r="SZ597" s="41"/>
      <c r="TA597" s="40"/>
      <c r="TB597" s="38"/>
      <c r="TC597" s="78"/>
      <c r="TE597" s="77"/>
      <c r="TF597" s="76"/>
      <c r="TG597" s="76"/>
      <c r="TH597" s="76"/>
      <c r="TI597" s="76"/>
      <c r="TJ597" s="76"/>
      <c r="TK597" s="76"/>
      <c r="TL597" s="76"/>
      <c r="TM597" s="76"/>
      <c r="TN597" s="76"/>
      <c r="TO597" s="76"/>
      <c r="TP597" s="76"/>
      <c r="TQ597" s="76"/>
      <c r="TR597" s="76"/>
      <c r="TS597" s="75"/>
      <c r="TT597" s="75"/>
      <c r="TU597" s="75"/>
      <c r="TV597" s="75"/>
      <c r="TW597" s="75">
        <v>1</v>
      </c>
      <c r="TX597" s="74">
        <f t="shared" si="1090"/>
        <v>0</v>
      </c>
      <c r="TY597" s="41"/>
      <c r="TZ597" s="40"/>
      <c r="UA597" s="38"/>
      <c r="UB597" s="78"/>
      <c r="UD597" s="77"/>
      <c r="UE597" s="76"/>
      <c r="UF597" s="76"/>
      <c r="UG597" s="76"/>
      <c r="UH597" s="76"/>
      <c r="UI597" s="76"/>
      <c r="UJ597" s="76"/>
      <c r="UK597" s="76"/>
      <c r="UL597" s="76"/>
      <c r="UM597" s="76"/>
      <c r="UN597" s="76"/>
      <c r="UO597" s="76"/>
      <c r="UP597" s="76"/>
      <c r="UQ597" s="76"/>
      <c r="UR597" s="75"/>
      <c r="US597" s="75"/>
      <c r="UT597" s="75"/>
      <c r="UU597" s="75"/>
      <c r="UV597" s="75">
        <v>1</v>
      </c>
      <c r="UW597" s="74">
        <f t="shared" si="1091"/>
        <v>0</v>
      </c>
      <c r="UX597" s="41"/>
      <c r="UY597" s="40"/>
      <c r="UZ597" s="38"/>
      <c r="VA597" s="78"/>
      <c r="VC597" s="77"/>
      <c r="VD597" s="76"/>
      <c r="VE597" s="76"/>
      <c r="VF597" s="76"/>
      <c r="VG597" s="76"/>
      <c r="VH597" s="76"/>
      <c r="VI597" s="76"/>
      <c r="VJ597" s="76"/>
      <c r="VK597" s="76"/>
      <c r="VL597" s="76"/>
      <c r="VM597" s="76"/>
      <c r="VN597" s="76"/>
      <c r="VO597" s="76"/>
      <c r="VP597" s="76"/>
      <c r="VQ597" s="75"/>
      <c r="VR597" s="75"/>
      <c r="VS597" s="75"/>
      <c r="VT597" s="75"/>
      <c r="VU597" s="75">
        <v>1</v>
      </c>
      <c r="VV597" s="74">
        <f t="shared" si="1092"/>
        <v>0</v>
      </c>
    </row>
    <row r="598" spans="3:594" outlineLevel="1">
      <c r="C598" s="89">
        <f>IF(ISERROR(I598+1)=TRUE,I598,IF(I598="","",MAX(C$15:C597)+1))</f>
        <v>422</v>
      </c>
      <c r="D598" s="88">
        <f t="shared" si="1094"/>
        <v>1</v>
      </c>
      <c r="G598" s="40"/>
      <c r="H598" s="38"/>
      <c r="I598" s="95">
        <f t="shared" si="1093"/>
        <v>433</v>
      </c>
      <c r="J598" s="94" t="s">
        <v>279</v>
      </c>
      <c r="K598" s="93"/>
      <c r="L598" s="93"/>
      <c r="M598" s="93"/>
      <c r="N598" s="93"/>
      <c r="O598" s="92"/>
      <c r="P598" s="91" t="s">
        <v>142</v>
      </c>
      <c r="Q598" s="297"/>
      <c r="R598" s="90" t="s">
        <v>141</v>
      </c>
      <c r="S598" s="298"/>
      <c r="T598" s="38"/>
      <c r="U598" s="40"/>
      <c r="V598" s="38"/>
      <c r="W598" s="78"/>
      <c r="Y598" s="77"/>
      <c r="Z598" s="76"/>
      <c r="AA598" s="79"/>
      <c r="AB598" s="76"/>
      <c r="AC598" s="79"/>
      <c r="AD598" s="76"/>
      <c r="AE598" s="76"/>
      <c r="AF598" s="76"/>
      <c r="AG598" s="76"/>
      <c r="AH598" s="76"/>
      <c r="AI598" s="76"/>
      <c r="AJ598" s="76"/>
      <c r="AK598" s="75"/>
      <c r="AL598" s="75"/>
      <c r="AM598" s="75"/>
      <c r="AN598" s="75"/>
      <c r="AO598" s="75"/>
      <c r="AP598" s="75"/>
      <c r="AQ598" s="75">
        <v>1</v>
      </c>
      <c r="AR598" s="74">
        <f t="shared" si="1070"/>
        <v>0</v>
      </c>
      <c r="AS598" s="38"/>
      <c r="AT598" s="40"/>
      <c r="AU598" s="38"/>
      <c r="AV598" s="78"/>
      <c r="AX598" s="77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5"/>
      <c r="BK598" s="75"/>
      <c r="BL598" s="75"/>
      <c r="BM598" s="75"/>
      <c r="BN598" s="75"/>
      <c r="BO598" s="75"/>
      <c r="BP598" s="75">
        <v>1</v>
      </c>
      <c r="BQ598" s="74">
        <f t="shared" si="1071"/>
        <v>0</v>
      </c>
      <c r="BR598" s="38"/>
      <c r="BS598" s="40"/>
      <c r="BT598" s="38"/>
      <c r="BU598" s="78"/>
      <c r="BW598" s="77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5"/>
      <c r="CJ598" s="75"/>
      <c r="CK598" s="75"/>
      <c r="CL598" s="75"/>
      <c r="CM598" s="75"/>
      <c r="CN598" s="75"/>
      <c r="CO598" s="75">
        <v>1</v>
      </c>
      <c r="CP598" s="74">
        <f t="shared" si="1072"/>
        <v>0</v>
      </c>
      <c r="CQ598" s="38"/>
      <c r="CR598" s="40"/>
      <c r="CS598" s="38"/>
      <c r="CT598" s="78"/>
      <c r="CV598" s="77"/>
      <c r="CW598" s="76"/>
      <c r="CX598" s="76"/>
      <c r="CY598" s="76"/>
      <c r="CZ598" s="76"/>
      <c r="DA598" s="76"/>
      <c r="DB598" s="76"/>
      <c r="DC598" s="76"/>
      <c r="DD598" s="76"/>
      <c r="DE598" s="76"/>
      <c r="DF598" s="76"/>
      <c r="DG598" s="76"/>
      <c r="DH598" s="75"/>
      <c r="DI598" s="75"/>
      <c r="DJ598" s="75"/>
      <c r="DK598" s="75"/>
      <c r="DL598" s="75"/>
      <c r="DM598" s="75"/>
      <c r="DN598" s="75">
        <v>1</v>
      </c>
      <c r="DO598" s="74">
        <f t="shared" si="1073"/>
        <v>0</v>
      </c>
      <c r="DP598" s="38"/>
      <c r="DQ598" s="40"/>
      <c r="DS598" s="78"/>
      <c r="DU598" s="77"/>
      <c r="DV598" s="76"/>
      <c r="DW598" s="76"/>
      <c r="DX598" s="76"/>
      <c r="DY598" s="76"/>
      <c r="DZ598" s="76"/>
      <c r="EA598" s="76"/>
      <c r="EB598" s="76"/>
      <c r="EC598" s="76"/>
      <c r="ED598" s="76"/>
      <c r="EE598" s="76"/>
      <c r="EF598" s="75"/>
      <c r="EG598" s="75"/>
      <c r="EH598" s="75"/>
      <c r="EI598" s="75"/>
      <c r="EJ598" s="75"/>
      <c r="EK598" s="75"/>
      <c r="EL598" s="75"/>
      <c r="EM598" s="75">
        <v>1</v>
      </c>
      <c r="EN598" s="74">
        <f t="shared" si="1074"/>
        <v>0</v>
      </c>
      <c r="EO598" s="38"/>
      <c r="EP598" s="40"/>
      <c r="ER598" s="78"/>
      <c r="ET598" s="77"/>
      <c r="EU598" s="76"/>
      <c r="EV598" s="76"/>
      <c r="EW598" s="76"/>
      <c r="EX598" s="76"/>
      <c r="EY598" s="76"/>
      <c r="EZ598" s="76"/>
      <c r="FA598" s="76"/>
      <c r="FB598" s="76"/>
      <c r="FC598" s="76"/>
      <c r="FD598" s="76"/>
      <c r="FE598" s="76"/>
      <c r="FF598" s="76"/>
      <c r="FG598" s="76"/>
      <c r="FH598" s="75"/>
      <c r="FI598" s="75"/>
      <c r="FJ598" s="75"/>
      <c r="FK598" s="75"/>
      <c r="FL598" s="75">
        <v>1</v>
      </c>
      <c r="FM598" s="74">
        <f t="shared" si="1075"/>
        <v>0</v>
      </c>
      <c r="FN598" s="38"/>
      <c r="FO598" s="40"/>
      <c r="FQ598" s="78"/>
      <c r="FS598" s="77"/>
      <c r="FT598" s="76"/>
      <c r="FU598" s="76"/>
      <c r="FV598" s="76"/>
      <c r="FW598" s="76"/>
      <c r="FX598" s="76"/>
      <c r="FY598" s="76"/>
      <c r="FZ598" s="76"/>
      <c r="GA598" s="76"/>
      <c r="GB598" s="76"/>
      <c r="GC598" s="76"/>
      <c r="GD598" s="76"/>
      <c r="GE598" s="76"/>
      <c r="GF598" s="76"/>
      <c r="GG598" s="75"/>
      <c r="GH598" s="75"/>
      <c r="GI598" s="75"/>
      <c r="GJ598" s="75"/>
      <c r="GK598" s="75">
        <v>1</v>
      </c>
      <c r="GL598" s="74">
        <f t="shared" si="1076"/>
        <v>0</v>
      </c>
      <c r="GM598" s="38"/>
      <c r="GN598" s="40"/>
      <c r="GP598" s="78"/>
      <c r="GR598" s="77"/>
      <c r="GS598" s="76"/>
      <c r="GT598" s="76"/>
      <c r="GU598" s="76"/>
      <c r="GV598" s="76"/>
      <c r="GW598" s="76"/>
      <c r="GX598" s="76"/>
      <c r="GY598" s="76"/>
      <c r="GZ598" s="76"/>
      <c r="HA598" s="76"/>
      <c r="HB598" s="76"/>
      <c r="HC598" s="76"/>
      <c r="HD598" s="76"/>
      <c r="HE598" s="76"/>
      <c r="HF598" s="75"/>
      <c r="HG598" s="75"/>
      <c r="HH598" s="75"/>
      <c r="HI598" s="75"/>
      <c r="HJ598" s="75">
        <v>1</v>
      </c>
      <c r="HK598" s="74">
        <f t="shared" si="1077"/>
        <v>0</v>
      </c>
      <c r="HL598" s="38"/>
      <c r="HM598" s="40"/>
      <c r="HO598" s="78"/>
      <c r="HQ598" s="77"/>
      <c r="HR598" s="76"/>
      <c r="HS598" s="76"/>
      <c r="HT598" s="76"/>
      <c r="HU598" s="76"/>
      <c r="HV598" s="76"/>
      <c r="HW598" s="76"/>
      <c r="HX598" s="76"/>
      <c r="HY598" s="76"/>
      <c r="HZ598" s="76"/>
      <c r="IA598" s="76"/>
      <c r="IB598" s="76"/>
      <c r="IC598" s="76"/>
      <c r="ID598" s="76"/>
      <c r="IE598" s="75"/>
      <c r="IF598" s="75"/>
      <c r="IG598" s="75"/>
      <c r="IH598" s="75"/>
      <c r="II598" s="75">
        <v>1</v>
      </c>
      <c r="IJ598" s="74">
        <f t="shared" si="1078"/>
        <v>0</v>
      </c>
      <c r="IK598" s="38"/>
      <c r="IL598" s="40"/>
      <c r="IN598" s="78"/>
      <c r="IP598" s="77"/>
      <c r="IQ598" s="76"/>
      <c r="IR598" s="76"/>
      <c r="IS598" s="76"/>
      <c r="IT598" s="76"/>
      <c r="IU598" s="76"/>
      <c r="IV598" s="76"/>
      <c r="IW598" s="76"/>
      <c r="IX598" s="75"/>
      <c r="IY598" s="75"/>
      <c r="IZ598" s="75"/>
      <c r="JA598" s="75"/>
      <c r="JB598" s="75"/>
      <c r="JC598" s="75"/>
      <c r="JD598" s="75"/>
      <c r="JE598" s="75"/>
      <c r="JF598" s="75"/>
      <c r="JG598" s="75"/>
      <c r="JH598" s="75">
        <v>1</v>
      </c>
      <c r="JI598" s="74">
        <f t="shared" si="1079"/>
        <v>0</v>
      </c>
      <c r="JJ598" s="38"/>
      <c r="JK598" s="40"/>
      <c r="JM598" s="78"/>
      <c r="JO598" s="77"/>
      <c r="JP598" s="76"/>
      <c r="JQ598" s="76"/>
      <c r="JR598" s="76"/>
      <c r="JS598" s="76"/>
      <c r="JT598" s="76"/>
      <c r="JU598" s="76"/>
      <c r="JV598" s="76"/>
      <c r="JW598" s="75"/>
      <c r="JX598" s="75"/>
      <c r="JY598" s="75"/>
      <c r="JZ598" s="75"/>
      <c r="KA598" s="75"/>
      <c r="KB598" s="75"/>
      <c r="KC598" s="75"/>
      <c r="KD598" s="75"/>
      <c r="KE598" s="75"/>
      <c r="KF598" s="75"/>
      <c r="KG598" s="75">
        <v>1</v>
      </c>
      <c r="KH598" s="74">
        <f t="shared" si="1080"/>
        <v>0</v>
      </c>
      <c r="KI598" s="38"/>
      <c r="KJ598" s="40"/>
      <c r="KL598" s="78"/>
      <c r="KN598" s="77"/>
      <c r="KO598" s="76"/>
      <c r="KP598" s="76"/>
      <c r="KQ598" s="76"/>
      <c r="KR598" s="76"/>
      <c r="KS598" s="76"/>
      <c r="KT598" s="76"/>
      <c r="KU598" s="76"/>
      <c r="KV598" s="75"/>
      <c r="KW598" s="75"/>
      <c r="KX598" s="75"/>
      <c r="KY598" s="75"/>
      <c r="KZ598" s="75"/>
      <c r="LA598" s="75"/>
      <c r="LB598" s="75"/>
      <c r="LC598" s="75"/>
      <c r="LD598" s="75"/>
      <c r="LE598" s="75"/>
      <c r="LF598" s="75">
        <v>1</v>
      </c>
      <c r="LG598" s="74">
        <f t="shared" si="1081"/>
        <v>0</v>
      </c>
      <c r="LH598" s="38"/>
      <c r="LI598" s="40"/>
      <c r="LK598" s="78"/>
      <c r="LM598" s="77"/>
      <c r="LN598" s="76"/>
      <c r="LO598" s="76"/>
      <c r="LP598" s="76"/>
      <c r="LQ598" s="76"/>
      <c r="LR598" s="76"/>
      <c r="LS598" s="76"/>
      <c r="LT598" s="76"/>
      <c r="LU598" s="75"/>
      <c r="LV598" s="75"/>
      <c r="LW598" s="75"/>
      <c r="LX598" s="75"/>
      <c r="LY598" s="75"/>
      <c r="LZ598" s="75"/>
      <c r="MA598" s="75"/>
      <c r="MB598" s="75"/>
      <c r="MC598" s="75"/>
      <c r="MD598" s="75"/>
      <c r="ME598" s="75">
        <v>1</v>
      </c>
      <c r="MF598" s="74">
        <f t="shared" si="1082"/>
        <v>0</v>
      </c>
      <c r="MG598" s="38"/>
      <c r="MH598" s="40"/>
      <c r="MJ598" s="78"/>
      <c r="ML598" s="77"/>
      <c r="MM598" s="76"/>
      <c r="MN598" s="76"/>
      <c r="MO598" s="76"/>
      <c r="MP598" s="76"/>
      <c r="MQ598" s="76"/>
      <c r="MR598" s="76"/>
      <c r="MS598" s="76"/>
      <c r="MT598" s="75"/>
      <c r="MU598" s="75"/>
      <c r="MV598" s="75"/>
      <c r="MW598" s="75"/>
      <c r="MX598" s="75"/>
      <c r="MY598" s="75"/>
      <c r="MZ598" s="75"/>
      <c r="NA598" s="75"/>
      <c r="NB598" s="75"/>
      <c r="NC598" s="75"/>
      <c r="ND598" s="75">
        <v>1</v>
      </c>
      <c r="NE598" s="74">
        <f t="shared" si="1083"/>
        <v>0</v>
      </c>
      <c r="NF598" s="41"/>
      <c r="NG598" s="40"/>
      <c r="NH598" s="38"/>
      <c r="NI598" s="78"/>
      <c r="NK598" s="77"/>
      <c r="NL598" s="76"/>
      <c r="NM598" s="79"/>
      <c r="NN598" s="76"/>
      <c r="NO598" s="79"/>
      <c r="NP598" s="76"/>
      <c r="NQ598" s="76"/>
      <c r="NR598" s="76"/>
      <c r="NS598" s="76"/>
      <c r="NT598" s="76"/>
      <c r="NU598" s="76"/>
      <c r="NV598" s="76"/>
      <c r="NW598" s="75"/>
      <c r="NX598" s="75"/>
      <c r="NY598" s="75"/>
      <c r="NZ598" s="75"/>
      <c r="OA598" s="75"/>
      <c r="OB598" s="75"/>
      <c r="OC598" s="75">
        <v>1</v>
      </c>
      <c r="OD598" s="74">
        <f t="shared" si="1084"/>
        <v>0</v>
      </c>
      <c r="OE598" s="38"/>
      <c r="OF598" s="40"/>
      <c r="OG598" s="38"/>
      <c r="OH598" s="78"/>
      <c r="OJ598" s="77"/>
      <c r="OK598" s="76"/>
      <c r="OL598" s="76"/>
      <c r="OM598" s="76"/>
      <c r="ON598" s="76"/>
      <c r="OO598" s="76"/>
      <c r="OP598" s="76"/>
      <c r="OQ598" s="76"/>
      <c r="OR598" s="76"/>
      <c r="OS598" s="76"/>
      <c r="OT598" s="76"/>
      <c r="OU598" s="76"/>
      <c r="OV598" s="75"/>
      <c r="OW598" s="75"/>
      <c r="OX598" s="75"/>
      <c r="OY598" s="75"/>
      <c r="OZ598" s="75"/>
      <c r="PA598" s="75"/>
      <c r="PB598" s="75">
        <v>1</v>
      </c>
      <c r="PC598" s="74">
        <f t="shared" si="1085"/>
        <v>0</v>
      </c>
      <c r="PD598" s="38"/>
      <c r="PE598" s="40"/>
      <c r="PF598" s="38"/>
      <c r="PG598" s="78"/>
      <c r="PI598" s="77"/>
      <c r="PJ598" s="76"/>
      <c r="PK598" s="76"/>
      <c r="PL598" s="76"/>
      <c r="PM598" s="76"/>
      <c r="PN598" s="76"/>
      <c r="PO598" s="76"/>
      <c r="PP598" s="76"/>
      <c r="PQ598" s="76"/>
      <c r="PR598" s="76"/>
      <c r="PS598" s="76"/>
      <c r="PT598" s="76"/>
      <c r="PU598" s="75"/>
      <c r="PV598" s="75"/>
      <c r="PW598" s="75"/>
      <c r="PX598" s="75"/>
      <c r="PY598" s="75"/>
      <c r="PZ598" s="75"/>
      <c r="QA598" s="75">
        <v>1</v>
      </c>
      <c r="QB598" s="74">
        <f t="shared" si="1086"/>
        <v>0</v>
      </c>
      <c r="QC598" s="38"/>
      <c r="QD598" s="40"/>
      <c r="QE598" s="38"/>
      <c r="QF598" s="78"/>
      <c r="QH598" s="77"/>
      <c r="QI598" s="76"/>
      <c r="QJ598" s="76"/>
      <c r="QK598" s="76"/>
      <c r="QL598" s="76"/>
      <c r="QM598" s="76"/>
      <c r="QN598" s="76"/>
      <c r="QO598" s="76"/>
      <c r="QP598" s="76"/>
      <c r="QQ598" s="76"/>
      <c r="QR598" s="76"/>
      <c r="QS598" s="76"/>
      <c r="QT598" s="75"/>
      <c r="QU598" s="75"/>
      <c r="QV598" s="75"/>
      <c r="QW598" s="75"/>
      <c r="QX598" s="75"/>
      <c r="QY598" s="75"/>
      <c r="QZ598" s="75">
        <v>1</v>
      </c>
      <c r="RA598" s="74">
        <f t="shared" si="1087"/>
        <v>0</v>
      </c>
      <c r="RB598" s="41"/>
      <c r="RC598" s="40"/>
      <c r="RD598" s="38"/>
      <c r="RE598" s="78"/>
      <c r="RG598" s="77"/>
      <c r="RH598" s="76"/>
      <c r="RI598" s="76"/>
      <c r="RJ598" s="76"/>
      <c r="RK598" s="76"/>
      <c r="RL598" s="76"/>
      <c r="RM598" s="76"/>
      <c r="RN598" s="76"/>
      <c r="RO598" s="76"/>
      <c r="RP598" s="76"/>
      <c r="RQ598" s="76"/>
      <c r="RR598" s="75"/>
      <c r="RS598" s="75"/>
      <c r="RT598" s="75"/>
      <c r="RU598" s="75"/>
      <c r="RV598" s="75"/>
      <c r="RW598" s="75"/>
      <c r="RX598" s="75"/>
      <c r="RY598" s="75">
        <v>1</v>
      </c>
      <c r="RZ598" s="74">
        <f t="shared" si="1088"/>
        <v>0</v>
      </c>
      <c r="SA598" s="41"/>
      <c r="SB598" s="40"/>
      <c r="SC598" s="38"/>
      <c r="SD598" s="78"/>
      <c r="SF598" s="77"/>
      <c r="SG598" s="76"/>
      <c r="SH598" s="76"/>
      <c r="SI598" s="76"/>
      <c r="SJ598" s="76"/>
      <c r="SK598" s="76"/>
      <c r="SL598" s="76"/>
      <c r="SM598" s="76"/>
      <c r="SN598" s="76"/>
      <c r="SO598" s="76"/>
      <c r="SP598" s="76"/>
      <c r="SQ598" s="76"/>
      <c r="SR598" s="76"/>
      <c r="SS598" s="76"/>
      <c r="ST598" s="75"/>
      <c r="SU598" s="75"/>
      <c r="SV598" s="75"/>
      <c r="SW598" s="75"/>
      <c r="SX598" s="75">
        <v>1</v>
      </c>
      <c r="SY598" s="74">
        <f t="shared" si="1089"/>
        <v>0</v>
      </c>
      <c r="SZ598" s="41"/>
      <c r="TA598" s="40"/>
      <c r="TB598" s="38"/>
      <c r="TC598" s="78"/>
      <c r="TE598" s="77"/>
      <c r="TF598" s="76"/>
      <c r="TG598" s="76"/>
      <c r="TH598" s="76"/>
      <c r="TI598" s="76"/>
      <c r="TJ598" s="76"/>
      <c r="TK598" s="76"/>
      <c r="TL598" s="76"/>
      <c r="TM598" s="76"/>
      <c r="TN598" s="76"/>
      <c r="TO598" s="76"/>
      <c r="TP598" s="76"/>
      <c r="TQ598" s="76"/>
      <c r="TR598" s="76"/>
      <c r="TS598" s="75"/>
      <c r="TT598" s="75"/>
      <c r="TU598" s="75"/>
      <c r="TV598" s="75"/>
      <c r="TW598" s="75">
        <v>1</v>
      </c>
      <c r="TX598" s="74">
        <f t="shared" si="1090"/>
        <v>0</v>
      </c>
      <c r="TY598" s="41"/>
      <c r="TZ598" s="40"/>
      <c r="UA598" s="38"/>
      <c r="UB598" s="78"/>
      <c r="UD598" s="77"/>
      <c r="UE598" s="76"/>
      <c r="UF598" s="76"/>
      <c r="UG598" s="76"/>
      <c r="UH598" s="76"/>
      <c r="UI598" s="76"/>
      <c r="UJ598" s="76"/>
      <c r="UK598" s="76"/>
      <c r="UL598" s="76"/>
      <c r="UM598" s="76"/>
      <c r="UN598" s="76"/>
      <c r="UO598" s="76"/>
      <c r="UP598" s="76"/>
      <c r="UQ598" s="76"/>
      <c r="UR598" s="75"/>
      <c r="US598" s="75"/>
      <c r="UT598" s="75"/>
      <c r="UU598" s="75"/>
      <c r="UV598" s="75">
        <v>1</v>
      </c>
      <c r="UW598" s="74">
        <f t="shared" si="1091"/>
        <v>0</v>
      </c>
      <c r="UX598" s="41"/>
      <c r="UY598" s="40"/>
      <c r="UZ598" s="38"/>
      <c r="VA598" s="78"/>
      <c r="VC598" s="77"/>
      <c r="VD598" s="76"/>
      <c r="VE598" s="76"/>
      <c r="VF598" s="76"/>
      <c r="VG598" s="76"/>
      <c r="VH598" s="76"/>
      <c r="VI598" s="76"/>
      <c r="VJ598" s="76"/>
      <c r="VK598" s="76"/>
      <c r="VL598" s="76"/>
      <c r="VM598" s="76"/>
      <c r="VN598" s="76"/>
      <c r="VO598" s="76"/>
      <c r="VP598" s="76"/>
      <c r="VQ598" s="75"/>
      <c r="VR598" s="75"/>
      <c r="VS598" s="75"/>
      <c r="VT598" s="75"/>
      <c r="VU598" s="75">
        <v>1</v>
      </c>
      <c r="VV598" s="74">
        <f t="shared" si="1092"/>
        <v>0</v>
      </c>
    </row>
    <row r="599" spans="3:594" outlineLevel="1">
      <c r="C599" s="89">
        <f>IF(ISERROR(I599+1)=TRUE,I599,IF(I599="","",MAX(C$15:C598)+1))</f>
        <v>423</v>
      </c>
      <c r="D599" s="88">
        <f t="shared" si="1094"/>
        <v>1</v>
      </c>
      <c r="G599" s="40"/>
      <c r="H599" s="38"/>
      <c r="I599" s="95">
        <f t="shared" si="1093"/>
        <v>434</v>
      </c>
      <c r="J599" s="94" t="s">
        <v>278</v>
      </c>
      <c r="K599" s="93"/>
      <c r="L599" s="93"/>
      <c r="M599" s="93"/>
      <c r="N599" s="93"/>
      <c r="O599" s="92"/>
      <c r="P599" s="91" t="s">
        <v>142</v>
      </c>
      <c r="Q599" s="297"/>
      <c r="R599" s="90" t="s">
        <v>141</v>
      </c>
      <c r="S599" s="298"/>
      <c r="T599" s="38"/>
      <c r="U599" s="40"/>
      <c r="V599" s="38"/>
      <c r="W599" s="78"/>
      <c r="Y599" s="77"/>
      <c r="Z599" s="76"/>
      <c r="AA599" s="79"/>
      <c r="AB599" s="76"/>
      <c r="AC599" s="79"/>
      <c r="AD599" s="76"/>
      <c r="AE599" s="76"/>
      <c r="AF599" s="76"/>
      <c r="AG599" s="76"/>
      <c r="AH599" s="76"/>
      <c r="AI599" s="76"/>
      <c r="AJ599" s="76"/>
      <c r="AK599" s="75"/>
      <c r="AL599" s="75"/>
      <c r="AM599" s="75"/>
      <c r="AN599" s="75"/>
      <c r="AO599" s="75"/>
      <c r="AP599" s="75"/>
      <c r="AQ599" s="75">
        <v>1</v>
      </c>
      <c r="AR599" s="74">
        <f t="shared" si="1070"/>
        <v>0</v>
      </c>
      <c r="AS599" s="38"/>
      <c r="AT599" s="40"/>
      <c r="AU599" s="38"/>
      <c r="AV599" s="78"/>
      <c r="AX599" s="77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5"/>
      <c r="BK599" s="75"/>
      <c r="BL599" s="75"/>
      <c r="BM599" s="75"/>
      <c r="BN599" s="75"/>
      <c r="BO599" s="75"/>
      <c r="BP599" s="75">
        <v>1</v>
      </c>
      <c r="BQ599" s="74">
        <f t="shared" si="1071"/>
        <v>0</v>
      </c>
      <c r="BR599" s="38"/>
      <c r="BS599" s="40"/>
      <c r="BT599" s="38"/>
      <c r="BU599" s="78"/>
      <c r="BW599" s="77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5"/>
      <c r="CJ599" s="75"/>
      <c r="CK599" s="75"/>
      <c r="CL599" s="75"/>
      <c r="CM599" s="75"/>
      <c r="CN599" s="75"/>
      <c r="CO599" s="75">
        <v>1</v>
      </c>
      <c r="CP599" s="74">
        <f t="shared" si="1072"/>
        <v>0</v>
      </c>
      <c r="CQ599" s="38"/>
      <c r="CR599" s="40"/>
      <c r="CS599" s="38"/>
      <c r="CT599" s="78"/>
      <c r="CV599" s="77"/>
      <c r="CW599" s="76"/>
      <c r="CX599" s="76"/>
      <c r="CY599" s="76"/>
      <c r="CZ599" s="76"/>
      <c r="DA599" s="76"/>
      <c r="DB599" s="76"/>
      <c r="DC599" s="76"/>
      <c r="DD599" s="76"/>
      <c r="DE599" s="76"/>
      <c r="DF599" s="76"/>
      <c r="DG599" s="76"/>
      <c r="DH599" s="75"/>
      <c r="DI599" s="75"/>
      <c r="DJ599" s="75"/>
      <c r="DK599" s="75"/>
      <c r="DL599" s="75"/>
      <c r="DM599" s="75"/>
      <c r="DN599" s="75">
        <v>1</v>
      </c>
      <c r="DO599" s="74">
        <f t="shared" si="1073"/>
        <v>0</v>
      </c>
      <c r="DP599" s="38"/>
      <c r="DQ599" s="40"/>
      <c r="DS599" s="78"/>
      <c r="DU599" s="77"/>
      <c r="DV599" s="76"/>
      <c r="DW599" s="76"/>
      <c r="DX599" s="76"/>
      <c r="DY599" s="76"/>
      <c r="DZ599" s="76"/>
      <c r="EA599" s="76"/>
      <c r="EB599" s="76"/>
      <c r="EC599" s="76"/>
      <c r="ED599" s="76"/>
      <c r="EE599" s="76"/>
      <c r="EF599" s="75"/>
      <c r="EG599" s="75"/>
      <c r="EH599" s="75"/>
      <c r="EI599" s="75"/>
      <c r="EJ599" s="75"/>
      <c r="EK599" s="75"/>
      <c r="EL599" s="75"/>
      <c r="EM599" s="75">
        <v>1</v>
      </c>
      <c r="EN599" s="74">
        <f t="shared" si="1074"/>
        <v>0</v>
      </c>
      <c r="EO599" s="38"/>
      <c r="EP599" s="40"/>
      <c r="ER599" s="78"/>
      <c r="ET599" s="77"/>
      <c r="EU599" s="76"/>
      <c r="EV599" s="76"/>
      <c r="EW599" s="76"/>
      <c r="EX599" s="76"/>
      <c r="EY599" s="76"/>
      <c r="EZ599" s="76"/>
      <c r="FA599" s="76"/>
      <c r="FB599" s="76"/>
      <c r="FC599" s="76"/>
      <c r="FD599" s="76"/>
      <c r="FE599" s="76"/>
      <c r="FF599" s="76"/>
      <c r="FG599" s="76"/>
      <c r="FH599" s="75"/>
      <c r="FI599" s="75"/>
      <c r="FJ599" s="75"/>
      <c r="FK599" s="75"/>
      <c r="FL599" s="75">
        <v>1</v>
      </c>
      <c r="FM599" s="74">
        <f t="shared" si="1075"/>
        <v>0</v>
      </c>
      <c r="FN599" s="38"/>
      <c r="FO599" s="40"/>
      <c r="FQ599" s="78"/>
      <c r="FS599" s="77"/>
      <c r="FT599" s="76"/>
      <c r="FU599" s="76"/>
      <c r="FV599" s="76"/>
      <c r="FW599" s="76"/>
      <c r="FX599" s="76"/>
      <c r="FY599" s="76"/>
      <c r="FZ599" s="76"/>
      <c r="GA599" s="76"/>
      <c r="GB599" s="76"/>
      <c r="GC599" s="76"/>
      <c r="GD599" s="76"/>
      <c r="GE599" s="76"/>
      <c r="GF599" s="76"/>
      <c r="GG599" s="75"/>
      <c r="GH599" s="75"/>
      <c r="GI599" s="75"/>
      <c r="GJ599" s="75"/>
      <c r="GK599" s="75">
        <v>1</v>
      </c>
      <c r="GL599" s="74">
        <f t="shared" si="1076"/>
        <v>0</v>
      </c>
      <c r="GM599" s="38"/>
      <c r="GN599" s="40"/>
      <c r="GP599" s="78"/>
      <c r="GR599" s="77"/>
      <c r="GS599" s="76"/>
      <c r="GT599" s="76"/>
      <c r="GU599" s="76"/>
      <c r="GV599" s="76"/>
      <c r="GW599" s="76"/>
      <c r="GX599" s="76"/>
      <c r="GY599" s="76"/>
      <c r="GZ599" s="76"/>
      <c r="HA599" s="76"/>
      <c r="HB599" s="76"/>
      <c r="HC599" s="76"/>
      <c r="HD599" s="76"/>
      <c r="HE599" s="76"/>
      <c r="HF599" s="75"/>
      <c r="HG599" s="75"/>
      <c r="HH599" s="75"/>
      <c r="HI599" s="75"/>
      <c r="HJ599" s="75">
        <v>1</v>
      </c>
      <c r="HK599" s="74">
        <f t="shared" si="1077"/>
        <v>0</v>
      </c>
      <c r="HL599" s="38"/>
      <c r="HM599" s="40"/>
      <c r="HO599" s="78"/>
      <c r="HQ599" s="77"/>
      <c r="HR599" s="76"/>
      <c r="HS599" s="76"/>
      <c r="HT599" s="76"/>
      <c r="HU599" s="76"/>
      <c r="HV599" s="76"/>
      <c r="HW599" s="76"/>
      <c r="HX599" s="76"/>
      <c r="HY599" s="76"/>
      <c r="HZ599" s="76"/>
      <c r="IA599" s="76"/>
      <c r="IB599" s="76"/>
      <c r="IC599" s="76"/>
      <c r="ID599" s="76"/>
      <c r="IE599" s="75"/>
      <c r="IF599" s="75"/>
      <c r="IG599" s="75"/>
      <c r="IH599" s="75"/>
      <c r="II599" s="75">
        <v>1</v>
      </c>
      <c r="IJ599" s="74">
        <f t="shared" si="1078"/>
        <v>0</v>
      </c>
      <c r="IK599" s="38"/>
      <c r="IL599" s="40"/>
      <c r="IN599" s="78"/>
      <c r="IP599" s="77"/>
      <c r="IQ599" s="76"/>
      <c r="IR599" s="76"/>
      <c r="IS599" s="76"/>
      <c r="IT599" s="76"/>
      <c r="IU599" s="76"/>
      <c r="IV599" s="76"/>
      <c r="IW599" s="76"/>
      <c r="IX599" s="75"/>
      <c r="IY599" s="75"/>
      <c r="IZ599" s="75"/>
      <c r="JA599" s="75"/>
      <c r="JB599" s="75"/>
      <c r="JC599" s="75"/>
      <c r="JD599" s="75"/>
      <c r="JE599" s="75"/>
      <c r="JF599" s="75"/>
      <c r="JG599" s="75"/>
      <c r="JH599" s="75">
        <v>1</v>
      </c>
      <c r="JI599" s="74">
        <f t="shared" si="1079"/>
        <v>0</v>
      </c>
      <c r="JJ599" s="38"/>
      <c r="JK599" s="40"/>
      <c r="JM599" s="78"/>
      <c r="JO599" s="77"/>
      <c r="JP599" s="76"/>
      <c r="JQ599" s="76"/>
      <c r="JR599" s="76"/>
      <c r="JS599" s="76"/>
      <c r="JT599" s="76"/>
      <c r="JU599" s="76"/>
      <c r="JV599" s="76"/>
      <c r="JW599" s="75"/>
      <c r="JX599" s="75"/>
      <c r="JY599" s="75"/>
      <c r="JZ599" s="75"/>
      <c r="KA599" s="75"/>
      <c r="KB599" s="75"/>
      <c r="KC599" s="75"/>
      <c r="KD599" s="75"/>
      <c r="KE599" s="75"/>
      <c r="KF599" s="75"/>
      <c r="KG599" s="75">
        <v>1</v>
      </c>
      <c r="KH599" s="74">
        <f t="shared" si="1080"/>
        <v>0</v>
      </c>
      <c r="KI599" s="38"/>
      <c r="KJ599" s="40"/>
      <c r="KL599" s="78"/>
      <c r="KN599" s="77"/>
      <c r="KO599" s="76"/>
      <c r="KP599" s="76"/>
      <c r="KQ599" s="76"/>
      <c r="KR599" s="76"/>
      <c r="KS599" s="76"/>
      <c r="KT599" s="76"/>
      <c r="KU599" s="76"/>
      <c r="KV599" s="75"/>
      <c r="KW599" s="75"/>
      <c r="KX599" s="75"/>
      <c r="KY599" s="75"/>
      <c r="KZ599" s="75"/>
      <c r="LA599" s="75"/>
      <c r="LB599" s="75"/>
      <c r="LC599" s="75"/>
      <c r="LD599" s="75"/>
      <c r="LE599" s="75"/>
      <c r="LF599" s="75">
        <v>1</v>
      </c>
      <c r="LG599" s="74">
        <f t="shared" si="1081"/>
        <v>0</v>
      </c>
      <c r="LH599" s="38"/>
      <c r="LI599" s="40"/>
      <c r="LK599" s="78"/>
      <c r="LM599" s="77"/>
      <c r="LN599" s="76"/>
      <c r="LO599" s="76"/>
      <c r="LP599" s="76"/>
      <c r="LQ599" s="76"/>
      <c r="LR599" s="76"/>
      <c r="LS599" s="76"/>
      <c r="LT599" s="76"/>
      <c r="LU599" s="75"/>
      <c r="LV599" s="75"/>
      <c r="LW599" s="75"/>
      <c r="LX599" s="75"/>
      <c r="LY599" s="75"/>
      <c r="LZ599" s="75"/>
      <c r="MA599" s="75"/>
      <c r="MB599" s="75"/>
      <c r="MC599" s="75"/>
      <c r="MD599" s="75"/>
      <c r="ME599" s="75">
        <v>1</v>
      </c>
      <c r="MF599" s="74">
        <f t="shared" si="1082"/>
        <v>0</v>
      </c>
      <c r="MG599" s="38"/>
      <c r="MH599" s="40"/>
      <c r="MJ599" s="78"/>
      <c r="ML599" s="77"/>
      <c r="MM599" s="76"/>
      <c r="MN599" s="76"/>
      <c r="MO599" s="76"/>
      <c r="MP599" s="76"/>
      <c r="MQ599" s="76"/>
      <c r="MR599" s="76"/>
      <c r="MS599" s="76"/>
      <c r="MT599" s="75"/>
      <c r="MU599" s="75"/>
      <c r="MV599" s="75"/>
      <c r="MW599" s="75"/>
      <c r="MX599" s="75"/>
      <c r="MY599" s="75"/>
      <c r="MZ599" s="75"/>
      <c r="NA599" s="75"/>
      <c r="NB599" s="75"/>
      <c r="NC599" s="75"/>
      <c r="ND599" s="75">
        <v>1</v>
      </c>
      <c r="NE599" s="74">
        <f t="shared" si="1083"/>
        <v>0</v>
      </c>
      <c r="NF599" s="41"/>
      <c r="NG599" s="40"/>
      <c r="NH599" s="38"/>
      <c r="NI599" s="78"/>
      <c r="NK599" s="77"/>
      <c r="NL599" s="76"/>
      <c r="NM599" s="79"/>
      <c r="NN599" s="76"/>
      <c r="NO599" s="79"/>
      <c r="NP599" s="76"/>
      <c r="NQ599" s="76"/>
      <c r="NR599" s="76"/>
      <c r="NS599" s="76"/>
      <c r="NT599" s="76"/>
      <c r="NU599" s="76"/>
      <c r="NV599" s="76"/>
      <c r="NW599" s="75"/>
      <c r="NX599" s="75"/>
      <c r="NY599" s="75"/>
      <c r="NZ599" s="75"/>
      <c r="OA599" s="75"/>
      <c r="OB599" s="75"/>
      <c r="OC599" s="75">
        <v>1</v>
      </c>
      <c r="OD599" s="74">
        <f t="shared" si="1084"/>
        <v>0</v>
      </c>
      <c r="OE599" s="38"/>
      <c r="OF599" s="40"/>
      <c r="OG599" s="38"/>
      <c r="OH599" s="78"/>
      <c r="OJ599" s="77"/>
      <c r="OK599" s="76"/>
      <c r="OL599" s="76"/>
      <c r="OM599" s="76"/>
      <c r="ON599" s="76"/>
      <c r="OO599" s="76"/>
      <c r="OP599" s="76"/>
      <c r="OQ599" s="76"/>
      <c r="OR599" s="76"/>
      <c r="OS599" s="76"/>
      <c r="OT599" s="76"/>
      <c r="OU599" s="76"/>
      <c r="OV599" s="75"/>
      <c r="OW599" s="75"/>
      <c r="OX599" s="75"/>
      <c r="OY599" s="75"/>
      <c r="OZ599" s="75"/>
      <c r="PA599" s="75"/>
      <c r="PB599" s="75">
        <v>1</v>
      </c>
      <c r="PC599" s="74">
        <f t="shared" si="1085"/>
        <v>0</v>
      </c>
      <c r="PD599" s="38"/>
      <c r="PE599" s="40"/>
      <c r="PF599" s="38"/>
      <c r="PG599" s="78"/>
      <c r="PI599" s="77"/>
      <c r="PJ599" s="76"/>
      <c r="PK599" s="76"/>
      <c r="PL599" s="76"/>
      <c r="PM599" s="76"/>
      <c r="PN599" s="76"/>
      <c r="PO599" s="76"/>
      <c r="PP599" s="76"/>
      <c r="PQ599" s="76"/>
      <c r="PR599" s="76"/>
      <c r="PS599" s="76"/>
      <c r="PT599" s="76"/>
      <c r="PU599" s="75"/>
      <c r="PV599" s="75"/>
      <c r="PW599" s="75"/>
      <c r="PX599" s="75"/>
      <c r="PY599" s="75"/>
      <c r="PZ599" s="75"/>
      <c r="QA599" s="75">
        <v>1</v>
      </c>
      <c r="QB599" s="74">
        <f t="shared" si="1086"/>
        <v>0</v>
      </c>
      <c r="QC599" s="38"/>
      <c r="QD599" s="40"/>
      <c r="QE599" s="38"/>
      <c r="QF599" s="78"/>
      <c r="QH599" s="77"/>
      <c r="QI599" s="76"/>
      <c r="QJ599" s="76"/>
      <c r="QK599" s="76"/>
      <c r="QL599" s="76"/>
      <c r="QM599" s="76"/>
      <c r="QN599" s="76"/>
      <c r="QO599" s="76"/>
      <c r="QP599" s="76"/>
      <c r="QQ599" s="76"/>
      <c r="QR599" s="76"/>
      <c r="QS599" s="76"/>
      <c r="QT599" s="75"/>
      <c r="QU599" s="75"/>
      <c r="QV599" s="75"/>
      <c r="QW599" s="75"/>
      <c r="QX599" s="75"/>
      <c r="QY599" s="75"/>
      <c r="QZ599" s="75">
        <v>1</v>
      </c>
      <c r="RA599" s="74">
        <f t="shared" si="1087"/>
        <v>0</v>
      </c>
      <c r="RB599" s="41"/>
      <c r="RC599" s="40"/>
      <c r="RD599" s="38"/>
      <c r="RE599" s="78"/>
      <c r="RG599" s="77"/>
      <c r="RH599" s="76"/>
      <c r="RI599" s="76"/>
      <c r="RJ599" s="76"/>
      <c r="RK599" s="76"/>
      <c r="RL599" s="76"/>
      <c r="RM599" s="76"/>
      <c r="RN599" s="76"/>
      <c r="RO599" s="76"/>
      <c r="RP599" s="76"/>
      <c r="RQ599" s="76"/>
      <c r="RR599" s="75"/>
      <c r="RS599" s="75"/>
      <c r="RT599" s="75"/>
      <c r="RU599" s="75"/>
      <c r="RV599" s="75"/>
      <c r="RW599" s="75"/>
      <c r="RX599" s="75"/>
      <c r="RY599" s="75">
        <v>1</v>
      </c>
      <c r="RZ599" s="74">
        <f t="shared" si="1088"/>
        <v>0</v>
      </c>
      <c r="SA599" s="41"/>
      <c r="SB599" s="40"/>
      <c r="SC599" s="38"/>
      <c r="SD599" s="78"/>
      <c r="SF599" s="77"/>
      <c r="SG599" s="76"/>
      <c r="SH599" s="76"/>
      <c r="SI599" s="76"/>
      <c r="SJ599" s="76"/>
      <c r="SK599" s="76"/>
      <c r="SL599" s="76"/>
      <c r="SM599" s="76"/>
      <c r="SN599" s="76"/>
      <c r="SO599" s="76"/>
      <c r="SP599" s="76"/>
      <c r="SQ599" s="76"/>
      <c r="SR599" s="76"/>
      <c r="SS599" s="76"/>
      <c r="ST599" s="75"/>
      <c r="SU599" s="75"/>
      <c r="SV599" s="75"/>
      <c r="SW599" s="75"/>
      <c r="SX599" s="75">
        <v>1</v>
      </c>
      <c r="SY599" s="74">
        <f t="shared" si="1089"/>
        <v>0</v>
      </c>
      <c r="SZ599" s="41"/>
      <c r="TA599" s="40"/>
      <c r="TB599" s="38"/>
      <c r="TC599" s="78"/>
      <c r="TE599" s="77"/>
      <c r="TF599" s="76"/>
      <c r="TG599" s="76"/>
      <c r="TH599" s="76"/>
      <c r="TI599" s="76"/>
      <c r="TJ599" s="76"/>
      <c r="TK599" s="76"/>
      <c r="TL599" s="76"/>
      <c r="TM599" s="76"/>
      <c r="TN599" s="76"/>
      <c r="TO599" s="76"/>
      <c r="TP599" s="76"/>
      <c r="TQ599" s="76"/>
      <c r="TR599" s="76"/>
      <c r="TS599" s="75"/>
      <c r="TT599" s="75"/>
      <c r="TU599" s="75"/>
      <c r="TV599" s="75"/>
      <c r="TW599" s="75">
        <v>1</v>
      </c>
      <c r="TX599" s="74">
        <f t="shared" si="1090"/>
        <v>0</v>
      </c>
      <c r="TY599" s="41"/>
      <c r="TZ599" s="40"/>
      <c r="UA599" s="38"/>
      <c r="UB599" s="78"/>
      <c r="UD599" s="77"/>
      <c r="UE599" s="76"/>
      <c r="UF599" s="76"/>
      <c r="UG599" s="76"/>
      <c r="UH599" s="76"/>
      <c r="UI599" s="76"/>
      <c r="UJ599" s="76"/>
      <c r="UK599" s="76"/>
      <c r="UL599" s="76"/>
      <c r="UM599" s="76"/>
      <c r="UN599" s="76"/>
      <c r="UO599" s="76"/>
      <c r="UP599" s="76"/>
      <c r="UQ599" s="76"/>
      <c r="UR599" s="75"/>
      <c r="US599" s="75"/>
      <c r="UT599" s="75"/>
      <c r="UU599" s="75"/>
      <c r="UV599" s="75">
        <v>1</v>
      </c>
      <c r="UW599" s="74">
        <f t="shared" si="1091"/>
        <v>0</v>
      </c>
      <c r="UX599" s="41"/>
      <c r="UY599" s="40"/>
      <c r="UZ599" s="38"/>
      <c r="VA599" s="78"/>
      <c r="VC599" s="77"/>
      <c r="VD599" s="76"/>
      <c r="VE599" s="76"/>
      <c r="VF599" s="76"/>
      <c r="VG599" s="76"/>
      <c r="VH599" s="76"/>
      <c r="VI599" s="76"/>
      <c r="VJ599" s="76"/>
      <c r="VK599" s="76"/>
      <c r="VL599" s="76"/>
      <c r="VM599" s="76"/>
      <c r="VN599" s="76"/>
      <c r="VO599" s="76"/>
      <c r="VP599" s="76"/>
      <c r="VQ599" s="75"/>
      <c r="VR599" s="75"/>
      <c r="VS599" s="75"/>
      <c r="VT599" s="75"/>
      <c r="VU599" s="75">
        <v>1</v>
      </c>
      <c r="VV599" s="74">
        <f t="shared" si="1092"/>
        <v>0</v>
      </c>
    </row>
    <row r="600" spans="3:594" outlineLevel="1">
      <c r="C600" s="89">
        <f>IF(ISERROR(I600+1)=TRUE,I600,IF(I600="","",MAX(C$15:C599)+1))</f>
        <v>424</v>
      </c>
      <c r="D600" s="88">
        <f t="shared" si="1094"/>
        <v>1</v>
      </c>
      <c r="G600" s="40"/>
      <c r="H600" s="38"/>
      <c r="I600" s="95">
        <f t="shared" si="1093"/>
        <v>435</v>
      </c>
      <c r="J600" s="94" t="s">
        <v>277</v>
      </c>
      <c r="K600" s="93"/>
      <c r="L600" s="93"/>
      <c r="M600" s="93"/>
      <c r="N600" s="93"/>
      <c r="O600" s="92"/>
      <c r="P600" s="91" t="s">
        <v>142</v>
      </c>
      <c r="Q600" s="297"/>
      <c r="R600" s="90" t="s">
        <v>141</v>
      </c>
      <c r="S600" s="298"/>
      <c r="T600" s="38"/>
      <c r="U600" s="40"/>
      <c r="V600" s="38"/>
      <c r="W600" s="78"/>
      <c r="Y600" s="77"/>
      <c r="Z600" s="76"/>
      <c r="AA600" s="79"/>
      <c r="AB600" s="76"/>
      <c r="AC600" s="79"/>
      <c r="AD600" s="76"/>
      <c r="AE600" s="76"/>
      <c r="AF600" s="76"/>
      <c r="AG600" s="76"/>
      <c r="AH600" s="76"/>
      <c r="AI600" s="76"/>
      <c r="AJ600" s="76"/>
      <c r="AK600" s="75"/>
      <c r="AL600" s="75"/>
      <c r="AM600" s="75"/>
      <c r="AN600" s="75"/>
      <c r="AO600" s="75"/>
      <c r="AP600" s="75"/>
      <c r="AQ600" s="75"/>
      <c r="AR600" s="74">
        <f t="shared" si="1070"/>
        <v>0</v>
      </c>
      <c r="AS600" s="38"/>
      <c r="AT600" s="40"/>
      <c r="AU600" s="38"/>
      <c r="AV600" s="78"/>
      <c r="AX600" s="77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5"/>
      <c r="BK600" s="75"/>
      <c r="BL600" s="75"/>
      <c r="BM600" s="75"/>
      <c r="BN600" s="75"/>
      <c r="BO600" s="75"/>
      <c r="BP600" s="75"/>
      <c r="BQ600" s="74">
        <f t="shared" si="1071"/>
        <v>0</v>
      </c>
      <c r="BR600" s="38"/>
      <c r="BS600" s="40"/>
      <c r="BT600" s="38"/>
      <c r="BU600" s="78"/>
      <c r="BW600" s="77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5"/>
      <c r="CJ600" s="75"/>
      <c r="CK600" s="75"/>
      <c r="CL600" s="75"/>
      <c r="CM600" s="75"/>
      <c r="CN600" s="75"/>
      <c r="CO600" s="75"/>
      <c r="CP600" s="74">
        <f t="shared" si="1072"/>
        <v>0</v>
      </c>
      <c r="CQ600" s="38"/>
      <c r="CR600" s="40"/>
      <c r="CS600" s="38"/>
      <c r="CT600" s="78"/>
      <c r="CV600" s="77"/>
      <c r="CW600" s="76"/>
      <c r="CX600" s="76"/>
      <c r="CY600" s="76"/>
      <c r="CZ600" s="76"/>
      <c r="DA600" s="76"/>
      <c r="DB600" s="76"/>
      <c r="DC600" s="76"/>
      <c r="DD600" s="76"/>
      <c r="DE600" s="76"/>
      <c r="DF600" s="76"/>
      <c r="DG600" s="76"/>
      <c r="DH600" s="75"/>
      <c r="DI600" s="75"/>
      <c r="DJ600" s="75"/>
      <c r="DK600" s="75"/>
      <c r="DL600" s="75"/>
      <c r="DM600" s="75"/>
      <c r="DN600" s="75"/>
      <c r="DO600" s="74">
        <f t="shared" si="1073"/>
        <v>0</v>
      </c>
      <c r="DP600" s="38"/>
      <c r="DQ600" s="40"/>
      <c r="DS600" s="78"/>
      <c r="DU600" s="77"/>
      <c r="DV600" s="76"/>
      <c r="DW600" s="76"/>
      <c r="DX600" s="76"/>
      <c r="DY600" s="76"/>
      <c r="DZ600" s="76"/>
      <c r="EA600" s="76"/>
      <c r="EB600" s="76"/>
      <c r="EC600" s="76"/>
      <c r="ED600" s="76"/>
      <c r="EE600" s="76"/>
      <c r="EF600" s="76"/>
      <c r="EG600" s="75"/>
      <c r="EH600" s="75"/>
      <c r="EI600" s="75"/>
      <c r="EJ600" s="75"/>
      <c r="EK600" s="75"/>
      <c r="EL600" s="75"/>
      <c r="EM600" s="75"/>
      <c r="EN600" s="74">
        <f t="shared" si="1074"/>
        <v>0</v>
      </c>
      <c r="EO600" s="38"/>
      <c r="EP600" s="40"/>
      <c r="ER600" s="78"/>
      <c r="ET600" s="77"/>
      <c r="EU600" s="76"/>
      <c r="EV600" s="76"/>
      <c r="EW600" s="76"/>
      <c r="EX600" s="76"/>
      <c r="EY600" s="76"/>
      <c r="EZ600" s="76"/>
      <c r="FA600" s="76"/>
      <c r="FB600" s="76"/>
      <c r="FC600" s="76"/>
      <c r="FD600" s="76"/>
      <c r="FE600" s="76"/>
      <c r="FF600" s="76"/>
      <c r="FG600" s="76"/>
      <c r="FH600" s="75"/>
      <c r="FI600" s="75"/>
      <c r="FJ600" s="75"/>
      <c r="FK600" s="75"/>
      <c r="FL600" s="75"/>
      <c r="FM600" s="74">
        <f t="shared" si="1075"/>
        <v>0</v>
      </c>
      <c r="FN600" s="38"/>
      <c r="FO600" s="40"/>
      <c r="FQ600" s="78"/>
      <c r="FS600" s="77"/>
      <c r="FT600" s="76"/>
      <c r="FU600" s="76"/>
      <c r="FV600" s="76"/>
      <c r="FW600" s="76"/>
      <c r="FX600" s="76"/>
      <c r="FY600" s="76"/>
      <c r="FZ600" s="76"/>
      <c r="GA600" s="76"/>
      <c r="GB600" s="76"/>
      <c r="GC600" s="76"/>
      <c r="GD600" s="76"/>
      <c r="GE600" s="76"/>
      <c r="GF600" s="76"/>
      <c r="GG600" s="75"/>
      <c r="GH600" s="75"/>
      <c r="GI600" s="75"/>
      <c r="GJ600" s="75"/>
      <c r="GK600" s="75"/>
      <c r="GL600" s="74">
        <f t="shared" si="1076"/>
        <v>0</v>
      </c>
      <c r="GM600" s="38"/>
      <c r="GN600" s="40"/>
      <c r="GP600" s="78"/>
      <c r="GR600" s="77"/>
      <c r="GS600" s="76"/>
      <c r="GT600" s="76"/>
      <c r="GU600" s="76"/>
      <c r="GV600" s="76"/>
      <c r="GW600" s="76"/>
      <c r="GX600" s="76"/>
      <c r="GY600" s="76"/>
      <c r="GZ600" s="76"/>
      <c r="HA600" s="76"/>
      <c r="HB600" s="76"/>
      <c r="HC600" s="76"/>
      <c r="HD600" s="76"/>
      <c r="HE600" s="76"/>
      <c r="HF600" s="75"/>
      <c r="HG600" s="75"/>
      <c r="HH600" s="75"/>
      <c r="HI600" s="75"/>
      <c r="HJ600" s="75"/>
      <c r="HK600" s="74">
        <f t="shared" si="1077"/>
        <v>0</v>
      </c>
      <c r="HL600" s="38"/>
      <c r="HM600" s="40"/>
      <c r="HO600" s="78"/>
      <c r="HQ600" s="77"/>
      <c r="HR600" s="76"/>
      <c r="HS600" s="76"/>
      <c r="HT600" s="76"/>
      <c r="HU600" s="76"/>
      <c r="HV600" s="76"/>
      <c r="HW600" s="76"/>
      <c r="HX600" s="76"/>
      <c r="HY600" s="76"/>
      <c r="HZ600" s="76"/>
      <c r="IA600" s="76"/>
      <c r="IB600" s="76"/>
      <c r="IC600" s="76"/>
      <c r="ID600" s="76"/>
      <c r="IE600" s="75"/>
      <c r="IF600" s="75"/>
      <c r="IG600" s="75"/>
      <c r="IH600" s="75"/>
      <c r="II600" s="75"/>
      <c r="IJ600" s="74">
        <f t="shared" si="1078"/>
        <v>0</v>
      </c>
      <c r="IK600" s="38"/>
      <c r="IL600" s="40"/>
      <c r="IN600" s="78"/>
      <c r="IP600" s="77"/>
      <c r="IQ600" s="76"/>
      <c r="IR600" s="76"/>
      <c r="IS600" s="76"/>
      <c r="IT600" s="76"/>
      <c r="IU600" s="76"/>
      <c r="IV600" s="76"/>
      <c r="IW600" s="76"/>
      <c r="IX600" s="75"/>
      <c r="IY600" s="75"/>
      <c r="IZ600" s="75"/>
      <c r="JA600" s="75"/>
      <c r="JB600" s="75"/>
      <c r="JC600" s="75"/>
      <c r="JD600" s="75"/>
      <c r="JE600" s="75"/>
      <c r="JF600" s="75"/>
      <c r="JG600" s="75"/>
      <c r="JH600" s="75"/>
      <c r="JI600" s="74">
        <f t="shared" si="1079"/>
        <v>0</v>
      </c>
      <c r="JJ600" s="38"/>
      <c r="JK600" s="40"/>
      <c r="JM600" s="78"/>
      <c r="JO600" s="77"/>
      <c r="JP600" s="76"/>
      <c r="JQ600" s="76"/>
      <c r="JR600" s="76"/>
      <c r="JS600" s="76"/>
      <c r="JT600" s="76"/>
      <c r="JU600" s="76"/>
      <c r="JV600" s="76"/>
      <c r="JW600" s="75"/>
      <c r="JX600" s="75"/>
      <c r="JY600" s="75"/>
      <c r="JZ600" s="75"/>
      <c r="KA600" s="75"/>
      <c r="KB600" s="75"/>
      <c r="KC600" s="75"/>
      <c r="KD600" s="75"/>
      <c r="KE600" s="75"/>
      <c r="KF600" s="75"/>
      <c r="KG600" s="75"/>
      <c r="KH600" s="74">
        <f t="shared" si="1080"/>
        <v>0</v>
      </c>
      <c r="KI600" s="38"/>
      <c r="KJ600" s="40"/>
      <c r="KL600" s="78"/>
      <c r="KN600" s="77"/>
      <c r="KO600" s="76"/>
      <c r="KP600" s="76"/>
      <c r="KQ600" s="76"/>
      <c r="KR600" s="76"/>
      <c r="KS600" s="76"/>
      <c r="KT600" s="76"/>
      <c r="KU600" s="76"/>
      <c r="KV600" s="75"/>
      <c r="KW600" s="75"/>
      <c r="KX600" s="75"/>
      <c r="KY600" s="75"/>
      <c r="KZ600" s="75"/>
      <c r="LA600" s="75"/>
      <c r="LB600" s="75"/>
      <c r="LC600" s="75"/>
      <c r="LD600" s="75"/>
      <c r="LE600" s="75"/>
      <c r="LF600" s="75"/>
      <c r="LG600" s="74">
        <f t="shared" si="1081"/>
        <v>0</v>
      </c>
      <c r="LH600" s="38"/>
      <c r="LI600" s="40"/>
      <c r="LK600" s="78"/>
      <c r="LM600" s="77"/>
      <c r="LN600" s="76"/>
      <c r="LO600" s="76"/>
      <c r="LP600" s="76"/>
      <c r="LQ600" s="76"/>
      <c r="LR600" s="76"/>
      <c r="LS600" s="76"/>
      <c r="LT600" s="76"/>
      <c r="LU600" s="75"/>
      <c r="LV600" s="75"/>
      <c r="LW600" s="75"/>
      <c r="LX600" s="75"/>
      <c r="LY600" s="75"/>
      <c r="LZ600" s="75"/>
      <c r="MA600" s="75"/>
      <c r="MB600" s="75"/>
      <c r="MC600" s="75"/>
      <c r="MD600" s="75"/>
      <c r="ME600" s="75"/>
      <c r="MF600" s="74">
        <f t="shared" si="1082"/>
        <v>0</v>
      </c>
      <c r="MG600" s="38"/>
      <c r="MH600" s="40"/>
      <c r="MJ600" s="78"/>
      <c r="ML600" s="77"/>
      <c r="MM600" s="76"/>
      <c r="MN600" s="76"/>
      <c r="MO600" s="76"/>
      <c r="MP600" s="76"/>
      <c r="MQ600" s="76"/>
      <c r="MR600" s="76"/>
      <c r="MS600" s="76"/>
      <c r="MT600" s="75"/>
      <c r="MU600" s="75"/>
      <c r="MV600" s="75"/>
      <c r="MW600" s="75"/>
      <c r="MX600" s="75"/>
      <c r="MY600" s="75"/>
      <c r="MZ600" s="75"/>
      <c r="NA600" s="75"/>
      <c r="NB600" s="75"/>
      <c r="NC600" s="75"/>
      <c r="ND600" s="75"/>
      <c r="NE600" s="74">
        <f t="shared" si="1083"/>
        <v>0</v>
      </c>
      <c r="NF600" s="41"/>
      <c r="NG600" s="40"/>
      <c r="NH600" s="38"/>
      <c r="NI600" s="78"/>
      <c r="NK600" s="77"/>
      <c r="NL600" s="76"/>
      <c r="NM600" s="79"/>
      <c r="NN600" s="76"/>
      <c r="NO600" s="79"/>
      <c r="NP600" s="76"/>
      <c r="NQ600" s="76"/>
      <c r="NR600" s="76"/>
      <c r="NS600" s="76"/>
      <c r="NT600" s="76"/>
      <c r="NU600" s="76"/>
      <c r="NV600" s="76"/>
      <c r="NW600" s="75"/>
      <c r="NX600" s="75"/>
      <c r="NY600" s="75"/>
      <c r="NZ600" s="75"/>
      <c r="OA600" s="75"/>
      <c r="OB600" s="75"/>
      <c r="OC600" s="75"/>
      <c r="OD600" s="74">
        <f t="shared" si="1084"/>
        <v>0</v>
      </c>
      <c r="OE600" s="38"/>
      <c r="OF600" s="40"/>
      <c r="OG600" s="38"/>
      <c r="OH600" s="78"/>
      <c r="OJ600" s="77"/>
      <c r="OK600" s="76"/>
      <c r="OL600" s="76"/>
      <c r="OM600" s="76"/>
      <c r="ON600" s="76"/>
      <c r="OO600" s="76"/>
      <c r="OP600" s="76"/>
      <c r="OQ600" s="76"/>
      <c r="OR600" s="76"/>
      <c r="OS600" s="76"/>
      <c r="OT600" s="76"/>
      <c r="OU600" s="76"/>
      <c r="OV600" s="75"/>
      <c r="OW600" s="75"/>
      <c r="OX600" s="75"/>
      <c r="OY600" s="75"/>
      <c r="OZ600" s="75"/>
      <c r="PA600" s="75"/>
      <c r="PB600" s="75"/>
      <c r="PC600" s="74">
        <f t="shared" si="1085"/>
        <v>0</v>
      </c>
      <c r="PD600" s="38"/>
      <c r="PE600" s="40"/>
      <c r="PF600" s="38"/>
      <c r="PG600" s="78"/>
      <c r="PI600" s="77"/>
      <c r="PJ600" s="76"/>
      <c r="PK600" s="76"/>
      <c r="PL600" s="76"/>
      <c r="PM600" s="76"/>
      <c r="PN600" s="76"/>
      <c r="PO600" s="76"/>
      <c r="PP600" s="76"/>
      <c r="PQ600" s="76"/>
      <c r="PR600" s="76"/>
      <c r="PS600" s="76"/>
      <c r="PT600" s="76"/>
      <c r="PU600" s="75"/>
      <c r="PV600" s="75"/>
      <c r="PW600" s="75"/>
      <c r="PX600" s="75"/>
      <c r="PY600" s="75"/>
      <c r="PZ600" s="75"/>
      <c r="QA600" s="75"/>
      <c r="QB600" s="74">
        <f t="shared" si="1086"/>
        <v>0</v>
      </c>
      <c r="QC600" s="38"/>
      <c r="QD600" s="40"/>
      <c r="QE600" s="38"/>
      <c r="QF600" s="78"/>
      <c r="QH600" s="77"/>
      <c r="QI600" s="76"/>
      <c r="QJ600" s="76"/>
      <c r="QK600" s="76"/>
      <c r="QL600" s="76"/>
      <c r="QM600" s="76"/>
      <c r="QN600" s="76"/>
      <c r="QO600" s="76"/>
      <c r="QP600" s="76"/>
      <c r="QQ600" s="76"/>
      <c r="QR600" s="76"/>
      <c r="QS600" s="76"/>
      <c r="QT600" s="75"/>
      <c r="QU600" s="75"/>
      <c r="QV600" s="75"/>
      <c r="QW600" s="75"/>
      <c r="QX600" s="75"/>
      <c r="QY600" s="75"/>
      <c r="QZ600" s="75"/>
      <c r="RA600" s="74">
        <f t="shared" si="1087"/>
        <v>0</v>
      </c>
      <c r="RB600" s="41"/>
      <c r="RC600" s="40"/>
      <c r="RD600" s="38"/>
      <c r="RE600" s="78"/>
      <c r="RG600" s="77"/>
      <c r="RH600" s="76"/>
      <c r="RI600" s="76"/>
      <c r="RJ600" s="76"/>
      <c r="RK600" s="76"/>
      <c r="RL600" s="76"/>
      <c r="RM600" s="76"/>
      <c r="RN600" s="76"/>
      <c r="RO600" s="76"/>
      <c r="RP600" s="76"/>
      <c r="RQ600" s="76"/>
      <c r="RR600" s="76"/>
      <c r="RS600" s="75"/>
      <c r="RT600" s="75"/>
      <c r="RU600" s="75"/>
      <c r="RV600" s="75"/>
      <c r="RW600" s="75"/>
      <c r="RX600" s="75"/>
      <c r="RY600" s="75"/>
      <c r="RZ600" s="74">
        <f t="shared" si="1088"/>
        <v>0</v>
      </c>
      <c r="SA600" s="41"/>
      <c r="SB600" s="40"/>
      <c r="SC600" s="38"/>
      <c r="SD600" s="78"/>
      <c r="SF600" s="77"/>
      <c r="SG600" s="76"/>
      <c r="SH600" s="76"/>
      <c r="SI600" s="76"/>
      <c r="SJ600" s="76"/>
      <c r="SK600" s="76"/>
      <c r="SL600" s="76"/>
      <c r="SM600" s="76"/>
      <c r="SN600" s="76"/>
      <c r="SO600" s="76"/>
      <c r="SP600" s="76"/>
      <c r="SQ600" s="76"/>
      <c r="SR600" s="76"/>
      <c r="SS600" s="76"/>
      <c r="ST600" s="75"/>
      <c r="SU600" s="75"/>
      <c r="SV600" s="75"/>
      <c r="SW600" s="75"/>
      <c r="SX600" s="75"/>
      <c r="SY600" s="74">
        <f t="shared" si="1089"/>
        <v>0</v>
      </c>
      <c r="SZ600" s="41"/>
      <c r="TA600" s="40"/>
      <c r="TB600" s="38"/>
      <c r="TC600" s="78"/>
      <c r="TE600" s="77"/>
      <c r="TF600" s="76"/>
      <c r="TG600" s="76"/>
      <c r="TH600" s="76"/>
      <c r="TI600" s="76"/>
      <c r="TJ600" s="76"/>
      <c r="TK600" s="76"/>
      <c r="TL600" s="76"/>
      <c r="TM600" s="76"/>
      <c r="TN600" s="76"/>
      <c r="TO600" s="76"/>
      <c r="TP600" s="76"/>
      <c r="TQ600" s="76"/>
      <c r="TR600" s="76"/>
      <c r="TS600" s="75"/>
      <c r="TT600" s="75"/>
      <c r="TU600" s="75"/>
      <c r="TV600" s="75"/>
      <c r="TW600" s="75"/>
      <c r="TX600" s="74">
        <f t="shared" si="1090"/>
        <v>0</v>
      </c>
      <c r="TY600" s="41"/>
      <c r="TZ600" s="40"/>
      <c r="UA600" s="38"/>
      <c r="UB600" s="78"/>
      <c r="UD600" s="77"/>
      <c r="UE600" s="76"/>
      <c r="UF600" s="76"/>
      <c r="UG600" s="76"/>
      <c r="UH600" s="76"/>
      <c r="UI600" s="76"/>
      <c r="UJ600" s="76"/>
      <c r="UK600" s="76"/>
      <c r="UL600" s="76"/>
      <c r="UM600" s="76"/>
      <c r="UN600" s="76"/>
      <c r="UO600" s="76"/>
      <c r="UP600" s="76"/>
      <c r="UQ600" s="76"/>
      <c r="UR600" s="75"/>
      <c r="US600" s="75"/>
      <c r="UT600" s="75"/>
      <c r="UU600" s="75"/>
      <c r="UV600" s="75"/>
      <c r="UW600" s="74">
        <f t="shared" si="1091"/>
        <v>0</v>
      </c>
      <c r="UX600" s="41"/>
      <c r="UY600" s="40"/>
      <c r="UZ600" s="38"/>
      <c r="VA600" s="78"/>
      <c r="VC600" s="77"/>
      <c r="VD600" s="76"/>
      <c r="VE600" s="76"/>
      <c r="VF600" s="76"/>
      <c r="VG600" s="76"/>
      <c r="VH600" s="76"/>
      <c r="VI600" s="76"/>
      <c r="VJ600" s="76"/>
      <c r="VK600" s="76"/>
      <c r="VL600" s="76"/>
      <c r="VM600" s="76"/>
      <c r="VN600" s="76"/>
      <c r="VO600" s="76"/>
      <c r="VP600" s="76"/>
      <c r="VQ600" s="75"/>
      <c r="VR600" s="75"/>
      <c r="VS600" s="75"/>
      <c r="VT600" s="75"/>
      <c r="VU600" s="75"/>
      <c r="VV600" s="74">
        <f t="shared" si="1092"/>
        <v>0</v>
      </c>
    </row>
    <row r="601" spans="3:594" outlineLevel="1">
      <c r="C601" s="89">
        <f>IF(ISERROR(I601+1)=TRUE,I601,IF(I601="","",MAX(C$15:C600)+1))</f>
        <v>425</v>
      </c>
      <c r="D601" s="88">
        <f t="shared" si="1094"/>
        <v>1</v>
      </c>
      <c r="G601" s="40"/>
      <c r="H601" s="38"/>
      <c r="I601" s="95">
        <f t="shared" si="1093"/>
        <v>436</v>
      </c>
      <c r="J601" s="94" t="s">
        <v>276</v>
      </c>
      <c r="K601" s="93"/>
      <c r="L601" s="93"/>
      <c r="M601" s="93"/>
      <c r="N601" s="93"/>
      <c r="O601" s="92"/>
      <c r="P601" s="91" t="s">
        <v>142</v>
      </c>
      <c r="Q601" s="297"/>
      <c r="R601" s="90" t="s">
        <v>141</v>
      </c>
      <c r="S601" s="298"/>
      <c r="T601" s="38"/>
      <c r="U601" s="40"/>
      <c r="V601" s="38"/>
      <c r="W601" s="78"/>
      <c r="Y601" s="77"/>
      <c r="Z601" s="76"/>
      <c r="AA601" s="79"/>
      <c r="AB601" s="76"/>
      <c r="AC601" s="79"/>
      <c r="AD601" s="76"/>
      <c r="AE601" s="76"/>
      <c r="AF601" s="76"/>
      <c r="AG601" s="76"/>
      <c r="AH601" s="76"/>
      <c r="AI601" s="76"/>
      <c r="AJ601" s="76"/>
      <c r="AK601" s="75"/>
      <c r="AL601" s="75"/>
      <c r="AM601" s="75"/>
      <c r="AN601" s="75"/>
      <c r="AO601" s="75"/>
      <c r="AP601" s="75"/>
      <c r="AQ601" s="75"/>
      <c r="AR601" s="74">
        <f t="shared" si="1070"/>
        <v>0</v>
      </c>
      <c r="AS601" s="38"/>
      <c r="AT601" s="40"/>
      <c r="AU601" s="38"/>
      <c r="AV601" s="78"/>
      <c r="AX601" s="77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5"/>
      <c r="BK601" s="75"/>
      <c r="BL601" s="75"/>
      <c r="BM601" s="75"/>
      <c r="BN601" s="75"/>
      <c r="BO601" s="75"/>
      <c r="BP601" s="75"/>
      <c r="BQ601" s="74">
        <f t="shared" si="1071"/>
        <v>0</v>
      </c>
      <c r="BR601" s="38"/>
      <c r="BS601" s="40"/>
      <c r="BT601" s="38"/>
      <c r="BU601" s="78"/>
      <c r="BW601" s="77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5"/>
      <c r="CJ601" s="75"/>
      <c r="CK601" s="75"/>
      <c r="CL601" s="75"/>
      <c r="CM601" s="75"/>
      <c r="CN601" s="75"/>
      <c r="CO601" s="75"/>
      <c r="CP601" s="74">
        <f t="shared" si="1072"/>
        <v>0</v>
      </c>
      <c r="CQ601" s="38"/>
      <c r="CR601" s="40"/>
      <c r="CS601" s="38"/>
      <c r="CT601" s="78"/>
      <c r="CV601" s="77"/>
      <c r="CW601" s="76"/>
      <c r="CX601" s="76"/>
      <c r="CY601" s="76"/>
      <c r="CZ601" s="76"/>
      <c r="DA601" s="76"/>
      <c r="DB601" s="76"/>
      <c r="DC601" s="76"/>
      <c r="DD601" s="76"/>
      <c r="DE601" s="76"/>
      <c r="DF601" s="76"/>
      <c r="DG601" s="76"/>
      <c r="DH601" s="75"/>
      <c r="DI601" s="75"/>
      <c r="DJ601" s="75"/>
      <c r="DK601" s="75"/>
      <c r="DL601" s="75"/>
      <c r="DM601" s="75"/>
      <c r="DN601" s="75"/>
      <c r="DO601" s="74">
        <f t="shared" si="1073"/>
        <v>0</v>
      </c>
      <c r="DP601" s="38"/>
      <c r="DQ601" s="40"/>
      <c r="DS601" s="78"/>
      <c r="DU601" s="77"/>
      <c r="DV601" s="76"/>
      <c r="DW601" s="76"/>
      <c r="DX601" s="76"/>
      <c r="DY601" s="76"/>
      <c r="DZ601" s="76"/>
      <c r="EA601" s="76"/>
      <c r="EB601" s="76"/>
      <c r="EC601" s="76"/>
      <c r="ED601" s="76"/>
      <c r="EE601" s="76"/>
      <c r="EF601" s="76"/>
      <c r="EG601" s="75"/>
      <c r="EH601" s="75"/>
      <c r="EI601" s="75"/>
      <c r="EJ601" s="75"/>
      <c r="EK601" s="75"/>
      <c r="EL601" s="75"/>
      <c r="EM601" s="75"/>
      <c r="EN601" s="74">
        <f t="shared" si="1074"/>
        <v>0</v>
      </c>
      <c r="EO601" s="38"/>
      <c r="EP601" s="40"/>
      <c r="ER601" s="78"/>
      <c r="ET601" s="77"/>
      <c r="EU601" s="76"/>
      <c r="EV601" s="76"/>
      <c r="EW601" s="76"/>
      <c r="EX601" s="76"/>
      <c r="EY601" s="76"/>
      <c r="EZ601" s="76"/>
      <c r="FA601" s="76"/>
      <c r="FB601" s="76"/>
      <c r="FC601" s="76"/>
      <c r="FD601" s="76"/>
      <c r="FE601" s="76"/>
      <c r="FF601" s="76"/>
      <c r="FG601" s="76"/>
      <c r="FH601" s="75"/>
      <c r="FI601" s="75"/>
      <c r="FJ601" s="75"/>
      <c r="FK601" s="75"/>
      <c r="FL601" s="75"/>
      <c r="FM601" s="74">
        <f t="shared" si="1075"/>
        <v>0</v>
      </c>
      <c r="FN601" s="38"/>
      <c r="FO601" s="40"/>
      <c r="FQ601" s="78"/>
      <c r="FS601" s="77"/>
      <c r="FT601" s="76"/>
      <c r="FU601" s="76"/>
      <c r="FV601" s="76"/>
      <c r="FW601" s="76"/>
      <c r="FX601" s="76"/>
      <c r="FY601" s="76"/>
      <c r="FZ601" s="76"/>
      <c r="GA601" s="76"/>
      <c r="GB601" s="76"/>
      <c r="GC601" s="76"/>
      <c r="GD601" s="76"/>
      <c r="GE601" s="76"/>
      <c r="GF601" s="76"/>
      <c r="GG601" s="75"/>
      <c r="GH601" s="75"/>
      <c r="GI601" s="75"/>
      <c r="GJ601" s="75"/>
      <c r="GK601" s="75"/>
      <c r="GL601" s="74">
        <f t="shared" si="1076"/>
        <v>0</v>
      </c>
      <c r="GM601" s="38"/>
      <c r="GN601" s="40"/>
      <c r="GP601" s="78"/>
      <c r="GR601" s="77"/>
      <c r="GS601" s="76"/>
      <c r="GT601" s="76"/>
      <c r="GU601" s="76"/>
      <c r="GV601" s="76"/>
      <c r="GW601" s="76"/>
      <c r="GX601" s="76"/>
      <c r="GY601" s="76"/>
      <c r="GZ601" s="76"/>
      <c r="HA601" s="76"/>
      <c r="HB601" s="76"/>
      <c r="HC601" s="76"/>
      <c r="HD601" s="76"/>
      <c r="HE601" s="76"/>
      <c r="HF601" s="75"/>
      <c r="HG601" s="75"/>
      <c r="HH601" s="75"/>
      <c r="HI601" s="75"/>
      <c r="HJ601" s="75"/>
      <c r="HK601" s="74">
        <f t="shared" si="1077"/>
        <v>0</v>
      </c>
      <c r="HL601" s="38"/>
      <c r="HM601" s="40"/>
      <c r="HO601" s="78"/>
      <c r="HQ601" s="77"/>
      <c r="HR601" s="76"/>
      <c r="HS601" s="76"/>
      <c r="HT601" s="76"/>
      <c r="HU601" s="76"/>
      <c r="HV601" s="76"/>
      <c r="HW601" s="76"/>
      <c r="HX601" s="76"/>
      <c r="HY601" s="76"/>
      <c r="HZ601" s="76"/>
      <c r="IA601" s="76"/>
      <c r="IB601" s="76"/>
      <c r="IC601" s="76"/>
      <c r="ID601" s="76"/>
      <c r="IE601" s="75"/>
      <c r="IF601" s="75"/>
      <c r="IG601" s="75"/>
      <c r="IH601" s="75"/>
      <c r="II601" s="75"/>
      <c r="IJ601" s="74">
        <f t="shared" si="1078"/>
        <v>0</v>
      </c>
      <c r="IK601" s="38"/>
      <c r="IL601" s="40"/>
      <c r="IN601" s="78"/>
      <c r="IP601" s="77"/>
      <c r="IQ601" s="76"/>
      <c r="IR601" s="76"/>
      <c r="IS601" s="76"/>
      <c r="IT601" s="76"/>
      <c r="IU601" s="76"/>
      <c r="IV601" s="76"/>
      <c r="IW601" s="76"/>
      <c r="IX601" s="75"/>
      <c r="IY601" s="75"/>
      <c r="IZ601" s="75"/>
      <c r="JA601" s="75"/>
      <c r="JB601" s="75"/>
      <c r="JC601" s="75"/>
      <c r="JD601" s="75"/>
      <c r="JE601" s="75"/>
      <c r="JF601" s="75"/>
      <c r="JG601" s="75"/>
      <c r="JH601" s="75"/>
      <c r="JI601" s="74">
        <f t="shared" si="1079"/>
        <v>0</v>
      </c>
      <c r="JJ601" s="38"/>
      <c r="JK601" s="40"/>
      <c r="JM601" s="78"/>
      <c r="JO601" s="77"/>
      <c r="JP601" s="76"/>
      <c r="JQ601" s="76"/>
      <c r="JR601" s="76"/>
      <c r="JS601" s="76"/>
      <c r="JT601" s="76"/>
      <c r="JU601" s="76"/>
      <c r="JV601" s="76"/>
      <c r="JW601" s="75"/>
      <c r="JX601" s="75"/>
      <c r="JY601" s="75"/>
      <c r="JZ601" s="75"/>
      <c r="KA601" s="75"/>
      <c r="KB601" s="75"/>
      <c r="KC601" s="75"/>
      <c r="KD601" s="75"/>
      <c r="KE601" s="75"/>
      <c r="KF601" s="75"/>
      <c r="KG601" s="75"/>
      <c r="KH601" s="74">
        <f t="shared" si="1080"/>
        <v>0</v>
      </c>
      <c r="KI601" s="38"/>
      <c r="KJ601" s="40"/>
      <c r="KL601" s="78"/>
      <c r="KN601" s="77"/>
      <c r="KO601" s="76"/>
      <c r="KP601" s="76"/>
      <c r="KQ601" s="76"/>
      <c r="KR601" s="76"/>
      <c r="KS601" s="76"/>
      <c r="KT601" s="76"/>
      <c r="KU601" s="76"/>
      <c r="KV601" s="75"/>
      <c r="KW601" s="75"/>
      <c r="KX601" s="75"/>
      <c r="KY601" s="75"/>
      <c r="KZ601" s="75"/>
      <c r="LA601" s="75"/>
      <c r="LB601" s="75"/>
      <c r="LC601" s="75"/>
      <c r="LD601" s="75"/>
      <c r="LE601" s="75"/>
      <c r="LF601" s="75"/>
      <c r="LG601" s="74">
        <f t="shared" si="1081"/>
        <v>0</v>
      </c>
      <c r="LH601" s="38"/>
      <c r="LI601" s="40"/>
      <c r="LK601" s="78"/>
      <c r="LM601" s="77"/>
      <c r="LN601" s="76"/>
      <c r="LO601" s="76"/>
      <c r="LP601" s="76"/>
      <c r="LQ601" s="76"/>
      <c r="LR601" s="76"/>
      <c r="LS601" s="76"/>
      <c r="LT601" s="76"/>
      <c r="LU601" s="75"/>
      <c r="LV601" s="75"/>
      <c r="LW601" s="75"/>
      <c r="LX601" s="75"/>
      <c r="LY601" s="75"/>
      <c r="LZ601" s="75"/>
      <c r="MA601" s="75"/>
      <c r="MB601" s="75"/>
      <c r="MC601" s="75"/>
      <c r="MD601" s="75"/>
      <c r="ME601" s="75">
        <v>1</v>
      </c>
      <c r="MF601" s="74">
        <f t="shared" si="1082"/>
        <v>0</v>
      </c>
      <c r="MG601" s="38"/>
      <c r="MH601" s="40"/>
      <c r="MJ601" s="78"/>
      <c r="ML601" s="77"/>
      <c r="MM601" s="76"/>
      <c r="MN601" s="76"/>
      <c r="MO601" s="76"/>
      <c r="MP601" s="76"/>
      <c r="MQ601" s="76"/>
      <c r="MR601" s="76"/>
      <c r="MS601" s="76"/>
      <c r="MT601" s="75"/>
      <c r="MU601" s="75"/>
      <c r="MV601" s="75"/>
      <c r="MW601" s="75"/>
      <c r="MX601" s="75"/>
      <c r="MY601" s="75"/>
      <c r="MZ601" s="75"/>
      <c r="NA601" s="75"/>
      <c r="NB601" s="75"/>
      <c r="NC601" s="75"/>
      <c r="ND601" s="75">
        <v>1</v>
      </c>
      <c r="NE601" s="74">
        <f t="shared" si="1083"/>
        <v>0</v>
      </c>
      <c r="NF601" s="41"/>
      <c r="NG601" s="40"/>
      <c r="NH601" s="38"/>
      <c r="NI601" s="78"/>
      <c r="NK601" s="77"/>
      <c r="NL601" s="76"/>
      <c r="NM601" s="79"/>
      <c r="NN601" s="76"/>
      <c r="NO601" s="79"/>
      <c r="NP601" s="76"/>
      <c r="NQ601" s="76"/>
      <c r="NR601" s="76"/>
      <c r="NS601" s="76"/>
      <c r="NT601" s="76"/>
      <c r="NU601" s="76"/>
      <c r="NV601" s="76"/>
      <c r="NW601" s="75"/>
      <c r="NX601" s="75"/>
      <c r="NY601" s="75"/>
      <c r="NZ601" s="75"/>
      <c r="OA601" s="75"/>
      <c r="OB601" s="75"/>
      <c r="OC601" s="75"/>
      <c r="OD601" s="74">
        <f t="shared" si="1084"/>
        <v>0</v>
      </c>
      <c r="OE601" s="38"/>
      <c r="OF601" s="40"/>
      <c r="OG601" s="38"/>
      <c r="OH601" s="78"/>
      <c r="OJ601" s="77"/>
      <c r="OK601" s="76"/>
      <c r="OL601" s="76"/>
      <c r="OM601" s="76"/>
      <c r="ON601" s="76"/>
      <c r="OO601" s="76"/>
      <c r="OP601" s="76"/>
      <c r="OQ601" s="76"/>
      <c r="OR601" s="76"/>
      <c r="OS601" s="76"/>
      <c r="OT601" s="76"/>
      <c r="OU601" s="76"/>
      <c r="OV601" s="75"/>
      <c r="OW601" s="75"/>
      <c r="OX601" s="75"/>
      <c r="OY601" s="75"/>
      <c r="OZ601" s="75"/>
      <c r="PA601" s="75"/>
      <c r="PB601" s="75"/>
      <c r="PC601" s="74">
        <f t="shared" si="1085"/>
        <v>0</v>
      </c>
      <c r="PD601" s="38"/>
      <c r="PE601" s="40"/>
      <c r="PF601" s="38"/>
      <c r="PG601" s="78"/>
      <c r="PI601" s="77"/>
      <c r="PJ601" s="76"/>
      <c r="PK601" s="76"/>
      <c r="PL601" s="76"/>
      <c r="PM601" s="76"/>
      <c r="PN601" s="76"/>
      <c r="PO601" s="76"/>
      <c r="PP601" s="76"/>
      <c r="PQ601" s="76"/>
      <c r="PR601" s="76"/>
      <c r="PS601" s="76"/>
      <c r="PT601" s="76"/>
      <c r="PU601" s="75"/>
      <c r="PV601" s="75"/>
      <c r="PW601" s="75"/>
      <c r="PX601" s="75"/>
      <c r="PY601" s="75"/>
      <c r="PZ601" s="75"/>
      <c r="QA601" s="75"/>
      <c r="QB601" s="74">
        <f t="shared" si="1086"/>
        <v>0</v>
      </c>
      <c r="QC601" s="38"/>
      <c r="QD601" s="40"/>
      <c r="QE601" s="38"/>
      <c r="QF601" s="78"/>
      <c r="QH601" s="77"/>
      <c r="QI601" s="76"/>
      <c r="QJ601" s="76"/>
      <c r="QK601" s="76"/>
      <c r="QL601" s="76"/>
      <c r="QM601" s="76"/>
      <c r="QN601" s="76"/>
      <c r="QO601" s="76"/>
      <c r="QP601" s="76"/>
      <c r="QQ601" s="76"/>
      <c r="QR601" s="76"/>
      <c r="QS601" s="76"/>
      <c r="QT601" s="75"/>
      <c r="QU601" s="75"/>
      <c r="QV601" s="75"/>
      <c r="QW601" s="75"/>
      <c r="QX601" s="75"/>
      <c r="QY601" s="75"/>
      <c r="QZ601" s="75"/>
      <c r="RA601" s="74">
        <f t="shared" si="1087"/>
        <v>0</v>
      </c>
      <c r="RB601" s="41"/>
      <c r="RC601" s="40"/>
      <c r="RD601" s="38"/>
      <c r="RE601" s="78"/>
      <c r="RG601" s="77"/>
      <c r="RH601" s="76"/>
      <c r="RI601" s="76"/>
      <c r="RJ601" s="76"/>
      <c r="RK601" s="76"/>
      <c r="RL601" s="76"/>
      <c r="RM601" s="76"/>
      <c r="RN601" s="76"/>
      <c r="RO601" s="76"/>
      <c r="RP601" s="76"/>
      <c r="RQ601" s="76"/>
      <c r="RR601" s="76"/>
      <c r="RS601" s="75"/>
      <c r="RT601" s="75"/>
      <c r="RU601" s="75"/>
      <c r="RV601" s="75"/>
      <c r="RW601" s="75"/>
      <c r="RX601" s="75"/>
      <c r="RY601" s="75"/>
      <c r="RZ601" s="74">
        <f t="shared" si="1088"/>
        <v>0</v>
      </c>
      <c r="SA601" s="41"/>
      <c r="SB601" s="40"/>
      <c r="SC601" s="38"/>
      <c r="SD601" s="78"/>
      <c r="SF601" s="77"/>
      <c r="SG601" s="76"/>
      <c r="SH601" s="76"/>
      <c r="SI601" s="76"/>
      <c r="SJ601" s="76"/>
      <c r="SK601" s="76"/>
      <c r="SL601" s="76"/>
      <c r="SM601" s="76"/>
      <c r="SN601" s="76"/>
      <c r="SO601" s="76"/>
      <c r="SP601" s="76"/>
      <c r="SQ601" s="76"/>
      <c r="SR601" s="76"/>
      <c r="SS601" s="76"/>
      <c r="ST601" s="75"/>
      <c r="SU601" s="75"/>
      <c r="SV601" s="75"/>
      <c r="SW601" s="75"/>
      <c r="SX601" s="75"/>
      <c r="SY601" s="74">
        <f t="shared" si="1089"/>
        <v>0</v>
      </c>
      <c r="SZ601" s="41"/>
      <c r="TA601" s="40"/>
      <c r="TB601" s="38"/>
      <c r="TC601" s="78"/>
      <c r="TE601" s="77"/>
      <c r="TF601" s="76"/>
      <c r="TG601" s="76"/>
      <c r="TH601" s="76"/>
      <c r="TI601" s="76"/>
      <c r="TJ601" s="76"/>
      <c r="TK601" s="76"/>
      <c r="TL601" s="76"/>
      <c r="TM601" s="76"/>
      <c r="TN601" s="76"/>
      <c r="TO601" s="76"/>
      <c r="TP601" s="76"/>
      <c r="TQ601" s="76"/>
      <c r="TR601" s="76"/>
      <c r="TS601" s="75"/>
      <c r="TT601" s="75"/>
      <c r="TU601" s="75"/>
      <c r="TV601" s="75"/>
      <c r="TW601" s="75"/>
      <c r="TX601" s="74">
        <f t="shared" si="1090"/>
        <v>0</v>
      </c>
      <c r="TY601" s="41"/>
      <c r="TZ601" s="40"/>
      <c r="UA601" s="38"/>
      <c r="UB601" s="78"/>
      <c r="UD601" s="77"/>
      <c r="UE601" s="76"/>
      <c r="UF601" s="76"/>
      <c r="UG601" s="76"/>
      <c r="UH601" s="76"/>
      <c r="UI601" s="76"/>
      <c r="UJ601" s="76"/>
      <c r="UK601" s="76"/>
      <c r="UL601" s="76"/>
      <c r="UM601" s="76"/>
      <c r="UN601" s="76"/>
      <c r="UO601" s="76"/>
      <c r="UP601" s="76"/>
      <c r="UQ601" s="76"/>
      <c r="UR601" s="75"/>
      <c r="US601" s="75"/>
      <c r="UT601" s="75"/>
      <c r="UU601" s="75"/>
      <c r="UV601" s="75"/>
      <c r="UW601" s="74">
        <f t="shared" si="1091"/>
        <v>0</v>
      </c>
      <c r="UX601" s="41"/>
      <c r="UY601" s="40"/>
      <c r="UZ601" s="38"/>
      <c r="VA601" s="78"/>
      <c r="VC601" s="77"/>
      <c r="VD601" s="76"/>
      <c r="VE601" s="76"/>
      <c r="VF601" s="76"/>
      <c r="VG601" s="76"/>
      <c r="VH601" s="76"/>
      <c r="VI601" s="76"/>
      <c r="VJ601" s="76"/>
      <c r="VK601" s="76"/>
      <c r="VL601" s="76"/>
      <c r="VM601" s="76"/>
      <c r="VN601" s="76"/>
      <c r="VO601" s="76"/>
      <c r="VP601" s="76"/>
      <c r="VQ601" s="75"/>
      <c r="VR601" s="75"/>
      <c r="VS601" s="75"/>
      <c r="VT601" s="75"/>
      <c r="VU601" s="75"/>
      <c r="VV601" s="74">
        <f t="shared" si="1092"/>
        <v>0</v>
      </c>
    </row>
    <row r="602" spans="3:594" outlineLevel="1">
      <c r="C602" s="89">
        <f>IF(ISERROR(I602+1)=TRUE,I602,IF(I602="","",MAX(C$15:C601)+1))</f>
        <v>426</v>
      </c>
      <c r="D602" s="88">
        <f t="shared" si="1094"/>
        <v>1</v>
      </c>
      <c r="G602" s="40"/>
      <c r="H602" s="38"/>
      <c r="I602" s="95">
        <f t="shared" si="1093"/>
        <v>437</v>
      </c>
      <c r="J602" s="94" t="s">
        <v>275</v>
      </c>
      <c r="K602" s="93"/>
      <c r="L602" s="93"/>
      <c r="M602" s="93"/>
      <c r="N602" s="93"/>
      <c r="O602" s="92"/>
      <c r="P602" s="91" t="s">
        <v>142</v>
      </c>
      <c r="Q602" s="297"/>
      <c r="R602" s="90" t="s">
        <v>141</v>
      </c>
      <c r="S602" s="298"/>
      <c r="T602" s="38"/>
      <c r="U602" s="40"/>
      <c r="V602" s="38"/>
      <c r="W602" s="78"/>
      <c r="Y602" s="77"/>
      <c r="Z602" s="76"/>
      <c r="AA602" s="79"/>
      <c r="AB602" s="76"/>
      <c r="AC602" s="79"/>
      <c r="AD602" s="76"/>
      <c r="AE602" s="76"/>
      <c r="AF602" s="76"/>
      <c r="AG602" s="76"/>
      <c r="AH602" s="76"/>
      <c r="AI602" s="76"/>
      <c r="AJ602" s="76"/>
      <c r="AK602" s="75"/>
      <c r="AL602" s="75"/>
      <c r="AM602" s="75"/>
      <c r="AN602" s="75"/>
      <c r="AO602" s="75"/>
      <c r="AP602" s="75"/>
      <c r="AQ602" s="75"/>
      <c r="AR602" s="74">
        <f t="shared" si="1070"/>
        <v>0</v>
      </c>
      <c r="AS602" s="38"/>
      <c r="AT602" s="40"/>
      <c r="AU602" s="38"/>
      <c r="AV602" s="78"/>
      <c r="AX602" s="77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5"/>
      <c r="BK602" s="75"/>
      <c r="BL602" s="75"/>
      <c r="BM602" s="75"/>
      <c r="BN602" s="75"/>
      <c r="BO602" s="75"/>
      <c r="BP602" s="75"/>
      <c r="BQ602" s="74">
        <f t="shared" si="1071"/>
        <v>0</v>
      </c>
      <c r="BR602" s="38"/>
      <c r="BS602" s="40"/>
      <c r="BT602" s="38"/>
      <c r="BU602" s="78"/>
      <c r="BW602" s="77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5"/>
      <c r="CJ602" s="75"/>
      <c r="CK602" s="75"/>
      <c r="CL602" s="75"/>
      <c r="CM602" s="75"/>
      <c r="CN602" s="75"/>
      <c r="CO602" s="75"/>
      <c r="CP602" s="74">
        <f t="shared" si="1072"/>
        <v>0</v>
      </c>
      <c r="CQ602" s="38"/>
      <c r="CR602" s="40"/>
      <c r="CS602" s="38"/>
      <c r="CT602" s="78"/>
      <c r="CV602" s="77"/>
      <c r="CW602" s="76"/>
      <c r="CX602" s="76"/>
      <c r="CY602" s="76"/>
      <c r="CZ602" s="76"/>
      <c r="DA602" s="76"/>
      <c r="DB602" s="76"/>
      <c r="DC602" s="76"/>
      <c r="DD602" s="76"/>
      <c r="DE602" s="76"/>
      <c r="DF602" s="76"/>
      <c r="DG602" s="76"/>
      <c r="DH602" s="75"/>
      <c r="DI602" s="75"/>
      <c r="DJ602" s="75"/>
      <c r="DK602" s="75"/>
      <c r="DL602" s="75"/>
      <c r="DM602" s="75"/>
      <c r="DN602" s="75"/>
      <c r="DO602" s="74">
        <f t="shared" si="1073"/>
        <v>0</v>
      </c>
      <c r="DP602" s="38"/>
      <c r="DQ602" s="40"/>
      <c r="DS602" s="78"/>
      <c r="DU602" s="77"/>
      <c r="DV602" s="76"/>
      <c r="DW602" s="76"/>
      <c r="DX602" s="76"/>
      <c r="DY602" s="76"/>
      <c r="DZ602" s="76"/>
      <c r="EA602" s="76"/>
      <c r="EB602" s="76"/>
      <c r="EC602" s="76"/>
      <c r="ED602" s="76"/>
      <c r="EE602" s="76"/>
      <c r="EF602" s="76"/>
      <c r="EG602" s="75"/>
      <c r="EH602" s="75"/>
      <c r="EI602" s="75"/>
      <c r="EJ602" s="75"/>
      <c r="EK602" s="75"/>
      <c r="EL602" s="75"/>
      <c r="EM602" s="75"/>
      <c r="EN602" s="74">
        <f t="shared" si="1074"/>
        <v>0</v>
      </c>
      <c r="EO602" s="38"/>
      <c r="EP602" s="40"/>
      <c r="ER602" s="78"/>
      <c r="ET602" s="77"/>
      <c r="EU602" s="76"/>
      <c r="EV602" s="76"/>
      <c r="EW602" s="76"/>
      <c r="EX602" s="76"/>
      <c r="EY602" s="76"/>
      <c r="EZ602" s="76"/>
      <c r="FA602" s="76"/>
      <c r="FB602" s="76"/>
      <c r="FC602" s="76"/>
      <c r="FD602" s="76"/>
      <c r="FE602" s="76"/>
      <c r="FF602" s="76"/>
      <c r="FG602" s="76"/>
      <c r="FH602" s="75"/>
      <c r="FI602" s="75"/>
      <c r="FJ602" s="75"/>
      <c r="FK602" s="75"/>
      <c r="FL602" s="75"/>
      <c r="FM602" s="74">
        <f t="shared" si="1075"/>
        <v>0</v>
      </c>
      <c r="FN602" s="38"/>
      <c r="FO602" s="40"/>
      <c r="FQ602" s="78"/>
      <c r="FS602" s="77"/>
      <c r="FT602" s="76"/>
      <c r="FU602" s="76"/>
      <c r="FV602" s="76"/>
      <c r="FW602" s="76"/>
      <c r="FX602" s="76"/>
      <c r="FY602" s="76"/>
      <c r="FZ602" s="76"/>
      <c r="GA602" s="76"/>
      <c r="GB602" s="76"/>
      <c r="GC602" s="76"/>
      <c r="GD602" s="76"/>
      <c r="GE602" s="76"/>
      <c r="GF602" s="76"/>
      <c r="GG602" s="75"/>
      <c r="GH602" s="75"/>
      <c r="GI602" s="75"/>
      <c r="GJ602" s="75"/>
      <c r="GK602" s="75"/>
      <c r="GL602" s="74">
        <f t="shared" si="1076"/>
        <v>0</v>
      </c>
      <c r="GM602" s="38"/>
      <c r="GN602" s="40"/>
      <c r="GP602" s="78"/>
      <c r="GR602" s="77"/>
      <c r="GS602" s="76"/>
      <c r="GT602" s="76"/>
      <c r="GU602" s="76"/>
      <c r="GV602" s="76"/>
      <c r="GW602" s="76"/>
      <c r="GX602" s="76"/>
      <c r="GY602" s="76"/>
      <c r="GZ602" s="76"/>
      <c r="HA602" s="76"/>
      <c r="HB602" s="76"/>
      <c r="HC602" s="76"/>
      <c r="HD602" s="76"/>
      <c r="HE602" s="76"/>
      <c r="HF602" s="75"/>
      <c r="HG602" s="75"/>
      <c r="HH602" s="75"/>
      <c r="HI602" s="75"/>
      <c r="HJ602" s="75"/>
      <c r="HK602" s="74">
        <f t="shared" si="1077"/>
        <v>0</v>
      </c>
      <c r="HL602" s="38"/>
      <c r="HM602" s="40"/>
      <c r="HO602" s="78"/>
      <c r="HQ602" s="77"/>
      <c r="HR602" s="76"/>
      <c r="HS602" s="76"/>
      <c r="HT602" s="76"/>
      <c r="HU602" s="76"/>
      <c r="HV602" s="76"/>
      <c r="HW602" s="76"/>
      <c r="HX602" s="76"/>
      <c r="HY602" s="76"/>
      <c r="HZ602" s="76"/>
      <c r="IA602" s="76"/>
      <c r="IB602" s="76"/>
      <c r="IC602" s="76"/>
      <c r="ID602" s="76"/>
      <c r="IE602" s="75"/>
      <c r="IF602" s="75"/>
      <c r="IG602" s="75"/>
      <c r="IH602" s="75"/>
      <c r="II602" s="75"/>
      <c r="IJ602" s="74">
        <f t="shared" si="1078"/>
        <v>0</v>
      </c>
      <c r="IK602" s="38"/>
      <c r="IL602" s="40"/>
      <c r="IN602" s="78"/>
      <c r="IP602" s="77"/>
      <c r="IQ602" s="76"/>
      <c r="IR602" s="76"/>
      <c r="IS602" s="76"/>
      <c r="IT602" s="76"/>
      <c r="IU602" s="76"/>
      <c r="IV602" s="76"/>
      <c r="IW602" s="76"/>
      <c r="IX602" s="75"/>
      <c r="IY602" s="75"/>
      <c r="IZ602" s="75"/>
      <c r="JA602" s="75"/>
      <c r="JB602" s="75"/>
      <c r="JC602" s="75"/>
      <c r="JD602" s="75"/>
      <c r="JE602" s="75"/>
      <c r="JF602" s="75"/>
      <c r="JG602" s="75"/>
      <c r="JH602" s="75"/>
      <c r="JI602" s="74">
        <f t="shared" si="1079"/>
        <v>0</v>
      </c>
      <c r="JJ602" s="38"/>
      <c r="JK602" s="40"/>
      <c r="JM602" s="78"/>
      <c r="JO602" s="77"/>
      <c r="JP602" s="76"/>
      <c r="JQ602" s="76"/>
      <c r="JR602" s="76"/>
      <c r="JS602" s="76"/>
      <c r="JT602" s="76"/>
      <c r="JU602" s="76"/>
      <c r="JV602" s="76"/>
      <c r="JW602" s="75"/>
      <c r="JX602" s="75"/>
      <c r="JY602" s="75"/>
      <c r="JZ602" s="75"/>
      <c r="KA602" s="75"/>
      <c r="KB602" s="75"/>
      <c r="KC602" s="75"/>
      <c r="KD602" s="75"/>
      <c r="KE602" s="75"/>
      <c r="KF602" s="75"/>
      <c r="KG602" s="75"/>
      <c r="KH602" s="74">
        <f t="shared" si="1080"/>
        <v>0</v>
      </c>
      <c r="KI602" s="38"/>
      <c r="KJ602" s="40"/>
      <c r="KL602" s="78"/>
      <c r="KN602" s="77"/>
      <c r="KO602" s="76"/>
      <c r="KP602" s="76"/>
      <c r="KQ602" s="76"/>
      <c r="KR602" s="76"/>
      <c r="KS602" s="76"/>
      <c r="KT602" s="76"/>
      <c r="KU602" s="76"/>
      <c r="KV602" s="75"/>
      <c r="KW602" s="75"/>
      <c r="KX602" s="75"/>
      <c r="KY602" s="75"/>
      <c r="KZ602" s="75"/>
      <c r="LA602" s="75"/>
      <c r="LB602" s="75"/>
      <c r="LC602" s="75"/>
      <c r="LD602" s="75"/>
      <c r="LE602" s="75"/>
      <c r="LF602" s="75"/>
      <c r="LG602" s="74">
        <f t="shared" si="1081"/>
        <v>0</v>
      </c>
      <c r="LH602" s="38"/>
      <c r="LI602" s="40"/>
      <c r="LK602" s="78"/>
      <c r="LM602" s="77"/>
      <c r="LN602" s="76"/>
      <c r="LO602" s="76"/>
      <c r="LP602" s="76"/>
      <c r="LQ602" s="76"/>
      <c r="LR602" s="76"/>
      <c r="LS602" s="76"/>
      <c r="LT602" s="76"/>
      <c r="LU602" s="75"/>
      <c r="LV602" s="75"/>
      <c r="LW602" s="75"/>
      <c r="LX602" s="75"/>
      <c r="LY602" s="75"/>
      <c r="LZ602" s="75"/>
      <c r="MA602" s="75"/>
      <c r="MB602" s="75"/>
      <c r="MC602" s="75"/>
      <c r="MD602" s="75"/>
      <c r="ME602" s="75">
        <v>1</v>
      </c>
      <c r="MF602" s="74">
        <f t="shared" si="1082"/>
        <v>0</v>
      </c>
      <c r="MG602" s="38"/>
      <c r="MH602" s="40"/>
      <c r="MJ602" s="78"/>
      <c r="ML602" s="77"/>
      <c r="MM602" s="76"/>
      <c r="MN602" s="76"/>
      <c r="MO602" s="76"/>
      <c r="MP602" s="76"/>
      <c r="MQ602" s="76"/>
      <c r="MR602" s="76"/>
      <c r="MS602" s="76"/>
      <c r="MT602" s="75"/>
      <c r="MU602" s="75"/>
      <c r="MV602" s="75"/>
      <c r="MW602" s="75"/>
      <c r="MX602" s="75"/>
      <c r="MY602" s="75"/>
      <c r="MZ602" s="75"/>
      <c r="NA602" s="75"/>
      <c r="NB602" s="75"/>
      <c r="NC602" s="75"/>
      <c r="ND602" s="75">
        <v>1</v>
      </c>
      <c r="NE602" s="74">
        <f t="shared" si="1083"/>
        <v>0</v>
      </c>
      <c r="NF602" s="41"/>
      <c r="NG602" s="40"/>
      <c r="NH602" s="38"/>
      <c r="NI602" s="78"/>
      <c r="NK602" s="77"/>
      <c r="NL602" s="76"/>
      <c r="NM602" s="79"/>
      <c r="NN602" s="76"/>
      <c r="NO602" s="79"/>
      <c r="NP602" s="76"/>
      <c r="NQ602" s="76"/>
      <c r="NR602" s="76"/>
      <c r="NS602" s="76"/>
      <c r="NT602" s="76"/>
      <c r="NU602" s="76"/>
      <c r="NV602" s="76"/>
      <c r="NW602" s="75"/>
      <c r="NX602" s="75"/>
      <c r="NY602" s="75"/>
      <c r="NZ602" s="75"/>
      <c r="OA602" s="75"/>
      <c r="OB602" s="75"/>
      <c r="OC602" s="75"/>
      <c r="OD602" s="74">
        <f t="shared" si="1084"/>
        <v>0</v>
      </c>
      <c r="OE602" s="38"/>
      <c r="OF602" s="40"/>
      <c r="OG602" s="38"/>
      <c r="OH602" s="78"/>
      <c r="OJ602" s="77"/>
      <c r="OK602" s="76"/>
      <c r="OL602" s="76"/>
      <c r="OM602" s="76"/>
      <c r="ON602" s="76"/>
      <c r="OO602" s="76"/>
      <c r="OP602" s="76"/>
      <c r="OQ602" s="76"/>
      <c r="OR602" s="76"/>
      <c r="OS602" s="76"/>
      <c r="OT602" s="76"/>
      <c r="OU602" s="76"/>
      <c r="OV602" s="75"/>
      <c r="OW602" s="75"/>
      <c r="OX602" s="75"/>
      <c r="OY602" s="75"/>
      <c r="OZ602" s="75"/>
      <c r="PA602" s="75"/>
      <c r="PB602" s="75"/>
      <c r="PC602" s="74">
        <f t="shared" si="1085"/>
        <v>0</v>
      </c>
      <c r="PD602" s="38"/>
      <c r="PE602" s="40"/>
      <c r="PF602" s="38"/>
      <c r="PG602" s="78"/>
      <c r="PI602" s="77"/>
      <c r="PJ602" s="76"/>
      <c r="PK602" s="76"/>
      <c r="PL602" s="76"/>
      <c r="PM602" s="76"/>
      <c r="PN602" s="76"/>
      <c r="PO602" s="76"/>
      <c r="PP602" s="76"/>
      <c r="PQ602" s="76"/>
      <c r="PR602" s="76"/>
      <c r="PS602" s="76"/>
      <c r="PT602" s="76"/>
      <c r="PU602" s="75"/>
      <c r="PV602" s="75"/>
      <c r="PW602" s="75"/>
      <c r="PX602" s="75"/>
      <c r="PY602" s="75"/>
      <c r="PZ602" s="75"/>
      <c r="QA602" s="75"/>
      <c r="QB602" s="74">
        <f t="shared" si="1086"/>
        <v>0</v>
      </c>
      <c r="QC602" s="38"/>
      <c r="QD602" s="40"/>
      <c r="QE602" s="38"/>
      <c r="QF602" s="78"/>
      <c r="QH602" s="77"/>
      <c r="QI602" s="76"/>
      <c r="QJ602" s="76"/>
      <c r="QK602" s="76"/>
      <c r="QL602" s="76"/>
      <c r="QM602" s="76"/>
      <c r="QN602" s="76"/>
      <c r="QO602" s="76"/>
      <c r="QP602" s="76"/>
      <c r="QQ602" s="76"/>
      <c r="QR602" s="76"/>
      <c r="QS602" s="76"/>
      <c r="QT602" s="75"/>
      <c r="QU602" s="75"/>
      <c r="QV602" s="75"/>
      <c r="QW602" s="75"/>
      <c r="QX602" s="75"/>
      <c r="QY602" s="75"/>
      <c r="QZ602" s="75"/>
      <c r="RA602" s="74">
        <f t="shared" si="1087"/>
        <v>0</v>
      </c>
      <c r="RB602" s="41"/>
      <c r="RC602" s="40"/>
      <c r="RD602" s="38"/>
      <c r="RE602" s="78"/>
      <c r="RG602" s="77"/>
      <c r="RH602" s="76"/>
      <c r="RI602" s="76"/>
      <c r="RJ602" s="76"/>
      <c r="RK602" s="76"/>
      <c r="RL602" s="76"/>
      <c r="RM602" s="76"/>
      <c r="RN602" s="76"/>
      <c r="RO602" s="76"/>
      <c r="RP602" s="76"/>
      <c r="RQ602" s="76"/>
      <c r="RR602" s="76"/>
      <c r="RS602" s="75"/>
      <c r="RT602" s="75"/>
      <c r="RU602" s="75"/>
      <c r="RV602" s="75"/>
      <c r="RW602" s="75"/>
      <c r="RX602" s="75"/>
      <c r="RY602" s="75"/>
      <c r="RZ602" s="74">
        <f t="shared" si="1088"/>
        <v>0</v>
      </c>
      <c r="SA602" s="41"/>
      <c r="SB602" s="40"/>
      <c r="SC602" s="38"/>
      <c r="SD602" s="78"/>
      <c r="SF602" s="77"/>
      <c r="SG602" s="76"/>
      <c r="SH602" s="76"/>
      <c r="SI602" s="76"/>
      <c r="SJ602" s="76"/>
      <c r="SK602" s="76"/>
      <c r="SL602" s="76"/>
      <c r="SM602" s="76"/>
      <c r="SN602" s="76"/>
      <c r="SO602" s="76"/>
      <c r="SP602" s="76"/>
      <c r="SQ602" s="76"/>
      <c r="SR602" s="76"/>
      <c r="SS602" s="76"/>
      <c r="ST602" s="75"/>
      <c r="SU602" s="75"/>
      <c r="SV602" s="75"/>
      <c r="SW602" s="75"/>
      <c r="SX602" s="75"/>
      <c r="SY602" s="74">
        <f t="shared" si="1089"/>
        <v>0</v>
      </c>
      <c r="SZ602" s="41"/>
      <c r="TA602" s="40"/>
      <c r="TB602" s="38"/>
      <c r="TC602" s="78"/>
      <c r="TE602" s="77"/>
      <c r="TF602" s="76"/>
      <c r="TG602" s="76"/>
      <c r="TH602" s="76"/>
      <c r="TI602" s="76"/>
      <c r="TJ602" s="76"/>
      <c r="TK602" s="76"/>
      <c r="TL602" s="76"/>
      <c r="TM602" s="76"/>
      <c r="TN602" s="76"/>
      <c r="TO602" s="76"/>
      <c r="TP602" s="76"/>
      <c r="TQ602" s="76"/>
      <c r="TR602" s="76"/>
      <c r="TS602" s="75"/>
      <c r="TT602" s="75"/>
      <c r="TU602" s="75"/>
      <c r="TV602" s="75"/>
      <c r="TW602" s="75"/>
      <c r="TX602" s="74">
        <f t="shared" si="1090"/>
        <v>0</v>
      </c>
      <c r="TY602" s="41"/>
      <c r="TZ602" s="40"/>
      <c r="UA602" s="38"/>
      <c r="UB602" s="78"/>
      <c r="UD602" s="77"/>
      <c r="UE602" s="76"/>
      <c r="UF602" s="76"/>
      <c r="UG602" s="76"/>
      <c r="UH602" s="76"/>
      <c r="UI602" s="76"/>
      <c r="UJ602" s="76"/>
      <c r="UK602" s="76"/>
      <c r="UL602" s="76"/>
      <c r="UM602" s="76"/>
      <c r="UN602" s="76"/>
      <c r="UO602" s="76"/>
      <c r="UP602" s="76"/>
      <c r="UQ602" s="76"/>
      <c r="UR602" s="75"/>
      <c r="US602" s="75"/>
      <c r="UT602" s="75"/>
      <c r="UU602" s="75"/>
      <c r="UV602" s="75"/>
      <c r="UW602" s="74">
        <f t="shared" si="1091"/>
        <v>0</v>
      </c>
      <c r="UX602" s="41"/>
      <c r="UY602" s="40"/>
      <c r="UZ602" s="38"/>
      <c r="VA602" s="78"/>
      <c r="VC602" s="77"/>
      <c r="VD602" s="76"/>
      <c r="VE602" s="76"/>
      <c r="VF602" s="76"/>
      <c r="VG602" s="76"/>
      <c r="VH602" s="76"/>
      <c r="VI602" s="76"/>
      <c r="VJ602" s="76"/>
      <c r="VK602" s="76"/>
      <c r="VL602" s="76"/>
      <c r="VM602" s="76"/>
      <c r="VN602" s="76"/>
      <c r="VO602" s="76"/>
      <c r="VP602" s="76"/>
      <c r="VQ602" s="75"/>
      <c r="VR602" s="75"/>
      <c r="VS602" s="75"/>
      <c r="VT602" s="75"/>
      <c r="VU602" s="75"/>
      <c r="VV602" s="74">
        <f t="shared" si="1092"/>
        <v>0</v>
      </c>
    </row>
    <row r="603" spans="3:594" outlineLevel="1">
      <c r="C603" s="89">
        <f>IF(ISERROR(I603+1)=TRUE,I603,IF(I603="","",MAX(C$15:C602)+1))</f>
        <v>427</v>
      </c>
      <c r="D603" s="88">
        <f t="shared" si="1094"/>
        <v>1</v>
      </c>
      <c r="G603" s="40"/>
      <c r="H603" s="38"/>
      <c r="I603" s="95">
        <f t="shared" si="1093"/>
        <v>438</v>
      </c>
      <c r="J603" s="94" t="s">
        <v>274</v>
      </c>
      <c r="K603" s="93"/>
      <c r="L603" s="93"/>
      <c r="M603" s="93"/>
      <c r="N603" s="93"/>
      <c r="O603" s="92"/>
      <c r="P603" s="91" t="s">
        <v>172</v>
      </c>
      <c r="Q603" s="297"/>
      <c r="R603" s="90" t="s">
        <v>141</v>
      </c>
      <c r="S603" s="298"/>
      <c r="T603" s="38"/>
      <c r="U603" s="40"/>
      <c r="V603" s="38"/>
      <c r="W603" s="78"/>
      <c r="Y603" s="77"/>
      <c r="Z603" s="76"/>
      <c r="AA603" s="79"/>
      <c r="AB603" s="76"/>
      <c r="AC603" s="79"/>
      <c r="AD603" s="76"/>
      <c r="AE603" s="76"/>
      <c r="AF603" s="76"/>
      <c r="AG603" s="76"/>
      <c r="AH603" s="76"/>
      <c r="AI603" s="76"/>
      <c r="AJ603" s="76"/>
      <c r="AK603" s="75"/>
      <c r="AL603" s="75"/>
      <c r="AM603" s="75"/>
      <c r="AN603" s="75"/>
      <c r="AO603" s="75"/>
      <c r="AP603" s="75"/>
      <c r="AQ603" s="75"/>
      <c r="AR603" s="74">
        <f t="shared" si="1070"/>
        <v>0</v>
      </c>
      <c r="AS603" s="38"/>
      <c r="AT603" s="40"/>
      <c r="AU603" s="38"/>
      <c r="AV603" s="78"/>
      <c r="AX603" s="77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5"/>
      <c r="BK603" s="75"/>
      <c r="BL603" s="75"/>
      <c r="BM603" s="75"/>
      <c r="BN603" s="75"/>
      <c r="BO603" s="75"/>
      <c r="BP603" s="75"/>
      <c r="BQ603" s="74">
        <f t="shared" si="1071"/>
        <v>0</v>
      </c>
      <c r="BR603" s="38"/>
      <c r="BS603" s="40"/>
      <c r="BT603" s="38"/>
      <c r="BU603" s="78"/>
      <c r="BW603" s="77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5"/>
      <c r="CJ603" s="75"/>
      <c r="CK603" s="75"/>
      <c r="CL603" s="75"/>
      <c r="CM603" s="75"/>
      <c r="CN603" s="75"/>
      <c r="CO603" s="75"/>
      <c r="CP603" s="74">
        <f t="shared" si="1072"/>
        <v>0</v>
      </c>
      <c r="CQ603" s="38"/>
      <c r="CR603" s="40"/>
      <c r="CS603" s="38"/>
      <c r="CT603" s="78"/>
      <c r="CV603" s="77"/>
      <c r="CW603" s="76"/>
      <c r="CX603" s="76"/>
      <c r="CY603" s="76"/>
      <c r="CZ603" s="76"/>
      <c r="DA603" s="76"/>
      <c r="DB603" s="76"/>
      <c r="DC603" s="76"/>
      <c r="DD603" s="76"/>
      <c r="DE603" s="76"/>
      <c r="DF603" s="76"/>
      <c r="DG603" s="76"/>
      <c r="DH603" s="75"/>
      <c r="DI603" s="75"/>
      <c r="DJ603" s="75"/>
      <c r="DK603" s="75"/>
      <c r="DL603" s="75"/>
      <c r="DM603" s="75"/>
      <c r="DN603" s="75"/>
      <c r="DO603" s="74">
        <f t="shared" si="1073"/>
        <v>0</v>
      </c>
      <c r="DP603" s="38"/>
      <c r="DQ603" s="40"/>
      <c r="DS603" s="78"/>
      <c r="DU603" s="77"/>
      <c r="DV603" s="76"/>
      <c r="DW603" s="76"/>
      <c r="DX603" s="76"/>
      <c r="DY603" s="76"/>
      <c r="DZ603" s="76"/>
      <c r="EA603" s="76"/>
      <c r="EB603" s="76"/>
      <c r="EC603" s="76"/>
      <c r="ED603" s="76"/>
      <c r="EE603" s="76"/>
      <c r="EF603" s="76"/>
      <c r="EG603" s="75"/>
      <c r="EH603" s="75"/>
      <c r="EI603" s="75"/>
      <c r="EJ603" s="75"/>
      <c r="EK603" s="75"/>
      <c r="EL603" s="75"/>
      <c r="EM603" s="75"/>
      <c r="EN603" s="74">
        <f t="shared" si="1074"/>
        <v>0</v>
      </c>
      <c r="EO603" s="38"/>
      <c r="EP603" s="40"/>
      <c r="ER603" s="78"/>
      <c r="ET603" s="77"/>
      <c r="EU603" s="76"/>
      <c r="EV603" s="76"/>
      <c r="EW603" s="76"/>
      <c r="EX603" s="76"/>
      <c r="EY603" s="76"/>
      <c r="EZ603" s="76"/>
      <c r="FA603" s="76"/>
      <c r="FB603" s="76"/>
      <c r="FC603" s="76"/>
      <c r="FD603" s="76"/>
      <c r="FE603" s="76"/>
      <c r="FF603" s="76"/>
      <c r="FG603" s="76"/>
      <c r="FH603" s="75"/>
      <c r="FI603" s="75"/>
      <c r="FJ603" s="75"/>
      <c r="FK603" s="75"/>
      <c r="FL603" s="75"/>
      <c r="FM603" s="74">
        <f t="shared" si="1075"/>
        <v>0</v>
      </c>
      <c r="FN603" s="38"/>
      <c r="FO603" s="40"/>
      <c r="FQ603" s="78"/>
      <c r="FS603" s="77"/>
      <c r="FT603" s="76"/>
      <c r="FU603" s="76"/>
      <c r="FV603" s="76"/>
      <c r="FW603" s="76"/>
      <c r="FX603" s="76"/>
      <c r="FY603" s="76"/>
      <c r="FZ603" s="76"/>
      <c r="GA603" s="76"/>
      <c r="GB603" s="76"/>
      <c r="GC603" s="76"/>
      <c r="GD603" s="76"/>
      <c r="GE603" s="76"/>
      <c r="GF603" s="76"/>
      <c r="GG603" s="75"/>
      <c r="GH603" s="75"/>
      <c r="GI603" s="75"/>
      <c r="GJ603" s="75"/>
      <c r="GK603" s="75"/>
      <c r="GL603" s="74">
        <f t="shared" si="1076"/>
        <v>0</v>
      </c>
      <c r="GM603" s="38"/>
      <c r="GN603" s="40"/>
      <c r="GP603" s="78"/>
      <c r="GR603" s="77"/>
      <c r="GS603" s="76"/>
      <c r="GT603" s="76"/>
      <c r="GU603" s="76"/>
      <c r="GV603" s="76"/>
      <c r="GW603" s="76"/>
      <c r="GX603" s="76"/>
      <c r="GY603" s="76"/>
      <c r="GZ603" s="76"/>
      <c r="HA603" s="76"/>
      <c r="HB603" s="76"/>
      <c r="HC603" s="76"/>
      <c r="HD603" s="76"/>
      <c r="HE603" s="76"/>
      <c r="HF603" s="75"/>
      <c r="HG603" s="75"/>
      <c r="HH603" s="75"/>
      <c r="HI603" s="75"/>
      <c r="HJ603" s="75"/>
      <c r="HK603" s="74">
        <f t="shared" si="1077"/>
        <v>0</v>
      </c>
      <c r="HL603" s="38"/>
      <c r="HM603" s="40"/>
      <c r="HO603" s="78"/>
      <c r="HQ603" s="77"/>
      <c r="HR603" s="76"/>
      <c r="HS603" s="76"/>
      <c r="HT603" s="76"/>
      <c r="HU603" s="76"/>
      <c r="HV603" s="76"/>
      <c r="HW603" s="76"/>
      <c r="HX603" s="76"/>
      <c r="HY603" s="76"/>
      <c r="HZ603" s="76"/>
      <c r="IA603" s="76"/>
      <c r="IB603" s="76"/>
      <c r="IC603" s="76"/>
      <c r="ID603" s="76"/>
      <c r="IE603" s="75"/>
      <c r="IF603" s="75"/>
      <c r="IG603" s="75"/>
      <c r="IH603" s="75"/>
      <c r="II603" s="75"/>
      <c r="IJ603" s="74">
        <f t="shared" si="1078"/>
        <v>0</v>
      </c>
      <c r="IK603" s="38"/>
      <c r="IL603" s="40"/>
      <c r="IN603" s="78"/>
      <c r="IP603" s="77"/>
      <c r="IQ603" s="76"/>
      <c r="IR603" s="76"/>
      <c r="IS603" s="76"/>
      <c r="IT603" s="76"/>
      <c r="IU603" s="76"/>
      <c r="IV603" s="76"/>
      <c r="IW603" s="76"/>
      <c r="IX603" s="75"/>
      <c r="IY603" s="75"/>
      <c r="IZ603" s="75"/>
      <c r="JA603" s="75"/>
      <c r="JB603" s="75"/>
      <c r="JC603" s="75"/>
      <c r="JD603" s="75"/>
      <c r="JE603" s="75"/>
      <c r="JF603" s="75"/>
      <c r="JG603" s="75"/>
      <c r="JH603" s="75"/>
      <c r="JI603" s="74">
        <f t="shared" si="1079"/>
        <v>0</v>
      </c>
      <c r="JJ603" s="38"/>
      <c r="JK603" s="40"/>
      <c r="JM603" s="78"/>
      <c r="JO603" s="77"/>
      <c r="JP603" s="76"/>
      <c r="JQ603" s="76"/>
      <c r="JR603" s="76"/>
      <c r="JS603" s="76"/>
      <c r="JT603" s="76"/>
      <c r="JU603" s="76"/>
      <c r="JV603" s="76"/>
      <c r="JW603" s="75"/>
      <c r="JX603" s="75"/>
      <c r="JY603" s="75"/>
      <c r="JZ603" s="75"/>
      <c r="KA603" s="75"/>
      <c r="KB603" s="75"/>
      <c r="KC603" s="75"/>
      <c r="KD603" s="75"/>
      <c r="KE603" s="75"/>
      <c r="KF603" s="75"/>
      <c r="KG603" s="75"/>
      <c r="KH603" s="74">
        <f t="shared" si="1080"/>
        <v>0</v>
      </c>
      <c r="KI603" s="38"/>
      <c r="KJ603" s="40"/>
      <c r="KL603" s="78"/>
      <c r="KN603" s="77"/>
      <c r="KO603" s="76"/>
      <c r="KP603" s="76"/>
      <c r="KQ603" s="76"/>
      <c r="KR603" s="76"/>
      <c r="KS603" s="76"/>
      <c r="KT603" s="76"/>
      <c r="KU603" s="76"/>
      <c r="KV603" s="75"/>
      <c r="KW603" s="75"/>
      <c r="KX603" s="75"/>
      <c r="KY603" s="75"/>
      <c r="KZ603" s="75"/>
      <c r="LA603" s="75"/>
      <c r="LB603" s="75"/>
      <c r="LC603" s="75"/>
      <c r="LD603" s="75"/>
      <c r="LE603" s="75"/>
      <c r="LF603" s="75"/>
      <c r="LG603" s="74">
        <f t="shared" si="1081"/>
        <v>0</v>
      </c>
      <c r="LH603" s="38"/>
      <c r="LI603" s="40"/>
      <c r="LK603" s="78"/>
      <c r="LM603" s="77"/>
      <c r="LN603" s="76"/>
      <c r="LO603" s="76"/>
      <c r="LP603" s="76"/>
      <c r="LQ603" s="76"/>
      <c r="LR603" s="76"/>
      <c r="LS603" s="76"/>
      <c r="LT603" s="76"/>
      <c r="LU603" s="75"/>
      <c r="LV603" s="75"/>
      <c r="LW603" s="75"/>
      <c r="LX603" s="75"/>
      <c r="LY603" s="75"/>
      <c r="LZ603" s="75"/>
      <c r="MA603" s="75"/>
      <c r="MB603" s="75"/>
      <c r="MC603" s="75"/>
      <c r="MD603" s="75"/>
      <c r="ME603" s="75">
        <v>1</v>
      </c>
      <c r="MF603" s="74">
        <f t="shared" si="1082"/>
        <v>0</v>
      </c>
      <c r="MG603" s="38"/>
      <c r="MH603" s="40"/>
      <c r="MJ603" s="78"/>
      <c r="ML603" s="77"/>
      <c r="MM603" s="76"/>
      <c r="MN603" s="76"/>
      <c r="MO603" s="76"/>
      <c r="MP603" s="76"/>
      <c r="MQ603" s="76"/>
      <c r="MR603" s="76"/>
      <c r="MS603" s="76"/>
      <c r="MT603" s="75"/>
      <c r="MU603" s="75"/>
      <c r="MV603" s="75"/>
      <c r="MW603" s="75"/>
      <c r="MX603" s="75"/>
      <c r="MY603" s="75"/>
      <c r="MZ603" s="75"/>
      <c r="NA603" s="75"/>
      <c r="NB603" s="75"/>
      <c r="NC603" s="75"/>
      <c r="ND603" s="75">
        <v>1</v>
      </c>
      <c r="NE603" s="74">
        <f t="shared" si="1083"/>
        <v>0</v>
      </c>
      <c r="NF603" s="41"/>
      <c r="NG603" s="40"/>
      <c r="NH603" s="38"/>
      <c r="NI603" s="78"/>
      <c r="NK603" s="77"/>
      <c r="NL603" s="76"/>
      <c r="NM603" s="79"/>
      <c r="NN603" s="76"/>
      <c r="NO603" s="79"/>
      <c r="NP603" s="76"/>
      <c r="NQ603" s="76"/>
      <c r="NR603" s="76"/>
      <c r="NS603" s="76"/>
      <c r="NT603" s="76"/>
      <c r="NU603" s="76"/>
      <c r="NV603" s="76"/>
      <c r="NW603" s="75"/>
      <c r="NX603" s="75"/>
      <c r="NY603" s="75"/>
      <c r="NZ603" s="75"/>
      <c r="OA603" s="75"/>
      <c r="OB603" s="75"/>
      <c r="OC603" s="75"/>
      <c r="OD603" s="74">
        <f t="shared" si="1084"/>
        <v>0</v>
      </c>
      <c r="OE603" s="38"/>
      <c r="OF603" s="40"/>
      <c r="OG603" s="38"/>
      <c r="OH603" s="78"/>
      <c r="OJ603" s="77"/>
      <c r="OK603" s="76"/>
      <c r="OL603" s="76"/>
      <c r="OM603" s="76"/>
      <c r="ON603" s="76"/>
      <c r="OO603" s="76"/>
      <c r="OP603" s="76"/>
      <c r="OQ603" s="76"/>
      <c r="OR603" s="76"/>
      <c r="OS603" s="76"/>
      <c r="OT603" s="76"/>
      <c r="OU603" s="76"/>
      <c r="OV603" s="75"/>
      <c r="OW603" s="75"/>
      <c r="OX603" s="75"/>
      <c r="OY603" s="75"/>
      <c r="OZ603" s="75"/>
      <c r="PA603" s="75"/>
      <c r="PB603" s="75"/>
      <c r="PC603" s="74">
        <f t="shared" si="1085"/>
        <v>0</v>
      </c>
      <c r="PD603" s="38"/>
      <c r="PE603" s="40"/>
      <c r="PF603" s="38"/>
      <c r="PG603" s="78"/>
      <c r="PI603" s="77"/>
      <c r="PJ603" s="76"/>
      <c r="PK603" s="76"/>
      <c r="PL603" s="76"/>
      <c r="PM603" s="76"/>
      <c r="PN603" s="76"/>
      <c r="PO603" s="76"/>
      <c r="PP603" s="76"/>
      <c r="PQ603" s="76"/>
      <c r="PR603" s="76"/>
      <c r="PS603" s="76"/>
      <c r="PT603" s="76"/>
      <c r="PU603" s="75"/>
      <c r="PV603" s="75"/>
      <c r="PW603" s="75"/>
      <c r="PX603" s="75"/>
      <c r="PY603" s="75"/>
      <c r="PZ603" s="75"/>
      <c r="QA603" s="75"/>
      <c r="QB603" s="74">
        <f t="shared" si="1086"/>
        <v>0</v>
      </c>
      <c r="QC603" s="38"/>
      <c r="QD603" s="40"/>
      <c r="QE603" s="38"/>
      <c r="QF603" s="78"/>
      <c r="QH603" s="77"/>
      <c r="QI603" s="76"/>
      <c r="QJ603" s="76"/>
      <c r="QK603" s="76"/>
      <c r="QL603" s="76"/>
      <c r="QM603" s="76"/>
      <c r="QN603" s="76"/>
      <c r="QO603" s="76"/>
      <c r="QP603" s="76"/>
      <c r="QQ603" s="76"/>
      <c r="QR603" s="76"/>
      <c r="QS603" s="76"/>
      <c r="QT603" s="75"/>
      <c r="QU603" s="75"/>
      <c r="QV603" s="75"/>
      <c r="QW603" s="75"/>
      <c r="QX603" s="75"/>
      <c r="QY603" s="75"/>
      <c r="QZ603" s="75"/>
      <c r="RA603" s="74">
        <f t="shared" si="1087"/>
        <v>0</v>
      </c>
      <c r="RB603" s="41"/>
      <c r="RC603" s="40"/>
      <c r="RD603" s="38"/>
      <c r="RE603" s="78"/>
      <c r="RG603" s="77"/>
      <c r="RH603" s="76"/>
      <c r="RI603" s="76"/>
      <c r="RJ603" s="76"/>
      <c r="RK603" s="76"/>
      <c r="RL603" s="76"/>
      <c r="RM603" s="76"/>
      <c r="RN603" s="76"/>
      <c r="RO603" s="76"/>
      <c r="RP603" s="76"/>
      <c r="RQ603" s="76"/>
      <c r="RR603" s="76"/>
      <c r="RS603" s="75"/>
      <c r="RT603" s="75"/>
      <c r="RU603" s="75"/>
      <c r="RV603" s="75"/>
      <c r="RW603" s="75"/>
      <c r="RX603" s="75"/>
      <c r="RY603" s="75"/>
      <c r="RZ603" s="74">
        <f t="shared" si="1088"/>
        <v>0</v>
      </c>
      <c r="SA603" s="41"/>
      <c r="SB603" s="40"/>
      <c r="SC603" s="38"/>
      <c r="SD603" s="78"/>
      <c r="SF603" s="77"/>
      <c r="SG603" s="76"/>
      <c r="SH603" s="76"/>
      <c r="SI603" s="76"/>
      <c r="SJ603" s="76"/>
      <c r="SK603" s="76"/>
      <c r="SL603" s="76"/>
      <c r="SM603" s="76"/>
      <c r="SN603" s="76"/>
      <c r="SO603" s="76"/>
      <c r="SP603" s="76"/>
      <c r="SQ603" s="76"/>
      <c r="SR603" s="76"/>
      <c r="SS603" s="76"/>
      <c r="ST603" s="75"/>
      <c r="SU603" s="75"/>
      <c r="SV603" s="75"/>
      <c r="SW603" s="75"/>
      <c r="SX603" s="75"/>
      <c r="SY603" s="74">
        <f t="shared" si="1089"/>
        <v>0</v>
      </c>
      <c r="SZ603" s="41"/>
      <c r="TA603" s="40"/>
      <c r="TB603" s="38"/>
      <c r="TC603" s="78"/>
      <c r="TE603" s="77"/>
      <c r="TF603" s="76"/>
      <c r="TG603" s="76"/>
      <c r="TH603" s="76"/>
      <c r="TI603" s="76"/>
      <c r="TJ603" s="76"/>
      <c r="TK603" s="76"/>
      <c r="TL603" s="76"/>
      <c r="TM603" s="76"/>
      <c r="TN603" s="76"/>
      <c r="TO603" s="76"/>
      <c r="TP603" s="76"/>
      <c r="TQ603" s="76"/>
      <c r="TR603" s="76"/>
      <c r="TS603" s="75"/>
      <c r="TT603" s="75"/>
      <c r="TU603" s="75"/>
      <c r="TV603" s="75"/>
      <c r="TW603" s="75"/>
      <c r="TX603" s="74">
        <f t="shared" si="1090"/>
        <v>0</v>
      </c>
      <c r="TY603" s="41"/>
      <c r="TZ603" s="40"/>
      <c r="UA603" s="38"/>
      <c r="UB603" s="78"/>
      <c r="UD603" s="77"/>
      <c r="UE603" s="76"/>
      <c r="UF603" s="76"/>
      <c r="UG603" s="76"/>
      <c r="UH603" s="76"/>
      <c r="UI603" s="76"/>
      <c r="UJ603" s="76"/>
      <c r="UK603" s="76"/>
      <c r="UL603" s="76"/>
      <c r="UM603" s="76"/>
      <c r="UN603" s="76"/>
      <c r="UO603" s="76"/>
      <c r="UP603" s="76"/>
      <c r="UQ603" s="76"/>
      <c r="UR603" s="75"/>
      <c r="US603" s="75"/>
      <c r="UT603" s="75"/>
      <c r="UU603" s="75"/>
      <c r="UV603" s="75"/>
      <c r="UW603" s="74">
        <f t="shared" si="1091"/>
        <v>0</v>
      </c>
      <c r="UX603" s="41"/>
      <c r="UY603" s="40"/>
      <c r="UZ603" s="38"/>
      <c r="VA603" s="78"/>
      <c r="VC603" s="77"/>
      <c r="VD603" s="76"/>
      <c r="VE603" s="76"/>
      <c r="VF603" s="76"/>
      <c r="VG603" s="76"/>
      <c r="VH603" s="76"/>
      <c r="VI603" s="76"/>
      <c r="VJ603" s="76"/>
      <c r="VK603" s="76"/>
      <c r="VL603" s="76"/>
      <c r="VM603" s="76"/>
      <c r="VN603" s="76"/>
      <c r="VO603" s="76"/>
      <c r="VP603" s="76"/>
      <c r="VQ603" s="75"/>
      <c r="VR603" s="75"/>
      <c r="VS603" s="75"/>
      <c r="VT603" s="75"/>
      <c r="VU603" s="75"/>
      <c r="VV603" s="74">
        <f t="shared" si="1092"/>
        <v>0</v>
      </c>
    </row>
    <row r="604" spans="3:594" outlineLevel="1">
      <c r="C604" s="89">
        <f>IF(ISERROR(I604+1)=TRUE,I604,IF(I604="","",MAX(C$15:C603)+1))</f>
        <v>428</v>
      </c>
      <c r="D604" s="88">
        <f t="shared" si="1094"/>
        <v>1</v>
      </c>
      <c r="G604" s="40"/>
      <c r="H604" s="38"/>
      <c r="I604" s="95">
        <f t="shared" si="1093"/>
        <v>439</v>
      </c>
      <c r="J604" s="94" t="s">
        <v>273</v>
      </c>
      <c r="K604" s="93"/>
      <c r="L604" s="93"/>
      <c r="M604" s="93"/>
      <c r="N604" s="93"/>
      <c r="O604" s="92"/>
      <c r="P604" s="91" t="s">
        <v>172</v>
      </c>
      <c r="Q604" s="297"/>
      <c r="R604" s="90" t="s">
        <v>141</v>
      </c>
      <c r="S604" s="298"/>
      <c r="T604" s="38"/>
      <c r="U604" s="40"/>
      <c r="V604" s="38"/>
      <c r="W604" s="78"/>
      <c r="Y604" s="77"/>
      <c r="Z604" s="76"/>
      <c r="AA604" s="79"/>
      <c r="AB604" s="76"/>
      <c r="AC604" s="79"/>
      <c r="AD604" s="76"/>
      <c r="AE604" s="76"/>
      <c r="AF604" s="76"/>
      <c r="AG604" s="76"/>
      <c r="AH604" s="76"/>
      <c r="AI604" s="76"/>
      <c r="AJ604" s="76"/>
      <c r="AK604" s="75"/>
      <c r="AL604" s="75"/>
      <c r="AM604" s="75"/>
      <c r="AN604" s="75"/>
      <c r="AO604" s="75"/>
      <c r="AP604" s="75"/>
      <c r="AQ604" s="75"/>
      <c r="AR604" s="74">
        <f t="shared" si="1070"/>
        <v>0</v>
      </c>
      <c r="AS604" s="38"/>
      <c r="AT604" s="40"/>
      <c r="AU604" s="38"/>
      <c r="AV604" s="78"/>
      <c r="AX604" s="77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5"/>
      <c r="BK604" s="75"/>
      <c r="BL604" s="75"/>
      <c r="BM604" s="75"/>
      <c r="BN604" s="75"/>
      <c r="BO604" s="75"/>
      <c r="BP604" s="75"/>
      <c r="BQ604" s="74">
        <f t="shared" si="1071"/>
        <v>0</v>
      </c>
      <c r="BR604" s="38"/>
      <c r="BS604" s="40"/>
      <c r="BT604" s="38"/>
      <c r="BU604" s="78"/>
      <c r="BW604" s="77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5"/>
      <c r="CJ604" s="75"/>
      <c r="CK604" s="75"/>
      <c r="CL604" s="75"/>
      <c r="CM604" s="75"/>
      <c r="CN604" s="75"/>
      <c r="CO604" s="75"/>
      <c r="CP604" s="74">
        <f t="shared" si="1072"/>
        <v>0</v>
      </c>
      <c r="CQ604" s="38"/>
      <c r="CR604" s="40"/>
      <c r="CS604" s="38"/>
      <c r="CT604" s="78"/>
      <c r="CV604" s="77"/>
      <c r="CW604" s="76"/>
      <c r="CX604" s="76"/>
      <c r="CY604" s="76"/>
      <c r="CZ604" s="76"/>
      <c r="DA604" s="76"/>
      <c r="DB604" s="76"/>
      <c r="DC604" s="76"/>
      <c r="DD604" s="76"/>
      <c r="DE604" s="76"/>
      <c r="DF604" s="76"/>
      <c r="DG604" s="76"/>
      <c r="DH604" s="75"/>
      <c r="DI604" s="75"/>
      <c r="DJ604" s="75"/>
      <c r="DK604" s="75"/>
      <c r="DL604" s="75"/>
      <c r="DM604" s="75"/>
      <c r="DN604" s="75"/>
      <c r="DO604" s="74">
        <f t="shared" si="1073"/>
        <v>0</v>
      </c>
      <c r="DP604" s="38"/>
      <c r="DQ604" s="40"/>
      <c r="DS604" s="78"/>
      <c r="DU604" s="77"/>
      <c r="DV604" s="76"/>
      <c r="DW604" s="76"/>
      <c r="DX604" s="76"/>
      <c r="DY604" s="76"/>
      <c r="DZ604" s="76"/>
      <c r="EA604" s="76"/>
      <c r="EB604" s="76"/>
      <c r="EC604" s="76"/>
      <c r="ED604" s="76"/>
      <c r="EE604" s="76"/>
      <c r="EF604" s="76"/>
      <c r="EG604" s="75"/>
      <c r="EH604" s="75"/>
      <c r="EI604" s="75"/>
      <c r="EJ604" s="75"/>
      <c r="EK604" s="75"/>
      <c r="EL604" s="75"/>
      <c r="EM604" s="75"/>
      <c r="EN604" s="74">
        <f t="shared" si="1074"/>
        <v>0</v>
      </c>
      <c r="EO604" s="38"/>
      <c r="EP604" s="40"/>
      <c r="ER604" s="78"/>
      <c r="ET604" s="77"/>
      <c r="EU604" s="76"/>
      <c r="EV604" s="76"/>
      <c r="EW604" s="76"/>
      <c r="EX604" s="76"/>
      <c r="EY604" s="76"/>
      <c r="EZ604" s="76"/>
      <c r="FA604" s="76"/>
      <c r="FB604" s="76"/>
      <c r="FC604" s="76"/>
      <c r="FD604" s="76"/>
      <c r="FE604" s="76"/>
      <c r="FF604" s="76"/>
      <c r="FG604" s="76"/>
      <c r="FH604" s="75"/>
      <c r="FI604" s="75"/>
      <c r="FJ604" s="75"/>
      <c r="FK604" s="75"/>
      <c r="FL604" s="75"/>
      <c r="FM604" s="74">
        <f t="shared" si="1075"/>
        <v>0</v>
      </c>
      <c r="FN604" s="38"/>
      <c r="FO604" s="40"/>
      <c r="FQ604" s="78"/>
      <c r="FS604" s="77"/>
      <c r="FT604" s="76"/>
      <c r="FU604" s="76"/>
      <c r="FV604" s="76"/>
      <c r="FW604" s="76"/>
      <c r="FX604" s="76"/>
      <c r="FY604" s="76"/>
      <c r="FZ604" s="76"/>
      <c r="GA604" s="76"/>
      <c r="GB604" s="76"/>
      <c r="GC604" s="76"/>
      <c r="GD604" s="76"/>
      <c r="GE604" s="76"/>
      <c r="GF604" s="76"/>
      <c r="GG604" s="75"/>
      <c r="GH604" s="75"/>
      <c r="GI604" s="75"/>
      <c r="GJ604" s="75"/>
      <c r="GK604" s="75"/>
      <c r="GL604" s="74">
        <f t="shared" si="1076"/>
        <v>0</v>
      </c>
      <c r="GM604" s="38"/>
      <c r="GN604" s="40"/>
      <c r="GP604" s="78"/>
      <c r="GR604" s="77"/>
      <c r="GS604" s="76"/>
      <c r="GT604" s="76"/>
      <c r="GU604" s="76"/>
      <c r="GV604" s="76"/>
      <c r="GW604" s="76"/>
      <c r="GX604" s="76"/>
      <c r="GY604" s="76"/>
      <c r="GZ604" s="76"/>
      <c r="HA604" s="76"/>
      <c r="HB604" s="76"/>
      <c r="HC604" s="76"/>
      <c r="HD604" s="76"/>
      <c r="HE604" s="76"/>
      <c r="HF604" s="75"/>
      <c r="HG604" s="75"/>
      <c r="HH604" s="75"/>
      <c r="HI604" s="75"/>
      <c r="HJ604" s="75"/>
      <c r="HK604" s="74">
        <f t="shared" si="1077"/>
        <v>0</v>
      </c>
      <c r="HL604" s="38"/>
      <c r="HM604" s="40"/>
      <c r="HO604" s="78"/>
      <c r="HQ604" s="77"/>
      <c r="HR604" s="76"/>
      <c r="HS604" s="76"/>
      <c r="HT604" s="76"/>
      <c r="HU604" s="76"/>
      <c r="HV604" s="76"/>
      <c r="HW604" s="76"/>
      <c r="HX604" s="76"/>
      <c r="HY604" s="76"/>
      <c r="HZ604" s="76"/>
      <c r="IA604" s="76"/>
      <c r="IB604" s="76"/>
      <c r="IC604" s="76"/>
      <c r="ID604" s="76"/>
      <c r="IE604" s="75"/>
      <c r="IF604" s="75"/>
      <c r="IG604" s="75"/>
      <c r="IH604" s="75"/>
      <c r="II604" s="75"/>
      <c r="IJ604" s="74">
        <f t="shared" si="1078"/>
        <v>0</v>
      </c>
      <c r="IK604" s="38"/>
      <c r="IL604" s="40"/>
      <c r="IN604" s="78"/>
      <c r="IP604" s="77"/>
      <c r="IQ604" s="76"/>
      <c r="IR604" s="76"/>
      <c r="IS604" s="76"/>
      <c r="IT604" s="76"/>
      <c r="IU604" s="76"/>
      <c r="IV604" s="76"/>
      <c r="IW604" s="76"/>
      <c r="IX604" s="75"/>
      <c r="IY604" s="75"/>
      <c r="IZ604" s="75"/>
      <c r="JA604" s="75"/>
      <c r="JB604" s="75"/>
      <c r="JC604" s="75"/>
      <c r="JD604" s="75"/>
      <c r="JE604" s="75"/>
      <c r="JF604" s="75"/>
      <c r="JG604" s="75"/>
      <c r="JH604" s="75"/>
      <c r="JI604" s="74">
        <f t="shared" si="1079"/>
        <v>0</v>
      </c>
      <c r="JJ604" s="38"/>
      <c r="JK604" s="40"/>
      <c r="JM604" s="78"/>
      <c r="JO604" s="77"/>
      <c r="JP604" s="76"/>
      <c r="JQ604" s="76"/>
      <c r="JR604" s="76"/>
      <c r="JS604" s="76"/>
      <c r="JT604" s="76"/>
      <c r="JU604" s="76"/>
      <c r="JV604" s="76"/>
      <c r="JW604" s="75"/>
      <c r="JX604" s="75"/>
      <c r="JY604" s="75"/>
      <c r="JZ604" s="75"/>
      <c r="KA604" s="75"/>
      <c r="KB604" s="75"/>
      <c r="KC604" s="75"/>
      <c r="KD604" s="75"/>
      <c r="KE604" s="75"/>
      <c r="KF604" s="75"/>
      <c r="KG604" s="75"/>
      <c r="KH604" s="74">
        <f t="shared" si="1080"/>
        <v>0</v>
      </c>
      <c r="KI604" s="38"/>
      <c r="KJ604" s="40"/>
      <c r="KL604" s="78"/>
      <c r="KN604" s="77"/>
      <c r="KO604" s="76"/>
      <c r="KP604" s="76"/>
      <c r="KQ604" s="76"/>
      <c r="KR604" s="76"/>
      <c r="KS604" s="76"/>
      <c r="KT604" s="76"/>
      <c r="KU604" s="76"/>
      <c r="KV604" s="75"/>
      <c r="KW604" s="75"/>
      <c r="KX604" s="75"/>
      <c r="KY604" s="75"/>
      <c r="KZ604" s="75"/>
      <c r="LA604" s="75"/>
      <c r="LB604" s="75"/>
      <c r="LC604" s="75"/>
      <c r="LD604" s="75"/>
      <c r="LE604" s="75"/>
      <c r="LF604" s="75"/>
      <c r="LG604" s="74">
        <f t="shared" si="1081"/>
        <v>0</v>
      </c>
      <c r="LH604" s="38"/>
      <c r="LI604" s="40"/>
      <c r="LK604" s="78"/>
      <c r="LM604" s="77"/>
      <c r="LN604" s="76"/>
      <c r="LO604" s="76"/>
      <c r="LP604" s="76"/>
      <c r="LQ604" s="76"/>
      <c r="LR604" s="76"/>
      <c r="LS604" s="76"/>
      <c r="LT604" s="76"/>
      <c r="LU604" s="75"/>
      <c r="LV604" s="75"/>
      <c r="LW604" s="75"/>
      <c r="LX604" s="75"/>
      <c r="LY604" s="75"/>
      <c r="LZ604" s="75"/>
      <c r="MA604" s="75"/>
      <c r="MB604" s="75"/>
      <c r="MC604" s="75"/>
      <c r="MD604" s="75"/>
      <c r="ME604" s="75"/>
      <c r="MF604" s="74">
        <f t="shared" si="1082"/>
        <v>0</v>
      </c>
      <c r="MG604" s="38"/>
      <c r="MH604" s="40"/>
      <c r="MJ604" s="78"/>
      <c r="ML604" s="77"/>
      <c r="MM604" s="76"/>
      <c r="MN604" s="76"/>
      <c r="MO604" s="76"/>
      <c r="MP604" s="76"/>
      <c r="MQ604" s="76"/>
      <c r="MR604" s="76"/>
      <c r="MS604" s="76"/>
      <c r="MT604" s="75"/>
      <c r="MU604" s="75"/>
      <c r="MV604" s="75"/>
      <c r="MW604" s="75"/>
      <c r="MX604" s="75"/>
      <c r="MY604" s="75"/>
      <c r="MZ604" s="75"/>
      <c r="NA604" s="75"/>
      <c r="NB604" s="75"/>
      <c r="NC604" s="75"/>
      <c r="ND604" s="75"/>
      <c r="NE604" s="74">
        <f t="shared" si="1083"/>
        <v>0</v>
      </c>
      <c r="NF604" s="41"/>
      <c r="NG604" s="40"/>
      <c r="NH604" s="38"/>
      <c r="NI604" s="78"/>
      <c r="NK604" s="77"/>
      <c r="NL604" s="76"/>
      <c r="NM604" s="79"/>
      <c r="NN604" s="76"/>
      <c r="NO604" s="79"/>
      <c r="NP604" s="76"/>
      <c r="NQ604" s="76"/>
      <c r="NR604" s="76"/>
      <c r="NS604" s="76"/>
      <c r="NT604" s="76"/>
      <c r="NU604" s="76"/>
      <c r="NV604" s="76"/>
      <c r="NW604" s="75"/>
      <c r="NX604" s="75"/>
      <c r="NY604" s="75"/>
      <c r="NZ604" s="75"/>
      <c r="OA604" s="75"/>
      <c r="OB604" s="75"/>
      <c r="OC604" s="75"/>
      <c r="OD604" s="74">
        <f t="shared" si="1084"/>
        <v>0</v>
      </c>
      <c r="OE604" s="38"/>
      <c r="OF604" s="40"/>
      <c r="OG604" s="38"/>
      <c r="OH604" s="78"/>
      <c r="OJ604" s="77"/>
      <c r="OK604" s="76"/>
      <c r="OL604" s="76"/>
      <c r="OM604" s="76"/>
      <c r="ON604" s="76"/>
      <c r="OO604" s="76"/>
      <c r="OP604" s="76"/>
      <c r="OQ604" s="76"/>
      <c r="OR604" s="76"/>
      <c r="OS604" s="76"/>
      <c r="OT604" s="76"/>
      <c r="OU604" s="76"/>
      <c r="OV604" s="75"/>
      <c r="OW604" s="75"/>
      <c r="OX604" s="75"/>
      <c r="OY604" s="75"/>
      <c r="OZ604" s="75"/>
      <c r="PA604" s="75"/>
      <c r="PB604" s="75"/>
      <c r="PC604" s="74">
        <f t="shared" si="1085"/>
        <v>0</v>
      </c>
      <c r="PD604" s="38"/>
      <c r="PE604" s="40"/>
      <c r="PF604" s="38"/>
      <c r="PG604" s="78"/>
      <c r="PI604" s="77"/>
      <c r="PJ604" s="76"/>
      <c r="PK604" s="76"/>
      <c r="PL604" s="76"/>
      <c r="PM604" s="76"/>
      <c r="PN604" s="76"/>
      <c r="PO604" s="76"/>
      <c r="PP604" s="76"/>
      <c r="PQ604" s="76"/>
      <c r="PR604" s="76"/>
      <c r="PS604" s="76"/>
      <c r="PT604" s="76"/>
      <c r="PU604" s="75"/>
      <c r="PV604" s="75"/>
      <c r="PW604" s="75"/>
      <c r="PX604" s="75"/>
      <c r="PY604" s="75"/>
      <c r="PZ604" s="75"/>
      <c r="QA604" s="75"/>
      <c r="QB604" s="74">
        <f t="shared" si="1086"/>
        <v>0</v>
      </c>
      <c r="QC604" s="38"/>
      <c r="QD604" s="40"/>
      <c r="QE604" s="38"/>
      <c r="QF604" s="78"/>
      <c r="QH604" s="77"/>
      <c r="QI604" s="76"/>
      <c r="QJ604" s="76"/>
      <c r="QK604" s="76"/>
      <c r="QL604" s="76"/>
      <c r="QM604" s="76"/>
      <c r="QN604" s="76"/>
      <c r="QO604" s="76"/>
      <c r="QP604" s="76"/>
      <c r="QQ604" s="76"/>
      <c r="QR604" s="76"/>
      <c r="QS604" s="76"/>
      <c r="QT604" s="75"/>
      <c r="QU604" s="75"/>
      <c r="QV604" s="75"/>
      <c r="QW604" s="75"/>
      <c r="QX604" s="75"/>
      <c r="QY604" s="75"/>
      <c r="QZ604" s="75"/>
      <c r="RA604" s="74">
        <f t="shared" si="1087"/>
        <v>0</v>
      </c>
      <c r="RB604" s="41"/>
      <c r="RC604" s="40"/>
      <c r="RD604" s="38"/>
      <c r="RE604" s="78"/>
      <c r="RG604" s="77"/>
      <c r="RH604" s="76"/>
      <c r="RI604" s="76"/>
      <c r="RJ604" s="76"/>
      <c r="RK604" s="76"/>
      <c r="RL604" s="76"/>
      <c r="RM604" s="76"/>
      <c r="RN604" s="76"/>
      <c r="RO604" s="76"/>
      <c r="RP604" s="76"/>
      <c r="RQ604" s="76"/>
      <c r="RR604" s="76"/>
      <c r="RS604" s="75"/>
      <c r="RT604" s="75"/>
      <c r="RU604" s="75"/>
      <c r="RV604" s="75"/>
      <c r="RW604" s="75"/>
      <c r="RX604" s="75"/>
      <c r="RY604" s="75"/>
      <c r="RZ604" s="74">
        <f t="shared" si="1088"/>
        <v>0</v>
      </c>
      <c r="SA604" s="41"/>
      <c r="SB604" s="40"/>
      <c r="SC604" s="38"/>
      <c r="SD604" s="78"/>
      <c r="SF604" s="77"/>
      <c r="SG604" s="76"/>
      <c r="SH604" s="76"/>
      <c r="SI604" s="76"/>
      <c r="SJ604" s="76"/>
      <c r="SK604" s="76"/>
      <c r="SL604" s="76"/>
      <c r="SM604" s="76"/>
      <c r="SN604" s="76"/>
      <c r="SO604" s="76"/>
      <c r="SP604" s="76"/>
      <c r="SQ604" s="76"/>
      <c r="SR604" s="76"/>
      <c r="SS604" s="76"/>
      <c r="ST604" s="75"/>
      <c r="SU604" s="75"/>
      <c r="SV604" s="75"/>
      <c r="SW604" s="75"/>
      <c r="SX604" s="75"/>
      <c r="SY604" s="74">
        <f t="shared" si="1089"/>
        <v>0</v>
      </c>
      <c r="SZ604" s="41"/>
      <c r="TA604" s="40"/>
      <c r="TB604" s="38"/>
      <c r="TC604" s="78"/>
      <c r="TE604" s="77"/>
      <c r="TF604" s="76"/>
      <c r="TG604" s="76"/>
      <c r="TH604" s="76"/>
      <c r="TI604" s="76"/>
      <c r="TJ604" s="76"/>
      <c r="TK604" s="76"/>
      <c r="TL604" s="76"/>
      <c r="TM604" s="76"/>
      <c r="TN604" s="76"/>
      <c r="TO604" s="76"/>
      <c r="TP604" s="76"/>
      <c r="TQ604" s="76"/>
      <c r="TR604" s="76"/>
      <c r="TS604" s="75"/>
      <c r="TT604" s="75"/>
      <c r="TU604" s="75"/>
      <c r="TV604" s="75"/>
      <c r="TW604" s="75"/>
      <c r="TX604" s="74">
        <f t="shared" si="1090"/>
        <v>0</v>
      </c>
      <c r="TY604" s="41"/>
      <c r="TZ604" s="40"/>
      <c r="UA604" s="38"/>
      <c r="UB604" s="78"/>
      <c r="UD604" s="77"/>
      <c r="UE604" s="76"/>
      <c r="UF604" s="76"/>
      <c r="UG604" s="76"/>
      <c r="UH604" s="76"/>
      <c r="UI604" s="76"/>
      <c r="UJ604" s="76"/>
      <c r="UK604" s="76"/>
      <c r="UL604" s="76"/>
      <c r="UM604" s="76"/>
      <c r="UN604" s="76"/>
      <c r="UO604" s="76"/>
      <c r="UP604" s="76"/>
      <c r="UQ604" s="76"/>
      <c r="UR604" s="75"/>
      <c r="US604" s="75"/>
      <c r="UT604" s="75"/>
      <c r="UU604" s="75"/>
      <c r="UV604" s="75"/>
      <c r="UW604" s="74">
        <f t="shared" si="1091"/>
        <v>0</v>
      </c>
      <c r="UX604" s="41"/>
      <c r="UY604" s="40"/>
      <c r="UZ604" s="38"/>
      <c r="VA604" s="78"/>
      <c r="VC604" s="77"/>
      <c r="VD604" s="76"/>
      <c r="VE604" s="76"/>
      <c r="VF604" s="76"/>
      <c r="VG604" s="76"/>
      <c r="VH604" s="76"/>
      <c r="VI604" s="76"/>
      <c r="VJ604" s="76"/>
      <c r="VK604" s="76"/>
      <c r="VL604" s="76"/>
      <c r="VM604" s="76"/>
      <c r="VN604" s="76"/>
      <c r="VO604" s="76"/>
      <c r="VP604" s="76"/>
      <c r="VQ604" s="75"/>
      <c r="VR604" s="75"/>
      <c r="VS604" s="75"/>
      <c r="VT604" s="75"/>
      <c r="VU604" s="75"/>
      <c r="VV604" s="74">
        <f t="shared" si="1092"/>
        <v>0</v>
      </c>
    </row>
    <row r="605" spans="3:594" outlineLevel="1">
      <c r="C605" s="89" t="str">
        <f>IF(ISERROR(I605+1)=TRUE,I605,IF(I605="","",MAX(C$15:C604)+1))</f>
        <v/>
      </c>
      <c r="D605" s="88" t="str">
        <f t="shared" si="1094"/>
        <v/>
      </c>
      <c r="G605" s="40"/>
      <c r="H605" s="38"/>
      <c r="I605" s="95"/>
      <c r="J605" s="94"/>
      <c r="K605" s="93"/>
      <c r="L605" s="93"/>
      <c r="M605" s="93"/>
      <c r="N605" s="93"/>
      <c r="O605" s="92"/>
      <c r="P605" s="91"/>
      <c r="Q605" s="297"/>
      <c r="R605" s="90"/>
      <c r="S605" s="298"/>
      <c r="T605" s="38"/>
      <c r="U605" s="40"/>
      <c r="V605" s="38"/>
      <c r="W605" s="78"/>
      <c r="Y605" s="77"/>
      <c r="Z605" s="76"/>
      <c r="AA605" s="79"/>
      <c r="AB605" s="76"/>
      <c r="AC605" s="79"/>
      <c r="AD605" s="76"/>
      <c r="AE605" s="76"/>
      <c r="AF605" s="76"/>
      <c r="AG605" s="76"/>
      <c r="AH605" s="76"/>
      <c r="AI605" s="76"/>
      <c r="AJ605" s="76"/>
      <c r="AK605" s="75"/>
      <c r="AL605" s="75"/>
      <c r="AM605" s="75"/>
      <c r="AN605" s="75"/>
      <c r="AO605" s="75"/>
      <c r="AP605" s="75"/>
      <c r="AQ605" s="75"/>
      <c r="AR605" s="74">
        <f t="shared" si="1070"/>
        <v>0</v>
      </c>
      <c r="AS605" s="38"/>
      <c r="AT605" s="40"/>
      <c r="AU605" s="38"/>
      <c r="AV605" s="78"/>
      <c r="AX605" s="77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5"/>
      <c r="BK605" s="75"/>
      <c r="BL605" s="75"/>
      <c r="BM605" s="75"/>
      <c r="BN605" s="75"/>
      <c r="BO605" s="75"/>
      <c r="BP605" s="75"/>
      <c r="BQ605" s="74">
        <f t="shared" si="1071"/>
        <v>0</v>
      </c>
      <c r="BR605" s="38"/>
      <c r="BS605" s="40"/>
      <c r="BT605" s="38"/>
      <c r="BU605" s="78"/>
      <c r="BW605" s="77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5"/>
      <c r="CJ605" s="75"/>
      <c r="CK605" s="75"/>
      <c r="CL605" s="75"/>
      <c r="CM605" s="75"/>
      <c r="CN605" s="75"/>
      <c r="CO605" s="75"/>
      <c r="CP605" s="74">
        <f t="shared" si="1072"/>
        <v>0</v>
      </c>
      <c r="CQ605" s="38"/>
      <c r="CR605" s="40"/>
      <c r="CS605" s="38"/>
      <c r="CT605" s="78"/>
      <c r="CV605" s="77"/>
      <c r="CW605" s="76"/>
      <c r="CX605" s="76"/>
      <c r="CY605" s="76"/>
      <c r="CZ605" s="76"/>
      <c r="DA605" s="76"/>
      <c r="DB605" s="76"/>
      <c r="DC605" s="76"/>
      <c r="DD605" s="76"/>
      <c r="DE605" s="76"/>
      <c r="DF605" s="76"/>
      <c r="DG605" s="76"/>
      <c r="DH605" s="75"/>
      <c r="DI605" s="75"/>
      <c r="DJ605" s="75"/>
      <c r="DK605" s="75"/>
      <c r="DL605" s="75"/>
      <c r="DM605" s="75"/>
      <c r="DN605" s="75"/>
      <c r="DO605" s="74">
        <f t="shared" si="1073"/>
        <v>0</v>
      </c>
      <c r="DP605" s="38"/>
      <c r="DQ605" s="40"/>
      <c r="DS605" s="78"/>
      <c r="DU605" s="77"/>
      <c r="DV605" s="76"/>
      <c r="DW605" s="76"/>
      <c r="DX605" s="76"/>
      <c r="DY605" s="76"/>
      <c r="DZ605" s="76"/>
      <c r="EA605" s="76"/>
      <c r="EB605" s="76"/>
      <c r="EC605" s="76"/>
      <c r="ED605" s="76"/>
      <c r="EE605" s="76"/>
      <c r="EF605" s="76"/>
      <c r="EG605" s="75"/>
      <c r="EH605" s="75"/>
      <c r="EI605" s="75"/>
      <c r="EJ605" s="75"/>
      <c r="EK605" s="75"/>
      <c r="EL605" s="75"/>
      <c r="EM605" s="75"/>
      <c r="EN605" s="74">
        <f t="shared" si="1074"/>
        <v>0</v>
      </c>
      <c r="EO605" s="38"/>
      <c r="EP605" s="40"/>
      <c r="ER605" s="78"/>
      <c r="ET605" s="77"/>
      <c r="EU605" s="76"/>
      <c r="EV605" s="76"/>
      <c r="EW605" s="76"/>
      <c r="EX605" s="76"/>
      <c r="EY605" s="76"/>
      <c r="EZ605" s="76"/>
      <c r="FA605" s="76"/>
      <c r="FB605" s="76"/>
      <c r="FC605" s="76"/>
      <c r="FD605" s="76"/>
      <c r="FE605" s="76"/>
      <c r="FF605" s="76"/>
      <c r="FG605" s="76"/>
      <c r="FH605" s="75"/>
      <c r="FI605" s="75"/>
      <c r="FJ605" s="75"/>
      <c r="FK605" s="75"/>
      <c r="FL605" s="75"/>
      <c r="FM605" s="74">
        <f t="shared" si="1075"/>
        <v>0</v>
      </c>
      <c r="FN605" s="38"/>
      <c r="FO605" s="40"/>
      <c r="FQ605" s="78"/>
      <c r="FS605" s="77"/>
      <c r="FT605" s="76"/>
      <c r="FU605" s="76"/>
      <c r="FV605" s="76"/>
      <c r="FW605" s="76"/>
      <c r="FX605" s="76"/>
      <c r="FY605" s="76"/>
      <c r="FZ605" s="76"/>
      <c r="GA605" s="76"/>
      <c r="GB605" s="76"/>
      <c r="GC605" s="76"/>
      <c r="GD605" s="76"/>
      <c r="GE605" s="76"/>
      <c r="GF605" s="76"/>
      <c r="GG605" s="75"/>
      <c r="GH605" s="75"/>
      <c r="GI605" s="75"/>
      <c r="GJ605" s="75"/>
      <c r="GK605" s="75"/>
      <c r="GL605" s="74">
        <f t="shared" si="1076"/>
        <v>0</v>
      </c>
      <c r="GM605" s="38"/>
      <c r="GN605" s="40"/>
      <c r="GP605" s="78"/>
      <c r="GR605" s="77"/>
      <c r="GS605" s="76"/>
      <c r="GT605" s="76"/>
      <c r="GU605" s="76"/>
      <c r="GV605" s="76"/>
      <c r="GW605" s="76"/>
      <c r="GX605" s="76"/>
      <c r="GY605" s="76"/>
      <c r="GZ605" s="76"/>
      <c r="HA605" s="76"/>
      <c r="HB605" s="76"/>
      <c r="HC605" s="76"/>
      <c r="HD605" s="76"/>
      <c r="HE605" s="76"/>
      <c r="HF605" s="75"/>
      <c r="HG605" s="75"/>
      <c r="HH605" s="75"/>
      <c r="HI605" s="75"/>
      <c r="HJ605" s="75"/>
      <c r="HK605" s="74">
        <f t="shared" si="1077"/>
        <v>0</v>
      </c>
      <c r="HL605" s="38"/>
      <c r="HM605" s="40"/>
      <c r="HO605" s="78"/>
      <c r="HQ605" s="77"/>
      <c r="HR605" s="76"/>
      <c r="HS605" s="76"/>
      <c r="HT605" s="76"/>
      <c r="HU605" s="76"/>
      <c r="HV605" s="76"/>
      <c r="HW605" s="76"/>
      <c r="HX605" s="76"/>
      <c r="HY605" s="76"/>
      <c r="HZ605" s="76"/>
      <c r="IA605" s="76"/>
      <c r="IB605" s="76"/>
      <c r="IC605" s="76"/>
      <c r="ID605" s="76"/>
      <c r="IE605" s="75"/>
      <c r="IF605" s="75"/>
      <c r="IG605" s="75"/>
      <c r="IH605" s="75"/>
      <c r="II605" s="75"/>
      <c r="IJ605" s="74">
        <f t="shared" si="1078"/>
        <v>0</v>
      </c>
      <c r="IK605" s="38"/>
      <c r="IL605" s="40"/>
      <c r="IN605" s="78"/>
      <c r="IP605" s="77"/>
      <c r="IQ605" s="76"/>
      <c r="IR605" s="76"/>
      <c r="IS605" s="76"/>
      <c r="IT605" s="76"/>
      <c r="IU605" s="76"/>
      <c r="IV605" s="76"/>
      <c r="IW605" s="76"/>
      <c r="IX605" s="75"/>
      <c r="IY605" s="75"/>
      <c r="IZ605" s="75"/>
      <c r="JA605" s="75"/>
      <c r="JB605" s="75"/>
      <c r="JC605" s="75"/>
      <c r="JD605" s="75"/>
      <c r="JE605" s="75"/>
      <c r="JF605" s="75"/>
      <c r="JG605" s="75"/>
      <c r="JH605" s="75"/>
      <c r="JI605" s="74">
        <f t="shared" si="1079"/>
        <v>0</v>
      </c>
      <c r="JJ605" s="38"/>
      <c r="JK605" s="40"/>
      <c r="JM605" s="78"/>
      <c r="JO605" s="77"/>
      <c r="JP605" s="76"/>
      <c r="JQ605" s="76"/>
      <c r="JR605" s="76"/>
      <c r="JS605" s="76"/>
      <c r="JT605" s="76"/>
      <c r="JU605" s="76"/>
      <c r="JV605" s="76"/>
      <c r="JW605" s="75"/>
      <c r="JX605" s="75"/>
      <c r="JY605" s="75"/>
      <c r="JZ605" s="75"/>
      <c r="KA605" s="75"/>
      <c r="KB605" s="75"/>
      <c r="KC605" s="75"/>
      <c r="KD605" s="75"/>
      <c r="KE605" s="75"/>
      <c r="KF605" s="75"/>
      <c r="KG605" s="75"/>
      <c r="KH605" s="74">
        <f t="shared" si="1080"/>
        <v>0</v>
      </c>
      <c r="KI605" s="38"/>
      <c r="KJ605" s="40"/>
      <c r="KL605" s="78"/>
      <c r="KN605" s="77"/>
      <c r="KO605" s="76"/>
      <c r="KP605" s="76"/>
      <c r="KQ605" s="76"/>
      <c r="KR605" s="76"/>
      <c r="KS605" s="76"/>
      <c r="KT605" s="76"/>
      <c r="KU605" s="76"/>
      <c r="KV605" s="75"/>
      <c r="KW605" s="75"/>
      <c r="KX605" s="75"/>
      <c r="KY605" s="75"/>
      <c r="KZ605" s="75"/>
      <c r="LA605" s="75"/>
      <c r="LB605" s="75"/>
      <c r="LC605" s="75"/>
      <c r="LD605" s="75"/>
      <c r="LE605" s="75"/>
      <c r="LF605" s="75"/>
      <c r="LG605" s="74">
        <f t="shared" si="1081"/>
        <v>0</v>
      </c>
      <c r="LH605" s="38"/>
      <c r="LI605" s="40"/>
      <c r="LK605" s="78"/>
      <c r="LM605" s="77"/>
      <c r="LN605" s="76"/>
      <c r="LO605" s="76"/>
      <c r="LP605" s="76"/>
      <c r="LQ605" s="76"/>
      <c r="LR605" s="76"/>
      <c r="LS605" s="76"/>
      <c r="LT605" s="76"/>
      <c r="LU605" s="75"/>
      <c r="LV605" s="75"/>
      <c r="LW605" s="75"/>
      <c r="LX605" s="75"/>
      <c r="LY605" s="75"/>
      <c r="LZ605" s="75"/>
      <c r="MA605" s="75"/>
      <c r="MB605" s="75"/>
      <c r="MC605" s="75"/>
      <c r="MD605" s="75"/>
      <c r="ME605" s="75"/>
      <c r="MF605" s="74">
        <f t="shared" si="1082"/>
        <v>0</v>
      </c>
      <c r="MG605" s="38"/>
      <c r="MH605" s="40"/>
      <c r="MJ605" s="78"/>
      <c r="ML605" s="77"/>
      <c r="MM605" s="76"/>
      <c r="MN605" s="76"/>
      <c r="MO605" s="76"/>
      <c r="MP605" s="76"/>
      <c r="MQ605" s="76"/>
      <c r="MR605" s="76"/>
      <c r="MS605" s="76"/>
      <c r="MT605" s="75"/>
      <c r="MU605" s="75"/>
      <c r="MV605" s="75"/>
      <c r="MW605" s="75"/>
      <c r="MX605" s="75"/>
      <c r="MY605" s="75"/>
      <c r="MZ605" s="75"/>
      <c r="NA605" s="75"/>
      <c r="NB605" s="75"/>
      <c r="NC605" s="75"/>
      <c r="ND605" s="75"/>
      <c r="NE605" s="74">
        <f t="shared" si="1083"/>
        <v>0</v>
      </c>
      <c r="NF605" s="41"/>
      <c r="NG605" s="40"/>
      <c r="NH605" s="38"/>
      <c r="NI605" s="78"/>
      <c r="NK605" s="77"/>
      <c r="NL605" s="76"/>
      <c r="NM605" s="76"/>
      <c r="NN605" s="76"/>
      <c r="NO605" s="76"/>
      <c r="NP605" s="76"/>
      <c r="NQ605" s="76"/>
      <c r="NR605" s="76"/>
      <c r="NS605" s="76"/>
      <c r="NT605" s="76"/>
      <c r="NU605" s="76"/>
      <c r="NV605" s="76"/>
      <c r="NW605" s="76"/>
      <c r="NX605" s="76"/>
      <c r="NY605" s="76"/>
      <c r="NZ605" s="76"/>
      <c r="OA605" s="75"/>
      <c r="OB605" s="76"/>
      <c r="OC605" s="75"/>
      <c r="OD605" s="74">
        <f t="shared" si="1084"/>
        <v>0</v>
      </c>
      <c r="OE605" s="38"/>
      <c r="OF605" s="40"/>
      <c r="OG605" s="38"/>
      <c r="OH605" s="78"/>
      <c r="OJ605" s="77"/>
      <c r="OK605" s="76"/>
      <c r="OL605" s="76"/>
      <c r="OM605" s="76"/>
      <c r="ON605" s="76"/>
      <c r="OO605" s="76"/>
      <c r="OP605" s="76"/>
      <c r="OQ605" s="76"/>
      <c r="OR605" s="76"/>
      <c r="OS605" s="76"/>
      <c r="OT605" s="76"/>
      <c r="OU605" s="76"/>
      <c r="OV605" s="76"/>
      <c r="OW605" s="76"/>
      <c r="OX605" s="76"/>
      <c r="OY605" s="76"/>
      <c r="OZ605" s="75"/>
      <c r="PA605" s="76"/>
      <c r="PB605" s="75"/>
      <c r="PC605" s="74">
        <f t="shared" si="1085"/>
        <v>0</v>
      </c>
      <c r="PD605" s="38"/>
      <c r="PE605" s="40"/>
      <c r="PF605" s="38"/>
      <c r="PG605" s="78"/>
      <c r="PI605" s="77"/>
      <c r="PJ605" s="76"/>
      <c r="PK605" s="76"/>
      <c r="PL605" s="76"/>
      <c r="PM605" s="76"/>
      <c r="PN605" s="76"/>
      <c r="PO605" s="76"/>
      <c r="PP605" s="76"/>
      <c r="PQ605" s="76"/>
      <c r="PR605" s="76"/>
      <c r="PS605" s="76"/>
      <c r="PT605" s="76"/>
      <c r="PU605" s="76"/>
      <c r="PV605" s="76"/>
      <c r="PW605" s="76"/>
      <c r="PX605" s="76"/>
      <c r="PY605" s="75"/>
      <c r="PZ605" s="76"/>
      <c r="QA605" s="75"/>
      <c r="QB605" s="74">
        <f t="shared" si="1086"/>
        <v>0</v>
      </c>
      <c r="QC605" s="38"/>
      <c r="QD605" s="40"/>
      <c r="QE605" s="38"/>
      <c r="QF605" s="78"/>
      <c r="QH605" s="77"/>
      <c r="QI605" s="76"/>
      <c r="QJ605" s="76"/>
      <c r="QK605" s="76"/>
      <c r="QL605" s="76"/>
      <c r="QM605" s="76"/>
      <c r="QN605" s="76"/>
      <c r="QO605" s="76"/>
      <c r="QP605" s="76"/>
      <c r="QQ605" s="76"/>
      <c r="QR605" s="76"/>
      <c r="QS605" s="76"/>
      <c r="QT605" s="76"/>
      <c r="QU605" s="76"/>
      <c r="QV605" s="76"/>
      <c r="QW605" s="76"/>
      <c r="QX605" s="75"/>
      <c r="QY605" s="76"/>
      <c r="QZ605" s="75"/>
      <c r="RA605" s="74">
        <f t="shared" si="1087"/>
        <v>0</v>
      </c>
      <c r="RB605" s="41"/>
      <c r="RC605" s="40"/>
      <c r="RD605" s="38"/>
      <c r="RE605" s="78"/>
      <c r="RG605" s="77"/>
      <c r="RH605" s="76"/>
      <c r="RI605" s="76"/>
      <c r="RJ605" s="76"/>
      <c r="RK605" s="76"/>
      <c r="RL605" s="76"/>
      <c r="RM605" s="76"/>
      <c r="RN605" s="76"/>
      <c r="RO605" s="76"/>
      <c r="RP605" s="76"/>
      <c r="RQ605" s="76"/>
      <c r="RR605" s="76"/>
      <c r="RS605" s="76"/>
      <c r="RT605" s="76"/>
      <c r="RU605" s="76"/>
      <c r="RV605" s="76"/>
      <c r="RW605" s="75"/>
      <c r="RX605" s="76"/>
      <c r="RY605" s="75"/>
      <c r="RZ605" s="74">
        <f t="shared" si="1088"/>
        <v>0</v>
      </c>
      <c r="SA605" s="41"/>
      <c r="SB605" s="40"/>
      <c r="SC605" s="38"/>
      <c r="SD605" s="78"/>
      <c r="SF605" s="77"/>
      <c r="SG605" s="76"/>
      <c r="SH605" s="76"/>
      <c r="SI605" s="76"/>
      <c r="SJ605" s="76"/>
      <c r="SK605" s="76"/>
      <c r="SL605" s="76"/>
      <c r="SM605" s="76"/>
      <c r="SN605" s="76"/>
      <c r="SO605" s="76"/>
      <c r="SP605" s="76"/>
      <c r="SQ605" s="76"/>
      <c r="SR605" s="76"/>
      <c r="SS605" s="76"/>
      <c r="ST605" s="76"/>
      <c r="SU605" s="76"/>
      <c r="SV605" s="75"/>
      <c r="SW605" s="76"/>
      <c r="SX605" s="75"/>
      <c r="SY605" s="74">
        <f t="shared" si="1089"/>
        <v>0</v>
      </c>
      <c r="SZ605" s="41"/>
      <c r="TA605" s="40"/>
      <c r="TB605" s="38"/>
      <c r="TC605" s="78"/>
      <c r="TE605" s="77"/>
      <c r="TF605" s="76"/>
      <c r="TG605" s="76"/>
      <c r="TH605" s="76"/>
      <c r="TI605" s="76"/>
      <c r="TJ605" s="76"/>
      <c r="TK605" s="76"/>
      <c r="TL605" s="76"/>
      <c r="TM605" s="76"/>
      <c r="TN605" s="76"/>
      <c r="TO605" s="76"/>
      <c r="TP605" s="76"/>
      <c r="TQ605" s="76"/>
      <c r="TR605" s="76"/>
      <c r="TS605" s="76"/>
      <c r="TT605" s="76"/>
      <c r="TU605" s="75"/>
      <c r="TV605" s="76"/>
      <c r="TW605" s="75"/>
      <c r="TX605" s="74">
        <f t="shared" si="1090"/>
        <v>0</v>
      </c>
      <c r="TY605" s="41"/>
      <c r="TZ605" s="40"/>
      <c r="UA605" s="38"/>
      <c r="UB605" s="78"/>
      <c r="UD605" s="77"/>
      <c r="UE605" s="76"/>
      <c r="UF605" s="76"/>
      <c r="UG605" s="76"/>
      <c r="UH605" s="76"/>
      <c r="UI605" s="76"/>
      <c r="UJ605" s="76"/>
      <c r="UK605" s="76"/>
      <c r="UL605" s="76"/>
      <c r="UM605" s="76"/>
      <c r="UN605" s="76"/>
      <c r="UO605" s="76"/>
      <c r="UP605" s="76"/>
      <c r="UQ605" s="76"/>
      <c r="UR605" s="76"/>
      <c r="US605" s="76"/>
      <c r="UT605" s="75"/>
      <c r="UU605" s="76"/>
      <c r="UV605" s="75"/>
      <c r="UW605" s="74">
        <f t="shared" si="1091"/>
        <v>0</v>
      </c>
      <c r="UX605" s="41"/>
      <c r="UY605" s="40"/>
      <c r="UZ605" s="38"/>
      <c r="VA605" s="78"/>
      <c r="VC605" s="77"/>
      <c r="VD605" s="76"/>
      <c r="VE605" s="76"/>
      <c r="VF605" s="76"/>
      <c r="VG605" s="76"/>
      <c r="VH605" s="76"/>
      <c r="VI605" s="76"/>
      <c r="VJ605" s="76"/>
      <c r="VK605" s="76"/>
      <c r="VL605" s="76"/>
      <c r="VM605" s="76"/>
      <c r="VN605" s="76"/>
      <c r="VO605" s="76"/>
      <c r="VP605" s="76"/>
      <c r="VQ605" s="76"/>
      <c r="VR605" s="76"/>
      <c r="VS605" s="75"/>
      <c r="VT605" s="76"/>
      <c r="VU605" s="75"/>
      <c r="VV605" s="74">
        <f t="shared" si="1092"/>
        <v>0</v>
      </c>
    </row>
    <row r="606" spans="3:594" outlineLevel="1">
      <c r="C606" s="89" t="str">
        <f>IF(ISERROR(I606+1)=TRUE,I606,IF(I606="","",MAX(C$15:C605)+1))</f>
        <v/>
      </c>
      <c r="D606" s="88" t="str">
        <f t="shared" si="1094"/>
        <v/>
      </c>
      <c r="G606" s="40"/>
      <c r="H606" s="38"/>
      <c r="I606" s="95"/>
      <c r="J606" s="94"/>
      <c r="K606" s="93"/>
      <c r="L606" s="93"/>
      <c r="M606" s="93"/>
      <c r="N606" s="93"/>
      <c r="O606" s="92"/>
      <c r="P606" s="91"/>
      <c r="Q606" s="297"/>
      <c r="R606" s="90"/>
      <c r="S606" s="298"/>
      <c r="T606" s="38"/>
      <c r="U606" s="40"/>
      <c r="V606" s="38"/>
      <c r="W606" s="78"/>
      <c r="Y606" s="77"/>
      <c r="Z606" s="76"/>
      <c r="AA606" s="79"/>
      <c r="AB606" s="76"/>
      <c r="AC606" s="79"/>
      <c r="AD606" s="76"/>
      <c r="AE606" s="76"/>
      <c r="AF606" s="76"/>
      <c r="AG606" s="76"/>
      <c r="AH606" s="76"/>
      <c r="AI606" s="76"/>
      <c r="AJ606" s="76"/>
      <c r="AK606" s="75"/>
      <c r="AL606" s="75"/>
      <c r="AM606" s="75"/>
      <c r="AN606" s="75"/>
      <c r="AO606" s="75"/>
      <c r="AP606" s="75"/>
      <c r="AQ606" s="75"/>
      <c r="AR606" s="74">
        <f t="shared" si="1070"/>
        <v>0</v>
      </c>
      <c r="AS606" s="38"/>
      <c r="AT606" s="40"/>
      <c r="AU606" s="38"/>
      <c r="AV606" s="78"/>
      <c r="AX606" s="77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5"/>
      <c r="BK606" s="75"/>
      <c r="BL606" s="75"/>
      <c r="BM606" s="75"/>
      <c r="BN606" s="75"/>
      <c r="BO606" s="75"/>
      <c r="BP606" s="75"/>
      <c r="BQ606" s="74">
        <f t="shared" si="1071"/>
        <v>0</v>
      </c>
      <c r="BR606" s="38"/>
      <c r="BS606" s="40"/>
      <c r="BT606" s="38"/>
      <c r="BU606" s="78"/>
      <c r="BW606" s="77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5"/>
      <c r="CJ606" s="75"/>
      <c r="CK606" s="75"/>
      <c r="CL606" s="75"/>
      <c r="CM606" s="75"/>
      <c r="CN606" s="75"/>
      <c r="CO606" s="75"/>
      <c r="CP606" s="74">
        <f t="shared" si="1072"/>
        <v>0</v>
      </c>
      <c r="CQ606" s="38"/>
      <c r="CR606" s="40"/>
      <c r="CS606" s="38"/>
      <c r="CT606" s="78"/>
      <c r="CV606" s="77"/>
      <c r="CW606" s="76"/>
      <c r="CX606" s="76"/>
      <c r="CY606" s="76"/>
      <c r="CZ606" s="76"/>
      <c r="DA606" s="76"/>
      <c r="DB606" s="76"/>
      <c r="DC606" s="76"/>
      <c r="DD606" s="76"/>
      <c r="DE606" s="76"/>
      <c r="DF606" s="76"/>
      <c r="DG606" s="76"/>
      <c r="DH606" s="75"/>
      <c r="DI606" s="75"/>
      <c r="DJ606" s="75"/>
      <c r="DK606" s="75"/>
      <c r="DL606" s="75"/>
      <c r="DM606" s="75"/>
      <c r="DN606" s="75"/>
      <c r="DO606" s="74">
        <f t="shared" si="1073"/>
        <v>0</v>
      </c>
      <c r="DP606" s="38"/>
      <c r="DQ606" s="40"/>
      <c r="DS606" s="78"/>
      <c r="DU606" s="77"/>
      <c r="DV606" s="76"/>
      <c r="DW606" s="76"/>
      <c r="DX606" s="76"/>
      <c r="DY606" s="76"/>
      <c r="DZ606" s="76"/>
      <c r="EA606" s="76"/>
      <c r="EB606" s="76"/>
      <c r="EC606" s="76"/>
      <c r="ED606" s="76"/>
      <c r="EE606" s="76"/>
      <c r="EF606" s="76"/>
      <c r="EG606" s="75"/>
      <c r="EH606" s="75"/>
      <c r="EI606" s="75"/>
      <c r="EJ606" s="75"/>
      <c r="EK606" s="75"/>
      <c r="EL606" s="75"/>
      <c r="EM606" s="75"/>
      <c r="EN606" s="74">
        <f t="shared" si="1074"/>
        <v>0</v>
      </c>
      <c r="EO606" s="38"/>
      <c r="EP606" s="40"/>
      <c r="ER606" s="78"/>
      <c r="ET606" s="77"/>
      <c r="EU606" s="76"/>
      <c r="EV606" s="76"/>
      <c r="EW606" s="76"/>
      <c r="EX606" s="76"/>
      <c r="EY606" s="76"/>
      <c r="EZ606" s="76"/>
      <c r="FA606" s="76"/>
      <c r="FB606" s="76"/>
      <c r="FC606" s="76"/>
      <c r="FD606" s="76"/>
      <c r="FE606" s="76"/>
      <c r="FF606" s="76"/>
      <c r="FG606" s="76"/>
      <c r="FH606" s="75"/>
      <c r="FI606" s="75"/>
      <c r="FJ606" s="75"/>
      <c r="FK606" s="75"/>
      <c r="FL606" s="75"/>
      <c r="FM606" s="74">
        <f t="shared" si="1075"/>
        <v>0</v>
      </c>
      <c r="FN606" s="38"/>
      <c r="FO606" s="40"/>
      <c r="FQ606" s="78"/>
      <c r="FS606" s="77"/>
      <c r="FT606" s="76"/>
      <c r="FU606" s="76"/>
      <c r="FV606" s="76"/>
      <c r="FW606" s="76"/>
      <c r="FX606" s="76"/>
      <c r="FY606" s="76"/>
      <c r="FZ606" s="76"/>
      <c r="GA606" s="76"/>
      <c r="GB606" s="76"/>
      <c r="GC606" s="76"/>
      <c r="GD606" s="76"/>
      <c r="GE606" s="76"/>
      <c r="GF606" s="76"/>
      <c r="GG606" s="75"/>
      <c r="GH606" s="75"/>
      <c r="GI606" s="75"/>
      <c r="GJ606" s="75"/>
      <c r="GK606" s="75"/>
      <c r="GL606" s="74">
        <f t="shared" si="1076"/>
        <v>0</v>
      </c>
      <c r="GM606" s="38"/>
      <c r="GN606" s="40"/>
      <c r="GP606" s="78"/>
      <c r="GR606" s="77"/>
      <c r="GS606" s="76"/>
      <c r="GT606" s="76"/>
      <c r="GU606" s="76"/>
      <c r="GV606" s="76"/>
      <c r="GW606" s="76"/>
      <c r="GX606" s="76"/>
      <c r="GY606" s="76"/>
      <c r="GZ606" s="76"/>
      <c r="HA606" s="76"/>
      <c r="HB606" s="76"/>
      <c r="HC606" s="76"/>
      <c r="HD606" s="76"/>
      <c r="HE606" s="76"/>
      <c r="HF606" s="75"/>
      <c r="HG606" s="75"/>
      <c r="HH606" s="75"/>
      <c r="HI606" s="75"/>
      <c r="HJ606" s="75"/>
      <c r="HK606" s="74">
        <f t="shared" si="1077"/>
        <v>0</v>
      </c>
      <c r="HL606" s="38"/>
      <c r="HM606" s="40"/>
      <c r="HO606" s="78"/>
      <c r="HQ606" s="77"/>
      <c r="HR606" s="76"/>
      <c r="HS606" s="76"/>
      <c r="HT606" s="76"/>
      <c r="HU606" s="76"/>
      <c r="HV606" s="76"/>
      <c r="HW606" s="76"/>
      <c r="HX606" s="76"/>
      <c r="HY606" s="76"/>
      <c r="HZ606" s="76"/>
      <c r="IA606" s="76"/>
      <c r="IB606" s="76"/>
      <c r="IC606" s="76"/>
      <c r="ID606" s="76"/>
      <c r="IE606" s="75"/>
      <c r="IF606" s="75"/>
      <c r="IG606" s="75"/>
      <c r="IH606" s="75"/>
      <c r="II606" s="75"/>
      <c r="IJ606" s="74">
        <f t="shared" si="1078"/>
        <v>0</v>
      </c>
      <c r="IK606" s="38"/>
      <c r="IL606" s="40"/>
      <c r="IN606" s="78"/>
      <c r="IP606" s="77"/>
      <c r="IQ606" s="76"/>
      <c r="IR606" s="76"/>
      <c r="IS606" s="76"/>
      <c r="IT606" s="76"/>
      <c r="IU606" s="76"/>
      <c r="IV606" s="76"/>
      <c r="IW606" s="76"/>
      <c r="IX606" s="75"/>
      <c r="IY606" s="75"/>
      <c r="IZ606" s="75"/>
      <c r="JA606" s="75"/>
      <c r="JB606" s="75"/>
      <c r="JC606" s="75"/>
      <c r="JD606" s="75"/>
      <c r="JE606" s="75"/>
      <c r="JF606" s="75"/>
      <c r="JG606" s="75"/>
      <c r="JH606" s="75"/>
      <c r="JI606" s="74">
        <f t="shared" si="1079"/>
        <v>0</v>
      </c>
      <c r="JJ606" s="38"/>
      <c r="JK606" s="40"/>
      <c r="JM606" s="78"/>
      <c r="JO606" s="77"/>
      <c r="JP606" s="76"/>
      <c r="JQ606" s="76"/>
      <c r="JR606" s="76"/>
      <c r="JS606" s="76"/>
      <c r="JT606" s="76"/>
      <c r="JU606" s="76"/>
      <c r="JV606" s="76"/>
      <c r="JW606" s="75"/>
      <c r="JX606" s="75"/>
      <c r="JY606" s="75"/>
      <c r="JZ606" s="75"/>
      <c r="KA606" s="75"/>
      <c r="KB606" s="75"/>
      <c r="KC606" s="75"/>
      <c r="KD606" s="75"/>
      <c r="KE606" s="75"/>
      <c r="KF606" s="75"/>
      <c r="KG606" s="75"/>
      <c r="KH606" s="74">
        <f t="shared" si="1080"/>
        <v>0</v>
      </c>
      <c r="KI606" s="38"/>
      <c r="KJ606" s="40"/>
      <c r="KL606" s="78"/>
      <c r="KN606" s="77"/>
      <c r="KO606" s="76"/>
      <c r="KP606" s="76"/>
      <c r="KQ606" s="76"/>
      <c r="KR606" s="76"/>
      <c r="KS606" s="76"/>
      <c r="KT606" s="76"/>
      <c r="KU606" s="76"/>
      <c r="KV606" s="75"/>
      <c r="KW606" s="75"/>
      <c r="KX606" s="75"/>
      <c r="KY606" s="75"/>
      <c r="KZ606" s="75"/>
      <c r="LA606" s="75"/>
      <c r="LB606" s="75"/>
      <c r="LC606" s="75"/>
      <c r="LD606" s="75"/>
      <c r="LE606" s="75"/>
      <c r="LF606" s="75"/>
      <c r="LG606" s="74">
        <f t="shared" si="1081"/>
        <v>0</v>
      </c>
      <c r="LH606" s="38"/>
      <c r="LI606" s="40"/>
      <c r="LK606" s="78"/>
      <c r="LM606" s="77"/>
      <c r="LN606" s="76"/>
      <c r="LO606" s="76"/>
      <c r="LP606" s="76"/>
      <c r="LQ606" s="76"/>
      <c r="LR606" s="76"/>
      <c r="LS606" s="76"/>
      <c r="LT606" s="76"/>
      <c r="LU606" s="75"/>
      <c r="LV606" s="75"/>
      <c r="LW606" s="75"/>
      <c r="LX606" s="75"/>
      <c r="LY606" s="75"/>
      <c r="LZ606" s="75"/>
      <c r="MA606" s="75"/>
      <c r="MB606" s="75"/>
      <c r="MC606" s="75"/>
      <c r="MD606" s="75"/>
      <c r="ME606" s="75"/>
      <c r="MF606" s="74">
        <f t="shared" si="1082"/>
        <v>0</v>
      </c>
      <c r="MG606" s="38"/>
      <c r="MH606" s="40"/>
      <c r="MJ606" s="78"/>
      <c r="ML606" s="77"/>
      <c r="MM606" s="76"/>
      <c r="MN606" s="76"/>
      <c r="MO606" s="76"/>
      <c r="MP606" s="76"/>
      <c r="MQ606" s="76"/>
      <c r="MR606" s="76"/>
      <c r="MS606" s="76"/>
      <c r="MT606" s="75"/>
      <c r="MU606" s="75"/>
      <c r="MV606" s="75"/>
      <c r="MW606" s="75"/>
      <c r="MX606" s="75"/>
      <c r="MY606" s="75"/>
      <c r="MZ606" s="75"/>
      <c r="NA606" s="75"/>
      <c r="NB606" s="75"/>
      <c r="NC606" s="75"/>
      <c r="ND606" s="75"/>
      <c r="NE606" s="74">
        <f t="shared" si="1083"/>
        <v>0</v>
      </c>
      <c r="NF606" s="41"/>
      <c r="NG606" s="40"/>
      <c r="NH606" s="38"/>
      <c r="NI606" s="78"/>
      <c r="NK606" s="77"/>
      <c r="NL606" s="76"/>
      <c r="NM606" s="76"/>
      <c r="NN606" s="76"/>
      <c r="NO606" s="76"/>
      <c r="NP606" s="76"/>
      <c r="NQ606" s="76"/>
      <c r="NR606" s="76"/>
      <c r="NS606" s="76"/>
      <c r="NT606" s="76"/>
      <c r="NU606" s="76"/>
      <c r="NV606" s="76"/>
      <c r="NW606" s="76"/>
      <c r="NX606" s="76"/>
      <c r="NY606" s="76"/>
      <c r="NZ606" s="76"/>
      <c r="OA606" s="75"/>
      <c r="OB606" s="76"/>
      <c r="OC606" s="75"/>
      <c r="OD606" s="74">
        <f t="shared" si="1084"/>
        <v>0</v>
      </c>
      <c r="OE606" s="38"/>
      <c r="OF606" s="40"/>
      <c r="OG606" s="38"/>
      <c r="OH606" s="78"/>
      <c r="OJ606" s="77"/>
      <c r="OK606" s="76"/>
      <c r="OL606" s="76"/>
      <c r="OM606" s="76"/>
      <c r="ON606" s="76"/>
      <c r="OO606" s="76"/>
      <c r="OP606" s="76"/>
      <c r="OQ606" s="76"/>
      <c r="OR606" s="76"/>
      <c r="OS606" s="76"/>
      <c r="OT606" s="76"/>
      <c r="OU606" s="76"/>
      <c r="OV606" s="76"/>
      <c r="OW606" s="76"/>
      <c r="OX606" s="76"/>
      <c r="OY606" s="76"/>
      <c r="OZ606" s="75"/>
      <c r="PA606" s="76"/>
      <c r="PB606" s="75"/>
      <c r="PC606" s="74">
        <f t="shared" si="1085"/>
        <v>0</v>
      </c>
      <c r="PD606" s="38"/>
      <c r="PE606" s="40"/>
      <c r="PF606" s="38"/>
      <c r="PG606" s="78"/>
      <c r="PI606" s="77"/>
      <c r="PJ606" s="76"/>
      <c r="PK606" s="76"/>
      <c r="PL606" s="76"/>
      <c r="PM606" s="76"/>
      <c r="PN606" s="76"/>
      <c r="PO606" s="76"/>
      <c r="PP606" s="76"/>
      <c r="PQ606" s="76"/>
      <c r="PR606" s="76"/>
      <c r="PS606" s="76"/>
      <c r="PT606" s="76"/>
      <c r="PU606" s="76"/>
      <c r="PV606" s="76"/>
      <c r="PW606" s="76"/>
      <c r="PX606" s="76"/>
      <c r="PY606" s="75"/>
      <c r="PZ606" s="76"/>
      <c r="QA606" s="75"/>
      <c r="QB606" s="74">
        <f t="shared" si="1086"/>
        <v>0</v>
      </c>
      <c r="QC606" s="38"/>
      <c r="QD606" s="40"/>
      <c r="QE606" s="38"/>
      <c r="QF606" s="78"/>
      <c r="QH606" s="77"/>
      <c r="QI606" s="76"/>
      <c r="QJ606" s="76"/>
      <c r="QK606" s="76"/>
      <c r="QL606" s="76"/>
      <c r="QM606" s="76"/>
      <c r="QN606" s="76"/>
      <c r="QO606" s="76"/>
      <c r="QP606" s="76"/>
      <c r="QQ606" s="76"/>
      <c r="QR606" s="76"/>
      <c r="QS606" s="76"/>
      <c r="QT606" s="76"/>
      <c r="QU606" s="76"/>
      <c r="QV606" s="76"/>
      <c r="QW606" s="76"/>
      <c r="QX606" s="75"/>
      <c r="QY606" s="76"/>
      <c r="QZ606" s="75"/>
      <c r="RA606" s="74">
        <f t="shared" si="1087"/>
        <v>0</v>
      </c>
      <c r="RB606" s="41"/>
      <c r="RC606" s="40"/>
      <c r="RD606" s="38"/>
      <c r="RE606" s="78"/>
      <c r="RG606" s="77"/>
      <c r="RH606" s="76"/>
      <c r="RI606" s="76"/>
      <c r="RJ606" s="76"/>
      <c r="RK606" s="76"/>
      <c r="RL606" s="76"/>
      <c r="RM606" s="76"/>
      <c r="RN606" s="76"/>
      <c r="RO606" s="76"/>
      <c r="RP606" s="76"/>
      <c r="RQ606" s="76"/>
      <c r="RR606" s="76"/>
      <c r="RS606" s="76"/>
      <c r="RT606" s="76"/>
      <c r="RU606" s="76"/>
      <c r="RV606" s="76"/>
      <c r="RW606" s="75"/>
      <c r="RX606" s="76"/>
      <c r="RY606" s="75"/>
      <c r="RZ606" s="74">
        <f t="shared" si="1088"/>
        <v>0</v>
      </c>
      <c r="SA606" s="41"/>
      <c r="SB606" s="40"/>
      <c r="SC606" s="38"/>
      <c r="SD606" s="78"/>
      <c r="SF606" s="77"/>
      <c r="SG606" s="76"/>
      <c r="SH606" s="76"/>
      <c r="SI606" s="76"/>
      <c r="SJ606" s="76"/>
      <c r="SK606" s="76"/>
      <c r="SL606" s="76"/>
      <c r="SM606" s="76"/>
      <c r="SN606" s="76"/>
      <c r="SO606" s="76"/>
      <c r="SP606" s="76"/>
      <c r="SQ606" s="76"/>
      <c r="SR606" s="76"/>
      <c r="SS606" s="76"/>
      <c r="ST606" s="76"/>
      <c r="SU606" s="76"/>
      <c r="SV606" s="75"/>
      <c r="SW606" s="76"/>
      <c r="SX606" s="75"/>
      <c r="SY606" s="74">
        <f t="shared" si="1089"/>
        <v>0</v>
      </c>
      <c r="SZ606" s="41"/>
      <c r="TA606" s="40"/>
      <c r="TB606" s="38"/>
      <c r="TC606" s="78"/>
      <c r="TE606" s="77"/>
      <c r="TF606" s="76"/>
      <c r="TG606" s="76"/>
      <c r="TH606" s="76"/>
      <c r="TI606" s="76"/>
      <c r="TJ606" s="76"/>
      <c r="TK606" s="76"/>
      <c r="TL606" s="76"/>
      <c r="TM606" s="76"/>
      <c r="TN606" s="76"/>
      <c r="TO606" s="76"/>
      <c r="TP606" s="76"/>
      <c r="TQ606" s="76"/>
      <c r="TR606" s="76"/>
      <c r="TS606" s="76"/>
      <c r="TT606" s="76"/>
      <c r="TU606" s="75"/>
      <c r="TV606" s="76"/>
      <c r="TW606" s="75"/>
      <c r="TX606" s="74">
        <f t="shared" si="1090"/>
        <v>0</v>
      </c>
      <c r="TY606" s="41"/>
      <c r="TZ606" s="40"/>
      <c r="UA606" s="38"/>
      <c r="UB606" s="78"/>
      <c r="UD606" s="77"/>
      <c r="UE606" s="76"/>
      <c r="UF606" s="76"/>
      <c r="UG606" s="76"/>
      <c r="UH606" s="76"/>
      <c r="UI606" s="76"/>
      <c r="UJ606" s="76"/>
      <c r="UK606" s="76"/>
      <c r="UL606" s="76"/>
      <c r="UM606" s="76"/>
      <c r="UN606" s="76"/>
      <c r="UO606" s="76"/>
      <c r="UP606" s="76"/>
      <c r="UQ606" s="76"/>
      <c r="UR606" s="76"/>
      <c r="US606" s="76"/>
      <c r="UT606" s="75"/>
      <c r="UU606" s="76"/>
      <c r="UV606" s="75"/>
      <c r="UW606" s="74">
        <f t="shared" si="1091"/>
        <v>0</v>
      </c>
      <c r="UX606" s="41"/>
      <c r="UY606" s="40"/>
      <c r="UZ606" s="38"/>
      <c r="VA606" s="78"/>
      <c r="VC606" s="77"/>
      <c r="VD606" s="76"/>
      <c r="VE606" s="76"/>
      <c r="VF606" s="76"/>
      <c r="VG606" s="76"/>
      <c r="VH606" s="76"/>
      <c r="VI606" s="76"/>
      <c r="VJ606" s="76"/>
      <c r="VK606" s="76"/>
      <c r="VL606" s="76"/>
      <c r="VM606" s="76"/>
      <c r="VN606" s="76"/>
      <c r="VO606" s="76"/>
      <c r="VP606" s="76"/>
      <c r="VQ606" s="76"/>
      <c r="VR606" s="76"/>
      <c r="VS606" s="75"/>
      <c r="VT606" s="76"/>
      <c r="VU606" s="75"/>
      <c r="VV606" s="74">
        <f t="shared" si="1092"/>
        <v>0</v>
      </c>
    </row>
    <row r="607" spans="3:594" outlineLevel="1">
      <c r="C607" s="89" t="str">
        <f>IF(ISERROR(I607+1)=TRUE,I607,IF(I607="","",MAX(C$15:C606)+1))</f>
        <v/>
      </c>
      <c r="D607" s="88" t="str">
        <f t="shared" si="1094"/>
        <v/>
      </c>
      <c r="G607" s="40"/>
      <c r="H607" s="38"/>
      <c r="I607" s="95"/>
      <c r="J607" s="94"/>
      <c r="K607" s="93"/>
      <c r="L607" s="93"/>
      <c r="M607" s="93"/>
      <c r="N607" s="93"/>
      <c r="O607" s="92"/>
      <c r="P607" s="91"/>
      <c r="Q607" s="297"/>
      <c r="R607" s="90"/>
      <c r="S607" s="298"/>
      <c r="T607" s="38"/>
      <c r="U607" s="40"/>
      <c r="V607" s="38"/>
      <c r="W607" s="78"/>
      <c r="Y607" s="77"/>
      <c r="Z607" s="76"/>
      <c r="AA607" s="79"/>
      <c r="AB607" s="76"/>
      <c r="AC607" s="79"/>
      <c r="AD607" s="76"/>
      <c r="AE607" s="76"/>
      <c r="AF607" s="76"/>
      <c r="AG607" s="76"/>
      <c r="AH607" s="76"/>
      <c r="AI607" s="76"/>
      <c r="AJ607" s="76"/>
      <c r="AK607" s="75"/>
      <c r="AL607" s="75"/>
      <c r="AM607" s="75"/>
      <c r="AN607" s="75"/>
      <c r="AO607" s="75"/>
      <c r="AP607" s="75"/>
      <c r="AQ607" s="75"/>
      <c r="AR607" s="74">
        <f t="shared" si="1070"/>
        <v>0</v>
      </c>
      <c r="AS607" s="38"/>
      <c r="AT607" s="40"/>
      <c r="AU607" s="38"/>
      <c r="AV607" s="78"/>
      <c r="AX607" s="77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5"/>
      <c r="BK607" s="75"/>
      <c r="BL607" s="75"/>
      <c r="BM607" s="75"/>
      <c r="BN607" s="75"/>
      <c r="BO607" s="75"/>
      <c r="BP607" s="75"/>
      <c r="BQ607" s="74">
        <f t="shared" si="1071"/>
        <v>0</v>
      </c>
      <c r="BR607" s="38"/>
      <c r="BS607" s="40"/>
      <c r="BT607" s="38"/>
      <c r="BU607" s="78"/>
      <c r="BW607" s="77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5"/>
      <c r="CJ607" s="75"/>
      <c r="CK607" s="75"/>
      <c r="CL607" s="75"/>
      <c r="CM607" s="75"/>
      <c r="CN607" s="75"/>
      <c r="CO607" s="75"/>
      <c r="CP607" s="74">
        <f t="shared" si="1072"/>
        <v>0</v>
      </c>
      <c r="CQ607" s="38"/>
      <c r="CR607" s="40"/>
      <c r="CS607" s="38"/>
      <c r="CT607" s="78"/>
      <c r="CV607" s="77"/>
      <c r="CW607" s="76"/>
      <c r="CX607" s="76"/>
      <c r="CY607" s="76"/>
      <c r="CZ607" s="76"/>
      <c r="DA607" s="76"/>
      <c r="DB607" s="76"/>
      <c r="DC607" s="76"/>
      <c r="DD607" s="76"/>
      <c r="DE607" s="76"/>
      <c r="DF607" s="76"/>
      <c r="DG607" s="76"/>
      <c r="DH607" s="75"/>
      <c r="DI607" s="75"/>
      <c r="DJ607" s="75"/>
      <c r="DK607" s="75"/>
      <c r="DL607" s="75"/>
      <c r="DM607" s="75"/>
      <c r="DN607" s="75"/>
      <c r="DO607" s="74">
        <f t="shared" si="1073"/>
        <v>0</v>
      </c>
      <c r="DP607" s="38"/>
      <c r="DQ607" s="40"/>
      <c r="DS607" s="78"/>
      <c r="DU607" s="77"/>
      <c r="DV607" s="76"/>
      <c r="DW607" s="76"/>
      <c r="DX607" s="76"/>
      <c r="DY607" s="76"/>
      <c r="DZ607" s="76"/>
      <c r="EA607" s="76"/>
      <c r="EB607" s="76"/>
      <c r="EC607" s="76"/>
      <c r="ED607" s="76"/>
      <c r="EE607" s="76"/>
      <c r="EF607" s="76"/>
      <c r="EG607" s="75"/>
      <c r="EH607" s="75"/>
      <c r="EI607" s="75"/>
      <c r="EJ607" s="75"/>
      <c r="EK607" s="75"/>
      <c r="EL607" s="75"/>
      <c r="EM607" s="75"/>
      <c r="EN607" s="74">
        <f t="shared" si="1074"/>
        <v>0</v>
      </c>
      <c r="EO607" s="38"/>
      <c r="EP607" s="40"/>
      <c r="ER607" s="78"/>
      <c r="ET607" s="77"/>
      <c r="EU607" s="76"/>
      <c r="EV607" s="76"/>
      <c r="EW607" s="76"/>
      <c r="EX607" s="76"/>
      <c r="EY607" s="76"/>
      <c r="EZ607" s="76"/>
      <c r="FA607" s="76"/>
      <c r="FB607" s="76"/>
      <c r="FC607" s="76"/>
      <c r="FD607" s="76"/>
      <c r="FE607" s="76"/>
      <c r="FF607" s="76"/>
      <c r="FG607" s="76"/>
      <c r="FH607" s="75"/>
      <c r="FI607" s="75"/>
      <c r="FJ607" s="75"/>
      <c r="FK607" s="75"/>
      <c r="FL607" s="75"/>
      <c r="FM607" s="74">
        <f t="shared" si="1075"/>
        <v>0</v>
      </c>
      <c r="FN607" s="38"/>
      <c r="FO607" s="40"/>
      <c r="FQ607" s="78"/>
      <c r="FS607" s="77"/>
      <c r="FT607" s="76"/>
      <c r="FU607" s="76"/>
      <c r="FV607" s="76"/>
      <c r="FW607" s="76"/>
      <c r="FX607" s="76"/>
      <c r="FY607" s="76"/>
      <c r="FZ607" s="76"/>
      <c r="GA607" s="76"/>
      <c r="GB607" s="76"/>
      <c r="GC607" s="76"/>
      <c r="GD607" s="76"/>
      <c r="GE607" s="76"/>
      <c r="GF607" s="76"/>
      <c r="GG607" s="75"/>
      <c r="GH607" s="75"/>
      <c r="GI607" s="75"/>
      <c r="GJ607" s="75"/>
      <c r="GK607" s="75"/>
      <c r="GL607" s="74">
        <f t="shared" si="1076"/>
        <v>0</v>
      </c>
      <c r="GM607" s="38"/>
      <c r="GN607" s="40"/>
      <c r="GP607" s="78"/>
      <c r="GR607" s="77"/>
      <c r="GS607" s="76"/>
      <c r="GT607" s="76"/>
      <c r="GU607" s="76"/>
      <c r="GV607" s="76"/>
      <c r="GW607" s="76"/>
      <c r="GX607" s="76"/>
      <c r="GY607" s="76"/>
      <c r="GZ607" s="76"/>
      <c r="HA607" s="76"/>
      <c r="HB607" s="76"/>
      <c r="HC607" s="76"/>
      <c r="HD607" s="76"/>
      <c r="HE607" s="76"/>
      <c r="HF607" s="75"/>
      <c r="HG607" s="75"/>
      <c r="HH607" s="75"/>
      <c r="HI607" s="75"/>
      <c r="HJ607" s="75"/>
      <c r="HK607" s="74">
        <f t="shared" si="1077"/>
        <v>0</v>
      </c>
      <c r="HL607" s="38"/>
      <c r="HM607" s="40"/>
      <c r="HO607" s="78"/>
      <c r="HQ607" s="77"/>
      <c r="HR607" s="76"/>
      <c r="HS607" s="76"/>
      <c r="HT607" s="76"/>
      <c r="HU607" s="76"/>
      <c r="HV607" s="76"/>
      <c r="HW607" s="76"/>
      <c r="HX607" s="76"/>
      <c r="HY607" s="76"/>
      <c r="HZ607" s="76"/>
      <c r="IA607" s="76"/>
      <c r="IB607" s="76"/>
      <c r="IC607" s="76"/>
      <c r="ID607" s="76"/>
      <c r="IE607" s="75"/>
      <c r="IF607" s="75"/>
      <c r="IG607" s="75"/>
      <c r="IH607" s="75"/>
      <c r="II607" s="75"/>
      <c r="IJ607" s="74">
        <f t="shared" si="1078"/>
        <v>0</v>
      </c>
      <c r="IK607" s="38"/>
      <c r="IL607" s="40"/>
      <c r="IN607" s="78"/>
      <c r="IP607" s="77"/>
      <c r="IQ607" s="76"/>
      <c r="IR607" s="76"/>
      <c r="IS607" s="76"/>
      <c r="IT607" s="76"/>
      <c r="IU607" s="76"/>
      <c r="IV607" s="76"/>
      <c r="IW607" s="76"/>
      <c r="IX607" s="75"/>
      <c r="IY607" s="75"/>
      <c r="IZ607" s="75"/>
      <c r="JA607" s="75"/>
      <c r="JB607" s="75"/>
      <c r="JC607" s="75"/>
      <c r="JD607" s="75"/>
      <c r="JE607" s="75"/>
      <c r="JF607" s="75"/>
      <c r="JG607" s="75"/>
      <c r="JH607" s="75"/>
      <c r="JI607" s="74">
        <f t="shared" si="1079"/>
        <v>0</v>
      </c>
      <c r="JJ607" s="38"/>
      <c r="JK607" s="40"/>
      <c r="JM607" s="78"/>
      <c r="JO607" s="77"/>
      <c r="JP607" s="76"/>
      <c r="JQ607" s="76"/>
      <c r="JR607" s="76"/>
      <c r="JS607" s="76"/>
      <c r="JT607" s="76"/>
      <c r="JU607" s="76"/>
      <c r="JV607" s="76"/>
      <c r="JW607" s="75"/>
      <c r="JX607" s="75"/>
      <c r="JY607" s="75"/>
      <c r="JZ607" s="75"/>
      <c r="KA607" s="75"/>
      <c r="KB607" s="75"/>
      <c r="KC607" s="75"/>
      <c r="KD607" s="75"/>
      <c r="KE607" s="75"/>
      <c r="KF607" s="75"/>
      <c r="KG607" s="75"/>
      <c r="KH607" s="74">
        <f t="shared" si="1080"/>
        <v>0</v>
      </c>
      <c r="KI607" s="38"/>
      <c r="KJ607" s="40"/>
      <c r="KL607" s="78"/>
      <c r="KN607" s="77"/>
      <c r="KO607" s="76"/>
      <c r="KP607" s="76"/>
      <c r="KQ607" s="76"/>
      <c r="KR607" s="76"/>
      <c r="KS607" s="76"/>
      <c r="KT607" s="76"/>
      <c r="KU607" s="76"/>
      <c r="KV607" s="75"/>
      <c r="KW607" s="75"/>
      <c r="KX607" s="75"/>
      <c r="KY607" s="75"/>
      <c r="KZ607" s="75"/>
      <c r="LA607" s="75"/>
      <c r="LB607" s="75"/>
      <c r="LC607" s="75"/>
      <c r="LD607" s="75"/>
      <c r="LE607" s="75"/>
      <c r="LF607" s="75"/>
      <c r="LG607" s="74">
        <f t="shared" si="1081"/>
        <v>0</v>
      </c>
      <c r="LH607" s="38"/>
      <c r="LI607" s="40"/>
      <c r="LK607" s="78"/>
      <c r="LM607" s="77"/>
      <c r="LN607" s="76"/>
      <c r="LO607" s="76"/>
      <c r="LP607" s="76"/>
      <c r="LQ607" s="76"/>
      <c r="LR607" s="76"/>
      <c r="LS607" s="76"/>
      <c r="LT607" s="76"/>
      <c r="LU607" s="75"/>
      <c r="LV607" s="75"/>
      <c r="LW607" s="75"/>
      <c r="LX607" s="75"/>
      <c r="LY607" s="75"/>
      <c r="LZ607" s="75"/>
      <c r="MA607" s="75"/>
      <c r="MB607" s="75"/>
      <c r="MC607" s="75"/>
      <c r="MD607" s="75"/>
      <c r="ME607" s="75"/>
      <c r="MF607" s="74">
        <f t="shared" si="1082"/>
        <v>0</v>
      </c>
      <c r="MG607" s="38"/>
      <c r="MH607" s="40"/>
      <c r="MJ607" s="78"/>
      <c r="ML607" s="77"/>
      <c r="MM607" s="76"/>
      <c r="MN607" s="76"/>
      <c r="MO607" s="76"/>
      <c r="MP607" s="76"/>
      <c r="MQ607" s="76"/>
      <c r="MR607" s="76"/>
      <c r="MS607" s="76"/>
      <c r="MT607" s="75"/>
      <c r="MU607" s="75"/>
      <c r="MV607" s="75"/>
      <c r="MW607" s="75"/>
      <c r="MX607" s="75"/>
      <c r="MY607" s="75"/>
      <c r="MZ607" s="75"/>
      <c r="NA607" s="75"/>
      <c r="NB607" s="75"/>
      <c r="NC607" s="75"/>
      <c r="ND607" s="75"/>
      <c r="NE607" s="74">
        <f t="shared" si="1083"/>
        <v>0</v>
      </c>
      <c r="NF607" s="41"/>
      <c r="NG607" s="40"/>
      <c r="NH607" s="38"/>
      <c r="NI607" s="78"/>
      <c r="NK607" s="77"/>
      <c r="NL607" s="76"/>
      <c r="NM607" s="76"/>
      <c r="NN607" s="76"/>
      <c r="NO607" s="76"/>
      <c r="NP607" s="76"/>
      <c r="NQ607" s="76"/>
      <c r="NR607" s="76"/>
      <c r="NS607" s="76"/>
      <c r="NT607" s="76"/>
      <c r="NU607" s="76"/>
      <c r="NV607" s="76"/>
      <c r="NW607" s="76"/>
      <c r="NX607" s="76"/>
      <c r="NY607" s="76"/>
      <c r="NZ607" s="76"/>
      <c r="OA607" s="75"/>
      <c r="OB607" s="76"/>
      <c r="OC607" s="75"/>
      <c r="OD607" s="74">
        <f t="shared" si="1084"/>
        <v>0</v>
      </c>
      <c r="OE607" s="38"/>
      <c r="OF607" s="40"/>
      <c r="OG607" s="38"/>
      <c r="OH607" s="78"/>
      <c r="OJ607" s="77"/>
      <c r="OK607" s="76"/>
      <c r="OL607" s="76"/>
      <c r="OM607" s="76"/>
      <c r="ON607" s="76"/>
      <c r="OO607" s="76"/>
      <c r="OP607" s="76"/>
      <c r="OQ607" s="76"/>
      <c r="OR607" s="76"/>
      <c r="OS607" s="76"/>
      <c r="OT607" s="76"/>
      <c r="OU607" s="76"/>
      <c r="OV607" s="76"/>
      <c r="OW607" s="76"/>
      <c r="OX607" s="76"/>
      <c r="OY607" s="76"/>
      <c r="OZ607" s="75"/>
      <c r="PA607" s="76"/>
      <c r="PB607" s="75"/>
      <c r="PC607" s="74">
        <f t="shared" si="1085"/>
        <v>0</v>
      </c>
      <c r="PD607" s="38"/>
      <c r="PE607" s="40"/>
      <c r="PF607" s="38"/>
      <c r="PG607" s="78"/>
      <c r="PI607" s="77"/>
      <c r="PJ607" s="76"/>
      <c r="PK607" s="76"/>
      <c r="PL607" s="76"/>
      <c r="PM607" s="76"/>
      <c r="PN607" s="76"/>
      <c r="PO607" s="76"/>
      <c r="PP607" s="76"/>
      <c r="PQ607" s="76"/>
      <c r="PR607" s="76"/>
      <c r="PS607" s="76"/>
      <c r="PT607" s="76"/>
      <c r="PU607" s="76"/>
      <c r="PV607" s="76"/>
      <c r="PW607" s="76"/>
      <c r="PX607" s="76"/>
      <c r="PY607" s="75"/>
      <c r="PZ607" s="76"/>
      <c r="QA607" s="75"/>
      <c r="QB607" s="74">
        <f t="shared" si="1086"/>
        <v>0</v>
      </c>
      <c r="QC607" s="38"/>
      <c r="QD607" s="40"/>
      <c r="QE607" s="38"/>
      <c r="QF607" s="78"/>
      <c r="QH607" s="77"/>
      <c r="QI607" s="76"/>
      <c r="QJ607" s="76"/>
      <c r="QK607" s="76"/>
      <c r="QL607" s="76"/>
      <c r="QM607" s="76"/>
      <c r="QN607" s="76"/>
      <c r="QO607" s="76"/>
      <c r="QP607" s="76"/>
      <c r="QQ607" s="76"/>
      <c r="QR607" s="76"/>
      <c r="QS607" s="76"/>
      <c r="QT607" s="76"/>
      <c r="QU607" s="76"/>
      <c r="QV607" s="76"/>
      <c r="QW607" s="76"/>
      <c r="QX607" s="75"/>
      <c r="QY607" s="76"/>
      <c r="QZ607" s="75"/>
      <c r="RA607" s="74">
        <f t="shared" si="1087"/>
        <v>0</v>
      </c>
      <c r="RB607" s="41"/>
      <c r="RC607" s="40"/>
      <c r="RD607" s="38"/>
      <c r="RE607" s="78"/>
      <c r="RG607" s="77"/>
      <c r="RH607" s="76"/>
      <c r="RI607" s="76"/>
      <c r="RJ607" s="76"/>
      <c r="RK607" s="76"/>
      <c r="RL607" s="76"/>
      <c r="RM607" s="76"/>
      <c r="RN607" s="76"/>
      <c r="RO607" s="76"/>
      <c r="RP607" s="76"/>
      <c r="RQ607" s="76"/>
      <c r="RR607" s="76"/>
      <c r="RS607" s="76"/>
      <c r="RT607" s="76"/>
      <c r="RU607" s="76"/>
      <c r="RV607" s="76"/>
      <c r="RW607" s="75"/>
      <c r="RX607" s="76"/>
      <c r="RY607" s="75"/>
      <c r="RZ607" s="74">
        <f t="shared" si="1088"/>
        <v>0</v>
      </c>
      <c r="SA607" s="41"/>
      <c r="SB607" s="40"/>
      <c r="SC607" s="38"/>
      <c r="SD607" s="78"/>
      <c r="SF607" s="77"/>
      <c r="SG607" s="76"/>
      <c r="SH607" s="76"/>
      <c r="SI607" s="76"/>
      <c r="SJ607" s="76"/>
      <c r="SK607" s="76"/>
      <c r="SL607" s="76"/>
      <c r="SM607" s="76"/>
      <c r="SN607" s="76"/>
      <c r="SO607" s="76"/>
      <c r="SP607" s="76"/>
      <c r="SQ607" s="76"/>
      <c r="SR607" s="76"/>
      <c r="SS607" s="76"/>
      <c r="ST607" s="76"/>
      <c r="SU607" s="76"/>
      <c r="SV607" s="75"/>
      <c r="SW607" s="76"/>
      <c r="SX607" s="75"/>
      <c r="SY607" s="74">
        <f t="shared" si="1089"/>
        <v>0</v>
      </c>
      <c r="SZ607" s="41"/>
      <c r="TA607" s="40"/>
      <c r="TB607" s="38"/>
      <c r="TC607" s="78"/>
      <c r="TE607" s="77"/>
      <c r="TF607" s="76"/>
      <c r="TG607" s="76"/>
      <c r="TH607" s="76"/>
      <c r="TI607" s="76"/>
      <c r="TJ607" s="76"/>
      <c r="TK607" s="76"/>
      <c r="TL607" s="76"/>
      <c r="TM607" s="76"/>
      <c r="TN607" s="76"/>
      <c r="TO607" s="76"/>
      <c r="TP607" s="76"/>
      <c r="TQ607" s="76"/>
      <c r="TR607" s="76"/>
      <c r="TS607" s="76"/>
      <c r="TT607" s="76"/>
      <c r="TU607" s="75"/>
      <c r="TV607" s="76"/>
      <c r="TW607" s="75"/>
      <c r="TX607" s="74">
        <f t="shared" si="1090"/>
        <v>0</v>
      </c>
      <c r="TY607" s="41"/>
      <c r="TZ607" s="40"/>
      <c r="UA607" s="38"/>
      <c r="UB607" s="78"/>
      <c r="UD607" s="77"/>
      <c r="UE607" s="76"/>
      <c r="UF607" s="76"/>
      <c r="UG607" s="76"/>
      <c r="UH607" s="76"/>
      <c r="UI607" s="76"/>
      <c r="UJ607" s="76"/>
      <c r="UK607" s="76"/>
      <c r="UL607" s="76"/>
      <c r="UM607" s="76"/>
      <c r="UN607" s="76"/>
      <c r="UO607" s="76"/>
      <c r="UP607" s="76"/>
      <c r="UQ607" s="76"/>
      <c r="UR607" s="76"/>
      <c r="US607" s="76"/>
      <c r="UT607" s="75"/>
      <c r="UU607" s="76"/>
      <c r="UV607" s="75"/>
      <c r="UW607" s="74">
        <f t="shared" si="1091"/>
        <v>0</v>
      </c>
      <c r="UX607" s="41"/>
      <c r="UY607" s="40"/>
      <c r="UZ607" s="38"/>
      <c r="VA607" s="78"/>
      <c r="VC607" s="77"/>
      <c r="VD607" s="76"/>
      <c r="VE607" s="76"/>
      <c r="VF607" s="76"/>
      <c r="VG607" s="76"/>
      <c r="VH607" s="76"/>
      <c r="VI607" s="76"/>
      <c r="VJ607" s="76"/>
      <c r="VK607" s="76"/>
      <c r="VL607" s="76"/>
      <c r="VM607" s="76"/>
      <c r="VN607" s="76"/>
      <c r="VO607" s="76"/>
      <c r="VP607" s="76"/>
      <c r="VQ607" s="76"/>
      <c r="VR607" s="76"/>
      <c r="VS607" s="75"/>
      <c r="VT607" s="76"/>
      <c r="VU607" s="75"/>
      <c r="VV607" s="74">
        <f t="shared" si="1092"/>
        <v>0</v>
      </c>
    </row>
    <row r="608" spans="3:594" outlineLevel="1">
      <c r="C608" s="89" t="str">
        <f>IF(ISERROR(I608+1)=TRUE,I608,IF(I608="","",MAX(C$15:C607)+1))</f>
        <v/>
      </c>
      <c r="D608" s="88" t="str">
        <f t="shared" si="1094"/>
        <v/>
      </c>
      <c r="G608" s="40"/>
      <c r="H608" s="38"/>
      <c r="I608" s="95"/>
      <c r="J608" s="94"/>
      <c r="K608" s="93"/>
      <c r="L608" s="93"/>
      <c r="M608" s="93"/>
      <c r="N608" s="93"/>
      <c r="O608" s="92"/>
      <c r="P608" s="91"/>
      <c r="Q608" s="297"/>
      <c r="R608" s="90"/>
      <c r="S608" s="298"/>
      <c r="T608" s="38"/>
      <c r="U608" s="40"/>
      <c r="V608" s="38"/>
      <c r="W608" s="78"/>
      <c r="Y608" s="77"/>
      <c r="Z608" s="76"/>
      <c r="AA608" s="79"/>
      <c r="AB608" s="76"/>
      <c r="AC608" s="79"/>
      <c r="AD608" s="76"/>
      <c r="AE608" s="76"/>
      <c r="AF608" s="76"/>
      <c r="AG608" s="76"/>
      <c r="AH608" s="76"/>
      <c r="AI608" s="76"/>
      <c r="AJ608" s="76"/>
      <c r="AK608" s="75"/>
      <c r="AL608" s="75"/>
      <c r="AM608" s="75"/>
      <c r="AN608" s="75"/>
      <c r="AO608" s="75"/>
      <c r="AP608" s="75"/>
      <c r="AQ608" s="75"/>
      <c r="AR608" s="74">
        <f t="shared" si="1070"/>
        <v>0</v>
      </c>
      <c r="AS608" s="38"/>
      <c r="AT608" s="40"/>
      <c r="AU608" s="38"/>
      <c r="AV608" s="78"/>
      <c r="AX608" s="77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5"/>
      <c r="BK608" s="75"/>
      <c r="BL608" s="75"/>
      <c r="BM608" s="75"/>
      <c r="BN608" s="75"/>
      <c r="BO608" s="75"/>
      <c r="BP608" s="75"/>
      <c r="BQ608" s="74">
        <f t="shared" si="1071"/>
        <v>0</v>
      </c>
      <c r="BR608" s="38"/>
      <c r="BS608" s="40"/>
      <c r="BT608" s="38"/>
      <c r="BU608" s="78"/>
      <c r="BW608" s="77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5"/>
      <c r="CJ608" s="75"/>
      <c r="CK608" s="75"/>
      <c r="CL608" s="75"/>
      <c r="CM608" s="75"/>
      <c r="CN608" s="75"/>
      <c r="CO608" s="75"/>
      <c r="CP608" s="74">
        <f t="shared" si="1072"/>
        <v>0</v>
      </c>
      <c r="CQ608" s="38"/>
      <c r="CR608" s="40"/>
      <c r="CS608" s="38"/>
      <c r="CT608" s="78"/>
      <c r="CV608" s="77"/>
      <c r="CW608" s="76"/>
      <c r="CX608" s="76"/>
      <c r="CY608" s="76"/>
      <c r="CZ608" s="76"/>
      <c r="DA608" s="76"/>
      <c r="DB608" s="76"/>
      <c r="DC608" s="76"/>
      <c r="DD608" s="76"/>
      <c r="DE608" s="76"/>
      <c r="DF608" s="76"/>
      <c r="DG608" s="76"/>
      <c r="DH608" s="75"/>
      <c r="DI608" s="75"/>
      <c r="DJ608" s="75"/>
      <c r="DK608" s="75"/>
      <c r="DL608" s="75"/>
      <c r="DM608" s="75"/>
      <c r="DN608" s="75"/>
      <c r="DO608" s="74">
        <f t="shared" si="1073"/>
        <v>0</v>
      </c>
      <c r="DP608" s="38"/>
      <c r="DQ608" s="40"/>
      <c r="DS608" s="78"/>
      <c r="DU608" s="77"/>
      <c r="DV608" s="76"/>
      <c r="DW608" s="76"/>
      <c r="DX608" s="76"/>
      <c r="DY608" s="76"/>
      <c r="DZ608" s="76"/>
      <c r="EA608" s="76"/>
      <c r="EB608" s="76"/>
      <c r="EC608" s="76"/>
      <c r="ED608" s="76"/>
      <c r="EE608" s="76"/>
      <c r="EF608" s="76"/>
      <c r="EG608" s="75"/>
      <c r="EH608" s="75"/>
      <c r="EI608" s="75"/>
      <c r="EJ608" s="75"/>
      <c r="EK608" s="75"/>
      <c r="EL608" s="75"/>
      <c r="EM608" s="75"/>
      <c r="EN608" s="74">
        <f t="shared" si="1074"/>
        <v>0</v>
      </c>
      <c r="EO608" s="38"/>
      <c r="EP608" s="40"/>
      <c r="ER608" s="78"/>
      <c r="ET608" s="77"/>
      <c r="EU608" s="76"/>
      <c r="EV608" s="76"/>
      <c r="EW608" s="76"/>
      <c r="EX608" s="76"/>
      <c r="EY608" s="76"/>
      <c r="EZ608" s="76"/>
      <c r="FA608" s="76"/>
      <c r="FB608" s="76"/>
      <c r="FC608" s="76"/>
      <c r="FD608" s="76"/>
      <c r="FE608" s="76"/>
      <c r="FF608" s="76"/>
      <c r="FG608" s="76"/>
      <c r="FH608" s="75"/>
      <c r="FI608" s="75"/>
      <c r="FJ608" s="75"/>
      <c r="FK608" s="75"/>
      <c r="FL608" s="75"/>
      <c r="FM608" s="74">
        <f t="shared" si="1075"/>
        <v>0</v>
      </c>
      <c r="FN608" s="38"/>
      <c r="FO608" s="40"/>
      <c r="FQ608" s="78"/>
      <c r="FS608" s="77"/>
      <c r="FT608" s="76"/>
      <c r="FU608" s="76"/>
      <c r="FV608" s="76"/>
      <c r="FW608" s="76"/>
      <c r="FX608" s="76"/>
      <c r="FY608" s="76"/>
      <c r="FZ608" s="76"/>
      <c r="GA608" s="76"/>
      <c r="GB608" s="76"/>
      <c r="GC608" s="76"/>
      <c r="GD608" s="76"/>
      <c r="GE608" s="76"/>
      <c r="GF608" s="76"/>
      <c r="GG608" s="75"/>
      <c r="GH608" s="75"/>
      <c r="GI608" s="75"/>
      <c r="GJ608" s="75"/>
      <c r="GK608" s="75"/>
      <c r="GL608" s="74">
        <f t="shared" si="1076"/>
        <v>0</v>
      </c>
      <c r="GM608" s="38"/>
      <c r="GN608" s="40"/>
      <c r="GP608" s="78"/>
      <c r="GR608" s="77"/>
      <c r="GS608" s="76"/>
      <c r="GT608" s="76"/>
      <c r="GU608" s="76"/>
      <c r="GV608" s="76"/>
      <c r="GW608" s="76"/>
      <c r="GX608" s="76"/>
      <c r="GY608" s="76"/>
      <c r="GZ608" s="76"/>
      <c r="HA608" s="76"/>
      <c r="HB608" s="76"/>
      <c r="HC608" s="76"/>
      <c r="HD608" s="76"/>
      <c r="HE608" s="76"/>
      <c r="HF608" s="75"/>
      <c r="HG608" s="75"/>
      <c r="HH608" s="75"/>
      <c r="HI608" s="75"/>
      <c r="HJ608" s="75"/>
      <c r="HK608" s="74">
        <f t="shared" si="1077"/>
        <v>0</v>
      </c>
      <c r="HL608" s="38"/>
      <c r="HM608" s="40"/>
      <c r="HO608" s="78"/>
      <c r="HQ608" s="77"/>
      <c r="HR608" s="76"/>
      <c r="HS608" s="76"/>
      <c r="HT608" s="76"/>
      <c r="HU608" s="76"/>
      <c r="HV608" s="76"/>
      <c r="HW608" s="76"/>
      <c r="HX608" s="76"/>
      <c r="HY608" s="76"/>
      <c r="HZ608" s="76"/>
      <c r="IA608" s="76"/>
      <c r="IB608" s="76"/>
      <c r="IC608" s="76"/>
      <c r="ID608" s="76"/>
      <c r="IE608" s="75"/>
      <c r="IF608" s="75"/>
      <c r="IG608" s="75"/>
      <c r="IH608" s="75"/>
      <c r="II608" s="75"/>
      <c r="IJ608" s="74">
        <f t="shared" si="1078"/>
        <v>0</v>
      </c>
      <c r="IK608" s="38"/>
      <c r="IL608" s="40"/>
      <c r="IN608" s="78"/>
      <c r="IP608" s="77"/>
      <c r="IQ608" s="76"/>
      <c r="IR608" s="76"/>
      <c r="IS608" s="76"/>
      <c r="IT608" s="76"/>
      <c r="IU608" s="76"/>
      <c r="IV608" s="76"/>
      <c r="IW608" s="76"/>
      <c r="IX608" s="75"/>
      <c r="IY608" s="75"/>
      <c r="IZ608" s="75"/>
      <c r="JA608" s="75"/>
      <c r="JB608" s="75"/>
      <c r="JC608" s="75"/>
      <c r="JD608" s="75"/>
      <c r="JE608" s="75"/>
      <c r="JF608" s="75"/>
      <c r="JG608" s="75"/>
      <c r="JH608" s="75"/>
      <c r="JI608" s="74">
        <f t="shared" si="1079"/>
        <v>0</v>
      </c>
      <c r="JJ608" s="38"/>
      <c r="JK608" s="40"/>
      <c r="JM608" s="78"/>
      <c r="JO608" s="77"/>
      <c r="JP608" s="76"/>
      <c r="JQ608" s="76"/>
      <c r="JR608" s="76"/>
      <c r="JS608" s="76"/>
      <c r="JT608" s="76"/>
      <c r="JU608" s="76"/>
      <c r="JV608" s="76"/>
      <c r="JW608" s="75"/>
      <c r="JX608" s="75"/>
      <c r="JY608" s="75"/>
      <c r="JZ608" s="75"/>
      <c r="KA608" s="75"/>
      <c r="KB608" s="75"/>
      <c r="KC608" s="75"/>
      <c r="KD608" s="75"/>
      <c r="KE608" s="75"/>
      <c r="KF608" s="75"/>
      <c r="KG608" s="75"/>
      <c r="KH608" s="74">
        <f t="shared" si="1080"/>
        <v>0</v>
      </c>
      <c r="KI608" s="38"/>
      <c r="KJ608" s="40"/>
      <c r="KL608" s="78"/>
      <c r="KN608" s="77"/>
      <c r="KO608" s="76"/>
      <c r="KP608" s="76"/>
      <c r="KQ608" s="76"/>
      <c r="KR608" s="76"/>
      <c r="KS608" s="76"/>
      <c r="KT608" s="76"/>
      <c r="KU608" s="76"/>
      <c r="KV608" s="75"/>
      <c r="KW608" s="75"/>
      <c r="KX608" s="75"/>
      <c r="KY608" s="75"/>
      <c r="KZ608" s="75"/>
      <c r="LA608" s="75"/>
      <c r="LB608" s="75"/>
      <c r="LC608" s="75"/>
      <c r="LD608" s="75"/>
      <c r="LE608" s="75"/>
      <c r="LF608" s="75"/>
      <c r="LG608" s="74">
        <f t="shared" si="1081"/>
        <v>0</v>
      </c>
      <c r="LH608" s="38"/>
      <c r="LI608" s="40"/>
      <c r="LK608" s="78"/>
      <c r="LM608" s="77"/>
      <c r="LN608" s="76"/>
      <c r="LO608" s="76"/>
      <c r="LP608" s="76"/>
      <c r="LQ608" s="76"/>
      <c r="LR608" s="76"/>
      <c r="LS608" s="76"/>
      <c r="LT608" s="76"/>
      <c r="LU608" s="75"/>
      <c r="LV608" s="75"/>
      <c r="LW608" s="75"/>
      <c r="LX608" s="75"/>
      <c r="LY608" s="75"/>
      <c r="LZ608" s="75"/>
      <c r="MA608" s="75"/>
      <c r="MB608" s="75"/>
      <c r="MC608" s="75"/>
      <c r="MD608" s="75"/>
      <c r="ME608" s="75"/>
      <c r="MF608" s="74">
        <f t="shared" si="1082"/>
        <v>0</v>
      </c>
      <c r="MG608" s="38"/>
      <c r="MH608" s="40"/>
      <c r="MJ608" s="78"/>
      <c r="ML608" s="77"/>
      <c r="MM608" s="76"/>
      <c r="MN608" s="76"/>
      <c r="MO608" s="76"/>
      <c r="MP608" s="76"/>
      <c r="MQ608" s="76"/>
      <c r="MR608" s="76"/>
      <c r="MS608" s="76"/>
      <c r="MT608" s="75"/>
      <c r="MU608" s="75"/>
      <c r="MV608" s="75"/>
      <c r="MW608" s="75"/>
      <c r="MX608" s="75"/>
      <c r="MY608" s="75"/>
      <c r="MZ608" s="75"/>
      <c r="NA608" s="75"/>
      <c r="NB608" s="75"/>
      <c r="NC608" s="75"/>
      <c r="ND608" s="75"/>
      <c r="NE608" s="74">
        <f t="shared" si="1083"/>
        <v>0</v>
      </c>
      <c r="NF608" s="41"/>
      <c r="NG608" s="40"/>
      <c r="NH608" s="38"/>
      <c r="NI608" s="78"/>
      <c r="NK608" s="77"/>
      <c r="NL608" s="76"/>
      <c r="NM608" s="76"/>
      <c r="NN608" s="76"/>
      <c r="NO608" s="76"/>
      <c r="NP608" s="76"/>
      <c r="NQ608" s="76"/>
      <c r="NR608" s="76"/>
      <c r="NS608" s="76"/>
      <c r="NT608" s="76"/>
      <c r="NU608" s="76"/>
      <c r="NV608" s="76"/>
      <c r="NW608" s="76"/>
      <c r="NX608" s="76"/>
      <c r="NY608" s="76"/>
      <c r="NZ608" s="76"/>
      <c r="OA608" s="75"/>
      <c r="OB608" s="76"/>
      <c r="OC608" s="75"/>
      <c r="OD608" s="74">
        <f t="shared" si="1084"/>
        <v>0</v>
      </c>
      <c r="OE608" s="38"/>
      <c r="OF608" s="40"/>
      <c r="OG608" s="38"/>
      <c r="OH608" s="78"/>
      <c r="OJ608" s="77"/>
      <c r="OK608" s="76"/>
      <c r="OL608" s="76"/>
      <c r="OM608" s="76"/>
      <c r="ON608" s="76"/>
      <c r="OO608" s="76"/>
      <c r="OP608" s="76"/>
      <c r="OQ608" s="76"/>
      <c r="OR608" s="76"/>
      <c r="OS608" s="76"/>
      <c r="OT608" s="76"/>
      <c r="OU608" s="76"/>
      <c r="OV608" s="76"/>
      <c r="OW608" s="76"/>
      <c r="OX608" s="76"/>
      <c r="OY608" s="76"/>
      <c r="OZ608" s="75"/>
      <c r="PA608" s="76"/>
      <c r="PB608" s="75"/>
      <c r="PC608" s="74">
        <f t="shared" si="1085"/>
        <v>0</v>
      </c>
      <c r="PD608" s="38"/>
      <c r="PE608" s="40"/>
      <c r="PF608" s="38"/>
      <c r="PG608" s="78"/>
      <c r="PI608" s="77"/>
      <c r="PJ608" s="76"/>
      <c r="PK608" s="76"/>
      <c r="PL608" s="76"/>
      <c r="PM608" s="76"/>
      <c r="PN608" s="76"/>
      <c r="PO608" s="76"/>
      <c r="PP608" s="76"/>
      <c r="PQ608" s="76"/>
      <c r="PR608" s="76"/>
      <c r="PS608" s="76"/>
      <c r="PT608" s="76"/>
      <c r="PU608" s="76"/>
      <c r="PV608" s="76"/>
      <c r="PW608" s="76"/>
      <c r="PX608" s="76"/>
      <c r="PY608" s="75"/>
      <c r="PZ608" s="76"/>
      <c r="QA608" s="75"/>
      <c r="QB608" s="74">
        <f t="shared" si="1086"/>
        <v>0</v>
      </c>
      <c r="QC608" s="38"/>
      <c r="QD608" s="40"/>
      <c r="QE608" s="38"/>
      <c r="QF608" s="78"/>
      <c r="QH608" s="77"/>
      <c r="QI608" s="76"/>
      <c r="QJ608" s="76"/>
      <c r="QK608" s="76"/>
      <c r="QL608" s="76"/>
      <c r="QM608" s="76"/>
      <c r="QN608" s="76"/>
      <c r="QO608" s="76"/>
      <c r="QP608" s="76"/>
      <c r="QQ608" s="76"/>
      <c r="QR608" s="76"/>
      <c r="QS608" s="76"/>
      <c r="QT608" s="76"/>
      <c r="QU608" s="76"/>
      <c r="QV608" s="76"/>
      <c r="QW608" s="76"/>
      <c r="QX608" s="75"/>
      <c r="QY608" s="76"/>
      <c r="QZ608" s="75"/>
      <c r="RA608" s="74">
        <f t="shared" si="1087"/>
        <v>0</v>
      </c>
      <c r="RB608" s="41"/>
      <c r="RC608" s="40"/>
      <c r="RD608" s="38"/>
      <c r="RE608" s="78"/>
      <c r="RG608" s="77"/>
      <c r="RH608" s="76"/>
      <c r="RI608" s="76"/>
      <c r="RJ608" s="76"/>
      <c r="RK608" s="76"/>
      <c r="RL608" s="76"/>
      <c r="RM608" s="76"/>
      <c r="RN608" s="76"/>
      <c r="RO608" s="76"/>
      <c r="RP608" s="76"/>
      <c r="RQ608" s="76"/>
      <c r="RR608" s="76"/>
      <c r="RS608" s="76"/>
      <c r="RT608" s="76"/>
      <c r="RU608" s="76"/>
      <c r="RV608" s="76"/>
      <c r="RW608" s="75"/>
      <c r="RX608" s="76"/>
      <c r="RY608" s="75"/>
      <c r="RZ608" s="74">
        <f t="shared" si="1088"/>
        <v>0</v>
      </c>
      <c r="SA608" s="41"/>
      <c r="SB608" s="40"/>
      <c r="SC608" s="38"/>
      <c r="SD608" s="78"/>
      <c r="SF608" s="77"/>
      <c r="SG608" s="76"/>
      <c r="SH608" s="76"/>
      <c r="SI608" s="76"/>
      <c r="SJ608" s="76"/>
      <c r="SK608" s="76"/>
      <c r="SL608" s="76"/>
      <c r="SM608" s="76"/>
      <c r="SN608" s="76"/>
      <c r="SO608" s="76"/>
      <c r="SP608" s="76"/>
      <c r="SQ608" s="76"/>
      <c r="SR608" s="76"/>
      <c r="SS608" s="76"/>
      <c r="ST608" s="76"/>
      <c r="SU608" s="76"/>
      <c r="SV608" s="75"/>
      <c r="SW608" s="76"/>
      <c r="SX608" s="75"/>
      <c r="SY608" s="74">
        <f t="shared" si="1089"/>
        <v>0</v>
      </c>
      <c r="SZ608" s="41"/>
      <c r="TA608" s="40"/>
      <c r="TB608" s="38"/>
      <c r="TC608" s="78"/>
      <c r="TE608" s="77"/>
      <c r="TF608" s="76"/>
      <c r="TG608" s="76"/>
      <c r="TH608" s="76"/>
      <c r="TI608" s="76"/>
      <c r="TJ608" s="76"/>
      <c r="TK608" s="76"/>
      <c r="TL608" s="76"/>
      <c r="TM608" s="76"/>
      <c r="TN608" s="76"/>
      <c r="TO608" s="76"/>
      <c r="TP608" s="76"/>
      <c r="TQ608" s="76"/>
      <c r="TR608" s="76"/>
      <c r="TS608" s="76"/>
      <c r="TT608" s="76"/>
      <c r="TU608" s="75"/>
      <c r="TV608" s="76"/>
      <c r="TW608" s="75"/>
      <c r="TX608" s="74">
        <f t="shared" si="1090"/>
        <v>0</v>
      </c>
      <c r="TY608" s="41"/>
      <c r="TZ608" s="40"/>
      <c r="UA608" s="38"/>
      <c r="UB608" s="78"/>
      <c r="UD608" s="77"/>
      <c r="UE608" s="76"/>
      <c r="UF608" s="76"/>
      <c r="UG608" s="76"/>
      <c r="UH608" s="76"/>
      <c r="UI608" s="76"/>
      <c r="UJ608" s="76"/>
      <c r="UK608" s="76"/>
      <c r="UL608" s="76"/>
      <c r="UM608" s="76"/>
      <c r="UN608" s="76"/>
      <c r="UO608" s="76"/>
      <c r="UP608" s="76"/>
      <c r="UQ608" s="76"/>
      <c r="UR608" s="76"/>
      <c r="US608" s="76"/>
      <c r="UT608" s="75"/>
      <c r="UU608" s="76"/>
      <c r="UV608" s="75"/>
      <c r="UW608" s="74">
        <f t="shared" si="1091"/>
        <v>0</v>
      </c>
      <c r="UX608" s="41"/>
      <c r="UY608" s="40"/>
      <c r="UZ608" s="38"/>
      <c r="VA608" s="78"/>
      <c r="VC608" s="77"/>
      <c r="VD608" s="76"/>
      <c r="VE608" s="76"/>
      <c r="VF608" s="76"/>
      <c r="VG608" s="76"/>
      <c r="VH608" s="76"/>
      <c r="VI608" s="76"/>
      <c r="VJ608" s="76"/>
      <c r="VK608" s="76"/>
      <c r="VL608" s="76"/>
      <c r="VM608" s="76"/>
      <c r="VN608" s="76"/>
      <c r="VO608" s="76"/>
      <c r="VP608" s="76"/>
      <c r="VQ608" s="76"/>
      <c r="VR608" s="76"/>
      <c r="VS608" s="75"/>
      <c r="VT608" s="76"/>
      <c r="VU608" s="75"/>
      <c r="VV608" s="74">
        <f t="shared" si="1092"/>
        <v>0</v>
      </c>
    </row>
    <row r="609" spans="3:596" outlineLevel="1">
      <c r="C609" s="89" t="str">
        <f>IF(ISERROR(I609+1)=TRUE,I609,IF(I609="","",MAX(C$15:C608)+1))</f>
        <v/>
      </c>
      <c r="D609" s="88" t="str">
        <f t="shared" si="1094"/>
        <v/>
      </c>
      <c r="G609" s="40"/>
      <c r="H609" s="38"/>
      <c r="I609" s="95"/>
      <c r="J609" s="94"/>
      <c r="K609" s="93"/>
      <c r="L609" s="93"/>
      <c r="M609" s="93"/>
      <c r="N609" s="93"/>
      <c r="O609" s="92"/>
      <c r="P609" s="91"/>
      <c r="Q609" s="297"/>
      <c r="R609" s="90"/>
      <c r="S609" s="298"/>
      <c r="T609" s="38"/>
      <c r="U609" s="40"/>
      <c r="V609" s="38"/>
      <c r="W609" s="78"/>
      <c r="Y609" s="77"/>
      <c r="Z609" s="76"/>
      <c r="AA609" s="79"/>
      <c r="AB609" s="76"/>
      <c r="AC609" s="79"/>
      <c r="AD609" s="76"/>
      <c r="AE609" s="76"/>
      <c r="AF609" s="76"/>
      <c r="AG609" s="76"/>
      <c r="AH609" s="76"/>
      <c r="AI609" s="76"/>
      <c r="AJ609" s="76"/>
      <c r="AK609" s="75"/>
      <c r="AL609" s="75"/>
      <c r="AM609" s="75"/>
      <c r="AN609" s="75"/>
      <c r="AO609" s="75"/>
      <c r="AP609" s="75"/>
      <c r="AQ609" s="75"/>
      <c r="AR609" s="74">
        <f t="shared" si="1070"/>
        <v>0</v>
      </c>
      <c r="AS609" s="38"/>
      <c r="AT609" s="40"/>
      <c r="AU609" s="38"/>
      <c r="AV609" s="78"/>
      <c r="AX609" s="77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5"/>
      <c r="BK609" s="75"/>
      <c r="BL609" s="75"/>
      <c r="BM609" s="75"/>
      <c r="BN609" s="75"/>
      <c r="BO609" s="75"/>
      <c r="BP609" s="75"/>
      <c r="BQ609" s="74">
        <f t="shared" si="1071"/>
        <v>0</v>
      </c>
      <c r="BR609" s="38"/>
      <c r="BS609" s="40"/>
      <c r="BT609" s="38"/>
      <c r="BU609" s="78"/>
      <c r="BW609" s="77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5"/>
      <c r="CJ609" s="75"/>
      <c r="CK609" s="75"/>
      <c r="CL609" s="75"/>
      <c r="CM609" s="75"/>
      <c r="CN609" s="75"/>
      <c r="CO609" s="75"/>
      <c r="CP609" s="74">
        <f t="shared" si="1072"/>
        <v>0</v>
      </c>
      <c r="CQ609" s="38"/>
      <c r="CR609" s="40"/>
      <c r="CS609" s="38"/>
      <c r="CT609" s="78"/>
      <c r="CV609" s="77"/>
      <c r="CW609" s="76"/>
      <c r="CX609" s="76"/>
      <c r="CY609" s="76"/>
      <c r="CZ609" s="76"/>
      <c r="DA609" s="76"/>
      <c r="DB609" s="76"/>
      <c r="DC609" s="76"/>
      <c r="DD609" s="76"/>
      <c r="DE609" s="76"/>
      <c r="DF609" s="76"/>
      <c r="DG609" s="76"/>
      <c r="DH609" s="75"/>
      <c r="DI609" s="75"/>
      <c r="DJ609" s="75"/>
      <c r="DK609" s="75"/>
      <c r="DL609" s="75"/>
      <c r="DM609" s="75"/>
      <c r="DN609" s="75"/>
      <c r="DO609" s="74">
        <f t="shared" si="1073"/>
        <v>0</v>
      </c>
      <c r="DP609" s="38"/>
      <c r="DQ609" s="40"/>
      <c r="DS609" s="78"/>
      <c r="DU609" s="77"/>
      <c r="DV609" s="76"/>
      <c r="DW609" s="76"/>
      <c r="DX609" s="76"/>
      <c r="DY609" s="76"/>
      <c r="DZ609" s="76"/>
      <c r="EA609" s="76"/>
      <c r="EB609" s="76"/>
      <c r="EC609" s="76"/>
      <c r="ED609" s="76"/>
      <c r="EE609" s="76"/>
      <c r="EF609" s="76"/>
      <c r="EG609" s="75"/>
      <c r="EH609" s="75"/>
      <c r="EI609" s="75"/>
      <c r="EJ609" s="75"/>
      <c r="EK609" s="75"/>
      <c r="EL609" s="75"/>
      <c r="EM609" s="75"/>
      <c r="EN609" s="74">
        <f t="shared" si="1074"/>
        <v>0</v>
      </c>
      <c r="EO609" s="38"/>
      <c r="EP609" s="40"/>
      <c r="ER609" s="78"/>
      <c r="ET609" s="77"/>
      <c r="EU609" s="76"/>
      <c r="EV609" s="76"/>
      <c r="EW609" s="76"/>
      <c r="EX609" s="76"/>
      <c r="EY609" s="76"/>
      <c r="EZ609" s="76"/>
      <c r="FA609" s="76"/>
      <c r="FB609" s="76"/>
      <c r="FC609" s="76"/>
      <c r="FD609" s="76"/>
      <c r="FE609" s="76"/>
      <c r="FF609" s="76"/>
      <c r="FG609" s="76"/>
      <c r="FH609" s="75"/>
      <c r="FI609" s="75"/>
      <c r="FJ609" s="75"/>
      <c r="FK609" s="75"/>
      <c r="FL609" s="75"/>
      <c r="FM609" s="74">
        <f t="shared" si="1075"/>
        <v>0</v>
      </c>
      <c r="FN609" s="38"/>
      <c r="FO609" s="40"/>
      <c r="FQ609" s="78"/>
      <c r="FS609" s="77"/>
      <c r="FT609" s="76"/>
      <c r="FU609" s="76"/>
      <c r="FV609" s="76"/>
      <c r="FW609" s="76"/>
      <c r="FX609" s="76"/>
      <c r="FY609" s="76"/>
      <c r="FZ609" s="76"/>
      <c r="GA609" s="76"/>
      <c r="GB609" s="76"/>
      <c r="GC609" s="76"/>
      <c r="GD609" s="76"/>
      <c r="GE609" s="76"/>
      <c r="GF609" s="76"/>
      <c r="GG609" s="75"/>
      <c r="GH609" s="75"/>
      <c r="GI609" s="75"/>
      <c r="GJ609" s="75"/>
      <c r="GK609" s="75"/>
      <c r="GL609" s="74">
        <f t="shared" si="1076"/>
        <v>0</v>
      </c>
      <c r="GM609" s="38"/>
      <c r="GN609" s="40"/>
      <c r="GP609" s="78"/>
      <c r="GR609" s="77"/>
      <c r="GS609" s="76"/>
      <c r="GT609" s="76"/>
      <c r="GU609" s="76"/>
      <c r="GV609" s="76"/>
      <c r="GW609" s="76"/>
      <c r="GX609" s="76"/>
      <c r="GY609" s="76"/>
      <c r="GZ609" s="76"/>
      <c r="HA609" s="76"/>
      <c r="HB609" s="76"/>
      <c r="HC609" s="76"/>
      <c r="HD609" s="76"/>
      <c r="HE609" s="76"/>
      <c r="HF609" s="75"/>
      <c r="HG609" s="75"/>
      <c r="HH609" s="75"/>
      <c r="HI609" s="75"/>
      <c r="HJ609" s="75"/>
      <c r="HK609" s="74">
        <f t="shared" si="1077"/>
        <v>0</v>
      </c>
      <c r="HL609" s="38"/>
      <c r="HM609" s="40"/>
      <c r="HO609" s="78"/>
      <c r="HQ609" s="77"/>
      <c r="HR609" s="76"/>
      <c r="HS609" s="76"/>
      <c r="HT609" s="76"/>
      <c r="HU609" s="76"/>
      <c r="HV609" s="76"/>
      <c r="HW609" s="76"/>
      <c r="HX609" s="76"/>
      <c r="HY609" s="76"/>
      <c r="HZ609" s="76"/>
      <c r="IA609" s="76"/>
      <c r="IB609" s="76"/>
      <c r="IC609" s="76"/>
      <c r="ID609" s="76"/>
      <c r="IE609" s="75"/>
      <c r="IF609" s="75"/>
      <c r="IG609" s="75"/>
      <c r="IH609" s="75"/>
      <c r="II609" s="75"/>
      <c r="IJ609" s="74">
        <f t="shared" si="1078"/>
        <v>0</v>
      </c>
      <c r="IK609" s="38"/>
      <c r="IL609" s="40"/>
      <c r="IN609" s="78"/>
      <c r="IP609" s="77"/>
      <c r="IQ609" s="76"/>
      <c r="IR609" s="76"/>
      <c r="IS609" s="76"/>
      <c r="IT609" s="76"/>
      <c r="IU609" s="76"/>
      <c r="IV609" s="76"/>
      <c r="IW609" s="76"/>
      <c r="IX609" s="75"/>
      <c r="IY609" s="75"/>
      <c r="IZ609" s="75"/>
      <c r="JA609" s="75"/>
      <c r="JB609" s="75"/>
      <c r="JC609" s="75"/>
      <c r="JD609" s="75"/>
      <c r="JE609" s="75"/>
      <c r="JF609" s="75"/>
      <c r="JG609" s="75"/>
      <c r="JH609" s="75"/>
      <c r="JI609" s="74">
        <f t="shared" si="1079"/>
        <v>0</v>
      </c>
      <c r="JJ609" s="38"/>
      <c r="JK609" s="40"/>
      <c r="JM609" s="78"/>
      <c r="JO609" s="77"/>
      <c r="JP609" s="76"/>
      <c r="JQ609" s="76"/>
      <c r="JR609" s="76"/>
      <c r="JS609" s="76"/>
      <c r="JT609" s="76"/>
      <c r="JU609" s="76"/>
      <c r="JV609" s="76"/>
      <c r="JW609" s="75"/>
      <c r="JX609" s="75"/>
      <c r="JY609" s="75"/>
      <c r="JZ609" s="75"/>
      <c r="KA609" s="75"/>
      <c r="KB609" s="75"/>
      <c r="KC609" s="75"/>
      <c r="KD609" s="75"/>
      <c r="KE609" s="75"/>
      <c r="KF609" s="75"/>
      <c r="KG609" s="75"/>
      <c r="KH609" s="74">
        <f t="shared" si="1080"/>
        <v>0</v>
      </c>
      <c r="KI609" s="38"/>
      <c r="KJ609" s="40"/>
      <c r="KL609" s="78"/>
      <c r="KN609" s="77"/>
      <c r="KO609" s="76"/>
      <c r="KP609" s="76"/>
      <c r="KQ609" s="76"/>
      <c r="KR609" s="76"/>
      <c r="KS609" s="76"/>
      <c r="KT609" s="76"/>
      <c r="KU609" s="76"/>
      <c r="KV609" s="75"/>
      <c r="KW609" s="75"/>
      <c r="KX609" s="75"/>
      <c r="KY609" s="75"/>
      <c r="KZ609" s="75"/>
      <c r="LA609" s="75"/>
      <c r="LB609" s="75"/>
      <c r="LC609" s="75"/>
      <c r="LD609" s="75"/>
      <c r="LE609" s="75"/>
      <c r="LF609" s="75"/>
      <c r="LG609" s="74">
        <f t="shared" si="1081"/>
        <v>0</v>
      </c>
      <c r="LH609" s="38"/>
      <c r="LI609" s="40"/>
      <c r="LK609" s="78"/>
      <c r="LM609" s="77"/>
      <c r="LN609" s="76"/>
      <c r="LO609" s="76"/>
      <c r="LP609" s="76"/>
      <c r="LQ609" s="76"/>
      <c r="LR609" s="76"/>
      <c r="LS609" s="76"/>
      <c r="LT609" s="76"/>
      <c r="LU609" s="75"/>
      <c r="LV609" s="75"/>
      <c r="LW609" s="75"/>
      <c r="LX609" s="75"/>
      <c r="LY609" s="75"/>
      <c r="LZ609" s="75"/>
      <c r="MA609" s="75"/>
      <c r="MB609" s="75"/>
      <c r="MC609" s="75"/>
      <c r="MD609" s="75"/>
      <c r="ME609" s="75"/>
      <c r="MF609" s="74">
        <f t="shared" si="1082"/>
        <v>0</v>
      </c>
      <c r="MG609" s="38"/>
      <c r="MH609" s="40"/>
      <c r="MJ609" s="78"/>
      <c r="ML609" s="77"/>
      <c r="MM609" s="76"/>
      <c r="MN609" s="76"/>
      <c r="MO609" s="76"/>
      <c r="MP609" s="76"/>
      <c r="MQ609" s="76"/>
      <c r="MR609" s="76"/>
      <c r="MS609" s="76"/>
      <c r="MT609" s="75"/>
      <c r="MU609" s="75"/>
      <c r="MV609" s="75"/>
      <c r="MW609" s="75"/>
      <c r="MX609" s="75"/>
      <c r="MY609" s="75"/>
      <c r="MZ609" s="75"/>
      <c r="NA609" s="75"/>
      <c r="NB609" s="75"/>
      <c r="NC609" s="75"/>
      <c r="ND609" s="75"/>
      <c r="NE609" s="74">
        <f t="shared" si="1083"/>
        <v>0</v>
      </c>
      <c r="NF609" s="41"/>
      <c r="NG609" s="40"/>
      <c r="NH609" s="38"/>
      <c r="NI609" s="78"/>
      <c r="NK609" s="77"/>
      <c r="NL609" s="76"/>
      <c r="NM609" s="76"/>
      <c r="NN609" s="76"/>
      <c r="NO609" s="76"/>
      <c r="NP609" s="76"/>
      <c r="NQ609" s="76"/>
      <c r="NR609" s="76"/>
      <c r="NS609" s="76"/>
      <c r="NT609" s="76"/>
      <c r="NU609" s="76"/>
      <c r="NV609" s="76"/>
      <c r="NW609" s="76"/>
      <c r="NX609" s="76"/>
      <c r="NY609" s="76"/>
      <c r="NZ609" s="76"/>
      <c r="OA609" s="75"/>
      <c r="OB609" s="76"/>
      <c r="OC609" s="75"/>
      <c r="OD609" s="74">
        <f t="shared" si="1084"/>
        <v>0</v>
      </c>
      <c r="OE609" s="38"/>
      <c r="OF609" s="40"/>
      <c r="OG609" s="38"/>
      <c r="OH609" s="78"/>
      <c r="OJ609" s="77"/>
      <c r="OK609" s="76"/>
      <c r="OL609" s="76"/>
      <c r="OM609" s="76"/>
      <c r="ON609" s="76"/>
      <c r="OO609" s="76"/>
      <c r="OP609" s="76"/>
      <c r="OQ609" s="76"/>
      <c r="OR609" s="76"/>
      <c r="OS609" s="76"/>
      <c r="OT609" s="76"/>
      <c r="OU609" s="76"/>
      <c r="OV609" s="76"/>
      <c r="OW609" s="76"/>
      <c r="OX609" s="76"/>
      <c r="OY609" s="76"/>
      <c r="OZ609" s="75"/>
      <c r="PA609" s="76"/>
      <c r="PB609" s="75"/>
      <c r="PC609" s="74">
        <f t="shared" si="1085"/>
        <v>0</v>
      </c>
      <c r="PD609" s="38"/>
      <c r="PE609" s="40"/>
      <c r="PF609" s="38"/>
      <c r="PG609" s="78"/>
      <c r="PI609" s="77"/>
      <c r="PJ609" s="76"/>
      <c r="PK609" s="76"/>
      <c r="PL609" s="76"/>
      <c r="PM609" s="76"/>
      <c r="PN609" s="76"/>
      <c r="PO609" s="76"/>
      <c r="PP609" s="76"/>
      <c r="PQ609" s="76"/>
      <c r="PR609" s="76"/>
      <c r="PS609" s="76"/>
      <c r="PT609" s="76"/>
      <c r="PU609" s="76"/>
      <c r="PV609" s="76"/>
      <c r="PW609" s="76"/>
      <c r="PX609" s="76"/>
      <c r="PY609" s="75"/>
      <c r="PZ609" s="76"/>
      <c r="QA609" s="75"/>
      <c r="QB609" s="74">
        <f t="shared" si="1086"/>
        <v>0</v>
      </c>
      <c r="QC609" s="38"/>
      <c r="QD609" s="40"/>
      <c r="QE609" s="38"/>
      <c r="QF609" s="78"/>
      <c r="QH609" s="77"/>
      <c r="QI609" s="76"/>
      <c r="QJ609" s="76"/>
      <c r="QK609" s="76"/>
      <c r="QL609" s="76"/>
      <c r="QM609" s="76"/>
      <c r="QN609" s="76"/>
      <c r="QO609" s="76"/>
      <c r="QP609" s="76"/>
      <c r="QQ609" s="76"/>
      <c r="QR609" s="76"/>
      <c r="QS609" s="76"/>
      <c r="QT609" s="76"/>
      <c r="QU609" s="76"/>
      <c r="QV609" s="76"/>
      <c r="QW609" s="76"/>
      <c r="QX609" s="75"/>
      <c r="QY609" s="76"/>
      <c r="QZ609" s="75"/>
      <c r="RA609" s="74">
        <f t="shared" si="1087"/>
        <v>0</v>
      </c>
      <c r="RB609" s="41"/>
      <c r="RC609" s="40"/>
      <c r="RD609" s="38"/>
      <c r="RE609" s="78"/>
      <c r="RG609" s="77"/>
      <c r="RH609" s="76"/>
      <c r="RI609" s="76"/>
      <c r="RJ609" s="76"/>
      <c r="RK609" s="76"/>
      <c r="RL609" s="76"/>
      <c r="RM609" s="76"/>
      <c r="RN609" s="76"/>
      <c r="RO609" s="76"/>
      <c r="RP609" s="76"/>
      <c r="RQ609" s="76"/>
      <c r="RR609" s="76"/>
      <c r="RS609" s="76"/>
      <c r="RT609" s="76"/>
      <c r="RU609" s="76"/>
      <c r="RV609" s="76"/>
      <c r="RW609" s="75"/>
      <c r="RX609" s="76"/>
      <c r="RY609" s="75"/>
      <c r="RZ609" s="74">
        <f t="shared" si="1088"/>
        <v>0</v>
      </c>
      <c r="SA609" s="41"/>
      <c r="SB609" s="40"/>
      <c r="SC609" s="38"/>
      <c r="SD609" s="78"/>
      <c r="SF609" s="77"/>
      <c r="SG609" s="76"/>
      <c r="SH609" s="76"/>
      <c r="SI609" s="76"/>
      <c r="SJ609" s="76"/>
      <c r="SK609" s="76"/>
      <c r="SL609" s="76"/>
      <c r="SM609" s="76"/>
      <c r="SN609" s="76"/>
      <c r="SO609" s="76"/>
      <c r="SP609" s="76"/>
      <c r="SQ609" s="76"/>
      <c r="SR609" s="76"/>
      <c r="SS609" s="76"/>
      <c r="ST609" s="76"/>
      <c r="SU609" s="76"/>
      <c r="SV609" s="75"/>
      <c r="SW609" s="76"/>
      <c r="SX609" s="75"/>
      <c r="SY609" s="74">
        <f t="shared" si="1089"/>
        <v>0</v>
      </c>
      <c r="SZ609" s="41"/>
      <c r="TA609" s="40"/>
      <c r="TB609" s="38"/>
      <c r="TC609" s="78"/>
      <c r="TE609" s="77"/>
      <c r="TF609" s="76"/>
      <c r="TG609" s="76"/>
      <c r="TH609" s="76"/>
      <c r="TI609" s="76"/>
      <c r="TJ609" s="76"/>
      <c r="TK609" s="76"/>
      <c r="TL609" s="76"/>
      <c r="TM609" s="76"/>
      <c r="TN609" s="76"/>
      <c r="TO609" s="76"/>
      <c r="TP609" s="76"/>
      <c r="TQ609" s="76"/>
      <c r="TR609" s="76"/>
      <c r="TS609" s="76"/>
      <c r="TT609" s="76"/>
      <c r="TU609" s="75"/>
      <c r="TV609" s="76"/>
      <c r="TW609" s="75"/>
      <c r="TX609" s="74">
        <f t="shared" si="1090"/>
        <v>0</v>
      </c>
      <c r="TY609" s="41"/>
      <c r="TZ609" s="40"/>
      <c r="UA609" s="38"/>
      <c r="UB609" s="78"/>
      <c r="UD609" s="77"/>
      <c r="UE609" s="76"/>
      <c r="UF609" s="76"/>
      <c r="UG609" s="76"/>
      <c r="UH609" s="76"/>
      <c r="UI609" s="76"/>
      <c r="UJ609" s="76"/>
      <c r="UK609" s="76"/>
      <c r="UL609" s="76"/>
      <c r="UM609" s="76"/>
      <c r="UN609" s="76"/>
      <c r="UO609" s="76"/>
      <c r="UP609" s="76"/>
      <c r="UQ609" s="76"/>
      <c r="UR609" s="76"/>
      <c r="US609" s="76"/>
      <c r="UT609" s="75"/>
      <c r="UU609" s="76"/>
      <c r="UV609" s="75"/>
      <c r="UW609" s="74">
        <f t="shared" si="1091"/>
        <v>0</v>
      </c>
      <c r="UX609" s="41"/>
      <c r="UY609" s="40"/>
      <c r="UZ609" s="38"/>
      <c r="VA609" s="78"/>
      <c r="VC609" s="77"/>
      <c r="VD609" s="76"/>
      <c r="VE609" s="76"/>
      <c r="VF609" s="76"/>
      <c r="VG609" s="76"/>
      <c r="VH609" s="76"/>
      <c r="VI609" s="76"/>
      <c r="VJ609" s="76"/>
      <c r="VK609" s="76"/>
      <c r="VL609" s="76"/>
      <c r="VM609" s="76"/>
      <c r="VN609" s="76"/>
      <c r="VO609" s="76"/>
      <c r="VP609" s="76"/>
      <c r="VQ609" s="76"/>
      <c r="VR609" s="76"/>
      <c r="VS609" s="75"/>
      <c r="VT609" s="76"/>
      <c r="VU609" s="75"/>
      <c r="VV609" s="74">
        <f t="shared" si="1092"/>
        <v>0</v>
      </c>
    </row>
    <row r="610" spans="3:596" outlineLevel="1">
      <c r="C610" s="89" t="str">
        <f>IF(ISERROR(I610+1)=TRUE,I610,IF(I610="","",MAX(C$15:C609)+1))</f>
        <v/>
      </c>
      <c r="D610" s="88" t="str">
        <f t="shared" si="1094"/>
        <v/>
      </c>
      <c r="G610" s="40"/>
      <c r="H610" s="38"/>
      <c r="I610" s="95"/>
      <c r="J610" s="94"/>
      <c r="K610" s="93"/>
      <c r="L610" s="93"/>
      <c r="M610" s="93"/>
      <c r="N610" s="93"/>
      <c r="O610" s="92"/>
      <c r="P610" s="91"/>
      <c r="Q610" s="297"/>
      <c r="R610" s="90"/>
      <c r="S610" s="298"/>
      <c r="T610" s="38"/>
      <c r="U610" s="40"/>
      <c r="V610" s="38"/>
      <c r="W610" s="78"/>
      <c r="Y610" s="77"/>
      <c r="Z610" s="76"/>
      <c r="AA610" s="79"/>
      <c r="AB610" s="76"/>
      <c r="AC610" s="79"/>
      <c r="AD610" s="76"/>
      <c r="AE610" s="76"/>
      <c r="AF610" s="76"/>
      <c r="AG610" s="76"/>
      <c r="AH610" s="76"/>
      <c r="AI610" s="76"/>
      <c r="AJ610" s="76"/>
      <c r="AK610" s="75"/>
      <c r="AL610" s="75"/>
      <c r="AM610" s="75"/>
      <c r="AN610" s="75"/>
      <c r="AO610" s="75"/>
      <c r="AP610" s="75"/>
      <c r="AQ610" s="75"/>
      <c r="AR610" s="74">
        <f t="shared" si="1070"/>
        <v>0</v>
      </c>
      <c r="AS610" s="38"/>
      <c r="AT610" s="40"/>
      <c r="AU610" s="38"/>
      <c r="AV610" s="78"/>
      <c r="AX610" s="77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5"/>
      <c r="BK610" s="75"/>
      <c r="BL610" s="75"/>
      <c r="BM610" s="75"/>
      <c r="BN610" s="75"/>
      <c r="BO610" s="75"/>
      <c r="BP610" s="75"/>
      <c r="BQ610" s="74">
        <f t="shared" si="1071"/>
        <v>0</v>
      </c>
      <c r="BR610" s="38"/>
      <c r="BS610" s="40"/>
      <c r="BT610" s="38"/>
      <c r="BU610" s="78"/>
      <c r="BW610" s="77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5"/>
      <c r="CJ610" s="75"/>
      <c r="CK610" s="75"/>
      <c r="CL610" s="75"/>
      <c r="CM610" s="75"/>
      <c r="CN610" s="75"/>
      <c r="CO610" s="75"/>
      <c r="CP610" s="74">
        <f t="shared" si="1072"/>
        <v>0</v>
      </c>
      <c r="CQ610" s="38"/>
      <c r="CR610" s="40"/>
      <c r="CS610" s="38"/>
      <c r="CT610" s="78"/>
      <c r="CV610" s="77"/>
      <c r="CW610" s="76"/>
      <c r="CX610" s="76"/>
      <c r="CY610" s="76"/>
      <c r="CZ610" s="76"/>
      <c r="DA610" s="76"/>
      <c r="DB610" s="76"/>
      <c r="DC610" s="76"/>
      <c r="DD610" s="76"/>
      <c r="DE610" s="76"/>
      <c r="DF610" s="76"/>
      <c r="DG610" s="76"/>
      <c r="DH610" s="75"/>
      <c r="DI610" s="75"/>
      <c r="DJ610" s="75"/>
      <c r="DK610" s="75"/>
      <c r="DL610" s="75"/>
      <c r="DM610" s="75"/>
      <c r="DN610" s="75"/>
      <c r="DO610" s="74">
        <f t="shared" si="1073"/>
        <v>0</v>
      </c>
      <c r="DP610" s="38"/>
      <c r="DQ610" s="40"/>
      <c r="DS610" s="78"/>
      <c r="DU610" s="77"/>
      <c r="DV610" s="76"/>
      <c r="DW610" s="76"/>
      <c r="DX610" s="76"/>
      <c r="DY610" s="76"/>
      <c r="DZ610" s="76"/>
      <c r="EA610" s="76"/>
      <c r="EB610" s="76"/>
      <c r="EC610" s="76"/>
      <c r="ED610" s="76"/>
      <c r="EE610" s="76"/>
      <c r="EF610" s="76"/>
      <c r="EG610" s="75"/>
      <c r="EH610" s="75"/>
      <c r="EI610" s="75"/>
      <c r="EJ610" s="75"/>
      <c r="EK610" s="75"/>
      <c r="EL610" s="75"/>
      <c r="EM610" s="75"/>
      <c r="EN610" s="74">
        <f t="shared" si="1074"/>
        <v>0</v>
      </c>
      <c r="EO610" s="38"/>
      <c r="EP610" s="40"/>
      <c r="ER610" s="78"/>
      <c r="ET610" s="77"/>
      <c r="EU610" s="76"/>
      <c r="EV610" s="76"/>
      <c r="EW610" s="76"/>
      <c r="EX610" s="76"/>
      <c r="EY610" s="76"/>
      <c r="EZ610" s="76"/>
      <c r="FA610" s="76"/>
      <c r="FB610" s="76"/>
      <c r="FC610" s="76"/>
      <c r="FD610" s="76"/>
      <c r="FE610" s="76"/>
      <c r="FF610" s="76"/>
      <c r="FG610" s="76"/>
      <c r="FH610" s="75"/>
      <c r="FI610" s="75"/>
      <c r="FJ610" s="75"/>
      <c r="FK610" s="75"/>
      <c r="FL610" s="75"/>
      <c r="FM610" s="74">
        <f t="shared" si="1075"/>
        <v>0</v>
      </c>
      <c r="FN610" s="38"/>
      <c r="FO610" s="40"/>
      <c r="FQ610" s="78"/>
      <c r="FS610" s="77"/>
      <c r="FT610" s="76"/>
      <c r="FU610" s="76"/>
      <c r="FV610" s="76"/>
      <c r="FW610" s="76"/>
      <c r="FX610" s="76"/>
      <c r="FY610" s="76"/>
      <c r="FZ610" s="76"/>
      <c r="GA610" s="76"/>
      <c r="GB610" s="76"/>
      <c r="GC610" s="76"/>
      <c r="GD610" s="76"/>
      <c r="GE610" s="76"/>
      <c r="GF610" s="76"/>
      <c r="GG610" s="75"/>
      <c r="GH610" s="75"/>
      <c r="GI610" s="75"/>
      <c r="GJ610" s="75"/>
      <c r="GK610" s="75"/>
      <c r="GL610" s="74">
        <f t="shared" si="1076"/>
        <v>0</v>
      </c>
      <c r="GM610" s="38"/>
      <c r="GN610" s="40"/>
      <c r="GP610" s="78"/>
      <c r="GR610" s="77"/>
      <c r="GS610" s="76"/>
      <c r="GT610" s="76"/>
      <c r="GU610" s="76"/>
      <c r="GV610" s="76"/>
      <c r="GW610" s="76"/>
      <c r="GX610" s="76"/>
      <c r="GY610" s="76"/>
      <c r="GZ610" s="76"/>
      <c r="HA610" s="76"/>
      <c r="HB610" s="76"/>
      <c r="HC610" s="76"/>
      <c r="HD610" s="76"/>
      <c r="HE610" s="76"/>
      <c r="HF610" s="75"/>
      <c r="HG610" s="75"/>
      <c r="HH610" s="75"/>
      <c r="HI610" s="75"/>
      <c r="HJ610" s="75"/>
      <c r="HK610" s="74">
        <f t="shared" si="1077"/>
        <v>0</v>
      </c>
      <c r="HL610" s="38"/>
      <c r="HM610" s="40"/>
      <c r="HO610" s="78"/>
      <c r="HQ610" s="77"/>
      <c r="HR610" s="76"/>
      <c r="HS610" s="76"/>
      <c r="HT610" s="76"/>
      <c r="HU610" s="76"/>
      <c r="HV610" s="76"/>
      <c r="HW610" s="76"/>
      <c r="HX610" s="76"/>
      <c r="HY610" s="76"/>
      <c r="HZ610" s="76"/>
      <c r="IA610" s="76"/>
      <c r="IB610" s="76"/>
      <c r="IC610" s="76"/>
      <c r="ID610" s="76"/>
      <c r="IE610" s="75"/>
      <c r="IF610" s="75"/>
      <c r="IG610" s="75"/>
      <c r="IH610" s="75"/>
      <c r="II610" s="75"/>
      <c r="IJ610" s="74">
        <f t="shared" si="1078"/>
        <v>0</v>
      </c>
      <c r="IK610" s="38"/>
      <c r="IL610" s="40"/>
      <c r="IN610" s="78"/>
      <c r="IP610" s="77"/>
      <c r="IQ610" s="76"/>
      <c r="IR610" s="76"/>
      <c r="IS610" s="76"/>
      <c r="IT610" s="76"/>
      <c r="IU610" s="76"/>
      <c r="IV610" s="76"/>
      <c r="IW610" s="76"/>
      <c r="IX610" s="75"/>
      <c r="IY610" s="75"/>
      <c r="IZ610" s="75"/>
      <c r="JA610" s="75"/>
      <c r="JB610" s="75"/>
      <c r="JC610" s="75"/>
      <c r="JD610" s="75"/>
      <c r="JE610" s="75"/>
      <c r="JF610" s="75"/>
      <c r="JG610" s="75"/>
      <c r="JH610" s="75"/>
      <c r="JI610" s="74">
        <f t="shared" si="1079"/>
        <v>0</v>
      </c>
      <c r="JJ610" s="38"/>
      <c r="JK610" s="40"/>
      <c r="JM610" s="78"/>
      <c r="JO610" s="77"/>
      <c r="JP610" s="76"/>
      <c r="JQ610" s="76"/>
      <c r="JR610" s="76"/>
      <c r="JS610" s="76"/>
      <c r="JT610" s="76"/>
      <c r="JU610" s="76"/>
      <c r="JV610" s="76"/>
      <c r="JW610" s="75"/>
      <c r="JX610" s="75"/>
      <c r="JY610" s="75"/>
      <c r="JZ610" s="75"/>
      <c r="KA610" s="75"/>
      <c r="KB610" s="75"/>
      <c r="KC610" s="75"/>
      <c r="KD610" s="75"/>
      <c r="KE610" s="75"/>
      <c r="KF610" s="75"/>
      <c r="KG610" s="75"/>
      <c r="KH610" s="74">
        <f t="shared" si="1080"/>
        <v>0</v>
      </c>
      <c r="KI610" s="38"/>
      <c r="KJ610" s="40"/>
      <c r="KL610" s="78"/>
      <c r="KN610" s="77"/>
      <c r="KO610" s="76"/>
      <c r="KP610" s="76"/>
      <c r="KQ610" s="76"/>
      <c r="KR610" s="76"/>
      <c r="KS610" s="76"/>
      <c r="KT610" s="76"/>
      <c r="KU610" s="76"/>
      <c r="KV610" s="75"/>
      <c r="KW610" s="75"/>
      <c r="KX610" s="75"/>
      <c r="KY610" s="75"/>
      <c r="KZ610" s="75"/>
      <c r="LA610" s="75"/>
      <c r="LB610" s="75"/>
      <c r="LC610" s="75"/>
      <c r="LD610" s="75"/>
      <c r="LE610" s="75"/>
      <c r="LF610" s="75"/>
      <c r="LG610" s="74">
        <f t="shared" si="1081"/>
        <v>0</v>
      </c>
      <c r="LH610" s="38"/>
      <c r="LI610" s="40"/>
      <c r="LK610" s="78"/>
      <c r="LM610" s="77"/>
      <c r="LN610" s="76"/>
      <c r="LO610" s="76"/>
      <c r="LP610" s="76"/>
      <c r="LQ610" s="76"/>
      <c r="LR610" s="76"/>
      <c r="LS610" s="76"/>
      <c r="LT610" s="76"/>
      <c r="LU610" s="75"/>
      <c r="LV610" s="75"/>
      <c r="LW610" s="75"/>
      <c r="LX610" s="75"/>
      <c r="LY610" s="75"/>
      <c r="LZ610" s="75"/>
      <c r="MA610" s="75"/>
      <c r="MB610" s="75"/>
      <c r="MC610" s="75"/>
      <c r="MD610" s="75"/>
      <c r="ME610" s="75"/>
      <c r="MF610" s="74">
        <f t="shared" si="1082"/>
        <v>0</v>
      </c>
      <c r="MG610" s="38"/>
      <c r="MH610" s="40"/>
      <c r="MJ610" s="78"/>
      <c r="ML610" s="77"/>
      <c r="MM610" s="76"/>
      <c r="MN610" s="76"/>
      <c r="MO610" s="76"/>
      <c r="MP610" s="76"/>
      <c r="MQ610" s="76"/>
      <c r="MR610" s="76"/>
      <c r="MS610" s="76"/>
      <c r="MT610" s="75"/>
      <c r="MU610" s="75"/>
      <c r="MV610" s="75"/>
      <c r="MW610" s="75"/>
      <c r="MX610" s="75"/>
      <c r="MY610" s="75"/>
      <c r="MZ610" s="75"/>
      <c r="NA610" s="75"/>
      <c r="NB610" s="75"/>
      <c r="NC610" s="75"/>
      <c r="ND610" s="75"/>
      <c r="NE610" s="74">
        <f t="shared" si="1083"/>
        <v>0</v>
      </c>
      <c r="NF610" s="41"/>
      <c r="NG610" s="40"/>
      <c r="NH610" s="38"/>
      <c r="NI610" s="78"/>
      <c r="NK610" s="77"/>
      <c r="NL610" s="76"/>
      <c r="NM610" s="76"/>
      <c r="NN610" s="76"/>
      <c r="NO610" s="76"/>
      <c r="NP610" s="76"/>
      <c r="NQ610" s="76"/>
      <c r="NR610" s="76"/>
      <c r="NS610" s="76"/>
      <c r="NT610" s="76"/>
      <c r="NU610" s="76"/>
      <c r="NV610" s="76"/>
      <c r="NW610" s="76"/>
      <c r="NX610" s="76"/>
      <c r="NY610" s="76"/>
      <c r="NZ610" s="76"/>
      <c r="OA610" s="75"/>
      <c r="OB610" s="76"/>
      <c r="OC610" s="75"/>
      <c r="OD610" s="74">
        <f t="shared" si="1084"/>
        <v>0</v>
      </c>
      <c r="OE610" s="38"/>
      <c r="OF610" s="40"/>
      <c r="OG610" s="38"/>
      <c r="OH610" s="78"/>
      <c r="OJ610" s="77"/>
      <c r="OK610" s="76"/>
      <c r="OL610" s="76"/>
      <c r="OM610" s="76"/>
      <c r="ON610" s="76"/>
      <c r="OO610" s="76"/>
      <c r="OP610" s="76"/>
      <c r="OQ610" s="76"/>
      <c r="OR610" s="76"/>
      <c r="OS610" s="76"/>
      <c r="OT610" s="76"/>
      <c r="OU610" s="76"/>
      <c r="OV610" s="76"/>
      <c r="OW610" s="76"/>
      <c r="OX610" s="76"/>
      <c r="OY610" s="76"/>
      <c r="OZ610" s="75"/>
      <c r="PA610" s="76"/>
      <c r="PB610" s="75"/>
      <c r="PC610" s="74">
        <f t="shared" si="1085"/>
        <v>0</v>
      </c>
      <c r="PD610" s="38"/>
      <c r="PE610" s="40"/>
      <c r="PF610" s="38"/>
      <c r="PG610" s="78"/>
      <c r="PI610" s="77"/>
      <c r="PJ610" s="76"/>
      <c r="PK610" s="76"/>
      <c r="PL610" s="76"/>
      <c r="PM610" s="76"/>
      <c r="PN610" s="76"/>
      <c r="PO610" s="76"/>
      <c r="PP610" s="76"/>
      <c r="PQ610" s="76"/>
      <c r="PR610" s="76"/>
      <c r="PS610" s="76"/>
      <c r="PT610" s="76"/>
      <c r="PU610" s="76"/>
      <c r="PV610" s="76"/>
      <c r="PW610" s="76"/>
      <c r="PX610" s="76"/>
      <c r="PY610" s="75"/>
      <c r="PZ610" s="76"/>
      <c r="QA610" s="75"/>
      <c r="QB610" s="74">
        <f t="shared" si="1086"/>
        <v>0</v>
      </c>
      <c r="QC610" s="38"/>
      <c r="QD610" s="40"/>
      <c r="QE610" s="38"/>
      <c r="QF610" s="78"/>
      <c r="QH610" s="77"/>
      <c r="QI610" s="76"/>
      <c r="QJ610" s="76"/>
      <c r="QK610" s="76"/>
      <c r="QL610" s="76"/>
      <c r="QM610" s="76"/>
      <c r="QN610" s="76"/>
      <c r="QO610" s="76"/>
      <c r="QP610" s="76"/>
      <c r="QQ610" s="76"/>
      <c r="QR610" s="76"/>
      <c r="QS610" s="76"/>
      <c r="QT610" s="76"/>
      <c r="QU610" s="76"/>
      <c r="QV610" s="76"/>
      <c r="QW610" s="76"/>
      <c r="QX610" s="75"/>
      <c r="QY610" s="76"/>
      <c r="QZ610" s="75"/>
      <c r="RA610" s="74">
        <f t="shared" si="1087"/>
        <v>0</v>
      </c>
      <c r="RB610" s="41"/>
      <c r="RC610" s="40"/>
      <c r="RD610" s="38"/>
      <c r="RE610" s="78"/>
      <c r="RG610" s="77"/>
      <c r="RH610" s="76"/>
      <c r="RI610" s="76"/>
      <c r="RJ610" s="76"/>
      <c r="RK610" s="76"/>
      <c r="RL610" s="76"/>
      <c r="RM610" s="76"/>
      <c r="RN610" s="76"/>
      <c r="RO610" s="76"/>
      <c r="RP610" s="76"/>
      <c r="RQ610" s="76"/>
      <c r="RR610" s="76"/>
      <c r="RS610" s="76"/>
      <c r="RT610" s="76"/>
      <c r="RU610" s="76"/>
      <c r="RV610" s="76"/>
      <c r="RW610" s="75"/>
      <c r="RX610" s="76"/>
      <c r="RY610" s="75"/>
      <c r="RZ610" s="74">
        <f t="shared" si="1088"/>
        <v>0</v>
      </c>
      <c r="SA610" s="41"/>
      <c r="SB610" s="40"/>
      <c r="SC610" s="38"/>
      <c r="SD610" s="78"/>
      <c r="SF610" s="77"/>
      <c r="SG610" s="76"/>
      <c r="SH610" s="76"/>
      <c r="SI610" s="76"/>
      <c r="SJ610" s="76"/>
      <c r="SK610" s="76"/>
      <c r="SL610" s="76"/>
      <c r="SM610" s="76"/>
      <c r="SN610" s="76"/>
      <c r="SO610" s="76"/>
      <c r="SP610" s="76"/>
      <c r="SQ610" s="76"/>
      <c r="SR610" s="76"/>
      <c r="SS610" s="76"/>
      <c r="ST610" s="76"/>
      <c r="SU610" s="76"/>
      <c r="SV610" s="75"/>
      <c r="SW610" s="76"/>
      <c r="SX610" s="75"/>
      <c r="SY610" s="74">
        <f t="shared" si="1089"/>
        <v>0</v>
      </c>
      <c r="SZ610" s="41"/>
      <c r="TA610" s="40"/>
      <c r="TB610" s="38"/>
      <c r="TC610" s="78"/>
      <c r="TE610" s="77"/>
      <c r="TF610" s="76"/>
      <c r="TG610" s="76"/>
      <c r="TH610" s="76"/>
      <c r="TI610" s="76"/>
      <c r="TJ610" s="76"/>
      <c r="TK610" s="76"/>
      <c r="TL610" s="76"/>
      <c r="TM610" s="76"/>
      <c r="TN610" s="76"/>
      <c r="TO610" s="76"/>
      <c r="TP610" s="76"/>
      <c r="TQ610" s="76"/>
      <c r="TR610" s="76"/>
      <c r="TS610" s="76"/>
      <c r="TT610" s="76"/>
      <c r="TU610" s="75"/>
      <c r="TV610" s="76"/>
      <c r="TW610" s="75"/>
      <c r="TX610" s="74">
        <f t="shared" si="1090"/>
        <v>0</v>
      </c>
      <c r="TY610" s="41"/>
      <c r="TZ610" s="40"/>
      <c r="UA610" s="38"/>
      <c r="UB610" s="78"/>
      <c r="UD610" s="77"/>
      <c r="UE610" s="76"/>
      <c r="UF610" s="76"/>
      <c r="UG610" s="76"/>
      <c r="UH610" s="76"/>
      <c r="UI610" s="76"/>
      <c r="UJ610" s="76"/>
      <c r="UK610" s="76"/>
      <c r="UL610" s="76"/>
      <c r="UM610" s="76"/>
      <c r="UN610" s="76"/>
      <c r="UO610" s="76"/>
      <c r="UP610" s="76"/>
      <c r="UQ610" s="76"/>
      <c r="UR610" s="76"/>
      <c r="US610" s="76"/>
      <c r="UT610" s="75"/>
      <c r="UU610" s="76"/>
      <c r="UV610" s="75"/>
      <c r="UW610" s="74">
        <f t="shared" si="1091"/>
        <v>0</v>
      </c>
      <c r="UX610" s="41"/>
      <c r="UY610" s="40"/>
      <c r="UZ610" s="38"/>
      <c r="VA610" s="78"/>
      <c r="VC610" s="77"/>
      <c r="VD610" s="76"/>
      <c r="VE610" s="76"/>
      <c r="VF610" s="76"/>
      <c r="VG610" s="76"/>
      <c r="VH610" s="76"/>
      <c r="VI610" s="76"/>
      <c r="VJ610" s="76"/>
      <c r="VK610" s="76"/>
      <c r="VL610" s="76"/>
      <c r="VM610" s="76"/>
      <c r="VN610" s="76"/>
      <c r="VO610" s="76"/>
      <c r="VP610" s="76"/>
      <c r="VQ610" s="76"/>
      <c r="VR610" s="76"/>
      <c r="VS610" s="75"/>
      <c r="VT610" s="76"/>
      <c r="VU610" s="75"/>
      <c r="VV610" s="74">
        <f t="shared" si="1092"/>
        <v>0</v>
      </c>
    </row>
    <row r="611" spans="3:596" outlineLevel="1">
      <c r="C611" s="89" t="str">
        <f>IF(ISERROR(I611+1)=TRUE,I611,IF(I611="","",MAX(C$15:C610)+1))</f>
        <v/>
      </c>
      <c r="D611" s="88" t="str">
        <f t="shared" si="1094"/>
        <v/>
      </c>
      <c r="G611" s="40"/>
      <c r="H611" s="38"/>
      <c r="I611" s="95"/>
      <c r="J611" s="94"/>
      <c r="K611" s="93"/>
      <c r="L611" s="93"/>
      <c r="M611" s="93"/>
      <c r="N611" s="93"/>
      <c r="O611" s="92"/>
      <c r="P611" s="91"/>
      <c r="Q611" s="297"/>
      <c r="R611" s="90"/>
      <c r="S611" s="298"/>
      <c r="T611" s="38"/>
      <c r="U611" s="40"/>
      <c r="V611" s="38"/>
      <c r="W611" s="78"/>
      <c r="Y611" s="77"/>
      <c r="Z611" s="76"/>
      <c r="AA611" s="79"/>
      <c r="AB611" s="76"/>
      <c r="AC611" s="79"/>
      <c r="AD611" s="76"/>
      <c r="AE611" s="76"/>
      <c r="AF611" s="76"/>
      <c r="AG611" s="76"/>
      <c r="AH611" s="76"/>
      <c r="AI611" s="76"/>
      <c r="AJ611" s="76"/>
      <c r="AK611" s="75"/>
      <c r="AL611" s="75"/>
      <c r="AM611" s="75"/>
      <c r="AN611" s="75"/>
      <c r="AO611" s="75"/>
      <c r="AP611" s="75"/>
      <c r="AQ611" s="75"/>
      <c r="AR611" s="74">
        <f t="shared" si="1070"/>
        <v>0</v>
      </c>
      <c r="AS611" s="38"/>
      <c r="AT611" s="40"/>
      <c r="AU611" s="38"/>
      <c r="AV611" s="78"/>
      <c r="AX611" s="77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5"/>
      <c r="BK611" s="75"/>
      <c r="BL611" s="75"/>
      <c r="BM611" s="75"/>
      <c r="BN611" s="75"/>
      <c r="BO611" s="75"/>
      <c r="BP611" s="75"/>
      <c r="BQ611" s="74">
        <f t="shared" si="1071"/>
        <v>0</v>
      </c>
      <c r="BR611" s="38"/>
      <c r="BS611" s="40"/>
      <c r="BT611" s="38"/>
      <c r="BU611" s="78"/>
      <c r="BW611" s="77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5"/>
      <c r="CJ611" s="75"/>
      <c r="CK611" s="75"/>
      <c r="CL611" s="75"/>
      <c r="CM611" s="75"/>
      <c r="CN611" s="75"/>
      <c r="CO611" s="75"/>
      <c r="CP611" s="74">
        <f t="shared" si="1072"/>
        <v>0</v>
      </c>
      <c r="CQ611" s="38"/>
      <c r="CR611" s="40"/>
      <c r="CS611" s="38"/>
      <c r="CT611" s="78"/>
      <c r="CV611" s="77"/>
      <c r="CW611" s="76"/>
      <c r="CX611" s="76"/>
      <c r="CY611" s="76"/>
      <c r="CZ611" s="76"/>
      <c r="DA611" s="76"/>
      <c r="DB611" s="76"/>
      <c r="DC611" s="76"/>
      <c r="DD611" s="76"/>
      <c r="DE611" s="76"/>
      <c r="DF611" s="76"/>
      <c r="DG611" s="76"/>
      <c r="DH611" s="75"/>
      <c r="DI611" s="75"/>
      <c r="DJ611" s="75"/>
      <c r="DK611" s="75"/>
      <c r="DL611" s="75"/>
      <c r="DM611" s="75"/>
      <c r="DN611" s="75"/>
      <c r="DO611" s="74">
        <f t="shared" si="1073"/>
        <v>0</v>
      </c>
      <c r="DP611" s="38"/>
      <c r="DQ611" s="40"/>
      <c r="DS611" s="78"/>
      <c r="DU611" s="77"/>
      <c r="DV611" s="76"/>
      <c r="DW611" s="76"/>
      <c r="DX611" s="76"/>
      <c r="DY611" s="76"/>
      <c r="DZ611" s="76"/>
      <c r="EA611" s="76"/>
      <c r="EB611" s="76"/>
      <c r="EC611" s="76"/>
      <c r="ED611" s="76"/>
      <c r="EE611" s="76"/>
      <c r="EF611" s="76"/>
      <c r="EG611" s="75"/>
      <c r="EH611" s="75"/>
      <c r="EI611" s="75"/>
      <c r="EJ611" s="75"/>
      <c r="EK611" s="75"/>
      <c r="EL611" s="75"/>
      <c r="EM611" s="75"/>
      <c r="EN611" s="74">
        <f t="shared" si="1074"/>
        <v>0</v>
      </c>
      <c r="EO611" s="38"/>
      <c r="EP611" s="40"/>
      <c r="ER611" s="78"/>
      <c r="ET611" s="77"/>
      <c r="EU611" s="76"/>
      <c r="EV611" s="76"/>
      <c r="EW611" s="76"/>
      <c r="EX611" s="76"/>
      <c r="EY611" s="76"/>
      <c r="EZ611" s="76"/>
      <c r="FA611" s="76"/>
      <c r="FB611" s="76"/>
      <c r="FC611" s="76"/>
      <c r="FD611" s="76"/>
      <c r="FE611" s="76"/>
      <c r="FF611" s="76"/>
      <c r="FG611" s="76"/>
      <c r="FH611" s="75"/>
      <c r="FI611" s="75"/>
      <c r="FJ611" s="75"/>
      <c r="FK611" s="75"/>
      <c r="FL611" s="75"/>
      <c r="FM611" s="74">
        <f t="shared" si="1075"/>
        <v>0</v>
      </c>
      <c r="FN611" s="38"/>
      <c r="FO611" s="40"/>
      <c r="FQ611" s="78"/>
      <c r="FS611" s="77"/>
      <c r="FT611" s="76"/>
      <c r="FU611" s="76"/>
      <c r="FV611" s="76"/>
      <c r="FW611" s="76"/>
      <c r="FX611" s="76"/>
      <c r="FY611" s="76"/>
      <c r="FZ611" s="76"/>
      <c r="GA611" s="76"/>
      <c r="GB611" s="76"/>
      <c r="GC611" s="76"/>
      <c r="GD611" s="76"/>
      <c r="GE611" s="76"/>
      <c r="GF611" s="76"/>
      <c r="GG611" s="75"/>
      <c r="GH611" s="75"/>
      <c r="GI611" s="75"/>
      <c r="GJ611" s="75"/>
      <c r="GK611" s="75"/>
      <c r="GL611" s="74">
        <f t="shared" si="1076"/>
        <v>0</v>
      </c>
      <c r="GM611" s="38"/>
      <c r="GN611" s="40"/>
      <c r="GP611" s="78"/>
      <c r="GR611" s="77"/>
      <c r="GS611" s="76"/>
      <c r="GT611" s="76"/>
      <c r="GU611" s="76"/>
      <c r="GV611" s="76"/>
      <c r="GW611" s="76"/>
      <c r="GX611" s="76"/>
      <c r="GY611" s="76"/>
      <c r="GZ611" s="76"/>
      <c r="HA611" s="76"/>
      <c r="HB611" s="76"/>
      <c r="HC611" s="76"/>
      <c r="HD611" s="76"/>
      <c r="HE611" s="76"/>
      <c r="HF611" s="75"/>
      <c r="HG611" s="75"/>
      <c r="HH611" s="75"/>
      <c r="HI611" s="75"/>
      <c r="HJ611" s="75"/>
      <c r="HK611" s="74">
        <f t="shared" si="1077"/>
        <v>0</v>
      </c>
      <c r="HL611" s="38"/>
      <c r="HM611" s="40"/>
      <c r="HO611" s="78"/>
      <c r="HQ611" s="77"/>
      <c r="HR611" s="76"/>
      <c r="HS611" s="76"/>
      <c r="HT611" s="76"/>
      <c r="HU611" s="76"/>
      <c r="HV611" s="76"/>
      <c r="HW611" s="76"/>
      <c r="HX611" s="76"/>
      <c r="HY611" s="76"/>
      <c r="HZ611" s="76"/>
      <c r="IA611" s="76"/>
      <c r="IB611" s="76"/>
      <c r="IC611" s="76"/>
      <c r="ID611" s="76"/>
      <c r="IE611" s="75"/>
      <c r="IF611" s="75"/>
      <c r="IG611" s="75"/>
      <c r="IH611" s="75"/>
      <c r="II611" s="75"/>
      <c r="IJ611" s="74">
        <f t="shared" si="1078"/>
        <v>0</v>
      </c>
      <c r="IK611" s="38"/>
      <c r="IL611" s="40"/>
      <c r="IN611" s="78"/>
      <c r="IP611" s="77"/>
      <c r="IQ611" s="76"/>
      <c r="IR611" s="76"/>
      <c r="IS611" s="76"/>
      <c r="IT611" s="76"/>
      <c r="IU611" s="76"/>
      <c r="IV611" s="76"/>
      <c r="IW611" s="76"/>
      <c r="IX611" s="75"/>
      <c r="IY611" s="75"/>
      <c r="IZ611" s="75"/>
      <c r="JA611" s="75"/>
      <c r="JB611" s="75"/>
      <c r="JC611" s="75"/>
      <c r="JD611" s="75"/>
      <c r="JE611" s="75"/>
      <c r="JF611" s="75"/>
      <c r="JG611" s="75"/>
      <c r="JH611" s="75"/>
      <c r="JI611" s="74">
        <f t="shared" si="1079"/>
        <v>0</v>
      </c>
      <c r="JJ611" s="38"/>
      <c r="JK611" s="40"/>
      <c r="JM611" s="78"/>
      <c r="JO611" s="77"/>
      <c r="JP611" s="76"/>
      <c r="JQ611" s="76"/>
      <c r="JR611" s="76"/>
      <c r="JS611" s="76"/>
      <c r="JT611" s="76"/>
      <c r="JU611" s="76"/>
      <c r="JV611" s="76"/>
      <c r="JW611" s="75"/>
      <c r="JX611" s="75"/>
      <c r="JY611" s="75"/>
      <c r="JZ611" s="75"/>
      <c r="KA611" s="75"/>
      <c r="KB611" s="75"/>
      <c r="KC611" s="75"/>
      <c r="KD611" s="75"/>
      <c r="KE611" s="75"/>
      <c r="KF611" s="75"/>
      <c r="KG611" s="75"/>
      <c r="KH611" s="74">
        <f t="shared" si="1080"/>
        <v>0</v>
      </c>
      <c r="KI611" s="38"/>
      <c r="KJ611" s="40"/>
      <c r="KL611" s="78"/>
      <c r="KN611" s="77"/>
      <c r="KO611" s="76"/>
      <c r="KP611" s="76"/>
      <c r="KQ611" s="76"/>
      <c r="KR611" s="76"/>
      <c r="KS611" s="76"/>
      <c r="KT611" s="76"/>
      <c r="KU611" s="76"/>
      <c r="KV611" s="75"/>
      <c r="KW611" s="75"/>
      <c r="KX611" s="75"/>
      <c r="KY611" s="75"/>
      <c r="KZ611" s="75"/>
      <c r="LA611" s="75"/>
      <c r="LB611" s="75"/>
      <c r="LC611" s="75"/>
      <c r="LD611" s="75"/>
      <c r="LE611" s="75"/>
      <c r="LF611" s="75"/>
      <c r="LG611" s="74">
        <f t="shared" si="1081"/>
        <v>0</v>
      </c>
      <c r="LH611" s="38"/>
      <c r="LI611" s="40"/>
      <c r="LK611" s="78"/>
      <c r="LM611" s="77"/>
      <c r="LN611" s="76"/>
      <c r="LO611" s="76"/>
      <c r="LP611" s="76"/>
      <c r="LQ611" s="76"/>
      <c r="LR611" s="76"/>
      <c r="LS611" s="76"/>
      <c r="LT611" s="76"/>
      <c r="LU611" s="75"/>
      <c r="LV611" s="75"/>
      <c r="LW611" s="75"/>
      <c r="LX611" s="75"/>
      <c r="LY611" s="75"/>
      <c r="LZ611" s="75"/>
      <c r="MA611" s="75"/>
      <c r="MB611" s="75"/>
      <c r="MC611" s="75"/>
      <c r="MD611" s="75"/>
      <c r="ME611" s="75"/>
      <c r="MF611" s="74">
        <f t="shared" si="1082"/>
        <v>0</v>
      </c>
      <c r="MG611" s="38"/>
      <c r="MH611" s="40"/>
      <c r="MJ611" s="78"/>
      <c r="ML611" s="77"/>
      <c r="MM611" s="76"/>
      <c r="MN611" s="76"/>
      <c r="MO611" s="76"/>
      <c r="MP611" s="76"/>
      <c r="MQ611" s="76"/>
      <c r="MR611" s="76"/>
      <c r="MS611" s="76"/>
      <c r="MT611" s="75"/>
      <c r="MU611" s="75"/>
      <c r="MV611" s="75"/>
      <c r="MW611" s="75"/>
      <c r="MX611" s="75"/>
      <c r="MY611" s="75"/>
      <c r="MZ611" s="75"/>
      <c r="NA611" s="75"/>
      <c r="NB611" s="75"/>
      <c r="NC611" s="75"/>
      <c r="ND611" s="75"/>
      <c r="NE611" s="74">
        <f t="shared" si="1083"/>
        <v>0</v>
      </c>
      <c r="NF611" s="41"/>
      <c r="NG611" s="40"/>
      <c r="NH611" s="38"/>
      <c r="NI611" s="78"/>
      <c r="NK611" s="77"/>
      <c r="NL611" s="76"/>
      <c r="NM611" s="76"/>
      <c r="NN611" s="76"/>
      <c r="NO611" s="76"/>
      <c r="NP611" s="76"/>
      <c r="NQ611" s="76"/>
      <c r="NR611" s="76"/>
      <c r="NS611" s="76"/>
      <c r="NT611" s="76"/>
      <c r="NU611" s="76"/>
      <c r="NV611" s="76"/>
      <c r="NW611" s="76"/>
      <c r="NX611" s="76"/>
      <c r="NY611" s="76"/>
      <c r="NZ611" s="76"/>
      <c r="OA611" s="75"/>
      <c r="OB611" s="76"/>
      <c r="OC611" s="75"/>
      <c r="OD611" s="74">
        <f t="shared" si="1084"/>
        <v>0</v>
      </c>
      <c r="OE611" s="38"/>
      <c r="OF611" s="40"/>
      <c r="OG611" s="38"/>
      <c r="OH611" s="78"/>
      <c r="OJ611" s="77"/>
      <c r="OK611" s="76"/>
      <c r="OL611" s="76"/>
      <c r="OM611" s="76"/>
      <c r="ON611" s="76"/>
      <c r="OO611" s="76"/>
      <c r="OP611" s="76"/>
      <c r="OQ611" s="76"/>
      <c r="OR611" s="76"/>
      <c r="OS611" s="76"/>
      <c r="OT611" s="76"/>
      <c r="OU611" s="76"/>
      <c r="OV611" s="76"/>
      <c r="OW611" s="76"/>
      <c r="OX611" s="76"/>
      <c r="OY611" s="76"/>
      <c r="OZ611" s="75"/>
      <c r="PA611" s="76"/>
      <c r="PB611" s="75"/>
      <c r="PC611" s="74">
        <f t="shared" si="1085"/>
        <v>0</v>
      </c>
      <c r="PD611" s="38"/>
      <c r="PE611" s="40"/>
      <c r="PF611" s="38"/>
      <c r="PG611" s="78"/>
      <c r="PI611" s="77"/>
      <c r="PJ611" s="76"/>
      <c r="PK611" s="76"/>
      <c r="PL611" s="76"/>
      <c r="PM611" s="76"/>
      <c r="PN611" s="76"/>
      <c r="PO611" s="76"/>
      <c r="PP611" s="76"/>
      <c r="PQ611" s="76"/>
      <c r="PR611" s="76"/>
      <c r="PS611" s="76"/>
      <c r="PT611" s="76"/>
      <c r="PU611" s="76"/>
      <c r="PV611" s="76"/>
      <c r="PW611" s="76"/>
      <c r="PX611" s="76"/>
      <c r="PY611" s="75"/>
      <c r="PZ611" s="76"/>
      <c r="QA611" s="75"/>
      <c r="QB611" s="74">
        <f t="shared" si="1086"/>
        <v>0</v>
      </c>
      <c r="QC611" s="38"/>
      <c r="QD611" s="40"/>
      <c r="QE611" s="38"/>
      <c r="QF611" s="78"/>
      <c r="QH611" s="77"/>
      <c r="QI611" s="76"/>
      <c r="QJ611" s="76"/>
      <c r="QK611" s="76"/>
      <c r="QL611" s="76"/>
      <c r="QM611" s="76"/>
      <c r="QN611" s="76"/>
      <c r="QO611" s="76"/>
      <c r="QP611" s="76"/>
      <c r="QQ611" s="76"/>
      <c r="QR611" s="76"/>
      <c r="QS611" s="76"/>
      <c r="QT611" s="76"/>
      <c r="QU611" s="76"/>
      <c r="QV611" s="76"/>
      <c r="QW611" s="76"/>
      <c r="QX611" s="75"/>
      <c r="QY611" s="76"/>
      <c r="QZ611" s="75"/>
      <c r="RA611" s="74">
        <f t="shared" si="1087"/>
        <v>0</v>
      </c>
      <c r="RB611" s="41"/>
      <c r="RC611" s="40"/>
      <c r="RD611" s="38"/>
      <c r="RE611" s="78"/>
      <c r="RG611" s="77"/>
      <c r="RH611" s="76"/>
      <c r="RI611" s="76"/>
      <c r="RJ611" s="76"/>
      <c r="RK611" s="76"/>
      <c r="RL611" s="76"/>
      <c r="RM611" s="76"/>
      <c r="RN611" s="76"/>
      <c r="RO611" s="76"/>
      <c r="RP611" s="76"/>
      <c r="RQ611" s="76"/>
      <c r="RR611" s="76"/>
      <c r="RS611" s="76"/>
      <c r="RT611" s="76"/>
      <c r="RU611" s="76"/>
      <c r="RV611" s="76"/>
      <c r="RW611" s="75"/>
      <c r="RX611" s="76"/>
      <c r="RY611" s="75"/>
      <c r="RZ611" s="74">
        <f t="shared" si="1088"/>
        <v>0</v>
      </c>
      <c r="SA611" s="41"/>
      <c r="SB611" s="40"/>
      <c r="SC611" s="38"/>
      <c r="SD611" s="78"/>
      <c r="SF611" s="77"/>
      <c r="SG611" s="76"/>
      <c r="SH611" s="76"/>
      <c r="SI611" s="76"/>
      <c r="SJ611" s="76"/>
      <c r="SK611" s="76"/>
      <c r="SL611" s="76"/>
      <c r="SM611" s="76"/>
      <c r="SN611" s="76"/>
      <c r="SO611" s="76"/>
      <c r="SP611" s="76"/>
      <c r="SQ611" s="76"/>
      <c r="SR611" s="76"/>
      <c r="SS611" s="76"/>
      <c r="ST611" s="76"/>
      <c r="SU611" s="76"/>
      <c r="SV611" s="75"/>
      <c r="SW611" s="76"/>
      <c r="SX611" s="75"/>
      <c r="SY611" s="74">
        <f t="shared" si="1089"/>
        <v>0</v>
      </c>
      <c r="SZ611" s="41"/>
      <c r="TA611" s="40"/>
      <c r="TB611" s="38"/>
      <c r="TC611" s="78"/>
      <c r="TE611" s="77"/>
      <c r="TF611" s="76"/>
      <c r="TG611" s="76"/>
      <c r="TH611" s="76"/>
      <c r="TI611" s="76"/>
      <c r="TJ611" s="76"/>
      <c r="TK611" s="76"/>
      <c r="TL611" s="76"/>
      <c r="TM611" s="76"/>
      <c r="TN611" s="76"/>
      <c r="TO611" s="76"/>
      <c r="TP611" s="76"/>
      <c r="TQ611" s="76"/>
      <c r="TR611" s="76"/>
      <c r="TS611" s="76"/>
      <c r="TT611" s="76"/>
      <c r="TU611" s="75"/>
      <c r="TV611" s="76"/>
      <c r="TW611" s="75"/>
      <c r="TX611" s="74">
        <f t="shared" si="1090"/>
        <v>0</v>
      </c>
      <c r="TY611" s="41"/>
      <c r="TZ611" s="40"/>
      <c r="UA611" s="38"/>
      <c r="UB611" s="78"/>
      <c r="UD611" s="77"/>
      <c r="UE611" s="76"/>
      <c r="UF611" s="76"/>
      <c r="UG611" s="76"/>
      <c r="UH611" s="76"/>
      <c r="UI611" s="76"/>
      <c r="UJ611" s="76"/>
      <c r="UK611" s="76"/>
      <c r="UL611" s="76"/>
      <c r="UM611" s="76"/>
      <c r="UN611" s="76"/>
      <c r="UO611" s="76"/>
      <c r="UP611" s="76"/>
      <c r="UQ611" s="76"/>
      <c r="UR611" s="76"/>
      <c r="US611" s="76"/>
      <c r="UT611" s="75"/>
      <c r="UU611" s="76"/>
      <c r="UV611" s="75"/>
      <c r="UW611" s="74">
        <f t="shared" si="1091"/>
        <v>0</v>
      </c>
      <c r="UX611" s="41"/>
      <c r="UY611" s="40"/>
      <c r="UZ611" s="38"/>
      <c r="VA611" s="78"/>
      <c r="VC611" s="77"/>
      <c r="VD611" s="76"/>
      <c r="VE611" s="76"/>
      <c r="VF611" s="76"/>
      <c r="VG611" s="76"/>
      <c r="VH611" s="76"/>
      <c r="VI611" s="76"/>
      <c r="VJ611" s="76"/>
      <c r="VK611" s="76"/>
      <c r="VL611" s="76"/>
      <c r="VM611" s="76"/>
      <c r="VN611" s="76"/>
      <c r="VO611" s="76"/>
      <c r="VP611" s="76"/>
      <c r="VQ611" s="76"/>
      <c r="VR611" s="76"/>
      <c r="VS611" s="75"/>
      <c r="VT611" s="76"/>
      <c r="VU611" s="75"/>
      <c r="VV611" s="74">
        <f t="shared" si="1092"/>
        <v>0</v>
      </c>
    </row>
    <row r="612" spans="3:596" outlineLevel="1">
      <c r="C612" s="89" t="str">
        <f>IF(ISERROR(I612+1)=TRUE,I612,IF(I612="","",MAX(C$15:C611)+1))</f>
        <v/>
      </c>
      <c r="D612" s="88" t="str">
        <f t="shared" si="1094"/>
        <v/>
      </c>
      <c r="G612" s="40"/>
      <c r="H612" s="38"/>
      <c r="I612" s="95"/>
      <c r="J612" s="94"/>
      <c r="K612" s="93"/>
      <c r="L612" s="93"/>
      <c r="M612" s="93"/>
      <c r="N612" s="93"/>
      <c r="O612" s="92"/>
      <c r="P612" s="91"/>
      <c r="Q612" s="297"/>
      <c r="R612" s="90"/>
      <c r="S612" s="298"/>
      <c r="T612" s="38"/>
      <c r="U612" s="40"/>
      <c r="V612" s="38"/>
      <c r="W612" s="78"/>
      <c r="Y612" s="77"/>
      <c r="Z612" s="76"/>
      <c r="AA612" s="79"/>
      <c r="AB612" s="76"/>
      <c r="AC612" s="79"/>
      <c r="AD612" s="76"/>
      <c r="AE612" s="76"/>
      <c r="AF612" s="76"/>
      <c r="AG612" s="76"/>
      <c r="AH612" s="76"/>
      <c r="AI612" s="76"/>
      <c r="AJ612" s="76"/>
      <c r="AK612" s="75"/>
      <c r="AL612" s="75"/>
      <c r="AM612" s="75"/>
      <c r="AN612" s="75"/>
      <c r="AO612" s="75"/>
      <c r="AP612" s="75"/>
      <c r="AQ612" s="75"/>
      <c r="AR612" s="74">
        <f t="shared" si="1070"/>
        <v>0</v>
      </c>
      <c r="AS612" s="38"/>
      <c r="AT612" s="40"/>
      <c r="AU612" s="38"/>
      <c r="AV612" s="78"/>
      <c r="AX612" s="77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5"/>
      <c r="BK612" s="75"/>
      <c r="BL612" s="75"/>
      <c r="BM612" s="75"/>
      <c r="BN612" s="75"/>
      <c r="BO612" s="75"/>
      <c r="BP612" s="75"/>
      <c r="BQ612" s="74">
        <f t="shared" si="1071"/>
        <v>0</v>
      </c>
      <c r="BR612" s="38"/>
      <c r="BS612" s="40"/>
      <c r="BT612" s="38"/>
      <c r="BU612" s="78"/>
      <c r="BW612" s="77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5"/>
      <c r="CJ612" s="75"/>
      <c r="CK612" s="75"/>
      <c r="CL612" s="75"/>
      <c r="CM612" s="75"/>
      <c r="CN612" s="75"/>
      <c r="CO612" s="75"/>
      <c r="CP612" s="74">
        <f t="shared" si="1072"/>
        <v>0</v>
      </c>
      <c r="CQ612" s="38"/>
      <c r="CR612" s="40"/>
      <c r="CS612" s="38"/>
      <c r="CT612" s="78"/>
      <c r="CV612" s="77"/>
      <c r="CW612" s="76"/>
      <c r="CX612" s="76"/>
      <c r="CY612" s="76"/>
      <c r="CZ612" s="76"/>
      <c r="DA612" s="76"/>
      <c r="DB612" s="76"/>
      <c r="DC612" s="76"/>
      <c r="DD612" s="76"/>
      <c r="DE612" s="76"/>
      <c r="DF612" s="76"/>
      <c r="DG612" s="76"/>
      <c r="DH612" s="75"/>
      <c r="DI612" s="75"/>
      <c r="DJ612" s="75"/>
      <c r="DK612" s="75"/>
      <c r="DL612" s="75"/>
      <c r="DM612" s="75"/>
      <c r="DN612" s="75"/>
      <c r="DO612" s="74">
        <f t="shared" si="1073"/>
        <v>0</v>
      </c>
      <c r="DP612" s="38"/>
      <c r="DQ612" s="40"/>
      <c r="DS612" s="78"/>
      <c r="DU612" s="77"/>
      <c r="DV612" s="76"/>
      <c r="DW612" s="76"/>
      <c r="DX612" s="76"/>
      <c r="DY612" s="76"/>
      <c r="DZ612" s="76"/>
      <c r="EA612" s="76"/>
      <c r="EB612" s="76"/>
      <c r="EC612" s="76"/>
      <c r="ED612" s="76"/>
      <c r="EE612" s="76"/>
      <c r="EF612" s="76"/>
      <c r="EG612" s="75"/>
      <c r="EH612" s="75"/>
      <c r="EI612" s="75"/>
      <c r="EJ612" s="75"/>
      <c r="EK612" s="75"/>
      <c r="EL612" s="75"/>
      <c r="EM612" s="75"/>
      <c r="EN612" s="74">
        <f t="shared" si="1074"/>
        <v>0</v>
      </c>
      <c r="EO612" s="38"/>
      <c r="EP612" s="40"/>
      <c r="ER612" s="78"/>
      <c r="ET612" s="77"/>
      <c r="EU612" s="76"/>
      <c r="EV612" s="76"/>
      <c r="EW612" s="76"/>
      <c r="EX612" s="76"/>
      <c r="EY612" s="76"/>
      <c r="EZ612" s="76"/>
      <c r="FA612" s="76"/>
      <c r="FB612" s="76"/>
      <c r="FC612" s="76"/>
      <c r="FD612" s="76"/>
      <c r="FE612" s="76"/>
      <c r="FF612" s="76"/>
      <c r="FG612" s="76"/>
      <c r="FH612" s="75"/>
      <c r="FI612" s="75"/>
      <c r="FJ612" s="75"/>
      <c r="FK612" s="75"/>
      <c r="FL612" s="75"/>
      <c r="FM612" s="74">
        <f t="shared" si="1075"/>
        <v>0</v>
      </c>
      <c r="FN612" s="38"/>
      <c r="FO612" s="40"/>
      <c r="FQ612" s="78"/>
      <c r="FS612" s="77"/>
      <c r="FT612" s="76"/>
      <c r="FU612" s="76"/>
      <c r="FV612" s="76"/>
      <c r="FW612" s="76"/>
      <c r="FX612" s="76"/>
      <c r="FY612" s="76"/>
      <c r="FZ612" s="76"/>
      <c r="GA612" s="76"/>
      <c r="GB612" s="76"/>
      <c r="GC612" s="76"/>
      <c r="GD612" s="76"/>
      <c r="GE612" s="76"/>
      <c r="GF612" s="76"/>
      <c r="GG612" s="75"/>
      <c r="GH612" s="75"/>
      <c r="GI612" s="75"/>
      <c r="GJ612" s="75"/>
      <c r="GK612" s="75"/>
      <c r="GL612" s="74">
        <f t="shared" si="1076"/>
        <v>0</v>
      </c>
      <c r="GM612" s="38"/>
      <c r="GN612" s="40"/>
      <c r="GP612" s="78"/>
      <c r="GR612" s="77"/>
      <c r="GS612" s="76"/>
      <c r="GT612" s="76"/>
      <c r="GU612" s="76"/>
      <c r="GV612" s="76"/>
      <c r="GW612" s="76"/>
      <c r="GX612" s="76"/>
      <c r="GY612" s="76"/>
      <c r="GZ612" s="76"/>
      <c r="HA612" s="76"/>
      <c r="HB612" s="76"/>
      <c r="HC612" s="76"/>
      <c r="HD612" s="76"/>
      <c r="HE612" s="76"/>
      <c r="HF612" s="75"/>
      <c r="HG612" s="75"/>
      <c r="HH612" s="75"/>
      <c r="HI612" s="75"/>
      <c r="HJ612" s="75"/>
      <c r="HK612" s="74">
        <f t="shared" si="1077"/>
        <v>0</v>
      </c>
      <c r="HL612" s="38"/>
      <c r="HM612" s="40"/>
      <c r="HO612" s="78"/>
      <c r="HQ612" s="77"/>
      <c r="HR612" s="76"/>
      <c r="HS612" s="76"/>
      <c r="HT612" s="76"/>
      <c r="HU612" s="76"/>
      <c r="HV612" s="76"/>
      <c r="HW612" s="76"/>
      <c r="HX612" s="76"/>
      <c r="HY612" s="76"/>
      <c r="HZ612" s="76"/>
      <c r="IA612" s="76"/>
      <c r="IB612" s="76"/>
      <c r="IC612" s="76"/>
      <c r="ID612" s="76"/>
      <c r="IE612" s="75"/>
      <c r="IF612" s="75"/>
      <c r="IG612" s="75"/>
      <c r="IH612" s="75"/>
      <c r="II612" s="75"/>
      <c r="IJ612" s="74">
        <f t="shared" si="1078"/>
        <v>0</v>
      </c>
      <c r="IK612" s="38"/>
      <c r="IL612" s="40"/>
      <c r="IN612" s="78"/>
      <c r="IP612" s="77"/>
      <c r="IQ612" s="76"/>
      <c r="IR612" s="76"/>
      <c r="IS612" s="76"/>
      <c r="IT612" s="76"/>
      <c r="IU612" s="76"/>
      <c r="IV612" s="76"/>
      <c r="IW612" s="76"/>
      <c r="IX612" s="75"/>
      <c r="IY612" s="75"/>
      <c r="IZ612" s="75"/>
      <c r="JA612" s="75"/>
      <c r="JB612" s="75"/>
      <c r="JC612" s="75"/>
      <c r="JD612" s="75"/>
      <c r="JE612" s="75"/>
      <c r="JF612" s="75"/>
      <c r="JG612" s="75"/>
      <c r="JH612" s="75"/>
      <c r="JI612" s="74">
        <f t="shared" si="1079"/>
        <v>0</v>
      </c>
      <c r="JJ612" s="38"/>
      <c r="JK612" s="40"/>
      <c r="JM612" s="78"/>
      <c r="JO612" s="77"/>
      <c r="JP612" s="76"/>
      <c r="JQ612" s="76"/>
      <c r="JR612" s="76"/>
      <c r="JS612" s="76"/>
      <c r="JT612" s="76"/>
      <c r="JU612" s="76"/>
      <c r="JV612" s="76"/>
      <c r="JW612" s="75"/>
      <c r="JX612" s="75"/>
      <c r="JY612" s="75"/>
      <c r="JZ612" s="75"/>
      <c r="KA612" s="75"/>
      <c r="KB612" s="75"/>
      <c r="KC612" s="75"/>
      <c r="KD612" s="75"/>
      <c r="KE612" s="75"/>
      <c r="KF612" s="75"/>
      <c r="KG612" s="75"/>
      <c r="KH612" s="74">
        <f t="shared" si="1080"/>
        <v>0</v>
      </c>
      <c r="KI612" s="38"/>
      <c r="KJ612" s="40"/>
      <c r="KL612" s="78"/>
      <c r="KN612" s="77"/>
      <c r="KO612" s="76"/>
      <c r="KP612" s="76"/>
      <c r="KQ612" s="76"/>
      <c r="KR612" s="76"/>
      <c r="KS612" s="76"/>
      <c r="KT612" s="76"/>
      <c r="KU612" s="76"/>
      <c r="KV612" s="75"/>
      <c r="KW612" s="75"/>
      <c r="KX612" s="75"/>
      <c r="KY612" s="75"/>
      <c r="KZ612" s="75"/>
      <c r="LA612" s="75"/>
      <c r="LB612" s="75"/>
      <c r="LC612" s="75"/>
      <c r="LD612" s="75"/>
      <c r="LE612" s="75"/>
      <c r="LF612" s="75"/>
      <c r="LG612" s="74">
        <f t="shared" si="1081"/>
        <v>0</v>
      </c>
      <c r="LH612" s="38"/>
      <c r="LI612" s="40"/>
      <c r="LK612" s="78"/>
      <c r="LM612" s="77"/>
      <c r="LN612" s="76"/>
      <c r="LO612" s="76"/>
      <c r="LP612" s="76"/>
      <c r="LQ612" s="76"/>
      <c r="LR612" s="76"/>
      <c r="LS612" s="76"/>
      <c r="LT612" s="76"/>
      <c r="LU612" s="75"/>
      <c r="LV612" s="75"/>
      <c r="LW612" s="75"/>
      <c r="LX612" s="75"/>
      <c r="LY612" s="75"/>
      <c r="LZ612" s="75"/>
      <c r="MA612" s="75"/>
      <c r="MB612" s="75"/>
      <c r="MC612" s="75"/>
      <c r="MD612" s="75"/>
      <c r="ME612" s="75"/>
      <c r="MF612" s="74">
        <f t="shared" si="1082"/>
        <v>0</v>
      </c>
      <c r="MG612" s="38"/>
      <c r="MH612" s="40"/>
      <c r="MJ612" s="78"/>
      <c r="ML612" s="77"/>
      <c r="MM612" s="76"/>
      <c r="MN612" s="76"/>
      <c r="MO612" s="76"/>
      <c r="MP612" s="76"/>
      <c r="MQ612" s="76"/>
      <c r="MR612" s="76"/>
      <c r="MS612" s="76"/>
      <c r="MT612" s="75"/>
      <c r="MU612" s="75"/>
      <c r="MV612" s="75"/>
      <c r="MW612" s="75"/>
      <c r="MX612" s="75"/>
      <c r="MY612" s="75"/>
      <c r="MZ612" s="75"/>
      <c r="NA612" s="75"/>
      <c r="NB612" s="75"/>
      <c r="NC612" s="75"/>
      <c r="ND612" s="75"/>
      <c r="NE612" s="74">
        <f t="shared" si="1083"/>
        <v>0</v>
      </c>
      <c r="NF612" s="41"/>
      <c r="NG612" s="40"/>
      <c r="NH612" s="38"/>
      <c r="NI612" s="78"/>
      <c r="NK612" s="77"/>
      <c r="NL612" s="76"/>
      <c r="NM612" s="76"/>
      <c r="NN612" s="76"/>
      <c r="NO612" s="76"/>
      <c r="NP612" s="76"/>
      <c r="NQ612" s="76"/>
      <c r="NR612" s="76"/>
      <c r="NS612" s="76"/>
      <c r="NT612" s="76"/>
      <c r="NU612" s="76"/>
      <c r="NV612" s="76"/>
      <c r="NW612" s="76"/>
      <c r="NX612" s="76"/>
      <c r="NY612" s="76"/>
      <c r="NZ612" s="76"/>
      <c r="OA612" s="75"/>
      <c r="OB612" s="76"/>
      <c r="OC612" s="75"/>
      <c r="OD612" s="74">
        <f t="shared" si="1084"/>
        <v>0</v>
      </c>
      <c r="OE612" s="38"/>
      <c r="OF612" s="40"/>
      <c r="OG612" s="38"/>
      <c r="OH612" s="78"/>
      <c r="OJ612" s="77"/>
      <c r="OK612" s="76"/>
      <c r="OL612" s="76"/>
      <c r="OM612" s="76"/>
      <c r="ON612" s="76"/>
      <c r="OO612" s="76"/>
      <c r="OP612" s="76"/>
      <c r="OQ612" s="76"/>
      <c r="OR612" s="76"/>
      <c r="OS612" s="76"/>
      <c r="OT612" s="76"/>
      <c r="OU612" s="76"/>
      <c r="OV612" s="76"/>
      <c r="OW612" s="76"/>
      <c r="OX612" s="76"/>
      <c r="OY612" s="76"/>
      <c r="OZ612" s="75"/>
      <c r="PA612" s="76"/>
      <c r="PB612" s="75"/>
      <c r="PC612" s="74">
        <f t="shared" si="1085"/>
        <v>0</v>
      </c>
      <c r="PD612" s="38"/>
      <c r="PE612" s="40"/>
      <c r="PF612" s="38"/>
      <c r="PG612" s="78"/>
      <c r="PI612" s="77"/>
      <c r="PJ612" s="76"/>
      <c r="PK612" s="76"/>
      <c r="PL612" s="76"/>
      <c r="PM612" s="76"/>
      <c r="PN612" s="76"/>
      <c r="PO612" s="76"/>
      <c r="PP612" s="76"/>
      <c r="PQ612" s="76"/>
      <c r="PR612" s="76"/>
      <c r="PS612" s="76"/>
      <c r="PT612" s="76"/>
      <c r="PU612" s="76"/>
      <c r="PV612" s="76"/>
      <c r="PW612" s="76"/>
      <c r="PX612" s="76"/>
      <c r="PY612" s="75"/>
      <c r="PZ612" s="76"/>
      <c r="QA612" s="75"/>
      <c r="QB612" s="74">
        <f t="shared" si="1086"/>
        <v>0</v>
      </c>
      <c r="QC612" s="38"/>
      <c r="QD612" s="40"/>
      <c r="QE612" s="38"/>
      <c r="QF612" s="78"/>
      <c r="QH612" s="77"/>
      <c r="QI612" s="76"/>
      <c r="QJ612" s="76"/>
      <c r="QK612" s="76"/>
      <c r="QL612" s="76"/>
      <c r="QM612" s="76"/>
      <c r="QN612" s="76"/>
      <c r="QO612" s="76"/>
      <c r="QP612" s="76"/>
      <c r="QQ612" s="76"/>
      <c r="QR612" s="76"/>
      <c r="QS612" s="76"/>
      <c r="QT612" s="76"/>
      <c r="QU612" s="76"/>
      <c r="QV612" s="76"/>
      <c r="QW612" s="76"/>
      <c r="QX612" s="75"/>
      <c r="QY612" s="76"/>
      <c r="QZ612" s="75"/>
      <c r="RA612" s="74">
        <f t="shared" si="1087"/>
        <v>0</v>
      </c>
      <c r="RB612" s="41"/>
      <c r="RC612" s="40"/>
      <c r="RD612" s="38"/>
      <c r="RE612" s="78"/>
      <c r="RG612" s="77"/>
      <c r="RH612" s="76"/>
      <c r="RI612" s="76"/>
      <c r="RJ612" s="76"/>
      <c r="RK612" s="76"/>
      <c r="RL612" s="76"/>
      <c r="RM612" s="76"/>
      <c r="RN612" s="76"/>
      <c r="RO612" s="76"/>
      <c r="RP612" s="76"/>
      <c r="RQ612" s="76"/>
      <c r="RR612" s="76"/>
      <c r="RS612" s="76"/>
      <c r="RT612" s="76"/>
      <c r="RU612" s="76"/>
      <c r="RV612" s="76"/>
      <c r="RW612" s="75"/>
      <c r="RX612" s="76"/>
      <c r="RY612" s="75"/>
      <c r="RZ612" s="74">
        <f t="shared" si="1088"/>
        <v>0</v>
      </c>
      <c r="SA612" s="41"/>
      <c r="SB612" s="40"/>
      <c r="SC612" s="38"/>
      <c r="SD612" s="78"/>
      <c r="SF612" s="77"/>
      <c r="SG612" s="76"/>
      <c r="SH612" s="76"/>
      <c r="SI612" s="76"/>
      <c r="SJ612" s="76"/>
      <c r="SK612" s="76"/>
      <c r="SL612" s="76"/>
      <c r="SM612" s="76"/>
      <c r="SN612" s="76"/>
      <c r="SO612" s="76"/>
      <c r="SP612" s="76"/>
      <c r="SQ612" s="76"/>
      <c r="SR612" s="76"/>
      <c r="SS612" s="76"/>
      <c r="ST612" s="76"/>
      <c r="SU612" s="76"/>
      <c r="SV612" s="75"/>
      <c r="SW612" s="76"/>
      <c r="SX612" s="75"/>
      <c r="SY612" s="74">
        <f t="shared" si="1089"/>
        <v>0</v>
      </c>
      <c r="SZ612" s="41"/>
      <c r="TA612" s="40"/>
      <c r="TB612" s="38"/>
      <c r="TC612" s="78"/>
      <c r="TE612" s="77"/>
      <c r="TF612" s="76"/>
      <c r="TG612" s="76"/>
      <c r="TH612" s="76"/>
      <c r="TI612" s="76"/>
      <c r="TJ612" s="76"/>
      <c r="TK612" s="76"/>
      <c r="TL612" s="76"/>
      <c r="TM612" s="76"/>
      <c r="TN612" s="76"/>
      <c r="TO612" s="76"/>
      <c r="TP612" s="76"/>
      <c r="TQ612" s="76"/>
      <c r="TR612" s="76"/>
      <c r="TS612" s="76"/>
      <c r="TT612" s="76"/>
      <c r="TU612" s="75"/>
      <c r="TV612" s="76"/>
      <c r="TW612" s="75"/>
      <c r="TX612" s="74">
        <f t="shared" si="1090"/>
        <v>0</v>
      </c>
      <c r="TY612" s="41"/>
      <c r="TZ612" s="40"/>
      <c r="UA612" s="38"/>
      <c r="UB612" s="78"/>
      <c r="UD612" s="77"/>
      <c r="UE612" s="76"/>
      <c r="UF612" s="76"/>
      <c r="UG612" s="76"/>
      <c r="UH612" s="76"/>
      <c r="UI612" s="76"/>
      <c r="UJ612" s="76"/>
      <c r="UK612" s="76"/>
      <c r="UL612" s="76"/>
      <c r="UM612" s="76"/>
      <c r="UN612" s="76"/>
      <c r="UO612" s="76"/>
      <c r="UP612" s="76"/>
      <c r="UQ612" s="76"/>
      <c r="UR612" s="76"/>
      <c r="US612" s="76"/>
      <c r="UT612" s="75"/>
      <c r="UU612" s="76"/>
      <c r="UV612" s="75"/>
      <c r="UW612" s="74">
        <f t="shared" si="1091"/>
        <v>0</v>
      </c>
      <c r="UX612" s="41"/>
      <c r="UY612" s="40"/>
      <c r="UZ612" s="38"/>
      <c r="VA612" s="78"/>
      <c r="VC612" s="77"/>
      <c r="VD612" s="76"/>
      <c r="VE612" s="76"/>
      <c r="VF612" s="76"/>
      <c r="VG612" s="76"/>
      <c r="VH612" s="76"/>
      <c r="VI612" s="76"/>
      <c r="VJ612" s="76"/>
      <c r="VK612" s="76"/>
      <c r="VL612" s="76"/>
      <c r="VM612" s="76"/>
      <c r="VN612" s="76"/>
      <c r="VO612" s="76"/>
      <c r="VP612" s="76"/>
      <c r="VQ612" s="76"/>
      <c r="VR612" s="76"/>
      <c r="VS612" s="75"/>
      <c r="VT612" s="76"/>
      <c r="VU612" s="75"/>
      <c r="VV612" s="74">
        <f t="shared" si="1092"/>
        <v>0</v>
      </c>
    </row>
    <row r="613" spans="3:596" outlineLevel="1">
      <c r="C613" s="89" t="str">
        <f>IF(ISERROR(I613+1)=TRUE,I613,IF(I613="","",MAX(C$15:C612)+1))</f>
        <v/>
      </c>
      <c r="D613" s="88" t="str">
        <f t="shared" si="1094"/>
        <v/>
      </c>
      <c r="G613" s="40"/>
      <c r="H613" s="38"/>
      <c r="I613" s="87"/>
      <c r="J613" s="86"/>
      <c r="K613" s="85"/>
      <c r="L613" s="85"/>
      <c r="M613" s="85"/>
      <c r="N613" s="85"/>
      <c r="O613" s="84"/>
      <c r="P613" s="83"/>
      <c r="Q613" s="82"/>
      <c r="R613" s="81"/>
      <c r="S613" s="80"/>
      <c r="T613" s="38"/>
      <c r="U613" s="40"/>
      <c r="V613" s="38"/>
      <c r="W613" s="78"/>
      <c r="Y613" s="77"/>
      <c r="Z613" s="76"/>
      <c r="AA613" s="79"/>
      <c r="AB613" s="76"/>
      <c r="AC613" s="79"/>
      <c r="AD613" s="76"/>
      <c r="AE613" s="76"/>
      <c r="AF613" s="76"/>
      <c r="AG613" s="76"/>
      <c r="AH613" s="76"/>
      <c r="AI613" s="76"/>
      <c r="AJ613" s="76"/>
      <c r="AK613" s="75"/>
      <c r="AL613" s="75"/>
      <c r="AM613" s="75"/>
      <c r="AN613" s="75"/>
      <c r="AO613" s="75"/>
      <c r="AP613" s="75"/>
      <c r="AQ613" s="75"/>
      <c r="AR613" s="74">
        <f t="shared" si="1070"/>
        <v>0</v>
      </c>
      <c r="AS613" s="38"/>
      <c r="AT613" s="40"/>
      <c r="AU613" s="38"/>
      <c r="AV613" s="78"/>
      <c r="AX613" s="77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5"/>
      <c r="BK613" s="75"/>
      <c r="BL613" s="75"/>
      <c r="BM613" s="75"/>
      <c r="BN613" s="75"/>
      <c r="BO613" s="75"/>
      <c r="BP613" s="75"/>
      <c r="BQ613" s="74">
        <f t="shared" si="1071"/>
        <v>0</v>
      </c>
      <c r="BR613" s="38"/>
      <c r="BS613" s="40"/>
      <c r="BT613" s="38"/>
      <c r="BU613" s="78"/>
      <c r="BW613" s="77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5"/>
      <c r="CJ613" s="75"/>
      <c r="CK613" s="75"/>
      <c r="CL613" s="75"/>
      <c r="CM613" s="75"/>
      <c r="CN613" s="75"/>
      <c r="CO613" s="75"/>
      <c r="CP613" s="74">
        <f t="shared" si="1072"/>
        <v>0</v>
      </c>
      <c r="CQ613" s="38"/>
      <c r="CR613" s="40"/>
      <c r="CS613" s="38"/>
      <c r="CT613" s="78"/>
      <c r="CV613" s="77"/>
      <c r="CW613" s="76"/>
      <c r="CX613" s="76"/>
      <c r="CY613" s="76"/>
      <c r="CZ613" s="76"/>
      <c r="DA613" s="76"/>
      <c r="DB613" s="76"/>
      <c r="DC613" s="76"/>
      <c r="DD613" s="76"/>
      <c r="DE613" s="76"/>
      <c r="DF613" s="76"/>
      <c r="DG613" s="76"/>
      <c r="DH613" s="75"/>
      <c r="DI613" s="75"/>
      <c r="DJ613" s="75"/>
      <c r="DK613" s="75"/>
      <c r="DL613" s="75"/>
      <c r="DM613" s="75"/>
      <c r="DN613" s="75"/>
      <c r="DO613" s="74">
        <f t="shared" si="1073"/>
        <v>0</v>
      </c>
      <c r="DP613" s="38"/>
      <c r="DQ613" s="40"/>
      <c r="DS613" s="78"/>
      <c r="DU613" s="77"/>
      <c r="DV613" s="76"/>
      <c r="DW613" s="76"/>
      <c r="DX613" s="76"/>
      <c r="DY613" s="76"/>
      <c r="DZ613" s="76"/>
      <c r="EA613" s="76"/>
      <c r="EB613" s="76"/>
      <c r="EC613" s="76"/>
      <c r="ED613" s="76"/>
      <c r="EE613" s="76"/>
      <c r="EF613" s="76"/>
      <c r="EG613" s="75"/>
      <c r="EH613" s="75"/>
      <c r="EI613" s="75"/>
      <c r="EJ613" s="75"/>
      <c r="EK613" s="75"/>
      <c r="EL613" s="75"/>
      <c r="EM613" s="75"/>
      <c r="EN613" s="74">
        <f t="shared" si="1074"/>
        <v>0</v>
      </c>
      <c r="EO613" s="38"/>
      <c r="EP613" s="40"/>
      <c r="ER613" s="78"/>
      <c r="ET613" s="77"/>
      <c r="EU613" s="76"/>
      <c r="EV613" s="76"/>
      <c r="EW613" s="76"/>
      <c r="EX613" s="76"/>
      <c r="EY613" s="76"/>
      <c r="EZ613" s="76"/>
      <c r="FA613" s="76"/>
      <c r="FB613" s="76"/>
      <c r="FC613" s="76"/>
      <c r="FD613" s="76"/>
      <c r="FE613" s="76"/>
      <c r="FF613" s="76"/>
      <c r="FG613" s="76"/>
      <c r="FH613" s="75"/>
      <c r="FI613" s="75"/>
      <c r="FJ613" s="75"/>
      <c r="FK613" s="75"/>
      <c r="FL613" s="75"/>
      <c r="FM613" s="74">
        <f t="shared" si="1075"/>
        <v>0</v>
      </c>
      <c r="FN613" s="38"/>
      <c r="FO613" s="40"/>
      <c r="FQ613" s="78"/>
      <c r="FS613" s="77"/>
      <c r="FT613" s="76"/>
      <c r="FU613" s="76"/>
      <c r="FV613" s="76"/>
      <c r="FW613" s="76"/>
      <c r="FX613" s="76"/>
      <c r="FY613" s="76"/>
      <c r="FZ613" s="76"/>
      <c r="GA613" s="76"/>
      <c r="GB613" s="76"/>
      <c r="GC613" s="76"/>
      <c r="GD613" s="76"/>
      <c r="GE613" s="76"/>
      <c r="GF613" s="76"/>
      <c r="GG613" s="75"/>
      <c r="GH613" s="75"/>
      <c r="GI613" s="75"/>
      <c r="GJ613" s="75"/>
      <c r="GK613" s="75"/>
      <c r="GL613" s="74">
        <f t="shared" si="1076"/>
        <v>0</v>
      </c>
      <c r="GM613" s="38"/>
      <c r="GN613" s="40"/>
      <c r="GP613" s="78"/>
      <c r="GR613" s="77"/>
      <c r="GS613" s="76"/>
      <c r="GT613" s="76"/>
      <c r="GU613" s="76"/>
      <c r="GV613" s="76"/>
      <c r="GW613" s="76"/>
      <c r="GX613" s="76"/>
      <c r="GY613" s="76"/>
      <c r="GZ613" s="76"/>
      <c r="HA613" s="76"/>
      <c r="HB613" s="76"/>
      <c r="HC613" s="76"/>
      <c r="HD613" s="76"/>
      <c r="HE613" s="76"/>
      <c r="HF613" s="75"/>
      <c r="HG613" s="75"/>
      <c r="HH613" s="75"/>
      <c r="HI613" s="75"/>
      <c r="HJ613" s="75"/>
      <c r="HK613" s="74">
        <f t="shared" si="1077"/>
        <v>0</v>
      </c>
      <c r="HL613" s="38"/>
      <c r="HM613" s="40"/>
      <c r="HO613" s="78"/>
      <c r="HQ613" s="77"/>
      <c r="HR613" s="76"/>
      <c r="HS613" s="76"/>
      <c r="HT613" s="76"/>
      <c r="HU613" s="76"/>
      <c r="HV613" s="76"/>
      <c r="HW613" s="76"/>
      <c r="HX613" s="76"/>
      <c r="HY613" s="76"/>
      <c r="HZ613" s="76"/>
      <c r="IA613" s="76"/>
      <c r="IB613" s="76"/>
      <c r="IC613" s="76"/>
      <c r="ID613" s="76"/>
      <c r="IE613" s="75"/>
      <c r="IF613" s="75"/>
      <c r="IG613" s="75"/>
      <c r="IH613" s="75"/>
      <c r="II613" s="75"/>
      <c r="IJ613" s="74">
        <f t="shared" si="1078"/>
        <v>0</v>
      </c>
      <c r="IK613" s="38"/>
      <c r="IL613" s="40"/>
      <c r="IN613" s="78"/>
      <c r="IP613" s="77"/>
      <c r="IQ613" s="76"/>
      <c r="IR613" s="76"/>
      <c r="IS613" s="76"/>
      <c r="IT613" s="76"/>
      <c r="IU613" s="76"/>
      <c r="IV613" s="76"/>
      <c r="IW613" s="76"/>
      <c r="IX613" s="75"/>
      <c r="IY613" s="75"/>
      <c r="IZ613" s="75"/>
      <c r="JA613" s="75"/>
      <c r="JB613" s="75"/>
      <c r="JC613" s="75"/>
      <c r="JD613" s="75"/>
      <c r="JE613" s="75"/>
      <c r="JF613" s="75"/>
      <c r="JG613" s="75"/>
      <c r="JH613" s="75"/>
      <c r="JI613" s="74">
        <f t="shared" si="1079"/>
        <v>0</v>
      </c>
      <c r="JJ613" s="38"/>
      <c r="JK613" s="40"/>
      <c r="JM613" s="78"/>
      <c r="JO613" s="77"/>
      <c r="JP613" s="76"/>
      <c r="JQ613" s="76"/>
      <c r="JR613" s="76"/>
      <c r="JS613" s="76"/>
      <c r="JT613" s="76"/>
      <c r="JU613" s="76"/>
      <c r="JV613" s="76"/>
      <c r="JW613" s="75"/>
      <c r="JX613" s="75"/>
      <c r="JY613" s="75"/>
      <c r="JZ613" s="75"/>
      <c r="KA613" s="75"/>
      <c r="KB613" s="75"/>
      <c r="KC613" s="75"/>
      <c r="KD613" s="75"/>
      <c r="KE613" s="75"/>
      <c r="KF613" s="75"/>
      <c r="KG613" s="75"/>
      <c r="KH613" s="74">
        <f t="shared" si="1080"/>
        <v>0</v>
      </c>
      <c r="KI613" s="38"/>
      <c r="KJ613" s="40"/>
      <c r="KL613" s="78"/>
      <c r="KN613" s="77"/>
      <c r="KO613" s="76"/>
      <c r="KP613" s="76"/>
      <c r="KQ613" s="76"/>
      <c r="KR613" s="76"/>
      <c r="KS613" s="76"/>
      <c r="KT613" s="76"/>
      <c r="KU613" s="76"/>
      <c r="KV613" s="75"/>
      <c r="KW613" s="75"/>
      <c r="KX613" s="75"/>
      <c r="KY613" s="75"/>
      <c r="KZ613" s="75"/>
      <c r="LA613" s="75"/>
      <c r="LB613" s="75"/>
      <c r="LC613" s="75"/>
      <c r="LD613" s="75"/>
      <c r="LE613" s="75"/>
      <c r="LF613" s="75"/>
      <c r="LG613" s="74">
        <f t="shared" si="1081"/>
        <v>0</v>
      </c>
      <c r="LH613" s="38"/>
      <c r="LI613" s="40"/>
      <c r="LK613" s="78"/>
      <c r="LM613" s="77"/>
      <c r="LN613" s="76"/>
      <c r="LO613" s="76"/>
      <c r="LP613" s="76"/>
      <c r="LQ613" s="76"/>
      <c r="LR613" s="76"/>
      <c r="LS613" s="76"/>
      <c r="LT613" s="76"/>
      <c r="LU613" s="75"/>
      <c r="LV613" s="75"/>
      <c r="LW613" s="75"/>
      <c r="LX613" s="75"/>
      <c r="LY613" s="75"/>
      <c r="LZ613" s="75"/>
      <c r="MA613" s="75"/>
      <c r="MB613" s="75"/>
      <c r="MC613" s="75"/>
      <c r="MD613" s="75"/>
      <c r="ME613" s="75"/>
      <c r="MF613" s="74">
        <f t="shared" si="1082"/>
        <v>0</v>
      </c>
      <c r="MG613" s="38"/>
      <c r="MH613" s="40"/>
      <c r="MJ613" s="78"/>
      <c r="ML613" s="77"/>
      <c r="MM613" s="76"/>
      <c r="MN613" s="76"/>
      <c r="MO613" s="76"/>
      <c r="MP613" s="76"/>
      <c r="MQ613" s="76"/>
      <c r="MR613" s="76"/>
      <c r="MS613" s="76"/>
      <c r="MT613" s="75"/>
      <c r="MU613" s="75"/>
      <c r="MV613" s="75"/>
      <c r="MW613" s="75"/>
      <c r="MX613" s="75"/>
      <c r="MY613" s="75"/>
      <c r="MZ613" s="75"/>
      <c r="NA613" s="75"/>
      <c r="NB613" s="75"/>
      <c r="NC613" s="75"/>
      <c r="ND613" s="75"/>
      <c r="NE613" s="74">
        <f t="shared" si="1083"/>
        <v>0</v>
      </c>
      <c r="NF613" s="41"/>
      <c r="NG613" s="40"/>
      <c r="NH613" s="38"/>
      <c r="NI613" s="78"/>
      <c r="NK613" s="77"/>
      <c r="NL613" s="76"/>
      <c r="NM613" s="76"/>
      <c r="NN613" s="76"/>
      <c r="NO613" s="76"/>
      <c r="NP613" s="76"/>
      <c r="NQ613" s="76"/>
      <c r="NR613" s="76"/>
      <c r="NS613" s="76"/>
      <c r="NT613" s="76"/>
      <c r="NU613" s="76"/>
      <c r="NV613" s="76"/>
      <c r="NW613" s="76"/>
      <c r="NX613" s="76"/>
      <c r="NY613" s="76"/>
      <c r="NZ613" s="76"/>
      <c r="OA613" s="75"/>
      <c r="OB613" s="76"/>
      <c r="OC613" s="75"/>
      <c r="OD613" s="74">
        <f t="shared" si="1084"/>
        <v>0</v>
      </c>
      <c r="OE613" s="38"/>
      <c r="OF613" s="40"/>
      <c r="OG613" s="38"/>
      <c r="OH613" s="78"/>
      <c r="OJ613" s="77"/>
      <c r="OK613" s="76"/>
      <c r="OL613" s="76"/>
      <c r="OM613" s="76"/>
      <c r="ON613" s="76"/>
      <c r="OO613" s="76"/>
      <c r="OP613" s="76"/>
      <c r="OQ613" s="76"/>
      <c r="OR613" s="76"/>
      <c r="OS613" s="76"/>
      <c r="OT613" s="76"/>
      <c r="OU613" s="76"/>
      <c r="OV613" s="76"/>
      <c r="OW613" s="76"/>
      <c r="OX613" s="76"/>
      <c r="OY613" s="76"/>
      <c r="OZ613" s="75"/>
      <c r="PA613" s="76"/>
      <c r="PB613" s="75"/>
      <c r="PC613" s="74">
        <f t="shared" si="1085"/>
        <v>0</v>
      </c>
      <c r="PD613" s="38"/>
      <c r="PE613" s="40"/>
      <c r="PF613" s="38"/>
      <c r="PG613" s="78"/>
      <c r="PI613" s="77"/>
      <c r="PJ613" s="76"/>
      <c r="PK613" s="76"/>
      <c r="PL613" s="76"/>
      <c r="PM613" s="76"/>
      <c r="PN613" s="76"/>
      <c r="PO613" s="76"/>
      <c r="PP613" s="76"/>
      <c r="PQ613" s="76"/>
      <c r="PR613" s="76"/>
      <c r="PS613" s="76"/>
      <c r="PT613" s="76"/>
      <c r="PU613" s="76"/>
      <c r="PV613" s="76"/>
      <c r="PW613" s="76"/>
      <c r="PX613" s="76"/>
      <c r="PY613" s="75"/>
      <c r="PZ613" s="76"/>
      <c r="QA613" s="75"/>
      <c r="QB613" s="74">
        <f t="shared" si="1086"/>
        <v>0</v>
      </c>
      <c r="QC613" s="38"/>
      <c r="QD613" s="40"/>
      <c r="QE613" s="38"/>
      <c r="QF613" s="78"/>
      <c r="QH613" s="77"/>
      <c r="QI613" s="76"/>
      <c r="QJ613" s="76"/>
      <c r="QK613" s="76"/>
      <c r="QL613" s="76"/>
      <c r="QM613" s="76"/>
      <c r="QN613" s="76"/>
      <c r="QO613" s="76"/>
      <c r="QP613" s="76"/>
      <c r="QQ613" s="76"/>
      <c r="QR613" s="76"/>
      <c r="QS613" s="76"/>
      <c r="QT613" s="76"/>
      <c r="QU613" s="76"/>
      <c r="QV613" s="76"/>
      <c r="QW613" s="76"/>
      <c r="QX613" s="75"/>
      <c r="QY613" s="76"/>
      <c r="QZ613" s="75"/>
      <c r="RA613" s="74">
        <f t="shared" si="1087"/>
        <v>0</v>
      </c>
      <c r="RB613" s="41"/>
      <c r="RC613" s="40"/>
      <c r="RD613" s="38"/>
      <c r="RE613" s="78"/>
      <c r="RG613" s="77"/>
      <c r="RH613" s="76"/>
      <c r="RI613" s="76"/>
      <c r="RJ613" s="76"/>
      <c r="RK613" s="76"/>
      <c r="RL613" s="76"/>
      <c r="RM613" s="76"/>
      <c r="RN613" s="76"/>
      <c r="RO613" s="76"/>
      <c r="RP613" s="76"/>
      <c r="RQ613" s="76"/>
      <c r="RR613" s="76"/>
      <c r="RS613" s="76"/>
      <c r="RT613" s="76"/>
      <c r="RU613" s="76"/>
      <c r="RV613" s="76"/>
      <c r="RW613" s="75"/>
      <c r="RX613" s="76"/>
      <c r="RY613" s="75"/>
      <c r="RZ613" s="74">
        <f t="shared" si="1088"/>
        <v>0</v>
      </c>
      <c r="SA613" s="41"/>
      <c r="SB613" s="40"/>
      <c r="SC613" s="38"/>
      <c r="SD613" s="78"/>
      <c r="SF613" s="77"/>
      <c r="SG613" s="76"/>
      <c r="SH613" s="76"/>
      <c r="SI613" s="76"/>
      <c r="SJ613" s="76"/>
      <c r="SK613" s="76"/>
      <c r="SL613" s="76"/>
      <c r="SM613" s="76"/>
      <c r="SN613" s="76"/>
      <c r="SO613" s="76"/>
      <c r="SP613" s="76"/>
      <c r="SQ613" s="76"/>
      <c r="SR613" s="76"/>
      <c r="SS613" s="76"/>
      <c r="ST613" s="76"/>
      <c r="SU613" s="76"/>
      <c r="SV613" s="75"/>
      <c r="SW613" s="76"/>
      <c r="SX613" s="75"/>
      <c r="SY613" s="74">
        <f t="shared" si="1089"/>
        <v>0</v>
      </c>
      <c r="SZ613" s="41"/>
      <c r="TA613" s="40"/>
      <c r="TB613" s="38"/>
      <c r="TC613" s="78"/>
      <c r="TE613" s="77"/>
      <c r="TF613" s="76"/>
      <c r="TG613" s="76"/>
      <c r="TH613" s="76"/>
      <c r="TI613" s="76"/>
      <c r="TJ613" s="76"/>
      <c r="TK613" s="76"/>
      <c r="TL613" s="76"/>
      <c r="TM613" s="76"/>
      <c r="TN613" s="76"/>
      <c r="TO613" s="76"/>
      <c r="TP613" s="76"/>
      <c r="TQ613" s="76"/>
      <c r="TR613" s="76"/>
      <c r="TS613" s="76"/>
      <c r="TT613" s="76"/>
      <c r="TU613" s="75"/>
      <c r="TV613" s="76"/>
      <c r="TW613" s="75"/>
      <c r="TX613" s="74">
        <f t="shared" si="1090"/>
        <v>0</v>
      </c>
      <c r="TY613" s="41"/>
      <c r="TZ613" s="40"/>
      <c r="UA613" s="38"/>
      <c r="UB613" s="78"/>
      <c r="UD613" s="77"/>
      <c r="UE613" s="76"/>
      <c r="UF613" s="76"/>
      <c r="UG613" s="76"/>
      <c r="UH613" s="76"/>
      <c r="UI613" s="76"/>
      <c r="UJ613" s="76"/>
      <c r="UK613" s="76"/>
      <c r="UL613" s="76"/>
      <c r="UM613" s="76"/>
      <c r="UN613" s="76"/>
      <c r="UO613" s="76"/>
      <c r="UP613" s="76"/>
      <c r="UQ613" s="76"/>
      <c r="UR613" s="76"/>
      <c r="US613" s="76"/>
      <c r="UT613" s="75"/>
      <c r="UU613" s="76"/>
      <c r="UV613" s="75"/>
      <c r="UW613" s="74">
        <f t="shared" si="1091"/>
        <v>0</v>
      </c>
      <c r="UX613" s="41"/>
      <c r="UY613" s="40"/>
      <c r="UZ613" s="38"/>
      <c r="VA613" s="78"/>
      <c r="VC613" s="77"/>
      <c r="VD613" s="76"/>
      <c r="VE613" s="76"/>
      <c r="VF613" s="76"/>
      <c r="VG613" s="76"/>
      <c r="VH613" s="76"/>
      <c r="VI613" s="76"/>
      <c r="VJ613" s="76"/>
      <c r="VK613" s="76"/>
      <c r="VL613" s="76"/>
      <c r="VM613" s="76"/>
      <c r="VN613" s="76"/>
      <c r="VO613" s="76"/>
      <c r="VP613" s="76"/>
      <c r="VQ613" s="76"/>
      <c r="VR613" s="76"/>
      <c r="VS613" s="75"/>
      <c r="VT613" s="76"/>
      <c r="VU613" s="75"/>
      <c r="VV613" s="74">
        <f t="shared" si="1092"/>
        <v>0</v>
      </c>
    </row>
    <row r="614" spans="3:596">
      <c r="C614" s="89" t="str">
        <f>IF(ISERROR(I614+1)=TRUE,I614,IF(I614="","",MAX(C$15:C613)+1))</f>
        <v/>
      </c>
      <c r="D614" s="88" t="str">
        <f t="shared" si="1094"/>
        <v/>
      </c>
      <c r="G614" s="40"/>
      <c r="I614" s="114" t="s">
        <v>134</v>
      </c>
      <c r="J614" s="113"/>
      <c r="K614" s="113"/>
      <c r="L614" s="113"/>
      <c r="M614" s="113"/>
      <c r="N614" s="113"/>
      <c r="O614" s="113"/>
      <c r="P614" s="113"/>
      <c r="Q614" s="113"/>
      <c r="R614" s="113"/>
      <c r="S614" s="111"/>
      <c r="U614" s="40"/>
      <c r="V614" s="42"/>
      <c r="W614" s="70" t="s">
        <v>140</v>
      </c>
      <c r="X614" s="69"/>
      <c r="Y614" s="68">
        <f t="shared" ref="Y614:AQ614" si="1095">SUMPRODUCT(Y$591:Y$613,$Q$591:$Q$613)</f>
        <v>0</v>
      </c>
      <c r="Z614" s="68">
        <f t="shared" si="1095"/>
        <v>0</v>
      </c>
      <c r="AA614" s="68">
        <f t="shared" si="1095"/>
        <v>0</v>
      </c>
      <c r="AB614" s="68">
        <f t="shared" si="1095"/>
        <v>0</v>
      </c>
      <c r="AC614" s="68">
        <f t="shared" si="1095"/>
        <v>0</v>
      </c>
      <c r="AD614" s="68">
        <f t="shared" si="1095"/>
        <v>0</v>
      </c>
      <c r="AE614" s="68">
        <f t="shared" si="1095"/>
        <v>0</v>
      </c>
      <c r="AF614" s="68">
        <f t="shared" si="1095"/>
        <v>0</v>
      </c>
      <c r="AG614" s="68">
        <f t="shared" si="1095"/>
        <v>0</v>
      </c>
      <c r="AH614" s="68">
        <f t="shared" si="1095"/>
        <v>0</v>
      </c>
      <c r="AI614" s="68">
        <f t="shared" si="1095"/>
        <v>0</v>
      </c>
      <c r="AJ614" s="68">
        <f t="shared" si="1095"/>
        <v>0</v>
      </c>
      <c r="AK614" s="68">
        <f t="shared" si="1095"/>
        <v>0</v>
      </c>
      <c r="AL614" s="68">
        <f t="shared" si="1095"/>
        <v>0</v>
      </c>
      <c r="AM614" s="68">
        <f t="shared" si="1095"/>
        <v>0</v>
      </c>
      <c r="AN614" s="68">
        <f t="shared" si="1095"/>
        <v>0</v>
      </c>
      <c r="AO614" s="68">
        <f t="shared" si="1095"/>
        <v>0</v>
      </c>
      <c r="AP614" s="68">
        <f t="shared" si="1095"/>
        <v>0</v>
      </c>
      <c r="AQ614" s="68">
        <f t="shared" si="1095"/>
        <v>0</v>
      </c>
      <c r="AR614" s="67">
        <f>SUM(Y614:AQ614)</f>
        <v>0</v>
      </c>
      <c r="AT614" s="40"/>
      <c r="AV614" s="70" t="s">
        <v>140</v>
      </c>
      <c r="AW614" s="69"/>
      <c r="AX614" s="68">
        <f t="shared" ref="AX614:BP614" si="1096">SUMPRODUCT(AX$591:AX$613,$Q$591:$Q$613)</f>
        <v>0</v>
      </c>
      <c r="AY614" s="68">
        <f t="shared" si="1096"/>
        <v>0</v>
      </c>
      <c r="AZ614" s="68">
        <f t="shared" si="1096"/>
        <v>0</v>
      </c>
      <c r="BA614" s="68">
        <f t="shared" si="1096"/>
        <v>0</v>
      </c>
      <c r="BB614" s="68">
        <f t="shared" si="1096"/>
        <v>0</v>
      </c>
      <c r="BC614" s="68">
        <f t="shared" si="1096"/>
        <v>0</v>
      </c>
      <c r="BD614" s="68">
        <f t="shared" si="1096"/>
        <v>0</v>
      </c>
      <c r="BE614" s="68">
        <f t="shared" si="1096"/>
        <v>0</v>
      </c>
      <c r="BF614" s="68">
        <f t="shared" si="1096"/>
        <v>0</v>
      </c>
      <c r="BG614" s="68">
        <f t="shared" si="1096"/>
        <v>0</v>
      </c>
      <c r="BH614" s="68">
        <f t="shared" si="1096"/>
        <v>0</v>
      </c>
      <c r="BI614" s="68">
        <f t="shared" si="1096"/>
        <v>0</v>
      </c>
      <c r="BJ614" s="68">
        <f t="shared" si="1096"/>
        <v>0</v>
      </c>
      <c r="BK614" s="68">
        <f t="shared" si="1096"/>
        <v>0</v>
      </c>
      <c r="BL614" s="68">
        <f t="shared" si="1096"/>
        <v>0</v>
      </c>
      <c r="BM614" s="68">
        <f t="shared" si="1096"/>
        <v>0</v>
      </c>
      <c r="BN614" s="68">
        <f t="shared" si="1096"/>
        <v>0</v>
      </c>
      <c r="BO614" s="68">
        <f t="shared" si="1096"/>
        <v>0</v>
      </c>
      <c r="BP614" s="68">
        <f t="shared" si="1096"/>
        <v>0</v>
      </c>
      <c r="BQ614" s="67">
        <f>SUM(AX614:BP614)</f>
        <v>0</v>
      </c>
      <c r="BS614" s="40"/>
      <c r="BU614" s="70" t="s">
        <v>140</v>
      </c>
      <c r="BV614" s="69"/>
      <c r="BW614" s="68">
        <f t="shared" ref="BW614:CO614" si="1097">SUMPRODUCT(BW$591:BW$613,$Q$591:$Q$613)</f>
        <v>0</v>
      </c>
      <c r="BX614" s="68">
        <f t="shared" si="1097"/>
        <v>0</v>
      </c>
      <c r="BY614" s="68">
        <f t="shared" si="1097"/>
        <v>0</v>
      </c>
      <c r="BZ614" s="68">
        <f t="shared" si="1097"/>
        <v>0</v>
      </c>
      <c r="CA614" s="68">
        <f t="shared" si="1097"/>
        <v>0</v>
      </c>
      <c r="CB614" s="68">
        <f t="shared" si="1097"/>
        <v>0</v>
      </c>
      <c r="CC614" s="68">
        <f t="shared" si="1097"/>
        <v>0</v>
      </c>
      <c r="CD614" s="68">
        <f t="shared" si="1097"/>
        <v>0</v>
      </c>
      <c r="CE614" s="68">
        <f t="shared" si="1097"/>
        <v>0</v>
      </c>
      <c r="CF614" s="68">
        <f t="shared" si="1097"/>
        <v>0</v>
      </c>
      <c r="CG614" s="68">
        <f t="shared" si="1097"/>
        <v>0</v>
      </c>
      <c r="CH614" s="68">
        <f t="shared" si="1097"/>
        <v>0</v>
      </c>
      <c r="CI614" s="68">
        <f t="shared" si="1097"/>
        <v>0</v>
      </c>
      <c r="CJ614" s="68">
        <f t="shared" si="1097"/>
        <v>0</v>
      </c>
      <c r="CK614" s="68">
        <f t="shared" si="1097"/>
        <v>0</v>
      </c>
      <c r="CL614" s="68">
        <f t="shared" si="1097"/>
        <v>0</v>
      </c>
      <c r="CM614" s="68">
        <f t="shared" si="1097"/>
        <v>0</v>
      </c>
      <c r="CN614" s="68">
        <f t="shared" si="1097"/>
        <v>0</v>
      </c>
      <c r="CO614" s="68">
        <f t="shared" si="1097"/>
        <v>0</v>
      </c>
      <c r="CP614" s="67">
        <f>SUM(BW614:CO614)</f>
        <v>0</v>
      </c>
      <c r="CR614" s="40"/>
      <c r="CT614" s="70" t="s">
        <v>140</v>
      </c>
      <c r="CU614" s="69"/>
      <c r="CV614" s="68">
        <f t="shared" ref="CV614:DN614" si="1098">SUMPRODUCT(CV$591:CV$613,$Q$591:$Q$613)</f>
        <v>0</v>
      </c>
      <c r="CW614" s="68">
        <f t="shared" si="1098"/>
        <v>0</v>
      </c>
      <c r="CX614" s="68">
        <f t="shared" si="1098"/>
        <v>0</v>
      </c>
      <c r="CY614" s="68">
        <f t="shared" si="1098"/>
        <v>0</v>
      </c>
      <c r="CZ614" s="68">
        <f t="shared" si="1098"/>
        <v>0</v>
      </c>
      <c r="DA614" s="68">
        <f t="shared" si="1098"/>
        <v>0</v>
      </c>
      <c r="DB614" s="68">
        <f t="shared" si="1098"/>
        <v>0</v>
      </c>
      <c r="DC614" s="68">
        <f t="shared" si="1098"/>
        <v>0</v>
      </c>
      <c r="DD614" s="68">
        <f t="shared" si="1098"/>
        <v>0</v>
      </c>
      <c r="DE614" s="68">
        <f t="shared" si="1098"/>
        <v>0</v>
      </c>
      <c r="DF614" s="68">
        <f t="shared" si="1098"/>
        <v>0</v>
      </c>
      <c r="DG614" s="68">
        <f t="shared" si="1098"/>
        <v>0</v>
      </c>
      <c r="DH614" s="68">
        <f t="shared" si="1098"/>
        <v>0</v>
      </c>
      <c r="DI614" s="68">
        <f t="shared" si="1098"/>
        <v>0</v>
      </c>
      <c r="DJ614" s="68">
        <f t="shared" si="1098"/>
        <v>0</v>
      </c>
      <c r="DK614" s="68">
        <f t="shared" si="1098"/>
        <v>0</v>
      </c>
      <c r="DL614" s="68">
        <f t="shared" si="1098"/>
        <v>0</v>
      </c>
      <c r="DM614" s="68">
        <f t="shared" si="1098"/>
        <v>0</v>
      </c>
      <c r="DN614" s="68">
        <f t="shared" si="1098"/>
        <v>0</v>
      </c>
      <c r="DO614" s="67">
        <f>SUM(CV614:DN614)</f>
        <v>0</v>
      </c>
      <c r="DQ614" s="40"/>
      <c r="DS614" s="70" t="s">
        <v>140</v>
      </c>
      <c r="DT614" s="69"/>
      <c r="DU614" s="68">
        <f t="shared" ref="DU614:EM614" si="1099">SUMPRODUCT(DU$591:DU$613,$Q$591:$Q$613)</f>
        <v>0</v>
      </c>
      <c r="DV614" s="68">
        <f t="shared" si="1099"/>
        <v>0</v>
      </c>
      <c r="DW614" s="68">
        <f t="shared" si="1099"/>
        <v>0</v>
      </c>
      <c r="DX614" s="68">
        <f t="shared" si="1099"/>
        <v>0</v>
      </c>
      <c r="DY614" s="68">
        <f t="shared" si="1099"/>
        <v>0</v>
      </c>
      <c r="DZ614" s="68">
        <f t="shared" si="1099"/>
        <v>0</v>
      </c>
      <c r="EA614" s="68">
        <f t="shared" si="1099"/>
        <v>0</v>
      </c>
      <c r="EB614" s="68">
        <f t="shared" si="1099"/>
        <v>0</v>
      </c>
      <c r="EC614" s="68">
        <f t="shared" si="1099"/>
        <v>0</v>
      </c>
      <c r="ED614" s="68">
        <f t="shared" si="1099"/>
        <v>0</v>
      </c>
      <c r="EE614" s="68">
        <f t="shared" si="1099"/>
        <v>0</v>
      </c>
      <c r="EF614" s="68">
        <f t="shared" si="1099"/>
        <v>0</v>
      </c>
      <c r="EG614" s="68">
        <f t="shared" si="1099"/>
        <v>0</v>
      </c>
      <c r="EH614" s="68">
        <f t="shared" si="1099"/>
        <v>0</v>
      </c>
      <c r="EI614" s="68">
        <f t="shared" si="1099"/>
        <v>0</v>
      </c>
      <c r="EJ614" s="68">
        <f t="shared" si="1099"/>
        <v>0</v>
      </c>
      <c r="EK614" s="68">
        <f t="shared" si="1099"/>
        <v>0</v>
      </c>
      <c r="EL614" s="68">
        <f t="shared" si="1099"/>
        <v>0</v>
      </c>
      <c r="EM614" s="68">
        <f t="shared" si="1099"/>
        <v>0</v>
      </c>
      <c r="EN614" s="67">
        <f>SUM(DU614:EM614)</f>
        <v>0</v>
      </c>
      <c r="EP614" s="40"/>
      <c r="ER614" s="70" t="s">
        <v>140</v>
      </c>
      <c r="ES614" s="69"/>
      <c r="ET614" s="68">
        <f t="shared" ref="ET614:FL614" si="1100">SUMPRODUCT(ET$591:ET$613,$Q$591:$Q$613)</f>
        <v>0</v>
      </c>
      <c r="EU614" s="68">
        <f t="shared" si="1100"/>
        <v>0</v>
      </c>
      <c r="EV614" s="68">
        <f t="shared" si="1100"/>
        <v>0</v>
      </c>
      <c r="EW614" s="68">
        <f t="shared" si="1100"/>
        <v>0</v>
      </c>
      <c r="EX614" s="68">
        <f t="shared" si="1100"/>
        <v>0</v>
      </c>
      <c r="EY614" s="68">
        <f t="shared" si="1100"/>
        <v>0</v>
      </c>
      <c r="EZ614" s="68">
        <f t="shared" si="1100"/>
        <v>0</v>
      </c>
      <c r="FA614" s="68">
        <f t="shared" si="1100"/>
        <v>0</v>
      </c>
      <c r="FB614" s="68">
        <f t="shared" si="1100"/>
        <v>0</v>
      </c>
      <c r="FC614" s="68">
        <f t="shared" si="1100"/>
        <v>0</v>
      </c>
      <c r="FD614" s="68">
        <f t="shared" si="1100"/>
        <v>0</v>
      </c>
      <c r="FE614" s="68">
        <f t="shared" si="1100"/>
        <v>0</v>
      </c>
      <c r="FF614" s="68">
        <f t="shared" si="1100"/>
        <v>0</v>
      </c>
      <c r="FG614" s="68">
        <f t="shared" si="1100"/>
        <v>0</v>
      </c>
      <c r="FH614" s="68">
        <f t="shared" si="1100"/>
        <v>0</v>
      </c>
      <c r="FI614" s="68">
        <f t="shared" si="1100"/>
        <v>0</v>
      </c>
      <c r="FJ614" s="68">
        <f t="shared" si="1100"/>
        <v>0</v>
      </c>
      <c r="FK614" s="68">
        <f t="shared" si="1100"/>
        <v>0</v>
      </c>
      <c r="FL614" s="68">
        <f t="shared" si="1100"/>
        <v>0</v>
      </c>
      <c r="FM614" s="67">
        <f>SUM(ET614:FL614)</f>
        <v>0</v>
      </c>
      <c r="FO614" s="40"/>
      <c r="FQ614" s="70" t="s">
        <v>140</v>
      </c>
      <c r="FR614" s="69"/>
      <c r="FS614" s="68">
        <f t="shared" ref="FS614:GK614" si="1101">SUMPRODUCT(FS$591:FS$613,$Q$591:$Q$613)</f>
        <v>0</v>
      </c>
      <c r="FT614" s="68">
        <f t="shared" si="1101"/>
        <v>0</v>
      </c>
      <c r="FU614" s="68">
        <f t="shared" si="1101"/>
        <v>0</v>
      </c>
      <c r="FV614" s="68">
        <f t="shared" si="1101"/>
        <v>0</v>
      </c>
      <c r="FW614" s="68">
        <f t="shared" si="1101"/>
        <v>0</v>
      </c>
      <c r="FX614" s="68">
        <f t="shared" si="1101"/>
        <v>0</v>
      </c>
      <c r="FY614" s="68">
        <f t="shared" si="1101"/>
        <v>0</v>
      </c>
      <c r="FZ614" s="68">
        <f t="shared" si="1101"/>
        <v>0</v>
      </c>
      <c r="GA614" s="68">
        <f t="shared" si="1101"/>
        <v>0</v>
      </c>
      <c r="GB614" s="68">
        <f t="shared" si="1101"/>
        <v>0</v>
      </c>
      <c r="GC614" s="68">
        <f t="shared" si="1101"/>
        <v>0</v>
      </c>
      <c r="GD614" s="68">
        <f t="shared" si="1101"/>
        <v>0</v>
      </c>
      <c r="GE614" s="68">
        <f t="shared" si="1101"/>
        <v>0</v>
      </c>
      <c r="GF614" s="68">
        <f t="shared" si="1101"/>
        <v>0</v>
      </c>
      <c r="GG614" s="68">
        <f t="shared" si="1101"/>
        <v>0</v>
      </c>
      <c r="GH614" s="68">
        <f t="shared" si="1101"/>
        <v>0</v>
      </c>
      <c r="GI614" s="68">
        <f t="shared" si="1101"/>
        <v>0</v>
      </c>
      <c r="GJ614" s="68">
        <f t="shared" si="1101"/>
        <v>0</v>
      </c>
      <c r="GK614" s="68">
        <f t="shared" si="1101"/>
        <v>0</v>
      </c>
      <c r="GL614" s="67">
        <f>SUM(FS614:GK614)</f>
        <v>0</v>
      </c>
      <c r="GN614" s="40"/>
      <c r="GP614" s="70" t="s">
        <v>140</v>
      </c>
      <c r="GQ614" s="69"/>
      <c r="GR614" s="68">
        <f t="shared" ref="GR614:HJ614" si="1102">SUMPRODUCT(GR$591:GR$613,$Q$591:$Q$613)</f>
        <v>0</v>
      </c>
      <c r="GS614" s="68">
        <f t="shared" si="1102"/>
        <v>0</v>
      </c>
      <c r="GT614" s="68">
        <f t="shared" si="1102"/>
        <v>0</v>
      </c>
      <c r="GU614" s="68">
        <f t="shared" si="1102"/>
        <v>0</v>
      </c>
      <c r="GV614" s="68">
        <f t="shared" si="1102"/>
        <v>0</v>
      </c>
      <c r="GW614" s="68">
        <f t="shared" si="1102"/>
        <v>0</v>
      </c>
      <c r="GX614" s="68">
        <f t="shared" si="1102"/>
        <v>0</v>
      </c>
      <c r="GY614" s="68">
        <f t="shared" si="1102"/>
        <v>0</v>
      </c>
      <c r="GZ614" s="68">
        <f t="shared" si="1102"/>
        <v>0</v>
      </c>
      <c r="HA614" s="68">
        <f t="shared" si="1102"/>
        <v>0</v>
      </c>
      <c r="HB614" s="68">
        <f t="shared" si="1102"/>
        <v>0</v>
      </c>
      <c r="HC614" s="68">
        <f t="shared" si="1102"/>
        <v>0</v>
      </c>
      <c r="HD614" s="68">
        <f t="shared" si="1102"/>
        <v>0</v>
      </c>
      <c r="HE614" s="68">
        <f t="shared" si="1102"/>
        <v>0</v>
      </c>
      <c r="HF614" s="68">
        <f t="shared" si="1102"/>
        <v>0</v>
      </c>
      <c r="HG614" s="68">
        <f t="shared" si="1102"/>
        <v>0</v>
      </c>
      <c r="HH614" s="68">
        <f t="shared" si="1102"/>
        <v>0</v>
      </c>
      <c r="HI614" s="68">
        <f t="shared" si="1102"/>
        <v>0</v>
      </c>
      <c r="HJ614" s="68">
        <f t="shared" si="1102"/>
        <v>0</v>
      </c>
      <c r="HK614" s="67">
        <f>SUM(GR614:HJ614)</f>
        <v>0</v>
      </c>
      <c r="HM614" s="40"/>
      <c r="HO614" s="70" t="s">
        <v>140</v>
      </c>
      <c r="HP614" s="69"/>
      <c r="HQ614" s="68">
        <f t="shared" ref="HQ614:II614" si="1103">SUMPRODUCT(HQ$591:HQ$613,$Q$591:$Q$613)</f>
        <v>0</v>
      </c>
      <c r="HR614" s="68">
        <f t="shared" si="1103"/>
        <v>0</v>
      </c>
      <c r="HS614" s="68">
        <f t="shared" si="1103"/>
        <v>0</v>
      </c>
      <c r="HT614" s="68">
        <f t="shared" si="1103"/>
        <v>0</v>
      </c>
      <c r="HU614" s="68">
        <f t="shared" si="1103"/>
        <v>0</v>
      </c>
      <c r="HV614" s="68">
        <f t="shared" si="1103"/>
        <v>0</v>
      </c>
      <c r="HW614" s="68">
        <f t="shared" si="1103"/>
        <v>0</v>
      </c>
      <c r="HX614" s="68">
        <f t="shared" si="1103"/>
        <v>0</v>
      </c>
      <c r="HY614" s="68">
        <f t="shared" si="1103"/>
        <v>0</v>
      </c>
      <c r="HZ614" s="68">
        <f t="shared" si="1103"/>
        <v>0</v>
      </c>
      <c r="IA614" s="68">
        <f t="shared" si="1103"/>
        <v>0</v>
      </c>
      <c r="IB614" s="68">
        <f t="shared" si="1103"/>
        <v>0</v>
      </c>
      <c r="IC614" s="68">
        <f t="shared" si="1103"/>
        <v>0</v>
      </c>
      <c r="ID614" s="68">
        <f t="shared" si="1103"/>
        <v>0</v>
      </c>
      <c r="IE614" s="68">
        <f t="shared" si="1103"/>
        <v>0</v>
      </c>
      <c r="IF614" s="68">
        <f t="shared" si="1103"/>
        <v>0</v>
      </c>
      <c r="IG614" s="68">
        <f t="shared" si="1103"/>
        <v>0</v>
      </c>
      <c r="IH614" s="68">
        <f t="shared" si="1103"/>
        <v>0</v>
      </c>
      <c r="II614" s="68">
        <f t="shared" si="1103"/>
        <v>0</v>
      </c>
      <c r="IJ614" s="67">
        <f>SUM(HQ614:II614)</f>
        <v>0</v>
      </c>
      <c r="IL614" s="40"/>
      <c r="IN614" s="70" t="s">
        <v>140</v>
      </c>
      <c r="IO614" s="69"/>
      <c r="IP614" s="68">
        <f t="shared" ref="IP614:JH614" si="1104">SUMPRODUCT(IP$591:IP$613,$Q$591:$Q$613)</f>
        <v>0</v>
      </c>
      <c r="IQ614" s="68">
        <f t="shared" si="1104"/>
        <v>0</v>
      </c>
      <c r="IR614" s="68">
        <f t="shared" si="1104"/>
        <v>0</v>
      </c>
      <c r="IS614" s="68">
        <f t="shared" si="1104"/>
        <v>0</v>
      </c>
      <c r="IT614" s="68">
        <f t="shared" si="1104"/>
        <v>0</v>
      </c>
      <c r="IU614" s="68">
        <f t="shared" si="1104"/>
        <v>0</v>
      </c>
      <c r="IV614" s="68">
        <f t="shared" si="1104"/>
        <v>0</v>
      </c>
      <c r="IW614" s="68">
        <f t="shared" si="1104"/>
        <v>0</v>
      </c>
      <c r="IX614" s="68">
        <f t="shared" si="1104"/>
        <v>0</v>
      </c>
      <c r="IY614" s="68">
        <f t="shared" si="1104"/>
        <v>0</v>
      </c>
      <c r="IZ614" s="68">
        <f t="shared" si="1104"/>
        <v>0</v>
      </c>
      <c r="JA614" s="68">
        <f t="shared" si="1104"/>
        <v>0</v>
      </c>
      <c r="JB614" s="68">
        <f t="shared" si="1104"/>
        <v>0</v>
      </c>
      <c r="JC614" s="68">
        <f t="shared" si="1104"/>
        <v>0</v>
      </c>
      <c r="JD614" s="68">
        <f t="shared" si="1104"/>
        <v>0</v>
      </c>
      <c r="JE614" s="68">
        <f t="shared" si="1104"/>
        <v>0</v>
      </c>
      <c r="JF614" s="68">
        <f t="shared" si="1104"/>
        <v>0</v>
      </c>
      <c r="JG614" s="68">
        <f t="shared" si="1104"/>
        <v>0</v>
      </c>
      <c r="JH614" s="68">
        <f t="shared" si="1104"/>
        <v>0</v>
      </c>
      <c r="JI614" s="67">
        <f>SUM(IP614:JH614)</f>
        <v>0</v>
      </c>
      <c r="JK614" s="40"/>
      <c r="JM614" s="70" t="s">
        <v>140</v>
      </c>
      <c r="JN614" s="69"/>
      <c r="JO614" s="68">
        <f t="shared" ref="JO614:KG614" si="1105">SUMPRODUCT(JO$591:JO$613,$Q$591:$Q$613)</f>
        <v>0</v>
      </c>
      <c r="JP614" s="68">
        <f t="shared" si="1105"/>
        <v>0</v>
      </c>
      <c r="JQ614" s="68">
        <f t="shared" si="1105"/>
        <v>0</v>
      </c>
      <c r="JR614" s="68">
        <f t="shared" si="1105"/>
        <v>0</v>
      </c>
      <c r="JS614" s="68">
        <f t="shared" si="1105"/>
        <v>0</v>
      </c>
      <c r="JT614" s="68">
        <f t="shared" si="1105"/>
        <v>0</v>
      </c>
      <c r="JU614" s="68">
        <f t="shared" si="1105"/>
        <v>0</v>
      </c>
      <c r="JV614" s="68">
        <f t="shared" si="1105"/>
        <v>0</v>
      </c>
      <c r="JW614" s="68">
        <f t="shared" si="1105"/>
        <v>0</v>
      </c>
      <c r="JX614" s="68">
        <f t="shared" si="1105"/>
        <v>0</v>
      </c>
      <c r="JY614" s="68">
        <f t="shared" si="1105"/>
        <v>0</v>
      </c>
      <c r="JZ614" s="68">
        <f t="shared" si="1105"/>
        <v>0</v>
      </c>
      <c r="KA614" s="68">
        <f t="shared" si="1105"/>
        <v>0</v>
      </c>
      <c r="KB614" s="68">
        <f t="shared" si="1105"/>
        <v>0</v>
      </c>
      <c r="KC614" s="68">
        <f t="shared" si="1105"/>
        <v>0</v>
      </c>
      <c r="KD614" s="68">
        <f t="shared" si="1105"/>
        <v>0</v>
      </c>
      <c r="KE614" s="68">
        <f t="shared" si="1105"/>
        <v>0</v>
      </c>
      <c r="KF614" s="68">
        <f t="shared" si="1105"/>
        <v>0</v>
      </c>
      <c r="KG614" s="68">
        <f t="shared" si="1105"/>
        <v>0</v>
      </c>
      <c r="KH614" s="67">
        <f>SUM(JO614:KG614)</f>
        <v>0</v>
      </c>
      <c r="KJ614" s="40"/>
      <c r="KL614" s="70" t="s">
        <v>140</v>
      </c>
      <c r="KM614" s="69"/>
      <c r="KN614" s="68">
        <f t="shared" ref="KN614:LF614" si="1106">SUMPRODUCT(KN$591:KN$613,$Q$591:$Q$613)</f>
        <v>0</v>
      </c>
      <c r="KO614" s="68">
        <f t="shared" si="1106"/>
        <v>0</v>
      </c>
      <c r="KP614" s="68">
        <f t="shared" si="1106"/>
        <v>0</v>
      </c>
      <c r="KQ614" s="68">
        <f t="shared" si="1106"/>
        <v>0</v>
      </c>
      <c r="KR614" s="68">
        <f t="shared" si="1106"/>
        <v>0</v>
      </c>
      <c r="KS614" s="68">
        <f t="shared" si="1106"/>
        <v>0</v>
      </c>
      <c r="KT614" s="68">
        <f t="shared" si="1106"/>
        <v>0</v>
      </c>
      <c r="KU614" s="68">
        <f t="shared" si="1106"/>
        <v>0</v>
      </c>
      <c r="KV614" s="68">
        <f t="shared" si="1106"/>
        <v>0</v>
      </c>
      <c r="KW614" s="68">
        <f t="shared" si="1106"/>
        <v>0</v>
      </c>
      <c r="KX614" s="68">
        <f t="shared" si="1106"/>
        <v>0</v>
      </c>
      <c r="KY614" s="68">
        <f t="shared" si="1106"/>
        <v>0</v>
      </c>
      <c r="KZ614" s="68">
        <f t="shared" si="1106"/>
        <v>0</v>
      </c>
      <c r="LA614" s="68">
        <f t="shared" si="1106"/>
        <v>0</v>
      </c>
      <c r="LB614" s="68">
        <f t="shared" si="1106"/>
        <v>0</v>
      </c>
      <c r="LC614" s="68">
        <f t="shared" si="1106"/>
        <v>0</v>
      </c>
      <c r="LD614" s="68">
        <f t="shared" si="1106"/>
        <v>0</v>
      </c>
      <c r="LE614" s="68">
        <f t="shared" si="1106"/>
        <v>0</v>
      </c>
      <c r="LF614" s="68">
        <f t="shared" si="1106"/>
        <v>0</v>
      </c>
      <c r="LG614" s="67">
        <f>SUM(KN614:LF614)</f>
        <v>0</v>
      </c>
      <c r="LI614" s="40"/>
      <c r="LK614" s="70" t="s">
        <v>140</v>
      </c>
      <c r="LL614" s="69"/>
      <c r="LM614" s="68">
        <f t="shared" ref="LM614:ME614" si="1107">SUMPRODUCT(LM$591:LM$613,$Q$591:$Q$613)</f>
        <v>0</v>
      </c>
      <c r="LN614" s="68">
        <f t="shared" si="1107"/>
        <v>0</v>
      </c>
      <c r="LO614" s="68">
        <f t="shared" si="1107"/>
        <v>0</v>
      </c>
      <c r="LP614" s="68">
        <f t="shared" si="1107"/>
        <v>0</v>
      </c>
      <c r="LQ614" s="68">
        <f t="shared" si="1107"/>
        <v>0</v>
      </c>
      <c r="LR614" s="68">
        <f t="shared" si="1107"/>
        <v>0</v>
      </c>
      <c r="LS614" s="68">
        <f t="shared" si="1107"/>
        <v>0</v>
      </c>
      <c r="LT614" s="68">
        <f t="shared" si="1107"/>
        <v>0</v>
      </c>
      <c r="LU614" s="68">
        <f t="shared" si="1107"/>
        <v>0</v>
      </c>
      <c r="LV614" s="68">
        <f t="shared" si="1107"/>
        <v>0</v>
      </c>
      <c r="LW614" s="68">
        <f t="shared" si="1107"/>
        <v>0</v>
      </c>
      <c r="LX614" s="68">
        <f t="shared" si="1107"/>
        <v>0</v>
      </c>
      <c r="LY614" s="68">
        <f t="shared" si="1107"/>
        <v>0</v>
      </c>
      <c r="LZ614" s="68">
        <f t="shared" si="1107"/>
        <v>0</v>
      </c>
      <c r="MA614" s="68">
        <f t="shared" si="1107"/>
        <v>0</v>
      </c>
      <c r="MB614" s="68">
        <f t="shared" si="1107"/>
        <v>0</v>
      </c>
      <c r="MC614" s="68">
        <f t="shared" si="1107"/>
        <v>0</v>
      </c>
      <c r="MD614" s="68">
        <f t="shared" si="1107"/>
        <v>0</v>
      </c>
      <c r="ME614" s="68">
        <f t="shared" si="1107"/>
        <v>0</v>
      </c>
      <c r="MF614" s="67">
        <f>SUM(LM614:ME614)</f>
        <v>0</v>
      </c>
      <c r="MH614" s="40"/>
      <c r="MJ614" s="70" t="s">
        <v>140</v>
      </c>
      <c r="MK614" s="69"/>
      <c r="ML614" s="68">
        <f t="shared" ref="ML614:ND614" si="1108">SUMPRODUCT(ML$591:ML$613,$Q$591:$Q$613)</f>
        <v>0</v>
      </c>
      <c r="MM614" s="68">
        <f t="shared" si="1108"/>
        <v>0</v>
      </c>
      <c r="MN614" s="68">
        <f t="shared" si="1108"/>
        <v>0</v>
      </c>
      <c r="MO614" s="68">
        <f t="shared" si="1108"/>
        <v>0</v>
      </c>
      <c r="MP614" s="68">
        <f t="shared" si="1108"/>
        <v>0</v>
      </c>
      <c r="MQ614" s="68">
        <f t="shared" si="1108"/>
        <v>0</v>
      </c>
      <c r="MR614" s="68">
        <f t="shared" si="1108"/>
        <v>0</v>
      </c>
      <c r="MS614" s="68">
        <f t="shared" si="1108"/>
        <v>0</v>
      </c>
      <c r="MT614" s="68">
        <f t="shared" si="1108"/>
        <v>0</v>
      </c>
      <c r="MU614" s="68">
        <f t="shared" si="1108"/>
        <v>0</v>
      </c>
      <c r="MV614" s="68">
        <f t="shared" si="1108"/>
        <v>0</v>
      </c>
      <c r="MW614" s="68">
        <f t="shared" si="1108"/>
        <v>0</v>
      </c>
      <c r="MX614" s="68">
        <f t="shared" si="1108"/>
        <v>0</v>
      </c>
      <c r="MY614" s="68">
        <f t="shared" si="1108"/>
        <v>0</v>
      </c>
      <c r="MZ614" s="68">
        <f t="shared" si="1108"/>
        <v>0</v>
      </c>
      <c r="NA614" s="68">
        <f t="shared" si="1108"/>
        <v>0</v>
      </c>
      <c r="NB614" s="68">
        <f t="shared" si="1108"/>
        <v>0</v>
      </c>
      <c r="NC614" s="68">
        <f t="shared" si="1108"/>
        <v>0</v>
      </c>
      <c r="ND614" s="68">
        <f t="shared" si="1108"/>
        <v>0</v>
      </c>
      <c r="NE614" s="67">
        <f>SUM(ML614:ND614)</f>
        <v>0</v>
      </c>
      <c r="NF614" s="37"/>
      <c r="NG614" s="40"/>
      <c r="NI614" s="70" t="s">
        <v>140</v>
      </c>
      <c r="NJ614" s="69"/>
      <c r="NK614" s="68">
        <f t="shared" ref="NK614:OC614" si="1109">SUMPRODUCT(NK$591:NK$613,$Q$591:$Q$613)</f>
        <v>0</v>
      </c>
      <c r="NL614" s="68">
        <f t="shared" si="1109"/>
        <v>0</v>
      </c>
      <c r="NM614" s="68">
        <f t="shared" si="1109"/>
        <v>0</v>
      </c>
      <c r="NN614" s="68">
        <f t="shared" si="1109"/>
        <v>0</v>
      </c>
      <c r="NO614" s="68">
        <f t="shared" si="1109"/>
        <v>0</v>
      </c>
      <c r="NP614" s="68">
        <f t="shared" si="1109"/>
        <v>0</v>
      </c>
      <c r="NQ614" s="68">
        <f t="shared" si="1109"/>
        <v>0</v>
      </c>
      <c r="NR614" s="68">
        <f t="shared" si="1109"/>
        <v>0</v>
      </c>
      <c r="NS614" s="68">
        <f t="shared" si="1109"/>
        <v>0</v>
      </c>
      <c r="NT614" s="68">
        <f t="shared" si="1109"/>
        <v>0</v>
      </c>
      <c r="NU614" s="68">
        <f t="shared" si="1109"/>
        <v>0</v>
      </c>
      <c r="NV614" s="68">
        <f t="shared" si="1109"/>
        <v>0</v>
      </c>
      <c r="NW614" s="68">
        <f t="shared" si="1109"/>
        <v>0</v>
      </c>
      <c r="NX614" s="68">
        <f t="shared" si="1109"/>
        <v>0</v>
      </c>
      <c r="NY614" s="68">
        <f t="shared" si="1109"/>
        <v>0</v>
      </c>
      <c r="NZ614" s="68">
        <f t="shared" si="1109"/>
        <v>0</v>
      </c>
      <c r="OA614" s="68">
        <f t="shared" si="1109"/>
        <v>0</v>
      </c>
      <c r="OB614" s="68">
        <f t="shared" si="1109"/>
        <v>0</v>
      </c>
      <c r="OC614" s="68">
        <f t="shared" si="1109"/>
        <v>0</v>
      </c>
      <c r="OD614" s="67">
        <f>SUM(NK614:OC614)</f>
        <v>0</v>
      </c>
      <c r="OF614" s="40"/>
      <c r="OH614" s="70" t="s">
        <v>140</v>
      </c>
      <c r="OI614" s="69"/>
      <c r="OJ614" s="68">
        <f t="shared" ref="OJ614:PB614" si="1110">SUMPRODUCT(OJ$591:OJ$613,$Q$591:$Q$613)</f>
        <v>0</v>
      </c>
      <c r="OK614" s="68">
        <f t="shared" si="1110"/>
        <v>0</v>
      </c>
      <c r="OL614" s="68">
        <f t="shared" si="1110"/>
        <v>0</v>
      </c>
      <c r="OM614" s="68">
        <f t="shared" si="1110"/>
        <v>0</v>
      </c>
      <c r="ON614" s="68">
        <f t="shared" si="1110"/>
        <v>0</v>
      </c>
      <c r="OO614" s="68">
        <f t="shared" si="1110"/>
        <v>0</v>
      </c>
      <c r="OP614" s="68">
        <f t="shared" si="1110"/>
        <v>0</v>
      </c>
      <c r="OQ614" s="68">
        <f t="shared" si="1110"/>
        <v>0</v>
      </c>
      <c r="OR614" s="68">
        <f t="shared" si="1110"/>
        <v>0</v>
      </c>
      <c r="OS614" s="68">
        <f t="shared" si="1110"/>
        <v>0</v>
      </c>
      <c r="OT614" s="68">
        <f t="shared" si="1110"/>
        <v>0</v>
      </c>
      <c r="OU614" s="68">
        <f t="shared" si="1110"/>
        <v>0</v>
      </c>
      <c r="OV614" s="68">
        <f t="shared" si="1110"/>
        <v>0</v>
      </c>
      <c r="OW614" s="68">
        <f t="shared" si="1110"/>
        <v>0</v>
      </c>
      <c r="OX614" s="68">
        <f t="shared" si="1110"/>
        <v>0</v>
      </c>
      <c r="OY614" s="68">
        <f t="shared" si="1110"/>
        <v>0</v>
      </c>
      <c r="OZ614" s="68">
        <f t="shared" si="1110"/>
        <v>0</v>
      </c>
      <c r="PA614" s="68">
        <f t="shared" si="1110"/>
        <v>0</v>
      </c>
      <c r="PB614" s="68">
        <f t="shared" si="1110"/>
        <v>0</v>
      </c>
      <c r="PC614" s="67">
        <f>SUM(OJ614:PB614)</f>
        <v>0</v>
      </c>
      <c r="PE614" s="40"/>
      <c r="PG614" s="70" t="s">
        <v>140</v>
      </c>
      <c r="PH614" s="69"/>
      <c r="PI614" s="68">
        <f t="shared" ref="PI614:QA614" si="1111">SUMPRODUCT(PI$591:PI$613,$Q$591:$Q$613)</f>
        <v>0</v>
      </c>
      <c r="PJ614" s="68">
        <f t="shared" si="1111"/>
        <v>0</v>
      </c>
      <c r="PK614" s="68">
        <f t="shared" si="1111"/>
        <v>0</v>
      </c>
      <c r="PL614" s="68">
        <f t="shared" si="1111"/>
        <v>0</v>
      </c>
      <c r="PM614" s="68">
        <f t="shared" si="1111"/>
        <v>0</v>
      </c>
      <c r="PN614" s="68">
        <f t="shared" si="1111"/>
        <v>0</v>
      </c>
      <c r="PO614" s="68">
        <f t="shared" si="1111"/>
        <v>0</v>
      </c>
      <c r="PP614" s="68">
        <f t="shared" si="1111"/>
        <v>0</v>
      </c>
      <c r="PQ614" s="68">
        <f t="shared" si="1111"/>
        <v>0</v>
      </c>
      <c r="PR614" s="68">
        <f t="shared" si="1111"/>
        <v>0</v>
      </c>
      <c r="PS614" s="68">
        <f t="shared" si="1111"/>
        <v>0</v>
      </c>
      <c r="PT614" s="68">
        <f t="shared" si="1111"/>
        <v>0</v>
      </c>
      <c r="PU614" s="68">
        <f t="shared" si="1111"/>
        <v>0</v>
      </c>
      <c r="PV614" s="68">
        <f t="shared" si="1111"/>
        <v>0</v>
      </c>
      <c r="PW614" s="68">
        <f t="shared" si="1111"/>
        <v>0</v>
      </c>
      <c r="PX614" s="68">
        <f t="shared" si="1111"/>
        <v>0</v>
      </c>
      <c r="PY614" s="68">
        <f t="shared" si="1111"/>
        <v>0</v>
      </c>
      <c r="PZ614" s="68">
        <f t="shared" si="1111"/>
        <v>0</v>
      </c>
      <c r="QA614" s="68">
        <f t="shared" si="1111"/>
        <v>0</v>
      </c>
      <c r="QB614" s="67">
        <f>SUM(PI614:QA614)</f>
        <v>0</v>
      </c>
      <c r="QD614" s="40"/>
      <c r="QF614" s="70" t="s">
        <v>140</v>
      </c>
      <c r="QG614" s="69"/>
      <c r="QH614" s="68">
        <f t="shared" ref="QH614:QZ614" si="1112">SUMPRODUCT(QH$591:QH$613,$Q$591:$Q$613)</f>
        <v>0</v>
      </c>
      <c r="QI614" s="68">
        <f t="shared" si="1112"/>
        <v>0</v>
      </c>
      <c r="QJ614" s="68">
        <f t="shared" si="1112"/>
        <v>0</v>
      </c>
      <c r="QK614" s="68">
        <f t="shared" si="1112"/>
        <v>0</v>
      </c>
      <c r="QL614" s="68">
        <f t="shared" si="1112"/>
        <v>0</v>
      </c>
      <c r="QM614" s="68">
        <f t="shared" si="1112"/>
        <v>0</v>
      </c>
      <c r="QN614" s="68">
        <f t="shared" si="1112"/>
        <v>0</v>
      </c>
      <c r="QO614" s="68">
        <f t="shared" si="1112"/>
        <v>0</v>
      </c>
      <c r="QP614" s="68">
        <f t="shared" si="1112"/>
        <v>0</v>
      </c>
      <c r="QQ614" s="68">
        <f t="shared" si="1112"/>
        <v>0</v>
      </c>
      <c r="QR614" s="68">
        <f t="shared" si="1112"/>
        <v>0</v>
      </c>
      <c r="QS614" s="68">
        <f t="shared" si="1112"/>
        <v>0</v>
      </c>
      <c r="QT614" s="68">
        <f t="shared" si="1112"/>
        <v>0</v>
      </c>
      <c r="QU614" s="68">
        <f t="shared" si="1112"/>
        <v>0</v>
      </c>
      <c r="QV614" s="68">
        <f t="shared" si="1112"/>
        <v>0</v>
      </c>
      <c r="QW614" s="68">
        <f t="shared" si="1112"/>
        <v>0</v>
      </c>
      <c r="QX614" s="68">
        <f t="shared" si="1112"/>
        <v>0</v>
      </c>
      <c r="QY614" s="68">
        <f t="shared" si="1112"/>
        <v>0</v>
      </c>
      <c r="QZ614" s="68">
        <f t="shared" si="1112"/>
        <v>0</v>
      </c>
      <c r="RA614" s="67">
        <f>SUM(QH614:QZ614)</f>
        <v>0</v>
      </c>
      <c r="RB614" s="37"/>
      <c r="RC614" s="40"/>
      <c r="RE614" s="70" t="s">
        <v>140</v>
      </c>
      <c r="RF614" s="69"/>
      <c r="RG614" s="68">
        <f t="shared" ref="RG614:RY614" si="1113">SUMPRODUCT(RG$591:RG$613,$Q$591:$Q$613)</f>
        <v>0</v>
      </c>
      <c r="RH614" s="68">
        <f t="shared" si="1113"/>
        <v>0</v>
      </c>
      <c r="RI614" s="68">
        <f t="shared" si="1113"/>
        <v>0</v>
      </c>
      <c r="RJ614" s="68">
        <f t="shared" si="1113"/>
        <v>0</v>
      </c>
      <c r="RK614" s="68">
        <f t="shared" si="1113"/>
        <v>0</v>
      </c>
      <c r="RL614" s="68">
        <f t="shared" si="1113"/>
        <v>0</v>
      </c>
      <c r="RM614" s="68">
        <f t="shared" si="1113"/>
        <v>0</v>
      </c>
      <c r="RN614" s="68">
        <f t="shared" si="1113"/>
        <v>0</v>
      </c>
      <c r="RO614" s="68">
        <f t="shared" si="1113"/>
        <v>0</v>
      </c>
      <c r="RP614" s="68">
        <f t="shared" si="1113"/>
        <v>0</v>
      </c>
      <c r="RQ614" s="68">
        <f t="shared" si="1113"/>
        <v>0</v>
      </c>
      <c r="RR614" s="68">
        <f t="shared" si="1113"/>
        <v>0</v>
      </c>
      <c r="RS614" s="68">
        <f t="shared" si="1113"/>
        <v>0</v>
      </c>
      <c r="RT614" s="68">
        <f t="shared" si="1113"/>
        <v>0</v>
      </c>
      <c r="RU614" s="68">
        <f t="shared" si="1113"/>
        <v>0</v>
      </c>
      <c r="RV614" s="68">
        <f t="shared" si="1113"/>
        <v>0</v>
      </c>
      <c r="RW614" s="68">
        <f t="shared" si="1113"/>
        <v>0</v>
      </c>
      <c r="RX614" s="68">
        <f t="shared" si="1113"/>
        <v>0</v>
      </c>
      <c r="RY614" s="68">
        <f t="shared" si="1113"/>
        <v>0</v>
      </c>
      <c r="RZ614" s="67">
        <f>SUM(RG614:RY614)</f>
        <v>0</v>
      </c>
      <c r="SA614" s="37"/>
      <c r="SB614" s="40"/>
      <c r="SD614" s="70" t="s">
        <v>140</v>
      </c>
      <c r="SE614" s="69"/>
      <c r="SF614" s="68">
        <f t="shared" ref="SF614:SX614" si="1114">SUMPRODUCT(SF$591:SF$613,$Q$591:$Q$613)</f>
        <v>0</v>
      </c>
      <c r="SG614" s="68">
        <f t="shared" si="1114"/>
        <v>0</v>
      </c>
      <c r="SH614" s="68">
        <f t="shared" si="1114"/>
        <v>0</v>
      </c>
      <c r="SI614" s="68">
        <f t="shared" si="1114"/>
        <v>0</v>
      </c>
      <c r="SJ614" s="68">
        <f t="shared" si="1114"/>
        <v>0</v>
      </c>
      <c r="SK614" s="68">
        <f t="shared" si="1114"/>
        <v>0</v>
      </c>
      <c r="SL614" s="68">
        <f t="shared" si="1114"/>
        <v>0</v>
      </c>
      <c r="SM614" s="68">
        <f t="shared" si="1114"/>
        <v>0</v>
      </c>
      <c r="SN614" s="68">
        <f t="shared" si="1114"/>
        <v>0</v>
      </c>
      <c r="SO614" s="68">
        <f t="shared" si="1114"/>
        <v>0</v>
      </c>
      <c r="SP614" s="68">
        <f t="shared" si="1114"/>
        <v>0</v>
      </c>
      <c r="SQ614" s="68">
        <f t="shared" si="1114"/>
        <v>0</v>
      </c>
      <c r="SR614" s="68">
        <f t="shared" si="1114"/>
        <v>0</v>
      </c>
      <c r="SS614" s="68">
        <f t="shared" si="1114"/>
        <v>0</v>
      </c>
      <c r="ST614" s="68">
        <f t="shared" si="1114"/>
        <v>0</v>
      </c>
      <c r="SU614" s="68">
        <f t="shared" si="1114"/>
        <v>0</v>
      </c>
      <c r="SV614" s="68">
        <f t="shared" si="1114"/>
        <v>0</v>
      </c>
      <c r="SW614" s="68">
        <f t="shared" si="1114"/>
        <v>0</v>
      </c>
      <c r="SX614" s="68">
        <f t="shared" si="1114"/>
        <v>0</v>
      </c>
      <c r="SY614" s="67">
        <f>SUM(SF614:SX614)</f>
        <v>0</v>
      </c>
      <c r="SZ614" s="37"/>
      <c r="TA614" s="40"/>
      <c r="TC614" s="70" t="s">
        <v>140</v>
      </c>
      <c r="TD614" s="69"/>
      <c r="TE614" s="68">
        <f t="shared" ref="TE614:TW614" si="1115">SUMPRODUCT(TE$591:TE$613,$Q$591:$Q$613)</f>
        <v>0</v>
      </c>
      <c r="TF614" s="68">
        <f t="shared" si="1115"/>
        <v>0</v>
      </c>
      <c r="TG614" s="68">
        <f t="shared" si="1115"/>
        <v>0</v>
      </c>
      <c r="TH614" s="68">
        <f t="shared" si="1115"/>
        <v>0</v>
      </c>
      <c r="TI614" s="68">
        <f t="shared" si="1115"/>
        <v>0</v>
      </c>
      <c r="TJ614" s="68">
        <f t="shared" si="1115"/>
        <v>0</v>
      </c>
      <c r="TK614" s="68">
        <f t="shared" si="1115"/>
        <v>0</v>
      </c>
      <c r="TL614" s="68">
        <f t="shared" si="1115"/>
        <v>0</v>
      </c>
      <c r="TM614" s="68">
        <f t="shared" si="1115"/>
        <v>0</v>
      </c>
      <c r="TN614" s="68">
        <f t="shared" si="1115"/>
        <v>0</v>
      </c>
      <c r="TO614" s="68">
        <f t="shared" si="1115"/>
        <v>0</v>
      </c>
      <c r="TP614" s="68">
        <f t="shared" si="1115"/>
        <v>0</v>
      </c>
      <c r="TQ614" s="68">
        <f t="shared" si="1115"/>
        <v>0</v>
      </c>
      <c r="TR614" s="68">
        <f t="shared" si="1115"/>
        <v>0</v>
      </c>
      <c r="TS614" s="68">
        <f t="shared" si="1115"/>
        <v>0</v>
      </c>
      <c r="TT614" s="68">
        <f t="shared" si="1115"/>
        <v>0</v>
      </c>
      <c r="TU614" s="68">
        <f t="shared" si="1115"/>
        <v>0</v>
      </c>
      <c r="TV614" s="68">
        <f t="shared" si="1115"/>
        <v>0</v>
      </c>
      <c r="TW614" s="68">
        <f t="shared" si="1115"/>
        <v>0</v>
      </c>
      <c r="TX614" s="67">
        <f>SUM(TE614:TW614)</f>
        <v>0</v>
      </c>
      <c r="TY614" s="37"/>
      <c r="TZ614" s="40"/>
      <c r="UB614" s="70" t="s">
        <v>140</v>
      </c>
      <c r="UC614" s="69"/>
      <c r="UD614" s="68">
        <f t="shared" ref="UD614:UV614" si="1116">SUMPRODUCT(UD$591:UD$613,$Q$591:$Q$613)</f>
        <v>0</v>
      </c>
      <c r="UE614" s="68">
        <f t="shared" si="1116"/>
        <v>0</v>
      </c>
      <c r="UF614" s="68">
        <f t="shared" si="1116"/>
        <v>0</v>
      </c>
      <c r="UG614" s="68">
        <f t="shared" si="1116"/>
        <v>0</v>
      </c>
      <c r="UH614" s="68">
        <f t="shared" si="1116"/>
        <v>0</v>
      </c>
      <c r="UI614" s="68">
        <f t="shared" si="1116"/>
        <v>0</v>
      </c>
      <c r="UJ614" s="68">
        <f t="shared" si="1116"/>
        <v>0</v>
      </c>
      <c r="UK614" s="68">
        <f t="shared" si="1116"/>
        <v>0</v>
      </c>
      <c r="UL614" s="68">
        <f t="shared" si="1116"/>
        <v>0</v>
      </c>
      <c r="UM614" s="68">
        <f t="shared" si="1116"/>
        <v>0</v>
      </c>
      <c r="UN614" s="68">
        <f t="shared" si="1116"/>
        <v>0</v>
      </c>
      <c r="UO614" s="68">
        <f t="shared" si="1116"/>
        <v>0</v>
      </c>
      <c r="UP614" s="68">
        <f t="shared" si="1116"/>
        <v>0</v>
      </c>
      <c r="UQ614" s="68">
        <f t="shared" si="1116"/>
        <v>0</v>
      </c>
      <c r="UR614" s="68">
        <f t="shared" si="1116"/>
        <v>0</v>
      </c>
      <c r="US614" s="68">
        <f t="shared" si="1116"/>
        <v>0</v>
      </c>
      <c r="UT614" s="68">
        <f t="shared" si="1116"/>
        <v>0</v>
      </c>
      <c r="UU614" s="68">
        <f t="shared" si="1116"/>
        <v>0</v>
      </c>
      <c r="UV614" s="68">
        <f t="shared" si="1116"/>
        <v>0</v>
      </c>
      <c r="UW614" s="67">
        <f>SUM(UD614:UV614)</f>
        <v>0</v>
      </c>
      <c r="UX614" s="37"/>
      <c r="UY614" s="40"/>
      <c r="VA614" s="70" t="s">
        <v>140</v>
      </c>
      <c r="VB614" s="69"/>
      <c r="VC614" s="68">
        <f t="shared" ref="VC614:VU614" si="1117">SUMPRODUCT(VC$591:VC$613,$Q$591:$Q$613)</f>
        <v>0</v>
      </c>
      <c r="VD614" s="68">
        <f t="shared" si="1117"/>
        <v>0</v>
      </c>
      <c r="VE614" s="68">
        <f t="shared" si="1117"/>
        <v>0</v>
      </c>
      <c r="VF614" s="68">
        <f t="shared" si="1117"/>
        <v>0</v>
      </c>
      <c r="VG614" s="68">
        <f t="shared" si="1117"/>
        <v>0</v>
      </c>
      <c r="VH614" s="68">
        <f t="shared" si="1117"/>
        <v>0</v>
      </c>
      <c r="VI614" s="68">
        <f t="shared" si="1117"/>
        <v>0</v>
      </c>
      <c r="VJ614" s="68">
        <f t="shared" si="1117"/>
        <v>0</v>
      </c>
      <c r="VK614" s="68">
        <f t="shared" si="1117"/>
        <v>0</v>
      </c>
      <c r="VL614" s="68">
        <f t="shared" si="1117"/>
        <v>0</v>
      </c>
      <c r="VM614" s="68">
        <f t="shared" si="1117"/>
        <v>0</v>
      </c>
      <c r="VN614" s="68">
        <f t="shared" si="1117"/>
        <v>0</v>
      </c>
      <c r="VO614" s="68">
        <f t="shared" si="1117"/>
        <v>0</v>
      </c>
      <c r="VP614" s="68">
        <f t="shared" si="1117"/>
        <v>0</v>
      </c>
      <c r="VQ614" s="68">
        <f t="shared" si="1117"/>
        <v>0</v>
      </c>
      <c r="VR614" s="68">
        <f t="shared" si="1117"/>
        <v>0</v>
      </c>
      <c r="VS614" s="68">
        <f t="shared" si="1117"/>
        <v>0</v>
      </c>
      <c r="VT614" s="68">
        <f t="shared" si="1117"/>
        <v>0</v>
      </c>
      <c r="VU614" s="68">
        <f t="shared" si="1117"/>
        <v>0</v>
      </c>
      <c r="VV614" s="67">
        <f>SUM(VC614:VU614)</f>
        <v>0</v>
      </c>
      <c r="VX614" s="40"/>
    </row>
    <row r="615" spans="3:596">
      <c r="C615" s="89" t="str">
        <f>IF(ISERROR(I615+1)=TRUE,I615,IF(I615="","",MAX(C$15:C614)+1))</f>
        <v/>
      </c>
      <c r="D615" s="88" t="str">
        <f t="shared" si="1094"/>
        <v/>
      </c>
      <c r="G615" s="40"/>
      <c r="I615" s="37" t="s">
        <v>134</v>
      </c>
      <c r="U615" s="40"/>
      <c r="AT615" s="40"/>
      <c r="BS615" s="40"/>
      <c r="CR615" s="40"/>
      <c r="DQ615" s="40"/>
      <c r="EP615" s="40"/>
      <c r="FO615" s="40"/>
      <c r="GN615" s="40"/>
      <c r="HM615" s="40"/>
      <c r="IL615" s="40"/>
      <c r="JK615" s="40"/>
      <c r="KJ615" s="40"/>
      <c r="LI615" s="40"/>
      <c r="MH615" s="40"/>
      <c r="NF615" s="41"/>
      <c r="NG615" s="40"/>
      <c r="OF615" s="40"/>
      <c r="PE615" s="40"/>
      <c r="QD615" s="40"/>
      <c r="RB615" s="41"/>
      <c r="RC615" s="40"/>
      <c r="SA615" s="41"/>
      <c r="SB615" s="40"/>
      <c r="SZ615" s="41"/>
      <c r="TA615" s="40"/>
      <c r="TY615" s="41"/>
      <c r="TZ615" s="40"/>
      <c r="UX615" s="41"/>
      <c r="UY615" s="40"/>
    </row>
    <row r="616" spans="3:596">
      <c r="C616" s="89" t="str">
        <f>IF(ISERROR(I616+1)=TRUE,I616,IF(I616="","",MAX(C$15:C615)+1))</f>
        <v/>
      </c>
      <c r="D616" s="88" t="str">
        <f t="shared" si="1094"/>
        <v/>
      </c>
    </row>
    <row r="617" spans="3:596">
      <c r="C617" s="89" t="str">
        <f>IF(ISERROR(I617+1)=TRUE,I617,IF(I617="","",MAX(C$15:C616)+1))</f>
        <v>10. | AFORO</v>
      </c>
      <c r="D617" s="88" t="str">
        <f t="shared" si="1094"/>
        <v/>
      </c>
      <c r="G617" s="40"/>
      <c r="H617" s="40"/>
      <c r="I617" s="40" t="s">
        <v>117</v>
      </c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</row>
    <row r="618" spans="3:596">
      <c r="C618" s="89" t="str">
        <f>IF(ISERROR(I618+1)=TRUE,I618,IF(I618="","",MAX(C$15:C617)+1))</f>
        <v/>
      </c>
      <c r="D618" s="88" t="str">
        <f t="shared" si="1094"/>
        <v/>
      </c>
      <c r="G618" s="40"/>
      <c r="I618" s="37" t="s">
        <v>134</v>
      </c>
      <c r="U618" s="40"/>
      <c r="W618" s="3"/>
      <c r="X618" s="3"/>
      <c r="Y618" s="3"/>
      <c r="Z618" s="3"/>
      <c r="AA618" s="110"/>
      <c r="AB618" s="3"/>
      <c r="AC618" s="110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</row>
    <row r="619" spans="3:596">
      <c r="C619" s="89" t="str">
        <f>IF(ISERROR(I619+1)=TRUE,I619,IF(I619="","",MAX(C$15:C618)+1))</f>
        <v>10.1 | TARIFAS AFORO</v>
      </c>
      <c r="D619" s="88" t="str">
        <f t="shared" si="1094"/>
        <v/>
      </c>
      <c r="G619" s="40"/>
      <c r="I619" s="40" t="s">
        <v>118</v>
      </c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U619" s="40"/>
      <c r="W619" s="40" t="str">
        <f>W$3</f>
        <v>POZO | Hokchi-7 | CANTIDADES Y MONTOS</v>
      </c>
      <c r="X619" s="40"/>
      <c r="Y619" s="40"/>
      <c r="Z619" s="40"/>
      <c r="AA619" s="109"/>
      <c r="AB619" s="40"/>
      <c r="AC619" s="109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T619" s="40"/>
      <c r="AV619" s="40" t="str">
        <f>AV$3</f>
        <v>POZO | Hokchi-15 | CANTIDADES Y MONTOS</v>
      </c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S619" s="40"/>
      <c r="BU619" s="40" t="str">
        <f>BU$3</f>
        <v>POZO | Hokchi-8H | CANTIDADES Y MONTOS</v>
      </c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R619" s="40"/>
      <c r="CT619" s="40" t="str">
        <f>CT$3</f>
        <v>POZO | Hokchi-12H | CANTIDADES Y MONTOS</v>
      </c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Q619" s="40"/>
      <c r="DS619" s="40" t="str">
        <f>DS$3</f>
        <v>POZO | Hokchi-9H | CANTIDADES Y MONTOS</v>
      </c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P619" s="40"/>
      <c r="ER619" s="40" t="str">
        <f>ER$3</f>
        <v>POZO | Hokchi-11 | CANTIDADES Y MONTOS</v>
      </c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O619" s="40"/>
      <c r="FQ619" s="40" t="str">
        <f>FQ$3</f>
        <v>POZO | Hokchi-13 | CANTIDADES Y MONTOS</v>
      </c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N619" s="40"/>
      <c r="GP619" s="40" t="str">
        <f>GP$3</f>
        <v>POZO | Hokchi-14 | CANTIDADES Y MONTOS</v>
      </c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M619" s="40"/>
      <c r="HO619" s="40" t="str">
        <f>HO$3</f>
        <v>POZO | Hokchi-10H | CANTIDADES Y MONTOS</v>
      </c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L619" s="40"/>
      <c r="IN619" s="40" t="str">
        <f>IN$3</f>
        <v>POZO | Hokchi-2DEL | CANTIDADES Y MONTOS</v>
      </c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K619" s="40"/>
      <c r="JM619" s="40" t="str">
        <f>JM$3</f>
        <v>POZO | Hokchi-3DEL | CANTIDADES Y MONTOS</v>
      </c>
      <c r="JN619" s="40"/>
      <c r="JO619" s="40"/>
      <c r="JP619" s="40"/>
      <c r="JQ619" s="40"/>
      <c r="JR619" s="40"/>
      <c r="JS619" s="40"/>
      <c r="JT619" s="40"/>
      <c r="JU619" s="40"/>
      <c r="JV619" s="40"/>
      <c r="JW619" s="40"/>
      <c r="JX619" s="40"/>
      <c r="JY619" s="40"/>
      <c r="JZ619" s="40"/>
      <c r="KA619" s="40"/>
      <c r="KB619" s="40"/>
      <c r="KC619" s="40"/>
      <c r="KD619" s="40"/>
      <c r="KE619" s="40"/>
      <c r="KF619" s="40"/>
      <c r="KG619" s="40"/>
      <c r="KH619" s="40"/>
      <c r="KJ619" s="40"/>
      <c r="KL619" s="40" t="str">
        <f>KL$3</f>
        <v>POZO | Hokchi-4DEL | CANTIDADES Y MONTOS</v>
      </c>
      <c r="KM619" s="40"/>
      <c r="KN619" s="40"/>
      <c r="KO619" s="40"/>
      <c r="KP619" s="40"/>
      <c r="KQ619" s="40"/>
      <c r="KR619" s="40"/>
      <c r="KS619" s="40"/>
      <c r="KT619" s="40"/>
      <c r="KU619" s="40"/>
      <c r="KV619" s="40"/>
      <c r="KW619" s="40"/>
      <c r="KX619" s="40"/>
      <c r="KY619" s="40"/>
      <c r="KZ619" s="40"/>
      <c r="LA619" s="40"/>
      <c r="LB619" s="40"/>
      <c r="LC619" s="40"/>
      <c r="LD619" s="40"/>
      <c r="LE619" s="40"/>
      <c r="LF619" s="40"/>
      <c r="LG619" s="40"/>
      <c r="LI619" s="40"/>
      <c r="LK619" s="40" t="str">
        <f>LK$3</f>
        <v>POZO | Hokchi-5DEL | CANTIDADES Y MONTOS</v>
      </c>
      <c r="LL619" s="40"/>
      <c r="LM619" s="40"/>
      <c r="LN619" s="40"/>
      <c r="LO619" s="40"/>
      <c r="LP619" s="40"/>
      <c r="LQ619" s="40"/>
      <c r="LR619" s="40"/>
      <c r="LS619" s="40"/>
      <c r="LT619" s="40"/>
      <c r="LU619" s="40"/>
      <c r="LV619" s="40"/>
      <c r="LW619" s="40"/>
      <c r="LX619" s="40"/>
      <c r="LY619" s="40"/>
      <c r="LZ619" s="40"/>
      <c r="MA619" s="40"/>
      <c r="MB619" s="40"/>
      <c r="MC619" s="40"/>
      <c r="MD619" s="40"/>
      <c r="ME619" s="40"/>
      <c r="MF619" s="40"/>
      <c r="MH619" s="40"/>
      <c r="MJ619" s="40" t="str">
        <f>MJ$3</f>
        <v>POZO | Hokchi-6DEL | CANTIDADES Y MONTOS</v>
      </c>
      <c r="MK619" s="40"/>
      <c r="ML619" s="40"/>
      <c r="MM619" s="40"/>
      <c r="MN619" s="40"/>
      <c r="MO619" s="40"/>
      <c r="MP619" s="40"/>
      <c r="MQ619" s="40"/>
      <c r="MR619" s="40"/>
      <c r="MS619" s="40"/>
      <c r="MT619" s="40"/>
      <c r="MU619" s="40"/>
      <c r="MV619" s="40"/>
      <c r="MW619" s="40"/>
      <c r="MX619" s="40"/>
      <c r="MY619" s="40"/>
      <c r="MZ619" s="40"/>
      <c r="NA619" s="40"/>
      <c r="NB619" s="40"/>
      <c r="NC619" s="40"/>
      <c r="ND619" s="40"/>
      <c r="NE619" s="40"/>
      <c r="NF619" s="41"/>
      <c r="NG619" s="40"/>
      <c r="NI619" s="40" t="str">
        <f>NI$3</f>
        <v>POZO | Hokchi-7 Contingente | CANTIDADES Y MONTOS</v>
      </c>
      <c r="NJ619" s="40"/>
      <c r="NK619" s="40"/>
      <c r="NL619" s="40"/>
      <c r="NM619" s="40"/>
      <c r="NN619" s="40"/>
      <c r="NO619" s="40"/>
      <c r="NP619" s="40"/>
      <c r="NQ619" s="40"/>
      <c r="NR619" s="40"/>
      <c r="NS619" s="40"/>
      <c r="NT619" s="40"/>
      <c r="NU619" s="40"/>
      <c r="NV619" s="40"/>
      <c r="NW619" s="40"/>
      <c r="NX619" s="40"/>
      <c r="NY619" s="40"/>
      <c r="NZ619" s="40"/>
      <c r="OA619" s="40"/>
      <c r="OB619" s="40"/>
      <c r="OC619" s="40"/>
      <c r="OD619" s="40"/>
      <c r="OF619" s="40"/>
      <c r="OH619" s="40" t="str">
        <f>OH$3</f>
        <v>POZO | Hokchi-15 Contingente | CANTIDADES Y MONTOS</v>
      </c>
      <c r="OI619" s="40"/>
      <c r="OJ619" s="40"/>
      <c r="OK619" s="40"/>
      <c r="OL619" s="40"/>
      <c r="OM619" s="40"/>
      <c r="ON619" s="40"/>
      <c r="OO619" s="40"/>
      <c r="OP619" s="40"/>
      <c r="OQ619" s="40"/>
      <c r="OR619" s="40"/>
      <c r="OS619" s="40"/>
      <c r="OT619" s="40"/>
      <c r="OU619" s="40"/>
      <c r="OV619" s="40"/>
      <c r="OW619" s="40"/>
      <c r="OX619" s="40"/>
      <c r="OY619" s="40"/>
      <c r="OZ619" s="40"/>
      <c r="PA619" s="40"/>
      <c r="PB619" s="40"/>
      <c r="PC619" s="40"/>
      <c r="PE619" s="40"/>
      <c r="PG619" s="40" t="str">
        <f>PG$3</f>
        <v>POZO | Hokchi-8H Contingente | CANTIDADES Y MONTOS</v>
      </c>
      <c r="PH619" s="40"/>
      <c r="PI619" s="40"/>
      <c r="PJ619" s="40"/>
      <c r="PK619" s="40"/>
      <c r="PL619" s="40"/>
      <c r="PM619" s="40"/>
      <c r="PN619" s="40"/>
      <c r="PO619" s="40"/>
      <c r="PP619" s="40"/>
      <c r="PQ619" s="40"/>
      <c r="PR619" s="40"/>
      <c r="PS619" s="40"/>
      <c r="PT619" s="40"/>
      <c r="PU619" s="40"/>
      <c r="PV619" s="40"/>
      <c r="PW619" s="40"/>
      <c r="PX619" s="40"/>
      <c r="PY619" s="40"/>
      <c r="PZ619" s="40"/>
      <c r="QA619" s="40"/>
      <c r="QB619" s="40"/>
      <c r="QD619" s="40"/>
      <c r="QF619" s="40" t="str">
        <f>QF$3</f>
        <v>POZO | Hokchi-12H Contingente | CANTIDADES Y MONTOS</v>
      </c>
      <c r="QG619" s="40"/>
      <c r="QH619" s="40"/>
      <c r="QI619" s="40"/>
      <c r="QJ619" s="40"/>
      <c r="QK619" s="40"/>
      <c r="QL619" s="40"/>
      <c r="QM619" s="40"/>
      <c r="QN619" s="40"/>
      <c r="QO619" s="40"/>
      <c r="QP619" s="40"/>
      <c r="QQ619" s="40"/>
      <c r="QR619" s="40"/>
      <c r="QS619" s="40"/>
      <c r="QT619" s="40"/>
      <c r="QU619" s="40"/>
      <c r="QV619" s="40"/>
      <c r="QW619" s="40"/>
      <c r="QX619" s="40"/>
      <c r="QY619" s="40"/>
      <c r="QZ619" s="40"/>
      <c r="RA619" s="40"/>
      <c r="RB619" s="41"/>
      <c r="RC619" s="40"/>
      <c r="RE619" s="40" t="str">
        <f>RE$3</f>
        <v>POZO | Hokchi-9H Contingente | CANTIDADES Y MONTOS</v>
      </c>
      <c r="RF619" s="40"/>
      <c r="RG619" s="40"/>
      <c r="RH619" s="40"/>
      <c r="RI619" s="40"/>
      <c r="RJ619" s="40"/>
      <c r="RK619" s="40"/>
      <c r="RL619" s="40"/>
      <c r="RM619" s="40"/>
      <c r="RN619" s="40"/>
      <c r="RO619" s="40"/>
      <c r="RP619" s="40"/>
      <c r="RQ619" s="40"/>
      <c r="RR619" s="40"/>
      <c r="RS619" s="40"/>
      <c r="RT619" s="40"/>
      <c r="RU619" s="40"/>
      <c r="RV619" s="40"/>
      <c r="RW619" s="40"/>
      <c r="RX619" s="40"/>
      <c r="RY619" s="40"/>
      <c r="RZ619" s="40"/>
      <c r="SA619" s="41"/>
      <c r="SB619" s="40"/>
      <c r="SD619" s="40" t="str">
        <f>SD$3</f>
        <v>POZO | Hokchi-11 Contingente | CANTIDADES Y MONTOS</v>
      </c>
      <c r="SE619" s="40"/>
      <c r="SF619" s="40"/>
      <c r="SG619" s="40"/>
      <c r="SH619" s="40"/>
      <c r="SI619" s="40"/>
      <c r="SJ619" s="40"/>
      <c r="SK619" s="40"/>
      <c r="SL619" s="40"/>
      <c r="SM619" s="40"/>
      <c r="SN619" s="40"/>
      <c r="SO619" s="40"/>
      <c r="SP619" s="40"/>
      <c r="SQ619" s="40"/>
      <c r="SR619" s="40"/>
      <c r="SS619" s="40"/>
      <c r="ST619" s="40"/>
      <c r="SU619" s="40"/>
      <c r="SV619" s="40"/>
      <c r="SW619" s="40"/>
      <c r="SX619" s="40"/>
      <c r="SY619" s="40"/>
      <c r="SZ619" s="41"/>
      <c r="TA619" s="40"/>
      <c r="TC619" s="40" t="str">
        <f>TC$3</f>
        <v>POZO | Hokchi-13 Contingente | CANTIDADES Y MONTOS</v>
      </c>
      <c r="TD619" s="40"/>
      <c r="TE619" s="40"/>
      <c r="TF619" s="40"/>
      <c r="TG619" s="40"/>
      <c r="TH619" s="40"/>
      <c r="TI619" s="40"/>
      <c r="TJ619" s="40"/>
      <c r="TK619" s="40"/>
      <c r="TL619" s="40"/>
      <c r="TM619" s="40"/>
      <c r="TN619" s="40"/>
      <c r="TO619" s="40"/>
      <c r="TP619" s="40"/>
      <c r="TQ619" s="40"/>
      <c r="TR619" s="40"/>
      <c r="TS619" s="40"/>
      <c r="TT619" s="40"/>
      <c r="TU619" s="40"/>
      <c r="TV619" s="40"/>
      <c r="TW619" s="40"/>
      <c r="TX619" s="40"/>
      <c r="TY619" s="41"/>
      <c r="TZ619" s="40"/>
      <c r="UB619" s="40" t="str">
        <f>UB$3</f>
        <v>POZO | Hokchi-14 Contingente | CANTIDADES Y MONTOS</v>
      </c>
      <c r="UC619" s="40"/>
      <c r="UD619" s="40"/>
      <c r="UE619" s="40"/>
      <c r="UF619" s="40"/>
      <c r="UG619" s="40"/>
      <c r="UH619" s="40"/>
      <c r="UI619" s="40"/>
      <c r="UJ619" s="40"/>
      <c r="UK619" s="40"/>
      <c r="UL619" s="40"/>
      <c r="UM619" s="40"/>
      <c r="UN619" s="40"/>
      <c r="UO619" s="40"/>
      <c r="UP619" s="40"/>
      <c r="UQ619" s="40"/>
      <c r="UR619" s="40"/>
      <c r="US619" s="40"/>
      <c r="UT619" s="40"/>
      <c r="UU619" s="40"/>
      <c r="UV619" s="40"/>
      <c r="UW619" s="40"/>
      <c r="UX619" s="41"/>
      <c r="UY619" s="40"/>
      <c r="VA619" s="40" t="str">
        <f>VA$3</f>
        <v>POZO | Hokchi-10H Contingente | CANTIDADES Y MONTOS</v>
      </c>
      <c r="VB619" s="40"/>
      <c r="VC619" s="40"/>
      <c r="VD619" s="40"/>
      <c r="VE619" s="40"/>
      <c r="VF619" s="40"/>
      <c r="VG619" s="40"/>
      <c r="VH619" s="40"/>
      <c r="VI619" s="40"/>
      <c r="VJ619" s="40"/>
      <c r="VK619" s="40"/>
      <c r="VL619" s="40"/>
      <c r="VM619" s="40"/>
      <c r="VN619" s="40"/>
      <c r="VO619" s="40"/>
      <c r="VP619" s="40"/>
      <c r="VQ619" s="40"/>
      <c r="VR619" s="40"/>
      <c r="VS619" s="40"/>
      <c r="VT619" s="40"/>
      <c r="VU619" s="40"/>
      <c r="VV619" s="40"/>
    </row>
    <row r="620" spans="3:596">
      <c r="C620" s="89" t="str">
        <f>IF(ISERROR(I620+1)=TRUE,I620,IF(I620="","",MAX(C$15:C619)+1))</f>
        <v/>
      </c>
      <c r="D620" s="88" t="str">
        <f t="shared" si="1094"/>
        <v/>
      </c>
      <c r="G620" s="40"/>
      <c r="I620" s="37" t="s">
        <v>134</v>
      </c>
      <c r="U620" s="40"/>
      <c r="AT620" s="40"/>
      <c r="BS620" s="40"/>
      <c r="CR620" s="40"/>
      <c r="DQ620" s="40"/>
      <c r="EP620" s="40"/>
      <c r="FO620" s="40"/>
      <c r="GN620" s="40"/>
      <c r="HM620" s="40"/>
      <c r="IL620" s="40"/>
      <c r="JK620" s="40"/>
      <c r="KJ620" s="40"/>
      <c r="LI620" s="40"/>
      <c r="MH620" s="40"/>
      <c r="NF620" s="41"/>
      <c r="NG620" s="40"/>
      <c r="OF620" s="40"/>
      <c r="PE620" s="40"/>
      <c r="QD620" s="40"/>
      <c r="RB620" s="41"/>
      <c r="RC620" s="40"/>
      <c r="SA620" s="41"/>
      <c r="SB620" s="40"/>
      <c r="SZ620" s="41"/>
      <c r="TA620" s="40"/>
      <c r="TY620" s="41"/>
      <c r="TZ620" s="40"/>
      <c r="UX620" s="41"/>
      <c r="UY620" s="40"/>
    </row>
    <row r="621" spans="3:596" outlineLevel="1">
      <c r="C621" s="89">
        <f>IF(ISERROR(I621+1)=TRUE,I621,IF(I621="","",MAX(C$15:C620)+1))</f>
        <v>429</v>
      </c>
      <c r="D621" s="88">
        <f t="shared" si="1094"/>
        <v>1</v>
      </c>
      <c r="G621" s="40"/>
      <c r="H621" s="38"/>
      <c r="I621" s="108">
        <f>+I604+1</f>
        <v>440</v>
      </c>
      <c r="J621" s="299" t="s">
        <v>272</v>
      </c>
      <c r="K621" s="300"/>
      <c r="L621" s="300"/>
      <c r="M621" s="300"/>
      <c r="N621" s="300"/>
      <c r="O621" s="301"/>
      <c r="P621" s="302" t="s">
        <v>142</v>
      </c>
      <c r="Q621" s="297"/>
      <c r="R621" s="107" t="s">
        <v>141</v>
      </c>
      <c r="S621" s="298"/>
      <c r="T621" s="38"/>
      <c r="U621" s="40"/>
      <c r="V621" s="38"/>
      <c r="W621" s="101"/>
      <c r="Y621" s="100"/>
      <c r="Z621" s="99"/>
      <c r="AA621" s="102"/>
      <c r="AB621" s="99"/>
      <c r="AC621" s="102"/>
      <c r="AD621" s="99"/>
      <c r="AE621" s="99"/>
      <c r="AF621" s="99"/>
      <c r="AG621" s="99"/>
      <c r="AH621" s="99"/>
      <c r="AI621" s="99"/>
      <c r="AJ621" s="99"/>
      <c r="AK621" s="98"/>
      <c r="AL621" s="98"/>
      <c r="AM621" s="98"/>
      <c r="AN621" s="98"/>
      <c r="AO621" s="98"/>
      <c r="AP621" s="98"/>
      <c r="AQ621" s="98"/>
      <c r="AR621" s="97">
        <f t="shared" ref="AR621:AR629" si="1118">SUM(Y621:AQ621)*$Q621</f>
        <v>0</v>
      </c>
      <c r="AS621" s="38"/>
      <c r="AT621" s="40"/>
      <c r="AU621" s="38"/>
      <c r="AV621" s="101"/>
      <c r="AX621" s="100"/>
      <c r="AY621" s="99"/>
      <c r="AZ621" s="99"/>
      <c r="BA621" s="99"/>
      <c r="BB621" s="99"/>
      <c r="BC621" s="99"/>
      <c r="BD621" s="99"/>
      <c r="BE621" s="99"/>
      <c r="BF621" s="99"/>
      <c r="BG621" s="99"/>
      <c r="BH621" s="99"/>
      <c r="BI621" s="99"/>
      <c r="BJ621" s="98"/>
      <c r="BK621" s="98"/>
      <c r="BL621" s="98"/>
      <c r="BM621" s="98"/>
      <c r="BN621" s="98"/>
      <c r="BO621" s="98"/>
      <c r="BP621" s="98"/>
      <c r="BQ621" s="97">
        <f t="shared" ref="BQ621:BQ629" si="1119">SUM(AX621:BP621)*$Q621</f>
        <v>0</v>
      </c>
      <c r="BR621" s="38"/>
      <c r="BS621" s="40"/>
      <c r="BT621" s="38"/>
      <c r="BU621" s="101"/>
      <c r="BW621" s="100"/>
      <c r="BX621" s="99"/>
      <c r="BY621" s="99"/>
      <c r="BZ621" s="99"/>
      <c r="CA621" s="99"/>
      <c r="CB621" s="99"/>
      <c r="CC621" s="99"/>
      <c r="CD621" s="99"/>
      <c r="CE621" s="99"/>
      <c r="CF621" s="99"/>
      <c r="CG621" s="99"/>
      <c r="CH621" s="99"/>
      <c r="CI621" s="98"/>
      <c r="CJ621" s="98"/>
      <c r="CK621" s="98"/>
      <c r="CL621" s="98"/>
      <c r="CM621" s="98"/>
      <c r="CN621" s="98"/>
      <c r="CO621" s="98"/>
      <c r="CP621" s="97">
        <f t="shared" ref="CP621:CP629" si="1120">SUM(BW621:CO621)*$Q621</f>
        <v>0</v>
      </c>
      <c r="CQ621" s="38"/>
      <c r="CR621" s="40"/>
      <c r="CS621" s="38"/>
      <c r="CT621" s="101"/>
      <c r="CV621" s="100"/>
      <c r="CW621" s="99"/>
      <c r="CX621" s="99"/>
      <c r="CY621" s="99"/>
      <c r="CZ621" s="99"/>
      <c r="DA621" s="99"/>
      <c r="DB621" s="99"/>
      <c r="DC621" s="99"/>
      <c r="DD621" s="99"/>
      <c r="DE621" s="99"/>
      <c r="DF621" s="99"/>
      <c r="DG621" s="99"/>
      <c r="DH621" s="98"/>
      <c r="DI621" s="98"/>
      <c r="DJ621" s="98"/>
      <c r="DK621" s="98"/>
      <c r="DL621" s="98"/>
      <c r="DM621" s="98"/>
      <c r="DN621" s="98"/>
      <c r="DO621" s="97">
        <f t="shared" ref="DO621:DO629" si="1121">SUM(CV621:DN621)*$Q621</f>
        <v>0</v>
      </c>
      <c r="DP621" s="38"/>
      <c r="DQ621" s="40"/>
      <c r="DS621" s="101"/>
      <c r="DU621" s="100"/>
      <c r="DV621" s="99"/>
      <c r="DW621" s="99"/>
      <c r="DX621" s="99"/>
      <c r="DY621" s="99"/>
      <c r="DZ621" s="99"/>
      <c r="EA621" s="99"/>
      <c r="EB621" s="99"/>
      <c r="EC621" s="99"/>
      <c r="ED621" s="99"/>
      <c r="EE621" s="99"/>
      <c r="EF621" s="99"/>
      <c r="EG621" s="98"/>
      <c r="EH621" s="98"/>
      <c r="EI621" s="98"/>
      <c r="EJ621" s="98"/>
      <c r="EK621" s="98"/>
      <c r="EL621" s="98"/>
      <c r="EM621" s="98"/>
      <c r="EN621" s="97">
        <f t="shared" ref="EN621:EN629" si="1122">SUM(DU621:EM621)*$Q621</f>
        <v>0</v>
      </c>
      <c r="EO621" s="38"/>
      <c r="EP621" s="40"/>
      <c r="ER621" s="101"/>
      <c r="ET621" s="100"/>
      <c r="EU621" s="99"/>
      <c r="EV621" s="99"/>
      <c r="EW621" s="99"/>
      <c r="EX621" s="99"/>
      <c r="EY621" s="99"/>
      <c r="EZ621" s="99"/>
      <c r="FA621" s="99"/>
      <c r="FB621" s="99"/>
      <c r="FC621" s="99"/>
      <c r="FD621" s="99"/>
      <c r="FE621" s="99"/>
      <c r="FF621" s="99"/>
      <c r="FG621" s="99"/>
      <c r="FH621" s="98"/>
      <c r="FI621" s="98"/>
      <c r="FJ621" s="98"/>
      <c r="FK621" s="98"/>
      <c r="FL621" s="98"/>
      <c r="FM621" s="97">
        <f t="shared" ref="FM621:FM629" si="1123">SUM(ET621:FL621)*$Q621</f>
        <v>0</v>
      </c>
      <c r="FN621" s="38"/>
      <c r="FO621" s="40"/>
      <c r="FQ621" s="101"/>
      <c r="FS621" s="100"/>
      <c r="FT621" s="99"/>
      <c r="FU621" s="99"/>
      <c r="FV621" s="99"/>
      <c r="FW621" s="99"/>
      <c r="FX621" s="99"/>
      <c r="FY621" s="99"/>
      <c r="FZ621" s="99"/>
      <c r="GA621" s="99"/>
      <c r="GB621" s="99"/>
      <c r="GC621" s="99"/>
      <c r="GD621" s="99"/>
      <c r="GE621" s="99"/>
      <c r="GF621" s="99"/>
      <c r="GG621" s="98"/>
      <c r="GH621" s="98"/>
      <c r="GI621" s="98"/>
      <c r="GJ621" s="98"/>
      <c r="GK621" s="98"/>
      <c r="GL621" s="97">
        <f t="shared" ref="GL621:GL629" si="1124">SUM(FS621:GK621)*$Q621</f>
        <v>0</v>
      </c>
      <c r="GM621" s="38"/>
      <c r="GN621" s="40"/>
      <c r="GP621" s="101"/>
      <c r="GR621" s="100"/>
      <c r="GS621" s="99"/>
      <c r="GT621" s="99"/>
      <c r="GU621" s="99"/>
      <c r="GV621" s="99"/>
      <c r="GW621" s="99"/>
      <c r="GX621" s="99"/>
      <c r="GY621" s="99"/>
      <c r="GZ621" s="99"/>
      <c r="HA621" s="99"/>
      <c r="HB621" s="99"/>
      <c r="HC621" s="99"/>
      <c r="HD621" s="99"/>
      <c r="HE621" s="99"/>
      <c r="HF621" s="98"/>
      <c r="HG621" s="98"/>
      <c r="HH621" s="98"/>
      <c r="HI621" s="98"/>
      <c r="HJ621" s="98"/>
      <c r="HK621" s="97">
        <f t="shared" ref="HK621:HK629" si="1125">SUM(GR621:HJ621)*$Q621</f>
        <v>0</v>
      </c>
      <c r="HL621" s="38"/>
      <c r="HM621" s="40"/>
      <c r="HO621" s="101"/>
      <c r="HQ621" s="100"/>
      <c r="HR621" s="99"/>
      <c r="HS621" s="99"/>
      <c r="HT621" s="99"/>
      <c r="HU621" s="99"/>
      <c r="HV621" s="99"/>
      <c r="HW621" s="99"/>
      <c r="HX621" s="99"/>
      <c r="HY621" s="99"/>
      <c r="HZ621" s="99"/>
      <c r="IA621" s="99"/>
      <c r="IB621" s="99"/>
      <c r="IC621" s="99"/>
      <c r="ID621" s="99"/>
      <c r="IE621" s="98"/>
      <c r="IF621" s="98"/>
      <c r="IG621" s="98"/>
      <c r="IH621" s="98"/>
      <c r="II621" s="98"/>
      <c r="IJ621" s="97">
        <f t="shared" ref="IJ621:IJ629" si="1126">SUM(HQ621:II621)*$Q621</f>
        <v>0</v>
      </c>
      <c r="IK621" s="38"/>
      <c r="IL621" s="40"/>
      <c r="IN621" s="101"/>
      <c r="IP621" s="100"/>
      <c r="IQ621" s="99"/>
      <c r="IR621" s="99"/>
      <c r="IS621" s="99"/>
      <c r="IT621" s="99"/>
      <c r="IU621" s="99"/>
      <c r="IV621" s="99"/>
      <c r="IW621" s="99"/>
      <c r="IX621" s="98"/>
      <c r="IY621" s="98"/>
      <c r="IZ621" s="98"/>
      <c r="JA621" s="98"/>
      <c r="JB621" s="98"/>
      <c r="JC621" s="98"/>
      <c r="JD621" s="98"/>
      <c r="JE621" s="98"/>
      <c r="JF621" s="98"/>
      <c r="JG621" s="98"/>
      <c r="JH621" s="98"/>
      <c r="JI621" s="97">
        <f t="shared" ref="JI621:JI629" si="1127">SUM(IP621:JH621)*$Q621</f>
        <v>0</v>
      </c>
      <c r="JJ621" s="38"/>
      <c r="JK621" s="40"/>
      <c r="JM621" s="101"/>
      <c r="JO621" s="100"/>
      <c r="JP621" s="99"/>
      <c r="JQ621" s="99"/>
      <c r="JR621" s="99"/>
      <c r="JS621" s="99"/>
      <c r="JT621" s="99"/>
      <c r="JU621" s="99"/>
      <c r="JV621" s="99"/>
      <c r="JW621" s="98"/>
      <c r="JX621" s="98"/>
      <c r="JY621" s="98"/>
      <c r="JZ621" s="98"/>
      <c r="KA621" s="98"/>
      <c r="KB621" s="98"/>
      <c r="KC621" s="98"/>
      <c r="KD621" s="98"/>
      <c r="KE621" s="98"/>
      <c r="KF621" s="98"/>
      <c r="KG621" s="98"/>
      <c r="KH621" s="97">
        <f t="shared" ref="KH621:KH629" si="1128">SUM(JO621:KG621)*$Q621</f>
        <v>0</v>
      </c>
      <c r="KI621" s="38"/>
      <c r="KJ621" s="40"/>
      <c r="KL621" s="101"/>
      <c r="KN621" s="100"/>
      <c r="KO621" s="99"/>
      <c r="KP621" s="99"/>
      <c r="KQ621" s="99"/>
      <c r="KR621" s="99"/>
      <c r="KS621" s="99"/>
      <c r="KT621" s="99"/>
      <c r="KU621" s="99"/>
      <c r="KV621" s="98"/>
      <c r="KW621" s="98"/>
      <c r="KX621" s="98"/>
      <c r="KY621" s="98"/>
      <c r="KZ621" s="98"/>
      <c r="LA621" s="98"/>
      <c r="LB621" s="98"/>
      <c r="LC621" s="98"/>
      <c r="LD621" s="98"/>
      <c r="LE621" s="98"/>
      <c r="LF621" s="98"/>
      <c r="LG621" s="97">
        <f t="shared" ref="LG621:LG629" si="1129">SUM(KN621:LF621)*$Q621</f>
        <v>0</v>
      </c>
      <c r="LH621" s="38"/>
      <c r="LI621" s="40"/>
      <c r="LK621" s="101"/>
      <c r="LM621" s="100"/>
      <c r="LN621" s="99"/>
      <c r="LO621" s="99"/>
      <c r="LP621" s="99"/>
      <c r="LQ621" s="99"/>
      <c r="LR621" s="99"/>
      <c r="LS621" s="99"/>
      <c r="LT621" s="99"/>
      <c r="LU621" s="98"/>
      <c r="LV621" s="98"/>
      <c r="LW621" s="98"/>
      <c r="LX621" s="98"/>
      <c r="LY621" s="98"/>
      <c r="LZ621" s="98"/>
      <c r="MA621" s="98"/>
      <c r="MB621" s="98"/>
      <c r="MC621" s="98"/>
      <c r="MD621" s="98"/>
      <c r="ME621" s="98"/>
      <c r="MF621" s="97">
        <f t="shared" ref="MF621:MF629" si="1130">SUM(LM621:ME621)*$Q621</f>
        <v>0</v>
      </c>
      <c r="MG621" s="38"/>
      <c r="MH621" s="40"/>
      <c r="MJ621" s="101"/>
      <c r="ML621" s="100"/>
      <c r="MM621" s="99"/>
      <c r="MN621" s="99"/>
      <c r="MO621" s="99"/>
      <c r="MP621" s="99"/>
      <c r="MQ621" s="99"/>
      <c r="MR621" s="99"/>
      <c r="MS621" s="99"/>
      <c r="MT621" s="98"/>
      <c r="MU621" s="98"/>
      <c r="MV621" s="98"/>
      <c r="MW621" s="98"/>
      <c r="MX621" s="98"/>
      <c r="MY621" s="98"/>
      <c r="MZ621" s="98"/>
      <c r="NA621" s="98"/>
      <c r="NB621" s="98"/>
      <c r="NC621" s="98"/>
      <c r="ND621" s="98"/>
      <c r="NE621" s="97">
        <f t="shared" ref="NE621:NE629" si="1131">SUM(ML621:ND621)*$Q621</f>
        <v>0</v>
      </c>
      <c r="NF621" s="41"/>
      <c r="NG621" s="40"/>
      <c r="NH621" s="38"/>
      <c r="NI621" s="101"/>
      <c r="NK621" s="100"/>
      <c r="NL621" s="99"/>
      <c r="NM621" s="102"/>
      <c r="NN621" s="99"/>
      <c r="NO621" s="102"/>
      <c r="NP621" s="99"/>
      <c r="NQ621" s="99"/>
      <c r="NR621" s="99"/>
      <c r="NS621" s="99"/>
      <c r="NT621" s="99"/>
      <c r="NU621" s="99"/>
      <c r="NV621" s="99"/>
      <c r="NW621" s="98"/>
      <c r="NX621" s="98"/>
      <c r="NY621" s="98"/>
      <c r="NZ621" s="98"/>
      <c r="OA621" s="98"/>
      <c r="OB621" s="98"/>
      <c r="OC621" s="98"/>
      <c r="OD621" s="97">
        <f t="shared" ref="OD621:OD629" si="1132">SUM(NK621:OC621)*$Q621</f>
        <v>0</v>
      </c>
      <c r="OE621" s="38"/>
      <c r="OF621" s="40"/>
      <c r="OG621" s="38"/>
      <c r="OH621" s="101"/>
      <c r="OJ621" s="100"/>
      <c r="OK621" s="99"/>
      <c r="OL621" s="99"/>
      <c r="OM621" s="99"/>
      <c r="ON621" s="99"/>
      <c r="OO621" s="99"/>
      <c r="OP621" s="99"/>
      <c r="OQ621" s="99"/>
      <c r="OR621" s="99"/>
      <c r="OS621" s="99"/>
      <c r="OT621" s="99"/>
      <c r="OU621" s="99"/>
      <c r="OV621" s="98"/>
      <c r="OW621" s="98"/>
      <c r="OX621" s="98"/>
      <c r="OY621" s="98"/>
      <c r="OZ621" s="98"/>
      <c r="PA621" s="98"/>
      <c r="PB621" s="98"/>
      <c r="PC621" s="97">
        <f t="shared" ref="PC621:PC629" si="1133">SUM(OJ621:PB621)*$Q621</f>
        <v>0</v>
      </c>
      <c r="PD621" s="38"/>
      <c r="PE621" s="40"/>
      <c r="PF621" s="38"/>
      <c r="PG621" s="101"/>
      <c r="PI621" s="100"/>
      <c r="PJ621" s="99"/>
      <c r="PK621" s="99"/>
      <c r="PL621" s="99"/>
      <c r="PM621" s="99"/>
      <c r="PN621" s="99"/>
      <c r="PO621" s="99"/>
      <c r="PP621" s="99"/>
      <c r="PQ621" s="99"/>
      <c r="PR621" s="99"/>
      <c r="PS621" s="99"/>
      <c r="PT621" s="99"/>
      <c r="PU621" s="98"/>
      <c r="PV621" s="98"/>
      <c r="PW621" s="98"/>
      <c r="PX621" s="98"/>
      <c r="PY621" s="98"/>
      <c r="PZ621" s="98"/>
      <c r="QA621" s="98"/>
      <c r="QB621" s="97">
        <f t="shared" ref="QB621:QB629" si="1134">SUM(PI621:QA621)*$Q621</f>
        <v>0</v>
      </c>
      <c r="QC621" s="38"/>
      <c r="QD621" s="40"/>
      <c r="QE621" s="38"/>
      <c r="QF621" s="101"/>
      <c r="QH621" s="100"/>
      <c r="QI621" s="99"/>
      <c r="QJ621" s="99"/>
      <c r="QK621" s="99"/>
      <c r="QL621" s="99"/>
      <c r="QM621" s="99"/>
      <c r="QN621" s="99"/>
      <c r="QO621" s="99"/>
      <c r="QP621" s="99"/>
      <c r="QQ621" s="99"/>
      <c r="QR621" s="99"/>
      <c r="QS621" s="99"/>
      <c r="QT621" s="98"/>
      <c r="QU621" s="98"/>
      <c r="QV621" s="98"/>
      <c r="QW621" s="98"/>
      <c r="QX621" s="98"/>
      <c r="QY621" s="98"/>
      <c r="QZ621" s="98"/>
      <c r="RA621" s="97">
        <f t="shared" ref="RA621:RA629" si="1135">SUM(QH621:QZ621)*$Q621</f>
        <v>0</v>
      </c>
      <c r="RB621" s="41"/>
      <c r="RC621" s="40"/>
      <c r="RD621" s="38"/>
      <c r="RE621" s="101"/>
      <c r="RG621" s="100"/>
      <c r="RH621" s="99"/>
      <c r="RI621" s="99"/>
      <c r="RJ621" s="99"/>
      <c r="RK621" s="99"/>
      <c r="RL621" s="99"/>
      <c r="RM621" s="99"/>
      <c r="RN621" s="99"/>
      <c r="RO621" s="99"/>
      <c r="RP621" s="99"/>
      <c r="RQ621" s="99"/>
      <c r="RR621" s="99"/>
      <c r="RS621" s="98"/>
      <c r="RT621" s="98"/>
      <c r="RU621" s="98"/>
      <c r="RV621" s="98"/>
      <c r="RW621" s="98"/>
      <c r="RX621" s="98"/>
      <c r="RY621" s="98"/>
      <c r="RZ621" s="97">
        <f t="shared" ref="RZ621:RZ629" si="1136">SUM(RG621:RY621)*$Q621</f>
        <v>0</v>
      </c>
      <c r="SA621" s="41"/>
      <c r="SB621" s="40"/>
      <c r="SC621" s="38"/>
      <c r="SD621" s="101"/>
      <c r="SF621" s="100"/>
      <c r="SG621" s="99"/>
      <c r="SH621" s="99"/>
      <c r="SI621" s="99"/>
      <c r="SJ621" s="99"/>
      <c r="SK621" s="99"/>
      <c r="SL621" s="99"/>
      <c r="SM621" s="99"/>
      <c r="SN621" s="99"/>
      <c r="SO621" s="99"/>
      <c r="SP621" s="99"/>
      <c r="SQ621" s="99"/>
      <c r="SR621" s="99"/>
      <c r="SS621" s="99"/>
      <c r="ST621" s="98"/>
      <c r="SU621" s="98"/>
      <c r="SV621" s="98"/>
      <c r="SW621" s="98"/>
      <c r="SX621" s="98"/>
      <c r="SY621" s="97">
        <f t="shared" ref="SY621:SY629" si="1137">SUM(SF621:SX621)*$Q621</f>
        <v>0</v>
      </c>
      <c r="SZ621" s="41"/>
      <c r="TA621" s="40"/>
      <c r="TB621" s="38"/>
      <c r="TC621" s="101"/>
      <c r="TE621" s="100"/>
      <c r="TF621" s="99"/>
      <c r="TG621" s="99"/>
      <c r="TH621" s="99"/>
      <c r="TI621" s="99"/>
      <c r="TJ621" s="99"/>
      <c r="TK621" s="99"/>
      <c r="TL621" s="99"/>
      <c r="TM621" s="99"/>
      <c r="TN621" s="99"/>
      <c r="TO621" s="99"/>
      <c r="TP621" s="99"/>
      <c r="TQ621" s="99"/>
      <c r="TR621" s="99"/>
      <c r="TS621" s="98"/>
      <c r="TT621" s="98"/>
      <c r="TU621" s="98"/>
      <c r="TV621" s="98"/>
      <c r="TW621" s="98"/>
      <c r="TX621" s="97">
        <f t="shared" ref="TX621:TX629" si="1138">SUM(TE621:TW621)*$Q621</f>
        <v>0</v>
      </c>
      <c r="TY621" s="41"/>
      <c r="TZ621" s="40"/>
      <c r="UA621" s="38"/>
      <c r="UB621" s="101"/>
      <c r="UD621" s="100"/>
      <c r="UE621" s="99"/>
      <c r="UF621" s="99"/>
      <c r="UG621" s="99"/>
      <c r="UH621" s="99"/>
      <c r="UI621" s="99"/>
      <c r="UJ621" s="99"/>
      <c r="UK621" s="99"/>
      <c r="UL621" s="99"/>
      <c r="UM621" s="99"/>
      <c r="UN621" s="99"/>
      <c r="UO621" s="99"/>
      <c r="UP621" s="99"/>
      <c r="UQ621" s="99"/>
      <c r="UR621" s="98"/>
      <c r="US621" s="98"/>
      <c r="UT621" s="98"/>
      <c r="UU621" s="98"/>
      <c r="UV621" s="98"/>
      <c r="UW621" s="97">
        <f t="shared" ref="UW621:UW629" si="1139">SUM(UD621:UV621)*$Q621</f>
        <v>0</v>
      </c>
      <c r="UX621" s="41"/>
      <c r="UY621" s="40"/>
      <c r="UZ621" s="38"/>
      <c r="VA621" s="101"/>
      <c r="VC621" s="100"/>
      <c r="VD621" s="99"/>
      <c r="VE621" s="99"/>
      <c r="VF621" s="99"/>
      <c r="VG621" s="99"/>
      <c r="VH621" s="99"/>
      <c r="VI621" s="99"/>
      <c r="VJ621" s="99"/>
      <c r="VK621" s="99"/>
      <c r="VL621" s="99"/>
      <c r="VM621" s="99"/>
      <c r="VN621" s="99"/>
      <c r="VO621" s="99"/>
      <c r="VP621" s="99"/>
      <c r="VQ621" s="98"/>
      <c r="VR621" s="98"/>
      <c r="VS621" s="98"/>
      <c r="VT621" s="98"/>
      <c r="VU621" s="98"/>
      <c r="VV621" s="97">
        <f t="shared" ref="VV621:VV629" si="1140">SUM(VC621:VU621)*$Q621</f>
        <v>0</v>
      </c>
    </row>
    <row r="622" spans="3:596" outlineLevel="1">
      <c r="C622" s="89">
        <f>IF(ISERROR(I622+1)=TRUE,I622,IF(I622="","",MAX(C$15:C621)+1))</f>
        <v>430</v>
      </c>
      <c r="D622" s="88">
        <f t="shared" si="1094"/>
        <v>1</v>
      </c>
      <c r="G622" s="40"/>
      <c r="H622" s="38"/>
      <c r="I622" s="95">
        <f t="shared" ref="I622:I629" si="1141">+I621+1</f>
        <v>441</v>
      </c>
      <c r="J622" s="94" t="s">
        <v>271</v>
      </c>
      <c r="K622" s="93"/>
      <c r="L622" s="93"/>
      <c r="M622" s="93"/>
      <c r="N622" s="93"/>
      <c r="O622" s="92"/>
      <c r="P622" s="91" t="s">
        <v>142</v>
      </c>
      <c r="Q622" s="297"/>
      <c r="R622" s="90" t="s">
        <v>141</v>
      </c>
      <c r="S622" s="298"/>
      <c r="T622" s="38"/>
      <c r="U622" s="40"/>
      <c r="V622" s="38"/>
      <c r="W622" s="78"/>
      <c r="Y622" s="77"/>
      <c r="Z622" s="76"/>
      <c r="AA622" s="79"/>
      <c r="AB622" s="76"/>
      <c r="AC622" s="79"/>
      <c r="AD622" s="76"/>
      <c r="AE622" s="76"/>
      <c r="AF622" s="76"/>
      <c r="AG622" s="76"/>
      <c r="AH622" s="76"/>
      <c r="AI622" s="76"/>
      <c r="AJ622" s="76"/>
      <c r="AK622" s="75"/>
      <c r="AL622" s="75"/>
      <c r="AM622" s="75"/>
      <c r="AN622" s="75"/>
      <c r="AO622" s="75"/>
      <c r="AP622" s="75"/>
      <c r="AQ622" s="75"/>
      <c r="AR622" s="74">
        <f t="shared" si="1118"/>
        <v>0</v>
      </c>
      <c r="AS622" s="38"/>
      <c r="AT622" s="40"/>
      <c r="AU622" s="38"/>
      <c r="AV622" s="78"/>
      <c r="AX622" s="77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5"/>
      <c r="BK622" s="75"/>
      <c r="BL622" s="75"/>
      <c r="BM622" s="75"/>
      <c r="BN622" s="75"/>
      <c r="BO622" s="75"/>
      <c r="BP622" s="75"/>
      <c r="BQ622" s="74">
        <f t="shared" si="1119"/>
        <v>0</v>
      </c>
      <c r="BR622" s="38"/>
      <c r="BS622" s="40"/>
      <c r="BT622" s="38"/>
      <c r="BU622" s="78"/>
      <c r="BW622" s="77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5"/>
      <c r="CJ622" s="75"/>
      <c r="CK622" s="75"/>
      <c r="CL622" s="75"/>
      <c r="CM622" s="75"/>
      <c r="CN622" s="75"/>
      <c r="CO622" s="75"/>
      <c r="CP622" s="74">
        <f t="shared" si="1120"/>
        <v>0</v>
      </c>
      <c r="CQ622" s="38"/>
      <c r="CR622" s="40"/>
      <c r="CS622" s="38"/>
      <c r="CT622" s="78"/>
      <c r="CV622" s="77"/>
      <c r="CW622" s="76"/>
      <c r="CX622" s="76"/>
      <c r="CY622" s="76"/>
      <c r="CZ622" s="76"/>
      <c r="DA622" s="76"/>
      <c r="DB622" s="76"/>
      <c r="DC622" s="76"/>
      <c r="DD622" s="76"/>
      <c r="DE622" s="76"/>
      <c r="DF622" s="76"/>
      <c r="DG622" s="76"/>
      <c r="DH622" s="75"/>
      <c r="DI622" s="75"/>
      <c r="DJ622" s="75"/>
      <c r="DK622" s="75"/>
      <c r="DL622" s="75"/>
      <c r="DM622" s="75"/>
      <c r="DN622" s="75"/>
      <c r="DO622" s="74">
        <f t="shared" si="1121"/>
        <v>0</v>
      </c>
      <c r="DP622" s="38"/>
      <c r="DQ622" s="40"/>
      <c r="DS622" s="78"/>
      <c r="DU622" s="77"/>
      <c r="DV622" s="76"/>
      <c r="DW622" s="76"/>
      <c r="DX622" s="76"/>
      <c r="DY622" s="76"/>
      <c r="DZ622" s="76"/>
      <c r="EA622" s="76"/>
      <c r="EB622" s="76"/>
      <c r="EC622" s="76"/>
      <c r="ED622" s="76"/>
      <c r="EE622" s="76"/>
      <c r="EF622" s="76"/>
      <c r="EG622" s="75"/>
      <c r="EH622" s="75"/>
      <c r="EI622" s="75"/>
      <c r="EJ622" s="75"/>
      <c r="EK622" s="75"/>
      <c r="EL622" s="75"/>
      <c r="EM622" s="75"/>
      <c r="EN622" s="74">
        <f t="shared" si="1122"/>
        <v>0</v>
      </c>
      <c r="EO622" s="38"/>
      <c r="EP622" s="40"/>
      <c r="ER622" s="78"/>
      <c r="ET622" s="77"/>
      <c r="EU622" s="76"/>
      <c r="EV622" s="76"/>
      <c r="EW622" s="76"/>
      <c r="EX622" s="76"/>
      <c r="EY622" s="76"/>
      <c r="EZ622" s="76"/>
      <c r="FA622" s="76"/>
      <c r="FB622" s="76"/>
      <c r="FC622" s="76"/>
      <c r="FD622" s="76"/>
      <c r="FE622" s="76"/>
      <c r="FF622" s="76"/>
      <c r="FG622" s="76"/>
      <c r="FH622" s="75"/>
      <c r="FI622" s="75"/>
      <c r="FJ622" s="75"/>
      <c r="FK622" s="75"/>
      <c r="FL622" s="75"/>
      <c r="FM622" s="74">
        <f t="shared" si="1123"/>
        <v>0</v>
      </c>
      <c r="FN622" s="38"/>
      <c r="FO622" s="40"/>
      <c r="FQ622" s="78"/>
      <c r="FS622" s="77"/>
      <c r="FT622" s="76"/>
      <c r="FU622" s="76"/>
      <c r="FV622" s="76"/>
      <c r="FW622" s="76"/>
      <c r="FX622" s="76"/>
      <c r="FY622" s="76"/>
      <c r="FZ622" s="76"/>
      <c r="GA622" s="76"/>
      <c r="GB622" s="76"/>
      <c r="GC622" s="76"/>
      <c r="GD622" s="76"/>
      <c r="GE622" s="76"/>
      <c r="GF622" s="76"/>
      <c r="GG622" s="75"/>
      <c r="GH622" s="75"/>
      <c r="GI622" s="75"/>
      <c r="GJ622" s="75"/>
      <c r="GK622" s="75"/>
      <c r="GL622" s="74">
        <f t="shared" si="1124"/>
        <v>0</v>
      </c>
      <c r="GM622" s="38"/>
      <c r="GN622" s="40"/>
      <c r="GP622" s="78"/>
      <c r="GR622" s="77"/>
      <c r="GS622" s="76"/>
      <c r="GT622" s="76"/>
      <c r="GU622" s="76"/>
      <c r="GV622" s="76"/>
      <c r="GW622" s="76"/>
      <c r="GX622" s="76"/>
      <c r="GY622" s="76"/>
      <c r="GZ622" s="76"/>
      <c r="HA622" s="76"/>
      <c r="HB622" s="76"/>
      <c r="HC622" s="76"/>
      <c r="HD622" s="76"/>
      <c r="HE622" s="76"/>
      <c r="HF622" s="75"/>
      <c r="HG622" s="75"/>
      <c r="HH622" s="75"/>
      <c r="HI622" s="75"/>
      <c r="HJ622" s="75"/>
      <c r="HK622" s="74">
        <f t="shared" si="1125"/>
        <v>0</v>
      </c>
      <c r="HL622" s="38"/>
      <c r="HM622" s="40"/>
      <c r="HO622" s="78"/>
      <c r="HQ622" s="77"/>
      <c r="HR622" s="76"/>
      <c r="HS622" s="76"/>
      <c r="HT622" s="76"/>
      <c r="HU622" s="76"/>
      <c r="HV622" s="76"/>
      <c r="HW622" s="76"/>
      <c r="HX622" s="76"/>
      <c r="HY622" s="76"/>
      <c r="HZ622" s="76"/>
      <c r="IA622" s="76"/>
      <c r="IB622" s="76"/>
      <c r="IC622" s="76"/>
      <c r="ID622" s="76"/>
      <c r="IE622" s="75"/>
      <c r="IF622" s="75"/>
      <c r="IG622" s="75"/>
      <c r="IH622" s="75"/>
      <c r="II622" s="75"/>
      <c r="IJ622" s="74">
        <f t="shared" si="1126"/>
        <v>0</v>
      </c>
      <c r="IK622" s="38"/>
      <c r="IL622" s="40"/>
      <c r="IN622" s="78"/>
      <c r="IP622" s="77"/>
      <c r="IQ622" s="76"/>
      <c r="IR622" s="76"/>
      <c r="IS622" s="76"/>
      <c r="IT622" s="76"/>
      <c r="IU622" s="76"/>
      <c r="IV622" s="76"/>
      <c r="IW622" s="76"/>
      <c r="IX622" s="75"/>
      <c r="IY622" s="75"/>
      <c r="IZ622" s="75"/>
      <c r="JA622" s="75"/>
      <c r="JB622" s="75"/>
      <c r="JC622" s="75"/>
      <c r="JD622" s="75"/>
      <c r="JE622" s="75"/>
      <c r="JF622" s="75"/>
      <c r="JG622" s="75"/>
      <c r="JH622" s="75"/>
      <c r="JI622" s="74">
        <f t="shared" si="1127"/>
        <v>0</v>
      </c>
      <c r="JJ622" s="38"/>
      <c r="JK622" s="40"/>
      <c r="JM622" s="78"/>
      <c r="JO622" s="77"/>
      <c r="JP622" s="76"/>
      <c r="JQ622" s="76"/>
      <c r="JR622" s="76"/>
      <c r="JS622" s="76"/>
      <c r="JT622" s="76"/>
      <c r="JU622" s="76"/>
      <c r="JV622" s="76"/>
      <c r="JW622" s="75"/>
      <c r="JX622" s="75"/>
      <c r="JY622" s="75"/>
      <c r="JZ622" s="75"/>
      <c r="KA622" s="75"/>
      <c r="KB622" s="75"/>
      <c r="KC622" s="75"/>
      <c r="KD622" s="75"/>
      <c r="KE622" s="75"/>
      <c r="KF622" s="75"/>
      <c r="KG622" s="75"/>
      <c r="KH622" s="74">
        <f t="shared" si="1128"/>
        <v>0</v>
      </c>
      <c r="KI622" s="38"/>
      <c r="KJ622" s="40"/>
      <c r="KL622" s="78"/>
      <c r="KN622" s="77"/>
      <c r="KO622" s="76"/>
      <c r="KP622" s="76"/>
      <c r="KQ622" s="76"/>
      <c r="KR622" s="76"/>
      <c r="KS622" s="76"/>
      <c r="KT622" s="76"/>
      <c r="KU622" s="76"/>
      <c r="KV622" s="75"/>
      <c r="KW622" s="75"/>
      <c r="KX622" s="75"/>
      <c r="KY622" s="75"/>
      <c r="KZ622" s="75"/>
      <c r="LA622" s="75"/>
      <c r="LB622" s="75"/>
      <c r="LC622" s="75"/>
      <c r="LD622" s="75"/>
      <c r="LE622" s="75"/>
      <c r="LF622" s="75"/>
      <c r="LG622" s="74">
        <f t="shared" si="1129"/>
        <v>0</v>
      </c>
      <c r="LH622" s="38"/>
      <c r="LI622" s="40"/>
      <c r="LK622" s="78"/>
      <c r="LM622" s="77"/>
      <c r="LN622" s="76"/>
      <c r="LO622" s="76"/>
      <c r="LP622" s="76"/>
      <c r="LQ622" s="76"/>
      <c r="LR622" s="76"/>
      <c r="LS622" s="76"/>
      <c r="LT622" s="76"/>
      <c r="LU622" s="75"/>
      <c r="LV622" s="75"/>
      <c r="LW622" s="75"/>
      <c r="LX622" s="75"/>
      <c r="LY622" s="75"/>
      <c r="LZ622" s="75"/>
      <c r="MA622" s="75"/>
      <c r="MB622" s="75"/>
      <c r="MC622" s="75"/>
      <c r="MD622" s="75"/>
      <c r="ME622" s="75"/>
      <c r="MF622" s="74">
        <f t="shared" si="1130"/>
        <v>0</v>
      </c>
      <c r="MG622" s="38"/>
      <c r="MH622" s="40"/>
      <c r="MJ622" s="78"/>
      <c r="ML622" s="77"/>
      <c r="MM622" s="76"/>
      <c r="MN622" s="76"/>
      <c r="MO622" s="76"/>
      <c r="MP622" s="76"/>
      <c r="MQ622" s="76"/>
      <c r="MR622" s="76"/>
      <c r="MS622" s="76"/>
      <c r="MT622" s="75"/>
      <c r="MU622" s="75"/>
      <c r="MV622" s="75"/>
      <c r="MW622" s="75"/>
      <c r="MX622" s="75"/>
      <c r="MY622" s="75"/>
      <c r="MZ622" s="75"/>
      <c r="NA622" s="75"/>
      <c r="NB622" s="75"/>
      <c r="NC622" s="75"/>
      <c r="ND622" s="75"/>
      <c r="NE622" s="74">
        <f t="shared" si="1131"/>
        <v>0</v>
      </c>
      <c r="NF622" s="41"/>
      <c r="NG622" s="40"/>
      <c r="NH622" s="38"/>
      <c r="NI622" s="78"/>
      <c r="NK622" s="77"/>
      <c r="NL622" s="76"/>
      <c r="NM622" s="79"/>
      <c r="NN622" s="76"/>
      <c r="NO622" s="79"/>
      <c r="NP622" s="76"/>
      <c r="NQ622" s="76"/>
      <c r="NR622" s="76"/>
      <c r="NS622" s="76"/>
      <c r="NT622" s="76"/>
      <c r="NU622" s="76"/>
      <c r="NV622" s="76"/>
      <c r="NW622" s="75"/>
      <c r="NX622" s="75"/>
      <c r="NY622" s="75"/>
      <c r="NZ622" s="75"/>
      <c r="OA622" s="75"/>
      <c r="OB622" s="75"/>
      <c r="OC622" s="75"/>
      <c r="OD622" s="74">
        <f t="shared" si="1132"/>
        <v>0</v>
      </c>
      <c r="OE622" s="38"/>
      <c r="OF622" s="40"/>
      <c r="OG622" s="38"/>
      <c r="OH622" s="78"/>
      <c r="OJ622" s="77"/>
      <c r="OK622" s="76"/>
      <c r="OL622" s="76"/>
      <c r="OM622" s="76"/>
      <c r="ON622" s="76"/>
      <c r="OO622" s="76"/>
      <c r="OP622" s="76"/>
      <c r="OQ622" s="76"/>
      <c r="OR622" s="76"/>
      <c r="OS622" s="76"/>
      <c r="OT622" s="76"/>
      <c r="OU622" s="76"/>
      <c r="OV622" s="75"/>
      <c r="OW622" s="75"/>
      <c r="OX622" s="75"/>
      <c r="OY622" s="75"/>
      <c r="OZ622" s="75"/>
      <c r="PA622" s="75"/>
      <c r="PB622" s="75"/>
      <c r="PC622" s="74">
        <f t="shared" si="1133"/>
        <v>0</v>
      </c>
      <c r="PD622" s="38"/>
      <c r="PE622" s="40"/>
      <c r="PF622" s="38"/>
      <c r="PG622" s="78"/>
      <c r="PI622" s="77"/>
      <c r="PJ622" s="76"/>
      <c r="PK622" s="76"/>
      <c r="PL622" s="76"/>
      <c r="PM622" s="76"/>
      <c r="PN622" s="76"/>
      <c r="PO622" s="76"/>
      <c r="PP622" s="76"/>
      <c r="PQ622" s="76"/>
      <c r="PR622" s="76"/>
      <c r="PS622" s="76"/>
      <c r="PT622" s="76"/>
      <c r="PU622" s="75"/>
      <c r="PV622" s="75"/>
      <c r="PW622" s="75"/>
      <c r="PX622" s="75"/>
      <c r="PY622" s="75"/>
      <c r="PZ622" s="75"/>
      <c r="QA622" s="75"/>
      <c r="QB622" s="74">
        <f t="shared" si="1134"/>
        <v>0</v>
      </c>
      <c r="QC622" s="38"/>
      <c r="QD622" s="40"/>
      <c r="QE622" s="38"/>
      <c r="QF622" s="78"/>
      <c r="QH622" s="77"/>
      <c r="QI622" s="76"/>
      <c r="QJ622" s="76"/>
      <c r="QK622" s="76"/>
      <c r="QL622" s="76"/>
      <c r="QM622" s="76"/>
      <c r="QN622" s="76"/>
      <c r="QO622" s="76"/>
      <c r="QP622" s="76"/>
      <c r="QQ622" s="76"/>
      <c r="QR622" s="76"/>
      <c r="QS622" s="76"/>
      <c r="QT622" s="75"/>
      <c r="QU622" s="75"/>
      <c r="QV622" s="75"/>
      <c r="QW622" s="75"/>
      <c r="QX622" s="75"/>
      <c r="QY622" s="75"/>
      <c r="QZ622" s="75"/>
      <c r="RA622" s="74">
        <f t="shared" si="1135"/>
        <v>0</v>
      </c>
      <c r="RB622" s="41"/>
      <c r="RC622" s="40"/>
      <c r="RD622" s="38"/>
      <c r="RE622" s="78"/>
      <c r="RG622" s="77"/>
      <c r="RH622" s="76"/>
      <c r="RI622" s="76"/>
      <c r="RJ622" s="76"/>
      <c r="RK622" s="76"/>
      <c r="RL622" s="76"/>
      <c r="RM622" s="76"/>
      <c r="RN622" s="76"/>
      <c r="RO622" s="76"/>
      <c r="RP622" s="76"/>
      <c r="RQ622" s="76"/>
      <c r="RR622" s="76"/>
      <c r="RS622" s="75"/>
      <c r="RT622" s="75"/>
      <c r="RU622" s="75"/>
      <c r="RV622" s="75"/>
      <c r="RW622" s="75"/>
      <c r="RX622" s="75"/>
      <c r="RY622" s="75"/>
      <c r="RZ622" s="74">
        <f t="shared" si="1136"/>
        <v>0</v>
      </c>
      <c r="SA622" s="41"/>
      <c r="SB622" s="40"/>
      <c r="SC622" s="38"/>
      <c r="SD622" s="78"/>
      <c r="SF622" s="77"/>
      <c r="SG622" s="76"/>
      <c r="SH622" s="76"/>
      <c r="SI622" s="76"/>
      <c r="SJ622" s="76"/>
      <c r="SK622" s="76"/>
      <c r="SL622" s="76"/>
      <c r="SM622" s="76"/>
      <c r="SN622" s="76"/>
      <c r="SO622" s="76"/>
      <c r="SP622" s="76"/>
      <c r="SQ622" s="76"/>
      <c r="SR622" s="76"/>
      <c r="SS622" s="76"/>
      <c r="ST622" s="75"/>
      <c r="SU622" s="75"/>
      <c r="SV622" s="75"/>
      <c r="SW622" s="75"/>
      <c r="SX622" s="75"/>
      <c r="SY622" s="74">
        <f t="shared" si="1137"/>
        <v>0</v>
      </c>
      <c r="SZ622" s="41"/>
      <c r="TA622" s="40"/>
      <c r="TB622" s="38"/>
      <c r="TC622" s="78"/>
      <c r="TE622" s="77"/>
      <c r="TF622" s="76"/>
      <c r="TG622" s="76"/>
      <c r="TH622" s="76"/>
      <c r="TI622" s="76"/>
      <c r="TJ622" s="76"/>
      <c r="TK622" s="76"/>
      <c r="TL622" s="76"/>
      <c r="TM622" s="76"/>
      <c r="TN622" s="76"/>
      <c r="TO622" s="76"/>
      <c r="TP622" s="76"/>
      <c r="TQ622" s="76"/>
      <c r="TR622" s="76"/>
      <c r="TS622" s="75"/>
      <c r="TT622" s="75"/>
      <c r="TU622" s="75"/>
      <c r="TV622" s="75"/>
      <c r="TW622" s="75"/>
      <c r="TX622" s="74">
        <f t="shared" si="1138"/>
        <v>0</v>
      </c>
      <c r="TY622" s="41"/>
      <c r="TZ622" s="40"/>
      <c r="UA622" s="38"/>
      <c r="UB622" s="78"/>
      <c r="UD622" s="77"/>
      <c r="UE622" s="76"/>
      <c r="UF622" s="76"/>
      <c r="UG622" s="76"/>
      <c r="UH622" s="76"/>
      <c r="UI622" s="76"/>
      <c r="UJ622" s="76"/>
      <c r="UK622" s="76"/>
      <c r="UL622" s="76"/>
      <c r="UM622" s="76"/>
      <c r="UN622" s="76"/>
      <c r="UO622" s="76"/>
      <c r="UP622" s="76"/>
      <c r="UQ622" s="76"/>
      <c r="UR622" s="75"/>
      <c r="US622" s="75"/>
      <c r="UT622" s="75"/>
      <c r="UU622" s="75"/>
      <c r="UV622" s="75"/>
      <c r="UW622" s="74">
        <f t="shared" si="1139"/>
        <v>0</v>
      </c>
      <c r="UX622" s="41"/>
      <c r="UY622" s="40"/>
      <c r="UZ622" s="38"/>
      <c r="VA622" s="78"/>
      <c r="VC622" s="77"/>
      <c r="VD622" s="76"/>
      <c r="VE622" s="76"/>
      <c r="VF622" s="76"/>
      <c r="VG622" s="76"/>
      <c r="VH622" s="76"/>
      <c r="VI622" s="76"/>
      <c r="VJ622" s="76"/>
      <c r="VK622" s="76"/>
      <c r="VL622" s="76"/>
      <c r="VM622" s="76"/>
      <c r="VN622" s="76"/>
      <c r="VO622" s="76"/>
      <c r="VP622" s="76"/>
      <c r="VQ622" s="75"/>
      <c r="VR622" s="75"/>
      <c r="VS622" s="75"/>
      <c r="VT622" s="75"/>
      <c r="VU622" s="75"/>
      <c r="VV622" s="74">
        <f t="shared" si="1140"/>
        <v>0</v>
      </c>
    </row>
    <row r="623" spans="3:596" outlineLevel="1">
      <c r="C623" s="89">
        <f>IF(ISERROR(I623+1)=TRUE,I623,IF(I623="","",MAX(C$15:C622)+1))</f>
        <v>431</v>
      </c>
      <c r="D623" s="88">
        <f t="shared" si="1094"/>
        <v>1</v>
      </c>
      <c r="G623" s="40"/>
      <c r="H623" s="38"/>
      <c r="I623" s="95">
        <f t="shared" si="1141"/>
        <v>442</v>
      </c>
      <c r="J623" s="94" t="s">
        <v>270</v>
      </c>
      <c r="K623" s="93"/>
      <c r="L623" s="93"/>
      <c r="M623" s="93"/>
      <c r="N623" s="93"/>
      <c r="O623" s="92"/>
      <c r="P623" s="91" t="s">
        <v>142</v>
      </c>
      <c r="Q623" s="297"/>
      <c r="R623" s="90" t="s">
        <v>141</v>
      </c>
      <c r="S623" s="298"/>
      <c r="T623" s="38"/>
      <c r="U623" s="40"/>
      <c r="V623" s="38"/>
      <c r="W623" s="78"/>
      <c r="Y623" s="77"/>
      <c r="Z623" s="76"/>
      <c r="AA623" s="79"/>
      <c r="AB623" s="76"/>
      <c r="AC623" s="79"/>
      <c r="AD623" s="76"/>
      <c r="AE623" s="76"/>
      <c r="AF623" s="76"/>
      <c r="AG623" s="76"/>
      <c r="AH623" s="76"/>
      <c r="AI623" s="76"/>
      <c r="AJ623" s="76"/>
      <c r="AK623" s="75"/>
      <c r="AL623" s="75"/>
      <c r="AM623" s="75"/>
      <c r="AN623" s="75"/>
      <c r="AO623" s="75"/>
      <c r="AP623" s="75"/>
      <c r="AQ623" s="75"/>
      <c r="AR623" s="74">
        <f t="shared" si="1118"/>
        <v>0</v>
      </c>
      <c r="AS623" s="38"/>
      <c r="AT623" s="40"/>
      <c r="AU623" s="38"/>
      <c r="AV623" s="78"/>
      <c r="AX623" s="77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5"/>
      <c r="BK623" s="75"/>
      <c r="BL623" s="75"/>
      <c r="BM623" s="75"/>
      <c r="BN623" s="75"/>
      <c r="BO623" s="75"/>
      <c r="BP623" s="75"/>
      <c r="BQ623" s="74">
        <f t="shared" si="1119"/>
        <v>0</v>
      </c>
      <c r="BR623" s="38"/>
      <c r="BS623" s="40"/>
      <c r="BT623" s="38"/>
      <c r="BU623" s="78"/>
      <c r="BW623" s="77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5"/>
      <c r="CJ623" s="75"/>
      <c r="CK623" s="75"/>
      <c r="CL623" s="75"/>
      <c r="CM623" s="75"/>
      <c r="CN623" s="75"/>
      <c r="CO623" s="75"/>
      <c r="CP623" s="74">
        <f t="shared" si="1120"/>
        <v>0</v>
      </c>
      <c r="CQ623" s="38"/>
      <c r="CR623" s="40"/>
      <c r="CS623" s="38"/>
      <c r="CT623" s="78"/>
      <c r="CV623" s="77"/>
      <c r="CW623" s="76"/>
      <c r="CX623" s="76"/>
      <c r="CY623" s="76"/>
      <c r="CZ623" s="76"/>
      <c r="DA623" s="76"/>
      <c r="DB623" s="76"/>
      <c r="DC623" s="76"/>
      <c r="DD623" s="76"/>
      <c r="DE623" s="76"/>
      <c r="DF623" s="76"/>
      <c r="DG623" s="76"/>
      <c r="DH623" s="75"/>
      <c r="DI623" s="75"/>
      <c r="DJ623" s="75"/>
      <c r="DK623" s="75"/>
      <c r="DL623" s="75"/>
      <c r="DM623" s="75"/>
      <c r="DN623" s="75"/>
      <c r="DO623" s="74">
        <f t="shared" si="1121"/>
        <v>0</v>
      </c>
      <c r="DP623" s="38"/>
      <c r="DQ623" s="40"/>
      <c r="DS623" s="78"/>
      <c r="DU623" s="77"/>
      <c r="DV623" s="76"/>
      <c r="DW623" s="76"/>
      <c r="DX623" s="76"/>
      <c r="DY623" s="76"/>
      <c r="DZ623" s="76"/>
      <c r="EA623" s="76"/>
      <c r="EB623" s="76"/>
      <c r="EC623" s="76"/>
      <c r="ED623" s="76"/>
      <c r="EE623" s="76"/>
      <c r="EF623" s="76"/>
      <c r="EG623" s="75"/>
      <c r="EH623" s="75"/>
      <c r="EI623" s="75"/>
      <c r="EJ623" s="75"/>
      <c r="EK623" s="75"/>
      <c r="EL623" s="75"/>
      <c r="EM623" s="75"/>
      <c r="EN623" s="74">
        <f t="shared" si="1122"/>
        <v>0</v>
      </c>
      <c r="EO623" s="38"/>
      <c r="EP623" s="40"/>
      <c r="ER623" s="78"/>
      <c r="ET623" s="77"/>
      <c r="EU623" s="76"/>
      <c r="EV623" s="76"/>
      <c r="EW623" s="76"/>
      <c r="EX623" s="76"/>
      <c r="EY623" s="76"/>
      <c r="EZ623" s="76"/>
      <c r="FA623" s="76"/>
      <c r="FB623" s="76"/>
      <c r="FC623" s="76"/>
      <c r="FD623" s="76"/>
      <c r="FE623" s="76"/>
      <c r="FF623" s="76"/>
      <c r="FG623" s="76"/>
      <c r="FH623" s="75"/>
      <c r="FI623" s="75"/>
      <c r="FJ623" s="75"/>
      <c r="FK623" s="75"/>
      <c r="FL623" s="75"/>
      <c r="FM623" s="74">
        <f t="shared" si="1123"/>
        <v>0</v>
      </c>
      <c r="FN623" s="38"/>
      <c r="FO623" s="40"/>
      <c r="FQ623" s="78"/>
      <c r="FS623" s="77"/>
      <c r="FT623" s="76"/>
      <c r="FU623" s="76"/>
      <c r="FV623" s="76"/>
      <c r="FW623" s="76"/>
      <c r="FX623" s="76"/>
      <c r="FY623" s="76"/>
      <c r="FZ623" s="76"/>
      <c r="GA623" s="76"/>
      <c r="GB623" s="76"/>
      <c r="GC623" s="76"/>
      <c r="GD623" s="76"/>
      <c r="GE623" s="76"/>
      <c r="GF623" s="76"/>
      <c r="GG623" s="75"/>
      <c r="GH623" s="75"/>
      <c r="GI623" s="75"/>
      <c r="GJ623" s="75"/>
      <c r="GK623" s="75"/>
      <c r="GL623" s="74">
        <f t="shared" si="1124"/>
        <v>0</v>
      </c>
      <c r="GM623" s="38"/>
      <c r="GN623" s="40"/>
      <c r="GP623" s="78"/>
      <c r="GR623" s="77"/>
      <c r="GS623" s="76"/>
      <c r="GT623" s="76"/>
      <c r="GU623" s="76"/>
      <c r="GV623" s="76"/>
      <c r="GW623" s="76"/>
      <c r="GX623" s="76"/>
      <c r="GY623" s="76"/>
      <c r="GZ623" s="76"/>
      <c r="HA623" s="76"/>
      <c r="HB623" s="76"/>
      <c r="HC623" s="76"/>
      <c r="HD623" s="76"/>
      <c r="HE623" s="76"/>
      <c r="HF623" s="75"/>
      <c r="HG623" s="75"/>
      <c r="HH623" s="75"/>
      <c r="HI623" s="75"/>
      <c r="HJ623" s="75"/>
      <c r="HK623" s="74">
        <f t="shared" si="1125"/>
        <v>0</v>
      </c>
      <c r="HL623" s="38"/>
      <c r="HM623" s="40"/>
      <c r="HO623" s="78"/>
      <c r="HQ623" s="77"/>
      <c r="HR623" s="76"/>
      <c r="HS623" s="76"/>
      <c r="HT623" s="76"/>
      <c r="HU623" s="76"/>
      <c r="HV623" s="76"/>
      <c r="HW623" s="76"/>
      <c r="HX623" s="76"/>
      <c r="HY623" s="76"/>
      <c r="HZ623" s="76"/>
      <c r="IA623" s="76"/>
      <c r="IB623" s="76"/>
      <c r="IC623" s="76"/>
      <c r="ID623" s="76"/>
      <c r="IE623" s="75"/>
      <c r="IF623" s="75"/>
      <c r="IG623" s="75"/>
      <c r="IH623" s="75"/>
      <c r="II623" s="75"/>
      <c r="IJ623" s="74">
        <f t="shared" si="1126"/>
        <v>0</v>
      </c>
      <c r="IK623" s="38"/>
      <c r="IL623" s="40"/>
      <c r="IN623" s="78"/>
      <c r="IP623" s="77"/>
      <c r="IQ623" s="76"/>
      <c r="IR623" s="76"/>
      <c r="IS623" s="76"/>
      <c r="IT623" s="76"/>
      <c r="IU623" s="76"/>
      <c r="IV623" s="76"/>
      <c r="IW623" s="76"/>
      <c r="IX623" s="75"/>
      <c r="IY623" s="75"/>
      <c r="IZ623" s="75"/>
      <c r="JA623" s="75"/>
      <c r="JB623" s="75"/>
      <c r="JC623" s="75"/>
      <c r="JD623" s="75"/>
      <c r="JE623" s="75"/>
      <c r="JF623" s="75"/>
      <c r="JG623" s="75"/>
      <c r="JH623" s="75"/>
      <c r="JI623" s="74">
        <f t="shared" si="1127"/>
        <v>0</v>
      </c>
      <c r="JJ623" s="38"/>
      <c r="JK623" s="40"/>
      <c r="JM623" s="78"/>
      <c r="JO623" s="77"/>
      <c r="JP623" s="76"/>
      <c r="JQ623" s="76"/>
      <c r="JR623" s="76"/>
      <c r="JS623" s="76"/>
      <c r="JT623" s="76"/>
      <c r="JU623" s="76"/>
      <c r="JV623" s="76"/>
      <c r="JW623" s="75"/>
      <c r="JX623" s="75"/>
      <c r="JY623" s="75"/>
      <c r="JZ623" s="75"/>
      <c r="KA623" s="75"/>
      <c r="KB623" s="75"/>
      <c r="KC623" s="75"/>
      <c r="KD623" s="75"/>
      <c r="KE623" s="75"/>
      <c r="KF623" s="75"/>
      <c r="KG623" s="75"/>
      <c r="KH623" s="74">
        <f t="shared" si="1128"/>
        <v>0</v>
      </c>
      <c r="KI623" s="38"/>
      <c r="KJ623" s="40"/>
      <c r="KL623" s="78"/>
      <c r="KN623" s="77"/>
      <c r="KO623" s="76"/>
      <c r="KP623" s="76"/>
      <c r="KQ623" s="76"/>
      <c r="KR623" s="76"/>
      <c r="KS623" s="76"/>
      <c r="KT623" s="76"/>
      <c r="KU623" s="76"/>
      <c r="KV623" s="75"/>
      <c r="KW623" s="75"/>
      <c r="KX623" s="75"/>
      <c r="KY623" s="75"/>
      <c r="KZ623" s="75"/>
      <c r="LA623" s="75"/>
      <c r="LB623" s="75"/>
      <c r="LC623" s="75"/>
      <c r="LD623" s="75"/>
      <c r="LE623" s="75"/>
      <c r="LF623" s="75"/>
      <c r="LG623" s="74">
        <f t="shared" si="1129"/>
        <v>0</v>
      </c>
      <c r="LH623" s="38"/>
      <c r="LI623" s="40"/>
      <c r="LK623" s="78"/>
      <c r="LM623" s="77"/>
      <c r="LN623" s="76"/>
      <c r="LO623" s="76"/>
      <c r="LP623" s="76"/>
      <c r="LQ623" s="76"/>
      <c r="LR623" s="76"/>
      <c r="LS623" s="76"/>
      <c r="LT623" s="76"/>
      <c r="LU623" s="75"/>
      <c r="LV623" s="75"/>
      <c r="LW623" s="75"/>
      <c r="LX623" s="75"/>
      <c r="LY623" s="75"/>
      <c r="LZ623" s="75"/>
      <c r="MA623" s="75"/>
      <c r="MB623" s="75"/>
      <c r="MC623" s="75"/>
      <c r="MD623" s="75"/>
      <c r="ME623" s="75"/>
      <c r="MF623" s="74">
        <f t="shared" si="1130"/>
        <v>0</v>
      </c>
      <c r="MG623" s="38"/>
      <c r="MH623" s="40"/>
      <c r="MJ623" s="78"/>
      <c r="ML623" s="77"/>
      <c r="MM623" s="76"/>
      <c r="MN623" s="76"/>
      <c r="MO623" s="76"/>
      <c r="MP623" s="76"/>
      <c r="MQ623" s="76"/>
      <c r="MR623" s="76"/>
      <c r="MS623" s="76"/>
      <c r="MT623" s="75"/>
      <c r="MU623" s="75"/>
      <c r="MV623" s="75"/>
      <c r="MW623" s="75"/>
      <c r="MX623" s="75"/>
      <c r="MY623" s="75"/>
      <c r="MZ623" s="75"/>
      <c r="NA623" s="75"/>
      <c r="NB623" s="75"/>
      <c r="NC623" s="75"/>
      <c r="ND623" s="75"/>
      <c r="NE623" s="74">
        <f t="shared" si="1131"/>
        <v>0</v>
      </c>
      <c r="NF623" s="41"/>
      <c r="NG623" s="40"/>
      <c r="NH623" s="38"/>
      <c r="NI623" s="78"/>
      <c r="NK623" s="77"/>
      <c r="NL623" s="76"/>
      <c r="NM623" s="79"/>
      <c r="NN623" s="76"/>
      <c r="NO623" s="79"/>
      <c r="NP623" s="76"/>
      <c r="NQ623" s="76"/>
      <c r="NR623" s="76"/>
      <c r="NS623" s="76"/>
      <c r="NT623" s="76"/>
      <c r="NU623" s="76"/>
      <c r="NV623" s="76"/>
      <c r="NW623" s="75"/>
      <c r="NX623" s="75"/>
      <c r="NY623" s="75"/>
      <c r="NZ623" s="75"/>
      <c r="OA623" s="75"/>
      <c r="OB623" s="75"/>
      <c r="OC623" s="75"/>
      <c r="OD623" s="74">
        <f t="shared" si="1132"/>
        <v>0</v>
      </c>
      <c r="OE623" s="38"/>
      <c r="OF623" s="40"/>
      <c r="OG623" s="38"/>
      <c r="OH623" s="78"/>
      <c r="OJ623" s="77"/>
      <c r="OK623" s="76"/>
      <c r="OL623" s="76"/>
      <c r="OM623" s="76"/>
      <c r="ON623" s="76"/>
      <c r="OO623" s="76"/>
      <c r="OP623" s="76"/>
      <c r="OQ623" s="76"/>
      <c r="OR623" s="76"/>
      <c r="OS623" s="76"/>
      <c r="OT623" s="76"/>
      <c r="OU623" s="76"/>
      <c r="OV623" s="75"/>
      <c r="OW623" s="75"/>
      <c r="OX623" s="75"/>
      <c r="OY623" s="75"/>
      <c r="OZ623" s="75"/>
      <c r="PA623" s="75"/>
      <c r="PB623" s="75"/>
      <c r="PC623" s="74">
        <f t="shared" si="1133"/>
        <v>0</v>
      </c>
      <c r="PD623" s="38"/>
      <c r="PE623" s="40"/>
      <c r="PF623" s="38"/>
      <c r="PG623" s="78"/>
      <c r="PI623" s="77"/>
      <c r="PJ623" s="76"/>
      <c r="PK623" s="76"/>
      <c r="PL623" s="76"/>
      <c r="PM623" s="76"/>
      <c r="PN623" s="76"/>
      <c r="PO623" s="76"/>
      <c r="PP623" s="76"/>
      <c r="PQ623" s="76"/>
      <c r="PR623" s="76"/>
      <c r="PS623" s="76"/>
      <c r="PT623" s="76"/>
      <c r="PU623" s="75"/>
      <c r="PV623" s="75"/>
      <c r="PW623" s="75"/>
      <c r="PX623" s="75"/>
      <c r="PY623" s="75"/>
      <c r="PZ623" s="75"/>
      <c r="QA623" s="75"/>
      <c r="QB623" s="74">
        <f t="shared" si="1134"/>
        <v>0</v>
      </c>
      <c r="QC623" s="38"/>
      <c r="QD623" s="40"/>
      <c r="QE623" s="38"/>
      <c r="QF623" s="78"/>
      <c r="QH623" s="77"/>
      <c r="QI623" s="76"/>
      <c r="QJ623" s="76"/>
      <c r="QK623" s="76"/>
      <c r="QL623" s="76"/>
      <c r="QM623" s="76"/>
      <c r="QN623" s="76"/>
      <c r="QO623" s="76"/>
      <c r="QP623" s="76"/>
      <c r="QQ623" s="76"/>
      <c r="QR623" s="76"/>
      <c r="QS623" s="76"/>
      <c r="QT623" s="75"/>
      <c r="QU623" s="75"/>
      <c r="QV623" s="75"/>
      <c r="QW623" s="75"/>
      <c r="QX623" s="75"/>
      <c r="QY623" s="75"/>
      <c r="QZ623" s="75"/>
      <c r="RA623" s="74">
        <f t="shared" si="1135"/>
        <v>0</v>
      </c>
      <c r="RB623" s="41"/>
      <c r="RC623" s="40"/>
      <c r="RD623" s="38"/>
      <c r="RE623" s="78"/>
      <c r="RG623" s="77"/>
      <c r="RH623" s="76"/>
      <c r="RI623" s="76"/>
      <c r="RJ623" s="76"/>
      <c r="RK623" s="76"/>
      <c r="RL623" s="76"/>
      <c r="RM623" s="76"/>
      <c r="RN623" s="76"/>
      <c r="RO623" s="76"/>
      <c r="RP623" s="76"/>
      <c r="RQ623" s="76"/>
      <c r="RR623" s="76"/>
      <c r="RS623" s="75"/>
      <c r="RT623" s="75"/>
      <c r="RU623" s="75"/>
      <c r="RV623" s="75"/>
      <c r="RW623" s="75"/>
      <c r="RX623" s="75"/>
      <c r="RY623" s="75"/>
      <c r="RZ623" s="74">
        <f t="shared" si="1136"/>
        <v>0</v>
      </c>
      <c r="SA623" s="41"/>
      <c r="SB623" s="40"/>
      <c r="SC623" s="38"/>
      <c r="SD623" s="78"/>
      <c r="SF623" s="77"/>
      <c r="SG623" s="76"/>
      <c r="SH623" s="76"/>
      <c r="SI623" s="76"/>
      <c r="SJ623" s="76"/>
      <c r="SK623" s="76"/>
      <c r="SL623" s="76"/>
      <c r="SM623" s="76"/>
      <c r="SN623" s="76"/>
      <c r="SO623" s="76"/>
      <c r="SP623" s="76"/>
      <c r="SQ623" s="76"/>
      <c r="SR623" s="76"/>
      <c r="SS623" s="76"/>
      <c r="ST623" s="75"/>
      <c r="SU623" s="75"/>
      <c r="SV623" s="75"/>
      <c r="SW623" s="75"/>
      <c r="SX623" s="75"/>
      <c r="SY623" s="74">
        <f t="shared" si="1137"/>
        <v>0</v>
      </c>
      <c r="SZ623" s="41"/>
      <c r="TA623" s="40"/>
      <c r="TB623" s="38"/>
      <c r="TC623" s="78"/>
      <c r="TE623" s="77"/>
      <c r="TF623" s="76"/>
      <c r="TG623" s="76"/>
      <c r="TH623" s="76"/>
      <c r="TI623" s="76"/>
      <c r="TJ623" s="76"/>
      <c r="TK623" s="76"/>
      <c r="TL623" s="76"/>
      <c r="TM623" s="76"/>
      <c r="TN623" s="76"/>
      <c r="TO623" s="76"/>
      <c r="TP623" s="76"/>
      <c r="TQ623" s="76"/>
      <c r="TR623" s="76"/>
      <c r="TS623" s="75"/>
      <c r="TT623" s="75"/>
      <c r="TU623" s="75"/>
      <c r="TV623" s="75"/>
      <c r="TW623" s="75"/>
      <c r="TX623" s="74">
        <f t="shared" si="1138"/>
        <v>0</v>
      </c>
      <c r="TY623" s="41"/>
      <c r="TZ623" s="40"/>
      <c r="UA623" s="38"/>
      <c r="UB623" s="78"/>
      <c r="UD623" s="77"/>
      <c r="UE623" s="76"/>
      <c r="UF623" s="76"/>
      <c r="UG623" s="76"/>
      <c r="UH623" s="76"/>
      <c r="UI623" s="76"/>
      <c r="UJ623" s="76"/>
      <c r="UK623" s="76"/>
      <c r="UL623" s="76"/>
      <c r="UM623" s="76"/>
      <c r="UN623" s="76"/>
      <c r="UO623" s="76"/>
      <c r="UP623" s="76"/>
      <c r="UQ623" s="76"/>
      <c r="UR623" s="75"/>
      <c r="US623" s="75"/>
      <c r="UT623" s="75"/>
      <c r="UU623" s="75"/>
      <c r="UV623" s="75"/>
      <c r="UW623" s="74">
        <f t="shared" si="1139"/>
        <v>0</v>
      </c>
      <c r="UX623" s="41"/>
      <c r="UY623" s="40"/>
      <c r="UZ623" s="38"/>
      <c r="VA623" s="78"/>
      <c r="VC623" s="77"/>
      <c r="VD623" s="76"/>
      <c r="VE623" s="76"/>
      <c r="VF623" s="76"/>
      <c r="VG623" s="76"/>
      <c r="VH623" s="76"/>
      <c r="VI623" s="76"/>
      <c r="VJ623" s="76"/>
      <c r="VK623" s="76"/>
      <c r="VL623" s="76"/>
      <c r="VM623" s="76"/>
      <c r="VN623" s="76"/>
      <c r="VO623" s="76"/>
      <c r="VP623" s="76"/>
      <c r="VQ623" s="75"/>
      <c r="VR623" s="75"/>
      <c r="VS623" s="75"/>
      <c r="VT623" s="75"/>
      <c r="VU623" s="75"/>
      <c r="VV623" s="74">
        <f t="shared" si="1140"/>
        <v>0</v>
      </c>
    </row>
    <row r="624" spans="3:596" outlineLevel="1">
      <c r="C624" s="89">
        <f>IF(ISERROR(I624+1)=TRUE,I624,IF(I624="","",MAX(C$15:C623)+1))</f>
        <v>432</v>
      </c>
      <c r="D624" s="88">
        <f t="shared" si="1094"/>
        <v>1</v>
      </c>
      <c r="G624" s="40"/>
      <c r="H624" s="38"/>
      <c r="I624" s="95">
        <f t="shared" si="1141"/>
        <v>443</v>
      </c>
      <c r="J624" s="94" t="s">
        <v>269</v>
      </c>
      <c r="K624" s="93"/>
      <c r="L624" s="93"/>
      <c r="M624" s="93"/>
      <c r="N624" s="93"/>
      <c r="O624" s="92"/>
      <c r="P624" s="91" t="s">
        <v>142</v>
      </c>
      <c r="Q624" s="297"/>
      <c r="R624" s="90" t="s">
        <v>141</v>
      </c>
      <c r="S624" s="298"/>
      <c r="T624" s="38"/>
      <c r="U624" s="40"/>
      <c r="V624" s="38"/>
      <c r="W624" s="78"/>
      <c r="Y624" s="77"/>
      <c r="Z624" s="76"/>
      <c r="AA624" s="79"/>
      <c r="AB624" s="76"/>
      <c r="AC624" s="79"/>
      <c r="AD624" s="76"/>
      <c r="AE624" s="76"/>
      <c r="AF624" s="76"/>
      <c r="AG624" s="76"/>
      <c r="AH624" s="76"/>
      <c r="AI624" s="76"/>
      <c r="AJ624" s="76"/>
      <c r="AK624" s="75"/>
      <c r="AL624" s="75"/>
      <c r="AM624" s="75"/>
      <c r="AN624" s="75"/>
      <c r="AO624" s="75"/>
      <c r="AP624" s="75"/>
      <c r="AQ624" s="75"/>
      <c r="AR624" s="74">
        <f t="shared" si="1118"/>
        <v>0</v>
      </c>
      <c r="AS624" s="38"/>
      <c r="AT624" s="40"/>
      <c r="AU624" s="38"/>
      <c r="AV624" s="78"/>
      <c r="AX624" s="77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5"/>
      <c r="BK624" s="75"/>
      <c r="BL624" s="75"/>
      <c r="BM624" s="75"/>
      <c r="BN624" s="75"/>
      <c r="BO624" s="75"/>
      <c r="BP624" s="75"/>
      <c r="BQ624" s="74">
        <f t="shared" si="1119"/>
        <v>0</v>
      </c>
      <c r="BR624" s="38"/>
      <c r="BS624" s="40"/>
      <c r="BT624" s="38"/>
      <c r="BU624" s="78"/>
      <c r="BW624" s="77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5"/>
      <c r="CJ624" s="75"/>
      <c r="CK624" s="75"/>
      <c r="CL624" s="75"/>
      <c r="CM624" s="75"/>
      <c r="CN624" s="75"/>
      <c r="CO624" s="75"/>
      <c r="CP624" s="74">
        <f t="shared" si="1120"/>
        <v>0</v>
      </c>
      <c r="CQ624" s="38"/>
      <c r="CR624" s="40"/>
      <c r="CS624" s="38"/>
      <c r="CT624" s="78"/>
      <c r="CV624" s="77"/>
      <c r="CW624" s="76"/>
      <c r="CX624" s="76"/>
      <c r="CY624" s="76"/>
      <c r="CZ624" s="76"/>
      <c r="DA624" s="76"/>
      <c r="DB624" s="76"/>
      <c r="DC624" s="76"/>
      <c r="DD624" s="76"/>
      <c r="DE624" s="76"/>
      <c r="DF624" s="76"/>
      <c r="DG624" s="76"/>
      <c r="DH624" s="75"/>
      <c r="DI624" s="75"/>
      <c r="DJ624" s="75"/>
      <c r="DK624" s="75"/>
      <c r="DL624" s="75"/>
      <c r="DM624" s="75"/>
      <c r="DN624" s="75"/>
      <c r="DO624" s="74">
        <f t="shared" si="1121"/>
        <v>0</v>
      </c>
      <c r="DP624" s="38"/>
      <c r="DQ624" s="40"/>
      <c r="DS624" s="78"/>
      <c r="DU624" s="77"/>
      <c r="DV624" s="76"/>
      <c r="DW624" s="76"/>
      <c r="DX624" s="76"/>
      <c r="DY624" s="76"/>
      <c r="DZ624" s="76"/>
      <c r="EA624" s="76"/>
      <c r="EB624" s="76"/>
      <c r="EC624" s="76"/>
      <c r="ED624" s="76"/>
      <c r="EE624" s="76"/>
      <c r="EF624" s="76"/>
      <c r="EG624" s="75"/>
      <c r="EH624" s="75"/>
      <c r="EI624" s="75"/>
      <c r="EJ624" s="75"/>
      <c r="EK624" s="75"/>
      <c r="EL624" s="75"/>
      <c r="EM624" s="75"/>
      <c r="EN624" s="74">
        <f t="shared" si="1122"/>
        <v>0</v>
      </c>
      <c r="EO624" s="38"/>
      <c r="EP624" s="40"/>
      <c r="ER624" s="78"/>
      <c r="ET624" s="77"/>
      <c r="EU624" s="76"/>
      <c r="EV624" s="76"/>
      <c r="EW624" s="76"/>
      <c r="EX624" s="76"/>
      <c r="EY624" s="76"/>
      <c r="EZ624" s="76"/>
      <c r="FA624" s="76"/>
      <c r="FB624" s="76"/>
      <c r="FC624" s="76"/>
      <c r="FD624" s="76"/>
      <c r="FE624" s="76"/>
      <c r="FF624" s="76"/>
      <c r="FG624" s="76"/>
      <c r="FH624" s="75"/>
      <c r="FI624" s="75"/>
      <c r="FJ624" s="75"/>
      <c r="FK624" s="75"/>
      <c r="FL624" s="75"/>
      <c r="FM624" s="74">
        <f t="shared" si="1123"/>
        <v>0</v>
      </c>
      <c r="FN624" s="38"/>
      <c r="FO624" s="40"/>
      <c r="FQ624" s="78"/>
      <c r="FS624" s="77"/>
      <c r="FT624" s="76"/>
      <c r="FU624" s="76"/>
      <c r="FV624" s="76"/>
      <c r="FW624" s="76"/>
      <c r="FX624" s="76"/>
      <c r="FY624" s="76"/>
      <c r="FZ624" s="76"/>
      <c r="GA624" s="76"/>
      <c r="GB624" s="76"/>
      <c r="GC624" s="76"/>
      <c r="GD624" s="76"/>
      <c r="GE624" s="76"/>
      <c r="GF624" s="76"/>
      <c r="GG624" s="75"/>
      <c r="GH624" s="75"/>
      <c r="GI624" s="75"/>
      <c r="GJ624" s="75"/>
      <c r="GK624" s="75"/>
      <c r="GL624" s="74">
        <f t="shared" si="1124"/>
        <v>0</v>
      </c>
      <c r="GM624" s="38"/>
      <c r="GN624" s="40"/>
      <c r="GP624" s="78"/>
      <c r="GR624" s="77"/>
      <c r="GS624" s="76"/>
      <c r="GT624" s="76"/>
      <c r="GU624" s="76"/>
      <c r="GV624" s="76"/>
      <c r="GW624" s="76"/>
      <c r="GX624" s="76"/>
      <c r="GY624" s="76"/>
      <c r="GZ624" s="76"/>
      <c r="HA624" s="76"/>
      <c r="HB624" s="76"/>
      <c r="HC624" s="76"/>
      <c r="HD624" s="76"/>
      <c r="HE624" s="76"/>
      <c r="HF624" s="75"/>
      <c r="HG624" s="75"/>
      <c r="HH624" s="75"/>
      <c r="HI624" s="75"/>
      <c r="HJ624" s="75"/>
      <c r="HK624" s="74">
        <f t="shared" si="1125"/>
        <v>0</v>
      </c>
      <c r="HL624" s="38"/>
      <c r="HM624" s="40"/>
      <c r="HO624" s="78"/>
      <c r="HQ624" s="77"/>
      <c r="HR624" s="76"/>
      <c r="HS624" s="76"/>
      <c r="HT624" s="76"/>
      <c r="HU624" s="76"/>
      <c r="HV624" s="76"/>
      <c r="HW624" s="76"/>
      <c r="HX624" s="76"/>
      <c r="HY624" s="76"/>
      <c r="HZ624" s="76"/>
      <c r="IA624" s="76"/>
      <c r="IB624" s="76"/>
      <c r="IC624" s="76"/>
      <c r="ID624" s="76"/>
      <c r="IE624" s="75"/>
      <c r="IF624" s="75"/>
      <c r="IG624" s="75"/>
      <c r="IH624" s="75"/>
      <c r="II624" s="75"/>
      <c r="IJ624" s="74">
        <f t="shared" si="1126"/>
        <v>0</v>
      </c>
      <c r="IK624" s="38"/>
      <c r="IL624" s="40"/>
      <c r="IN624" s="78"/>
      <c r="IP624" s="77"/>
      <c r="IQ624" s="76"/>
      <c r="IR624" s="76"/>
      <c r="IS624" s="76"/>
      <c r="IT624" s="76"/>
      <c r="IU624" s="76"/>
      <c r="IV624" s="76"/>
      <c r="IW624" s="76"/>
      <c r="IX624" s="75"/>
      <c r="IY624" s="75"/>
      <c r="IZ624" s="75"/>
      <c r="JA624" s="75"/>
      <c r="JB624" s="75"/>
      <c r="JC624" s="75"/>
      <c r="JD624" s="75"/>
      <c r="JE624" s="75"/>
      <c r="JF624" s="75"/>
      <c r="JG624" s="75"/>
      <c r="JH624" s="75"/>
      <c r="JI624" s="74">
        <f t="shared" si="1127"/>
        <v>0</v>
      </c>
      <c r="JJ624" s="38"/>
      <c r="JK624" s="40"/>
      <c r="JM624" s="78"/>
      <c r="JO624" s="77"/>
      <c r="JP624" s="76"/>
      <c r="JQ624" s="76"/>
      <c r="JR624" s="76"/>
      <c r="JS624" s="76"/>
      <c r="JT624" s="76"/>
      <c r="JU624" s="76"/>
      <c r="JV624" s="76"/>
      <c r="JW624" s="75"/>
      <c r="JX624" s="75"/>
      <c r="JY624" s="75"/>
      <c r="JZ624" s="75"/>
      <c r="KA624" s="75"/>
      <c r="KB624" s="75"/>
      <c r="KC624" s="75"/>
      <c r="KD624" s="75"/>
      <c r="KE624" s="75"/>
      <c r="KF624" s="75"/>
      <c r="KG624" s="75"/>
      <c r="KH624" s="74">
        <f t="shared" si="1128"/>
        <v>0</v>
      </c>
      <c r="KI624" s="38"/>
      <c r="KJ624" s="40"/>
      <c r="KL624" s="78"/>
      <c r="KN624" s="77"/>
      <c r="KO624" s="76"/>
      <c r="KP624" s="76"/>
      <c r="KQ624" s="76"/>
      <c r="KR624" s="76"/>
      <c r="KS624" s="76"/>
      <c r="KT624" s="76"/>
      <c r="KU624" s="76"/>
      <c r="KV624" s="75"/>
      <c r="KW624" s="75"/>
      <c r="KX624" s="75"/>
      <c r="KY624" s="75"/>
      <c r="KZ624" s="75"/>
      <c r="LA624" s="75"/>
      <c r="LB624" s="75"/>
      <c r="LC624" s="75"/>
      <c r="LD624" s="75"/>
      <c r="LE624" s="75"/>
      <c r="LF624" s="75"/>
      <c r="LG624" s="74">
        <f t="shared" si="1129"/>
        <v>0</v>
      </c>
      <c r="LH624" s="38"/>
      <c r="LI624" s="40"/>
      <c r="LK624" s="78"/>
      <c r="LM624" s="77"/>
      <c r="LN624" s="76"/>
      <c r="LO624" s="76"/>
      <c r="LP624" s="76"/>
      <c r="LQ624" s="76"/>
      <c r="LR624" s="76"/>
      <c r="LS624" s="76"/>
      <c r="LT624" s="76"/>
      <c r="LU624" s="75"/>
      <c r="LV624" s="75"/>
      <c r="LW624" s="75"/>
      <c r="LX624" s="75"/>
      <c r="LY624" s="75"/>
      <c r="LZ624" s="75"/>
      <c r="MA624" s="75"/>
      <c r="MB624" s="75"/>
      <c r="MC624" s="75"/>
      <c r="MD624" s="75"/>
      <c r="ME624" s="75"/>
      <c r="MF624" s="74">
        <f t="shared" si="1130"/>
        <v>0</v>
      </c>
      <c r="MG624" s="38"/>
      <c r="MH624" s="40"/>
      <c r="MJ624" s="78"/>
      <c r="ML624" s="77"/>
      <c r="MM624" s="76"/>
      <c r="MN624" s="76"/>
      <c r="MO624" s="76"/>
      <c r="MP624" s="76"/>
      <c r="MQ624" s="76"/>
      <c r="MR624" s="76"/>
      <c r="MS624" s="76"/>
      <c r="MT624" s="75"/>
      <c r="MU624" s="75"/>
      <c r="MV624" s="75"/>
      <c r="MW624" s="75"/>
      <c r="MX624" s="75"/>
      <c r="MY624" s="75"/>
      <c r="MZ624" s="75"/>
      <c r="NA624" s="75"/>
      <c r="NB624" s="75"/>
      <c r="NC624" s="75"/>
      <c r="ND624" s="75"/>
      <c r="NE624" s="74">
        <f t="shared" si="1131"/>
        <v>0</v>
      </c>
      <c r="NF624" s="41"/>
      <c r="NG624" s="40"/>
      <c r="NH624" s="38"/>
      <c r="NI624" s="78"/>
      <c r="NK624" s="77"/>
      <c r="NL624" s="76"/>
      <c r="NM624" s="79"/>
      <c r="NN624" s="76"/>
      <c r="NO624" s="79"/>
      <c r="NP624" s="76"/>
      <c r="NQ624" s="76"/>
      <c r="NR624" s="76"/>
      <c r="NS624" s="76"/>
      <c r="NT624" s="76"/>
      <c r="NU624" s="76"/>
      <c r="NV624" s="76"/>
      <c r="NW624" s="75"/>
      <c r="NX624" s="75"/>
      <c r="NY624" s="75"/>
      <c r="NZ624" s="75"/>
      <c r="OA624" s="75"/>
      <c r="OB624" s="75"/>
      <c r="OC624" s="75"/>
      <c r="OD624" s="74">
        <f t="shared" si="1132"/>
        <v>0</v>
      </c>
      <c r="OE624" s="38"/>
      <c r="OF624" s="40"/>
      <c r="OG624" s="38"/>
      <c r="OH624" s="78"/>
      <c r="OJ624" s="77"/>
      <c r="OK624" s="76"/>
      <c r="OL624" s="76"/>
      <c r="OM624" s="76"/>
      <c r="ON624" s="76"/>
      <c r="OO624" s="76"/>
      <c r="OP624" s="76"/>
      <c r="OQ624" s="76"/>
      <c r="OR624" s="76"/>
      <c r="OS624" s="76"/>
      <c r="OT624" s="76"/>
      <c r="OU624" s="76"/>
      <c r="OV624" s="75"/>
      <c r="OW624" s="75"/>
      <c r="OX624" s="75"/>
      <c r="OY624" s="75"/>
      <c r="OZ624" s="75"/>
      <c r="PA624" s="75"/>
      <c r="PB624" s="75"/>
      <c r="PC624" s="74">
        <f t="shared" si="1133"/>
        <v>0</v>
      </c>
      <c r="PD624" s="38"/>
      <c r="PE624" s="40"/>
      <c r="PF624" s="38"/>
      <c r="PG624" s="78"/>
      <c r="PI624" s="77"/>
      <c r="PJ624" s="76"/>
      <c r="PK624" s="76"/>
      <c r="PL624" s="76"/>
      <c r="PM624" s="76"/>
      <c r="PN624" s="76"/>
      <c r="PO624" s="76"/>
      <c r="PP624" s="76"/>
      <c r="PQ624" s="76"/>
      <c r="PR624" s="76"/>
      <c r="PS624" s="76"/>
      <c r="PT624" s="76"/>
      <c r="PU624" s="75"/>
      <c r="PV624" s="75"/>
      <c r="PW624" s="75"/>
      <c r="PX624" s="75"/>
      <c r="PY624" s="75"/>
      <c r="PZ624" s="75"/>
      <c r="QA624" s="75"/>
      <c r="QB624" s="74">
        <f t="shared" si="1134"/>
        <v>0</v>
      </c>
      <c r="QC624" s="38"/>
      <c r="QD624" s="40"/>
      <c r="QE624" s="38"/>
      <c r="QF624" s="78"/>
      <c r="QH624" s="77"/>
      <c r="QI624" s="76"/>
      <c r="QJ624" s="76"/>
      <c r="QK624" s="76"/>
      <c r="QL624" s="76"/>
      <c r="QM624" s="76"/>
      <c r="QN624" s="76"/>
      <c r="QO624" s="76"/>
      <c r="QP624" s="76"/>
      <c r="QQ624" s="76"/>
      <c r="QR624" s="76"/>
      <c r="QS624" s="76"/>
      <c r="QT624" s="75"/>
      <c r="QU624" s="75"/>
      <c r="QV624" s="75"/>
      <c r="QW624" s="75"/>
      <c r="QX624" s="75"/>
      <c r="QY624" s="75"/>
      <c r="QZ624" s="75"/>
      <c r="RA624" s="74">
        <f t="shared" si="1135"/>
        <v>0</v>
      </c>
      <c r="RB624" s="41"/>
      <c r="RC624" s="40"/>
      <c r="RD624" s="38"/>
      <c r="RE624" s="78"/>
      <c r="RG624" s="77"/>
      <c r="RH624" s="76"/>
      <c r="RI624" s="76"/>
      <c r="RJ624" s="76"/>
      <c r="RK624" s="76"/>
      <c r="RL624" s="76"/>
      <c r="RM624" s="76"/>
      <c r="RN624" s="76"/>
      <c r="RO624" s="76"/>
      <c r="RP624" s="76"/>
      <c r="RQ624" s="76"/>
      <c r="RR624" s="76"/>
      <c r="RS624" s="75"/>
      <c r="RT624" s="75"/>
      <c r="RU624" s="75"/>
      <c r="RV624" s="75"/>
      <c r="RW624" s="75"/>
      <c r="RX624" s="75"/>
      <c r="RY624" s="75"/>
      <c r="RZ624" s="74">
        <f t="shared" si="1136"/>
        <v>0</v>
      </c>
      <c r="SA624" s="41"/>
      <c r="SB624" s="40"/>
      <c r="SC624" s="38"/>
      <c r="SD624" s="78"/>
      <c r="SF624" s="77"/>
      <c r="SG624" s="76"/>
      <c r="SH624" s="76"/>
      <c r="SI624" s="76"/>
      <c r="SJ624" s="76"/>
      <c r="SK624" s="76"/>
      <c r="SL624" s="76"/>
      <c r="SM624" s="76"/>
      <c r="SN624" s="76"/>
      <c r="SO624" s="76"/>
      <c r="SP624" s="76"/>
      <c r="SQ624" s="76"/>
      <c r="SR624" s="76"/>
      <c r="SS624" s="76"/>
      <c r="ST624" s="75"/>
      <c r="SU624" s="75"/>
      <c r="SV624" s="75"/>
      <c r="SW624" s="75"/>
      <c r="SX624" s="75"/>
      <c r="SY624" s="74">
        <f t="shared" si="1137"/>
        <v>0</v>
      </c>
      <c r="SZ624" s="41"/>
      <c r="TA624" s="40"/>
      <c r="TB624" s="38"/>
      <c r="TC624" s="78"/>
      <c r="TE624" s="77"/>
      <c r="TF624" s="76"/>
      <c r="TG624" s="76"/>
      <c r="TH624" s="76"/>
      <c r="TI624" s="76"/>
      <c r="TJ624" s="76"/>
      <c r="TK624" s="76"/>
      <c r="TL624" s="76"/>
      <c r="TM624" s="76"/>
      <c r="TN624" s="76"/>
      <c r="TO624" s="76"/>
      <c r="TP624" s="76"/>
      <c r="TQ624" s="76"/>
      <c r="TR624" s="76"/>
      <c r="TS624" s="75"/>
      <c r="TT624" s="75"/>
      <c r="TU624" s="75"/>
      <c r="TV624" s="75"/>
      <c r="TW624" s="75"/>
      <c r="TX624" s="74">
        <f t="shared" si="1138"/>
        <v>0</v>
      </c>
      <c r="TY624" s="41"/>
      <c r="TZ624" s="40"/>
      <c r="UA624" s="38"/>
      <c r="UB624" s="78"/>
      <c r="UD624" s="77"/>
      <c r="UE624" s="76"/>
      <c r="UF624" s="76"/>
      <c r="UG624" s="76"/>
      <c r="UH624" s="76"/>
      <c r="UI624" s="76"/>
      <c r="UJ624" s="76"/>
      <c r="UK624" s="76"/>
      <c r="UL624" s="76"/>
      <c r="UM624" s="76"/>
      <c r="UN624" s="76"/>
      <c r="UO624" s="76"/>
      <c r="UP624" s="76"/>
      <c r="UQ624" s="76"/>
      <c r="UR624" s="75"/>
      <c r="US624" s="75"/>
      <c r="UT624" s="75"/>
      <c r="UU624" s="75"/>
      <c r="UV624" s="75"/>
      <c r="UW624" s="74">
        <f t="shared" si="1139"/>
        <v>0</v>
      </c>
      <c r="UX624" s="41"/>
      <c r="UY624" s="40"/>
      <c r="UZ624" s="38"/>
      <c r="VA624" s="78"/>
      <c r="VC624" s="77"/>
      <c r="VD624" s="76"/>
      <c r="VE624" s="76"/>
      <c r="VF624" s="76"/>
      <c r="VG624" s="76"/>
      <c r="VH624" s="76"/>
      <c r="VI624" s="76"/>
      <c r="VJ624" s="76"/>
      <c r="VK624" s="76"/>
      <c r="VL624" s="76"/>
      <c r="VM624" s="76"/>
      <c r="VN624" s="76"/>
      <c r="VO624" s="76"/>
      <c r="VP624" s="76"/>
      <c r="VQ624" s="75"/>
      <c r="VR624" s="75"/>
      <c r="VS624" s="75"/>
      <c r="VT624" s="75"/>
      <c r="VU624" s="75"/>
      <c r="VV624" s="74">
        <f t="shared" si="1140"/>
        <v>0</v>
      </c>
    </row>
    <row r="625" spans="3:596" outlineLevel="1">
      <c r="C625" s="89">
        <f>IF(ISERROR(I625+1)=TRUE,I625,IF(I625="","",MAX(C$15:C624)+1))</f>
        <v>433</v>
      </c>
      <c r="D625" s="88">
        <f t="shared" si="1094"/>
        <v>1</v>
      </c>
      <c r="G625" s="40"/>
      <c r="H625" s="38"/>
      <c r="I625" s="95">
        <f t="shared" si="1141"/>
        <v>444</v>
      </c>
      <c r="J625" s="94" t="s">
        <v>268</v>
      </c>
      <c r="K625" s="93"/>
      <c r="L625" s="93"/>
      <c r="M625" s="93"/>
      <c r="N625" s="93"/>
      <c r="O625" s="92"/>
      <c r="P625" s="91" t="s">
        <v>142</v>
      </c>
      <c r="Q625" s="297"/>
      <c r="R625" s="90" t="s">
        <v>141</v>
      </c>
      <c r="S625" s="298"/>
      <c r="T625" s="38"/>
      <c r="U625" s="40"/>
      <c r="V625" s="38"/>
      <c r="W625" s="78"/>
      <c r="Y625" s="77"/>
      <c r="Z625" s="76"/>
      <c r="AA625" s="79"/>
      <c r="AB625" s="76"/>
      <c r="AC625" s="79"/>
      <c r="AD625" s="76"/>
      <c r="AE625" s="76"/>
      <c r="AF625" s="76"/>
      <c r="AG625" s="76"/>
      <c r="AH625" s="76"/>
      <c r="AI625" s="76"/>
      <c r="AJ625" s="76"/>
      <c r="AK625" s="75"/>
      <c r="AL625" s="75"/>
      <c r="AM625" s="75"/>
      <c r="AN625" s="75"/>
      <c r="AO625" s="75"/>
      <c r="AP625" s="75"/>
      <c r="AQ625" s="75"/>
      <c r="AR625" s="74">
        <f t="shared" si="1118"/>
        <v>0</v>
      </c>
      <c r="AS625" s="38"/>
      <c r="AT625" s="40"/>
      <c r="AU625" s="38"/>
      <c r="AV625" s="78"/>
      <c r="AX625" s="77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5"/>
      <c r="BK625" s="75"/>
      <c r="BL625" s="75"/>
      <c r="BM625" s="75"/>
      <c r="BN625" s="75"/>
      <c r="BO625" s="75"/>
      <c r="BP625" s="75"/>
      <c r="BQ625" s="74">
        <f t="shared" si="1119"/>
        <v>0</v>
      </c>
      <c r="BR625" s="38"/>
      <c r="BS625" s="40"/>
      <c r="BT625" s="38"/>
      <c r="BU625" s="78"/>
      <c r="BW625" s="77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5"/>
      <c r="CJ625" s="75"/>
      <c r="CK625" s="75"/>
      <c r="CL625" s="75"/>
      <c r="CM625" s="75"/>
      <c r="CN625" s="75"/>
      <c r="CO625" s="75"/>
      <c r="CP625" s="74">
        <f t="shared" si="1120"/>
        <v>0</v>
      </c>
      <c r="CQ625" s="38"/>
      <c r="CR625" s="40"/>
      <c r="CS625" s="38"/>
      <c r="CT625" s="78"/>
      <c r="CV625" s="77"/>
      <c r="CW625" s="76"/>
      <c r="CX625" s="76"/>
      <c r="CY625" s="76"/>
      <c r="CZ625" s="76"/>
      <c r="DA625" s="76"/>
      <c r="DB625" s="76"/>
      <c r="DC625" s="76"/>
      <c r="DD625" s="76"/>
      <c r="DE625" s="76"/>
      <c r="DF625" s="76"/>
      <c r="DG625" s="76"/>
      <c r="DH625" s="75"/>
      <c r="DI625" s="75"/>
      <c r="DJ625" s="75"/>
      <c r="DK625" s="75"/>
      <c r="DL625" s="75"/>
      <c r="DM625" s="75"/>
      <c r="DN625" s="75"/>
      <c r="DO625" s="74">
        <f t="shared" si="1121"/>
        <v>0</v>
      </c>
      <c r="DP625" s="38"/>
      <c r="DQ625" s="40"/>
      <c r="DS625" s="78"/>
      <c r="DU625" s="77"/>
      <c r="DV625" s="76"/>
      <c r="DW625" s="76"/>
      <c r="DX625" s="76"/>
      <c r="DY625" s="76"/>
      <c r="DZ625" s="76"/>
      <c r="EA625" s="76"/>
      <c r="EB625" s="76"/>
      <c r="EC625" s="76"/>
      <c r="ED625" s="76"/>
      <c r="EE625" s="76"/>
      <c r="EF625" s="76"/>
      <c r="EG625" s="75"/>
      <c r="EH625" s="75"/>
      <c r="EI625" s="75"/>
      <c r="EJ625" s="75"/>
      <c r="EK625" s="75"/>
      <c r="EL625" s="75"/>
      <c r="EM625" s="75"/>
      <c r="EN625" s="74">
        <f t="shared" si="1122"/>
        <v>0</v>
      </c>
      <c r="EO625" s="38"/>
      <c r="EP625" s="40"/>
      <c r="ER625" s="78"/>
      <c r="ET625" s="77"/>
      <c r="EU625" s="76"/>
      <c r="EV625" s="76"/>
      <c r="EW625" s="76"/>
      <c r="EX625" s="76"/>
      <c r="EY625" s="76"/>
      <c r="EZ625" s="76"/>
      <c r="FA625" s="76"/>
      <c r="FB625" s="76"/>
      <c r="FC625" s="76"/>
      <c r="FD625" s="76"/>
      <c r="FE625" s="76"/>
      <c r="FF625" s="76"/>
      <c r="FG625" s="76"/>
      <c r="FH625" s="75"/>
      <c r="FI625" s="75"/>
      <c r="FJ625" s="75"/>
      <c r="FK625" s="75"/>
      <c r="FL625" s="75"/>
      <c r="FM625" s="74">
        <f t="shared" si="1123"/>
        <v>0</v>
      </c>
      <c r="FN625" s="38"/>
      <c r="FO625" s="40"/>
      <c r="FQ625" s="78"/>
      <c r="FS625" s="77"/>
      <c r="FT625" s="76"/>
      <c r="FU625" s="76"/>
      <c r="FV625" s="76"/>
      <c r="FW625" s="76"/>
      <c r="FX625" s="76"/>
      <c r="FY625" s="76"/>
      <c r="FZ625" s="76"/>
      <c r="GA625" s="76"/>
      <c r="GB625" s="76"/>
      <c r="GC625" s="76"/>
      <c r="GD625" s="76"/>
      <c r="GE625" s="76"/>
      <c r="GF625" s="76"/>
      <c r="GG625" s="75"/>
      <c r="GH625" s="75"/>
      <c r="GI625" s="75"/>
      <c r="GJ625" s="75"/>
      <c r="GK625" s="75"/>
      <c r="GL625" s="74">
        <f t="shared" si="1124"/>
        <v>0</v>
      </c>
      <c r="GM625" s="38"/>
      <c r="GN625" s="40"/>
      <c r="GP625" s="78"/>
      <c r="GR625" s="77"/>
      <c r="GS625" s="76"/>
      <c r="GT625" s="76"/>
      <c r="GU625" s="76"/>
      <c r="GV625" s="76"/>
      <c r="GW625" s="76"/>
      <c r="GX625" s="76"/>
      <c r="GY625" s="76"/>
      <c r="GZ625" s="76"/>
      <c r="HA625" s="76"/>
      <c r="HB625" s="76"/>
      <c r="HC625" s="76"/>
      <c r="HD625" s="76"/>
      <c r="HE625" s="76"/>
      <c r="HF625" s="75"/>
      <c r="HG625" s="75"/>
      <c r="HH625" s="75"/>
      <c r="HI625" s="75"/>
      <c r="HJ625" s="75"/>
      <c r="HK625" s="74">
        <f t="shared" si="1125"/>
        <v>0</v>
      </c>
      <c r="HL625" s="38"/>
      <c r="HM625" s="40"/>
      <c r="HO625" s="78"/>
      <c r="HQ625" s="77"/>
      <c r="HR625" s="76"/>
      <c r="HS625" s="76"/>
      <c r="HT625" s="76"/>
      <c r="HU625" s="76"/>
      <c r="HV625" s="76"/>
      <c r="HW625" s="76"/>
      <c r="HX625" s="76"/>
      <c r="HY625" s="76"/>
      <c r="HZ625" s="76"/>
      <c r="IA625" s="76"/>
      <c r="IB625" s="76"/>
      <c r="IC625" s="76"/>
      <c r="ID625" s="76"/>
      <c r="IE625" s="75"/>
      <c r="IF625" s="75"/>
      <c r="IG625" s="75"/>
      <c r="IH625" s="75"/>
      <c r="II625" s="75"/>
      <c r="IJ625" s="74">
        <f t="shared" si="1126"/>
        <v>0</v>
      </c>
      <c r="IK625" s="38"/>
      <c r="IL625" s="40"/>
      <c r="IN625" s="78"/>
      <c r="IP625" s="77"/>
      <c r="IQ625" s="76"/>
      <c r="IR625" s="76"/>
      <c r="IS625" s="76"/>
      <c r="IT625" s="76"/>
      <c r="IU625" s="76"/>
      <c r="IV625" s="76"/>
      <c r="IW625" s="76"/>
      <c r="IX625" s="75"/>
      <c r="IY625" s="75"/>
      <c r="IZ625" s="75"/>
      <c r="JA625" s="75"/>
      <c r="JB625" s="75"/>
      <c r="JC625" s="75"/>
      <c r="JD625" s="75"/>
      <c r="JE625" s="75"/>
      <c r="JF625" s="75"/>
      <c r="JG625" s="75"/>
      <c r="JH625" s="75"/>
      <c r="JI625" s="74">
        <f t="shared" si="1127"/>
        <v>0</v>
      </c>
      <c r="JJ625" s="38"/>
      <c r="JK625" s="40"/>
      <c r="JM625" s="78"/>
      <c r="JO625" s="77"/>
      <c r="JP625" s="76"/>
      <c r="JQ625" s="76"/>
      <c r="JR625" s="76"/>
      <c r="JS625" s="76"/>
      <c r="JT625" s="76"/>
      <c r="JU625" s="76"/>
      <c r="JV625" s="76"/>
      <c r="JW625" s="75"/>
      <c r="JX625" s="75"/>
      <c r="JY625" s="75"/>
      <c r="JZ625" s="75"/>
      <c r="KA625" s="75"/>
      <c r="KB625" s="75"/>
      <c r="KC625" s="75"/>
      <c r="KD625" s="75"/>
      <c r="KE625" s="75"/>
      <c r="KF625" s="75"/>
      <c r="KG625" s="75"/>
      <c r="KH625" s="74">
        <f t="shared" si="1128"/>
        <v>0</v>
      </c>
      <c r="KI625" s="38"/>
      <c r="KJ625" s="40"/>
      <c r="KL625" s="78"/>
      <c r="KN625" s="77"/>
      <c r="KO625" s="76"/>
      <c r="KP625" s="76"/>
      <c r="KQ625" s="76"/>
      <c r="KR625" s="76"/>
      <c r="KS625" s="76"/>
      <c r="KT625" s="76"/>
      <c r="KU625" s="76"/>
      <c r="KV625" s="75"/>
      <c r="KW625" s="75"/>
      <c r="KX625" s="75"/>
      <c r="KY625" s="75"/>
      <c r="KZ625" s="75"/>
      <c r="LA625" s="75"/>
      <c r="LB625" s="75"/>
      <c r="LC625" s="75"/>
      <c r="LD625" s="75"/>
      <c r="LE625" s="75"/>
      <c r="LF625" s="75"/>
      <c r="LG625" s="74">
        <f t="shared" si="1129"/>
        <v>0</v>
      </c>
      <c r="LH625" s="38"/>
      <c r="LI625" s="40"/>
      <c r="LK625" s="78"/>
      <c r="LM625" s="77"/>
      <c r="LN625" s="76"/>
      <c r="LO625" s="76"/>
      <c r="LP625" s="76"/>
      <c r="LQ625" s="76"/>
      <c r="LR625" s="76"/>
      <c r="LS625" s="76"/>
      <c r="LT625" s="76"/>
      <c r="LU625" s="75"/>
      <c r="LV625" s="75"/>
      <c r="LW625" s="75"/>
      <c r="LX625" s="75"/>
      <c r="LY625" s="75"/>
      <c r="LZ625" s="75"/>
      <c r="MA625" s="75"/>
      <c r="MB625" s="75"/>
      <c r="MC625" s="75"/>
      <c r="MD625" s="75"/>
      <c r="ME625" s="75"/>
      <c r="MF625" s="74">
        <f t="shared" si="1130"/>
        <v>0</v>
      </c>
      <c r="MG625" s="38"/>
      <c r="MH625" s="40"/>
      <c r="MJ625" s="78"/>
      <c r="ML625" s="77"/>
      <c r="MM625" s="76"/>
      <c r="MN625" s="76"/>
      <c r="MO625" s="76"/>
      <c r="MP625" s="76"/>
      <c r="MQ625" s="76"/>
      <c r="MR625" s="76"/>
      <c r="MS625" s="76"/>
      <c r="MT625" s="75"/>
      <c r="MU625" s="75"/>
      <c r="MV625" s="75"/>
      <c r="MW625" s="75"/>
      <c r="MX625" s="75"/>
      <c r="MY625" s="75"/>
      <c r="MZ625" s="75"/>
      <c r="NA625" s="75"/>
      <c r="NB625" s="75"/>
      <c r="NC625" s="75"/>
      <c r="ND625" s="75"/>
      <c r="NE625" s="74">
        <f t="shared" si="1131"/>
        <v>0</v>
      </c>
      <c r="NF625" s="41"/>
      <c r="NG625" s="40"/>
      <c r="NH625" s="38"/>
      <c r="NI625" s="78"/>
      <c r="NK625" s="77"/>
      <c r="NL625" s="76"/>
      <c r="NM625" s="79"/>
      <c r="NN625" s="76"/>
      <c r="NO625" s="79"/>
      <c r="NP625" s="76"/>
      <c r="NQ625" s="76"/>
      <c r="NR625" s="76"/>
      <c r="NS625" s="76"/>
      <c r="NT625" s="76"/>
      <c r="NU625" s="76"/>
      <c r="NV625" s="76"/>
      <c r="NW625" s="75"/>
      <c r="NX625" s="75"/>
      <c r="NY625" s="75"/>
      <c r="NZ625" s="75"/>
      <c r="OA625" s="75"/>
      <c r="OB625" s="75"/>
      <c r="OC625" s="75"/>
      <c r="OD625" s="74">
        <f t="shared" si="1132"/>
        <v>0</v>
      </c>
      <c r="OE625" s="38"/>
      <c r="OF625" s="40"/>
      <c r="OG625" s="38"/>
      <c r="OH625" s="78"/>
      <c r="OJ625" s="77"/>
      <c r="OK625" s="76"/>
      <c r="OL625" s="76"/>
      <c r="OM625" s="76"/>
      <c r="ON625" s="76"/>
      <c r="OO625" s="76"/>
      <c r="OP625" s="76"/>
      <c r="OQ625" s="76"/>
      <c r="OR625" s="76"/>
      <c r="OS625" s="76"/>
      <c r="OT625" s="76"/>
      <c r="OU625" s="76"/>
      <c r="OV625" s="75"/>
      <c r="OW625" s="75"/>
      <c r="OX625" s="75"/>
      <c r="OY625" s="75"/>
      <c r="OZ625" s="75"/>
      <c r="PA625" s="75"/>
      <c r="PB625" s="75"/>
      <c r="PC625" s="74">
        <f t="shared" si="1133"/>
        <v>0</v>
      </c>
      <c r="PD625" s="38"/>
      <c r="PE625" s="40"/>
      <c r="PF625" s="38"/>
      <c r="PG625" s="78"/>
      <c r="PI625" s="77"/>
      <c r="PJ625" s="76"/>
      <c r="PK625" s="76"/>
      <c r="PL625" s="76"/>
      <c r="PM625" s="76"/>
      <c r="PN625" s="76"/>
      <c r="PO625" s="76"/>
      <c r="PP625" s="76"/>
      <c r="PQ625" s="76"/>
      <c r="PR625" s="76"/>
      <c r="PS625" s="76"/>
      <c r="PT625" s="76"/>
      <c r="PU625" s="75"/>
      <c r="PV625" s="75"/>
      <c r="PW625" s="75"/>
      <c r="PX625" s="75"/>
      <c r="PY625" s="75"/>
      <c r="PZ625" s="75"/>
      <c r="QA625" s="75"/>
      <c r="QB625" s="74">
        <f t="shared" si="1134"/>
        <v>0</v>
      </c>
      <c r="QC625" s="38"/>
      <c r="QD625" s="40"/>
      <c r="QE625" s="38"/>
      <c r="QF625" s="78"/>
      <c r="QH625" s="77"/>
      <c r="QI625" s="76"/>
      <c r="QJ625" s="76"/>
      <c r="QK625" s="76"/>
      <c r="QL625" s="76"/>
      <c r="QM625" s="76"/>
      <c r="QN625" s="76"/>
      <c r="QO625" s="76"/>
      <c r="QP625" s="76"/>
      <c r="QQ625" s="76"/>
      <c r="QR625" s="76"/>
      <c r="QS625" s="76"/>
      <c r="QT625" s="75"/>
      <c r="QU625" s="75"/>
      <c r="QV625" s="75"/>
      <c r="QW625" s="75"/>
      <c r="QX625" s="75"/>
      <c r="QY625" s="75"/>
      <c r="QZ625" s="75"/>
      <c r="RA625" s="74">
        <f t="shared" si="1135"/>
        <v>0</v>
      </c>
      <c r="RB625" s="41"/>
      <c r="RC625" s="40"/>
      <c r="RD625" s="38"/>
      <c r="RE625" s="78"/>
      <c r="RG625" s="77"/>
      <c r="RH625" s="76"/>
      <c r="RI625" s="76"/>
      <c r="RJ625" s="76"/>
      <c r="RK625" s="76"/>
      <c r="RL625" s="76"/>
      <c r="RM625" s="76"/>
      <c r="RN625" s="76"/>
      <c r="RO625" s="76"/>
      <c r="RP625" s="76"/>
      <c r="RQ625" s="76"/>
      <c r="RR625" s="76"/>
      <c r="RS625" s="75"/>
      <c r="RT625" s="75"/>
      <c r="RU625" s="75"/>
      <c r="RV625" s="75"/>
      <c r="RW625" s="75"/>
      <c r="RX625" s="75"/>
      <c r="RY625" s="75"/>
      <c r="RZ625" s="74">
        <f t="shared" si="1136"/>
        <v>0</v>
      </c>
      <c r="SA625" s="41"/>
      <c r="SB625" s="40"/>
      <c r="SC625" s="38"/>
      <c r="SD625" s="78"/>
      <c r="SF625" s="77"/>
      <c r="SG625" s="76"/>
      <c r="SH625" s="76"/>
      <c r="SI625" s="76"/>
      <c r="SJ625" s="76"/>
      <c r="SK625" s="76"/>
      <c r="SL625" s="76"/>
      <c r="SM625" s="76"/>
      <c r="SN625" s="76"/>
      <c r="SO625" s="76"/>
      <c r="SP625" s="76"/>
      <c r="SQ625" s="76"/>
      <c r="SR625" s="76"/>
      <c r="SS625" s="76"/>
      <c r="ST625" s="75"/>
      <c r="SU625" s="75"/>
      <c r="SV625" s="75"/>
      <c r="SW625" s="75"/>
      <c r="SX625" s="75"/>
      <c r="SY625" s="74">
        <f t="shared" si="1137"/>
        <v>0</v>
      </c>
      <c r="SZ625" s="41"/>
      <c r="TA625" s="40"/>
      <c r="TB625" s="38"/>
      <c r="TC625" s="78"/>
      <c r="TE625" s="77"/>
      <c r="TF625" s="76"/>
      <c r="TG625" s="76"/>
      <c r="TH625" s="76"/>
      <c r="TI625" s="76"/>
      <c r="TJ625" s="76"/>
      <c r="TK625" s="76"/>
      <c r="TL625" s="76"/>
      <c r="TM625" s="76"/>
      <c r="TN625" s="76"/>
      <c r="TO625" s="76"/>
      <c r="TP625" s="76"/>
      <c r="TQ625" s="76"/>
      <c r="TR625" s="76"/>
      <c r="TS625" s="75"/>
      <c r="TT625" s="75"/>
      <c r="TU625" s="75"/>
      <c r="TV625" s="75"/>
      <c r="TW625" s="75"/>
      <c r="TX625" s="74">
        <f t="shared" si="1138"/>
        <v>0</v>
      </c>
      <c r="TY625" s="41"/>
      <c r="TZ625" s="40"/>
      <c r="UA625" s="38"/>
      <c r="UB625" s="78"/>
      <c r="UD625" s="77"/>
      <c r="UE625" s="76"/>
      <c r="UF625" s="76"/>
      <c r="UG625" s="76"/>
      <c r="UH625" s="76"/>
      <c r="UI625" s="76"/>
      <c r="UJ625" s="76"/>
      <c r="UK625" s="76"/>
      <c r="UL625" s="76"/>
      <c r="UM625" s="76"/>
      <c r="UN625" s="76"/>
      <c r="UO625" s="76"/>
      <c r="UP625" s="76"/>
      <c r="UQ625" s="76"/>
      <c r="UR625" s="75"/>
      <c r="US625" s="75"/>
      <c r="UT625" s="75"/>
      <c r="UU625" s="75"/>
      <c r="UV625" s="75"/>
      <c r="UW625" s="74">
        <f t="shared" si="1139"/>
        <v>0</v>
      </c>
      <c r="UX625" s="41"/>
      <c r="UY625" s="40"/>
      <c r="UZ625" s="38"/>
      <c r="VA625" s="78"/>
      <c r="VC625" s="77"/>
      <c r="VD625" s="76"/>
      <c r="VE625" s="76"/>
      <c r="VF625" s="76"/>
      <c r="VG625" s="76"/>
      <c r="VH625" s="76"/>
      <c r="VI625" s="76"/>
      <c r="VJ625" s="76"/>
      <c r="VK625" s="76"/>
      <c r="VL625" s="76"/>
      <c r="VM625" s="76"/>
      <c r="VN625" s="76"/>
      <c r="VO625" s="76"/>
      <c r="VP625" s="76"/>
      <c r="VQ625" s="75"/>
      <c r="VR625" s="75"/>
      <c r="VS625" s="75"/>
      <c r="VT625" s="75"/>
      <c r="VU625" s="75"/>
      <c r="VV625" s="74">
        <f t="shared" si="1140"/>
        <v>0</v>
      </c>
    </row>
    <row r="626" spans="3:596" outlineLevel="1">
      <c r="C626" s="89">
        <f>IF(ISERROR(I626+1)=TRUE,I626,IF(I626="","",MAX(C$15:C625)+1))</f>
        <v>434</v>
      </c>
      <c r="D626" s="88">
        <f t="shared" si="1094"/>
        <v>1</v>
      </c>
      <c r="G626" s="40"/>
      <c r="H626" s="38"/>
      <c r="I626" s="95">
        <f t="shared" si="1141"/>
        <v>445</v>
      </c>
      <c r="J626" s="94" t="s">
        <v>267</v>
      </c>
      <c r="K626" s="93"/>
      <c r="L626" s="93"/>
      <c r="M626" s="93"/>
      <c r="N626" s="93"/>
      <c r="O626" s="92"/>
      <c r="P626" s="91" t="s">
        <v>142</v>
      </c>
      <c r="Q626" s="297"/>
      <c r="R626" s="90" t="s">
        <v>141</v>
      </c>
      <c r="S626" s="298"/>
      <c r="T626" s="38"/>
      <c r="U626" s="40"/>
      <c r="V626" s="38"/>
      <c r="W626" s="78"/>
      <c r="Y626" s="77"/>
      <c r="Z626" s="76"/>
      <c r="AA626" s="79"/>
      <c r="AB626" s="76"/>
      <c r="AC626" s="79"/>
      <c r="AD626" s="76"/>
      <c r="AE626" s="76"/>
      <c r="AF626" s="76"/>
      <c r="AG626" s="76"/>
      <c r="AH626" s="76"/>
      <c r="AI626" s="76"/>
      <c r="AJ626" s="76"/>
      <c r="AK626" s="75"/>
      <c r="AL626" s="75"/>
      <c r="AM626" s="75"/>
      <c r="AN626" s="75"/>
      <c r="AO626" s="75"/>
      <c r="AP626" s="75"/>
      <c r="AQ626" s="75"/>
      <c r="AR626" s="74">
        <f t="shared" si="1118"/>
        <v>0</v>
      </c>
      <c r="AS626" s="38"/>
      <c r="AT626" s="40"/>
      <c r="AU626" s="38"/>
      <c r="AV626" s="78"/>
      <c r="AX626" s="77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5"/>
      <c r="BK626" s="75"/>
      <c r="BL626" s="75"/>
      <c r="BM626" s="75"/>
      <c r="BN626" s="75"/>
      <c r="BO626" s="75"/>
      <c r="BP626" s="75"/>
      <c r="BQ626" s="74">
        <f t="shared" si="1119"/>
        <v>0</v>
      </c>
      <c r="BR626" s="38"/>
      <c r="BS626" s="40"/>
      <c r="BT626" s="38"/>
      <c r="BU626" s="78"/>
      <c r="BW626" s="77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5"/>
      <c r="CJ626" s="75"/>
      <c r="CK626" s="75"/>
      <c r="CL626" s="75"/>
      <c r="CM626" s="75"/>
      <c r="CN626" s="75"/>
      <c r="CO626" s="75"/>
      <c r="CP626" s="74">
        <f t="shared" si="1120"/>
        <v>0</v>
      </c>
      <c r="CQ626" s="38"/>
      <c r="CR626" s="40"/>
      <c r="CS626" s="38"/>
      <c r="CT626" s="78"/>
      <c r="CV626" s="77"/>
      <c r="CW626" s="76"/>
      <c r="CX626" s="76"/>
      <c r="CY626" s="76"/>
      <c r="CZ626" s="76"/>
      <c r="DA626" s="76"/>
      <c r="DB626" s="76"/>
      <c r="DC626" s="76"/>
      <c r="DD626" s="76"/>
      <c r="DE626" s="76"/>
      <c r="DF626" s="76"/>
      <c r="DG626" s="76"/>
      <c r="DH626" s="75"/>
      <c r="DI626" s="75"/>
      <c r="DJ626" s="75"/>
      <c r="DK626" s="75"/>
      <c r="DL626" s="75"/>
      <c r="DM626" s="75"/>
      <c r="DN626" s="75"/>
      <c r="DO626" s="74">
        <f t="shared" si="1121"/>
        <v>0</v>
      </c>
      <c r="DP626" s="38"/>
      <c r="DQ626" s="40"/>
      <c r="DS626" s="78"/>
      <c r="DU626" s="77"/>
      <c r="DV626" s="76"/>
      <c r="DW626" s="76"/>
      <c r="DX626" s="76"/>
      <c r="DY626" s="76"/>
      <c r="DZ626" s="76"/>
      <c r="EA626" s="76"/>
      <c r="EB626" s="76"/>
      <c r="EC626" s="76"/>
      <c r="ED626" s="76"/>
      <c r="EE626" s="76"/>
      <c r="EF626" s="76"/>
      <c r="EG626" s="75"/>
      <c r="EH626" s="75"/>
      <c r="EI626" s="75"/>
      <c r="EJ626" s="75"/>
      <c r="EK626" s="75"/>
      <c r="EL626" s="75"/>
      <c r="EM626" s="75"/>
      <c r="EN626" s="74">
        <f t="shared" si="1122"/>
        <v>0</v>
      </c>
      <c r="EO626" s="38"/>
      <c r="EP626" s="40"/>
      <c r="ER626" s="78"/>
      <c r="ET626" s="77"/>
      <c r="EU626" s="76"/>
      <c r="EV626" s="76"/>
      <c r="EW626" s="76"/>
      <c r="EX626" s="76"/>
      <c r="EY626" s="76"/>
      <c r="EZ626" s="76"/>
      <c r="FA626" s="76"/>
      <c r="FB626" s="76"/>
      <c r="FC626" s="76"/>
      <c r="FD626" s="76"/>
      <c r="FE626" s="76"/>
      <c r="FF626" s="76"/>
      <c r="FG626" s="76"/>
      <c r="FH626" s="75"/>
      <c r="FI626" s="75"/>
      <c r="FJ626" s="75"/>
      <c r="FK626" s="75"/>
      <c r="FL626" s="75"/>
      <c r="FM626" s="74">
        <f t="shared" si="1123"/>
        <v>0</v>
      </c>
      <c r="FN626" s="38"/>
      <c r="FO626" s="40"/>
      <c r="FQ626" s="78"/>
      <c r="FS626" s="77"/>
      <c r="FT626" s="76"/>
      <c r="FU626" s="76"/>
      <c r="FV626" s="76"/>
      <c r="FW626" s="76"/>
      <c r="FX626" s="76"/>
      <c r="FY626" s="76"/>
      <c r="FZ626" s="76"/>
      <c r="GA626" s="76"/>
      <c r="GB626" s="76"/>
      <c r="GC626" s="76"/>
      <c r="GD626" s="76"/>
      <c r="GE626" s="76"/>
      <c r="GF626" s="76"/>
      <c r="GG626" s="75"/>
      <c r="GH626" s="75"/>
      <c r="GI626" s="75"/>
      <c r="GJ626" s="75"/>
      <c r="GK626" s="75"/>
      <c r="GL626" s="74">
        <f t="shared" si="1124"/>
        <v>0</v>
      </c>
      <c r="GM626" s="38"/>
      <c r="GN626" s="40"/>
      <c r="GP626" s="78"/>
      <c r="GR626" s="77"/>
      <c r="GS626" s="76"/>
      <c r="GT626" s="76"/>
      <c r="GU626" s="76"/>
      <c r="GV626" s="76"/>
      <c r="GW626" s="76"/>
      <c r="GX626" s="76"/>
      <c r="GY626" s="76"/>
      <c r="GZ626" s="76"/>
      <c r="HA626" s="76"/>
      <c r="HB626" s="76"/>
      <c r="HC626" s="76"/>
      <c r="HD626" s="76"/>
      <c r="HE626" s="76"/>
      <c r="HF626" s="75"/>
      <c r="HG626" s="75"/>
      <c r="HH626" s="75"/>
      <c r="HI626" s="75"/>
      <c r="HJ626" s="75"/>
      <c r="HK626" s="74">
        <f t="shared" si="1125"/>
        <v>0</v>
      </c>
      <c r="HL626" s="38"/>
      <c r="HM626" s="40"/>
      <c r="HO626" s="78"/>
      <c r="HQ626" s="77"/>
      <c r="HR626" s="76"/>
      <c r="HS626" s="76"/>
      <c r="HT626" s="76"/>
      <c r="HU626" s="76"/>
      <c r="HV626" s="76"/>
      <c r="HW626" s="76"/>
      <c r="HX626" s="76"/>
      <c r="HY626" s="76"/>
      <c r="HZ626" s="76"/>
      <c r="IA626" s="76"/>
      <c r="IB626" s="76"/>
      <c r="IC626" s="76"/>
      <c r="ID626" s="76"/>
      <c r="IE626" s="75"/>
      <c r="IF626" s="75"/>
      <c r="IG626" s="75"/>
      <c r="IH626" s="75"/>
      <c r="II626" s="75"/>
      <c r="IJ626" s="74">
        <f t="shared" si="1126"/>
        <v>0</v>
      </c>
      <c r="IK626" s="38"/>
      <c r="IL626" s="40"/>
      <c r="IN626" s="78"/>
      <c r="IP626" s="77"/>
      <c r="IQ626" s="76"/>
      <c r="IR626" s="76"/>
      <c r="IS626" s="76"/>
      <c r="IT626" s="76"/>
      <c r="IU626" s="76"/>
      <c r="IV626" s="76"/>
      <c r="IW626" s="76"/>
      <c r="IX626" s="75"/>
      <c r="IY626" s="75"/>
      <c r="IZ626" s="75"/>
      <c r="JA626" s="75"/>
      <c r="JB626" s="75"/>
      <c r="JC626" s="75"/>
      <c r="JD626" s="75"/>
      <c r="JE626" s="75"/>
      <c r="JF626" s="75"/>
      <c r="JG626" s="75"/>
      <c r="JH626" s="75"/>
      <c r="JI626" s="74">
        <f t="shared" si="1127"/>
        <v>0</v>
      </c>
      <c r="JJ626" s="38"/>
      <c r="JK626" s="40"/>
      <c r="JM626" s="78"/>
      <c r="JO626" s="77"/>
      <c r="JP626" s="76"/>
      <c r="JQ626" s="76"/>
      <c r="JR626" s="76"/>
      <c r="JS626" s="76"/>
      <c r="JT626" s="76"/>
      <c r="JU626" s="76"/>
      <c r="JV626" s="76"/>
      <c r="JW626" s="75"/>
      <c r="JX626" s="75"/>
      <c r="JY626" s="75"/>
      <c r="JZ626" s="75"/>
      <c r="KA626" s="75"/>
      <c r="KB626" s="75"/>
      <c r="KC626" s="75"/>
      <c r="KD626" s="75"/>
      <c r="KE626" s="75"/>
      <c r="KF626" s="75"/>
      <c r="KG626" s="75"/>
      <c r="KH626" s="74">
        <f t="shared" si="1128"/>
        <v>0</v>
      </c>
      <c r="KI626" s="38"/>
      <c r="KJ626" s="40"/>
      <c r="KL626" s="78"/>
      <c r="KN626" s="77"/>
      <c r="KO626" s="76"/>
      <c r="KP626" s="76"/>
      <c r="KQ626" s="76"/>
      <c r="KR626" s="76"/>
      <c r="KS626" s="76"/>
      <c r="KT626" s="76"/>
      <c r="KU626" s="76"/>
      <c r="KV626" s="75"/>
      <c r="KW626" s="75"/>
      <c r="KX626" s="75"/>
      <c r="KY626" s="75"/>
      <c r="KZ626" s="75"/>
      <c r="LA626" s="75"/>
      <c r="LB626" s="75"/>
      <c r="LC626" s="75"/>
      <c r="LD626" s="75"/>
      <c r="LE626" s="75"/>
      <c r="LF626" s="75"/>
      <c r="LG626" s="74">
        <f t="shared" si="1129"/>
        <v>0</v>
      </c>
      <c r="LH626" s="38"/>
      <c r="LI626" s="40"/>
      <c r="LK626" s="78"/>
      <c r="LM626" s="77"/>
      <c r="LN626" s="76"/>
      <c r="LO626" s="76"/>
      <c r="LP626" s="76"/>
      <c r="LQ626" s="76"/>
      <c r="LR626" s="76"/>
      <c r="LS626" s="76"/>
      <c r="LT626" s="76"/>
      <c r="LU626" s="75"/>
      <c r="LV626" s="75"/>
      <c r="LW626" s="75"/>
      <c r="LX626" s="75"/>
      <c r="LY626" s="75"/>
      <c r="LZ626" s="75"/>
      <c r="MA626" s="75"/>
      <c r="MB626" s="75"/>
      <c r="MC626" s="75"/>
      <c r="MD626" s="75"/>
      <c r="ME626" s="75"/>
      <c r="MF626" s="74">
        <f t="shared" si="1130"/>
        <v>0</v>
      </c>
      <c r="MG626" s="38"/>
      <c r="MH626" s="40"/>
      <c r="MJ626" s="78"/>
      <c r="ML626" s="77"/>
      <c r="MM626" s="76"/>
      <c r="MN626" s="76"/>
      <c r="MO626" s="76"/>
      <c r="MP626" s="76"/>
      <c r="MQ626" s="76"/>
      <c r="MR626" s="76"/>
      <c r="MS626" s="76"/>
      <c r="MT626" s="75"/>
      <c r="MU626" s="75"/>
      <c r="MV626" s="75"/>
      <c r="MW626" s="75"/>
      <c r="MX626" s="75"/>
      <c r="MY626" s="75"/>
      <c r="MZ626" s="75"/>
      <c r="NA626" s="75"/>
      <c r="NB626" s="75"/>
      <c r="NC626" s="75"/>
      <c r="ND626" s="75"/>
      <c r="NE626" s="74">
        <f t="shared" si="1131"/>
        <v>0</v>
      </c>
      <c r="NF626" s="41"/>
      <c r="NG626" s="40"/>
      <c r="NH626" s="38"/>
      <c r="NI626" s="78"/>
      <c r="NK626" s="77"/>
      <c r="NL626" s="76"/>
      <c r="NM626" s="79"/>
      <c r="NN626" s="76"/>
      <c r="NO626" s="79"/>
      <c r="NP626" s="76"/>
      <c r="NQ626" s="76"/>
      <c r="NR626" s="76"/>
      <c r="NS626" s="76"/>
      <c r="NT626" s="76"/>
      <c r="NU626" s="76"/>
      <c r="NV626" s="76"/>
      <c r="NW626" s="75"/>
      <c r="NX626" s="75"/>
      <c r="NY626" s="75"/>
      <c r="NZ626" s="75"/>
      <c r="OA626" s="75"/>
      <c r="OB626" s="75"/>
      <c r="OC626" s="75"/>
      <c r="OD626" s="74">
        <f t="shared" si="1132"/>
        <v>0</v>
      </c>
      <c r="OE626" s="38"/>
      <c r="OF626" s="40"/>
      <c r="OG626" s="38"/>
      <c r="OH626" s="78"/>
      <c r="OJ626" s="77"/>
      <c r="OK626" s="76"/>
      <c r="OL626" s="76"/>
      <c r="OM626" s="76"/>
      <c r="ON626" s="76"/>
      <c r="OO626" s="76"/>
      <c r="OP626" s="76"/>
      <c r="OQ626" s="76"/>
      <c r="OR626" s="76"/>
      <c r="OS626" s="76"/>
      <c r="OT626" s="76"/>
      <c r="OU626" s="76"/>
      <c r="OV626" s="75"/>
      <c r="OW626" s="75"/>
      <c r="OX626" s="75"/>
      <c r="OY626" s="75"/>
      <c r="OZ626" s="75"/>
      <c r="PA626" s="75"/>
      <c r="PB626" s="75"/>
      <c r="PC626" s="74">
        <f t="shared" si="1133"/>
        <v>0</v>
      </c>
      <c r="PD626" s="38"/>
      <c r="PE626" s="40"/>
      <c r="PF626" s="38"/>
      <c r="PG626" s="78"/>
      <c r="PI626" s="77"/>
      <c r="PJ626" s="76"/>
      <c r="PK626" s="76"/>
      <c r="PL626" s="76"/>
      <c r="PM626" s="76"/>
      <c r="PN626" s="76"/>
      <c r="PO626" s="76"/>
      <c r="PP626" s="76"/>
      <c r="PQ626" s="76"/>
      <c r="PR626" s="76"/>
      <c r="PS626" s="76"/>
      <c r="PT626" s="76"/>
      <c r="PU626" s="75"/>
      <c r="PV626" s="75"/>
      <c r="PW626" s="75"/>
      <c r="PX626" s="75"/>
      <c r="PY626" s="75"/>
      <c r="PZ626" s="75"/>
      <c r="QA626" s="75"/>
      <c r="QB626" s="74">
        <f t="shared" si="1134"/>
        <v>0</v>
      </c>
      <c r="QC626" s="38"/>
      <c r="QD626" s="40"/>
      <c r="QE626" s="38"/>
      <c r="QF626" s="78"/>
      <c r="QH626" s="77"/>
      <c r="QI626" s="76"/>
      <c r="QJ626" s="76"/>
      <c r="QK626" s="76"/>
      <c r="QL626" s="76"/>
      <c r="QM626" s="76"/>
      <c r="QN626" s="76"/>
      <c r="QO626" s="76"/>
      <c r="QP626" s="76"/>
      <c r="QQ626" s="76"/>
      <c r="QR626" s="76"/>
      <c r="QS626" s="76"/>
      <c r="QT626" s="75"/>
      <c r="QU626" s="75"/>
      <c r="QV626" s="75"/>
      <c r="QW626" s="75"/>
      <c r="QX626" s="75"/>
      <c r="QY626" s="75"/>
      <c r="QZ626" s="75"/>
      <c r="RA626" s="74">
        <f t="shared" si="1135"/>
        <v>0</v>
      </c>
      <c r="RB626" s="41"/>
      <c r="RC626" s="40"/>
      <c r="RD626" s="38"/>
      <c r="RE626" s="78"/>
      <c r="RG626" s="77"/>
      <c r="RH626" s="76"/>
      <c r="RI626" s="76"/>
      <c r="RJ626" s="76"/>
      <c r="RK626" s="76"/>
      <c r="RL626" s="76"/>
      <c r="RM626" s="76"/>
      <c r="RN626" s="76"/>
      <c r="RO626" s="76"/>
      <c r="RP626" s="76"/>
      <c r="RQ626" s="76"/>
      <c r="RR626" s="76"/>
      <c r="RS626" s="75"/>
      <c r="RT626" s="75"/>
      <c r="RU626" s="75"/>
      <c r="RV626" s="75"/>
      <c r="RW626" s="75"/>
      <c r="RX626" s="75"/>
      <c r="RY626" s="75"/>
      <c r="RZ626" s="74">
        <f t="shared" si="1136"/>
        <v>0</v>
      </c>
      <c r="SA626" s="41"/>
      <c r="SB626" s="40"/>
      <c r="SC626" s="38"/>
      <c r="SD626" s="78"/>
      <c r="SF626" s="77"/>
      <c r="SG626" s="76"/>
      <c r="SH626" s="76"/>
      <c r="SI626" s="76"/>
      <c r="SJ626" s="76"/>
      <c r="SK626" s="76"/>
      <c r="SL626" s="76"/>
      <c r="SM626" s="76"/>
      <c r="SN626" s="76"/>
      <c r="SO626" s="76"/>
      <c r="SP626" s="76"/>
      <c r="SQ626" s="76"/>
      <c r="SR626" s="76"/>
      <c r="SS626" s="76"/>
      <c r="ST626" s="75"/>
      <c r="SU626" s="75"/>
      <c r="SV626" s="75"/>
      <c r="SW626" s="75"/>
      <c r="SX626" s="75"/>
      <c r="SY626" s="74">
        <f t="shared" si="1137"/>
        <v>0</v>
      </c>
      <c r="SZ626" s="41"/>
      <c r="TA626" s="40"/>
      <c r="TB626" s="38"/>
      <c r="TC626" s="78"/>
      <c r="TE626" s="77"/>
      <c r="TF626" s="76"/>
      <c r="TG626" s="76"/>
      <c r="TH626" s="76"/>
      <c r="TI626" s="76"/>
      <c r="TJ626" s="76"/>
      <c r="TK626" s="76"/>
      <c r="TL626" s="76"/>
      <c r="TM626" s="76"/>
      <c r="TN626" s="76"/>
      <c r="TO626" s="76"/>
      <c r="TP626" s="76"/>
      <c r="TQ626" s="76"/>
      <c r="TR626" s="76"/>
      <c r="TS626" s="75"/>
      <c r="TT626" s="75"/>
      <c r="TU626" s="75"/>
      <c r="TV626" s="75"/>
      <c r="TW626" s="75"/>
      <c r="TX626" s="74">
        <f t="shared" si="1138"/>
        <v>0</v>
      </c>
      <c r="TY626" s="41"/>
      <c r="TZ626" s="40"/>
      <c r="UA626" s="38"/>
      <c r="UB626" s="78"/>
      <c r="UD626" s="77"/>
      <c r="UE626" s="76"/>
      <c r="UF626" s="76"/>
      <c r="UG626" s="76"/>
      <c r="UH626" s="76"/>
      <c r="UI626" s="76"/>
      <c r="UJ626" s="76"/>
      <c r="UK626" s="76"/>
      <c r="UL626" s="76"/>
      <c r="UM626" s="76"/>
      <c r="UN626" s="76"/>
      <c r="UO626" s="76"/>
      <c r="UP626" s="76"/>
      <c r="UQ626" s="76"/>
      <c r="UR626" s="75"/>
      <c r="US626" s="75"/>
      <c r="UT626" s="75"/>
      <c r="UU626" s="75"/>
      <c r="UV626" s="75"/>
      <c r="UW626" s="74">
        <f t="shared" si="1139"/>
        <v>0</v>
      </c>
      <c r="UX626" s="41"/>
      <c r="UY626" s="40"/>
      <c r="UZ626" s="38"/>
      <c r="VA626" s="78"/>
      <c r="VC626" s="77"/>
      <c r="VD626" s="76"/>
      <c r="VE626" s="76"/>
      <c r="VF626" s="76"/>
      <c r="VG626" s="76"/>
      <c r="VH626" s="76"/>
      <c r="VI626" s="76"/>
      <c r="VJ626" s="76"/>
      <c r="VK626" s="76"/>
      <c r="VL626" s="76"/>
      <c r="VM626" s="76"/>
      <c r="VN626" s="76"/>
      <c r="VO626" s="76"/>
      <c r="VP626" s="76"/>
      <c r="VQ626" s="75"/>
      <c r="VR626" s="75"/>
      <c r="VS626" s="75"/>
      <c r="VT626" s="75"/>
      <c r="VU626" s="75"/>
      <c r="VV626" s="74">
        <f t="shared" si="1140"/>
        <v>0</v>
      </c>
    </row>
    <row r="627" spans="3:596" outlineLevel="1">
      <c r="C627" s="89">
        <f>IF(ISERROR(I627+1)=TRUE,I627,IF(I627="","",MAX(C$15:C626)+1))</f>
        <v>435</v>
      </c>
      <c r="D627" s="88">
        <f t="shared" si="1094"/>
        <v>1</v>
      </c>
      <c r="G627" s="40"/>
      <c r="H627" s="38"/>
      <c r="I627" s="95">
        <f t="shared" si="1141"/>
        <v>446</v>
      </c>
      <c r="J627" s="94" t="s">
        <v>266</v>
      </c>
      <c r="K627" s="93"/>
      <c r="L627" s="93"/>
      <c r="M627" s="93"/>
      <c r="N627" s="93"/>
      <c r="O627" s="92"/>
      <c r="P627" s="91" t="s">
        <v>172</v>
      </c>
      <c r="Q627" s="297"/>
      <c r="R627" s="90" t="s">
        <v>141</v>
      </c>
      <c r="S627" s="298"/>
      <c r="T627" s="38"/>
      <c r="U627" s="40"/>
      <c r="V627" s="38"/>
      <c r="W627" s="78"/>
      <c r="Y627" s="77"/>
      <c r="Z627" s="76"/>
      <c r="AA627" s="79"/>
      <c r="AB627" s="76"/>
      <c r="AC627" s="79"/>
      <c r="AD627" s="76"/>
      <c r="AE627" s="76"/>
      <c r="AF627" s="76"/>
      <c r="AG627" s="76"/>
      <c r="AH627" s="76"/>
      <c r="AI627" s="76"/>
      <c r="AJ627" s="76"/>
      <c r="AK627" s="75"/>
      <c r="AL627" s="75"/>
      <c r="AM627" s="75"/>
      <c r="AN627" s="75"/>
      <c r="AO627" s="75"/>
      <c r="AP627" s="75"/>
      <c r="AQ627" s="75"/>
      <c r="AR627" s="74">
        <f t="shared" si="1118"/>
        <v>0</v>
      </c>
      <c r="AS627" s="38"/>
      <c r="AT627" s="40"/>
      <c r="AU627" s="38"/>
      <c r="AV627" s="78"/>
      <c r="AX627" s="77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5"/>
      <c r="BK627" s="75"/>
      <c r="BL627" s="75"/>
      <c r="BM627" s="75"/>
      <c r="BN627" s="75"/>
      <c r="BO627" s="75"/>
      <c r="BP627" s="75"/>
      <c r="BQ627" s="74">
        <f t="shared" si="1119"/>
        <v>0</v>
      </c>
      <c r="BR627" s="38"/>
      <c r="BS627" s="40"/>
      <c r="BT627" s="38"/>
      <c r="BU627" s="78"/>
      <c r="BW627" s="77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5"/>
      <c r="CJ627" s="75"/>
      <c r="CK627" s="75"/>
      <c r="CL627" s="75"/>
      <c r="CM627" s="75"/>
      <c r="CN627" s="75"/>
      <c r="CO627" s="75"/>
      <c r="CP627" s="74">
        <f t="shared" si="1120"/>
        <v>0</v>
      </c>
      <c r="CQ627" s="38"/>
      <c r="CR627" s="40"/>
      <c r="CS627" s="38"/>
      <c r="CT627" s="78"/>
      <c r="CV627" s="77"/>
      <c r="CW627" s="76"/>
      <c r="CX627" s="76"/>
      <c r="CY627" s="76"/>
      <c r="CZ627" s="76"/>
      <c r="DA627" s="76"/>
      <c r="DB627" s="76"/>
      <c r="DC627" s="76"/>
      <c r="DD627" s="76"/>
      <c r="DE627" s="76"/>
      <c r="DF627" s="76"/>
      <c r="DG627" s="76"/>
      <c r="DH627" s="75"/>
      <c r="DI627" s="75"/>
      <c r="DJ627" s="75"/>
      <c r="DK627" s="75"/>
      <c r="DL627" s="75"/>
      <c r="DM627" s="75"/>
      <c r="DN627" s="75"/>
      <c r="DO627" s="74">
        <f t="shared" si="1121"/>
        <v>0</v>
      </c>
      <c r="DP627" s="38"/>
      <c r="DQ627" s="40"/>
      <c r="DS627" s="78"/>
      <c r="DU627" s="77"/>
      <c r="DV627" s="76"/>
      <c r="DW627" s="76"/>
      <c r="DX627" s="76"/>
      <c r="DY627" s="76"/>
      <c r="DZ627" s="76"/>
      <c r="EA627" s="76"/>
      <c r="EB627" s="76"/>
      <c r="EC627" s="76"/>
      <c r="ED627" s="76"/>
      <c r="EE627" s="76"/>
      <c r="EF627" s="76"/>
      <c r="EG627" s="75"/>
      <c r="EH627" s="75"/>
      <c r="EI627" s="75"/>
      <c r="EJ627" s="75"/>
      <c r="EK627" s="75"/>
      <c r="EL627" s="75"/>
      <c r="EM627" s="75"/>
      <c r="EN627" s="74">
        <f t="shared" si="1122"/>
        <v>0</v>
      </c>
      <c r="EO627" s="38"/>
      <c r="EP627" s="40"/>
      <c r="ER627" s="78"/>
      <c r="ET627" s="77"/>
      <c r="EU627" s="76"/>
      <c r="EV627" s="76"/>
      <c r="EW627" s="76"/>
      <c r="EX627" s="76"/>
      <c r="EY627" s="76"/>
      <c r="EZ627" s="76"/>
      <c r="FA627" s="76"/>
      <c r="FB627" s="76"/>
      <c r="FC627" s="76"/>
      <c r="FD627" s="76"/>
      <c r="FE627" s="76"/>
      <c r="FF627" s="76"/>
      <c r="FG627" s="76"/>
      <c r="FH627" s="75"/>
      <c r="FI627" s="75"/>
      <c r="FJ627" s="75"/>
      <c r="FK627" s="75"/>
      <c r="FL627" s="75"/>
      <c r="FM627" s="74">
        <f t="shared" si="1123"/>
        <v>0</v>
      </c>
      <c r="FN627" s="38"/>
      <c r="FO627" s="40"/>
      <c r="FQ627" s="78"/>
      <c r="FS627" s="77"/>
      <c r="FT627" s="76"/>
      <c r="FU627" s="76"/>
      <c r="FV627" s="76"/>
      <c r="FW627" s="76"/>
      <c r="FX627" s="76"/>
      <c r="FY627" s="76"/>
      <c r="FZ627" s="76"/>
      <c r="GA627" s="76"/>
      <c r="GB627" s="76"/>
      <c r="GC627" s="76"/>
      <c r="GD627" s="76"/>
      <c r="GE627" s="76"/>
      <c r="GF627" s="76"/>
      <c r="GG627" s="75"/>
      <c r="GH627" s="75"/>
      <c r="GI627" s="75"/>
      <c r="GJ627" s="75"/>
      <c r="GK627" s="75"/>
      <c r="GL627" s="74">
        <f t="shared" si="1124"/>
        <v>0</v>
      </c>
      <c r="GM627" s="38"/>
      <c r="GN627" s="40"/>
      <c r="GP627" s="78"/>
      <c r="GR627" s="77"/>
      <c r="GS627" s="76"/>
      <c r="GT627" s="76"/>
      <c r="GU627" s="76"/>
      <c r="GV627" s="76"/>
      <c r="GW627" s="76"/>
      <c r="GX627" s="76"/>
      <c r="GY627" s="76"/>
      <c r="GZ627" s="76"/>
      <c r="HA627" s="76"/>
      <c r="HB627" s="76"/>
      <c r="HC627" s="76"/>
      <c r="HD627" s="76"/>
      <c r="HE627" s="76"/>
      <c r="HF627" s="75"/>
      <c r="HG627" s="75"/>
      <c r="HH627" s="75"/>
      <c r="HI627" s="75"/>
      <c r="HJ627" s="75"/>
      <c r="HK627" s="74">
        <f t="shared" si="1125"/>
        <v>0</v>
      </c>
      <c r="HL627" s="38"/>
      <c r="HM627" s="40"/>
      <c r="HO627" s="78"/>
      <c r="HQ627" s="77"/>
      <c r="HR627" s="76"/>
      <c r="HS627" s="76"/>
      <c r="HT627" s="76"/>
      <c r="HU627" s="76"/>
      <c r="HV627" s="76"/>
      <c r="HW627" s="76"/>
      <c r="HX627" s="76"/>
      <c r="HY627" s="76"/>
      <c r="HZ627" s="76"/>
      <c r="IA627" s="76"/>
      <c r="IB627" s="76"/>
      <c r="IC627" s="76"/>
      <c r="ID627" s="76"/>
      <c r="IE627" s="75"/>
      <c r="IF627" s="75"/>
      <c r="IG627" s="75"/>
      <c r="IH627" s="75"/>
      <c r="II627" s="75"/>
      <c r="IJ627" s="74">
        <f t="shared" si="1126"/>
        <v>0</v>
      </c>
      <c r="IK627" s="38"/>
      <c r="IL627" s="40"/>
      <c r="IN627" s="78"/>
      <c r="IP627" s="77"/>
      <c r="IQ627" s="76"/>
      <c r="IR627" s="76"/>
      <c r="IS627" s="76"/>
      <c r="IT627" s="76"/>
      <c r="IU627" s="76"/>
      <c r="IV627" s="76"/>
      <c r="IW627" s="76"/>
      <c r="IX627" s="75"/>
      <c r="IY627" s="75"/>
      <c r="IZ627" s="75"/>
      <c r="JA627" s="75"/>
      <c r="JB627" s="75"/>
      <c r="JC627" s="75"/>
      <c r="JD627" s="75"/>
      <c r="JE627" s="75"/>
      <c r="JF627" s="75"/>
      <c r="JG627" s="75"/>
      <c r="JH627" s="75"/>
      <c r="JI627" s="74">
        <f t="shared" si="1127"/>
        <v>0</v>
      </c>
      <c r="JJ627" s="38"/>
      <c r="JK627" s="40"/>
      <c r="JM627" s="78"/>
      <c r="JO627" s="77"/>
      <c r="JP627" s="76"/>
      <c r="JQ627" s="76"/>
      <c r="JR627" s="76"/>
      <c r="JS627" s="76"/>
      <c r="JT627" s="76"/>
      <c r="JU627" s="76"/>
      <c r="JV627" s="76"/>
      <c r="JW627" s="75"/>
      <c r="JX627" s="75"/>
      <c r="JY627" s="75"/>
      <c r="JZ627" s="75"/>
      <c r="KA627" s="75"/>
      <c r="KB627" s="75"/>
      <c r="KC627" s="75"/>
      <c r="KD627" s="75"/>
      <c r="KE627" s="75"/>
      <c r="KF627" s="75"/>
      <c r="KG627" s="75"/>
      <c r="KH627" s="74">
        <f t="shared" si="1128"/>
        <v>0</v>
      </c>
      <c r="KI627" s="38"/>
      <c r="KJ627" s="40"/>
      <c r="KL627" s="78"/>
      <c r="KN627" s="77"/>
      <c r="KO627" s="76"/>
      <c r="KP627" s="76"/>
      <c r="KQ627" s="76"/>
      <c r="KR627" s="76"/>
      <c r="KS627" s="76"/>
      <c r="KT627" s="76"/>
      <c r="KU627" s="76"/>
      <c r="KV627" s="75"/>
      <c r="KW627" s="75"/>
      <c r="KX627" s="75"/>
      <c r="KY627" s="75"/>
      <c r="KZ627" s="75"/>
      <c r="LA627" s="75"/>
      <c r="LB627" s="75"/>
      <c r="LC627" s="75"/>
      <c r="LD627" s="75"/>
      <c r="LE627" s="75"/>
      <c r="LF627" s="75"/>
      <c r="LG627" s="74">
        <f t="shared" si="1129"/>
        <v>0</v>
      </c>
      <c r="LH627" s="38"/>
      <c r="LI627" s="40"/>
      <c r="LK627" s="78"/>
      <c r="LM627" s="77"/>
      <c r="LN627" s="76"/>
      <c r="LO627" s="76"/>
      <c r="LP627" s="76"/>
      <c r="LQ627" s="76"/>
      <c r="LR627" s="76"/>
      <c r="LS627" s="76"/>
      <c r="LT627" s="76"/>
      <c r="LU627" s="75"/>
      <c r="LV627" s="75"/>
      <c r="LW627" s="75"/>
      <c r="LX627" s="75"/>
      <c r="LY627" s="75"/>
      <c r="LZ627" s="75"/>
      <c r="MA627" s="75"/>
      <c r="MB627" s="75"/>
      <c r="MC627" s="75"/>
      <c r="MD627" s="75"/>
      <c r="ME627" s="75"/>
      <c r="MF627" s="74">
        <f t="shared" si="1130"/>
        <v>0</v>
      </c>
      <c r="MG627" s="38"/>
      <c r="MH627" s="40"/>
      <c r="MJ627" s="78"/>
      <c r="ML627" s="77"/>
      <c r="MM627" s="76"/>
      <c r="MN627" s="76"/>
      <c r="MO627" s="76"/>
      <c r="MP627" s="76"/>
      <c r="MQ627" s="76"/>
      <c r="MR627" s="76"/>
      <c r="MS627" s="76"/>
      <c r="MT627" s="75"/>
      <c r="MU627" s="75"/>
      <c r="MV627" s="75"/>
      <c r="MW627" s="75"/>
      <c r="MX627" s="75"/>
      <c r="MY627" s="75"/>
      <c r="MZ627" s="75"/>
      <c r="NA627" s="75"/>
      <c r="NB627" s="75"/>
      <c r="NC627" s="75"/>
      <c r="ND627" s="75"/>
      <c r="NE627" s="74">
        <f t="shared" si="1131"/>
        <v>0</v>
      </c>
      <c r="NF627" s="41"/>
      <c r="NG627" s="40"/>
      <c r="NH627" s="38"/>
      <c r="NI627" s="78"/>
      <c r="NK627" s="77"/>
      <c r="NL627" s="76"/>
      <c r="NM627" s="79"/>
      <c r="NN627" s="76"/>
      <c r="NO627" s="79"/>
      <c r="NP627" s="76"/>
      <c r="NQ627" s="76"/>
      <c r="NR627" s="76"/>
      <c r="NS627" s="76"/>
      <c r="NT627" s="76"/>
      <c r="NU627" s="76"/>
      <c r="NV627" s="76"/>
      <c r="NW627" s="75"/>
      <c r="NX627" s="75"/>
      <c r="NY627" s="75"/>
      <c r="NZ627" s="75"/>
      <c r="OA627" s="75"/>
      <c r="OB627" s="75"/>
      <c r="OC627" s="75"/>
      <c r="OD627" s="74">
        <f t="shared" si="1132"/>
        <v>0</v>
      </c>
      <c r="OE627" s="38"/>
      <c r="OF627" s="40"/>
      <c r="OG627" s="38"/>
      <c r="OH627" s="78"/>
      <c r="OJ627" s="77"/>
      <c r="OK627" s="76"/>
      <c r="OL627" s="76"/>
      <c r="OM627" s="76"/>
      <c r="ON627" s="76"/>
      <c r="OO627" s="76"/>
      <c r="OP627" s="76"/>
      <c r="OQ627" s="76"/>
      <c r="OR627" s="76"/>
      <c r="OS627" s="76"/>
      <c r="OT627" s="76"/>
      <c r="OU627" s="76"/>
      <c r="OV627" s="75"/>
      <c r="OW627" s="75"/>
      <c r="OX627" s="75"/>
      <c r="OY627" s="75"/>
      <c r="OZ627" s="75"/>
      <c r="PA627" s="75"/>
      <c r="PB627" s="75"/>
      <c r="PC627" s="74">
        <f t="shared" si="1133"/>
        <v>0</v>
      </c>
      <c r="PD627" s="38"/>
      <c r="PE627" s="40"/>
      <c r="PF627" s="38"/>
      <c r="PG627" s="78"/>
      <c r="PI627" s="77"/>
      <c r="PJ627" s="76"/>
      <c r="PK627" s="76"/>
      <c r="PL627" s="76"/>
      <c r="PM627" s="76"/>
      <c r="PN627" s="76"/>
      <c r="PO627" s="76"/>
      <c r="PP627" s="76"/>
      <c r="PQ627" s="76"/>
      <c r="PR627" s="76"/>
      <c r="PS627" s="76"/>
      <c r="PT627" s="76"/>
      <c r="PU627" s="75"/>
      <c r="PV627" s="75"/>
      <c r="PW627" s="75"/>
      <c r="PX627" s="75"/>
      <c r="PY627" s="75"/>
      <c r="PZ627" s="75"/>
      <c r="QA627" s="75"/>
      <c r="QB627" s="74">
        <f t="shared" si="1134"/>
        <v>0</v>
      </c>
      <c r="QC627" s="38"/>
      <c r="QD627" s="40"/>
      <c r="QE627" s="38"/>
      <c r="QF627" s="78"/>
      <c r="QH627" s="77"/>
      <c r="QI627" s="76"/>
      <c r="QJ627" s="76"/>
      <c r="QK627" s="76"/>
      <c r="QL627" s="76"/>
      <c r="QM627" s="76"/>
      <c r="QN627" s="76"/>
      <c r="QO627" s="76"/>
      <c r="QP627" s="76"/>
      <c r="QQ627" s="76"/>
      <c r="QR627" s="76"/>
      <c r="QS627" s="76"/>
      <c r="QT627" s="75"/>
      <c r="QU627" s="75"/>
      <c r="QV627" s="75"/>
      <c r="QW627" s="75"/>
      <c r="QX627" s="75"/>
      <c r="QY627" s="75"/>
      <c r="QZ627" s="75"/>
      <c r="RA627" s="74">
        <f t="shared" si="1135"/>
        <v>0</v>
      </c>
      <c r="RB627" s="41"/>
      <c r="RC627" s="40"/>
      <c r="RD627" s="38"/>
      <c r="RE627" s="78"/>
      <c r="RG627" s="77"/>
      <c r="RH627" s="76"/>
      <c r="RI627" s="76"/>
      <c r="RJ627" s="76"/>
      <c r="RK627" s="76"/>
      <c r="RL627" s="76"/>
      <c r="RM627" s="76"/>
      <c r="RN627" s="76"/>
      <c r="RO627" s="76"/>
      <c r="RP627" s="76"/>
      <c r="RQ627" s="76"/>
      <c r="RR627" s="76"/>
      <c r="RS627" s="75"/>
      <c r="RT627" s="75"/>
      <c r="RU627" s="75"/>
      <c r="RV627" s="75"/>
      <c r="RW627" s="75"/>
      <c r="RX627" s="75"/>
      <c r="RY627" s="75"/>
      <c r="RZ627" s="74">
        <f t="shared" si="1136"/>
        <v>0</v>
      </c>
      <c r="SA627" s="41"/>
      <c r="SB627" s="40"/>
      <c r="SC627" s="38"/>
      <c r="SD627" s="78"/>
      <c r="SF627" s="77"/>
      <c r="SG627" s="76"/>
      <c r="SH627" s="76"/>
      <c r="SI627" s="76"/>
      <c r="SJ627" s="76"/>
      <c r="SK627" s="76"/>
      <c r="SL627" s="76"/>
      <c r="SM627" s="76"/>
      <c r="SN627" s="76"/>
      <c r="SO627" s="76"/>
      <c r="SP627" s="76"/>
      <c r="SQ627" s="76"/>
      <c r="SR627" s="76"/>
      <c r="SS627" s="76"/>
      <c r="ST627" s="75"/>
      <c r="SU627" s="75"/>
      <c r="SV627" s="75"/>
      <c r="SW627" s="75"/>
      <c r="SX627" s="75"/>
      <c r="SY627" s="74">
        <f t="shared" si="1137"/>
        <v>0</v>
      </c>
      <c r="SZ627" s="41"/>
      <c r="TA627" s="40"/>
      <c r="TB627" s="38"/>
      <c r="TC627" s="78"/>
      <c r="TE627" s="77"/>
      <c r="TF627" s="76"/>
      <c r="TG627" s="76"/>
      <c r="TH627" s="76"/>
      <c r="TI627" s="76"/>
      <c r="TJ627" s="76"/>
      <c r="TK627" s="76"/>
      <c r="TL627" s="76"/>
      <c r="TM627" s="76"/>
      <c r="TN627" s="76"/>
      <c r="TO627" s="76"/>
      <c r="TP627" s="76"/>
      <c r="TQ627" s="76"/>
      <c r="TR627" s="76"/>
      <c r="TS627" s="75"/>
      <c r="TT627" s="75"/>
      <c r="TU627" s="75"/>
      <c r="TV627" s="75"/>
      <c r="TW627" s="75"/>
      <c r="TX627" s="74">
        <f t="shared" si="1138"/>
        <v>0</v>
      </c>
      <c r="TY627" s="41"/>
      <c r="TZ627" s="40"/>
      <c r="UA627" s="38"/>
      <c r="UB627" s="78"/>
      <c r="UD627" s="77"/>
      <c r="UE627" s="76"/>
      <c r="UF627" s="76"/>
      <c r="UG627" s="76"/>
      <c r="UH627" s="76"/>
      <c r="UI627" s="76"/>
      <c r="UJ627" s="76"/>
      <c r="UK627" s="76"/>
      <c r="UL627" s="76"/>
      <c r="UM627" s="76"/>
      <c r="UN627" s="76"/>
      <c r="UO627" s="76"/>
      <c r="UP627" s="76"/>
      <c r="UQ627" s="76"/>
      <c r="UR627" s="75"/>
      <c r="US627" s="75"/>
      <c r="UT627" s="75"/>
      <c r="UU627" s="75"/>
      <c r="UV627" s="75"/>
      <c r="UW627" s="74">
        <f t="shared" si="1139"/>
        <v>0</v>
      </c>
      <c r="UX627" s="41"/>
      <c r="UY627" s="40"/>
      <c r="UZ627" s="38"/>
      <c r="VA627" s="78"/>
      <c r="VC627" s="77"/>
      <c r="VD627" s="76"/>
      <c r="VE627" s="76"/>
      <c r="VF627" s="76"/>
      <c r="VG627" s="76"/>
      <c r="VH627" s="76"/>
      <c r="VI627" s="76"/>
      <c r="VJ627" s="76"/>
      <c r="VK627" s="76"/>
      <c r="VL627" s="76"/>
      <c r="VM627" s="76"/>
      <c r="VN627" s="76"/>
      <c r="VO627" s="76"/>
      <c r="VP627" s="76"/>
      <c r="VQ627" s="75"/>
      <c r="VR627" s="75"/>
      <c r="VS627" s="75"/>
      <c r="VT627" s="75"/>
      <c r="VU627" s="75"/>
      <c r="VV627" s="74">
        <f t="shared" si="1140"/>
        <v>0</v>
      </c>
    </row>
    <row r="628" spans="3:596" outlineLevel="1">
      <c r="C628" s="89">
        <f>IF(ISERROR(I628+1)=TRUE,I628,IF(I628="","",MAX(C$15:C627)+1))</f>
        <v>436</v>
      </c>
      <c r="D628" s="88">
        <f t="shared" si="1094"/>
        <v>1</v>
      </c>
      <c r="G628" s="40"/>
      <c r="H628" s="38"/>
      <c r="I628" s="95">
        <f t="shared" si="1141"/>
        <v>447</v>
      </c>
      <c r="J628" s="94" t="s">
        <v>265</v>
      </c>
      <c r="K628" s="93"/>
      <c r="L628" s="93"/>
      <c r="M628" s="93"/>
      <c r="N628" s="93"/>
      <c r="O628" s="92"/>
      <c r="P628" s="91" t="s">
        <v>172</v>
      </c>
      <c r="Q628" s="297"/>
      <c r="R628" s="90" t="s">
        <v>141</v>
      </c>
      <c r="S628" s="298"/>
      <c r="T628" s="38"/>
      <c r="U628" s="40"/>
      <c r="V628" s="38"/>
      <c r="W628" s="78"/>
      <c r="Y628" s="77"/>
      <c r="Z628" s="76"/>
      <c r="AA628" s="79"/>
      <c r="AB628" s="76"/>
      <c r="AC628" s="79"/>
      <c r="AD628" s="76"/>
      <c r="AE628" s="76"/>
      <c r="AF628" s="76"/>
      <c r="AG628" s="76"/>
      <c r="AH628" s="76"/>
      <c r="AI628" s="76"/>
      <c r="AJ628" s="76"/>
      <c r="AK628" s="75"/>
      <c r="AL628" s="75"/>
      <c r="AM628" s="75"/>
      <c r="AN628" s="75"/>
      <c r="AO628" s="75"/>
      <c r="AP628" s="75"/>
      <c r="AQ628" s="75"/>
      <c r="AR628" s="74">
        <f t="shared" si="1118"/>
        <v>0</v>
      </c>
      <c r="AS628" s="38"/>
      <c r="AT628" s="40"/>
      <c r="AU628" s="38"/>
      <c r="AV628" s="78"/>
      <c r="AX628" s="77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5"/>
      <c r="BK628" s="75"/>
      <c r="BL628" s="75"/>
      <c r="BM628" s="75"/>
      <c r="BN628" s="75"/>
      <c r="BO628" s="75"/>
      <c r="BP628" s="75"/>
      <c r="BQ628" s="74">
        <f t="shared" si="1119"/>
        <v>0</v>
      </c>
      <c r="BR628" s="38"/>
      <c r="BS628" s="40"/>
      <c r="BT628" s="38"/>
      <c r="BU628" s="78"/>
      <c r="BW628" s="77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5"/>
      <c r="CJ628" s="75"/>
      <c r="CK628" s="75"/>
      <c r="CL628" s="75"/>
      <c r="CM628" s="75"/>
      <c r="CN628" s="75"/>
      <c r="CO628" s="75"/>
      <c r="CP628" s="74">
        <f t="shared" si="1120"/>
        <v>0</v>
      </c>
      <c r="CQ628" s="38"/>
      <c r="CR628" s="40"/>
      <c r="CS628" s="38"/>
      <c r="CT628" s="78"/>
      <c r="CV628" s="77"/>
      <c r="CW628" s="76"/>
      <c r="CX628" s="76"/>
      <c r="CY628" s="76"/>
      <c r="CZ628" s="76"/>
      <c r="DA628" s="76"/>
      <c r="DB628" s="76"/>
      <c r="DC628" s="76"/>
      <c r="DD628" s="76"/>
      <c r="DE628" s="76"/>
      <c r="DF628" s="76"/>
      <c r="DG628" s="76"/>
      <c r="DH628" s="75"/>
      <c r="DI628" s="75"/>
      <c r="DJ628" s="75"/>
      <c r="DK628" s="75"/>
      <c r="DL628" s="75"/>
      <c r="DM628" s="75"/>
      <c r="DN628" s="75"/>
      <c r="DO628" s="74">
        <f t="shared" si="1121"/>
        <v>0</v>
      </c>
      <c r="DP628" s="38"/>
      <c r="DQ628" s="40"/>
      <c r="DS628" s="78"/>
      <c r="DU628" s="77"/>
      <c r="DV628" s="76"/>
      <c r="DW628" s="76"/>
      <c r="DX628" s="76"/>
      <c r="DY628" s="76"/>
      <c r="DZ628" s="76"/>
      <c r="EA628" s="76"/>
      <c r="EB628" s="76"/>
      <c r="EC628" s="76"/>
      <c r="ED628" s="76"/>
      <c r="EE628" s="76"/>
      <c r="EF628" s="76"/>
      <c r="EG628" s="75"/>
      <c r="EH628" s="75"/>
      <c r="EI628" s="75"/>
      <c r="EJ628" s="75"/>
      <c r="EK628" s="75"/>
      <c r="EL628" s="75"/>
      <c r="EM628" s="75"/>
      <c r="EN628" s="74">
        <f t="shared" si="1122"/>
        <v>0</v>
      </c>
      <c r="EO628" s="38"/>
      <c r="EP628" s="40"/>
      <c r="ER628" s="78"/>
      <c r="ET628" s="77"/>
      <c r="EU628" s="76"/>
      <c r="EV628" s="76"/>
      <c r="EW628" s="76"/>
      <c r="EX628" s="76"/>
      <c r="EY628" s="76"/>
      <c r="EZ628" s="76"/>
      <c r="FA628" s="76"/>
      <c r="FB628" s="76"/>
      <c r="FC628" s="76"/>
      <c r="FD628" s="76"/>
      <c r="FE628" s="76"/>
      <c r="FF628" s="76"/>
      <c r="FG628" s="76"/>
      <c r="FH628" s="75"/>
      <c r="FI628" s="75"/>
      <c r="FJ628" s="75"/>
      <c r="FK628" s="75"/>
      <c r="FL628" s="75"/>
      <c r="FM628" s="74">
        <f t="shared" si="1123"/>
        <v>0</v>
      </c>
      <c r="FN628" s="38"/>
      <c r="FO628" s="40"/>
      <c r="FQ628" s="78"/>
      <c r="FS628" s="77"/>
      <c r="FT628" s="76"/>
      <c r="FU628" s="76"/>
      <c r="FV628" s="76"/>
      <c r="FW628" s="76"/>
      <c r="FX628" s="76"/>
      <c r="FY628" s="76"/>
      <c r="FZ628" s="76"/>
      <c r="GA628" s="76"/>
      <c r="GB628" s="76"/>
      <c r="GC628" s="76"/>
      <c r="GD628" s="76"/>
      <c r="GE628" s="76"/>
      <c r="GF628" s="76"/>
      <c r="GG628" s="75"/>
      <c r="GH628" s="75"/>
      <c r="GI628" s="75"/>
      <c r="GJ628" s="75"/>
      <c r="GK628" s="75"/>
      <c r="GL628" s="74">
        <f t="shared" si="1124"/>
        <v>0</v>
      </c>
      <c r="GM628" s="38"/>
      <c r="GN628" s="40"/>
      <c r="GP628" s="78"/>
      <c r="GR628" s="77"/>
      <c r="GS628" s="76"/>
      <c r="GT628" s="76"/>
      <c r="GU628" s="76"/>
      <c r="GV628" s="76"/>
      <c r="GW628" s="76"/>
      <c r="GX628" s="76"/>
      <c r="GY628" s="76"/>
      <c r="GZ628" s="76"/>
      <c r="HA628" s="76"/>
      <c r="HB628" s="76"/>
      <c r="HC628" s="76"/>
      <c r="HD628" s="76"/>
      <c r="HE628" s="76"/>
      <c r="HF628" s="75"/>
      <c r="HG628" s="75"/>
      <c r="HH628" s="75"/>
      <c r="HI628" s="75"/>
      <c r="HJ628" s="75"/>
      <c r="HK628" s="74">
        <f t="shared" si="1125"/>
        <v>0</v>
      </c>
      <c r="HL628" s="38"/>
      <c r="HM628" s="40"/>
      <c r="HO628" s="78"/>
      <c r="HQ628" s="77"/>
      <c r="HR628" s="76"/>
      <c r="HS628" s="76"/>
      <c r="HT628" s="76"/>
      <c r="HU628" s="76"/>
      <c r="HV628" s="76"/>
      <c r="HW628" s="76"/>
      <c r="HX628" s="76"/>
      <c r="HY628" s="76"/>
      <c r="HZ628" s="76"/>
      <c r="IA628" s="76"/>
      <c r="IB628" s="76"/>
      <c r="IC628" s="76"/>
      <c r="ID628" s="76"/>
      <c r="IE628" s="75"/>
      <c r="IF628" s="75"/>
      <c r="IG628" s="75"/>
      <c r="IH628" s="75"/>
      <c r="II628" s="75"/>
      <c r="IJ628" s="74">
        <f t="shared" si="1126"/>
        <v>0</v>
      </c>
      <c r="IK628" s="38"/>
      <c r="IL628" s="40"/>
      <c r="IN628" s="78"/>
      <c r="IP628" s="77"/>
      <c r="IQ628" s="76"/>
      <c r="IR628" s="76"/>
      <c r="IS628" s="76"/>
      <c r="IT628" s="76"/>
      <c r="IU628" s="76"/>
      <c r="IV628" s="76"/>
      <c r="IW628" s="76"/>
      <c r="IX628" s="75"/>
      <c r="IY628" s="75"/>
      <c r="IZ628" s="75"/>
      <c r="JA628" s="75"/>
      <c r="JB628" s="75"/>
      <c r="JC628" s="75"/>
      <c r="JD628" s="75"/>
      <c r="JE628" s="75"/>
      <c r="JF628" s="75"/>
      <c r="JG628" s="75"/>
      <c r="JH628" s="75"/>
      <c r="JI628" s="74">
        <f t="shared" si="1127"/>
        <v>0</v>
      </c>
      <c r="JJ628" s="38"/>
      <c r="JK628" s="40"/>
      <c r="JM628" s="78"/>
      <c r="JO628" s="77"/>
      <c r="JP628" s="76"/>
      <c r="JQ628" s="76"/>
      <c r="JR628" s="76"/>
      <c r="JS628" s="76"/>
      <c r="JT628" s="76"/>
      <c r="JU628" s="76"/>
      <c r="JV628" s="76"/>
      <c r="JW628" s="75"/>
      <c r="JX628" s="75"/>
      <c r="JY628" s="75"/>
      <c r="JZ628" s="75"/>
      <c r="KA628" s="75"/>
      <c r="KB628" s="75"/>
      <c r="KC628" s="75"/>
      <c r="KD628" s="75"/>
      <c r="KE628" s="75"/>
      <c r="KF628" s="75"/>
      <c r="KG628" s="75"/>
      <c r="KH628" s="74">
        <f t="shared" si="1128"/>
        <v>0</v>
      </c>
      <c r="KI628" s="38"/>
      <c r="KJ628" s="40"/>
      <c r="KL628" s="78"/>
      <c r="KN628" s="77"/>
      <c r="KO628" s="76"/>
      <c r="KP628" s="76"/>
      <c r="KQ628" s="76"/>
      <c r="KR628" s="76"/>
      <c r="KS628" s="76"/>
      <c r="KT628" s="76"/>
      <c r="KU628" s="76"/>
      <c r="KV628" s="75"/>
      <c r="KW628" s="75"/>
      <c r="KX628" s="75"/>
      <c r="KY628" s="75"/>
      <c r="KZ628" s="75"/>
      <c r="LA628" s="75"/>
      <c r="LB628" s="75"/>
      <c r="LC628" s="75"/>
      <c r="LD628" s="75"/>
      <c r="LE628" s="75"/>
      <c r="LF628" s="75"/>
      <c r="LG628" s="74">
        <f t="shared" si="1129"/>
        <v>0</v>
      </c>
      <c r="LH628" s="38"/>
      <c r="LI628" s="40"/>
      <c r="LK628" s="78"/>
      <c r="LM628" s="77"/>
      <c r="LN628" s="76"/>
      <c r="LO628" s="76"/>
      <c r="LP628" s="76"/>
      <c r="LQ628" s="76"/>
      <c r="LR628" s="76"/>
      <c r="LS628" s="76"/>
      <c r="LT628" s="76"/>
      <c r="LU628" s="75"/>
      <c r="LV628" s="75"/>
      <c r="LW628" s="75"/>
      <c r="LX628" s="75"/>
      <c r="LY628" s="75"/>
      <c r="LZ628" s="75"/>
      <c r="MA628" s="75"/>
      <c r="MB628" s="75"/>
      <c r="MC628" s="75"/>
      <c r="MD628" s="75"/>
      <c r="ME628" s="75"/>
      <c r="MF628" s="74">
        <f t="shared" si="1130"/>
        <v>0</v>
      </c>
      <c r="MG628" s="38"/>
      <c r="MH628" s="40"/>
      <c r="MJ628" s="78"/>
      <c r="ML628" s="77"/>
      <c r="MM628" s="76"/>
      <c r="MN628" s="76"/>
      <c r="MO628" s="76"/>
      <c r="MP628" s="76"/>
      <c r="MQ628" s="76"/>
      <c r="MR628" s="76"/>
      <c r="MS628" s="76"/>
      <c r="MT628" s="75"/>
      <c r="MU628" s="75"/>
      <c r="MV628" s="75"/>
      <c r="MW628" s="75"/>
      <c r="MX628" s="75"/>
      <c r="MY628" s="75"/>
      <c r="MZ628" s="75"/>
      <c r="NA628" s="75"/>
      <c r="NB628" s="75"/>
      <c r="NC628" s="75"/>
      <c r="ND628" s="75"/>
      <c r="NE628" s="74">
        <f t="shared" si="1131"/>
        <v>0</v>
      </c>
      <c r="NF628" s="41"/>
      <c r="NG628" s="40"/>
      <c r="NH628" s="38"/>
      <c r="NI628" s="78"/>
      <c r="NK628" s="77"/>
      <c r="NL628" s="76"/>
      <c r="NM628" s="79"/>
      <c r="NN628" s="76"/>
      <c r="NO628" s="79"/>
      <c r="NP628" s="76"/>
      <c r="NQ628" s="76"/>
      <c r="NR628" s="76"/>
      <c r="NS628" s="76"/>
      <c r="NT628" s="76"/>
      <c r="NU628" s="76"/>
      <c r="NV628" s="76"/>
      <c r="NW628" s="75"/>
      <c r="NX628" s="75"/>
      <c r="NY628" s="75"/>
      <c r="NZ628" s="75"/>
      <c r="OA628" s="75"/>
      <c r="OB628" s="75"/>
      <c r="OC628" s="75"/>
      <c r="OD628" s="74">
        <f t="shared" si="1132"/>
        <v>0</v>
      </c>
      <c r="OE628" s="38"/>
      <c r="OF628" s="40"/>
      <c r="OG628" s="38"/>
      <c r="OH628" s="78"/>
      <c r="OJ628" s="77"/>
      <c r="OK628" s="76"/>
      <c r="OL628" s="76"/>
      <c r="OM628" s="76"/>
      <c r="ON628" s="76"/>
      <c r="OO628" s="76"/>
      <c r="OP628" s="76"/>
      <c r="OQ628" s="76"/>
      <c r="OR628" s="76"/>
      <c r="OS628" s="76"/>
      <c r="OT628" s="76"/>
      <c r="OU628" s="76"/>
      <c r="OV628" s="75"/>
      <c r="OW628" s="75"/>
      <c r="OX628" s="75"/>
      <c r="OY628" s="75"/>
      <c r="OZ628" s="75"/>
      <c r="PA628" s="75"/>
      <c r="PB628" s="75"/>
      <c r="PC628" s="74">
        <f t="shared" si="1133"/>
        <v>0</v>
      </c>
      <c r="PD628" s="38"/>
      <c r="PE628" s="40"/>
      <c r="PF628" s="38"/>
      <c r="PG628" s="78"/>
      <c r="PI628" s="77"/>
      <c r="PJ628" s="76"/>
      <c r="PK628" s="76"/>
      <c r="PL628" s="76"/>
      <c r="PM628" s="76"/>
      <c r="PN628" s="76"/>
      <c r="PO628" s="76"/>
      <c r="PP628" s="76"/>
      <c r="PQ628" s="76"/>
      <c r="PR628" s="76"/>
      <c r="PS628" s="76"/>
      <c r="PT628" s="76"/>
      <c r="PU628" s="75"/>
      <c r="PV628" s="75"/>
      <c r="PW628" s="75"/>
      <c r="PX628" s="75"/>
      <c r="PY628" s="75"/>
      <c r="PZ628" s="75"/>
      <c r="QA628" s="75"/>
      <c r="QB628" s="74">
        <f t="shared" si="1134"/>
        <v>0</v>
      </c>
      <c r="QC628" s="38"/>
      <c r="QD628" s="40"/>
      <c r="QE628" s="38"/>
      <c r="QF628" s="78"/>
      <c r="QH628" s="77"/>
      <c r="QI628" s="76"/>
      <c r="QJ628" s="76"/>
      <c r="QK628" s="76"/>
      <c r="QL628" s="76"/>
      <c r="QM628" s="76"/>
      <c r="QN628" s="76"/>
      <c r="QO628" s="76"/>
      <c r="QP628" s="76"/>
      <c r="QQ628" s="76"/>
      <c r="QR628" s="76"/>
      <c r="QS628" s="76"/>
      <c r="QT628" s="75"/>
      <c r="QU628" s="75"/>
      <c r="QV628" s="75"/>
      <c r="QW628" s="75"/>
      <c r="QX628" s="75"/>
      <c r="QY628" s="75"/>
      <c r="QZ628" s="75"/>
      <c r="RA628" s="74">
        <f t="shared" si="1135"/>
        <v>0</v>
      </c>
      <c r="RB628" s="41"/>
      <c r="RC628" s="40"/>
      <c r="RD628" s="38"/>
      <c r="RE628" s="78"/>
      <c r="RG628" s="77"/>
      <c r="RH628" s="76"/>
      <c r="RI628" s="76"/>
      <c r="RJ628" s="76"/>
      <c r="RK628" s="76"/>
      <c r="RL628" s="76"/>
      <c r="RM628" s="76"/>
      <c r="RN628" s="76"/>
      <c r="RO628" s="76"/>
      <c r="RP628" s="76"/>
      <c r="RQ628" s="76"/>
      <c r="RR628" s="76"/>
      <c r="RS628" s="75"/>
      <c r="RT628" s="75"/>
      <c r="RU628" s="75"/>
      <c r="RV628" s="75"/>
      <c r="RW628" s="75"/>
      <c r="RX628" s="75"/>
      <c r="RY628" s="75"/>
      <c r="RZ628" s="74">
        <f t="shared" si="1136"/>
        <v>0</v>
      </c>
      <c r="SA628" s="41"/>
      <c r="SB628" s="40"/>
      <c r="SC628" s="38"/>
      <c r="SD628" s="78"/>
      <c r="SF628" s="77"/>
      <c r="SG628" s="76"/>
      <c r="SH628" s="76"/>
      <c r="SI628" s="76"/>
      <c r="SJ628" s="76"/>
      <c r="SK628" s="76"/>
      <c r="SL628" s="76"/>
      <c r="SM628" s="76"/>
      <c r="SN628" s="76"/>
      <c r="SO628" s="76"/>
      <c r="SP628" s="76"/>
      <c r="SQ628" s="76"/>
      <c r="SR628" s="76"/>
      <c r="SS628" s="76"/>
      <c r="ST628" s="75"/>
      <c r="SU628" s="75"/>
      <c r="SV628" s="75"/>
      <c r="SW628" s="75"/>
      <c r="SX628" s="75"/>
      <c r="SY628" s="74">
        <f t="shared" si="1137"/>
        <v>0</v>
      </c>
      <c r="SZ628" s="41"/>
      <c r="TA628" s="40"/>
      <c r="TB628" s="38"/>
      <c r="TC628" s="78"/>
      <c r="TE628" s="77"/>
      <c r="TF628" s="76"/>
      <c r="TG628" s="76"/>
      <c r="TH628" s="76"/>
      <c r="TI628" s="76"/>
      <c r="TJ628" s="76"/>
      <c r="TK628" s="76"/>
      <c r="TL628" s="76"/>
      <c r="TM628" s="76"/>
      <c r="TN628" s="76"/>
      <c r="TO628" s="76"/>
      <c r="TP628" s="76"/>
      <c r="TQ628" s="76"/>
      <c r="TR628" s="76"/>
      <c r="TS628" s="75"/>
      <c r="TT628" s="75"/>
      <c r="TU628" s="75"/>
      <c r="TV628" s="75"/>
      <c r="TW628" s="75"/>
      <c r="TX628" s="74">
        <f t="shared" si="1138"/>
        <v>0</v>
      </c>
      <c r="TY628" s="41"/>
      <c r="TZ628" s="40"/>
      <c r="UA628" s="38"/>
      <c r="UB628" s="78"/>
      <c r="UD628" s="77"/>
      <c r="UE628" s="76"/>
      <c r="UF628" s="76"/>
      <c r="UG628" s="76"/>
      <c r="UH628" s="76"/>
      <c r="UI628" s="76"/>
      <c r="UJ628" s="76"/>
      <c r="UK628" s="76"/>
      <c r="UL628" s="76"/>
      <c r="UM628" s="76"/>
      <c r="UN628" s="76"/>
      <c r="UO628" s="76"/>
      <c r="UP628" s="76"/>
      <c r="UQ628" s="76"/>
      <c r="UR628" s="75"/>
      <c r="US628" s="75"/>
      <c r="UT628" s="75"/>
      <c r="UU628" s="75"/>
      <c r="UV628" s="75"/>
      <c r="UW628" s="74">
        <f t="shared" si="1139"/>
        <v>0</v>
      </c>
      <c r="UX628" s="41"/>
      <c r="UY628" s="40"/>
      <c r="UZ628" s="38"/>
      <c r="VA628" s="78"/>
      <c r="VC628" s="77"/>
      <c r="VD628" s="76"/>
      <c r="VE628" s="76"/>
      <c r="VF628" s="76"/>
      <c r="VG628" s="76"/>
      <c r="VH628" s="76"/>
      <c r="VI628" s="76"/>
      <c r="VJ628" s="76"/>
      <c r="VK628" s="76"/>
      <c r="VL628" s="76"/>
      <c r="VM628" s="76"/>
      <c r="VN628" s="76"/>
      <c r="VO628" s="76"/>
      <c r="VP628" s="76"/>
      <c r="VQ628" s="75"/>
      <c r="VR628" s="75"/>
      <c r="VS628" s="75"/>
      <c r="VT628" s="75"/>
      <c r="VU628" s="75"/>
      <c r="VV628" s="74">
        <f t="shared" si="1140"/>
        <v>0</v>
      </c>
    </row>
    <row r="629" spans="3:596" outlineLevel="1">
      <c r="C629" s="89">
        <f>IF(ISERROR(I629+1)=TRUE,I629,IF(I629="","",MAX(C$15:C628)+1))</f>
        <v>437</v>
      </c>
      <c r="D629" s="88">
        <f t="shared" si="1094"/>
        <v>1</v>
      </c>
      <c r="G629" s="40"/>
      <c r="H629" s="38"/>
      <c r="I629" s="87">
        <f t="shared" si="1141"/>
        <v>448</v>
      </c>
      <c r="J629" s="86" t="s">
        <v>264</v>
      </c>
      <c r="K629" s="85"/>
      <c r="L629" s="85"/>
      <c r="M629" s="85"/>
      <c r="N629" s="85"/>
      <c r="O629" s="84"/>
      <c r="P629" s="83" t="s">
        <v>263</v>
      </c>
      <c r="Q629" s="82"/>
      <c r="R629" s="81" t="s">
        <v>141</v>
      </c>
      <c r="S629" s="80"/>
      <c r="T629" s="38"/>
      <c r="U629" s="40"/>
      <c r="V629" s="38"/>
      <c r="W629" s="78"/>
      <c r="Y629" s="77"/>
      <c r="Z629" s="76"/>
      <c r="AA629" s="79"/>
      <c r="AB629" s="76"/>
      <c r="AC629" s="79"/>
      <c r="AD629" s="76"/>
      <c r="AE629" s="76"/>
      <c r="AF629" s="76"/>
      <c r="AG629" s="76"/>
      <c r="AH629" s="76"/>
      <c r="AI629" s="76"/>
      <c r="AJ629" s="76"/>
      <c r="AK629" s="75"/>
      <c r="AL629" s="75"/>
      <c r="AM629" s="75"/>
      <c r="AN629" s="75"/>
      <c r="AO629" s="75"/>
      <c r="AP629" s="75"/>
      <c r="AQ629" s="75"/>
      <c r="AR629" s="74">
        <f t="shared" si="1118"/>
        <v>0</v>
      </c>
      <c r="AS629" s="38"/>
      <c r="AT629" s="40"/>
      <c r="AU629" s="38"/>
      <c r="AV629" s="78"/>
      <c r="AX629" s="77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5"/>
      <c r="BK629" s="75"/>
      <c r="BL629" s="75"/>
      <c r="BM629" s="75"/>
      <c r="BN629" s="75"/>
      <c r="BO629" s="75"/>
      <c r="BP629" s="75"/>
      <c r="BQ629" s="74">
        <f t="shared" si="1119"/>
        <v>0</v>
      </c>
      <c r="BR629" s="38"/>
      <c r="BS629" s="40"/>
      <c r="BT629" s="38"/>
      <c r="BU629" s="78"/>
      <c r="BW629" s="77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5"/>
      <c r="CJ629" s="75"/>
      <c r="CK629" s="75"/>
      <c r="CL629" s="75"/>
      <c r="CM629" s="75"/>
      <c r="CN629" s="75"/>
      <c r="CO629" s="75"/>
      <c r="CP629" s="74">
        <f t="shared" si="1120"/>
        <v>0</v>
      </c>
      <c r="CQ629" s="38"/>
      <c r="CR629" s="40"/>
      <c r="CS629" s="38"/>
      <c r="CT629" s="78"/>
      <c r="CV629" s="77"/>
      <c r="CW629" s="76"/>
      <c r="CX629" s="76"/>
      <c r="CY629" s="76"/>
      <c r="CZ629" s="76"/>
      <c r="DA629" s="76"/>
      <c r="DB629" s="76"/>
      <c r="DC629" s="76"/>
      <c r="DD629" s="76"/>
      <c r="DE629" s="76"/>
      <c r="DF629" s="76"/>
      <c r="DG629" s="76"/>
      <c r="DH629" s="75"/>
      <c r="DI629" s="75"/>
      <c r="DJ629" s="75"/>
      <c r="DK629" s="75"/>
      <c r="DL629" s="75"/>
      <c r="DM629" s="75"/>
      <c r="DN629" s="75"/>
      <c r="DO629" s="74">
        <f t="shared" si="1121"/>
        <v>0</v>
      </c>
      <c r="DP629" s="38"/>
      <c r="DQ629" s="40"/>
      <c r="DS629" s="78"/>
      <c r="DU629" s="77"/>
      <c r="DV629" s="76"/>
      <c r="DW629" s="76"/>
      <c r="DX629" s="76"/>
      <c r="DY629" s="76"/>
      <c r="DZ629" s="76"/>
      <c r="EA629" s="76"/>
      <c r="EB629" s="76"/>
      <c r="EC629" s="76"/>
      <c r="ED629" s="76"/>
      <c r="EE629" s="76"/>
      <c r="EF629" s="76"/>
      <c r="EG629" s="75"/>
      <c r="EH629" s="75"/>
      <c r="EI629" s="75"/>
      <c r="EJ629" s="75"/>
      <c r="EK629" s="75"/>
      <c r="EL629" s="75"/>
      <c r="EM629" s="75"/>
      <c r="EN629" s="74">
        <f t="shared" si="1122"/>
        <v>0</v>
      </c>
      <c r="EO629" s="38"/>
      <c r="EP629" s="40"/>
      <c r="ER629" s="78"/>
      <c r="ET629" s="77"/>
      <c r="EU629" s="76"/>
      <c r="EV629" s="76"/>
      <c r="EW629" s="76"/>
      <c r="EX629" s="76"/>
      <c r="EY629" s="76"/>
      <c r="EZ629" s="76"/>
      <c r="FA629" s="76"/>
      <c r="FB629" s="76"/>
      <c r="FC629" s="76"/>
      <c r="FD629" s="76"/>
      <c r="FE629" s="76"/>
      <c r="FF629" s="76"/>
      <c r="FG629" s="76"/>
      <c r="FH629" s="75"/>
      <c r="FI629" s="75"/>
      <c r="FJ629" s="75"/>
      <c r="FK629" s="75"/>
      <c r="FL629" s="75"/>
      <c r="FM629" s="74">
        <f t="shared" si="1123"/>
        <v>0</v>
      </c>
      <c r="FN629" s="38"/>
      <c r="FO629" s="40"/>
      <c r="FQ629" s="78"/>
      <c r="FS629" s="77"/>
      <c r="FT629" s="76"/>
      <c r="FU629" s="76"/>
      <c r="FV629" s="76"/>
      <c r="FW629" s="76"/>
      <c r="FX629" s="76"/>
      <c r="FY629" s="76"/>
      <c r="FZ629" s="76"/>
      <c r="GA629" s="76"/>
      <c r="GB629" s="76"/>
      <c r="GC629" s="76"/>
      <c r="GD629" s="76"/>
      <c r="GE629" s="76"/>
      <c r="GF629" s="76"/>
      <c r="GG629" s="75"/>
      <c r="GH629" s="75"/>
      <c r="GI629" s="75"/>
      <c r="GJ629" s="75"/>
      <c r="GK629" s="75"/>
      <c r="GL629" s="74">
        <f t="shared" si="1124"/>
        <v>0</v>
      </c>
      <c r="GM629" s="38"/>
      <c r="GN629" s="40"/>
      <c r="GP629" s="78"/>
      <c r="GR629" s="77"/>
      <c r="GS629" s="76"/>
      <c r="GT629" s="76"/>
      <c r="GU629" s="76"/>
      <c r="GV629" s="76"/>
      <c r="GW629" s="76"/>
      <c r="GX629" s="76"/>
      <c r="GY629" s="76"/>
      <c r="GZ629" s="76"/>
      <c r="HA629" s="76"/>
      <c r="HB629" s="76"/>
      <c r="HC629" s="76"/>
      <c r="HD629" s="76"/>
      <c r="HE629" s="76"/>
      <c r="HF629" s="75"/>
      <c r="HG629" s="75"/>
      <c r="HH629" s="75"/>
      <c r="HI629" s="75"/>
      <c r="HJ629" s="75"/>
      <c r="HK629" s="74">
        <f t="shared" si="1125"/>
        <v>0</v>
      </c>
      <c r="HL629" s="38"/>
      <c r="HM629" s="40"/>
      <c r="HO629" s="78"/>
      <c r="HQ629" s="77"/>
      <c r="HR629" s="76"/>
      <c r="HS629" s="76"/>
      <c r="HT629" s="76"/>
      <c r="HU629" s="76"/>
      <c r="HV629" s="76"/>
      <c r="HW629" s="76"/>
      <c r="HX629" s="76"/>
      <c r="HY629" s="76"/>
      <c r="HZ629" s="76"/>
      <c r="IA629" s="76"/>
      <c r="IB629" s="76"/>
      <c r="IC629" s="76"/>
      <c r="ID629" s="76"/>
      <c r="IE629" s="75"/>
      <c r="IF629" s="75"/>
      <c r="IG629" s="75"/>
      <c r="IH629" s="75"/>
      <c r="II629" s="75"/>
      <c r="IJ629" s="74">
        <f t="shared" si="1126"/>
        <v>0</v>
      </c>
      <c r="IK629" s="38"/>
      <c r="IL629" s="40"/>
      <c r="IN629" s="78"/>
      <c r="IP629" s="77"/>
      <c r="IQ629" s="76"/>
      <c r="IR629" s="76"/>
      <c r="IS629" s="76"/>
      <c r="IT629" s="76"/>
      <c r="IU629" s="76"/>
      <c r="IV629" s="76"/>
      <c r="IW629" s="76"/>
      <c r="IX629" s="75"/>
      <c r="IY629" s="75"/>
      <c r="IZ629" s="75"/>
      <c r="JA629" s="75"/>
      <c r="JB629" s="75"/>
      <c r="JC629" s="75"/>
      <c r="JD629" s="75"/>
      <c r="JE629" s="75"/>
      <c r="JF629" s="75"/>
      <c r="JG629" s="75"/>
      <c r="JH629" s="75"/>
      <c r="JI629" s="74">
        <f t="shared" si="1127"/>
        <v>0</v>
      </c>
      <c r="JJ629" s="38"/>
      <c r="JK629" s="40"/>
      <c r="JM629" s="78"/>
      <c r="JO629" s="77"/>
      <c r="JP629" s="76"/>
      <c r="JQ629" s="76"/>
      <c r="JR629" s="76"/>
      <c r="JS629" s="76"/>
      <c r="JT629" s="76"/>
      <c r="JU629" s="76"/>
      <c r="JV629" s="76"/>
      <c r="JW629" s="75"/>
      <c r="JX629" s="75"/>
      <c r="JY629" s="75"/>
      <c r="JZ629" s="75"/>
      <c r="KA629" s="75"/>
      <c r="KB629" s="75"/>
      <c r="KC629" s="75"/>
      <c r="KD629" s="75"/>
      <c r="KE629" s="75"/>
      <c r="KF629" s="75"/>
      <c r="KG629" s="75"/>
      <c r="KH629" s="74">
        <f t="shared" si="1128"/>
        <v>0</v>
      </c>
      <c r="KI629" s="38"/>
      <c r="KJ629" s="40"/>
      <c r="KL629" s="78"/>
      <c r="KN629" s="77"/>
      <c r="KO629" s="76"/>
      <c r="KP629" s="76"/>
      <c r="KQ629" s="76"/>
      <c r="KR629" s="76"/>
      <c r="KS629" s="76"/>
      <c r="KT629" s="76"/>
      <c r="KU629" s="76"/>
      <c r="KV629" s="75"/>
      <c r="KW629" s="75"/>
      <c r="KX629" s="75"/>
      <c r="KY629" s="75"/>
      <c r="KZ629" s="75"/>
      <c r="LA629" s="75"/>
      <c r="LB629" s="75"/>
      <c r="LC629" s="75"/>
      <c r="LD629" s="75"/>
      <c r="LE629" s="75"/>
      <c r="LF629" s="75"/>
      <c r="LG629" s="74">
        <f t="shared" si="1129"/>
        <v>0</v>
      </c>
      <c r="LH629" s="38"/>
      <c r="LI629" s="40"/>
      <c r="LK629" s="78"/>
      <c r="LM629" s="77"/>
      <c r="LN629" s="76"/>
      <c r="LO629" s="76"/>
      <c r="LP629" s="76"/>
      <c r="LQ629" s="76"/>
      <c r="LR629" s="76"/>
      <c r="LS629" s="76"/>
      <c r="LT629" s="76"/>
      <c r="LU629" s="75"/>
      <c r="LV629" s="75"/>
      <c r="LW629" s="75"/>
      <c r="LX629" s="75"/>
      <c r="LY629" s="75"/>
      <c r="LZ629" s="75"/>
      <c r="MA629" s="75"/>
      <c r="MB629" s="75"/>
      <c r="MC629" s="75"/>
      <c r="MD629" s="75"/>
      <c r="ME629" s="75"/>
      <c r="MF629" s="74">
        <f t="shared" si="1130"/>
        <v>0</v>
      </c>
      <c r="MG629" s="38"/>
      <c r="MH629" s="40"/>
      <c r="MJ629" s="78"/>
      <c r="ML629" s="77"/>
      <c r="MM629" s="76"/>
      <c r="MN629" s="76"/>
      <c r="MO629" s="76"/>
      <c r="MP629" s="76"/>
      <c r="MQ629" s="76"/>
      <c r="MR629" s="76"/>
      <c r="MS629" s="76"/>
      <c r="MT629" s="75"/>
      <c r="MU629" s="75"/>
      <c r="MV629" s="75"/>
      <c r="MW629" s="75"/>
      <c r="MX629" s="75"/>
      <c r="MY629" s="75"/>
      <c r="MZ629" s="75"/>
      <c r="NA629" s="75"/>
      <c r="NB629" s="75"/>
      <c r="NC629" s="75"/>
      <c r="ND629" s="75"/>
      <c r="NE629" s="74">
        <f t="shared" si="1131"/>
        <v>0</v>
      </c>
      <c r="NF629" s="41"/>
      <c r="NG629" s="40"/>
      <c r="NH629" s="38"/>
      <c r="NI629" s="78"/>
      <c r="NK629" s="77"/>
      <c r="NL629" s="76"/>
      <c r="NM629" s="79"/>
      <c r="NN629" s="76"/>
      <c r="NO629" s="79"/>
      <c r="NP629" s="76"/>
      <c r="NQ629" s="76"/>
      <c r="NR629" s="76"/>
      <c r="NS629" s="76"/>
      <c r="NT629" s="76"/>
      <c r="NU629" s="76"/>
      <c r="NV629" s="76"/>
      <c r="NW629" s="75"/>
      <c r="NX629" s="75"/>
      <c r="NY629" s="75"/>
      <c r="NZ629" s="75"/>
      <c r="OA629" s="75"/>
      <c r="OB629" s="75"/>
      <c r="OC629" s="75"/>
      <c r="OD629" s="74">
        <f t="shared" si="1132"/>
        <v>0</v>
      </c>
      <c r="OE629" s="38"/>
      <c r="OF629" s="40"/>
      <c r="OG629" s="38"/>
      <c r="OH629" s="78"/>
      <c r="OJ629" s="77"/>
      <c r="OK629" s="76"/>
      <c r="OL629" s="76"/>
      <c r="OM629" s="76"/>
      <c r="ON629" s="76"/>
      <c r="OO629" s="76"/>
      <c r="OP629" s="76"/>
      <c r="OQ629" s="76"/>
      <c r="OR629" s="76"/>
      <c r="OS629" s="76"/>
      <c r="OT629" s="76"/>
      <c r="OU629" s="76"/>
      <c r="OV629" s="75"/>
      <c r="OW629" s="75"/>
      <c r="OX629" s="75"/>
      <c r="OY629" s="75"/>
      <c r="OZ629" s="75"/>
      <c r="PA629" s="75"/>
      <c r="PB629" s="75"/>
      <c r="PC629" s="74">
        <f t="shared" si="1133"/>
        <v>0</v>
      </c>
      <c r="PD629" s="38"/>
      <c r="PE629" s="40"/>
      <c r="PF629" s="38"/>
      <c r="PG629" s="78"/>
      <c r="PI629" s="77"/>
      <c r="PJ629" s="76"/>
      <c r="PK629" s="76"/>
      <c r="PL629" s="76"/>
      <c r="PM629" s="76"/>
      <c r="PN629" s="76"/>
      <c r="PO629" s="76"/>
      <c r="PP629" s="76"/>
      <c r="PQ629" s="76"/>
      <c r="PR629" s="76"/>
      <c r="PS629" s="76"/>
      <c r="PT629" s="76"/>
      <c r="PU629" s="75"/>
      <c r="PV629" s="75"/>
      <c r="PW629" s="75"/>
      <c r="PX629" s="75"/>
      <c r="PY629" s="75"/>
      <c r="PZ629" s="75"/>
      <c r="QA629" s="75"/>
      <c r="QB629" s="74">
        <f t="shared" si="1134"/>
        <v>0</v>
      </c>
      <c r="QC629" s="38"/>
      <c r="QD629" s="40"/>
      <c r="QE629" s="38"/>
      <c r="QF629" s="78"/>
      <c r="QH629" s="77"/>
      <c r="QI629" s="76"/>
      <c r="QJ629" s="76"/>
      <c r="QK629" s="76"/>
      <c r="QL629" s="76"/>
      <c r="QM629" s="76"/>
      <c r="QN629" s="76"/>
      <c r="QO629" s="76"/>
      <c r="QP629" s="76"/>
      <c r="QQ629" s="76"/>
      <c r="QR629" s="76"/>
      <c r="QS629" s="76"/>
      <c r="QT629" s="75"/>
      <c r="QU629" s="75"/>
      <c r="QV629" s="75"/>
      <c r="QW629" s="75"/>
      <c r="QX629" s="75"/>
      <c r="QY629" s="75"/>
      <c r="QZ629" s="75"/>
      <c r="RA629" s="74">
        <f t="shared" si="1135"/>
        <v>0</v>
      </c>
      <c r="RB629" s="41"/>
      <c r="RC629" s="40"/>
      <c r="RD629" s="38"/>
      <c r="RE629" s="78"/>
      <c r="RG629" s="77"/>
      <c r="RH629" s="76"/>
      <c r="RI629" s="76"/>
      <c r="RJ629" s="76"/>
      <c r="RK629" s="76"/>
      <c r="RL629" s="76"/>
      <c r="RM629" s="76"/>
      <c r="RN629" s="76"/>
      <c r="RO629" s="76"/>
      <c r="RP629" s="76"/>
      <c r="RQ629" s="76"/>
      <c r="RR629" s="76"/>
      <c r="RS629" s="75"/>
      <c r="RT629" s="75"/>
      <c r="RU629" s="75"/>
      <c r="RV629" s="75"/>
      <c r="RW629" s="75"/>
      <c r="RX629" s="75"/>
      <c r="RY629" s="75"/>
      <c r="RZ629" s="74">
        <f t="shared" si="1136"/>
        <v>0</v>
      </c>
      <c r="SA629" s="41"/>
      <c r="SB629" s="40"/>
      <c r="SC629" s="38"/>
      <c r="SD629" s="78"/>
      <c r="SF629" s="77"/>
      <c r="SG629" s="76"/>
      <c r="SH629" s="76"/>
      <c r="SI629" s="76"/>
      <c r="SJ629" s="76"/>
      <c r="SK629" s="76"/>
      <c r="SL629" s="76"/>
      <c r="SM629" s="76"/>
      <c r="SN629" s="76"/>
      <c r="SO629" s="76"/>
      <c r="SP629" s="76"/>
      <c r="SQ629" s="76"/>
      <c r="SR629" s="76"/>
      <c r="SS629" s="76"/>
      <c r="ST629" s="75"/>
      <c r="SU629" s="75"/>
      <c r="SV629" s="75"/>
      <c r="SW629" s="75"/>
      <c r="SX629" s="75"/>
      <c r="SY629" s="74">
        <f t="shared" si="1137"/>
        <v>0</v>
      </c>
      <c r="SZ629" s="41"/>
      <c r="TA629" s="40"/>
      <c r="TB629" s="38"/>
      <c r="TC629" s="78"/>
      <c r="TE629" s="77"/>
      <c r="TF629" s="76"/>
      <c r="TG629" s="76"/>
      <c r="TH629" s="76"/>
      <c r="TI629" s="76"/>
      <c r="TJ629" s="76"/>
      <c r="TK629" s="76"/>
      <c r="TL629" s="76"/>
      <c r="TM629" s="76"/>
      <c r="TN629" s="76"/>
      <c r="TO629" s="76"/>
      <c r="TP629" s="76"/>
      <c r="TQ629" s="76"/>
      <c r="TR629" s="76"/>
      <c r="TS629" s="75"/>
      <c r="TT629" s="75"/>
      <c r="TU629" s="75"/>
      <c r="TV629" s="75"/>
      <c r="TW629" s="75"/>
      <c r="TX629" s="74">
        <f t="shared" si="1138"/>
        <v>0</v>
      </c>
      <c r="TY629" s="41"/>
      <c r="TZ629" s="40"/>
      <c r="UA629" s="38"/>
      <c r="UB629" s="78"/>
      <c r="UD629" s="77"/>
      <c r="UE629" s="76"/>
      <c r="UF629" s="76"/>
      <c r="UG629" s="76"/>
      <c r="UH629" s="76"/>
      <c r="UI629" s="76"/>
      <c r="UJ629" s="76"/>
      <c r="UK629" s="76"/>
      <c r="UL629" s="76"/>
      <c r="UM629" s="76"/>
      <c r="UN629" s="76"/>
      <c r="UO629" s="76"/>
      <c r="UP629" s="76"/>
      <c r="UQ629" s="76"/>
      <c r="UR629" s="75"/>
      <c r="US629" s="75"/>
      <c r="UT629" s="75"/>
      <c r="UU629" s="75"/>
      <c r="UV629" s="75"/>
      <c r="UW629" s="74">
        <f t="shared" si="1139"/>
        <v>0</v>
      </c>
      <c r="UX629" s="41"/>
      <c r="UY629" s="40"/>
      <c r="UZ629" s="38"/>
      <c r="VA629" s="78"/>
      <c r="VC629" s="77"/>
      <c r="VD629" s="76"/>
      <c r="VE629" s="76"/>
      <c r="VF629" s="76"/>
      <c r="VG629" s="76"/>
      <c r="VH629" s="76"/>
      <c r="VI629" s="76"/>
      <c r="VJ629" s="76"/>
      <c r="VK629" s="76"/>
      <c r="VL629" s="76"/>
      <c r="VM629" s="76"/>
      <c r="VN629" s="76"/>
      <c r="VO629" s="76"/>
      <c r="VP629" s="76"/>
      <c r="VQ629" s="75"/>
      <c r="VR629" s="75"/>
      <c r="VS629" s="75"/>
      <c r="VT629" s="75"/>
      <c r="VU629" s="75"/>
      <c r="VV629" s="74">
        <f t="shared" si="1140"/>
        <v>0</v>
      </c>
    </row>
    <row r="630" spans="3:596">
      <c r="C630" s="89" t="str">
        <f>IF(ISERROR(I630+1)=TRUE,I630,IF(I630="","",MAX(C$15:C629)+1))</f>
        <v/>
      </c>
      <c r="D630" s="88" t="str">
        <f t="shared" si="1094"/>
        <v/>
      </c>
      <c r="G630" s="40"/>
      <c r="I630" s="73" t="s">
        <v>134</v>
      </c>
      <c r="J630" s="112"/>
      <c r="K630" s="112"/>
      <c r="L630" s="112"/>
      <c r="M630" s="112"/>
      <c r="N630" s="112"/>
      <c r="O630" s="112"/>
      <c r="P630" s="112"/>
      <c r="Q630" s="112"/>
      <c r="R630" s="112"/>
      <c r="S630" s="111"/>
      <c r="U630" s="40"/>
      <c r="V630" s="42"/>
      <c r="W630" s="70" t="s">
        <v>140</v>
      </c>
      <c r="X630" s="69"/>
      <c r="Y630" s="68">
        <f t="shared" ref="Y630:AQ630" si="1142">SUMPRODUCT(Y$621:Y$629,$Q$621:$Q$629)</f>
        <v>0</v>
      </c>
      <c r="Z630" s="68">
        <f t="shared" si="1142"/>
        <v>0</v>
      </c>
      <c r="AA630" s="68">
        <f t="shared" si="1142"/>
        <v>0</v>
      </c>
      <c r="AB630" s="68">
        <f t="shared" si="1142"/>
        <v>0</v>
      </c>
      <c r="AC630" s="68">
        <f t="shared" si="1142"/>
        <v>0</v>
      </c>
      <c r="AD630" s="68">
        <f t="shared" si="1142"/>
        <v>0</v>
      </c>
      <c r="AE630" s="68">
        <f t="shared" si="1142"/>
        <v>0</v>
      </c>
      <c r="AF630" s="68">
        <f t="shared" si="1142"/>
        <v>0</v>
      </c>
      <c r="AG630" s="68">
        <f t="shared" si="1142"/>
        <v>0</v>
      </c>
      <c r="AH630" s="68">
        <f t="shared" si="1142"/>
        <v>0</v>
      </c>
      <c r="AI630" s="68">
        <f t="shared" si="1142"/>
        <v>0</v>
      </c>
      <c r="AJ630" s="68">
        <f t="shared" si="1142"/>
        <v>0</v>
      </c>
      <c r="AK630" s="68">
        <f t="shared" si="1142"/>
        <v>0</v>
      </c>
      <c r="AL630" s="68">
        <f t="shared" si="1142"/>
        <v>0</v>
      </c>
      <c r="AM630" s="68">
        <f t="shared" si="1142"/>
        <v>0</v>
      </c>
      <c r="AN630" s="68">
        <f t="shared" si="1142"/>
        <v>0</v>
      </c>
      <c r="AO630" s="68">
        <f t="shared" si="1142"/>
        <v>0</v>
      </c>
      <c r="AP630" s="68">
        <f t="shared" si="1142"/>
        <v>0</v>
      </c>
      <c r="AQ630" s="68">
        <f t="shared" si="1142"/>
        <v>0</v>
      </c>
      <c r="AR630" s="67">
        <f>SUM(Y630:AQ630)</f>
        <v>0</v>
      </c>
      <c r="AT630" s="40"/>
      <c r="AV630" s="70" t="s">
        <v>140</v>
      </c>
      <c r="AW630" s="69"/>
      <c r="AX630" s="68">
        <f t="shared" ref="AX630:BP630" si="1143">SUMPRODUCT(AX$621:AX$629,$Q$621:$Q$629)</f>
        <v>0</v>
      </c>
      <c r="AY630" s="68">
        <f t="shared" si="1143"/>
        <v>0</v>
      </c>
      <c r="AZ630" s="68">
        <f t="shared" si="1143"/>
        <v>0</v>
      </c>
      <c r="BA630" s="68">
        <f t="shared" si="1143"/>
        <v>0</v>
      </c>
      <c r="BB630" s="68">
        <f t="shared" si="1143"/>
        <v>0</v>
      </c>
      <c r="BC630" s="68">
        <f t="shared" si="1143"/>
        <v>0</v>
      </c>
      <c r="BD630" s="68">
        <f t="shared" si="1143"/>
        <v>0</v>
      </c>
      <c r="BE630" s="68">
        <f t="shared" si="1143"/>
        <v>0</v>
      </c>
      <c r="BF630" s="68">
        <f t="shared" si="1143"/>
        <v>0</v>
      </c>
      <c r="BG630" s="68">
        <f t="shared" si="1143"/>
        <v>0</v>
      </c>
      <c r="BH630" s="68">
        <f t="shared" si="1143"/>
        <v>0</v>
      </c>
      <c r="BI630" s="68">
        <f t="shared" si="1143"/>
        <v>0</v>
      </c>
      <c r="BJ630" s="68">
        <f t="shared" si="1143"/>
        <v>0</v>
      </c>
      <c r="BK630" s="68">
        <f t="shared" si="1143"/>
        <v>0</v>
      </c>
      <c r="BL630" s="68">
        <f t="shared" si="1143"/>
        <v>0</v>
      </c>
      <c r="BM630" s="68">
        <f t="shared" si="1143"/>
        <v>0</v>
      </c>
      <c r="BN630" s="68">
        <f t="shared" si="1143"/>
        <v>0</v>
      </c>
      <c r="BO630" s="68">
        <f t="shared" si="1143"/>
        <v>0</v>
      </c>
      <c r="BP630" s="68">
        <f t="shared" si="1143"/>
        <v>0</v>
      </c>
      <c r="BQ630" s="67">
        <f>SUM(AX630:BP630)</f>
        <v>0</v>
      </c>
      <c r="BS630" s="40"/>
      <c r="BU630" s="70" t="s">
        <v>140</v>
      </c>
      <c r="BV630" s="69"/>
      <c r="BW630" s="68">
        <f t="shared" ref="BW630:CO630" si="1144">SUMPRODUCT(BW$621:BW$629,$Q$621:$Q$629)</f>
        <v>0</v>
      </c>
      <c r="BX630" s="68">
        <f t="shared" si="1144"/>
        <v>0</v>
      </c>
      <c r="BY630" s="68">
        <f t="shared" si="1144"/>
        <v>0</v>
      </c>
      <c r="BZ630" s="68">
        <f t="shared" si="1144"/>
        <v>0</v>
      </c>
      <c r="CA630" s="68">
        <f t="shared" si="1144"/>
        <v>0</v>
      </c>
      <c r="CB630" s="68">
        <f t="shared" si="1144"/>
        <v>0</v>
      </c>
      <c r="CC630" s="68">
        <f t="shared" si="1144"/>
        <v>0</v>
      </c>
      <c r="CD630" s="68">
        <f t="shared" si="1144"/>
        <v>0</v>
      </c>
      <c r="CE630" s="68">
        <f t="shared" si="1144"/>
        <v>0</v>
      </c>
      <c r="CF630" s="68">
        <f t="shared" si="1144"/>
        <v>0</v>
      </c>
      <c r="CG630" s="68">
        <f t="shared" si="1144"/>
        <v>0</v>
      </c>
      <c r="CH630" s="68">
        <f t="shared" si="1144"/>
        <v>0</v>
      </c>
      <c r="CI630" s="68">
        <f t="shared" si="1144"/>
        <v>0</v>
      </c>
      <c r="CJ630" s="68">
        <f t="shared" si="1144"/>
        <v>0</v>
      </c>
      <c r="CK630" s="68">
        <f t="shared" si="1144"/>
        <v>0</v>
      </c>
      <c r="CL630" s="68">
        <f t="shared" si="1144"/>
        <v>0</v>
      </c>
      <c r="CM630" s="68">
        <f t="shared" si="1144"/>
        <v>0</v>
      </c>
      <c r="CN630" s="68">
        <f t="shared" si="1144"/>
        <v>0</v>
      </c>
      <c r="CO630" s="68">
        <f t="shared" si="1144"/>
        <v>0</v>
      </c>
      <c r="CP630" s="67">
        <f>SUM(BW630:CO630)</f>
        <v>0</v>
      </c>
      <c r="CR630" s="40"/>
      <c r="CT630" s="70" t="s">
        <v>140</v>
      </c>
      <c r="CU630" s="69"/>
      <c r="CV630" s="68">
        <f t="shared" ref="CV630:DN630" si="1145">SUMPRODUCT(CV$621:CV$629,$Q$621:$Q$629)</f>
        <v>0</v>
      </c>
      <c r="CW630" s="68">
        <f t="shared" si="1145"/>
        <v>0</v>
      </c>
      <c r="CX630" s="68">
        <f t="shared" si="1145"/>
        <v>0</v>
      </c>
      <c r="CY630" s="68">
        <f t="shared" si="1145"/>
        <v>0</v>
      </c>
      <c r="CZ630" s="68">
        <f t="shared" si="1145"/>
        <v>0</v>
      </c>
      <c r="DA630" s="68">
        <f t="shared" si="1145"/>
        <v>0</v>
      </c>
      <c r="DB630" s="68">
        <f t="shared" si="1145"/>
        <v>0</v>
      </c>
      <c r="DC630" s="68">
        <f t="shared" si="1145"/>
        <v>0</v>
      </c>
      <c r="DD630" s="68">
        <f t="shared" si="1145"/>
        <v>0</v>
      </c>
      <c r="DE630" s="68">
        <f t="shared" si="1145"/>
        <v>0</v>
      </c>
      <c r="DF630" s="68">
        <f t="shared" si="1145"/>
        <v>0</v>
      </c>
      <c r="DG630" s="68">
        <f t="shared" si="1145"/>
        <v>0</v>
      </c>
      <c r="DH630" s="68">
        <f t="shared" si="1145"/>
        <v>0</v>
      </c>
      <c r="DI630" s="68">
        <f t="shared" si="1145"/>
        <v>0</v>
      </c>
      <c r="DJ630" s="68">
        <f t="shared" si="1145"/>
        <v>0</v>
      </c>
      <c r="DK630" s="68">
        <f t="shared" si="1145"/>
        <v>0</v>
      </c>
      <c r="DL630" s="68">
        <f t="shared" si="1145"/>
        <v>0</v>
      </c>
      <c r="DM630" s="68">
        <f t="shared" si="1145"/>
        <v>0</v>
      </c>
      <c r="DN630" s="68">
        <f t="shared" si="1145"/>
        <v>0</v>
      </c>
      <c r="DO630" s="67">
        <f>SUM(CV630:DN630)</f>
        <v>0</v>
      </c>
      <c r="DQ630" s="40"/>
      <c r="DS630" s="70" t="s">
        <v>140</v>
      </c>
      <c r="DT630" s="69"/>
      <c r="DU630" s="68">
        <f t="shared" ref="DU630:EM630" si="1146">SUMPRODUCT(DU$621:DU$629,$Q$621:$Q$629)</f>
        <v>0</v>
      </c>
      <c r="DV630" s="68">
        <f t="shared" si="1146"/>
        <v>0</v>
      </c>
      <c r="DW630" s="68">
        <f t="shared" si="1146"/>
        <v>0</v>
      </c>
      <c r="DX630" s="68">
        <f t="shared" si="1146"/>
        <v>0</v>
      </c>
      <c r="DY630" s="68">
        <f t="shared" si="1146"/>
        <v>0</v>
      </c>
      <c r="DZ630" s="68">
        <f t="shared" si="1146"/>
        <v>0</v>
      </c>
      <c r="EA630" s="68">
        <f t="shared" si="1146"/>
        <v>0</v>
      </c>
      <c r="EB630" s="68">
        <f t="shared" si="1146"/>
        <v>0</v>
      </c>
      <c r="EC630" s="68">
        <f t="shared" si="1146"/>
        <v>0</v>
      </c>
      <c r="ED630" s="68">
        <f t="shared" si="1146"/>
        <v>0</v>
      </c>
      <c r="EE630" s="68">
        <f t="shared" si="1146"/>
        <v>0</v>
      </c>
      <c r="EF630" s="68">
        <f t="shared" si="1146"/>
        <v>0</v>
      </c>
      <c r="EG630" s="68">
        <f t="shared" si="1146"/>
        <v>0</v>
      </c>
      <c r="EH630" s="68">
        <f t="shared" si="1146"/>
        <v>0</v>
      </c>
      <c r="EI630" s="68">
        <f t="shared" si="1146"/>
        <v>0</v>
      </c>
      <c r="EJ630" s="68">
        <f t="shared" si="1146"/>
        <v>0</v>
      </c>
      <c r="EK630" s="68">
        <f t="shared" si="1146"/>
        <v>0</v>
      </c>
      <c r="EL630" s="68">
        <f t="shared" si="1146"/>
        <v>0</v>
      </c>
      <c r="EM630" s="68">
        <f t="shared" si="1146"/>
        <v>0</v>
      </c>
      <c r="EN630" s="67">
        <f>SUM(DU630:EM630)</f>
        <v>0</v>
      </c>
      <c r="EP630" s="40"/>
      <c r="ER630" s="70" t="s">
        <v>140</v>
      </c>
      <c r="ES630" s="69"/>
      <c r="ET630" s="68">
        <f t="shared" ref="ET630:FL630" si="1147">SUMPRODUCT(ET$621:ET$629,$Q$621:$Q$629)</f>
        <v>0</v>
      </c>
      <c r="EU630" s="68">
        <f t="shared" si="1147"/>
        <v>0</v>
      </c>
      <c r="EV630" s="68">
        <f t="shared" si="1147"/>
        <v>0</v>
      </c>
      <c r="EW630" s="68">
        <f t="shared" si="1147"/>
        <v>0</v>
      </c>
      <c r="EX630" s="68">
        <f t="shared" si="1147"/>
        <v>0</v>
      </c>
      <c r="EY630" s="68">
        <f t="shared" si="1147"/>
        <v>0</v>
      </c>
      <c r="EZ630" s="68">
        <f t="shared" si="1147"/>
        <v>0</v>
      </c>
      <c r="FA630" s="68">
        <f t="shared" si="1147"/>
        <v>0</v>
      </c>
      <c r="FB630" s="68">
        <f t="shared" si="1147"/>
        <v>0</v>
      </c>
      <c r="FC630" s="68">
        <f t="shared" si="1147"/>
        <v>0</v>
      </c>
      <c r="FD630" s="68">
        <f t="shared" si="1147"/>
        <v>0</v>
      </c>
      <c r="FE630" s="68">
        <f t="shared" si="1147"/>
        <v>0</v>
      </c>
      <c r="FF630" s="68">
        <f t="shared" si="1147"/>
        <v>0</v>
      </c>
      <c r="FG630" s="68">
        <f t="shared" si="1147"/>
        <v>0</v>
      </c>
      <c r="FH630" s="68">
        <f t="shared" si="1147"/>
        <v>0</v>
      </c>
      <c r="FI630" s="68">
        <f t="shared" si="1147"/>
        <v>0</v>
      </c>
      <c r="FJ630" s="68">
        <f t="shared" si="1147"/>
        <v>0</v>
      </c>
      <c r="FK630" s="68">
        <f t="shared" si="1147"/>
        <v>0</v>
      </c>
      <c r="FL630" s="68">
        <f t="shared" si="1147"/>
        <v>0</v>
      </c>
      <c r="FM630" s="67">
        <f>SUM(ET630:FL630)</f>
        <v>0</v>
      </c>
      <c r="FO630" s="40"/>
      <c r="FQ630" s="70" t="s">
        <v>140</v>
      </c>
      <c r="FR630" s="69"/>
      <c r="FS630" s="68">
        <f t="shared" ref="FS630:GK630" si="1148">SUMPRODUCT(FS$621:FS$629,$Q$621:$Q$629)</f>
        <v>0</v>
      </c>
      <c r="FT630" s="68">
        <f t="shared" si="1148"/>
        <v>0</v>
      </c>
      <c r="FU630" s="68">
        <f t="shared" si="1148"/>
        <v>0</v>
      </c>
      <c r="FV630" s="68">
        <f t="shared" si="1148"/>
        <v>0</v>
      </c>
      <c r="FW630" s="68">
        <f t="shared" si="1148"/>
        <v>0</v>
      </c>
      <c r="FX630" s="68">
        <f t="shared" si="1148"/>
        <v>0</v>
      </c>
      <c r="FY630" s="68">
        <f t="shared" si="1148"/>
        <v>0</v>
      </c>
      <c r="FZ630" s="68">
        <f t="shared" si="1148"/>
        <v>0</v>
      </c>
      <c r="GA630" s="68">
        <f t="shared" si="1148"/>
        <v>0</v>
      </c>
      <c r="GB630" s="68">
        <f t="shared" si="1148"/>
        <v>0</v>
      </c>
      <c r="GC630" s="68">
        <f t="shared" si="1148"/>
        <v>0</v>
      </c>
      <c r="GD630" s="68">
        <f t="shared" si="1148"/>
        <v>0</v>
      </c>
      <c r="GE630" s="68">
        <f t="shared" si="1148"/>
        <v>0</v>
      </c>
      <c r="GF630" s="68">
        <f t="shared" si="1148"/>
        <v>0</v>
      </c>
      <c r="GG630" s="68">
        <f t="shared" si="1148"/>
        <v>0</v>
      </c>
      <c r="GH630" s="68">
        <f t="shared" si="1148"/>
        <v>0</v>
      </c>
      <c r="GI630" s="68">
        <f t="shared" si="1148"/>
        <v>0</v>
      </c>
      <c r="GJ630" s="68">
        <f t="shared" si="1148"/>
        <v>0</v>
      </c>
      <c r="GK630" s="68">
        <f t="shared" si="1148"/>
        <v>0</v>
      </c>
      <c r="GL630" s="67">
        <f>SUM(FS630:GK630)</f>
        <v>0</v>
      </c>
      <c r="GN630" s="40"/>
      <c r="GP630" s="70" t="s">
        <v>140</v>
      </c>
      <c r="GQ630" s="69"/>
      <c r="GR630" s="68">
        <f t="shared" ref="GR630:HJ630" si="1149">SUMPRODUCT(GR$621:GR$629,$Q$621:$Q$629)</f>
        <v>0</v>
      </c>
      <c r="GS630" s="68">
        <f t="shared" si="1149"/>
        <v>0</v>
      </c>
      <c r="GT630" s="68">
        <f t="shared" si="1149"/>
        <v>0</v>
      </c>
      <c r="GU630" s="68">
        <f t="shared" si="1149"/>
        <v>0</v>
      </c>
      <c r="GV630" s="68">
        <f t="shared" si="1149"/>
        <v>0</v>
      </c>
      <c r="GW630" s="68">
        <f t="shared" si="1149"/>
        <v>0</v>
      </c>
      <c r="GX630" s="68">
        <f t="shared" si="1149"/>
        <v>0</v>
      </c>
      <c r="GY630" s="68">
        <f t="shared" si="1149"/>
        <v>0</v>
      </c>
      <c r="GZ630" s="68">
        <f t="shared" si="1149"/>
        <v>0</v>
      </c>
      <c r="HA630" s="68">
        <f t="shared" si="1149"/>
        <v>0</v>
      </c>
      <c r="HB630" s="68">
        <f t="shared" si="1149"/>
        <v>0</v>
      </c>
      <c r="HC630" s="68">
        <f t="shared" si="1149"/>
        <v>0</v>
      </c>
      <c r="HD630" s="68">
        <f t="shared" si="1149"/>
        <v>0</v>
      </c>
      <c r="HE630" s="68">
        <f t="shared" si="1149"/>
        <v>0</v>
      </c>
      <c r="HF630" s="68">
        <f t="shared" si="1149"/>
        <v>0</v>
      </c>
      <c r="HG630" s="68">
        <f t="shared" si="1149"/>
        <v>0</v>
      </c>
      <c r="HH630" s="68">
        <f t="shared" si="1149"/>
        <v>0</v>
      </c>
      <c r="HI630" s="68">
        <f t="shared" si="1149"/>
        <v>0</v>
      </c>
      <c r="HJ630" s="68">
        <f t="shared" si="1149"/>
        <v>0</v>
      </c>
      <c r="HK630" s="67">
        <f>SUM(GR630:HJ630)</f>
        <v>0</v>
      </c>
      <c r="HM630" s="40"/>
      <c r="HO630" s="70" t="s">
        <v>140</v>
      </c>
      <c r="HP630" s="69"/>
      <c r="HQ630" s="68">
        <f t="shared" ref="HQ630:II630" si="1150">SUMPRODUCT(HQ$621:HQ$629,$Q$621:$Q$629)</f>
        <v>0</v>
      </c>
      <c r="HR630" s="68">
        <f t="shared" si="1150"/>
        <v>0</v>
      </c>
      <c r="HS630" s="68">
        <f t="shared" si="1150"/>
        <v>0</v>
      </c>
      <c r="HT630" s="68">
        <f t="shared" si="1150"/>
        <v>0</v>
      </c>
      <c r="HU630" s="68">
        <f t="shared" si="1150"/>
        <v>0</v>
      </c>
      <c r="HV630" s="68">
        <f t="shared" si="1150"/>
        <v>0</v>
      </c>
      <c r="HW630" s="68">
        <f t="shared" si="1150"/>
        <v>0</v>
      </c>
      <c r="HX630" s="68">
        <f t="shared" si="1150"/>
        <v>0</v>
      </c>
      <c r="HY630" s="68">
        <f t="shared" si="1150"/>
        <v>0</v>
      </c>
      <c r="HZ630" s="68">
        <f t="shared" si="1150"/>
        <v>0</v>
      </c>
      <c r="IA630" s="68">
        <f t="shared" si="1150"/>
        <v>0</v>
      </c>
      <c r="IB630" s="68">
        <f t="shared" si="1150"/>
        <v>0</v>
      </c>
      <c r="IC630" s="68">
        <f t="shared" si="1150"/>
        <v>0</v>
      </c>
      <c r="ID630" s="68">
        <f t="shared" si="1150"/>
        <v>0</v>
      </c>
      <c r="IE630" s="68">
        <f t="shared" si="1150"/>
        <v>0</v>
      </c>
      <c r="IF630" s="68">
        <f t="shared" si="1150"/>
        <v>0</v>
      </c>
      <c r="IG630" s="68">
        <f t="shared" si="1150"/>
        <v>0</v>
      </c>
      <c r="IH630" s="68">
        <f t="shared" si="1150"/>
        <v>0</v>
      </c>
      <c r="II630" s="68">
        <f t="shared" si="1150"/>
        <v>0</v>
      </c>
      <c r="IJ630" s="67">
        <f>SUM(HQ630:II630)</f>
        <v>0</v>
      </c>
      <c r="IL630" s="40"/>
      <c r="IN630" s="70" t="s">
        <v>140</v>
      </c>
      <c r="IO630" s="69"/>
      <c r="IP630" s="68">
        <f t="shared" ref="IP630:JH630" si="1151">SUMPRODUCT(IP$621:IP$629,$Q$621:$Q$629)</f>
        <v>0</v>
      </c>
      <c r="IQ630" s="68">
        <f t="shared" si="1151"/>
        <v>0</v>
      </c>
      <c r="IR630" s="68">
        <f t="shared" si="1151"/>
        <v>0</v>
      </c>
      <c r="IS630" s="68">
        <f t="shared" si="1151"/>
        <v>0</v>
      </c>
      <c r="IT630" s="68">
        <f t="shared" si="1151"/>
        <v>0</v>
      </c>
      <c r="IU630" s="68">
        <f t="shared" si="1151"/>
        <v>0</v>
      </c>
      <c r="IV630" s="68">
        <f t="shared" si="1151"/>
        <v>0</v>
      </c>
      <c r="IW630" s="68">
        <f t="shared" si="1151"/>
        <v>0</v>
      </c>
      <c r="IX630" s="68">
        <f t="shared" si="1151"/>
        <v>0</v>
      </c>
      <c r="IY630" s="68">
        <f t="shared" si="1151"/>
        <v>0</v>
      </c>
      <c r="IZ630" s="68">
        <f t="shared" si="1151"/>
        <v>0</v>
      </c>
      <c r="JA630" s="68">
        <f t="shared" si="1151"/>
        <v>0</v>
      </c>
      <c r="JB630" s="68">
        <f t="shared" si="1151"/>
        <v>0</v>
      </c>
      <c r="JC630" s="68">
        <f t="shared" si="1151"/>
        <v>0</v>
      </c>
      <c r="JD630" s="68">
        <f t="shared" si="1151"/>
        <v>0</v>
      </c>
      <c r="JE630" s="68">
        <f t="shared" si="1151"/>
        <v>0</v>
      </c>
      <c r="JF630" s="68">
        <f t="shared" si="1151"/>
        <v>0</v>
      </c>
      <c r="JG630" s="68">
        <f t="shared" si="1151"/>
        <v>0</v>
      </c>
      <c r="JH630" s="68">
        <f t="shared" si="1151"/>
        <v>0</v>
      </c>
      <c r="JI630" s="67">
        <f>SUM(IP630:JH630)</f>
        <v>0</v>
      </c>
      <c r="JK630" s="40"/>
      <c r="JM630" s="70" t="s">
        <v>140</v>
      </c>
      <c r="JN630" s="69"/>
      <c r="JO630" s="68">
        <f t="shared" ref="JO630:KG630" si="1152">SUMPRODUCT(JO$621:JO$629,$Q$621:$Q$629)</f>
        <v>0</v>
      </c>
      <c r="JP630" s="68">
        <f t="shared" si="1152"/>
        <v>0</v>
      </c>
      <c r="JQ630" s="68">
        <f t="shared" si="1152"/>
        <v>0</v>
      </c>
      <c r="JR630" s="68">
        <f t="shared" si="1152"/>
        <v>0</v>
      </c>
      <c r="JS630" s="68">
        <f t="shared" si="1152"/>
        <v>0</v>
      </c>
      <c r="JT630" s="68">
        <f t="shared" si="1152"/>
        <v>0</v>
      </c>
      <c r="JU630" s="68">
        <f t="shared" si="1152"/>
        <v>0</v>
      </c>
      <c r="JV630" s="68">
        <f t="shared" si="1152"/>
        <v>0</v>
      </c>
      <c r="JW630" s="68">
        <f t="shared" si="1152"/>
        <v>0</v>
      </c>
      <c r="JX630" s="68">
        <f t="shared" si="1152"/>
        <v>0</v>
      </c>
      <c r="JY630" s="68">
        <f t="shared" si="1152"/>
        <v>0</v>
      </c>
      <c r="JZ630" s="68">
        <f t="shared" si="1152"/>
        <v>0</v>
      </c>
      <c r="KA630" s="68">
        <f t="shared" si="1152"/>
        <v>0</v>
      </c>
      <c r="KB630" s="68">
        <f t="shared" si="1152"/>
        <v>0</v>
      </c>
      <c r="KC630" s="68">
        <f t="shared" si="1152"/>
        <v>0</v>
      </c>
      <c r="KD630" s="68">
        <f t="shared" si="1152"/>
        <v>0</v>
      </c>
      <c r="KE630" s="68">
        <f t="shared" si="1152"/>
        <v>0</v>
      </c>
      <c r="KF630" s="68">
        <f t="shared" si="1152"/>
        <v>0</v>
      </c>
      <c r="KG630" s="68">
        <f t="shared" si="1152"/>
        <v>0</v>
      </c>
      <c r="KH630" s="67">
        <f>SUM(JO630:KG630)</f>
        <v>0</v>
      </c>
      <c r="KJ630" s="40"/>
      <c r="KL630" s="70" t="s">
        <v>140</v>
      </c>
      <c r="KM630" s="69"/>
      <c r="KN630" s="68">
        <f t="shared" ref="KN630:LF630" si="1153">SUMPRODUCT(KN$621:KN$629,$Q$621:$Q$629)</f>
        <v>0</v>
      </c>
      <c r="KO630" s="68">
        <f t="shared" si="1153"/>
        <v>0</v>
      </c>
      <c r="KP630" s="68">
        <f t="shared" si="1153"/>
        <v>0</v>
      </c>
      <c r="KQ630" s="68">
        <f t="shared" si="1153"/>
        <v>0</v>
      </c>
      <c r="KR630" s="68">
        <f t="shared" si="1153"/>
        <v>0</v>
      </c>
      <c r="KS630" s="68">
        <f t="shared" si="1153"/>
        <v>0</v>
      </c>
      <c r="KT630" s="68">
        <f t="shared" si="1153"/>
        <v>0</v>
      </c>
      <c r="KU630" s="68">
        <f t="shared" si="1153"/>
        <v>0</v>
      </c>
      <c r="KV630" s="68">
        <f t="shared" si="1153"/>
        <v>0</v>
      </c>
      <c r="KW630" s="68">
        <f t="shared" si="1153"/>
        <v>0</v>
      </c>
      <c r="KX630" s="68">
        <f t="shared" si="1153"/>
        <v>0</v>
      </c>
      <c r="KY630" s="68">
        <f t="shared" si="1153"/>
        <v>0</v>
      </c>
      <c r="KZ630" s="68">
        <f t="shared" si="1153"/>
        <v>0</v>
      </c>
      <c r="LA630" s="68">
        <f t="shared" si="1153"/>
        <v>0</v>
      </c>
      <c r="LB630" s="68">
        <f t="shared" si="1153"/>
        <v>0</v>
      </c>
      <c r="LC630" s="68">
        <f t="shared" si="1153"/>
        <v>0</v>
      </c>
      <c r="LD630" s="68">
        <f t="shared" si="1153"/>
        <v>0</v>
      </c>
      <c r="LE630" s="68">
        <f t="shared" si="1153"/>
        <v>0</v>
      </c>
      <c r="LF630" s="68">
        <f t="shared" si="1153"/>
        <v>0</v>
      </c>
      <c r="LG630" s="67">
        <f>SUM(KN630:LF630)</f>
        <v>0</v>
      </c>
      <c r="LI630" s="40"/>
      <c r="LK630" s="70" t="s">
        <v>140</v>
      </c>
      <c r="LL630" s="69"/>
      <c r="LM630" s="68">
        <f t="shared" ref="LM630:ME630" si="1154">SUMPRODUCT(LM$621:LM$629,$Q$621:$Q$629)</f>
        <v>0</v>
      </c>
      <c r="LN630" s="68">
        <f t="shared" si="1154"/>
        <v>0</v>
      </c>
      <c r="LO630" s="68">
        <f t="shared" si="1154"/>
        <v>0</v>
      </c>
      <c r="LP630" s="68">
        <f t="shared" si="1154"/>
        <v>0</v>
      </c>
      <c r="LQ630" s="68">
        <f t="shared" si="1154"/>
        <v>0</v>
      </c>
      <c r="LR630" s="68">
        <f t="shared" si="1154"/>
        <v>0</v>
      </c>
      <c r="LS630" s="68">
        <f t="shared" si="1154"/>
        <v>0</v>
      </c>
      <c r="LT630" s="68">
        <f t="shared" si="1154"/>
        <v>0</v>
      </c>
      <c r="LU630" s="68">
        <f t="shared" si="1154"/>
        <v>0</v>
      </c>
      <c r="LV630" s="68">
        <f t="shared" si="1154"/>
        <v>0</v>
      </c>
      <c r="LW630" s="68">
        <f t="shared" si="1154"/>
        <v>0</v>
      </c>
      <c r="LX630" s="68">
        <f t="shared" si="1154"/>
        <v>0</v>
      </c>
      <c r="LY630" s="68">
        <f t="shared" si="1154"/>
        <v>0</v>
      </c>
      <c r="LZ630" s="68">
        <f t="shared" si="1154"/>
        <v>0</v>
      </c>
      <c r="MA630" s="68">
        <f t="shared" si="1154"/>
        <v>0</v>
      </c>
      <c r="MB630" s="68">
        <f t="shared" si="1154"/>
        <v>0</v>
      </c>
      <c r="MC630" s="68">
        <f t="shared" si="1154"/>
        <v>0</v>
      </c>
      <c r="MD630" s="68">
        <f t="shared" si="1154"/>
        <v>0</v>
      </c>
      <c r="ME630" s="68">
        <f t="shared" si="1154"/>
        <v>0</v>
      </c>
      <c r="MF630" s="67">
        <f>SUM(LM630:ME630)</f>
        <v>0</v>
      </c>
      <c r="MH630" s="40"/>
      <c r="MJ630" s="70" t="s">
        <v>140</v>
      </c>
      <c r="MK630" s="69"/>
      <c r="ML630" s="68">
        <f t="shared" ref="ML630:ND630" si="1155">SUMPRODUCT(ML$621:ML$629,$Q$621:$Q$629)</f>
        <v>0</v>
      </c>
      <c r="MM630" s="68">
        <f t="shared" si="1155"/>
        <v>0</v>
      </c>
      <c r="MN630" s="68">
        <f t="shared" si="1155"/>
        <v>0</v>
      </c>
      <c r="MO630" s="68">
        <f t="shared" si="1155"/>
        <v>0</v>
      </c>
      <c r="MP630" s="68">
        <f t="shared" si="1155"/>
        <v>0</v>
      </c>
      <c r="MQ630" s="68">
        <f t="shared" si="1155"/>
        <v>0</v>
      </c>
      <c r="MR630" s="68">
        <f t="shared" si="1155"/>
        <v>0</v>
      </c>
      <c r="MS630" s="68">
        <f t="shared" si="1155"/>
        <v>0</v>
      </c>
      <c r="MT630" s="68">
        <f t="shared" si="1155"/>
        <v>0</v>
      </c>
      <c r="MU630" s="68">
        <f t="shared" si="1155"/>
        <v>0</v>
      </c>
      <c r="MV630" s="68">
        <f t="shared" si="1155"/>
        <v>0</v>
      </c>
      <c r="MW630" s="68">
        <f t="shared" si="1155"/>
        <v>0</v>
      </c>
      <c r="MX630" s="68">
        <f t="shared" si="1155"/>
        <v>0</v>
      </c>
      <c r="MY630" s="68">
        <f t="shared" si="1155"/>
        <v>0</v>
      </c>
      <c r="MZ630" s="68">
        <f t="shared" si="1155"/>
        <v>0</v>
      </c>
      <c r="NA630" s="68">
        <f t="shared" si="1155"/>
        <v>0</v>
      </c>
      <c r="NB630" s="68">
        <f t="shared" si="1155"/>
        <v>0</v>
      </c>
      <c r="NC630" s="68">
        <f t="shared" si="1155"/>
        <v>0</v>
      </c>
      <c r="ND630" s="68">
        <f t="shared" si="1155"/>
        <v>0</v>
      </c>
      <c r="NE630" s="67">
        <f>SUM(ML630:ND630)</f>
        <v>0</v>
      </c>
      <c r="NF630" s="37"/>
      <c r="NG630" s="40"/>
      <c r="NI630" s="70" t="s">
        <v>140</v>
      </c>
      <c r="NJ630" s="69"/>
      <c r="NK630" s="68">
        <f t="shared" ref="NK630:OC630" si="1156">SUMPRODUCT(NK$621:NK$629,$Q$621:$Q$629)</f>
        <v>0</v>
      </c>
      <c r="NL630" s="68">
        <f t="shared" si="1156"/>
        <v>0</v>
      </c>
      <c r="NM630" s="68">
        <f t="shared" si="1156"/>
        <v>0</v>
      </c>
      <c r="NN630" s="68">
        <f t="shared" si="1156"/>
        <v>0</v>
      </c>
      <c r="NO630" s="68">
        <f t="shared" si="1156"/>
        <v>0</v>
      </c>
      <c r="NP630" s="68">
        <f t="shared" si="1156"/>
        <v>0</v>
      </c>
      <c r="NQ630" s="68">
        <f t="shared" si="1156"/>
        <v>0</v>
      </c>
      <c r="NR630" s="68">
        <f t="shared" si="1156"/>
        <v>0</v>
      </c>
      <c r="NS630" s="68">
        <f t="shared" si="1156"/>
        <v>0</v>
      </c>
      <c r="NT630" s="68">
        <f t="shared" si="1156"/>
        <v>0</v>
      </c>
      <c r="NU630" s="68">
        <f t="shared" si="1156"/>
        <v>0</v>
      </c>
      <c r="NV630" s="68">
        <f t="shared" si="1156"/>
        <v>0</v>
      </c>
      <c r="NW630" s="68">
        <f t="shared" si="1156"/>
        <v>0</v>
      </c>
      <c r="NX630" s="68">
        <f t="shared" si="1156"/>
        <v>0</v>
      </c>
      <c r="NY630" s="68">
        <f t="shared" si="1156"/>
        <v>0</v>
      </c>
      <c r="NZ630" s="68">
        <f t="shared" si="1156"/>
        <v>0</v>
      </c>
      <c r="OA630" s="68">
        <f t="shared" si="1156"/>
        <v>0</v>
      </c>
      <c r="OB630" s="68">
        <f t="shared" si="1156"/>
        <v>0</v>
      </c>
      <c r="OC630" s="68">
        <f t="shared" si="1156"/>
        <v>0</v>
      </c>
      <c r="OD630" s="67">
        <f>SUM(NK630:OC630)</f>
        <v>0</v>
      </c>
      <c r="OF630" s="40"/>
      <c r="OH630" s="70" t="s">
        <v>140</v>
      </c>
      <c r="OI630" s="69"/>
      <c r="OJ630" s="68">
        <f t="shared" ref="OJ630:PB630" si="1157">SUMPRODUCT(OJ$621:OJ$629,$Q$621:$Q$629)</f>
        <v>0</v>
      </c>
      <c r="OK630" s="68">
        <f t="shared" si="1157"/>
        <v>0</v>
      </c>
      <c r="OL630" s="68">
        <f t="shared" si="1157"/>
        <v>0</v>
      </c>
      <c r="OM630" s="68">
        <f t="shared" si="1157"/>
        <v>0</v>
      </c>
      <c r="ON630" s="68">
        <f t="shared" si="1157"/>
        <v>0</v>
      </c>
      <c r="OO630" s="68">
        <f t="shared" si="1157"/>
        <v>0</v>
      </c>
      <c r="OP630" s="68">
        <f t="shared" si="1157"/>
        <v>0</v>
      </c>
      <c r="OQ630" s="68">
        <f t="shared" si="1157"/>
        <v>0</v>
      </c>
      <c r="OR630" s="68">
        <f t="shared" si="1157"/>
        <v>0</v>
      </c>
      <c r="OS630" s="68">
        <f t="shared" si="1157"/>
        <v>0</v>
      </c>
      <c r="OT630" s="68">
        <f t="shared" si="1157"/>
        <v>0</v>
      </c>
      <c r="OU630" s="68">
        <f t="shared" si="1157"/>
        <v>0</v>
      </c>
      <c r="OV630" s="68">
        <f t="shared" si="1157"/>
        <v>0</v>
      </c>
      <c r="OW630" s="68">
        <f t="shared" si="1157"/>
        <v>0</v>
      </c>
      <c r="OX630" s="68">
        <f t="shared" si="1157"/>
        <v>0</v>
      </c>
      <c r="OY630" s="68">
        <f t="shared" si="1157"/>
        <v>0</v>
      </c>
      <c r="OZ630" s="68">
        <f t="shared" si="1157"/>
        <v>0</v>
      </c>
      <c r="PA630" s="68">
        <f t="shared" si="1157"/>
        <v>0</v>
      </c>
      <c r="PB630" s="68">
        <f t="shared" si="1157"/>
        <v>0</v>
      </c>
      <c r="PC630" s="67">
        <f>SUM(OJ630:PB630)</f>
        <v>0</v>
      </c>
      <c r="PE630" s="40"/>
      <c r="PG630" s="70" t="s">
        <v>140</v>
      </c>
      <c r="PH630" s="69"/>
      <c r="PI630" s="68">
        <f t="shared" ref="PI630:QA630" si="1158">SUMPRODUCT(PI$621:PI$629,$Q$621:$Q$629)</f>
        <v>0</v>
      </c>
      <c r="PJ630" s="68">
        <f t="shared" si="1158"/>
        <v>0</v>
      </c>
      <c r="PK630" s="68">
        <f t="shared" si="1158"/>
        <v>0</v>
      </c>
      <c r="PL630" s="68">
        <f t="shared" si="1158"/>
        <v>0</v>
      </c>
      <c r="PM630" s="68">
        <f t="shared" si="1158"/>
        <v>0</v>
      </c>
      <c r="PN630" s="68">
        <f t="shared" si="1158"/>
        <v>0</v>
      </c>
      <c r="PO630" s="68">
        <f t="shared" si="1158"/>
        <v>0</v>
      </c>
      <c r="PP630" s="68">
        <f t="shared" si="1158"/>
        <v>0</v>
      </c>
      <c r="PQ630" s="68">
        <f t="shared" si="1158"/>
        <v>0</v>
      </c>
      <c r="PR630" s="68">
        <f t="shared" si="1158"/>
        <v>0</v>
      </c>
      <c r="PS630" s="68">
        <f t="shared" si="1158"/>
        <v>0</v>
      </c>
      <c r="PT630" s="68">
        <f t="shared" si="1158"/>
        <v>0</v>
      </c>
      <c r="PU630" s="68">
        <f t="shared" si="1158"/>
        <v>0</v>
      </c>
      <c r="PV630" s="68">
        <f t="shared" si="1158"/>
        <v>0</v>
      </c>
      <c r="PW630" s="68">
        <f t="shared" si="1158"/>
        <v>0</v>
      </c>
      <c r="PX630" s="68">
        <f t="shared" si="1158"/>
        <v>0</v>
      </c>
      <c r="PY630" s="68">
        <f t="shared" si="1158"/>
        <v>0</v>
      </c>
      <c r="PZ630" s="68">
        <f t="shared" si="1158"/>
        <v>0</v>
      </c>
      <c r="QA630" s="68">
        <f t="shared" si="1158"/>
        <v>0</v>
      </c>
      <c r="QB630" s="67">
        <f>SUM(PI630:QA630)</f>
        <v>0</v>
      </c>
      <c r="QD630" s="40"/>
      <c r="QF630" s="70" t="s">
        <v>140</v>
      </c>
      <c r="QG630" s="69"/>
      <c r="QH630" s="68">
        <f t="shared" ref="QH630:QZ630" si="1159">SUMPRODUCT(QH$621:QH$629,$Q$621:$Q$629)</f>
        <v>0</v>
      </c>
      <c r="QI630" s="68">
        <f t="shared" si="1159"/>
        <v>0</v>
      </c>
      <c r="QJ630" s="68">
        <f t="shared" si="1159"/>
        <v>0</v>
      </c>
      <c r="QK630" s="68">
        <f t="shared" si="1159"/>
        <v>0</v>
      </c>
      <c r="QL630" s="68">
        <f t="shared" si="1159"/>
        <v>0</v>
      </c>
      <c r="QM630" s="68">
        <f t="shared" si="1159"/>
        <v>0</v>
      </c>
      <c r="QN630" s="68">
        <f t="shared" si="1159"/>
        <v>0</v>
      </c>
      <c r="QO630" s="68">
        <f t="shared" si="1159"/>
        <v>0</v>
      </c>
      <c r="QP630" s="68">
        <f t="shared" si="1159"/>
        <v>0</v>
      </c>
      <c r="QQ630" s="68">
        <f t="shared" si="1159"/>
        <v>0</v>
      </c>
      <c r="QR630" s="68">
        <f t="shared" si="1159"/>
        <v>0</v>
      </c>
      <c r="QS630" s="68">
        <f t="shared" si="1159"/>
        <v>0</v>
      </c>
      <c r="QT630" s="68">
        <f t="shared" si="1159"/>
        <v>0</v>
      </c>
      <c r="QU630" s="68">
        <f t="shared" si="1159"/>
        <v>0</v>
      </c>
      <c r="QV630" s="68">
        <f t="shared" si="1159"/>
        <v>0</v>
      </c>
      <c r="QW630" s="68">
        <f t="shared" si="1159"/>
        <v>0</v>
      </c>
      <c r="QX630" s="68">
        <f t="shared" si="1159"/>
        <v>0</v>
      </c>
      <c r="QY630" s="68">
        <f t="shared" si="1159"/>
        <v>0</v>
      </c>
      <c r="QZ630" s="68">
        <f t="shared" si="1159"/>
        <v>0</v>
      </c>
      <c r="RA630" s="67">
        <f>SUM(QH630:QZ630)</f>
        <v>0</v>
      </c>
      <c r="RB630" s="37"/>
      <c r="RC630" s="40"/>
      <c r="RE630" s="70" t="s">
        <v>140</v>
      </c>
      <c r="RF630" s="69"/>
      <c r="RG630" s="68">
        <f t="shared" ref="RG630:RY630" si="1160">SUMPRODUCT(RG$621:RG$629,$Q$621:$Q$629)</f>
        <v>0</v>
      </c>
      <c r="RH630" s="68">
        <f t="shared" si="1160"/>
        <v>0</v>
      </c>
      <c r="RI630" s="68">
        <f t="shared" si="1160"/>
        <v>0</v>
      </c>
      <c r="RJ630" s="68">
        <f t="shared" si="1160"/>
        <v>0</v>
      </c>
      <c r="RK630" s="68">
        <f t="shared" si="1160"/>
        <v>0</v>
      </c>
      <c r="RL630" s="68">
        <f t="shared" si="1160"/>
        <v>0</v>
      </c>
      <c r="RM630" s="68">
        <f t="shared" si="1160"/>
        <v>0</v>
      </c>
      <c r="RN630" s="68">
        <f t="shared" si="1160"/>
        <v>0</v>
      </c>
      <c r="RO630" s="68">
        <f t="shared" si="1160"/>
        <v>0</v>
      </c>
      <c r="RP630" s="68">
        <f t="shared" si="1160"/>
        <v>0</v>
      </c>
      <c r="RQ630" s="68">
        <f t="shared" si="1160"/>
        <v>0</v>
      </c>
      <c r="RR630" s="68">
        <f t="shared" si="1160"/>
        <v>0</v>
      </c>
      <c r="RS630" s="68">
        <f t="shared" si="1160"/>
        <v>0</v>
      </c>
      <c r="RT630" s="68">
        <f t="shared" si="1160"/>
        <v>0</v>
      </c>
      <c r="RU630" s="68">
        <f t="shared" si="1160"/>
        <v>0</v>
      </c>
      <c r="RV630" s="68">
        <f t="shared" si="1160"/>
        <v>0</v>
      </c>
      <c r="RW630" s="68">
        <f t="shared" si="1160"/>
        <v>0</v>
      </c>
      <c r="RX630" s="68">
        <f t="shared" si="1160"/>
        <v>0</v>
      </c>
      <c r="RY630" s="68">
        <f t="shared" si="1160"/>
        <v>0</v>
      </c>
      <c r="RZ630" s="67">
        <f>SUM(RG630:RY630)</f>
        <v>0</v>
      </c>
      <c r="SA630" s="37"/>
      <c r="SB630" s="40"/>
      <c r="SD630" s="70" t="s">
        <v>140</v>
      </c>
      <c r="SE630" s="69"/>
      <c r="SF630" s="68">
        <f t="shared" ref="SF630:SX630" si="1161">SUMPRODUCT(SF$621:SF$629,$Q$621:$Q$629)</f>
        <v>0</v>
      </c>
      <c r="SG630" s="68">
        <f t="shared" si="1161"/>
        <v>0</v>
      </c>
      <c r="SH630" s="68">
        <f t="shared" si="1161"/>
        <v>0</v>
      </c>
      <c r="SI630" s="68">
        <f t="shared" si="1161"/>
        <v>0</v>
      </c>
      <c r="SJ630" s="68">
        <f t="shared" si="1161"/>
        <v>0</v>
      </c>
      <c r="SK630" s="68">
        <f t="shared" si="1161"/>
        <v>0</v>
      </c>
      <c r="SL630" s="68">
        <f t="shared" si="1161"/>
        <v>0</v>
      </c>
      <c r="SM630" s="68">
        <f t="shared" si="1161"/>
        <v>0</v>
      </c>
      <c r="SN630" s="68">
        <f t="shared" si="1161"/>
        <v>0</v>
      </c>
      <c r="SO630" s="68">
        <f t="shared" si="1161"/>
        <v>0</v>
      </c>
      <c r="SP630" s="68">
        <f t="shared" si="1161"/>
        <v>0</v>
      </c>
      <c r="SQ630" s="68">
        <f t="shared" si="1161"/>
        <v>0</v>
      </c>
      <c r="SR630" s="68">
        <f t="shared" si="1161"/>
        <v>0</v>
      </c>
      <c r="SS630" s="68">
        <f t="shared" si="1161"/>
        <v>0</v>
      </c>
      <c r="ST630" s="68">
        <f t="shared" si="1161"/>
        <v>0</v>
      </c>
      <c r="SU630" s="68">
        <f t="shared" si="1161"/>
        <v>0</v>
      </c>
      <c r="SV630" s="68">
        <f t="shared" si="1161"/>
        <v>0</v>
      </c>
      <c r="SW630" s="68">
        <f t="shared" si="1161"/>
        <v>0</v>
      </c>
      <c r="SX630" s="68">
        <f t="shared" si="1161"/>
        <v>0</v>
      </c>
      <c r="SY630" s="67">
        <f>SUM(SF630:SX630)</f>
        <v>0</v>
      </c>
      <c r="SZ630" s="37"/>
      <c r="TA630" s="40"/>
      <c r="TC630" s="70" t="s">
        <v>140</v>
      </c>
      <c r="TD630" s="69"/>
      <c r="TE630" s="68">
        <f t="shared" ref="TE630:TW630" si="1162">SUMPRODUCT(TE$621:TE$629,$Q$621:$Q$629)</f>
        <v>0</v>
      </c>
      <c r="TF630" s="68">
        <f t="shared" si="1162"/>
        <v>0</v>
      </c>
      <c r="TG630" s="68">
        <f t="shared" si="1162"/>
        <v>0</v>
      </c>
      <c r="TH630" s="68">
        <f t="shared" si="1162"/>
        <v>0</v>
      </c>
      <c r="TI630" s="68">
        <f t="shared" si="1162"/>
        <v>0</v>
      </c>
      <c r="TJ630" s="68">
        <f t="shared" si="1162"/>
        <v>0</v>
      </c>
      <c r="TK630" s="68">
        <f t="shared" si="1162"/>
        <v>0</v>
      </c>
      <c r="TL630" s="68">
        <f t="shared" si="1162"/>
        <v>0</v>
      </c>
      <c r="TM630" s="68">
        <f t="shared" si="1162"/>
        <v>0</v>
      </c>
      <c r="TN630" s="68">
        <f t="shared" si="1162"/>
        <v>0</v>
      </c>
      <c r="TO630" s="68">
        <f t="shared" si="1162"/>
        <v>0</v>
      </c>
      <c r="TP630" s="68">
        <f t="shared" si="1162"/>
        <v>0</v>
      </c>
      <c r="TQ630" s="68">
        <f t="shared" si="1162"/>
        <v>0</v>
      </c>
      <c r="TR630" s="68">
        <f t="shared" si="1162"/>
        <v>0</v>
      </c>
      <c r="TS630" s="68">
        <f t="shared" si="1162"/>
        <v>0</v>
      </c>
      <c r="TT630" s="68">
        <f t="shared" si="1162"/>
        <v>0</v>
      </c>
      <c r="TU630" s="68">
        <f t="shared" si="1162"/>
        <v>0</v>
      </c>
      <c r="TV630" s="68">
        <f t="shared" si="1162"/>
        <v>0</v>
      </c>
      <c r="TW630" s="68">
        <f t="shared" si="1162"/>
        <v>0</v>
      </c>
      <c r="TX630" s="67">
        <f>SUM(TE630:TW630)</f>
        <v>0</v>
      </c>
      <c r="TY630" s="37"/>
      <c r="TZ630" s="40"/>
      <c r="UB630" s="70" t="s">
        <v>140</v>
      </c>
      <c r="UC630" s="69"/>
      <c r="UD630" s="68">
        <f t="shared" ref="UD630:UV630" si="1163">SUMPRODUCT(UD$621:UD$629,$Q$621:$Q$629)</f>
        <v>0</v>
      </c>
      <c r="UE630" s="68">
        <f t="shared" si="1163"/>
        <v>0</v>
      </c>
      <c r="UF630" s="68">
        <f t="shared" si="1163"/>
        <v>0</v>
      </c>
      <c r="UG630" s="68">
        <f t="shared" si="1163"/>
        <v>0</v>
      </c>
      <c r="UH630" s="68">
        <f t="shared" si="1163"/>
        <v>0</v>
      </c>
      <c r="UI630" s="68">
        <f t="shared" si="1163"/>
        <v>0</v>
      </c>
      <c r="UJ630" s="68">
        <f t="shared" si="1163"/>
        <v>0</v>
      </c>
      <c r="UK630" s="68">
        <f t="shared" si="1163"/>
        <v>0</v>
      </c>
      <c r="UL630" s="68">
        <f t="shared" si="1163"/>
        <v>0</v>
      </c>
      <c r="UM630" s="68">
        <f t="shared" si="1163"/>
        <v>0</v>
      </c>
      <c r="UN630" s="68">
        <f t="shared" si="1163"/>
        <v>0</v>
      </c>
      <c r="UO630" s="68">
        <f t="shared" si="1163"/>
        <v>0</v>
      </c>
      <c r="UP630" s="68">
        <f t="shared" si="1163"/>
        <v>0</v>
      </c>
      <c r="UQ630" s="68">
        <f t="shared" si="1163"/>
        <v>0</v>
      </c>
      <c r="UR630" s="68">
        <f t="shared" si="1163"/>
        <v>0</v>
      </c>
      <c r="US630" s="68">
        <f t="shared" si="1163"/>
        <v>0</v>
      </c>
      <c r="UT630" s="68">
        <f t="shared" si="1163"/>
        <v>0</v>
      </c>
      <c r="UU630" s="68">
        <f t="shared" si="1163"/>
        <v>0</v>
      </c>
      <c r="UV630" s="68">
        <f t="shared" si="1163"/>
        <v>0</v>
      </c>
      <c r="UW630" s="67">
        <f>SUM(UD630:UV630)</f>
        <v>0</v>
      </c>
      <c r="UX630" s="37"/>
      <c r="UY630" s="40"/>
      <c r="VA630" s="70" t="s">
        <v>140</v>
      </c>
      <c r="VB630" s="69"/>
      <c r="VC630" s="68">
        <f t="shared" ref="VC630:VU630" si="1164">SUMPRODUCT(VC$621:VC$629,$Q$621:$Q$629)</f>
        <v>0</v>
      </c>
      <c r="VD630" s="68">
        <f t="shared" si="1164"/>
        <v>0</v>
      </c>
      <c r="VE630" s="68">
        <f t="shared" si="1164"/>
        <v>0</v>
      </c>
      <c r="VF630" s="68">
        <f t="shared" si="1164"/>
        <v>0</v>
      </c>
      <c r="VG630" s="68">
        <f t="shared" si="1164"/>
        <v>0</v>
      </c>
      <c r="VH630" s="68">
        <f t="shared" si="1164"/>
        <v>0</v>
      </c>
      <c r="VI630" s="68">
        <f t="shared" si="1164"/>
        <v>0</v>
      </c>
      <c r="VJ630" s="68">
        <f t="shared" si="1164"/>
        <v>0</v>
      </c>
      <c r="VK630" s="68">
        <f t="shared" si="1164"/>
        <v>0</v>
      </c>
      <c r="VL630" s="68">
        <f t="shared" si="1164"/>
        <v>0</v>
      </c>
      <c r="VM630" s="68">
        <f t="shared" si="1164"/>
        <v>0</v>
      </c>
      <c r="VN630" s="68">
        <f t="shared" si="1164"/>
        <v>0</v>
      </c>
      <c r="VO630" s="68">
        <f t="shared" si="1164"/>
        <v>0</v>
      </c>
      <c r="VP630" s="68">
        <f t="shared" si="1164"/>
        <v>0</v>
      </c>
      <c r="VQ630" s="68">
        <f t="shared" si="1164"/>
        <v>0</v>
      </c>
      <c r="VR630" s="68">
        <f t="shared" si="1164"/>
        <v>0</v>
      </c>
      <c r="VS630" s="68">
        <f t="shared" si="1164"/>
        <v>0</v>
      </c>
      <c r="VT630" s="68">
        <f t="shared" si="1164"/>
        <v>0</v>
      </c>
      <c r="VU630" s="68">
        <f t="shared" si="1164"/>
        <v>0</v>
      </c>
      <c r="VV630" s="67">
        <f>SUM(VC630:VU630)</f>
        <v>0</v>
      </c>
      <c r="VX630" s="40"/>
    </row>
    <row r="631" spans="3:596">
      <c r="C631" s="89" t="str">
        <f>IF(ISERROR(I631+1)=TRUE,I631,IF(I631="","",MAX(C$15:C630)+1))</f>
        <v/>
      </c>
      <c r="D631" s="88" t="str">
        <f t="shared" si="1094"/>
        <v/>
      </c>
      <c r="G631" s="40"/>
      <c r="I631" s="37" t="s">
        <v>134</v>
      </c>
      <c r="U631" s="40"/>
      <c r="AT631" s="40"/>
      <c r="BS631" s="40"/>
      <c r="CR631" s="40"/>
      <c r="DQ631" s="40"/>
      <c r="EP631" s="40"/>
      <c r="FO631" s="40"/>
      <c r="GN631" s="40"/>
      <c r="HM631" s="40"/>
      <c r="IL631" s="40"/>
      <c r="JK631" s="40"/>
      <c r="KJ631" s="40"/>
      <c r="LI631" s="40"/>
      <c r="MH631" s="40"/>
      <c r="NF631" s="41"/>
      <c r="NG631" s="40"/>
      <c r="OF631" s="40"/>
      <c r="PE631" s="40"/>
      <c r="QD631" s="40"/>
      <c r="RB631" s="41"/>
      <c r="RC631" s="40"/>
      <c r="SA631" s="41"/>
      <c r="SB631" s="40"/>
      <c r="SZ631" s="41"/>
      <c r="TA631" s="40"/>
      <c r="TY631" s="41"/>
      <c r="TZ631" s="40"/>
      <c r="UX631" s="41"/>
      <c r="UY631" s="40"/>
    </row>
    <row r="632" spans="3:596">
      <c r="C632" s="89" t="str">
        <f>IF(ISERROR(I632+1)=TRUE,I632,IF(I632="","",MAX(C$15:C631)+1))</f>
        <v/>
      </c>
      <c r="D632" s="88" t="str">
        <f t="shared" si="1094"/>
        <v/>
      </c>
    </row>
    <row r="633" spans="3:596">
      <c r="C633" s="89" t="str">
        <f>IF(ISERROR(I633+1)=TRUE,I633,IF(I633="","",MAX(C$15:C632)+1))</f>
        <v>11. | COILED TUBING</v>
      </c>
      <c r="D633" s="88" t="str">
        <f t="shared" si="1094"/>
        <v/>
      </c>
      <c r="G633" s="40"/>
      <c r="H633" s="40"/>
      <c r="I633" s="40" t="s">
        <v>119</v>
      </c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</row>
    <row r="634" spans="3:596">
      <c r="C634" s="89" t="str">
        <f>IF(ISERROR(I634+1)=TRUE,I634,IF(I634="","",MAX(C$15:C633)+1))</f>
        <v/>
      </c>
      <c r="D634" s="88" t="str">
        <f t="shared" si="1094"/>
        <v/>
      </c>
      <c r="G634" s="40"/>
      <c r="I634" s="37" t="s">
        <v>134</v>
      </c>
      <c r="U634" s="40"/>
      <c r="W634" s="3"/>
      <c r="X634" s="3"/>
      <c r="Y634" s="3"/>
      <c r="Z634" s="3"/>
      <c r="AA634" s="110"/>
      <c r="AB634" s="3"/>
      <c r="AC634" s="110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</row>
    <row r="635" spans="3:596">
      <c r="C635" s="89" t="str">
        <f>IF(ISERROR(I635+1)=TRUE,I635,IF(I635="","",MAX(C$15:C634)+1))</f>
        <v>11.1 | TARIFAS CT</v>
      </c>
      <c r="D635" s="88" t="str">
        <f t="shared" si="1094"/>
        <v/>
      </c>
      <c r="G635" s="40"/>
      <c r="I635" s="40" t="s">
        <v>120</v>
      </c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U635" s="40"/>
      <c r="W635" s="40" t="str">
        <f>W$3</f>
        <v>POZO | Hokchi-7 | CANTIDADES Y MONTOS</v>
      </c>
      <c r="X635" s="40"/>
      <c r="Y635" s="40"/>
      <c r="Z635" s="40"/>
      <c r="AA635" s="109"/>
      <c r="AB635" s="40"/>
      <c r="AC635" s="109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T635" s="40"/>
      <c r="AV635" s="40" t="str">
        <f>AV$3</f>
        <v>POZO | Hokchi-15 | CANTIDADES Y MONTOS</v>
      </c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S635" s="40"/>
      <c r="BU635" s="40" t="str">
        <f>BU$3</f>
        <v>POZO | Hokchi-8H | CANTIDADES Y MONTOS</v>
      </c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R635" s="40"/>
      <c r="CT635" s="40" t="str">
        <f>CT$3</f>
        <v>POZO | Hokchi-12H | CANTIDADES Y MONTOS</v>
      </c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Q635" s="40"/>
      <c r="DS635" s="40" t="str">
        <f>DS$3</f>
        <v>POZO | Hokchi-9H | CANTIDADES Y MONTOS</v>
      </c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P635" s="40"/>
      <c r="ER635" s="40" t="str">
        <f>ER$3</f>
        <v>POZO | Hokchi-11 | CANTIDADES Y MONTOS</v>
      </c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O635" s="40"/>
      <c r="FQ635" s="40" t="str">
        <f>FQ$3</f>
        <v>POZO | Hokchi-13 | CANTIDADES Y MONTOS</v>
      </c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N635" s="40"/>
      <c r="GP635" s="40" t="str">
        <f>GP$3</f>
        <v>POZO | Hokchi-14 | CANTIDADES Y MONTOS</v>
      </c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M635" s="40"/>
      <c r="HO635" s="40" t="str">
        <f>HO$3</f>
        <v>POZO | Hokchi-10H | CANTIDADES Y MONTOS</v>
      </c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L635" s="40"/>
      <c r="IN635" s="40" t="str">
        <f>IN$3</f>
        <v>POZO | Hokchi-2DEL | CANTIDADES Y MONTOS</v>
      </c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K635" s="40"/>
      <c r="JM635" s="40" t="str">
        <f>JM$3</f>
        <v>POZO | Hokchi-3DEL | CANTIDADES Y MONTOS</v>
      </c>
      <c r="JN635" s="40"/>
      <c r="JO635" s="40"/>
      <c r="JP635" s="40"/>
      <c r="JQ635" s="40"/>
      <c r="JR635" s="40"/>
      <c r="JS635" s="40"/>
      <c r="JT635" s="40"/>
      <c r="JU635" s="40"/>
      <c r="JV635" s="40"/>
      <c r="JW635" s="40"/>
      <c r="JX635" s="40"/>
      <c r="JY635" s="40"/>
      <c r="JZ635" s="40"/>
      <c r="KA635" s="40"/>
      <c r="KB635" s="40"/>
      <c r="KC635" s="40"/>
      <c r="KD635" s="40"/>
      <c r="KE635" s="40"/>
      <c r="KF635" s="40"/>
      <c r="KG635" s="40"/>
      <c r="KH635" s="40"/>
      <c r="KJ635" s="40"/>
      <c r="KL635" s="40" t="str">
        <f>KL$3</f>
        <v>POZO | Hokchi-4DEL | CANTIDADES Y MONTOS</v>
      </c>
      <c r="KM635" s="40"/>
      <c r="KN635" s="40"/>
      <c r="KO635" s="40"/>
      <c r="KP635" s="40"/>
      <c r="KQ635" s="40"/>
      <c r="KR635" s="40"/>
      <c r="KS635" s="40"/>
      <c r="KT635" s="40"/>
      <c r="KU635" s="40"/>
      <c r="KV635" s="40"/>
      <c r="KW635" s="40"/>
      <c r="KX635" s="40"/>
      <c r="KY635" s="40"/>
      <c r="KZ635" s="40"/>
      <c r="LA635" s="40"/>
      <c r="LB635" s="40"/>
      <c r="LC635" s="40"/>
      <c r="LD635" s="40"/>
      <c r="LE635" s="40"/>
      <c r="LF635" s="40"/>
      <c r="LG635" s="40"/>
      <c r="LI635" s="40"/>
      <c r="LK635" s="40" t="str">
        <f>LK$3</f>
        <v>POZO | Hokchi-5DEL | CANTIDADES Y MONTOS</v>
      </c>
      <c r="LL635" s="40"/>
      <c r="LM635" s="40"/>
      <c r="LN635" s="40"/>
      <c r="LO635" s="40"/>
      <c r="LP635" s="40"/>
      <c r="LQ635" s="40"/>
      <c r="LR635" s="40"/>
      <c r="LS635" s="40"/>
      <c r="LT635" s="40"/>
      <c r="LU635" s="40"/>
      <c r="LV635" s="40"/>
      <c r="LW635" s="40"/>
      <c r="LX635" s="40"/>
      <c r="LY635" s="40"/>
      <c r="LZ635" s="40"/>
      <c r="MA635" s="40"/>
      <c r="MB635" s="40"/>
      <c r="MC635" s="40"/>
      <c r="MD635" s="40"/>
      <c r="ME635" s="40"/>
      <c r="MF635" s="40"/>
      <c r="MH635" s="40"/>
      <c r="MJ635" s="40" t="str">
        <f>MJ$3</f>
        <v>POZO | Hokchi-6DEL | CANTIDADES Y MONTOS</v>
      </c>
      <c r="MK635" s="40"/>
      <c r="ML635" s="40"/>
      <c r="MM635" s="40"/>
      <c r="MN635" s="40"/>
      <c r="MO635" s="40"/>
      <c r="MP635" s="40"/>
      <c r="MQ635" s="40"/>
      <c r="MR635" s="40"/>
      <c r="MS635" s="40"/>
      <c r="MT635" s="40"/>
      <c r="MU635" s="40"/>
      <c r="MV635" s="40"/>
      <c r="MW635" s="40"/>
      <c r="MX635" s="40"/>
      <c r="MY635" s="40"/>
      <c r="MZ635" s="40"/>
      <c r="NA635" s="40"/>
      <c r="NB635" s="40"/>
      <c r="NC635" s="40"/>
      <c r="ND635" s="40"/>
      <c r="NE635" s="40"/>
      <c r="NF635" s="41"/>
      <c r="NG635" s="40"/>
      <c r="NI635" s="40" t="str">
        <f>NI$3</f>
        <v>POZO | Hokchi-7 Contingente | CANTIDADES Y MONTOS</v>
      </c>
      <c r="NJ635" s="40"/>
      <c r="NK635" s="40"/>
      <c r="NL635" s="40"/>
      <c r="NM635" s="40"/>
      <c r="NN635" s="40"/>
      <c r="NO635" s="40"/>
      <c r="NP635" s="40"/>
      <c r="NQ635" s="40"/>
      <c r="NR635" s="40"/>
      <c r="NS635" s="40"/>
      <c r="NT635" s="40"/>
      <c r="NU635" s="40"/>
      <c r="NV635" s="40"/>
      <c r="NW635" s="40"/>
      <c r="NX635" s="40"/>
      <c r="NY635" s="40"/>
      <c r="NZ635" s="40"/>
      <c r="OA635" s="40"/>
      <c r="OB635" s="40"/>
      <c r="OC635" s="40"/>
      <c r="OD635" s="40"/>
      <c r="OF635" s="40"/>
      <c r="OH635" s="40" t="str">
        <f>OH$3</f>
        <v>POZO | Hokchi-15 Contingente | CANTIDADES Y MONTOS</v>
      </c>
      <c r="OI635" s="40"/>
      <c r="OJ635" s="40"/>
      <c r="OK635" s="40"/>
      <c r="OL635" s="40"/>
      <c r="OM635" s="40"/>
      <c r="ON635" s="40"/>
      <c r="OO635" s="40"/>
      <c r="OP635" s="40"/>
      <c r="OQ635" s="40"/>
      <c r="OR635" s="40"/>
      <c r="OS635" s="40"/>
      <c r="OT635" s="40"/>
      <c r="OU635" s="40"/>
      <c r="OV635" s="40"/>
      <c r="OW635" s="40"/>
      <c r="OX635" s="40"/>
      <c r="OY635" s="40"/>
      <c r="OZ635" s="40"/>
      <c r="PA635" s="40"/>
      <c r="PB635" s="40"/>
      <c r="PC635" s="40"/>
      <c r="PE635" s="40"/>
      <c r="PG635" s="40" t="str">
        <f>PG$3</f>
        <v>POZO | Hokchi-8H Contingente | CANTIDADES Y MONTOS</v>
      </c>
      <c r="PH635" s="40"/>
      <c r="PI635" s="40"/>
      <c r="PJ635" s="40"/>
      <c r="PK635" s="40"/>
      <c r="PL635" s="40"/>
      <c r="PM635" s="40"/>
      <c r="PN635" s="40"/>
      <c r="PO635" s="40"/>
      <c r="PP635" s="40"/>
      <c r="PQ635" s="40"/>
      <c r="PR635" s="40"/>
      <c r="PS635" s="40"/>
      <c r="PT635" s="40"/>
      <c r="PU635" s="40"/>
      <c r="PV635" s="40"/>
      <c r="PW635" s="40"/>
      <c r="PX635" s="40"/>
      <c r="PY635" s="40"/>
      <c r="PZ635" s="40"/>
      <c r="QA635" s="40"/>
      <c r="QB635" s="40"/>
      <c r="QD635" s="40"/>
      <c r="QF635" s="40" t="str">
        <f>QF$3</f>
        <v>POZO | Hokchi-12H Contingente | CANTIDADES Y MONTOS</v>
      </c>
      <c r="QG635" s="40"/>
      <c r="QH635" s="40"/>
      <c r="QI635" s="40"/>
      <c r="QJ635" s="40"/>
      <c r="QK635" s="40"/>
      <c r="QL635" s="40"/>
      <c r="QM635" s="40"/>
      <c r="QN635" s="40"/>
      <c r="QO635" s="40"/>
      <c r="QP635" s="40"/>
      <c r="QQ635" s="40"/>
      <c r="QR635" s="40"/>
      <c r="QS635" s="40"/>
      <c r="QT635" s="40"/>
      <c r="QU635" s="40"/>
      <c r="QV635" s="40"/>
      <c r="QW635" s="40"/>
      <c r="QX635" s="40"/>
      <c r="QY635" s="40"/>
      <c r="QZ635" s="40"/>
      <c r="RA635" s="40"/>
      <c r="RB635" s="41"/>
      <c r="RC635" s="40"/>
      <c r="RE635" s="40" t="str">
        <f>RE$3</f>
        <v>POZO | Hokchi-9H Contingente | CANTIDADES Y MONTOS</v>
      </c>
      <c r="RF635" s="40"/>
      <c r="RG635" s="40"/>
      <c r="RH635" s="40"/>
      <c r="RI635" s="40"/>
      <c r="RJ635" s="40"/>
      <c r="RK635" s="40"/>
      <c r="RL635" s="40"/>
      <c r="RM635" s="40"/>
      <c r="RN635" s="40"/>
      <c r="RO635" s="40"/>
      <c r="RP635" s="40"/>
      <c r="RQ635" s="40"/>
      <c r="RR635" s="40"/>
      <c r="RS635" s="40"/>
      <c r="RT635" s="40"/>
      <c r="RU635" s="40"/>
      <c r="RV635" s="40"/>
      <c r="RW635" s="40"/>
      <c r="RX635" s="40"/>
      <c r="RY635" s="40"/>
      <c r="RZ635" s="40"/>
      <c r="SA635" s="41"/>
      <c r="SB635" s="40"/>
      <c r="SD635" s="40" t="str">
        <f>SD$3</f>
        <v>POZO | Hokchi-11 Contingente | CANTIDADES Y MONTOS</v>
      </c>
      <c r="SE635" s="40"/>
      <c r="SF635" s="40"/>
      <c r="SG635" s="40"/>
      <c r="SH635" s="40"/>
      <c r="SI635" s="40"/>
      <c r="SJ635" s="40"/>
      <c r="SK635" s="40"/>
      <c r="SL635" s="40"/>
      <c r="SM635" s="40"/>
      <c r="SN635" s="40"/>
      <c r="SO635" s="40"/>
      <c r="SP635" s="40"/>
      <c r="SQ635" s="40"/>
      <c r="SR635" s="40"/>
      <c r="SS635" s="40"/>
      <c r="ST635" s="40"/>
      <c r="SU635" s="40"/>
      <c r="SV635" s="40"/>
      <c r="SW635" s="40"/>
      <c r="SX635" s="40"/>
      <c r="SY635" s="40"/>
      <c r="SZ635" s="41"/>
      <c r="TA635" s="40"/>
      <c r="TC635" s="40" t="str">
        <f>TC$3</f>
        <v>POZO | Hokchi-13 Contingente | CANTIDADES Y MONTOS</v>
      </c>
      <c r="TD635" s="40"/>
      <c r="TE635" s="40"/>
      <c r="TF635" s="40"/>
      <c r="TG635" s="40"/>
      <c r="TH635" s="40"/>
      <c r="TI635" s="40"/>
      <c r="TJ635" s="40"/>
      <c r="TK635" s="40"/>
      <c r="TL635" s="40"/>
      <c r="TM635" s="40"/>
      <c r="TN635" s="40"/>
      <c r="TO635" s="40"/>
      <c r="TP635" s="40"/>
      <c r="TQ635" s="40"/>
      <c r="TR635" s="40"/>
      <c r="TS635" s="40"/>
      <c r="TT635" s="40"/>
      <c r="TU635" s="40"/>
      <c r="TV635" s="40"/>
      <c r="TW635" s="40"/>
      <c r="TX635" s="40"/>
      <c r="TY635" s="41"/>
      <c r="TZ635" s="40"/>
      <c r="UB635" s="40" t="str">
        <f>UB$3</f>
        <v>POZO | Hokchi-14 Contingente | CANTIDADES Y MONTOS</v>
      </c>
      <c r="UC635" s="40"/>
      <c r="UD635" s="40"/>
      <c r="UE635" s="40"/>
      <c r="UF635" s="40"/>
      <c r="UG635" s="40"/>
      <c r="UH635" s="40"/>
      <c r="UI635" s="40"/>
      <c r="UJ635" s="40"/>
      <c r="UK635" s="40"/>
      <c r="UL635" s="40"/>
      <c r="UM635" s="40"/>
      <c r="UN635" s="40"/>
      <c r="UO635" s="40"/>
      <c r="UP635" s="40"/>
      <c r="UQ635" s="40"/>
      <c r="UR635" s="40"/>
      <c r="US635" s="40"/>
      <c r="UT635" s="40"/>
      <c r="UU635" s="40"/>
      <c r="UV635" s="40"/>
      <c r="UW635" s="40"/>
      <c r="UX635" s="41"/>
      <c r="UY635" s="40"/>
      <c r="VA635" s="40" t="str">
        <f>VA$3</f>
        <v>POZO | Hokchi-10H Contingente | CANTIDADES Y MONTOS</v>
      </c>
      <c r="VB635" s="40"/>
      <c r="VC635" s="40"/>
      <c r="VD635" s="40"/>
      <c r="VE635" s="40"/>
      <c r="VF635" s="40"/>
      <c r="VG635" s="40"/>
      <c r="VH635" s="40"/>
      <c r="VI635" s="40"/>
      <c r="VJ635" s="40"/>
      <c r="VK635" s="40"/>
      <c r="VL635" s="40"/>
      <c r="VM635" s="40"/>
      <c r="VN635" s="40"/>
      <c r="VO635" s="40"/>
      <c r="VP635" s="40"/>
      <c r="VQ635" s="40"/>
      <c r="VR635" s="40"/>
      <c r="VS635" s="40"/>
      <c r="VT635" s="40"/>
      <c r="VU635" s="40"/>
      <c r="VV635" s="40"/>
    </row>
    <row r="636" spans="3:596">
      <c r="C636" s="89" t="str">
        <f>IF(ISERROR(I636+1)=TRUE,I636,IF(I636="","",MAX(C$15:C635)+1))</f>
        <v/>
      </c>
      <c r="D636" s="88" t="str">
        <f t="shared" si="1094"/>
        <v/>
      </c>
      <c r="G636" s="40"/>
      <c r="I636" s="37" t="s">
        <v>134</v>
      </c>
      <c r="U636" s="40"/>
      <c r="AT636" s="40"/>
      <c r="BS636" s="40"/>
      <c r="CR636" s="40"/>
      <c r="DQ636" s="40"/>
      <c r="EP636" s="40"/>
      <c r="FO636" s="40"/>
      <c r="GN636" s="40"/>
      <c r="HM636" s="40"/>
      <c r="IL636" s="40"/>
      <c r="JK636" s="40"/>
      <c r="KJ636" s="40"/>
      <c r="LI636" s="40"/>
      <c r="MH636" s="40"/>
      <c r="NF636" s="41"/>
      <c r="NG636" s="40"/>
      <c r="OF636" s="40"/>
      <c r="PE636" s="40"/>
      <c r="QD636" s="40"/>
      <c r="RB636" s="41"/>
      <c r="RC636" s="40"/>
      <c r="SA636" s="41"/>
      <c r="SB636" s="40"/>
      <c r="SZ636" s="41"/>
      <c r="TA636" s="40"/>
      <c r="TY636" s="41"/>
      <c r="TZ636" s="40"/>
      <c r="UX636" s="41"/>
      <c r="UY636" s="40"/>
    </row>
    <row r="637" spans="3:596" ht="14.45" customHeight="1" outlineLevel="1">
      <c r="C637" s="89">
        <f>IF(ISERROR(I637+1)=TRUE,I637,IF(I637="","",MAX(C$15:C636)+1))</f>
        <v>438</v>
      </c>
      <c r="D637" s="88">
        <f t="shared" si="1094"/>
        <v>1</v>
      </c>
      <c r="G637" s="40"/>
      <c r="H637" s="38"/>
      <c r="I637" s="108">
        <f>+I629+1</f>
        <v>449</v>
      </c>
      <c r="J637" s="299" t="s">
        <v>262</v>
      </c>
      <c r="K637" s="300"/>
      <c r="L637" s="300"/>
      <c r="M637" s="300"/>
      <c r="N637" s="300"/>
      <c r="O637" s="301"/>
      <c r="P637" s="302" t="s">
        <v>142</v>
      </c>
      <c r="Q637" s="297"/>
      <c r="R637" s="107" t="s">
        <v>141</v>
      </c>
      <c r="S637" s="298"/>
      <c r="T637" s="38"/>
      <c r="U637" s="40"/>
      <c r="V637" s="38"/>
      <c r="W637" s="101"/>
      <c r="Y637" s="100"/>
      <c r="Z637" s="99"/>
      <c r="AA637" s="102"/>
      <c r="AB637" s="99"/>
      <c r="AC637" s="102"/>
      <c r="AD637" s="99"/>
      <c r="AE637" s="99"/>
      <c r="AF637" s="99"/>
      <c r="AG637" s="99"/>
      <c r="AH637" s="99"/>
      <c r="AI637" s="99"/>
      <c r="AJ637" s="99"/>
      <c r="AK637" s="98"/>
      <c r="AL637" s="98"/>
      <c r="AM637" s="98"/>
      <c r="AN637" s="98"/>
      <c r="AO637" s="98"/>
      <c r="AP637" s="98"/>
      <c r="AQ637" s="98"/>
      <c r="AR637" s="97">
        <f t="shared" ref="AR637:AR668" si="1165">SUM(Y637:AQ637)*$Q637</f>
        <v>0</v>
      </c>
      <c r="AS637" s="38"/>
      <c r="AT637" s="40"/>
      <c r="AU637" s="38"/>
      <c r="AV637" s="101"/>
      <c r="AX637" s="100"/>
      <c r="AY637" s="99"/>
      <c r="AZ637" s="99"/>
      <c r="BA637" s="99"/>
      <c r="BB637" s="99"/>
      <c r="BC637" s="99"/>
      <c r="BD637" s="99"/>
      <c r="BE637" s="99"/>
      <c r="BF637" s="99"/>
      <c r="BG637" s="99"/>
      <c r="BH637" s="99"/>
      <c r="BI637" s="99"/>
      <c r="BJ637" s="98"/>
      <c r="BK637" s="98"/>
      <c r="BL637" s="98"/>
      <c r="BM637" s="98"/>
      <c r="BN637" s="98"/>
      <c r="BO637" s="98"/>
      <c r="BP637" s="98"/>
      <c r="BQ637" s="97">
        <f t="shared" ref="BQ637:BQ668" si="1166">SUM(AX637:BP637)*$Q637</f>
        <v>0</v>
      </c>
      <c r="BR637" s="38"/>
      <c r="BS637" s="40"/>
      <c r="BT637" s="38"/>
      <c r="BU637" s="101"/>
      <c r="BW637" s="100"/>
      <c r="BX637" s="99"/>
      <c r="BY637" s="99"/>
      <c r="BZ637" s="99"/>
      <c r="CA637" s="99"/>
      <c r="CB637" s="99"/>
      <c r="CC637" s="99"/>
      <c r="CD637" s="99"/>
      <c r="CE637" s="99"/>
      <c r="CF637" s="99"/>
      <c r="CG637" s="99"/>
      <c r="CH637" s="99"/>
      <c r="CI637" s="98"/>
      <c r="CJ637" s="98"/>
      <c r="CK637" s="98"/>
      <c r="CL637" s="98"/>
      <c r="CM637" s="98"/>
      <c r="CN637" s="98"/>
      <c r="CO637" s="98"/>
      <c r="CP637" s="97">
        <f t="shared" ref="CP637:CP668" si="1167">SUM(BW637:CO637)*$Q637</f>
        <v>0</v>
      </c>
      <c r="CQ637" s="38"/>
      <c r="CR637" s="40"/>
      <c r="CS637" s="38"/>
      <c r="CT637" s="101"/>
      <c r="CV637" s="100"/>
      <c r="CW637" s="99"/>
      <c r="CX637" s="99"/>
      <c r="CY637" s="99"/>
      <c r="CZ637" s="99"/>
      <c r="DA637" s="99"/>
      <c r="DB637" s="99"/>
      <c r="DC637" s="99"/>
      <c r="DD637" s="99"/>
      <c r="DE637" s="99"/>
      <c r="DF637" s="99"/>
      <c r="DG637" s="99"/>
      <c r="DH637" s="98"/>
      <c r="DI637" s="98"/>
      <c r="DJ637" s="98"/>
      <c r="DK637" s="98"/>
      <c r="DL637" s="98"/>
      <c r="DM637" s="98"/>
      <c r="DN637" s="98"/>
      <c r="DO637" s="97">
        <f t="shared" ref="DO637:DO668" si="1168">SUM(CV637:DN637)*$Q637</f>
        <v>0</v>
      </c>
      <c r="DP637" s="38"/>
      <c r="DQ637" s="40"/>
      <c r="DS637" s="101"/>
      <c r="DU637" s="100"/>
      <c r="DV637" s="99"/>
      <c r="DW637" s="99"/>
      <c r="DX637" s="99"/>
      <c r="DY637" s="99"/>
      <c r="DZ637" s="99"/>
      <c r="EA637" s="99"/>
      <c r="EB637" s="99"/>
      <c r="EC637" s="99"/>
      <c r="ED637" s="99"/>
      <c r="EE637" s="99"/>
      <c r="EF637" s="99"/>
      <c r="EG637" s="98"/>
      <c r="EH637" s="98"/>
      <c r="EI637" s="98"/>
      <c r="EJ637" s="98"/>
      <c r="EK637" s="98"/>
      <c r="EL637" s="98"/>
      <c r="EM637" s="98"/>
      <c r="EN637" s="97">
        <f t="shared" ref="EN637:EN668" si="1169">SUM(DU637:EM637)*$Q637</f>
        <v>0</v>
      </c>
      <c r="EO637" s="38"/>
      <c r="EP637" s="40"/>
      <c r="ER637" s="101"/>
      <c r="ET637" s="100"/>
      <c r="EU637" s="99"/>
      <c r="EV637" s="99"/>
      <c r="EW637" s="99"/>
      <c r="EX637" s="99"/>
      <c r="EY637" s="99"/>
      <c r="EZ637" s="99"/>
      <c r="FA637" s="99"/>
      <c r="FB637" s="99"/>
      <c r="FC637" s="99"/>
      <c r="FD637" s="99"/>
      <c r="FE637" s="99"/>
      <c r="FF637" s="99"/>
      <c r="FG637" s="99"/>
      <c r="FH637" s="98"/>
      <c r="FI637" s="98"/>
      <c r="FJ637" s="98"/>
      <c r="FK637" s="98"/>
      <c r="FL637" s="98"/>
      <c r="FM637" s="97">
        <f t="shared" ref="FM637:FM668" si="1170">SUM(ET637:FL637)*$Q637</f>
        <v>0</v>
      </c>
      <c r="FN637" s="38"/>
      <c r="FO637" s="40"/>
      <c r="FQ637" s="101"/>
      <c r="FS637" s="100"/>
      <c r="FT637" s="99"/>
      <c r="FU637" s="99"/>
      <c r="FV637" s="99"/>
      <c r="FW637" s="99"/>
      <c r="FX637" s="99"/>
      <c r="FY637" s="99"/>
      <c r="FZ637" s="99"/>
      <c r="GA637" s="99"/>
      <c r="GB637" s="99"/>
      <c r="GC637" s="99"/>
      <c r="GD637" s="99"/>
      <c r="GE637" s="99"/>
      <c r="GF637" s="99"/>
      <c r="GG637" s="98"/>
      <c r="GH637" s="98"/>
      <c r="GI637" s="98"/>
      <c r="GJ637" s="98"/>
      <c r="GK637" s="98"/>
      <c r="GL637" s="97">
        <f t="shared" ref="GL637:GL668" si="1171">SUM(FS637:GK637)*$Q637</f>
        <v>0</v>
      </c>
      <c r="GM637" s="38"/>
      <c r="GN637" s="40"/>
      <c r="GP637" s="101"/>
      <c r="GR637" s="100"/>
      <c r="GS637" s="99"/>
      <c r="GT637" s="99"/>
      <c r="GU637" s="99"/>
      <c r="GV637" s="99"/>
      <c r="GW637" s="99"/>
      <c r="GX637" s="99"/>
      <c r="GY637" s="99"/>
      <c r="GZ637" s="99"/>
      <c r="HA637" s="99"/>
      <c r="HB637" s="99"/>
      <c r="HC637" s="99"/>
      <c r="HD637" s="99"/>
      <c r="HE637" s="99"/>
      <c r="HF637" s="98"/>
      <c r="HG637" s="98"/>
      <c r="HH637" s="98"/>
      <c r="HI637" s="98"/>
      <c r="HJ637" s="98"/>
      <c r="HK637" s="97">
        <f t="shared" ref="HK637:HK668" si="1172">SUM(GR637:HJ637)*$Q637</f>
        <v>0</v>
      </c>
      <c r="HL637" s="38"/>
      <c r="HM637" s="40"/>
      <c r="HO637" s="101"/>
      <c r="HQ637" s="100"/>
      <c r="HR637" s="99"/>
      <c r="HS637" s="99"/>
      <c r="HT637" s="99"/>
      <c r="HU637" s="99"/>
      <c r="HV637" s="99"/>
      <c r="HW637" s="99"/>
      <c r="HX637" s="99"/>
      <c r="HY637" s="99"/>
      <c r="HZ637" s="99"/>
      <c r="IA637" s="99"/>
      <c r="IB637" s="99"/>
      <c r="IC637" s="99"/>
      <c r="ID637" s="99"/>
      <c r="IE637" s="98"/>
      <c r="IF637" s="98"/>
      <c r="IG637" s="98"/>
      <c r="IH637" s="98"/>
      <c r="II637" s="98"/>
      <c r="IJ637" s="97">
        <f t="shared" ref="IJ637:IJ668" si="1173">SUM(HQ637:II637)*$Q637</f>
        <v>0</v>
      </c>
      <c r="IK637" s="38"/>
      <c r="IL637" s="40"/>
      <c r="IN637" s="101"/>
      <c r="IP637" s="100"/>
      <c r="IQ637" s="99"/>
      <c r="IR637" s="99"/>
      <c r="IS637" s="99"/>
      <c r="IT637" s="99"/>
      <c r="IU637" s="99"/>
      <c r="IV637" s="99"/>
      <c r="IW637" s="99"/>
      <c r="IX637" s="98"/>
      <c r="IY637" s="98"/>
      <c r="IZ637" s="98"/>
      <c r="JA637" s="98"/>
      <c r="JB637" s="98"/>
      <c r="JC637" s="98"/>
      <c r="JD637" s="98"/>
      <c r="JE637" s="98"/>
      <c r="JF637" s="98"/>
      <c r="JG637" s="98"/>
      <c r="JH637" s="98"/>
      <c r="JI637" s="97">
        <f t="shared" ref="JI637:JI668" si="1174">SUM(IP637:JH637)*$Q637</f>
        <v>0</v>
      </c>
      <c r="JJ637" s="38"/>
      <c r="JK637" s="40"/>
      <c r="JM637" s="101"/>
      <c r="JO637" s="100"/>
      <c r="JP637" s="99"/>
      <c r="JQ637" s="99"/>
      <c r="JR637" s="99"/>
      <c r="JS637" s="99"/>
      <c r="JT637" s="99"/>
      <c r="JU637" s="99"/>
      <c r="JV637" s="99"/>
      <c r="JW637" s="98"/>
      <c r="JX637" s="98"/>
      <c r="JY637" s="98"/>
      <c r="JZ637" s="98"/>
      <c r="KA637" s="98"/>
      <c r="KB637" s="98"/>
      <c r="KC637" s="98"/>
      <c r="KD637" s="98"/>
      <c r="KE637" s="98"/>
      <c r="KF637" s="98"/>
      <c r="KG637" s="98"/>
      <c r="KH637" s="97">
        <f t="shared" ref="KH637:KH668" si="1175">SUM(JO637:KG637)*$Q637</f>
        <v>0</v>
      </c>
      <c r="KI637" s="38"/>
      <c r="KJ637" s="40"/>
      <c r="KL637" s="101"/>
      <c r="KN637" s="100"/>
      <c r="KO637" s="99"/>
      <c r="KP637" s="99"/>
      <c r="KQ637" s="99"/>
      <c r="KR637" s="99"/>
      <c r="KS637" s="99"/>
      <c r="KT637" s="99"/>
      <c r="KU637" s="99"/>
      <c r="KV637" s="98"/>
      <c r="KW637" s="98"/>
      <c r="KX637" s="98"/>
      <c r="KY637" s="98"/>
      <c r="KZ637" s="98"/>
      <c r="LA637" s="98"/>
      <c r="LB637" s="98"/>
      <c r="LC637" s="98"/>
      <c r="LD637" s="98"/>
      <c r="LE637" s="98"/>
      <c r="LF637" s="98"/>
      <c r="LG637" s="97">
        <f t="shared" ref="LG637:LG668" si="1176">SUM(KN637:LF637)*$Q637</f>
        <v>0</v>
      </c>
      <c r="LH637" s="38"/>
      <c r="LI637" s="40"/>
      <c r="LK637" s="101"/>
      <c r="LM637" s="100"/>
      <c r="LN637" s="99"/>
      <c r="LO637" s="99"/>
      <c r="LP637" s="99"/>
      <c r="LQ637" s="99"/>
      <c r="LR637" s="99"/>
      <c r="LS637" s="99"/>
      <c r="LT637" s="99"/>
      <c r="LU637" s="98"/>
      <c r="LV637" s="98"/>
      <c r="LW637" s="98"/>
      <c r="LX637" s="98"/>
      <c r="LY637" s="98"/>
      <c r="LZ637" s="98"/>
      <c r="MA637" s="98"/>
      <c r="MB637" s="98"/>
      <c r="MC637" s="98"/>
      <c r="MD637" s="98"/>
      <c r="ME637" s="98"/>
      <c r="MF637" s="97">
        <f t="shared" ref="MF637:MF668" si="1177">SUM(LM637:ME637)*$Q637</f>
        <v>0</v>
      </c>
      <c r="MG637" s="38"/>
      <c r="MH637" s="40"/>
      <c r="MJ637" s="101"/>
      <c r="ML637" s="100"/>
      <c r="MM637" s="99"/>
      <c r="MN637" s="99"/>
      <c r="MO637" s="99"/>
      <c r="MP637" s="99"/>
      <c r="MQ637" s="99"/>
      <c r="MR637" s="99"/>
      <c r="MS637" s="99"/>
      <c r="MT637" s="98"/>
      <c r="MU637" s="98"/>
      <c r="MV637" s="98"/>
      <c r="MW637" s="98"/>
      <c r="MX637" s="98"/>
      <c r="MY637" s="98"/>
      <c r="MZ637" s="98"/>
      <c r="NA637" s="98"/>
      <c r="NB637" s="98"/>
      <c r="NC637" s="98"/>
      <c r="ND637" s="98"/>
      <c r="NE637" s="97">
        <f t="shared" ref="NE637:NE668" si="1178">SUM(ML637:ND637)*$Q637</f>
        <v>0</v>
      </c>
      <c r="NF637" s="41"/>
      <c r="NG637" s="40"/>
      <c r="NH637" s="38"/>
      <c r="NI637" s="101"/>
      <c r="NK637" s="100"/>
      <c r="NL637" s="99"/>
      <c r="NM637" s="99"/>
      <c r="NN637" s="99"/>
      <c r="NO637" s="99"/>
      <c r="NP637" s="99"/>
      <c r="NQ637" s="99"/>
      <c r="NR637" s="99"/>
      <c r="NS637" s="99"/>
      <c r="NT637" s="99"/>
      <c r="NU637" s="99"/>
      <c r="NV637" s="99"/>
      <c r="NW637" s="99"/>
      <c r="NX637" s="99"/>
      <c r="NY637" s="99"/>
      <c r="NZ637" s="99"/>
      <c r="OA637" s="98"/>
      <c r="OB637" s="99"/>
      <c r="OC637" s="98"/>
      <c r="OD637" s="97">
        <f t="shared" ref="OD637:OD668" si="1179">SUM(NK637:OC637)*$Q637</f>
        <v>0</v>
      </c>
      <c r="OE637" s="38"/>
      <c r="OF637" s="40"/>
      <c r="OG637" s="38"/>
      <c r="OH637" s="101"/>
      <c r="OJ637" s="100"/>
      <c r="OK637" s="99"/>
      <c r="OL637" s="99"/>
      <c r="OM637" s="99"/>
      <c r="ON637" s="99"/>
      <c r="OO637" s="99"/>
      <c r="OP637" s="99"/>
      <c r="OQ637" s="99"/>
      <c r="OR637" s="99"/>
      <c r="OS637" s="99"/>
      <c r="OT637" s="99"/>
      <c r="OU637" s="99"/>
      <c r="OV637" s="99"/>
      <c r="OW637" s="99"/>
      <c r="OX637" s="99"/>
      <c r="OY637" s="99"/>
      <c r="OZ637" s="98"/>
      <c r="PA637" s="99"/>
      <c r="PB637" s="98"/>
      <c r="PC637" s="97">
        <f t="shared" ref="PC637:PC668" si="1180">SUM(OJ637:PB637)*$Q637</f>
        <v>0</v>
      </c>
      <c r="PD637" s="38"/>
      <c r="PE637" s="40"/>
      <c r="PF637" s="38"/>
      <c r="PG637" s="101"/>
      <c r="PI637" s="100"/>
      <c r="PJ637" s="99"/>
      <c r="PK637" s="99"/>
      <c r="PL637" s="99"/>
      <c r="PM637" s="99"/>
      <c r="PN637" s="99"/>
      <c r="PO637" s="99"/>
      <c r="PP637" s="99"/>
      <c r="PQ637" s="99"/>
      <c r="PR637" s="99"/>
      <c r="PS637" s="99"/>
      <c r="PT637" s="99"/>
      <c r="PU637" s="99"/>
      <c r="PV637" s="99"/>
      <c r="PW637" s="99"/>
      <c r="PX637" s="99"/>
      <c r="PY637" s="98"/>
      <c r="PZ637" s="99"/>
      <c r="QA637" s="98"/>
      <c r="QB637" s="97">
        <f t="shared" ref="QB637:QB668" si="1181">SUM(PI637:QA637)*$Q637</f>
        <v>0</v>
      </c>
      <c r="QC637" s="38"/>
      <c r="QD637" s="40"/>
      <c r="QE637" s="38"/>
      <c r="QF637" s="101"/>
      <c r="QH637" s="100"/>
      <c r="QI637" s="99"/>
      <c r="QJ637" s="99"/>
      <c r="QK637" s="99"/>
      <c r="QL637" s="99"/>
      <c r="QM637" s="99"/>
      <c r="QN637" s="99"/>
      <c r="QO637" s="99"/>
      <c r="QP637" s="99"/>
      <c r="QQ637" s="99"/>
      <c r="QR637" s="99"/>
      <c r="QS637" s="99"/>
      <c r="QT637" s="99"/>
      <c r="QU637" s="99"/>
      <c r="QV637" s="99"/>
      <c r="QW637" s="99"/>
      <c r="QX637" s="98"/>
      <c r="QY637" s="99"/>
      <c r="QZ637" s="98"/>
      <c r="RA637" s="97">
        <f t="shared" ref="RA637:RA668" si="1182">SUM(QH637:QZ637)*$Q637</f>
        <v>0</v>
      </c>
      <c r="RB637" s="41"/>
      <c r="RC637" s="40"/>
      <c r="RD637" s="38"/>
      <c r="RE637" s="101"/>
      <c r="RG637" s="100"/>
      <c r="RH637" s="99"/>
      <c r="RI637" s="99"/>
      <c r="RJ637" s="99"/>
      <c r="RK637" s="99"/>
      <c r="RL637" s="99"/>
      <c r="RM637" s="99"/>
      <c r="RN637" s="99"/>
      <c r="RO637" s="99"/>
      <c r="RP637" s="99"/>
      <c r="RQ637" s="99"/>
      <c r="RR637" s="99"/>
      <c r="RS637" s="99"/>
      <c r="RT637" s="99"/>
      <c r="RU637" s="99"/>
      <c r="RV637" s="99"/>
      <c r="RW637" s="98"/>
      <c r="RX637" s="99"/>
      <c r="RY637" s="98"/>
      <c r="RZ637" s="97">
        <f t="shared" ref="RZ637:RZ668" si="1183">SUM(RG637:RY637)*$Q637</f>
        <v>0</v>
      </c>
      <c r="SA637" s="41"/>
      <c r="SB637" s="40"/>
      <c r="SC637" s="38"/>
      <c r="SD637" s="101"/>
      <c r="SF637" s="100"/>
      <c r="SG637" s="99"/>
      <c r="SH637" s="99"/>
      <c r="SI637" s="99"/>
      <c r="SJ637" s="99"/>
      <c r="SK637" s="99"/>
      <c r="SL637" s="99"/>
      <c r="SM637" s="99"/>
      <c r="SN637" s="99"/>
      <c r="SO637" s="99"/>
      <c r="SP637" s="99"/>
      <c r="SQ637" s="99"/>
      <c r="SR637" s="99"/>
      <c r="SS637" s="99"/>
      <c r="ST637" s="99"/>
      <c r="SU637" s="99"/>
      <c r="SV637" s="98"/>
      <c r="SW637" s="99"/>
      <c r="SX637" s="98"/>
      <c r="SY637" s="97">
        <f t="shared" ref="SY637:SY668" si="1184">SUM(SF637:SX637)*$Q637</f>
        <v>0</v>
      </c>
      <c r="SZ637" s="41"/>
      <c r="TA637" s="40"/>
      <c r="TB637" s="38"/>
      <c r="TC637" s="101"/>
      <c r="TE637" s="100"/>
      <c r="TF637" s="99"/>
      <c r="TG637" s="99"/>
      <c r="TH637" s="99"/>
      <c r="TI637" s="99"/>
      <c r="TJ637" s="99"/>
      <c r="TK637" s="99"/>
      <c r="TL637" s="99"/>
      <c r="TM637" s="99"/>
      <c r="TN637" s="99"/>
      <c r="TO637" s="99"/>
      <c r="TP637" s="99"/>
      <c r="TQ637" s="99"/>
      <c r="TR637" s="99"/>
      <c r="TS637" s="99"/>
      <c r="TT637" s="99"/>
      <c r="TU637" s="98"/>
      <c r="TV637" s="99"/>
      <c r="TW637" s="98"/>
      <c r="TX637" s="97">
        <f t="shared" ref="TX637:TX668" si="1185">SUM(TE637:TW637)*$Q637</f>
        <v>0</v>
      </c>
      <c r="TY637" s="41"/>
      <c r="TZ637" s="40"/>
      <c r="UA637" s="38"/>
      <c r="UB637" s="101"/>
      <c r="UD637" s="100"/>
      <c r="UE637" s="99"/>
      <c r="UF637" s="99"/>
      <c r="UG637" s="99"/>
      <c r="UH637" s="99"/>
      <c r="UI637" s="99"/>
      <c r="UJ637" s="99"/>
      <c r="UK637" s="99"/>
      <c r="UL637" s="99"/>
      <c r="UM637" s="99"/>
      <c r="UN637" s="99"/>
      <c r="UO637" s="99"/>
      <c r="UP637" s="99"/>
      <c r="UQ637" s="99"/>
      <c r="UR637" s="99"/>
      <c r="US637" s="99"/>
      <c r="UT637" s="98"/>
      <c r="UU637" s="99"/>
      <c r="UV637" s="98"/>
      <c r="UW637" s="97">
        <f t="shared" ref="UW637:UW668" si="1186">SUM(UD637:UV637)*$Q637</f>
        <v>0</v>
      </c>
      <c r="UX637" s="41"/>
      <c r="UY637" s="40"/>
      <c r="UZ637" s="38"/>
      <c r="VA637" s="101"/>
      <c r="VC637" s="100"/>
      <c r="VD637" s="99"/>
      <c r="VE637" s="99"/>
      <c r="VF637" s="99"/>
      <c r="VG637" s="99"/>
      <c r="VH637" s="99"/>
      <c r="VI637" s="99"/>
      <c r="VJ637" s="99"/>
      <c r="VK637" s="99"/>
      <c r="VL637" s="99"/>
      <c r="VM637" s="99"/>
      <c r="VN637" s="99"/>
      <c r="VO637" s="99"/>
      <c r="VP637" s="99"/>
      <c r="VQ637" s="99"/>
      <c r="VR637" s="99"/>
      <c r="VS637" s="98"/>
      <c r="VT637" s="99"/>
      <c r="VU637" s="98"/>
      <c r="VV637" s="97">
        <f t="shared" ref="VV637:VV668" si="1187">SUM(VC637:VU637)*$Q637</f>
        <v>0</v>
      </c>
    </row>
    <row r="638" spans="3:596" ht="14.45" customHeight="1" outlineLevel="1">
      <c r="C638" s="89">
        <f>IF(ISERROR(I638+1)=TRUE,I638,IF(I638="","",MAX(C$15:C637)+1))</f>
        <v>439</v>
      </c>
      <c r="D638" s="88">
        <f t="shared" si="1094"/>
        <v>1</v>
      </c>
      <c r="G638" s="40"/>
      <c r="H638" s="38"/>
      <c r="I638" s="95">
        <f t="shared" ref="I638:I669" si="1188">+I637+1</f>
        <v>450</v>
      </c>
      <c r="J638" s="94" t="s">
        <v>261</v>
      </c>
      <c r="K638" s="93"/>
      <c r="L638" s="93"/>
      <c r="M638" s="93"/>
      <c r="N638" s="93"/>
      <c r="O638" s="92"/>
      <c r="P638" s="91" t="s">
        <v>142</v>
      </c>
      <c r="Q638" s="297"/>
      <c r="R638" s="90" t="s">
        <v>141</v>
      </c>
      <c r="S638" s="298"/>
      <c r="T638" s="38"/>
      <c r="U638" s="40"/>
      <c r="V638" s="38"/>
      <c r="W638" s="78"/>
      <c r="Y638" s="77"/>
      <c r="Z638" s="76"/>
      <c r="AA638" s="79"/>
      <c r="AB638" s="76"/>
      <c r="AC638" s="79"/>
      <c r="AD638" s="76"/>
      <c r="AE638" s="76"/>
      <c r="AF638" s="76"/>
      <c r="AG638" s="76"/>
      <c r="AH638" s="76"/>
      <c r="AI638" s="76"/>
      <c r="AJ638" s="76"/>
      <c r="AK638" s="75"/>
      <c r="AL638" s="75"/>
      <c r="AM638" s="75"/>
      <c r="AN638" s="75"/>
      <c r="AO638" s="75"/>
      <c r="AP638" s="75"/>
      <c r="AQ638" s="75"/>
      <c r="AR638" s="74">
        <f t="shared" si="1165"/>
        <v>0</v>
      </c>
      <c r="AS638" s="38"/>
      <c r="AT638" s="40"/>
      <c r="AU638" s="38"/>
      <c r="AV638" s="78"/>
      <c r="AX638" s="77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5"/>
      <c r="BK638" s="75"/>
      <c r="BL638" s="75"/>
      <c r="BM638" s="75"/>
      <c r="BN638" s="75"/>
      <c r="BO638" s="75"/>
      <c r="BP638" s="75"/>
      <c r="BQ638" s="74">
        <f t="shared" si="1166"/>
        <v>0</v>
      </c>
      <c r="BR638" s="38"/>
      <c r="BS638" s="40"/>
      <c r="BT638" s="38"/>
      <c r="BU638" s="78"/>
      <c r="BW638" s="77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5"/>
      <c r="CJ638" s="75"/>
      <c r="CK638" s="75"/>
      <c r="CL638" s="75"/>
      <c r="CM638" s="75"/>
      <c r="CN638" s="75"/>
      <c r="CO638" s="75"/>
      <c r="CP638" s="74">
        <f t="shared" si="1167"/>
        <v>0</v>
      </c>
      <c r="CQ638" s="38"/>
      <c r="CR638" s="40"/>
      <c r="CS638" s="38"/>
      <c r="CT638" s="78"/>
      <c r="CV638" s="77"/>
      <c r="CW638" s="76"/>
      <c r="CX638" s="76"/>
      <c r="CY638" s="76"/>
      <c r="CZ638" s="76"/>
      <c r="DA638" s="76"/>
      <c r="DB638" s="76"/>
      <c r="DC638" s="76"/>
      <c r="DD638" s="76"/>
      <c r="DE638" s="76"/>
      <c r="DF638" s="76"/>
      <c r="DG638" s="76"/>
      <c r="DH638" s="75"/>
      <c r="DI638" s="75"/>
      <c r="DJ638" s="75"/>
      <c r="DK638" s="75"/>
      <c r="DL638" s="75"/>
      <c r="DM638" s="75"/>
      <c r="DN638" s="75"/>
      <c r="DO638" s="74">
        <f t="shared" si="1168"/>
        <v>0</v>
      </c>
      <c r="DP638" s="38"/>
      <c r="DQ638" s="40"/>
      <c r="DS638" s="78"/>
      <c r="DU638" s="77"/>
      <c r="DV638" s="76"/>
      <c r="DW638" s="76"/>
      <c r="DX638" s="76"/>
      <c r="DY638" s="76"/>
      <c r="DZ638" s="76"/>
      <c r="EA638" s="76"/>
      <c r="EB638" s="76"/>
      <c r="EC638" s="76"/>
      <c r="ED638" s="76"/>
      <c r="EE638" s="76"/>
      <c r="EF638" s="76"/>
      <c r="EG638" s="75"/>
      <c r="EH638" s="75"/>
      <c r="EI638" s="75"/>
      <c r="EJ638" s="75"/>
      <c r="EK638" s="75"/>
      <c r="EL638" s="75"/>
      <c r="EM638" s="75"/>
      <c r="EN638" s="74">
        <f t="shared" si="1169"/>
        <v>0</v>
      </c>
      <c r="EO638" s="38"/>
      <c r="EP638" s="40"/>
      <c r="ER638" s="78"/>
      <c r="ET638" s="77"/>
      <c r="EU638" s="76"/>
      <c r="EV638" s="76"/>
      <c r="EW638" s="76"/>
      <c r="EX638" s="76"/>
      <c r="EY638" s="76"/>
      <c r="EZ638" s="76"/>
      <c r="FA638" s="76"/>
      <c r="FB638" s="76"/>
      <c r="FC638" s="76"/>
      <c r="FD638" s="76"/>
      <c r="FE638" s="76"/>
      <c r="FF638" s="76"/>
      <c r="FG638" s="76"/>
      <c r="FH638" s="75"/>
      <c r="FI638" s="75"/>
      <c r="FJ638" s="75"/>
      <c r="FK638" s="75"/>
      <c r="FL638" s="75"/>
      <c r="FM638" s="74">
        <f t="shared" si="1170"/>
        <v>0</v>
      </c>
      <c r="FN638" s="38"/>
      <c r="FO638" s="40"/>
      <c r="FQ638" s="78"/>
      <c r="FS638" s="77"/>
      <c r="FT638" s="76"/>
      <c r="FU638" s="76"/>
      <c r="FV638" s="76"/>
      <c r="FW638" s="76"/>
      <c r="FX638" s="76"/>
      <c r="FY638" s="76"/>
      <c r="FZ638" s="76"/>
      <c r="GA638" s="76"/>
      <c r="GB638" s="76"/>
      <c r="GC638" s="76"/>
      <c r="GD638" s="76"/>
      <c r="GE638" s="76"/>
      <c r="GF638" s="76"/>
      <c r="GG638" s="75"/>
      <c r="GH638" s="75"/>
      <c r="GI638" s="75"/>
      <c r="GJ638" s="75"/>
      <c r="GK638" s="75"/>
      <c r="GL638" s="74">
        <f t="shared" si="1171"/>
        <v>0</v>
      </c>
      <c r="GM638" s="38"/>
      <c r="GN638" s="40"/>
      <c r="GP638" s="78"/>
      <c r="GR638" s="77"/>
      <c r="GS638" s="76"/>
      <c r="GT638" s="76"/>
      <c r="GU638" s="76"/>
      <c r="GV638" s="76"/>
      <c r="GW638" s="76"/>
      <c r="GX638" s="76"/>
      <c r="GY638" s="76"/>
      <c r="GZ638" s="76"/>
      <c r="HA638" s="76"/>
      <c r="HB638" s="76"/>
      <c r="HC638" s="76"/>
      <c r="HD638" s="76"/>
      <c r="HE638" s="76"/>
      <c r="HF638" s="75"/>
      <c r="HG638" s="75"/>
      <c r="HH638" s="75"/>
      <c r="HI638" s="75"/>
      <c r="HJ638" s="75"/>
      <c r="HK638" s="74">
        <f t="shared" si="1172"/>
        <v>0</v>
      </c>
      <c r="HL638" s="38"/>
      <c r="HM638" s="40"/>
      <c r="HO638" s="78"/>
      <c r="HQ638" s="77"/>
      <c r="HR638" s="76"/>
      <c r="HS638" s="76"/>
      <c r="HT638" s="76"/>
      <c r="HU638" s="76"/>
      <c r="HV638" s="76"/>
      <c r="HW638" s="76"/>
      <c r="HX638" s="76"/>
      <c r="HY638" s="76"/>
      <c r="HZ638" s="76"/>
      <c r="IA638" s="76"/>
      <c r="IB638" s="76"/>
      <c r="IC638" s="76"/>
      <c r="ID638" s="76"/>
      <c r="IE638" s="75"/>
      <c r="IF638" s="75"/>
      <c r="IG638" s="75"/>
      <c r="IH638" s="75"/>
      <c r="II638" s="75"/>
      <c r="IJ638" s="74">
        <f t="shared" si="1173"/>
        <v>0</v>
      </c>
      <c r="IK638" s="38"/>
      <c r="IL638" s="40"/>
      <c r="IN638" s="78"/>
      <c r="IP638" s="77"/>
      <c r="IQ638" s="76"/>
      <c r="IR638" s="76"/>
      <c r="IS638" s="76"/>
      <c r="IT638" s="76"/>
      <c r="IU638" s="76"/>
      <c r="IV638" s="76"/>
      <c r="IW638" s="76"/>
      <c r="IX638" s="75"/>
      <c r="IY638" s="75"/>
      <c r="IZ638" s="75"/>
      <c r="JA638" s="75"/>
      <c r="JB638" s="75"/>
      <c r="JC638" s="75"/>
      <c r="JD638" s="75"/>
      <c r="JE638" s="75"/>
      <c r="JF638" s="75"/>
      <c r="JG638" s="75"/>
      <c r="JH638" s="75"/>
      <c r="JI638" s="74">
        <f t="shared" si="1174"/>
        <v>0</v>
      </c>
      <c r="JJ638" s="38"/>
      <c r="JK638" s="40"/>
      <c r="JM638" s="78"/>
      <c r="JO638" s="77"/>
      <c r="JP638" s="76"/>
      <c r="JQ638" s="76"/>
      <c r="JR638" s="76"/>
      <c r="JS638" s="76"/>
      <c r="JT638" s="76"/>
      <c r="JU638" s="76"/>
      <c r="JV638" s="76"/>
      <c r="JW638" s="75"/>
      <c r="JX638" s="75"/>
      <c r="JY638" s="75"/>
      <c r="JZ638" s="75"/>
      <c r="KA638" s="75"/>
      <c r="KB638" s="75"/>
      <c r="KC638" s="75"/>
      <c r="KD638" s="75"/>
      <c r="KE638" s="75"/>
      <c r="KF638" s="75"/>
      <c r="KG638" s="75"/>
      <c r="KH638" s="74">
        <f t="shared" si="1175"/>
        <v>0</v>
      </c>
      <c r="KI638" s="38"/>
      <c r="KJ638" s="40"/>
      <c r="KL638" s="78"/>
      <c r="KN638" s="77"/>
      <c r="KO638" s="76"/>
      <c r="KP638" s="76"/>
      <c r="KQ638" s="76"/>
      <c r="KR638" s="76"/>
      <c r="KS638" s="76"/>
      <c r="KT638" s="76"/>
      <c r="KU638" s="76"/>
      <c r="KV638" s="75"/>
      <c r="KW638" s="75"/>
      <c r="KX638" s="75"/>
      <c r="KY638" s="75"/>
      <c r="KZ638" s="75"/>
      <c r="LA638" s="75"/>
      <c r="LB638" s="75"/>
      <c r="LC638" s="75"/>
      <c r="LD638" s="75"/>
      <c r="LE638" s="75"/>
      <c r="LF638" s="75"/>
      <c r="LG638" s="74">
        <f t="shared" si="1176"/>
        <v>0</v>
      </c>
      <c r="LH638" s="38"/>
      <c r="LI638" s="40"/>
      <c r="LK638" s="78"/>
      <c r="LM638" s="77"/>
      <c r="LN638" s="76"/>
      <c r="LO638" s="76"/>
      <c r="LP638" s="76"/>
      <c r="LQ638" s="76"/>
      <c r="LR638" s="76"/>
      <c r="LS638" s="76"/>
      <c r="LT638" s="76"/>
      <c r="LU638" s="75"/>
      <c r="LV638" s="75"/>
      <c r="LW638" s="75"/>
      <c r="LX638" s="75"/>
      <c r="LY638" s="75"/>
      <c r="LZ638" s="75"/>
      <c r="MA638" s="75"/>
      <c r="MB638" s="75"/>
      <c r="MC638" s="75"/>
      <c r="MD638" s="75"/>
      <c r="ME638" s="75"/>
      <c r="MF638" s="74">
        <f t="shared" si="1177"/>
        <v>0</v>
      </c>
      <c r="MG638" s="38"/>
      <c r="MH638" s="40"/>
      <c r="MJ638" s="78"/>
      <c r="ML638" s="77"/>
      <c r="MM638" s="76"/>
      <c r="MN638" s="76"/>
      <c r="MO638" s="76"/>
      <c r="MP638" s="76"/>
      <c r="MQ638" s="76"/>
      <c r="MR638" s="76"/>
      <c r="MS638" s="76"/>
      <c r="MT638" s="75"/>
      <c r="MU638" s="75"/>
      <c r="MV638" s="75"/>
      <c r="MW638" s="75"/>
      <c r="MX638" s="75"/>
      <c r="MY638" s="75"/>
      <c r="MZ638" s="75"/>
      <c r="NA638" s="75"/>
      <c r="NB638" s="75"/>
      <c r="NC638" s="75"/>
      <c r="ND638" s="75"/>
      <c r="NE638" s="74">
        <f t="shared" si="1178"/>
        <v>0</v>
      </c>
      <c r="NF638" s="41"/>
      <c r="NG638" s="40"/>
      <c r="NH638" s="38"/>
      <c r="NI638" s="78"/>
      <c r="NK638" s="77"/>
      <c r="NL638" s="76"/>
      <c r="NM638" s="76"/>
      <c r="NN638" s="76"/>
      <c r="NO638" s="76"/>
      <c r="NP638" s="76"/>
      <c r="NQ638" s="76"/>
      <c r="NR638" s="76"/>
      <c r="NS638" s="76"/>
      <c r="NT638" s="76"/>
      <c r="NU638" s="76"/>
      <c r="NV638" s="76"/>
      <c r="NW638" s="76"/>
      <c r="NX638" s="76"/>
      <c r="NY638" s="76"/>
      <c r="NZ638" s="76"/>
      <c r="OA638" s="75"/>
      <c r="OB638" s="76"/>
      <c r="OC638" s="75"/>
      <c r="OD638" s="74">
        <f t="shared" si="1179"/>
        <v>0</v>
      </c>
      <c r="OE638" s="38"/>
      <c r="OF638" s="40"/>
      <c r="OG638" s="38"/>
      <c r="OH638" s="78"/>
      <c r="OJ638" s="77"/>
      <c r="OK638" s="76"/>
      <c r="OL638" s="76"/>
      <c r="OM638" s="76"/>
      <c r="ON638" s="76"/>
      <c r="OO638" s="76"/>
      <c r="OP638" s="76"/>
      <c r="OQ638" s="76"/>
      <c r="OR638" s="76"/>
      <c r="OS638" s="76"/>
      <c r="OT638" s="76"/>
      <c r="OU638" s="76"/>
      <c r="OV638" s="76"/>
      <c r="OW638" s="76"/>
      <c r="OX638" s="76"/>
      <c r="OY638" s="76"/>
      <c r="OZ638" s="75"/>
      <c r="PA638" s="76"/>
      <c r="PB638" s="75"/>
      <c r="PC638" s="74">
        <f t="shared" si="1180"/>
        <v>0</v>
      </c>
      <c r="PD638" s="38"/>
      <c r="PE638" s="40"/>
      <c r="PF638" s="38"/>
      <c r="PG638" s="78"/>
      <c r="PI638" s="77"/>
      <c r="PJ638" s="76"/>
      <c r="PK638" s="76"/>
      <c r="PL638" s="76"/>
      <c r="PM638" s="76"/>
      <c r="PN638" s="76"/>
      <c r="PO638" s="76"/>
      <c r="PP638" s="76"/>
      <c r="PQ638" s="76"/>
      <c r="PR638" s="76"/>
      <c r="PS638" s="76"/>
      <c r="PT638" s="76"/>
      <c r="PU638" s="76"/>
      <c r="PV638" s="76"/>
      <c r="PW638" s="76"/>
      <c r="PX638" s="76"/>
      <c r="PY638" s="75"/>
      <c r="PZ638" s="76"/>
      <c r="QA638" s="75"/>
      <c r="QB638" s="74">
        <f t="shared" si="1181"/>
        <v>0</v>
      </c>
      <c r="QC638" s="38"/>
      <c r="QD638" s="40"/>
      <c r="QE638" s="38"/>
      <c r="QF638" s="78"/>
      <c r="QH638" s="77"/>
      <c r="QI638" s="76"/>
      <c r="QJ638" s="76"/>
      <c r="QK638" s="76"/>
      <c r="QL638" s="76"/>
      <c r="QM638" s="76"/>
      <c r="QN638" s="76"/>
      <c r="QO638" s="76"/>
      <c r="QP638" s="76"/>
      <c r="QQ638" s="76"/>
      <c r="QR638" s="76"/>
      <c r="QS638" s="76"/>
      <c r="QT638" s="76"/>
      <c r="QU638" s="76"/>
      <c r="QV638" s="76"/>
      <c r="QW638" s="76"/>
      <c r="QX638" s="75"/>
      <c r="QY638" s="76"/>
      <c r="QZ638" s="75"/>
      <c r="RA638" s="74">
        <f t="shared" si="1182"/>
        <v>0</v>
      </c>
      <c r="RB638" s="41"/>
      <c r="RC638" s="40"/>
      <c r="RD638" s="38"/>
      <c r="RE638" s="78"/>
      <c r="RG638" s="77"/>
      <c r="RH638" s="76"/>
      <c r="RI638" s="76"/>
      <c r="RJ638" s="76"/>
      <c r="RK638" s="76"/>
      <c r="RL638" s="76"/>
      <c r="RM638" s="76"/>
      <c r="RN638" s="76"/>
      <c r="RO638" s="76"/>
      <c r="RP638" s="76"/>
      <c r="RQ638" s="76"/>
      <c r="RR638" s="76"/>
      <c r="RS638" s="76"/>
      <c r="RT638" s="76"/>
      <c r="RU638" s="76"/>
      <c r="RV638" s="76"/>
      <c r="RW638" s="75"/>
      <c r="RX638" s="76"/>
      <c r="RY638" s="75"/>
      <c r="RZ638" s="74">
        <f t="shared" si="1183"/>
        <v>0</v>
      </c>
      <c r="SA638" s="41"/>
      <c r="SB638" s="40"/>
      <c r="SC638" s="38"/>
      <c r="SD638" s="78"/>
      <c r="SF638" s="77"/>
      <c r="SG638" s="76"/>
      <c r="SH638" s="76"/>
      <c r="SI638" s="76"/>
      <c r="SJ638" s="76"/>
      <c r="SK638" s="76"/>
      <c r="SL638" s="76"/>
      <c r="SM638" s="76"/>
      <c r="SN638" s="76"/>
      <c r="SO638" s="76"/>
      <c r="SP638" s="76"/>
      <c r="SQ638" s="76"/>
      <c r="SR638" s="76"/>
      <c r="SS638" s="76"/>
      <c r="ST638" s="76"/>
      <c r="SU638" s="76"/>
      <c r="SV638" s="75"/>
      <c r="SW638" s="76"/>
      <c r="SX638" s="75"/>
      <c r="SY638" s="74">
        <f t="shared" si="1184"/>
        <v>0</v>
      </c>
      <c r="SZ638" s="41"/>
      <c r="TA638" s="40"/>
      <c r="TB638" s="38"/>
      <c r="TC638" s="78"/>
      <c r="TE638" s="77"/>
      <c r="TF638" s="76"/>
      <c r="TG638" s="76"/>
      <c r="TH638" s="76"/>
      <c r="TI638" s="76"/>
      <c r="TJ638" s="76"/>
      <c r="TK638" s="76"/>
      <c r="TL638" s="76"/>
      <c r="TM638" s="76"/>
      <c r="TN638" s="76"/>
      <c r="TO638" s="76"/>
      <c r="TP638" s="76"/>
      <c r="TQ638" s="76"/>
      <c r="TR638" s="76"/>
      <c r="TS638" s="76"/>
      <c r="TT638" s="76"/>
      <c r="TU638" s="75"/>
      <c r="TV638" s="76"/>
      <c r="TW638" s="75"/>
      <c r="TX638" s="74">
        <f t="shared" si="1185"/>
        <v>0</v>
      </c>
      <c r="TY638" s="41"/>
      <c r="TZ638" s="40"/>
      <c r="UA638" s="38"/>
      <c r="UB638" s="78"/>
      <c r="UD638" s="77"/>
      <c r="UE638" s="76"/>
      <c r="UF638" s="76"/>
      <c r="UG638" s="76"/>
      <c r="UH638" s="76"/>
      <c r="UI638" s="76"/>
      <c r="UJ638" s="76"/>
      <c r="UK638" s="76"/>
      <c r="UL638" s="76"/>
      <c r="UM638" s="76"/>
      <c r="UN638" s="76"/>
      <c r="UO638" s="76"/>
      <c r="UP638" s="76"/>
      <c r="UQ638" s="76"/>
      <c r="UR638" s="76"/>
      <c r="US638" s="76"/>
      <c r="UT638" s="75"/>
      <c r="UU638" s="76"/>
      <c r="UV638" s="75"/>
      <c r="UW638" s="74">
        <f t="shared" si="1186"/>
        <v>0</v>
      </c>
      <c r="UX638" s="41"/>
      <c r="UY638" s="40"/>
      <c r="UZ638" s="38"/>
      <c r="VA638" s="78"/>
      <c r="VC638" s="77"/>
      <c r="VD638" s="76"/>
      <c r="VE638" s="76"/>
      <c r="VF638" s="76"/>
      <c r="VG638" s="76"/>
      <c r="VH638" s="76"/>
      <c r="VI638" s="76"/>
      <c r="VJ638" s="76"/>
      <c r="VK638" s="76"/>
      <c r="VL638" s="76"/>
      <c r="VM638" s="76"/>
      <c r="VN638" s="76"/>
      <c r="VO638" s="76"/>
      <c r="VP638" s="76"/>
      <c r="VQ638" s="76"/>
      <c r="VR638" s="76"/>
      <c r="VS638" s="75"/>
      <c r="VT638" s="76"/>
      <c r="VU638" s="75"/>
      <c r="VV638" s="74">
        <f t="shared" si="1187"/>
        <v>0</v>
      </c>
    </row>
    <row r="639" spans="3:596" ht="14.45" customHeight="1" outlineLevel="1">
      <c r="C639" s="89">
        <f>IF(ISERROR(I639+1)=TRUE,I639,IF(I639="","",MAX(C$15:C638)+1))</f>
        <v>440</v>
      </c>
      <c r="D639" s="88">
        <f t="shared" si="1094"/>
        <v>1</v>
      </c>
      <c r="G639" s="40"/>
      <c r="H639" s="38"/>
      <c r="I639" s="95">
        <f t="shared" si="1188"/>
        <v>451</v>
      </c>
      <c r="J639" s="94" t="s">
        <v>260</v>
      </c>
      <c r="K639" s="93"/>
      <c r="L639" s="93"/>
      <c r="M639" s="93"/>
      <c r="N639" s="93"/>
      <c r="O639" s="92"/>
      <c r="P639" s="91" t="s">
        <v>142</v>
      </c>
      <c r="Q639" s="297"/>
      <c r="R639" s="90" t="s">
        <v>141</v>
      </c>
      <c r="S639" s="298"/>
      <c r="T639" s="38"/>
      <c r="U639" s="40"/>
      <c r="V639" s="38"/>
      <c r="W639" s="78"/>
      <c r="Y639" s="77"/>
      <c r="Z639" s="76"/>
      <c r="AA639" s="79"/>
      <c r="AB639" s="76"/>
      <c r="AC639" s="79"/>
      <c r="AD639" s="76"/>
      <c r="AE639" s="76"/>
      <c r="AF639" s="76"/>
      <c r="AG639" s="76"/>
      <c r="AH639" s="76"/>
      <c r="AI639" s="76"/>
      <c r="AJ639" s="76"/>
      <c r="AK639" s="75"/>
      <c r="AL639" s="75"/>
      <c r="AM639" s="75"/>
      <c r="AN639" s="75"/>
      <c r="AO639" s="75"/>
      <c r="AP639" s="75"/>
      <c r="AQ639" s="75"/>
      <c r="AR639" s="74">
        <f t="shared" si="1165"/>
        <v>0</v>
      </c>
      <c r="AS639" s="38"/>
      <c r="AT639" s="40"/>
      <c r="AU639" s="38"/>
      <c r="AV639" s="78"/>
      <c r="AX639" s="77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5"/>
      <c r="BK639" s="75"/>
      <c r="BL639" s="75"/>
      <c r="BM639" s="75"/>
      <c r="BN639" s="75"/>
      <c r="BO639" s="75"/>
      <c r="BP639" s="75"/>
      <c r="BQ639" s="74">
        <f t="shared" si="1166"/>
        <v>0</v>
      </c>
      <c r="BR639" s="38"/>
      <c r="BS639" s="40"/>
      <c r="BT639" s="38"/>
      <c r="BU639" s="78"/>
      <c r="BW639" s="77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5"/>
      <c r="CJ639" s="75"/>
      <c r="CK639" s="75"/>
      <c r="CL639" s="75"/>
      <c r="CM639" s="75"/>
      <c r="CN639" s="75"/>
      <c r="CO639" s="75"/>
      <c r="CP639" s="74">
        <f t="shared" si="1167"/>
        <v>0</v>
      </c>
      <c r="CQ639" s="38"/>
      <c r="CR639" s="40"/>
      <c r="CS639" s="38"/>
      <c r="CT639" s="78"/>
      <c r="CV639" s="77"/>
      <c r="CW639" s="76"/>
      <c r="CX639" s="76"/>
      <c r="CY639" s="76"/>
      <c r="CZ639" s="76"/>
      <c r="DA639" s="76"/>
      <c r="DB639" s="76"/>
      <c r="DC639" s="76"/>
      <c r="DD639" s="76"/>
      <c r="DE639" s="76"/>
      <c r="DF639" s="76"/>
      <c r="DG639" s="76"/>
      <c r="DH639" s="75"/>
      <c r="DI639" s="75"/>
      <c r="DJ639" s="75"/>
      <c r="DK639" s="75"/>
      <c r="DL639" s="75"/>
      <c r="DM639" s="75"/>
      <c r="DN639" s="75"/>
      <c r="DO639" s="74">
        <f t="shared" si="1168"/>
        <v>0</v>
      </c>
      <c r="DP639" s="38"/>
      <c r="DQ639" s="40"/>
      <c r="DS639" s="78"/>
      <c r="DU639" s="77"/>
      <c r="DV639" s="76"/>
      <c r="DW639" s="76"/>
      <c r="DX639" s="76"/>
      <c r="DY639" s="76"/>
      <c r="DZ639" s="76"/>
      <c r="EA639" s="76"/>
      <c r="EB639" s="76"/>
      <c r="EC639" s="76"/>
      <c r="ED639" s="76"/>
      <c r="EE639" s="76"/>
      <c r="EF639" s="76"/>
      <c r="EG639" s="75"/>
      <c r="EH639" s="75"/>
      <c r="EI639" s="75"/>
      <c r="EJ639" s="75"/>
      <c r="EK639" s="75"/>
      <c r="EL639" s="75"/>
      <c r="EM639" s="75"/>
      <c r="EN639" s="74">
        <f t="shared" si="1169"/>
        <v>0</v>
      </c>
      <c r="EO639" s="38"/>
      <c r="EP639" s="40"/>
      <c r="ER639" s="78"/>
      <c r="ET639" s="77"/>
      <c r="EU639" s="76"/>
      <c r="EV639" s="76"/>
      <c r="EW639" s="76"/>
      <c r="EX639" s="76"/>
      <c r="EY639" s="76"/>
      <c r="EZ639" s="76"/>
      <c r="FA639" s="76"/>
      <c r="FB639" s="76"/>
      <c r="FC639" s="76"/>
      <c r="FD639" s="76"/>
      <c r="FE639" s="76"/>
      <c r="FF639" s="76"/>
      <c r="FG639" s="76"/>
      <c r="FH639" s="75"/>
      <c r="FI639" s="75"/>
      <c r="FJ639" s="75"/>
      <c r="FK639" s="75"/>
      <c r="FL639" s="75"/>
      <c r="FM639" s="74">
        <f t="shared" si="1170"/>
        <v>0</v>
      </c>
      <c r="FN639" s="38"/>
      <c r="FO639" s="40"/>
      <c r="FQ639" s="78"/>
      <c r="FS639" s="77"/>
      <c r="FT639" s="76"/>
      <c r="FU639" s="76"/>
      <c r="FV639" s="76"/>
      <c r="FW639" s="76"/>
      <c r="FX639" s="76"/>
      <c r="FY639" s="76"/>
      <c r="FZ639" s="76"/>
      <c r="GA639" s="76"/>
      <c r="GB639" s="76"/>
      <c r="GC639" s="76"/>
      <c r="GD639" s="76"/>
      <c r="GE639" s="76"/>
      <c r="GF639" s="76"/>
      <c r="GG639" s="75"/>
      <c r="GH639" s="75"/>
      <c r="GI639" s="75"/>
      <c r="GJ639" s="75"/>
      <c r="GK639" s="75"/>
      <c r="GL639" s="74">
        <f t="shared" si="1171"/>
        <v>0</v>
      </c>
      <c r="GM639" s="38"/>
      <c r="GN639" s="40"/>
      <c r="GP639" s="78"/>
      <c r="GR639" s="77"/>
      <c r="GS639" s="76"/>
      <c r="GT639" s="76"/>
      <c r="GU639" s="76"/>
      <c r="GV639" s="76"/>
      <c r="GW639" s="76"/>
      <c r="GX639" s="76"/>
      <c r="GY639" s="76"/>
      <c r="GZ639" s="76"/>
      <c r="HA639" s="76"/>
      <c r="HB639" s="76"/>
      <c r="HC639" s="76"/>
      <c r="HD639" s="76"/>
      <c r="HE639" s="76"/>
      <c r="HF639" s="75"/>
      <c r="HG639" s="75"/>
      <c r="HH639" s="75"/>
      <c r="HI639" s="75"/>
      <c r="HJ639" s="75"/>
      <c r="HK639" s="74">
        <f t="shared" si="1172"/>
        <v>0</v>
      </c>
      <c r="HL639" s="38"/>
      <c r="HM639" s="40"/>
      <c r="HO639" s="78"/>
      <c r="HQ639" s="77"/>
      <c r="HR639" s="76"/>
      <c r="HS639" s="76"/>
      <c r="HT639" s="76"/>
      <c r="HU639" s="76"/>
      <c r="HV639" s="76"/>
      <c r="HW639" s="76"/>
      <c r="HX639" s="76"/>
      <c r="HY639" s="76"/>
      <c r="HZ639" s="76"/>
      <c r="IA639" s="76"/>
      <c r="IB639" s="76"/>
      <c r="IC639" s="76"/>
      <c r="ID639" s="76"/>
      <c r="IE639" s="75"/>
      <c r="IF639" s="75"/>
      <c r="IG639" s="75"/>
      <c r="IH639" s="75"/>
      <c r="II639" s="75"/>
      <c r="IJ639" s="74">
        <f t="shared" si="1173"/>
        <v>0</v>
      </c>
      <c r="IK639" s="38"/>
      <c r="IL639" s="40"/>
      <c r="IN639" s="78"/>
      <c r="IP639" s="77"/>
      <c r="IQ639" s="76"/>
      <c r="IR639" s="76"/>
      <c r="IS639" s="76"/>
      <c r="IT639" s="76"/>
      <c r="IU639" s="76"/>
      <c r="IV639" s="76"/>
      <c r="IW639" s="76"/>
      <c r="IX639" s="75"/>
      <c r="IY639" s="75"/>
      <c r="IZ639" s="75"/>
      <c r="JA639" s="75"/>
      <c r="JB639" s="75"/>
      <c r="JC639" s="75"/>
      <c r="JD639" s="75"/>
      <c r="JE639" s="75"/>
      <c r="JF639" s="75"/>
      <c r="JG639" s="75"/>
      <c r="JH639" s="75"/>
      <c r="JI639" s="74">
        <f t="shared" si="1174"/>
        <v>0</v>
      </c>
      <c r="JJ639" s="38"/>
      <c r="JK639" s="40"/>
      <c r="JM639" s="78"/>
      <c r="JO639" s="77"/>
      <c r="JP639" s="76"/>
      <c r="JQ639" s="76"/>
      <c r="JR639" s="76"/>
      <c r="JS639" s="76"/>
      <c r="JT639" s="76"/>
      <c r="JU639" s="76"/>
      <c r="JV639" s="76"/>
      <c r="JW639" s="75"/>
      <c r="JX639" s="75"/>
      <c r="JY639" s="75"/>
      <c r="JZ639" s="75"/>
      <c r="KA639" s="75"/>
      <c r="KB639" s="75"/>
      <c r="KC639" s="75"/>
      <c r="KD639" s="75"/>
      <c r="KE639" s="75"/>
      <c r="KF639" s="75"/>
      <c r="KG639" s="75"/>
      <c r="KH639" s="74">
        <f t="shared" si="1175"/>
        <v>0</v>
      </c>
      <c r="KI639" s="38"/>
      <c r="KJ639" s="40"/>
      <c r="KL639" s="78"/>
      <c r="KN639" s="77"/>
      <c r="KO639" s="76"/>
      <c r="KP639" s="76"/>
      <c r="KQ639" s="76"/>
      <c r="KR639" s="76"/>
      <c r="KS639" s="76"/>
      <c r="KT639" s="76"/>
      <c r="KU639" s="76"/>
      <c r="KV639" s="75"/>
      <c r="KW639" s="75"/>
      <c r="KX639" s="75"/>
      <c r="KY639" s="75"/>
      <c r="KZ639" s="75"/>
      <c r="LA639" s="75"/>
      <c r="LB639" s="75"/>
      <c r="LC639" s="75"/>
      <c r="LD639" s="75"/>
      <c r="LE639" s="75"/>
      <c r="LF639" s="75"/>
      <c r="LG639" s="74">
        <f t="shared" si="1176"/>
        <v>0</v>
      </c>
      <c r="LH639" s="38"/>
      <c r="LI639" s="40"/>
      <c r="LK639" s="78"/>
      <c r="LM639" s="77"/>
      <c r="LN639" s="76"/>
      <c r="LO639" s="76"/>
      <c r="LP639" s="76"/>
      <c r="LQ639" s="76"/>
      <c r="LR639" s="76"/>
      <c r="LS639" s="76"/>
      <c r="LT639" s="76"/>
      <c r="LU639" s="75"/>
      <c r="LV639" s="75"/>
      <c r="LW639" s="75"/>
      <c r="LX639" s="75"/>
      <c r="LY639" s="75"/>
      <c r="LZ639" s="75"/>
      <c r="MA639" s="75"/>
      <c r="MB639" s="75"/>
      <c r="MC639" s="75"/>
      <c r="MD639" s="75"/>
      <c r="ME639" s="75"/>
      <c r="MF639" s="74">
        <f t="shared" si="1177"/>
        <v>0</v>
      </c>
      <c r="MG639" s="38"/>
      <c r="MH639" s="40"/>
      <c r="MJ639" s="78"/>
      <c r="ML639" s="77"/>
      <c r="MM639" s="76"/>
      <c r="MN639" s="76"/>
      <c r="MO639" s="76"/>
      <c r="MP639" s="76"/>
      <c r="MQ639" s="76"/>
      <c r="MR639" s="76"/>
      <c r="MS639" s="76"/>
      <c r="MT639" s="75"/>
      <c r="MU639" s="75"/>
      <c r="MV639" s="75"/>
      <c r="MW639" s="75"/>
      <c r="MX639" s="75"/>
      <c r="MY639" s="75"/>
      <c r="MZ639" s="75"/>
      <c r="NA639" s="75"/>
      <c r="NB639" s="75"/>
      <c r="NC639" s="75"/>
      <c r="ND639" s="75"/>
      <c r="NE639" s="74">
        <f t="shared" si="1178"/>
        <v>0</v>
      </c>
      <c r="NF639" s="41"/>
      <c r="NG639" s="40"/>
      <c r="NH639" s="38"/>
      <c r="NI639" s="78"/>
      <c r="NK639" s="77"/>
      <c r="NL639" s="76"/>
      <c r="NM639" s="76"/>
      <c r="NN639" s="76"/>
      <c r="NO639" s="76"/>
      <c r="NP639" s="76"/>
      <c r="NQ639" s="76"/>
      <c r="NR639" s="76"/>
      <c r="NS639" s="76"/>
      <c r="NT639" s="76"/>
      <c r="NU639" s="76"/>
      <c r="NV639" s="76"/>
      <c r="NW639" s="76"/>
      <c r="NX639" s="76"/>
      <c r="NY639" s="76"/>
      <c r="NZ639" s="76"/>
      <c r="OA639" s="75"/>
      <c r="OB639" s="76"/>
      <c r="OC639" s="75"/>
      <c r="OD639" s="74">
        <f t="shared" si="1179"/>
        <v>0</v>
      </c>
      <c r="OE639" s="38"/>
      <c r="OF639" s="40"/>
      <c r="OG639" s="38"/>
      <c r="OH639" s="78"/>
      <c r="OJ639" s="77"/>
      <c r="OK639" s="76"/>
      <c r="OL639" s="76"/>
      <c r="OM639" s="76"/>
      <c r="ON639" s="76"/>
      <c r="OO639" s="76"/>
      <c r="OP639" s="76"/>
      <c r="OQ639" s="76"/>
      <c r="OR639" s="76"/>
      <c r="OS639" s="76"/>
      <c r="OT639" s="76"/>
      <c r="OU639" s="76"/>
      <c r="OV639" s="76"/>
      <c r="OW639" s="76"/>
      <c r="OX639" s="76"/>
      <c r="OY639" s="76"/>
      <c r="OZ639" s="75"/>
      <c r="PA639" s="76"/>
      <c r="PB639" s="75"/>
      <c r="PC639" s="74">
        <f t="shared" si="1180"/>
        <v>0</v>
      </c>
      <c r="PD639" s="38"/>
      <c r="PE639" s="40"/>
      <c r="PF639" s="38"/>
      <c r="PG639" s="78"/>
      <c r="PI639" s="77"/>
      <c r="PJ639" s="76"/>
      <c r="PK639" s="76"/>
      <c r="PL639" s="76"/>
      <c r="PM639" s="76"/>
      <c r="PN639" s="76"/>
      <c r="PO639" s="76"/>
      <c r="PP639" s="76"/>
      <c r="PQ639" s="76"/>
      <c r="PR639" s="76"/>
      <c r="PS639" s="76"/>
      <c r="PT639" s="76"/>
      <c r="PU639" s="76"/>
      <c r="PV639" s="76"/>
      <c r="PW639" s="76"/>
      <c r="PX639" s="76"/>
      <c r="PY639" s="75"/>
      <c r="PZ639" s="76"/>
      <c r="QA639" s="75"/>
      <c r="QB639" s="74">
        <f t="shared" si="1181"/>
        <v>0</v>
      </c>
      <c r="QC639" s="38"/>
      <c r="QD639" s="40"/>
      <c r="QE639" s="38"/>
      <c r="QF639" s="78"/>
      <c r="QH639" s="77"/>
      <c r="QI639" s="76"/>
      <c r="QJ639" s="76"/>
      <c r="QK639" s="76"/>
      <c r="QL639" s="76"/>
      <c r="QM639" s="76"/>
      <c r="QN639" s="76"/>
      <c r="QO639" s="76"/>
      <c r="QP639" s="76"/>
      <c r="QQ639" s="76"/>
      <c r="QR639" s="76"/>
      <c r="QS639" s="76"/>
      <c r="QT639" s="76"/>
      <c r="QU639" s="76"/>
      <c r="QV639" s="76"/>
      <c r="QW639" s="76"/>
      <c r="QX639" s="75"/>
      <c r="QY639" s="76"/>
      <c r="QZ639" s="75"/>
      <c r="RA639" s="74">
        <f t="shared" si="1182"/>
        <v>0</v>
      </c>
      <c r="RB639" s="41"/>
      <c r="RC639" s="40"/>
      <c r="RD639" s="38"/>
      <c r="RE639" s="78"/>
      <c r="RG639" s="77"/>
      <c r="RH639" s="76"/>
      <c r="RI639" s="76"/>
      <c r="RJ639" s="76"/>
      <c r="RK639" s="76"/>
      <c r="RL639" s="76"/>
      <c r="RM639" s="76"/>
      <c r="RN639" s="76"/>
      <c r="RO639" s="76"/>
      <c r="RP639" s="76"/>
      <c r="RQ639" s="76"/>
      <c r="RR639" s="76"/>
      <c r="RS639" s="76"/>
      <c r="RT639" s="76"/>
      <c r="RU639" s="76"/>
      <c r="RV639" s="76"/>
      <c r="RW639" s="75"/>
      <c r="RX639" s="76"/>
      <c r="RY639" s="75"/>
      <c r="RZ639" s="74">
        <f t="shared" si="1183"/>
        <v>0</v>
      </c>
      <c r="SA639" s="41"/>
      <c r="SB639" s="40"/>
      <c r="SC639" s="38"/>
      <c r="SD639" s="78"/>
      <c r="SF639" s="77"/>
      <c r="SG639" s="76"/>
      <c r="SH639" s="76"/>
      <c r="SI639" s="76"/>
      <c r="SJ639" s="76"/>
      <c r="SK639" s="76"/>
      <c r="SL639" s="76"/>
      <c r="SM639" s="76"/>
      <c r="SN639" s="76"/>
      <c r="SO639" s="76"/>
      <c r="SP639" s="76"/>
      <c r="SQ639" s="76"/>
      <c r="SR639" s="76"/>
      <c r="SS639" s="76"/>
      <c r="ST639" s="76"/>
      <c r="SU639" s="76"/>
      <c r="SV639" s="75"/>
      <c r="SW639" s="76"/>
      <c r="SX639" s="75"/>
      <c r="SY639" s="74">
        <f t="shared" si="1184"/>
        <v>0</v>
      </c>
      <c r="SZ639" s="41"/>
      <c r="TA639" s="40"/>
      <c r="TB639" s="38"/>
      <c r="TC639" s="78"/>
      <c r="TE639" s="77"/>
      <c r="TF639" s="76"/>
      <c r="TG639" s="76"/>
      <c r="TH639" s="76"/>
      <c r="TI639" s="76"/>
      <c r="TJ639" s="76"/>
      <c r="TK639" s="76"/>
      <c r="TL639" s="76"/>
      <c r="TM639" s="76"/>
      <c r="TN639" s="76"/>
      <c r="TO639" s="76"/>
      <c r="TP639" s="76"/>
      <c r="TQ639" s="76"/>
      <c r="TR639" s="76"/>
      <c r="TS639" s="76"/>
      <c r="TT639" s="76"/>
      <c r="TU639" s="75"/>
      <c r="TV639" s="76"/>
      <c r="TW639" s="75"/>
      <c r="TX639" s="74">
        <f t="shared" si="1185"/>
        <v>0</v>
      </c>
      <c r="TY639" s="41"/>
      <c r="TZ639" s="40"/>
      <c r="UA639" s="38"/>
      <c r="UB639" s="78"/>
      <c r="UD639" s="77"/>
      <c r="UE639" s="76"/>
      <c r="UF639" s="76"/>
      <c r="UG639" s="76"/>
      <c r="UH639" s="76"/>
      <c r="UI639" s="76"/>
      <c r="UJ639" s="76"/>
      <c r="UK639" s="76"/>
      <c r="UL639" s="76"/>
      <c r="UM639" s="76"/>
      <c r="UN639" s="76"/>
      <c r="UO639" s="76"/>
      <c r="UP639" s="76"/>
      <c r="UQ639" s="76"/>
      <c r="UR639" s="76"/>
      <c r="US639" s="76"/>
      <c r="UT639" s="75"/>
      <c r="UU639" s="76"/>
      <c r="UV639" s="75"/>
      <c r="UW639" s="74">
        <f t="shared" si="1186"/>
        <v>0</v>
      </c>
      <c r="UX639" s="41"/>
      <c r="UY639" s="40"/>
      <c r="UZ639" s="38"/>
      <c r="VA639" s="78"/>
      <c r="VC639" s="77"/>
      <c r="VD639" s="76"/>
      <c r="VE639" s="76"/>
      <c r="VF639" s="76"/>
      <c r="VG639" s="76"/>
      <c r="VH639" s="76"/>
      <c r="VI639" s="76"/>
      <c r="VJ639" s="76"/>
      <c r="VK639" s="76"/>
      <c r="VL639" s="76"/>
      <c r="VM639" s="76"/>
      <c r="VN639" s="76"/>
      <c r="VO639" s="76"/>
      <c r="VP639" s="76"/>
      <c r="VQ639" s="76"/>
      <c r="VR639" s="76"/>
      <c r="VS639" s="75"/>
      <c r="VT639" s="76"/>
      <c r="VU639" s="75"/>
      <c r="VV639" s="74">
        <f t="shared" si="1187"/>
        <v>0</v>
      </c>
    </row>
    <row r="640" spans="3:596" ht="14.45" customHeight="1" outlineLevel="1">
      <c r="C640" s="89">
        <f>IF(ISERROR(I640+1)=TRUE,I640,IF(I640="","",MAX(C$15:C639)+1))</f>
        <v>441</v>
      </c>
      <c r="D640" s="88">
        <f t="shared" si="1094"/>
        <v>1</v>
      </c>
      <c r="G640" s="40"/>
      <c r="H640" s="38"/>
      <c r="I640" s="95">
        <f t="shared" si="1188"/>
        <v>452</v>
      </c>
      <c r="J640" s="94" t="s">
        <v>259</v>
      </c>
      <c r="K640" s="93"/>
      <c r="L640" s="93"/>
      <c r="M640" s="93"/>
      <c r="N640" s="93"/>
      <c r="O640" s="92"/>
      <c r="P640" s="91" t="s">
        <v>142</v>
      </c>
      <c r="Q640" s="297"/>
      <c r="R640" s="90" t="s">
        <v>141</v>
      </c>
      <c r="S640" s="298"/>
      <c r="T640" s="38"/>
      <c r="U640" s="40"/>
      <c r="V640" s="38"/>
      <c r="W640" s="78"/>
      <c r="Y640" s="77"/>
      <c r="Z640" s="76"/>
      <c r="AA640" s="79"/>
      <c r="AB640" s="76"/>
      <c r="AC640" s="79"/>
      <c r="AD640" s="76"/>
      <c r="AE640" s="76"/>
      <c r="AF640" s="76"/>
      <c r="AG640" s="76"/>
      <c r="AH640" s="76"/>
      <c r="AI640" s="76"/>
      <c r="AJ640" s="76"/>
      <c r="AK640" s="75"/>
      <c r="AL640" s="75"/>
      <c r="AM640" s="75"/>
      <c r="AN640" s="75"/>
      <c r="AO640" s="75"/>
      <c r="AP640" s="75"/>
      <c r="AQ640" s="75"/>
      <c r="AR640" s="74">
        <f t="shared" si="1165"/>
        <v>0</v>
      </c>
      <c r="AS640" s="38"/>
      <c r="AT640" s="40"/>
      <c r="AU640" s="38"/>
      <c r="AV640" s="78"/>
      <c r="AX640" s="77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5"/>
      <c r="BK640" s="75"/>
      <c r="BL640" s="75"/>
      <c r="BM640" s="75"/>
      <c r="BN640" s="75"/>
      <c r="BO640" s="75"/>
      <c r="BP640" s="75"/>
      <c r="BQ640" s="74">
        <f t="shared" si="1166"/>
        <v>0</v>
      </c>
      <c r="BR640" s="38"/>
      <c r="BS640" s="40"/>
      <c r="BT640" s="38"/>
      <c r="BU640" s="78"/>
      <c r="BW640" s="77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5"/>
      <c r="CJ640" s="75"/>
      <c r="CK640" s="75"/>
      <c r="CL640" s="75"/>
      <c r="CM640" s="75"/>
      <c r="CN640" s="75"/>
      <c r="CO640" s="75"/>
      <c r="CP640" s="74">
        <f t="shared" si="1167"/>
        <v>0</v>
      </c>
      <c r="CQ640" s="38"/>
      <c r="CR640" s="40"/>
      <c r="CS640" s="38"/>
      <c r="CT640" s="78"/>
      <c r="CV640" s="77"/>
      <c r="CW640" s="76"/>
      <c r="CX640" s="76"/>
      <c r="CY640" s="76"/>
      <c r="CZ640" s="76"/>
      <c r="DA640" s="76"/>
      <c r="DB640" s="76"/>
      <c r="DC640" s="76"/>
      <c r="DD640" s="76"/>
      <c r="DE640" s="76"/>
      <c r="DF640" s="76"/>
      <c r="DG640" s="76"/>
      <c r="DH640" s="75"/>
      <c r="DI640" s="75"/>
      <c r="DJ640" s="75"/>
      <c r="DK640" s="75"/>
      <c r="DL640" s="75"/>
      <c r="DM640" s="75"/>
      <c r="DN640" s="75"/>
      <c r="DO640" s="74">
        <f t="shared" si="1168"/>
        <v>0</v>
      </c>
      <c r="DP640" s="38"/>
      <c r="DQ640" s="40"/>
      <c r="DS640" s="78"/>
      <c r="DU640" s="77"/>
      <c r="DV640" s="76"/>
      <c r="DW640" s="76"/>
      <c r="DX640" s="76"/>
      <c r="DY640" s="76"/>
      <c r="DZ640" s="76"/>
      <c r="EA640" s="76"/>
      <c r="EB640" s="76"/>
      <c r="EC640" s="76"/>
      <c r="ED640" s="76"/>
      <c r="EE640" s="76"/>
      <c r="EF640" s="76"/>
      <c r="EG640" s="75"/>
      <c r="EH640" s="75"/>
      <c r="EI640" s="75"/>
      <c r="EJ640" s="75"/>
      <c r="EK640" s="75"/>
      <c r="EL640" s="75"/>
      <c r="EM640" s="75"/>
      <c r="EN640" s="74">
        <f t="shared" si="1169"/>
        <v>0</v>
      </c>
      <c r="EO640" s="38"/>
      <c r="EP640" s="40"/>
      <c r="ER640" s="78"/>
      <c r="ET640" s="77"/>
      <c r="EU640" s="76"/>
      <c r="EV640" s="76"/>
      <c r="EW640" s="76"/>
      <c r="EX640" s="76"/>
      <c r="EY640" s="76"/>
      <c r="EZ640" s="76"/>
      <c r="FA640" s="76"/>
      <c r="FB640" s="76"/>
      <c r="FC640" s="76"/>
      <c r="FD640" s="76"/>
      <c r="FE640" s="76"/>
      <c r="FF640" s="76"/>
      <c r="FG640" s="76"/>
      <c r="FH640" s="75"/>
      <c r="FI640" s="75"/>
      <c r="FJ640" s="75"/>
      <c r="FK640" s="75"/>
      <c r="FL640" s="75"/>
      <c r="FM640" s="74">
        <f t="shared" si="1170"/>
        <v>0</v>
      </c>
      <c r="FN640" s="38"/>
      <c r="FO640" s="40"/>
      <c r="FQ640" s="78"/>
      <c r="FS640" s="77"/>
      <c r="FT640" s="76"/>
      <c r="FU640" s="76"/>
      <c r="FV640" s="76"/>
      <c r="FW640" s="76"/>
      <c r="FX640" s="76"/>
      <c r="FY640" s="76"/>
      <c r="FZ640" s="76"/>
      <c r="GA640" s="76"/>
      <c r="GB640" s="76"/>
      <c r="GC640" s="76"/>
      <c r="GD640" s="76"/>
      <c r="GE640" s="76"/>
      <c r="GF640" s="76"/>
      <c r="GG640" s="75"/>
      <c r="GH640" s="75"/>
      <c r="GI640" s="75"/>
      <c r="GJ640" s="75"/>
      <c r="GK640" s="75"/>
      <c r="GL640" s="74">
        <f t="shared" si="1171"/>
        <v>0</v>
      </c>
      <c r="GM640" s="38"/>
      <c r="GN640" s="40"/>
      <c r="GP640" s="78"/>
      <c r="GR640" s="77"/>
      <c r="GS640" s="76"/>
      <c r="GT640" s="76"/>
      <c r="GU640" s="76"/>
      <c r="GV640" s="76"/>
      <c r="GW640" s="76"/>
      <c r="GX640" s="76"/>
      <c r="GY640" s="76"/>
      <c r="GZ640" s="76"/>
      <c r="HA640" s="76"/>
      <c r="HB640" s="76"/>
      <c r="HC640" s="76"/>
      <c r="HD640" s="76"/>
      <c r="HE640" s="76"/>
      <c r="HF640" s="75"/>
      <c r="HG640" s="75"/>
      <c r="HH640" s="75"/>
      <c r="HI640" s="75"/>
      <c r="HJ640" s="75"/>
      <c r="HK640" s="74">
        <f t="shared" si="1172"/>
        <v>0</v>
      </c>
      <c r="HL640" s="38"/>
      <c r="HM640" s="40"/>
      <c r="HO640" s="78"/>
      <c r="HQ640" s="77"/>
      <c r="HR640" s="76"/>
      <c r="HS640" s="76"/>
      <c r="HT640" s="76"/>
      <c r="HU640" s="76"/>
      <c r="HV640" s="76"/>
      <c r="HW640" s="76"/>
      <c r="HX640" s="76"/>
      <c r="HY640" s="76"/>
      <c r="HZ640" s="76"/>
      <c r="IA640" s="76"/>
      <c r="IB640" s="76"/>
      <c r="IC640" s="76"/>
      <c r="ID640" s="76"/>
      <c r="IE640" s="75"/>
      <c r="IF640" s="75"/>
      <c r="IG640" s="75"/>
      <c r="IH640" s="75"/>
      <c r="II640" s="75"/>
      <c r="IJ640" s="74">
        <f t="shared" si="1173"/>
        <v>0</v>
      </c>
      <c r="IK640" s="38"/>
      <c r="IL640" s="40"/>
      <c r="IN640" s="78"/>
      <c r="IP640" s="77"/>
      <c r="IQ640" s="76"/>
      <c r="IR640" s="76"/>
      <c r="IS640" s="76"/>
      <c r="IT640" s="76"/>
      <c r="IU640" s="76"/>
      <c r="IV640" s="76"/>
      <c r="IW640" s="76"/>
      <c r="IX640" s="75"/>
      <c r="IY640" s="75"/>
      <c r="IZ640" s="75"/>
      <c r="JA640" s="75"/>
      <c r="JB640" s="75"/>
      <c r="JC640" s="75"/>
      <c r="JD640" s="75"/>
      <c r="JE640" s="75"/>
      <c r="JF640" s="75"/>
      <c r="JG640" s="75"/>
      <c r="JH640" s="75"/>
      <c r="JI640" s="74">
        <f t="shared" si="1174"/>
        <v>0</v>
      </c>
      <c r="JJ640" s="38"/>
      <c r="JK640" s="40"/>
      <c r="JM640" s="78"/>
      <c r="JO640" s="77"/>
      <c r="JP640" s="76"/>
      <c r="JQ640" s="76"/>
      <c r="JR640" s="76"/>
      <c r="JS640" s="76"/>
      <c r="JT640" s="76"/>
      <c r="JU640" s="76"/>
      <c r="JV640" s="76"/>
      <c r="JW640" s="75"/>
      <c r="JX640" s="75"/>
      <c r="JY640" s="75"/>
      <c r="JZ640" s="75"/>
      <c r="KA640" s="75"/>
      <c r="KB640" s="75"/>
      <c r="KC640" s="75"/>
      <c r="KD640" s="75"/>
      <c r="KE640" s="75"/>
      <c r="KF640" s="75"/>
      <c r="KG640" s="75"/>
      <c r="KH640" s="74">
        <f t="shared" si="1175"/>
        <v>0</v>
      </c>
      <c r="KI640" s="38"/>
      <c r="KJ640" s="40"/>
      <c r="KL640" s="78"/>
      <c r="KN640" s="77"/>
      <c r="KO640" s="76"/>
      <c r="KP640" s="76"/>
      <c r="KQ640" s="76"/>
      <c r="KR640" s="76"/>
      <c r="KS640" s="76"/>
      <c r="KT640" s="76"/>
      <c r="KU640" s="76"/>
      <c r="KV640" s="75"/>
      <c r="KW640" s="75"/>
      <c r="KX640" s="75"/>
      <c r="KY640" s="75"/>
      <c r="KZ640" s="75"/>
      <c r="LA640" s="75"/>
      <c r="LB640" s="75"/>
      <c r="LC640" s="75"/>
      <c r="LD640" s="75"/>
      <c r="LE640" s="75"/>
      <c r="LF640" s="75"/>
      <c r="LG640" s="74">
        <f t="shared" si="1176"/>
        <v>0</v>
      </c>
      <c r="LH640" s="38"/>
      <c r="LI640" s="40"/>
      <c r="LK640" s="78"/>
      <c r="LM640" s="77"/>
      <c r="LN640" s="76"/>
      <c r="LO640" s="76"/>
      <c r="LP640" s="76"/>
      <c r="LQ640" s="76"/>
      <c r="LR640" s="76"/>
      <c r="LS640" s="76"/>
      <c r="LT640" s="76"/>
      <c r="LU640" s="75"/>
      <c r="LV640" s="75"/>
      <c r="LW640" s="75"/>
      <c r="LX640" s="75"/>
      <c r="LY640" s="75"/>
      <c r="LZ640" s="75"/>
      <c r="MA640" s="75"/>
      <c r="MB640" s="75"/>
      <c r="MC640" s="75"/>
      <c r="MD640" s="75"/>
      <c r="ME640" s="75"/>
      <c r="MF640" s="74">
        <f t="shared" si="1177"/>
        <v>0</v>
      </c>
      <c r="MG640" s="38"/>
      <c r="MH640" s="40"/>
      <c r="MJ640" s="78"/>
      <c r="ML640" s="77"/>
      <c r="MM640" s="76"/>
      <c r="MN640" s="76"/>
      <c r="MO640" s="76"/>
      <c r="MP640" s="76"/>
      <c r="MQ640" s="76"/>
      <c r="MR640" s="76"/>
      <c r="MS640" s="76"/>
      <c r="MT640" s="75"/>
      <c r="MU640" s="75"/>
      <c r="MV640" s="75"/>
      <c r="MW640" s="75"/>
      <c r="MX640" s="75"/>
      <c r="MY640" s="75"/>
      <c r="MZ640" s="75"/>
      <c r="NA640" s="75"/>
      <c r="NB640" s="75"/>
      <c r="NC640" s="75"/>
      <c r="ND640" s="75"/>
      <c r="NE640" s="74">
        <f t="shared" si="1178"/>
        <v>0</v>
      </c>
      <c r="NF640" s="41"/>
      <c r="NG640" s="40"/>
      <c r="NH640" s="38"/>
      <c r="NI640" s="78"/>
      <c r="NK640" s="77"/>
      <c r="NL640" s="76"/>
      <c r="NM640" s="76"/>
      <c r="NN640" s="76"/>
      <c r="NO640" s="76"/>
      <c r="NP640" s="76"/>
      <c r="NQ640" s="76"/>
      <c r="NR640" s="76"/>
      <c r="NS640" s="76"/>
      <c r="NT640" s="76"/>
      <c r="NU640" s="76"/>
      <c r="NV640" s="76"/>
      <c r="NW640" s="76"/>
      <c r="NX640" s="76"/>
      <c r="NY640" s="76"/>
      <c r="NZ640" s="76"/>
      <c r="OA640" s="75"/>
      <c r="OB640" s="76"/>
      <c r="OC640" s="75"/>
      <c r="OD640" s="74">
        <f t="shared" si="1179"/>
        <v>0</v>
      </c>
      <c r="OE640" s="38"/>
      <c r="OF640" s="40"/>
      <c r="OG640" s="38"/>
      <c r="OH640" s="78"/>
      <c r="OJ640" s="77"/>
      <c r="OK640" s="76"/>
      <c r="OL640" s="76"/>
      <c r="OM640" s="76"/>
      <c r="ON640" s="76"/>
      <c r="OO640" s="76"/>
      <c r="OP640" s="76"/>
      <c r="OQ640" s="76"/>
      <c r="OR640" s="76"/>
      <c r="OS640" s="76"/>
      <c r="OT640" s="76"/>
      <c r="OU640" s="76"/>
      <c r="OV640" s="76"/>
      <c r="OW640" s="76"/>
      <c r="OX640" s="76"/>
      <c r="OY640" s="76"/>
      <c r="OZ640" s="75"/>
      <c r="PA640" s="76"/>
      <c r="PB640" s="75"/>
      <c r="PC640" s="74">
        <f t="shared" si="1180"/>
        <v>0</v>
      </c>
      <c r="PD640" s="38"/>
      <c r="PE640" s="40"/>
      <c r="PF640" s="38"/>
      <c r="PG640" s="78"/>
      <c r="PI640" s="77"/>
      <c r="PJ640" s="76"/>
      <c r="PK640" s="76"/>
      <c r="PL640" s="76"/>
      <c r="PM640" s="76"/>
      <c r="PN640" s="76"/>
      <c r="PO640" s="76"/>
      <c r="PP640" s="76"/>
      <c r="PQ640" s="76"/>
      <c r="PR640" s="76"/>
      <c r="PS640" s="76"/>
      <c r="PT640" s="76"/>
      <c r="PU640" s="76"/>
      <c r="PV640" s="76"/>
      <c r="PW640" s="76"/>
      <c r="PX640" s="76"/>
      <c r="PY640" s="75"/>
      <c r="PZ640" s="76"/>
      <c r="QA640" s="75"/>
      <c r="QB640" s="74">
        <f t="shared" si="1181"/>
        <v>0</v>
      </c>
      <c r="QC640" s="38"/>
      <c r="QD640" s="40"/>
      <c r="QE640" s="38"/>
      <c r="QF640" s="78"/>
      <c r="QH640" s="77"/>
      <c r="QI640" s="76"/>
      <c r="QJ640" s="76"/>
      <c r="QK640" s="76"/>
      <c r="QL640" s="76"/>
      <c r="QM640" s="76"/>
      <c r="QN640" s="76"/>
      <c r="QO640" s="76"/>
      <c r="QP640" s="76"/>
      <c r="QQ640" s="76"/>
      <c r="QR640" s="76"/>
      <c r="QS640" s="76"/>
      <c r="QT640" s="76"/>
      <c r="QU640" s="76"/>
      <c r="QV640" s="76"/>
      <c r="QW640" s="76"/>
      <c r="QX640" s="75"/>
      <c r="QY640" s="76"/>
      <c r="QZ640" s="75"/>
      <c r="RA640" s="74">
        <f t="shared" si="1182"/>
        <v>0</v>
      </c>
      <c r="RB640" s="41"/>
      <c r="RC640" s="40"/>
      <c r="RD640" s="38"/>
      <c r="RE640" s="78"/>
      <c r="RG640" s="77"/>
      <c r="RH640" s="76"/>
      <c r="RI640" s="76"/>
      <c r="RJ640" s="76"/>
      <c r="RK640" s="76"/>
      <c r="RL640" s="76"/>
      <c r="RM640" s="76"/>
      <c r="RN640" s="76"/>
      <c r="RO640" s="76"/>
      <c r="RP640" s="76"/>
      <c r="RQ640" s="76"/>
      <c r="RR640" s="76"/>
      <c r="RS640" s="76"/>
      <c r="RT640" s="76"/>
      <c r="RU640" s="76"/>
      <c r="RV640" s="76"/>
      <c r="RW640" s="75"/>
      <c r="RX640" s="76"/>
      <c r="RY640" s="75"/>
      <c r="RZ640" s="74">
        <f t="shared" si="1183"/>
        <v>0</v>
      </c>
      <c r="SA640" s="41"/>
      <c r="SB640" s="40"/>
      <c r="SC640" s="38"/>
      <c r="SD640" s="78"/>
      <c r="SF640" s="77"/>
      <c r="SG640" s="76"/>
      <c r="SH640" s="76"/>
      <c r="SI640" s="76"/>
      <c r="SJ640" s="76"/>
      <c r="SK640" s="76"/>
      <c r="SL640" s="76"/>
      <c r="SM640" s="76"/>
      <c r="SN640" s="76"/>
      <c r="SO640" s="76"/>
      <c r="SP640" s="76"/>
      <c r="SQ640" s="76"/>
      <c r="SR640" s="76"/>
      <c r="SS640" s="76"/>
      <c r="ST640" s="76"/>
      <c r="SU640" s="76"/>
      <c r="SV640" s="75"/>
      <c r="SW640" s="76"/>
      <c r="SX640" s="75"/>
      <c r="SY640" s="74">
        <f t="shared" si="1184"/>
        <v>0</v>
      </c>
      <c r="SZ640" s="41"/>
      <c r="TA640" s="40"/>
      <c r="TB640" s="38"/>
      <c r="TC640" s="78"/>
      <c r="TE640" s="77"/>
      <c r="TF640" s="76"/>
      <c r="TG640" s="76"/>
      <c r="TH640" s="76"/>
      <c r="TI640" s="76"/>
      <c r="TJ640" s="76"/>
      <c r="TK640" s="76"/>
      <c r="TL640" s="76"/>
      <c r="TM640" s="76"/>
      <c r="TN640" s="76"/>
      <c r="TO640" s="76"/>
      <c r="TP640" s="76"/>
      <c r="TQ640" s="76"/>
      <c r="TR640" s="76"/>
      <c r="TS640" s="76"/>
      <c r="TT640" s="76"/>
      <c r="TU640" s="75"/>
      <c r="TV640" s="76"/>
      <c r="TW640" s="75"/>
      <c r="TX640" s="74">
        <f t="shared" si="1185"/>
        <v>0</v>
      </c>
      <c r="TY640" s="41"/>
      <c r="TZ640" s="40"/>
      <c r="UA640" s="38"/>
      <c r="UB640" s="78"/>
      <c r="UD640" s="77"/>
      <c r="UE640" s="76"/>
      <c r="UF640" s="76"/>
      <c r="UG640" s="76"/>
      <c r="UH640" s="76"/>
      <c r="UI640" s="76"/>
      <c r="UJ640" s="76"/>
      <c r="UK640" s="76"/>
      <c r="UL640" s="76"/>
      <c r="UM640" s="76"/>
      <c r="UN640" s="76"/>
      <c r="UO640" s="76"/>
      <c r="UP640" s="76"/>
      <c r="UQ640" s="76"/>
      <c r="UR640" s="76"/>
      <c r="US640" s="76"/>
      <c r="UT640" s="75"/>
      <c r="UU640" s="76"/>
      <c r="UV640" s="75"/>
      <c r="UW640" s="74">
        <f t="shared" si="1186"/>
        <v>0</v>
      </c>
      <c r="UX640" s="41"/>
      <c r="UY640" s="40"/>
      <c r="UZ640" s="38"/>
      <c r="VA640" s="78"/>
      <c r="VC640" s="77"/>
      <c r="VD640" s="76"/>
      <c r="VE640" s="76"/>
      <c r="VF640" s="76"/>
      <c r="VG640" s="76"/>
      <c r="VH640" s="76"/>
      <c r="VI640" s="76"/>
      <c r="VJ640" s="76"/>
      <c r="VK640" s="76"/>
      <c r="VL640" s="76"/>
      <c r="VM640" s="76"/>
      <c r="VN640" s="76"/>
      <c r="VO640" s="76"/>
      <c r="VP640" s="76"/>
      <c r="VQ640" s="76"/>
      <c r="VR640" s="76"/>
      <c r="VS640" s="75"/>
      <c r="VT640" s="76"/>
      <c r="VU640" s="75"/>
      <c r="VV640" s="74">
        <f t="shared" si="1187"/>
        <v>0</v>
      </c>
    </row>
    <row r="641" spans="3:594" ht="28.5" customHeight="1" outlineLevel="1">
      <c r="C641" s="89">
        <f>IF(ISERROR(I641+1)=TRUE,I641,IF(I641="","",MAX(C$15:C640)+1))</f>
        <v>442</v>
      </c>
      <c r="D641" s="88">
        <f t="shared" si="1094"/>
        <v>1</v>
      </c>
      <c r="G641" s="40"/>
      <c r="H641" s="38"/>
      <c r="I641" s="95">
        <f t="shared" si="1188"/>
        <v>453</v>
      </c>
      <c r="J641" s="94" t="s">
        <v>258</v>
      </c>
      <c r="K641" s="93"/>
      <c r="L641" s="93"/>
      <c r="M641" s="93"/>
      <c r="N641" s="93"/>
      <c r="O641" s="92"/>
      <c r="P641" s="91" t="s">
        <v>142</v>
      </c>
      <c r="Q641" s="297"/>
      <c r="R641" s="90" t="s">
        <v>141</v>
      </c>
      <c r="S641" s="298"/>
      <c r="T641" s="38"/>
      <c r="U641" s="40"/>
      <c r="V641" s="38"/>
      <c r="W641" s="78"/>
      <c r="Y641" s="77"/>
      <c r="Z641" s="76"/>
      <c r="AA641" s="79"/>
      <c r="AB641" s="76"/>
      <c r="AC641" s="79"/>
      <c r="AD641" s="76"/>
      <c r="AE641" s="76"/>
      <c r="AF641" s="76"/>
      <c r="AG641" s="76"/>
      <c r="AH641" s="76"/>
      <c r="AI641" s="76"/>
      <c r="AJ641" s="76"/>
      <c r="AK641" s="75"/>
      <c r="AL641" s="75"/>
      <c r="AM641" s="75"/>
      <c r="AN641" s="75"/>
      <c r="AO641" s="75"/>
      <c r="AP641" s="75"/>
      <c r="AQ641" s="75"/>
      <c r="AR641" s="74">
        <f t="shared" si="1165"/>
        <v>0</v>
      </c>
      <c r="AS641" s="38"/>
      <c r="AT641" s="40"/>
      <c r="AU641" s="38"/>
      <c r="AV641" s="78"/>
      <c r="AX641" s="77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5"/>
      <c r="BK641" s="75"/>
      <c r="BL641" s="75"/>
      <c r="BM641" s="75"/>
      <c r="BN641" s="75"/>
      <c r="BO641" s="75"/>
      <c r="BP641" s="75"/>
      <c r="BQ641" s="74">
        <f t="shared" si="1166"/>
        <v>0</v>
      </c>
      <c r="BR641" s="38"/>
      <c r="BS641" s="40"/>
      <c r="BT641" s="38"/>
      <c r="BU641" s="78"/>
      <c r="BW641" s="77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5"/>
      <c r="CJ641" s="75"/>
      <c r="CK641" s="75"/>
      <c r="CL641" s="75"/>
      <c r="CM641" s="75"/>
      <c r="CN641" s="75"/>
      <c r="CO641" s="75"/>
      <c r="CP641" s="74">
        <f t="shared" si="1167"/>
        <v>0</v>
      </c>
      <c r="CQ641" s="38"/>
      <c r="CR641" s="40"/>
      <c r="CS641" s="38"/>
      <c r="CT641" s="78"/>
      <c r="CV641" s="77"/>
      <c r="CW641" s="76"/>
      <c r="CX641" s="76"/>
      <c r="CY641" s="76"/>
      <c r="CZ641" s="76"/>
      <c r="DA641" s="76"/>
      <c r="DB641" s="76"/>
      <c r="DC641" s="76"/>
      <c r="DD641" s="76"/>
      <c r="DE641" s="76"/>
      <c r="DF641" s="76"/>
      <c r="DG641" s="76"/>
      <c r="DH641" s="75"/>
      <c r="DI641" s="75"/>
      <c r="DJ641" s="75"/>
      <c r="DK641" s="75"/>
      <c r="DL641" s="75"/>
      <c r="DM641" s="75"/>
      <c r="DN641" s="75"/>
      <c r="DO641" s="74">
        <f t="shared" si="1168"/>
        <v>0</v>
      </c>
      <c r="DP641" s="38"/>
      <c r="DQ641" s="40"/>
      <c r="DS641" s="78"/>
      <c r="DU641" s="77"/>
      <c r="DV641" s="76"/>
      <c r="DW641" s="76"/>
      <c r="DX641" s="76"/>
      <c r="DY641" s="76"/>
      <c r="DZ641" s="76"/>
      <c r="EA641" s="76"/>
      <c r="EB641" s="76"/>
      <c r="EC641" s="76"/>
      <c r="ED641" s="76"/>
      <c r="EE641" s="76"/>
      <c r="EF641" s="76"/>
      <c r="EG641" s="75"/>
      <c r="EH641" s="75"/>
      <c r="EI641" s="75"/>
      <c r="EJ641" s="75"/>
      <c r="EK641" s="75"/>
      <c r="EL641" s="75"/>
      <c r="EM641" s="75"/>
      <c r="EN641" s="74">
        <f t="shared" si="1169"/>
        <v>0</v>
      </c>
      <c r="EO641" s="38"/>
      <c r="EP641" s="40"/>
      <c r="ER641" s="78"/>
      <c r="ET641" s="77"/>
      <c r="EU641" s="76"/>
      <c r="EV641" s="76"/>
      <c r="EW641" s="76"/>
      <c r="EX641" s="76"/>
      <c r="EY641" s="76"/>
      <c r="EZ641" s="76"/>
      <c r="FA641" s="76"/>
      <c r="FB641" s="76"/>
      <c r="FC641" s="76"/>
      <c r="FD641" s="76"/>
      <c r="FE641" s="76"/>
      <c r="FF641" s="76"/>
      <c r="FG641" s="76"/>
      <c r="FH641" s="75"/>
      <c r="FI641" s="75"/>
      <c r="FJ641" s="75"/>
      <c r="FK641" s="75"/>
      <c r="FL641" s="75"/>
      <c r="FM641" s="74">
        <f t="shared" si="1170"/>
        <v>0</v>
      </c>
      <c r="FN641" s="38"/>
      <c r="FO641" s="40"/>
      <c r="FQ641" s="78"/>
      <c r="FS641" s="77"/>
      <c r="FT641" s="76"/>
      <c r="FU641" s="76"/>
      <c r="FV641" s="76"/>
      <c r="FW641" s="76"/>
      <c r="FX641" s="76"/>
      <c r="FY641" s="76"/>
      <c r="FZ641" s="76"/>
      <c r="GA641" s="76"/>
      <c r="GB641" s="76"/>
      <c r="GC641" s="76"/>
      <c r="GD641" s="76"/>
      <c r="GE641" s="76"/>
      <c r="GF641" s="76"/>
      <c r="GG641" s="75"/>
      <c r="GH641" s="75"/>
      <c r="GI641" s="75"/>
      <c r="GJ641" s="75"/>
      <c r="GK641" s="75"/>
      <c r="GL641" s="74">
        <f t="shared" si="1171"/>
        <v>0</v>
      </c>
      <c r="GM641" s="38"/>
      <c r="GN641" s="40"/>
      <c r="GP641" s="78"/>
      <c r="GR641" s="77"/>
      <c r="GS641" s="76"/>
      <c r="GT641" s="76"/>
      <c r="GU641" s="76"/>
      <c r="GV641" s="76"/>
      <c r="GW641" s="76"/>
      <c r="GX641" s="76"/>
      <c r="GY641" s="76"/>
      <c r="GZ641" s="76"/>
      <c r="HA641" s="76"/>
      <c r="HB641" s="76"/>
      <c r="HC641" s="76"/>
      <c r="HD641" s="76"/>
      <c r="HE641" s="76"/>
      <c r="HF641" s="75"/>
      <c r="HG641" s="75"/>
      <c r="HH641" s="75"/>
      <c r="HI641" s="75"/>
      <c r="HJ641" s="75"/>
      <c r="HK641" s="74">
        <f t="shared" si="1172"/>
        <v>0</v>
      </c>
      <c r="HL641" s="38"/>
      <c r="HM641" s="40"/>
      <c r="HO641" s="78"/>
      <c r="HQ641" s="77"/>
      <c r="HR641" s="76"/>
      <c r="HS641" s="76"/>
      <c r="HT641" s="76"/>
      <c r="HU641" s="76"/>
      <c r="HV641" s="76"/>
      <c r="HW641" s="76"/>
      <c r="HX641" s="76"/>
      <c r="HY641" s="76"/>
      <c r="HZ641" s="76"/>
      <c r="IA641" s="76"/>
      <c r="IB641" s="76"/>
      <c r="IC641" s="76"/>
      <c r="ID641" s="76"/>
      <c r="IE641" s="75"/>
      <c r="IF641" s="75"/>
      <c r="IG641" s="75"/>
      <c r="IH641" s="75"/>
      <c r="II641" s="75"/>
      <c r="IJ641" s="74">
        <f t="shared" si="1173"/>
        <v>0</v>
      </c>
      <c r="IK641" s="38"/>
      <c r="IL641" s="40"/>
      <c r="IN641" s="78"/>
      <c r="IP641" s="77"/>
      <c r="IQ641" s="76"/>
      <c r="IR641" s="76"/>
      <c r="IS641" s="76"/>
      <c r="IT641" s="76"/>
      <c r="IU641" s="76"/>
      <c r="IV641" s="76"/>
      <c r="IW641" s="76"/>
      <c r="IX641" s="75"/>
      <c r="IY641" s="75"/>
      <c r="IZ641" s="75"/>
      <c r="JA641" s="75"/>
      <c r="JB641" s="75"/>
      <c r="JC641" s="75"/>
      <c r="JD641" s="75"/>
      <c r="JE641" s="75"/>
      <c r="JF641" s="75"/>
      <c r="JG641" s="75"/>
      <c r="JH641" s="75"/>
      <c r="JI641" s="74">
        <f t="shared" si="1174"/>
        <v>0</v>
      </c>
      <c r="JJ641" s="38"/>
      <c r="JK641" s="40"/>
      <c r="JM641" s="78"/>
      <c r="JO641" s="77"/>
      <c r="JP641" s="76"/>
      <c r="JQ641" s="76"/>
      <c r="JR641" s="76"/>
      <c r="JS641" s="76"/>
      <c r="JT641" s="76"/>
      <c r="JU641" s="76"/>
      <c r="JV641" s="76"/>
      <c r="JW641" s="75"/>
      <c r="JX641" s="75"/>
      <c r="JY641" s="75"/>
      <c r="JZ641" s="75"/>
      <c r="KA641" s="75"/>
      <c r="KB641" s="75"/>
      <c r="KC641" s="75"/>
      <c r="KD641" s="75"/>
      <c r="KE641" s="75"/>
      <c r="KF641" s="75"/>
      <c r="KG641" s="75"/>
      <c r="KH641" s="74">
        <f t="shared" si="1175"/>
        <v>0</v>
      </c>
      <c r="KI641" s="38"/>
      <c r="KJ641" s="40"/>
      <c r="KL641" s="78"/>
      <c r="KN641" s="77"/>
      <c r="KO641" s="76"/>
      <c r="KP641" s="76"/>
      <c r="KQ641" s="76"/>
      <c r="KR641" s="76"/>
      <c r="KS641" s="76"/>
      <c r="KT641" s="76"/>
      <c r="KU641" s="76"/>
      <c r="KV641" s="75"/>
      <c r="KW641" s="75"/>
      <c r="KX641" s="75"/>
      <c r="KY641" s="75"/>
      <c r="KZ641" s="75"/>
      <c r="LA641" s="75"/>
      <c r="LB641" s="75"/>
      <c r="LC641" s="75"/>
      <c r="LD641" s="75"/>
      <c r="LE641" s="75"/>
      <c r="LF641" s="75"/>
      <c r="LG641" s="74">
        <f t="shared" si="1176"/>
        <v>0</v>
      </c>
      <c r="LH641" s="38"/>
      <c r="LI641" s="40"/>
      <c r="LK641" s="78"/>
      <c r="LM641" s="77"/>
      <c r="LN641" s="76"/>
      <c r="LO641" s="76"/>
      <c r="LP641" s="76"/>
      <c r="LQ641" s="76"/>
      <c r="LR641" s="76"/>
      <c r="LS641" s="76"/>
      <c r="LT641" s="76"/>
      <c r="LU641" s="75"/>
      <c r="LV641" s="75"/>
      <c r="LW641" s="75"/>
      <c r="LX641" s="75"/>
      <c r="LY641" s="75"/>
      <c r="LZ641" s="75"/>
      <c r="MA641" s="75"/>
      <c r="MB641" s="75"/>
      <c r="MC641" s="75"/>
      <c r="MD641" s="75"/>
      <c r="ME641" s="75"/>
      <c r="MF641" s="74">
        <f t="shared" si="1177"/>
        <v>0</v>
      </c>
      <c r="MG641" s="38"/>
      <c r="MH641" s="40"/>
      <c r="MJ641" s="78"/>
      <c r="ML641" s="77"/>
      <c r="MM641" s="76"/>
      <c r="MN641" s="76"/>
      <c r="MO641" s="76"/>
      <c r="MP641" s="76"/>
      <c r="MQ641" s="76"/>
      <c r="MR641" s="76"/>
      <c r="MS641" s="76"/>
      <c r="MT641" s="75"/>
      <c r="MU641" s="75"/>
      <c r="MV641" s="75"/>
      <c r="MW641" s="75"/>
      <c r="MX641" s="75"/>
      <c r="MY641" s="75"/>
      <c r="MZ641" s="75"/>
      <c r="NA641" s="75"/>
      <c r="NB641" s="75"/>
      <c r="NC641" s="75"/>
      <c r="ND641" s="75"/>
      <c r="NE641" s="74">
        <f t="shared" si="1178"/>
        <v>0</v>
      </c>
      <c r="NF641" s="41"/>
      <c r="NG641" s="40"/>
      <c r="NH641" s="38"/>
      <c r="NI641" s="78"/>
      <c r="NK641" s="77"/>
      <c r="NL641" s="76"/>
      <c r="NM641" s="76"/>
      <c r="NN641" s="76"/>
      <c r="NO641" s="76"/>
      <c r="NP641" s="76"/>
      <c r="NQ641" s="76"/>
      <c r="NR641" s="76"/>
      <c r="NS641" s="76"/>
      <c r="NT641" s="76"/>
      <c r="NU641" s="76"/>
      <c r="NV641" s="76"/>
      <c r="NW641" s="76"/>
      <c r="NX641" s="76"/>
      <c r="NY641" s="76"/>
      <c r="NZ641" s="76"/>
      <c r="OA641" s="75"/>
      <c r="OB641" s="76"/>
      <c r="OC641" s="75"/>
      <c r="OD641" s="74">
        <f t="shared" si="1179"/>
        <v>0</v>
      </c>
      <c r="OE641" s="38"/>
      <c r="OF641" s="40"/>
      <c r="OG641" s="38"/>
      <c r="OH641" s="78"/>
      <c r="OJ641" s="77"/>
      <c r="OK641" s="76"/>
      <c r="OL641" s="76"/>
      <c r="OM641" s="76"/>
      <c r="ON641" s="76"/>
      <c r="OO641" s="76"/>
      <c r="OP641" s="76"/>
      <c r="OQ641" s="76"/>
      <c r="OR641" s="76"/>
      <c r="OS641" s="76"/>
      <c r="OT641" s="76"/>
      <c r="OU641" s="76"/>
      <c r="OV641" s="76"/>
      <c r="OW641" s="76"/>
      <c r="OX641" s="76"/>
      <c r="OY641" s="76"/>
      <c r="OZ641" s="75"/>
      <c r="PA641" s="76"/>
      <c r="PB641" s="75"/>
      <c r="PC641" s="74">
        <f t="shared" si="1180"/>
        <v>0</v>
      </c>
      <c r="PD641" s="38"/>
      <c r="PE641" s="40"/>
      <c r="PF641" s="38"/>
      <c r="PG641" s="78"/>
      <c r="PI641" s="77"/>
      <c r="PJ641" s="76"/>
      <c r="PK641" s="76"/>
      <c r="PL641" s="76"/>
      <c r="PM641" s="76"/>
      <c r="PN641" s="76"/>
      <c r="PO641" s="76"/>
      <c r="PP641" s="76"/>
      <c r="PQ641" s="76"/>
      <c r="PR641" s="76"/>
      <c r="PS641" s="76"/>
      <c r="PT641" s="76"/>
      <c r="PU641" s="76"/>
      <c r="PV641" s="76"/>
      <c r="PW641" s="76"/>
      <c r="PX641" s="76"/>
      <c r="PY641" s="75"/>
      <c r="PZ641" s="76"/>
      <c r="QA641" s="75"/>
      <c r="QB641" s="74">
        <f t="shared" si="1181"/>
        <v>0</v>
      </c>
      <c r="QC641" s="38"/>
      <c r="QD641" s="40"/>
      <c r="QE641" s="38"/>
      <c r="QF641" s="78"/>
      <c r="QH641" s="77"/>
      <c r="QI641" s="76"/>
      <c r="QJ641" s="76"/>
      <c r="QK641" s="76"/>
      <c r="QL641" s="76"/>
      <c r="QM641" s="76"/>
      <c r="QN641" s="76"/>
      <c r="QO641" s="76"/>
      <c r="QP641" s="76"/>
      <c r="QQ641" s="76"/>
      <c r="QR641" s="76"/>
      <c r="QS641" s="76"/>
      <c r="QT641" s="76"/>
      <c r="QU641" s="76"/>
      <c r="QV641" s="76"/>
      <c r="QW641" s="76"/>
      <c r="QX641" s="75"/>
      <c r="QY641" s="76"/>
      <c r="QZ641" s="75"/>
      <c r="RA641" s="74">
        <f t="shared" si="1182"/>
        <v>0</v>
      </c>
      <c r="RB641" s="41"/>
      <c r="RC641" s="40"/>
      <c r="RD641" s="38"/>
      <c r="RE641" s="78"/>
      <c r="RG641" s="77"/>
      <c r="RH641" s="76"/>
      <c r="RI641" s="76"/>
      <c r="RJ641" s="76"/>
      <c r="RK641" s="76"/>
      <c r="RL641" s="76"/>
      <c r="RM641" s="76"/>
      <c r="RN641" s="76"/>
      <c r="RO641" s="76"/>
      <c r="RP641" s="76"/>
      <c r="RQ641" s="76"/>
      <c r="RR641" s="76"/>
      <c r="RS641" s="76"/>
      <c r="RT641" s="76"/>
      <c r="RU641" s="76"/>
      <c r="RV641" s="76"/>
      <c r="RW641" s="75"/>
      <c r="RX641" s="76"/>
      <c r="RY641" s="75"/>
      <c r="RZ641" s="74">
        <f t="shared" si="1183"/>
        <v>0</v>
      </c>
      <c r="SA641" s="41"/>
      <c r="SB641" s="40"/>
      <c r="SC641" s="38"/>
      <c r="SD641" s="78"/>
      <c r="SF641" s="77"/>
      <c r="SG641" s="76"/>
      <c r="SH641" s="76"/>
      <c r="SI641" s="76"/>
      <c r="SJ641" s="76"/>
      <c r="SK641" s="76"/>
      <c r="SL641" s="76"/>
      <c r="SM641" s="76"/>
      <c r="SN641" s="76"/>
      <c r="SO641" s="76"/>
      <c r="SP641" s="76"/>
      <c r="SQ641" s="76"/>
      <c r="SR641" s="76"/>
      <c r="SS641" s="76"/>
      <c r="ST641" s="76"/>
      <c r="SU641" s="76"/>
      <c r="SV641" s="75"/>
      <c r="SW641" s="76"/>
      <c r="SX641" s="75"/>
      <c r="SY641" s="74">
        <f t="shared" si="1184"/>
        <v>0</v>
      </c>
      <c r="SZ641" s="41"/>
      <c r="TA641" s="40"/>
      <c r="TB641" s="38"/>
      <c r="TC641" s="78"/>
      <c r="TE641" s="77"/>
      <c r="TF641" s="76"/>
      <c r="TG641" s="76"/>
      <c r="TH641" s="76"/>
      <c r="TI641" s="76"/>
      <c r="TJ641" s="76"/>
      <c r="TK641" s="76"/>
      <c r="TL641" s="76"/>
      <c r="TM641" s="76"/>
      <c r="TN641" s="76"/>
      <c r="TO641" s="76"/>
      <c r="TP641" s="76"/>
      <c r="TQ641" s="76"/>
      <c r="TR641" s="76"/>
      <c r="TS641" s="76"/>
      <c r="TT641" s="76"/>
      <c r="TU641" s="75"/>
      <c r="TV641" s="76"/>
      <c r="TW641" s="75"/>
      <c r="TX641" s="74">
        <f t="shared" si="1185"/>
        <v>0</v>
      </c>
      <c r="TY641" s="41"/>
      <c r="TZ641" s="40"/>
      <c r="UA641" s="38"/>
      <c r="UB641" s="78"/>
      <c r="UD641" s="77"/>
      <c r="UE641" s="76"/>
      <c r="UF641" s="76"/>
      <c r="UG641" s="76"/>
      <c r="UH641" s="76"/>
      <c r="UI641" s="76"/>
      <c r="UJ641" s="76"/>
      <c r="UK641" s="76"/>
      <c r="UL641" s="76"/>
      <c r="UM641" s="76"/>
      <c r="UN641" s="76"/>
      <c r="UO641" s="76"/>
      <c r="UP641" s="76"/>
      <c r="UQ641" s="76"/>
      <c r="UR641" s="76"/>
      <c r="US641" s="76"/>
      <c r="UT641" s="75"/>
      <c r="UU641" s="76"/>
      <c r="UV641" s="75"/>
      <c r="UW641" s="74">
        <f t="shared" si="1186"/>
        <v>0</v>
      </c>
      <c r="UX641" s="41"/>
      <c r="UY641" s="40"/>
      <c r="UZ641" s="38"/>
      <c r="VA641" s="78"/>
      <c r="VC641" s="77"/>
      <c r="VD641" s="76"/>
      <c r="VE641" s="76"/>
      <c r="VF641" s="76"/>
      <c r="VG641" s="76"/>
      <c r="VH641" s="76"/>
      <c r="VI641" s="76"/>
      <c r="VJ641" s="76"/>
      <c r="VK641" s="76"/>
      <c r="VL641" s="76"/>
      <c r="VM641" s="76"/>
      <c r="VN641" s="76"/>
      <c r="VO641" s="76"/>
      <c r="VP641" s="76"/>
      <c r="VQ641" s="76"/>
      <c r="VR641" s="76"/>
      <c r="VS641" s="75"/>
      <c r="VT641" s="76"/>
      <c r="VU641" s="75"/>
      <c r="VV641" s="74">
        <f t="shared" si="1187"/>
        <v>0</v>
      </c>
    </row>
    <row r="642" spans="3:594" ht="14.45" customHeight="1" outlineLevel="1">
      <c r="C642" s="89">
        <f>IF(ISERROR(I642+1)=TRUE,I642,IF(I642="","",MAX(C$15:C641)+1))</f>
        <v>443</v>
      </c>
      <c r="D642" s="88">
        <f t="shared" si="1094"/>
        <v>1</v>
      </c>
      <c r="G642" s="40"/>
      <c r="H642" s="38"/>
      <c r="I642" s="95">
        <f t="shared" si="1188"/>
        <v>454</v>
      </c>
      <c r="J642" s="94" t="s">
        <v>257</v>
      </c>
      <c r="K642" s="93"/>
      <c r="L642" s="93"/>
      <c r="M642" s="93"/>
      <c r="N642" s="93"/>
      <c r="O642" s="92"/>
      <c r="P642" s="91" t="s">
        <v>142</v>
      </c>
      <c r="Q642" s="297"/>
      <c r="R642" s="90" t="s">
        <v>141</v>
      </c>
      <c r="S642" s="298"/>
      <c r="T642" s="38"/>
      <c r="U642" s="40"/>
      <c r="V642" s="38"/>
      <c r="W642" s="78"/>
      <c r="Y642" s="77"/>
      <c r="Z642" s="76"/>
      <c r="AA642" s="79"/>
      <c r="AB642" s="76"/>
      <c r="AC642" s="79"/>
      <c r="AD642" s="76"/>
      <c r="AE642" s="76"/>
      <c r="AF642" s="76"/>
      <c r="AG642" s="76"/>
      <c r="AH642" s="76"/>
      <c r="AI642" s="76"/>
      <c r="AJ642" s="76"/>
      <c r="AK642" s="75"/>
      <c r="AL642" s="75"/>
      <c r="AM642" s="75"/>
      <c r="AN642" s="75"/>
      <c r="AO642" s="75"/>
      <c r="AP642" s="75"/>
      <c r="AQ642" s="75"/>
      <c r="AR642" s="74">
        <f t="shared" si="1165"/>
        <v>0</v>
      </c>
      <c r="AS642" s="38"/>
      <c r="AT642" s="40"/>
      <c r="AU642" s="38"/>
      <c r="AV642" s="78"/>
      <c r="AX642" s="77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5"/>
      <c r="BK642" s="75"/>
      <c r="BL642" s="75"/>
      <c r="BM642" s="75"/>
      <c r="BN642" s="75"/>
      <c r="BO642" s="75"/>
      <c r="BP642" s="75"/>
      <c r="BQ642" s="74">
        <f t="shared" si="1166"/>
        <v>0</v>
      </c>
      <c r="BR642" s="38"/>
      <c r="BS642" s="40"/>
      <c r="BT642" s="38"/>
      <c r="BU642" s="78"/>
      <c r="BW642" s="77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5"/>
      <c r="CJ642" s="75"/>
      <c r="CK642" s="75"/>
      <c r="CL642" s="75"/>
      <c r="CM642" s="75"/>
      <c r="CN642" s="75"/>
      <c r="CO642" s="75"/>
      <c r="CP642" s="74">
        <f t="shared" si="1167"/>
        <v>0</v>
      </c>
      <c r="CQ642" s="38"/>
      <c r="CR642" s="40"/>
      <c r="CS642" s="38"/>
      <c r="CT642" s="78"/>
      <c r="CV642" s="77"/>
      <c r="CW642" s="76"/>
      <c r="CX642" s="76"/>
      <c r="CY642" s="76"/>
      <c r="CZ642" s="76"/>
      <c r="DA642" s="76"/>
      <c r="DB642" s="76"/>
      <c r="DC642" s="76"/>
      <c r="DD642" s="76"/>
      <c r="DE642" s="76"/>
      <c r="DF642" s="76"/>
      <c r="DG642" s="76"/>
      <c r="DH642" s="75"/>
      <c r="DI642" s="75"/>
      <c r="DJ642" s="75"/>
      <c r="DK642" s="75"/>
      <c r="DL642" s="75"/>
      <c r="DM642" s="75"/>
      <c r="DN642" s="75"/>
      <c r="DO642" s="74">
        <f t="shared" si="1168"/>
        <v>0</v>
      </c>
      <c r="DP642" s="38"/>
      <c r="DQ642" s="40"/>
      <c r="DS642" s="78"/>
      <c r="DU642" s="77"/>
      <c r="DV642" s="76"/>
      <c r="DW642" s="76"/>
      <c r="DX642" s="76"/>
      <c r="DY642" s="76"/>
      <c r="DZ642" s="76"/>
      <c r="EA642" s="76"/>
      <c r="EB642" s="76"/>
      <c r="EC642" s="76"/>
      <c r="ED642" s="76"/>
      <c r="EE642" s="76"/>
      <c r="EF642" s="76"/>
      <c r="EG642" s="75"/>
      <c r="EH642" s="75"/>
      <c r="EI642" s="75"/>
      <c r="EJ642" s="75"/>
      <c r="EK642" s="75"/>
      <c r="EL642" s="75"/>
      <c r="EM642" s="75"/>
      <c r="EN642" s="74">
        <f t="shared" si="1169"/>
        <v>0</v>
      </c>
      <c r="EO642" s="38"/>
      <c r="EP642" s="40"/>
      <c r="ER642" s="78"/>
      <c r="ET642" s="77"/>
      <c r="EU642" s="76"/>
      <c r="EV642" s="76"/>
      <c r="EW642" s="76"/>
      <c r="EX642" s="76"/>
      <c r="EY642" s="76"/>
      <c r="EZ642" s="76"/>
      <c r="FA642" s="76"/>
      <c r="FB642" s="76"/>
      <c r="FC642" s="76"/>
      <c r="FD642" s="76"/>
      <c r="FE642" s="76"/>
      <c r="FF642" s="76"/>
      <c r="FG642" s="76"/>
      <c r="FH642" s="75"/>
      <c r="FI642" s="75"/>
      <c r="FJ642" s="75"/>
      <c r="FK642" s="75"/>
      <c r="FL642" s="75"/>
      <c r="FM642" s="74">
        <f t="shared" si="1170"/>
        <v>0</v>
      </c>
      <c r="FN642" s="38"/>
      <c r="FO642" s="40"/>
      <c r="FQ642" s="78"/>
      <c r="FS642" s="77"/>
      <c r="FT642" s="76"/>
      <c r="FU642" s="76"/>
      <c r="FV642" s="76"/>
      <c r="FW642" s="76"/>
      <c r="FX642" s="76"/>
      <c r="FY642" s="76"/>
      <c r="FZ642" s="76"/>
      <c r="GA642" s="76"/>
      <c r="GB642" s="76"/>
      <c r="GC642" s="76"/>
      <c r="GD642" s="76"/>
      <c r="GE642" s="76"/>
      <c r="GF642" s="76"/>
      <c r="GG642" s="75"/>
      <c r="GH642" s="75"/>
      <c r="GI642" s="75"/>
      <c r="GJ642" s="75"/>
      <c r="GK642" s="75"/>
      <c r="GL642" s="74">
        <f t="shared" si="1171"/>
        <v>0</v>
      </c>
      <c r="GM642" s="38"/>
      <c r="GN642" s="40"/>
      <c r="GP642" s="78"/>
      <c r="GR642" s="77"/>
      <c r="GS642" s="76"/>
      <c r="GT642" s="76"/>
      <c r="GU642" s="76"/>
      <c r="GV642" s="76"/>
      <c r="GW642" s="76"/>
      <c r="GX642" s="76"/>
      <c r="GY642" s="76"/>
      <c r="GZ642" s="76"/>
      <c r="HA642" s="76"/>
      <c r="HB642" s="76"/>
      <c r="HC642" s="76"/>
      <c r="HD642" s="76"/>
      <c r="HE642" s="76"/>
      <c r="HF642" s="75"/>
      <c r="HG642" s="75"/>
      <c r="HH642" s="75"/>
      <c r="HI642" s="75"/>
      <c r="HJ642" s="75"/>
      <c r="HK642" s="74">
        <f t="shared" si="1172"/>
        <v>0</v>
      </c>
      <c r="HL642" s="38"/>
      <c r="HM642" s="40"/>
      <c r="HO642" s="78"/>
      <c r="HQ642" s="77"/>
      <c r="HR642" s="76"/>
      <c r="HS642" s="76"/>
      <c r="HT642" s="76"/>
      <c r="HU642" s="76"/>
      <c r="HV642" s="76"/>
      <c r="HW642" s="76"/>
      <c r="HX642" s="76"/>
      <c r="HY642" s="76"/>
      <c r="HZ642" s="76"/>
      <c r="IA642" s="76"/>
      <c r="IB642" s="76"/>
      <c r="IC642" s="76"/>
      <c r="ID642" s="76"/>
      <c r="IE642" s="75"/>
      <c r="IF642" s="75"/>
      <c r="IG642" s="75"/>
      <c r="IH642" s="75"/>
      <c r="II642" s="75"/>
      <c r="IJ642" s="74">
        <f t="shared" si="1173"/>
        <v>0</v>
      </c>
      <c r="IK642" s="38"/>
      <c r="IL642" s="40"/>
      <c r="IN642" s="78"/>
      <c r="IP642" s="77"/>
      <c r="IQ642" s="76"/>
      <c r="IR642" s="76"/>
      <c r="IS642" s="76"/>
      <c r="IT642" s="76"/>
      <c r="IU642" s="76"/>
      <c r="IV642" s="76"/>
      <c r="IW642" s="76"/>
      <c r="IX642" s="75"/>
      <c r="IY642" s="75"/>
      <c r="IZ642" s="75"/>
      <c r="JA642" s="75"/>
      <c r="JB642" s="75"/>
      <c r="JC642" s="75"/>
      <c r="JD642" s="75"/>
      <c r="JE642" s="75"/>
      <c r="JF642" s="75"/>
      <c r="JG642" s="75"/>
      <c r="JH642" s="75"/>
      <c r="JI642" s="74">
        <f t="shared" si="1174"/>
        <v>0</v>
      </c>
      <c r="JJ642" s="38"/>
      <c r="JK642" s="40"/>
      <c r="JM642" s="78"/>
      <c r="JO642" s="77"/>
      <c r="JP642" s="76"/>
      <c r="JQ642" s="76"/>
      <c r="JR642" s="76"/>
      <c r="JS642" s="76"/>
      <c r="JT642" s="76"/>
      <c r="JU642" s="76"/>
      <c r="JV642" s="76"/>
      <c r="JW642" s="75"/>
      <c r="JX642" s="75"/>
      <c r="JY642" s="75"/>
      <c r="JZ642" s="75"/>
      <c r="KA642" s="75"/>
      <c r="KB642" s="75"/>
      <c r="KC642" s="75"/>
      <c r="KD642" s="75"/>
      <c r="KE642" s="75"/>
      <c r="KF642" s="75"/>
      <c r="KG642" s="75"/>
      <c r="KH642" s="74">
        <f t="shared" si="1175"/>
        <v>0</v>
      </c>
      <c r="KI642" s="38"/>
      <c r="KJ642" s="40"/>
      <c r="KL642" s="78"/>
      <c r="KN642" s="77"/>
      <c r="KO642" s="76"/>
      <c r="KP642" s="76"/>
      <c r="KQ642" s="76"/>
      <c r="KR642" s="76"/>
      <c r="KS642" s="76"/>
      <c r="KT642" s="76"/>
      <c r="KU642" s="76"/>
      <c r="KV642" s="75"/>
      <c r="KW642" s="75"/>
      <c r="KX642" s="75"/>
      <c r="KY642" s="75"/>
      <c r="KZ642" s="75"/>
      <c r="LA642" s="75"/>
      <c r="LB642" s="75"/>
      <c r="LC642" s="75"/>
      <c r="LD642" s="75"/>
      <c r="LE642" s="75"/>
      <c r="LF642" s="75"/>
      <c r="LG642" s="74">
        <f t="shared" si="1176"/>
        <v>0</v>
      </c>
      <c r="LH642" s="38"/>
      <c r="LI642" s="40"/>
      <c r="LK642" s="78"/>
      <c r="LM642" s="77"/>
      <c r="LN642" s="76"/>
      <c r="LO642" s="76"/>
      <c r="LP642" s="76"/>
      <c r="LQ642" s="76"/>
      <c r="LR642" s="76"/>
      <c r="LS642" s="76"/>
      <c r="LT642" s="76"/>
      <c r="LU642" s="75"/>
      <c r="LV642" s="75"/>
      <c r="LW642" s="75"/>
      <c r="LX642" s="75"/>
      <c r="LY642" s="75"/>
      <c r="LZ642" s="75"/>
      <c r="MA642" s="75"/>
      <c r="MB642" s="75"/>
      <c r="MC642" s="75"/>
      <c r="MD642" s="75"/>
      <c r="ME642" s="75"/>
      <c r="MF642" s="74">
        <f t="shared" si="1177"/>
        <v>0</v>
      </c>
      <c r="MG642" s="38"/>
      <c r="MH642" s="40"/>
      <c r="MJ642" s="78"/>
      <c r="ML642" s="77"/>
      <c r="MM642" s="76"/>
      <c r="MN642" s="76"/>
      <c r="MO642" s="76"/>
      <c r="MP642" s="76"/>
      <c r="MQ642" s="76"/>
      <c r="MR642" s="76"/>
      <c r="MS642" s="76"/>
      <c r="MT642" s="75"/>
      <c r="MU642" s="75"/>
      <c r="MV642" s="75"/>
      <c r="MW642" s="75"/>
      <c r="MX642" s="75"/>
      <c r="MY642" s="75"/>
      <c r="MZ642" s="75"/>
      <c r="NA642" s="75"/>
      <c r="NB642" s="75"/>
      <c r="NC642" s="75"/>
      <c r="ND642" s="75"/>
      <c r="NE642" s="74">
        <f t="shared" si="1178"/>
        <v>0</v>
      </c>
      <c r="NF642" s="41"/>
      <c r="NG642" s="40"/>
      <c r="NH642" s="38"/>
      <c r="NI642" s="78"/>
      <c r="NK642" s="77"/>
      <c r="NL642" s="76"/>
      <c r="NM642" s="76"/>
      <c r="NN642" s="76"/>
      <c r="NO642" s="76"/>
      <c r="NP642" s="76"/>
      <c r="NQ642" s="76"/>
      <c r="NR642" s="76"/>
      <c r="NS642" s="76"/>
      <c r="NT642" s="76"/>
      <c r="NU642" s="76"/>
      <c r="NV642" s="76"/>
      <c r="NW642" s="76"/>
      <c r="NX642" s="76"/>
      <c r="NY642" s="76"/>
      <c r="NZ642" s="76"/>
      <c r="OA642" s="75"/>
      <c r="OB642" s="76"/>
      <c r="OC642" s="75"/>
      <c r="OD642" s="74">
        <f t="shared" si="1179"/>
        <v>0</v>
      </c>
      <c r="OE642" s="38"/>
      <c r="OF642" s="40"/>
      <c r="OG642" s="38"/>
      <c r="OH642" s="78"/>
      <c r="OJ642" s="77"/>
      <c r="OK642" s="76"/>
      <c r="OL642" s="76"/>
      <c r="OM642" s="76"/>
      <c r="ON642" s="76"/>
      <c r="OO642" s="76"/>
      <c r="OP642" s="76"/>
      <c r="OQ642" s="76"/>
      <c r="OR642" s="76"/>
      <c r="OS642" s="76"/>
      <c r="OT642" s="76"/>
      <c r="OU642" s="76"/>
      <c r="OV642" s="76"/>
      <c r="OW642" s="76"/>
      <c r="OX642" s="76"/>
      <c r="OY642" s="76"/>
      <c r="OZ642" s="75"/>
      <c r="PA642" s="76"/>
      <c r="PB642" s="75"/>
      <c r="PC642" s="74">
        <f t="shared" si="1180"/>
        <v>0</v>
      </c>
      <c r="PD642" s="38"/>
      <c r="PE642" s="40"/>
      <c r="PF642" s="38"/>
      <c r="PG642" s="78"/>
      <c r="PI642" s="77"/>
      <c r="PJ642" s="76"/>
      <c r="PK642" s="76"/>
      <c r="PL642" s="76"/>
      <c r="PM642" s="76"/>
      <c r="PN642" s="76"/>
      <c r="PO642" s="76"/>
      <c r="PP642" s="76"/>
      <c r="PQ642" s="76"/>
      <c r="PR642" s="76"/>
      <c r="PS642" s="76"/>
      <c r="PT642" s="76"/>
      <c r="PU642" s="76"/>
      <c r="PV642" s="76"/>
      <c r="PW642" s="76"/>
      <c r="PX642" s="76"/>
      <c r="PY642" s="75"/>
      <c r="PZ642" s="76"/>
      <c r="QA642" s="75"/>
      <c r="QB642" s="74">
        <f t="shared" si="1181"/>
        <v>0</v>
      </c>
      <c r="QC642" s="38"/>
      <c r="QD642" s="40"/>
      <c r="QE642" s="38"/>
      <c r="QF642" s="78"/>
      <c r="QH642" s="77"/>
      <c r="QI642" s="76"/>
      <c r="QJ642" s="76"/>
      <c r="QK642" s="76"/>
      <c r="QL642" s="76"/>
      <c r="QM642" s="76"/>
      <c r="QN642" s="76"/>
      <c r="QO642" s="76"/>
      <c r="QP642" s="76"/>
      <c r="QQ642" s="76"/>
      <c r="QR642" s="76"/>
      <c r="QS642" s="76"/>
      <c r="QT642" s="76"/>
      <c r="QU642" s="76"/>
      <c r="QV642" s="76"/>
      <c r="QW642" s="76"/>
      <c r="QX642" s="75"/>
      <c r="QY642" s="76"/>
      <c r="QZ642" s="75"/>
      <c r="RA642" s="74">
        <f t="shared" si="1182"/>
        <v>0</v>
      </c>
      <c r="RB642" s="41"/>
      <c r="RC642" s="40"/>
      <c r="RD642" s="38"/>
      <c r="RE642" s="78"/>
      <c r="RG642" s="77"/>
      <c r="RH642" s="76"/>
      <c r="RI642" s="76"/>
      <c r="RJ642" s="76"/>
      <c r="RK642" s="76"/>
      <c r="RL642" s="76"/>
      <c r="RM642" s="76"/>
      <c r="RN642" s="76"/>
      <c r="RO642" s="76"/>
      <c r="RP642" s="76"/>
      <c r="RQ642" s="76"/>
      <c r="RR642" s="76"/>
      <c r="RS642" s="76"/>
      <c r="RT642" s="76"/>
      <c r="RU642" s="76"/>
      <c r="RV642" s="76"/>
      <c r="RW642" s="75"/>
      <c r="RX642" s="76"/>
      <c r="RY642" s="75"/>
      <c r="RZ642" s="74">
        <f t="shared" si="1183"/>
        <v>0</v>
      </c>
      <c r="SA642" s="41"/>
      <c r="SB642" s="40"/>
      <c r="SC642" s="38"/>
      <c r="SD642" s="78"/>
      <c r="SF642" s="77"/>
      <c r="SG642" s="76"/>
      <c r="SH642" s="76"/>
      <c r="SI642" s="76"/>
      <c r="SJ642" s="76"/>
      <c r="SK642" s="76"/>
      <c r="SL642" s="76"/>
      <c r="SM642" s="76"/>
      <c r="SN642" s="76"/>
      <c r="SO642" s="76"/>
      <c r="SP642" s="76"/>
      <c r="SQ642" s="76"/>
      <c r="SR642" s="76"/>
      <c r="SS642" s="76"/>
      <c r="ST642" s="76"/>
      <c r="SU642" s="76"/>
      <c r="SV642" s="75"/>
      <c r="SW642" s="76"/>
      <c r="SX642" s="75"/>
      <c r="SY642" s="74">
        <f t="shared" si="1184"/>
        <v>0</v>
      </c>
      <c r="SZ642" s="41"/>
      <c r="TA642" s="40"/>
      <c r="TB642" s="38"/>
      <c r="TC642" s="78"/>
      <c r="TE642" s="77"/>
      <c r="TF642" s="76"/>
      <c r="TG642" s="76"/>
      <c r="TH642" s="76"/>
      <c r="TI642" s="76"/>
      <c r="TJ642" s="76"/>
      <c r="TK642" s="76"/>
      <c r="TL642" s="76"/>
      <c r="TM642" s="76"/>
      <c r="TN642" s="76"/>
      <c r="TO642" s="76"/>
      <c r="TP642" s="76"/>
      <c r="TQ642" s="76"/>
      <c r="TR642" s="76"/>
      <c r="TS642" s="76"/>
      <c r="TT642" s="76"/>
      <c r="TU642" s="75"/>
      <c r="TV642" s="76"/>
      <c r="TW642" s="75"/>
      <c r="TX642" s="74">
        <f t="shared" si="1185"/>
        <v>0</v>
      </c>
      <c r="TY642" s="41"/>
      <c r="TZ642" s="40"/>
      <c r="UA642" s="38"/>
      <c r="UB642" s="78"/>
      <c r="UD642" s="77"/>
      <c r="UE642" s="76"/>
      <c r="UF642" s="76"/>
      <c r="UG642" s="76"/>
      <c r="UH642" s="76"/>
      <c r="UI642" s="76"/>
      <c r="UJ642" s="76"/>
      <c r="UK642" s="76"/>
      <c r="UL642" s="76"/>
      <c r="UM642" s="76"/>
      <c r="UN642" s="76"/>
      <c r="UO642" s="76"/>
      <c r="UP642" s="76"/>
      <c r="UQ642" s="76"/>
      <c r="UR642" s="76"/>
      <c r="US642" s="76"/>
      <c r="UT642" s="75"/>
      <c r="UU642" s="76"/>
      <c r="UV642" s="75"/>
      <c r="UW642" s="74">
        <f t="shared" si="1186"/>
        <v>0</v>
      </c>
      <c r="UX642" s="41"/>
      <c r="UY642" s="40"/>
      <c r="UZ642" s="38"/>
      <c r="VA642" s="78"/>
      <c r="VC642" s="77"/>
      <c r="VD642" s="76"/>
      <c r="VE642" s="76"/>
      <c r="VF642" s="76"/>
      <c r="VG642" s="76"/>
      <c r="VH642" s="76"/>
      <c r="VI642" s="76"/>
      <c r="VJ642" s="76"/>
      <c r="VK642" s="76"/>
      <c r="VL642" s="76"/>
      <c r="VM642" s="76"/>
      <c r="VN642" s="76"/>
      <c r="VO642" s="76"/>
      <c r="VP642" s="76"/>
      <c r="VQ642" s="76"/>
      <c r="VR642" s="76"/>
      <c r="VS642" s="75"/>
      <c r="VT642" s="76"/>
      <c r="VU642" s="75"/>
      <c r="VV642" s="74">
        <f t="shared" si="1187"/>
        <v>0</v>
      </c>
    </row>
    <row r="643" spans="3:594" ht="14.45" customHeight="1" outlineLevel="1">
      <c r="C643" s="89">
        <f>IF(ISERROR(I643+1)=TRUE,I643,IF(I643="","",MAX(C$15:C642)+1))</f>
        <v>444</v>
      </c>
      <c r="D643" s="88">
        <f t="shared" si="1094"/>
        <v>1</v>
      </c>
      <c r="G643" s="40"/>
      <c r="H643" s="38"/>
      <c r="I643" s="95">
        <f t="shared" si="1188"/>
        <v>455</v>
      </c>
      <c r="J643" s="94" t="s">
        <v>256</v>
      </c>
      <c r="K643" s="93"/>
      <c r="L643" s="93"/>
      <c r="M643" s="93"/>
      <c r="N643" s="93"/>
      <c r="O643" s="92"/>
      <c r="P643" s="91" t="s">
        <v>142</v>
      </c>
      <c r="Q643" s="297"/>
      <c r="R643" s="90" t="s">
        <v>141</v>
      </c>
      <c r="S643" s="298"/>
      <c r="T643" s="38"/>
      <c r="U643" s="40"/>
      <c r="V643" s="38"/>
      <c r="W643" s="78"/>
      <c r="Y643" s="77"/>
      <c r="Z643" s="76"/>
      <c r="AA643" s="79"/>
      <c r="AB643" s="76"/>
      <c r="AC643" s="79"/>
      <c r="AD643" s="76"/>
      <c r="AE643" s="76"/>
      <c r="AF643" s="76"/>
      <c r="AG643" s="76"/>
      <c r="AH643" s="76"/>
      <c r="AI643" s="76"/>
      <c r="AJ643" s="76"/>
      <c r="AK643" s="75"/>
      <c r="AL643" s="75"/>
      <c r="AM643" s="75"/>
      <c r="AN643" s="75"/>
      <c r="AO643" s="75"/>
      <c r="AP643" s="75"/>
      <c r="AQ643" s="75"/>
      <c r="AR643" s="74">
        <f t="shared" si="1165"/>
        <v>0</v>
      </c>
      <c r="AS643" s="38"/>
      <c r="AT643" s="40"/>
      <c r="AU643" s="38"/>
      <c r="AV643" s="78"/>
      <c r="AX643" s="77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5"/>
      <c r="BK643" s="75"/>
      <c r="BL643" s="75"/>
      <c r="BM643" s="75"/>
      <c r="BN643" s="75"/>
      <c r="BO643" s="75"/>
      <c r="BP643" s="75"/>
      <c r="BQ643" s="74">
        <f t="shared" si="1166"/>
        <v>0</v>
      </c>
      <c r="BR643" s="38"/>
      <c r="BS643" s="40"/>
      <c r="BT643" s="38"/>
      <c r="BU643" s="78"/>
      <c r="BW643" s="77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5"/>
      <c r="CJ643" s="75"/>
      <c r="CK643" s="75"/>
      <c r="CL643" s="75"/>
      <c r="CM643" s="75"/>
      <c r="CN643" s="75"/>
      <c r="CO643" s="75"/>
      <c r="CP643" s="74">
        <f t="shared" si="1167"/>
        <v>0</v>
      </c>
      <c r="CQ643" s="38"/>
      <c r="CR643" s="40"/>
      <c r="CS643" s="38"/>
      <c r="CT643" s="78"/>
      <c r="CV643" s="77"/>
      <c r="CW643" s="76"/>
      <c r="CX643" s="76"/>
      <c r="CY643" s="76"/>
      <c r="CZ643" s="76"/>
      <c r="DA643" s="76"/>
      <c r="DB643" s="76"/>
      <c r="DC643" s="76"/>
      <c r="DD643" s="76"/>
      <c r="DE643" s="76"/>
      <c r="DF643" s="76"/>
      <c r="DG643" s="76"/>
      <c r="DH643" s="75"/>
      <c r="DI643" s="75"/>
      <c r="DJ643" s="75"/>
      <c r="DK643" s="75"/>
      <c r="DL643" s="75"/>
      <c r="DM643" s="75"/>
      <c r="DN643" s="75"/>
      <c r="DO643" s="74">
        <f t="shared" si="1168"/>
        <v>0</v>
      </c>
      <c r="DP643" s="38"/>
      <c r="DQ643" s="40"/>
      <c r="DS643" s="78"/>
      <c r="DU643" s="77"/>
      <c r="DV643" s="76"/>
      <c r="DW643" s="76"/>
      <c r="DX643" s="76"/>
      <c r="DY643" s="76"/>
      <c r="DZ643" s="76"/>
      <c r="EA643" s="76"/>
      <c r="EB643" s="76"/>
      <c r="EC643" s="76"/>
      <c r="ED643" s="76"/>
      <c r="EE643" s="76"/>
      <c r="EF643" s="76"/>
      <c r="EG643" s="75"/>
      <c r="EH643" s="75"/>
      <c r="EI643" s="75"/>
      <c r="EJ643" s="75"/>
      <c r="EK643" s="75"/>
      <c r="EL643" s="75"/>
      <c r="EM643" s="75"/>
      <c r="EN643" s="74">
        <f t="shared" si="1169"/>
        <v>0</v>
      </c>
      <c r="EO643" s="38"/>
      <c r="EP643" s="40"/>
      <c r="ER643" s="78"/>
      <c r="ET643" s="77"/>
      <c r="EU643" s="76"/>
      <c r="EV643" s="76"/>
      <c r="EW643" s="76"/>
      <c r="EX643" s="76"/>
      <c r="EY643" s="76"/>
      <c r="EZ643" s="76"/>
      <c r="FA643" s="76"/>
      <c r="FB643" s="76"/>
      <c r="FC643" s="76"/>
      <c r="FD643" s="76"/>
      <c r="FE643" s="76"/>
      <c r="FF643" s="76"/>
      <c r="FG643" s="76"/>
      <c r="FH643" s="75"/>
      <c r="FI643" s="75"/>
      <c r="FJ643" s="75"/>
      <c r="FK643" s="75"/>
      <c r="FL643" s="75"/>
      <c r="FM643" s="74">
        <f t="shared" si="1170"/>
        <v>0</v>
      </c>
      <c r="FN643" s="38"/>
      <c r="FO643" s="40"/>
      <c r="FQ643" s="78"/>
      <c r="FS643" s="77"/>
      <c r="FT643" s="76"/>
      <c r="FU643" s="76"/>
      <c r="FV643" s="76"/>
      <c r="FW643" s="76"/>
      <c r="FX643" s="76"/>
      <c r="FY643" s="76"/>
      <c r="FZ643" s="76"/>
      <c r="GA643" s="76"/>
      <c r="GB643" s="76"/>
      <c r="GC643" s="76"/>
      <c r="GD643" s="76"/>
      <c r="GE643" s="76"/>
      <c r="GF643" s="76"/>
      <c r="GG643" s="75"/>
      <c r="GH643" s="75"/>
      <c r="GI643" s="75"/>
      <c r="GJ643" s="75"/>
      <c r="GK643" s="75"/>
      <c r="GL643" s="74">
        <f t="shared" si="1171"/>
        <v>0</v>
      </c>
      <c r="GM643" s="38"/>
      <c r="GN643" s="40"/>
      <c r="GP643" s="78"/>
      <c r="GR643" s="77"/>
      <c r="GS643" s="76"/>
      <c r="GT643" s="76"/>
      <c r="GU643" s="76"/>
      <c r="GV643" s="76"/>
      <c r="GW643" s="76"/>
      <c r="GX643" s="76"/>
      <c r="GY643" s="76"/>
      <c r="GZ643" s="76"/>
      <c r="HA643" s="76"/>
      <c r="HB643" s="76"/>
      <c r="HC643" s="76"/>
      <c r="HD643" s="76"/>
      <c r="HE643" s="76"/>
      <c r="HF643" s="75"/>
      <c r="HG643" s="75"/>
      <c r="HH643" s="75"/>
      <c r="HI643" s="75"/>
      <c r="HJ643" s="75"/>
      <c r="HK643" s="74">
        <f t="shared" si="1172"/>
        <v>0</v>
      </c>
      <c r="HL643" s="38"/>
      <c r="HM643" s="40"/>
      <c r="HO643" s="78"/>
      <c r="HQ643" s="77"/>
      <c r="HR643" s="76"/>
      <c r="HS643" s="76"/>
      <c r="HT643" s="76"/>
      <c r="HU643" s="76"/>
      <c r="HV643" s="76"/>
      <c r="HW643" s="76"/>
      <c r="HX643" s="76"/>
      <c r="HY643" s="76"/>
      <c r="HZ643" s="76"/>
      <c r="IA643" s="76"/>
      <c r="IB643" s="76"/>
      <c r="IC643" s="76"/>
      <c r="ID643" s="76"/>
      <c r="IE643" s="75"/>
      <c r="IF643" s="75"/>
      <c r="IG643" s="75"/>
      <c r="IH643" s="75"/>
      <c r="II643" s="75"/>
      <c r="IJ643" s="74">
        <f t="shared" si="1173"/>
        <v>0</v>
      </c>
      <c r="IK643" s="38"/>
      <c r="IL643" s="40"/>
      <c r="IN643" s="78"/>
      <c r="IP643" s="77"/>
      <c r="IQ643" s="76"/>
      <c r="IR643" s="76"/>
      <c r="IS643" s="76"/>
      <c r="IT643" s="76"/>
      <c r="IU643" s="76"/>
      <c r="IV643" s="76"/>
      <c r="IW643" s="76"/>
      <c r="IX643" s="75"/>
      <c r="IY643" s="75"/>
      <c r="IZ643" s="75"/>
      <c r="JA643" s="75"/>
      <c r="JB643" s="75"/>
      <c r="JC643" s="75"/>
      <c r="JD643" s="75"/>
      <c r="JE643" s="75"/>
      <c r="JF643" s="75"/>
      <c r="JG643" s="75"/>
      <c r="JH643" s="75"/>
      <c r="JI643" s="74">
        <f t="shared" si="1174"/>
        <v>0</v>
      </c>
      <c r="JJ643" s="38"/>
      <c r="JK643" s="40"/>
      <c r="JM643" s="78"/>
      <c r="JO643" s="77"/>
      <c r="JP643" s="76"/>
      <c r="JQ643" s="76"/>
      <c r="JR643" s="76"/>
      <c r="JS643" s="76"/>
      <c r="JT643" s="76"/>
      <c r="JU643" s="76"/>
      <c r="JV643" s="76"/>
      <c r="JW643" s="75"/>
      <c r="JX643" s="75"/>
      <c r="JY643" s="75"/>
      <c r="JZ643" s="75"/>
      <c r="KA643" s="75"/>
      <c r="KB643" s="75"/>
      <c r="KC643" s="75"/>
      <c r="KD643" s="75"/>
      <c r="KE643" s="75"/>
      <c r="KF643" s="75"/>
      <c r="KG643" s="75"/>
      <c r="KH643" s="74">
        <f t="shared" si="1175"/>
        <v>0</v>
      </c>
      <c r="KI643" s="38"/>
      <c r="KJ643" s="40"/>
      <c r="KL643" s="78"/>
      <c r="KN643" s="77"/>
      <c r="KO643" s="76"/>
      <c r="KP643" s="76"/>
      <c r="KQ643" s="76"/>
      <c r="KR643" s="76"/>
      <c r="KS643" s="76"/>
      <c r="KT643" s="76"/>
      <c r="KU643" s="76"/>
      <c r="KV643" s="75"/>
      <c r="KW643" s="75"/>
      <c r="KX643" s="75"/>
      <c r="KY643" s="75"/>
      <c r="KZ643" s="75"/>
      <c r="LA643" s="75"/>
      <c r="LB643" s="75"/>
      <c r="LC643" s="75"/>
      <c r="LD643" s="75"/>
      <c r="LE643" s="75"/>
      <c r="LF643" s="75"/>
      <c r="LG643" s="74">
        <f t="shared" si="1176"/>
        <v>0</v>
      </c>
      <c r="LH643" s="38"/>
      <c r="LI643" s="40"/>
      <c r="LK643" s="78"/>
      <c r="LM643" s="77"/>
      <c r="LN643" s="76"/>
      <c r="LO643" s="76"/>
      <c r="LP643" s="76"/>
      <c r="LQ643" s="76"/>
      <c r="LR643" s="76"/>
      <c r="LS643" s="76"/>
      <c r="LT643" s="76"/>
      <c r="LU643" s="75"/>
      <c r="LV643" s="75"/>
      <c r="LW643" s="75"/>
      <c r="LX643" s="75"/>
      <c r="LY643" s="75"/>
      <c r="LZ643" s="75"/>
      <c r="MA643" s="75"/>
      <c r="MB643" s="75"/>
      <c r="MC643" s="75"/>
      <c r="MD643" s="75"/>
      <c r="ME643" s="75"/>
      <c r="MF643" s="74">
        <f t="shared" si="1177"/>
        <v>0</v>
      </c>
      <c r="MG643" s="38"/>
      <c r="MH643" s="40"/>
      <c r="MJ643" s="78"/>
      <c r="ML643" s="77"/>
      <c r="MM643" s="76"/>
      <c r="MN643" s="76"/>
      <c r="MO643" s="76"/>
      <c r="MP643" s="76"/>
      <c r="MQ643" s="76"/>
      <c r="MR643" s="76"/>
      <c r="MS643" s="76"/>
      <c r="MT643" s="75"/>
      <c r="MU643" s="75"/>
      <c r="MV643" s="75"/>
      <c r="MW643" s="75"/>
      <c r="MX643" s="75"/>
      <c r="MY643" s="75"/>
      <c r="MZ643" s="75"/>
      <c r="NA643" s="75"/>
      <c r="NB643" s="75"/>
      <c r="NC643" s="75"/>
      <c r="ND643" s="75"/>
      <c r="NE643" s="74">
        <f t="shared" si="1178"/>
        <v>0</v>
      </c>
      <c r="NF643" s="41"/>
      <c r="NG643" s="40"/>
      <c r="NH643" s="38"/>
      <c r="NI643" s="78"/>
      <c r="NK643" s="77"/>
      <c r="NL643" s="76"/>
      <c r="NM643" s="76"/>
      <c r="NN643" s="76"/>
      <c r="NO643" s="76"/>
      <c r="NP643" s="76"/>
      <c r="NQ643" s="76"/>
      <c r="NR643" s="76"/>
      <c r="NS643" s="76"/>
      <c r="NT643" s="76"/>
      <c r="NU643" s="76"/>
      <c r="NV643" s="76"/>
      <c r="NW643" s="76"/>
      <c r="NX643" s="76"/>
      <c r="NY643" s="76"/>
      <c r="NZ643" s="76"/>
      <c r="OA643" s="75"/>
      <c r="OB643" s="76"/>
      <c r="OC643" s="75"/>
      <c r="OD643" s="74">
        <f t="shared" si="1179"/>
        <v>0</v>
      </c>
      <c r="OE643" s="38"/>
      <c r="OF643" s="40"/>
      <c r="OG643" s="38"/>
      <c r="OH643" s="78"/>
      <c r="OJ643" s="77"/>
      <c r="OK643" s="76"/>
      <c r="OL643" s="76"/>
      <c r="OM643" s="76"/>
      <c r="ON643" s="76"/>
      <c r="OO643" s="76"/>
      <c r="OP643" s="76"/>
      <c r="OQ643" s="76"/>
      <c r="OR643" s="76"/>
      <c r="OS643" s="76"/>
      <c r="OT643" s="76"/>
      <c r="OU643" s="76"/>
      <c r="OV643" s="76"/>
      <c r="OW643" s="76"/>
      <c r="OX643" s="76"/>
      <c r="OY643" s="76"/>
      <c r="OZ643" s="75"/>
      <c r="PA643" s="76"/>
      <c r="PB643" s="75"/>
      <c r="PC643" s="74">
        <f t="shared" si="1180"/>
        <v>0</v>
      </c>
      <c r="PD643" s="38"/>
      <c r="PE643" s="40"/>
      <c r="PF643" s="38"/>
      <c r="PG643" s="78"/>
      <c r="PI643" s="77"/>
      <c r="PJ643" s="76"/>
      <c r="PK643" s="76"/>
      <c r="PL643" s="76"/>
      <c r="PM643" s="76"/>
      <c r="PN643" s="76"/>
      <c r="PO643" s="76"/>
      <c r="PP643" s="76"/>
      <c r="PQ643" s="76"/>
      <c r="PR643" s="76"/>
      <c r="PS643" s="76"/>
      <c r="PT643" s="76"/>
      <c r="PU643" s="76"/>
      <c r="PV643" s="76"/>
      <c r="PW643" s="76"/>
      <c r="PX643" s="76"/>
      <c r="PY643" s="75"/>
      <c r="PZ643" s="76"/>
      <c r="QA643" s="75"/>
      <c r="QB643" s="74">
        <f t="shared" si="1181"/>
        <v>0</v>
      </c>
      <c r="QC643" s="38"/>
      <c r="QD643" s="40"/>
      <c r="QE643" s="38"/>
      <c r="QF643" s="78"/>
      <c r="QH643" s="77"/>
      <c r="QI643" s="76"/>
      <c r="QJ643" s="76"/>
      <c r="QK643" s="76"/>
      <c r="QL643" s="76"/>
      <c r="QM643" s="76"/>
      <c r="QN643" s="76"/>
      <c r="QO643" s="76"/>
      <c r="QP643" s="76"/>
      <c r="QQ643" s="76"/>
      <c r="QR643" s="76"/>
      <c r="QS643" s="76"/>
      <c r="QT643" s="76"/>
      <c r="QU643" s="76"/>
      <c r="QV643" s="76"/>
      <c r="QW643" s="76"/>
      <c r="QX643" s="75"/>
      <c r="QY643" s="76"/>
      <c r="QZ643" s="75"/>
      <c r="RA643" s="74">
        <f t="shared" si="1182"/>
        <v>0</v>
      </c>
      <c r="RB643" s="41"/>
      <c r="RC643" s="40"/>
      <c r="RD643" s="38"/>
      <c r="RE643" s="78"/>
      <c r="RG643" s="77"/>
      <c r="RH643" s="76"/>
      <c r="RI643" s="76"/>
      <c r="RJ643" s="76"/>
      <c r="RK643" s="76"/>
      <c r="RL643" s="76"/>
      <c r="RM643" s="76"/>
      <c r="RN643" s="76"/>
      <c r="RO643" s="76"/>
      <c r="RP643" s="76"/>
      <c r="RQ643" s="76"/>
      <c r="RR643" s="76"/>
      <c r="RS643" s="76"/>
      <c r="RT643" s="76"/>
      <c r="RU643" s="76"/>
      <c r="RV643" s="76"/>
      <c r="RW643" s="75"/>
      <c r="RX643" s="76"/>
      <c r="RY643" s="75"/>
      <c r="RZ643" s="74">
        <f t="shared" si="1183"/>
        <v>0</v>
      </c>
      <c r="SA643" s="41"/>
      <c r="SB643" s="40"/>
      <c r="SC643" s="38"/>
      <c r="SD643" s="78"/>
      <c r="SF643" s="77"/>
      <c r="SG643" s="76"/>
      <c r="SH643" s="76"/>
      <c r="SI643" s="76"/>
      <c r="SJ643" s="76"/>
      <c r="SK643" s="76"/>
      <c r="SL643" s="76"/>
      <c r="SM643" s="76"/>
      <c r="SN643" s="76"/>
      <c r="SO643" s="76"/>
      <c r="SP643" s="76"/>
      <c r="SQ643" s="76"/>
      <c r="SR643" s="76"/>
      <c r="SS643" s="76"/>
      <c r="ST643" s="76"/>
      <c r="SU643" s="76"/>
      <c r="SV643" s="75"/>
      <c r="SW643" s="76"/>
      <c r="SX643" s="75"/>
      <c r="SY643" s="74">
        <f t="shared" si="1184"/>
        <v>0</v>
      </c>
      <c r="SZ643" s="41"/>
      <c r="TA643" s="40"/>
      <c r="TB643" s="38"/>
      <c r="TC643" s="78"/>
      <c r="TE643" s="77"/>
      <c r="TF643" s="76"/>
      <c r="TG643" s="76"/>
      <c r="TH643" s="76"/>
      <c r="TI643" s="76"/>
      <c r="TJ643" s="76"/>
      <c r="TK643" s="76"/>
      <c r="TL643" s="76"/>
      <c r="TM643" s="76"/>
      <c r="TN643" s="76"/>
      <c r="TO643" s="76"/>
      <c r="TP643" s="76"/>
      <c r="TQ643" s="76"/>
      <c r="TR643" s="76"/>
      <c r="TS643" s="76"/>
      <c r="TT643" s="76"/>
      <c r="TU643" s="75"/>
      <c r="TV643" s="76"/>
      <c r="TW643" s="75"/>
      <c r="TX643" s="74">
        <f t="shared" si="1185"/>
        <v>0</v>
      </c>
      <c r="TY643" s="41"/>
      <c r="TZ643" s="40"/>
      <c r="UA643" s="38"/>
      <c r="UB643" s="78"/>
      <c r="UD643" s="77"/>
      <c r="UE643" s="76"/>
      <c r="UF643" s="76"/>
      <c r="UG643" s="76"/>
      <c r="UH643" s="76"/>
      <c r="UI643" s="76"/>
      <c r="UJ643" s="76"/>
      <c r="UK643" s="76"/>
      <c r="UL643" s="76"/>
      <c r="UM643" s="76"/>
      <c r="UN643" s="76"/>
      <c r="UO643" s="76"/>
      <c r="UP643" s="76"/>
      <c r="UQ643" s="76"/>
      <c r="UR643" s="76"/>
      <c r="US643" s="76"/>
      <c r="UT643" s="75"/>
      <c r="UU643" s="76"/>
      <c r="UV643" s="75"/>
      <c r="UW643" s="74">
        <f t="shared" si="1186"/>
        <v>0</v>
      </c>
      <c r="UX643" s="41"/>
      <c r="UY643" s="40"/>
      <c r="UZ643" s="38"/>
      <c r="VA643" s="78"/>
      <c r="VC643" s="77"/>
      <c r="VD643" s="76"/>
      <c r="VE643" s="76"/>
      <c r="VF643" s="76"/>
      <c r="VG643" s="76"/>
      <c r="VH643" s="76"/>
      <c r="VI643" s="76"/>
      <c r="VJ643" s="76"/>
      <c r="VK643" s="76"/>
      <c r="VL643" s="76"/>
      <c r="VM643" s="76"/>
      <c r="VN643" s="76"/>
      <c r="VO643" s="76"/>
      <c r="VP643" s="76"/>
      <c r="VQ643" s="76"/>
      <c r="VR643" s="76"/>
      <c r="VS643" s="75"/>
      <c r="VT643" s="76"/>
      <c r="VU643" s="75"/>
      <c r="VV643" s="74">
        <f t="shared" si="1187"/>
        <v>0</v>
      </c>
    </row>
    <row r="644" spans="3:594" ht="14.45" customHeight="1" outlineLevel="1">
      <c r="C644" s="89">
        <f>IF(ISERROR(I644+1)=TRUE,I644,IF(I644="","",MAX(C$15:C643)+1))</f>
        <v>445</v>
      </c>
      <c r="D644" s="88">
        <f t="shared" si="1094"/>
        <v>1</v>
      </c>
      <c r="G644" s="40"/>
      <c r="H644" s="38"/>
      <c r="I644" s="95">
        <f t="shared" si="1188"/>
        <v>456</v>
      </c>
      <c r="J644" s="94" t="s">
        <v>255</v>
      </c>
      <c r="K644" s="93"/>
      <c r="L644" s="93"/>
      <c r="M644" s="93"/>
      <c r="N644" s="93"/>
      <c r="O644" s="92"/>
      <c r="P644" s="91" t="s">
        <v>142</v>
      </c>
      <c r="Q644" s="297"/>
      <c r="R644" s="90" t="s">
        <v>141</v>
      </c>
      <c r="S644" s="298"/>
      <c r="T644" s="38"/>
      <c r="U644" s="40"/>
      <c r="V644" s="38"/>
      <c r="W644" s="78"/>
      <c r="Y644" s="77"/>
      <c r="Z644" s="76"/>
      <c r="AA644" s="79"/>
      <c r="AB644" s="76"/>
      <c r="AC644" s="79"/>
      <c r="AD644" s="76"/>
      <c r="AE644" s="76"/>
      <c r="AF644" s="76"/>
      <c r="AG644" s="76"/>
      <c r="AH644" s="76"/>
      <c r="AI644" s="76"/>
      <c r="AJ644" s="76"/>
      <c r="AK644" s="75"/>
      <c r="AL644" s="75"/>
      <c r="AM644" s="75"/>
      <c r="AN644" s="75"/>
      <c r="AO644" s="75"/>
      <c r="AP644" s="75"/>
      <c r="AQ644" s="75"/>
      <c r="AR644" s="74">
        <f t="shared" si="1165"/>
        <v>0</v>
      </c>
      <c r="AS644" s="38"/>
      <c r="AT644" s="40"/>
      <c r="AU644" s="38"/>
      <c r="AV644" s="78"/>
      <c r="AX644" s="77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5"/>
      <c r="BK644" s="75"/>
      <c r="BL644" s="75"/>
      <c r="BM644" s="75"/>
      <c r="BN644" s="75"/>
      <c r="BO644" s="75"/>
      <c r="BP644" s="75"/>
      <c r="BQ644" s="74">
        <f t="shared" si="1166"/>
        <v>0</v>
      </c>
      <c r="BR644" s="38"/>
      <c r="BS644" s="40"/>
      <c r="BT644" s="38"/>
      <c r="BU644" s="78"/>
      <c r="BW644" s="77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5"/>
      <c r="CJ644" s="75"/>
      <c r="CK644" s="75"/>
      <c r="CL644" s="75"/>
      <c r="CM644" s="75"/>
      <c r="CN644" s="75"/>
      <c r="CO644" s="75"/>
      <c r="CP644" s="74">
        <f t="shared" si="1167"/>
        <v>0</v>
      </c>
      <c r="CQ644" s="38"/>
      <c r="CR644" s="40"/>
      <c r="CS644" s="38"/>
      <c r="CT644" s="78"/>
      <c r="CV644" s="77"/>
      <c r="CW644" s="76"/>
      <c r="CX644" s="76"/>
      <c r="CY644" s="76"/>
      <c r="CZ644" s="76"/>
      <c r="DA644" s="76"/>
      <c r="DB644" s="76"/>
      <c r="DC644" s="76"/>
      <c r="DD644" s="76"/>
      <c r="DE644" s="76"/>
      <c r="DF644" s="76"/>
      <c r="DG644" s="76"/>
      <c r="DH644" s="75"/>
      <c r="DI644" s="75"/>
      <c r="DJ644" s="75"/>
      <c r="DK644" s="75"/>
      <c r="DL644" s="75"/>
      <c r="DM644" s="75"/>
      <c r="DN644" s="75"/>
      <c r="DO644" s="74">
        <f t="shared" si="1168"/>
        <v>0</v>
      </c>
      <c r="DP644" s="38"/>
      <c r="DQ644" s="40"/>
      <c r="DS644" s="78"/>
      <c r="DU644" s="77"/>
      <c r="DV644" s="76"/>
      <c r="DW644" s="76"/>
      <c r="DX644" s="76"/>
      <c r="DY644" s="76"/>
      <c r="DZ644" s="76"/>
      <c r="EA644" s="76"/>
      <c r="EB644" s="76"/>
      <c r="EC644" s="76"/>
      <c r="ED644" s="76"/>
      <c r="EE644" s="76"/>
      <c r="EF644" s="76"/>
      <c r="EG644" s="75"/>
      <c r="EH644" s="75"/>
      <c r="EI644" s="75"/>
      <c r="EJ644" s="75"/>
      <c r="EK644" s="75"/>
      <c r="EL644" s="75"/>
      <c r="EM644" s="75"/>
      <c r="EN644" s="74">
        <f t="shared" si="1169"/>
        <v>0</v>
      </c>
      <c r="EO644" s="38"/>
      <c r="EP644" s="40"/>
      <c r="ER644" s="78"/>
      <c r="ET644" s="77"/>
      <c r="EU644" s="76"/>
      <c r="EV644" s="76"/>
      <c r="EW644" s="76"/>
      <c r="EX644" s="76"/>
      <c r="EY644" s="76"/>
      <c r="EZ644" s="76"/>
      <c r="FA644" s="76"/>
      <c r="FB644" s="76"/>
      <c r="FC644" s="76"/>
      <c r="FD644" s="76"/>
      <c r="FE644" s="76"/>
      <c r="FF644" s="76"/>
      <c r="FG644" s="76"/>
      <c r="FH644" s="75"/>
      <c r="FI644" s="75"/>
      <c r="FJ644" s="75"/>
      <c r="FK644" s="75"/>
      <c r="FL644" s="75"/>
      <c r="FM644" s="74">
        <f t="shared" si="1170"/>
        <v>0</v>
      </c>
      <c r="FN644" s="38"/>
      <c r="FO644" s="40"/>
      <c r="FQ644" s="78"/>
      <c r="FS644" s="77"/>
      <c r="FT644" s="76"/>
      <c r="FU644" s="76"/>
      <c r="FV644" s="76"/>
      <c r="FW644" s="76"/>
      <c r="FX644" s="76"/>
      <c r="FY644" s="76"/>
      <c r="FZ644" s="76"/>
      <c r="GA644" s="76"/>
      <c r="GB644" s="76"/>
      <c r="GC644" s="76"/>
      <c r="GD644" s="76"/>
      <c r="GE644" s="76"/>
      <c r="GF644" s="76"/>
      <c r="GG644" s="75"/>
      <c r="GH644" s="75"/>
      <c r="GI644" s="75"/>
      <c r="GJ644" s="75"/>
      <c r="GK644" s="75"/>
      <c r="GL644" s="74">
        <f t="shared" si="1171"/>
        <v>0</v>
      </c>
      <c r="GM644" s="38"/>
      <c r="GN644" s="40"/>
      <c r="GP644" s="78"/>
      <c r="GR644" s="77"/>
      <c r="GS644" s="76"/>
      <c r="GT644" s="76"/>
      <c r="GU644" s="76"/>
      <c r="GV644" s="76"/>
      <c r="GW644" s="76"/>
      <c r="GX644" s="76"/>
      <c r="GY644" s="76"/>
      <c r="GZ644" s="76"/>
      <c r="HA644" s="76"/>
      <c r="HB644" s="76"/>
      <c r="HC644" s="76"/>
      <c r="HD644" s="76"/>
      <c r="HE644" s="76"/>
      <c r="HF644" s="75"/>
      <c r="HG644" s="75"/>
      <c r="HH644" s="75"/>
      <c r="HI644" s="75"/>
      <c r="HJ644" s="75"/>
      <c r="HK644" s="74">
        <f t="shared" si="1172"/>
        <v>0</v>
      </c>
      <c r="HL644" s="38"/>
      <c r="HM644" s="40"/>
      <c r="HO644" s="78"/>
      <c r="HQ644" s="77"/>
      <c r="HR644" s="76"/>
      <c r="HS644" s="76"/>
      <c r="HT644" s="76"/>
      <c r="HU644" s="76"/>
      <c r="HV644" s="76"/>
      <c r="HW644" s="76"/>
      <c r="HX644" s="76"/>
      <c r="HY644" s="76"/>
      <c r="HZ644" s="76"/>
      <c r="IA644" s="76"/>
      <c r="IB644" s="76"/>
      <c r="IC644" s="76"/>
      <c r="ID644" s="76"/>
      <c r="IE644" s="75"/>
      <c r="IF644" s="75"/>
      <c r="IG644" s="75"/>
      <c r="IH644" s="75"/>
      <c r="II644" s="75"/>
      <c r="IJ644" s="74">
        <f t="shared" si="1173"/>
        <v>0</v>
      </c>
      <c r="IK644" s="38"/>
      <c r="IL644" s="40"/>
      <c r="IN644" s="78"/>
      <c r="IP644" s="77"/>
      <c r="IQ644" s="76"/>
      <c r="IR644" s="76"/>
      <c r="IS644" s="76"/>
      <c r="IT644" s="76"/>
      <c r="IU644" s="76"/>
      <c r="IV644" s="76"/>
      <c r="IW644" s="76"/>
      <c r="IX644" s="75"/>
      <c r="IY644" s="75"/>
      <c r="IZ644" s="75"/>
      <c r="JA644" s="75"/>
      <c r="JB644" s="75"/>
      <c r="JC644" s="75"/>
      <c r="JD644" s="75"/>
      <c r="JE644" s="75"/>
      <c r="JF644" s="75"/>
      <c r="JG644" s="75"/>
      <c r="JH644" s="75"/>
      <c r="JI644" s="74">
        <f t="shared" si="1174"/>
        <v>0</v>
      </c>
      <c r="JJ644" s="38"/>
      <c r="JK644" s="40"/>
      <c r="JM644" s="78"/>
      <c r="JO644" s="77"/>
      <c r="JP644" s="76"/>
      <c r="JQ644" s="76"/>
      <c r="JR644" s="76"/>
      <c r="JS644" s="76"/>
      <c r="JT644" s="76"/>
      <c r="JU644" s="76"/>
      <c r="JV644" s="76"/>
      <c r="JW644" s="75"/>
      <c r="JX644" s="75"/>
      <c r="JY644" s="75"/>
      <c r="JZ644" s="75"/>
      <c r="KA644" s="75"/>
      <c r="KB644" s="75"/>
      <c r="KC644" s="75"/>
      <c r="KD644" s="75"/>
      <c r="KE644" s="75"/>
      <c r="KF644" s="75"/>
      <c r="KG644" s="75"/>
      <c r="KH644" s="74">
        <f t="shared" si="1175"/>
        <v>0</v>
      </c>
      <c r="KI644" s="38"/>
      <c r="KJ644" s="40"/>
      <c r="KL644" s="78"/>
      <c r="KN644" s="77"/>
      <c r="KO644" s="76"/>
      <c r="KP644" s="76"/>
      <c r="KQ644" s="76"/>
      <c r="KR644" s="76"/>
      <c r="KS644" s="76"/>
      <c r="KT644" s="76"/>
      <c r="KU644" s="76"/>
      <c r="KV644" s="75"/>
      <c r="KW644" s="75"/>
      <c r="KX644" s="75"/>
      <c r="KY644" s="75"/>
      <c r="KZ644" s="75"/>
      <c r="LA644" s="75"/>
      <c r="LB644" s="75"/>
      <c r="LC644" s="75"/>
      <c r="LD644" s="75"/>
      <c r="LE644" s="75"/>
      <c r="LF644" s="75"/>
      <c r="LG644" s="74">
        <f t="shared" si="1176"/>
        <v>0</v>
      </c>
      <c r="LH644" s="38"/>
      <c r="LI644" s="40"/>
      <c r="LK644" s="78"/>
      <c r="LM644" s="77"/>
      <c r="LN644" s="76"/>
      <c r="LO644" s="76"/>
      <c r="LP644" s="76"/>
      <c r="LQ644" s="76"/>
      <c r="LR644" s="76"/>
      <c r="LS644" s="76"/>
      <c r="LT644" s="76"/>
      <c r="LU644" s="75"/>
      <c r="LV644" s="75"/>
      <c r="LW644" s="75"/>
      <c r="LX644" s="75"/>
      <c r="LY644" s="75"/>
      <c r="LZ644" s="75"/>
      <c r="MA644" s="75"/>
      <c r="MB644" s="75"/>
      <c r="MC644" s="75"/>
      <c r="MD644" s="75"/>
      <c r="ME644" s="75"/>
      <c r="MF644" s="74">
        <f t="shared" si="1177"/>
        <v>0</v>
      </c>
      <c r="MG644" s="38"/>
      <c r="MH644" s="40"/>
      <c r="MJ644" s="78"/>
      <c r="ML644" s="77"/>
      <c r="MM644" s="76"/>
      <c r="MN644" s="76"/>
      <c r="MO644" s="76"/>
      <c r="MP644" s="76"/>
      <c r="MQ644" s="76"/>
      <c r="MR644" s="76"/>
      <c r="MS644" s="76"/>
      <c r="MT644" s="75"/>
      <c r="MU644" s="75"/>
      <c r="MV644" s="75"/>
      <c r="MW644" s="75"/>
      <c r="MX644" s="75"/>
      <c r="MY644" s="75"/>
      <c r="MZ644" s="75"/>
      <c r="NA644" s="75"/>
      <c r="NB644" s="75"/>
      <c r="NC644" s="75"/>
      <c r="ND644" s="75"/>
      <c r="NE644" s="74">
        <f t="shared" si="1178"/>
        <v>0</v>
      </c>
      <c r="NF644" s="41"/>
      <c r="NG644" s="40"/>
      <c r="NH644" s="38"/>
      <c r="NI644" s="78"/>
      <c r="NK644" s="77"/>
      <c r="NL644" s="76"/>
      <c r="NM644" s="76"/>
      <c r="NN644" s="76"/>
      <c r="NO644" s="76"/>
      <c r="NP644" s="76"/>
      <c r="NQ644" s="76"/>
      <c r="NR644" s="76"/>
      <c r="NS644" s="76"/>
      <c r="NT644" s="76"/>
      <c r="NU644" s="76"/>
      <c r="NV644" s="76"/>
      <c r="NW644" s="76"/>
      <c r="NX644" s="76"/>
      <c r="NY644" s="76"/>
      <c r="NZ644" s="76"/>
      <c r="OA644" s="75"/>
      <c r="OB644" s="76"/>
      <c r="OC644" s="75"/>
      <c r="OD644" s="74">
        <f t="shared" si="1179"/>
        <v>0</v>
      </c>
      <c r="OE644" s="38"/>
      <c r="OF644" s="40"/>
      <c r="OG644" s="38"/>
      <c r="OH644" s="78"/>
      <c r="OJ644" s="77"/>
      <c r="OK644" s="76"/>
      <c r="OL644" s="76"/>
      <c r="OM644" s="76"/>
      <c r="ON644" s="76"/>
      <c r="OO644" s="76"/>
      <c r="OP644" s="76"/>
      <c r="OQ644" s="76"/>
      <c r="OR644" s="76"/>
      <c r="OS644" s="76"/>
      <c r="OT644" s="76"/>
      <c r="OU644" s="76"/>
      <c r="OV644" s="76"/>
      <c r="OW644" s="76"/>
      <c r="OX644" s="76"/>
      <c r="OY644" s="76"/>
      <c r="OZ644" s="75"/>
      <c r="PA644" s="76"/>
      <c r="PB644" s="75"/>
      <c r="PC644" s="74">
        <f t="shared" si="1180"/>
        <v>0</v>
      </c>
      <c r="PD644" s="38"/>
      <c r="PE644" s="40"/>
      <c r="PF644" s="38"/>
      <c r="PG644" s="78"/>
      <c r="PI644" s="77"/>
      <c r="PJ644" s="76"/>
      <c r="PK644" s="76"/>
      <c r="PL644" s="76"/>
      <c r="PM644" s="76"/>
      <c r="PN644" s="76"/>
      <c r="PO644" s="76"/>
      <c r="PP644" s="76"/>
      <c r="PQ644" s="76"/>
      <c r="PR644" s="76"/>
      <c r="PS644" s="76"/>
      <c r="PT644" s="76"/>
      <c r="PU644" s="76"/>
      <c r="PV644" s="76"/>
      <c r="PW644" s="76"/>
      <c r="PX644" s="76"/>
      <c r="PY644" s="75"/>
      <c r="PZ644" s="76"/>
      <c r="QA644" s="75"/>
      <c r="QB644" s="74">
        <f t="shared" si="1181"/>
        <v>0</v>
      </c>
      <c r="QC644" s="38"/>
      <c r="QD644" s="40"/>
      <c r="QE644" s="38"/>
      <c r="QF644" s="78"/>
      <c r="QH644" s="77"/>
      <c r="QI644" s="76"/>
      <c r="QJ644" s="76"/>
      <c r="QK644" s="76"/>
      <c r="QL644" s="76"/>
      <c r="QM644" s="76"/>
      <c r="QN644" s="76"/>
      <c r="QO644" s="76"/>
      <c r="QP644" s="76"/>
      <c r="QQ644" s="76"/>
      <c r="QR644" s="76"/>
      <c r="QS644" s="76"/>
      <c r="QT644" s="76"/>
      <c r="QU644" s="76"/>
      <c r="QV644" s="76"/>
      <c r="QW644" s="76"/>
      <c r="QX644" s="75"/>
      <c r="QY644" s="76"/>
      <c r="QZ644" s="75"/>
      <c r="RA644" s="74">
        <f t="shared" si="1182"/>
        <v>0</v>
      </c>
      <c r="RB644" s="41"/>
      <c r="RC644" s="40"/>
      <c r="RD644" s="38"/>
      <c r="RE644" s="78"/>
      <c r="RG644" s="77"/>
      <c r="RH644" s="76"/>
      <c r="RI644" s="76"/>
      <c r="RJ644" s="76"/>
      <c r="RK644" s="76"/>
      <c r="RL644" s="76"/>
      <c r="RM644" s="76"/>
      <c r="RN644" s="76"/>
      <c r="RO644" s="76"/>
      <c r="RP644" s="76"/>
      <c r="RQ644" s="76"/>
      <c r="RR644" s="76"/>
      <c r="RS644" s="76"/>
      <c r="RT644" s="76"/>
      <c r="RU644" s="76"/>
      <c r="RV644" s="76"/>
      <c r="RW644" s="75"/>
      <c r="RX644" s="76"/>
      <c r="RY644" s="75"/>
      <c r="RZ644" s="74">
        <f t="shared" si="1183"/>
        <v>0</v>
      </c>
      <c r="SA644" s="41"/>
      <c r="SB644" s="40"/>
      <c r="SC644" s="38"/>
      <c r="SD644" s="78"/>
      <c r="SF644" s="77"/>
      <c r="SG644" s="76"/>
      <c r="SH644" s="76"/>
      <c r="SI644" s="76"/>
      <c r="SJ644" s="76"/>
      <c r="SK644" s="76"/>
      <c r="SL644" s="76"/>
      <c r="SM644" s="76"/>
      <c r="SN644" s="76"/>
      <c r="SO644" s="76"/>
      <c r="SP644" s="76"/>
      <c r="SQ644" s="76"/>
      <c r="SR644" s="76"/>
      <c r="SS644" s="76"/>
      <c r="ST644" s="76"/>
      <c r="SU644" s="76"/>
      <c r="SV644" s="75"/>
      <c r="SW644" s="76"/>
      <c r="SX644" s="75"/>
      <c r="SY644" s="74">
        <f t="shared" si="1184"/>
        <v>0</v>
      </c>
      <c r="SZ644" s="41"/>
      <c r="TA644" s="40"/>
      <c r="TB644" s="38"/>
      <c r="TC644" s="78"/>
      <c r="TE644" s="77"/>
      <c r="TF644" s="76"/>
      <c r="TG644" s="76"/>
      <c r="TH644" s="76"/>
      <c r="TI644" s="76"/>
      <c r="TJ644" s="76"/>
      <c r="TK644" s="76"/>
      <c r="TL644" s="76"/>
      <c r="TM644" s="76"/>
      <c r="TN644" s="76"/>
      <c r="TO644" s="76"/>
      <c r="TP644" s="76"/>
      <c r="TQ644" s="76"/>
      <c r="TR644" s="76"/>
      <c r="TS644" s="76"/>
      <c r="TT644" s="76"/>
      <c r="TU644" s="75"/>
      <c r="TV644" s="76"/>
      <c r="TW644" s="75"/>
      <c r="TX644" s="74">
        <f t="shared" si="1185"/>
        <v>0</v>
      </c>
      <c r="TY644" s="41"/>
      <c r="TZ644" s="40"/>
      <c r="UA644" s="38"/>
      <c r="UB644" s="78"/>
      <c r="UD644" s="77"/>
      <c r="UE644" s="76"/>
      <c r="UF644" s="76"/>
      <c r="UG644" s="76"/>
      <c r="UH644" s="76"/>
      <c r="UI644" s="76"/>
      <c r="UJ644" s="76"/>
      <c r="UK644" s="76"/>
      <c r="UL644" s="76"/>
      <c r="UM644" s="76"/>
      <c r="UN644" s="76"/>
      <c r="UO644" s="76"/>
      <c r="UP644" s="76"/>
      <c r="UQ644" s="76"/>
      <c r="UR644" s="76"/>
      <c r="US644" s="76"/>
      <c r="UT644" s="75"/>
      <c r="UU644" s="76"/>
      <c r="UV644" s="75"/>
      <c r="UW644" s="74">
        <f t="shared" si="1186"/>
        <v>0</v>
      </c>
      <c r="UX644" s="41"/>
      <c r="UY644" s="40"/>
      <c r="UZ644" s="38"/>
      <c r="VA644" s="78"/>
      <c r="VC644" s="77"/>
      <c r="VD644" s="76"/>
      <c r="VE644" s="76"/>
      <c r="VF644" s="76"/>
      <c r="VG644" s="76"/>
      <c r="VH644" s="76"/>
      <c r="VI644" s="76"/>
      <c r="VJ644" s="76"/>
      <c r="VK644" s="76"/>
      <c r="VL644" s="76"/>
      <c r="VM644" s="76"/>
      <c r="VN644" s="76"/>
      <c r="VO644" s="76"/>
      <c r="VP644" s="76"/>
      <c r="VQ644" s="76"/>
      <c r="VR644" s="76"/>
      <c r="VS644" s="75"/>
      <c r="VT644" s="76"/>
      <c r="VU644" s="75"/>
      <c r="VV644" s="74">
        <f t="shared" si="1187"/>
        <v>0</v>
      </c>
    </row>
    <row r="645" spans="3:594" ht="14.45" customHeight="1" outlineLevel="1">
      <c r="C645" s="89">
        <f>IF(ISERROR(I645+1)=TRUE,I645,IF(I645="","",MAX(C$15:C644)+1))</f>
        <v>446</v>
      </c>
      <c r="D645" s="88">
        <f t="shared" si="1094"/>
        <v>1</v>
      </c>
      <c r="G645" s="40"/>
      <c r="H645" s="38"/>
      <c r="I645" s="95">
        <f t="shared" si="1188"/>
        <v>457</v>
      </c>
      <c r="J645" s="94" t="s">
        <v>254</v>
      </c>
      <c r="K645" s="93"/>
      <c r="L645" s="93"/>
      <c r="M645" s="93"/>
      <c r="N645" s="93"/>
      <c r="O645" s="92"/>
      <c r="P645" s="91" t="s">
        <v>142</v>
      </c>
      <c r="Q645" s="297"/>
      <c r="R645" s="90" t="s">
        <v>141</v>
      </c>
      <c r="S645" s="298"/>
      <c r="T645" s="38"/>
      <c r="U645" s="40"/>
      <c r="V645" s="38"/>
      <c r="W645" s="78"/>
      <c r="Y645" s="77"/>
      <c r="Z645" s="76"/>
      <c r="AA645" s="79"/>
      <c r="AB645" s="76"/>
      <c r="AC645" s="79"/>
      <c r="AD645" s="76"/>
      <c r="AE645" s="76"/>
      <c r="AF645" s="76"/>
      <c r="AG645" s="76"/>
      <c r="AH645" s="76"/>
      <c r="AI645" s="76"/>
      <c r="AJ645" s="76"/>
      <c r="AK645" s="75"/>
      <c r="AL645" s="75"/>
      <c r="AM645" s="75"/>
      <c r="AN645" s="75"/>
      <c r="AO645" s="75"/>
      <c r="AP645" s="75"/>
      <c r="AQ645" s="75"/>
      <c r="AR645" s="74">
        <f t="shared" si="1165"/>
        <v>0</v>
      </c>
      <c r="AS645" s="38"/>
      <c r="AT645" s="40"/>
      <c r="AU645" s="38"/>
      <c r="AV645" s="78"/>
      <c r="AX645" s="77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5"/>
      <c r="BK645" s="75"/>
      <c r="BL645" s="75"/>
      <c r="BM645" s="75"/>
      <c r="BN645" s="75"/>
      <c r="BO645" s="75"/>
      <c r="BP645" s="75"/>
      <c r="BQ645" s="74">
        <f t="shared" si="1166"/>
        <v>0</v>
      </c>
      <c r="BR645" s="38"/>
      <c r="BS645" s="40"/>
      <c r="BT645" s="38"/>
      <c r="BU645" s="78"/>
      <c r="BW645" s="77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5"/>
      <c r="CJ645" s="75"/>
      <c r="CK645" s="75"/>
      <c r="CL645" s="75"/>
      <c r="CM645" s="75"/>
      <c r="CN645" s="75"/>
      <c r="CO645" s="75"/>
      <c r="CP645" s="74">
        <f t="shared" si="1167"/>
        <v>0</v>
      </c>
      <c r="CQ645" s="38"/>
      <c r="CR645" s="40"/>
      <c r="CS645" s="38"/>
      <c r="CT645" s="78"/>
      <c r="CV645" s="77"/>
      <c r="CW645" s="76"/>
      <c r="CX645" s="76"/>
      <c r="CY645" s="76"/>
      <c r="CZ645" s="76"/>
      <c r="DA645" s="76"/>
      <c r="DB645" s="76"/>
      <c r="DC645" s="76"/>
      <c r="DD645" s="76"/>
      <c r="DE645" s="76"/>
      <c r="DF645" s="76"/>
      <c r="DG645" s="76"/>
      <c r="DH645" s="75"/>
      <c r="DI645" s="75"/>
      <c r="DJ645" s="75"/>
      <c r="DK645" s="75"/>
      <c r="DL645" s="75"/>
      <c r="DM645" s="75"/>
      <c r="DN645" s="75"/>
      <c r="DO645" s="74">
        <f t="shared" si="1168"/>
        <v>0</v>
      </c>
      <c r="DP645" s="38"/>
      <c r="DQ645" s="40"/>
      <c r="DS645" s="78"/>
      <c r="DU645" s="77"/>
      <c r="DV645" s="76"/>
      <c r="DW645" s="76"/>
      <c r="DX645" s="76"/>
      <c r="DY645" s="76"/>
      <c r="DZ645" s="76"/>
      <c r="EA645" s="76"/>
      <c r="EB645" s="76"/>
      <c r="EC645" s="76"/>
      <c r="ED645" s="76"/>
      <c r="EE645" s="76"/>
      <c r="EF645" s="76"/>
      <c r="EG645" s="75"/>
      <c r="EH645" s="75"/>
      <c r="EI645" s="75"/>
      <c r="EJ645" s="75"/>
      <c r="EK645" s="75"/>
      <c r="EL645" s="75"/>
      <c r="EM645" s="75"/>
      <c r="EN645" s="74">
        <f t="shared" si="1169"/>
        <v>0</v>
      </c>
      <c r="EO645" s="38"/>
      <c r="EP645" s="40"/>
      <c r="ER645" s="78"/>
      <c r="ET645" s="77"/>
      <c r="EU645" s="76"/>
      <c r="EV645" s="76"/>
      <c r="EW645" s="76"/>
      <c r="EX645" s="76"/>
      <c r="EY645" s="76"/>
      <c r="EZ645" s="76"/>
      <c r="FA645" s="76"/>
      <c r="FB645" s="76"/>
      <c r="FC645" s="76"/>
      <c r="FD645" s="76"/>
      <c r="FE645" s="76"/>
      <c r="FF645" s="76"/>
      <c r="FG645" s="76"/>
      <c r="FH645" s="75"/>
      <c r="FI645" s="75"/>
      <c r="FJ645" s="75"/>
      <c r="FK645" s="75"/>
      <c r="FL645" s="75"/>
      <c r="FM645" s="74">
        <f t="shared" si="1170"/>
        <v>0</v>
      </c>
      <c r="FN645" s="38"/>
      <c r="FO645" s="40"/>
      <c r="FQ645" s="78"/>
      <c r="FS645" s="77"/>
      <c r="FT645" s="76"/>
      <c r="FU645" s="76"/>
      <c r="FV645" s="76"/>
      <c r="FW645" s="76"/>
      <c r="FX645" s="76"/>
      <c r="FY645" s="76"/>
      <c r="FZ645" s="76"/>
      <c r="GA645" s="76"/>
      <c r="GB645" s="76"/>
      <c r="GC645" s="76"/>
      <c r="GD645" s="76"/>
      <c r="GE645" s="76"/>
      <c r="GF645" s="76"/>
      <c r="GG645" s="75"/>
      <c r="GH645" s="75"/>
      <c r="GI645" s="75"/>
      <c r="GJ645" s="75"/>
      <c r="GK645" s="75"/>
      <c r="GL645" s="74">
        <f t="shared" si="1171"/>
        <v>0</v>
      </c>
      <c r="GM645" s="38"/>
      <c r="GN645" s="40"/>
      <c r="GP645" s="78"/>
      <c r="GR645" s="77"/>
      <c r="GS645" s="76"/>
      <c r="GT645" s="76"/>
      <c r="GU645" s="76"/>
      <c r="GV645" s="76"/>
      <c r="GW645" s="76"/>
      <c r="GX645" s="76"/>
      <c r="GY645" s="76"/>
      <c r="GZ645" s="76"/>
      <c r="HA645" s="76"/>
      <c r="HB645" s="76"/>
      <c r="HC645" s="76"/>
      <c r="HD645" s="76"/>
      <c r="HE645" s="76"/>
      <c r="HF645" s="75"/>
      <c r="HG645" s="75"/>
      <c r="HH645" s="75"/>
      <c r="HI645" s="75"/>
      <c r="HJ645" s="75"/>
      <c r="HK645" s="74">
        <f t="shared" si="1172"/>
        <v>0</v>
      </c>
      <c r="HL645" s="38"/>
      <c r="HM645" s="40"/>
      <c r="HO645" s="78"/>
      <c r="HQ645" s="77"/>
      <c r="HR645" s="76"/>
      <c r="HS645" s="76"/>
      <c r="HT645" s="76"/>
      <c r="HU645" s="76"/>
      <c r="HV645" s="76"/>
      <c r="HW645" s="76"/>
      <c r="HX645" s="76"/>
      <c r="HY645" s="76"/>
      <c r="HZ645" s="76"/>
      <c r="IA645" s="76"/>
      <c r="IB645" s="76"/>
      <c r="IC645" s="76"/>
      <c r="ID645" s="76"/>
      <c r="IE645" s="75"/>
      <c r="IF645" s="75"/>
      <c r="IG645" s="75"/>
      <c r="IH645" s="75"/>
      <c r="II645" s="75"/>
      <c r="IJ645" s="74">
        <f t="shared" si="1173"/>
        <v>0</v>
      </c>
      <c r="IK645" s="38"/>
      <c r="IL645" s="40"/>
      <c r="IN645" s="78"/>
      <c r="IP645" s="77"/>
      <c r="IQ645" s="76"/>
      <c r="IR645" s="76"/>
      <c r="IS645" s="76"/>
      <c r="IT645" s="76"/>
      <c r="IU645" s="76"/>
      <c r="IV645" s="76"/>
      <c r="IW645" s="76"/>
      <c r="IX645" s="75"/>
      <c r="IY645" s="75"/>
      <c r="IZ645" s="75"/>
      <c r="JA645" s="75"/>
      <c r="JB645" s="75"/>
      <c r="JC645" s="75"/>
      <c r="JD645" s="75"/>
      <c r="JE645" s="75"/>
      <c r="JF645" s="75"/>
      <c r="JG645" s="75"/>
      <c r="JH645" s="75"/>
      <c r="JI645" s="74">
        <f t="shared" si="1174"/>
        <v>0</v>
      </c>
      <c r="JJ645" s="38"/>
      <c r="JK645" s="40"/>
      <c r="JM645" s="78"/>
      <c r="JO645" s="77"/>
      <c r="JP645" s="76"/>
      <c r="JQ645" s="76"/>
      <c r="JR645" s="76"/>
      <c r="JS645" s="76"/>
      <c r="JT645" s="76"/>
      <c r="JU645" s="76"/>
      <c r="JV645" s="76"/>
      <c r="JW645" s="75"/>
      <c r="JX645" s="75"/>
      <c r="JY645" s="75"/>
      <c r="JZ645" s="75"/>
      <c r="KA645" s="75"/>
      <c r="KB645" s="75"/>
      <c r="KC645" s="75"/>
      <c r="KD645" s="75"/>
      <c r="KE645" s="75"/>
      <c r="KF645" s="75"/>
      <c r="KG645" s="75"/>
      <c r="KH645" s="74">
        <f t="shared" si="1175"/>
        <v>0</v>
      </c>
      <c r="KI645" s="38"/>
      <c r="KJ645" s="40"/>
      <c r="KL645" s="78"/>
      <c r="KN645" s="77"/>
      <c r="KO645" s="76"/>
      <c r="KP645" s="76"/>
      <c r="KQ645" s="76"/>
      <c r="KR645" s="76"/>
      <c r="KS645" s="76"/>
      <c r="KT645" s="76"/>
      <c r="KU645" s="76"/>
      <c r="KV645" s="75"/>
      <c r="KW645" s="75"/>
      <c r="KX645" s="75"/>
      <c r="KY645" s="75"/>
      <c r="KZ645" s="75"/>
      <c r="LA645" s="75"/>
      <c r="LB645" s="75"/>
      <c r="LC645" s="75"/>
      <c r="LD645" s="75"/>
      <c r="LE645" s="75"/>
      <c r="LF645" s="75"/>
      <c r="LG645" s="74">
        <f t="shared" si="1176"/>
        <v>0</v>
      </c>
      <c r="LH645" s="38"/>
      <c r="LI645" s="40"/>
      <c r="LK645" s="78"/>
      <c r="LM645" s="77"/>
      <c r="LN645" s="76"/>
      <c r="LO645" s="76"/>
      <c r="LP645" s="76"/>
      <c r="LQ645" s="76"/>
      <c r="LR645" s="76"/>
      <c r="LS645" s="76"/>
      <c r="LT645" s="76"/>
      <c r="LU645" s="75"/>
      <c r="LV645" s="75"/>
      <c r="LW645" s="75"/>
      <c r="LX645" s="75"/>
      <c r="LY645" s="75"/>
      <c r="LZ645" s="75"/>
      <c r="MA645" s="75"/>
      <c r="MB645" s="75"/>
      <c r="MC645" s="75"/>
      <c r="MD645" s="75"/>
      <c r="ME645" s="75"/>
      <c r="MF645" s="74">
        <f t="shared" si="1177"/>
        <v>0</v>
      </c>
      <c r="MG645" s="38"/>
      <c r="MH645" s="40"/>
      <c r="MJ645" s="78"/>
      <c r="ML645" s="77"/>
      <c r="MM645" s="76"/>
      <c r="MN645" s="76"/>
      <c r="MO645" s="76"/>
      <c r="MP645" s="76"/>
      <c r="MQ645" s="76"/>
      <c r="MR645" s="76"/>
      <c r="MS645" s="76"/>
      <c r="MT645" s="75"/>
      <c r="MU645" s="75"/>
      <c r="MV645" s="75"/>
      <c r="MW645" s="75"/>
      <c r="MX645" s="75"/>
      <c r="MY645" s="75"/>
      <c r="MZ645" s="75"/>
      <c r="NA645" s="75"/>
      <c r="NB645" s="75"/>
      <c r="NC645" s="75"/>
      <c r="ND645" s="75"/>
      <c r="NE645" s="74">
        <f t="shared" si="1178"/>
        <v>0</v>
      </c>
      <c r="NF645" s="41"/>
      <c r="NG645" s="40"/>
      <c r="NH645" s="38"/>
      <c r="NI645" s="78"/>
      <c r="NK645" s="77"/>
      <c r="NL645" s="76"/>
      <c r="NM645" s="76"/>
      <c r="NN645" s="76"/>
      <c r="NO645" s="76"/>
      <c r="NP645" s="76"/>
      <c r="NQ645" s="76"/>
      <c r="NR645" s="76"/>
      <c r="NS645" s="76"/>
      <c r="NT645" s="76"/>
      <c r="NU645" s="76"/>
      <c r="NV645" s="76"/>
      <c r="NW645" s="76"/>
      <c r="NX645" s="76"/>
      <c r="NY645" s="76"/>
      <c r="NZ645" s="76"/>
      <c r="OA645" s="75"/>
      <c r="OB645" s="76"/>
      <c r="OC645" s="75"/>
      <c r="OD645" s="74">
        <f t="shared" si="1179"/>
        <v>0</v>
      </c>
      <c r="OE645" s="38"/>
      <c r="OF645" s="40"/>
      <c r="OG645" s="38"/>
      <c r="OH645" s="78"/>
      <c r="OJ645" s="77"/>
      <c r="OK645" s="76"/>
      <c r="OL645" s="76"/>
      <c r="OM645" s="76"/>
      <c r="ON645" s="76"/>
      <c r="OO645" s="76"/>
      <c r="OP645" s="76"/>
      <c r="OQ645" s="76"/>
      <c r="OR645" s="76"/>
      <c r="OS645" s="76"/>
      <c r="OT645" s="76"/>
      <c r="OU645" s="76"/>
      <c r="OV645" s="76"/>
      <c r="OW645" s="76"/>
      <c r="OX645" s="76"/>
      <c r="OY645" s="76"/>
      <c r="OZ645" s="75"/>
      <c r="PA645" s="76"/>
      <c r="PB645" s="75"/>
      <c r="PC645" s="74">
        <f t="shared" si="1180"/>
        <v>0</v>
      </c>
      <c r="PD645" s="38"/>
      <c r="PE645" s="40"/>
      <c r="PF645" s="38"/>
      <c r="PG645" s="78"/>
      <c r="PI645" s="77"/>
      <c r="PJ645" s="76"/>
      <c r="PK645" s="76"/>
      <c r="PL645" s="76"/>
      <c r="PM645" s="76"/>
      <c r="PN645" s="76"/>
      <c r="PO645" s="76"/>
      <c r="PP645" s="76"/>
      <c r="PQ645" s="76"/>
      <c r="PR645" s="76"/>
      <c r="PS645" s="76"/>
      <c r="PT645" s="76"/>
      <c r="PU645" s="76"/>
      <c r="PV645" s="76"/>
      <c r="PW645" s="76"/>
      <c r="PX645" s="76"/>
      <c r="PY645" s="75"/>
      <c r="PZ645" s="76"/>
      <c r="QA645" s="75"/>
      <c r="QB645" s="74">
        <f t="shared" si="1181"/>
        <v>0</v>
      </c>
      <c r="QC645" s="38"/>
      <c r="QD645" s="40"/>
      <c r="QE645" s="38"/>
      <c r="QF645" s="78"/>
      <c r="QH645" s="77"/>
      <c r="QI645" s="76"/>
      <c r="QJ645" s="76"/>
      <c r="QK645" s="76"/>
      <c r="QL645" s="76"/>
      <c r="QM645" s="76"/>
      <c r="QN645" s="76"/>
      <c r="QO645" s="76"/>
      <c r="QP645" s="76"/>
      <c r="QQ645" s="76"/>
      <c r="QR645" s="76"/>
      <c r="QS645" s="76"/>
      <c r="QT645" s="76"/>
      <c r="QU645" s="76"/>
      <c r="QV645" s="76"/>
      <c r="QW645" s="76"/>
      <c r="QX645" s="75"/>
      <c r="QY645" s="76"/>
      <c r="QZ645" s="75"/>
      <c r="RA645" s="74">
        <f t="shared" si="1182"/>
        <v>0</v>
      </c>
      <c r="RB645" s="41"/>
      <c r="RC645" s="40"/>
      <c r="RD645" s="38"/>
      <c r="RE645" s="78"/>
      <c r="RG645" s="77"/>
      <c r="RH645" s="76"/>
      <c r="RI645" s="76"/>
      <c r="RJ645" s="76"/>
      <c r="RK645" s="76"/>
      <c r="RL645" s="76"/>
      <c r="RM645" s="76"/>
      <c r="RN645" s="76"/>
      <c r="RO645" s="76"/>
      <c r="RP645" s="76"/>
      <c r="RQ645" s="76"/>
      <c r="RR645" s="76"/>
      <c r="RS645" s="76"/>
      <c r="RT645" s="76"/>
      <c r="RU645" s="76"/>
      <c r="RV645" s="76"/>
      <c r="RW645" s="75"/>
      <c r="RX645" s="76"/>
      <c r="RY645" s="75"/>
      <c r="RZ645" s="74">
        <f t="shared" si="1183"/>
        <v>0</v>
      </c>
      <c r="SA645" s="41"/>
      <c r="SB645" s="40"/>
      <c r="SC645" s="38"/>
      <c r="SD645" s="78"/>
      <c r="SF645" s="77"/>
      <c r="SG645" s="76"/>
      <c r="SH645" s="76"/>
      <c r="SI645" s="76"/>
      <c r="SJ645" s="76"/>
      <c r="SK645" s="76"/>
      <c r="SL645" s="76"/>
      <c r="SM645" s="76"/>
      <c r="SN645" s="76"/>
      <c r="SO645" s="76"/>
      <c r="SP645" s="76"/>
      <c r="SQ645" s="76"/>
      <c r="SR645" s="76"/>
      <c r="SS645" s="76"/>
      <c r="ST645" s="76"/>
      <c r="SU645" s="76"/>
      <c r="SV645" s="75"/>
      <c r="SW645" s="76"/>
      <c r="SX645" s="75"/>
      <c r="SY645" s="74">
        <f t="shared" si="1184"/>
        <v>0</v>
      </c>
      <c r="SZ645" s="41"/>
      <c r="TA645" s="40"/>
      <c r="TB645" s="38"/>
      <c r="TC645" s="78"/>
      <c r="TE645" s="77"/>
      <c r="TF645" s="76"/>
      <c r="TG645" s="76"/>
      <c r="TH645" s="76"/>
      <c r="TI645" s="76"/>
      <c r="TJ645" s="76"/>
      <c r="TK645" s="76"/>
      <c r="TL645" s="76"/>
      <c r="TM645" s="76"/>
      <c r="TN645" s="76"/>
      <c r="TO645" s="76"/>
      <c r="TP645" s="76"/>
      <c r="TQ645" s="76"/>
      <c r="TR645" s="76"/>
      <c r="TS645" s="76"/>
      <c r="TT645" s="76"/>
      <c r="TU645" s="75"/>
      <c r="TV645" s="76"/>
      <c r="TW645" s="75"/>
      <c r="TX645" s="74">
        <f t="shared" si="1185"/>
        <v>0</v>
      </c>
      <c r="TY645" s="41"/>
      <c r="TZ645" s="40"/>
      <c r="UA645" s="38"/>
      <c r="UB645" s="78"/>
      <c r="UD645" s="77"/>
      <c r="UE645" s="76"/>
      <c r="UF645" s="76"/>
      <c r="UG645" s="76"/>
      <c r="UH645" s="76"/>
      <c r="UI645" s="76"/>
      <c r="UJ645" s="76"/>
      <c r="UK645" s="76"/>
      <c r="UL645" s="76"/>
      <c r="UM645" s="76"/>
      <c r="UN645" s="76"/>
      <c r="UO645" s="76"/>
      <c r="UP645" s="76"/>
      <c r="UQ645" s="76"/>
      <c r="UR645" s="76"/>
      <c r="US645" s="76"/>
      <c r="UT645" s="75"/>
      <c r="UU645" s="76"/>
      <c r="UV645" s="75"/>
      <c r="UW645" s="74">
        <f t="shared" si="1186"/>
        <v>0</v>
      </c>
      <c r="UX645" s="41"/>
      <c r="UY645" s="40"/>
      <c r="UZ645" s="38"/>
      <c r="VA645" s="78"/>
      <c r="VC645" s="77"/>
      <c r="VD645" s="76"/>
      <c r="VE645" s="76"/>
      <c r="VF645" s="76"/>
      <c r="VG645" s="76"/>
      <c r="VH645" s="76"/>
      <c r="VI645" s="76"/>
      <c r="VJ645" s="76"/>
      <c r="VK645" s="76"/>
      <c r="VL645" s="76"/>
      <c r="VM645" s="76"/>
      <c r="VN645" s="76"/>
      <c r="VO645" s="76"/>
      <c r="VP645" s="76"/>
      <c r="VQ645" s="76"/>
      <c r="VR645" s="76"/>
      <c r="VS645" s="75"/>
      <c r="VT645" s="76"/>
      <c r="VU645" s="75"/>
      <c r="VV645" s="74">
        <f t="shared" si="1187"/>
        <v>0</v>
      </c>
    </row>
    <row r="646" spans="3:594" ht="14.45" customHeight="1" outlineLevel="1">
      <c r="C646" s="89">
        <f>IF(ISERROR(I646+1)=TRUE,I646,IF(I646="","",MAX(C$15:C645)+1))</f>
        <v>447</v>
      </c>
      <c r="D646" s="88">
        <f t="shared" si="1094"/>
        <v>1</v>
      </c>
      <c r="G646" s="40"/>
      <c r="H646" s="38"/>
      <c r="I646" s="95">
        <f t="shared" si="1188"/>
        <v>458</v>
      </c>
      <c r="J646" s="94" t="s">
        <v>253</v>
      </c>
      <c r="K646" s="93"/>
      <c r="L646" s="93"/>
      <c r="M646" s="93"/>
      <c r="N646" s="93"/>
      <c r="O646" s="92"/>
      <c r="P646" s="91" t="s">
        <v>142</v>
      </c>
      <c r="Q646" s="297"/>
      <c r="R646" s="90" t="s">
        <v>141</v>
      </c>
      <c r="S646" s="298"/>
      <c r="T646" s="38"/>
      <c r="U646" s="40"/>
      <c r="V646" s="38"/>
      <c r="W646" s="78"/>
      <c r="Y646" s="77"/>
      <c r="Z646" s="76"/>
      <c r="AA646" s="79"/>
      <c r="AB646" s="76"/>
      <c r="AC646" s="79"/>
      <c r="AD646" s="76"/>
      <c r="AE646" s="76"/>
      <c r="AF646" s="76"/>
      <c r="AG646" s="76"/>
      <c r="AH646" s="76"/>
      <c r="AI646" s="76"/>
      <c r="AJ646" s="76"/>
      <c r="AK646" s="75"/>
      <c r="AL646" s="75"/>
      <c r="AM646" s="75"/>
      <c r="AN646" s="75"/>
      <c r="AO646" s="75"/>
      <c r="AP646" s="75"/>
      <c r="AQ646" s="75"/>
      <c r="AR646" s="74">
        <f t="shared" si="1165"/>
        <v>0</v>
      </c>
      <c r="AS646" s="38"/>
      <c r="AT646" s="40"/>
      <c r="AU646" s="38"/>
      <c r="AV646" s="78"/>
      <c r="AX646" s="77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5"/>
      <c r="BK646" s="75"/>
      <c r="BL646" s="75"/>
      <c r="BM646" s="75"/>
      <c r="BN646" s="75"/>
      <c r="BO646" s="75"/>
      <c r="BP646" s="75"/>
      <c r="BQ646" s="74">
        <f t="shared" si="1166"/>
        <v>0</v>
      </c>
      <c r="BR646" s="38"/>
      <c r="BS646" s="40"/>
      <c r="BT646" s="38"/>
      <c r="BU646" s="78"/>
      <c r="BW646" s="77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5"/>
      <c r="CJ646" s="75"/>
      <c r="CK646" s="75"/>
      <c r="CL646" s="75"/>
      <c r="CM646" s="75"/>
      <c r="CN646" s="75"/>
      <c r="CO646" s="75"/>
      <c r="CP646" s="74">
        <f t="shared" si="1167"/>
        <v>0</v>
      </c>
      <c r="CQ646" s="38"/>
      <c r="CR646" s="40"/>
      <c r="CS646" s="38"/>
      <c r="CT646" s="78"/>
      <c r="CV646" s="77"/>
      <c r="CW646" s="76"/>
      <c r="CX646" s="76"/>
      <c r="CY646" s="76"/>
      <c r="CZ646" s="76"/>
      <c r="DA646" s="76"/>
      <c r="DB646" s="76"/>
      <c r="DC646" s="76"/>
      <c r="DD646" s="76"/>
      <c r="DE646" s="76"/>
      <c r="DF646" s="76"/>
      <c r="DG646" s="76"/>
      <c r="DH646" s="75"/>
      <c r="DI646" s="75"/>
      <c r="DJ646" s="75"/>
      <c r="DK646" s="75"/>
      <c r="DL646" s="75"/>
      <c r="DM646" s="75"/>
      <c r="DN646" s="75"/>
      <c r="DO646" s="74">
        <f t="shared" si="1168"/>
        <v>0</v>
      </c>
      <c r="DP646" s="38"/>
      <c r="DQ646" s="40"/>
      <c r="DS646" s="78"/>
      <c r="DU646" s="77"/>
      <c r="DV646" s="76"/>
      <c r="DW646" s="76"/>
      <c r="DX646" s="76"/>
      <c r="DY646" s="76"/>
      <c r="DZ646" s="76"/>
      <c r="EA646" s="76"/>
      <c r="EB646" s="76"/>
      <c r="EC646" s="76"/>
      <c r="ED646" s="76"/>
      <c r="EE646" s="76"/>
      <c r="EF646" s="76"/>
      <c r="EG646" s="75"/>
      <c r="EH646" s="75"/>
      <c r="EI646" s="75"/>
      <c r="EJ646" s="75"/>
      <c r="EK646" s="75"/>
      <c r="EL646" s="75"/>
      <c r="EM646" s="75"/>
      <c r="EN646" s="74">
        <f t="shared" si="1169"/>
        <v>0</v>
      </c>
      <c r="EO646" s="38"/>
      <c r="EP646" s="40"/>
      <c r="ER646" s="78"/>
      <c r="ET646" s="77"/>
      <c r="EU646" s="76"/>
      <c r="EV646" s="76"/>
      <c r="EW646" s="76"/>
      <c r="EX646" s="76"/>
      <c r="EY646" s="76"/>
      <c r="EZ646" s="76"/>
      <c r="FA646" s="76"/>
      <c r="FB646" s="76"/>
      <c r="FC646" s="76"/>
      <c r="FD646" s="76"/>
      <c r="FE646" s="76"/>
      <c r="FF646" s="76"/>
      <c r="FG646" s="76"/>
      <c r="FH646" s="75"/>
      <c r="FI646" s="75"/>
      <c r="FJ646" s="75"/>
      <c r="FK646" s="75"/>
      <c r="FL646" s="75"/>
      <c r="FM646" s="74">
        <f t="shared" si="1170"/>
        <v>0</v>
      </c>
      <c r="FN646" s="38"/>
      <c r="FO646" s="40"/>
      <c r="FQ646" s="78"/>
      <c r="FS646" s="77"/>
      <c r="FT646" s="76"/>
      <c r="FU646" s="76"/>
      <c r="FV646" s="76"/>
      <c r="FW646" s="76"/>
      <c r="FX646" s="76"/>
      <c r="FY646" s="76"/>
      <c r="FZ646" s="76"/>
      <c r="GA646" s="76"/>
      <c r="GB646" s="76"/>
      <c r="GC646" s="76"/>
      <c r="GD646" s="76"/>
      <c r="GE646" s="76"/>
      <c r="GF646" s="76"/>
      <c r="GG646" s="75"/>
      <c r="GH646" s="75"/>
      <c r="GI646" s="75"/>
      <c r="GJ646" s="75"/>
      <c r="GK646" s="75"/>
      <c r="GL646" s="74">
        <f t="shared" si="1171"/>
        <v>0</v>
      </c>
      <c r="GM646" s="38"/>
      <c r="GN646" s="40"/>
      <c r="GP646" s="78"/>
      <c r="GR646" s="77"/>
      <c r="GS646" s="76"/>
      <c r="GT646" s="76"/>
      <c r="GU646" s="76"/>
      <c r="GV646" s="76"/>
      <c r="GW646" s="76"/>
      <c r="GX646" s="76"/>
      <c r="GY646" s="76"/>
      <c r="GZ646" s="76"/>
      <c r="HA646" s="76"/>
      <c r="HB646" s="76"/>
      <c r="HC646" s="76"/>
      <c r="HD646" s="76"/>
      <c r="HE646" s="76"/>
      <c r="HF646" s="75"/>
      <c r="HG646" s="75"/>
      <c r="HH646" s="75"/>
      <c r="HI646" s="75"/>
      <c r="HJ646" s="75"/>
      <c r="HK646" s="74">
        <f t="shared" si="1172"/>
        <v>0</v>
      </c>
      <c r="HL646" s="38"/>
      <c r="HM646" s="40"/>
      <c r="HO646" s="78"/>
      <c r="HQ646" s="77"/>
      <c r="HR646" s="76"/>
      <c r="HS646" s="76"/>
      <c r="HT646" s="76"/>
      <c r="HU646" s="76"/>
      <c r="HV646" s="76"/>
      <c r="HW646" s="76"/>
      <c r="HX646" s="76"/>
      <c r="HY646" s="76"/>
      <c r="HZ646" s="76"/>
      <c r="IA646" s="76"/>
      <c r="IB646" s="76"/>
      <c r="IC646" s="76"/>
      <c r="ID646" s="76"/>
      <c r="IE646" s="75"/>
      <c r="IF646" s="75"/>
      <c r="IG646" s="75"/>
      <c r="IH646" s="75"/>
      <c r="II646" s="75"/>
      <c r="IJ646" s="74">
        <f t="shared" si="1173"/>
        <v>0</v>
      </c>
      <c r="IK646" s="38"/>
      <c r="IL646" s="40"/>
      <c r="IN646" s="78"/>
      <c r="IP646" s="77"/>
      <c r="IQ646" s="76"/>
      <c r="IR646" s="76"/>
      <c r="IS646" s="76"/>
      <c r="IT646" s="76"/>
      <c r="IU646" s="76"/>
      <c r="IV646" s="76"/>
      <c r="IW646" s="76"/>
      <c r="IX646" s="75"/>
      <c r="IY646" s="75"/>
      <c r="IZ646" s="75"/>
      <c r="JA646" s="75"/>
      <c r="JB646" s="75"/>
      <c r="JC646" s="75"/>
      <c r="JD646" s="75"/>
      <c r="JE646" s="75"/>
      <c r="JF646" s="75"/>
      <c r="JG646" s="75"/>
      <c r="JH646" s="75"/>
      <c r="JI646" s="74">
        <f t="shared" si="1174"/>
        <v>0</v>
      </c>
      <c r="JJ646" s="38"/>
      <c r="JK646" s="40"/>
      <c r="JM646" s="78"/>
      <c r="JO646" s="77"/>
      <c r="JP646" s="76"/>
      <c r="JQ646" s="76"/>
      <c r="JR646" s="76"/>
      <c r="JS646" s="76"/>
      <c r="JT646" s="76"/>
      <c r="JU646" s="76"/>
      <c r="JV646" s="76"/>
      <c r="JW646" s="75"/>
      <c r="JX646" s="75"/>
      <c r="JY646" s="75"/>
      <c r="JZ646" s="75"/>
      <c r="KA646" s="75"/>
      <c r="KB646" s="75"/>
      <c r="KC646" s="75"/>
      <c r="KD646" s="75"/>
      <c r="KE646" s="75"/>
      <c r="KF646" s="75"/>
      <c r="KG646" s="75"/>
      <c r="KH646" s="74">
        <f t="shared" si="1175"/>
        <v>0</v>
      </c>
      <c r="KI646" s="38"/>
      <c r="KJ646" s="40"/>
      <c r="KL646" s="78"/>
      <c r="KN646" s="77"/>
      <c r="KO646" s="76"/>
      <c r="KP646" s="76"/>
      <c r="KQ646" s="76"/>
      <c r="KR646" s="76"/>
      <c r="KS646" s="76"/>
      <c r="KT646" s="76"/>
      <c r="KU646" s="76"/>
      <c r="KV646" s="75"/>
      <c r="KW646" s="75"/>
      <c r="KX646" s="75"/>
      <c r="KY646" s="75"/>
      <c r="KZ646" s="75"/>
      <c r="LA646" s="75"/>
      <c r="LB646" s="75"/>
      <c r="LC646" s="75"/>
      <c r="LD646" s="75"/>
      <c r="LE646" s="75"/>
      <c r="LF646" s="75"/>
      <c r="LG646" s="74">
        <f t="shared" si="1176"/>
        <v>0</v>
      </c>
      <c r="LH646" s="38"/>
      <c r="LI646" s="40"/>
      <c r="LK646" s="78"/>
      <c r="LM646" s="77"/>
      <c r="LN646" s="76"/>
      <c r="LO646" s="76"/>
      <c r="LP646" s="76"/>
      <c r="LQ646" s="76"/>
      <c r="LR646" s="76"/>
      <c r="LS646" s="76"/>
      <c r="LT646" s="76"/>
      <c r="LU646" s="75"/>
      <c r="LV646" s="75"/>
      <c r="LW646" s="75"/>
      <c r="LX646" s="75"/>
      <c r="LY646" s="75"/>
      <c r="LZ646" s="75"/>
      <c r="MA646" s="75"/>
      <c r="MB646" s="75"/>
      <c r="MC646" s="75"/>
      <c r="MD646" s="75"/>
      <c r="ME646" s="75"/>
      <c r="MF646" s="74">
        <f t="shared" si="1177"/>
        <v>0</v>
      </c>
      <c r="MG646" s="38"/>
      <c r="MH646" s="40"/>
      <c r="MJ646" s="78"/>
      <c r="ML646" s="77"/>
      <c r="MM646" s="76"/>
      <c r="MN646" s="76"/>
      <c r="MO646" s="76"/>
      <c r="MP646" s="76"/>
      <c r="MQ646" s="76"/>
      <c r="MR646" s="76"/>
      <c r="MS646" s="76"/>
      <c r="MT646" s="75"/>
      <c r="MU646" s="75"/>
      <c r="MV646" s="75"/>
      <c r="MW646" s="75"/>
      <c r="MX646" s="75"/>
      <c r="MY646" s="75"/>
      <c r="MZ646" s="75"/>
      <c r="NA646" s="75"/>
      <c r="NB646" s="75"/>
      <c r="NC646" s="75"/>
      <c r="ND646" s="75"/>
      <c r="NE646" s="74">
        <f t="shared" si="1178"/>
        <v>0</v>
      </c>
      <c r="NF646" s="41"/>
      <c r="NG646" s="40"/>
      <c r="NH646" s="38"/>
      <c r="NI646" s="78"/>
      <c r="NK646" s="77"/>
      <c r="NL646" s="76"/>
      <c r="NM646" s="76"/>
      <c r="NN646" s="76"/>
      <c r="NO646" s="76"/>
      <c r="NP646" s="76"/>
      <c r="NQ646" s="76"/>
      <c r="NR646" s="76"/>
      <c r="NS646" s="76"/>
      <c r="NT646" s="76"/>
      <c r="NU646" s="76"/>
      <c r="NV646" s="76"/>
      <c r="NW646" s="76"/>
      <c r="NX646" s="76"/>
      <c r="NY646" s="76"/>
      <c r="NZ646" s="76"/>
      <c r="OA646" s="75"/>
      <c r="OB646" s="76"/>
      <c r="OC646" s="75"/>
      <c r="OD646" s="74">
        <f t="shared" si="1179"/>
        <v>0</v>
      </c>
      <c r="OE646" s="38"/>
      <c r="OF646" s="40"/>
      <c r="OG646" s="38"/>
      <c r="OH646" s="78"/>
      <c r="OJ646" s="77"/>
      <c r="OK646" s="76"/>
      <c r="OL646" s="76"/>
      <c r="OM646" s="76"/>
      <c r="ON646" s="76"/>
      <c r="OO646" s="76"/>
      <c r="OP646" s="76"/>
      <c r="OQ646" s="76"/>
      <c r="OR646" s="76"/>
      <c r="OS646" s="76"/>
      <c r="OT646" s="76"/>
      <c r="OU646" s="76"/>
      <c r="OV646" s="76"/>
      <c r="OW646" s="76"/>
      <c r="OX646" s="76"/>
      <c r="OY646" s="76"/>
      <c r="OZ646" s="75"/>
      <c r="PA646" s="76"/>
      <c r="PB646" s="75"/>
      <c r="PC646" s="74">
        <f t="shared" si="1180"/>
        <v>0</v>
      </c>
      <c r="PD646" s="38"/>
      <c r="PE646" s="40"/>
      <c r="PF646" s="38"/>
      <c r="PG646" s="78"/>
      <c r="PI646" s="77"/>
      <c r="PJ646" s="76"/>
      <c r="PK646" s="76"/>
      <c r="PL646" s="76"/>
      <c r="PM646" s="76"/>
      <c r="PN646" s="76"/>
      <c r="PO646" s="76"/>
      <c r="PP646" s="76"/>
      <c r="PQ646" s="76"/>
      <c r="PR646" s="76"/>
      <c r="PS646" s="76"/>
      <c r="PT646" s="76"/>
      <c r="PU646" s="76"/>
      <c r="PV646" s="76"/>
      <c r="PW646" s="76"/>
      <c r="PX646" s="76"/>
      <c r="PY646" s="75"/>
      <c r="PZ646" s="76"/>
      <c r="QA646" s="75"/>
      <c r="QB646" s="74">
        <f t="shared" si="1181"/>
        <v>0</v>
      </c>
      <c r="QC646" s="38"/>
      <c r="QD646" s="40"/>
      <c r="QE646" s="38"/>
      <c r="QF646" s="78"/>
      <c r="QH646" s="77"/>
      <c r="QI646" s="76"/>
      <c r="QJ646" s="76"/>
      <c r="QK646" s="76"/>
      <c r="QL646" s="76"/>
      <c r="QM646" s="76"/>
      <c r="QN646" s="76"/>
      <c r="QO646" s="76"/>
      <c r="QP646" s="76"/>
      <c r="QQ646" s="76"/>
      <c r="QR646" s="76"/>
      <c r="QS646" s="76"/>
      <c r="QT646" s="76"/>
      <c r="QU646" s="76"/>
      <c r="QV646" s="76"/>
      <c r="QW646" s="76"/>
      <c r="QX646" s="75"/>
      <c r="QY646" s="76"/>
      <c r="QZ646" s="75"/>
      <c r="RA646" s="74">
        <f t="shared" si="1182"/>
        <v>0</v>
      </c>
      <c r="RB646" s="41"/>
      <c r="RC646" s="40"/>
      <c r="RD646" s="38"/>
      <c r="RE646" s="78"/>
      <c r="RG646" s="77"/>
      <c r="RH646" s="76"/>
      <c r="RI646" s="76"/>
      <c r="RJ646" s="76"/>
      <c r="RK646" s="76"/>
      <c r="RL646" s="76"/>
      <c r="RM646" s="76"/>
      <c r="RN646" s="76"/>
      <c r="RO646" s="76"/>
      <c r="RP646" s="76"/>
      <c r="RQ646" s="76"/>
      <c r="RR646" s="76"/>
      <c r="RS646" s="76"/>
      <c r="RT646" s="76"/>
      <c r="RU646" s="76"/>
      <c r="RV646" s="76"/>
      <c r="RW646" s="75"/>
      <c r="RX646" s="76"/>
      <c r="RY646" s="75"/>
      <c r="RZ646" s="74">
        <f t="shared" si="1183"/>
        <v>0</v>
      </c>
      <c r="SA646" s="41"/>
      <c r="SB646" s="40"/>
      <c r="SC646" s="38"/>
      <c r="SD646" s="78"/>
      <c r="SF646" s="77"/>
      <c r="SG646" s="76"/>
      <c r="SH646" s="76"/>
      <c r="SI646" s="76"/>
      <c r="SJ646" s="76"/>
      <c r="SK646" s="76"/>
      <c r="SL646" s="76"/>
      <c r="SM646" s="76"/>
      <c r="SN646" s="76"/>
      <c r="SO646" s="76"/>
      <c r="SP646" s="76"/>
      <c r="SQ646" s="76"/>
      <c r="SR646" s="76"/>
      <c r="SS646" s="76"/>
      <c r="ST646" s="76"/>
      <c r="SU646" s="76"/>
      <c r="SV646" s="75"/>
      <c r="SW646" s="76"/>
      <c r="SX646" s="75"/>
      <c r="SY646" s="74">
        <f t="shared" si="1184"/>
        <v>0</v>
      </c>
      <c r="SZ646" s="41"/>
      <c r="TA646" s="40"/>
      <c r="TB646" s="38"/>
      <c r="TC646" s="78"/>
      <c r="TE646" s="77"/>
      <c r="TF646" s="76"/>
      <c r="TG646" s="76"/>
      <c r="TH646" s="76"/>
      <c r="TI646" s="76"/>
      <c r="TJ646" s="76"/>
      <c r="TK646" s="76"/>
      <c r="TL646" s="76"/>
      <c r="TM646" s="76"/>
      <c r="TN646" s="76"/>
      <c r="TO646" s="76"/>
      <c r="TP646" s="76"/>
      <c r="TQ646" s="76"/>
      <c r="TR646" s="76"/>
      <c r="TS646" s="76"/>
      <c r="TT646" s="76"/>
      <c r="TU646" s="75"/>
      <c r="TV646" s="76"/>
      <c r="TW646" s="75"/>
      <c r="TX646" s="74">
        <f t="shared" si="1185"/>
        <v>0</v>
      </c>
      <c r="TY646" s="41"/>
      <c r="TZ646" s="40"/>
      <c r="UA646" s="38"/>
      <c r="UB646" s="78"/>
      <c r="UD646" s="77"/>
      <c r="UE646" s="76"/>
      <c r="UF646" s="76"/>
      <c r="UG646" s="76"/>
      <c r="UH646" s="76"/>
      <c r="UI646" s="76"/>
      <c r="UJ646" s="76"/>
      <c r="UK646" s="76"/>
      <c r="UL646" s="76"/>
      <c r="UM646" s="76"/>
      <c r="UN646" s="76"/>
      <c r="UO646" s="76"/>
      <c r="UP646" s="76"/>
      <c r="UQ646" s="76"/>
      <c r="UR646" s="76"/>
      <c r="US646" s="76"/>
      <c r="UT646" s="75"/>
      <c r="UU646" s="76"/>
      <c r="UV646" s="75"/>
      <c r="UW646" s="74">
        <f t="shared" si="1186"/>
        <v>0</v>
      </c>
      <c r="UX646" s="41"/>
      <c r="UY646" s="40"/>
      <c r="UZ646" s="38"/>
      <c r="VA646" s="78"/>
      <c r="VC646" s="77"/>
      <c r="VD646" s="76"/>
      <c r="VE646" s="76"/>
      <c r="VF646" s="76"/>
      <c r="VG646" s="76"/>
      <c r="VH646" s="76"/>
      <c r="VI646" s="76"/>
      <c r="VJ646" s="76"/>
      <c r="VK646" s="76"/>
      <c r="VL646" s="76"/>
      <c r="VM646" s="76"/>
      <c r="VN646" s="76"/>
      <c r="VO646" s="76"/>
      <c r="VP646" s="76"/>
      <c r="VQ646" s="76"/>
      <c r="VR646" s="76"/>
      <c r="VS646" s="75"/>
      <c r="VT646" s="76"/>
      <c r="VU646" s="75"/>
      <c r="VV646" s="74">
        <f t="shared" si="1187"/>
        <v>0</v>
      </c>
    </row>
    <row r="647" spans="3:594" ht="14.45" customHeight="1" outlineLevel="1">
      <c r="C647" s="89">
        <f>IF(ISERROR(I647+1)=TRUE,I647,IF(I647="","",MAX(C$15:C646)+1))</f>
        <v>448</v>
      </c>
      <c r="D647" s="88">
        <f t="shared" si="1094"/>
        <v>1</v>
      </c>
      <c r="G647" s="40"/>
      <c r="H647" s="38"/>
      <c r="I647" s="95">
        <f t="shared" si="1188"/>
        <v>459</v>
      </c>
      <c r="J647" s="94" t="s">
        <v>252</v>
      </c>
      <c r="K647" s="93"/>
      <c r="L647" s="93"/>
      <c r="M647" s="93"/>
      <c r="N647" s="93"/>
      <c r="O647" s="92"/>
      <c r="P647" s="91" t="s">
        <v>142</v>
      </c>
      <c r="Q647" s="297"/>
      <c r="R647" s="90" t="s">
        <v>141</v>
      </c>
      <c r="S647" s="298"/>
      <c r="T647" s="38"/>
      <c r="U647" s="40"/>
      <c r="V647" s="38"/>
      <c r="W647" s="78"/>
      <c r="Y647" s="77"/>
      <c r="Z647" s="76"/>
      <c r="AA647" s="79"/>
      <c r="AB647" s="76"/>
      <c r="AC647" s="79"/>
      <c r="AD647" s="76"/>
      <c r="AE647" s="76"/>
      <c r="AF647" s="76"/>
      <c r="AG647" s="76"/>
      <c r="AH647" s="76"/>
      <c r="AI647" s="76"/>
      <c r="AJ647" s="76"/>
      <c r="AK647" s="75"/>
      <c r="AL647" s="75"/>
      <c r="AM647" s="75"/>
      <c r="AN647" s="75"/>
      <c r="AO647" s="75"/>
      <c r="AP647" s="75"/>
      <c r="AQ647" s="75"/>
      <c r="AR647" s="74">
        <f t="shared" si="1165"/>
        <v>0</v>
      </c>
      <c r="AS647" s="38"/>
      <c r="AT647" s="40"/>
      <c r="AU647" s="38"/>
      <c r="AV647" s="78"/>
      <c r="AX647" s="77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5"/>
      <c r="BK647" s="75"/>
      <c r="BL647" s="75"/>
      <c r="BM647" s="75"/>
      <c r="BN647" s="75"/>
      <c r="BO647" s="75"/>
      <c r="BP647" s="75"/>
      <c r="BQ647" s="74">
        <f t="shared" si="1166"/>
        <v>0</v>
      </c>
      <c r="BR647" s="38"/>
      <c r="BS647" s="40"/>
      <c r="BT647" s="38"/>
      <c r="BU647" s="78"/>
      <c r="BW647" s="77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5"/>
      <c r="CJ647" s="75"/>
      <c r="CK647" s="75"/>
      <c r="CL647" s="75"/>
      <c r="CM647" s="75"/>
      <c r="CN647" s="75"/>
      <c r="CO647" s="75"/>
      <c r="CP647" s="74">
        <f t="shared" si="1167"/>
        <v>0</v>
      </c>
      <c r="CQ647" s="38"/>
      <c r="CR647" s="40"/>
      <c r="CS647" s="38"/>
      <c r="CT647" s="78"/>
      <c r="CV647" s="77"/>
      <c r="CW647" s="76"/>
      <c r="CX647" s="76"/>
      <c r="CY647" s="76"/>
      <c r="CZ647" s="76"/>
      <c r="DA647" s="76"/>
      <c r="DB647" s="76"/>
      <c r="DC647" s="76"/>
      <c r="DD647" s="76"/>
      <c r="DE647" s="76"/>
      <c r="DF647" s="76"/>
      <c r="DG647" s="76"/>
      <c r="DH647" s="75"/>
      <c r="DI647" s="75"/>
      <c r="DJ647" s="75"/>
      <c r="DK647" s="75"/>
      <c r="DL647" s="75"/>
      <c r="DM647" s="75"/>
      <c r="DN647" s="75"/>
      <c r="DO647" s="74">
        <f t="shared" si="1168"/>
        <v>0</v>
      </c>
      <c r="DP647" s="38"/>
      <c r="DQ647" s="40"/>
      <c r="DS647" s="78"/>
      <c r="DU647" s="77"/>
      <c r="DV647" s="76"/>
      <c r="DW647" s="76"/>
      <c r="DX647" s="76"/>
      <c r="DY647" s="76"/>
      <c r="DZ647" s="76"/>
      <c r="EA647" s="76"/>
      <c r="EB647" s="76"/>
      <c r="EC647" s="76"/>
      <c r="ED647" s="76"/>
      <c r="EE647" s="76"/>
      <c r="EF647" s="76"/>
      <c r="EG647" s="75"/>
      <c r="EH647" s="75"/>
      <c r="EI647" s="75"/>
      <c r="EJ647" s="75"/>
      <c r="EK647" s="75"/>
      <c r="EL647" s="75"/>
      <c r="EM647" s="75"/>
      <c r="EN647" s="74">
        <f t="shared" si="1169"/>
        <v>0</v>
      </c>
      <c r="EO647" s="38"/>
      <c r="EP647" s="40"/>
      <c r="ER647" s="78"/>
      <c r="ET647" s="77"/>
      <c r="EU647" s="76"/>
      <c r="EV647" s="76"/>
      <c r="EW647" s="76"/>
      <c r="EX647" s="76"/>
      <c r="EY647" s="76"/>
      <c r="EZ647" s="76"/>
      <c r="FA647" s="76"/>
      <c r="FB647" s="76"/>
      <c r="FC647" s="76"/>
      <c r="FD647" s="76"/>
      <c r="FE647" s="76"/>
      <c r="FF647" s="76"/>
      <c r="FG647" s="76"/>
      <c r="FH647" s="75"/>
      <c r="FI647" s="75"/>
      <c r="FJ647" s="75"/>
      <c r="FK647" s="75"/>
      <c r="FL647" s="75"/>
      <c r="FM647" s="74">
        <f t="shared" si="1170"/>
        <v>0</v>
      </c>
      <c r="FN647" s="38"/>
      <c r="FO647" s="40"/>
      <c r="FQ647" s="78"/>
      <c r="FS647" s="77"/>
      <c r="FT647" s="76"/>
      <c r="FU647" s="76"/>
      <c r="FV647" s="76"/>
      <c r="FW647" s="76"/>
      <c r="FX647" s="76"/>
      <c r="FY647" s="76"/>
      <c r="FZ647" s="76"/>
      <c r="GA647" s="76"/>
      <c r="GB647" s="76"/>
      <c r="GC647" s="76"/>
      <c r="GD647" s="76"/>
      <c r="GE647" s="76"/>
      <c r="GF647" s="76"/>
      <c r="GG647" s="75"/>
      <c r="GH647" s="75"/>
      <c r="GI647" s="75"/>
      <c r="GJ647" s="75"/>
      <c r="GK647" s="75"/>
      <c r="GL647" s="74">
        <f t="shared" si="1171"/>
        <v>0</v>
      </c>
      <c r="GM647" s="38"/>
      <c r="GN647" s="40"/>
      <c r="GP647" s="78"/>
      <c r="GR647" s="77"/>
      <c r="GS647" s="76"/>
      <c r="GT647" s="76"/>
      <c r="GU647" s="76"/>
      <c r="GV647" s="76"/>
      <c r="GW647" s="76"/>
      <c r="GX647" s="76"/>
      <c r="GY647" s="76"/>
      <c r="GZ647" s="76"/>
      <c r="HA647" s="76"/>
      <c r="HB647" s="76"/>
      <c r="HC647" s="76"/>
      <c r="HD647" s="76"/>
      <c r="HE647" s="76"/>
      <c r="HF647" s="75"/>
      <c r="HG647" s="75"/>
      <c r="HH647" s="75"/>
      <c r="HI647" s="75"/>
      <c r="HJ647" s="75"/>
      <c r="HK647" s="74">
        <f t="shared" si="1172"/>
        <v>0</v>
      </c>
      <c r="HL647" s="38"/>
      <c r="HM647" s="40"/>
      <c r="HO647" s="78"/>
      <c r="HQ647" s="77"/>
      <c r="HR647" s="76"/>
      <c r="HS647" s="76"/>
      <c r="HT647" s="76"/>
      <c r="HU647" s="76"/>
      <c r="HV647" s="76"/>
      <c r="HW647" s="76"/>
      <c r="HX647" s="76"/>
      <c r="HY647" s="76"/>
      <c r="HZ647" s="76"/>
      <c r="IA647" s="76"/>
      <c r="IB647" s="76"/>
      <c r="IC647" s="76"/>
      <c r="ID647" s="76"/>
      <c r="IE647" s="75"/>
      <c r="IF647" s="75"/>
      <c r="IG647" s="75"/>
      <c r="IH647" s="75"/>
      <c r="II647" s="75"/>
      <c r="IJ647" s="74">
        <f t="shared" si="1173"/>
        <v>0</v>
      </c>
      <c r="IK647" s="38"/>
      <c r="IL647" s="40"/>
      <c r="IN647" s="78"/>
      <c r="IP647" s="77"/>
      <c r="IQ647" s="76"/>
      <c r="IR647" s="76"/>
      <c r="IS647" s="76"/>
      <c r="IT647" s="76"/>
      <c r="IU647" s="76"/>
      <c r="IV647" s="76"/>
      <c r="IW647" s="76"/>
      <c r="IX647" s="75"/>
      <c r="IY647" s="75"/>
      <c r="IZ647" s="75"/>
      <c r="JA647" s="75"/>
      <c r="JB647" s="75"/>
      <c r="JC647" s="75"/>
      <c r="JD647" s="75"/>
      <c r="JE647" s="75"/>
      <c r="JF647" s="75"/>
      <c r="JG647" s="75"/>
      <c r="JH647" s="75"/>
      <c r="JI647" s="74">
        <f t="shared" si="1174"/>
        <v>0</v>
      </c>
      <c r="JJ647" s="38"/>
      <c r="JK647" s="40"/>
      <c r="JM647" s="78"/>
      <c r="JO647" s="77"/>
      <c r="JP647" s="76"/>
      <c r="JQ647" s="76"/>
      <c r="JR647" s="76"/>
      <c r="JS647" s="76"/>
      <c r="JT647" s="76"/>
      <c r="JU647" s="76"/>
      <c r="JV647" s="76"/>
      <c r="JW647" s="75"/>
      <c r="JX647" s="75"/>
      <c r="JY647" s="75"/>
      <c r="JZ647" s="75"/>
      <c r="KA647" s="75"/>
      <c r="KB647" s="75"/>
      <c r="KC647" s="75"/>
      <c r="KD647" s="75"/>
      <c r="KE647" s="75"/>
      <c r="KF647" s="75"/>
      <c r="KG647" s="75"/>
      <c r="KH647" s="74">
        <f t="shared" si="1175"/>
        <v>0</v>
      </c>
      <c r="KI647" s="38"/>
      <c r="KJ647" s="40"/>
      <c r="KL647" s="78"/>
      <c r="KN647" s="77"/>
      <c r="KO647" s="76"/>
      <c r="KP647" s="76"/>
      <c r="KQ647" s="76"/>
      <c r="KR647" s="76"/>
      <c r="KS647" s="76"/>
      <c r="KT647" s="76"/>
      <c r="KU647" s="76"/>
      <c r="KV647" s="75"/>
      <c r="KW647" s="75"/>
      <c r="KX647" s="75"/>
      <c r="KY647" s="75"/>
      <c r="KZ647" s="75"/>
      <c r="LA647" s="75"/>
      <c r="LB647" s="75"/>
      <c r="LC647" s="75"/>
      <c r="LD647" s="75"/>
      <c r="LE647" s="75"/>
      <c r="LF647" s="75"/>
      <c r="LG647" s="74">
        <f t="shared" si="1176"/>
        <v>0</v>
      </c>
      <c r="LH647" s="38"/>
      <c r="LI647" s="40"/>
      <c r="LK647" s="78"/>
      <c r="LM647" s="77"/>
      <c r="LN647" s="76"/>
      <c r="LO647" s="76"/>
      <c r="LP647" s="76"/>
      <c r="LQ647" s="76"/>
      <c r="LR647" s="76"/>
      <c r="LS647" s="76"/>
      <c r="LT647" s="76"/>
      <c r="LU647" s="75"/>
      <c r="LV647" s="75"/>
      <c r="LW647" s="75"/>
      <c r="LX647" s="75"/>
      <c r="LY647" s="75"/>
      <c r="LZ647" s="75"/>
      <c r="MA647" s="75"/>
      <c r="MB647" s="75"/>
      <c r="MC647" s="75"/>
      <c r="MD647" s="75"/>
      <c r="ME647" s="75"/>
      <c r="MF647" s="74">
        <f t="shared" si="1177"/>
        <v>0</v>
      </c>
      <c r="MG647" s="38"/>
      <c r="MH647" s="40"/>
      <c r="MJ647" s="78"/>
      <c r="ML647" s="77"/>
      <c r="MM647" s="76"/>
      <c r="MN647" s="76"/>
      <c r="MO647" s="76"/>
      <c r="MP647" s="76"/>
      <c r="MQ647" s="76"/>
      <c r="MR647" s="76"/>
      <c r="MS647" s="76"/>
      <c r="MT647" s="75"/>
      <c r="MU647" s="75"/>
      <c r="MV647" s="75"/>
      <c r="MW647" s="75"/>
      <c r="MX647" s="75"/>
      <c r="MY647" s="75"/>
      <c r="MZ647" s="75"/>
      <c r="NA647" s="75"/>
      <c r="NB647" s="75"/>
      <c r="NC647" s="75"/>
      <c r="ND647" s="75"/>
      <c r="NE647" s="74">
        <f t="shared" si="1178"/>
        <v>0</v>
      </c>
      <c r="NF647" s="41"/>
      <c r="NG647" s="40"/>
      <c r="NH647" s="38"/>
      <c r="NI647" s="78"/>
      <c r="NK647" s="77"/>
      <c r="NL647" s="76"/>
      <c r="NM647" s="76"/>
      <c r="NN647" s="76"/>
      <c r="NO647" s="76"/>
      <c r="NP647" s="76"/>
      <c r="NQ647" s="76"/>
      <c r="NR647" s="76"/>
      <c r="NS647" s="76"/>
      <c r="NT647" s="76"/>
      <c r="NU647" s="76"/>
      <c r="NV647" s="76"/>
      <c r="NW647" s="76"/>
      <c r="NX647" s="76"/>
      <c r="NY647" s="76"/>
      <c r="NZ647" s="76"/>
      <c r="OA647" s="75"/>
      <c r="OB647" s="76"/>
      <c r="OC647" s="75"/>
      <c r="OD647" s="74">
        <f t="shared" si="1179"/>
        <v>0</v>
      </c>
      <c r="OE647" s="38"/>
      <c r="OF647" s="40"/>
      <c r="OG647" s="38"/>
      <c r="OH647" s="78"/>
      <c r="OJ647" s="77"/>
      <c r="OK647" s="76"/>
      <c r="OL647" s="76"/>
      <c r="OM647" s="76"/>
      <c r="ON647" s="76"/>
      <c r="OO647" s="76"/>
      <c r="OP647" s="76"/>
      <c r="OQ647" s="76"/>
      <c r="OR647" s="76"/>
      <c r="OS647" s="76"/>
      <c r="OT647" s="76"/>
      <c r="OU647" s="76"/>
      <c r="OV647" s="76"/>
      <c r="OW647" s="76"/>
      <c r="OX647" s="76"/>
      <c r="OY647" s="76"/>
      <c r="OZ647" s="75"/>
      <c r="PA647" s="76"/>
      <c r="PB647" s="75"/>
      <c r="PC647" s="74">
        <f t="shared" si="1180"/>
        <v>0</v>
      </c>
      <c r="PD647" s="38"/>
      <c r="PE647" s="40"/>
      <c r="PF647" s="38"/>
      <c r="PG647" s="78"/>
      <c r="PI647" s="77"/>
      <c r="PJ647" s="76"/>
      <c r="PK647" s="76"/>
      <c r="PL647" s="76"/>
      <c r="PM647" s="76"/>
      <c r="PN647" s="76"/>
      <c r="PO647" s="76"/>
      <c r="PP647" s="76"/>
      <c r="PQ647" s="76"/>
      <c r="PR647" s="76"/>
      <c r="PS647" s="76"/>
      <c r="PT647" s="76"/>
      <c r="PU647" s="76"/>
      <c r="PV647" s="76"/>
      <c r="PW647" s="76"/>
      <c r="PX647" s="76"/>
      <c r="PY647" s="75"/>
      <c r="PZ647" s="76"/>
      <c r="QA647" s="75"/>
      <c r="QB647" s="74">
        <f t="shared" si="1181"/>
        <v>0</v>
      </c>
      <c r="QC647" s="38"/>
      <c r="QD647" s="40"/>
      <c r="QE647" s="38"/>
      <c r="QF647" s="78"/>
      <c r="QH647" s="77"/>
      <c r="QI647" s="76"/>
      <c r="QJ647" s="76"/>
      <c r="QK647" s="76"/>
      <c r="QL647" s="76"/>
      <c r="QM647" s="76"/>
      <c r="QN647" s="76"/>
      <c r="QO647" s="76"/>
      <c r="QP647" s="76"/>
      <c r="QQ647" s="76"/>
      <c r="QR647" s="76"/>
      <c r="QS647" s="76"/>
      <c r="QT647" s="76"/>
      <c r="QU647" s="76"/>
      <c r="QV647" s="76"/>
      <c r="QW647" s="76"/>
      <c r="QX647" s="75"/>
      <c r="QY647" s="76"/>
      <c r="QZ647" s="75"/>
      <c r="RA647" s="74">
        <f t="shared" si="1182"/>
        <v>0</v>
      </c>
      <c r="RB647" s="41"/>
      <c r="RC647" s="40"/>
      <c r="RD647" s="38"/>
      <c r="RE647" s="78"/>
      <c r="RG647" s="77"/>
      <c r="RH647" s="76"/>
      <c r="RI647" s="76"/>
      <c r="RJ647" s="76"/>
      <c r="RK647" s="76"/>
      <c r="RL647" s="76"/>
      <c r="RM647" s="76"/>
      <c r="RN647" s="76"/>
      <c r="RO647" s="76"/>
      <c r="RP647" s="76"/>
      <c r="RQ647" s="76"/>
      <c r="RR647" s="76"/>
      <c r="RS647" s="76"/>
      <c r="RT647" s="76"/>
      <c r="RU647" s="76"/>
      <c r="RV647" s="76"/>
      <c r="RW647" s="75"/>
      <c r="RX647" s="76"/>
      <c r="RY647" s="75"/>
      <c r="RZ647" s="74">
        <f t="shared" si="1183"/>
        <v>0</v>
      </c>
      <c r="SA647" s="41"/>
      <c r="SB647" s="40"/>
      <c r="SC647" s="38"/>
      <c r="SD647" s="78"/>
      <c r="SF647" s="77"/>
      <c r="SG647" s="76"/>
      <c r="SH647" s="76"/>
      <c r="SI647" s="76"/>
      <c r="SJ647" s="76"/>
      <c r="SK647" s="76"/>
      <c r="SL647" s="76"/>
      <c r="SM647" s="76"/>
      <c r="SN647" s="76"/>
      <c r="SO647" s="76"/>
      <c r="SP647" s="76"/>
      <c r="SQ647" s="76"/>
      <c r="SR647" s="76"/>
      <c r="SS647" s="76"/>
      <c r="ST647" s="76"/>
      <c r="SU647" s="76"/>
      <c r="SV647" s="75"/>
      <c r="SW647" s="76"/>
      <c r="SX647" s="75"/>
      <c r="SY647" s="74">
        <f t="shared" si="1184"/>
        <v>0</v>
      </c>
      <c r="SZ647" s="41"/>
      <c r="TA647" s="40"/>
      <c r="TB647" s="38"/>
      <c r="TC647" s="78"/>
      <c r="TE647" s="77"/>
      <c r="TF647" s="76"/>
      <c r="TG647" s="76"/>
      <c r="TH647" s="76"/>
      <c r="TI647" s="76"/>
      <c r="TJ647" s="76"/>
      <c r="TK647" s="76"/>
      <c r="TL647" s="76"/>
      <c r="TM647" s="76"/>
      <c r="TN647" s="76"/>
      <c r="TO647" s="76"/>
      <c r="TP647" s="76"/>
      <c r="TQ647" s="76"/>
      <c r="TR647" s="76"/>
      <c r="TS647" s="76"/>
      <c r="TT647" s="76"/>
      <c r="TU647" s="75"/>
      <c r="TV647" s="76"/>
      <c r="TW647" s="75"/>
      <c r="TX647" s="74">
        <f t="shared" si="1185"/>
        <v>0</v>
      </c>
      <c r="TY647" s="41"/>
      <c r="TZ647" s="40"/>
      <c r="UA647" s="38"/>
      <c r="UB647" s="78"/>
      <c r="UD647" s="77"/>
      <c r="UE647" s="76"/>
      <c r="UF647" s="76"/>
      <c r="UG647" s="76"/>
      <c r="UH647" s="76"/>
      <c r="UI647" s="76"/>
      <c r="UJ647" s="76"/>
      <c r="UK647" s="76"/>
      <c r="UL647" s="76"/>
      <c r="UM647" s="76"/>
      <c r="UN647" s="76"/>
      <c r="UO647" s="76"/>
      <c r="UP647" s="76"/>
      <c r="UQ647" s="76"/>
      <c r="UR647" s="76"/>
      <c r="US647" s="76"/>
      <c r="UT647" s="75"/>
      <c r="UU647" s="76"/>
      <c r="UV647" s="75"/>
      <c r="UW647" s="74">
        <f t="shared" si="1186"/>
        <v>0</v>
      </c>
      <c r="UX647" s="41"/>
      <c r="UY647" s="40"/>
      <c r="UZ647" s="38"/>
      <c r="VA647" s="78"/>
      <c r="VC647" s="77"/>
      <c r="VD647" s="76"/>
      <c r="VE647" s="76"/>
      <c r="VF647" s="76"/>
      <c r="VG647" s="76"/>
      <c r="VH647" s="76"/>
      <c r="VI647" s="76"/>
      <c r="VJ647" s="76"/>
      <c r="VK647" s="76"/>
      <c r="VL647" s="76"/>
      <c r="VM647" s="76"/>
      <c r="VN647" s="76"/>
      <c r="VO647" s="76"/>
      <c r="VP647" s="76"/>
      <c r="VQ647" s="76"/>
      <c r="VR647" s="76"/>
      <c r="VS647" s="75"/>
      <c r="VT647" s="76"/>
      <c r="VU647" s="75"/>
      <c r="VV647" s="74">
        <f t="shared" si="1187"/>
        <v>0</v>
      </c>
    </row>
    <row r="648" spans="3:594" ht="14.45" customHeight="1" outlineLevel="1">
      <c r="C648" s="89">
        <f>IF(ISERROR(I648+1)=TRUE,I648,IF(I648="","",MAX(C$15:C647)+1))</f>
        <v>449</v>
      </c>
      <c r="D648" s="88">
        <f t="shared" si="1094"/>
        <v>1</v>
      </c>
      <c r="G648" s="40"/>
      <c r="H648" s="38"/>
      <c r="I648" s="95">
        <f t="shared" si="1188"/>
        <v>460</v>
      </c>
      <c r="J648" s="94" t="s">
        <v>251</v>
      </c>
      <c r="K648" s="93"/>
      <c r="L648" s="93"/>
      <c r="M648" s="93"/>
      <c r="N648" s="93"/>
      <c r="O648" s="92"/>
      <c r="P648" s="91" t="s">
        <v>142</v>
      </c>
      <c r="Q648" s="297"/>
      <c r="R648" s="90" t="s">
        <v>141</v>
      </c>
      <c r="S648" s="298"/>
      <c r="T648" s="38"/>
      <c r="U648" s="40"/>
      <c r="V648" s="38"/>
      <c r="W648" s="78"/>
      <c r="Y648" s="77"/>
      <c r="Z648" s="76"/>
      <c r="AA648" s="79"/>
      <c r="AB648" s="76"/>
      <c r="AC648" s="79"/>
      <c r="AD648" s="76"/>
      <c r="AE648" s="76"/>
      <c r="AF648" s="76"/>
      <c r="AG648" s="76"/>
      <c r="AH648" s="76"/>
      <c r="AI648" s="76"/>
      <c r="AJ648" s="76"/>
      <c r="AK648" s="75"/>
      <c r="AL648" s="75"/>
      <c r="AM648" s="75"/>
      <c r="AN648" s="75"/>
      <c r="AO648" s="75"/>
      <c r="AP648" s="75"/>
      <c r="AQ648" s="75"/>
      <c r="AR648" s="74">
        <f t="shared" si="1165"/>
        <v>0</v>
      </c>
      <c r="AS648" s="38"/>
      <c r="AT648" s="40"/>
      <c r="AU648" s="38"/>
      <c r="AV648" s="78"/>
      <c r="AX648" s="77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5"/>
      <c r="BK648" s="75"/>
      <c r="BL648" s="75"/>
      <c r="BM648" s="75"/>
      <c r="BN648" s="75"/>
      <c r="BO648" s="75"/>
      <c r="BP648" s="75"/>
      <c r="BQ648" s="74">
        <f t="shared" si="1166"/>
        <v>0</v>
      </c>
      <c r="BR648" s="38"/>
      <c r="BS648" s="40"/>
      <c r="BT648" s="38"/>
      <c r="BU648" s="78"/>
      <c r="BW648" s="77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5"/>
      <c r="CJ648" s="75"/>
      <c r="CK648" s="75"/>
      <c r="CL648" s="75"/>
      <c r="CM648" s="75"/>
      <c r="CN648" s="75"/>
      <c r="CO648" s="75"/>
      <c r="CP648" s="74">
        <f t="shared" si="1167"/>
        <v>0</v>
      </c>
      <c r="CQ648" s="38"/>
      <c r="CR648" s="40"/>
      <c r="CS648" s="38"/>
      <c r="CT648" s="78"/>
      <c r="CV648" s="77"/>
      <c r="CW648" s="76"/>
      <c r="CX648" s="76"/>
      <c r="CY648" s="76"/>
      <c r="CZ648" s="76"/>
      <c r="DA648" s="76"/>
      <c r="DB648" s="76"/>
      <c r="DC648" s="76"/>
      <c r="DD648" s="76"/>
      <c r="DE648" s="76"/>
      <c r="DF648" s="76"/>
      <c r="DG648" s="76"/>
      <c r="DH648" s="75"/>
      <c r="DI648" s="75"/>
      <c r="DJ648" s="75"/>
      <c r="DK648" s="75"/>
      <c r="DL648" s="75"/>
      <c r="DM648" s="75"/>
      <c r="DN648" s="75"/>
      <c r="DO648" s="74">
        <f t="shared" si="1168"/>
        <v>0</v>
      </c>
      <c r="DP648" s="38"/>
      <c r="DQ648" s="40"/>
      <c r="DS648" s="78"/>
      <c r="DU648" s="77"/>
      <c r="DV648" s="76"/>
      <c r="DW648" s="76"/>
      <c r="DX648" s="76"/>
      <c r="DY648" s="76"/>
      <c r="DZ648" s="76"/>
      <c r="EA648" s="76"/>
      <c r="EB648" s="76"/>
      <c r="EC648" s="76"/>
      <c r="ED648" s="76"/>
      <c r="EE648" s="76"/>
      <c r="EF648" s="76"/>
      <c r="EG648" s="75"/>
      <c r="EH648" s="75"/>
      <c r="EI648" s="75"/>
      <c r="EJ648" s="75"/>
      <c r="EK648" s="75"/>
      <c r="EL648" s="75"/>
      <c r="EM648" s="75"/>
      <c r="EN648" s="74">
        <f t="shared" si="1169"/>
        <v>0</v>
      </c>
      <c r="EO648" s="38"/>
      <c r="EP648" s="40"/>
      <c r="ER648" s="78"/>
      <c r="ET648" s="77"/>
      <c r="EU648" s="76"/>
      <c r="EV648" s="76"/>
      <c r="EW648" s="76"/>
      <c r="EX648" s="76"/>
      <c r="EY648" s="76"/>
      <c r="EZ648" s="76"/>
      <c r="FA648" s="76"/>
      <c r="FB648" s="76"/>
      <c r="FC648" s="76"/>
      <c r="FD648" s="76"/>
      <c r="FE648" s="76"/>
      <c r="FF648" s="76"/>
      <c r="FG648" s="76"/>
      <c r="FH648" s="75"/>
      <c r="FI648" s="75"/>
      <c r="FJ648" s="75"/>
      <c r="FK648" s="75"/>
      <c r="FL648" s="75"/>
      <c r="FM648" s="74">
        <f t="shared" si="1170"/>
        <v>0</v>
      </c>
      <c r="FN648" s="38"/>
      <c r="FO648" s="40"/>
      <c r="FQ648" s="78"/>
      <c r="FS648" s="77"/>
      <c r="FT648" s="76"/>
      <c r="FU648" s="76"/>
      <c r="FV648" s="76"/>
      <c r="FW648" s="76"/>
      <c r="FX648" s="76"/>
      <c r="FY648" s="76"/>
      <c r="FZ648" s="76"/>
      <c r="GA648" s="76"/>
      <c r="GB648" s="76"/>
      <c r="GC648" s="76"/>
      <c r="GD648" s="76"/>
      <c r="GE648" s="76"/>
      <c r="GF648" s="76"/>
      <c r="GG648" s="75"/>
      <c r="GH648" s="75"/>
      <c r="GI648" s="75"/>
      <c r="GJ648" s="75"/>
      <c r="GK648" s="75"/>
      <c r="GL648" s="74">
        <f t="shared" si="1171"/>
        <v>0</v>
      </c>
      <c r="GM648" s="38"/>
      <c r="GN648" s="40"/>
      <c r="GP648" s="78"/>
      <c r="GR648" s="77"/>
      <c r="GS648" s="76"/>
      <c r="GT648" s="76"/>
      <c r="GU648" s="76"/>
      <c r="GV648" s="76"/>
      <c r="GW648" s="76"/>
      <c r="GX648" s="76"/>
      <c r="GY648" s="76"/>
      <c r="GZ648" s="76"/>
      <c r="HA648" s="76"/>
      <c r="HB648" s="76"/>
      <c r="HC648" s="76"/>
      <c r="HD648" s="76"/>
      <c r="HE648" s="76"/>
      <c r="HF648" s="75"/>
      <c r="HG648" s="75"/>
      <c r="HH648" s="75"/>
      <c r="HI648" s="75"/>
      <c r="HJ648" s="75"/>
      <c r="HK648" s="74">
        <f t="shared" si="1172"/>
        <v>0</v>
      </c>
      <c r="HL648" s="38"/>
      <c r="HM648" s="40"/>
      <c r="HO648" s="78"/>
      <c r="HQ648" s="77"/>
      <c r="HR648" s="76"/>
      <c r="HS648" s="76"/>
      <c r="HT648" s="76"/>
      <c r="HU648" s="76"/>
      <c r="HV648" s="76"/>
      <c r="HW648" s="76"/>
      <c r="HX648" s="76"/>
      <c r="HY648" s="76"/>
      <c r="HZ648" s="76"/>
      <c r="IA648" s="76"/>
      <c r="IB648" s="76"/>
      <c r="IC648" s="76"/>
      <c r="ID648" s="76"/>
      <c r="IE648" s="75"/>
      <c r="IF648" s="75"/>
      <c r="IG648" s="75"/>
      <c r="IH648" s="75"/>
      <c r="II648" s="75"/>
      <c r="IJ648" s="74">
        <f t="shared" si="1173"/>
        <v>0</v>
      </c>
      <c r="IK648" s="38"/>
      <c r="IL648" s="40"/>
      <c r="IN648" s="78"/>
      <c r="IP648" s="77"/>
      <c r="IQ648" s="76"/>
      <c r="IR648" s="76"/>
      <c r="IS648" s="76"/>
      <c r="IT648" s="76"/>
      <c r="IU648" s="76"/>
      <c r="IV648" s="76"/>
      <c r="IW648" s="76"/>
      <c r="IX648" s="75"/>
      <c r="IY648" s="75"/>
      <c r="IZ648" s="75"/>
      <c r="JA648" s="75"/>
      <c r="JB648" s="75"/>
      <c r="JC648" s="75"/>
      <c r="JD648" s="75"/>
      <c r="JE648" s="75"/>
      <c r="JF648" s="75"/>
      <c r="JG648" s="75"/>
      <c r="JH648" s="75"/>
      <c r="JI648" s="74">
        <f t="shared" si="1174"/>
        <v>0</v>
      </c>
      <c r="JJ648" s="38"/>
      <c r="JK648" s="40"/>
      <c r="JM648" s="78"/>
      <c r="JO648" s="77"/>
      <c r="JP648" s="76"/>
      <c r="JQ648" s="76"/>
      <c r="JR648" s="76"/>
      <c r="JS648" s="76"/>
      <c r="JT648" s="76"/>
      <c r="JU648" s="76"/>
      <c r="JV648" s="76"/>
      <c r="JW648" s="75"/>
      <c r="JX648" s="75"/>
      <c r="JY648" s="75"/>
      <c r="JZ648" s="75"/>
      <c r="KA648" s="75"/>
      <c r="KB648" s="75"/>
      <c r="KC648" s="75"/>
      <c r="KD648" s="75"/>
      <c r="KE648" s="75"/>
      <c r="KF648" s="75"/>
      <c r="KG648" s="75"/>
      <c r="KH648" s="74">
        <f t="shared" si="1175"/>
        <v>0</v>
      </c>
      <c r="KI648" s="38"/>
      <c r="KJ648" s="40"/>
      <c r="KL648" s="78"/>
      <c r="KN648" s="77"/>
      <c r="KO648" s="76"/>
      <c r="KP648" s="76"/>
      <c r="KQ648" s="76"/>
      <c r="KR648" s="76"/>
      <c r="KS648" s="76"/>
      <c r="KT648" s="76"/>
      <c r="KU648" s="76"/>
      <c r="KV648" s="75"/>
      <c r="KW648" s="75"/>
      <c r="KX648" s="75"/>
      <c r="KY648" s="75"/>
      <c r="KZ648" s="75"/>
      <c r="LA648" s="75"/>
      <c r="LB648" s="75"/>
      <c r="LC648" s="75"/>
      <c r="LD648" s="75"/>
      <c r="LE648" s="75"/>
      <c r="LF648" s="75"/>
      <c r="LG648" s="74">
        <f t="shared" si="1176"/>
        <v>0</v>
      </c>
      <c r="LH648" s="38"/>
      <c r="LI648" s="40"/>
      <c r="LK648" s="78"/>
      <c r="LM648" s="77"/>
      <c r="LN648" s="76"/>
      <c r="LO648" s="76"/>
      <c r="LP648" s="76"/>
      <c r="LQ648" s="76"/>
      <c r="LR648" s="76"/>
      <c r="LS648" s="76"/>
      <c r="LT648" s="76"/>
      <c r="LU648" s="75"/>
      <c r="LV648" s="75"/>
      <c r="LW648" s="75"/>
      <c r="LX648" s="75"/>
      <c r="LY648" s="75"/>
      <c r="LZ648" s="75"/>
      <c r="MA648" s="75"/>
      <c r="MB648" s="75"/>
      <c r="MC648" s="75"/>
      <c r="MD648" s="75"/>
      <c r="ME648" s="75"/>
      <c r="MF648" s="74">
        <f t="shared" si="1177"/>
        <v>0</v>
      </c>
      <c r="MG648" s="38"/>
      <c r="MH648" s="40"/>
      <c r="MJ648" s="78"/>
      <c r="ML648" s="77"/>
      <c r="MM648" s="76"/>
      <c r="MN648" s="76"/>
      <c r="MO648" s="76"/>
      <c r="MP648" s="76"/>
      <c r="MQ648" s="76"/>
      <c r="MR648" s="76"/>
      <c r="MS648" s="76"/>
      <c r="MT648" s="75"/>
      <c r="MU648" s="75"/>
      <c r="MV648" s="75"/>
      <c r="MW648" s="75"/>
      <c r="MX648" s="75"/>
      <c r="MY648" s="75"/>
      <c r="MZ648" s="75"/>
      <c r="NA648" s="75"/>
      <c r="NB648" s="75"/>
      <c r="NC648" s="75"/>
      <c r="ND648" s="75"/>
      <c r="NE648" s="74">
        <f t="shared" si="1178"/>
        <v>0</v>
      </c>
      <c r="NF648" s="41"/>
      <c r="NG648" s="40"/>
      <c r="NH648" s="38"/>
      <c r="NI648" s="78"/>
      <c r="NK648" s="77"/>
      <c r="NL648" s="76"/>
      <c r="NM648" s="76"/>
      <c r="NN648" s="76"/>
      <c r="NO648" s="76"/>
      <c r="NP648" s="76"/>
      <c r="NQ648" s="76"/>
      <c r="NR648" s="76"/>
      <c r="NS648" s="76"/>
      <c r="NT648" s="76"/>
      <c r="NU648" s="76"/>
      <c r="NV648" s="76"/>
      <c r="NW648" s="76"/>
      <c r="NX648" s="76"/>
      <c r="NY648" s="76"/>
      <c r="NZ648" s="76"/>
      <c r="OA648" s="75"/>
      <c r="OB648" s="76"/>
      <c r="OC648" s="75"/>
      <c r="OD648" s="74">
        <f t="shared" si="1179"/>
        <v>0</v>
      </c>
      <c r="OE648" s="38"/>
      <c r="OF648" s="40"/>
      <c r="OG648" s="38"/>
      <c r="OH648" s="78"/>
      <c r="OJ648" s="77"/>
      <c r="OK648" s="76"/>
      <c r="OL648" s="76"/>
      <c r="OM648" s="76"/>
      <c r="ON648" s="76"/>
      <c r="OO648" s="76"/>
      <c r="OP648" s="76"/>
      <c r="OQ648" s="76"/>
      <c r="OR648" s="76"/>
      <c r="OS648" s="76"/>
      <c r="OT648" s="76"/>
      <c r="OU648" s="76"/>
      <c r="OV648" s="76"/>
      <c r="OW648" s="76"/>
      <c r="OX648" s="76"/>
      <c r="OY648" s="76"/>
      <c r="OZ648" s="75"/>
      <c r="PA648" s="76"/>
      <c r="PB648" s="75"/>
      <c r="PC648" s="74">
        <f t="shared" si="1180"/>
        <v>0</v>
      </c>
      <c r="PD648" s="38"/>
      <c r="PE648" s="40"/>
      <c r="PF648" s="38"/>
      <c r="PG648" s="78"/>
      <c r="PI648" s="77"/>
      <c r="PJ648" s="76"/>
      <c r="PK648" s="76"/>
      <c r="PL648" s="76"/>
      <c r="PM648" s="76"/>
      <c r="PN648" s="76"/>
      <c r="PO648" s="76"/>
      <c r="PP648" s="76"/>
      <c r="PQ648" s="76"/>
      <c r="PR648" s="76"/>
      <c r="PS648" s="76"/>
      <c r="PT648" s="76"/>
      <c r="PU648" s="76"/>
      <c r="PV648" s="76"/>
      <c r="PW648" s="76"/>
      <c r="PX648" s="76"/>
      <c r="PY648" s="75"/>
      <c r="PZ648" s="76"/>
      <c r="QA648" s="75"/>
      <c r="QB648" s="74">
        <f t="shared" si="1181"/>
        <v>0</v>
      </c>
      <c r="QC648" s="38"/>
      <c r="QD648" s="40"/>
      <c r="QE648" s="38"/>
      <c r="QF648" s="78"/>
      <c r="QH648" s="77"/>
      <c r="QI648" s="76"/>
      <c r="QJ648" s="76"/>
      <c r="QK648" s="76"/>
      <c r="QL648" s="76"/>
      <c r="QM648" s="76"/>
      <c r="QN648" s="76"/>
      <c r="QO648" s="76"/>
      <c r="QP648" s="76"/>
      <c r="QQ648" s="76"/>
      <c r="QR648" s="76"/>
      <c r="QS648" s="76"/>
      <c r="QT648" s="76"/>
      <c r="QU648" s="76"/>
      <c r="QV648" s="76"/>
      <c r="QW648" s="76"/>
      <c r="QX648" s="75"/>
      <c r="QY648" s="76"/>
      <c r="QZ648" s="75"/>
      <c r="RA648" s="74">
        <f t="shared" si="1182"/>
        <v>0</v>
      </c>
      <c r="RB648" s="41"/>
      <c r="RC648" s="40"/>
      <c r="RD648" s="38"/>
      <c r="RE648" s="78"/>
      <c r="RG648" s="77"/>
      <c r="RH648" s="76"/>
      <c r="RI648" s="76"/>
      <c r="RJ648" s="76"/>
      <c r="RK648" s="76"/>
      <c r="RL648" s="76"/>
      <c r="RM648" s="76"/>
      <c r="RN648" s="76"/>
      <c r="RO648" s="76"/>
      <c r="RP648" s="76"/>
      <c r="RQ648" s="76"/>
      <c r="RR648" s="76"/>
      <c r="RS648" s="76"/>
      <c r="RT648" s="76"/>
      <c r="RU648" s="76"/>
      <c r="RV648" s="76"/>
      <c r="RW648" s="75"/>
      <c r="RX648" s="76"/>
      <c r="RY648" s="75"/>
      <c r="RZ648" s="74">
        <f t="shared" si="1183"/>
        <v>0</v>
      </c>
      <c r="SA648" s="41"/>
      <c r="SB648" s="40"/>
      <c r="SC648" s="38"/>
      <c r="SD648" s="78"/>
      <c r="SF648" s="77"/>
      <c r="SG648" s="76"/>
      <c r="SH648" s="76"/>
      <c r="SI648" s="76"/>
      <c r="SJ648" s="76"/>
      <c r="SK648" s="76"/>
      <c r="SL648" s="76"/>
      <c r="SM648" s="76"/>
      <c r="SN648" s="76"/>
      <c r="SO648" s="76"/>
      <c r="SP648" s="76"/>
      <c r="SQ648" s="76"/>
      <c r="SR648" s="76"/>
      <c r="SS648" s="76"/>
      <c r="ST648" s="76"/>
      <c r="SU648" s="76"/>
      <c r="SV648" s="75"/>
      <c r="SW648" s="76"/>
      <c r="SX648" s="75"/>
      <c r="SY648" s="74">
        <f t="shared" si="1184"/>
        <v>0</v>
      </c>
      <c r="SZ648" s="41"/>
      <c r="TA648" s="40"/>
      <c r="TB648" s="38"/>
      <c r="TC648" s="78"/>
      <c r="TE648" s="77"/>
      <c r="TF648" s="76"/>
      <c r="TG648" s="76"/>
      <c r="TH648" s="76"/>
      <c r="TI648" s="76"/>
      <c r="TJ648" s="76"/>
      <c r="TK648" s="76"/>
      <c r="TL648" s="76"/>
      <c r="TM648" s="76"/>
      <c r="TN648" s="76"/>
      <c r="TO648" s="76"/>
      <c r="TP648" s="76"/>
      <c r="TQ648" s="76"/>
      <c r="TR648" s="76"/>
      <c r="TS648" s="76"/>
      <c r="TT648" s="76"/>
      <c r="TU648" s="75"/>
      <c r="TV648" s="76"/>
      <c r="TW648" s="75"/>
      <c r="TX648" s="74">
        <f t="shared" si="1185"/>
        <v>0</v>
      </c>
      <c r="TY648" s="41"/>
      <c r="TZ648" s="40"/>
      <c r="UA648" s="38"/>
      <c r="UB648" s="78"/>
      <c r="UD648" s="77"/>
      <c r="UE648" s="76"/>
      <c r="UF648" s="76"/>
      <c r="UG648" s="76"/>
      <c r="UH648" s="76"/>
      <c r="UI648" s="76"/>
      <c r="UJ648" s="76"/>
      <c r="UK648" s="76"/>
      <c r="UL648" s="76"/>
      <c r="UM648" s="76"/>
      <c r="UN648" s="76"/>
      <c r="UO648" s="76"/>
      <c r="UP648" s="76"/>
      <c r="UQ648" s="76"/>
      <c r="UR648" s="76"/>
      <c r="US648" s="76"/>
      <c r="UT648" s="75"/>
      <c r="UU648" s="76"/>
      <c r="UV648" s="75"/>
      <c r="UW648" s="74">
        <f t="shared" si="1186"/>
        <v>0</v>
      </c>
      <c r="UX648" s="41"/>
      <c r="UY648" s="40"/>
      <c r="UZ648" s="38"/>
      <c r="VA648" s="78"/>
      <c r="VC648" s="77"/>
      <c r="VD648" s="76"/>
      <c r="VE648" s="76"/>
      <c r="VF648" s="76"/>
      <c r="VG648" s="76"/>
      <c r="VH648" s="76"/>
      <c r="VI648" s="76"/>
      <c r="VJ648" s="76"/>
      <c r="VK648" s="76"/>
      <c r="VL648" s="76"/>
      <c r="VM648" s="76"/>
      <c r="VN648" s="76"/>
      <c r="VO648" s="76"/>
      <c r="VP648" s="76"/>
      <c r="VQ648" s="76"/>
      <c r="VR648" s="76"/>
      <c r="VS648" s="75"/>
      <c r="VT648" s="76"/>
      <c r="VU648" s="75"/>
      <c r="VV648" s="74">
        <f t="shared" si="1187"/>
        <v>0</v>
      </c>
    </row>
    <row r="649" spans="3:594" ht="14.45" customHeight="1" outlineLevel="1">
      <c r="C649" s="89">
        <f>IF(ISERROR(I649+1)=TRUE,I649,IF(I649="","",MAX(C$15:C648)+1))</f>
        <v>450</v>
      </c>
      <c r="D649" s="88">
        <f t="shared" si="1094"/>
        <v>1</v>
      </c>
      <c r="G649" s="40"/>
      <c r="H649" s="38"/>
      <c r="I649" s="95">
        <f t="shared" si="1188"/>
        <v>461</v>
      </c>
      <c r="J649" s="94" t="s">
        <v>250</v>
      </c>
      <c r="K649" s="93"/>
      <c r="L649" s="93"/>
      <c r="M649" s="93"/>
      <c r="N649" s="93"/>
      <c r="O649" s="92"/>
      <c r="P649" s="91" t="s">
        <v>142</v>
      </c>
      <c r="Q649" s="297"/>
      <c r="R649" s="90" t="s">
        <v>141</v>
      </c>
      <c r="S649" s="298"/>
      <c r="T649" s="38"/>
      <c r="U649" s="40"/>
      <c r="V649" s="38"/>
      <c r="W649" s="78"/>
      <c r="Y649" s="77"/>
      <c r="Z649" s="76"/>
      <c r="AA649" s="79"/>
      <c r="AB649" s="76"/>
      <c r="AC649" s="79"/>
      <c r="AD649" s="76"/>
      <c r="AE649" s="76"/>
      <c r="AF649" s="76"/>
      <c r="AG649" s="76"/>
      <c r="AH649" s="76"/>
      <c r="AI649" s="76"/>
      <c r="AJ649" s="76"/>
      <c r="AK649" s="75"/>
      <c r="AL649" s="75"/>
      <c r="AM649" s="75"/>
      <c r="AN649" s="75"/>
      <c r="AO649" s="75"/>
      <c r="AP649" s="75"/>
      <c r="AQ649" s="75"/>
      <c r="AR649" s="74">
        <f t="shared" si="1165"/>
        <v>0</v>
      </c>
      <c r="AS649" s="38"/>
      <c r="AT649" s="40"/>
      <c r="AU649" s="38"/>
      <c r="AV649" s="78"/>
      <c r="AX649" s="77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5"/>
      <c r="BK649" s="75"/>
      <c r="BL649" s="75"/>
      <c r="BM649" s="75"/>
      <c r="BN649" s="75"/>
      <c r="BO649" s="75"/>
      <c r="BP649" s="75"/>
      <c r="BQ649" s="74">
        <f t="shared" si="1166"/>
        <v>0</v>
      </c>
      <c r="BR649" s="38"/>
      <c r="BS649" s="40"/>
      <c r="BT649" s="38"/>
      <c r="BU649" s="78"/>
      <c r="BW649" s="77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5"/>
      <c r="CJ649" s="75"/>
      <c r="CK649" s="75"/>
      <c r="CL649" s="75"/>
      <c r="CM649" s="75"/>
      <c r="CN649" s="75"/>
      <c r="CO649" s="75"/>
      <c r="CP649" s="74">
        <f t="shared" si="1167"/>
        <v>0</v>
      </c>
      <c r="CQ649" s="38"/>
      <c r="CR649" s="40"/>
      <c r="CS649" s="38"/>
      <c r="CT649" s="78"/>
      <c r="CV649" s="77"/>
      <c r="CW649" s="76"/>
      <c r="CX649" s="76"/>
      <c r="CY649" s="76"/>
      <c r="CZ649" s="76"/>
      <c r="DA649" s="76"/>
      <c r="DB649" s="76"/>
      <c r="DC649" s="76"/>
      <c r="DD649" s="76"/>
      <c r="DE649" s="76"/>
      <c r="DF649" s="76"/>
      <c r="DG649" s="76"/>
      <c r="DH649" s="75"/>
      <c r="DI649" s="75"/>
      <c r="DJ649" s="75"/>
      <c r="DK649" s="75"/>
      <c r="DL649" s="75"/>
      <c r="DM649" s="75"/>
      <c r="DN649" s="75"/>
      <c r="DO649" s="74">
        <f t="shared" si="1168"/>
        <v>0</v>
      </c>
      <c r="DP649" s="38"/>
      <c r="DQ649" s="40"/>
      <c r="DS649" s="78"/>
      <c r="DU649" s="77"/>
      <c r="DV649" s="76"/>
      <c r="DW649" s="76"/>
      <c r="DX649" s="76"/>
      <c r="DY649" s="76"/>
      <c r="DZ649" s="76"/>
      <c r="EA649" s="76"/>
      <c r="EB649" s="76"/>
      <c r="EC649" s="76"/>
      <c r="ED649" s="76"/>
      <c r="EE649" s="76"/>
      <c r="EF649" s="76"/>
      <c r="EG649" s="75"/>
      <c r="EH649" s="75"/>
      <c r="EI649" s="75"/>
      <c r="EJ649" s="75"/>
      <c r="EK649" s="75"/>
      <c r="EL649" s="75"/>
      <c r="EM649" s="75"/>
      <c r="EN649" s="74">
        <f t="shared" si="1169"/>
        <v>0</v>
      </c>
      <c r="EO649" s="38"/>
      <c r="EP649" s="40"/>
      <c r="ER649" s="78"/>
      <c r="ET649" s="77"/>
      <c r="EU649" s="76"/>
      <c r="EV649" s="76"/>
      <c r="EW649" s="76"/>
      <c r="EX649" s="76"/>
      <c r="EY649" s="76"/>
      <c r="EZ649" s="76"/>
      <c r="FA649" s="76"/>
      <c r="FB649" s="76"/>
      <c r="FC649" s="76"/>
      <c r="FD649" s="76"/>
      <c r="FE649" s="76"/>
      <c r="FF649" s="76"/>
      <c r="FG649" s="76"/>
      <c r="FH649" s="75"/>
      <c r="FI649" s="75"/>
      <c r="FJ649" s="75"/>
      <c r="FK649" s="75"/>
      <c r="FL649" s="75"/>
      <c r="FM649" s="74">
        <f t="shared" si="1170"/>
        <v>0</v>
      </c>
      <c r="FN649" s="38"/>
      <c r="FO649" s="40"/>
      <c r="FQ649" s="78"/>
      <c r="FS649" s="77"/>
      <c r="FT649" s="76"/>
      <c r="FU649" s="76"/>
      <c r="FV649" s="76"/>
      <c r="FW649" s="76"/>
      <c r="FX649" s="76"/>
      <c r="FY649" s="76"/>
      <c r="FZ649" s="76"/>
      <c r="GA649" s="76"/>
      <c r="GB649" s="76"/>
      <c r="GC649" s="76"/>
      <c r="GD649" s="76"/>
      <c r="GE649" s="76"/>
      <c r="GF649" s="76"/>
      <c r="GG649" s="75"/>
      <c r="GH649" s="75"/>
      <c r="GI649" s="75"/>
      <c r="GJ649" s="75"/>
      <c r="GK649" s="75"/>
      <c r="GL649" s="74">
        <f t="shared" si="1171"/>
        <v>0</v>
      </c>
      <c r="GM649" s="38"/>
      <c r="GN649" s="40"/>
      <c r="GP649" s="78"/>
      <c r="GR649" s="77"/>
      <c r="GS649" s="76"/>
      <c r="GT649" s="76"/>
      <c r="GU649" s="76"/>
      <c r="GV649" s="76"/>
      <c r="GW649" s="76"/>
      <c r="GX649" s="76"/>
      <c r="GY649" s="76"/>
      <c r="GZ649" s="76"/>
      <c r="HA649" s="76"/>
      <c r="HB649" s="76"/>
      <c r="HC649" s="76"/>
      <c r="HD649" s="76"/>
      <c r="HE649" s="76"/>
      <c r="HF649" s="75"/>
      <c r="HG649" s="75"/>
      <c r="HH649" s="75"/>
      <c r="HI649" s="75"/>
      <c r="HJ649" s="75"/>
      <c r="HK649" s="74">
        <f t="shared" si="1172"/>
        <v>0</v>
      </c>
      <c r="HL649" s="38"/>
      <c r="HM649" s="40"/>
      <c r="HO649" s="78"/>
      <c r="HQ649" s="77"/>
      <c r="HR649" s="76"/>
      <c r="HS649" s="76"/>
      <c r="HT649" s="76"/>
      <c r="HU649" s="76"/>
      <c r="HV649" s="76"/>
      <c r="HW649" s="76"/>
      <c r="HX649" s="76"/>
      <c r="HY649" s="76"/>
      <c r="HZ649" s="76"/>
      <c r="IA649" s="76"/>
      <c r="IB649" s="76"/>
      <c r="IC649" s="76"/>
      <c r="ID649" s="76"/>
      <c r="IE649" s="75"/>
      <c r="IF649" s="75"/>
      <c r="IG649" s="75"/>
      <c r="IH649" s="75"/>
      <c r="II649" s="75"/>
      <c r="IJ649" s="74">
        <f t="shared" si="1173"/>
        <v>0</v>
      </c>
      <c r="IK649" s="38"/>
      <c r="IL649" s="40"/>
      <c r="IN649" s="78"/>
      <c r="IP649" s="77"/>
      <c r="IQ649" s="76"/>
      <c r="IR649" s="76"/>
      <c r="IS649" s="76"/>
      <c r="IT649" s="76"/>
      <c r="IU649" s="76"/>
      <c r="IV649" s="76"/>
      <c r="IW649" s="76"/>
      <c r="IX649" s="75"/>
      <c r="IY649" s="75"/>
      <c r="IZ649" s="75"/>
      <c r="JA649" s="75"/>
      <c r="JB649" s="75"/>
      <c r="JC649" s="75"/>
      <c r="JD649" s="75"/>
      <c r="JE649" s="75"/>
      <c r="JF649" s="75"/>
      <c r="JG649" s="75"/>
      <c r="JH649" s="75"/>
      <c r="JI649" s="74">
        <f t="shared" si="1174"/>
        <v>0</v>
      </c>
      <c r="JJ649" s="38"/>
      <c r="JK649" s="40"/>
      <c r="JM649" s="78"/>
      <c r="JO649" s="77"/>
      <c r="JP649" s="76"/>
      <c r="JQ649" s="76"/>
      <c r="JR649" s="76"/>
      <c r="JS649" s="76"/>
      <c r="JT649" s="76"/>
      <c r="JU649" s="76"/>
      <c r="JV649" s="76"/>
      <c r="JW649" s="75"/>
      <c r="JX649" s="75"/>
      <c r="JY649" s="75"/>
      <c r="JZ649" s="75"/>
      <c r="KA649" s="75"/>
      <c r="KB649" s="75"/>
      <c r="KC649" s="75"/>
      <c r="KD649" s="75"/>
      <c r="KE649" s="75"/>
      <c r="KF649" s="75"/>
      <c r="KG649" s="75"/>
      <c r="KH649" s="74">
        <f t="shared" si="1175"/>
        <v>0</v>
      </c>
      <c r="KI649" s="38"/>
      <c r="KJ649" s="40"/>
      <c r="KL649" s="78"/>
      <c r="KN649" s="77"/>
      <c r="KO649" s="76"/>
      <c r="KP649" s="76"/>
      <c r="KQ649" s="76"/>
      <c r="KR649" s="76"/>
      <c r="KS649" s="76"/>
      <c r="KT649" s="76"/>
      <c r="KU649" s="76"/>
      <c r="KV649" s="75"/>
      <c r="KW649" s="75"/>
      <c r="KX649" s="75"/>
      <c r="KY649" s="75"/>
      <c r="KZ649" s="75"/>
      <c r="LA649" s="75"/>
      <c r="LB649" s="75"/>
      <c r="LC649" s="75"/>
      <c r="LD649" s="75"/>
      <c r="LE649" s="75"/>
      <c r="LF649" s="75"/>
      <c r="LG649" s="74">
        <f t="shared" si="1176"/>
        <v>0</v>
      </c>
      <c r="LH649" s="38"/>
      <c r="LI649" s="40"/>
      <c r="LK649" s="78"/>
      <c r="LM649" s="77"/>
      <c r="LN649" s="76"/>
      <c r="LO649" s="76"/>
      <c r="LP649" s="76"/>
      <c r="LQ649" s="76"/>
      <c r="LR649" s="76"/>
      <c r="LS649" s="76"/>
      <c r="LT649" s="76"/>
      <c r="LU649" s="75"/>
      <c r="LV649" s="75"/>
      <c r="LW649" s="75"/>
      <c r="LX649" s="75"/>
      <c r="LY649" s="75"/>
      <c r="LZ649" s="75"/>
      <c r="MA649" s="75"/>
      <c r="MB649" s="75"/>
      <c r="MC649" s="75"/>
      <c r="MD649" s="75"/>
      <c r="ME649" s="75"/>
      <c r="MF649" s="74">
        <f t="shared" si="1177"/>
        <v>0</v>
      </c>
      <c r="MG649" s="38"/>
      <c r="MH649" s="40"/>
      <c r="MJ649" s="78"/>
      <c r="ML649" s="77"/>
      <c r="MM649" s="76"/>
      <c r="MN649" s="76"/>
      <c r="MO649" s="76"/>
      <c r="MP649" s="76"/>
      <c r="MQ649" s="76"/>
      <c r="MR649" s="76"/>
      <c r="MS649" s="76"/>
      <c r="MT649" s="75"/>
      <c r="MU649" s="75"/>
      <c r="MV649" s="75"/>
      <c r="MW649" s="75"/>
      <c r="MX649" s="75"/>
      <c r="MY649" s="75"/>
      <c r="MZ649" s="75"/>
      <c r="NA649" s="75"/>
      <c r="NB649" s="75"/>
      <c r="NC649" s="75"/>
      <c r="ND649" s="75"/>
      <c r="NE649" s="74">
        <f t="shared" si="1178"/>
        <v>0</v>
      </c>
      <c r="NF649" s="41"/>
      <c r="NG649" s="40"/>
      <c r="NH649" s="38"/>
      <c r="NI649" s="78"/>
      <c r="NK649" s="77"/>
      <c r="NL649" s="76"/>
      <c r="NM649" s="76"/>
      <c r="NN649" s="76"/>
      <c r="NO649" s="76"/>
      <c r="NP649" s="76"/>
      <c r="NQ649" s="76"/>
      <c r="NR649" s="76"/>
      <c r="NS649" s="76"/>
      <c r="NT649" s="76"/>
      <c r="NU649" s="76"/>
      <c r="NV649" s="76"/>
      <c r="NW649" s="76"/>
      <c r="NX649" s="76"/>
      <c r="NY649" s="76"/>
      <c r="NZ649" s="76"/>
      <c r="OA649" s="75"/>
      <c r="OB649" s="76"/>
      <c r="OC649" s="75"/>
      <c r="OD649" s="74">
        <f t="shared" si="1179"/>
        <v>0</v>
      </c>
      <c r="OE649" s="38"/>
      <c r="OF649" s="40"/>
      <c r="OG649" s="38"/>
      <c r="OH649" s="78"/>
      <c r="OJ649" s="77"/>
      <c r="OK649" s="76"/>
      <c r="OL649" s="76"/>
      <c r="OM649" s="76"/>
      <c r="ON649" s="76"/>
      <c r="OO649" s="76"/>
      <c r="OP649" s="76"/>
      <c r="OQ649" s="76"/>
      <c r="OR649" s="76"/>
      <c r="OS649" s="76"/>
      <c r="OT649" s="76"/>
      <c r="OU649" s="76"/>
      <c r="OV649" s="76"/>
      <c r="OW649" s="76"/>
      <c r="OX649" s="76"/>
      <c r="OY649" s="76"/>
      <c r="OZ649" s="75"/>
      <c r="PA649" s="76"/>
      <c r="PB649" s="75"/>
      <c r="PC649" s="74">
        <f t="shared" si="1180"/>
        <v>0</v>
      </c>
      <c r="PD649" s="38"/>
      <c r="PE649" s="40"/>
      <c r="PF649" s="38"/>
      <c r="PG649" s="78"/>
      <c r="PI649" s="77"/>
      <c r="PJ649" s="76"/>
      <c r="PK649" s="76"/>
      <c r="PL649" s="76"/>
      <c r="PM649" s="76"/>
      <c r="PN649" s="76"/>
      <c r="PO649" s="76"/>
      <c r="PP649" s="76"/>
      <c r="PQ649" s="76"/>
      <c r="PR649" s="76"/>
      <c r="PS649" s="76"/>
      <c r="PT649" s="76"/>
      <c r="PU649" s="76"/>
      <c r="PV649" s="76"/>
      <c r="PW649" s="76"/>
      <c r="PX649" s="76"/>
      <c r="PY649" s="75"/>
      <c r="PZ649" s="76"/>
      <c r="QA649" s="75"/>
      <c r="QB649" s="74">
        <f t="shared" si="1181"/>
        <v>0</v>
      </c>
      <c r="QC649" s="38"/>
      <c r="QD649" s="40"/>
      <c r="QE649" s="38"/>
      <c r="QF649" s="78"/>
      <c r="QH649" s="77"/>
      <c r="QI649" s="76"/>
      <c r="QJ649" s="76"/>
      <c r="QK649" s="76"/>
      <c r="QL649" s="76"/>
      <c r="QM649" s="76"/>
      <c r="QN649" s="76"/>
      <c r="QO649" s="76"/>
      <c r="QP649" s="76"/>
      <c r="QQ649" s="76"/>
      <c r="QR649" s="76"/>
      <c r="QS649" s="76"/>
      <c r="QT649" s="76"/>
      <c r="QU649" s="76"/>
      <c r="QV649" s="76"/>
      <c r="QW649" s="76"/>
      <c r="QX649" s="75"/>
      <c r="QY649" s="76"/>
      <c r="QZ649" s="75"/>
      <c r="RA649" s="74">
        <f t="shared" si="1182"/>
        <v>0</v>
      </c>
      <c r="RB649" s="41"/>
      <c r="RC649" s="40"/>
      <c r="RD649" s="38"/>
      <c r="RE649" s="78"/>
      <c r="RG649" s="77"/>
      <c r="RH649" s="76"/>
      <c r="RI649" s="76"/>
      <c r="RJ649" s="76"/>
      <c r="RK649" s="76"/>
      <c r="RL649" s="76"/>
      <c r="RM649" s="76"/>
      <c r="RN649" s="76"/>
      <c r="RO649" s="76"/>
      <c r="RP649" s="76"/>
      <c r="RQ649" s="76"/>
      <c r="RR649" s="76"/>
      <c r="RS649" s="76"/>
      <c r="RT649" s="76"/>
      <c r="RU649" s="76"/>
      <c r="RV649" s="76"/>
      <c r="RW649" s="75"/>
      <c r="RX649" s="76"/>
      <c r="RY649" s="75"/>
      <c r="RZ649" s="74">
        <f t="shared" si="1183"/>
        <v>0</v>
      </c>
      <c r="SA649" s="41"/>
      <c r="SB649" s="40"/>
      <c r="SC649" s="38"/>
      <c r="SD649" s="78"/>
      <c r="SF649" s="77"/>
      <c r="SG649" s="76"/>
      <c r="SH649" s="76"/>
      <c r="SI649" s="76"/>
      <c r="SJ649" s="76"/>
      <c r="SK649" s="76"/>
      <c r="SL649" s="76"/>
      <c r="SM649" s="76"/>
      <c r="SN649" s="76"/>
      <c r="SO649" s="76"/>
      <c r="SP649" s="76"/>
      <c r="SQ649" s="76"/>
      <c r="SR649" s="76"/>
      <c r="SS649" s="76"/>
      <c r="ST649" s="76"/>
      <c r="SU649" s="76"/>
      <c r="SV649" s="75"/>
      <c r="SW649" s="76"/>
      <c r="SX649" s="75"/>
      <c r="SY649" s="74">
        <f t="shared" si="1184"/>
        <v>0</v>
      </c>
      <c r="SZ649" s="41"/>
      <c r="TA649" s="40"/>
      <c r="TB649" s="38"/>
      <c r="TC649" s="78"/>
      <c r="TE649" s="77"/>
      <c r="TF649" s="76"/>
      <c r="TG649" s="76"/>
      <c r="TH649" s="76"/>
      <c r="TI649" s="76"/>
      <c r="TJ649" s="76"/>
      <c r="TK649" s="76"/>
      <c r="TL649" s="76"/>
      <c r="TM649" s="76"/>
      <c r="TN649" s="76"/>
      <c r="TO649" s="76"/>
      <c r="TP649" s="76"/>
      <c r="TQ649" s="76"/>
      <c r="TR649" s="76"/>
      <c r="TS649" s="76"/>
      <c r="TT649" s="76"/>
      <c r="TU649" s="75"/>
      <c r="TV649" s="76"/>
      <c r="TW649" s="75"/>
      <c r="TX649" s="74">
        <f t="shared" si="1185"/>
        <v>0</v>
      </c>
      <c r="TY649" s="41"/>
      <c r="TZ649" s="40"/>
      <c r="UA649" s="38"/>
      <c r="UB649" s="78"/>
      <c r="UD649" s="77"/>
      <c r="UE649" s="76"/>
      <c r="UF649" s="76"/>
      <c r="UG649" s="76"/>
      <c r="UH649" s="76"/>
      <c r="UI649" s="76"/>
      <c r="UJ649" s="76"/>
      <c r="UK649" s="76"/>
      <c r="UL649" s="76"/>
      <c r="UM649" s="76"/>
      <c r="UN649" s="76"/>
      <c r="UO649" s="76"/>
      <c r="UP649" s="76"/>
      <c r="UQ649" s="76"/>
      <c r="UR649" s="76"/>
      <c r="US649" s="76"/>
      <c r="UT649" s="75"/>
      <c r="UU649" s="76"/>
      <c r="UV649" s="75"/>
      <c r="UW649" s="74">
        <f t="shared" si="1186"/>
        <v>0</v>
      </c>
      <c r="UX649" s="41"/>
      <c r="UY649" s="40"/>
      <c r="UZ649" s="38"/>
      <c r="VA649" s="78"/>
      <c r="VC649" s="77"/>
      <c r="VD649" s="76"/>
      <c r="VE649" s="76"/>
      <c r="VF649" s="76"/>
      <c r="VG649" s="76"/>
      <c r="VH649" s="76"/>
      <c r="VI649" s="76"/>
      <c r="VJ649" s="76"/>
      <c r="VK649" s="76"/>
      <c r="VL649" s="76"/>
      <c r="VM649" s="76"/>
      <c r="VN649" s="76"/>
      <c r="VO649" s="76"/>
      <c r="VP649" s="76"/>
      <c r="VQ649" s="76"/>
      <c r="VR649" s="76"/>
      <c r="VS649" s="75"/>
      <c r="VT649" s="76"/>
      <c r="VU649" s="75"/>
      <c r="VV649" s="74">
        <f t="shared" si="1187"/>
        <v>0</v>
      </c>
    </row>
    <row r="650" spans="3:594" ht="14.45" customHeight="1" outlineLevel="1">
      <c r="C650" s="89">
        <f>IF(ISERROR(I650+1)=TRUE,I650,IF(I650="","",MAX(C$15:C649)+1))</f>
        <v>451</v>
      </c>
      <c r="D650" s="88">
        <f t="shared" si="1094"/>
        <v>1</v>
      </c>
      <c r="G650" s="40"/>
      <c r="H650" s="38"/>
      <c r="I650" s="95">
        <f t="shared" si="1188"/>
        <v>462</v>
      </c>
      <c r="J650" s="94" t="s">
        <v>249</v>
      </c>
      <c r="K650" s="93"/>
      <c r="L650" s="93"/>
      <c r="M650" s="93"/>
      <c r="N650" s="93"/>
      <c r="O650" s="92"/>
      <c r="P650" s="91" t="s">
        <v>142</v>
      </c>
      <c r="Q650" s="297"/>
      <c r="R650" s="90" t="s">
        <v>141</v>
      </c>
      <c r="S650" s="298"/>
      <c r="T650" s="38"/>
      <c r="U650" s="40"/>
      <c r="V650" s="38"/>
      <c r="W650" s="78"/>
      <c r="Y650" s="77"/>
      <c r="Z650" s="76"/>
      <c r="AA650" s="79"/>
      <c r="AB650" s="76"/>
      <c r="AC650" s="79"/>
      <c r="AD650" s="76"/>
      <c r="AE650" s="76"/>
      <c r="AF650" s="76"/>
      <c r="AG650" s="76"/>
      <c r="AH650" s="76"/>
      <c r="AI650" s="76"/>
      <c r="AJ650" s="76"/>
      <c r="AK650" s="75"/>
      <c r="AL650" s="75"/>
      <c r="AM650" s="75"/>
      <c r="AN650" s="75"/>
      <c r="AO650" s="75"/>
      <c r="AP650" s="75"/>
      <c r="AQ650" s="75"/>
      <c r="AR650" s="74">
        <f t="shared" si="1165"/>
        <v>0</v>
      </c>
      <c r="AS650" s="38"/>
      <c r="AT650" s="40"/>
      <c r="AU650" s="38"/>
      <c r="AV650" s="78"/>
      <c r="AX650" s="77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5"/>
      <c r="BK650" s="75"/>
      <c r="BL650" s="75"/>
      <c r="BM650" s="75"/>
      <c r="BN650" s="75"/>
      <c r="BO650" s="75"/>
      <c r="BP650" s="75"/>
      <c r="BQ650" s="74">
        <f t="shared" si="1166"/>
        <v>0</v>
      </c>
      <c r="BR650" s="38"/>
      <c r="BS650" s="40"/>
      <c r="BT650" s="38"/>
      <c r="BU650" s="78"/>
      <c r="BW650" s="77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5"/>
      <c r="CJ650" s="75"/>
      <c r="CK650" s="75"/>
      <c r="CL650" s="75"/>
      <c r="CM650" s="75"/>
      <c r="CN650" s="75"/>
      <c r="CO650" s="75"/>
      <c r="CP650" s="74">
        <f t="shared" si="1167"/>
        <v>0</v>
      </c>
      <c r="CQ650" s="38"/>
      <c r="CR650" s="40"/>
      <c r="CS650" s="38"/>
      <c r="CT650" s="78"/>
      <c r="CV650" s="77"/>
      <c r="CW650" s="76"/>
      <c r="CX650" s="76"/>
      <c r="CY650" s="76"/>
      <c r="CZ650" s="76"/>
      <c r="DA650" s="76"/>
      <c r="DB650" s="76"/>
      <c r="DC650" s="76"/>
      <c r="DD650" s="76"/>
      <c r="DE650" s="76"/>
      <c r="DF650" s="76"/>
      <c r="DG650" s="76"/>
      <c r="DH650" s="75"/>
      <c r="DI650" s="75"/>
      <c r="DJ650" s="75"/>
      <c r="DK650" s="75"/>
      <c r="DL650" s="75"/>
      <c r="DM650" s="75"/>
      <c r="DN650" s="75"/>
      <c r="DO650" s="74">
        <f t="shared" si="1168"/>
        <v>0</v>
      </c>
      <c r="DP650" s="38"/>
      <c r="DQ650" s="40"/>
      <c r="DS650" s="78"/>
      <c r="DU650" s="77"/>
      <c r="DV650" s="76"/>
      <c r="DW650" s="76"/>
      <c r="DX650" s="76"/>
      <c r="DY650" s="76"/>
      <c r="DZ650" s="76"/>
      <c r="EA650" s="76"/>
      <c r="EB650" s="76"/>
      <c r="EC650" s="76"/>
      <c r="ED650" s="76"/>
      <c r="EE650" s="76"/>
      <c r="EF650" s="76"/>
      <c r="EG650" s="75"/>
      <c r="EH650" s="75"/>
      <c r="EI650" s="75"/>
      <c r="EJ650" s="75"/>
      <c r="EK650" s="75"/>
      <c r="EL650" s="75"/>
      <c r="EM650" s="75"/>
      <c r="EN650" s="74">
        <f t="shared" si="1169"/>
        <v>0</v>
      </c>
      <c r="EO650" s="38"/>
      <c r="EP650" s="40"/>
      <c r="ER650" s="78"/>
      <c r="ET650" s="77"/>
      <c r="EU650" s="76"/>
      <c r="EV650" s="76"/>
      <c r="EW650" s="76"/>
      <c r="EX650" s="76"/>
      <c r="EY650" s="76"/>
      <c r="EZ650" s="76"/>
      <c r="FA650" s="76"/>
      <c r="FB650" s="76"/>
      <c r="FC650" s="76"/>
      <c r="FD650" s="76"/>
      <c r="FE650" s="76"/>
      <c r="FF650" s="76"/>
      <c r="FG650" s="76"/>
      <c r="FH650" s="75"/>
      <c r="FI650" s="75"/>
      <c r="FJ650" s="75"/>
      <c r="FK650" s="75"/>
      <c r="FL650" s="75"/>
      <c r="FM650" s="74">
        <f t="shared" si="1170"/>
        <v>0</v>
      </c>
      <c r="FN650" s="38"/>
      <c r="FO650" s="40"/>
      <c r="FQ650" s="78"/>
      <c r="FS650" s="77"/>
      <c r="FT650" s="76"/>
      <c r="FU650" s="76"/>
      <c r="FV650" s="76"/>
      <c r="FW650" s="76"/>
      <c r="FX650" s="76"/>
      <c r="FY650" s="76"/>
      <c r="FZ650" s="76"/>
      <c r="GA650" s="76"/>
      <c r="GB650" s="76"/>
      <c r="GC650" s="76"/>
      <c r="GD650" s="76"/>
      <c r="GE650" s="76"/>
      <c r="GF650" s="76"/>
      <c r="GG650" s="75"/>
      <c r="GH650" s="75"/>
      <c r="GI650" s="75"/>
      <c r="GJ650" s="75"/>
      <c r="GK650" s="75"/>
      <c r="GL650" s="74">
        <f t="shared" si="1171"/>
        <v>0</v>
      </c>
      <c r="GM650" s="38"/>
      <c r="GN650" s="40"/>
      <c r="GP650" s="78"/>
      <c r="GR650" s="77"/>
      <c r="GS650" s="76"/>
      <c r="GT650" s="76"/>
      <c r="GU650" s="76"/>
      <c r="GV650" s="76"/>
      <c r="GW650" s="76"/>
      <c r="GX650" s="76"/>
      <c r="GY650" s="76"/>
      <c r="GZ650" s="76"/>
      <c r="HA650" s="76"/>
      <c r="HB650" s="76"/>
      <c r="HC650" s="76"/>
      <c r="HD650" s="76"/>
      <c r="HE650" s="76"/>
      <c r="HF650" s="75"/>
      <c r="HG650" s="75"/>
      <c r="HH650" s="75"/>
      <c r="HI650" s="75"/>
      <c r="HJ650" s="75"/>
      <c r="HK650" s="74">
        <f t="shared" si="1172"/>
        <v>0</v>
      </c>
      <c r="HL650" s="38"/>
      <c r="HM650" s="40"/>
      <c r="HO650" s="78"/>
      <c r="HQ650" s="77"/>
      <c r="HR650" s="76"/>
      <c r="HS650" s="76"/>
      <c r="HT650" s="76"/>
      <c r="HU650" s="76"/>
      <c r="HV650" s="76"/>
      <c r="HW650" s="76"/>
      <c r="HX650" s="76"/>
      <c r="HY650" s="76"/>
      <c r="HZ650" s="76"/>
      <c r="IA650" s="76"/>
      <c r="IB650" s="76"/>
      <c r="IC650" s="76"/>
      <c r="ID650" s="76"/>
      <c r="IE650" s="75"/>
      <c r="IF650" s="75"/>
      <c r="IG650" s="75"/>
      <c r="IH650" s="75"/>
      <c r="II650" s="75"/>
      <c r="IJ650" s="74">
        <f t="shared" si="1173"/>
        <v>0</v>
      </c>
      <c r="IK650" s="38"/>
      <c r="IL650" s="40"/>
      <c r="IN650" s="78"/>
      <c r="IP650" s="77"/>
      <c r="IQ650" s="76"/>
      <c r="IR650" s="76"/>
      <c r="IS650" s="76"/>
      <c r="IT650" s="76"/>
      <c r="IU650" s="76"/>
      <c r="IV650" s="76"/>
      <c r="IW650" s="76"/>
      <c r="IX650" s="75"/>
      <c r="IY650" s="75"/>
      <c r="IZ650" s="75"/>
      <c r="JA650" s="75"/>
      <c r="JB650" s="75"/>
      <c r="JC650" s="75"/>
      <c r="JD650" s="75"/>
      <c r="JE650" s="75"/>
      <c r="JF650" s="75"/>
      <c r="JG650" s="75"/>
      <c r="JH650" s="75"/>
      <c r="JI650" s="74">
        <f t="shared" si="1174"/>
        <v>0</v>
      </c>
      <c r="JJ650" s="38"/>
      <c r="JK650" s="40"/>
      <c r="JM650" s="78"/>
      <c r="JO650" s="77"/>
      <c r="JP650" s="76"/>
      <c r="JQ650" s="76"/>
      <c r="JR650" s="76"/>
      <c r="JS650" s="76"/>
      <c r="JT650" s="76"/>
      <c r="JU650" s="76"/>
      <c r="JV650" s="76"/>
      <c r="JW650" s="75"/>
      <c r="JX650" s="75"/>
      <c r="JY650" s="75"/>
      <c r="JZ650" s="75"/>
      <c r="KA650" s="75"/>
      <c r="KB650" s="75"/>
      <c r="KC650" s="75"/>
      <c r="KD650" s="75"/>
      <c r="KE650" s="75"/>
      <c r="KF650" s="75"/>
      <c r="KG650" s="75"/>
      <c r="KH650" s="74">
        <f t="shared" si="1175"/>
        <v>0</v>
      </c>
      <c r="KI650" s="38"/>
      <c r="KJ650" s="40"/>
      <c r="KL650" s="78"/>
      <c r="KN650" s="77"/>
      <c r="KO650" s="76"/>
      <c r="KP650" s="76"/>
      <c r="KQ650" s="76"/>
      <c r="KR650" s="76"/>
      <c r="KS650" s="76"/>
      <c r="KT650" s="76"/>
      <c r="KU650" s="76"/>
      <c r="KV650" s="75"/>
      <c r="KW650" s="75"/>
      <c r="KX650" s="75"/>
      <c r="KY650" s="75"/>
      <c r="KZ650" s="75"/>
      <c r="LA650" s="75"/>
      <c r="LB650" s="75"/>
      <c r="LC650" s="75"/>
      <c r="LD650" s="75"/>
      <c r="LE650" s="75"/>
      <c r="LF650" s="75"/>
      <c r="LG650" s="74">
        <f t="shared" si="1176"/>
        <v>0</v>
      </c>
      <c r="LH650" s="38"/>
      <c r="LI650" s="40"/>
      <c r="LK650" s="78"/>
      <c r="LM650" s="77"/>
      <c r="LN650" s="76"/>
      <c r="LO650" s="76"/>
      <c r="LP650" s="76"/>
      <c r="LQ650" s="76"/>
      <c r="LR650" s="76"/>
      <c r="LS650" s="76"/>
      <c r="LT650" s="76"/>
      <c r="LU650" s="75"/>
      <c r="LV650" s="75"/>
      <c r="LW650" s="75"/>
      <c r="LX650" s="75"/>
      <c r="LY650" s="75"/>
      <c r="LZ650" s="75"/>
      <c r="MA650" s="75"/>
      <c r="MB650" s="75"/>
      <c r="MC650" s="75"/>
      <c r="MD650" s="75"/>
      <c r="ME650" s="75"/>
      <c r="MF650" s="74">
        <f t="shared" si="1177"/>
        <v>0</v>
      </c>
      <c r="MG650" s="38"/>
      <c r="MH650" s="40"/>
      <c r="MJ650" s="78"/>
      <c r="ML650" s="77"/>
      <c r="MM650" s="76"/>
      <c r="MN650" s="76"/>
      <c r="MO650" s="76"/>
      <c r="MP650" s="76"/>
      <c r="MQ650" s="76"/>
      <c r="MR650" s="76"/>
      <c r="MS650" s="76"/>
      <c r="MT650" s="75"/>
      <c r="MU650" s="75"/>
      <c r="MV650" s="75"/>
      <c r="MW650" s="75"/>
      <c r="MX650" s="75"/>
      <c r="MY650" s="75"/>
      <c r="MZ650" s="75"/>
      <c r="NA650" s="75"/>
      <c r="NB650" s="75"/>
      <c r="NC650" s="75"/>
      <c r="ND650" s="75"/>
      <c r="NE650" s="74">
        <f t="shared" si="1178"/>
        <v>0</v>
      </c>
      <c r="NF650" s="41"/>
      <c r="NG650" s="40"/>
      <c r="NH650" s="38"/>
      <c r="NI650" s="78"/>
      <c r="NK650" s="77"/>
      <c r="NL650" s="76"/>
      <c r="NM650" s="76"/>
      <c r="NN650" s="76"/>
      <c r="NO650" s="76"/>
      <c r="NP650" s="76"/>
      <c r="NQ650" s="76"/>
      <c r="NR650" s="76"/>
      <c r="NS650" s="76"/>
      <c r="NT650" s="76"/>
      <c r="NU650" s="76"/>
      <c r="NV650" s="76"/>
      <c r="NW650" s="76"/>
      <c r="NX650" s="76"/>
      <c r="NY650" s="76"/>
      <c r="NZ650" s="76"/>
      <c r="OA650" s="75"/>
      <c r="OB650" s="76"/>
      <c r="OC650" s="75"/>
      <c r="OD650" s="74">
        <f t="shared" si="1179"/>
        <v>0</v>
      </c>
      <c r="OE650" s="38"/>
      <c r="OF650" s="40"/>
      <c r="OG650" s="38"/>
      <c r="OH650" s="78"/>
      <c r="OJ650" s="77"/>
      <c r="OK650" s="76"/>
      <c r="OL650" s="76"/>
      <c r="OM650" s="76"/>
      <c r="ON650" s="76"/>
      <c r="OO650" s="76"/>
      <c r="OP650" s="76"/>
      <c r="OQ650" s="76"/>
      <c r="OR650" s="76"/>
      <c r="OS650" s="76"/>
      <c r="OT650" s="76"/>
      <c r="OU650" s="76"/>
      <c r="OV650" s="76"/>
      <c r="OW650" s="76"/>
      <c r="OX650" s="76"/>
      <c r="OY650" s="76"/>
      <c r="OZ650" s="75"/>
      <c r="PA650" s="76"/>
      <c r="PB650" s="75"/>
      <c r="PC650" s="74">
        <f t="shared" si="1180"/>
        <v>0</v>
      </c>
      <c r="PD650" s="38"/>
      <c r="PE650" s="40"/>
      <c r="PF650" s="38"/>
      <c r="PG650" s="78"/>
      <c r="PI650" s="77"/>
      <c r="PJ650" s="76"/>
      <c r="PK650" s="76"/>
      <c r="PL650" s="76"/>
      <c r="PM650" s="76"/>
      <c r="PN650" s="76"/>
      <c r="PO650" s="76"/>
      <c r="PP650" s="76"/>
      <c r="PQ650" s="76"/>
      <c r="PR650" s="76"/>
      <c r="PS650" s="76"/>
      <c r="PT650" s="76"/>
      <c r="PU650" s="76"/>
      <c r="PV650" s="76"/>
      <c r="PW650" s="76"/>
      <c r="PX650" s="76"/>
      <c r="PY650" s="75"/>
      <c r="PZ650" s="76"/>
      <c r="QA650" s="75"/>
      <c r="QB650" s="74">
        <f t="shared" si="1181"/>
        <v>0</v>
      </c>
      <c r="QC650" s="38"/>
      <c r="QD650" s="40"/>
      <c r="QE650" s="38"/>
      <c r="QF650" s="78"/>
      <c r="QH650" s="77"/>
      <c r="QI650" s="76"/>
      <c r="QJ650" s="76"/>
      <c r="QK650" s="76"/>
      <c r="QL650" s="76"/>
      <c r="QM650" s="76"/>
      <c r="QN650" s="76"/>
      <c r="QO650" s="76"/>
      <c r="QP650" s="76"/>
      <c r="QQ650" s="76"/>
      <c r="QR650" s="76"/>
      <c r="QS650" s="76"/>
      <c r="QT650" s="76"/>
      <c r="QU650" s="76"/>
      <c r="QV650" s="76"/>
      <c r="QW650" s="76"/>
      <c r="QX650" s="75"/>
      <c r="QY650" s="76"/>
      <c r="QZ650" s="75"/>
      <c r="RA650" s="74">
        <f t="shared" si="1182"/>
        <v>0</v>
      </c>
      <c r="RB650" s="41"/>
      <c r="RC650" s="40"/>
      <c r="RD650" s="38"/>
      <c r="RE650" s="78"/>
      <c r="RG650" s="77"/>
      <c r="RH650" s="76"/>
      <c r="RI650" s="76"/>
      <c r="RJ650" s="76"/>
      <c r="RK650" s="76"/>
      <c r="RL650" s="76"/>
      <c r="RM650" s="76"/>
      <c r="RN650" s="76"/>
      <c r="RO650" s="76"/>
      <c r="RP650" s="76"/>
      <c r="RQ650" s="76"/>
      <c r="RR650" s="76"/>
      <c r="RS650" s="76"/>
      <c r="RT650" s="76"/>
      <c r="RU650" s="76"/>
      <c r="RV650" s="76"/>
      <c r="RW650" s="75"/>
      <c r="RX650" s="76"/>
      <c r="RY650" s="75"/>
      <c r="RZ650" s="74">
        <f t="shared" si="1183"/>
        <v>0</v>
      </c>
      <c r="SA650" s="41"/>
      <c r="SB650" s="40"/>
      <c r="SC650" s="38"/>
      <c r="SD650" s="78"/>
      <c r="SF650" s="77"/>
      <c r="SG650" s="76"/>
      <c r="SH650" s="76"/>
      <c r="SI650" s="76"/>
      <c r="SJ650" s="76"/>
      <c r="SK650" s="76"/>
      <c r="SL650" s="76"/>
      <c r="SM650" s="76"/>
      <c r="SN650" s="76"/>
      <c r="SO650" s="76"/>
      <c r="SP650" s="76"/>
      <c r="SQ650" s="76"/>
      <c r="SR650" s="76"/>
      <c r="SS650" s="76"/>
      <c r="ST650" s="76"/>
      <c r="SU650" s="76"/>
      <c r="SV650" s="75"/>
      <c r="SW650" s="76"/>
      <c r="SX650" s="75"/>
      <c r="SY650" s="74">
        <f t="shared" si="1184"/>
        <v>0</v>
      </c>
      <c r="SZ650" s="41"/>
      <c r="TA650" s="40"/>
      <c r="TB650" s="38"/>
      <c r="TC650" s="78"/>
      <c r="TE650" s="77"/>
      <c r="TF650" s="76"/>
      <c r="TG650" s="76"/>
      <c r="TH650" s="76"/>
      <c r="TI650" s="76"/>
      <c r="TJ650" s="76"/>
      <c r="TK650" s="76"/>
      <c r="TL650" s="76"/>
      <c r="TM650" s="76"/>
      <c r="TN650" s="76"/>
      <c r="TO650" s="76"/>
      <c r="TP650" s="76"/>
      <c r="TQ650" s="76"/>
      <c r="TR650" s="76"/>
      <c r="TS650" s="76"/>
      <c r="TT650" s="76"/>
      <c r="TU650" s="75"/>
      <c r="TV650" s="76"/>
      <c r="TW650" s="75"/>
      <c r="TX650" s="74">
        <f t="shared" si="1185"/>
        <v>0</v>
      </c>
      <c r="TY650" s="41"/>
      <c r="TZ650" s="40"/>
      <c r="UA650" s="38"/>
      <c r="UB650" s="78"/>
      <c r="UD650" s="77"/>
      <c r="UE650" s="76"/>
      <c r="UF650" s="76"/>
      <c r="UG650" s="76"/>
      <c r="UH650" s="76"/>
      <c r="UI650" s="76"/>
      <c r="UJ650" s="76"/>
      <c r="UK650" s="76"/>
      <c r="UL650" s="76"/>
      <c r="UM650" s="76"/>
      <c r="UN650" s="76"/>
      <c r="UO650" s="76"/>
      <c r="UP650" s="76"/>
      <c r="UQ650" s="76"/>
      <c r="UR650" s="76"/>
      <c r="US650" s="76"/>
      <c r="UT650" s="75"/>
      <c r="UU650" s="76"/>
      <c r="UV650" s="75"/>
      <c r="UW650" s="74">
        <f t="shared" si="1186"/>
        <v>0</v>
      </c>
      <c r="UX650" s="41"/>
      <c r="UY650" s="40"/>
      <c r="UZ650" s="38"/>
      <c r="VA650" s="78"/>
      <c r="VC650" s="77"/>
      <c r="VD650" s="76"/>
      <c r="VE650" s="76"/>
      <c r="VF650" s="76"/>
      <c r="VG650" s="76"/>
      <c r="VH650" s="76"/>
      <c r="VI650" s="76"/>
      <c r="VJ650" s="76"/>
      <c r="VK650" s="76"/>
      <c r="VL650" s="76"/>
      <c r="VM650" s="76"/>
      <c r="VN650" s="76"/>
      <c r="VO650" s="76"/>
      <c r="VP650" s="76"/>
      <c r="VQ650" s="76"/>
      <c r="VR650" s="76"/>
      <c r="VS650" s="75"/>
      <c r="VT650" s="76"/>
      <c r="VU650" s="75"/>
      <c r="VV650" s="74">
        <f t="shared" si="1187"/>
        <v>0</v>
      </c>
    </row>
    <row r="651" spans="3:594" ht="14.45" customHeight="1" outlineLevel="1">
      <c r="C651" s="89">
        <f>IF(ISERROR(I651+1)=TRUE,I651,IF(I651="","",MAX(C$15:C650)+1))</f>
        <v>452</v>
      </c>
      <c r="D651" s="88">
        <f t="shared" si="1094"/>
        <v>1</v>
      </c>
      <c r="G651" s="40"/>
      <c r="H651" s="38"/>
      <c r="I651" s="95">
        <f t="shared" si="1188"/>
        <v>463</v>
      </c>
      <c r="J651" s="94" t="s">
        <v>248</v>
      </c>
      <c r="K651" s="93"/>
      <c r="L651" s="93"/>
      <c r="M651" s="93"/>
      <c r="N651" s="93"/>
      <c r="O651" s="92"/>
      <c r="P651" s="91" t="s">
        <v>142</v>
      </c>
      <c r="Q651" s="297"/>
      <c r="R651" s="90" t="s">
        <v>141</v>
      </c>
      <c r="S651" s="298"/>
      <c r="T651" s="38"/>
      <c r="U651" s="40"/>
      <c r="V651" s="38"/>
      <c r="W651" s="78"/>
      <c r="Y651" s="77"/>
      <c r="Z651" s="76"/>
      <c r="AA651" s="79"/>
      <c r="AB651" s="76"/>
      <c r="AC651" s="79"/>
      <c r="AD651" s="76"/>
      <c r="AE651" s="76"/>
      <c r="AF651" s="76"/>
      <c r="AG651" s="76"/>
      <c r="AH651" s="76"/>
      <c r="AI651" s="76"/>
      <c r="AJ651" s="76"/>
      <c r="AK651" s="75"/>
      <c r="AL651" s="75"/>
      <c r="AM651" s="75"/>
      <c r="AN651" s="75"/>
      <c r="AO651" s="75"/>
      <c r="AP651" s="75"/>
      <c r="AQ651" s="75"/>
      <c r="AR651" s="74">
        <f t="shared" si="1165"/>
        <v>0</v>
      </c>
      <c r="AS651" s="38"/>
      <c r="AT651" s="40"/>
      <c r="AU651" s="38"/>
      <c r="AV651" s="78"/>
      <c r="AX651" s="77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5"/>
      <c r="BK651" s="75"/>
      <c r="BL651" s="75"/>
      <c r="BM651" s="75"/>
      <c r="BN651" s="75"/>
      <c r="BO651" s="75"/>
      <c r="BP651" s="75"/>
      <c r="BQ651" s="74">
        <f t="shared" si="1166"/>
        <v>0</v>
      </c>
      <c r="BR651" s="38"/>
      <c r="BS651" s="40"/>
      <c r="BT651" s="38"/>
      <c r="BU651" s="78"/>
      <c r="BW651" s="77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5"/>
      <c r="CJ651" s="75"/>
      <c r="CK651" s="75"/>
      <c r="CL651" s="75"/>
      <c r="CM651" s="75"/>
      <c r="CN651" s="75"/>
      <c r="CO651" s="75"/>
      <c r="CP651" s="74">
        <f t="shared" si="1167"/>
        <v>0</v>
      </c>
      <c r="CQ651" s="38"/>
      <c r="CR651" s="40"/>
      <c r="CS651" s="38"/>
      <c r="CT651" s="78"/>
      <c r="CV651" s="77"/>
      <c r="CW651" s="76"/>
      <c r="CX651" s="76"/>
      <c r="CY651" s="76"/>
      <c r="CZ651" s="76"/>
      <c r="DA651" s="76"/>
      <c r="DB651" s="76"/>
      <c r="DC651" s="76"/>
      <c r="DD651" s="76"/>
      <c r="DE651" s="76"/>
      <c r="DF651" s="76"/>
      <c r="DG651" s="76"/>
      <c r="DH651" s="75"/>
      <c r="DI651" s="75"/>
      <c r="DJ651" s="75"/>
      <c r="DK651" s="75"/>
      <c r="DL651" s="75"/>
      <c r="DM651" s="75"/>
      <c r="DN651" s="75"/>
      <c r="DO651" s="74">
        <f t="shared" si="1168"/>
        <v>0</v>
      </c>
      <c r="DP651" s="38"/>
      <c r="DQ651" s="40"/>
      <c r="DS651" s="78"/>
      <c r="DU651" s="77"/>
      <c r="DV651" s="76"/>
      <c r="DW651" s="76"/>
      <c r="DX651" s="76"/>
      <c r="DY651" s="76"/>
      <c r="DZ651" s="76"/>
      <c r="EA651" s="76"/>
      <c r="EB651" s="76"/>
      <c r="EC651" s="76"/>
      <c r="ED651" s="76"/>
      <c r="EE651" s="76"/>
      <c r="EF651" s="76"/>
      <c r="EG651" s="75"/>
      <c r="EH651" s="75"/>
      <c r="EI651" s="75"/>
      <c r="EJ651" s="75"/>
      <c r="EK651" s="75"/>
      <c r="EL651" s="75"/>
      <c r="EM651" s="75"/>
      <c r="EN651" s="74">
        <f t="shared" si="1169"/>
        <v>0</v>
      </c>
      <c r="EO651" s="38"/>
      <c r="EP651" s="40"/>
      <c r="ER651" s="78"/>
      <c r="ET651" s="77"/>
      <c r="EU651" s="76"/>
      <c r="EV651" s="76"/>
      <c r="EW651" s="76"/>
      <c r="EX651" s="76"/>
      <c r="EY651" s="76"/>
      <c r="EZ651" s="76"/>
      <c r="FA651" s="76"/>
      <c r="FB651" s="76"/>
      <c r="FC651" s="76"/>
      <c r="FD651" s="76"/>
      <c r="FE651" s="76"/>
      <c r="FF651" s="76"/>
      <c r="FG651" s="76"/>
      <c r="FH651" s="75"/>
      <c r="FI651" s="75"/>
      <c r="FJ651" s="75"/>
      <c r="FK651" s="75"/>
      <c r="FL651" s="75"/>
      <c r="FM651" s="74">
        <f t="shared" si="1170"/>
        <v>0</v>
      </c>
      <c r="FN651" s="38"/>
      <c r="FO651" s="40"/>
      <c r="FQ651" s="78"/>
      <c r="FS651" s="77"/>
      <c r="FT651" s="76"/>
      <c r="FU651" s="76"/>
      <c r="FV651" s="76"/>
      <c r="FW651" s="76"/>
      <c r="FX651" s="76"/>
      <c r="FY651" s="76"/>
      <c r="FZ651" s="76"/>
      <c r="GA651" s="76"/>
      <c r="GB651" s="76"/>
      <c r="GC651" s="76"/>
      <c r="GD651" s="76"/>
      <c r="GE651" s="76"/>
      <c r="GF651" s="76"/>
      <c r="GG651" s="75"/>
      <c r="GH651" s="75"/>
      <c r="GI651" s="75"/>
      <c r="GJ651" s="75"/>
      <c r="GK651" s="75"/>
      <c r="GL651" s="74">
        <f t="shared" si="1171"/>
        <v>0</v>
      </c>
      <c r="GM651" s="38"/>
      <c r="GN651" s="40"/>
      <c r="GP651" s="78"/>
      <c r="GR651" s="77"/>
      <c r="GS651" s="76"/>
      <c r="GT651" s="76"/>
      <c r="GU651" s="76"/>
      <c r="GV651" s="76"/>
      <c r="GW651" s="76"/>
      <c r="GX651" s="76"/>
      <c r="GY651" s="76"/>
      <c r="GZ651" s="76"/>
      <c r="HA651" s="76"/>
      <c r="HB651" s="76"/>
      <c r="HC651" s="76"/>
      <c r="HD651" s="76"/>
      <c r="HE651" s="76"/>
      <c r="HF651" s="75"/>
      <c r="HG651" s="75"/>
      <c r="HH651" s="75"/>
      <c r="HI651" s="75"/>
      <c r="HJ651" s="75"/>
      <c r="HK651" s="74">
        <f t="shared" si="1172"/>
        <v>0</v>
      </c>
      <c r="HL651" s="38"/>
      <c r="HM651" s="40"/>
      <c r="HO651" s="78"/>
      <c r="HQ651" s="77"/>
      <c r="HR651" s="76"/>
      <c r="HS651" s="76"/>
      <c r="HT651" s="76"/>
      <c r="HU651" s="76"/>
      <c r="HV651" s="76"/>
      <c r="HW651" s="76"/>
      <c r="HX651" s="76"/>
      <c r="HY651" s="76"/>
      <c r="HZ651" s="76"/>
      <c r="IA651" s="76"/>
      <c r="IB651" s="76"/>
      <c r="IC651" s="76"/>
      <c r="ID651" s="76"/>
      <c r="IE651" s="75"/>
      <c r="IF651" s="75"/>
      <c r="IG651" s="75"/>
      <c r="IH651" s="75"/>
      <c r="II651" s="75"/>
      <c r="IJ651" s="74">
        <f t="shared" si="1173"/>
        <v>0</v>
      </c>
      <c r="IK651" s="38"/>
      <c r="IL651" s="40"/>
      <c r="IN651" s="78"/>
      <c r="IP651" s="77"/>
      <c r="IQ651" s="76"/>
      <c r="IR651" s="76"/>
      <c r="IS651" s="76"/>
      <c r="IT651" s="76"/>
      <c r="IU651" s="76"/>
      <c r="IV651" s="76"/>
      <c r="IW651" s="76"/>
      <c r="IX651" s="75"/>
      <c r="IY651" s="75"/>
      <c r="IZ651" s="75"/>
      <c r="JA651" s="75"/>
      <c r="JB651" s="75"/>
      <c r="JC651" s="75"/>
      <c r="JD651" s="75"/>
      <c r="JE651" s="75"/>
      <c r="JF651" s="75"/>
      <c r="JG651" s="75"/>
      <c r="JH651" s="75"/>
      <c r="JI651" s="74">
        <f t="shared" si="1174"/>
        <v>0</v>
      </c>
      <c r="JJ651" s="38"/>
      <c r="JK651" s="40"/>
      <c r="JM651" s="78"/>
      <c r="JO651" s="77"/>
      <c r="JP651" s="76"/>
      <c r="JQ651" s="76"/>
      <c r="JR651" s="76"/>
      <c r="JS651" s="76"/>
      <c r="JT651" s="76"/>
      <c r="JU651" s="76"/>
      <c r="JV651" s="76"/>
      <c r="JW651" s="75"/>
      <c r="JX651" s="75"/>
      <c r="JY651" s="75"/>
      <c r="JZ651" s="75"/>
      <c r="KA651" s="75"/>
      <c r="KB651" s="75"/>
      <c r="KC651" s="75"/>
      <c r="KD651" s="75"/>
      <c r="KE651" s="75"/>
      <c r="KF651" s="75"/>
      <c r="KG651" s="75"/>
      <c r="KH651" s="74">
        <f t="shared" si="1175"/>
        <v>0</v>
      </c>
      <c r="KI651" s="38"/>
      <c r="KJ651" s="40"/>
      <c r="KL651" s="78"/>
      <c r="KN651" s="77"/>
      <c r="KO651" s="76"/>
      <c r="KP651" s="76"/>
      <c r="KQ651" s="76"/>
      <c r="KR651" s="76"/>
      <c r="KS651" s="76"/>
      <c r="KT651" s="76"/>
      <c r="KU651" s="76"/>
      <c r="KV651" s="75"/>
      <c r="KW651" s="75"/>
      <c r="KX651" s="75"/>
      <c r="KY651" s="75"/>
      <c r="KZ651" s="75"/>
      <c r="LA651" s="75"/>
      <c r="LB651" s="75"/>
      <c r="LC651" s="75"/>
      <c r="LD651" s="75"/>
      <c r="LE651" s="75"/>
      <c r="LF651" s="75"/>
      <c r="LG651" s="74">
        <f t="shared" si="1176"/>
        <v>0</v>
      </c>
      <c r="LH651" s="38"/>
      <c r="LI651" s="40"/>
      <c r="LK651" s="78"/>
      <c r="LM651" s="77"/>
      <c r="LN651" s="76"/>
      <c r="LO651" s="76"/>
      <c r="LP651" s="76"/>
      <c r="LQ651" s="76"/>
      <c r="LR651" s="76"/>
      <c r="LS651" s="76"/>
      <c r="LT651" s="76"/>
      <c r="LU651" s="75"/>
      <c r="LV651" s="75"/>
      <c r="LW651" s="75"/>
      <c r="LX651" s="75"/>
      <c r="LY651" s="75"/>
      <c r="LZ651" s="75"/>
      <c r="MA651" s="75"/>
      <c r="MB651" s="75"/>
      <c r="MC651" s="75"/>
      <c r="MD651" s="75"/>
      <c r="ME651" s="75"/>
      <c r="MF651" s="74">
        <f t="shared" si="1177"/>
        <v>0</v>
      </c>
      <c r="MG651" s="38"/>
      <c r="MH651" s="40"/>
      <c r="MJ651" s="78"/>
      <c r="ML651" s="77"/>
      <c r="MM651" s="76"/>
      <c r="MN651" s="76"/>
      <c r="MO651" s="76"/>
      <c r="MP651" s="76"/>
      <c r="MQ651" s="76"/>
      <c r="MR651" s="76"/>
      <c r="MS651" s="76"/>
      <c r="MT651" s="75"/>
      <c r="MU651" s="75"/>
      <c r="MV651" s="75"/>
      <c r="MW651" s="75"/>
      <c r="MX651" s="75"/>
      <c r="MY651" s="75"/>
      <c r="MZ651" s="75"/>
      <c r="NA651" s="75"/>
      <c r="NB651" s="75"/>
      <c r="NC651" s="75"/>
      <c r="ND651" s="75"/>
      <c r="NE651" s="74">
        <f t="shared" si="1178"/>
        <v>0</v>
      </c>
      <c r="NF651" s="41"/>
      <c r="NG651" s="40"/>
      <c r="NH651" s="38"/>
      <c r="NI651" s="78"/>
      <c r="NK651" s="77"/>
      <c r="NL651" s="76"/>
      <c r="NM651" s="76"/>
      <c r="NN651" s="76"/>
      <c r="NO651" s="76"/>
      <c r="NP651" s="76"/>
      <c r="NQ651" s="76"/>
      <c r="NR651" s="76"/>
      <c r="NS651" s="76"/>
      <c r="NT651" s="76"/>
      <c r="NU651" s="76"/>
      <c r="NV651" s="76"/>
      <c r="NW651" s="76"/>
      <c r="NX651" s="76"/>
      <c r="NY651" s="76"/>
      <c r="NZ651" s="76"/>
      <c r="OA651" s="75"/>
      <c r="OB651" s="76"/>
      <c r="OC651" s="75"/>
      <c r="OD651" s="74">
        <f t="shared" si="1179"/>
        <v>0</v>
      </c>
      <c r="OE651" s="38"/>
      <c r="OF651" s="40"/>
      <c r="OG651" s="38"/>
      <c r="OH651" s="78"/>
      <c r="OJ651" s="77"/>
      <c r="OK651" s="76"/>
      <c r="OL651" s="76"/>
      <c r="OM651" s="76"/>
      <c r="ON651" s="76"/>
      <c r="OO651" s="76"/>
      <c r="OP651" s="76"/>
      <c r="OQ651" s="76"/>
      <c r="OR651" s="76"/>
      <c r="OS651" s="76"/>
      <c r="OT651" s="76"/>
      <c r="OU651" s="76"/>
      <c r="OV651" s="76"/>
      <c r="OW651" s="76"/>
      <c r="OX651" s="76"/>
      <c r="OY651" s="76"/>
      <c r="OZ651" s="75"/>
      <c r="PA651" s="76"/>
      <c r="PB651" s="75"/>
      <c r="PC651" s="74">
        <f t="shared" si="1180"/>
        <v>0</v>
      </c>
      <c r="PD651" s="38"/>
      <c r="PE651" s="40"/>
      <c r="PF651" s="38"/>
      <c r="PG651" s="78"/>
      <c r="PI651" s="77"/>
      <c r="PJ651" s="76"/>
      <c r="PK651" s="76"/>
      <c r="PL651" s="76"/>
      <c r="PM651" s="76"/>
      <c r="PN651" s="76"/>
      <c r="PO651" s="76"/>
      <c r="PP651" s="76"/>
      <c r="PQ651" s="76"/>
      <c r="PR651" s="76"/>
      <c r="PS651" s="76"/>
      <c r="PT651" s="76"/>
      <c r="PU651" s="76"/>
      <c r="PV651" s="76"/>
      <c r="PW651" s="76"/>
      <c r="PX651" s="76"/>
      <c r="PY651" s="75"/>
      <c r="PZ651" s="76"/>
      <c r="QA651" s="75"/>
      <c r="QB651" s="74">
        <f t="shared" si="1181"/>
        <v>0</v>
      </c>
      <c r="QC651" s="38"/>
      <c r="QD651" s="40"/>
      <c r="QE651" s="38"/>
      <c r="QF651" s="78"/>
      <c r="QH651" s="77"/>
      <c r="QI651" s="76"/>
      <c r="QJ651" s="76"/>
      <c r="QK651" s="76"/>
      <c r="QL651" s="76"/>
      <c r="QM651" s="76"/>
      <c r="QN651" s="76"/>
      <c r="QO651" s="76"/>
      <c r="QP651" s="76"/>
      <c r="QQ651" s="76"/>
      <c r="QR651" s="76"/>
      <c r="QS651" s="76"/>
      <c r="QT651" s="76"/>
      <c r="QU651" s="76"/>
      <c r="QV651" s="76"/>
      <c r="QW651" s="76"/>
      <c r="QX651" s="75"/>
      <c r="QY651" s="76"/>
      <c r="QZ651" s="75"/>
      <c r="RA651" s="74">
        <f t="shared" si="1182"/>
        <v>0</v>
      </c>
      <c r="RB651" s="41"/>
      <c r="RC651" s="40"/>
      <c r="RD651" s="38"/>
      <c r="RE651" s="78"/>
      <c r="RG651" s="77"/>
      <c r="RH651" s="76"/>
      <c r="RI651" s="76"/>
      <c r="RJ651" s="76"/>
      <c r="RK651" s="76"/>
      <c r="RL651" s="76"/>
      <c r="RM651" s="76"/>
      <c r="RN651" s="76"/>
      <c r="RO651" s="76"/>
      <c r="RP651" s="76"/>
      <c r="RQ651" s="76"/>
      <c r="RR651" s="76"/>
      <c r="RS651" s="76"/>
      <c r="RT651" s="76"/>
      <c r="RU651" s="76"/>
      <c r="RV651" s="76"/>
      <c r="RW651" s="75"/>
      <c r="RX651" s="76"/>
      <c r="RY651" s="75"/>
      <c r="RZ651" s="74">
        <f t="shared" si="1183"/>
        <v>0</v>
      </c>
      <c r="SA651" s="41"/>
      <c r="SB651" s="40"/>
      <c r="SC651" s="38"/>
      <c r="SD651" s="78"/>
      <c r="SF651" s="77"/>
      <c r="SG651" s="76"/>
      <c r="SH651" s="76"/>
      <c r="SI651" s="76"/>
      <c r="SJ651" s="76"/>
      <c r="SK651" s="76"/>
      <c r="SL651" s="76"/>
      <c r="SM651" s="76"/>
      <c r="SN651" s="76"/>
      <c r="SO651" s="76"/>
      <c r="SP651" s="76"/>
      <c r="SQ651" s="76"/>
      <c r="SR651" s="76"/>
      <c r="SS651" s="76"/>
      <c r="ST651" s="76"/>
      <c r="SU651" s="76"/>
      <c r="SV651" s="75"/>
      <c r="SW651" s="76"/>
      <c r="SX651" s="75"/>
      <c r="SY651" s="74">
        <f t="shared" si="1184"/>
        <v>0</v>
      </c>
      <c r="SZ651" s="41"/>
      <c r="TA651" s="40"/>
      <c r="TB651" s="38"/>
      <c r="TC651" s="78"/>
      <c r="TE651" s="77"/>
      <c r="TF651" s="76"/>
      <c r="TG651" s="76"/>
      <c r="TH651" s="76"/>
      <c r="TI651" s="76"/>
      <c r="TJ651" s="76"/>
      <c r="TK651" s="76"/>
      <c r="TL651" s="76"/>
      <c r="TM651" s="76"/>
      <c r="TN651" s="76"/>
      <c r="TO651" s="76"/>
      <c r="TP651" s="76"/>
      <c r="TQ651" s="76"/>
      <c r="TR651" s="76"/>
      <c r="TS651" s="76"/>
      <c r="TT651" s="76"/>
      <c r="TU651" s="75"/>
      <c r="TV651" s="76"/>
      <c r="TW651" s="75"/>
      <c r="TX651" s="74">
        <f t="shared" si="1185"/>
        <v>0</v>
      </c>
      <c r="TY651" s="41"/>
      <c r="TZ651" s="40"/>
      <c r="UA651" s="38"/>
      <c r="UB651" s="78"/>
      <c r="UD651" s="77"/>
      <c r="UE651" s="76"/>
      <c r="UF651" s="76"/>
      <c r="UG651" s="76"/>
      <c r="UH651" s="76"/>
      <c r="UI651" s="76"/>
      <c r="UJ651" s="76"/>
      <c r="UK651" s="76"/>
      <c r="UL651" s="76"/>
      <c r="UM651" s="76"/>
      <c r="UN651" s="76"/>
      <c r="UO651" s="76"/>
      <c r="UP651" s="76"/>
      <c r="UQ651" s="76"/>
      <c r="UR651" s="76"/>
      <c r="US651" s="76"/>
      <c r="UT651" s="75"/>
      <c r="UU651" s="76"/>
      <c r="UV651" s="75"/>
      <c r="UW651" s="74">
        <f t="shared" si="1186"/>
        <v>0</v>
      </c>
      <c r="UX651" s="41"/>
      <c r="UY651" s="40"/>
      <c r="UZ651" s="38"/>
      <c r="VA651" s="78"/>
      <c r="VC651" s="77"/>
      <c r="VD651" s="76"/>
      <c r="VE651" s="76"/>
      <c r="VF651" s="76"/>
      <c r="VG651" s="76"/>
      <c r="VH651" s="76"/>
      <c r="VI651" s="76"/>
      <c r="VJ651" s="76"/>
      <c r="VK651" s="76"/>
      <c r="VL651" s="76"/>
      <c r="VM651" s="76"/>
      <c r="VN651" s="76"/>
      <c r="VO651" s="76"/>
      <c r="VP651" s="76"/>
      <c r="VQ651" s="76"/>
      <c r="VR651" s="76"/>
      <c r="VS651" s="75"/>
      <c r="VT651" s="76"/>
      <c r="VU651" s="75"/>
      <c r="VV651" s="74">
        <f t="shared" si="1187"/>
        <v>0</v>
      </c>
    </row>
    <row r="652" spans="3:594" ht="14.45" customHeight="1" outlineLevel="1">
      <c r="C652" s="89">
        <f>IF(ISERROR(I652+1)=TRUE,I652,IF(I652="","",MAX(C$15:C651)+1))</f>
        <v>453</v>
      </c>
      <c r="D652" s="88">
        <f t="shared" si="1094"/>
        <v>1</v>
      </c>
      <c r="G652" s="40"/>
      <c r="H652" s="38"/>
      <c r="I652" s="95">
        <f t="shared" si="1188"/>
        <v>464</v>
      </c>
      <c r="J652" s="94" t="s">
        <v>247</v>
      </c>
      <c r="K652" s="93"/>
      <c r="L652" s="93"/>
      <c r="M652" s="93"/>
      <c r="N652" s="93"/>
      <c r="O652" s="92"/>
      <c r="P652" s="91" t="s">
        <v>142</v>
      </c>
      <c r="Q652" s="297"/>
      <c r="R652" s="90" t="s">
        <v>141</v>
      </c>
      <c r="S652" s="298"/>
      <c r="T652" s="38"/>
      <c r="U652" s="40"/>
      <c r="V652" s="38"/>
      <c r="W652" s="78"/>
      <c r="Y652" s="77"/>
      <c r="Z652" s="76"/>
      <c r="AA652" s="79"/>
      <c r="AB652" s="76"/>
      <c r="AC652" s="79"/>
      <c r="AD652" s="76"/>
      <c r="AE652" s="76"/>
      <c r="AF652" s="76"/>
      <c r="AG652" s="76"/>
      <c r="AH652" s="76"/>
      <c r="AI652" s="76"/>
      <c r="AJ652" s="76"/>
      <c r="AK652" s="75"/>
      <c r="AL652" s="75"/>
      <c r="AM652" s="75"/>
      <c r="AN652" s="75"/>
      <c r="AO652" s="75"/>
      <c r="AP652" s="75"/>
      <c r="AQ652" s="75"/>
      <c r="AR652" s="74">
        <f t="shared" si="1165"/>
        <v>0</v>
      </c>
      <c r="AS652" s="38"/>
      <c r="AT652" s="40"/>
      <c r="AU652" s="38"/>
      <c r="AV652" s="78"/>
      <c r="AX652" s="77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5"/>
      <c r="BK652" s="75"/>
      <c r="BL652" s="75"/>
      <c r="BM652" s="75"/>
      <c r="BN652" s="75"/>
      <c r="BO652" s="75"/>
      <c r="BP652" s="75"/>
      <c r="BQ652" s="74">
        <f t="shared" si="1166"/>
        <v>0</v>
      </c>
      <c r="BR652" s="38"/>
      <c r="BS652" s="40"/>
      <c r="BT652" s="38"/>
      <c r="BU652" s="78"/>
      <c r="BW652" s="77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5"/>
      <c r="CJ652" s="75"/>
      <c r="CK652" s="75"/>
      <c r="CL652" s="75"/>
      <c r="CM652" s="75"/>
      <c r="CN652" s="75"/>
      <c r="CO652" s="75"/>
      <c r="CP652" s="74">
        <f t="shared" si="1167"/>
        <v>0</v>
      </c>
      <c r="CQ652" s="38"/>
      <c r="CR652" s="40"/>
      <c r="CS652" s="38"/>
      <c r="CT652" s="78"/>
      <c r="CV652" s="77"/>
      <c r="CW652" s="76"/>
      <c r="CX652" s="76"/>
      <c r="CY652" s="76"/>
      <c r="CZ652" s="76"/>
      <c r="DA652" s="76"/>
      <c r="DB652" s="76"/>
      <c r="DC652" s="76"/>
      <c r="DD652" s="76"/>
      <c r="DE652" s="76"/>
      <c r="DF652" s="76"/>
      <c r="DG652" s="76"/>
      <c r="DH652" s="75"/>
      <c r="DI652" s="75"/>
      <c r="DJ652" s="75"/>
      <c r="DK652" s="75"/>
      <c r="DL652" s="75"/>
      <c r="DM652" s="75"/>
      <c r="DN652" s="75"/>
      <c r="DO652" s="74">
        <f t="shared" si="1168"/>
        <v>0</v>
      </c>
      <c r="DP652" s="38"/>
      <c r="DQ652" s="40"/>
      <c r="DS652" s="78"/>
      <c r="DU652" s="77"/>
      <c r="DV652" s="76"/>
      <c r="DW652" s="76"/>
      <c r="DX652" s="76"/>
      <c r="DY652" s="76"/>
      <c r="DZ652" s="76"/>
      <c r="EA652" s="76"/>
      <c r="EB652" s="76"/>
      <c r="EC652" s="76"/>
      <c r="ED652" s="76"/>
      <c r="EE652" s="76"/>
      <c r="EF652" s="76"/>
      <c r="EG652" s="75"/>
      <c r="EH652" s="75"/>
      <c r="EI652" s="75"/>
      <c r="EJ652" s="75"/>
      <c r="EK652" s="75"/>
      <c r="EL652" s="75"/>
      <c r="EM652" s="75"/>
      <c r="EN652" s="74">
        <f t="shared" si="1169"/>
        <v>0</v>
      </c>
      <c r="EO652" s="38"/>
      <c r="EP652" s="40"/>
      <c r="ER652" s="78"/>
      <c r="ET652" s="77"/>
      <c r="EU652" s="76"/>
      <c r="EV652" s="76"/>
      <c r="EW652" s="76"/>
      <c r="EX652" s="76"/>
      <c r="EY652" s="76"/>
      <c r="EZ652" s="76"/>
      <c r="FA652" s="76"/>
      <c r="FB652" s="76"/>
      <c r="FC652" s="76"/>
      <c r="FD652" s="76"/>
      <c r="FE652" s="76"/>
      <c r="FF652" s="76"/>
      <c r="FG652" s="76"/>
      <c r="FH652" s="75"/>
      <c r="FI652" s="75"/>
      <c r="FJ652" s="75"/>
      <c r="FK652" s="75"/>
      <c r="FL652" s="75"/>
      <c r="FM652" s="74">
        <f t="shared" si="1170"/>
        <v>0</v>
      </c>
      <c r="FN652" s="38"/>
      <c r="FO652" s="40"/>
      <c r="FQ652" s="78"/>
      <c r="FS652" s="77"/>
      <c r="FT652" s="76"/>
      <c r="FU652" s="76"/>
      <c r="FV652" s="76"/>
      <c r="FW652" s="76"/>
      <c r="FX652" s="76"/>
      <c r="FY652" s="76"/>
      <c r="FZ652" s="76"/>
      <c r="GA652" s="76"/>
      <c r="GB652" s="76"/>
      <c r="GC652" s="76"/>
      <c r="GD652" s="76"/>
      <c r="GE652" s="76"/>
      <c r="GF652" s="76"/>
      <c r="GG652" s="75"/>
      <c r="GH652" s="75"/>
      <c r="GI652" s="75"/>
      <c r="GJ652" s="75"/>
      <c r="GK652" s="75"/>
      <c r="GL652" s="74">
        <f t="shared" si="1171"/>
        <v>0</v>
      </c>
      <c r="GM652" s="38"/>
      <c r="GN652" s="40"/>
      <c r="GP652" s="78"/>
      <c r="GR652" s="77"/>
      <c r="GS652" s="76"/>
      <c r="GT652" s="76"/>
      <c r="GU652" s="76"/>
      <c r="GV652" s="76"/>
      <c r="GW652" s="76"/>
      <c r="GX652" s="76"/>
      <c r="GY652" s="76"/>
      <c r="GZ652" s="76"/>
      <c r="HA652" s="76"/>
      <c r="HB652" s="76"/>
      <c r="HC652" s="76"/>
      <c r="HD652" s="76"/>
      <c r="HE652" s="76"/>
      <c r="HF652" s="75"/>
      <c r="HG652" s="75"/>
      <c r="HH652" s="75"/>
      <c r="HI652" s="75"/>
      <c r="HJ652" s="75"/>
      <c r="HK652" s="74">
        <f t="shared" si="1172"/>
        <v>0</v>
      </c>
      <c r="HL652" s="38"/>
      <c r="HM652" s="40"/>
      <c r="HO652" s="78"/>
      <c r="HQ652" s="77"/>
      <c r="HR652" s="76"/>
      <c r="HS652" s="76"/>
      <c r="HT652" s="76"/>
      <c r="HU652" s="76"/>
      <c r="HV652" s="76"/>
      <c r="HW652" s="76"/>
      <c r="HX652" s="76"/>
      <c r="HY652" s="76"/>
      <c r="HZ652" s="76"/>
      <c r="IA652" s="76"/>
      <c r="IB652" s="76"/>
      <c r="IC652" s="76"/>
      <c r="ID652" s="76"/>
      <c r="IE652" s="75"/>
      <c r="IF652" s="75"/>
      <c r="IG652" s="75"/>
      <c r="IH652" s="75"/>
      <c r="II652" s="75"/>
      <c r="IJ652" s="74">
        <f t="shared" si="1173"/>
        <v>0</v>
      </c>
      <c r="IK652" s="38"/>
      <c r="IL652" s="40"/>
      <c r="IN652" s="78"/>
      <c r="IP652" s="77"/>
      <c r="IQ652" s="76"/>
      <c r="IR652" s="76"/>
      <c r="IS652" s="76"/>
      <c r="IT652" s="76"/>
      <c r="IU652" s="76"/>
      <c r="IV652" s="76"/>
      <c r="IW652" s="76"/>
      <c r="IX652" s="75"/>
      <c r="IY652" s="75"/>
      <c r="IZ652" s="75"/>
      <c r="JA652" s="75"/>
      <c r="JB652" s="75"/>
      <c r="JC652" s="75"/>
      <c r="JD652" s="75"/>
      <c r="JE652" s="75"/>
      <c r="JF652" s="75"/>
      <c r="JG652" s="75"/>
      <c r="JH652" s="75"/>
      <c r="JI652" s="74">
        <f t="shared" si="1174"/>
        <v>0</v>
      </c>
      <c r="JJ652" s="38"/>
      <c r="JK652" s="40"/>
      <c r="JM652" s="78"/>
      <c r="JO652" s="77"/>
      <c r="JP652" s="76"/>
      <c r="JQ652" s="76"/>
      <c r="JR652" s="76"/>
      <c r="JS652" s="76"/>
      <c r="JT652" s="76"/>
      <c r="JU652" s="76"/>
      <c r="JV652" s="76"/>
      <c r="JW652" s="75"/>
      <c r="JX652" s="75"/>
      <c r="JY652" s="75"/>
      <c r="JZ652" s="75"/>
      <c r="KA652" s="75"/>
      <c r="KB652" s="75"/>
      <c r="KC652" s="75"/>
      <c r="KD652" s="75"/>
      <c r="KE652" s="75"/>
      <c r="KF652" s="75"/>
      <c r="KG652" s="75"/>
      <c r="KH652" s="74">
        <f t="shared" si="1175"/>
        <v>0</v>
      </c>
      <c r="KI652" s="38"/>
      <c r="KJ652" s="40"/>
      <c r="KL652" s="78"/>
      <c r="KN652" s="77"/>
      <c r="KO652" s="76"/>
      <c r="KP652" s="76"/>
      <c r="KQ652" s="76"/>
      <c r="KR652" s="76"/>
      <c r="KS652" s="76"/>
      <c r="KT652" s="76"/>
      <c r="KU652" s="76"/>
      <c r="KV652" s="75"/>
      <c r="KW652" s="75"/>
      <c r="KX652" s="75"/>
      <c r="KY652" s="75"/>
      <c r="KZ652" s="75"/>
      <c r="LA652" s="75"/>
      <c r="LB652" s="75"/>
      <c r="LC652" s="75"/>
      <c r="LD652" s="75"/>
      <c r="LE652" s="75"/>
      <c r="LF652" s="75"/>
      <c r="LG652" s="74">
        <f t="shared" si="1176"/>
        <v>0</v>
      </c>
      <c r="LH652" s="38"/>
      <c r="LI652" s="40"/>
      <c r="LK652" s="78"/>
      <c r="LM652" s="77"/>
      <c r="LN652" s="76"/>
      <c r="LO652" s="76"/>
      <c r="LP652" s="76"/>
      <c r="LQ652" s="76"/>
      <c r="LR652" s="76"/>
      <c r="LS652" s="76"/>
      <c r="LT652" s="76"/>
      <c r="LU652" s="75"/>
      <c r="LV652" s="75"/>
      <c r="LW652" s="75"/>
      <c r="LX652" s="75"/>
      <c r="LY652" s="75"/>
      <c r="LZ652" s="75"/>
      <c r="MA652" s="75"/>
      <c r="MB652" s="75"/>
      <c r="MC652" s="75"/>
      <c r="MD652" s="75"/>
      <c r="ME652" s="75"/>
      <c r="MF652" s="74">
        <f t="shared" si="1177"/>
        <v>0</v>
      </c>
      <c r="MG652" s="38"/>
      <c r="MH652" s="40"/>
      <c r="MJ652" s="78"/>
      <c r="ML652" s="77"/>
      <c r="MM652" s="76"/>
      <c r="MN652" s="76"/>
      <c r="MO652" s="76"/>
      <c r="MP652" s="76"/>
      <c r="MQ652" s="76"/>
      <c r="MR652" s="76"/>
      <c r="MS652" s="76"/>
      <c r="MT652" s="75"/>
      <c r="MU652" s="75"/>
      <c r="MV652" s="75"/>
      <c r="MW652" s="75"/>
      <c r="MX652" s="75"/>
      <c r="MY652" s="75"/>
      <c r="MZ652" s="75"/>
      <c r="NA652" s="75"/>
      <c r="NB652" s="75"/>
      <c r="NC652" s="75"/>
      <c r="ND652" s="75"/>
      <c r="NE652" s="74">
        <f t="shared" si="1178"/>
        <v>0</v>
      </c>
      <c r="NF652" s="41"/>
      <c r="NG652" s="40"/>
      <c r="NH652" s="38"/>
      <c r="NI652" s="78"/>
      <c r="NK652" s="77"/>
      <c r="NL652" s="76"/>
      <c r="NM652" s="76"/>
      <c r="NN652" s="76"/>
      <c r="NO652" s="76"/>
      <c r="NP652" s="76"/>
      <c r="NQ652" s="76"/>
      <c r="NR652" s="76"/>
      <c r="NS652" s="76"/>
      <c r="NT652" s="76"/>
      <c r="NU652" s="76"/>
      <c r="NV652" s="76"/>
      <c r="NW652" s="76"/>
      <c r="NX652" s="76"/>
      <c r="NY652" s="76"/>
      <c r="NZ652" s="76"/>
      <c r="OA652" s="75"/>
      <c r="OB652" s="76"/>
      <c r="OC652" s="75"/>
      <c r="OD652" s="74">
        <f t="shared" si="1179"/>
        <v>0</v>
      </c>
      <c r="OE652" s="38"/>
      <c r="OF652" s="40"/>
      <c r="OG652" s="38"/>
      <c r="OH652" s="78"/>
      <c r="OJ652" s="77"/>
      <c r="OK652" s="76"/>
      <c r="OL652" s="76"/>
      <c r="OM652" s="76"/>
      <c r="ON652" s="76"/>
      <c r="OO652" s="76"/>
      <c r="OP652" s="76"/>
      <c r="OQ652" s="76"/>
      <c r="OR652" s="76"/>
      <c r="OS652" s="76"/>
      <c r="OT652" s="76"/>
      <c r="OU652" s="76"/>
      <c r="OV652" s="76"/>
      <c r="OW652" s="76"/>
      <c r="OX652" s="76"/>
      <c r="OY652" s="76"/>
      <c r="OZ652" s="75"/>
      <c r="PA652" s="76"/>
      <c r="PB652" s="75"/>
      <c r="PC652" s="74">
        <f t="shared" si="1180"/>
        <v>0</v>
      </c>
      <c r="PD652" s="38"/>
      <c r="PE652" s="40"/>
      <c r="PF652" s="38"/>
      <c r="PG652" s="78"/>
      <c r="PI652" s="77"/>
      <c r="PJ652" s="76"/>
      <c r="PK652" s="76"/>
      <c r="PL652" s="76"/>
      <c r="PM652" s="76"/>
      <c r="PN652" s="76"/>
      <c r="PO652" s="76"/>
      <c r="PP652" s="76"/>
      <c r="PQ652" s="76"/>
      <c r="PR652" s="76"/>
      <c r="PS652" s="76"/>
      <c r="PT652" s="76"/>
      <c r="PU652" s="76"/>
      <c r="PV652" s="76"/>
      <c r="PW652" s="76"/>
      <c r="PX652" s="76"/>
      <c r="PY652" s="75"/>
      <c r="PZ652" s="76"/>
      <c r="QA652" s="75"/>
      <c r="QB652" s="74">
        <f t="shared" si="1181"/>
        <v>0</v>
      </c>
      <c r="QC652" s="38"/>
      <c r="QD652" s="40"/>
      <c r="QE652" s="38"/>
      <c r="QF652" s="78"/>
      <c r="QH652" s="77"/>
      <c r="QI652" s="76"/>
      <c r="QJ652" s="76"/>
      <c r="QK652" s="76"/>
      <c r="QL652" s="76"/>
      <c r="QM652" s="76"/>
      <c r="QN652" s="76"/>
      <c r="QO652" s="76"/>
      <c r="QP652" s="76"/>
      <c r="QQ652" s="76"/>
      <c r="QR652" s="76"/>
      <c r="QS652" s="76"/>
      <c r="QT652" s="76"/>
      <c r="QU652" s="76"/>
      <c r="QV652" s="76"/>
      <c r="QW652" s="76"/>
      <c r="QX652" s="75"/>
      <c r="QY652" s="76"/>
      <c r="QZ652" s="75"/>
      <c r="RA652" s="74">
        <f t="shared" si="1182"/>
        <v>0</v>
      </c>
      <c r="RB652" s="41"/>
      <c r="RC652" s="40"/>
      <c r="RD652" s="38"/>
      <c r="RE652" s="78"/>
      <c r="RG652" s="77"/>
      <c r="RH652" s="76"/>
      <c r="RI652" s="76"/>
      <c r="RJ652" s="76"/>
      <c r="RK652" s="76"/>
      <c r="RL652" s="76"/>
      <c r="RM652" s="76"/>
      <c r="RN652" s="76"/>
      <c r="RO652" s="76"/>
      <c r="RP652" s="76"/>
      <c r="RQ652" s="76"/>
      <c r="RR652" s="76"/>
      <c r="RS652" s="76"/>
      <c r="RT652" s="76"/>
      <c r="RU652" s="76"/>
      <c r="RV652" s="76"/>
      <c r="RW652" s="75"/>
      <c r="RX652" s="76"/>
      <c r="RY652" s="75"/>
      <c r="RZ652" s="74">
        <f t="shared" si="1183"/>
        <v>0</v>
      </c>
      <c r="SA652" s="41"/>
      <c r="SB652" s="40"/>
      <c r="SC652" s="38"/>
      <c r="SD652" s="78"/>
      <c r="SF652" s="77"/>
      <c r="SG652" s="76"/>
      <c r="SH652" s="76"/>
      <c r="SI652" s="76"/>
      <c r="SJ652" s="76"/>
      <c r="SK652" s="76"/>
      <c r="SL652" s="76"/>
      <c r="SM652" s="76"/>
      <c r="SN652" s="76"/>
      <c r="SO652" s="76"/>
      <c r="SP652" s="76"/>
      <c r="SQ652" s="76"/>
      <c r="SR652" s="76"/>
      <c r="SS652" s="76"/>
      <c r="ST652" s="76"/>
      <c r="SU652" s="76"/>
      <c r="SV652" s="75"/>
      <c r="SW652" s="76"/>
      <c r="SX652" s="75"/>
      <c r="SY652" s="74">
        <f t="shared" si="1184"/>
        <v>0</v>
      </c>
      <c r="SZ652" s="41"/>
      <c r="TA652" s="40"/>
      <c r="TB652" s="38"/>
      <c r="TC652" s="78"/>
      <c r="TE652" s="77"/>
      <c r="TF652" s="76"/>
      <c r="TG652" s="76"/>
      <c r="TH652" s="76"/>
      <c r="TI652" s="76"/>
      <c r="TJ652" s="76"/>
      <c r="TK652" s="76"/>
      <c r="TL652" s="76"/>
      <c r="TM652" s="76"/>
      <c r="TN652" s="76"/>
      <c r="TO652" s="76"/>
      <c r="TP652" s="76"/>
      <c r="TQ652" s="76"/>
      <c r="TR652" s="76"/>
      <c r="TS652" s="76"/>
      <c r="TT652" s="76"/>
      <c r="TU652" s="75"/>
      <c r="TV652" s="76"/>
      <c r="TW652" s="75"/>
      <c r="TX652" s="74">
        <f t="shared" si="1185"/>
        <v>0</v>
      </c>
      <c r="TY652" s="41"/>
      <c r="TZ652" s="40"/>
      <c r="UA652" s="38"/>
      <c r="UB652" s="78"/>
      <c r="UD652" s="77"/>
      <c r="UE652" s="76"/>
      <c r="UF652" s="76"/>
      <c r="UG652" s="76"/>
      <c r="UH652" s="76"/>
      <c r="UI652" s="76"/>
      <c r="UJ652" s="76"/>
      <c r="UK652" s="76"/>
      <c r="UL652" s="76"/>
      <c r="UM652" s="76"/>
      <c r="UN652" s="76"/>
      <c r="UO652" s="76"/>
      <c r="UP652" s="76"/>
      <c r="UQ652" s="76"/>
      <c r="UR652" s="76"/>
      <c r="US652" s="76"/>
      <c r="UT652" s="75"/>
      <c r="UU652" s="76"/>
      <c r="UV652" s="75"/>
      <c r="UW652" s="74">
        <f t="shared" si="1186"/>
        <v>0</v>
      </c>
      <c r="UX652" s="41"/>
      <c r="UY652" s="40"/>
      <c r="UZ652" s="38"/>
      <c r="VA652" s="78"/>
      <c r="VC652" s="77"/>
      <c r="VD652" s="76"/>
      <c r="VE652" s="76"/>
      <c r="VF652" s="76"/>
      <c r="VG652" s="76"/>
      <c r="VH652" s="76"/>
      <c r="VI652" s="76"/>
      <c r="VJ652" s="76"/>
      <c r="VK652" s="76"/>
      <c r="VL652" s="76"/>
      <c r="VM652" s="76"/>
      <c r="VN652" s="76"/>
      <c r="VO652" s="76"/>
      <c r="VP652" s="76"/>
      <c r="VQ652" s="76"/>
      <c r="VR652" s="76"/>
      <c r="VS652" s="75"/>
      <c r="VT652" s="76"/>
      <c r="VU652" s="75"/>
      <c r="VV652" s="74">
        <f t="shared" si="1187"/>
        <v>0</v>
      </c>
    </row>
    <row r="653" spans="3:594" ht="14.45" customHeight="1" outlineLevel="1">
      <c r="C653" s="89">
        <f>IF(ISERROR(I653+1)=TRUE,I653,IF(I653="","",MAX(C$15:C652)+1))</f>
        <v>454</v>
      </c>
      <c r="D653" s="88">
        <f t="shared" si="1094"/>
        <v>1</v>
      </c>
      <c r="G653" s="40"/>
      <c r="H653" s="38"/>
      <c r="I653" s="95">
        <f t="shared" si="1188"/>
        <v>465</v>
      </c>
      <c r="J653" s="94" t="s">
        <v>246</v>
      </c>
      <c r="K653" s="93"/>
      <c r="L653" s="93"/>
      <c r="M653" s="93"/>
      <c r="N653" s="93"/>
      <c r="O653" s="92"/>
      <c r="P653" s="91" t="s">
        <v>142</v>
      </c>
      <c r="Q653" s="297"/>
      <c r="R653" s="90" t="s">
        <v>141</v>
      </c>
      <c r="S653" s="298"/>
      <c r="T653" s="38"/>
      <c r="U653" s="40"/>
      <c r="V653" s="38"/>
      <c r="W653" s="78"/>
      <c r="Y653" s="77"/>
      <c r="Z653" s="76"/>
      <c r="AA653" s="79"/>
      <c r="AB653" s="76"/>
      <c r="AC653" s="79"/>
      <c r="AD653" s="76"/>
      <c r="AE653" s="76"/>
      <c r="AF653" s="76"/>
      <c r="AG653" s="76"/>
      <c r="AH653" s="76"/>
      <c r="AI653" s="76"/>
      <c r="AJ653" s="76"/>
      <c r="AK653" s="75"/>
      <c r="AL653" s="75"/>
      <c r="AM653" s="75"/>
      <c r="AN653" s="75"/>
      <c r="AO653" s="75"/>
      <c r="AP653" s="75"/>
      <c r="AQ653" s="75"/>
      <c r="AR653" s="74">
        <f t="shared" si="1165"/>
        <v>0</v>
      </c>
      <c r="AS653" s="38"/>
      <c r="AT653" s="40"/>
      <c r="AU653" s="38"/>
      <c r="AV653" s="78"/>
      <c r="AX653" s="77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5"/>
      <c r="BK653" s="75"/>
      <c r="BL653" s="75"/>
      <c r="BM653" s="75"/>
      <c r="BN653" s="75"/>
      <c r="BO653" s="75"/>
      <c r="BP653" s="75"/>
      <c r="BQ653" s="74">
        <f t="shared" si="1166"/>
        <v>0</v>
      </c>
      <c r="BR653" s="38"/>
      <c r="BS653" s="40"/>
      <c r="BT653" s="38"/>
      <c r="BU653" s="78"/>
      <c r="BW653" s="77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5"/>
      <c r="CJ653" s="75"/>
      <c r="CK653" s="75"/>
      <c r="CL653" s="75"/>
      <c r="CM653" s="75"/>
      <c r="CN653" s="75"/>
      <c r="CO653" s="75"/>
      <c r="CP653" s="74">
        <f t="shared" si="1167"/>
        <v>0</v>
      </c>
      <c r="CQ653" s="38"/>
      <c r="CR653" s="40"/>
      <c r="CS653" s="38"/>
      <c r="CT653" s="78"/>
      <c r="CV653" s="77"/>
      <c r="CW653" s="76"/>
      <c r="CX653" s="76"/>
      <c r="CY653" s="76"/>
      <c r="CZ653" s="76"/>
      <c r="DA653" s="76"/>
      <c r="DB653" s="76"/>
      <c r="DC653" s="76"/>
      <c r="DD653" s="76"/>
      <c r="DE653" s="76"/>
      <c r="DF653" s="76"/>
      <c r="DG653" s="76"/>
      <c r="DH653" s="75"/>
      <c r="DI653" s="75"/>
      <c r="DJ653" s="75"/>
      <c r="DK653" s="75"/>
      <c r="DL653" s="75"/>
      <c r="DM653" s="75"/>
      <c r="DN653" s="75"/>
      <c r="DO653" s="74">
        <f t="shared" si="1168"/>
        <v>0</v>
      </c>
      <c r="DP653" s="38"/>
      <c r="DQ653" s="40"/>
      <c r="DS653" s="78"/>
      <c r="DU653" s="77"/>
      <c r="DV653" s="76"/>
      <c r="DW653" s="76"/>
      <c r="DX653" s="76"/>
      <c r="DY653" s="76"/>
      <c r="DZ653" s="76"/>
      <c r="EA653" s="76"/>
      <c r="EB653" s="76"/>
      <c r="EC653" s="76"/>
      <c r="ED653" s="76"/>
      <c r="EE653" s="76"/>
      <c r="EF653" s="76"/>
      <c r="EG653" s="75"/>
      <c r="EH653" s="75"/>
      <c r="EI653" s="75"/>
      <c r="EJ653" s="75"/>
      <c r="EK653" s="75"/>
      <c r="EL653" s="75"/>
      <c r="EM653" s="75"/>
      <c r="EN653" s="74">
        <f t="shared" si="1169"/>
        <v>0</v>
      </c>
      <c r="EO653" s="38"/>
      <c r="EP653" s="40"/>
      <c r="ER653" s="78"/>
      <c r="ET653" s="77"/>
      <c r="EU653" s="76"/>
      <c r="EV653" s="76"/>
      <c r="EW653" s="76"/>
      <c r="EX653" s="76"/>
      <c r="EY653" s="76"/>
      <c r="EZ653" s="76"/>
      <c r="FA653" s="76"/>
      <c r="FB653" s="76"/>
      <c r="FC653" s="76"/>
      <c r="FD653" s="76"/>
      <c r="FE653" s="76"/>
      <c r="FF653" s="76"/>
      <c r="FG653" s="76"/>
      <c r="FH653" s="75"/>
      <c r="FI653" s="75"/>
      <c r="FJ653" s="75"/>
      <c r="FK653" s="75"/>
      <c r="FL653" s="75"/>
      <c r="FM653" s="74">
        <f t="shared" si="1170"/>
        <v>0</v>
      </c>
      <c r="FN653" s="38"/>
      <c r="FO653" s="40"/>
      <c r="FQ653" s="78"/>
      <c r="FS653" s="77"/>
      <c r="FT653" s="76"/>
      <c r="FU653" s="76"/>
      <c r="FV653" s="76"/>
      <c r="FW653" s="76"/>
      <c r="FX653" s="76"/>
      <c r="FY653" s="76"/>
      <c r="FZ653" s="76"/>
      <c r="GA653" s="76"/>
      <c r="GB653" s="76"/>
      <c r="GC653" s="76"/>
      <c r="GD653" s="76"/>
      <c r="GE653" s="76"/>
      <c r="GF653" s="76"/>
      <c r="GG653" s="75"/>
      <c r="GH653" s="75"/>
      <c r="GI653" s="75"/>
      <c r="GJ653" s="75"/>
      <c r="GK653" s="75"/>
      <c r="GL653" s="74">
        <f t="shared" si="1171"/>
        <v>0</v>
      </c>
      <c r="GM653" s="38"/>
      <c r="GN653" s="40"/>
      <c r="GP653" s="78"/>
      <c r="GR653" s="77"/>
      <c r="GS653" s="76"/>
      <c r="GT653" s="76"/>
      <c r="GU653" s="76"/>
      <c r="GV653" s="76"/>
      <c r="GW653" s="76"/>
      <c r="GX653" s="76"/>
      <c r="GY653" s="76"/>
      <c r="GZ653" s="76"/>
      <c r="HA653" s="76"/>
      <c r="HB653" s="76"/>
      <c r="HC653" s="76"/>
      <c r="HD653" s="76"/>
      <c r="HE653" s="76"/>
      <c r="HF653" s="75"/>
      <c r="HG653" s="75"/>
      <c r="HH653" s="75"/>
      <c r="HI653" s="75"/>
      <c r="HJ653" s="75"/>
      <c r="HK653" s="74">
        <f t="shared" si="1172"/>
        <v>0</v>
      </c>
      <c r="HL653" s="38"/>
      <c r="HM653" s="40"/>
      <c r="HO653" s="78"/>
      <c r="HQ653" s="77"/>
      <c r="HR653" s="76"/>
      <c r="HS653" s="76"/>
      <c r="HT653" s="76"/>
      <c r="HU653" s="76"/>
      <c r="HV653" s="76"/>
      <c r="HW653" s="76"/>
      <c r="HX653" s="76"/>
      <c r="HY653" s="76"/>
      <c r="HZ653" s="76"/>
      <c r="IA653" s="76"/>
      <c r="IB653" s="76"/>
      <c r="IC653" s="76"/>
      <c r="ID653" s="76"/>
      <c r="IE653" s="75"/>
      <c r="IF653" s="75"/>
      <c r="IG653" s="75"/>
      <c r="IH653" s="75"/>
      <c r="II653" s="75"/>
      <c r="IJ653" s="74">
        <f t="shared" si="1173"/>
        <v>0</v>
      </c>
      <c r="IK653" s="38"/>
      <c r="IL653" s="40"/>
      <c r="IN653" s="78"/>
      <c r="IP653" s="77"/>
      <c r="IQ653" s="76"/>
      <c r="IR653" s="76"/>
      <c r="IS653" s="76"/>
      <c r="IT653" s="76"/>
      <c r="IU653" s="76"/>
      <c r="IV653" s="76"/>
      <c r="IW653" s="76"/>
      <c r="IX653" s="75"/>
      <c r="IY653" s="75"/>
      <c r="IZ653" s="75"/>
      <c r="JA653" s="75"/>
      <c r="JB653" s="75"/>
      <c r="JC653" s="75"/>
      <c r="JD653" s="75"/>
      <c r="JE653" s="75"/>
      <c r="JF653" s="75"/>
      <c r="JG653" s="75"/>
      <c r="JH653" s="75"/>
      <c r="JI653" s="74">
        <f t="shared" si="1174"/>
        <v>0</v>
      </c>
      <c r="JJ653" s="38"/>
      <c r="JK653" s="40"/>
      <c r="JM653" s="78"/>
      <c r="JO653" s="77"/>
      <c r="JP653" s="76"/>
      <c r="JQ653" s="76"/>
      <c r="JR653" s="76"/>
      <c r="JS653" s="76"/>
      <c r="JT653" s="76"/>
      <c r="JU653" s="76"/>
      <c r="JV653" s="76"/>
      <c r="JW653" s="75"/>
      <c r="JX653" s="75"/>
      <c r="JY653" s="75"/>
      <c r="JZ653" s="75"/>
      <c r="KA653" s="75"/>
      <c r="KB653" s="75"/>
      <c r="KC653" s="75"/>
      <c r="KD653" s="75"/>
      <c r="KE653" s="75"/>
      <c r="KF653" s="75"/>
      <c r="KG653" s="75"/>
      <c r="KH653" s="74">
        <f t="shared" si="1175"/>
        <v>0</v>
      </c>
      <c r="KI653" s="38"/>
      <c r="KJ653" s="40"/>
      <c r="KL653" s="78"/>
      <c r="KN653" s="77"/>
      <c r="KO653" s="76"/>
      <c r="KP653" s="76"/>
      <c r="KQ653" s="76"/>
      <c r="KR653" s="76"/>
      <c r="KS653" s="76"/>
      <c r="KT653" s="76"/>
      <c r="KU653" s="76"/>
      <c r="KV653" s="75"/>
      <c r="KW653" s="75"/>
      <c r="KX653" s="75"/>
      <c r="KY653" s="75"/>
      <c r="KZ653" s="75"/>
      <c r="LA653" s="75"/>
      <c r="LB653" s="75"/>
      <c r="LC653" s="75"/>
      <c r="LD653" s="75"/>
      <c r="LE653" s="75"/>
      <c r="LF653" s="75"/>
      <c r="LG653" s="74">
        <f t="shared" si="1176"/>
        <v>0</v>
      </c>
      <c r="LH653" s="38"/>
      <c r="LI653" s="40"/>
      <c r="LK653" s="78"/>
      <c r="LM653" s="77"/>
      <c r="LN653" s="76"/>
      <c r="LO653" s="76"/>
      <c r="LP653" s="76"/>
      <c r="LQ653" s="76"/>
      <c r="LR653" s="76"/>
      <c r="LS653" s="76"/>
      <c r="LT653" s="76"/>
      <c r="LU653" s="75"/>
      <c r="LV653" s="75"/>
      <c r="LW653" s="75"/>
      <c r="LX653" s="75"/>
      <c r="LY653" s="75"/>
      <c r="LZ653" s="75"/>
      <c r="MA653" s="75"/>
      <c r="MB653" s="75"/>
      <c r="MC653" s="75"/>
      <c r="MD653" s="75"/>
      <c r="ME653" s="75"/>
      <c r="MF653" s="74">
        <f t="shared" si="1177"/>
        <v>0</v>
      </c>
      <c r="MG653" s="38"/>
      <c r="MH653" s="40"/>
      <c r="MJ653" s="78"/>
      <c r="ML653" s="77"/>
      <c r="MM653" s="76"/>
      <c r="MN653" s="76"/>
      <c r="MO653" s="76"/>
      <c r="MP653" s="76"/>
      <c r="MQ653" s="76"/>
      <c r="MR653" s="76"/>
      <c r="MS653" s="76"/>
      <c r="MT653" s="75"/>
      <c r="MU653" s="75"/>
      <c r="MV653" s="75"/>
      <c r="MW653" s="75"/>
      <c r="MX653" s="75"/>
      <c r="MY653" s="75"/>
      <c r="MZ653" s="75"/>
      <c r="NA653" s="75"/>
      <c r="NB653" s="75"/>
      <c r="NC653" s="75"/>
      <c r="ND653" s="75"/>
      <c r="NE653" s="74">
        <f t="shared" si="1178"/>
        <v>0</v>
      </c>
      <c r="NF653" s="41"/>
      <c r="NG653" s="40"/>
      <c r="NH653" s="38"/>
      <c r="NI653" s="78"/>
      <c r="NK653" s="77"/>
      <c r="NL653" s="76"/>
      <c r="NM653" s="76"/>
      <c r="NN653" s="76"/>
      <c r="NO653" s="76"/>
      <c r="NP653" s="76"/>
      <c r="NQ653" s="76"/>
      <c r="NR653" s="76"/>
      <c r="NS653" s="76"/>
      <c r="NT653" s="76"/>
      <c r="NU653" s="76"/>
      <c r="NV653" s="76"/>
      <c r="NW653" s="76"/>
      <c r="NX653" s="76"/>
      <c r="NY653" s="76"/>
      <c r="NZ653" s="76"/>
      <c r="OA653" s="75"/>
      <c r="OB653" s="76"/>
      <c r="OC653" s="75"/>
      <c r="OD653" s="74">
        <f t="shared" si="1179"/>
        <v>0</v>
      </c>
      <c r="OE653" s="38"/>
      <c r="OF653" s="40"/>
      <c r="OG653" s="38"/>
      <c r="OH653" s="78"/>
      <c r="OJ653" s="77"/>
      <c r="OK653" s="76"/>
      <c r="OL653" s="76"/>
      <c r="OM653" s="76"/>
      <c r="ON653" s="76"/>
      <c r="OO653" s="76"/>
      <c r="OP653" s="76"/>
      <c r="OQ653" s="76"/>
      <c r="OR653" s="76"/>
      <c r="OS653" s="76"/>
      <c r="OT653" s="76"/>
      <c r="OU653" s="76"/>
      <c r="OV653" s="76"/>
      <c r="OW653" s="76"/>
      <c r="OX653" s="76"/>
      <c r="OY653" s="76"/>
      <c r="OZ653" s="75"/>
      <c r="PA653" s="76"/>
      <c r="PB653" s="75"/>
      <c r="PC653" s="74">
        <f t="shared" si="1180"/>
        <v>0</v>
      </c>
      <c r="PD653" s="38"/>
      <c r="PE653" s="40"/>
      <c r="PF653" s="38"/>
      <c r="PG653" s="78"/>
      <c r="PI653" s="77"/>
      <c r="PJ653" s="76"/>
      <c r="PK653" s="76"/>
      <c r="PL653" s="76"/>
      <c r="PM653" s="76"/>
      <c r="PN653" s="76"/>
      <c r="PO653" s="76"/>
      <c r="PP653" s="76"/>
      <c r="PQ653" s="76"/>
      <c r="PR653" s="76"/>
      <c r="PS653" s="76"/>
      <c r="PT653" s="76"/>
      <c r="PU653" s="76"/>
      <c r="PV653" s="76"/>
      <c r="PW653" s="76"/>
      <c r="PX653" s="76"/>
      <c r="PY653" s="75"/>
      <c r="PZ653" s="76"/>
      <c r="QA653" s="75"/>
      <c r="QB653" s="74">
        <f t="shared" si="1181"/>
        <v>0</v>
      </c>
      <c r="QC653" s="38"/>
      <c r="QD653" s="40"/>
      <c r="QE653" s="38"/>
      <c r="QF653" s="78"/>
      <c r="QH653" s="77"/>
      <c r="QI653" s="76"/>
      <c r="QJ653" s="76"/>
      <c r="QK653" s="76"/>
      <c r="QL653" s="76"/>
      <c r="QM653" s="76"/>
      <c r="QN653" s="76"/>
      <c r="QO653" s="76"/>
      <c r="QP653" s="76"/>
      <c r="QQ653" s="76"/>
      <c r="QR653" s="76"/>
      <c r="QS653" s="76"/>
      <c r="QT653" s="76"/>
      <c r="QU653" s="76"/>
      <c r="QV653" s="76"/>
      <c r="QW653" s="76"/>
      <c r="QX653" s="75"/>
      <c r="QY653" s="76"/>
      <c r="QZ653" s="75"/>
      <c r="RA653" s="74">
        <f t="shared" si="1182"/>
        <v>0</v>
      </c>
      <c r="RB653" s="41"/>
      <c r="RC653" s="40"/>
      <c r="RD653" s="38"/>
      <c r="RE653" s="78"/>
      <c r="RG653" s="77"/>
      <c r="RH653" s="76"/>
      <c r="RI653" s="76"/>
      <c r="RJ653" s="76"/>
      <c r="RK653" s="76"/>
      <c r="RL653" s="76"/>
      <c r="RM653" s="76"/>
      <c r="RN653" s="76"/>
      <c r="RO653" s="76"/>
      <c r="RP653" s="76"/>
      <c r="RQ653" s="76"/>
      <c r="RR653" s="76"/>
      <c r="RS653" s="76"/>
      <c r="RT653" s="76"/>
      <c r="RU653" s="76"/>
      <c r="RV653" s="76"/>
      <c r="RW653" s="75"/>
      <c r="RX653" s="76"/>
      <c r="RY653" s="75"/>
      <c r="RZ653" s="74">
        <f t="shared" si="1183"/>
        <v>0</v>
      </c>
      <c r="SA653" s="41"/>
      <c r="SB653" s="40"/>
      <c r="SC653" s="38"/>
      <c r="SD653" s="78"/>
      <c r="SF653" s="77"/>
      <c r="SG653" s="76"/>
      <c r="SH653" s="76"/>
      <c r="SI653" s="76"/>
      <c r="SJ653" s="76"/>
      <c r="SK653" s="76"/>
      <c r="SL653" s="76"/>
      <c r="SM653" s="76"/>
      <c r="SN653" s="76"/>
      <c r="SO653" s="76"/>
      <c r="SP653" s="76"/>
      <c r="SQ653" s="76"/>
      <c r="SR653" s="76"/>
      <c r="SS653" s="76"/>
      <c r="ST653" s="76"/>
      <c r="SU653" s="76"/>
      <c r="SV653" s="75"/>
      <c r="SW653" s="76"/>
      <c r="SX653" s="75"/>
      <c r="SY653" s="74">
        <f t="shared" si="1184"/>
        <v>0</v>
      </c>
      <c r="SZ653" s="41"/>
      <c r="TA653" s="40"/>
      <c r="TB653" s="38"/>
      <c r="TC653" s="78"/>
      <c r="TE653" s="77"/>
      <c r="TF653" s="76"/>
      <c r="TG653" s="76"/>
      <c r="TH653" s="76"/>
      <c r="TI653" s="76"/>
      <c r="TJ653" s="76"/>
      <c r="TK653" s="76"/>
      <c r="TL653" s="76"/>
      <c r="TM653" s="76"/>
      <c r="TN653" s="76"/>
      <c r="TO653" s="76"/>
      <c r="TP653" s="76"/>
      <c r="TQ653" s="76"/>
      <c r="TR653" s="76"/>
      <c r="TS653" s="76"/>
      <c r="TT653" s="76"/>
      <c r="TU653" s="75"/>
      <c r="TV653" s="76"/>
      <c r="TW653" s="75"/>
      <c r="TX653" s="74">
        <f t="shared" si="1185"/>
        <v>0</v>
      </c>
      <c r="TY653" s="41"/>
      <c r="TZ653" s="40"/>
      <c r="UA653" s="38"/>
      <c r="UB653" s="78"/>
      <c r="UD653" s="77"/>
      <c r="UE653" s="76"/>
      <c r="UF653" s="76"/>
      <c r="UG653" s="76"/>
      <c r="UH653" s="76"/>
      <c r="UI653" s="76"/>
      <c r="UJ653" s="76"/>
      <c r="UK653" s="76"/>
      <c r="UL653" s="76"/>
      <c r="UM653" s="76"/>
      <c r="UN653" s="76"/>
      <c r="UO653" s="76"/>
      <c r="UP653" s="76"/>
      <c r="UQ653" s="76"/>
      <c r="UR653" s="76"/>
      <c r="US653" s="76"/>
      <c r="UT653" s="75"/>
      <c r="UU653" s="76"/>
      <c r="UV653" s="75"/>
      <c r="UW653" s="74">
        <f t="shared" si="1186"/>
        <v>0</v>
      </c>
      <c r="UX653" s="41"/>
      <c r="UY653" s="40"/>
      <c r="UZ653" s="38"/>
      <c r="VA653" s="78"/>
      <c r="VC653" s="77"/>
      <c r="VD653" s="76"/>
      <c r="VE653" s="76"/>
      <c r="VF653" s="76"/>
      <c r="VG653" s="76"/>
      <c r="VH653" s="76"/>
      <c r="VI653" s="76"/>
      <c r="VJ653" s="76"/>
      <c r="VK653" s="76"/>
      <c r="VL653" s="76"/>
      <c r="VM653" s="76"/>
      <c r="VN653" s="76"/>
      <c r="VO653" s="76"/>
      <c r="VP653" s="76"/>
      <c r="VQ653" s="76"/>
      <c r="VR653" s="76"/>
      <c r="VS653" s="75"/>
      <c r="VT653" s="76"/>
      <c r="VU653" s="75"/>
      <c r="VV653" s="74">
        <f t="shared" si="1187"/>
        <v>0</v>
      </c>
    </row>
    <row r="654" spans="3:594" ht="29.45" customHeight="1" outlineLevel="1">
      <c r="C654" s="89">
        <f>IF(ISERROR(I654+1)=TRUE,I654,IF(I654="","",MAX(C$15:C653)+1))</f>
        <v>455</v>
      </c>
      <c r="D654" s="88">
        <f t="shared" si="1094"/>
        <v>1</v>
      </c>
      <c r="G654" s="40"/>
      <c r="H654" s="38"/>
      <c r="I654" s="95">
        <f t="shared" si="1188"/>
        <v>466</v>
      </c>
      <c r="J654" s="94" t="s">
        <v>245</v>
      </c>
      <c r="K654" s="93"/>
      <c r="L654" s="93"/>
      <c r="M654" s="93"/>
      <c r="N654" s="93"/>
      <c r="O654" s="92"/>
      <c r="P654" s="91" t="s">
        <v>142</v>
      </c>
      <c r="Q654" s="297"/>
      <c r="R654" s="90" t="s">
        <v>141</v>
      </c>
      <c r="S654" s="298"/>
      <c r="T654" s="38"/>
      <c r="U654" s="40"/>
      <c r="V654" s="38"/>
      <c r="W654" s="78"/>
      <c r="Y654" s="77"/>
      <c r="Z654" s="76"/>
      <c r="AA654" s="79"/>
      <c r="AB654" s="76"/>
      <c r="AC654" s="79"/>
      <c r="AD654" s="76"/>
      <c r="AE654" s="76"/>
      <c r="AF654" s="76"/>
      <c r="AG654" s="76"/>
      <c r="AH654" s="76"/>
      <c r="AI654" s="76"/>
      <c r="AJ654" s="76"/>
      <c r="AK654" s="75"/>
      <c r="AL654" s="75"/>
      <c r="AM654" s="75"/>
      <c r="AN654" s="75"/>
      <c r="AO654" s="75"/>
      <c r="AP654" s="75"/>
      <c r="AQ654" s="75"/>
      <c r="AR654" s="74">
        <f t="shared" si="1165"/>
        <v>0</v>
      </c>
      <c r="AS654" s="38"/>
      <c r="AT654" s="40"/>
      <c r="AU654" s="38"/>
      <c r="AV654" s="78"/>
      <c r="AX654" s="77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5"/>
      <c r="BK654" s="75"/>
      <c r="BL654" s="75"/>
      <c r="BM654" s="75"/>
      <c r="BN654" s="75"/>
      <c r="BO654" s="75"/>
      <c r="BP654" s="75"/>
      <c r="BQ654" s="74">
        <f t="shared" si="1166"/>
        <v>0</v>
      </c>
      <c r="BR654" s="38"/>
      <c r="BS654" s="40"/>
      <c r="BT654" s="38"/>
      <c r="BU654" s="78"/>
      <c r="BW654" s="77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5"/>
      <c r="CJ654" s="75"/>
      <c r="CK654" s="75"/>
      <c r="CL654" s="75"/>
      <c r="CM654" s="75"/>
      <c r="CN654" s="75"/>
      <c r="CO654" s="75"/>
      <c r="CP654" s="74">
        <f t="shared" si="1167"/>
        <v>0</v>
      </c>
      <c r="CQ654" s="38"/>
      <c r="CR654" s="40"/>
      <c r="CS654" s="38"/>
      <c r="CT654" s="78"/>
      <c r="CV654" s="77"/>
      <c r="CW654" s="76"/>
      <c r="CX654" s="76"/>
      <c r="CY654" s="76"/>
      <c r="CZ654" s="76"/>
      <c r="DA654" s="76"/>
      <c r="DB654" s="76"/>
      <c r="DC654" s="76"/>
      <c r="DD654" s="76"/>
      <c r="DE654" s="76"/>
      <c r="DF654" s="76"/>
      <c r="DG654" s="76"/>
      <c r="DH654" s="75"/>
      <c r="DI654" s="75"/>
      <c r="DJ654" s="75"/>
      <c r="DK654" s="75"/>
      <c r="DL654" s="75"/>
      <c r="DM654" s="75"/>
      <c r="DN654" s="75"/>
      <c r="DO654" s="74">
        <f t="shared" si="1168"/>
        <v>0</v>
      </c>
      <c r="DP654" s="38"/>
      <c r="DQ654" s="40"/>
      <c r="DS654" s="78"/>
      <c r="DU654" s="77"/>
      <c r="DV654" s="76"/>
      <c r="DW654" s="76"/>
      <c r="DX654" s="76"/>
      <c r="DY654" s="76"/>
      <c r="DZ654" s="76"/>
      <c r="EA654" s="76"/>
      <c r="EB654" s="76"/>
      <c r="EC654" s="76"/>
      <c r="ED654" s="76"/>
      <c r="EE654" s="76"/>
      <c r="EF654" s="76"/>
      <c r="EG654" s="75"/>
      <c r="EH654" s="75"/>
      <c r="EI654" s="75"/>
      <c r="EJ654" s="75"/>
      <c r="EK654" s="75"/>
      <c r="EL654" s="75"/>
      <c r="EM654" s="75"/>
      <c r="EN654" s="74">
        <f t="shared" si="1169"/>
        <v>0</v>
      </c>
      <c r="EO654" s="38"/>
      <c r="EP654" s="40"/>
      <c r="ER654" s="78"/>
      <c r="ET654" s="77"/>
      <c r="EU654" s="76"/>
      <c r="EV654" s="76"/>
      <c r="EW654" s="76"/>
      <c r="EX654" s="76"/>
      <c r="EY654" s="76"/>
      <c r="EZ654" s="76"/>
      <c r="FA654" s="76"/>
      <c r="FB654" s="76"/>
      <c r="FC654" s="76"/>
      <c r="FD654" s="76"/>
      <c r="FE654" s="76"/>
      <c r="FF654" s="76"/>
      <c r="FG654" s="76"/>
      <c r="FH654" s="75"/>
      <c r="FI654" s="75"/>
      <c r="FJ654" s="75"/>
      <c r="FK654" s="75"/>
      <c r="FL654" s="75"/>
      <c r="FM654" s="74">
        <f t="shared" si="1170"/>
        <v>0</v>
      </c>
      <c r="FN654" s="38"/>
      <c r="FO654" s="40"/>
      <c r="FQ654" s="78"/>
      <c r="FS654" s="77"/>
      <c r="FT654" s="76"/>
      <c r="FU654" s="76"/>
      <c r="FV654" s="76"/>
      <c r="FW654" s="76"/>
      <c r="FX654" s="76"/>
      <c r="FY654" s="76"/>
      <c r="FZ654" s="76"/>
      <c r="GA654" s="76"/>
      <c r="GB654" s="76"/>
      <c r="GC654" s="76"/>
      <c r="GD654" s="76"/>
      <c r="GE654" s="76"/>
      <c r="GF654" s="76"/>
      <c r="GG654" s="75"/>
      <c r="GH654" s="75"/>
      <c r="GI654" s="75"/>
      <c r="GJ654" s="75"/>
      <c r="GK654" s="75"/>
      <c r="GL654" s="74">
        <f t="shared" si="1171"/>
        <v>0</v>
      </c>
      <c r="GM654" s="38"/>
      <c r="GN654" s="40"/>
      <c r="GP654" s="78"/>
      <c r="GR654" s="77"/>
      <c r="GS654" s="76"/>
      <c r="GT654" s="76"/>
      <c r="GU654" s="76"/>
      <c r="GV654" s="76"/>
      <c r="GW654" s="76"/>
      <c r="GX654" s="76"/>
      <c r="GY654" s="76"/>
      <c r="GZ654" s="76"/>
      <c r="HA654" s="76"/>
      <c r="HB654" s="76"/>
      <c r="HC654" s="76"/>
      <c r="HD654" s="76"/>
      <c r="HE654" s="76"/>
      <c r="HF654" s="75"/>
      <c r="HG654" s="75"/>
      <c r="HH654" s="75"/>
      <c r="HI654" s="75"/>
      <c r="HJ654" s="75"/>
      <c r="HK654" s="74">
        <f t="shared" si="1172"/>
        <v>0</v>
      </c>
      <c r="HL654" s="38"/>
      <c r="HM654" s="40"/>
      <c r="HO654" s="78"/>
      <c r="HQ654" s="77"/>
      <c r="HR654" s="76"/>
      <c r="HS654" s="76"/>
      <c r="HT654" s="76"/>
      <c r="HU654" s="76"/>
      <c r="HV654" s="76"/>
      <c r="HW654" s="76"/>
      <c r="HX654" s="76"/>
      <c r="HY654" s="76"/>
      <c r="HZ654" s="76"/>
      <c r="IA654" s="76"/>
      <c r="IB654" s="76"/>
      <c r="IC654" s="76"/>
      <c r="ID654" s="76"/>
      <c r="IE654" s="75"/>
      <c r="IF654" s="75"/>
      <c r="IG654" s="75"/>
      <c r="IH654" s="75"/>
      <c r="II654" s="75"/>
      <c r="IJ654" s="74">
        <f t="shared" si="1173"/>
        <v>0</v>
      </c>
      <c r="IK654" s="38"/>
      <c r="IL654" s="40"/>
      <c r="IN654" s="78"/>
      <c r="IP654" s="77"/>
      <c r="IQ654" s="76"/>
      <c r="IR654" s="76"/>
      <c r="IS654" s="76"/>
      <c r="IT654" s="76"/>
      <c r="IU654" s="76"/>
      <c r="IV654" s="76"/>
      <c r="IW654" s="76"/>
      <c r="IX654" s="75"/>
      <c r="IY654" s="75"/>
      <c r="IZ654" s="75"/>
      <c r="JA654" s="75"/>
      <c r="JB654" s="75"/>
      <c r="JC654" s="75"/>
      <c r="JD654" s="75"/>
      <c r="JE654" s="75"/>
      <c r="JF654" s="75"/>
      <c r="JG654" s="75"/>
      <c r="JH654" s="75"/>
      <c r="JI654" s="74">
        <f t="shared" si="1174"/>
        <v>0</v>
      </c>
      <c r="JJ654" s="38"/>
      <c r="JK654" s="40"/>
      <c r="JM654" s="78"/>
      <c r="JO654" s="77"/>
      <c r="JP654" s="76"/>
      <c r="JQ654" s="76"/>
      <c r="JR654" s="76"/>
      <c r="JS654" s="76"/>
      <c r="JT654" s="76"/>
      <c r="JU654" s="76"/>
      <c r="JV654" s="76"/>
      <c r="JW654" s="75"/>
      <c r="JX654" s="75"/>
      <c r="JY654" s="75"/>
      <c r="JZ654" s="75"/>
      <c r="KA654" s="75"/>
      <c r="KB654" s="75"/>
      <c r="KC654" s="75"/>
      <c r="KD654" s="75"/>
      <c r="KE654" s="75"/>
      <c r="KF654" s="75"/>
      <c r="KG654" s="75"/>
      <c r="KH654" s="74">
        <f t="shared" si="1175"/>
        <v>0</v>
      </c>
      <c r="KI654" s="38"/>
      <c r="KJ654" s="40"/>
      <c r="KL654" s="78"/>
      <c r="KN654" s="77"/>
      <c r="KO654" s="76"/>
      <c r="KP654" s="76"/>
      <c r="KQ654" s="76"/>
      <c r="KR654" s="76"/>
      <c r="KS654" s="76"/>
      <c r="KT654" s="76"/>
      <c r="KU654" s="76"/>
      <c r="KV654" s="75"/>
      <c r="KW654" s="75"/>
      <c r="KX654" s="75"/>
      <c r="KY654" s="75"/>
      <c r="KZ654" s="75"/>
      <c r="LA654" s="75"/>
      <c r="LB654" s="75"/>
      <c r="LC654" s="75"/>
      <c r="LD654" s="75"/>
      <c r="LE654" s="75"/>
      <c r="LF654" s="75"/>
      <c r="LG654" s="74">
        <f t="shared" si="1176"/>
        <v>0</v>
      </c>
      <c r="LH654" s="38"/>
      <c r="LI654" s="40"/>
      <c r="LK654" s="78"/>
      <c r="LM654" s="77"/>
      <c r="LN654" s="76"/>
      <c r="LO654" s="76"/>
      <c r="LP654" s="76"/>
      <c r="LQ654" s="76"/>
      <c r="LR654" s="76"/>
      <c r="LS654" s="76"/>
      <c r="LT654" s="76"/>
      <c r="LU654" s="75"/>
      <c r="LV654" s="75"/>
      <c r="LW654" s="75"/>
      <c r="LX654" s="75"/>
      <c r="LY654" s="75"/>
      <c r="LZ654" s="75"/>
      <c r="MA654" s="75"/>
      <c r="MB654" s="75"/>
      <c r="MC654" s="75"/>
      <c r="MD654" s="75"/>
      <c r="ME654" s="75"/>
      <c r="MF654" s="74">
        <f t="shared" si="1177"/>
        <v>0</v>
      </c>
      <c r="MG654" s="38"/>
      <c r="MH654" s="40"/>
      <c r="MJ654" s="78"/>
      <c r="ML654" s="77"/>
      <c r="MM654" s="76"/>
      <c r="MN654" s="76"/>
      <c r="MO654" s="76"/>
      <c r="MP654" s="76"/>
      <c r="MQ654" s="76"/>
      <c r="MR654" s="76"/>
      <c r="MS654" s="76"/>
      <c r="MT654" s="75"/>
      <c r="MU654" s="75"/>
      <c r="MV654" s="75"/>
      <c r="MW654" s="75"/>
      <c r="MX654" s="75"/>
      <c r="MY654" s="75"/>
      <c r="MZ654" s="75"/>
      <c r="NA654" s="75"/>
      <c r="NB654" s="75"/>
      <c r="NC654" s="75"/>
      <c r="ND654" s="75"/>
      <c r="NE654" s="74">
        <f t="shared" si="1178"/>
        <v>0</v>
      </c>
      <c r="NF654" s="41"/>
      <c r="NG654" s="40"/>
      <c r="NH654" s="38"/>
      <c r="NI654" s="78"/>
      <c r="NK654" s="77"/>
      <c r="NL654" s="76"/>
      <c r="NM654" s="76"/>
      <c r="NN654" s="76"/>
      <c r="NO654" s="76"/>
      <c r="NP654" s="76"/>
      <c r="NQ654" s="76"/>
      <c r="NR654" s="76"/>
      <c r="NS654" s="76"/>
      <c r="NT654" s="76"/>
      <c r="NU654" s="76"/>
      <c r="NV654" s="76"/>
      <c r="NW654" s="76"/>
      <c r="NX654" s="76"/>
      <c r="NY654" s="76"/>
      <c r="NZ654" s="76"/>
      <c r="OA654" s="75"/>
      <c r="OB654" s="76"/>
      <c r="OC654" s="75"/>
      <c r="OD654" s="74">
        <f t="shared" si="1179"/>
        <v>0</v>
      </c>
      <c r="OE654" s="38"/>
      <c r="OF654" s="40"/>
      <c r="OG654" s="38"/>
      <c r="OH654" s="78"/>
      <c r="OJ654" s="77"/>
      <c r="OK654" s="76"/>
      <c r="OL654" s="76"/>
      <c r="OM654" s="76"/>
      <c r="ON654" s="76"/>
      <c r="OO654" s="76"/>
      <c r="OP654" s="76"/>
      <c r="OQ654" s="76"/>
      <c r="OR654" s="76"/>
      <c r="OS654" s="76"/>
      <c r="OT654" s="76"/>
      <c r="OU654" s="76"/>
      <c r="OV654" s="76"/>
      <c r="OW654" s="76"/>
      <c r="OX654" s="76"/>
      <c r="OY654" s="76"/>
      <c r="OZ654" s="75"/>
      <c r="PA654" s="76"/>
      <c r="PB654" s="75"/>
      <c r="PC654" s="74">
        <f t="shared" si="1180"/>
        <v>0</v>
      </c>
      <c r="PD654" s="38"/>
      <c r="PE654" s="40"/>
      <c r="PF654" s="38"/>
      <c r="PG654" s="78"/>
      <c r="PI654" s="77"/>
      <c r="PJ654" s="76"/>
      <c r="PK654" s="76"/>
      <c r="PL654" s="76"/>
      <c r="PM654" s="76"/>
      <c r="PN654" s="76"/>
      <c r="PO654" s="76"/>
      <c r="PP654" s="76"/>
      <c r="PQ654" s="76"/>
      <c r="PR654" s="76"/>
      <c r="PS654" s="76"/>
      <c r="PT654" s="76"/>
      <c r="PU654" s="76"/>
      <c r="PV654" s="76"/>
      <c r="PW654" s="76"/>
      <c r="PX654" s="76"/>
      <c r="PY654" s="75"/>
      <c r="PZ654" s="76"/>
      <c r="QA654" s="75"/>
      <c r="QB654" s="74">
        <f t="shared" si="1181"/>
        <v>0</v>
      </c>
      <c r="QC654" s="38"/>
      <c r="QD654" s="40"/>
      <c r="QE654" s="38"/>
      <c r="QF654" s="78"/>
      <c r="QH654" s="77"/>
      <c r="QI654" s="76"/>
      <c r="QJ654" s="76"/>
      <c r="QK654" s="76"/>
      <c r="QL654" s="76"/>
      <c r="QM654" s="76"/>
      <c r="QN654" s="76"/>
      <c r="QO654" s="76"/>
      <c r="QP654" s="76"/>
      <c r="QQ654" s="76"/>
      <c r="QR654" s="76"/>
      <c r="QS654" s="76"/>
      <c r="QT654" s="76"/>
      <c r="QU654" s="76"/>
      <c r="QV654" s="76"/>
      <c r="QW654" s="76"/>
      <c r="QX654" s="75"/>
      <c r="QY654" s="76"/>
      <c r="QZ654" s="75"/>
      <c r="RA654" s="74">
        <f t="shared" si="1182"/>
        <v>0</v>
      </c>
      <c r="RB654" s="41"/>
      <c r="RC654" s="40"/>
      <c r="RD654" s="38"/>
      <c r="RE654" s="78"/>
      <c r="RG654" s="77"/>
      <c r="RH654" s="76"/>
      <c r="RI654" s="76"/>
      <c r="RJ654" s="76"/>
      <c r="RK654" s="76"/>
      <c r="RL654" s="76"/>
      <c r="RM654" s="76"/>
      <c r="RN654" s="76"/>
      <c r="RO654" s="76"/>
      <c r="RP654" s="76"/>
      <c r="RQ654" s="76"/>
      <c r="RR654" s="76"/>
      <c r="RS654" s="76"/>
      <c r="RT654" s="76"/>
      <c r="RU654" s="76"/>
      <c r="RV654" s="76"/>
      <c r="RW654" s="75"/>
      <c r="RX654" s="76"/>
      <c r="RY654" s="75"/>
      <c r="RZ654" s="74">
        <f t="shared" si="1183"/>
        <v>0</v>
      </c>
      <c r="SA654" s="41"/>
      <c r="SB654" s="40"/>
      <c r="SC654" s="38"/>
      <c r="SD654" s="78"/>
      <c r="SF654" s="77"/>
      <c r="SG654" s="76"/>
      <c r="SH654" s="76"/>
      <c r="SI654" s="76"/>
      <c r="SJ654" s="76"/>
      <c r="SK654" s="76"/>
      <c r="SL654" s="76"/>
      <c r="SM654" s="76"/>
      <c r="SN654" s="76"/>
      <c r="SO654" s="76"/>
      <c r="SP654" s="76"/>
      <c r="SQ654" s="76"/>
      <c r="SR654" s="76"/>
      <c r="SS654" s="76"/>
      <c r="ST654" s="76"/>
      <c r="SU654" s="76"/>
      <c r="SV654" s="75"/>
      <c r="SW654" s="76"/>
      <c r="SX654" s="75"/>
      <c r="SY654" s="74">
        <f t="shared" si="1184"/>
        <v>0</v>
      </c>
      <c r="SZ654" s="41"/>
      <c r="TA654" s="40"/>
      <c r="TB654" s="38"/>
      <c r="TC654" s="78"/>
      <c r="TE654" s="77"/>
      <c r="TF654" s="76"/>
      <c r="TG654" s="76"/>
      <c r="TH654" s="76"/>
      <c r="TI654" s="76"/>
      <c r="TJ654" s="76"/>
      <c r="TK654" s="76"/>
      <c r="TL654" s="76"/>
      <c r="TM654" s="76"/>
      <c r="TN654" s="76"/>
      <c r="TO654" s="76"/>
      <c r="TP654" s="76"/>
      <c r="TQ654" s="76"/>
      <c r="TR654" s="76"/>
      <c r="TS654" s="76"/>
      <c r="TT654" s="76"/>
      <c r="TU654" s="75"/>
      <c r="TV654" s="76"/>
      <c r="TW654" s="75"/>
      <c r="TX654" s="74">
        <f t="shared" si="1185"/>
        <v>0</v>
      </c>
      <c r="TY654" s="41"/>
      <c r="TZ654" s="40"/>
      <c r="UA654" s="38"/>
      <c r="UB654" s="78"/>
      <c r="UD654" s="77"/>
      <c r="UE654" s="76"/>
      <c r="UF654" s="76"/>
      <c r="UG654" s="76"/>
      <c r="UH654" s="76"/>
      <c r="UI654" s="76"/>
      <c r="UJ654" s="76"/>
      <c r="UK654" s="76"/>
      <c r="UL654" s="76"/>
      <c r="UM654" s="76"/>
      <c r="UN654" s="76"/>
      <c r="UO654" s="76"/>
      <c r="UP654" s="76"/>
      <c r="UQ654" s="76"/>
      <c r="UR654" s="76"/>
      <c r="US654" s="76"/>
      <c r="UT654" s="75"/>
      <c r="UU654" s="76"/>
      <c r="UV654" s="75"/>
      <c r="UW654" s="74">
        <f t="shared" si="1186"/>
        <v>0</v>
      </c>
      <c r="UX654" s="41"/>
      <c r="UY654" s="40"/>
      <c r="UZ654" s="38"/>
      <c r="VA654" s="78"/>
      <c r="VC654" s="77"/>
      <c r="VD654" s="76"/>
      <c r="VE654" s="76"/>
      <c r="VF654" s="76"/>
      <c r="VG654" s="76"/>
      <c r="VH654" s="76"/>
      <c r="VI654" s="76"/>
      <c r="VJ654" s="76"/>
      <c r="VK654" s="76"/>
      <c r="VL654" s="76"/>
      <c r="VM654" s="76"/>
      <c r="VN654" s="76"/>
      <c r="VO654" s="76"/>
      <c r="VP654" s="76"/>
      <c r="VQ654" s="76"/>
      <c r="VR654" s="76"/>
      <c r="VS654" s="75"/>
      <c r="VT654" s="76"/>
      <c r="VU654" s="75"/>
      <c r="VV654" s="74">
        <f t="shared" si="1187"/>
        <v>0</v>
      </c>
    </row>
    <row r="655" spans="3:594" ht="33.6" customHeight="1" outlineLevel="1">
      <c r="C655" s="89">
        <f>IF(ISERROR(I655+1)=TRUE,I655,IF(I655="","",MAX(C$15:C654)+1))</f>
        <v>456</v>
      </c>
      <c r="D655" s="88">
        <f t="shared" si="1094"/>
        <v>1</v>
      </c>
      <c r="G655" s="40"/>
      <c r="H655" s="38"/>
      <c r="I655" s="95">
        <f t="shared" si="1188"/>
        <v>467</v>
      </c>
      <c r="J655" s="94" t="s">
        <v>244</v>
      </c>
      <c r="K655" s="93"/>
      <c r="L655" s="93"/>
      <c r="M655" s="93"/>
      <c r="N655" s="93"/>
      <c r="O655" s="92"/>
      <c r="P655" s="91" t="s">
        <v>142</v>
      </c>
      <c r="Q655" s="297"/>
      <c r="R655" s="90" t="s">
        <v>141</v>
      </c>
      <c r="S655" s="298"/>
      <c r="T655" s="38"/>
      <c r="U655" s="40"/>
      <c r="V655" s="38"/>
      <c r="W655" s="78"/>
      <c r="Y655" s="77"/>
      <c r="Z655" s="76"/>
      <c r="AA655" s="79"/>
      <c r="AB655" s="76"/>
      <c r="AC655" s="79"/>
      <c r="AD655" s="76"/>
      <c r="AE655" s="76"/>
      <c r="AF655" s="76"/>
      <c r="AG655" s="76"/>
      <c r="AH655" s="76"/>
      <c r="AI655" s="76"/>
      <c r="AJ655" s="76"/>
      <c r="AK655" s="75"/>
      <c r="AL655" s="75"/>
      <c r="AM655" s="75"/>
      <c r="AN655" s="75"/>
      <c r="AO655" s="75"/>
      <c r="AP655" s="75"/>
      <c r="AQ655" s="75"/>
      <c r="AR655" s="74">
        <f t="shared" si="1165"/>
        <v>0</v>
      </c>
      <c r="AS655" s="38"/>
      <c r="AT655" s="40"/>
      <c r="AU655" s="38"/>
      <c r="AV655" s="78"/>
      <c r="AX655" s="77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5"/>
      <c r="BK655" s="75"/>
      <c r="BL655" s="75"/>
      <c r="BM655" s="75"/>
      <c r="BN655" s="75"/>
      <c r="BO655" s="75"/>
      <c r="BP655" s="75"/>
      <c r="BQ655" s="74">
        <f t="shared" si="1166"/>
        <v>0</v>
      </c>
      <c r="BR655" s="38"/>
      <c r="BS655" s="40"/>
      <c r="BT655" s="38"/>
      <c r="BU655" s="78"/>
      <c r="BW655" s="77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5"/>
      <c r="CJ655" s="75"/>
      <c r="CK655" s="75"/>
      <c r="CL655" s="75"/>
      <c r="CM655" s="75"/>
      <c r="CN655" s="75"/>
      <c r="CO655" s="75"/>
      <c r="CP655" s="74">
        <f t="shared" si="1167"/>
        <v>0</v>
      </c>
      <c r="CQ655" s="38"/>
      <c r="CR655" s="40"/>
      <c r="CS655" s="38"/>
      <c r="CT655" s="78"/>
      <c r="CV655" s="77"/>
      <c r="CW655" s="76"/>
      <c r="CX655" s="76"/>
      <c r="CY655" s="76"/>
      <c r="CZ655" s="76"/>
      <c r="DA655" s="76"/>
      <c r="DB655" s="76"/>
      <c r="DC655" s="76"/>
      <c r="DD655" s="76"/>
      <c r="DE655" s="76"/>
      <c r="DF655" s="76"/>
      <c r="DG655" s="76"/>
      <c r="DH655" s="75"/>
      <c r="DI655" s="75"/>
      <c r="DJ655" s="75"/>
      <c r="DK655" s="75"/>
      <c r="DL655" s="75"/>
      <c r="DM655" s="75"/>
      <c r="DN655" s="75"/>
      <c r="DO655" s="74">
        <f t="shared" si="1168"/>
        <v>0</v>
      </c>
      <c r="DP655" s="38"/>
      <c r="DQ655" s="40"/>
      <c r="DS655" s="78"/>
      <c r="DU655" s="77"/>
      <c r="DV655" s="76"/>
      <c r="DW655" s="76"/>
      <c r="DX655" s="76"/>
      <c r="DY655" s="76"/>
      <c r="DZ655" s="76"/>
      <c r="EA655" s="76"/>
      <c r="EB655" s="76"/>
      <c r="EC655" s="76"/>
      <c r="ED655" s="76"/>
      <c r="EE655" s="76"/>
      <c r="EF655" s="76"/>
      <c r="EG655" s="75"/>
      <c r="EH655" s="75"/>
      <c r="EI655" s="75"/>
      <c r="EJ655" s="75"/>
      <c r="EK655" s="75"/>
      <c r="EL655" s="75"/>
      <c r="EM655" s="75"/>
      <c r="EN655" s="74">
        <f t="shared" si="1169"/>
        <v>0</v>
      </c>
      <c r="EO655" s="38"/>
      <c r="EP655" s="40"/>
      <c r="ER655" s="78"/>
      <c r="ET655" s="77"/>
      <c r="EU655" s="76"/>
      <c r="EV655" s="76"/>
      <c r="EW655" s="76"/>
      <c r="EX655" s="76"/>
      <c r="EY655" s="76"/>
      <c r="EZ655" s="76"/>
      <c r="FA655" s="76"/>
      <c r="FB655" s="76"/>
      <c r="FC655" s="76"/>
      <c r="FD655" s="76"/>
      <c r="FE655" s="76"/>
      <c r="FF655" s="76"/>
      <c r="FG655" s="76"/>
      <c r="FH655" s="75"/>
      <c r="FI655" s="75"/>
      <c r="FJ655" s="75"/>
      <c r="FK655" s="75"/>
      <c r="FL655" s="75"/>
      <c r="FM655" s="74">
        <f t="shared" si="1170"/>
        <v>0</v>
      </c>
      <c r="FN655" s="38"/>
      <c r="FO655" s="40"/>
      <c r="FQ655" s="78"/>
      <c r="FS655" s="77"/>
      <c r="FT655" s="76"/>
      <c r="FU655" s="76"/>
      <c r="FV655" s="76"/>
      <c r="FW655" s="76"/>
      <c r="FX655" s="76"/>
      <c r="FY655" s="76"/>
      <c r="FZ655" s="76"/>
      <c r="GA655" s="76"/>
      <c r="GB655" s="76"/>
      <c r="GC655" s="76"/>
      <c r="GD655" s="76"/>
      <c r="GE655" s="76"/>
      <c r="GF655" s="76"/>
      <c r="GG655" s="75"/>
      <c r="GH655" s="75"/>
      <c r="GI655" s="75"/>
      <c r="GJ655" s="75"/>
      <c r="GK655" s="75"/>
      <c r="GL655" s="74">
        <f t="shared" si="1171"/>
        <v>0</v>
      </c>
      <c r="GM655" s="38"/>
      <c r="GN655" s="40"/>
      <c r="GP655" s="78"/>
      <c r="GR655" s="77"/>
      <c r="GS655" s="76"/>
      <c r="GT655" s="76"/>
      <c r="GU655" s="76"/>
      <c r="GV655" s="76"/>
      <c r="GW655" s="76"/>
      <c r="GX655" s="76"/>
      <c r="GY655" s="76"/>
      <c r="GZ655" s="76"/>
      <c r="HA655" s="76"/>
      <c r="HB655" s="76"/>
      <c r="HC655" s="76"/>
      <c r="HD655" s="76"/>
      <c r="HE655" s="76"/>
      <c r="HF655" s="75"/>
      <c r="HG655" s="75"/>
      <c r="HH655" s="75"/>
      <c r="HI655" s="75"/>
      <c r="HJ655" s="75"/>
      <c r="HK655" s="74">
        <f t="shared" si="1172"/>
        <v>0</v>
      </c>
      <c r="HL655" s="38"/>
      <c r="HM655" s="40"/>
      <c r="HO655" s="78"/>
      <c r="HQ655" s="77"/>
      <c r="HR655" s="76"/>
      <c r="HS655" s="76"/>
      <c r="HT655" s="76"/>
      <c r="HU655" s="76"/>
      <c r="HV655" s="76"/>
      <c r="HW655" s="76"/>
      <c r="HX655" s="76"/>
      <c r="HY655" s="76"/>
      <c r="HZ655" s="76"/>
      <c r="IA655" s="76"/>
      <c r="IB655" s="76"/>
      <c r="IC655" s="76"/>
      <c r="ID655" s="76"/>
      <c r="IE655" s="75"/>
      <c r="IF655" s="75"/>
      <c r="IG655" s="75"/>
      <c r="IH655" s="75"/>
      <c r="II655" s="75"/>
      <c r="IJ655" s="74">
        <f t="shared" si="1173"/>
        <v>0</v>
      </c>
      <c r="IK655" s="38"/>
      <c r="IL655" s="40"/>
      <c r="IN655" s="78"/>
      <c r="IP655" s="77"/>
      <c r="IQ655" s="76"/>
      <c r="IR655" s="76"/>
      <c r="IS655" s="76"/>
      <c r="IT655" s="76"/>
      <c r="IU655" s="76"/>
      <c r="IV655" s="76"/>
      <c r="IW655" s="76"/>
      <c r="IX655" s="75"/>
      <c r="IY655" s="75"/>
      <c r="IZ655" s="75"/>
      <c r="JA655" s="75"/>
      <c r="JB655" s="75"/>
      <c r="JC655" s="75"/>
      <c r="JD655" s="75"/>
      <c r="JE655" s="75"/>
      <c r="JF655" s="75"/>
      <c r="JG655" s="75"/>
      <c r="JH655" s="75"/>
      <c r="JI655" s="74">
        <f t="shared" si="1174"/>
        <v>0</v>
      </c>
      <c r="JJ655" s="38"/>
      <c r="JK655" s="40"/>
      <c r="JM655" s="78"/>
      <c r="JO655" s="77"/>
      <c r="JP655" s="76"/>
      <c r="JQ655" s="76"/>
      <c r="JR655" s="76"/>
      <c r="JS655" s="76"/>
      <c r="JT655" s="76"/>
      <c r="JU655" s="76"/>
      <c r="JV655" s="76"/>
      <c r="JW655" s="75"/>
      <c r="JX655" s="75"/>
      <c r="JY655" s="75"/>
      <c r="JZ655" s="75"/>
      <c r="KA655" s="75"/>
      <c r="KB655" s="75"/>
      <c r="KC655" s="75"/>
      <c r="KD655" s="75"/>
      <c r="KE655" s="75"/>
      <c r="KF655" s="75"/>
      <c r="KG655" s="75"/>
      <c r="KH655" s="74">
        <f t="shared" si="1175"/>
        <v>0</v>
      </c>
      <c r="KI655" s="38"/>
      <c r="KJ655" s="40"/>
      <c r="KL655" s="78"/>
      <c r="KN655" s="77"/>
      <c r="KO655" s="76"/>
      <c r="KP655" s="76"/>
      <c r="KQ655" s="76"/>
      <c r="KR655" s="76"/>
      <c r="KS655" s="76"/>
      <c r="KT655" s="76"/>
      <c r="KU655" s="76"/>
      <c r="KV655" s="75"/>
      <c r="KW655" s="75"/>
      <c r="KX655" s="75"/>
      <c r="KY655" s="75"/>
      <c r="KZ655" s="75"/>
      <c r="LA655" s="75"/>
      <c r="LB655" s="75"/>
      <c r="LC655" s="75"/>
      <c r="LD655" s="75"/>
      <c r="LE655" s="75"/>
      <c r="LF655" s="75"/>
      <c r="LG655" s="74">
        <f t="shared" si="1176"/>
        <v>0</v>
      </c>
      <c r="LH655" s="38"/>
      <c r="LI655" s="40"/>
      <c r="LK655" s="78"/>
      <c r="LM655" s="77"/>
      <c r="LN655" s="76"/>
      <c r="LO655" s="76"/>
      <c r="LP655" s="76"/>
      <c r="LQ655" s="76"/>
      <c r="LR655" s="76"/>
      <c r="LS655" s="76"/>
      <c r="LT655" s="76"/>
      <c r="LU655" s="75"/>
      <c r="LV655" s="75"/>
      <c r="LW655" s="75"/>
      <c r="LX655" s="75"/>
      <c r="LY655" s="75"/>
      <c r="LZ655" s="75"/>
      <c r="MA655" s="75"/>
      <c r="MB655" s="75"/>
      <c r="MC655" s="75"/>
      <c r="MD655" s="75"/>
      <c r="ME655" s="75"/>
      <c r="MF655" s="74">
        <f t="shared" si="1177"/>
        <v>0</v>
      </c>
      <c r="MG655" s="38"/>
      <c r="MH655" s="40"/>
      <c r="MJ655" s="78"/>
      <c r="ML655" s="77"/>
      <c r="MM655" s="76"/>
      <c r="MN655" s="76"/>
      <c r="MO655" s="76"/>
      <c r="MP655" s="76"/>
      <c r="MQ655" s="76"/>
      <c r="MR655" s="76"/>
      <c r="MS655" s="76"/>
      <c r="MT655" s="75"/>
      <c r="MU655" s="75"/>
      <c r="MV655" s="75"/>
      <c r="MW655" s="75"/>
      <c r="MX655" s="75"/>
      <c r="MY655" s="75"/>
      <c r="MZ655" s="75"/>
      <c r="NA655" s="75"/>
      <c r="NB655" s="75"/>
      <c r="NC655" s="75"/>
      <c r="ND655" s="75"/>
      <c r="NE655" s="74">
        <f t="shared" si="1178"/>
        <v>0</v>
      </c>
      <c r="NF655" s="41"/>
      <c r="NG655" s="40"/>
      <c r="NH655" s="38"/>
      <c r="NI655" s="78"/>
      <c r="NK655" s="77"/>
      <c r="NL655" s="76"/>
      <c r="NM655" s="76"/>
      <c r="NN655" s="76"/>
      <c r="NO655" s="76"/>
      <c r="NP655" s="76"/>
      <c r="NQ655" s="76"/>
      <c r="NR655" s="76"/>
      <c r="NS655" s="76"/>
      <c r="NT655" s="76"/>
      <c r="NU655" s="76"/>
      <c r="NV655" s="76"/>
      <c r="NW655" s="76"/>
      <c r="NX655" s="76"/>
      <c r="NY655" s="76"/>
      <c r="NZ655" s="76"/>
      <c r="OA655" s="75"/>
      <c r="OB655" s="76"/>
      <c r="OC655" s="75"/>
      <c r="OD655" s="74">
        <f t="shared" si="1179"/>
        <v>0</v>
      </c>
      <c r="OE655" s="38"/>
      <c r="OF655" s="40"/>
      <c r="OG655" s="38"/>
      <c r="OH655" s="78"/>
      <c r="OJ655" s="77"/>
      <c r="OK655" s="76"/>
      <c r="OL655" s="76"/>
      <c r="OM655" s="76"/>
      <c r="ON655" s="76"/>
      <c r="OO655" s="76"/>
      <c r="OP655" s="76"/>
      <c r="OQ655" s="76"/>
      <c r="OR655" s="76"/>
      <c r="OS655" s="76"/>
      <c r="OT655" s="76"/>
      <c r="OU655" s="76"/>
      <c r="OV655" s="76"/>
      <c r="OW655" s="76"/>
      <c r="OX655" s="76"/>
      <c r="OY655" s="76"/>
      <c r="OZ655" s="75"/>
      <c r="PA655" s="76"/>
      <c r="PB655" s="75"/>
      <c r="PC655" s="74">
        <f t="shared" si="1180"/>
        <v>0</v>
      </c>
      <c r="PD655" s="38"/>
      <c r="PE655" s="40"/>
      <c r="PF655" s="38"/>
      <c r="PG655" s="78"/>
      <c r="PI655" s="77"/>
      <c r="PJ655" s="76"/>
      <c r="PK655" s="76"/>
      <c r="PL655" s="76"/>
      <c r="PM655" s="76"/>
      <c r="PN655" s="76"/>
      <c r="PO655" s="76"/>
      <c r="PP655" s="76"/>
      <c r="PQ655" s="76"/>
      <c r="PR655" s="76"/>
      <c r="PS655" s="76"/>
      <c r="PT655" s="76"/>
      <c r="PU655" s="76"/>
      <c r="PV655" s="76"/>
      <c r="PW655" s="76"/>
      <c r="PX655" s="76"/>
      <c r="PY655" s="75"/>
      <c r="PZ655" s="76"/>
      <c r="QA655" s="75"/>
      <c r="QB655" s="74">
        <f t="shared" si="1181"/>
        <v>0</v>
      </c>
      <c r="QC655" s="38"/>
      <c r="QD655" s="40"/>
      <c r="QE655" s="38"/>
      <c r="QF655" s="78"/>
      <c r="QH655" s="77"/>
      <c r="QI655" s="76"/>
      <c r="QJ655" s="76"/>
      <c r="QK655" s="76"/>
      <c r="QL655" s="76"/>
      <c r="QM655" s="76"/>
      <c r="QN655" s="76"/>
      <c r="QO655" s="76"/>
      <c r="QP655" s="76"/>
      <c r="QQ655" s="76"/>
      <c r="QR655" s="76"/>
      <c r="QS655" s="76"/>
      <c r="QT655" s="76"/>
      <c r="QU655" s="76"/>
      <c r="QV655" s="76"/>
      <c r="QW655" s="76"/>
      <c r="QX655" s="75"/>
      <c r="QY655" s="76"/>
      <c r="QZ655" s="75"/>
      <c r="RA655" s="74">
        <f t="shared" si="1182"/>
        <v>0</v>
      </c>
      <c r="RB655" s="41"/>
      <c r="RC655" s="40"/>
      <c r="RD655" s="38"/>
      <c r="RE655" s="78"/>
      <c r="RG655" s="77"/>
      <c r="RH655" s="76"/>
      <c r="RI655" s="76"/>
      <c r="RJ655" s="76"/>
      <c r="RK655" s="76"/>
      <c r="RL655" s="76"/>
      <c r="RM655" s="76"/>
      <c r="RN655" s="76"/>
      <c r="RO655" s="76"/>
      <c r="RP655" s="76"/>
      <c r="RQ655" s="76"/>
      <c r="RR655" s="76"/>
      <c r="RS655" s="76"/>
      <c r="RT655" s="76"/>
      <c r="RU655" s="76"/>
      <c r="RV655" s="76"/>
      <c r="RW655" s="75"/>
      <c r="RX655" s="76"/>
      <c r="RY655" s="75"/>
      <c r="RZ655" s="74">
        <f t="shared" si="1183"/>
        <v>0</v>
      </c>
      <c r="SA655" s="41"/>
      <c r="SB655" s="40"/>
      <c r="SC655" s="38"/>
      <c r="SD655" s="78"/>
      <c r="SF655" s="77"/>
      <c r="SG655" s="76"/>
      <c r="SH655" s="76"/>
      <c r="SI655" s="76"/>
      <c r="SJ655" s="76"/>
      <c r="SK655" s="76"/>
      <c r="SL655" s="76"/>
      <c r="SM655" s="76"/>
      <c r="SN655" s="76"/>
      <c r="SO655" s="76"/>
      <c r="SP655" s="76"/>
      <c r="SQ655" s="76"/>
      <c r="SR655" s="76"/>
      <c r="SS655" s="76"/>
      <c r="ST655" s="76"/>
      <c r="SU655" s="76"/>
      <c r="SV655" s="75"/>
      <c r="SW655" s="76"/>
      <c r="SX655" s="75"/>
      <c r="SY655" s="74">
        <f t="shared" si="1184"/>
        <v>0</v>
      </c>
      <c r="SZ655" s="41"/>
      <c r="TA655" s="40"/>
      <c r="TB655" s="38"/>
      <c r="TC655" s="78"/>
      <c r="TE655" s="77"/>
      <c r="TF655" s="76"/>
      <c r="TG655" s="76"/>
      <c r="TH655" s="76"/>
      <c r="TI655" s="76"/>
      <c r="TJ655" s="76"/>
      <c r="TK655" s="76"/>
      <c r="TL655" s="76"/>
      <c r="TM655" s="76"/>
      <c r="TN655" s="76"/>
      <c r="TO655" s="76"/>
      <c r="TP655" s="76"/>
      <c r="TQ655" s="76"/>
      <c r="TR655" s="76"/>
      <c r="TS655" s="76"/>
      <c r="TT655" s="76"/>
      <c r="TU655" s="75"/>
      <c r="TV655" s="76"/>
      <c r="TW655" s="75"/>
      <c r="TX655" s="74">
        <f t="shared" si="1185"/>
        <v>0</v>
      </c>
      <c r="TY655" s="41"/>
      <c r="TZ655" s="40"/>
      <c r="UA655" s="38"/>
      <c r="UB655" s="78"/>
      <c r="UD655" s="77"/>
      <c r="UE655" s="76"/>
      <c r="UF655" s="76"/>
      <c r="UG655" s="76"/>
      <c r="UH655" s="76"/>
      <c r="UI655" s="76"/>
      <c r="UJ655" s="76"/>
      <c r="UK655" s="76"/>
      <c r="UL655" s="76"/>
      <c r="UM655" s="76"/>
      <c r="UN655" s="76"/>
      <c r="UO655" s="76"/>
      <c r="UP655" s="76"/>
      <c r="UQ655" s="76"/>
      <c r="UR655" s="76"/>
      <c r="US655" s="76"/>
      <c r="UT655" s="75"/>
      <c r="UU655" s="76"/>
      <c r="UV655" s="75"/>
      <c r="UW655" s="74">
        <f t="shared" si="1186"/>
        <v>0</v>
      </c>
      <c r="UX655" s="41"/>
      <c r="UY655" s="40"/>
      <c r="UZ655" s="38"/>
      <c r="VA655" s="78"/>
      <c r="VC655" s="77"/>
      <c r="VD655" s="76"/>
      <c r="VE655" s="76"/>
      <c r="VF655" s="76"/>
      <c r="VG655" s="76"/>
      <c r="VH655" s="76"/>
      <c r="VI655" s="76"/>
      <c r="VJ655" s="76"/>
      <c r="VK655" s="76"/>
      <c r="VL655" s="76"/>
      <c r="VM655" s="76"/>
      <c r="VN655" s="76"/>
      <c r="VO655" s="76"/>
      <c r="VP655" s="76"/>
      <c r="VQ655" s="76"/>
      <c r="VR655" s="76"/>
      <c r="VS655" s="75"/>
      <c r="VT655" s="76"/>
      <c r="VU655" s="75"/>
      <c r="VV655" s="74">
        <f t="shared" si="1187"/>
        <v>0</v>
      </c>
    </row>
    <row r="656" spans="3:594" ht="14.45" customHeight="1" outlineLevel="1">
      <c r="C656" s="89">
        <f>IF(ISERROR(I656+1)=TRUE,I656,IF(I656="","",MAX(C$15:C655)+1))</f>
        <v>457</v>
      </c>
      <c r="D656" s="88">
        <f t="shared" si="1094"/>
        <v>1</v>
      </c>
      <c r="G656" s="40"/>
      <c r="H656" s="38"/>
      <c r="I656" s="95">
        <f t="shared" si="1188"/>
        <v>468</v>
      </c>
      <c r="J656" s="94" t="s">
        <v>243</v>
      </c>
      <c r="K656" s="93"/>
      <c r="L656" s="93"/>
      <c r="M656" s="93"/>
      <c r="N656" s="93"/>
      <c r="O656" s="92"/>
      <c r="P656" s="91" t="s">
        <v>142</v>
      </c>
      <c r="Q656" s="297"/>
      <c r="R656" s="90" t="s">
        <v>141</v>
      </c>
      <c r="S656" s="298"/>
      <c r="T656" s="38"/>
      <c r="U656" s="40"/>
      <c r="V656" s="38"/>
      <c r="W656" s="78"/>
      <c r="Y656" s="77"/>
      <c r="Z656" s="76"/>
      <c r="AA656" s="79"/>
      <c r="AB656" s="76"/>
      <c r="AC656" s="79"/>
      <c r="AD656" s="76"/>
      <c r="AE656" s="76"/>
      <c r="AF656" s="76"/>
      <c r="AG656" s="76"/>
      <c r="AH656" s="76"/>
      <c r="AI656" s="76"/>
      <c r="AJ656" s="76"/>
      <c r="AK656" s="75"/>
      <c r="AL656" s="75"/>
      <c r="AM656" s="75"/>
      <c r="AN656" s="75"/>
      <c r="AO656" s="75"/>
      <c r="AP656" s="75"/>
      <c r="AQ656" s="75"/>
      <c r="AR656" s="74">
        <f t="shared" si="1165"/>
        <v>0</v>
      </c>
      <c r="AS656" s="38"/>
      <c r="AT656" s="40"/>
      <c r="AU656" s="38"/>
      <c r="AV656" s="78"/>
      <c r="AX656" s="77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5"/>
      <c r="BK656" s="75"/>
      <c r="BL656" s="75"/>
      <c r="BM656" s="75"/>
      <c r="BN656" s="75"/>
      <c r="BO656" s="75"/>
      <c r="BP656" s="75"/>
      <c r="BQ656" s="74">
        <f t="shared" si="1166"/>
        <v>0</v>
      </c>
      <c r="BR656" s="38"/>
      <c r="BS656" s="40"/>
      <c r="BT656" s="38"/>
      <c r="BU656" s="78"/>
      <c r="BW656" s="77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5"/>
      <c r="CJ656" s="75"/>
      <c r="CK656" s="75"/>
      <c r="CL656" s="75"/>
      <c r="CM656" s="75"/>
      <c r="CN656" s="75"/>
      <c r="CO656" s="75"/>
      <c r="CP656" s="74">
        <f t="shared" si="1167"/>
        <v>0</v>
      </c>
      <c r="CQ656" s="38"/>
      <c r="CR656" s="40"/>
      <c r="CS656" s="38"/>
      <c r="CT656" s="78"/>
      <c r="CV656" s="77"/>
      <c r="CW656" s="76"/>
      <c r="CX656" s="76"/>
      <c r="CY656" s="76"/>
      <c r="CZ656" s="76"/>
      <c r="DA656" s="76"/>
      <c r="DB656" s="76"/>
      <c r="DC656" s="76"/>
      <c r="DD656" s="76"/>
      <c r="DE656" s="76"/>
      <c r="DF656" s="76"/>
      <c r="DG656" s="76"/>
      <c r="DH656" s="75"/>
      <c r="DI656" s="75"/>
      <c r="DJ656" s="75"/>
      <c r="DK656" s="75"/>
      <c r="DL656" s="75"/>
      <c r="DM656" s="75"/>
      <c r="DN656" s="75"/>
      <c r="DO656" s="74">
        <f t="shared" si="1168"/>
        <v>0</v>
      </c>
      <c r="DP656" s="38"/>
      <c r="DQ656" s="40"/>
      <c r="DS656" s="78"/>
      <c r="DU656" s="77"/>
      <c r="DV656" s="76"/>
      <c r="DW656" s="76"/>
      <c r="DX656" s="76"/>
      <c r="DY656" s="76"/>
      <c r="DZ656" s="76"/>
      <c r="EA656" s="76"/>
      <c r="EB656" s="76"/>
      <c r="EC656" s="76"/>
      <c r="ED656" s="76"/>
      <c r="EE656" s="76"/>
      <c r="EF656" s="76"/>
      <c r="EG656" s="75"/>
      <c r="EH656" s="75"/>
      <c r="EI656" s="75"/>
      <c r="EJ656" s="75"/>
      <c r="EK656" s="75"/>
      <c r="EL656" s="75"/>
      <c r="EM656" s="75"/>
      <c r="EN656" s="74">
        <f t="shared" si="1169"/>
        <v>0</v>
      </c>
      <c r="EO656" s="38"/>
      <c r="EP656" s="40"/>
      <c r="ER656" s="78"/>
      <c r="ET656" s="77"/>
      <c r="EU656" s="76"/>
      <c r="EV656" s="76"/>
      <c r="EW656" s="76"/>
      <c r="EX656" s="76"/>
      <c r="EY656" s="76"/>
      <c r="EZ656" s="76"/>
      <c r="FA656" s="76"/>
      <c r="FB656" s="76"/>
      <c r="FC656" s="76"/>
      <c r="FD656" s="76"/>
      <c r="FE656" s="76"/>
      <c r="FF656" s="76"/>
      <c r="FG656" s="76"/>
      <c r="FH656" s="75"/>
      <c r="FI656" s="75"/>
      <c r="FJ656" s="75"/>
      <c r="FK656" s="75"/>
      <c r="FL656" s="75"/>
      <c r="FM656" s="74">
        <f t="shared" si="1170"/>
        <v>0</v>
      </c>
      <c r="FN656" s="38"/>
      <c r="FO656" s="40"/>
      <c r="FQ656" s="78"/>
      <c r="FS656" s="77"/>
      <c r="FT656" s="76"/>
      <c r="FU656" s="76"/>
      <c r="FV656" s="76"/>
      <c r="FW656" s="76"/>
      <c r="FX656" s="76"/>
      <c r="FY656" s="76"/>
      <c r="FZ656" s="76"/>
      <c r="GA656" s="76"/>
      <c r="GB656" s="76"/>
      <c r="GC656" s="76"/>
      <c r="GD656" s="76"/>
      <c r="GE656" s="76"/>
      <c r="GF656" s="76"/>
      <c r="GG656" s="75"/>
      <c r="GH656" s="75"/>
      <c r="GI656" s="75"/>
      <c r="GJ656" s="75"/>
      <c r="GK656" s="75"/>
      <c r="GL656" s="74">
        <f t="shared" si="1171"/>
        <v>0</v>
      </c>
      <c r="GM656" s="38"/>
      <c r="GN656" s="40"/>
      <c r="GP656" s="78"/>
      <c r="GR656" s="77"/>
      <c r="GS656" s="76"/>
      <c r="GT656" s="76"/>
      <c r="GU656" s="76"/>
      <c r="GV656" s="76"/>
      <c r="GW656" s="76"/>
      <c r="GX656" s="76"/>
      <c r="GY656" s="76"/>
      <c r="GZ656" s="76"/>
      <c r="HA656" s="76"/>
      <c r="HB656" s="76"/>
      <c r="HC656" s="76"/>
      <c r="HD656" s="76"/>
      <c r="HE656" s="76"/>
      <c r="HF656" s="75"/>
      <c r="HG656" s="75"/>
      <c r="HH656" s="75"/>
      <c r="HI656" s="75"/>
      <c r="HJ656" s="75"/>
      <c r="HK656" s="74">
        <f t="shared" si="1172"/>
        <v>0</v>
      </c>
      <c r="HL656" s="38"/>
      <c r="HM656" s="40"/>
      <c r="HO656" s="78"/>
      <c r="HQ656" s="77"/>
      <c r="HR656" s="76"/>
      <c r="HS656" s="76"/>
      <c r="HT656" s="76"/>
      <c r="HU656" s="76"/>
      <c r="HV656" s="76"/>
      <c r="HW656" s="76"/>
      <c r="HX656" s="76"/>
      <c r="HY656" s="76"/>
      <c r="HZ656" s="76"/>
      <c r="IA656" s="76"/>
      <c r="IB656" s="76"/>
      <c r="IC656" s="76"/>
      <c r="ID656" s="76"/>
      <c r="IE656" s="75"/>
      <c r="IF656" s="75"/>
      <c r="IG656" s="75"/>
      <c r="IH656" s="75"/>
      <c r="II656" s="75"/>
      <c r="IJ656" s="74">
        <f t="shared" si="1173"/>
        <v>0</v>
      </c>
      <c r="IK656" s="38"/>
      <c r="IL656" s="40"/>
      <c r="IN656" s="78"/>
      <c r="IP656" s="77"/>
      <c r="IQ656" s="76"/>
      <c r="IR656" s="76"/>
      <c r="IS656" s="76"/>
      <c r="IT656" s="76"/>
      <c r="IU656" s="76"/>
      <c r="IV656" s="76"/>
      <c r="IW656" s="76"/>
      <c r="IX656" s="75"/>
      <c r="IY656" s="75"/>
      <c r="IZ656" s="75"/>
      <c r="JA656" s="75"/>
      <c r="JB656" s="75"/>
      <c r="JC656" s="75"/>
      <c r="JD656" s="75"/>
      <c r="JE656" s="75"/>
      <c r="JF656" s="75"/>
      <c r="JG656" s="75"/>
      <c r="JH656" s="75"/>
      <c r="JI656" s="74">
        <f t="shared" si="1174"/>
        <v>0</v>
      </c>
      <c r="JJ656" s="38"/>
      <c r="JK656" s="40"/>
      <c r="JM656" s="78"/>
      <c r="JO656" s="77"/>
      <c r="JP656" s="76"/>
      <c r="JQ656" s="76"/>
      <c r="JR656" s="76"/>
      <c r="JS656" s="76"/>
      <c r="JT656" s="76"/>
      <c r="JU656" s="76"/>
      <c r="JV656" s="76"/>
      <c r="JW656" s="75"/>
      <c r="JX656" s="75"/>
      <c r="JY656" s="75"/>
      <c r="JZ656" s="75"/>
      <c r="KA656" s="75"/>
      <c r="KB656" s="75"/>
      <c r="KC656" s="75"/>
      <c r="KD656" s="75"/>
      <c r="KE656" s="75"/>
      <c r="KF656" s="75"/>
      <c r="KG656" s="75"/>
      <c r="KH656" s="74">
        <f t="shared" si="1175"/>
        <v>0</v>
      </c>
      <c r="KI656" s="38"/>
      <c r="KJ656" s="40"/>
      <c r="KL656" s="78"/>
      <c r="KN656" s="77"/>
      <c r="KO656" s="76"/>
      <c r="KP656" s="76"/>
      <c r="KQ656" s="76"/>
      <c r="KR656" s="76"/>
      <c r="KS656" s="76"/>
      <c r="KT656" s="76"/>
      <c r="KU656" s="76"/>
      <c r="KV656" s="75"/>
      <c r="KW656" s="75"/>
      <c r="KX656" s="75"/>
      <c r="KY656" s="75"/>
      <c r="KZ656" s="75"/>
      <c r="LA656" s="75"/>
      <c r="LB656" s="75"/>
      <c r="LC656" s="75"/>
      <c r="LD656" s="75"/>
      <c r="LE656" s="75"/>
      <c r="LF656" s="75"/>
      <c r="LG656" s="74">
        <f t="shared" si="1176"/>
        <v>0</v>
      </c>
      <c r="LH656" s="38"/>
      <c r="LI656" s="40"/>
      <c r="LK656" s="78"/>
      <c r="LM656" s="77"/>
      <c r="LN656" s="76"/>
      <c r="LO656" s="76"/>
      <c r="LP656" s="76"/>
      <c r="LQ656" s="76"/>
      <c r="LR656" s="76"/>
      <c r="LS656" s="76"/>
      <c r="LT656" s="76"/>
      <c r="LU656" s="75"/>
      <c r="LV656" s="75"/>
      <c r="LW656" s="75"/>
      <c r="LX656" s="75"/>
      <c r="LY656" s="75"/>
      <c r="LZ656" s="75"/>
      <c r="MA656" s="75"/>
      <c r="MB656" s="75"/>
      <c r="MC656" s="75"/>
      <c r="MD656" s="75"/>
      <c r="ME656" s="75"/>
      <c r="MF656" s="74">
        <f t="shared" si="1177"/>
        <v>0</v>
      </c>
      <c r="MG656" s="38"/>
      <c r="MH656" s="40"/>
      <c r="MJ656" s="78"/>
      <c r="ML656" s="77"/>
      <c r="MM656" s="76"/>
      <c r="MN656" s="76"/>
      <c r="MO656" s="76"/>
      <c r="MP656" s="76"/>
      <c r="MQ656" s="76"/>
      <c r="MR656" s="76"/>
      <c r="MS656" s="76"/>
      <c r="MT656" s="75"/>
      <c r="MU656" s="75"/>
      <c r="MV656" s="75"/>
      <c r="MW656" s="75"/>
      <c r="MX656" s="75"/>
      <c r="MY656" s="75"/>
      <c r="MZ656" s="75"/>
      <c r="NA656" s="75"/>
      <c r="NB656" s="75"/>
      <c r="NC656" s="75"/>
      <c r="ND656" s="75"/>
      <c r="NE656" s="74">
        <f t="shared" si="1178"/>
        <v>0</v>
      </c>
      <c r="NF656" s="41"/>
      <c r="NG656" s="40"/>
      <c r="NH656" s="38"/>
      <c r="NI656" s="78"/>
      <c r="NK656" s="77"/>
      <c r="NL656" s="76"/>
      <c r="NM656" s="76"/>
      <c r="NN656" s="76"/>
      <c r="NO656" s="76"/>
      <c r="NP656" s="76"/>
      <c r="NQ656" s="76"/>
      <c r="NR656" s="76"/>
      <c r="NS656" s="76"/>
      <c r="NT656" s="76"/>
      <c r="NU656" s="76"/>
      <c r="NV656" s="76"/>
      <c r="NW656" s="76"/>
      <c r="NX656" s="76"/>
      <c r="NY656" s="76"/>
      <c r="NZ656" s="76"/>
      <c r="OA656" s="75"/>
      <c r="OB656" s="76"/>
      <c r="OC656" s="75"/>
      <c r="OD656" s="74">
        <f t="shared" si="1179"/>
        <v>0</v>
      </c>
      <c r="OE656" s="38"/>
      <c r="OF656" s="40"/>
      <c r="OG656" s="38"/>
      <c r="OH656" s="78"/>
      <c r="OJ656" s="77"/>
      <c r="OK656" s="76"/>
      <c r="OL656" s="76"/>
      <c r="OM656" s="76"/>
      <c r="ON656" s="76"/>
      <c r="OO656" s="76"/>
      <c r="OP656" s="76"/>
      <c r="OQ656" s="76"/>
      <c r="OR656" s="76"/>
      <c r="OS656" s="76"/>
      <c r="OT656" s="76"/>
      <c r="OU656" s="76"/>
      <c r="OV656" s="76"/>
      <c r="OW656" s="76"/>
      <c r="OX656" s="76"/>
      <c r="OY656" s="76"/>
      <c r="OZ656" s="75"/>
      <c r="PA656" s="76"/>
      <c r="PB656" s="75"/>
      <c r="PC656" s="74">
        <f t="shared" si="1180"/>
        <v>0</v>
      </c>
      <c r="PD656" s="38"/>
      <c r="PE656" s="40"/>
      <c r="PF656" s="38"/>
      <c r="PG656" s="78"/>
      <c r="PI656" s="77"/>
      <c r="PJ656" s="76"/>
      <c r="PK656" s="76"/>
      <c r="PL656" s="76"/>
      <c r="PM656" s="76"/>
      <c r="PN656" s="76"/>
      <c r="PO656" s="76"/>
      <c r="PP656" s="76"/>
      <c r="PQ656" s="76"/>
      <c r="PR656" s="76"/>
      <c r="PS656" s="76"/>
      <c r="PT656" s="76"/>
      <c r="PU656" s="76"/>
      <c r="PV656" s="76"/>
      <c r="PW656" s="76"/>
      <c r="PX656" s="76"/>
      <c r="PY656" s="75"/>
      <c r="PZ656" s="76"/>
      <c r="QA656" s="75"/>
      <c r="QB656" s="74">
        <f t="shared" si="1181"/>
        <v>0</v>
      </c>
      <c r="QC656" s="38"/>
      <c r="QD656" s="40"/>
      <c r="QE656" s="38"/>
      <c r="QF656" s="78"/>
      <c r="QH656" s="77"/>
      <c r="QI656" s="76"/>
      <c r="QJ656" s="76"/>
      <c r="QK656" s="76"/>
      <c r="QL656" s="76"/>
      <c r="QM656" s="76"/>
      <c r="QN656" s="76"/>
      <c r="QO656" s="76"/>
      <c r="QP656" s="76"/>
      <c r="QQ656" s="76"/>
      <c r="QR656" s="76"/>
      <c r="QS656" s="76"/>
      <c r="QT656" s="76"/>
      <c r="QU656" s="76"/>
      <c r="QV656" s="76"/>
      <c r="QW656" s="76"/>
      <c r="QX656" s="75"/>
      <c r="QY656" s="76"/>
      <c r="QZ656" s="75"/>
      <c r="RA656" s="74">
        <f t="shared" si="1182"/>
        <v>0</v>
      </c>
      <c r="RB656" s="41"/>
      <c r="RC656" s="40"/>
      <c r="RD656" s="38"/>
      <c r="RE656" s="78"/>
      <c r="RG656" s="77"/>
      <c r="RH656" s="76"/>
      <c r="RI656" s="76"/>
      <c r="RJ656" s="76"/>
      <c r="RK656" s="76"/>
      <c r="RL656" s="76"/>
      <c r="RM656" s="76"/>
      <c r="RN656" s="76"/>
      <c r="RO656" s="76"/>
      <c r="RP656" s="76"/>
      <c r="RQ656" s="76"/>
      <c r="RR656" s="76"/>
      <c r="RS656" s="76"/>
      <c r="RT656" s="76"/>
      <c r="RU656" s="76"/>
      <c r="RV656" s="76"/>
      <c r="RW656" s="75"/>
      <c r="RX656" s="76"/>
      <c r="RY656" s="75"/>
      <c r="RZ656" s="74">
        <f t="shared" si="1183"/>
        <v>0</v>
      </c>
      <c r="SA656" s="41"/>
      <c r="SB656" s="40"/>
      <c r="SC656" s="38"/>
      <c r="SD656" s="78"/>
      <c r="SF656" s="77"/>
      <c r="SG656" s="76"/>
      <c r="SH656" s="76"/>
      <c r="SI656" s="76"/>
      <c r="SJ656" s="76"/>
      <c r="SK656" s="76"/>
      <c r="SL656" s="76"/>
      <c r="SM656" s="76"/>
      <c r="SN656" s="76"/>
      <c r="SO656" s="76"/>
      <c r="SP656" s="76"/>
      <c r="SQ656" s="76"/>
      <c r="SR656" s="76"/>
      <c r="SS656" s="76"/>
      <c r="ST656" s="76"/>
      <c r="SU656" s="76"/>
      <c r="SV656" s="75"/>
      <c r="SW656" s="76"/>
      <c r="SX656" s="75"/>
      <c r="SY656" s="74">
        <f t="shared" si="1184"/>
        <v>0</v>
      </c>
      <c r="SZ656" s="41"/>
      <c r="TA656" s="40"/>
      <c r="TB656" s="38"/>
      <c r="TC656" s="78"/>
      <c r="TE656" s="77"/>
      <c r="TF656" s="76"/>
      <c r="TG656" s="76"/>
      <c r="TH656" s="76"/>
      <c r="TI656" s="76"/>
      <c r="TJ656" s="76"/>
      <c r="TK656" s="76"/>
      <c r="TL656" s="76"/>
      <c r="TM656" s="76"/>
      <c r="TN656" s="76"/>
      <c r="TO656" s="76"/>
      <c r="TP656" s="76"/>
      <c r="TQ656" s="76"/>
      <c r="TR656" s="76"/>
      <c r="TS656" s="76"/>
      <c r="TT656" s="76"/>
      <c r="TU656" s="75"/>
      <c r="TV656" s="76"/>
      <c r="TW656" s="75"/>
      <c r="TX656" s="74">
        <f t="shared" si="1185"/>
        <v>0</v>
      </c>
      <c r="TY656" s="41"/>
      <c r="TZ656" s="40"/>
      <c r="UA656" s="38"/>
      <c r="UB656" s="78"/>
      <c r="UD656" s="77"/>
      <c r="UE656" s="76"/>
      <c r="UF656" s="76"/>
      <c r="UG656" s="76"/>
      <c r="UH656" s="76"/>
      <c r="UI656" s="76"/>
      <c r="UJ656" s="76"/>
      <c r="UK656" s="76"/>
      <c r="UL656" s="76"/>
      <c r="UM656" s="76"/>
      <c r="UN656" s="76"/>
      <c r="UO656" s="76"/>
      <c r="UP656" s="76"/>
      <c r="UQ656" s="76"/>
      <c r="UR656" s="76"/>
      <c r="US656" s="76"/>
      <c r="UT656" s="75"/>
      <c r="UU656" s="76"/>
      <c r="UV656" s="75"/>
      <c r="UW656" s="74">
        <f t="shared" si="1186"/>
        <v>0</v>
      </c>
      <c r="UX656" s="41"/>
      <c r="UY656" s="40"/>
      <c r="UZ656" s="38"/>
      <c r="VA656" s="78"/>
      <c r="VC656" s="77"/>
      <c r="VD656" s="76"/>
      <c r="VE656" s="76"/>
      <c r="VF656" s="76"/>
      <c r="VG656" s="76"/>
      <c r="VH656" s="76"/>
      <c r="VI656" s="76"/>
      <c r="VJ656" s="76"/>
      <c r="VK656" s="76"/>
      <c r="VL656" s="76"/>
      <c r="VM656" s="76"/>
      <c r="VN656" s="76"/>
      <c r="VO656" s="76"/>
      <c r="VP656" s="76"/>
      <c r="VQ656" s="76"/>
      <c r="VR656" s="76"/>
      <c r="VS656" s="75"/>
      <c r="VT656" s="76"/>
      <c r="VU656" s="75"/>
      <c r="VV656" s="74">
        <f t="shared" si="1187"/>
        <v>0</v>
      </c>
    </row>
    <row r="657" spans="3:594" ht="14.45" customHeight="1" outlineLevel="1">
      <c r="C657" s="89">
        <f>IF(ISERROR(I657+1)=TRUE,I657,IF(I657="","",MAX(C$15:C656)+1))</f>
        <v>458</v>
      </c>
      <c r="D657" s="88">
        <f t="shared" si="1094"/>
        <v>1</v>
      </c>
      <c r="G657" s="40"/>
      <c r="H657" s="38"/>
      <c r="I657" s="95">
        <f t="shared" si="1188"/>
        <v>469</v>
      </c>
      <c r="J657" s="94" t="s">
        <v>242</v>
      </c>
      <c r="K657" s="93"/>
      <c r="L657" s="93"/>
      <c r="M657" s="93"/>
      <c r="N657" s="93"/>
      <c r="O657" s="92"/>
      <c r="P657" s="91" t="s">
        <v>142</v>
      </c>
      <c r="Q657" s="297"/>
      <c r="R657" s="90" t="s">
        <v>141</v>
      </c>
      <c r="S657" s="298"/>
      <c r="T657" s="38"/>
      <c r="U657" s="40"/>
      <c r="V657" s="38"/>
      <c r="W657" s="78"/>
      <c r="Y657" s="77"/>
      <c r="Z657" s="76"/>
      <c r="AA657" s="79"/>
      <c r="AB657" s="76"/>
      <c r="AC657" s="79"/>
      <c r="AD657" s="76"/>
      <c r="AE657" s="76"/>
      <c r="AF657" s="76"/>
      <c r="AG657" s="76"/>
      <c r="AH657" s="76"/>
      <c r="AI657" s="76"/>
      <c r="AJ657" s="76"/>
      <c r="AK657" s="75"/>
      <c r="AL657" s="75"/>
      <c r="AM657" s="75"/>
      <c r="AN657" s="75"/>
      <c r="AO657" s="75"/>
      <c r="AP657" s="75"/>
      <c r="AQ657" s="75"/>
      <c r="AR657" s="74">
        <f t="shared" si="1165"/>
        <v>0</v>
      </c>
      <c r="AS657" s="38"/>
      <c r="AT657" s="40"/>
      <c r="AU657" s="38"/>
      <c r="AV657" s="78"/>
      <c r="AX657" s="77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5"/>
      <c r="BK657" s="75"/>
      <c r="BL657" s="75"/>
      <c r="BM657" s="75"/>
      <c r="BN657" s="75"/>
      <c r="BO657" s="75"/>
      <c r="BP657" s="75"/>
      <c r="BQ657" s="74">
        <f t="shared" si="1166"/>
        <v>0</v>
      </c>
      <c r="BR657" s="38"/>
      <c r="BS657" s="40"/>
      <c r="BT657" s="38"/>
      <c r="BU657" s="78"/>
      <c r="BW657" s="77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5"/>
      <c r="CJ657" s="75"/>
      <c r="CK657" s="75"/>
      <c r="CL657" s="75"/>
      <c r="CM657" s="75"/>
      <c r="CN657" s="75"/>
      <c r="CO657" s="75"/>
      <c r="CP657" s="74">
        <f t="shared" si="1167"/>
        <v>0</v>
      </c>
      <c r="CQ657" s="38"/>
      <c r="CR657" s="40"/>
      <c r="CS657" s="38"/>
      <c r="CT657" s="78"/>
      <c r="CV657" s="77"/>
      <c r="CW657" s="76"/>
      <c r="CX657" s="76"/>
      <c r="CY657" s="76"/>
      <c r="CZ657" s="76"/>
      <c r="DA657" s="76"/>
      <c r="DB657" s="76"/>
      <c r="DC657" s="76"/>
      <c r="DD657" s="76"/>
      <c r="DE657" s="76"/>
      <c r="DF657" s="76"/>
      <c r="DG657" s="76"/>
      <c r="DH657" s="75"/>
      <c r="DI657" s="75"/>
      <c r="DJ657" s="75"/>
      <c r="DK657" s="75"/>
      <c r="DL657" s="75"/>
      <c r="DM657" s="75"/>
      <c r="DN657" s="75"/>
      <c r="DO657" s="74">
        <f t="shared" si="1168"/>
        <v>0</v>
      </c>
      <c r="DP657" s="38"/>
      <c r="DQ657" s="40"/>
      <c r="DS657" s="78"/>
      <c r="DU657" s="77"/>
      <c r="DV657" s="76"/>
      <c r="DW657" s="76"/>
      <c r="DX657" s="76"/>
      <c r="DY657" s="76"/>
      <c r="DZ657" s="76"/>
      <c r="EA657" s="76"/>
      <c r="EB657" s="76"/>
      <c r="EC657" s="76"/>
      <c r="ED657" s="76"/>
      <c r="EE657" s="76"/>
      <c r="EF657" s="76"/>
      <c r="EG657" s="75"/>
      <c r="EH657" s="75"/>
      <c r="EI657" s="75"/>
      <c r="EJ657" s="75"/>
      <c r="EK657" s="75"/>
      <c r="EL657" s="75"/>
      <c r="EM657" s="75"/>
      <c r="EN657" s="74">
        <f t="shared" si="1169"/>
        <v>0</v>
      </c>
      <c r="EO657" s="38"/>
      <c r="EP657" s="40"/>
      <c r="ER657" s="78"/>
      <c r="ET657" s="77"/>
      <c r="EU657" s="76"/>
      <c r="EV657" s="76"/>
      <c r="EW657" s="76"/>
      <c r="EX657" s="76"/>
      <c r="EY657" s="76"/>
      <c r="EZ657" s="76"/>
      <c r="FA657" s="76"/>
      <c r="FB657" s="76"/>
      <c r="FC657" s="76"/>
      <c r="FD657" s="76"/>
      <c r="FE657" s="76"/>
      <c r="FF657" s="76"/>
      <c r="FG657" s="76"/>
      <c r="FH657" s="75"/>
      <c r="FI657" s="75"/>
      <c r="FJ657" s="75"/>
      <c r="FK657" s="75"/>
      <c r="FL657" s="75"/>
      <c r="FM657" s="74">
        <f t="shared" si="1170"/>
        <v>0</v>
      </c>
      <c r="FN657" s="38"/>
      <c r="FO657" s="40"/>
      <c r="FQ657" s="78"/>
      <c r="FS657" s="77"/>
      <c r="FT657" s="76"/>
      <c r="FU657" s="76"/>
      <c r="FV657" s="76"/>
      <c r="FW657" s="76"/>
      <c r="FX657" s="76"/>
      <c r="FY657" s="76"/>
      <c r="FZ657" s="76"/>
      <c r="GA657" s="76"/>
      <c r="GB657" s="76"/>
      <c r="GC657" s="76"/>
      <c r="GD657" s="76"/>
      <c r="GE657" s="76"/>
      <c r="GF657" s="76"/>
      <c r="GG657" s="75"/>
      <c r="GH657" s="75"/>
      <c r="GI657" s="75"/>
      <c r="GJ657" s="75"/>
      <c r="GK657" s="75"/>
      <c r="GL657" s="74">
        <f t="shared" si="1171"/>
        <v>0</v>
      </c>
      <c r="GM657" s="38"/>
      <c r="GN657" s="40"/>
      <c r="GP657" s="78"/>
      <c r="GR657" s="77"/>
      <c r="GS657" s="76"/>
      <c r="GT657" s="76"/>
      <c r="GU657" s="76"/>
      <c r="GV657" s="76"/>
      <c r="GW657" s="76"/>
      <c r="GX657" s="76"/>
      <c r="GY657" s="76"/>
      <c r="GZ657" s="76"/>
      <c r="HA657" s="76"/>
      <c r="HB657" s="76"/>
      <c r="HC657" s="76"/>
      <c r="HD657" s="76"/>
      <c r="HE657" s="76"/>
      <c r="HF657" s="75"/>
      <c r="HG657" s="75"/>
      <c r="HH657" s="75"/>
      <c r="HI657" s="75"/>
      <c r="HJ657" s="75"/>
      <c r="HK657" s="74">
        <f t="shared" si="1172"/>
        <v>0</v>
      </c>
      <c r="HL657" s="38"/>
      <c r="HM657" s="40"/>
      <c r="HO657" s="78"/>
      <c r="HQ657" s="77"/>
      <c r="HR657" s="76"/>
      <c r="HS657" s="76"/>
      <c r="HT657" s="76"/>
      <c r="HU657" s="76"/>
      <c r="HV657" s="76"/>
      <c r="HW657" s="76"/>
      <c r="HX657" s="76"/>
      <c r="HY657" s="76"/>
      <c r="HZ657" s="76"/>
      <c r="IA657" s="76"/>
      <c r="IB657" s="76"/>
      <c r="IC657" s="76"/>
      <c r="ID657" s="76"/>
      <c r="IE657" s="75"/>
      <c r="IF657" s="75"/>
      <c r="IG657" s="75"/>
      <c r="IH657" s="75"/>
      <c r="II657" s="75"/>
      <c r="IJ657" s="74">
        <f t="shared" si="1173"/>
        <v>0</v>
      </c>
      <c r="IK657" s="38"/>
      <c r="IL657" s="40"/>
      <c r="IN657" s="78"/>
      <c r="IP657" s="77"/>
      <c r="IQ657" s="76"/>
      <c r="IR657" s="76"/>
      <c r="IS657" s="76"/>
      <c r="IT657" s="76"/>
      <c r="IU657" s="76"/>
      <c r="IV657" s="76"/>
      <c r="IW657" s="76"/>
      <c r="IX657" s="75"/>
      <c r="IY657" s="75"/>
      <c r="IZ657" s="75"/>
      <c r="JA657" s="75"/>
      <c r="JB657" s="75"/>
      <c r="JC657" s="75"/>
      <c r="JD657" s="75"/>
      <c r="JE657" s="75"/>
      <c r="JF657" s="75"/>
      <c r="JG657" s="75"/>
      <c r="JH657" s="75"/>
      <c r="JI657" s="74">
        <f t="shared" si="1174"/>
        <v>0</v>
      </c>
      <c r="JJ657" s="38"/>
      <c r="JK657" s="40"/>
      <c r="JM657" s="78"/>
      <c r="JO657" s="77"/>
      <c r="JP657" s="76"/>
      <c r="JQ657" s="76"/>
      <c r="JR657" s="76"/>
      <c r="JS657" s="76"/>
      <c r="JT657" s="76"/>
      <c r="JU657" s="76"/>
      <c r="JV657" s="76"/>
      <c r="JW657" s="75"/>
      <c r="JX657" s="75"/>
      <c r="JY657" s="75"/>
      <c r="JZ657" s="75"/>
      <c r="KA657" s="75"/>
      <c r="KB657" s="75"/>
      <c r="KC657" s="75"/>
      <c r="KD657" s="75"/>
      <c r="KE657" s="75"/>
      <c r="KF657" s="75"/>
      <c r="KG657" s="75"/>
      <c r="KH657" s="74">
        <f t="shared" si="1175"/>
        <v>0</v>
      </c>
      <c r="KI657" s="38"/>
      <c r="KJ657" s="40"/>
      <c r="KL657" s="78"/>
      <c r="KN657" s="77"/>
      <c r="KO657" s="76"/>
      <c r="KP657" s="76"/>
      <c r="KQ657" s="76"/>
      <c r="KR657" s="76"/>
      <c r="KS657" s="76"/>
      <c r="KT657" s="76"/>
      <c r="KU657" s="76"/>
      <c r="KV657" s="75"/>
      <c r="KW657" s="75"/>
      <c r="KX657" s="75"/>
      <c r="KY657" s="75"/>
      <c r="KZ657" s="75"/>
      <c r="LA657" s="75"/>
      <c r="LB657" s="75"/>
      <c r="LC657" s="75"/>
      <c r="LD657" s="75"/>
      <c r="LE657" s="75"/>
      <c r="LF657" s="75"/>
      <c r="LG657" s="74">
        <f t="shared" si="1176"/>
        <v>0</v>
      </c>
      <c r="LH657" s="38"/>
      <c r="LI657" s="40"/>
      <c r="LK657" s="78"/>
      <c r="LM657" s="77"/>
      <c r="LN657" s="76"/>
      <c r="LO657" s="76"/>
      <c r="LP657" s="76"/>
      <c r="LQ657" s="76"/>
      <c r="LR657" s="76"/>
      <c r="LS657" s="76"/>
      <c r="LT657" s="76"/>
      <c r="LU657" s="75"/>
      <c r="LV657" s="75"/>
      <c r="LW657" s="75"/>
      <c r="LX657" s="75"/>
      <c r="LY657" s="75"/>
      <c r="LZ657" s="75"/>
      <c r="MA657" s="75"/>
      <c r="MB657" s="75"/>
      <c r="MC657" s="75"/>
      <c r="MD657" s="75"/>
      <c r="ME657" s="75"/>
      <c r="MF657" s="74">
        <f t="shared" si="1177"/>
        <v>0</v>
      </c>
      <c r="MG657" s="38"/>
      <c r="MH657" s="40"/>
      <c r="MJ657" s="78"/>
      <c r="ML657" s="77"/>
      <c r="MM657" s="76"/>
      <c r="MN657" s="76"/>
      <c r="MO657" s="76"/>
      <c r="MP657" s="76"/>
      <c r="MQ657" s="76"/>
      <c r="MR657" s="76"/>
      <c r="MS657" s="76"/>
      <c r="MT657" s="75"/>
      <c r="MU657" s="75"/>
      <c r="MV657" s="75"/>
      <c r="MW657" s="75"/>
      <c r="MX657" s="75"/>
      <c r="MY657" s="75"/>
      <c r="MZ657" s="75"/>
      <c r="NA657" s="75"/>
      <c r="NB657" s="75"/>
      <c r="NC657" s="75"/>
      <c r="ND657" s="75"/>
      <c r="NE657" s="74">
        <f t="shared" si="1178"/>
        <v>0</v>
      </c>
      <c r="NF657" s="41"/>
      <c r="NG657" s="40"/>
      <c r="NH657" s="38"/>
      <c r="NI657" s="78"/>
      <c r="NK657" s="77"/>
      <c r="NL657" s="76"/>
      <c r="NM657" s="76"/>
      <c r="NN657" s="76"/>
      <c r="NO657" s="76"/>
      <c r="NP657" s="76"/>
      <c r="NQ657" s="76"/>
      <c r="NR657" s="76"/>
      <c r="NS657" s="76"/>
      <c r="NT657" s="76"/>
      <c r="NU657" s="76"/>
      <c r="NV657" s="76"/>
      <c r="NW657" s="76"/>
      <c r="NX657" s="76"/>
      <c r="NY657" s="76"/>
      <c r="NZ657" s="76"/>
      <c r="OA657" s="75"/>
      <c r="OB657" s="76"/>
      <c r="OC657" s="75"/>
      <c r="OD657" s="74">
        <f t="shared" si="1179"/>
        <v>0</v>
      </c>
      <c r="OE657" s="38"/>
      <c r="OF657" s="40"/>
      <c r="OG657" s="38"/>
      <c r="OH657" s="78"/>
      <c r="OJ657" s="77"/>
      <c r="OK657" s="76"/>
      <c r="OL657" s="76"/>
      <c r="OM657" s="76"/>
      <c r="ON657" s="76"/>
      <c r="OO657" s="76"/>
      <c r="OP657" s="76"/>
      <c r="OQ657" s="76"/>
      <c r="OR657" s="76"/>
      <c r="OS657" s="76"/>
      <c r="OT657" s="76"/>
      <c r="OU657" s="76"/>
      <c r="OV657" s="76"/>
      <c r="OW657" s="76"/>
      <c r="OX657" s="76"/>
      <c r="OY657" s="76"/>
      <c r="OZ657" s="75"/>
      <c r="PA657" s="76"/>
      <c r="PB657" s="75"/>
      <c r="PC657" s="74">
        <f t="shared" si="1180"/>
        <v>0</v>
      </c>
      <c r="PD657" s="38"/>
      <c r="PE657" s="40"/>
      <c r="PF657" s="38"/>
      <c r="PG657" s="78"/>
      <c r="PI657" s="77"/>
      <c r="PJ657" s="76"/>
      <c r="PK657" s="76"/>
      <c r="PL657" s="76"/>
      <c r="PM657" s="76"/>
      <c r="PN657" s="76"/>
      <c r="PO657" s="76"/>
      <c r="PP657" s="76"/>
      <c r="PQ657" s="76"/>
      <c r="PR657" s="76"/>
      <c r="PS657" s="76"/>
      <c r="PT657" s="76"/>
      <c r="PU657" s="76"/>
      <c r="PV657" s="76"/>
      <c r="PW657" s="76"/>
      <c r="PX657" s="76"/>
      <c r="PY657" s="75"/>
      <c r="PZ657" s="76"/>
      <c r="QA657" s="75"/>
      <c r="QB657" s="74">
        <f t="shared" si="1181"/>
        <v>0</v>
      </c>
      <c r="QC657" s="38"/>
      <c r="QD657" s="40"/>
      <c r="QE657" s="38"/>
      <c r="QF657" s="78"/>
      <c r="QH657" s="77"/>
      <c r="QI657" s="76"/>
      <c r="QJ657" s="76"/>
      <c r="QK657" s="76"/>
      <c r="QL657" s="76"/>
      <c r="QM657" s="76"/>
      <c r="QN657" s="76"/>
      <c r="QO657" s="76"/>
      <c r="QP657" s="76"/>
      <c r="QQ657" s="76"/>
      <c r="QR657" s="76"/>
      <c r="QS657" s="76"/>
      <c r="QT657" s="76"/>
      <c r="QU657" s="76"/>
      <c r="QV657" s="76"/>
      <c r="QW657" s="76"/>
      <c r="QX657" s="75"/>
      <c r="QY657" s="76"/>
      <c r="QZ657" s="75"/>
      <c r="RA657" s="74">
        <f t="shared" si="1182"/>
        <v>0</v>
      </c>
      <c r="RB657" s="41"/>
      <c r="RC657" s="40"/>
      <c r="RD657" s="38"/>
      <c r="RE657" s="78"/>
      <c r="RG657" s="77"/>
      <c r="RH657" s="76"/>
      <c r="RI657" s="76"/>
      <c r="RJ657" s="76"/>
      <c r="RK657" s="76"/>
      <c r="RL657" s="76"/>
      <c r="RM657" s="76"/>
      <c r="RN657" s="76"/>
      <c r="RO657" s="76"/>
      <c r="RP657" s="76"/>
      <c r="RQ657" s="76"/>
      <c r="RR657" s="76"/>
      <c r="RS657" s="76"/>
      <c r="RT657" s="76"/>
      <c r="RU657" s="76"/>
      <c r="RV657" s="76"/>
      <c r="RW657" s="75"/>
      <c r="RX657" s="76"/>
      <c r="RY657" s="75"/>
      <c r="RZ657" s="74">
        <f t="shared" si="1183"/>
        <v>0</v>
      </c>
      <c r="SA657" s="41"/>
      <c r="SB657" s="40"/>
      <c r="SC657" s="38"/>
      <c r="SD657" s="78"/>
      <c r="SF657" s="77"/>
      <c r="SG657" s="76"/>
      <c r="SH657" s="76"/>
      <c r="SI657" s="76"/>
      <c r="SJ657" s="76"/>
      <c r="SK657" s="76"/>
      <c r="SL657" s="76"/>
      <c r="SM657" s="76"/>
      <c r="SN657" s="76"/>
      <c r="SO657" s="76"/>
      <c r="SP657" s="76"/>
      <c r="SQ657" s="76"/>
      <c r="SR657" s="76"/>
      <c r="SS657" s="76"/>
      <c r="ST657" s="76"/>
      <c r="SU657" s="76"/>
      <c r="SV657" s="75"/>
      <c r="SW657" s="76"/>
      <c r="SX657" s="75"/>
      <c r="SY657" s="74">
        <f t="shared" si="1184"/>
        <v>0</v>
      </c>
      <c r="SZ657" s="41"/>
      <c r="TA657" s="40"/>
      <c r="TB657" s="38"/>
      <c r="TC657" s="78"/>
      <c r="TE657" s="77"/>
      <c r="TF657" s="76"/>
      <c r="TG657" s="76"/>
      <c r="TH657" s="76"/>
      <c r="TI657" s="76"/>
      <c r="TJ657" s="76"/>
      <c r="TK657" s="76"/>
      <c r="TL657" s="76"/>
      <c r="TM657" s="76"/>
      <c r="TN657" s="76"/>
      <c r="TO657" s="76"/>
      <c r="TP657" s="76"/>
      <c r="TQ657" s="76"/>
      <c r="TR657" s="76"/>
      <c r="TS657" s="76"/>
      <c r="TT657" s="76"/>
      <c r="TU657" s="75"/>
      <c r="TV657" s="76"/>
      <c r="TW657" s="75"/>
      <c r="TX657" s="74">
        <f t="shared" si="1185"/>
        <v>0</v>
      </c>
      <c r="TY657" s="41"/>
      <c r="TZ657" s="40"/>
      <c r="UA657" s="38"/>
      <c r="UB657" s="78"/>
      <c r="UD657" s="77"/>
      <c r="UE657" s="76"/>
      <c r="UF657" s="76"/>
      <c r="UG657" s="76"/>
      <c r="UH657" s="76"/>
      <c r="UI657" s="76"/>
      <c r="UJ657" s="76"/>
      <c r="UK657" s="76"/>
      <c r="UL657" s="76"/>
      <c r="UM657" s="76"/>
      <c r="UN657" s="76"/>
      <c r="UO657" s="76"/>
      <c r="UP657" s="76"/>
      <c r="UQ657" s="76"/>
      <c r="UR657" s="76"/>
      <c r="US657" s="76"/>
      <c r="UT657" s="75"/>
      <c r="UU657" s="76"/>
      <c r="UV657" s="75"/>
      <c r="UW657" s="74">
        <f t="shared" si="1186"/>
        <v>0</v>
      </c>
      <c r="UX657" s="41"/>
      <c r="UY657" s="40"/>
      <c r="UZ657" s="38"/>
      <c r="VA657" s="78"/>
      <c r="VC657" s="77"/>
      <c r="VD657" s="76"/>
      <c r="VE657" s="76"/>
      <c r="VF657" s="76"/>
      <c r="VG657" s="76"/>
      <c r="VH657" s="76"/>
      <c r="VI657" s="76"/>
      <c r="VJ657" s="76"/>
      <c r="VK657" s="76"/>
      <c r="VL657" s="76"/>
      <c r="VM657" s="76"/>
      <c r="VN657" s="76"/>
      <c r="VO657" s="76"/>
      <c r="VP657" s="76"/>
      <c r="VQ657" s="76"/>
      <c r="VR657" s="76"/>
      <c r="VS657" s="75"/>
      <c r="VT657" s="76"/>
      <c r="VU657" s="75"/>
      <c r="VV657" s="74">
        <f t="shared" si="1187"/>
        <v>0</v>
      </c>
    </row>
    <row r="658" spans="3:594" ht="14.45" customHeight="1" outlineLevel="1">
      <c r="C658" s="89">
        <f>IF(ISERROR(I658+1)=TRUE,I658,IF(I658="","",MAX(C$15:C657)+1))</f>
        <v>459</v>
      </c>
      <c r="D658" s="88">
        <f t="shared" ref="D658:D721" si="1189">IF(I658="","",IF(ISERROR(I658+1)=TRUE,"",1))</f>
        <v>1</v>
      </c>
      <c r="G658" s="40"/>
      <c r="H658" s="38"/>
      <c r="I658" s="95">
        <f t="shared" si="1188"/>
        <v>470</v>
      </c>
      <c r="J658" s="94" t="s">
        <v>241</v>
      </c>
      <c r="K658" s="93"/>
      <c r="L658" s="93"/>
      <c r="M658" s="93"/>
      <c r="N658" s="93"/>
      <c r="O658" s="92"/>
      <c r="P658" s="91" t="s">
        <v>142</v>
      </c>
      <c r="Q658" s="297"/>
      <c r="R658" s="90" t="s">
        <v>141</v>
      </c>
      <c r="S658" s="298"/>
      <c r="T658" s="38"/>
      <c r="U658" s="40"/>
      <c r="V658" s="38"/>
      <c r="W658" s="78"/>
      <c r="Y658" s="77"/>
      <c r="Z658" s="76"/>
      <c r="AA658" s="79"/>
      <c r="AB658" s="76"/>
      <c r="AC658" s="79"/>
      <c r="AD658" s="76"/>
      <c r="AE658" s="76"/>
      <c r="AF658" s="76"/>
      <c r="AG658" s="76"/>
      <c r="AH658" s="76"/>
      <c r="AI658" s="76"/>
      <c r="AJ658" s="76"/>
      <c r="AK658" s="75"/>
      <c r="AL658" s="75"/>
      <c r="AM658" s="75"/>
      <c r="AN658" s="75"/>
      <c r="AO658" s="75"/>
      <c r="AP658" s="75"/>
      <c r="AQ658" s="75"/>
      <c r="AR658" s="74">
        <f t="shared" si="1165"/>
        <v>0</v>
      </c>
      <c r="AS658" s="38"/>
      <c r="AT658" s="40"/>
      <c r="AU658" s="38"/>
      <c r="AV658" s="78"/>
      <c r="AX658" s="77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5"/>
      <c r="BK658" s="75"/>
      <c r="BL658" s="75"/>
      <c r="BM658" s="75"/>
      <c r="BN658" s="75"/>
      <c r="BO658" s="75"/>
      <c r="BP658" s="75"/>
      <c r="BQ658" s="74">
        <f t="shared" si="1166"/>
        <v>0</v>
      </c>
      <c r="BR658" s="38"/>
      <c r="BS658" s="40"/>
      <c r="BT658" s="38"/>
      <c r="BU658" s="78"/>
      <c r="BW658" s="77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5"/>
      <c r="CJ658" s="75"/>
      <c r="CK658" s="75"/>
      <c r="CL658" s="75"/>
      <c r="CM658" s="75"/>
      <c r="CN658" s="75"/>
      <c r="CO658" s="75"/>
      <c r="CP658" s="74">
        <f t="shared" si="1167"/>
        <v>0</v>
      </c>
      <c r="CQ658" s="38"/>
      <c r="CR658" s="40"/>
      <c r="CS658" s="38"/>
      <c r="CT658" s="78"/>
      <c r="CV658" s="77"/>
      <c r="CW658" s="76"/>
      <c r="CX658" s="76"/>
      <c r="CY658" s="76"/>
      <c r="CZ658" s="76"/>
      <c r="DA658" s="76"/>
      <c r="DB658" s="76"/>
      <c r="DC658" s="76"/>
      <c r="DD658" s="76"/>
      <c r="DE658" s="76"/>
      <c r="DF658" s="76"/>
      <c r="DG658" s="76"/>
      <c r="DH658" s="75"/>
      <c r="DI658" s="75"/>
      <c r="DJ658" s="75"/>
      <c r="DK658" s="75"/>
      <c r="DL658" s="75"/>
      <c r="DM658" s="75"/>
      <c r="DN658" s="75"/>
      <c r="DO658" s="74">
        <f t="shared" si="1168"/>
        <v>0</v>
      </c>
      <c r="DP658" s="38"/>
      <c r="DQ658" s="40"/>
      <c r="DS658" s="78"/>
      <c r="DU658" s="77"/>
      <c r="DV658" s="76"/>
      <c r="DW658" s="76"/>
      <c r="DX658" s="76"/>
      <c r="DY658" s="76"/>
      <c r="DZ658" s="76"/>
      <c r="EA658" s="76"/>
      <c r="EB658" s="76"/>
      <c r="EC658" s="76"/>
      <c r="ED658" s="76"/>
      <c r="EE658" s="76"/>
      <c r="EF658" s="76"/>
      <c r="EG658" s="75"/>
      <c r="EH658" s="75"/>
      <c r="EI658" s="75"/>
      <c r="EJ658" s="75"/>
      <c r="EK658" s="75"/>
      <c r="EL658" s="75"/>
      <c r="EM658" s="75"/>
      <c r="EN658" s="74">
        <f t="shared" si="1169"/>
        <v>0</v>
      </c>
      <c r="EO658" s="38"/>
      <c r="EP658" s="40"/>
      <c r="ER658" s="78"/>
      <c r="ET658" s="77"/>
      <c r="EU658" s="76"/>
      <c r="EV658" s="76"/>
      <c r="EW658" s="76"/>
      <c r="EX658" s="76"/>
      <c r="EY658" s="76"/>
      <c r="EZ658" s="76"/>
      <c r="FA658" s="76"/>
      <c r="FB658" s="76"/>
      <c r="FC658" s="76"/>
      <c r="FD658" s="76"/>
      <c r="FE658" s="76"/>
      <c r="FF658" s="76"/>
      <c r="FG658" s="76"/>
      <c r="FH658" s="75"/>
      <c r="FI658" s="75"/>
      <c r="FJ658" s="75"/>
      <c r="FK658" s="75"/>
      <c r="FL658" s="75"/>
      <c r="FM658" s="74">
        <f t="shared" si="1170"/>
        <v>0</v>
      </c>
      <c r="FN658" s="38"/>
      <c r="FO658" s="40"/>
      <c r="FQ658" s="78"/>
      <c r="FS658" s="77"/>
      <c r="FT658" s="76"/>
      <c r="FU658" s="76"/>
      <c r="FV658" s="76"/>
      <c r="FW658" s="76"/>
      <c r="FX658" s="76"/>
      <c r="FY658" s="76"/>
      <c r="FZ658" s="76"/>
      <c r="GA658" s="76"/>
      <c r="GB658" s="76"/>
      <c r="GC658" s="76"/>
      <c r="GD658" s="76"/>
      <c r="GE658" s="76"/>
      <c r="GF658" s="76"/>
      <c r="GG658" s="75"/>
      <c r="GH658" s="75"/>
      <c r="GI658" s="75"/>
      <c r="GJ658" s="75"/>
      <c r="GK658" s="75"/>
      <c r="GL658" s="74">
        <f t="shared" si="1171"/>
        <v>0</v>
      </c>
      <c r="GM658" s="38"/>
      <c r="GN658" s="40"/>
      <c r="GP658" s="78"/>
      <c r="GR658" s="77"/>
      <c r="GS658" s="76"/>
      <c r="GT658" s="76"/>
      <c r="GU658" s="76"/>
      <c r="GV658" s="76"/>
      <c r="GW658" s="76"/>
      <c r="GX658" s="76"/>
      <c r="GY658" s="76"/>
      <c r="GZ658" s="76"/>
      <c r="HA658" s="76"/>
      <c r="HB658" s="76"/>
      <c r="HC658" s="76"/>
      <c r="HD658" s="76"/>
      <c r="HE658" s="76"/>
      <c r="HF658" s="75"/>
      <c r="HG658" s="75"/>
      <c r="HH658" s="75"/>
      <c r="HI658" s="75"/>
      <c r="HJ658" s="75"/>
      <c r="HK658" s="74">
        <f t="shared" si="1172"/>
        <v>0</v>
      </c>
      <c r="HL658" s="38"/>
      <c r="HM658" s="40"/>
      <c r="HO658" s="78"/>
      <c r="HQ658" s="77"/>
      <c r="HR658" s="76"/>
      <c r="HS658" s="76"/>
      <c r="HT658" s="76"/>
      <c r="HU658" s="76"/>
      <c r="HV658" s="76"/>
      <c r="HW658" s="76"/>
      <c r="HX658" s="76"/>
      <c r="HY658" s="76"/>
      <c r="HZ658" s="76"/>
      <c r="IA658" s="76"/>
      <c r="IB658" s="76"/>
      <c r="IC658" s="76"/>
      <c r="ID658" s="76"/>
      <c r="IE658" s="75"/>
      <c r="IF658" s="75"/>
      <c r="IG658" s="75"/>
      <c r="IH658" s="75"/>
      <c r="II658" s="75"/>
      <c r="IJ658" s="74">
        <f t="shared" si="1173"/>
        <v>0</v>
      </c>
      <c r="IK658" s="38"/>
      <c r="IL658" s="40"/>
      <c r="IN658" s="78"/>
      <c r="IP658" s="77"/>
      <c r="IQ658" s="76"/>
      <c r="IR658" s="76"/>
      <c r="IS658" s="76"/>
      <c r="IT658" s="76"/>
      <c r="IU658" s="76"/>
      <c r="IV658" s="76"/>
      <c r="IW658" s="76"/>
      <c r="IX658" s="75"/>
      <c r="IY658" s="75"/>
      <c r="IZ658" s="75"/>
      <c r="JA658" s="75"/>
      <c r="JB658" s="75"/>
      <c r="JC658" s="75"/>
      <c r="JD658" s="75"/>
      <c r="JE658" s="75"/>
      <c r="JF658" s="75"/>
      <c r="JG658" s="75"/>
      <c r="JH658" s="75"/>
      <c r="JI658" s="74">
        <f t="shared" si="1174"/>
        <v>0</v>
      </c>
      <c r="JJ658" s="38"/>
      <c r="JK658" s="40"/>
      <c r="JM658" s="78"/>
      <c r="JO658" s="77"/>
      <c r="JP658" s="76"/>
      <c r="JQ658" s="76"/>
      <c r="JR658" s="76"/>
      <c r="JS658" s="76"/>
      <c r="JT658" s="76"/>
      <c r="JU658" s="76"/>
      <c r="JV658" s="76"/>
      <c r="JW658" s="75"/>
      <c r="JX658" s="75"/>
      <c r="JY658" s="75"/>
      <c r="JZ658" s="75"/>
      <c r="KA658" s="75"/>
      <c r="KB658" s="75"/>
      <c r="KC658" s="75"/>
      <c r="KD658" s="75"/>
      <c r="KE658" s="75"/>
      <c r="KF658" s="75"/>
      <c r="KG658" s="75"/>
      <c r="KH658" s="74">
        <f t="shared" si="1175"/>
        <v>0</v>
      </c>
      <c r="KI658" s="38"/>
      <c r="KJ658" s="40"/>
      <c r="KL658" s="78"/>
      <c r="KN658" s="77"/>
      <c r="KO658" s="76"/>
      <c r="KP658" s="76"/>
      <c r="KQ658" s="76"/>
      <c r="KR658" s="76"/>
      <c r="KS658" s="76"/>
      <c r="KT658" s="76"/>
      <c r="KU658" s="76"/>
      <c r="KV658" s="75"/>
      <c r="KW658" s="75"/>
      <c r="KX658" s="75"/>
      <c r="KY658" s="75"/>
      <c r="KZ658" s="75"/>
      <c r="LA658" s="75"/>
      <c r="LB658" s="75"/>
      <c r="LC658" s="75"/>
      <c r="LD658" s="75"/>
      <c r="LE658" s="75"/>
      <c r="LF658" s="75"/>
      <c r="LG658" s="74">
        <f t="shared" si="1176"/>
        <v>0</v>
      </c>
      <c r="LH658" s="38"/>
      <c r="LI658" s="40"/>
      <c r="LK658" s="78"/>
      <c r="LM658" s="77"/>
      <c r="LN658" s="76"/>
      <c r="LO658" s="76"/>
      <c r="LP658" s="76"/>
      <c r="LQ658" s="76"/>
      <c r="LR658" s="76"/>
      <c r="LS658" s="76"/>
      <c r="LT658" s="76"/>
      <c r="LU658" s="75"/>
      <c r="LV658" s="75"/>
      <c r="LW658" s="75"/>
      <c r="LX658" s="75"/>
      <c r="LY658" s="75"/>
      <c r="LZ658" s="75"/>
      <c r="MA658" s="75"/>
      <c r="MB658" s="75"/>
      <c r="MC658" s="75"/>
      <c r="MD658" s="75"/>
      <c r="ME658" s="75"/>
      <c r="MF658" s="74">
        <f t="shared" si="1177"/>
        <v>0</v>
      </c>
      <c r="MG658" s="38"/>
      <c r="MH658" s="40"/>
      <c r="MJ658" s="78"/>
      <c r="ML658" s="77"/>
      <c r="MM658" s="76"/>
      <c r="MN658" s="76"/>
      <c r="MO658" s="76"/>
      <c r="MP658" s="76"/>
      <c r="MQ658" s="76"/>
      <c r="MR658" s="76"/>
      <c r="MS658" s="76"/>
      <c r="MT658" s="75"/>
      <c r="MU658" s="75"/>
      <c r="MV658" s="75"/>
      <c r="MW658" s="75"/>
      <c r="MX658" s="75"/>
      <c r="MY658" s="75"/>
      <c r="MZ658" s="75"/>
      <c r="NA658" s="75"/>
      <c r="NB658" s="75"/>
      <c r="NC658" s="75"/>
      <c r="ND658" s="75"/>
      <c r="NE658" s="74">
        <f t="shared" si="1178"/>
        <v>0</v>
      </c>
      <c r="NF658" s="41"/>
      <c r="NG658" s="40"/>
      <c r="NH658" s="38"/>
      <c r="NI658" s="78"/>
      <c r="NK658" s="77"/>
      <c r="NL658" s="76"/>
      <c r="NM658" s="76"/>
      <c r="NN658" s="76"/>
      <c r="NO658" s="76"/>
      <c r="NP658" s="76"/>
      <c r="NQ658" s="76"/>
      <c r="NR658" s="76"/>
      <c r="NS658" s="76"/>
      <c r="NT658" s="76"/>
      <c r="NU658" s="76"/>
      <c r="NV658" s="76"/>
      <c r="NW658" s="76"/>
      <c r="NX658" s="76"/>
      <c r="NY658" s="76"/>
      <c r="NZ658" s="76"/>
      <c r="OA658" s="75"/>
      <c r="OB658" s="76"/>
      <c r="OC658" s="75"/>
      <c r="OD658" s="74">
        <f t="shared" si="1179"/>
        <v>0</v>
      </c>
      <c r="OE658" s="38"/>
      <c r="OF658" s="40"/>
      <c r="OG658" s="38"/>
      <c r="OH658" s="78"/>
      <c r="OJ658" s="77"/>
      <c r="OK658" s="76"/>
      <c r="OL658" s="76"/>
      <c r="OM658" s="76"/>
      <c r="ON658" s="76"/>
      <c r="OO658" s="76"/>
      <c r="OP658" s="76"/>
      <c r="OQ658" s="76"/>
      <c r="OR658" s="76"/>
      <c r="OS658" s="76"/>
      <c r="OT658" s="76"/>
      <c r="OU658" s="76"/>
      <c r="OV658" s="76"/>
      <c r="OW658" s="76"/>
      <c r="OX658" s="76"/>
      <c r="OY658" s="76"/>
      <c r="OZ658" s="75"/>
      <c r="PA658" s="76"/>
      <c r="PB658" s="75"/>
      <c r="PC658" s="74">
        <f t="shared" si="1180"/>
        <v>0</v>
      </c>
      <c r="PD658" s="38"/>
      <c r="PE658" s="40"/>
      <c r="PF658" s="38"/>
      <c r="PG658" s="78"/>
      <c r="PI658" s="77"/>
      <c r="PJ658" s="76"/>
      <c r="PK658" s="76"/>
      <c r="PL658" s="76"/>
      <c r="PM658" s="76"/>
      <c r="PN658" s="76"/>
      <c r="PO658" s="76"/>
      <c r="PP658" s="76"/>
      <c r="PQ658" s="76"/>
      <c r="PR658" s="76"/>
      <c r="PS658" s="76"/>
      <c r="PT658" s="76"/>
      <c r="PU658" s="76"/>
      <c r="PV658" s="76"/>
      <c r="PW658" s="76"/>
      <c r="PX658" s="76"/>
      <c r="PY658" s="75"/>
      <c r="PZ658" s="76"/>
      <c r="QA658" s="75"/>
      <c r="QB658" s="74">
        <f t="shared" si="1181"/>
        <v>0</v>
      </c>
      <c r="QC658" s="38"/>
      <c r="QD658" s="40"/>
      <c r="QE658" s="38"/>
      <c r="QF658" s="78"/>
      <c r="QH658" s="77"/>
      <c r="QI658" s="76"/>
      <c r="QJ658" s="76"/>
      <c r="QK658" s="76"/>
      <c r="QL658" s="76"/>
      <c r="QM658" s="76"/>
      <c r="QN658" s="76"/>
      <c r="QO658" s="76"/>
      <c r="QP658" s="76"/>
      <c r="QQ658" s="76"/>
      <c r="QR658" s="76"/>
      <c r="QS658" s="76"/>
      <c r="QT658" s="76"/>
      <c r="QU658" s="76"/>
      <c r="QV658" s="76"/>
      <c r="QW658" s="76"/>
      <c r="QX658" s="75"/>
      <c r="QY658" s="76"/>
      <c r="QZ658" s="75"/>
      <c r="RA658" s="74">
        <f t="shared" si="1182"/>
        <v>0</v>
      </c>
      <c r="RB658" s="41"/>
      <c r="RC658" s="40"/>
      <c r="RD658" s="38"/>
      <c r="RE658" s="78"/>
      <c r="RG658" s="77"/>
      <c r="RH658" s="76"/>
      <c r="RI658" s="76"/>
      <c r="RJ658" s="76"/>
      <c r="RK658" s="76"/>
      <c r="RL658" s="76"/>
      <c r="RM658" s="76"/>
      <c r="RN658" s="76"/>
      <c r="RO658" s="76"/>
      <c r="RP658" s="76"/>
      <c r="RQ658" s="76"/>
      <c r="RR658" s="76"/>
      <c r="RS658" s="76"/>
      <c r="RT658" s="76"/>
      <c r="RU658" s="76"/>
      <c r="RV658" s="76"/>
      <c r="RW658" s="75"/>
      <c r="RX658" s="76"/>
      <c r="RY658" s="75"/>
      <c r="RZ658" s="74">
        <f t="shared" si="1183"/>
        <v>0</v>
      </c>
      <c r="SA658" s="41"/>
      <c r="SB658" s="40"/>
      <c r="SC658" s="38"/>
      <c r="SD658" s="78"/>
      <c r="SF658" s="77"/>
      <c r="SG658" s="76"/>
      <c r="SH658" s="76"/>
      <c r="SI658" s="76"/>
      <c r="SJ658" s="76"/>
      <c r="SK658" s="76"/>
      <c r="SL658" s="76"/>
      <c r="SM658" s="76"/>
      <c r="SN658" s="76"/>
      <c r="SO658" s="76"/>
      <c r="SP658" s="76"/>
      <c r="SQ658" s="76"/>
      <c r="SR658" s="76"/>
      <c r="SS658" s="76"/>
      <c r="ST658" s="76"/>
      <c r="SU658" s="76"/>
      <c r="SV658" s="75"/>
      <c r="SW658" s="76"/>
      <c r="SX658" s="75"/>
      <c r="SY658" s="74">
        <f t="shared" si="1184"/>
        <v>0</v>
      </c>
      <c r="SZ658" s="41"/>
      <c r="TA658" s="40"/>
      <c r="TB658" s="38"/>
      <c r="TC658" s="78"/>
      <c r="TE658" s="77"/>
      <c r="TF658" s="76"/>
      <c r="TG658" s="76"/>
      <c r="TH658" s="76"/>
      <c r="TI658" s="76"/>
      <c r="TJ658" s="76"/>
      <c r="TK658" s="76"/>
      <c r="TL658" s="76"/>
      <c r="TM658" s="76"/>
      <c r="TN658" s="76"/>
      <c r="TO658" s="76"/>
      <c r="TP658" s="76"/>
      <c r="TQ658" s="76"/>
      <c r="TR658" s="76"/>
      <c r="TS658" s="76"/>
      <c r="TT658" s="76"/>
      <c r="TU658" s="75"/>
      <c r="TV658" s="76"/>
      <c r="TW658" s="75"/>
      <c r="TX658" s="74">
        <f t="shared" si="1185"/>
        <v>0</v>
      </c>
      <c r="TY658" s="41"/>
      <c r="TZ658" s="40"/>
      <c r="UA658" s="38"/>
      <c r="UB658" s="78"/>
      <c r="UD658" s="77"/>
      <c r="UE658" s="76"/>
      <c r="UF658" s="76"/>
      <c r="UG658" s="76"/>
      <c r="UH658" s="76"/>
      <c r="UI658" s="76"/>
      <c r="UJ658" s="76"/>
      <c r="UK658" s="76"/>
      <c r="UL658" s="76"/>
      <c r="UM658" s="76"/>
      <c r="UN658" s="76"/>
      <c r="UO658" s="76"/>
      <c r="UP658" s="76"/>
      <c r="UQ658" s="76"/>
      <c r="UR658" s="76"/>
      <c r="US658" s="76"/>
      <c r="UT658" s="75"/>
      <c r="UU658" s="76"/>
      <c r="UV658" s="75"/>
      <c r="UW658" s="74">
        <f t="shared" si="1186"/>
        <v>0</v>
      </c>
      <c r="UX658" s="41"/>
      <c r="UY658" s="40"/>
      <c r="UZ658" s="38"/>
      <c r="VA658" s="78"/>
      <c r="VC658" s="77"/>
      <c r="VD658" s="76"/>
      <c r="VE658" s="76"/>
      <c r="VF658" s="76"/>
      <c r="VG658" s="76"/>
      <c r="VH658" s="76"/>
      <c r="VI658" s="76"/>
      <c r="VJ658" s="76"/>
      <c r="VK658" s="76"/>
      <c r="VL658" s="76"/>
      <c r="VM658" s="76"/>
      <c r="VN658" s="76"/>
      <c r="VO658" s="76"/>
      <c r="VP658" s="76"/>
      <c r="VQ658" s="76"/>
      <c r="VR658" s="76"/>
      <c r="VS658" s="75"/>
      <c r="VT658" s="76"/>
      <c r="VU658" s="75"/>
      <c r="VV658" s="74">
        <f t="shared" si="1187"/>
        <v>0</v>
      </c>
    </row>
    <row r="659" spans="3:594" ht="14.45" customHeight="1" outlineLevel="1">
      <c r="C659" s="89">
        <f>IF(ISERROR(I659+1)=TRUE,I659,IF(I659="","",MAX(C$15:C658)+1))</f>
        <v>460</v>
      </c>
      <c r="D659" s="88">
        <f t="shared" si="1189"/>
        <v>1</v>
      </c>
      <c r="G659" s="40"/>
      <c r="H659" s="38"/>
      <c r="I659" s="95">
        <f t="shared" si="1188"/>
        <v>471</v>
      </c>
      <c r="J659" s="94" t="s">
        <v>240</v>
      </c>
      <c r="K659" s="93"/>
      <c r="L659" s="93"/>
      <c r="M659" s="93"/>
      <c r="N659" s="93"/>
      <c r="O659" s="92"/>
      <c r="P659" s="91" t="s">
        <v>142</v>
      </c>
      <c r="Q659" s="297"/>
      <c r="R659" s="90" t="s">
        <v>141</v>
      </c>
      <c r="S659" s="298"/>
      <c r="T659" s="38"/>
      <c r="U659" s="40"/>
      <c r="V659" s="38"/>
      <c r="W659" s="78"/>
      <c r="Y659" s="77"/>
      <c r="Z659" s="76"/>
      <c r="AA659" s="79"/>
      <c r="AB659" s="76"/>
      <c r="AC659" s="79"/>
      <c r="AD659" s="76"/>
      <c r="AE659" s="76"/>
      <c r="AF659" s="76"/>
      <c r="AG659" s="76"/>
      <c r="AH659" s="76"/>
      <c r="AI659" s="76"/>
      <c r="AJ659" s="76"/>
      <c r="AK659" s="75"/>
      <c r="AL659" s="75"/>
      <c r="AM659" s="75"/>
      <c r="AN659" s="75"/>
      <c r="AO659" s="75"/>
      <c r="AP659" s="75"/>
      <c r="AQ659" s="75"/>
      <c r="AR659" s="74">
        <f t="shared" si="1165"/>
        <v>0</v>
      </c>
      <c r="AS659" s="38"/>
      <c r="AT659" s="40"/>
      <c r="AU659" s="38"/>
      <c r="AV659" s="78"/>
      <c r="AX659" s="77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5"/>
      <c r="BK659" s="75"/>
      <c r="BL659" s="75"/>
      <c r="BM659" s="75"/>
      <c r="BN659" s="75"/>
      <c r="BO659" s="75"/>
      <c r="BP659" s="75"/>
      <c r="BQ659" s="74">
        <f t="shared" si="1166"/>
        <v>0</v>
      </c>
      <c r="BR659" s="38"/>
      <c r="BS659" s="40"/>
      <c r="BT659" s="38"/>
      <c r="BU659" s="78"/>
      <c r="BW659" s="77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5"/>
      <c r="CJ659" s="75"/>
      <c r="CK659" s="75"/>
      <c r="CL659" s="75"/>
      <c r="CM659" s="75"/>
      <c r="CN659" s="75"/>
      <c r="CO659" s="75"/>
      <c r="CP659" s="74">
        <f t="shared" si="1167"/>
        <v>0</v>
      </c>
      <c r="CQ659" s="38"/>
      <c r="CR659" s="40"/>
      <c r="CS659" s="38"/>
      <c r="CT659" s="78"/>
      <c r="CV659" s="77"/>
      <c r="CW659" s="76"/>
      <c r="CX659" s="76"/>
      <c r="CY659" s="76"/>
      <c r="CZ659" s="76"/>
      <c r="DA659" s="76"/>
      <c r="DB659" s="76"/>
      <c r="DC659" s="76"/>
      <c r="DD659" s="76"/>
      <c r="DE659" s="76"/>
      <c r="DF659" s="76"/>
      <c r="DG659" s="76"/>
      <c r="DH659" s="75"/>
      <c r="DI659" s="75"/>
      <c r="DJ659" s="75"/>
      <c r="DK659" s="75"/>
      <c r="DL659" s="75"/>
      <c r="DM659" s="75"/>
      <c r="DN659" s="75"/>
      <c r="DO659" s="74">
        <f t="shared" si="1168"/>
        <v>0</v>
      </c>
      <c r="DP659" s="38"/>
      <c r="DQ659" s="40"/>
      <c r="DS659" s="78"/>
      <c r="DU659" s="77"/>
      <c r="DV659" s="76"/>
      <c r="DW659" s="76"/>
      <c r="DX659" s="76"/>
      <c r="DY659" s="76"/>
      <c r="DZ659" s="76"/>
      <c r="EA659" s="76"/>
      <c r="EB659" s="76"/>
      <c r="EC659" s="76"/>
      <c r="ED659" s="76"/>
      <c r="EE659" s="76"/>
      <c r="EF659" s="76"/>
      <c r="EG659" s="75"/>
      <c r="EH659" s="75"/>
      <c r="EI659" s="75"/>
      <c r="EJ659" s="75"/>
      <c r="EK659" s="75"/>
      <c r="EL659" s="75"/>
      <c r="EM659" s="75"/>
      <c r="EN659" s="74">
        <f t="shared" si="1169"/>
        <v>0</v>
      </c>
      <c r="EO659" s="38"/>
      <c r="EP659" s="40"/>
      <c r="ER659" s="78"/>
      <c r="ET659" s="77"/>
      <c r="EU659" s="76"/>
      <c r="EV659" s="76"/>
      <c r="EW659" s="76"/>
      <c r="EX659" s="76"/>
      <c r="EY659" s="76"/>
      <c r="EZ659" s="76"/>
      <c r="FA659" s="76"/>
      <c r="FB659" s="76"/>
      <c r="FC659" s="76"/>
      <c r="FD659" s="76"/>
      <c r="FE659" s="76"/>
      <c r="FF659" s="76"/>
      <c r="FG659" s="76"/>
      <c r="FH659" s="75"/>
      <c r="FI659" s="75"/>
      <c r="FJ659" s="75"/>
      <c r="FK659" s="75"/>
      <c r="FL659" s="75"/>
      <c r="FM659" s="74">
        <f t="shared" si="1170"/>
        <v>0</v>
      </c>
      <c r="FN659" s="38"/>
      <c r="FO659" s="40"/>
      <c r="FQ659" s="78"/>
      <c r="FS659" s="77"/>
      <c r="FT659" s="76"/>
      <c r="FU659" s="76"/>
      <c r="FV659" s="76"/>
      <c r="FW659" s="76"/>
      <c r="FX659" s="76"/>
      <c r="FY659" s="76"/>
      <c r="FZ659" s="76"/>
      <c r="GA659" s="76"/>
      <c r="GB659" s="76"/>
      <c r="GC659" s="76"/>
      <c r="GD659" s="76"/>
      <c r="GE659" s="76"/>
      <c r="GF659" s="76"/>
      <c r="GG659" s="75"/>
      <c r="GH659" s="75"/>
      <c r="GI659" s="75"/>
      <c r="GJ659" s="75"/>
      <c r="GK659" s="75"/>
      <c r="GL659" s="74">
        <f t="shared" si="1171"/>
        <v>0</v>
      </c>
      <c r="GM659" s="38"/>
      <c r="GN659" s="40"/>
      <c r="GP659" s="78"/>
      <c r="GR659" s="77"/>
      <c r="GS659" s="76"/>
      <c r="GT659" s="76"/>
      <c r="GU659" s="76"/>
      <c r="GV659" s="76"/>
      <c r="GW659" s="76"/>
      <c r="GX659" s="76"/>
      <c r="GY659" s="76"/>
      <c r="GZ659" s="76"/>
      <c r="HA659" s="76"/>
      <c r="HB659" s="76"/>
      <c r="HC659" s="76"/>
      <c r="HD659" s="76"/>
      <c r="HE659" s="76"/>
      <c r="HF659" s="75"/>
      <c r="HG659" s="75"/>
      <c r="HH659" s="75"/>
      <c r="HI659" s="75"/>
      <c r="HJ659" s="75"/>
      <c r="HK659" s="74">
        <f t="shared" si="1172"/>
        <v>0</v>
      </c>
      <c r="HL659" s="38"/>
      <c r="HM659" s="40"/>
      <c r="HO659" s="78"/>
      <c r="HQ659" s="77"/>
      <c r="HR659" s="76"/>
      <c r="HS659" s="76"/>
      <c r="HT659" s="76"/>
      <c r="HU659" s="76"/>
      <c r="HV659" s="76"/>
      <c r="HW659" s="76"/>
      <c r="HX659" s="76"/>
      <c r="HY659" s="76"/>
      <c r="HZ659" s="76"/>
      <c r="IA659" s="76"/>
      <c r="IB659" s="76"/>
      <c r="IC659" s="76"/>
      <c r="ID659" s="76"/>
      <c r="IE659" s="75"/>
      <c r="IF659" s="75"/>
      <c r="IG659" s="75"/>
      <c r="IH659" s="75"/>
      <c r="II659" s="75"/>
      <c r="IJ659" s="74">
        <f t="shared" si="1173"/>
        <v>0</v>
      </c>
      <c r="IK659" s="38"/>
      <c r="IL659" s="40"/>
      <c r="IN659" s="78"/>
      <c r="IP659" s="77"/>
      <c r="IQ659" s="76"/>
      <c r="IR659" s="76"/>
      <c r="IS659" s="76"/>
      <c r="IT659" s="76"/>
      <c r="IU659" s="76"/>
      <c r="IV659" s="76"/>
      <c r="IW659" s="76"/>
      <c r="IX659" s="75"/>
      <c r="IY659" s="75"/>
      <c r="IZ659" s="75"/>
      <c r="JA659" s="75"/>
      <c r="JB659" s="75"/>
      <c r="JC659" s="75"/>
      <c r="JD659" s="75"/>
      <c r="JE659" s="75"/>
      <c r="JF659" s="75"/>
      <c r="JG659" s="75"/>
      <c r="JH659" s="75"/>
      <c r="JI659" s="74">
        <f t="shared" si="1174"/>
        <v>0</v>
      </c>
      <c r="JJ659" s="38"/>
      <c r="JK659" s="40"/>
      <c r="JM659" s="78"/>
      <c r="JO659" s="77"/>
      <c r="JP659" s="76"/>
      <c r="JQ659" s="76"/>
      <c r="JR659" s="76"/>
      <c r="JS659" s="76"/>
      <c r="JT659" s="76"/>
      <c r="JU659" s="76"/>
      <c r="JV659" s="76"/>
      <c r="JW659" s="75"/>
      <c r="JX659" s="75"/>
      <c r="JY659" s="75"/>
      <c r="JZ659" s="75"/>
      <c r="KA659" s="75"/>
      <c r="KB659" s="75"/>
      <c r="KC659" s="75"/>
      <c r="KD659" s="75"/>
      <c r="KE659" s="75"/>
      <c r="KF659" s="75"/>
      <c r="KG659" s="75"/>
      <c r="KH659" s="74">
        <f t="shared" si="1175"/>
        <v>0</v>
      </c>
      <c r="KI659" s="38"/>
      <c r="KJ659" s="40"/>
      <c r="KL659" s="78"/>
      <c r="KN659" s="77"/>
      <c r="KO659" s="76"/>
      <c r="KP659" s="76"/>
      <c r="KQ659" s="76"/>
      <c r="KR659" s="76"/>
      <c r="KS659" s="76"/>
      <c r="KT659" s="76"/>
      <c r="KU659" s="76"/>
      <c r="KV659" s="75"/>
      <c r="KW659" s="75"/>
      <c r="KX659" s="75"/>
      <c r="KY659" s="75"/>
      <c r="KZ659" s="75"/>
      <c r="LA659" s="75"/>
      <c r="LB659" s="75"/>
      <c r="LC659" s="75"/>
      <c r="LD659" s="75"/>
      <c r="LE659" s="75"/>
      <c r="LF659" s="75"/>
      <c r="LG659" s="74">
        <f t="shared" si="1176"/>
        <v>0</v>
      </c>
      <c r="LH659" s="38"/>
      <c r="LI659" s="40"/>
      <c r="LK659" s="78"/>
      <c r="LM659" s="77"/>
      <c r="LN659" s="76"/>
      <c r="LO659" s="76"/>
      <c r="LP659" s="76"/>
      <c r="LQ659" s="76"/>
      <c r="LR659" s="76"/>
      <c r="LS659" s="76"/>
      <c r="LT659" s="76"/>
      <c r="LU659" s="75"/>
      <c r="LV659" s="75"/>
      <c r="LW659" s="75"/>
      <c r="LX659" s="75"/>
      <c r="LY659" s="75"/>
      <c r="LZ659" s="75"/>
      <c r="MA659" s="75"/>
      <c r="MB659" s="75"/>
      <c r="MC659" s="75"/>
      <c r="MD659" s="75"/>
      <c r="ME659" s="75"/>
      <c r="MF659" s="74">
        <f t="shared" si="1177"/>
        <v>0</v>
      </c>
      <c r="MG659" s="38"/>
      <c r="MH659" s="40"/>
      <c r="MJ659" s="78"/>
      <c r="ML659" s="77"/>
      <c r="MM659" s="76"/>
      <c r="MN659" s="76"/>
      <c r="MO659" s="76"/>
      <c r="MP659" s="76"/>
      <c r="MQ659" s="76"/>
      <c r="MR659" s="76"/>
      <c r="MS659" s="76"/>
      <c r="MT659" s="75"/>
      <c r="MU659" s="75"/>
      <c r="MV659" s="75"/>
      <c r="MW659" s="75"/>
      <c r="MX659" s="75"/>
      <c r="MY659" s="75"/>
      <c r="MZ659" s="75"/>
      <c r="NA659" s="75"/>
      <c r="NB659" s="75"/>
      <c r="NC659" s="75"/>
      <c r="ND659" s="75"/>
      <c r="NE659" s="74">
        <f t="shared" si="1178"/>
        <v>0</v>
      </c>
      <c r="NF659" s="41"/>
      <c r="NG659" s="40"/>
      <c r="NH659" s="38"/>
      <c r="NI659" s="78"/>
      <c r="NK659" s="77"/>
      <c r="NL659" s="76"/>
      <c r="NM659" s="76"/>
      <c r="NN659" s="76"/>
      <c r="NO659" s="76"/>
      <c r="NP659" s="76"/>
      <c r="NQ659" s="76"/>
      <c r="NR659" s="76"/>
      <c r="NS659" s="76"/>
      <c r="NT659" s="76"/>
      <c r="NU659" s="76"/>
      <c r="NV659" s="76"/>
      <c r="NW659" s="76"/>
      <c r="NX659" s="76"/>
      <c r="NY659" s="76"/>
      <c r="NZ659" s="76"/>
      <c r="OA659" s="75"/>
      <c r="OB659" s="76"/>
      <c r="OC659" s="75"/>
      <c r="OD659" s="74">
        <f t="shared" si="1179"/>
        <v>0</v>
      </c>
      <c r="OE659" s="38"/>
      <c r="OF659" s="40"/>
      <c r="OG659" s="38"/>
      <c r="OH659" s="78"/>
      <c r="OJ659" s="77"/>
      <c r="OK659" s="76"/>
      <c r="OL659" s="76"/>
      <c r="OM659" s="76"/>
      <c r="ON659" s="76"/>
      <c r="OO659" s="76"/>
      <c r="OP659" s="76"/>
      <c r="OQ659" s="76"/>
      <c r="OR659" s="76"/>
      <c r="OS659" s="76"/>
      <c r="OT659" s="76"/>
      <c r="OU659" s="76"/>
      <c r="OV659" s="76"/>
      <c r="OW659" s="76"/>
      <c r="OX659" s="76"/>
      <c r="OY659" s="76"/>
      <c r="OZ659" s="75"/>
      <c r="PA659" s="76"/>
      <c r="PB659" s="75"/>
      <c r="PC659" s="74">
        <f t="shared" si="1180"/>
        <v>0</v>
      </c>
      <c r="PD659" s="38"/>
      <c r="PE659" s="40"/>
      <c r="PF659" s="38"/>
      <c r="PG659" s="78"/>
      <c r="PI659" s="77"/>
      <c r="PJ659" s="76"/>
      <c r="PK659" s="76"/>
      <c r="PL659" s="76"/>
      <c r="PM659" s="76"/>
      <c r="PN659" s="76"/>
      <c r="PO659" s="76"/>
      <c r="PP659" s="76"/>
      <c r="PQ659" s="76"/>
      <c r="PR659" s="76"/>
      <c r="PS659" s="76"/>
      <c r="PT659" s="76"/>
      <c r="PU659" s="76"/>
      <c r="PV659" s="76"/>
      <c r="PW659" s="76"/>
      <c r="PX659" s="76"/>
      <c r="PY659" s="75"/>
      <c r="PZ659" s="76"/>
      <c r="QA659" s="75"/>
      <c r="QB659" s="74">
        <f t="shared" si="1181"/>
        <v>0</v>
      </c>
      <c r="QC659" s="38"/>
      <c r="QD659" s="40"/>
      <c r="QE659" s="38"/>
      <c r="QF659" s="78"/>
      <c r="QH659" s="77"/>
      <c r="QI659" s="76"/>
      <c r="QJ659" s="76"/>
      <c r="QK659" s="76"/>
      <c r="QL659" s="76"/>
      <c r="QM659" s="76"/>
      <c r="QN659" s="76"/>
      <c r="QO659" s="76"/>
      <c r="QP659" s="76"/>
      <c r="QQ659" s="76"/>
      <c r="QR659" s="76"/>
      <c r="QS659" s="76"/>
      <c r="QT659" s="76"/>
      <c r="QU659" s="76"/>
      <c r="QV659" s="76"/>
      <c r="QW659" s="76"/>
      <c r="QX659" s="75"/>
      <c r="QY659" s="76"/>
      <c r="QZ659" s="75"/>
      <c r="RA659" s="74">
        <f t="shared" si="1182"/>
        <v>0</v>
      </c>
      <c r="RB659" s="41"/>
      <c r="RC659" s="40"/>
      <c r="RD659" s="38"/>
      <c r="RE659" s="78"/>
      <c r="RG659" s="77"/>
      <c r="RH659" s="76"/>
      <c r="RI659" s="76"/>
      <c r="RJ659" s="76"/>
      <c r="RK659" s="76"/>
      <c r="RL659" s="76"/>
      <c r="RM659" s="76"/>
      <c r="RN659" s="76"/>
      <c r="RO659" s="76"/>
      <c r="RP659" s="76"/>
      <c r="RQ659" s="76"/>
      <c r="RR659" s="76"/>
      <c r="RS659" s="76"/>
      <c r="RT659" s="76"/>
      <c r="RU659" s="76"/>
      <c r="RV659" s="76"/>
      <c r="RW659" s="75"/>
      <c r="RX659" s="76"/>
      <c r="RY659" s="75"/>
      <c r="RZ659" s="74">
        <f t="shared" si="1183"/>
        <v>0</v>
      </c>
      <c r="SA659" s="41"/>
      <c r="SB659" s="40"/>
      <c r="SC659" s="38"/>
      <c r="SD659" s="78"/>
      <c r="SF659" s="77"/>
      <c r="SG659" s="76"/>
      <c r="SH659" s="76"/>
      <c r="SI659" s="76"/>
      <c r="SJ659" s="76"/>
      <c r="SK659" s="76"/>
      <c r="SL659" s="76"/>
      <c r="SM659" s="76"/>
      <c r="SN659" s="76"/>
      <c r="SO659" s="76"/>
      <c r="SP659" s="76"/>
      <c r="SQ659" s="76"/>
      <c r="SR659" s="76"/>
      <c r="SS659" s="76"/>
      <c r="ST659" s="76"/>
      <c r="SU659" s="76"/>
      <c r="SV659" s="75"/>
      <c r="SW659" s="76"/>
      <c r="SX659" s="75"/>
      <c r="SY659" s="74">
        <f t="shared" si="1184"/>
        <v>0</v>
      </c>
      <c r="SZ659" s="41"/>
      <c r="TA659" s="40"/>
      <c r="TB659" s="38"/>
      <c r="TC659" s="78"/>
      <c r="TE659" s="77"/>
      <c r="TF659" s="76"/>
      <c r="TG659" s="76"/>
      <c r="TH659" s="76"/>
      <c r="TI659" s="76"/>
      <c r="TJ659" s="76"/>
      <c r="TK659" s="76"/>
      <c r="TL659" s="76"/>
      <c r="TM659" s="76"/>
      <c r="TN659" s="76"/>
      <c r="TO659" s="76"/>
      <c r="TP659" s="76"/>
      <c r="TQ659" s="76"/>
      <c r="TR659" s="76"/>
      <c r="TS659" s="76"/>
      <c r="TT659" s="76"/>
      <c r="TU659" s="75"/>
      <c r="TV659" s="76"/>
      <c r="TW659" s="75"/>
      <c r="TX659" s="74">
        <f t="shared" si="1185"/>
        <v>0</v>
      </c>
      <c r="TY659" s="41"/>
      <c r="TZ659" s="40"/>
      <c r="UA659" s="38"/>
      <c r="UB659" s="78"/>
      <c r="UD659" s="77"/>
      <c r="UE659" s="76"/>
      <c r="UF659" s="76"/>
      <c r="UG659" s="76"/>
      <c r="UH659" s="76"/>
      <c r="UI659" s="76"/>
      <c r="UJ659" s="76"/>
      <c r="UK659" s="76"/>
      <c r="UL659" s="76"/>
      <c r="UM659" s="76"/>
      <c r="UN659" s="76"/>
      <c r="UO659" s="76"/>
      <c r="UP659" s="76"/>
      <c r="UQ659" s="76"/>
      <c r="UR659" s="76"/>
      <c r="US659" s="76"/>
      <c r="UT659" s="75"/>
      <c r="UU659" s="76"/>
      <c r="UV659" s="75"/>
      <c r="UW659" s="74">
        <f t="shared" si="1186"/>
        <v>0</v>
      </c>
      <c r="UX659" s="41"/>
      <c r="UY659" s="40"/>
      <c r="UZ659" s="38"/>
      <c r="VA659" s="78"/>
      <c r="VC659" s="77"/>
      <c r="VD659" s="76"/>
      <c r="VE659" s="76"/>
      <c r="VF659" s="76"/>
      <c r="VG659" s="76"/>
      <c r="VH659" s="76"/>
      <c r="VI659" s="76"/>
      <c r="VJ659" s="76"/>
      <c r="VK659" s="76"/>
      <c r="VL659" s="76"/>
      <c r="VM659" s="76"/>
      <c r="VN659" s="76"/>
      <c r="VO659" s="76"/>
      <c r="VP659" s="76"/>
      <c r="VQ659" s="76"/>
      <c r="VR659" s="76"/>
      <c r="VS659" s="75"/>
      <c r="VT659" s="76"/>
      <c r="VU659" s="75"/>
      <c r="VV659" s="74">
        <f t="shared" si="1187"/>
        <v>0</v>
      </c>
    </row>
    <row r="660" spans="3:594" ht="14.45" customHeight="1" outlineLevel="1">
      <c r="C660" s="89">
        <f>IF(ISERROR(I660+1)=TRUE,I660,IF(I660="","",MAX(C$15:C659)+1))</f>
        <v>461</v>
      </c>
      <c r="D660" s="88">
        <f t="shared" si="1189"/>
        <v>1</v>
      </c>
      <c r="G660" s="40"/>
      <c r="H660" s="38"/>
      <c r="I660" s="95">
        <f t="shared" si="1188"/>
        <v>472</v>
      </c>
      <c r="J660" s="94" t="s">
        <v>239</v>
      </c>
      <c r="K660" s="93"/>
      <c r="L660" s="93"/>
      <c r="M660" s="93"/>
      <c r="N660" s="93"/>
      <c r="O660" s="92"/>
      <c r="P660" s="91" t="s">
        <v>142</v>
      </c>
      <c r="Q660" s="297"/>
      <c r="R660" s="90" t="s">
        <v>141</v>
      </c>
      <c r="S660" s="298"/>
      <c r="T660" s="38"/>
      <c r="U660" s="40"/>
      <c r="V660" s="38"/>
      <c r="W660" s="78"/>
      <c r="Y660" s="77"/>
      <c r="Z660" s="76"/>
      <c r="AA660" s="79"/>
      <c r="AB660" s="76"/>
      <c r="AC660" s="79"/>
      <c r="AD660" s="76"/>
      <c r="AE660" s="76"/>
      <c r="AF660" s="76"/>
      <c r="AG660" s="76"/>
      <c r="AH660" s="76"/>
      <c r="AI660" s="76"/>
      <c r="AJ660" s="76"/>
      <c r="AK660" s="75"/>
      <c r="AL660" s="75"/>
      <c r="AM660" s="75"/>
      <c r="AN660" s="75"/>
      <c r="AO660" s="75"/>
      <c r="AP660" s="75"/>
      <c r="AQ660" s="75"/>
      <c r="AR660" s="74">
        <f t="shared" si="1165"/>
        <v>0</v>
      </c>
      <c r="AS660" s="38"/>
      <c r="AT660" s="40"/>
      <c r="AU660" s="38"/>
      <c r="AV660" s="78"/>
      <c r="AX660" s="77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5"/>
      <c r="BK660" s="75"/>
      <c r="BL660" s="75"/>
      <c r="BM660" s="75"/>
      <c r="BN660" s="75"/>
      <c r="BO660" s="75"/>
      <c r="BP660" s="75"/>
      <c r="BQ660" s="74">
        <f t="shared" si="1166"/>
        <v>0</v>
      </c>
      <c r="BR660" s="38"/>
      <c r="BS660" s="40"/>
      <c r="BT660" s="38"/>
      <c r="BU660" s="78"/>
      <c r="BW660" s="77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5"/>
      <c r="CJ660" s="75"/>
      <c r="CK660" s="75"/>
      <c r="CL660" s="75"/>
      <c r="CM660" s="75"/>
      <c r="CN660" s="75"/>
      <c r="CO660" s="75"/>
      <c r="CP660" s="74">
        <f t="shared" si="1167"/>
        <v>0</v>
      </c>
      <c r="CQ660" s="38"/>
      <c r="CR660" s="40"/>
      <c r="CS660" s="38"/>
      <c r="CT660" s="78"/>
      <c r="CV660" s="77"/>
      <c r="CW660" s="76"/>
      <c r="CX660" s="76"/>
      <c r="CY660" s="76"/>
      <c r="CZ660" s="76"/>
      <c r="DA660" s="76"/>
      <c r="DB660" s="76"/>
      <c r="DC660" s="76"/>
      <c r="DD660" s="76"/>
      <c r="DE660" s="76"/>
      <c r="DF660" s="76"/>
      <c r="DG660" s="76"/>
      <c r="DH660" s="75"/>
      <c r="DI660" s="75"/>
      <c r="DJ660" s="75"/>
      <c r="DK660" s="75"/>
      <c r="DL660" s="75"/>
      <c r="DM660" s="75"/>
      <c r="DN660" s="75"/>
      <c r="DO660" s="74">
        <f t="shared" si="1168"/>
        <v>0</v>
      </c>
      <c r="DP660" s="38"/>
      <c r="DQ660" s="40"/>
      <c r="DS660" s="78"/>
      <c r="DU660" s="77"/>
      <c r="DV660" s="76"/>
      <c r="DW660" s="76"/>
      <c r="DX660" s="76"/>
      <c r="DY660" s="76"/>
      <c r="DZ660" s="76"/>
      <c r="EA660" s="76"/>
      <c r="EB660" s="76"/>
      <c r="EC660" s="76"/>
      <c r="ED660" s="76"/>
      <c r="EE660" s="76"/>
      <c r="EF660" s="76"/>
      <c r="EG660" s="75"/>
      <c r="EH660" s="75"/>
      <c r="EI660" s="75"/>
      <c r="EJ660" s="75"/>
      <c r="EK660" s="75"/>
      <c r="EL660" s="75"/>
      <c r="EM660" s="75"/>
      <c r="EN660" s="74">
        <f t="shared" si="1169"/>
        <v>0</v>
      </c>
      <c r="EO660" s="38"/>
      <c r="EP660" s="40"/>
      <c r="ER660" s="78"/>
      <c r="ET660" s="77"/>
      <c r="EU660" s="76"/>
      <c r="EV660" s="76"/>
      <c r="EW660" s="76"/>
      <c r="EX660" s="76"/>
      <c r="EY660" s="76"/>
      <c r="EZ660" s="76"/>
      <c r="FA660" s="76"/>
      <c r="FB660" s="76"/>
      <c r="FC660" s="76"/>
      <c r="FD660" s="76"/>
      <c r="FE660" s="76"/>
      <c r="FF660" s="76"/>
      <c r="FG660" s="76"/>
      <c r="FH660" s="75"/>
      <c r="FI660" s="75"/>
      <c r="FJ660" s="75"/>
      <c r="FK660" s="75"/>
      <c r="FL660" s="75"/>
      <c r="FM660" s="74">
        <f t="shared" si="1170"/>
        <v>0</v>
      </c>
      <c r="FN660" s="38"/>
      <c r="FO660" s="40"/>
      <c r="FQ660" s="78"/>
      <c r="FS660" s="77"/>
      <c r="FT660" s="76"/>
      <c r="FU660" s="76"/>
      <c r="FV660" s="76"/>
      <c r="FW660" s="76"/>
      <c r="FX660" s="76"/>
      <c r="FY660" s="76"/>
      <c r="FZ660" s="76"/>
      <c r="GA660" s="76"/>
      <c r="GB660" s="76"/>
      <c r="GC660" s="76"/>
      <c r="GD660" s="76"/>
      <c r="GE660" s="76"/>
      <c r="GF660" s="76"/>
      <c r="GG660" s="75"/>
      <c r="GH660" s="75"/>
      <c r="GI660" s="75"/>
      <c r="GJ660" s="75"/>
      <c r="GK660" s="75"/>
      <c r="GL660" s="74">
        <f t="shared" si="1171"/>
        <v>0</v>
      </c>
      <c r="GM660" s="38"/>
      <c r="GN660" s="40"/>
      <c r="GP660" s="78"/>
      <c r="GR660" s="77"/>
      <c r="GS660" s="76"/>
      <c r="GT660" s="76"/>
      <c r="GU660" s="76"/>
      <c r="GV660" s="76"/>
      <c r="GW660" s="76"/>
      <c r="GX660" s="76"/>
      <c r="GY660" s="76"/>
      <c r="GZ660" s="76"/>
      <c r="HA660" s="76"/>
      <c r="HB660" s="76"/>
      <c r="HC660" s="76"/>
      <c r="HD660" s="76"/>
      <c r="HE660" s="76"/>
      <c r="HF660" s="75"/>
      <c r="HG660" s="75"/>
      <c r="HH660" s="75"/>
      <c r="HI660" s="75"/>
      <c r="HJ660" s="75"/>
      <c r="HK660" s="74">
        <f t="shared" si="1172"/>
        <v>0</v>
      </c>
      <c r="HL660" s="38"/>
      <c r="HM660" s="40"/>
      <c r="HO660" s="78"/>
      <c r="HQ660" s="77"/>
      <c r="HR660" s="76"/>
      <c r="HS660" s="76"/>
      <c r="HT660" s="76"/>
      <c r="HU660" s="76"/>
      <c r="HV660" s="76"/>
      <c r="HW660" s="76"/>
      <c r="HX660" s="76"/>
      <c r="HY660" s="76"/>
      <c r="HZ660" s="76"/>
      <c r="IA660" s="76"/>
      <c r="IB660" s="76"/>
      <c r="IC660" s="76"/>
      <c r="ID660" s="76"/>
      <c r="IE660" s="75"/>
      <c r="IF660" s="75"/>
      <c r="IG660" s="75"/>
      <c r="IH660" s="75"/>
      <c r="II660" s="75"/>
      <c r="IJ660" s="74">
        <f t="shared" si="1173"/>
        <v>0</v>
      </c>
      <c r="IK660" s="38"/>
      <c r="IL660" s="40"/>
      <c r="IN660" s="78"/>
      <c r="IP660" s="77"/>
      <c r="IQ660" s="76"/>
      <c r="IR660" s="76"/>
      <c r="IS660" s="76"/>
      <c r="IT660" s="76"/>
      <c r="IU660" s="76"/>
      <c r="IV660" s="76"/>
      <c r="IW660" s="76"/>
      <c r="IX660" s="75"/>
      <c r="IY660" s="75"/>
      <c r="IZ660" s="75"/>
      <c r="JA660" s="75"/>
      <c r="JB660" s="75"/>
      <c r="JC660" s="75"/>
      <c r="JD660" s="75"/>
      <c r="JE660" s="75"/>
      <c r="JF660" s="75"/>
      <c r="JG660" s="75"/>
      <c r="JH660" s="75"/>
      <c r="JI660" s="74">
        <f t="shared" si="1174"/>
        <v>0</v>
      </c>
      <c r="JJ660" s="38"/>
      <c r="JK660" s="40"/>
      <c r="JM660" s="78"/>
      <c r="JO660" s="77"/>
      <c r="JP660" s="76"/>
      <c r="JQ660" s="76"/>
      <c r="JR660" s="76"/>
      <c r="JS660" s="76"/>
      <c r="JT660" s="76"/>
      <c r="JU660" s="76"/>
      <c r="JV660" s="76"/>
      <c r="JW660" s="75"/>
      <c r="JX660" s="75"/>
      <c r="JY660" s="75"/>
      <c r="JZ660" s="75"/>
      <c r="KA660" s="75"/>
      <c r="KB660" s="75"/>
      <c r="KC660" s="75"/>
      <c r="KD660" s="75"/>
      <c r="KE660" s="75"/>
      <c r="KF660" s="75"/>
      <c r="KG660" s="75"/>
      <c r="KH660" s="74">
        <f t="shared" si="1175"/>
        <v>0</v>
      </c>
      <c r="KI660" s="38"/>
      <c r="KJ660" s="40"/>
      <c r="KL660" s="78"/>
      <c r="KN660" s="77"/>
      <c r="KO660" s="76"/>
      <c r="KP660" s="76"/>
      <c r="KQ660" s="76"/>
      <c r="KR660" s="76"/>
      <c r="KS660" s="76"/>
      <c r="KT660" s="76"/>
      <c r="KU660" s="76"/>
      <c r="KV660" s="75"/>
      <c r="KW660" s="75"/>
      <c r="KX660" s="75"/>
      <c r="KY660" s="75"/>
      <c r="KZ660" s="75"/>
      <c r="LA660" s="75"/>
      <c r="LB660" s="75"/>
      <c r="LC660" s="75"/>
      <c r="LD660" s="75"/>
      <c r="LE660" s="75"/>
      <c r="LF660" s="75"/>
      <c r="LG660" s="74">
        <f t="shared" si="1176"/>
        <v>0</v>
      </c>
      <c r="LH660" s="38"/>
      <c r="LI660" s="40"/>
      <c r="LK660" s="78"/>
      <c r="LM660" s="77"/>
      <c r="LN660" s="76"/>
      <c r="LO660" s="76"/>
      <c r="LP660" s="76"/>
      <c r="LQ660" s="76"/>
      <c r="LR660" s="76"/>
      <c r="LS660" s="76"/>
      <c r="LT660" s="76"/>
      <c r="LU660" s="75"/>
      <c r="LV660" s="75"/>
      <c r="LW660" s="75"/>
      <c r="LX660" s="75"/>
      <c r="LY660" s="75"/>
      <c r="LZ660" s="75"/>
      <c r="MA660" s="75"/>
      <c r="MB660" s="75"/>
      <c r="MC660" s="75"/>
      <c r="MD660" s="75"/>
      <c r="ME660" s="75"/>
      <c r="MF660" s="74">
        <f t="shared" si="1177"/>
        <v>0</v>
      </c>
      <c r="MG660" s="38"/>
      <c r="MH660" s="40"/>
      <c r="MJ660" s="78"/>
      <c r="ML660" s="77"/>
      <c r="MM660" s="76"/>
      <c r="MN660" s="76"/>
      <c r="MO660" s="76"/>
      <c r="MP660" s="76"/>
      <c r="MQ660" s="76"/>
      <c r="MR660" s="76"/>
      <c r="MS660" s="76"/>
      <c r="MT660" s="75"/>
      <c r="MU660" s="75"/>
      <c r="MV660" s="75"/>
      <c r="MW660" s="75"/>
      <c r="MX660" s="75"/>
      <c r="MY660" s="75"/>
      <c r="MZ660" s="75"/>
      <c r="NA660" s="75"/>
      <c r="NB660" s="75"/>
      <c r="NC660" s="75"/>
      <c r="ND660" s="75"/>
      <c r="NE660" s="74">
        <f t="shared" si="1178"/>
        <v>0</v>
      </c>
      <c r="NF660" s="41"/>
      <c r="NG660" s="40"/>
      <c r="NH660" s="38"/>
      <c r="NI660" s="78"/>
      <c r="NK660" s="77"/>
      <c r="NL660" s="76"/>
      <c r="NM660" s="76"/>
      <c r="NN660" s="76"/>
      <c r="NO660" s="76"/>
      <c r="NP660" s="76"/>
      <c r="NQ660" s="76"/>
      <c r="NR660" s="76"/>
      <c r="NS660" s="76"/>
      <c r="NT660" s="76"/>
      <c r="NU660" s="76"/>
      <c r="NV660" s="76"/>
      <c r="NW660" s="76"/>
      <c r="NX660" s="76"/>
      <c r="NY660" s="76"/>
      <c r="NZ660" s="76"/>
      <c r="OA660" s="75"/>
      <c r="OB660" s="76"/>
      <c r="OC660" s="75"/>
      <c r="OD660" s="74">
        <f t="shared" si="1179"/>
        <v>0</v>
      </c>
      <c r="OE660" s="38"/>
      <c r="OF660" s="40"/>
      <c r="OG660" s="38"/>
      <c r="OH660" s="78"/>
      <c r="OJ660" s="77"/>
      <c r="OK660" s="76"/>
      <c r="OL660" s="76"/>
      <c r="OM660" s="76"/>
      <c r="ON660" s="76"/>
      <c r="OO660" s="76"/>
      <c r="OP660" s="76"/>
      <c r="OQ660" s="76"/>
      <c r="OR660" s="76"/>
      <c r="OS660" s="76"/>
      <c r="OT660" s="76"/>
      <c r="OU660" s="76"/>
      <c r="OV660" s="76"/>
      <c r="OW660" s="76"/>
      <c r="OX660" s="76"/>
      <c r="OY660" s="76"/>
      <c r="OZ660" s="75"/>
      <c r="PA660" s="76"/>
      <c r="PB660" s="75"/>
      <c r="PC660" s="74">
        <f t="shared" si="1180"/>
        <v>0</v>
      </c>
      <c r="PD660" s="38"/>
      <c r="PE660" s="40"/>
      <c r="PF660" s="38"/>
      <c r="PG660" s="78"/>
      <c r="PI660" s="77"/>
      <c r="PJ660" s="76"/>
      <c r="PK660" s="76"/>
      <c r="PL660" s="76"/>
      <c r="PM660" s="76"/>
      <c r="PN660" s="76"/>
      <c r="PO660" s="76"/>
      <c r="PP660" s="76"/>
      <c r="PQ660" s="76"/>
      <c r="PR660" s="76"/>
      <c r="PS660" s="76"/>
      <c r="PT660" s="76"/>
      <c r="PU660" s="76"/>
      <c r="PV660" s="76"/>
      <c r="PW660" s="76"/>
      <c r="PX660" s="76"/>
      <c r="PY660" s="75"/>
      <c r="PZ660" s="76"/>
      <c r="QA660" s="75"/>
      <c r="QB660" s="74">
        <f t="shared" si="1181"/>
        <v>0</v>
      </c>
      <c r="QC660" s="38"/>
      <c r="QD660" s="40"/>
      <c r="QE660" s="38"/>
      <c r="QF660" s="78"/>
      <c r="QH660" s="77"/>
      <c r="QI660" s="76"/>
      <c r="QJ660" s="76"/>
      <c r="QK660" s="76"/>
      <c r="QL660" s="76"/>
      <c r="QM660" s="76"/>
      <c r="QN660" s="76"/>
      <c r="QO660" s="76"/>
      <c r="QP660" s="76"/>
      <c r="QQ660" s="76"/>
      <c r="QR660" s="76"/>
      <c r="QS660" s="76"/>
      <c r="QT660" s="76"/>
      <c r="QU660" s="76"/>
      <c r="QV660" s="76"/>
      <c r="QW660" s="76"/>
      <c r="QX660" s="75"/>
      <c r="QY660" s="76"/>
      <c r="QZ660" s="75"/>
      <c r="RA660" s="74">
        <f t="shared" si="1182"/>
        <v>0</v>
      </c>
      <c r="RB660" s="41"/>
      <c r="RC660" s="40"/>
      <c r="RD660" s="38"/>
      <c r="RE660" s="78"/>
      <c r="RG660" s="77"/>
      <c r="RH660" s="76"/>
      <c r="RI660" s="76"/>
      <c r="RJ660" s="76"/>
      <c r="RK660" s="76"/>
      <c r="RL660" s="76"/>
      <c r="RM660" s="76"/>
      <c r="RN660" s="76"/>
      <c r="RO660" s="76"/>
      <c r="RP660" s="76"/>
      <c r="RQ660" s="76"/>
      <c r="RR660" s="76"/>
      <c r="RS660" s="76"/>
      <c r="RT660" s="76"/>
      <c r="RU660" s="76"/>
      <c r="RV660" s="76"/>
      <c r="RW660" s="75"/>
      <c r="RX660" s="76"/>
      <c r="RY660" s="75"/>
      <c r="RZ660" s="74">
        <f t="shared" si="1183"/>
        <v>0</v>
      </c>
      <c r="SA660" s="41"/>
      <c r="SB660" s="40"/>
      <c r="SC660" s="38"/>
      <c r="SD660" s="78"/>
      <c r="SF660" s="77"/>
      <c r="SG660" s="76"/>
      <c r="SH660" s="76"/>
      <c r="SI660" s="76"/>
      <c r="SJ660" s="76"/>
      <c r="SK660" s="76"/>
      <c r="SL660" s="76"/>
      <c r="SM660" s="76"/>
      <c r="SN660" s="76"/>
      <c r="SO660" s="76"/>
      <c r="SP660" s="76"/>
      <c r="SQ660" s="76"/>
      <c r="SR660" s="76"/>
      <c r="SS660" s="76"/>
      <c r="ST660" s="76"/>
      <c r="SU660" s="76"/>
      <c r="SV660" s="75"/>
      <c r="SW660" s="76"/>
      <c r="SX660" s="75"/>
      <c r="SY660" s="74">
        <f t="shared" si="1184"/>
        <v>0</v>
      </c>
      <c r="SZ660" s="41"/>
      <c r="TA660" s="40"/>
      <c r="TB660" s="38"/>
      <c r="TC660" s="78"/>
      <c r="TE660" s="77"/>
      <c r="TF660" s="76"/>
      <c r="TG660" s="76"/>
      <c r="TH660" s="76"/>
      <c r="TI660" s="76"/>
      <c r="TJ660" s="76"/>
      <c r="TK660" s="76"/>
      <c r="TL660" s="76"/>
      <c r="TM660" s="76"/>
      <c r="TN660" s="76"/>
      <c r="TO660" s="76"/>
      <c r="TP660" s="76"/>
      <c r="TQ660" s="76"/>
      <c r="TR660" s="76"/>
      <c r="TS660" s="76"/>
      <c r="TT660" s="76"/>
      <c r="TU660" s="75"/>
      <c r="TV660" s="76"/>
      <c r="TW660" s="75"/>
      <c r="TX660" s="74">
        <f t="shared" si="1185"/>
        <v>0</v>
      </c>
      <c r="TY660" s="41"/>
      <c r="TZ660" s="40"/>
      <c r="UA660" s="38"/>
      <c r="UB660" s="78"/>
      <c r="UD660" s="77"/>
      <c r="UE660" s="76"/>
      <c r="UF660" s="76"/>
      <c r="UG660" s="76"/>
      <c r="UH660" s="76"/>
      <c r="UI660" s="76"/>
      <c r="UJ660" s="76"/>
      <c r="UK660" s="76"/>
      <c r="UL660" s="76"/>
      <c r="UM660" s="76"/>
      <c r="UN660" s="76"/>
      <c r="UO660" s="76"/>
      <c r="UP660" s="76"/>
      <c r="UQ660" s="76"/>
      <c r="UR660" s="76"/>
      <c r="US660" s="76"/>
      <c r="UT660" s="75"/>
      <c r="UU660" s="76"/>
      <c r="UV660" s="75"/>
      <c r="UW660" s="74">
        <f t="shared" si="1186"/>
        <v>0</v>
      </c>
      <c r="UX660" s="41"/>
      <c r="UY660" s="40"/>
      <c r="UZ660" s="38"/>
      <c r="VA660" s="78"/>
      <c r="VC660" s="77"/>
      <c r="VD660" s="76"/>
      <c r="VE660" s="76"/>
      <c r="VF660" s="76"/>
      <c r="VG660" s="76"/>
      <c r="VH660" s="76"/>
      <c r="VI660" s="76"/>
      <c r="VJ660" s="76"/>
      <c r="VK660" s="76"/>
      <c r="VL660" s="76"/>
      <c r="VM660" s="76"/>
      <c r="VN660" s="76"/>
      <c r="VO660" s="76"/>
      <c r="VP660" s="76"/>
      <c r="VQ660" s="76"/>
      <c r="VR660" s="76"/>
      <c r="VS660" s="75"/>
      <c r="VT660" s="76"/>
      <c r="VU660" s="75"/>
      <c r="VV660" s="74">
        <f t="shared" si="1187"/>
        <v>0</v>
      </c>
    </row>
    <row r="661" spans="3:594" ht="14.45" customHeight="1" outlineLevel="1">
      <c r="C661" s="89">
        <f>IF(ISERROR(I661+1)=TRUE,I661,IF(I661="","",MAX(C$15:C660)+1))</f>
        <v>462</v>
      </c>
      <c r="D661" s="88">
        <f t="shared" si="1189"/>
        <v>1</v>
      </c>
      <c r="G661" s="40"/>
      <c r="H661" s="38"/>
      <c r="I661" s="95">
        <f t="shared" si="1188"/>
        <v>473</v>
      </c>
      <c r="J661" s="94" t="s">
        <v>238</v>
      </c>
      <c r="K661" s="93"/>
      <c r="L661" s="93"/>
      <c r="M661" s="93"/>
      <c r="N661" s="93"/>
      <c r="O661" s="92"/>
      <c r="P661" s="91" t="s">
        <v>142</v>
      </c>
      <c r="Q661" s="297"/>
      <c r="R661" s="90" t="s">
        <v>141</v>
      </c>
      <c r="S661" s="298"/>
      <c r="T661" s="38"/>
      <c r="U661" s="40"/>
      <c r="V661" s="38"/>
      <c r="W661" s="78"/>
      <c r="Y661" s="77"/>
      <c r="Z661" s="76"/>
      <c r="AA661" s="79"/>
      <c r="AB661" s="76"/>
      <c r="AC661" s="79"/>
      <c r="AD661" s="76"/>
      <c r="AE661" s="76"/>
      <c r="AF661" s="76"/>
      <c r="AG661" s="76"/>
      <c r="AH661" s="76"/>
      <c r="AI661" s="76"/>
      <c r="AJ661" s="76"/>
      <c r="AK661" s="75"/>
      <c r="AL661" s="75"/>
      <c r="AM661" s="75"/>
      <c r="AN661" s="75"/>
      <c r="AO661" s="75"/>
      <c r="AP661" s="75"/>
      <c r="AQ661" s="75"/>
      <c r="AR661" s="74">
        <f t="shared" si="1165"/>
        <v>0</v>
      </c>
      <c r="AS661" s="38"/>
      <c r="AT661" s="40"/>
      <c r="AU661" s="38"/>
      <c r="AV661" s="78"/>
      <c r="AX661" s="77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5"/>
      <c r="BK661" s="75"/>
      <c r="BL661" s="75"/>
      <c r="BM661" s="75"/>
      <c r="BN661" s="75"/>
      <c r="BO661" s="75"/>
      <c r="BP661" s="75"/>
      <c r="BQ661" s="74">
        <f t="shared" si="1166"/>
        <v>0</v>
      </c>
      <c r="BR661" s="38"/>
      <c r="BS661" s="40"/>
      <c r="BT661" s="38"/>
      <c r="BU661" s="78"/>
      <c r="BW661" s="77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5"/>
      <c r="CJ661" s="75"/>
      <c r="CK661" s="75"/>
      <c r="CL661" s="75"/>
      <c r="CM661" s="75"/>
      <c r="CN661" s="75"/>
      <c r="CO661" s="75"/>
      <c r="CP661" s="74">
        <f t="shared" si="1167"/>
        <v>0</v>
      </c>
      <c r="CQ661" s="38"/>
      <c r="CR661" s="40"/>
      <c r="CS661" s="38"/>
      <c r="CT661" s="78"/>
      <c r="CV661" s="77"/>
      <c r="CW661" s="76"/>
      <c r="CX661" s="76"/>
      <c r="CY661" s="76"/>
      <c r="CZ661" s="76"/>
      <c r="DA661" s="76"/>
      <c r="DB661" s="76"/>
      <c r="DC661" s="76"/>
      <c r="DD661" s="76"/>
      <c r="DE661" s="76"/>
      <c r="DF661" s="76"/>
      <c r="DG661" s="76"/>
      <c r="DH661" s="75"/>
      <c r="DI661" s="75"/>
      <c r="DJ661" s="75"/>
      <c r="DK661" s="75"/>
      <c r="DL661" s="75"/>
      <c r="DM661" s="75"/>
      <c r="DN661" s="75"/>
      <c r="DO661" s="74">
        <f t="shared" si="1168"/>
        <v>0</v>
      </c>
      <c r="DP661" s="38"/>
      <c r="DQ661" s="40"/>
      <c r="DS661" s="78"/>
      <c r="DU661" s="77"/>
      <c r="DV661" s="76"/>
      <c r="DW661" s="76"/>
      <c r="DX661" s="76"/>
      <c r="DY661" s="76"/>
      <c r="DZ661" s="76"/>
      <c r="EA661" s="76"/>
      <c r="EB661" s="76"/>
      <c r="EC661" s="76"/>
      <c r="ED661" s="76"/>
      <c r="EE661" s="76"/>
      <c r="EF661" s="76"/>
      <c r="EG661" s="75"/>
      <c r="EH661" s="75"/>
      <c r="EI661" s="75"/>
      <c r="EJ661" s="75"/>
      <c r="EK661" s="75"/>
      <c r="EL661" s="75"/>
      <c r="EM661" s="75"/>
      <c r="EN661" s="74">
        <f t="shared" si="1169"/>
        <v>0</v>
      </c>
      <c r="EO661" s="38"/>
      <c r="EP661" s="40"/>
      <c r="ER661" s="78"/>
      <c r="ET661" s="77"/>
      <c r="EU661" s="76"/>
      <c r="EV661" s="76"/>
      <c r="EW661" s="76"/>
      <c r="EX661" s="76"/>
      <c r="EY661" s="76"/>
      <c r="EZ661" s="76"/>
      <c r="FA661" s="76"/>
      <c r="FB661" s="76"/>
      <c r="FC661" s="76"/>
      <c r="FD661" s="76"/>
      <c r="FE661" s="76"/>
      <c r="FF661" s="76"/>
      <c r="FG661" s="76"/>
      <c r="FH661" s="75"/>
      <c r="FI661" s="75"/>
      <c r="FJ661" s="75"/>
      <c r="FK661" s="75"/>
      <c r="FL661" s="75"/>
      <c r="FM661" s="74">
        <f t="shared" si="1170"/>
        <v>0</v>
      </c>
      <c r="FN661" s="38"/>
      <c r="FO661" s="40"/>
      <c r="FQ661" s="78"/>
      <c r="FS661" s="77"/>
      <c r="FT661" s="76"/>
      <c r="FU661" s="76"/>
      <c r="FV661" s="76"/>
      <c r="FW661" s="76"/>
      <c r="FX661" s="76"/>
      <c r="FY661" s="76"/>
      <c r="FZ661" s="76"/>
      <c r="GA661" s="76"/>
      <c r="GB661" s="76"/>
      <c r="GC661" s="76"/>
      <c r="GD661" s="76"/>
      <c r="GE661" s="76"/>
      <c r="GF661" s="76"/>
      <c r="GG661" s="75"/>
      <c r="GH661" s="75"/>
      <c r="GI661" s="75"/>
      <c r="GJ661" s="75"/>
      <c r="GK661" s="75"/>
      <c r="GL661" s="74">
        <f t="shared" si="1171"/>
        <v>0</v>
      </c>
      <c r="GM661" s="38"/>
      <c r="GN661" s="40"/>
      <c r="GP661" s="78"/>
      <c r="GR661" s="77"/>
      <c r="GS661" s="76"/>
      <c r="GT661" s="76"/>
      <c r="GU661" s="76"/>
      <c r="GV661" s="76"/>
      <c r="GW661" s="76"/>
      <c r="GX661" s="76"/>
      <c r="GY661" s="76"/>
      <c r="GZ661" s="76"/>
      <c r="HA661" s="76"/>
      <c r="HB661" s="76"/>
      <c r="HC661" s="76"/>
      <c r="HD661" s="76"/>
      <c r="HE661" s="76"/>
      <c r="HF661" s="75"/>
      <c r="HG661" s="75"/>
      <c r="HH661" s="75"/>
      <c r="HI661" s="75"/>
      <c r="HJ661" s="75"/>
      <c r="HK661" s="74">
        <f t="shared" si="1172"/>
        <v>0</v>
      </c>
      <c r="HL661" s="38"/>
      <c r="HM661" s="40"/>
      <c r="HO661" s="78"/>
      <c r="HQ661" s="77"/>
      <c r="HR661" s="76"/>
      <c r="HS661" s="76"/>
      <c r="HT661" s="76"/>
      <c r="HU661" s="76"/>
      <c r="HV661" s="76"/>
      <c r="HW661" s="76"/>
      <c r="HX661" s="76"/>
      <c r="HY661" s="76"/>
      <c r="HZ661" s="76"/>
      <c r="IA661" s="76"/>
      <c r="IB661" s="76"/>
      <c r="IC661" s="76"/>
      <c r="ID661" s="76"/>
      <c r="IE661" s="75"/>
      <c r="IF661" s="75"/>
      <c r="IG661" s="75"/>
      <c r="IH661" s="75"/>
      <c r="II661" s="75"/>
      <c r="IJ661" s="74">
        <f t="shared" si="1173"/>
        <v>0</v>
      </c>
      <c r="IK661" s="38"/>
      <c r="IL661" s="40"/>
      <c r="IN661" s="78"/>
      <c r="IP661" s="77"/>
      <c r="IQ661" s="76"/>
      <c r="IR661" s="76"/>
      <c r="IS661" s="76"/>
      <c r="IT661" s="76"/>
      <c r="IU661" s="76"/>
      <c r="IV661" s="76"/>
      <c r="IW661" s="76"/>
      <c r="IX661" s="75"/>
      <c r="IY661" s="75"/>
      <c r="IZ661" s="75"/>
      <c r="JA661" s="75"/>
      <c r="JB661" s="75"/>
      <c r="JC661" s="75"/>
      <c r="JD661" s="75"/>
      <c r="JE661" s="75"/>
      <c r="JF661" s="75"/>
      <c r="JG661" s="75"/>
      <c r="JH661" s="75"/>
      <c r="JI661" s="74">
        <f t="shared" si="1174"/>
        <v>0</v>
      </c>
      <c r="JJ661" s="38"/>
      <c r="JK661" s="40"/>
      <c r="JM661" s="78"/>
      <c r="JO661" s="77"/>
      <c r="JP661" s="76"/>
      <c r="JQ661" s="76"/>
      <c r="JR661" s="76"/>
      <c r="JS661" s="76"/>
      <c r="JT661" s="76"/>
      <c r="JU661" s="76"/>
      <c r="JV661" s="76"/>
      <c r="JW661" s="75"/>
      <c r="JX661" s="75"/>
      <c r="JY661" s="75"/>
      <c r="JZ661" s="75"/>
      <c r="KA661" s="75"/>
      <c r="KB661" s="75"/>
      <c r="KC661" s="75"/>
      <c r="KD661" s="75"/>
      <c r="KE661" s="75"/>
      <c r="KF661" s="75"/>
      <c r="KG661" s="75"/>
      <c r="KH661" s="74">
        <f t="shared" si="1175"/>
        <v>0</v>
      </c>
      <c r="KI661" s="38"/>
      <c r="KJ661" s="40"/>
      <c r="KL661" s="78"/>
      <c r="KN661" s="77"/>
      <c r="KO661" s="76"/>
      <c r="KP661" s="76"/>
      <c r="KQ661" s="76"/>
      <c r="KR661" s="76"/>
      <c r="KS661" s="76"/>
      <c r="KT661" s="76"/>
      <c r="KU661" s="76"/>
      <c r="KV661" s="75"/>
      <c r="KW661" s="75"/>
      <c r="KX661" s="75"/>
      <c r="KY661" s="75"/>
      <c r="KZ661" s="75"/>
      <c r="LA661" s="75"/>
      <c r="LB661" s="75"/>
      <c r="LC661" s="75"/>
      <c r="LD661" s="75"/>
      <c r="LE661" s="75"/>
      <c r="LF661" s="75"/>
      <c r="LG661" s="74">
        <f t="shared" si="1176"/>
        <v>0</v>
      </c>
      <c r="LH661" s="38"/>
      <c r="LI661" s="40"/>
      <c r="LK661" s="78"/>
      <c r="LM661" s="77"/>
      <c r="LN661" s="76"/>
      <c r="LO661" s="76"/>
      <c r="LP661" s="76"/>
      <c r="LQ661" s="76"/>
      <c r="LR661" s="76"/>
      <c r="LS661" s="76"/>
      <c r="LT661" s="76"/>
      <c r="LU661" s="75"/>
      <c r="LV661" s="75"/>
      <c r="LW661" s="75"/>
      <c r="LX661" s="75"/>
      <c r="LY661" s="75"/>
      <c r="LZ661" s="75"/>
      <c r="MA661" s="75"/>
      <c r="MB661" s="75"/>
      <c r="MC661" s="75"/>
      <c r="MD661" s="75"/>
      <c r="ME661" s="75"/>
      <c r="MF661" s="74">
        <f t="shared" si="1177"/>
        <v>0</v>
      </c>
      <c r="MG661" s="38"/>
      <c r="MH661" s="40"/>
      <c r="MJ661" s="78"/>
      <c r="ML661" s="77"/>
      <c r="MM661" s="76"/>
      <c r="MN661" s="76"/>
      <c r="MO661" s="76"/>
      <c r="MP661" s="76"/>
      <c r="MQ661" s="76"/>
      <c r="MR661" s="76"/>
      <c r="MS661" s="76"/>
      <c r="MT661" s="75"/>
      <c r="MU661" s="75"/>
      <c r="MV661" s="75"/>
      <c r="MW661" s="75"/>
      <c r="MX661" s="75"/>
      <c r="MY661" s="75"/>
      <c r="MZ661" s="75"/>
      <c r="NA661" s="75"/>
      <c r="NB661" s="75"/>
      <c r="NC661" s="75"/>
      <c r="ND661" s="75"/>
      <c r="NE661" s="74">
        <f t="shared" si="1178"/>
        <v>0</v>
      </c>
      <c r="NF661" s="41"/>
      <c r="NG661" s="40"/>
      <c r="NH661" s="38"/>
      <c r="NI661" s="78"/>
      <c r="NK661" s="77"/>
      <c r="NL661" s="76"/>
      <c r="NM661" s="76"/>
      <c r="NN661" s="76"/>
      <c r="NO661" s="76"/>
      <c r="NP661" s="76"/>
      <c r="NQ661" s="76"/>
      <c r="NR661" s="76"/>
      <c r="NS661" s="76"/>
      <c r="NT661" s="76"/>
      <c r="NU661" s="76"/>
      <c r="NV661" s="76"/>
      <c r="NW661" s="76"/>
      <c r="NX661" s="76"/>
      <c r="NY661" s="76"/>
      <c r="NZ661" s="76"/>
      <c r="OA661" s="75"/>
      <c r="OB661" s="76"/>
      <c r="OC661" s="75"/>
      <c r="OD661" s="74">
        <f t="shared" si="1179"/>
        <v>0</v>
      </c>
      <c r="OE661" s="38"/>
      <c r="OF661" s="40"/>
      <c r="OG661" s="38"/>
      <c r="OH661" s="78"/>
      <c r="OJ661" s="77"/>
      <c r="OK661" s="76"/>
      <c r="OL661" s="76"/>
      <c r="OM661" s="76"/>
      <c r="ON661" s="76"/>
      <c r="OO661" s="76"/>
      <c r="OP661" s="76"/>
      <c r="OQ661" s="76"/>
      <c r="OR661" s="76"/>
      <c r="OS661" s="76"/>
      <c r="OT661" s="76"/>
      <c r="OU661" s="76"/>
      <c r="OV661" s="76"/>
      <c r="OW661" s="76"/>
      <c r="OX661" s="76"/>
      <c r="OY661" s="76"/>
      <c r="OZ661" s="75"/>
      <c r="PA661" s="76"/>
      <c r="PB661" s="75"/>
      <c r="PC661" s="74">
        <f t="shared" si="1180"/>
        <v>0</v>
      </c>
      <c r="PD661" s="38"/>
      <c r="PE661" s="40"/>
      <c r="PF661" s="38"/>
      <c r="PG661" s="78"/>
      <c r="PI661" s="77"/>
      <c r="PJ661" s="76"/>
      <c r="PK661" s="76"/>
      <c r="PL661" s="76"/>
      <c r="PM661" s="76"/>
      <c r="PN661" s="76"/>
      <c r="PO661" s="76"/>
      <c r="PP661" s="76"/>
      <c r="PQ661" s="76"/>
      <c r="PR661" s="76"/>
      <c r="PS661" s="76"/>
      <c r="PT661" s="76"/>
      <c r="PU661" s="76"/>
      <c r="PV661" s="76"/>
      <c r="PW661" s="76"/>
      <c r="PX661" s="76"/>
      <c r="PY661" s="75"/>
      <c r="PZ661" s="76"/>
      <c r="QA661" s="75"/>
      <c r="QB661" s="74">
        <f t="shared" si="1181"/>
        <v>0</v>
      </c>
      <c r="QC661" s="38"/>
      <c r="QD661" s="40"/>
      <c r="QE661" s="38"/>
      <c r="QF661" s="78"/>
      <c r="QH661" s="77"/>
      <c r="QI661" s="76"/>
      <c r="QJ661" s="76"/>
      <c r="QK661" s="76"/>
      <c r="QL661" s="76"/>
      <c r="QM661" s="76"/>
      <c r="QN661" s="76"/>
      <c r="QO661" s="76"/>
      <c r="QP661" s="76"/>
      <c r="QQ661" s="76"/>
      <c r="QR661" s="76"/>
      <c r="QS661" s="76"/>
      <c r="QT661" s="76"/>
      <c r="QU661" s="76"/>
      <c r="QV661" s="76"/>
      <c r="QW661" s="76"/>
      <c r="QX661" s="75"/>
      <c r="QY661" s="76"/>
      <c r="QZ661" s="75"/>
      <c r="RA661" s="74">
        <f t="shared" si="1182"/>
        <v>0</v>
      </c>
      <c r="RB661" s="41"/>
      <c r="RC661" s="40"/>
      <c r="RD661" s="38"/>
      <c r="RE661" s="78"/>
      <c r="RG661" s="77"/>
      <c r="RH661" s="76"/>
      <c r="RI661" s="76"/>
      <c r="RJ661" s="76"/>
      <c r="RK661" s="76"/>
      <c r="RL661" s="76"/>
      <c r="RM661" s="76"/>
      <c r="RN661" s="76"/>
      <c r="RO661" s="76"/>
      <c r="RP661" s="76"/>
      <c r="RQ661" s="76"/>
      <c r="RR661" s="76"/>
      <c r="RS661" s="76"/>
      <c r="RT661" s="76"/>
      <c r="RU661" s="76"/>
      <c r="RV661" s="76"/>
      <c r="RW661" s="75"/>
      <c r="RX661" s="76"/>
      <c r="RY661" s="75"/>
      <c r="RZ661" s="74">
        <f t="shared" si="1183"/>
        <v>0</v>
      </c>
      <c r="SA661" s="41"/>
      <c r="SB661" s="40"/>
      <c r="SC661" s="38"/>
      <c r="SD661" s="78"/>
      <c r="SF661" s="77"/>
      <c r="SG661" s="76"/>
      <c r="SH661" s="76"/>
      <c r="SI661" s="76"/>
      <c r="SJ661" s="76"/>
      <c r="SK661" s="76"/>
      <c r="SL661" s="76"/>
      <c r="SM661" s="76"/>
      <c r="SN661" s="76"/>
      <c r="SO661" s="76"/>
      <c r="SP661" s="76"/>
      <c r="SQ661" s="76"/>
      <c r="SR661" s="76"/>
      <c r="SS661" s="76"/>
      <c r="ST661" s="76"/>
      <c r="SU661" s="76"/>
      <c r="SV661" s="75"/>
      <c r="SW661" s="76"/>
      <c r="SX661" s="75"/>
      <c r="SY661" s="74">
        <f t="shared" si="1184"/>
        <v>0</v>
      </c>
      <c r="SZ661" s="41"/>
      <c r="TA661" s="40"/>
      <c r="TB661" s="38"/>
      <c r="TC661" s="78"/>
      <c r="TE661" s="77"/>
      <c r="TF661" s="76"/>
      <c r="TG661" s="76"/>
      <c r="TH661" s="76"/>
      <c r="TI661" s="76"/>
      <c r="TJ661" s="76"/>
      <c r="TK661" s="76"/>
      <c r="TL661" s="76"/>
      <c r="TM661" s="76"/>
      <c r="TN661" s="76"/>
      <c r="TO661" s="76"/>
      <c r="TP661" s="76"/>
      <c r="TQ661" s="76"/>
      <c r="TR661" s="76"/>
      <c r="TS661" s="76"/>
      <c r="TT661" s="76"/>
      <c r="TU661" s="75"/>
      <c r="TV661" s="76"/>
      <c r="TW661" s="75"/>
      <c r="TX661" s="74">
        <f t="shared" si="1185"/>
        <v>0</v>
      </c>
      <c r="TY661" s="41"/>
      <c r="TZ661" s="40"/>
      <c r="UA661" s="38"/>
      <c r="UB661" s="78"/>
      <c r="UD661" s="77"/>
      <c r="UE661" s="76"/>
      <c r="UF661" s="76"/>
      <c r="UG661" s="76"/>
      <c r="UH661" s="76"/>
      <c r="UI661" s="76"/>
      <c r="UJ661" s="76"/>
      <c r="UK661" s="76"/>
      <c r="UL661" s="76"/>
      <c r="UM661" s="76"/>
      <c r="UN661" s="76"/>
      <c r="UO661" s="76"/>
      <c r="UP661" s="76"/>
      <c r="UQ661" s="76"/>
      <c r="UR661" s="76"/>
      <c r="US661" s="76"/>
      <c r="UT661" s="75"/>
      <c r="UU661" s="76"/>
      <c r="UV661" s="75"/>
      <c r="UW661" s="74">
        <f t="shared" si="1186"/>
        <v>0</v>
      </c>
      <c r="UX661" s="41"/>
      <c r="UY661" s="40"/>
      <c r="UZ661" s="38"/>
      <c r="VA661" s="78"/>
      <c r="VC661" s="77"/>
      <c r="VD661" s="76"/>
      <c r="VE661" s="76"/>
      <c r="VF661" s="76"/>
      <c r="VG661" s="76"/>
      <c r="VH661" s="76"/>
      <c r="VI661" s="76"/>
      <c r="VJ661" s="76"/>
      <c r="VK661" s="76"/>
      <c r="VL661" s="76"/>
      <c r="VM661" s="76"/>
      <c r="VN661" s="76"/>
      <c r="VO661" s="76"/>
      <c r="VP661" s="76"/>
      <c r="VQ661" s="76"/>
      <c r="VR661" s="76"/>
      <c r="VS661" s="75"/>
      <c r="VT661" s="76"/>
      <c r="VU661" s="75"/>
      <c r="VV661" s="74">
        <f t="shared" si="1187"/>
        <v>0</v>
      </c>
    </row>
    <row r="662" spans="3:594" ht="14.45" customHeight="1" outlineLevel="1">
      <c r="C662" s="89">
        <f>IF(ISERROR(I662+1)=TRUE,I662,IF(I662="","",MAX(C$15:C661)+1))</f>
        <v>463</v>
      </c>
      <c r="D662" s="88">
        <f t="shared" si="1189"/>
        <v>1</v>
      </c>
      <c r="G662" s="40"/>
      <c r="H662" s="38"/>
      <c r="I662" s="95">
        <f t="shared" si="1188"/>
        <v>474</v>
      </c>
      <c r="J662" s="94" t="s">
        <v>237</v>
      </c>
      <c r="K662" s="93"/>
      <c r="L662" s="93"/>
      <c r="M662" s="93"/>
      <c r="N662" s="93"/>
      <c r="O662" s="92"/>
      <c r="P662" s="91" t="s">
        <v>142</v>
      </c>
      <c r="Q662" s="297"/>
      <c r="R662" s="90" t="s">
        <v>141</v>
      </c>
      <c r="S662" s="298"/>
      <c r="T662" s="38"/>
      <c r="U662" s="40"/>
      <c r="V662" s="38"/>
      <c r="W662" s="78"/>
      <c r="Y662" s="77"/>
      <c r="Z662" s="76"/>
      <c r="AA662" s="79"/>
      <c r="AB662" s="76"/>
      <c r="AC662" s="79"/>
      <c r="AD662" s="76"/>
      <c r="AE662" s="76"/>
      <c r="AF662" s="76"/>
      <c r="AG662" s="76"/>
      <c r="AH662" s="76"/>
      <c r="AI662" s="76"/>
      <c r="AJ662" s="76"/>
      <c r="AK662" s="75"/>
      <c r="AL662" s="75"/>
      <c r="AM662" s="75"/>
      <c r="AN662" s="75"/>
      <c r="AO662" s="75"/>
      <c r="AP662" s="75"/>
      <c r="AQ662" s="75"/>
      <c r="AR662" s="74">
        <f t="shared" si="1165"/>
        <v>0</v>
      </c>
      <c r="AS662" s="38"/>
      <c r="AT662" s="40"/>
      <c r="AU662" s="38"/>
      <c r="AV662" s="78"/>
      <c r="AX662" s="77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5"/>
      <c r="BK662" s="75"/>
      <c r="BL662" s="75"/>
      <c r="BM662" s="75"/>
      <c r="BN662" s="75"/>
      <c r="BO662" s="75"/>
      <c r="BP662" s="75"/>
      <c r="BQ662" s="74">
        <f t="shared" si="1166"/>
        <v>0</v>
      </c>
      <c r="BR662" s="38"/>
      <c r="BS662" s="40"/>
      <c r="BT662" s="38"/>
      <c r="BU662" s="78"/>
      <c r="BW662" s="77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5"/>
      <c r="CJ662" s="75"/>
      <c r="CK662" s="75"/>
      <c r="CL662" s="75"/>
      <c r="CM662" s="75"/>
      <c r="CN662" s="75"/>
      <c r="CO662" s="75"/>
      <c r="CP662" s="74">
        <f t="shared" si="1167"/>
        <v>0</v>
      </c>
      <c r="CQ662" s="38"/>
      <c r="CR662" s="40"/>
      <c r="CS662" s="38"/>
      <c r="CT662" s="78"/>
      <c r="CV662" s="77"/>
      <c r="CW662" s="76"/>
      <c r="CX662" s="76"/>
      <c r="CY662" s="76"/>
      <c r="CZ662" s="76"/>
      <c r="DA662" s="76"/>
      <c r="DB662" s="76"/>
      <c r="DC662" s="76"/>
      <c r="DD662" s="76"/>
      <c r="DE662" s="76"/>
      <c r="DF662" s="76"/>
      <c r="DG662" s="76"/>
      <c r="DH662" s="75"/>
      <c r="DI662" s="75"/>
      <c r="DJ662" s="75"/>
      <c r="DK662" s="75"/>
      <c r="DL662" s="75"/>
      <c r="DM662" s="75"/>
      <c r="DN662" s="75"/>
      <c r="DO662" s="74">
        <f t="shared" si="1168"/>
        <v>0</v>
      </c>
      <c r="DP662" s="38"/>
      <c r="DQ662" s="40"/>
      <c r="DS662" s="78"/>
      <c r="DU662" s="77"/>
      <c r="DV662" s="76"/>
      <c r="DW662" s="76"/>
      <c r="DX662" s="76"/>
      <c r="DY662" s="76"/>
      <c r="DZ662" s="76"/>
      <c r="EA662" s="76"/>
      <c r="EB662" s="76"/>
      <c r="EC662" s="76"/>
      <c r="ED662" s="76"/>
      <c r="EE662" s="76"/>
      <c r="EF662" s="76"/>
      <c r="EG662" s="75"/>
      <c r="EH662" s="75"/>
      <c r="EI662" s="75"/>
      <c r="EJ662" s="75"/>
      <c r="EK662" s="75"/>
      <c r="EL662" s="75"/>
      <c r="EM662" s="75"/>
      <c r="EN662" s="74">
        <f t="shared" si="1169"/>
        <v>0</v>
      </c>
      <c r="EO662" s="38"/>
      <c r="EP662" s="40"/>
      <c r="ER662" s="78"/>
      <c r="ET662" s="77"/>
      <c r="EU662" s="76"/>
      <c r="EV662" s="76"/>
      <c r="EW662" s="76"/>
      <c r="EX662" s="76"/>
      <c r="EY662" s="76"/>
      <c r="EZ662" s="76"/>
      <c r="FA662" s="76"/>
      <c r="FB662" s="76"/>
      <c r="FC662" s="76"/>
      <c r="FD662" s="76"/>
      <c r="FE662" s="76"/>
      <c r="FF662" s="76"/>
      <c r="FG662" s="76"/>
      <c r="FH662" s="75"/>
      <c r="FI662" s="75"/>
      <c r="FJ662" s="75"/>
      <c r="FK662" s="75"/>
      <c r="FL662" s="75"/>
      <c r="FM662" s="74">
        <f t="shared" si="1170"/>
        <v>0</v>
      </c>
      <c r="FN662" s="38"/>
      <c r="FO662" s="40"/>
      <c r="FQ662" s="78"/>
      <c r="FS662" s="77"/>
      <c r="FT662" s="76"/>
      <c r="FU662" s="76"/>
      <c r="FV662" s="76"/>
      <c r="FW662" s="76"/>
      <c r="FX662" s="76"/>
      <c r="FY662" s="76"/>
      <c r="FZ662" s="76"/>
      <c r="GA662" s="76"/>
      <c r="GB662" s="76"/>
      <c r="GC662" s="76"/>
      <c r="GD662" s="76"/>
      <c r="GE662" s="76"/>
      <c r="GF662" s="76"/>
      <c r="GG662" s="75"/>
      <c r="GH662" s="75"/>
      <c r="GI662" s="75"/>
      <c r="GJ662" s="75"/>
      <c r="GK662" s="75"/>
      <c r="GL662" s="74">
        <f t="shared" si="1171"/>
        <v>0</v>
      </c>
      <c r="GM662" s="38"/>
      <c r="GN662" s="40"/>
      <c r="GP662" s="78"/>
      <c r="GR662" s="77"/>
      <c r="GS662" s="76"/>
      <c r="GT662" s="76"/>
      <c r="GU662" s="76"/>
      <c r="GV662" s="76"/>
      <c r="GW662" s="76"/>
      <c r="GX662" s="76"/>
      <c r="GY662" s="76"/>
      <c r="GZ662" s="76"/>
      <c r="HA662" s="76"/>
      <c r="HB662" s="76"/>
      <c r="HC662" s="76"/>
      <c r="HD662" s="76"/>
      <c r="HE662" s="76"/>
      <c r="HF662" s="75"/>
      <c r="HG662" s="75"/>
      <c r="HH662" s="75"/>
      <c r="HI662" s="75"/>
      <c r="HJ662" s="75"/>
      <c r="HK662" s="74">
        <f t="shared" si="1172"/>
        <v>0</v>
      </c>
      <c r="HL662" s="38"/>
      <c r="HM662" s="40"/>
      <c r="HO662" s="78"/>
      <c r="HQ662" s="77"/>
      <c r="HR662" s="76"/>
      <c r="HS662" s="76"/>
      <c r="HT662" s="76"/>
      <c r="HU662" s="76"/>
      <c r="HV662" s="76"/>
      <c r="HW662" s="76"/>
      <c r="HX662" s="76"/>
      <c r="HY662" s="76"/>
      <c r="HZ662" s="76"/>
      <c r="IA662" s="76"/>
      <c r="IB662" s="76"/>
      <c r="IC662" s="76"/>
      <c r="ID662" s="76"/>
      <c r="IE662" s="75"/>
      <c r="IF662" s="75"/>
      <c r="IG662" s="75"/>
      <c r="IH662" s="75"/>
      <c r="II662" s="75"/>
      <c r="IJ662" s="74">
        <f t="shared" si="1173"/>
        <v>0</v>
      </c>
      <c r="IK662" s="38"/>
      <c r="IL662" s="40"/>
      <c r="IN662" s="78"/>
      <c r="IP662" s="77"/>
      <c r="IQ662" s="76"/>
      <c r="IR662" s="76"/>
      <c r="IS662" s="76"/>
      <c r="IT662" s="76"/>
      <c r="IU662" s="76"/>
      <c r="IV662" s="76"/>
      <c r="IW662" s="76"/>
      <c r="IX662" s="75"/>
      <c r="IY662" s="75"/>
      <c r="IZ662" s="75"/>
      <c r="JA662" s="75"/>
      <c r="JB662" s="75"/>
      <c r="JC662" s="75"/>
      <c r="JD662" s="75"/>
      <c r="JE662" s="75"/>
      <c r="JF662" s="75"/>
      <c r="JG662" s="75"/>
      <c r="JH662" s="75"/>
      <c r="JI662" s="74">
        <f t="shared" si="1174"/>
        <v>0</v>
      </c>
      <c r="JJ662" s="38"/>
      <c r="JK662" s="40"/>
      <c r="JM662" s="78"/>
      <c r="JO662" s="77"/>
      <c r="JP662" s="76"/>
      <c r="JQ662" s="76"/>
      <c r="JR662" s="76"/>
      <c r="JS662" s="76"/>
      <c r="JT662" s="76"/>
      <c r="JU662" s="76"/>
      <c r="JV662" s="76"/>
      <c r="JW662" s="75"/>
      <c r="JX662" s="75"/>
      <c r="JY662" s="75"/>
      <c r="JZ662" s="75"/>
      <c r="KA662" s="75"/>
      <c r="KB662" s="75"/>
      <c r="KC662" s="75"/>
      <c r="KD662" s="75"/>
      <c r="KE662" s="75"/>
      <c r="KF662" s="75"/>
      <c r="KG662" s="75"/>
      <c r="KH662" s="74">
        <f t="shared" si="1175"/>
        <v>0</v>
      </c>
      <c r="KI662" s="38"/>
      <c r="KJ662" s="40"/>
      <c r="KL662" s="78"/>
      <c r="KN662" s="77"/>
      <c r="KO662" s="76"/>
      <c r="KP662" s="76"/>
      <c r="KQ662" s="76"/>
      <c r="KR662" s="76"/>
      <c r="KS662" s="76"/>
      <c r="KT662" s="76"/>
      <c r="KU662" s="76"/>
      <c r="KV662" s="75"/>
      <c r="KW662" s="75"/>
      <c r="KX662" s="75"/>
      <c r="KY662" s="75"/>
      <c r="KZ662" s="75"/>
      <c r="LA662" s="75"/>
      <c r="LB662" s="75"/>
      <c r="LC662" s="75"/>
      <c r="LD662" s="75"/>
      <c r="LE662" s="75"/>
      <c r="LF662" s="75"/>
      <c r="LG662" s="74">
        <f t="shared" si="1176"/>
        <v>0</v>
      </c>
      <c r="LH662" s="38"/>
      <c r="LI662" s="40"/>
      <c r="LK662" s="78"/>
      <c r="LM662" s="77"/>
      <c r="LN662" s="76"/>
      <c r="LO662" s="76"/>
      <c r="LP662" s="76"/>
      <c r="LQ662" s="76"/>
      <c r="LR662" s="76"/>
      <c r="LS662" s="76"/>
      <c r="LT662" s="76"/>
      <c r="LU662" s="75"/>
      <c r="LV662" s="75"/>
      <c r="LW662" s="75"/>
      <c r="LX662" s="75"/>
      <c r="LY662" s="75"/>
      <c r="LZ662" s="75"/>
      <c r="MA662" s="75"/>
      <c r="MB662" s="75"/>
      <c r="MC662" s="75"/>
      <c r="MD662" s="75"/>
      <c r="ME662" s="75"/>
      <c r="MF662" s="74">
        <f t="shared" si="1177"/>
        <v>0</v>
      </c>
      <c r="MG662" s="38"/>
      <c r="MH662" s="40"/>
      <c r="MJ662" s="78"/>
      <c r="ML662" s="77"/>
      <c r="MM662" s="76"/>
      <c r="MN662" s="76"/>
      <c r="MO662" s="76"/>
      <c r="MP662" s="76"/>
      <c r="MQ662" s="76"/>
      <c r="MR662" s="76"/>
      <c r="MS662" s="76"/>
      <c r="MT662" s="75"/>
      <c r="MU662" s="75"/>
      <c r="MV662" s="75"/>
      <c r="MW662" s="75"/>
      <c r="MX662" s="75"/>
      <c r="MY662" s="75"/>
      <c r="MZ662" s="75"/>
      <c r="NA662" s="75"/>
      <c r="NB662" s="75"/>
      <c r="NC662" s="75"/>
      <c r="ND662" s="75"/>
      <c r="NE662" s="74">
        <f t="shared" si="1178"/>
        <v>0</v>
      </c>
      <c r="NF662" s="41"/>
      <c r="NG662" s="40"/>
      <c r="NH662" s="38"/>
      <c r="NI662" s="78"/>
      <c r="NK662" s="77"/>
      <c r="NL662" s="76"/>
      <c r="NM662" s="76"/>
      <c r="NN662" s="76"/>
      <c r="NO662" s="76"/>
      <c r="NP662" s="76"/>
      <c r="NQ662" s="76"/>
      <c r="NR662" s="76"/>
      <c r="NS662" s="76"/>
      <c r="NT662" s="76"/>
      <c r="NU662" s="76"/>
      <c r="NV662" s="76"/>
      <c r="NW662" s="76"/>
      <c r="NX662" s="76"/>
      <c r="NY662" s="76"/>
      <c r="NZ662" s="76"/>
      <c r="OA662" s="75"/>
      <c r="OB662" s="76"/>
      <c r="OC662" s="75"/>
      <c r="OD662" s="74">
        <f t="shared" si="1179"/>
        <v>0</v>
      </c>
      <c r="OE662" s="38"/>
      <c r="OF662" s="40"/>
      <c r="OG662" s="38"/>
      <c r="OH662" s="78"/>
      <c r="OJ662" s="77"/>
      <c r="OK662" s="76"/>
      <c r="OL662" s="76"/>
      <c r="OM662" s="76"/>
      <c r="ON662" s="76"/>
      <c r="OO662" s="76"/>
      <c r="OP662" s="76"/>
      <c r="OQ662" s="76"/>
      <c r="OR662" s="76"/>
      <c r="OS662" s="76"/>
      <c r="OT662" s="76"/>
      <c r="OU662" s="76"/>
      <c r="OV662" s="76"/>
      <c r="OW662" s="76"/>
      <c r="OX662" s="76"/>
      <c r="OY662" s="76"/>
      <c r="OZ662" s="75"/>
      <c r="PA662" s="76"/>
      <c r="PB662" s="75"/>
      <c r="PC662" s="74">
        <f t="shared" si="1180"/>
        <v>0</v>
      </c>
      <c r="PD662" s="38"/>
      <c r="PE662" s="40"/>
      <c r="PF662" s="38"/>
      <c r="PG662" s="78"/>
      <c r="PI662" s="77"/>
      <c r="PJ662" s="76"/>
      <c r="PK662" s="76"/>
      <c r="PL662" s="76"/>
      <c r="PM662" s="76"/>
      <c r="PN662" s="76"/>
      <c r="PO662" s="76"/>
      <c r="PP662" s="76"/>
      <c r="PQ662" s="76"/>
      <c r="PR662" s="76"/>
      <c r="PS662" s="76"/>
      <c r="PT662" s="76"/>
      <c r="PU662" s="76"/>
      <c r="PV662" s="76"/>
      <c r="PW662" s="76"/>
      <c r="PX662" s="76"/>
      <c r="PY662" s="75"/>
      <c r="PZ662" s="76"/>
      <c r="QA662" s="75"/>
      <c r="QB662" s="74">
        <f t="shared" si="1181"/>
        <v>0</v>
      </c>
      <c r="QC662" s="38"/>
      <c r="QD662" s="40"/>
      <c r="QE662" s="38"/>
      <c r="QF662" s="78"/>
      <c r="QH662" s="77"/>
      <c r="QI662" s="76"/>
      <c r="QJ662" s="76"/>
      <c r="QK662" s="76"/>
      <c r="QL662" s="76"/>
      <c r="QM662" s="76"/>
      <c r="QN662" s="76"/>
      <c r="QO662" s="76"/>
      <c r="QP662" s="76"/>
      <c r="QQ662" s="76"/>
      <c r="QR662" s="76"/>
      <c r="QS662" s="76"/>
      <c r="QT662" s="76"/>
      <c r="QU662" s="76"/>
      <c r="QV662" s="76"/>
      <c r="QW662" s="76"/>
      <c r="QX662" s="75"/>
      <c r="QY662" s="76"/>
      <c r="QZ662" s="75"/>
      <c r="RA662" s="74">
        <f t="shared" si="1182"/>
        <v>0</v>
      </c>
      <c r="RB662" s="41"/>
      <c r="RC662" s="40"/>
      <c r="RD662" s="38"/>
      <c r="RE662" s="78"/>
      <c r="RG662" s="77"/>
      <c r="RH662" s="76"/>
      <c r="RI662" s="76"/>
      <c r="RJ662" s="76"/>
      <c r="RK662" s="76"/>
      <c r="RL662" s="76"/>
      <c r="RM662" s="76"/>
      <c r="RN662" s="76"/>
      <c r="RO662" s="76"/>
      <c r="RP662" s="76"/>
      <c r="RQ662" s="76"/>
      <c r="RR662" s="76"/>
      <c r="RS662" s="76"/>
      <c r="RT662" s="76"/>
      <c r="RU662" s="76"/>
      <c r="RV662" s="76"/>
      <c r="RW662" s="75"/>
      <c r="RX662" s="76"/>
      <c r="RY662" s="75"/>
      <c r="RZ662" s="74">
        <f t="shared" si="1183"/>
        <v>0</v>
      </c>
      <c r="SA662" s="41"/>
      <c r="SB662" s="40"/>
      <c r="SC662" s="38"/>
      <c r="SD662" s="78"/>
      <c r="SF662" s="77"/>
      <c r="SG662" s="76"/>
      <c r="SH662" s="76"/>
      <c r="SI662" s="76"/>
      <c r="SJ662" s="76"/>
      <c r="SK662" s="76"/>
      <c r="SL662" s="76"/>
      <c r="SM662" s="76"/>
      <c r="SN662" s="76"/>
      <c r="SO662" s="76"/>
      <c r="SP662" s="76"/>
      <c r="SQ662" s="76"/>
      <c r="SR662" s="76"/>
      <c r="SS662" s="76"/>
      <c r="ST662" s="76"/>
      <c r="SU662" s="76"/>
      <c r="SV662" s="75"/>
      <c r="SW662" s="76"/>
      <c r="SX662" s="75"/>
      <c r="SY662" s="74">
        <f t="shared" si="1184"/>
        <v>0</v>
      </c>
      <c r="SZ662" s="41"/>
      <c r="TA662" s="40"/>
      <c r="TB662" s="38"/>
      <c r="TC662" s="78"/>
      <c r="TE662" s="77"/>
      <c r="TF662" s="76"/>
      <c r="TG662" s="76"/>
      <c r="TH662" s="76"/>
      <c r="TI662" s="76"/>
      <c r="TJ662" s="76"/>
      <c r="TK662" s="76"/>
      <c r="TL662" s="76"/>
      <c r="TM662" s="76"/>
      <c r="TN662" s="76"/>
      <c r="TO662" s="76"/>
      <c r="TP662" s="76"/>
      <c r="TQ662" s="76"/>
      <c r="TR662" s="76"/>
      <c r="TS662" s="76"/>
      <c r="TT662" s="76"/>
      <c r="TU662" s="75"/>
      <c r="TV662" s="76"/>
      <c r="TW662" s="75"/>
      <c r="TX662" s="74">
        <f t="shared" si="1185"/>
        <v>0</v>
      </c>
      <c r="TY662" s="41"/>
      <c r="TZ662" s="40"/>
      <c r="UA662" s="38"/>
      <c r="UB662" s="78"/>
      <c r="UD662" s="77"/>
      <c r="UE662" s="76"/>
      <c r="UF662" s="76"/>
      <c r="UG662" s="76"/>
      <c r="UH662" s="76"/>
      <c r="UI662" s="76"/>
      <c r="UJ662" s="76"/>
      <c r="UK662" s="76"/>
      <c r="UL662" s="76"/>
      <c r="UM662" s="76"/>
      <c r="UN662" s="76"/>
      <c r="UO662" s="76"/>
      <c r="UP662" s="76"/>
      <c r="UQ662" s="76"/>
      <c r="UR662" s="76"/>
      <c r="US662" s="76"/>
      <c r="UT662" s="75"/>
      <c r="UU662" s="76"/>
      <c r="UV662" s="75"/>
      <c r="UW662" s="74">
        <f t="shared" si="1186"/>
        <v>0</v>
      </c>
      <c r="UX662" s="41"/>
      <c r="UY662" s="40"/>
      <c r="UZ662" s="38"/>
      <c r="VA662" s="78"/>
      <c r="VC662" s="77"/>
      <c r="VD662" s="76"/>
      <c r="VE662" s="76"/>
      <c r="VF662" s="76"/>
      <c r="VG662" s="76"/>
      <c r="VH662" s="76"/>
      <c r="VI662" s="76"/>
      <c r="VJ662" s="76"/>
      <c r="VK662" s="76"/>
      <c r="VL662" s="76"/>
      <c r="VM662" s="76"/>
      <c r="VN662" s="76"/>
      <c r="VO662" s="76"/>
      <c r="VP662" s="76"/>
      <c r="VQ662" s="76"/>
      <c r="VR662" s="76"/>
      <c r="VS662" s="75"/>
      <c r="VT662" s="76"/>
      <c r="VU662" s="75"/>
      <c r="VV662" s="74">
        <f t="shared" si="1187"/>
        <v>0</v>
      </c>
    </row>
    <row r="663" spans="3:594" ht="14.45" customHeight="1" outlineLevel="1">
      <c r="C663" s="89">
        <f>IF(ISERROR(I663+1)=TRUE,I663,IF(I663="","",MAX(C$15:C662)+1))</f>
        <v>464</v>
      </c>
      <c r="D663" s="88">
        <f t="shared" si="1189"/>
        <v>1</v>
      </c>
      <c r="G663" s="40"/>
      <c r="H663" s="38"/>
      <c r="I663" s="95">
        <f t="shared" si="1188"/>
        <v>475</v>
      </c>
      <c r="J663" s="94" t="s">
        <v>236</v>
      </c>
      <c r="K663" s="93"/>
      <c r="L663" s="93"/>
      <c r="M663" s="93"/>
      <c r="N663" s="93"/>
      <c r="O663" s="92"/>
      <c r="P663" s="91" t="s">
        <v>142</v>
      </c>
      <c r="Q663" s="297"/>
      <c r="R663" s="90" t="s">
        <v>141</v>
      </c>
      <c r="S663" s="298"/>
      <c r="T663" s="38"/>
      <c r="U663" s="40"/>
      <c r="V663" s="38"/>
      <c r="W663" s="78"/>
      <c r="Y663" s="77"/>
      <c r="Z663" s="76"/>
      <c r="AA663" s="79"/>
      <c r="AB663" s="76"/>
      <c r="AC663" s="79"/>
      <c r="AD663" s="76"/>
      <c r="AE663" s="76"/>
      <c r="AF663" s="76"/>
      <c r="AG663" s="76"/>
      <c r="AH663" s="76"/>
      <c r="AI663" s="76"/>
      <c r="AJ663" s="76"/>
      <c r="AK663" s="75"/>
      <c r="AL663" s="75"/>
      <c r="AM663" s="75"/>
      <c r="AN663" s="75"/>
      <c r="AO663" s="75"/>
      <c r="AP663" s="75"/>
      <c r="AQ663" s="75"/>
      <c r="AR663" s="74">
        <f t="shared" si="1165"/>
        <v>0</v>
      </c>
      <c r="AS663" s="38"/>
      <c r="AT663" s="40"/>
      <c r="AU663" s="38"/>
      <c r="AV663" s="78"/>
      <c r="AX663" s="77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5"/>
      <c r="BK663" s="75"/>
      <c r="BL663" s="75"/>
      <c r="BM663" s="75"/>
      <c r="BN663" s="75"/>
      <c r="BO663" s="75"/>
      <c r="BP663" s="75"/>
      <c r="BQ663" s="74">
        <f t="shared" si="1166"/>
        <v>0</v>
      </c>
      <c r="BR663" s="38"/>
      <c r="BS663" s="40"/>
      <c r="BT663" s="38"/>
      <c r="BU663" s="78"/>
      <c r="BW663" s="77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5"/>
      <c r="CJ663" s="75"/>
      <c r="CK663" s="75"/>
      <c r="CL663" s="75"/>
      <c r="CM663" s="75"/>
      <c r="CN663" s="75"/>
      <c r="CO663" s="75"/>
      <c r="CP663" s="74">
        <f t="shared" si="1167"/>
        <v>0</v>
      </c>
      <c r="CQ663" s="38"/>
      <c r="CR663" s="40"/>
      <c r="CS663" s="38"/>
      <c r="CT663" s="78"/>
      <c r="CV663" s="77"/>
      <c r="CW663" s="76"/>
      <c r="CX663" s="76"/>
      <c r="CY663" s="76"/>
      <c r="CZ663" s="76"/>
      <c r="DA663" s="76"/>
      <c r="DB663" s="76"/>
      <c r="DC663" s="76"/>
      <c r="DD663" s="76"/>
      <c r="DE663" s="76"/>
      <c r="DF663" s="76"/>
      <c r="DG663" s="76"/>
      <c r="DH663" s="75"/>
      <c r="DI663" s="75"/>
      <c r="DJ663" s="75"/>
      <c r="DK663" s="75"/>
      <c r="DL663" s="75"/>
      <c r="DM663" s="75"/>
      <c r="DN663" s="75"/>
      <c r="DO663" s="74">
        <f t="shared" si="1168"/>
        <v>0</v>
      </c>
      <c r="DP663" s="38"/>
      <c r="DQ663" s="40"/>
      <c r="DS663" s="78"/>
      <c r="DU663" s="77"/>
      <c r="DV663" s="76"/>
      <c r="DW663" s="76"/>
      <c r="DX663" s="76"/>
      <c r="DY663" s="76"/>
      <c r="DZ663" s="76"/>
      <c r="EA663" s="76"/>
      <c r="EB663" s="76"/>
      <c r="EC663" s="76"/>
      <c r="ED663" s="76"/>
      <c r="EE663" s="76"/>
      <c r="EF663" s="76"/>
      <c r="EG663" s="75"/>
      <c r="EH663" s="75"/>
      <c r="EI663" s="75"/>
      <c r="EJ663" s="75"/>
      <c r="EK663" s="75"/>
      <c r="EL663" s="75"/>
      <c r="EM663" s="75"/>
      <c r="EN663" s="74">
        <f t="shared" si="1169"/>
        <v>0</v>
      </c>
      <c r="EO663" s="38"/>
      <c r="EP663" s="40"/>
      <c r="ER663" s="78"/>
      <c r="ET663" s="77"/>
      <c r="EU663" s="76"/>
      <c r="EV663" s="76"/>
      <c r="EW663" s="76"/>
      <c r="EX663" s="76"/>
      <c r="EY663" s="76"/>
      <c r="EZ663" s="76"/>
      <c r="FA663" s="76"/>
      <c r="FB663" s="76"/>
      <c r="FC663" s="76"/>
      <c r="FD663" s="76"/>
      <c r="FE663" s="76"/>
      <c r="FF663" s="76"/>
      <c r="FG663" s="76"/>
      <c r="FH663" s="75"/>
      <c r="FI663" s="75"/>
      <c r="FJ663" s="75"/>
      <c r="FK663" s="75"/>
      <c r="FL663" s="75"/>
      <c r="FM663" s="74">
        <f t="shared" si="1170"/>
        <v>0</v>
      </c>
      <c r="FN663" s="38"/>
      <c r="FO663" s="40"/>
      <c r="FQ663" s="78"/>
      <c r="FS663" s="77"/>
      <c r="FT663" s="76"/>
      <c r="FU663" s="76"/>
      <c r="FV663" s="76"/>
      <c r="FW663" s="76"/>
      <c r="FX663" s="76"/>
      <c r="FY663" s="76"/>
      <c r="FZ663" s="76"/>
      <c r="GA663" s="76"/>
      <c r="GB663" s="76"/>
      <c r="GC663" s="76"/>
      <c r="GD663" s="76"/>
      <c r="GE663" s="76"/>
      <c r="GF663" s="76"/>
      <c r="GG663" s="75"/>
      <c r="GH663" s="75"/>
      <c r="GI663" s="75"/>
      <c r="GJ663" s="75"/>
      <c r="GK663" s="75"/>
      <c r="GL663" s="74">
        <f t="shared" si="1171"/>
        <v>0</v>
      </c>
      <c r="GM663" s="38"/>
      <c r="GN663" s="40"/>
      <c r="GP663" s="78"/>
      <c r="GR663" s="77"/>
      <c r="GS663" s="76"/>
      <c r="GT663" s="76"/>
      <c r="GU663" s="76"/>
      <c r="GV663" s="76"/>
      <c r="GW663" s="76"/>
      <c r="GX663" s="76"/>
      <c r="GY663" s="76"/>
      <c r="GZ663" s="76"/>
      <c r="HA663" s="76"/>
      <c r="HB663" s="76"/>
      <c r="HC663" s="76"/>
      <c r="HD663" s="76"/>
      <c r="HE663" s="76"/>
      <c r="HF663" s="75"/>
      <c r="HG663" s="75"/>
      <c r="HH663" s="75"/>
      <c r="HI663" s="75"/>
      <c r="HJ663" s="75"/>
      <c r="HK663" s="74">
        <f t="shared" si="1172"/>
        <v>0</v>
      </c>
      <c r="HL663" s="38"/>
      <c r="HM663" s="40"/>
      <c r="HO663" s="78"/>
      <c r="HQ663" s="77"/>
      <c r="HR663" s="76"/>
      <c r="HS663" s="76"/>
      <c r="HT663" s="76"/>
      <c r="HU663" s="76"/>
      <c r="HV663" s="76"/>
      <c r="HW663" s="76"/>
      <c r="HX663" s="76"/>
      <c r="HY663" s="76"/>
      <c r="HZ663" s="76"/>
      <c r="IA663" s="76"/>
      <c r="IB663" s="76"/>
      <c r="IC663" s="76"/>
      <c r="ID663" s="76"/>
      <c r="IE663" s="75"/>
      <c r="IF663" s="75"/>
      <c r="IG663" s="75"/>
      <c r="IH663" s="75"/>
      <c r="II663" s="75"/>
      <c r="IJ663" s="74">
        <f t="shared" si="1173"/>
        <v>0</v>
      </c>
      <c r="IK663" s="38"/>
      <c r="IL663" s="40"/>
      <c r="IN663" s="78"/>
      <c r="IP663" s="77"/>
      <c r="IQ663" s="76"/>
      <c r="IR663" s="76"/>
      <c r="IS663" s="76"/>
      <c r="IT663" s="76"/>
      <c r="IU663" s="76"/>
      <c r="IV663" s="76"/>
      <c r="IW663" s="76"/>
      <c r="IX663" s="75"/>
      <c r="IY663" s="75"/>
      <c r="IZ663" s="75"/>
      <c r="JA663" s="75"/>
      <c r="JB663" s="75"/>
      <c r="JC663" s="75"/>
      <c r="JD663" s="75"/>
      <c r="JE663" s="75"/>
      <c r="JF663" s="75"/>
      <c r="JG663" s="75"/>
      <c r="JH663" s="75"/>
      <c r="JI663" s="74">
        <f t="shared" si="1174"/>
        <v>0</v>
      </c>
      <c r="JJ663" s="38"/>
      <c r="JK663" s="40"/>
      <c r="JM663" s="78"/>
      <c r="JO663" s="77"/>
      <c r="JP663" s="76"/>
      <c r="JQ663" s="76"/>
      <c r="JR663" s="76"/>
      <c r="JS663" s="76"/>
      <c r="JT663" s="76"/>
      <c r="JU663" s="76"/>
      <c r="JV663" s="76"/>
      <c r="JW663" s="75"/>
      <c r="JX663" s="75"/>
      <c r="JY663" s="75"/>
      <c r="JZ663" s="75"/>
      <c r="KA663" s="75"/>
      <c r="KB663" s="75"/>
      <c r="KC663" s="75"/>
      <c r="KD663" s="75"/>
      <c r="KE663" s="75"/>
      <c r="KF663" s="75"/>
      <c r="KG663" s="75"/>
      <c r="KH663" s="74">
        <f t="shared" si="1175"/>
        <v>0</v>
      </c>
      <c r="KI663" s="38"/>
      <c r="KJ663" s="40"/>
      <c r="KL663" s="78"/>
      <c r="KN663" s="77"/>
      <c r="KO663" s="76"/>
      <c r="KP663" s="76"/>
      <c r="KQ663" s="76"/>
      <c r="KR663" s="76"/>
      <c r="KS663" s="76"/>
      <c r="KT663" s="76"/>
      <c r="KU663" s="76"/>
      <c r="KV663" s="75"/>
      <c r="KW663" s="75"/>
      <c r="KX663" s="75"/>
      <c r="KY663" s="75"/>
      <c r="KZ663" s="75"/>
      <c r="LA663" s="75"/>
      <c r="LB663" s="75"/>
      <c r="LC663" s="75"/>
      <c r="LD663" s="75"/>
      <c r="LE663" s="75"/>
      <c r="LF663" s="75"/>
      <c r="LG663" s="74">
        <f t="shared" si="1176"/>
        <v>0</v>
      </c>
      <c r="LH663" s="38"/>
      <c r="LI663" s="40"/>
      <c r="LK663" s="78"/>
      <c r="LM663" s="77"/>
      <c r="LN663" s="76"/>
      <c r="LO663" s="76"/>
      <c r="LP663" s="76"/>
      <c r="LQ663" s="76"/>
      <c r="LR663" s="76"/>
      <c r="LS663" s="76"/>
      <c r="LT663" s="76"/>
      <c r="LU663" s="75"/>
      <c r="LV663" s="75"/>
      <c r="LW663" s="75"/>
      <c r="LX663" s="75"/>
      <c r="LY663" s="75"/>
      <c r="LZ663" s="75"/>
      <c r="MA663" s="75"/>
      <c r="MB663" s="75"/>
      <c r="MC663" s="75"/>
      <c r="MD663" s="75"/>
      <c r="ME663" s="75"/>
      <c r="MF663" s="74">
        <f t="shared" si="1177"/>
        <v>0</v>
      </c>
      <c r="MG663" s="38"/>
      <c r="MH663" s="40"/>
      <c r="MJ663" s="78"/>
      <c r="ML663" s="77"/>
      <c r="MM663" s="76"/>
      <c r="MN663" s="76"/>
      <c r="MO663" s="76"/>
      <c r="MP663" s="76"/>
      <c r="MQ663" s="76"/>
      <c r="MR663" s="76"/>
      <c r="MS663" s="76"/>
      <c r="MT663" s="75"/>
      <c r="MU663" s="75"/>
      <c r="MV663" s="75"/>
      <c r="MW663" s="75"/>
      <c r="MX663" s="75"/>
      <c r="MY663" s="75"/>
      <c r="MZ663" s="75"/>
      <c r="NA663" s="75"/>
      <c r="NB663" s="75"/>
      <c r="NC663" s="75"/>
      <c r="ND663" s="75"/>
      <c r="NE663" s="74">
        <f t="shared" si="1178"/>
        <v>0</v>
      </c>
      <c r="NF663" s="41"/>
      <c r="NG663" s="40"/>
      <c r="NH663" s="38"/>
      <c r="NI663" s="78"/>
      <c r="NK663" s="77"/>
      <c r="NL663" s="76"/>
      <c r="NM663" s="76"/>
      <c r="NN663" s="76"/>
      <c r="NO663" s="76"/>
      <c r="NP663" s="76"/>
      <c r="NQ663" s="76"/>
      <c r="NR663" s="76"/>
      <c r="NS663" s="76"/>
      <c r="NT663" s="76"/>
      <c r="NU663" s="76"/>
      <c r="NV663" s="76"/>
      <c r="NW663" s="76"/>
      <c r="NX663" s="76"/>
      <c r="NY663" s="76"/>
      <c r="NZ663" s="76"/>
      <c r="OA663" s="75"/>
      <c r="OB663" s="76"/>
      <c r="OC663" s="75"/>
      <c r="OD663" s="74">
        <f t="shared" si="1179"/>
        <v>0</v>
      </c>
      <c r="OE663" s="38"/>
      <c r="OF663" s="40"/>
      <c r="OG663" s="38"/>
      <c r="OH663" s="78"/>
      <c r="OJ663" s="77"/>
      <c r="OK663" s="76"/>
      <c r="OL663" s="76"/>
      <c r="OM663" s="76"/>
      <c r="ON663" s="76"/>
      <c r="OO663" s="76"/>
      <c r="OP663" s="76"/>
      <c r="OQ663" s="76"/>
      <c r="OR663" s="76"/>
      <c r="OS663" s="76"/>
      <c r="OT663" s="76"/>
      <c r="OU663" s="76"/>
      <c r="OV663" s="76"/>
      <c r="OW663" s="76"/>
      <c r="OX663" s="76"/>
      <c r="OY663" s="76"/>
      <c r="OZ663" s="75"/>
      <c r="PA663" s="76"/>
      <c r="PB663" s="75"/>
      <c r="PC663" s="74">
        <f t="shared" si="1180"/>
        <v>0</v>
      </c>
      <c r="PD663" s="38"/>
      <c r="PE663" s="40"/>
      <c r="PF663" s="38"/>
      <c r="PG663" s="78"/>
      <c r="PI663" s="77"/>
      <c r="PJ663" s="76"/>
      <c r="PK663" s="76"/>
      <c r="PL663" s="76"/>
      <c r="PM663" s="76"/>
      <c r="PN663" s="76"/>
      <c r="PO663" s="76"/>
      <c r="PP663" s="76"/>
      <c r="PQ663" s="76"/>
      <c r="PR663" s="76"/>
      <c r="PS663" s="76"/>
      <c r="PT663" s="76"/>
      <c r="PU663" s="76"/>
      <c r="PV663" s="76"/>
      <c r="PW663" s="76"/>
      <c r="PX663" s="76"/>
      <c r="PY663" s="75"/>
      <c r="PZ663" s="76"/>
      <c r="QA663" s="75"/>
      <c r="QB663" s="74">
        <f t="shared" si="1181"/>
        <v>0</v>
      </c>
      <c r="QC663" s="38"/>
      <c r="QD663" s="40"/>
      <c r="QE663" s="38"/>
      <c r="QF663" s="78"/>
      <c r="QH663" s="77"/>
      <c r="QI663" s="76"/>
      <c r="QJ663" s="76"/>
      <c r="QK663" s="76"/>
      <c r="QL663" s="76"/>
      <c r="QM663" s="76"/>
      <c r="QN663" s="76"/>
      <c r="QO663" s="76"/>
      <c r="QP663" s="76"/>
      <c r="QQ663" s="76"/>
      <c r="QR663" s="76"/>
      <c r="QS663" s="76"/>
      <c r="QT663" s="76"/>
      <c r="QU663" s="76"/>
      <c r="QV663" s="76"/>
      <c r="QW663" s="76"/>
      <c r="QX663" s="75"/>
      <c r="QY663" s="76"/>
      <c r="QZ663" s="75"/>
      <c r="RA663" s="74">
        <f t="shared" si="1182"/>
        <v>0</v>
      </c>
      <c r="RB663" s="41"/>
      <c r="RC663" s="40"/>
      <c r="RD663" s="38"/>
      <c r="RE663" s="78"/>
      <c r="RG663" s="77"/>
      <c r="RH663" s="76"/>
      <c r="RI663" s="76"/>
      <c r="RJ663" s="76"/>
      <c r="RK663" s="76"/>
      <c r="RL663" s="76"/>
      <c r="RM663" s="76"/>
      <c r="RN663" s="76"/>
      <c r="RO663" s="76"/>
      <c r="RP663" s="76"/>
      <c r="RQ663" s="76"/>
      <c r="RR663" s="76"/>
      <c r="RS663" s="76"/>
      <c r="RT663" s="76"/>
      <c r="RU663" s="76"/>
      <c r="RV663" s="76"/>
      <c r="RW663" s="75"/>
      <c r="RX663" s="76"/>
      <c r="RY663" s="75"/>
      <c r="RZ663" s="74">
        <f t="shared" si="1183"/>
        <v>0</v>
      </c>
      <c r="SA663" s="41"/>
      <c r="SB663" s="40"/>
      <c r="SC663" s="38"/>
      <c r="SD663" s="78"/>
      <c r="SF663" s="77"/>
      <c r="SG663" s="76"/>
      <c r="SH663" s="76"/>
      <c r="SI663" s="76"/>
      <c r="SJ663" s="76"/>
      <c r="SK663" s="76"/>
      <c r="SL663" s="76"/>
      <c r="SM663" s="76"/>
      <c r="SN663" s="76"/>
      <c r="SO663" s="76"/>
      <c r="SP663" s="76"/>
      <c r="SQ663" s="76"/>
      <c r="SR663" s="76"/>
      <c r="SS663" s="76"/>
      <c r="ST663" s="76"/>
      <c r="SU663" s="76"/>
      <c r="SV663" s="75"/>
      <c r="SW663" s="76"/>
      <c r="SX663" s="75"/>
      <c r="SY663" s="74">
        <f t="shared" si="1184"/>
        <v>0</v>
      </c>
      <c r="SZ663" s="41"/>
      <c r="TA663" s="40"/>
      <c r="TB663" s="38"/>
      <c r="TC663" s="78"/>
      <c r="TE663" s="77"/>
      <c r="TF663" s="76"/>
      <c r="TG663" s="76"/>
      <c r="TH663" s="76"/>
      <c r="TI663" s="76"/>
      <c r="TJ663" s="76"/>
      <c r="TK663" s="76"/>
      <c r="TL663" s="76"/>
      <c r="TM663" s="76"/>
      <c r="TN663" s="76"/>
      <c r="TO663" s="76"/>
      <c r="TP663" s="76"/>
      <c r="TQ663" s="76"/>
      <c r="TR663" s="76"/>
      <c r="TS663" s="76"/>
      <c r="TT663" s="76"/>
      <c r="TU663" s="75"/>
      <c r="TV663" s="76"/>
      <c r="TW663" s="75"/>
      <c r="TX663" s="74">
        <f t="shared" si="1185"/>
        <v>0</v>
      </c>
      <c r="TY663" s="41"/>
      <c r="TZ663" s="40"/>
      <c r="UA663" s="38"/>
      <c r="UB663" s="78"/>
      <c r="UD663" s="77"/>
      <c r="UE663" s="76"/>
      <c r="UF663" s="76"/>
      <c r="UG663" s="76"/>
      <c r="UH663" s="76"/>
      <c r="UI663" s="76"/>
      <c r="UJ663" s="76"/>
      <c r="UK663" s="76"/>
      <c r="UL663" s="76"/>
      <c r="UM663" s="76"/>
      <c r="UN663" s="76"/>
      <c r="UO663" s="76"/>
      <c r="UP663" s="76"/>
      <c r="UQ663" s="76"/>
      <c r="UR663" s="76"/>
      <c r="US663" s="76"/>
      <c r="UT663" s="75"/>
      <c r="UU663" s="76"/>
      <c r="UV663" s="75"/>
      <c r="UW663" s="74">
        <f t="shared" si="1186"/>
        <v>0</v>
      </c>
      <c r="UX663" s="41"/>
      <c r="UY663" s="40"/>
      <c r="UZ663" s="38"/>
      <c r="VA663" s="78"/>
      <c r="VC663" s="77"/>
      <c r="VD663" s="76"/>
      <c r="VE663" s="76"/>
      <c r="VF663" s="76"/>
      <c r="VG663" s="76"/>
      <c r="VH663" s="76"/>
      <c r="VI663" s="76"/>
      <c r="VJ663" s="76"/>
      <c r="VK663" s="76"/>
      <c r="VL663" s="76"/>
      <c r="VM663" s="76"/>
      <c r="VN663" s="76"/>
      <c r="VO663" s="76"/>
      <c r="VP663" s="76"/>
      <c r="VQ663" s="76"/>
      <c r="VR663" s="76"/>
      <c r="VS663" s="75"/>
      <c r="VT663" s="76"/>
      <c r="VU663" s="75"/>
      <c r="VV663" s="74">
        <f t="shared" si="1187"/>
        <v>0</v>
      </c>
    </row>
    <row r="664" spans="3:594" ht="14.45" customHeight="1" outlineLevel="1">
      <c r="C664" s="89">
        <f>IF(ISERROR(I664+1)=TRUE,I664,IF(I664="","",MAX(C$15:C663)+1))</f>
        <v>465</v>
      </c>
      <c r="D664" s="88">
        <f t="shared" si="1189"/>
        <v>1</v>
      </c>
      <c r="G664" s="40"/>
      <c r="H664" s="38"/>
      <c r="I664" s="95">
        <f t="shared" si="1188"/>
        <v>476</v>
      </c>
      <c r="J664" s="94" t="s">
        <v>235</v>
      </c>
      <c r="K664" s="93"/>
      <c r="L664" s="93"/>
      <c r="M664" s="93"/>
      <c r="N664" s="93"/>
      <c r="O664" s="92"/>
      <c r="P664" s="91" t="s">
        <v>172</v>
      </c>
      <c r="Q664" s="297"/>
      <c r="R664" s="90" t="s">
        <v>141</v>
      </c>
      <c r="S664" s="298"/>
      <c r="T664" s="38"/>
      <c r="U664" s="40"/>
      <c r="V664" s="38"/>
      <c r="W664" s="78"/>
      <c r="Y664" s="77"/>
      <c r="Z664" s="76"/>
      <c r="AA664" s="79"/>
      <c r="AB664" s="76"/>
      <c r="AC664" s="79"/>
      <c r="AD664" s="76"/>
      <c r="AE664" s="76"/>
      <c r="AF664" s="76"/>
      <c r="AG664" s="76"/>
      <c r="AH664" s="76"/>
      <c r="AI664" s="76"/>
      <c r="AJ664" s="76"/>
      <c r="AK664" s="75"/>
      <c r="AL664" s="75"/>
      <c r="AM664" s="75"/>
      <c r="AN664" s="75"/>
      <c r="AO664" s="75"/>
      <c r="AP664" s="75"/>
      <c r="AQ664" s="75"/>
      <c r="AR664" s="74">
        <f t="shared" si="1165"/>
        <v>0</v>
      </c>
      <c r="AS664" s="38"/>
      <c r="AT664" s="40"/>
      <c r="AU664" s="38"/>
      <c r="AV664" s="78"/>
      <c r="AX664" s="77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5"/>
      <c r="BK664" s="75"/>
      <c r="BL664" s="75"/>
      <c r="BM664" s="75"/>
      <c r="BN664" s="75"/>
      <c r="BO664" s="75"/>
      <c r="BP664" s="75"/>
      <c r="BQ664" s="74">
        <f t="shared" si="1166"/>
        <v>0</v>
      </c>
      <c r="BR664" s="38"/>
      <c r="BS664" s="40"/>
      <c r="BT664" s="38"/>
      <c r="BU664" s="78"/>
      <c r="BW664" s="77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5"/>
      <c r="CJ664" s="75"/>
      <c r="CK664" s="75"/>
      <c r="CL664" s="75"/>
      <c r="CM664" s="75"/>
      <c r="CN664" s="75"/>
      <c r="CO664" s="75"/>
      <c r="CP664" s="74">
        <f t="shared" si="1167"/>
        <v>0</v>
      </c>
      <c r="CQ664" s="38"/>
      <c r="CR664" s="40"/>
      <c r="CS664" s="38"/>
      <c r="CT664" s="78"/>
      <c r="CV664" s="77"/>
      <c r="CW664" s="76"/>
      <c r="CX664" s="76"/>
      <c r="CY664" s="76"/>
      <c r="CZ664" s="76"/>
      <c r="DA664" s="76"/>
      <c r="DB664" s="76"/>
      <c r="DC664" s="76"/>
      <c r="DD664" s="76"/>
      <c r="DE664" s="76"/>
      <c r="DF664" s="76"/>
      <c r="DG664" s="76"/>
      <c r="DH664" s="75"/>
      <c r="DI664" s="75"/>
      <c r="DJ664" s="75"/>
      <c r="DK664" s="75"/>
      <c r="DL664" s="75"/>
      <c r="DM664" s="75"/>
      <c r="DN664" s="75"/>
      <c r="DO664" s="74">
        <f t="shared" si="1168"/>
        <v>0</v>
      </c>
      <c r="DP664" s="38"/>
      <c r="DQ664" s="40"/>
      <c r="DS664" s="78"/>
      <c r="DU664" s="77"/>
      <c r="DV664" s="76"/>
      <c r="DW664" s="76"/>
      <c r="DX664" s="76"/>
      <c r="DY664" s="76"/>
      <c r="DZ664" s="76"/>
      <c r="EA664" s="76"/>
      <c r="EB664" s="76"/>
      <c r="EC664" s="76"/>
      <c r="ED664" s="76"/>
      <c r="EE664" s="76"/>
      <c r="EF664" s="76"/>
      <c r="EG664" s="75"/>
      <c r="EH664" s="75"/>
      <c r="EI664" s="75"/>
      <c r="EJ664" s="75"/>
      <c r="EK664" s="75"/>
      <c r="EL664" s="75"/>
      <c r="EM664" s="75"/>
      <c r="EN664" s="74">
        <f t="shared" si="1169"/>
        <v>0</v>
      </c>
      <c r="EO664" s="38"/>
      <c r="EP664" s="40"/>
      <c r="ER664" s="78"/>
      <c r="ET664" s="77"/>
      <c r="EU664" s="76"/>
      <c r="EV664" s="76"/>
      <c r="EW664" s="76"/>
      <c r="EX664" s="76"/>
      <c r="EY664" s="76"/>
      <c r="EZ664" s="76"/>
      <c r="FA664" s="76"/>
      <c r="FB664" s="76"/>
      <c r="FC664" s="76"/>
      <c r="FD664" s="76"/>
      <c r="FE664" s="76"/>
      <c r="FF664" s="76"/>
      <c r="FG664" s="76"/>
      <c r="FH664" s="75"/>
      <c r="FI664" s="75"/>
      <c r="FJ664" s="75"/>
      <c r="FK664" s="75"/>
      <c r="FL664" s="75"/>
      <c r="FM664" s="74">
        <f t="shared" si="1170"/>
        <v>0</v>
      </c>
      <c r="FN664" s="38"/>
      <c r="FO664" s="40"/>
      <c r="FQ664" s="78"/>
      <c r="FS664" s="77"/>
      <c r="FT664" s="76"/>
      <c r="FU664" s="76"/>
      <c r="FV664" s="76"/>
      <c r="FW664" s="76"/>
      <c r="FX664" s="76"/>
      <c r="FY664" s="76"/>
      <c r="FZ664" s="76"/>
      <c r="GA664" s="76"/>
      <c r="GB664" s="76"/>
      <c r="GC664" s="76"/>
      <c r="GD664" s="76"/>
      <c r="GE664" s="76"/>
      <c r="GF664" s="76"/>
      <c r="GG664" s="75"/>
      <c r="GH664" s="75"/>
      <c r="GI664" s="75"/>
      <c r="GJ664" s="75"/>
      <c r="GK664" s="75"/>
      <c r="GL664" s="74">
        <f t="shared" si="1171"/>
        <v>0</v>
      </c>
      <c r="GM664" s="38"/>
      <c r="GN664" s="40"/>
      <c r="GP664" s="78"/>
      <c r="GR664" s="77"/>
      <c r="GS664" s="76"/>
      <c r="GT664" s="76"/>
      <c r="GU664" s="76"/>
      <c r="GV664" s="76"/>
      <c r="GW664" s="76"/>
      <c r="GX664" s="76"/>
      <c r="GY664" s="76"/>
      <c r="GZ664" s="76"/>
      <c r="HA664" s="76"/>
      <c r="HB664" s="76"/>
      <c r="HC664" s="76"/>
      <c r="HD664" s="76"/>
      <c r="HE664" s="76"/>
      <c r="HF664" s="75"/>
      <c r="HG664" s="75"/>
      <c r="HH664" s="75"/>
      <c r="HI664" s="75"/>
      <c r="HJ664" s="75"/>
      <c r="HK664" s="74">
        <f t="shared" si="1172"/>
        <v>0</v>
      </c>
      <c r="HL664" s="38"/>
      <c r="HM664" s="40"/>
      <c r="HO664" s="78"/>
      <c r="HQ664" s="77"/>
      <c r="HR664" s="76"/>
      <c r="HS664" s="76"/>
      <c r="HT664" s="76"/>
      <c r="HU664" s="76"/>
      <c r="HV664" s="76"/>
      <c r="HW664" s="76"/>
      <c r="HX664" s="76"/>
      <c r="HY664" s="76"/>
      <c r="HZ664" s="76"/>
      <c r="IA664" s="76"/>
      <c r="IB664" s="76"/>
      <c r="IC664" s="76"/>
      <c r="ID664" s="76"/>
      <c r="IE664" s="75"/>
      <c r="IF664" s="75"/>
      <c r="IG664" s="75"/>
      <c r="IH664" s="75"/>
      <c r="II664" s="75"/>
      <c r="IJ664" s="74">
        <f t="shared" si="1173"/>
        <v>0</v>
      </c>
      <c r="IK664" s="38"/>
      <c r="IL664" s="40"/>
      <c r="IN664" s="78"/>
      <c r="IP664" s="77"/>
      <c r="IQ664" s="76"/>
      <c r="IR664" s="76"/>
      <c r="IS664" s="76"/>
      <c r="IT664" s="76"/>
      <c r="IU664" s="76"/>
      <c r="IV664" s="76"/>
      <c r="IW664" s="76"/>
      <c r="IX664" s="75"/>
      <c r="IY664" s="75"/>
      <c r="IZ664" s="75"/>
      <c r="JA664" s="75"/>
      <c r="JB664" s="75"/>
      <c r="JC664" s="75"/>
      <c r="JD664" s="75"/>
      <c r="JE664" s="75"/>
      <c r="JF664" s="75"/>
      <c r="JG664" s="75"/>
      <c r="JH664" s="75"/>
      <c r="JI664" s="74">
        <f t="shared" si="1174"/>
        <v>0</v>
      </c>
      <c r="JJ664" s="38"/>
      <c r="JK664" s="40"/>
      <c r="JM664" s="78"/>
      <c r="JO664" s="77"/>
      <c r="JP664" s="76"/>
      <c r="JQ664" s="76"/>
      <c r="JR664" s="76"/>
      <c r="JS664" s="76"/>
      <c r="JT664" s="76"/>
      <c r="JU664" s="76"/>
      <c r="JV664" s="76"/>
      <c r="JW664" s="75"/>
      <c r="JX664" s="75"/>
      <c r="JY664" s="75"/>
      <c r="JZ664" s="75"/>
      <c r="KA664" s="75"/>
      <c r="KB664" s="75"/>
      <c r="KC664" s="75"/>
      <c r="KD664" s="75"/>
      <c r="KE664" s="75"/>
      <c r="KF664" s="75"/>
      <c r="KG664" s="75"/>
      <c r="KH664" s="74">
        <f t="shared" si="1175"/>
        <v>0</v>
      </c>
      <c r="KI664" s="38"/>
      <c r="KJ664" s="40"/>
      <c r="KL664" s="78"/>
      <c r="KN664" s="77"/>
      <c r="KO664" s="76"/>
      <c r="KP664" s="76"/>
      <c r="KQ664" s="76"/>
      <c r="KR664" s="76"/>
      <c r="KS664" s="76"/>
      <c r="KT664" s="76"/>
      <c r="KU664" s="76"/>
      <c r="KV664" s="75"/>
      <c r="KW664" s="75"/>
      <c r="KX664" s="75"/>
      <c r="KY664" s="75"/>
      <c r="KZ664" s="75"/>
      <c r="LA664" s="75"/>
      <c r="LB664" s="75"/>
      <c r="LC664" s="75"/>
      <c r="LD664" s="75"/>
      <c r="LE664" s="75"/>
      <c r="LF664" s="75"/>
      <c r="LG664" s="74">
        <f t="shared" si="1176"/>
        <v>0</v>
      </c>
      <c r="LH664" s="38"/>
      <c r="LI664" s="40"/>
      <c r="LK664" s="78"/>
      <c r="LM664" s="77"/>
      <c r="LN664" s="76"/>
      <c r="LO664" s="76"/>
      <c r="LP664" s="76"/>
      <c r="LQ664" s="76"/>
      <c r="LR664" s="76"/>
      <c r="LS664" s="76"/>
      <c r="LT664" s="76"/>
      <c r="LU664" s="75"/>
      <c r="LV664" s="75"/>
      <c r="LW664" s="75"/>
      <c r="LX664" s="75"/>
      <c r="LY664" s="75"/>
      <c r="LZ664" s="75"/>
      <c r="MA664" s="75"/>
      <c r="MB664" s="75"/>
      <c r="MC664" s="75"/>
      <c r="MD664" s="75"/>
      <c r="ME664" s="75"/>
      <c r="MF664" s="74">
        <f t="shared" si="1177"/>
        <v>0</v>
      </c>
      <c r="MG664" s="38"/>
      <c r="MH664" s="40"/>
      <c r="MJ664" s="78"/>
      <c r="ML664" s="77"/>
      <c r="MM664" s="76"/>
      <c r="MN664" s="76"/>
      <c r="MO664" s="76"/>
      <c r="MP664" s="76"/>
      <c r="MQ664" s="76"/>
      <c r="MR664" s="76"/>
      <c r="MS664" s="76"/>
      <c r="MT664" s="75"/>
      <c r="MU664" s="75"/>
      <c r="MV664" s="75"/>
      <c r="MW664" s="75"/>
      <c r="MX664" s="75"/>
      <c r="MY664" s="75"/>
      <c r="MZ664" s="75"/>
      <c r="NA664" s="75"/>
      <c r="NB664" s="75"/>
      <c r="NC664" s="75"/>
      <c r="ND664" s="75"/>
      <c r="NE664" s="74">
        <f t="shared" si="1178"/>
        <v>0</v>
      </c>
      <c r="NF664" s="41"/>
      <c r="NG664" s="40"/>
      <c r="NH664" s="38"/>
      <c r="NI664" s="78"/>
      <c r="NK664" s="77"/>
      <c r="NL664" s="76"/>
      <c r="NM664" s="76"/>
      <c r="NN664" s="76"/>
      <c r="NO664" s="76"/>
      <c r="NP664" s="76"/>
      <c r="NQ664" s="76"/>
      <c r="NR664" s="76"/>
      <c r="NS664" s="76"/>
      <c r="NT664" s="76"/>
      <c r="NU664" s="76"/>
      <c r="NV664" s="76"/>
      <c r="NW664" s="76"/>
      <c r="NX664" s="76"/>
      <c r="NY664" s="76"/>
      <c r="NZ664" s="76"/>
      <c r="OA664" s="75"/>
      <c r="OB664" s="76"/>
      <c r="OC664" s="75"/>
      <c r="OD664" s="74">
        <f t="shared" si="1179"/>
        <v>0</v>
      </c>
      <c r="OE664" s="38"/>
      <c r="OF664" s="40"/>
      <c r="OG664" s="38"/>
      <c r="OH664" s="78"/>
      <c r="OJ664" s="77"/>
      <c r="OK664" s="76"/>
      <c r="OL664" s="76"/>
      <c r="OM664" s="76"/>
      <c r="ON664" s="76"/>
      <c r="OO664" s="76"/>
      <c r="OP664" s="76"/>
      <c r="OQ664" s="76"/>
      <c r="OR664" s="76"/>
      <c r="OS664" s="76"/>
      <c r="OT664" s="76"/>
      <c r="OU664" s="76"/>
      <c r="OV664" s="76"/>
      <c r="OW664" s="76"/>
      <c r="OX664" s="76"/>
      <c r="OY664" s="76"/>
      <c r="OZ664" s="75"/>
      <c r="PA664" s="76"/>
      <c r="PB664" s="75"/>
      <c r="PC664" s="74">
        <f t="shared" si="1180"/>
        <v>0</v>
      </c>
      <c r="PD664" s="38"/>
      <c r="PE664" s="40"/>
      <c r="PF664" s="38"/>
      <c r="PG664" s="78"/>
      <c r="PI664" s="77"/>
      <c r="PJ664" s="76"/>
      <c r="PK664" s="76"/>
      <c r="PL664" s="76"/>
      <c r="PM664" s="76"/>
      <c r="PN664" s="76"/>
      <c r="PO664" s="76"/>
      <c r="PP664" s="76"/>
      <c r="PQ664" s="76"/>
      <c r="PR664" s="76"/>
      <c r="PS664" s="76"/>
      <c r="PT664" s="76"/>
      <c r="PU664" s="76"/>
      <c r="PV664" s="76"/>
      <c r="PW664" s="76"/>
      <c r="PX664" s="76"/>
      <c r="PY664" s="75"/>
      <c r="PZ664" s="76"/>
      <c r="QA664" s="75"/>
      <c r="QB664" s="74">
        <f t="shared" si="1181"/>
        <v>0</v>
      </c>
      <c r="QC664" s="38"/>
      <c r="QD664" s="40"/>
      <c r="QE664" s="38"/>
      <c r="QF664" s="78"/>
      <c r="QH664" s="77"/>
      <c r="QI664" s="76"/>
      <c r="QJ664" s="76"/>
      <c r="QK664" s="76"/>
      <c r="QL664" s="76"/>
      <c r="QM664" s="76"/>
      <c r="QN664" s="76"/>
      <c r="QO664" s="76"/>
      <c r="QP664" s="76"/>
      <c r="QQ664" s="76"/>
      <c r="QR664" s="76"/>
      <c r="QS664" s="76"/>
      <c r="QT664" s="76"/>
      <c r="QU664" s="76"/>
      <c r="QV664" s="76"/>
      <c r="QW664" s="76"/>
      <c r="QX664" s="75"/>
      <c r="QY664" s="76"/>
      <c r="QZ664" s="75"/>
      <c r="RA664" s="74">
        <f t="shared" si="1182"/>
        <v>0</v>
      </c>
      <c r="RB664" s="41"/>
      <c r="RC664" s="40"/>
      <c r="RD664" s="38"/>
      <c r="RE664" s="78"/>
      <c r="RG664" s="77"/>
      <c r="RH664" s="76"/>
      <c r="RI664" s="76"/>
      <c r="RJ664" s="76"/>
      <c r="RK664" s="76"/>
      <c r="RL664" s="76"/>
      <c r="RM664" s="76"/>
      <c r="RN664" s="76"/>
      <c r="RO664" s="76"/>
      <c r="RP664" s="76"/>
      <c r="RQ664" s="76"/>
      <c r="RR664" s="76"/>
      <c r="RS664" s="76"/>
      <c r="RT664" s="76"/>
      <c r="RU664" s="76"/>
      <c r="RV664" s="76"/>
      <c r="RW664" s="75"/>
      <c r="RX664" s="76"/>
      <c r="RY664" s="75"/>
      <c r="RZ664" s="74">
        <f t="shared" si="1183"/>
        <v>0</v>
      </c>
      <c r="SA664" s="41"/>
      <c r="SB664" s="40"/>
      <c r="SC664" s="38"/>
      <c r="SD664" s="78"/>
      <c r="SF664" s="77"/>
      <c r="SG664" s="76"/>
      <c r="SH664" s="76"/>
      <c r="SI664" s="76"/>
      <c r="SJ664" s="76"/>
      <c r="SK664" s="76"/>
      <c r="SL664" s="76"/>
      <c r="SM664" s="76"/>
      <c r="SN664" s="76"/>
      <c r="SO664" s="76"/>
      <c r="SP664" s="76"/>
      <c r="SQ664" s="76"/>
      <c r="SR664" s="76"/>
      <c r="SS664" s="76"/>
      <c r="ST664" s="76"/>
      <c r="SU664" s="76"/>
      <c r="SV664" s="75"/>
      <c r="SW664" s="76"/>
      <c r="SX664" s="75"/>
      <c r="SY664" s="74">
        <f t="shared" si="1184"/>
        <v>0</v>
      </c>
      <c r="SZ664" s="41"/>
      <c r="TA664" s="40"/>
      <c r="TB664" s="38"/>
      <c r="TC664" s="78"/>
      <c r="TE664" s="77"/>
      <c r="TF664" s="76"/>
      <c r="TG664" s="76"/>
      <c r="TH664" s="76"/>
      <c r="TI664" s="76"/>
      <c r="TJ664" s="76"/>
      <c r="TK664" s="76"/>
      <c r="TL664" s="76"/>
      <c r="TM664" s="76"/>
      <c r="TN664" s="76"/>
      <c r="TO664" s="76"/>
      <c r="TP664" s="76"/>
      <c r="TQ664" s="76"/>
      <c r="TR664" s="76"/>
      <c r="TS664" s="76"/>
      <c r="TT664" s="76"/>
      <c r="TU664" s="75"/>
      <c r="TV664" s="76"/>
      <c r="TW664" s="75"/>
      <c r="TX664" s="74">
        <f t="shared" si="1185"/>
        <v>0</v>
      </c>
      <c r="TY664" s="41"/>
      <c r="TZ664" s="40"/>
      <c r="UA664" s="38"/>
      <c r="UB664" s="78"/>
      <c r="UD664" s="77"/>
      <c r="UE664" s="76"/>
      <c r="UF664" s="76"/>
      <c r="UG664" s="76"/>
      <c r="UH664" s="76"/>
      <c r="UI664" s="76"/>
      <c r="UJ664" s="76"/>
      <c r="UK664" s="76"/>
      <c r="UL664" s="76"/>
      <c r="UM664" s="76"/>
      <c r="UN664" s="76"/>
      <c r="UO664" s="76"/>
      <c r="UP664" s="76"/>
      <c r="UQ664" s="76"/>
      <c r="UR664" s="76"/>
      <c r="US664" s="76"/>
      <c r="UT664" s="75"/>
      <c r="UU664" s="76"/>
      <c r="UV664" s="75"/>
      <c r="UW664" s="74">
        <f t="shared" si="1186"/>
        <v>0</v>
      </c>
      <c r="UX664" s="41"/>
      <c r="UY664" s="40"/>
      <c r="UZ664" s="38"/>
      <c r="VA664" s="78"/>
      <c r="VC664" s="77"/>
      <c r="VD664" s="76"/>
      <c r="VE664" s="76"/>
      <c r="VF664" s="76"/>
      <c r="VG664" s="76"/>
      <c r="VH664" s="76"/>
      <c r="VI664" s="76"/>
      <c r="VJ664" s="76"/>
      <c r="VK664" s="76"/>
      <c r="VL664" s="76"/>
      <c r="VM664" s="76"/>
      <c r="VN664" s="76"/>
      <c r="VO664" s="76"/>
      <c r="VP664" s="76"/>
      <c r="VQ664" s="76"/>
      <c r="VR664" s="76"/>
      <c r="VS664" s="75"/>
      <c r="VT664" s="76"/>
      <c r="VU664" s="75"/>
      <c r="VV664" s="74">
        <f t="shared" si="1187"/>
        <v>0</v>
      </c>
    </row>
    <row r="665" spans="3:594" ht="14.45" customHeight="1" outlineLevel="1">
      <c r="C665" s="89">
        <f>IF(ISERROR(I665+1)=TRUE,I665,IF(I665="","",MAX(C$15:C664)+1))</f>
        <v>466</v>
      </c>
      <c r="D665" s="88">
        <f t="shared" si="1189"/>
        <v>1</v>
      </c>
      <c r="G665" s="40"/>
      <c r="H665" s="38"/>
      <c r="I665" s="95">
        <f t="shared" si="1188"/>
        <v>477</v>
      </c>
      <c r="J665" s="94" t="s">
        <v>234</v>
      </c>
      <c r="K665" s="93"/>
      <c r="L665" s="93"/>
      <c r="M665" s="93"/>
      <c r="N665" s="93"/>
      <c r="O665" s="92"/>
      <c r="P665" s="91" t="s">
        <v>172</v>
      </c>
      <c r="Q665" s="297"/>
      <c r="R665" s="90" t="s">
        <v>141</v>
      </c>
      <c r="S665" s="298"/>
      <c r="T665" s="38"/>
      <c r="U665" s="40"/>
      <c r="V665" s="38"/>
      <c r="W665" s="78"/>
      <c r="Y665" s="77"/>
      <c r="Z665" s="76"/>
      <c r="AA665" s="79"/>
      <c r="AB665" s="76"/>
      <c r="AC665" s="79"/>
      <c r="AD665" s="76"/>
      <c r="AE665" s="76"/>
      <c r="AF665" s="76"/>
      <c r="AG665" s="76"/>
      <c r="AH665" s="76"/>
      <c r="AI665" s="76"/>
      <c r="AJ665" s="76"/>
      <c r="AK665" s="75"/>
      <c r="AL665" s="75"/>
      <c r="AM665" s="75"/>
      <c r="AN665" s="75"/>
      <c r="AO665" s="75"/>
      <c r="AP665" s="75"/>
      <c r="AQ665" s="75"/>
      <c r="AR665" s="74">
        <f t="shared" si="1165"/>
        <v>0</v>
      </c>
      <c r="AS665" s="38"/>
      <c r="AT665" s="40"/>
      <c r="AU665" s="38"/>
      <c r="AV665" s="78"/>
      <c r="AX665" s="77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5"/>
      <c r="BK665" s="75"/>
      <c r="BL665" s="75"/>
      <c r="BM665" s="75"/>
      <c r="BN665" s="75"/>
      <c r="BO665" s="75"/>
      <c r="BP665" s="75"/>
      <c r="BQ665" s="74">
        <f t="shared" si="1166"/>
        <v>0</v>
      </c>
      <c r="BR665" s="38"/>
      <c r="BS665" s="40"/>
      <c r="BT665" s="38"/>
      <c r="BU665" s="78"/>
      <c r="BW665" s="77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5"/>
      <c r="CJ665" s="75"/>
      <c r="CK665" s="75"/>
      <c r="CL665" s="75"/>
      <c r="CM665" s="75"/>
      <c r="CN665" s="75"/>
      <c r="CO665" s="75"/>
      <c r="CP665" s="74">
        <f t="shared" si="1167"/>
        <v>0</v>
      </c>
      <c r="CQ665" s="38"/>
      <c r="CR665" s="40"/>
      <c r="CS665" s="38"/>
      <c r="CT665" s="78"/>
      <c r="CV665" s="77"/>
      <c r="CW665" s="76"/>
      <c r="CX665" s="76"/>
      <c r="CY665" s="76"/>
      <c r="CZ665" s="76"/>
      <c r="DA665" s="76"/>
      <c r="DB665" s="76"/>
      <c r="DC665" s="76"/>
      <c r="DD665" s="76"/>
      <c r="DE665" s="76"/>
      <c r="DF665" s="76"/>
      <c r="DG665" s="76"/>
      <c r="DH665" s="75"/>
      <c r="DI665" s="75"/>
      <c r="DJ665" s="75"/>
      <c r="DK665" s="75"/>
      <c r="DL665" s="75"/>
      <c r="DM665" s="75"/>
      <c r="DN665" s="75"/>
      <c r="DO665" s="74">
        <f t="shared" si="1168"/>
        <v>0</v>
      </c>
      <c r="DP665" s="38"/>
      <c r="DQ665" s="40"/>
      <c r="DS665" s="78"/>
      <c r="DU665" s="77"/>
      <c r="DV665" s="76"/>
      <c r="DW665" s="76"/>
      <c r="DX665" s="76"/>
      <c r="DY665" s="76"/>
      <c r="DZ665" s="76"/>
      <c r="EA665" s="76"/>
      <c r="EB665" s="76"/>
      <c r="EC665" s="76"/>
      <c r="ED665" s="76"/>
      <c r="EE665" s="76"/>
      <c r="EF665" s="76"/>
      <c r="EG665" s="75"/>
      <c r="EH665" s="75"/>
      <c r="EI665" s="75"/>
      <c r="EJ665" s="75"/>
      <c r="EK665" s="75"/>
      <c r="EL665" s="75"/>
      <c r="EM665" s="75"/>
      <c r="EN665" s="74">
        <f t="shared" si="1169"/>
        <v>0</v>
      </c>
      <c r="EO665" s="38"/>
      <c r="EP665" s="40"/>
      <c r="ER665" s="78"/>
      <c r="ET665" s="77"/>
      <c r="EU665" s="76"/>
      <c r="EV665" s="76"/>
      <c r="EW665" s="76"/>
      <c r="EX665" s="76"/>
      <c r="EY665" s="76"/>
      <c r="EZ665" s="76"/>
      <c r="FA665" s="76"/>
      <c r="FB665" s="76"/>
      <c r="FC665" s="76"/>
      <c r="FD665" s="76"/>
      <c r="FE665" s="76"/>
      <c r="FF665" s="76"/>
      <c r="FG665" s="76"/>
      <c r="FH665" s="75"/>
      <c r="FI665" s="75"/>
      <c r="FJ665" s="75"/>
      <c r="FK665" s="75"/>
      <c r="FL665" s="75"/>
      <c r="FM665" s="74">
        <f t="shared" si="1170"/>
        <v>0</v>
      </c>
      <c r="FN665" s="38"/>
      <c r="FO665" s="40"/>
      <c r="FQ665" s="78"/>
      <c r="FS665" s="77"/>
      <c r="FT665" s="76"/>
      <c r="FU665" s="76"/>
      <c r="FV665" s="76"/>
      <c r="FW665" s="76"/>
      <c r="FX665" s="76"/>
      <c r="FY665" s="76"/>
      <c r="FZ665" s="76"/>
      <c r="GA665" s="76"/>
      <c r="GB665" s="76"/>
      <c r="GC665" s="76"/>
      <c r="GD665" s="76"/>
      <c r="GE665" s="76"/>
      <c r="GF665" s="76"/>
      <c r="GG665" s="75"/>
      <c r="GH665" s="75"/>
      <c r="GI665" s="75"/>
      <c r="GJ665" s="75"/>
      <c r="GK665" s="75"/>
      <c r="GL665" s="74">
        <f t="shared" si="1171"/>
        <v>0</v>
      </c>
      <c r="GM665" s="38"/>
      <c r="GN665" s="40"/>
      <c r="GP665" s="78"/>
      <c r="GR665" s="77"/>
      <c r="GS665" s="76"/>
      <c r="GT665" s="76"/>
      <c r="GU665" s="76"/>
      <c r="GV665" s="76"/>
      <c r="GW665" s="76"/>
      <c r="GX665" s="76"/>
      <c r="GY665" s="76"/>
      <c r="GZ665" s="76"/>
      <c r="HA665" s="76"/>
      <c r="HB665" s="76"/>
      <c r="HC665" s="76"/>
      <c r="HD665" s="76"/>
      <c r="HE665" s="76"/>
      <c r="HF665" s="75"/>
      <c r="HG665" s="75"/>
      <c r="HH665" s="75"/>
      <c r="HI665" s="75"/>
      <c r="HJ665" s="75"/>
      <c r="HK665" s="74">
        <f t="shared" si="1172"/>
        <v>0</v>
      </c>
      <c r="HL665" s="38"/>
      <c r="HM665" s="40"/>
      <c r="HO665" s="78"/>
      <c r="HQ665" s="77"/>
      <c r="HR665" s="76"/>
      <c r="HS665" s="76"/>
      <c r="HT665" s="76"/>
      <c r="HU665" s="76"/>
      <c r="HV665" s="76"/>
      <c r="HW665" s="76"/>
      <c r="HX665" s="76"/>
      <c r="HY665" s="76"/>
      <c r="HZ665" s="76"/>
      <c r="IA665" s="76"/>
      <c r="IB665" s="76"/>
      <c r="IC665" s="76"/>
      <c r="ID665" s="76"/>
      <c r="IE665" s="75"/>
      <c r="IF665" s="75"/>
      <c r="IG665" s="75"/>
      <c r="IH665" s="75"/>
      <c r="II665" s="75"/>
      <c r="IJ665" s="74">
        <f t="shared" si="1173"/>
        <v>0</v>
      </c>
      <c r="IK665" s="38"/>
      <c r="IL665" s="40"/>
      <c r="IN665" s="78"/>
      <c r="IP665" s="77"/>
      <c r="IQ665" s="76"/>
      <c r="IR665" s="76"/>
      <c r="IS665" s="76"/>
      <c r="IT665" s="76"/>
      <c r="IU665" s="76"/>
      <c r="IV665" s="76"/>
      <c r="IW665" s="76"/>
      <c r="IX665" s="75"/>
      <c r="IY665" s="75"/>
      <c r="IZ665" s="75"/>
      <c r="JA665" s="75"/>
      <c r="JB665" s="75"/>
      <c r="JC665" s="75"/>
      <c r="JD665" s="75"/>
      <c r="JE665" s="75"/>
      <c r="JF665" s="75"/>
      <c r="JG665" s="75"/>
      <c r="JH665" s="75"/>
      <c r="JI665" s="74">
        <f t="shared" si="1174"/>
        <v>0</v>
      </c>
      <c r="JJ665" s="38"/>
      <c r="JK665" s="40"/>
      <c r="JM665" s="78"/>
      <c r="JO665" s="77"/>
      <c r="JP665" s="76"/>
      <c r="JQ665" s="76"/>
      <c r="JR665" s="76"/>
      <c r="JS665" s="76"/>
      <c r="JT665" s="76"/>
      <c r="JU665" s="76"/>
      <c r="JV665" s="76"/>
      <c r="JW665" s="75"/>
      <c r="JX665" s="75"/>
      <c r="JY665" s="75"/>
      <c r="JZ665" s="75"/>
      <c r="KA665" s="75"/>
      <c r="KB665" s="75"/>
      <c r="KC665" s="75"/>
      <c r="KD665" s="75"/>
      <c r="KE665" s="75"/>
      <c r="KF665" s="75"/>
      <c r="KG665" s="75"/>
      <c r="KH665" s="74">
        <f t="shared" si="1175"/>
        <v>0</v>
      </c>
      <c r="KI665" s="38"/>
      <c r="KJ665" s="40"/>
      <c r="KL665" s="78"/>
      <c r="KN665" s="77"/>
      <c r="KO665" s="76"/>
      <c r="KP665" s="76"/>
      <c r="KQ665" s="76"/>
      <c r="KR665" s="76"/>
      <c r="KS665" s="76"/>
      <c r="KT665" s="76"/>
      <c r="KU665" s="76"/>
      <c r="KV665" s="75"/>
      <c r="KW665" s="75"/>
      <c r="KX665" s="75"/>
      <c r="KY665" s="75"/>
      <c r="KZ665" s="75"/>
      <c r="LA665" s="75"/>
      <c r="LB665" s="75"/>
      <c r="LC665" s="75"/>
      <c r="LD665" s="75"/>
      <c r="LE665" s="75"/>
      <c r="LF665" s="75"/>
      <c r="LG665" s="74">
        <f t="shared" si="1176"/>
        <v>0</v>
      </c>
      <c r="LH665" s="38"/>
      <c r="LI665" s="40"/>
      <c r="LK665" s="78"/>
      <c r="LM665" s="77"/>
      <c r="LN665" s="76"/>
      <c r="LO665" s="76"/>
      <c r="LP665" s="76"/>
      <c r="LQ665" s="76"/>
      <c r="LR665" s="76"/>
      <c r="LS665" s="76"/>
      <c r="LT665" s="76"/>
      <c r="LU665" s="75"/>
      <c r="LV665" s="75"/>
      <c r="LW665" s="75"/>
      <c r="LX665" s="75"/>
      <c r="LY665" s="75"/>
      <c r="LZ665" s="75"/>
      <c r="MA665" s="75"/>
      <c r="MB665" s="75"/>
      <c r="MC665" s="75"/>
      <c r="MD665" s="75"/>
      <c r="ME665" s="75"/>
      <c r="MF665" s="74">
        <f t="shared" si="1177"/>
        <v>0</v>
      </c>
      <c r="MG665" s="38"/>
      <c r="MH665" s="40"/>
      <c r="MJ665" s="78"/>
      <c r="ML665" s="77"/>
      <c r="MM665" s="76"/>
      <c r="MN665" s="76"/>
      <c r="MO665" s="76"/>
      <c r="MP665" s="76"/>
      <c r="MQ665" s="76"/>
      <c r="MR665" s="76"/>
      <c r="MS665" s="76"/>
      <c r="MT665" s="75"/>
      <c r="MU665" s="75"/>
      <c r="MV665" s="75"/>
      <c r="MW665" s="75"/>
      <c r="MX665" s="75"/>
      <c r="MY665" s="75"/>
      <c r="MZ665" s="75"/>
      <c r="NA665" s="75"/>
      <c r="NB665" s="75"/>
      <c r="NC665" s="75"/>
      <c r="ND665" s="75"/>
      <c r="NE665" s="74">
        <f t="shared" si="1178"/>
        <v>0</v>
      </c>
      <c r="NF665" s="41"/>
      <c r="NG665" s="40"/>
      <c r="NH665" s="38"/>
      <c r="NI665" s="78"/>
      <c r="NK665" s="77"/>
      <c r="NL665" s="76"/>
      <c r="NM665" s="76"/>
      <c r="NN665" s="76"/>
      <c r="NO665" s="76"/>
      <c r="NP665" s="76"/>
      <c r="NQ665" s="76"/>
      <c r="NR665" s="76"/>
      <c r="NS665" s="76"/>
      <c r="NT665" s="76"/>
      <c r="NU665" s="76"/>
      <c r="NV665" s="76"/>
      <c r="NW665" s="76"/>
      <c r="NX665" s="76"/>
      <c r="NY665" s="76"/>
      <c r="NZ665" s="76"/>
      <c r="OA665" s="75"/>
      <c r="OB665" s="76"/>
      <c r="OC665" s="75"/>
      <c r="OD665" s="74">
        <f t="shared" si="1179"/>
        <v>0</v>
      </c>
      <c r="OE665" s="38"/>
      <c r="OF665" s="40"/>
      <c r="OG665" s="38"/>
      <c r="OH665" s="78"/>
      <c r="OJ665" s="77"/>
      <c r="OK665" s="76"/>
      <c r="OL665" s="76"/>
      <c r="OM665" s="76"/>
      <c r="ON665" s="76"/>
      <c r="OO665" s="76"/>
      <c r="OP665" s="76"/>
      <c r="OQ665" s="76"/>
      <c r="OR665" s="76"/>
      <c r="OS665" s="76"/>
      <c r="OT665" s="76"/>
      <c r="OU665" s="76"/>
      <c r="OV665" s="76"/>
      <c r="OW665" s="76"/>
      <c r="OX665" s="76"/>
      <c r="OY665" s="76"/>
      <c r="OZ665" s="75"/>
      <c r="PA665" s="76"/>
      <c r="PB665" s="75"/>
      <c r="PC665" s="74">
        <f t="shared" si="1180"/>
        <v>0</v>
      </c>
      <c r="PD665" s="38"/>
      <c r="PE665" s="40"/>
      <c r="PF665" s="38"/>
      <c r="PG665" s="78"/>
      <c r="PI665" s="77"/>
      <c r="PJ665" s="76"/>
      <c r="PK665" s="76"/>
      <c r="PL665" s="76"/>
      <c r="PM665" s="76"/>
      <c r="PN665" s="76"/>
      <c r="PO665" s="76"/>
      <c r="PP665" s="76"/>
      <c r="PQ665" s="76"/>
      <c r="PR665" s="76"/>
      <c r="PS665" s="76"/>
      <c r="PT665" s="76"/>
      <c r="PU665" s="76"/>
      <c r="PV665" s="76"/>
      <c r="PW665" s="76"/>
      <c r="PX665" s="76"/>
      <c r="PY665" s="75"/>
      <c r="PZ665" s="76"/>
      <c r="QA665" s="75"/>
      <c r="QB665" s="74">
        <f t="shared" si="1181"/>
        <v>0</v>
      </c>
      <c r="QC665" s="38"/>
      <c r="QD665" s="40"/>
      <c r="QE665" s="38"/>
      <c r="QF665" s="78"/>
      <c r="QH665" s="77"/>
      <c r="QI665" s="76"/>
      <c r="QJ665" s="76"/>
      <c r="QK665" s="76"/>
      <c r="QL665" s="76"/>
      <c r="QM665" s="76"/>
      <c r="QN665" s="76"/>
      <c r="QO665" s="76"/>
      <c r="QP665" s="76"/>
      <c r="QQ665" s="76"/>
      <c r="QR665" s="76"/>
      <c r="QS665" s="76"/>
      <c r="QT665" s="76"/>
      <c r="QU665" s="76"/>
      <c r="QV665" s="76"/>
      <c r="QW665" s="76"/>
      <c r="QX665" s="75"/>
      <c r="QY665" s="76"/>
      <c r="QZ665" s="75"/>
      <c r="RA665" s="74">
        <f t="shared" si="1182"/>
        <v>0</v>
      </c>
      <c r="RB665" s="41"/>
      <c r="RC665" s="40"/>
      <c r="RD665" s="38"/>
      <c r="RE665" s="78"/>
      <c r="RG665" s="77"/>
      <c r="RH665" s="76"/>
      <c r="RI665" s="76"/>
      <c r="RJ665" s="76"/>
      <c r="RK665" s="76"/>
      <c r="RL665" s="76"/>
      <c r="RM665" s="76"/>
      <c r="RN665" s="76"/>
      <c r="RO665" s="76"/>
      <c r="RP665" s="76"/>
      <c r="RQ665" s="76"/>
      <c r="RR665" s="76"/>
      <c r="RS665" s="76"/>
      <c r="RT665" s="76"/>
      <c r="RU665" s="76"/>
      <c r="RV665" s="76"/>
      <c r="RW665" s="75"/>
      <c r="RX665" s="76"/>
      <c r="RY665" s="75"/>
      <c r="RZ665" s="74">
        <f t="shared" si="1183"/>
        <v>0</v>
      </c>
      <c r="SA665" s="41"/>
      <c r="SB665" s="40"/>
      <c r="SC665" s="38"/>
      <c r="SD665" s="78"/>
      <c r="SF665" s="77"/>
      <c r="SG665" s="76"/>
      <c r="SH665" s="76"/>
      <c r="SI665" s="76"/>
      <c r="SJ665" s="76"/>
      <c r="SK665" s="76"/>
      <c r="SL665" s="76"/>
      <c r="SM665" s="76"/>
      <c r="SN665" s="76"/>
      <c r="SO665" s="76"/>
      <c r="SP665" s="76"/>
      <c r="SQ665" s="76"/>
      <c r="SR665" s="76"/>
      <c r="SS665" s="76"/>
      <c r="ST665" s="76"/>
      <c r="SU665" s="76"/>
      <c r="SV665" s="75"/>
      <c r="SW665" s="76"/>
      <c r="SX665" s="75"/>
      <c r="SY665" s="74">
        <f t="shared" si="1184"/>
        <v>0</v>
      </c>
      <c r="SZ665" s="41"/>
      <c r="TA665" s="40"/>
      <c r="TB665" s="38"/>
      <c r="TC665" s="78"/>
      <c r="TE665" s="77"/>
      <c r="TF665" s="76"/>
      <c r="TG665" s="76"/>
      <c r="TH665" s="76"/>
      <c r="TI665" s="76"/>
      <c r="TJ665" s="76"/>
      <c r="TK665" s="76"/>
      <c r="TL665" s="76"/>
      <c r="TM665" s="76"/>
      <c r="TN665" s="76"/>
      <c r="TO665" s="76"/>
      <c r="TP665" s="76"/>
      <c r="TQ665" s="76"/>
      <c r="TR665" s="76"/>
      <c r="TS665" s="76"/>
      <c r="TT665" s="76"/>
      <c r="TU665" s="75"/>
      <c r="TV665" s="76"/>
      <c r="TW665" s="75"/>
      <c r="TX665" s="74">
        <f t="shared" si="1185"/>
        <v>0</v>
      </c>
      <c r="TY665" s="41"/>
      <c r="TZ665" s="40"/>
      <c r="UA665" s="38"/>
      <c r="UB665" s="78"/>
      <c r="UD665" s="77"/>
      <c r="UE665" s="76"/>
      <c r="UF665" s="76"/>
      <c r="UG665" s="76"/>
      <c r="UH665" s="76"/>
      <c r="UI665" s="76"/>
      <c r="UJ665" s="76"/>
      <c r="UK665" s="76"/>
      <c r="UL665" s="76"/>
      <c r="UM665" s="76"/>
      <c r="UN665" s="76"/>
      <c r="UO665" s="76"/>
      <c r="UP665" s="76"/>
      <c r="UQ665" s="76"/>
      <c r="UR665" s="76"/>
      <c r="US665" s="76"/>
      <c r="UT665" s="75"/>
      <c r="UU665" s="76"/>
      <c r="UV665" s="75"/>
      <c r="UW665" s="74">
        <f t="shared" si="1186"/>
        <v>0</v>
      </c>
      <c r="UX665" s="41"/>
      <c r="UY665" s="40"/>
      <c r="UZ665" s="38"/>
      <c r="VA665" s="78"/>
      <c r="VC665" s="77"/>
      <c r="VD665" s="76"/>
      <c r="VE665" s="76"/>
      <c r="VF665" s="76"/>
      <c r="VG665" s="76"/>
      <c r="VH665" s="76"/>
      <c r="VI665" s="76"/>
      <c r="VJ665" s="76"/>
      <c r="VK665" s="76"/>
      <c r="VL665" s="76"/>
      <c r="VM665" s="76"/>
      <c r="VN665" s="76"/>
      <c r="VO665" s="76"/>
      <c r="VP665" s="76"/>
      <c r="VQ665" s="76"/>
      <c r="VR665" s="76"/>
      <c r="VS665" s="75"/>
      <c r="VT665" s="76"/>
      <c r="VU665" s="75"/>
      <c r="VV665" s="74">
        <f t="shared" si="1187"/>
        <v>0</v>
      </c>
    </row>
    <row r="666" spans="3:594" ht="14.45" customHeight="1" outlineLevel="1">
      <c r="C666" s="89">
        <f>IF(ISERROR(I666+1)=TRUE,I666,IF(I666="","",MAX(C$15:C665)+1))</f>
        <v>467</v>
      </c>
      <c r="D666" s="88">
        <f t="shared" si="1189"/>
        <v>1</v>
      </c>
      <c r="G666" s="40"/>
      <c r="H666" s="38"/>
      <c r="I666" s="95">
        <f t="shared" si="1188"/>
        <v>478</v>
      </c>
      <c r="J666" s="94" t="s">
        <v>233</v>
      </c>
      <c r="K666" s="93"/>
      <c r="L666" s="93"/>
      <c r="M666" s="93"/>
      <c r="N666" s="93"/>
      <c r="O666" s="92"/>
      <c r="P666" s="91" t="s">
        <v>172</v>
      </c>
      <c r="Q666" s="297"/>
      <c r="R666" s="90" t="s">
        <v>141</v>
      </c>
      <c r="S666" s="298"/>
      <c r="T666" s="38"/>
      <c r="U666" s="40"/>
      <c r="V666" s="38"/>
      <c r="W666" s="78"/>
      <c r="Y666" s="77"/>
      <c r="Z666" s="76"/>
      <c r="AA666" s="79"/>
      <c r="AB666" s="76"/>
      <c r="AC666" s="79"/>
      <c r="AD666" s="76"/>
      <c r="AE666" s="76"/>
      <c r="AF666" s="76"/>
      <c r="AG666" s="76"/>
      <c r="AH666" s="76"/>
      <c r="AI666" s="76"/>
      <c r="AJ666" s="76"/>
      <c r="AK666" s="75"/>
      <c r="AL666" s="75"/>
      <c r="AM666" s="75"/>
      <c r="AN666" s="75"/>
      <c r="AO666" s="75"/>
      <c r="AP666" s="75"/>
      <c r="AQ666" s="75"/>
      <c r="AR666" s="74">
        <f t="shared" si="1165"/>
        <v>0</v>
      </c>
      <c r="AS666" s="38"/>
      <c r="AT666" s="40"/>
      <c r="AU666" s="38"/>
      <c r="AV666" s="78"/>
      <c r="AX666" s="77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5"/>
      <c r="BK666" s="75"/>
      <c r="BL666" s="75"/>
      <c r="BM666" s="75"/>
      <c r="BN666" s="75"/>
      <c r="BO666" s="75"/>
      <c r="BP666" s="75"/>
      <c r="BQ666" s="74">
        <f t="shared" si="1166"/>
        <v>0</v>
      </c>
      <c r="BR666" s="38"/>
      <c r="BS666" s="40"/>
      <c r="BT666" s="38"/>
      <c r="BU666" s="78"/>
      <c r="BW666" s="77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5"/>
      <c r="CJ666" s="75"/>
      <c r="CK666" s="75"/>
      <c r="CL666" s="75"/>
      <c r="CM666" s="75"/>
      <c r="CN666" s="75"/>
      <c r="CO666" s="75"/>
      <c r="CP666" s="74">
        <f t="shared" si="1167"/>
        <v>0</v>
      </c>
      <c r="CQ666" s="38"/>
      <c r="CR666" s="40"/>
      <c r="CS666" s="38"/>
      <c r="CT666" s="78"/>
      <c r="CV666" s="77"/>
      <c r="CW666" s="76"/>
      <c r="CX666" s="76"/>
      <c r="CY666" s="76"/>
      <c r="CZ666" s="76"/>
      <c r="DA666" s="76"/>
      <c r="DB666" s="76"/>
      <c r="DC666" s="76"/>
      <c r="DD666" s="76"/>
      <c r="DE666" s="76"/>
      <c r="DF666" s="76"/>
      <c r="DG666" s="76"/>
      <c r="DH666" s="75"/>
      <c r="DI666" s="75"/>
      <c r="DJ666" s="75"/>
      <c r="DK666" s="75"/>
      <c r="DL666" s="75"/>
      <c r="DM666" s="75"/>
      <c r="DN666" s="75"/>
      <c r="DO666" s="74">
        <f t="shared" si="1168"/>
        <v>0</v>
      </c>
      <c r="DP666" s="38"/>
      <c r="DQ666" s="40"/>
      <c r="DS666" s="78"/>
      <c r="DU666" s="77"/>
      <c r="DV666" s="76"/>
      <c r="DW666" s="76"/>
      <c r="DX666" s="76"/>
      <c r="DY666" s="76"/>
      <c r="DZ666" s="76"/>
      <c r="EA666" s="76"/>
      <c r="EB666" s="76"/>
      <c r="EC666" s="76"/>
      <c r="ED666" s="76"/>
      <c r="EE666" s="76"/>
      <c r="EF666" s="76"/>
      <c r="EG666" s="75"/>
      <c r="EH666" s="75"/>
      <c r="EI666" s="75"/>
      <c r="EJ666" s="75"/>
      <c r="EK666" s="75"/>
      <c r="EL666" s="75"/>
      <c r="EM666" s="75"/>
      <c r="EN666" s="74">
        <f t="shared" si="1169"/>
        <v>0</v>
      </c>
      <c r="EO666" s="38"/>
      <c r="EP666" s="40"/>
      <c r="ER666" s="78"/>
      <c r="ET666" s="77"/>
      <c r="EU666" s="76"/>
      <c r="EV666" s="76"/>
      <c r="EW666" s="76"/>
      <c r="EX666" s="76"/>
      <c r="EY666" s="76"/>
      <c r="EZ666" s="76"/>
      <c r="FA666" s="76"/>
      <c r="FB666" s="76"/>
      <c r="FC666" s="76"/>
      <c r="FD666" s="76"/>
      <c r="FE666" s="76"/>
      <c r="FF666" s="76"/>
      <c r="FG666" s="76"/>
      <c r="FH666" s="75"/>
      <c r="FI666" s="75"/>
      <c r="FJ666" s="75"/>
      <c r="FK666" s="75"/>
      <c r="FL666" s="75"/>
      <c r="FM666" s="74">
        <f t="shared" si="1170"/>
        <v>0</v>
      </c>
      <c r="FN666" s="38"/>
      <c r="FO666" s="40"/>
      <c r="FQ666" s="78"/>
      <c r="FS666" s="77"/>
      <c r="FT666" s="76"/>
      <c r="FU666" s="76"/>
      <c r="FV666" s="76"/>
      <c r="FW666" s="76"/>
      <c r="FX666" s="76"/>
      <c r="FY666" s="76"/>
      <c r="FZ666" s="76"/>
      <c r="GA666" s="76"/>
      <c r="GB666" s="76"/>
      <c r="GC666" s="76"/>
      <c r="GD666" s="76"/>
      <c r="GE666" s="76"/>
      <c r="GF666" s="76"/>
      <c r="GG666" s="75"/>
      <c r="GH666" s="75"/>
      <c r="GI666" s="75"/>
      <c r="GJ666" s="75"/>
      <c r="GK666" s="75"/>
      <c r="GL666" s="74">
        <f t="shared" si="1171"/>
        <v>0</v>
      </c>
      <c r="GM666" s="38"/>
      <c r="GN666" s="40"/>
      <c r="GP666" s="78"/>
      <c r="GR666" s="77"/>
      <c r="GS666" s="76"/>
      <c r="GT666" s="76"/>
      <c r="GU666" s="76"/>
      <c r="GV666" s="76"/>
      <c r="GW666" s="76"/>
      <c r="GX666" s="76"/>
      <c r="GY666" s="76"/>
      <c r="GZ666" s="76"/>
      <c r="HA666" s="76"/>
      <c r="HB666" s="76"/>
      <c r="HC666" s="76"/>
      <c r="HD666" s="76"/>
      <c r="HE666" s="76"/>
      <c r="HF666" s="75"/>
      <c r="HG666" s="75"/>
      <c r="HH666" s="75"/>
      <c r="HI666" s="75"/>
      <c r="HJ666" s="75"/>
      <c r="HK666" s="74">
        <f t="shared" si="1172"/>
        <v>0</v>
      </c>
      <c r="HL666" s="38"/>
      <c r="HM666" s="40"/>
      <c r="HO666" s="78"/>
      <c r="HQ666" s="77"/>
      <c r="HR666" s="76"/>
      <c r="HS666" s="76"/>
      <c r="HT666" s="76"/>
      <c r="HU666" s="76"/>
      <c r="HV666" s="76"/>
      <c r="HW666" s="76"/>
      <c r="HX666" s="76"/>
      <c r="HY666" s="76"/>
      <c r="HZ666" s="76"/>
      <c r="IA666" s="76"/>
      <c r="IB666" s="76"/>
      <c r="IC666" s="76"/>
      <c r="ID666" s="76"/>
      <c r="IE666" s="75"/>
      <c r="IF666" s="75"/>
      <c r="IG666" s="75"/>
      <c r="IH666" s="75"/>
      <c r="II666" s="75"/>
      <c r="IJ666" s="74">
        <f t="shared" si="1173"/>
        <v>0</v>
      </c>
      <c r="IK666" s="38"/>
      <c r="IL666" s="40"/>
      <c r="IN666" s="78"/>
      <c r="IP666" s="77"/>
      <c r="IQ666" s="76"/>
      <c r="IR666" s="76"/>
      <c r="IS666" s="76"/>
      <c r="IT666" s="76"/>
      <c r="IU666" s="76"/>
      <c r="IV666" s="76"/>
      <c r="IW666" s="76"/>
      <c r="IX666" s="75"/>
      <c r="IY666" s="75"/>
      <c r="IZ666" s="75"/>
      <c r="JA666" s="75"/>
      <c r="JB666" s="75"/>
      <c r="JC666" s="75"/>
      <c r="JD666" s="75"/>
      <c r="JE666" s="75"/>
      <c r="JF666" s="75"/>
      <c r="JG666" s="75"/>
      <c r="JH666" s="75"/>
      <c r="JI666" s="74">
        <f t="shared" si="1174"/>
        <v>0</v>
      </c>
      <c r="JJ666" s="38"/>
      <c r="JK666" s="40"/>
      <c r="JM666" s="78"/>
      <c r="JO666" s="77"/>
      <c r="JP666" s="76"/>
      <c r="JQ666" s="76"/>
      <c r="JR666" s="76"/>
      <c r="JS666" s="76"/>
      <c r="JT666" s="76"/>
      <c r="JU666" s="76"/>
      <c r="JV666" s="76"/>
      <c r="JW666" s="75"/>
      <c r="JX666" s="75"/>
      <c r="JY666" s="75"/>
      <c r="JZ666" s="75"/>
      <c r="KA666" s="75"/>
      <c r="KB666" s="75"/>
      <c r="KC666" s="75"/>
      <c r="KD666" s="75"/>
      <c r="KE666" s="75"/>
      <c r="KF666" s="75"/>
      <c r="KG666" s="75"/>
      <c r="KH666" s="74">
        <f t="shared" si="1175"/>
        <v>0</v>
      </c>
      <c r="KI666" s="38"/>
      <c r="KJ666" s="40"/>
      <c r="KL666" s="78"/>
      <c r="KN666" s="77"/>
      <c r="KO666" s="76"/>
      <c r="KP666" s="76"/>
      <c r="KQ666" s="76"/>
      <c r="KR666" s="76"/>
      <c r="KS666" s="76"/>
      <c r="KT666" s="76"/>
      <c r="KU666" s="76"/>
      <c r="KV666" s="75"/>
      <c r="KW666" s="75"/>
      <c r="KX666" s="75"/>
      <c r="KY666" s="75"/>
      <c r="KZ666" s="75"/>
      <c r="LA666" s="75"/>
      <c r="LB666" s="75"/>
      <c r="LC666" s="75"/>
      <c r="LD666" s="75"/>
      <c r="LE666" s="75"/>
      <c r="LF666" s="75"/>
      <c r="LG666" s="74">
        <f t="shared" si="1176"/>
        <v>0</v>
      </c>
      <c r="LH666" s="38"/>
      <c r="LI666" s="40"/>
      <c r="LK666" s="78"/>
      <c r="LM666" s="77"/>
      <c r="LN666" s="76"/>
      <c r="LO666" s="76"/>
      <c r="LP666" s="76"/>
      <c r="LQ666" s="76"/>
      <c r="LR666" s="76"/>
      <c r="LS666" s="76"/>
      <c r="LT666" s="76"/>
      <c r="LU666" s="75"/>
      <c r="LV666" s="75"/>
      <c r="LW666" s="75"/>
      <c r="LX666" s="75"/>
      <c r="LY666" s="75"/>
      <c r="LZ666" s="75"/>
      <c r="MA666" s="75"/>
      <c r="MB666" s="75"/>
      <c r="MC666" s="75"/>
      <c r="MD666" s="75"/>
      <c r="ME666" s="75"/>
      <c r="MF666" s="74">
        <f t="shared" si="1177"/>
        <v>0</v>
      </c>
      <c r="MG666" s="38"/>
      <c r="MH666" s="40"/>
      <c r="MJ666" s="78"/>
      <c r="ML666" s="77"/>
      <c r="MM666" s="76"/>
      <c r="MN666" s="76"/>
      <c r="MO666" s="76"/>
      <c r="MP666" s="76"/>
      <c r="MQ666" s="76"/>
      <c r="MR666" s="76"/>
      <c r="MS666" s="76"/>
      <c r="MT666" s="75"/>
      <c r="MU666" s="75"/>
      <c r="MV666" s="75"/>
      <c r="MW666" s="75"/>
      <c r="MX666" s="75"/>
      <c r="MY666" s="75"/>
      <c r="MZ666" s="75"/>
      <c r="NA666" s="75"/>
      <c r="NB666" s="75"/>
      <c r="NC666" s="75"/>
      <c r="ND666" s="75"/>
      <c r="NE666" s="74">
        <f t="shared" si="1178"/>
        <v>0</v>
      </c>
      <c r="NF666" s="41"/>
      <c r="NG666" s="40"/>
      <c r="NH666" s="38"/>
      <c r="NI666" s="78"/>
      <c r="NK666" s="77"/>
      <c r="NL666" s="76"/>
      <c r="NM666" s="76"/>
      <c r="NN666" s="76"/>
      <c r="NO666" s="76"/>
      <c r="NP666" s="76"/>
      <c r="NQ666" s="76"/>
      <c r="NR666" s="76"/>
      <c r="NS666" s="76"/>
      <c r="NT666" s="76"/>
      <c r="NU666" s="76"/>
      <c r="NV666" s="76"/>
      <c r="NW666" s="76"/>
      <c r="NX666" s="76"/>
      <c r="NY666" s="76"/>
      <c r="NZ666" s="76"/>
      <c r="OA666" s="75"/>
      <c r="OB666" s="76"/>
      <c r="OC666" s="75"/>
      <c r="OD666" s="74">
        <f t="shared" si="1179"/>
        <v>0</v>
      </c>
      <c r="OE666" s="38"/>
      <c r="OF666" s="40"/>
      <c r="OG666" s="38"/>
      <c r="OH666" s="78"/>
      <c r="OJ666" s="77"/>
      <c r="OK666" s="76"/>
      <c r="OL666" s="76"/>
      <c r="OM666" s="76"/>
      <c r="ON666" s="76"/>
      <c r="OO666" s="76"/>
      <c r="OP666" s="76"/>
      <c r="OQ666" s="76"/>
      <c r="OR666" s="76"/>
      <c r="OS666" s="76"/>
      <c r="OT666" s="76"/>
      <c r="OU666" s="76"/>
      <c r="OV666" s="76"/>
      <c r="OW666" s="76"/>
      <c r="OX666" s="76"/>
      <c r="OY666" s="76"/>
      <c r="OZ666" s="75"/>
      <c r="PA666" s="76"/>
      <c r="PB666" s="75"/>
      <c r="PC666" s="74">
        <f t="shared" si="1180"/>
        <v>0</v>
      </c>
      <c r="PD666" s="38"/>
      <c r="PE666" s="40"/>
      <c r="PF666" s="38"/>
      <c r="PG666" s="78"/>
      <c r="PI666" s="77"/>
      <c r="PJ666" s="76"/>
      <c r="PK666" s="76"/>
      <c r="PL666" s="76"/>
      <c r="PM666" s="76"/>
      <c r="PN666" s="76"/>
      <c r="PO666" s="76"/>
      <c r="PP666" s="76"/>
      <c r="PQ666" s="76"/>
      <c r="PR666" s="76"/>
      <c r="PS666" s="76"/>
      <c r="PT666" s="76"/>
      <c r="PU666" s="76"/>
      <c r="PV666" s="76"/>
      <c r="PW666" s="76"/>
      <c r="PX666" s="76"/>
      <c r="PY666" s="75"/>
      <c r="PZ666" s="76"/>
      <c r="QA666" s="75"/>
      <c r="QB666" s="74">
        <f t="shared" si="1181"/>
        <v>0</v>
      </c>
      <c r="QC666" s="38"/>
      <c r="QD666" s="40"/>
      <c r="QE666" s="38"/>
      <c r="QF666" s="78"/>
      <c r="QH666" s="77"/>
      <c r="QI666" s="76"/>
      <c r="QJ666" s="76"/>
      <c r="QK666" s="76"/>
      <c r="QL666" s="76"/>
      <c r="QM666" s="76"/>
      <c r="QN666" s="76"/>
      <c r="QO666" s="76"/>
      <c r="QP666" s="76"/>
      <c r="QQ666" s="76"/>
      <c r="QR666" s="76"/>
      <c r="QS666" s="76"/>
      <c r="QT666" s="76"/>
      <c r="QU666" s="76"/>
      <c r="QV666" s="76"/>
      <c r="QW666" s="76"/>
      <c r="QX666" s="75"/>
      <c r="QY666" s="76"/>
      <c r="QZ666" s="75"/>
      <c r="RA666" s="74">
        <f t="shared" si="1182"/>
        <v>0</v>
      </c>
      <c r="RB666" s="41"/>
      <c r="RC666" s="40"/>
      <c r="RD666" s="38"/>
      <c r="RE666" s="78"/>
      <c r="RG666" s="77"/>
      <c r="RH666" s="76"/>
      <c r="RI666" s="76"/>
      <c r="RJ666" s="76"/>
      <c r="RK666" s="76"/>
      <c r="RL666" s="76"/>
      <c r="RM666" s="76"/>
      <c r="RN666" s="76"/>
      <c r="RO666" s="76"/>
      <c r="RP666" s="76"/>
      <c r="RQ666" s="76"/>
      <c r="RR666" s="76"/>
      <c r="RS666" s="76"/>
      <c r="RT666" s="76"/>
      <c r="RU666" s="76"/>
      <c r="RV666" s="76"/>
      <c r="RW666" s="75"/>
      <c r="RX666" s="76"/>
      <c r="RY666" s="75"/>
      <c r="RZ666" s="74">
        <f t="shared" si="1183"/>
        <v>0</v>
      </c>
      <c r="SA666" s="41"/>
      <c r="SB666" s="40"/>
      <c r="SC666" s="38"/>
      <c r="SD666" s="78"/>
      <c r="SF666" s="77"/>
      <c r="SG666" s="76"/>
      <c r="SH666" s="76"/>
      <c r="SI666" s="76"/>
      <c r="SJ666" s="76"/>
      <c r="SK666" s="76"/>
      <c r="SL666" s="76"/>
      <c r="SM666" s="76"/>
      <c r="SN666" s="76"/>
      <c r="SO666" s="76"/>
      <c r="SP666" s="76"/>
      <c r="SQ666" s="76"/>
      <c r="SR666" s="76"/>
      <c r="SS666" s="76"/>
      <c r="ST666" s="76"/>
      <c r="SU666" s="76"/>
      <c r="SV666" s="75"/>
      <c r="SW666" s="76"/>
      <c r="SX666" s="75"/>
      <c r="SY666" s="74">
        <f t="shared" si="1184"/>
        <v>0</v>
      </c>
      <c r="SZ666" s="41"/>
      <c r="TA666" s="40"/>
      <c r="TB666" s="38"/>
      <c r="TC666" s="78"/>
      <c r="TE666" s="77"/>
      <c r="TF666" s="76"/>
      <c r="TG666" s="76"/>
      <c r="TH666" s="76"/>
      <c r="TI666" s="76"/>
      <c r="TJ666" s="76"/>
      <c r="TK666" s="76"/>
      <c r="TL666" s="76"/>
      <c r="TM666" s="76"/>
      <c r="TN666" s="76"/>
      <c r="TO666" s="76"/>
      <c r="TP666" s="76"/>
      <c r="TQ666" s="76"/>
      <c r="TR666" s="76"/>
      <c r="TS666" s="76"/>
      <c r="TT666" s="76"/>
      <c r="TU666" s="75"/>
      <c r="TV666" s="76"/>
      <c r="TW666" s="75"/>
      <c r="TX666" s="74">
        <f t="shared" si="1185"/>
        <v>0</v>
      </c>
      <c r="TY666" s="41"/>
      <c r="TZ666" s="40"/>
      <c r="UA666" s="38"/>
      <c r="UB666" s="78"/>
      <c r="UD666" s="77"/>
      <c r="UE666" s="76"/>
      <c r="UF666" s="76"/>
      <c r="UG666" s="76"/>
      <c r="UH666" s="76"/>
      <c r="UI666" s="76"/>
      <c r="UJ666" s="76"/>
      <c r="UK666" s="76"/>
      <c r="UL666" s="76"/>
      <c r="UM666" s="76"/>
      <c r="UN666" s="76"/>
      <c r="UO666" s="76"/>
      <c r="UP666" s="76"/>
      <c r="UQ666" s="76"/>
      <c r="UR666" s="76"/>
      <c r="US666" s="76"/>
      <c r="UT666" s="75"/>
      <c r="UU666" s="76"/>
      <c r="UV666" s="75"/>
      <c r="UW666" s="74">
        <f t="shared" si="1186"/>
        <v>0</v>
      </c>
      <c r="UX666" s="41"/>
      <c r="UY666" s="40"/>
      <c r="UZ666" s="38"/>
      <c r="VA666" s="78"/>
      <c r="VC666" s="77"/>
      <c r="VD666" s="76"/>
      <c r="VE666" s="76"/>
      <c r="VF666" s="76"/>
      <c r="VG666" s="76"/>
      <c r="VH666" s="76"/>
      <c r="VI666" s="76"/>
      <c r="VJ666" s="76"/>
      <c r="VK666" s="76"/>
      <c r="VL666" s="76"/>
      <c r="VM666" s="76"/>
      <c r="VN666" s="76"/>
      <c r="VO666" s="76"/>
      <c r="VP666" s="76"/>
      <c r="VQ666" s="76"/>
      <c r="VR666" s="76"/>
      <c r="VS666" s="75"/>
      <c r="VT666" s="76"/>
      <c r="VU666" s="75"/>
      <c r="VV666" s="74">
        <f t="shared" si="1187"/>
        <v>0</v>
      </c>
    </row>
    <row r="667" spans="3:594" ht="14.45" customHeight="1" outlineLevel="1">
      <c r="C667" s="89">
        <f>IF(ISERROR(I667+1)=TRUE,I667,IF(I667="","",MAX(C$15:C666)+1))</f>
        <v>468</v>
      </c>
      <c r="D667" s="88">
        <f t="shared" si="1189"/>
        <v>1</v>
      </c>
      <c r="G667" s="40"/>
      <c r="H667" s="38"/>
      <c r="I667" s="95">
        <f t="shared" si="1188"/>
        <v>479</v>
      </c>
      <c r="J667" s="94" t="s">
        <v>232</v>
      </c>
      <c r="K667" s="93"/>
      <c r="L667" s="93"/>
      <c r="M667" s="93"/>
      <c r="N667" s="93"/>
      <c r="O667" s="92"/>
      <c r="P667" s="91" t="s">
        <v>172</v>
      </c>
      <c r="Q667" s="297"/>
      <c r="R667" s="90" t="s">
        <v>141</v>
      </c>
      <c r="S667" s="298"/>
      <c r="T667" s="38"/>
      <c r="U667" s="40"/>
      <c r="V667" s="38"/>
      <c r="W667" s="78"/>
      <c r="Y667" s="77"/>
      <c r="Z667" s="76"/>
      <c r="AA667" s="79"/>
      <c r="AB667" s="76"/>
      <c r="AC667" s="79"/>
      <c r="AD667" s="76"/>
      <c r="AE667" s="76"/>
      <c r="AF667" s="76"/>
      <c r="AG667" s="76"/>
      <c r="AH667" s="76"/>
      <c r="AI667" s="76"/>
      <c r="AJ667" s="76"/>
      <c r="AK667" s="75"/>
      <c r="AL667" s="75"/>
      <c r="AM667" s="75"/>
      <c r="AN667" s="75"/>
      <c r="AO667" s="75"/>
      <c r="AP667" s="75"/>
      <c r="AQ667" s="75"/>
      <c r="AR667" s="74">
        <f t="shared" si="1165"/>
        <v>0</v>
      </c>
      <c r="AS667" s="38"/>
      <c r="AT667" s="40"/>
      <c r="AU667" s="38"/>
      <c r="AV667" s="78"/>
      <c r="AX667" s="77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5"/>
      <c r="BK667" s="75"/>
      <c r="BL667" s="75"/>
      <c r="BM667" s="75"/>
      <c r="BN667" s="75"/>
      <c r="BO667" s="75"/>
      <c r="BP667" s="75"/>
      <c r="BQ667" s="74">
        <f t="shared" si="1166"/>
        <v>0</v>
      </c>
      <c r="BR667" s="38"/>
      <c r="BS667" s="40"/>
      <c r="BT667" s="38"/>
      <c r="BU667" s="78"/>
      <c r="BW667" s="77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5"/>
      <c r="CJ667" s="75"/>
      <c r="CK667" s="75"/>
      <c r="CL667" s="75"/>
      <c r="CM667" s="75"/>
      <c r="CN667" s="75"/>
      <c r="CO667" s="75"/>
      <c r="CP667" s="74">
        <f t="shared" si="1167"/>
        <v>0</v>
      </c>
      <c r="CQ667" s="38"/>
      <c r="CR667" s="40"/>
      <c r="CS667" s="38"/>
      <c r="CT667" s="78"/>
      <c r="CV667" s="77"/>
      <c r="CW667" s="76"/>
      <c r="CX667" s="76"/>
      <c r="CY667" s="76"/>
      <c r="CZ667" s="76"/>
      <c r="DA667" s="76"/>
      <c r="DB667" s="76"/>
      <c r="DC667" s="76"/>
      <c r="DD667" s="76"/>
      <c r="DE667" s="76"/>
      <c r="DF667" s="76"/>
      <c r="DG667" s="76"/>
      <c r="DH667" s="75"/>
      <c r="DI667" s="75"/>
      <c r="DJ667" s="75"/>
      <c r="DK667" s="75"/>
      <c r="DL667" s="75"/>
      <c r="DM667" s="75"/>
      <c r="DN667" s="75"/>
      <c r="DO667" s="74">
        <f t="shared" si="1168"/>
        <v>0</v>
      </c>
      <c r="DP667" s="38"/>
      <c r="DQ667" s="40"/>
      <c r="DS667" s="78"/>
      <c r="DU667" s="77"/>
      <c r="DV667" s="76"/>
      <c r="DW667" s="76"/>
      <c r="DX667" s="76"/>
      <c r="DY667" s="76"/>
      <c r="DZ667" s="76"/>
      <c r="EA667" s="76"/>
      <c r="EB667" s="76"/>
      <c r="EC667" s="76"/>
      <c r="ED667" s="76"/>
      <c r="EE667" s="76"/>
      <c r="EF667" s="76"/>
      <c r="EG667" s="75"/>
      <c r="EH667" s="75"/>
      <c r="EI667" s="75"/>
      <c r="EJ667" s="75"/>
      <c r="EK667" s="75"/>
      <c r="EL667" s="75"/>
      <c r="EM667" s="75"/>
      <c r="EN667" s="74">
        <f t="shared" si="1169"/>
        <v>0</v>
      </c>
      <c r="EO667" s="38"/>
      <c r="EP667" s="40"/>
      <c r="ER667" s="78"/>
      <c r="ET667" s="77"/>
      <c r="EU667" s="76"/>
      <c r="EV667" s="76"/>
      <c r="EW667" s="76"/>
      <c r="EX667" s="76"/>
      <c r="EY667" s="76"/>
      <c r="EZ667" s="76"/>
      <c r="FA667" s="76"/>
      <c r="FB667" s="76"/>
      <c r="FC667" s="76"/>
      <c r="FD667" s="76"/>
      <c r="FE667" s="76"/>
      <c r="FF667" s="76"/>
      <c r="FG667" s="76"/>
      <c r="FH667" s="75"/>
      <c r="FI667" s="75"/>
      <c r="FJ667" s="75"/>
      <c r="FK667" s="75"/>
      <c r="FL667" s="75"/>
      <c r="FM667" s="74">
        <f t="shared" si="1170"/>
        <v>0</v>
      </c>
      <c r="FN667" s="38"/>
      <c r="FO667" s="40"/>
      <c r="FQ667" s="78"/>
      <c r="FS667" s="77"/>
      <c r="FT667" s="76"/>
      <c r="FU667" s="76"/>
      <c r="FV667" s="76"/>
      <c r="FW667" s="76"/>
      <c r="FX667" s="76"/>
      <c r="FY667" s="76"/>
      <c r="FZ667" s="76"/>
      <c r="GA667" s="76"/>
      <c r="GB667" s="76"/>
      <c r="GC667" s="76"/>
      <c r="GD667" s="76"/>
      <c r="GE667" s="76"/>
      <c r="GF667" s="76"/>
      <c r="GG667" s="75"/>
      <c r="GH667" s="75"/>
      <c r="GI667" s="75"/>
      <c r="GJ667" s="75"/>
      <c r="GK667" s="75"/>
      <c r="GL667" s="74">
        <f t="shared" si="1171"/>
        <v>0</v>
      </c>
      <c r="GM667" s="38"/>
      <c r="GN667" s="40"/>
      <c r="GP667" s="78"/>
      <c r="GR667" s="77"/>
      <c r="GS667" s="76"/>
      <c r="GT667" s="76"/>
      <c r="GU667" s="76"/>
      <c r="GV667" s="76"/>
      <c r="GW667" s="76"/>
      <c r="GX667" s="76"/>
      <c r="GY667" s="76"/>
      <c r="GZ667" s="76"/>
      <c r="HA667" s="76"/>
      <c r="HB667" s="76"/>
      <c r="HC667" s="76"/>
      <c r="HD667" s="76"/>
      <c r="HE667" s="76"/>
      <c r="HF667" s="75"/>
      <c r="HG667" s="75"/>
      <c r="HH667" s="75"/>
      <c r="HI667" s="75"/>
      <c r="HJ667" s="75"/>
      <c r="HK667" s="74">
        <f t="shared" si="1172"/>
        <v>0</v>
      </c>
      <c r="HL667" s="38"/>
      <c r="HM667" s="40"/>
      <c r="HO667" s="78"/>
      <c r="HQ667" s="77"/>
      <c r="HR667" s="76"/>
      <c r="HS667" s="76"/>
      <c r="HT667" s="76"/>
      <c r="HU667" s="76"/>
      <c r="HV667" s="76"/>
      <c r="HW667" s="76"/>
      <c r="HX667" s="76"/>
      <c r="HY667" s="76"/>
      <c r="HZ667" s="76"/>
      <c r="IA667" s="76"/>
      <c r="IB667" s="76"/>
      <c r="IC667" s="76"/>
      <c r="ID667" s="76"/>
      <c r="IE667" s="75"/>
      <c r="IF667" s="75"/>
      <c r="IG667" s="75"/>
      <c r="IH667" s="75"/>
      <c r="II667" s="75"/>
      <c r="IJ667" s="74">
        <f t="shared" si="1173"/>
        <v>0</v>
      </c>
      <c r="IK667" s="38"/>
      <c r="IL667" s="40"/>
      <c r="IN667" s="78"/>
      <c r="IP667" s="77"/>
      <c r="IQ667" s="76"/>
      <c r="IR667" s="76"/>
      <c r="IS667" s="76"/>
      <c r="IT667" s="76"/>
      <c r="IU667" s="76"/>
      <c r="IV667" s="76"/>
      <c r="IW667" s="76"/>
      <c r="IX667" s="75"/>
      <c r="IY667" s="75"/>
      <c r="IZ667" s="75"/>
      <c r="JA667" s="75"/>
      <c r="JB667" s="75"/>
      <c r="JC667" s="75"/>
      <c r="JD667" s="75"/>
      <c r="JE667" s="75"/>
      <c r="JF667" s="75"/>
      <c r="JG667" s="75"/>
      <c r="JH667" s="75"/>
      <c r="JI667" s="74">
        <f t="shared" si="1174"/>
        <v>0</v>
      </c>
      <c r="JJ667" s="38"/>
      <c r="JK667" s="40"/>
      <c r="JM667" s="78"/>
      <c r="JO667" s="77"/>
      <c r="JP667" s="76"/>
      <c r="JQ667" s="76"/>
      <c r="JR667" s="76"/>
      <c r="JS667" s="76"/>
      <c r="JT667" s="76"/>
      <c r="JU667" s="76"/>
      <c r="JV667" s="76"/>
      <c r="JW667" s="75"/>
      <c r="JX667" s="75"/>
      <c r="JY667" s="75"/>
      <c r="JZ667" s="75"/>
      <c r="KA667" s="75"/>
      <c r="KB667" s="75"/>
      <c r="KC667" s="75"/>
      <c r="KD667" s="75"/>
      <c r="KE667" s="75"/>
      <c r="KF667" s="75"/>
      <c r="KG667" s="75"/>
      <c r="KH667" s="74">
        <f t="shared" si="1175"/>
        <v>0</v>
      </c>
      <c r="KI667" s="38"/>
      <c r="KJ667" s="40"/>
      <c r="KL667" s="78"/>
      <c r="KN667" s="77"/>
      <c r="KO667" s="76"/>
      <c r="KP667" s="76"/>
      <c r="KQ667" s="76"/>
      <c r="KR667" s="76"/>
      <c r="KS667" s="76"/>
      <c r="KT667" s="76"/>
      <c r="KU667" s="76"/>
      <c r="KV667" s="75"/>
      <c r="KW667" s="75"/>
      <c r="KX667" s="75"/>
      <c r="KY667" s="75"/>
      <c r="KZ667" s="75"/>
      <c r="LA667" s="75"/>
      <c r="LB667" s="75"/>
      <c r="LC667" s="75"/>
      <c r="LD667" s="75"/>
      <c r="LE667" s="75"/>
      <c r="LF667" s="75"/>
      <c r="LG667" s="74">
        <f t="shared" si="1176"/>
        <v>0</v>
      </c>
      <c r="LH667" s="38"/>
      <c r="LI667" s="40"/>
      <c r="LK667" s="78"/>
      <c r="LM667" s="77"/>
      <c r="LN667" s="76"/>
      <c r="LO667" s="76"/>
      <c r="LP667" s="76"/>
      <c r="LQ667" s="76"/>
      <c r="LR667" s="76"/>
      <c r="LS667" s="76"/>
      <c r="LT667" s="76"/>
      <c r="LU667" s="75"/>
      <c r="LV667" s="75"/>
      <c r="LW667" s="75"/>
      <c r="LX667" s="75"/>
      <c r="LY667" s="75"/>
      <c r="LZ667" s="75"/>
      <c r="MA667" s="75"/>
      <c r="MB667" s="75"/>
      <c r="MC667" s="75"/>
      <c r="MD667" s="75"/>
      <c r="ME667" s="75"/>
      <c r="MF667" s="74">
        <f t="shared" si="1177"/>
        <v>0</v>
      </c>
      <c r="MG667" s="38"/>
      <c r="MH667" s="40"/>
      <c r="MJ667" s="78"/>
      <c r="ML667" s="77"/>
      <c r="MM667" s="76"/>
      <c r="MN667" s="76"/>
      <c r="MO667" s="76"/>
      <c r="MP667" s="76"/>
      <c r="MQ667" s="76"/>
      <c r="MR667" s="76"/>
      <c r="MS667" s="76"/>
      <c r="MT667" s="75"/>
      <c r="MU667" s="75"/>
      <c r="MV667" s="75"/>
      <c r="MW667" s="75"/>
      <c r="MX667" s="75"/>
      <c r="MY667" s="75"/>
      <c r="MZ667" s="75"/>
      <c r="NA667" s="75"/>
      <c r="NB667" s="75"/>
      <c r="NC667" s="75"/>
      <c r="ND667" s="75"/>
      <c r="NE667" s="74">
        <f t="shared" si="1178"/>
        <v>0</v>
      </c>
      <c r="NF667" s="41"/>
      <c r="NG667" s="40"/>
      <c r="NH667" s="38"/>
      <c r="NI667" s="78"/>
      <c r="NK667" s="77"/>
      <c r="NL667" s="76"/>
      <c r="NM667" s="76"/>
      <c r="NN667" s="76"/>
      <c r="NO667" s="76"/>
      <c r="NP667" s="76"/>
      <c r="NQ667" s="76"/>
      <c r="NR667" s="76"/>
      <c r="NS667" s="76"/>
      <c r="NT667" s="76"/>
      <c r="NU667" s="76"/>
      <c r="NV667" s="76"/>
      <c r="NW667" s="76"/>
      <c r="NX667" s="76"/>
      <c r="NY667" s="76"/>
      <c r="NZ667" s="76"/>
      <c r="OA667" s="75"/>
      <c r="OB667" s="76"/>
      <c r="OC667" s="75"/>
      <c r="OD667" s="74">
        <f t="shared" si="1179"/>
        <v>0</v>
      </c>
      <c r="OE667" s="38"/>
      <c r="OF667" s="40"/>
      <c r="OG667" s="38"/>
      <c r="OH667" s="78"/>
      <c r="OJ667" s="77"/>
      <c r="OK667" s="76"/>
      <c r="OL667" s="76"/>
      <c r="OM667" s="76"/>
      <c r="ON667" s="76"/>
      <c r="OO667" s="76"/>
      <c r="OP667" s="76"/>
      <c r="OQ667" s="76"/>
      <c r="OR667" s="76"/>
      <c r="OS667" s="76"/>
      <c r="OT667" s="76"/>
      <c r="OU667" s="76"/>
      <c r="OV667" s="76"/>
      <c r="OW667" s="76"/>
      <c r="OX667" s="76"/>
      <c r="OY667" s="76"/>
      <c r="OZ667" s="75"/>
      <c r="PA667" s="76"/>
      <c r="PB667" s="75"/>
      <c r="PC667" s="74">
        <f t="shared" si="1180"/>
        <v>0</v>
      </c>
      <c r="PD667" s="38"/>
      <c r="PE667" s="40"/>
      <c r="PF667" s="38"/>
      <c r="PG667" s="78"/>
      <c r="PI667" s="77"/>
      <c r="PJ667" s="76"/>
      <c r="PK667" s="76"/>
      <c r="PL667" s="76"/>
      <c r="PM667" s="76"/>
      <c r="PN667" s="76"/>
      <c r="PO667" s="76"/>
      <c r="PP667" s="76"/>
      <c r="PQ667" s="76"/>
      <c r="PR667" s="76"/>
      <c r="PS667" s="76"/>
      <c r="PT667" s="76"/>
      <c r="PU667" s="76"/>
      <c r="PV667" s="76"/>
      <c r="PW667" s="76"/>
      <c r="PX667" s="76"/>
      <c r="PY667" s="75"/>
      <c r="PZ667" s="76"/>
      <c r="QA667" s="75"/>
      <c r="QB667" s="74">
        <f t="shared" si="1181"/>
        <v>0</v>
      </c>
      <c r="QC667" s="38"/>
      <c r="QD667" s="40"/>
      <c r="QE667" s="38"/>
      <c r="QF667" s="78"/>
      <c r="QH667" s="77"/>
      <c r="QI667" s="76"/>
      <c r="QJ667" s="76"/>
      <c r="QK667" s="76"/>
      <c r="QL667" s="76"/>
      <c r="QM667" s="76"/>
      <c r="QN667" s="76"/>
      <c r="QO667" s="76"/>
      <c r="QP667" s="76"/>
      <c r="QQ667" s="76"/>
      <c r="QR667" s="76"/>
      <c r="QS667" s="76"/>
      <c r="QT667" s="76"/>
      <c r="QU667" s="76"/>
      <c r="QV667" s="76"/>
      <c r="QW667" s="76"/>
      <c r="QX667" s="75"/>
      <c r="QY667" s="76"/>
      <c r="QZ667" s="75"/>
      <c r="RA667" s="74">
        <f t="shared" si="1182"/>
        <v>0</v>
      </c>
      <c r="RB667" s="41"/>
      <c r="RC667" s="40"/>
      <c r="RD667" s="38"/>
      <c r="RE667" s="78"/>
      <c r="RG667" s="77"/>
      <c r="RH667" s="76"/>
      <c r="RI667" s="76"/>
      <c r="RJ667" s="76"/>
      <c r="RK667" s="76"/>
      <c r="RL667" s="76"/>
      <c r="RM667" s="76"/>
      <c r="RN667" s="76"/>
      <c r="RO667" s="76"/>
      <c r="RP667" s="76"/>
      <c r="RQ667" s="76"/>
      <c r="RR667" s="76"/>
      <c r="RS667" s="76"/>
      <c r="RT667" s="76"/>
      <c r="RU667" s="76"/>
      <c r="RV667" s="76"/>
      <c r="RW667" s="75"/>
      <c r="RX667" s="76"/>
      <c r="RY667" s="75"/>
      <c r="RZ667" s="74">
        <f t="shared" si="1183"/>
        <v>0</v>
      </c>
      <c r="SA667" s="41"/>
      <c r="SB667" s="40"/>
      <c r="SC667" s="38"/>
      <c r="SD667" s="78"/>
      <c r="SF667" s="77"/>
      <c r="SG667" s="76"/>
      <c r="SH667" s="76"/>
      <c r="SI667" s="76"/>
      <c r="SJ667" s="76"/>
      <c r="SK667" s="76"/>
      <c r="SL667" s="76"/>
      <c r="SM667" s="76"/>
      <c r="SN667" s="76"/>
      <c r="SO667" s="76"/>
      <c r="SP667" s="76"/>
      <c r="SQ667" s="76"/>
      <c r="SR667" s="76"/>
      <c r="SS667" s="76"/>
      <c r="ST667" s="76"/>
      <c r="SU667" s="76"/>
      <c r="SV667" s="75"/>
      <c r="SW667" s="76"/>
      <c r="SX667" s="75"/>
      <c r="SY667" s="74">
        <f t="shared" si="1184"/>
        <v>0</v>
      </c>
      <c r="SZ667" s="41"/>
      <c r="TA667" s="40"/>
      <c r="TB667" s="38"/>
      <c r="TC667" s="78"/>
      <c r="TE667" s="77"/>
      <c r="TF667" s="76"/>
      <c r="TG667" s="76"/>
      <c r="TH667" s="76"/>
      <c r="TI667" s="76"/>
      <c r="TJ667" s="76"/>
      <c r="TK667" s="76"/>
      <c r="TL667" s="76"/>
      <c r="TM667" s="76"/>
      <c r="TN667" s="76"/>
      <c r="TO667" s="76"/>
      <c r="TP667" s="76"/>
      <c r="TQ667" s="76"/>
      <c r="TR667" s="76"/>
      <c r="TS667" s="76"/>
      <c r="TT667" s="76"/>
      <c r="TU667" s="75"/>
      <c r="TV667" s="76"/>
      <c r="TW667" s="75"/>
      <c r="TX667" s="74">
        <f t="shared" si="1185"/>
        <v>0</v>
      </c>
      <c r="TY667" s="41"/>
      <c r="TZ667" s="40"/>
      <c r="UA667" s="38"/>
      <c r="UB667" s="78"/>
      <c r="UD667" s="77"/>
      <c r="UE667" s="76"/>
      <c r="UF667" s="76"/>
      <c r="UG667" s="76"/>
      <c r="UH667" s="76"/>
      <c r="UI667" s="76"/>
      <c r="UJ667" s="76"/>
      <c r="UK667" s="76"/>
      <c r="UL667" s="76"/>
      <c r="UM667" s="76"/>
      <c r="UN667" s="76"/>
      <c r="UO667" s="76"/>
      <c r="UP667" s="76"/>
      <c r="UQ667" s="76"/>
      <c r="UR667" s="76"/>
      <c r="US667" s="76"/>
      <c r="UT667" s="75"/>
      <c r="UU667" s="76"/>
      <c r="UV667" s="75"/>
      <c r="UW667" s="74">
        <f t="shared" si="1186"/>
        <v>0</v>
      </c>
      <c r="UX667" s="41"/>
      <c r="UY667" s="40"/>
      <c r="UZ667" s="38"/>
      <c r="VA667" s="78"/>
      <c r="VC667" s="77"/>
      <c r="VD667" s="76"/>
      <c r="VE667" s="76"/>
      <c r="VF667" s="76"/>
      <c r="VG667" s="76"/>
      <c r="VH667" s="76"/>
      <c r="VI667" s="76"/>
      <c r="VJ667" s="76"/>
      <c r="VK667" s="76"/>
      <c r="VL667" s="76"/>
      <c r="VM667" s="76"/>
      <c r="VN667" s="76"/>
      <c r="VO667" s="76"/>
      <c r="VP667" s="76"/>
      <c r="VQ667" s="76"/>
      <c r="VR667" s="76"/>
      <c r="VS667" s="75"/>
      <c r="VT667" s="76"/>
      <c r="VU667" s="75"/>
      <c r="VV667" s="74">
        <f t="shared" si="1187"/>
        <v>0</v>
      </c>
    </row>
    <row r="668" spans="3:594" ht="14.45" customHeight="1" outlineLevel="1">
      <c r="C668" s="89">
        <f>IF(ISERROR(I668+1)=TRUE,I668,IF(I668="","",MAX(C$15:C667)+1))</f>
        <v>469</v>
      </c>
      <c r="D668" s="88">
        <f t="shared" si="1189"/>
        <v>1</v>
      </c>
      <c r="G668" s="40"/>
      <c r="H668" s="38"/>
      <c r="I668" s="95">
        <f t="shared" si="1188"/>
        <v>480</v>
      </c>
      <c r="J668" s="94" t="s">
        <v>231</v>
      </c>
      <c r="K668" s="93"/>
      <c r="L668" s="93"/>
      <c r="M668" s="93"/>
      <c r="N668" s="93"/>
      <c r="O668" s="92"/>
      <c r="P668" s="91" t="s">
        <v>172</v>
      </c>
      <c r="Q668" s="297"/>
      <c r="R668" s="90" t="s">
        <v>141</v>
      </c>
      <c r="S668" s="298"/>
      <c r="T668" s="38"/>
      <c r="U668" s="40"/>
      <c r="V668" s="38"/>
      <c r="W668" s="78"/>
      <c r="Y668" s="77"/>
      <c r="Z668" s="76"/>
      <c r="AA668" s="79"/>
      <c r="AB668" s="76"/>
      <c r="AC668" s="79"/>
      <c r="AD668" s="76"/>
      <c r="AE668" s="76"/>
      <c r="AF668" s="76"/>
      <c r="AG668" s="76"/>
      <c r="AH668" s="76"/>
      <c r="AI668" s="76"/>
      <c r="AJ668" s="76"/>
      <c r="AK668" s="75"/>
      <c r="AL668" s="75"/>
      <c r="AM668" s="75"/>
      <c r="AN668" s="75"/>
      <c r="AO668" s="75"/>
      <c r="AP668" s="75"/>
      <c r="AQ668" s="75"/>
      <c r="AR668" s="74">
        <f t="shared" si="1165"/>
        <v>0</v>
      </c>
      <c r="AS668" s="38"/>
      <c r="AT668" s="40"/>
      <c r="AU668" s="38"/>
      <c r="AV668" s="78"/>
      <c r="AX668" s="77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5"/>
      <c r="BK668" s="75"/>
      <c r="BL668" s="75"/>
      <c r="BM668" s="75"/>
      <c r="BN668" s="75"/>
      <c r="BO668" s="75"/>
      <c r="BP668" s="75"/>
      <c r="BQ668" s="74">
        <f t="shared" si="1166"/>
        <v>0</v>
      </c>
      <c r="BR668" s="38"/>
      <c r="BS668" s="40"/>
      <c r="BT668" s="38"/>
      <c r="BU668" s="78"/>
      <c r="BW668" s="77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5"/>
      <c r="CJ668" s="75"/>
      <c r="CK668" s="75"/>
      <c r="CL668" s="75"/>
      <c r="CM668" s="75"/>
      <c r="CN668" s="75"/>
      <c r="CO668" s="75"/>
      <c r="CP668" s="74">
        <f t="shared" si="1167"/>
        <v>0</v>
      </c>
      <c r="CQ668" s="38"/>
      <c r="CR668" s="40"/>
      <c r="CS668" s="38"/>
      <c r="CT668" s="78"/>
      <c r="CV668" s="77"/>
      <c r="CW668" s="76"/>
      <c r="CX668" s="76"/>
      <c r="CY668" s="76"/>
      <c r="CZ668" s="76"/>
      <c r="DA668" s="76"/>
      <c r="DB668" s="76"/>
      <c r="DC668" s="76"/>
      <c r="DD668" s="76"/>
      <c r="DE668" s="76"/>
      <c r="DF668" s="76"/>
      <c r="DG668" s="76"/>
      <c r="DH668" s="75"/>
      <c r="DI668" s="75"/>
      <c r="DJ668" s="75"/>
      <c r="DK668" s="75"/>
      <c r="DL668" s="75"/>
      <c r="DM668" s="75"/>
      <c r="DN668" s="75"/>
      <c r="DO668" s="74">
        <f t="shared" si="1168"/>
        <v>0</v>
      </c>
      <c r="DP668" s="38"/>
      <c r="DQ668" s="40"/>
      <c r="DS668" s="78"/>
      <c r="DU668" s="77"/>
      <c r="DV668" s="76"/>
      <c r="DW668" s="76"/>
      <c r="DX668" s="76"/>
      <c r="DY668" s="76"/>
      <c r="DZ668" s="76"/>
      <c r="EA668" s="76"/>
      <c r="EB668" s="76"/>
      <c r="EC668" s="76"/>
      <c r="ED668" s="76"/>
      <c r="EE668" s="76"/>
      <c r="EF668" s="76"/>
      <c r="EG668" s="75"/>
      <c r="EH668" s="75"/>
      <c r="EI668" s="75"/>
      <c r="EJ668" s="75"/>
      <c r="EK668" s="75"/>
      <c r="EL668" s="75"/>
      <c r="EM668" s="75"/>
      <c r="EN668" s="74">
        <f t="shared" si="1169"/>
        <v>0</v>
      </c>
      <c r="EO668" s="38"/>
      <c r="EP668" s="40"/>
      <c r="ER668" s="78"/>
      <c r="ET668" s="77"/>
      <c r="EU668" s="76"/>
      <c r="EV668" s="76"/>
      <c r="EW668" s="76"/>
      <c r="EX668" s="76"/>
      <c r="EY668" s="76"/>
      <c r="EZ668" s="76"/>
      <c r="FA668" s="76"/>
      <c r="FB668" s="76"/>
      <c r="FC668" s="76"/>
      <c r="FD668" s="76"/>
      <c r="FE668" s="76"/>
      <c r="FF668" s="76"/>
      <c r="FG668" s="76"/>
      <c r="FH668" s="75"/>
      <c r="FI668" s="75"/>
      <c r="FJ668" s="75"/>
      <c r="FK668" s="75"/>
      <c r="FL668" s="75"/>
      <c r="FM668" s="74">
        <f t="shared" si="1170"/>
        <v>0</v>
      </c>
      <c r="FN668" s="38"/>
      <c r="FO668" s="40"/>
      <c r="FQ668" s="78"/>
      <c r="FS668" s="77"/>
      <c r="FT668" s="76"/>
      <c r="FU668" s="76"/>
      <c r="FV668" s="76"/>
      <c r="FW668" s="76"/>
      <c r="FX668" s="76"/>
      <c r="FY668" s="76"/>
      <c r="FZ668" s="76"/>
      <c r="GA668" s="76"/>
      <c r="GB668" s="76"/>
      <c r="GC668" s="76"/>
      <c r="GD668" s="76"/>
      <c r="GE668" s="76"/>
      <c r="GF668" s="76"/>
      <c r="GG668" s="75"/>
      <c r="GH668" s="75"/>
      <c r="GI668" s="75"/>
      <c r="GJ668" s="75"/>
      <c r="GK668" s="75"/>
      <c r="GL668" s="74">
        <f t="shared" si="1171"/>
        <v>0</v>
      </c>
      <c r="GM668" s="38"/>
      <c r="GN668" s="40"/>
      <c r="GP668" s="78"/>
      <c r="GR668" s="77"/>
      <c r="GS668" s="76"/>
      <c r="GT668" s="76"/>
      <c r="GU668" s="76"/>
      <c r="GV668" s="76"/>
      <c r="GW668" s="76"/>
      <c r="GX668" s="76"/>
      <c r="GY668" s="76"/>
      <c r="GZ668" s="76"/>
      <c r="HA668" s="76"/>
      <c r="HB668" s="76"/>
      <c r="HC668" s="76"/>
      <c r="HD668" s="76"/>
      <c r="HE668" s="76"/>
      <c r="HF668" s="75"/>
      <c r="HG668" s="75"/>
      <c r="HH668" s="75"/>
      <c r="HI668" s="75"/>
      <c r="HJ668" s="75"/>
      <c r="HK668" s="74">
        <f t="shared" si="1172"/>
        <v>0</v>
      </c>
      <c r="HL668" s="38"/>
      <c r="HM668" s="40"/>
      <c r="HO668" s="78"/>
      <c r="HQ668" s="77"/>
      <c r="HR668" s="76"/>
      <c r="HS668" s="76"/>
      <c r="HT668" s="76"/>
      <c r="HU668" s="76"/>
      <c r="HV668" s="76"/>
      <c r="HW668" s="76"/>
      <c r="HX668" s="76"/>
      <c r="HY668" s="76"/>
      <c r="HZ668" s="76"/>
      <c r="IA668" s="76"/>
      <c r="IB668" s="76"/>
      <c r="IC668" s="76"/>
      <c r="ID668" s="76"/>
      <c r="IE668" s="75"/>
      <c r="IF668" s="75"/>
      <c r="IG668" s="75"/>
      <c r="IH668" s="75"/>
      <c r="II668" s="75"/>
      <c r="IJ668" s="74">
        <f t="shared" si="1173"/>
        <v>0</v>
      </c>
      <c r="IK668" s="38"/>
      <c r="IL668" s="40"/>
      <c r="IN668" s="78"/>
      <c r="IP668" s="77"/>
      <c r="IQ668" s="76"/>
      <c r="IR668" s="76"/>
      <c r="IS668" s="76"/>
      <c r="IT668" s="76"/>
      <c r="IU668" s="76"/>
      <c r="IV668" s="76"/>
      <c r="IW668" s="76"/>
      <c r="IX668" s="75"/>
      <c r="IY668" s="75"/>
      <c r="IZ668" s="75"/>
      <c r="JA668" s="75"/>
      <c r="JB668" s="75"/>
      <c r="JC668" s="75"/>
      <c r="JD668" s="75"/>
      <c r="JE668" s="75"/>
      <c r="JF668" s="75"/>
      <c r="JG668" s="75"/>
      <c r="JH668" s="75"/>
      <c r="JI668" s="74">
        <f t="shared" si="1174"/>
        <v>0</v>
      </c>
      <c r="JJ668" s="38"/>
      <c r="JK668" s="40"/>
      <c r="JM668" s="78"/>
      <c r="JO668" s="77"/>
      <c r="JP668" s="76"/>
      <c r="JQ668" s="76"/>
      <c r="JR668" s="76"/>
      <c r="JS668" s="76"/>
      <c r="JT668" s="76"/>
      <c r="JU668" s="76"/>
      <c r="JV668" s="76"/>
      <c r="JW668" s="75"/>
      <c r="JX668" s="75"/>
      <c r="JY668" s="75"/>
      <c r="JZ668" s="75"/>
      <c r="KA668" s="75"/>
      <c r="KB668" s="75"/>
      <c r="KC668" s="75"/>
      <c r="KD668" s="75"/>
      <c r="KE668" s="75"/>
      <c r="KF668" s="75"/>
      <c r="KG668" s="75"/>
      <c r="KH668" s="74">
        <f t="shared" si="1175"/>
        <v>0</v>
      </c>
      <c r="KI668" s="38"/>
      <c r="KJ668" s="40"/>
      <c r="KL668" s="78"/>
      <c r="KN668" s="77"/>
      <c r="KO668" s="76"/>
      <c r="KP668" s="76"/>
      <c r="KQ668" s="76"/>
      <c r="KR668" s="76"/>
      <c r="KS668" s="76"/>
      <c r="KT668" s="76"/>
      <c r="KU668" s="76"/>
      <c r="KV668" s="75"/>
      <c r="KW668" s="75"/>
      <c r="KX668" s="75"/>
      <c r="KY668" s="75"/>
      <c r="KZ668" s="75"/>
      <c r="LA668" s="75"/>
      <c r="LB668" s="75"/>
      <c r="LC668" s="75"/>
      <c r="LD668" s="75"/>
      <c r="LE668" s="75"/>
      <c r="LF668" s="75"/>
      <c r="LG668" s="74">
        <f t="shared" si="1176"/>
        <v>0</v>
      </c>
      <c r="LH668" s="38"/>
      <c r="LI668" s="40"/>
      <c r="LK668" s="78"/>
      <c r="LM668" s="77"/>
      <c r="LN668" s="76"/>
      <c r="LO668" s="76"/>
      <c r="LP668" s="76"/>
      <c r="LQ668" s="76"/>
      <c r="LR668" s="76"/>
      <c r="LS668" s="76"/>
      <c r="LT668" s="76"/>
      <c r="LU668" s="75"/>
      <c r="LV668" s="75"/>
      <c r="LW668" s="75"/>
      <c r="LX668" s="75"/>
      <c r="LY668" s="75"/>
      <c r="LZ668" s="75"/>
      <c r="MA668" s="75"/>
      <c r="MB668" s="75"/>
      <c r="MC668" s="75"/>
      <c r="MD668" s="75"/>
      <c r="ME668" s="75"/>
      <c r="MF668" s="74">
        <f t="shared" si="1177"/>
        <v>0</v>
      </c>
      <c r="MG668" s="38"/>
      <c r="MH668" s="40"/>
      <c r="MJ668" s="78"/>
      <c r="ML668" s="77"/>
      <c r="MM668" s="76"/>
      <c r="MN668" s="76"/>
      <c r="MO668" s="76"/>
      <c r="MP668" s="76"/>
      <c r="MQ668" s="76"/>
      <c r="MR668" s="76"/>
      <c r="MS668" s="76"/>
      <c r="MT668" s="75"/>
      <c r="MU668" s="75"/>
      <c r="MV668" s="75"/>
      <c r="MW668" s="75"/>
      <c r="MX668" s="75"/>
      <c r="MY668" s="75"/>
      <c r="MZ668" s="75"/>
      <c r="NA668" s="75"/>
      <c r="NB668" s="75"/>
      <c r="NC668" s="75"/>
      <c r="ND668" s="75"/>
      <c r="NE668" s="74">
        <f t="shared" si="1178"/>
        <v>0</v>
      </c>
      <c r="NF668" s="41"/>
      <c r="NG668" s="40"/>
      <c r="NH668" s="38"/>
      <c r="NI668" s="78"/>
      <c r="NK668" s="77"/>
      <c r="NL668" s="76"/>
      <c r="NM668" s="76"/>
      <c r="NN668" s="76"/>
      <c r="NO668" s="76"/>
      <c r="NP668" s="76"/>
      <c r="NQ668" s="76"/>
      <c r="NR668" s="76"/>
      <c r="NS668" s="76"/>
      <c r="NT668" s="76"/>
      <c r="NU668" s="76"/>
      <c r="NV668" s="76"/>
      <c r="NW668" s="76"/>
      <c r="NX668" s="76"/>
      <c r="NY668" s="76"/>
      <c r="NZ668" s="76"/>
      <c r="OA668" s="75"/>
      <c r="OB668" s="76"/>
      <c r="OC668" s="75"/>
      <c r="OD668" s="74">
        <f t="shared" si="1179"/>
        <v>0</v>
      </c>
      <c r="OE668" s="38"/>
      <c r="OF668" s="40"/>
      <c r="OG668" s="38"/>
      <c r="OH668" s="78"/>
      <c r="OJ668" s="77"/>
      <c r="OK668" s="76"/>
      <c r="OL668" s="76"/>
      <c r="OM668" s="76"/>
      <c r="ON668" s="76"/>
      <c r="OO668" s="76"/>
      <c r="OP668" s="76"/>
      <c r="OQ668" s="76"/>
      <c r="OR668" s="76"/>
      <c r="OS668" s="76"/>
      <c r="OT668" s="76"/>
      <c r="OU668" s="76"/>
      <c r="OV668" s="76"/>
      <c r="OW668" s="76"/>
      <c r="OX668" s="76"/>
      <c r="OY668" s="76"/>
      <c r="OZ668" s="75"/>
      <c r="PA668" s="76"/>
      <c r="PB668" s="75"/>
      <c r="PC668" s="74">
        <f t="shared" si="1180"/>
        <v>0</v>
      </c>
      <c r="PD668" s="38"/>
      <c r="PE668" s="40"/>
      <c r="PF668" s="38"/>
      <c r="PG668" s="78"/>
      <c r="PI668" s="77"/>
      <c r="PJ668" s="76"/>
      <c r="PK668" s="76"/>
      <c r="PL668" s="76"/>
      <c r="PM668" s="76"/>
      <c r="PN668" s="76"/>
      <c r="PO668" s="76"/>
      <c r="PP668" s="76"/>
      <c r="PQ668" s="76"/>
      <c r="PR668" s="76"/>
      <c r="PS668" s="76"/>
      <c r="PT668" s="76"/>
      <c r="PU668" s="76"/>
      <c r="PV668" s="76"/>
      <c r="PW668" s="76"/>
      <c r="PX668" s="76"/>
      <c r="PY668" s="75"/>
      <c r="PZ668" s="76"/>
      <c r="QA668" s="75"/>
      <c r="QB668" s="74">
        <f t="shared" si="1181"/>
        <v>0</v>
      </c>
      <c r="QC668" s="38"/>
      <c r="QD668" s="40"/>
      <c r="QE668" s="38"/>
      <c r="QF668" s="78"/>
      <c r="QH668" s="77"/>
      <c r="QI668" s="76"/>
      <c r="QJ668" s="76"/>
      <c r="QK668" s="76"/>
      <c r="QL668" s="76"/>
      <c r="QM668" s="76"/>
      <c r="QN668" s="76"/>
      <c r="QO668" s="76"/>
      <c r="QP668" s="76"/>
      <c r="QQ668" s="76"/>
      <c r="QR668" s="76"/>
      <c r="QS668" s="76"/>
      <c r="QT668" s="76"/>
      <c r="QU668" s="76"/>
      <c r="QV668" s="76"/>
      <c r="QW668" s="76"/>
      <c r="QX668" s="75"/>
      <c r="QY668" s="76"/>
      <c r="QZ668" s="75"/>
      <c r="RA668" s="74">
        <f t="shared" si="1182"/>
        <v>0</v>
      </c>
      <c r="RB668" s="41"/>
      <c r="RC668" s="40"/>
      <c r="RD668" s="38"/>
      <c r="RE668" s="78"/>
      <c r="RG668" s="77"/>
      <c r="RH668" s="76"/>
      <c r="RI668" s="76"/>
      <c r="RJ668" s="76"/>
      <c r="RK668" s="76"/>
      <c r="RL668" s="76"/>
      <c r="RM668" s="76"/>
      <c r="RN668" s="76"/>
      <c r="RO668" s="76"/>
      <c r="RP668" s="76"/>
      <c r="RQ668" s="76"/>
      <c r="RR668" s="76"/>
      <c r="RS668" s="76"/>
      <c r="RT668" s="76"/>
      <c r="RU668" s="76"/>
      <c r="RV668" s="76"/>
      <c r="RW668" s="75"/>
      <c r="RX668" s="76"/>
      <c r="RY668" s="75"/>
      <c r="RZ668" s="74">
        <f t="shared" si="1183"/>
        <v>0</v>
      </c>
      <c r="SA668" s="41"/>
      <c r="SB668" s="40"/>
      <c r="SC668" s="38"/>
      <c r="SD668" s="78"/>
      <c r="SF668" s="77"/>
      <c r="SG668" s="76"/>
      <c r="SH668" s="76"/>
      <c r="SI668" s="76"/>
      <c r="SJ668" s="76"/>
      <c r="SK668" s="76"/>
      <c r="SL668" s="76"/>
      <c r="SM668" s="76"/>
      <c r="SN668" s="76"/>
      <c r="SO668" s="76"/>
      <c r="SP668" s="76"/>
      <c r="SQ668" s="76"/>
      <c r="SR668" s="76"/>
      <c r="SS668" s="76"/>
      <c r="ST668" s="76"/>
      <c r="SU668" s="76"/>
      <c r="SV668" s="75"/>
      <c r="SW668" s="76"/>
      <c r="SX668" s="75"/>
      <c r="SY668" s="74">
        <f t="shared" si="1184"/>
        <v>0</v>
      </c>
      <c r="SZ668" s="41"/>
      <c r="TA668" s="40"/>
      <c r="TB668" s="38"/>
      <c r="TC668" s="78"/>
      <c r="TE668" s="77"/>
      <c r="TF668" s="76"/>
      <c r="TG668" s="76"/>
      <c r="TH668" s="76"/>
      <c r="TI668" s="76"/>
      <c r="TJ668" s="76"/>
      <c r="TK668" s="76"/>
      <c r="TL668" s="76"/>
      <c r="TM668" s="76"/>
      <c r="TN668" s="76"/>
      <c r="TO668" s="76"/>
      <c r="TP668" s="76"/>
      <c r="TQ668" s="76"/>
      <c r="TR668" s="76"/>
      <c r="TS668" s="76"/>
      <c r="TT668" s="76"/>
      <c r="TU668" s="75"/>
      <c r="TV668" s="76"/>
      <c r="TW668" s="75"/>
      <c r="TX668" s="74">
        <f t="shared" si="1185"/>
        <v>0</v>
      </c>
      <c r="TY668" s="41"/>
      <c r="TZ668" s="40"/>
      <c r="UA668" s="38"/>
      <c r="UB668" s="78"/>
      <c r="UD668" s="77"/>
      <c r="UE668" s="76"/>
      <c r="UF668" s="76"/>
      <c r="UG668" s="76"/>
      <c r="UH668" s="76"/>
      <c r="UI668" s="76"/>
      <c r="UJ668" s="76"/>
      <c r="UK668" s="76"/>
      <c r="UL668" s="76"/>
      <c r="UM668" s="76"/>
      <c r="UN668" s="76"/>
      <c r="UO668" s="76"/>
      <c r="UP668" s="76"/>
      <c r="UQ668" s="76"/>
      <c r="UR668" s="76"/>
      <c r="US668" s="76"/>
      <c r="UT668" s="75"/>
      <c r="UU668" s="76"/>
      <c r="UV668" s="75"/>
      <c r="UW668" s="74">
        <f t="shared" si="1186"/>
        <v>0</v>
      </c>
      <c r="UX668" s="41"/>
      <c r="UY668" s="40"/>
      <c r="UZ668" s="38"/>
      <c r="VA668" s="78"/>
      <c r="VC668" s="77"/>
      <c r="VD668" s="76"/>
      <c r="VE668" s="76"/>
      <c r="VF668" s="76"/>
      <c r="VG668" s="76"/>
      <c r="VH668" s="76"/>
      <c r="VI668" s="76"/>
      <c r="VJ668" s="76"/>
      <c r="VK668" s="76"/>
      <c r="VL668" s="76"/>
      <c r="VM668" s="76"/>
      <c r="VN668" s="76"/>
      <c r="VO668" s="76"/>
      <c r="VP668" s="76"/>
      <c r="VQ668" s="76"/>
      <c r="VR668" s="76"/>
      <c r="VS668" s="75"/>
      <c r="VT668" s="76"/>
      <c r="VU668" s="75"/>
      <c r="VV668" s="74">
        <f t="shared" si="1187"/>
        <v>0</v>
      </c>
    </row>
    <row r="669" spans="3:594" ht="14.45" customHeight="1" outlineLevel="1">
      <c r="C669" s="89">
        <f>IF(ISERROR(I669+1)=TRUE,I669,IF(I669="","",MAX(C$15:C668)+1))</f>
        <v>470</v>
      </c>
      <c r="D669" s="88">
        <f t="shared" si="1189"/>
        <v>1</v>
      </c>
      <c r="G669" s="40"/>
      <c r="H669" s="38"/>
      <c r="I669" s="95">
        <f t="shared" si="1188"/>
        <v>481</v>
      </c>
      <c r="J669" s="94" t="s">
        <v>230</v>
      </c>
      <c r="K669" s="93"/>
      <c r="L669" s="93"/>
      <c r="M669" s="93"/>
      <c r="N669" s="93"/>
      <c r="O669" s="92"/>
      <c r="P669" s="91" t="s">
        <v>172</v>
      </c>
      <c r="Q669" s="297"/>
      <c r="R669" s="90" t="s">
        <v>141</v>
      </c>
      <c r="S669" s="298"/>
      <c r="T669" s="38"/>
      <c r="U669" s="40"/>
      <c r="V669" s="38"/>
      <c r="W669" s="78"/>
      <c r="Y669" s="77"/>
      <c r="Z669" s="76"/>
      <c r="AA669" s="79"/>
      <c r="AB669" s="76"/>
      <c r="AC669" s="79"/>
      <c r="AD669" s="76"/>
      <c r="AE669" s="76"/>
      <c r="AF669" s="76"/>
      <c r="AG669" s="76"/>
      <c r="AH669" s="76"/>
      <c r="AI669" s="76"/>
      <c r="AJ669" s="76"/>
      <c r="AK669" s="75"/>
      <c r="AL669" s="75"/>
      <c r="AM669" s="75"/>
      <c r="AN669" s="75"/>
      <c r="AO669" s="75"/>
      <c r="AP669" s="75"/>
      <c r="AQ669" s="75"/>
      <c r="AR669" s="74">
        <f t="shared" ref="AR669:AR700" si="1190">SUM(Y669:AQ669)*$Q669</f>
        <v>0</v>
      </c>
      <c r="AS669" s="38"/>
      <c r="AT669" s="40"/>
      <c r="AU669" s="38"/>
      <c r="AV669" s="78"/>
      <c r="AX669" s="77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5"/>
      <c r="BK669" s="75"/>
      <c r="BL669" s="75"/>
      <c r="BM669" s="75"/>
      <c r="BN669" s="75"/>
      <c r="BO669" s="75"/>
      <c r="BP669" s="75"/>
      <c r="BQ669" s="74">
        <f t="shared" ref="BQ669:BQ700" si="1191">SUM(AX669:BP669)*$Q669</f>
        <v>0</v>
      </c>
      <c r="BR669" s="38"/>
      <c r="BS669" s="40"/>
      <c r="BT669" s="38"/>
      <c r="BU669" s="78"/>
      <c r="BW669" s="77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5"/>
      <c r="CJ669" s="75"/>
      <c r="CK669" s="75"/>
      <c r="CL669" s="75"/>
      <c r="CM669" s="75"/>
      <c r="CN669" s="75"/>
      <c r="CO669" s="75"/>
      <c r="CP669" s="74">
        <f t="shared" ref="CP669:CP700" si="1192">SUM(BW669:CO669)*$Q669</f>
        <v>0</v>
      </c>
      <c r="CQ669" s="38"/>
      <c r="CR669" s="40"/>
      <c r="CS669" s="38"/>
      <c r="CT669" s="78"/>
      <c r="CV669" s="77"/>
      <c r="CW669" s="76"/>
      <c r="CX669" s="76"/>
      <c r="CY669" s="76"/>
      <c r="CZ669" s="76"/>
      <c r="DA669" s="76"/>
      <c r="DB669" s="76"/>
      <c r="DC669" s="76"/>
      <c r="DD669" s="76"/>
      <c r="DE669" s="76"/>
      <c r="DF669" s="76"/>
      <c r="DG669" s="76"/>
      <c r="DH669" s="75"/>
      <c r="DI669" s="75"/>
      <c r="DJ669" s="75"/>
      <c r="DK669" s="75"/>
      <c r="DL669" s="75"/>
      <c r="DM669" s="75"/>
      <c r="DN669" s="75"/>
      <c r="DO669" s="74">
        <f t="shared" ref="DO669:DO700" si="1193">SUM(CV669:DN669)*$Q669</f>
        <v>0</v>
      </c>
      <c r="DP669" s="38"/>
      <c r="DQ669" s="40"/>
      <c r="DS669" s="78"/>
      <c r="DU669" s="77"/>
      <c r="DV669" s="76"/>
      <c r="DW669" s="76"/>
      <c r="DX669" s="76"/>
      <c r="DY669" s="76"/>
      <c r="DZ669" s="76"/>
      <c r="EA669" s="76"/>
      <c r="EB669" s="76"/>
      <c r="EC669" s="76"/>
      <c r="ED669" s="76"/>
      <c r="EE669" s="76"/>
      <c r="EF669" s="76"/>
      <c r="EG669" s="75"/>
      <c r="EH669" s="75"/>
      <c r="EI669" s="75"/>
      <c r="EJ669" s="75"/>
      <c r="EK669" s="75"/>
      <c r="EL669" s="75"/>
      <c r="EM669" s="75"/>
      <c r="EN669" s="74">
        <f t="shared" ref="EN669:EN700" si="1194">SUM(DU669:EM669)*$Q669</f>
        <v>0</v>
      </c>
      <c r="EO669" s="38"/>
      <c r="EP669" s="40"/>
      <c r="ER669" s="78"/>
      <c r="ET669" s="77"/>
      <c r="EU669" s="76"/>
      <c r="EV669" s="76"/>
      <c r="EW669" s="76"/>
      <c r="EX669" s="76"/>
      <c r="EY669" s="76"/>
      <c r="EZ669" s="76"/>
      <c r="FA669" s="76"/>
      <c r="FB669" s="76"/>
      <c r="FC669" s="76"/>
      <c r="FD669" s="76"/>
      <c r="FE669" s="76"/>
      <c r="FF669" s="76"/>
      <c r="FG669" s="76"/>
      <c r="FH669" s="75"/>
      <c r="FI669" s="75"/>
      <c r="FJ669" s="75"/>
      <c r="FK669" s="75"/>
      <c r="FL669" s="75"/>
      <c r="FM669" s="74">
        <f t="shared" ref="FM669:FM700" si="1195">SUM(ET669:FL669)*$Q669</f>
        <v>0</v>
      </c>
      <c r="FN669" s="38"/>
      <c r="FO669" s="40"/>
      <c r="FQ669" s="78"/>
      <c r="FS669" s="77"/>
      <c r="FT669" s="76"/>
      <c r="FU669" s="76"/>
      <c r="FV669" s="76"/>
      <c r="FW669" s="76"/>
      <c r="FX669" s="76"/>
      <c r="FY669" s="76"/>
      <c r="FZ669" s="76"/>
      <c r="GA669" s="76"/>
      <c r="GB669" s="76"/>
      <c r="GC669" s="76"/>
      <c r="GD669" s="76"/>
      <c r="GE669" s="76"/>
      <c r="GF669" s="76"/>
      <c r="GG669" s="75"/>
      <c r="GH669" s="75"/>
      <c r="GI669" s="75"/>
      <c r="GJ669" s="75"/>
      <c r="GK669" s="75"/>
      <c r="GL669" s="74">
        <f t="shared" ref="GL669:GL700" si="1196">SUM(FS669:GK669)*$Q669</f>
        <v>0</v>
      </c>
      <c r="GM669" s="38"/>
      <c r="GN669" s="40"/>
      <c r="GP669" s="78"/>
      <c r="GR669" s="77"/>
      <c r="GS669" s="76"/>
      <c r="GT669" s="76"/>
      <c r="GU669" s="76"/>
      <c r="GV669" s="76"/>
      <c r="GW669" s="76"/>
      <c r="GX669" s="76"/>
      <c r="GY669" s="76"/>
      <c r="GZ669" s="76"/>
      <c r="HA669" s="76"/>
      <c r="HB669" s="76"/>
      <c r="HC669" s="76"/>
      <c r="HD669" s="76"/>
      <c r="HE669" s="76"/>
      <c r="HF669" s="75"/>
      <c r="HG669" s="75"/>
      <c r="HH669" s="75"/>
      <c r="HI669" s="75"/>
      <c r="HJ669" s="75"/>
      <c r="HK669" s="74">
        <f t="shared" ref="HK669:HK700" si="1197">SUM(GR669:HJ669)*$Q669</f>
        <v>0</v>
      </c>
      <c r="HL669" s="38"/>
      <c r="HM669" s="40"/>
      <c r="HO669" s="78"/>
      <c r="HQ669" s="77"/>
      <c r="HR669" s="76"/>
      <c r="HS669" s="76"/>
      <c r="HT669" s="76"/>
      <c r="HU669" s="76"/>
      <c r="HV669" s="76"/>
      <c r="HW669" s="76"/>
      <c r="HX669" s="76"/>
      <c r="HY669" s="76"/>
      <c r="HZ669" s="76"/>
      <c r="IA669" s="76"/>
      <c r="IB669" s="76"/>
      <c r="IC669" s="76"/>
      <c r="ID669" s="76"/>
      <c r="IE669" s="75"/>
      <c r="IF669" s="75"/>
      <c r="IG669" s="75"/>
      <c r="IH669" s="75"/>
      <c r="II669" s="75"/>
      <c r="IJ669" s="74">
        <f t="shared" ref="IJ669:IJ700" si="1198">SUM(HQ669:II669)*$Q669</f>
        <v>0</v>
      </c>
      <c r="IK669" s="38"/>
      <c r="IL669" s="40"/>
      <c r="IN669" s="78"/>
      <c r="IP669" s="77"/>
      <c r="IQ669" s="76"/>
      <c r="IR669" s="76"/>
      <c r="IS669" s="76"/>
      <c r="IT669" s="76"/>
      <c r="IU669" s="76"/>
      <c r="IV669" s="76"/>
      <c r="IW669" s="76"/>
      <c r="IX669" s="75"/>
      <c r="IY669" s="75"/>
      <c r="IZ669" s="75"/>
      <c r="JA669" s="75"/>
      <c r="JB669" s="75"/>
      <c r="JC669" s="75"/>
      <c r="JD669" s="75"/>
      <c r="JE669" s="75"/>
      <c r="JF669" s="75"/>
      <c r="JG669" s="75"/>
      <c r="JH669" s="75"/>
      <c r="JI669" s="74">
        <f t="shared" ref="JI669:JI700" si="1199">SUM(IP669:JH669)*$Q669</f>
        <v>0</v>
      </c>
      <c r="JJ669" s="38"/>
      <c r="JK669" s="40"/>
      <c r="JM669" s="78"/>
      <c r="JO669" s="77"/>
      <c r="JP669" s="76"/>
      <c r="JQ669" s="76"/>
      <c r="JR669" s="76"/>
      <c r="JS669" s="76"/>
      <c r="JT669" s="76"/>
      <c r="JU669" s="76"/>
      <c r="JV669" s="76"/>
      <c r="JW669" s="75"/>
      <c r="JX669" s="75"/>
      <c r="JY669" s="75"/>
      <c r="JZ669" s="75"/>
      <c r="KA669" s="75"/>
      <c r="KB669" s="75"/>
      <c r="KC669" s="75"/>
      <c r="KD669" s="75"/>
      <c r="KE669" s="75"/>
      <c r="KF669" s="75"/>
      <c r="KG669" s="75"/>
      <c r="KH669" s="74">
        <f t="shared" ref="KH669:KH700" si="1200">SUM(JO669:KG669)*$Q669</f>
        <v>0</v>
      </c>
      <c r="KI669" s="38"/>
      <c r="KJ669" s="40"/>
      <c r="KL669" s="78"/>
      <c r="KN669" s="77"/>
      <c r="KO669" s="76"/>
      <c r="KP669" s="76"/>
      <c r="KQ669" s="76"/>
      <c r="KR669" s="76"/>
      <c r="KS669" s="76"/>
      <c r="KT669" s="76"/>
      <c r="KU669" s="76"/>
      <c r="KV669" s="75"/>
      <c r="KW669" s="75"/>
      <c r="KX669" s="75"/>
      <c r="KY669" s="75"/>
      <c r="KZ669" s="75"/>
      <c r="LA669" s="75"/>
      <c r="LB669" s="75"/>
      <c r="LC669" s="75"/>
      <c r="LD669" s="75"/>
      <c r="LE669" s="75"/>
      <c r="LF669" s="75"/>
      <c r="LG669" s="74">
        <f t="shared" ref="LG669:LG700" si="1201">SUM(KN669:LF669)*$Q669</f>
        <v>0</v>
      </c>
      <c r="LH669" s="38"/>
      <c r="LI669" s="40"/>
      <c r="LK669" s="78"/>
      <c r="LM669" s="77"/>
      <c r="LN669" s="76"/>
      <c r="LO669" s="76"/>
      <c r="LP669" s="76"/>
      <c r="LQ669" s="76"/>
      <c r="LR669" s="76"/>
      <c r="LS669" s="76"/>
      <c r="LT669" s="76"/>
      <c r="LU669" s="75"/>
      <c r="LV669" s="75"/>
      <c r="LW669" s="75"/>
      <c r="LX669" s="75"/>
      <c r="LY669" s="75"/>
      <c r="LZ669" s="75"/>
      <c r="MA669" s="75"/>
      <c r="MB669" s="75"/>
      <c r="MC669" s="75"/>
      <c r="MD669" s="75"/>
      <c r="ME669" s="75"/>
      <c r="MF669" s="74">
        <f t="shared" ref="MF669:MF700" si="1202">SUM(LM669:ME669)*$Q669</f>
        <v>0</v>
      </c>
      <c r="MG669" s="38"/>
      <c r="MH669" s="40"/>
      <c r="MJ669" s="78"/>
      <c r="ML669" s="77"/>
      <c r="MM669" s="76"/>
      <c r="MN669" s="76"/>
      <c r="MO669" s="76"/>
      <c r="MP669" s="76"/>
      <c r="MQ669" s="76"/>
      <c r="MR669" s="76"/>
      <c r="MS669" s="76"/>
      <c r="MT669" s="75"/>
      <c r="MU669" s="75"/>
      <c r="MV669" s="75"/>
      <c r="MW669" s="75"/>
      <c r="MX669" s="75"/>
      <c r="MY669" s="75"/>
      <c r="MZ669" s="75"/>
      <c r="NA669" s="75"/>
      <c r="NB669" s="75"/>
      <c r="NC669" s="75"/>
      <c r="ND669" s="75"/>
      <c r="NE669" s="74">
        <f t="shared" ref="NE669:NE700" si="1203">SUM(ML669:ND669)*$Q669</f>
        <v>0</v>
      </c>
      <c r="NF669" s="41"/>
      <c r="NG669" s="40"/>
      <c r="NH669" s="38"/>
      <c r="NI669" s="78"/>
      <c r="NK669" s="77"/>
      <c r="NL669" s="76"/>
      <c r="NM669" s="76"/>
      <c r="NN669" s="76"/>
      <c r="NO669" s="76"/>
      <c r="NP669" s="76"/>
      <c r="NQ669" s="76"/>
      <c r="NR669" s="76"/>
      <c r="NS669" s="76"/>
      <c r="NT669" s="76"/>
      <c r="NU669" s="76"/>
      <c r="NV669" s="76"/>
      <c r="NW669" s="76"/>
      <c r="NX669" s="76"/>
      <c r="NY669" s="76"/>
      <c r="NZ669" s="76"/>
      <c r="OA669" s="75"/>
      <c r="OB669" s="76"/>
      <c r="OC669" s="75"/>
      <c r="OD669" s="74">
        <f t="shared" ref="OD669:OD700" si="1204">SUM(NK669:OC669)*$Q669</f>
        <v>0</v>
      </c>
      <c r="OE669" s="38"/>
      <c r="OF669" s="40"/>
      <c r="OG669" s="38"/>
      <c r="OH669" s="78"/>
      <c r="OJ669" s="77"/>
      <c r="OK669" s="76"/>
      <c r="OL669" s="76"/>
      <c r="OM669" s="76"/>
      <c r="ON669" s="76"/>
      <c r="OO669" s="76"/>
      <c r="OP669" s="76"/>
      <c r="OQ669" s="76"/>
      <c r="OR669" s="76"/>
      <c r="OS669" s="76"/>
      <c r="OT669" s="76"/>
      <c r="OU669" s="76"/>
      <c r="OV669" s="76"/>
      <c r="OW669" s="76"/>
      <c r="OX669" s="76"/>
      <c r="OY669" s="76"/>
      <c r="OZ669" s="75"/>
      <c r="PA669" s="76"/>
      <c r="PB669" s="75"/>
      <c r="PC669" s="74">
        <f t="shared" ref="PC669:PC700" si="1205">SUM(OJ669:PB669)*$Q669</f>
        <v>0</v>
      </c>
      <c r="PD669" s="38"/>
      <c r="PE669" s="40"/>
      <c r="PF669" s="38"/>
      <c r="PG669" s="78"/>
      <c r="PI669" s="77"/>
      <c r="PJ669" s="76"/>
      <c r="PK669" s="76"/>
      <c r="PL669" s="76"/>
      <c r="PM669" s="76"/>
      <c r="PN669" s="76"/>
      <c r="PO669" s="76"/>
      <c r="PP669" s="76"/>
      <c r="PQ669" s="76"/>
      <c r="PR669" s="76"/>
      <c r="PS669" s="76"/>
      <c r="PT669" s="76"/>
      <c r="PU669" s="76"/>
      <c r="PV669" s="76"/>
      <c r="PW669" s="76"/>
      <c r="PX669" s="76"/>
      <c r="PY669" s="75"/>
      <c r="PZ669" s="76"/>
      <c r="QA669" s="75"/>
      <c r="QB669" s="74">
        <f t="shared" ref="QB669:QB700" si="1206">SUM(PI669:QA669)*$Q669</f>
        <v>0</v>
      </c>
      <c r="QC669" s="38"/>
      <c r="QD669" s="40"/>
      <c r="QE669" s="38"/>
      <c r="QF669" s="78"/>
      <c r="QH669" s="77"/>
      <c r="QI669" s="76"/>
      <c r="QJ669" s="76"/>
      <c r="QK669" s="76"/>
      <c r="QL669" s="76"/>
      <c r="QM669" s="76"/>
      <c r="QN669" s="76"/>
      <c r="QO669" s="76"/>
      <c r="QP669" s="76"/>
      <c r="QQ669" s="76"/>
      <c r="QR669" s="76"/>
      <c r="QS669" s="76"/>
      <c r="QT669" s="76"/>
      <c r="QU669" s="76"/>
      <c r="QV669" s="76"/>
      <c r="QW669" s="76"/>
      <c r="QX669" s="75"/>
      <c r="QY669" s="76"/>
      <c r="QZ669" s="75"/>
      <c r="RA669" s="74">
        <f t="shared" ref="RA669:RA700" si="1207">SUM(QH669:QZ669)*$Q669</f>
        <v>0</v>
      </c>
      <c r="RB669" s="41"/>
      <c r="RC669" s="40"/>
      <c r="RD669" s="38"/>
      <c r="RE669" s="78"/>
      <c r="RG669" s="77"/>
      <c r="RH669" s="76"/>
      <c r="RI669" s="76"/>
      <c r="RJ669" s="76"/>
      <c r="RK669" s="76"/>
      <c r="RL669" s="76"/>
      <c r="RM669" s="76"/>
      <c r="RN669" s="76"/>
      <c r="RO669" s="76"/>
      <c r="RP669" s="76"/>
      <c r="RQ669" s="76"/>
      <c r="RR669" s="76"/>
      <c r="RS669" s="76"/>
      <c r="RT669" s="76"/>
      <c r="RU669" s="76"/>
      <c r="RV669" s="76"/>
      <c r="RW669" s="75"/>
      <c r="RX669" s="76"/>
      <c r="RY669" s="75"/>
      <c r="RZ669" s="74">
        <f t="shared" ref="RZ669:RZ700" si="1208">SUM(RG669:RY669)*$Q669</f>
        <v>0</v>
      </c>
      <c r="SA669" s="41"/>
      <c r="SB669" s="40"/>
      <c r="SC669" s="38"/>
      <c r="SD669" s="78"/>
      <c r="SF669" s="77"/>
      <c r="SG669" s="76"/>
      <c r="SH669" s="76"/>
      <c r="SI669" s="76"/>
      <c r="SJ669" s="76"/>
      <c r="SK669" s="76"/>
      <c r="SL669" s="76"/>
      <c r="SM669" s="76"/>
      <c r="SN669" s="76"/>
      <c r="SO669" s="76"/>
      <c r="SP669" s="76"/>
      <c r="SQ669" s="76"/>
      <c r="SR669" s="76"/>
      <c r="SS669" s="76"/>
      <c r="ST669" s="76"/>
      <c r="SU669" s="76"/>
      <c r="SV669" s="75"/>
      <c r="SW669" s="76"/>
      <c r="SX669" s="75"/>
      <c r="SY669" s="74">
        <f t="shared" ref="SY669:SY700" si="1209">SUM(SF669:SX669)*$Q669</f>
        <v>0</v>
      </c>
      <c r="SZ669" s="41"/>
      <c r="TA669" s="40"/>
      <c r="TB669" s="38"/>
      <c r="TC669" s="78"/>
      <c r="TE669" s="77"/>
      <c r="TF669" s="76"/>
      <c r="TG669" s="76"/>
      <c r="TH669" s="76"/>
      <c r="TI669" s="76"/>
      <c r="TJ669" s="76"/>
      <c r="TK669" s="76"/>
      <c r="TL669" s="76"/>
      <c r="TM669" s="76"/>
      <c r="TN669" s="76"/>
      <c r="TO669" s="76"/>
      <c r="TP669" s="76"/>
      <c r="TQ669" s="76"/>
      <c r="TR669" s="76"/>
      <c r="TS669" s="76"/>
      <c r="TT669" s="76"/>
      <c r="TU669" s="75"/>
      <c r="TV669" s="76"/>
      <c r="TW669" s="75"/>
      <c r="TX669" s="74">
        <f t="shared" ref="TX669:TX700" si="1210">SUM(TE669:TW669)*$Q669</f>
        <v>0</v>
      </c>
      <c r="TY669" s="41"/>
      <c r="TZ669" s="40"/>
      <c r="UA669" s="38"/>
      <c r="UB669" s="78"/>
      <c r="UD669" s="77"/>
      <c r="UE669" s="76"/>
      <c r="UF669" s="76"/>
      <c r="UG669" s="76"/>
      <c r="UH669" s="76"/>
      <c r="UI669" s="76"/>
      <c r="UJ669" s="76"/>
      <c r="UK669" s="76"/>
      <c r="UL669" s="76"/>
      <c r="UM669" s="76"/>
      <c r="UN669" s="76"/>
      <c r="UO669" s="76"/>
      <c r="UP669" s="76"/>
      <c r="UQ669" s="76"/>
      <c r="UR669" s="76"/>
      <c r="US669" s="76"/>
      <c r="UT669" s="75"/>
      <c r="UU669" s="76"/>
      <c r="UV669" s="75"/>
      <c r="UW669" s="74">
        <f t="shared" ref="UW669:UW700" si="1211">SUM(UD669:UV669)*$Q669</f>
        <v>0</v>
      </c>
      <c r="UX669" s="41"/>
      <c r="UY669" s="40"/>
      <c r="UZ669" s="38"/>
      <c r="VA669" s="78"/>
      <c r="VC669" s="77"/>
      <c r="VD669" s="76"/>
      <c r="VE669" s="76"/>
      <c r="VF669" s="76"/>
      <c r="VG669" s="76"/>
      <c r="VH669" s="76"/>
      <c r="VI669" s="76"/>
      <c r="VJ669" s="76"/>
      <c r="VK669" s="76"/>
      <c r="VL669" s="76"/>
      <c r="VM669" s="76"/>
      <c r="VN669" s="76"/>
      <c r="VO669" s="76"/>
      <c r="VP669" s="76"/>
      <c r="VQ669" s="76"/>
      <c r="VR669" s="76"/>
      <c r="VS669" s="75"/>
      <c r="VT669" s="76"/>
      <c r="VU669" s="75"/>
      <c r="VV669" s="74">
        <f t="shared" ref="VV669:VV700" si="1212">SUM(VC669:VU669)*$Q669</f>
        <v>0</v>
      </c>
    </row>
    <row r="670" spans="3:594" ht="14.45" customHeight="1" outlineLevel="1">
      <c r="C670" s="89">
        <f>IF(ISERROR(I670+1)=TRUE,I670,IF(I670="","",MAX(C$15:C669)+1))</f>
        <v>471</v>
      </c>
      <c r="D670" s="88">
        <f t="shared" si="1189"/>
        <v>1</v>
      </c>
      <c r="G670" s="40"/>
      <c r="H670" s="38"/>
      <c r="I670" s="95">
        <f t="shared" ref="I670:I701" si="1213">+I669+1</f>
        <v>482</v>
      </c>
      <c r="J670" s="94" t="s">
        <v>229</v>
      </c>
      <c r="K670" s="93"/>
      <c r="L670" s="93"/>
      <c r="M670" s="93"/>
      <c r="N670" s="93"/>
      <c r="O670" s="92"/>
      <c r="P670" s="91" t="s">
        <v>172</v>
      </c>
      <c r="Q670" s="297"/>
      <c r="R670" s="90" t="s">
        <v>141</v>
      </c>
      <c r="S670" s="298"/>
      <c r="T670" s="38"/>
      <c r="U670" s="40"/>
      <c r="V670" s="38"/>
      <c r="W670" s="78"/>
      <c r="Y670" s="77"/>
      <c r="Z670" s="76"/>
      <c r="AA670" s="79"/>
      <c r="AB670" s="76"/>
      <c r="AC670" s="79"/>
      <c r="AD670" s="76"/>
      <c r="AE670" s="76"/>
      <c r="AF670" s="76"/>
      <c r="AG670" s="76"/>
      <c r="AH670" s="76"/>
      <c r="AI670" s="76"/>
      <c r="AJ670" s="76"/>
      <c r="AK670" s="75"/>
      <c r="AL670" s="75"/>
      <c r="AM670" s="75"/>
      <c r="AN670" s="75"/>
      <c r="AO670" s="75"/>
      <c r="AP670" s="75"/>
      <c r="AQ670" s="75"/>
      <c r="AR670" s="74">
        <f t="shared" si="1190"/>
        <v>0</v>
      </c>
      <c r="AS670" s="38"/>
      <c r="AT670" s="40"/>
      <c r="AU670" s="38"/>
      <c r="AV670" s="78"/>
      <c r="AX670" s="77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5"/>
      <c r="BK670" s="75"/>
      <c r="BL670" s="75"/>
      <c r="BM670" s="75"/>
      <c r="BN670" s="75"/>
      <c r="BO670" s="75"/>
      <c r="BP670" s="75"/>
      <c r="BQ670" s="74">
        <f t="shared" si="1191"/>
        <v>0</v>
      </c>
      <c r="BR670" s="38"/>
      <c r="BS670" s="40"/>
      <c r="BT670" s="38"/>
      <c r="BU670" s="78"/>
      <c r="BW670" s="77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5"/>
      <c r="CJ670" s="75"/>
      <c r="CK670" s="75"/>
      <c r="CL670" s="75"/>
      <c r="CM670" s="75"/>
      <c r="CN670" s="75"/>
      <c r="CO670" s="75"/>
      <c r="CP670" s="74">
        <f t="shared" si="1192"/>
        <v>0</v>
      </c>
      <c r="CQ670" s="38"/>
      <c r="CR670" s="40"/>
      <c r="CS670" s="38"/>
      <c r="CT670" s="78"/>
      <c r="CV670" s="77"/>
      <c r="CW670" s="76"/>
      <c r="CX670" s="76"/>
      <c r="CY670" s="76"/>
      <c r="CZ670" s="76"/>
      <c r="DA670" s="76"/>
      <c r="DB670" s="76"/>
      <c r="DC670" s="76"/>
      <c r="DD670" s="76"/>
      <c r="DE670" s="76"/>
      <c r="DF670" s="76"/>
      <c r="DG670" s="76"/>
      <c r="DH670" s="75"/>
      <c r="DI670" s="75"/>
      <c r="DJ670" s="75"/>
      <c r="DK670" s="75"/>
      <c r="DL670" s="75"/>
      <c r="DM670" s="75"/>
      <c r="DN670" s="75"/>
      <c r="DO670" s="74">
        <f t="shared" si="1193"/>
        <v>0</v>
      </c>
      <c r="DP670" s="38"/>
      <c r="DQ670" s="40"/>
      <c r="DS670" s="78"/>
      <c r="DU670" s="77"/>
      <c r="DV670" s="76"/>
      <c r="DW670" s="76"/>
      <c r="DX670" s="76"/>
      <c r="DY670" s="76"/>
      <c r="DZ670" s="76"/>
      <c r="EA670" s="76"/>
      <c r="EB670" s="76"/>
      <c r="EC670" s="76"/>
      <c r="ED670" s="76"/>
      <c r="EE670" s="76"/>
      <c r="EF670" s="76"/>
      <c r="EG670" s="75"/>
      <c r="EH670" s="75"/>
      <c r="EI670" s="75"/>
      <c r="EJ670" s="75"/>
      <c r="EK670" s="75"/>
      <c r="EL670" s="75"/>
      <c r="EM670" s="75"/>
      <c r="EN670" s="74">
        <f t="shared" si="1194"/>
        <v>0</v>
      </c>
      <c r="EO670" s="38"/>
      <c r="EP670" s="40"/>
      <c r="ER670" s="78"/>
      <c r="ET670" s="77"/>
      <c r="EU670" s="76"/>
      <c r="EV670" s="76"/>
      <c r="EW670" s="76"/>
      <c r="EX670" s="76"/>
      <c r="EY670" s="76"/>
      <c r="EZ670" s="76"/>
      <c r="FA670" s="76"/>
      <c r="FB670" s="76"/>
      <c r="FC670" s="76"/>
      <c r="FD670" s="76"/>
      <c r="FE670" s="76"/>
      <c r="FF670" s="76"/>
      <c r="FG670" s="76"/>
      <c r="FH670" s="75"/>
      <c r="FI670" s="75"/>
      <c r="FJ670" s="75"/>
      <c r="FK670" s="75"/>
      <c r="FL670" s="75"/>
      <c r="FM670" s="74">
        <f t="shared" si="1195"/>
        <v>0</v>
      </c>
      <c r="FN670" s="38"/>
      <c r="FO670" s="40"/>
      <c r="FQ670" s="78"/>
      <c r="FS670" s="77"/>
      <c r="FT670" s="76"/>
      <c r="FU670" s="76"/>
      <c r="FV670" s="76"/>
      <c r="FW670" s="76"/>
      <c r="FX670" s="76"/>
      <c r="FY670" s="76"/>
      <c r="FZ670" s="76"/>
      <c r="GA670" s="76"/>
      <c r="GB670" s="76"/>
      <c r="GC670" s="76"/>
      <c r="GD670" s="76"/>
      <c r="GE670" s="76"/>
      <c r="GF670" s="76"/>
      <c r="GG670" s="75"/>
      <c r="GH670" s="75"/>
      <c r="GI670" s="75"/>
      <c r="GJ670" s="75"/>
      <c r="GK670" s="75"/>
      <c r="GL670" s="74">
        <f t="shared" si="1196"/>
        <v>0</v>
      </c>
      <c r="GM670" s="38"/>
      <c r="GN670" s="40"/>
      <c r="GP670" s="78"/>
      <c r="GR670" s="77"/>
      <c r="GS670" s="76"/>
      <c r="GT670" s="76"/>
      <c r="GU670" s="76"/>
      <c r="GV670" s="76"/>
      <c r="GW670" s="76"/>
      <c r="GX670" s="76"/>
      <c r="GY670" s="76"/>
      <c r="GZ670" s="76"/>
      <c r="HA670" s="76"/>
      <c r="HB670" s="76"/>
      <c r="HC670" s="76"/>
      <c r="HD670" s="76"/>
      <c r="HE670" s="76"/>
      <c r="HF670" s="75"/>
      <c r="HG670" s="75"/>
      <c r="HH670" s="75"/>
      <c r="HI670" s="75"/>
      <c r="HJ670" s="75"/>
      <c r="HK670" s="74">
        <f t="shared" si="1197"/>
        <v>0</v>
      </c>
      <c r="HL670" s="38"/>
      <c r="HM670" s="40"/>
      <c r="HO670" s="78"/>
      <c r="HQ670" s="77"/>
      <c r="HR670" s="76"/>
      <c r="HS670" s="76"/>
      <c r="HT670" s="76"/>
      <c r="HU670" s="76"/>
      <c r="HV670" s="76"/>
      <c r="HW670" s="76"/>
      <c r="HX670" s="76"/>
      <c r="HY670" s="76"/>
      <c r="HZ670" s="76"/>
      <c r="IA670" s="76"/>
      <c r="IB670" s="76"/>
      <c r="IC670" s="76"/>
      <c r="ID670" s="76"/>
      <c r="IE670" s="75"/>
      <c r="IF670" s="75"/>
      <c r="IG670" s="75"/>
      <c r="IH670" s="75"/>
      <c r="II670" s="75"/>
      <c r="IJ670" s="74">
        <f t="shared" si="1198"/>
        <v>0</v>
      </c>
      <c r="IK670" s="38"/>
      <c r="IL670" s="40"/>
      <c r="IN670" s="78"/>
      <c r="IP670" s="77"/>
      <c r="IQ670" s="76"/>
      <c r="IR670" s="76"/>
      <c r="IS670" s="76"/>
      <c r="IT670" s="76"/>
      <c r="IU670" s="76"/>
      <c r="IV670" s="76"/>
      <c r="IW670" s="76"/>
      <c r="IX670" s="75"/>
      <c r="IY670" s="75"/>
      <c r="IZ670" s="75"/>
      <c r="JA670" s="75"/>
      <c r="JB670" s="75"/>
      <c r="JC670" s="75"/>
      <c r="JD670" s="75"/>
      <c r="JE670" s="75"/>
      <c r="JF670" s="75"/>
      <c r="JG670" s="75"/>
      <c r="JH670" s="75"/>
      <c r="JI670" s="74">
        <f t="shared" si="1199"/>
        <v>0</v>
      </c>
      <c r="JJ670" s="38"/>
      <c r="JK670" s="40"/>
      <c r="JM670" s="78"/>
      <c r="JO670" s="77"/>
      <c r="JP670" s="76"/>
      <c r="JQ670" s="76"/>
      <c r="JR670" s="76"/>
      <c r="JS670" s="76"/>
      <c r="JT670" s="76"/>
      <c r="JU670" s="76"/>
      <c r="JV670" s="76"/>
      <c r="JW670" s="75"/>
      <c r="JX670" s="75"/>
      <c r="JY670" s="75"/>
      <c r="JZ670" s="75"/>
      <c r="KA670" s="75"/>
      <c r="KB670" s="75"/>
      <c r="KC670" s="75"/>
      <c r="KD670" s="75"/>
      <c r="KE670" s="75"/>
      <c r="KF670" s="75"/>
      <c r="KG670" s="75"/>
      <c r="KH670" s="74">
        <f t="shared" si="1200"/>
        <v>0</v>
      </c>
      <c r="KI670" s="38"/>
      <c r="KJ670" s="40"/>
      <c r="KL670" s="78"/>
      <c r="KN670" s="77"/>
      <c r="KO670" s="76"/>
      <c r="KP670" s="76"/>
      <c r="KQ670" s="76"/>
      <c r="KR670" s="76"/>
      <c r="KS670" s="76"/>
      <c r="KT670" s="76"/>
      <c r="KU670" s="76"/>
      <c r="KV670" s="75"/>
      <c r="KW670" s="75"/>
      <c r="KX670" s="75"/>
      <c r="KY670" s="75"/>
      <c r="KZ670" s="75"/>
      <c r="LA670" s="75"/>
      <c r="LB670" s="75"/>
      <c r="LC670" s="75"/>
      <c r="LD670" s="75"/>
      <c r="LE670" s="75"/>
      <c r="LF670" s="75"/>
      <c r="LG670" s="74">
        <f t="shared" si="1201"/>
        <v>0</v>
      </c>
      <c r="LH670" s="38"/>
      <c r="LI670" s="40"/>
      <c r="LK670" s="78"/>
      <c r="LM670" s="77"/>
      <c r="LN670" s="76"/>
      <c r="LO670" s="76"/>
      <c r="LP670" s="76"/>
      <c r="LQ670" s="76"/>
      <c r="LR670" s="76"/>
      <c r="LS670" s="76"/>
      <c r="LT670" s="76"/>
      <c r="LU670" s="75"/>
      <c r="LV670" s="75"/>
      <c r="LW670" s="75"/>
      <c r="LX670" s="75"/>
      <c r="LY670" s="75"/>
      <c r="LZ670" s="75"/>
      <c r="MA670" s="75"/>
      <c r="MB670" s="75"/>
      <c r="MC670" s="75"/>
      <c r="MD670" s="75"/>
      <c r="ME670" s="75"/>
      <c r="MF670" s="74">
        <f t="shared" si="1202"/>
        <v>0</v>
      </c>
      <c r="MG670" s="38"/>
      <c r="MH670" s="40"/>
      <c r="MJ670" s="78"/>
      <c r="ML670" s="77"/>
      <c r="MM670" s="76"/>
      <c r="MN670" s="76"/>
      <c r="MO670" s="76"/>
      <c r="MP670" s="76"/>
      <c r="MQ670" s="76"/>
      <c r="MR670" s="76"/>
      <c r="MS670" s="76"/>
      <c r="MT670" s="75"/>
      <c r="MU670" s="75"/>
      <c r="MV670" s="75"/>
      <c r="MW670" s="75"/>
      <c r="MX670" s="75"/>
      <c r="MY670" s="75"/>
      <c r="MZ670" s="75"/>
      <c r="NA670" s="75"/>
      <c r="NB670" s="75"/>
      <c r="NC670" s="75"/>
      <c r="ND670" s="75"/>
      <c r="NE670" s="74">
        <f t="shared" si="1203"/>
        <v>0</v>
      </c>
      <c r="NF670" s="41"/>
      <c r="NG670" s="40"/>
      <c r="NH670" s="38"/>
      <c r="NI670" s="78"/>
      <c r="NK670" s="77"/>
      <c r="NL670" s="76"/>
      <c r="NM670" s="76"/>
      <c r="NN670" s="76"/>
      <c r="NO670" s="76"/>
      <c r="NP670" s="76"/>
      <c r="NQ670" s="76"/>
      <c r="NR670" s="76"/>
      <c r="NS670" s="76"/>
      <c r="NT670" s="76"/>
      <c r="NU670" s="76"/>
      <c r="NV670" s="76"/>
      <c r="NW670" s="76"/>
      <c r="NX670" s="76"/>
      <c r="NY670" s="76"/>
      <c r="NZ670" s="76"/>
      <c r="OA670" s="75"/>
      <c r="OB670" s="76"/>
      <c r="OC670" s="75"/>
      <c r="OD670" s="74">
        <f t="shared" si="1204"/>
        <v>0</v>
      </c>
      <c r="OE670" s="38"/>
      <c r="OF670" s="40"/>
      <c r="OG670" s="38"/>
      <c r="OH670" s="78"/>
      <c r="OJ670" s="77"/>
      <c r="OK670" s="76"/>
      <c r="OL670" s="76"/>
      <c r="OM670" s="76"/>
      <c r="ON670" s="76"/>
      <c r="OO670" s="76"/>
      <c r="OP670" s="76"/>
      <c r="OQ670" s="76"/>
      <c r="OR670" s="76"/>
      <c r="OS670" s="76"/>
      <c r="OT670" s="76"/>
      <c r="OU670" s="76"/>
      <c r="OV670" s="76"/>
      <c r="OW670" s="76"/>
      <c r="OX670" s="76"/>
      <c r="OY670" s="76"/>
      <c r="OZ670" s="75"/>
      <c r="PA670" s="76"/>
      <c r="PB670" s="75"/>
      <c r="PC670" s="74">
        <f t="shared" si="1205"/>
        <v>0</v>
      </c>
      <c r="PD670" s="38"/>
      <c r="PE670" s="40"/>
      <c r="PF670" s="38"/>
      <c r="PG670" s="78"/>
      <c r="PI670" s="77"/>
      <c r="PJ670" s="76"/>
      <c r="PK670" s="76"/>
      <c r="PL670" s="76"/>
      <c r="PM670" s="76"/>
      <c r="PN670" s="76"/>
      <c r="PO670" s="76"/>
      <c r="PP670" s="76"/>
      <c r="PQ670" s="76"/>
      <c r="PR670" s="76"/>
      <c r="PS670" s="76"/>
      <c r="PT670" s="76"/>
      <c r="PU670" s="76"/>
      <c r="PV670" s="76"/>
      <c r="PW670" s="76"/>
      <c r="PX670" s="76"/>
      <c r="PY670" s="75"/>
      <c r="PZ670" s="76"/>
      <c r="QA670" s="75"/>
      <c r="QB670" s="74">
        <f t="shared" si="1206"/>
        <v>0</v>
      </c>
      <c r="QC670" s="38"/>
      <c r="QD670" s="40"/>
      <c r="QE670" s="38"/>
      <c r="QF670" s="78"/>
      <c r="QH670" s="77"/>
      <c r="QI670" s="76"/>
      <c r="QJ670" s="76"/>
      <c r="QK670" s="76"/>
      <c r="QL670" s="76"/>
      <c r="QM670" s="76"/>
      <c r="QN670" s="76"/>
      <c r="QO670" s="76"/>
      <c r="QP670" s="76"/>
      <c r="QQ670" s="76"/>
      <c r="QR670" s="76"/>
      <c r="QS670" s="76"/>
      <c r="QT670" s="76"/>
      <c r="QU670" s="76"/>
      <c r="QV670" s="76"/>
      <c r="QW670" s="76"/>
      <c r="QX670" s="75"/>
      <c r="QY670" s="76"/>
      <c r="QZ670" s="75"/>
      <c r="RA670" s="74">
        <f t="shared" si="1207"/>
        <v>0</v>
      </c>
      <c r="RB670" s="41"/>
      <c r="RC670" s="40"/>
      <c r="RD670" s="38"/>
      <c r="RE670" s="78"/>
      <c r="RG670" s="77"/>
      <c r="RH670" s="76"/>
      <c r="RI670" s="76"/>
      <c r="RJ670" s="76"/>
      <c r="RK670" s="76"/>
      <c r="RL670" s="76"/>
      <c r="RM670" s="76"/>
      <c r="RN670" s="76"/>
      <c r="RO670" s="76"/>
      <c r="RP670" s="76"/>
      <c r="RQ670" s="76"/>
      <c r="RR670" s="76"/>
      <c r="RS670" s="76"/>
      <c r="RT670" s="76"/>
      <c r="RU670" s="76"/>
      <c r="RV670" s="76"/>
      <c r="RW670" s="75"/>
      <c r="RX670" s="76"/>
      <c r="RY670" s="75"/>
      <c r="RZ670" s="74">
        <f t="shared" si="1208"/>
        <v>0</v>
      </c>
      <c r="SA670" s="41"/>
      <c r="SB670" s="40"/>
      <c r="SC670" s="38"/>
      <c r="SD670" s="78"/>
      <c r="SF670" s="77"/>
      <c r="SG670" s="76"/>
      <c r="SH670" s="76"/>
      <c r="SI670" s="76"/>
      <c r="SJ670" s="76"/>
      <c r="SK670" s="76"/>
      <c r="SL670" s="76"/>
      <c r="SM670" s="76"/>
      <c r="SN670" s="76"/>
      <c r="SO670" s="76"/>
      <c r="SP670" s="76"/>
      <c r="SQ670" s="76"/>
      <c r="SR670" s="76"/>
      <c r="SS670" s="76"/>
      <c r="ST670" s="76"/>
      <c r="SU670" s="76"/>
      <c r="SV670" s="75"/>
      <c r="SW670" s="76"/>
      <c r="SX670" s="75"/>
      <c r="SY670" s="74">
        <f t="shared" si="1209"/>
        <v>0</v>
      </c>
      <c r="SZ670" s="41"/>
      <c r="TA670" s="40"/>
      <c r="TB670" s="38"/>
      <c r="TC670" s="78"/>
      <c r="TE670" s="77"/>
      <c r="TF670" s="76"/>
      <c r="TG670" s="76"/>
      <c r="TH670" s="76"/>
      <c r="TI670" s="76"/>
      <c r="TJ670" s="76"/>
      <c r="TK670" s="76"/>
      <c r="TL670" s="76"/>
      <c r="TM670" s="76"/>
      <c r="TN670" s="76"/>
      <c r="TO670" s="76"/>
      <c r="TP670" s="76"/>
      <c r="TQ670" s="76"/>
      <c r="TR670" s="76"/>
      <c r="TS670" s="76"/>
      <c r="TT670" s="76"/>
      <c r="TU670" s="75"/>
      <c r="TV670" s="76"/>
      <c r="TW670" s="75"/>
      <c r="TX670" s="74">
        <f t="shared" si="1210"/>
        <v>0</v>
      </c>
      <c r="TY670" s="41"/>
      <c r="TZ670" s="40"/>
      <c r="UA670" s="38"/>
      <c r="UB670" s="78"/>
      <c r="UD670" s="77"/>
      <c r="UE670" s="76"/>
      <c r="UF670" s="76"/>
      <c r="UG670" s="76"/>
      <c r="UH670" s="76"/>
      <c r="UI670" s="76"/>
      <c r="UJ670" s="76"/>
      <c r="UK670" s="76"/>
      <c r="UL670" s="76"/>
      <c r="UM670" s="76"/>
      <c r="UN670" s="76"/>
      <c r="UO670" s="76"/>
      <c r="UP670" s="76"/>
      <c r="UQ670" s="76"/>
      <c r="UR670" s="76"/>
      <c r="US670" s="76"/>
      <c r="UT670" s="75"/>
      <c r="UU670" s="76"/>
      <c r="UV670" s="75"/>
      <c r="UW670" s="74">
        <f t="shared" si="1211"/>
        <v>0</v>
      </c>
      <c r="UX670" s="41"/>
      <c r="UY670" s="40"/>
      <c r="UZ670" s="38"/>
      <c r="VA670" s="78"/>
      <c r="VC670" s="77"/>
      <c r="VD670" s="76"/>
      <c r="VE670" s="76"/>
      <c r="VF670" s="76"/>
      <c r="VG670" s="76"/>
      <c r="VH670" s="76"/>
      <c r="VI670" s="76"/>
      <c r="VJ670" s="76"/>
      <c r="VK670" s="76"/>
      <c r="VL670" s="76"/>
      <c r="VM670" s="76"/>
      <c r="VN670" s="76"/>
      <c r="VO670" s="76"/>
      <c r="VP670" s="76"/>
      <c r="VQ670" s="76"/>
      <c r="VR670" s="76"/>
      <c r="VS670" s="75"/>
      <c r="VT670" s="76"/>
      <c r="VU670" s="75"/>
      <c r="VV670" s="74">
        <f t="shared" si="1212"/>
        <v>0</v>
      </c>
    </row>
    <row r="671" spans="3:594" ht="14.45" customHeight="1" outlineLevel="1">
      <c r="C671" s="89">
        <f>IF(ISERROR(I671+1)=TRUE,I671,IF(I671="","",MAX(C$15:C670)+1))</f>
        <v>472</v>
      </c>
      <c r="D671" s="88">
        <f t="shared" si="1189"/>
        <v>1</v>
      </c>
      <c r="G671" s="40"/>
      <c r="H671" s="38"/>
      <c r="I671" s="95">
        <f t="shared" si="1213"/>
        <v>483</v>
      </c>
      <c r="J671" s="94" t="s">
        <v>228</v>
      </c>
      <c r="K671" s="93"/>
      <c r="L671" s="93"/>
      <c r="M671" s="93"/>
      <c r="N671" s="93"/>
      <c r="O671" s="92"/>
      <c r="P671" s="91" t="s">
        <v>172</v>
      </c>
      <c r="Q671" s="297"/>
      <c r="R671" s="90" t="s">
        <v>141</v>
      </c>
      <c r="S671" s="298"/>
      <c r="T671" s="38"/>
      <c r="U671" s="40"/>
      <c r="V671" s="38"/>
      <c r="W671" s="78"/>
      <c r="Y671" s="77"/>
      <c r="Z671" s="76"/>
      <c r="AA671" s="79"/>
      <c r="AB671" s="76"/>
      <c r="AC671" s="79"/>
      <c r="AD671" s="76"/>
      <c r="AE671" s="76"/>
      <c r="AF671" s="76"/>
      <c r="AG671" s="76"/>
      <c r="AH671" s="76"/>
      <c r="AI671" s="76"/>
      <c r="AJ671" s="76"/>
      <c r="AK671" s="75"/>
      <c r="AL671" s="75"/>
      <c r="AM671" s="75"/>
      <c r="AN671" s="75"/>
      <c r="AO671" s="75"/>
      <c r="AP671" s="75"/>
      <c r="AQ671" s="75"/>
      <c r="AR671" s="74">
        <f t="shared" si="1190"/>
        <v>0</v>
      </c>
      <c r="AS671" s="38"/>
      <c r="AT671" s="40"/>
      <c r="AU671" s="38"/>
      <c r="AV671" s="78"/>
      <c r="AX671" s="77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5"/>
      <c r="BK671" s="75"/>
      <c r="BL671" s="75"/>
      <c r="BM671" s="75"/>
      <c r="BN671" s="75"/>
      <c r="BO671" s="75"/>
      <c r="BP671" s="75"/>
      <c r="BQ671" s="74">
        <f t="shared" si="1191"/>
        <v>0</v>
      </c>
      <c r="BR671" s="38"/>
      <c r="BS671" s="40"/>
      <c r="BT671" s="38"/>
      <c r="BU671" s="78"/>
      <c r="BW671" s="77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5"/>
      <c r="CJ671" s="75"/>
      <c r="CK671" s="75"/>
      <c r="CL671" s="75"/>
      <c r="CM671" s="75"/>
      <c r="CN671" s="75"/>
      <c r="CO671" s="75"/>
      <c r="CP671" s="74">
        <f t="shared" si="1192"/>
        <v>0</v>
      </c>
      <c r="CQ671" s="38"/>
      <c r="CR671" s="40"/>
      <c r="CS671" s="38"/>
      <c r="CT671" s="78"/>
      <c r="CV671" s="77"/>
      <c r="CW671" s="76"/>
      <c r="CX671" s="76"/>
      <c r="CY671" s="76"/>
      <c r="CZ671" s="76"/>
      <c r="DA671" s="76"/>
      <c r="DB671" s="76"/>
      <c r="DC671" s="76"/>
      <c r="DD671" s="76"/>
      <c r="DE671" s="76"/>
      <c r="DF671" s="76"/>
      <c r="DG671" s="76"/>
      <c r="DH671" s="75"/>
      <c r="DI671" s="75"/>
      <c r="DJ671" s="75"/>
      <c r="DK671" s="75"/>
      <c r="DL671" s="75"/>
      <c r="DM671" s="75"/>
      <c r="DN671" s="75"/>
      <c r="DO671" s="74">
        <f t="shared" si="1193"/>
        <v>0</v>
      </c>
      <c r="DP671" s="38"/>
      <c r="DQ671" s="40"/>
      <c r="DS671" s="78"/>
      <c r="DU671" s="77"/>
      <c r="DV671" s="76"/>
      <c r="DW671" s="76"/>
      <c r="DX671" s="76"/>
      <c r="DY671" s="76"/>
      <c r="DZ671" s="76"/>
      <c r="EA671" s="76"/>
      <c r="EB671" s="76"/>
      <c r="EC671" s="76"/>
      <c r="ED671" s="76"/>
      <c r="EE671" s="76"/>
      <c r="EF671" s="76"/>
      <c r="EG671" s="75"/>
      <c r="EH671" s="75"/>
      <c r="EI671" s="75"/>
      <c r="EJ671" s="75"/>
      <c r="EK671" s="75"/>
      <c r="EL671" s="75"/>
      <c r="EM671" s="75"/>
      <c r="EN671" s="74">
        <f t="shared" si="1194"/>
        <v>0</v>
      </c>
      <c r="EO671" s="38"/>
      <c r="EP671" s="40"/>
      <c r="ER671" s="78"/>
      <c r="ET671" s="77"/>
      <c r="EU671" s="76"/>
      <c r="EV671" s="76"/>
      <c r="EW671" s="76"/>
      <c r="EX671" s="76"/>
      <c r="EY671" s="76"/>
      <c r="EZ671" s="76"/>
      <c r="FA671" s="76"/>
      <c r="FB671" s="76"/>
      <c r="FC671" s="76"/>
      <c r="FD671" s="76"/>
      <c r="FE671" s="76"/>
      <c r="FF671" s="76"/>
      <c r="FG671" s="76"/>
      <c r="FH671" s="75"/>
      <c r="FI671" s="75"/>
      <c r="FJ671" s="75"/>
      <c r="FK671" s="75"/>
      <c r="FL671" s="75"/>
      <c r="FM671" s="74">
        <f t="shared" si="1195"/>
        <v>0</v>
      </c>
      <c r="FN671" s="38"/>
      <c r="FO671" s="40"/>
      <c r="FQ671" s="78"/>
      <c r="FS671" s="77"/>
      <c r="FT671" s="76"/>
      <c r="FU671" s="76"/>
      <c r="FV671" s="76"/>
      <c r="FW671" s="76"/>
      <c r="FX671" s="76"/>
      <c r="FY671" s="76"/>
      <c r="FZ671" s="76"/>
      <c r="GA671" s="76"/>
      <c r="GB671" s="76"/>
      <c r="GC671" s="76"/>
      <c r="GD671" s="76"/>
      <c r="GE671" s="76"/>
      <c r="GF671" s="76"/>
      <c r="GG671" s="75"/>
      <c r="GH671" s="75"/>
      <c r="GI671" s="75"/>
      <c r="GJ671" s="75"/>
      <c r="GK671" s="75"/>
      <c r="GL671" s="74">
        <f t="shared" si="1196"/>
        <v>0</v>
      </c>
      <c r="GM671" s="38"/>
      <c r="GN671" s="40"/>
      <c r="GP671" s="78"/>
      <c r="GR671" s="77"/>
      <c r="GS671" s="76"/>
      <c r="GT671" s="76"/>
      <c r="GU671" s="76"/>
      <c r="GV671" s="76"/>
      <c r="GW671" s="76"/>
      <c r="GX671" s="76"/>
      <c r="GY671" s="76"/>
      <c r="GZ671" s="76"/>
      <c r="HA671" s="76"/>
      <c r="HB671" s="76"/>
      <c r="HC671" s="76"/>
      <c r="HD671" s="76"/>
      <c r="HE671" s="76"/>
      <c r="HF671" s="75"/>
      <c r="HG671" s="75"/>
      <c r="HH671" s="75"/>
      <c r="HI671" s="75"/>
      <c r="HJ671" s="75"/>
      <c r="HK671" s="74">
        <f t="shared" si="1197"/>
        <v>0</v>
      </c>
      <c r="HL671" s="38"/>
      <c r="HM671" s="40"/>
      <c r="HO671" s="78"/>
      <c r="HQ671" s="77"/>
      <c r="HR671" s="76"/>
      <c r="HS671" s="76"/>
      <c r="HT671" s="76"/>
      <c r="HU671" s="76"/>
      <c r="HV671" s="76"/>
      <c r="HW671" s="76"/>
      <c r="HX671" s="76"/>
      <c r="HY671" s="76"/>
      <c r="HZ671" s="76"/>
      <c r="IA671" s="76"/>
      <c r="IB671" s="76"/>
      <c r="IC671" s="76"/>
      <c r="ID671" s="76"/>
      <c r="IE671" s="75"/>
      <c r="IF671" s="75"/>
      <c r="IG671" s="75"/>
      <c r="IH671" s="75"/>
      <c r="II671" s="75"/>
      <c r="IJ671" s="74">
        <f t="shared" si="1198"/>
        <v>0</v>
      </c>
      <c r="IK671" s="38"/>
      <c r="IL671" s="40"/>
      <c r="IN671" s="78"/>
      <c r="IP671" s="77"/>
      <c r="IQ671" s="76"/>
      <c r="IR671" s="76"/>
      <c r="IS671" s="76"/>
      <c r="IT671" s="76"/>
      <c r="IU671" s="76"/>
      <c r="IV671" s="76"/>
      <c r="IW671" s="76"/>
      <c r="IX671" s="75"/>
      <c r="IY671" s="75"/>
      <c r="IZ671" s="75"/>
      <c r="JA671" s="75"/>
      <c r="JB671" s="75"/>
      <c r="JC671" s="75"/>
      <c r="JD671" s="75"/>
      <c r="JE671" s="75"/>
      <c r="JF671" s="75"/>
      <c r="JG671" s="75"/>
      <c r="JH671" s="75"/>
      <c r="JI671" s="74">
        <f t="shared" si="1199"/>
        <v>0</v>
      </c>
      <c r="JJ671" s="38"/>
      <c r="JK671" s="40"/>
      <c r="JM671" s="78"/>
      <c r="JO671" s="77"/>
      <c r="JP671" s="76"/>
      <c r="JQ671" s="76"/>
      <c r="JR671" s="76"/>
      <c r="JS671" s="76"/>
      <c r="JT671" s="76"/>
      <c r="JU671" s="76"/>
      <c r="JV671" s="76"/>
      <c r="JW671" s="75"/>
      <c r="JX671" s="75"/>
      <c r="JY671" s="75"/>
      <c r="JZ671" s="75"/>
      <c r="KA671" s="75"/>
      <c r="KB671" s="75"/>
      <c r="KC671" s="75"/>
      <c r="KD671" s="75"/>
      <c r="KE671" s="75"/>
      <c r="KF671" s="75"/>
      <c r="KG671" s="75"/>
      <c r="KH671" s="74">
        <f t="shared" si="1200"/>
        <v>0</v>
      </c>
      <c r="KI671" s="38"/>
      <c r="KJ671" s="40"/>
      <c r="KL671" s="78"/>
      <c r="KN671" s="77"/>
      <c r="KO671" s="76"/>
      <c r="KP671" s="76"/>
      <c r="KQ671" s="76"/>
      <c r="KR671" s="76"/>
      <c r="KS671" s="76"/>
      <c r="KT671" s="76"/>
      <c r="KU671" s="76"/>
      <c r="KV671" s="75"/>
      <c r="KW671" s="75"/>
      <c r="KX671" s="75"/>
      <c r="KY671" s="75"/>
      <c r="KZ671" s="75"/>
      <c r="LA671" s="75"/>
      <c r="LB671" s="75"/>
      <c r="LC671" s="75"/>
      <c r="LD671" s="75"/>
      <c r="LE671" s="75"/>
      <c r="LF671" s="75"/>
      <c r="LG671" s="74">
        <f t="shared" si="1201"/>
        <v>0</v>
      </c>
      <c r="LH671" s="38"/>
      <c r="LI671" s="40"/>
      <c r="LK671" s="78"/>
      <c r="LM671" s="77"/>
      <c r="LN671" s="76"/>
      <c r="LO671" s="76"/>
      <c r="LP671" s="76"/>
      <c r="LQ671" s="76"/>
      <c r="LR671" s="76"/>
      <c r="LS671" s="76"/>
      <c r="LT671" s="76"/>
      <c r="LU671" s="75"/>
      <c r="LV671" s="75"/>
      <c r="LW671" s="75"/>
      <c r="LX671" s="75"/>
      <c r="LY671" s="75"/>
      <c r="LZ671" s="75"/>
      <c r="MA671" s="75"/>
      <c r="MB671" s="75"/>
      <c r="MC671" s="75"/>
      <c r="MD671" s="75"/>
      <c r="ME671" s="75"/>
      <c r="MF671" s="74">
        <f t="shared" si="1202"/>
        <v>0</v>
      </c>
      <c r="MG671" s="38"/>
      <c r="MH671" s="40"/>
      <c r="MJ671" s="78"/>
      <c r="ML671" s="77"/>
      <c r="MM671" s="76"/>
      <c r="MN671" s="76"/>
      <c r="MO671" s="76"/>
      <c r="MP671" s="76"/>
      <c r="MQ671" s="76"/>
      <c r="MR671" s="76"/>
      <c r="MS671" s="76"/>
      <c r="MT671" s="75"/>
      <c r="MU671" s="75"/>
      <c r="MV671" s="75"/>
      <c r="MW671" s="75"/>
      <c r="MX671" s="75"/>
      <c r="MY671" s="75"/>
      <c r="MZ671" s="75"/>
      <c r="NA671" s="75"/>
      <c r="NB671" s="75"/>
      <c r="NC671" s="75"/>
      <c r="ND671" s="75"/>
      <c r="NE671" s="74">
        <f t="shared" si="1203"/>
        <v>0</v>
      </c>
      <c r="NF671" s="41"/>
      <c r="NG671" s="40"/>
      <c r="NH671" s="38"/>
      <c r="NI671" s="78"/>
      <c r="NK671" s="77"/>
      <c r="NL671" s="76"/>
      <c r="NM671" s="76"/>
      <c r="NN671" s="76"/>
      <c r="NO671" s="76"/>
      <c r="NP671" s="76"/>
      <c r="NQ671" s="76"/>
      <c r="NR671" s="76"/>
      <c r="NS671" s="76"/>
      <c r="NT671" s="76"/>
      <c r="NU671" s="76"/>
      <c r="NV671" s="76"/>
      <c r="NW671" s="76"/>
      <c r="NX671" s="76"/>
      <c r="NY671" s="76"/>
      <c r="NZ671" s="76"/>
      <c r="OA671" s="75"/>
      <c r="OB671" s="76"/>
      <c r="OC671" s="75"/>
      <c r="OD671" s="74">
        <f t="shared" si="1204"/>
        <v>0</v>
      </c>
      <c r="OE671" s="38"/>
      <c r="OF671" s="40"/>
      <c r="OG671" s="38"/>
      <c r="OH671" s="78"/>
      <c r="OJ671" s="77"/>
      <c r="OK671" s="76"/>
      <c r="OL671" s="76"/>
      <c r="OM671" s="76"/>
      <c r="ON671" s="76"/>
      <c r="OO671" s="76"/>
      <c r="OP671" s="76"/>
      <c r="OQ671" s="76"/>
      <c r="OR671" s="76"/>
      <c r="OS671" s="76"/>
      <c r="OT671" s="76"/>
      <c r="OU671" s="76"/>
      <c r="OV671" s="76"/>
      <c r="OW671" s="76"/>
      <c r="OX671" s="76"/>
      <c r="OY671" s="76"/>
      <c r="OZ671" s="75"/>
      <c r="PA671" s="76"/>
      <c r="PB671" s="75"/>
      <c r="PC671" s="74">
        <f t="shared" si="1205"/>
        <v>0</v>
      </c>
      <c r="PD671" s="38"/>
      <c r="PE671" s="40"/>
      <c r="PF671" s="38"/>
      <c r="PG671" s="78"/>
      <c r="PI671" s="77"/>
      <c r="PJ671" s="76"/>
      <c r="PK671" s="76"/>
      <c r="PL671" s="76"/>
      <c r="PM671" s="76"/>
      <c r="PN671" s="76"/>
      <c r="PO671" s="76"/>
      <c r="PP671" s="76"/>
      <c r="PQ671" s="76"/>
      <c r="PR671" s="76"/>
      <c r="PS671" s="76"/>
      <c r="PT671" s="76"/>
      <c r="PU671" s="76"/>
      <c r="PV671" s="76"/>
      <c r="PW671" s="76"/>
      <c r="PX671" s="76"/>
      <c r="PY671" s="75"/>
      <c r="PZ671" s="76"/>
      <c r="QA671" s="75"/>
      <c r="QB671" s="74">
        <f t="shared" si="1206"/>
        <v>0</v>
      </c>
      <c r="QC671" s="38"/>
      <c r="QD671" s="40"/>
      <c r="QE671" s="38"/>
      <c r="QF671" s="78"/>
      <c r="QH671" s="77"/>
      <c r="QI671" s="76"/>
      <c r="QJ671" s="76"/>
      <c r="QK671" s="76"/>
      <c r="QL671" s="76"/>
      <c r="QM671" s="76"/>
      <c r="QN671" s="76"/>
      <c r="QO671" s="76"/>
      <c r="QP671" s="76"/>
      <c r="QQ671" s="76"/>
      <c r="QR671" s="76"/>
      <c r="QS671" s="76"/>
      <c r="QT671" s="76"/>
      <c r="QU671" s="76"/>
      <c r="QV671" s="76"/>
      <c r="QW671" s="76"/>
      <c r="QX671" s="75"/>
      <c r="QY671" s="76"/>
      <c r="QZ671" s="75"/>
      <c r="RA671" s="74">
        <f t="shared" si="1207"/>
        <v>0</v>
      </c>
      <c r="RB671" s="41"/>
      <c r="RC671" s="40"/>
      <c r="RD671" s="38"/>
      <c r="RE671" s="78"/>
      <c r="RG671" s="77"/>
      <c r="RH671" s="76"/>
      <c r="RI671" s="76"/>
      <c r="RJ671" s="76"/>
      <c r="RK671" s="76"/>
      <c r="RL671" s="76"/>
      <c r="RM671" s="76"/>
      <c r="RN671" s="76"/>
      <c r="RO671" s="76"/>
      <c r="RP671" s="76"/>
      <c r="RQ671" s="76"/>
      <c r="RR671" s="76"/>
      <c r="RS671" s="76"/>
      <c r="RT671" s="76"/>
      <c r="RU671" s="76"/>
      <c r="RV671" s="76"/>
      <c r="RW671" s="75"/>
      <c r="RX671" s="76"/>
      <c r="RY671" s="75"/>
      <c r="RZ671" s="74">
        <f t="shared" si="1208"/>
        <v>0</v>
      </c>
      <c r="SA671" s="41"/>
      <c r="SB671" s="40"/>
      <c r="SC671" s="38"/>
      <c r="SD671" s="78"/>
      <c r="SF671" s="77"/>
      <c r="SG671" s="76"/>
      <c r="SH671" s="76"/>
      <c r="SI671" s="76"/>
      <c r="SJ671" s="76"/>
      <c r="SK671" s="76"/>
      <c r="SL671" s="76"/>
      <c r="SM671" s="76"/>
      <c r="SN671" s="76"/>
      <c r="SO671" s="76"/>
      <c r="SP671" s="76"/>
      <c r="SQ671" s="76"/>
      <c r="SR671" s="76"/>
      <c r="SS671" s="76"/>
      <c r="ST671" s="76"/>
      <c r="SU671" s="76"/>
      <c r="SV671" s="75"/>
      <c r="SW671" s="76"/>
      <c r="SX671" s="75"/>
      <c r="SY671" s="74">
        <f t="shared" si="1209"/>
        <v>0</v>
      </c>
      <c r="SZ671" s="41"/>
      <c r="TA671" s="40"/>
      <c r="TB671" s="38"/>
      <c r="TC671" s="78"/>
      <c r="TE671" s="77"/>
      <c r="TF671" s="76"/>
      <c r="TG671" s="76"/>
      <c r="TH671" s="76"/>
      <c r="TI671" s="76"/>
      <c r="TJ671" s="76"/>
      <c r="TK671" s="76"/>
      <c r="TL671" s="76"/>
      <c r="TM671" s="76"/>
      <c r="TN671" s="76"/>
      <c r="TO671" s="76"/>
      <c r="TP671" s="76"/>
      <c r="TQ671" s="76"/>
      <c r="TR671" s="76"/>
      <c r="TS671" s="76"/>
      <c r="TT671" s="76"/>
      <c r="TU671" s="75"/>
      <c r="TV671" s="76"/>
      <c r="TW671" s="75"/>
      <c r="TX671" s="74">
        <f t="shared" si="1210"/>
        <v>0</v>
      </c>
      <c r="TY671" s="41"/>
      <c r="TZ671" s="40"/>
      <c r="UA671" s="38"/>
      <c r="UB671" s="78"/>
      <c r="UD671" s="77"/>
      <c r="UE671" s="76"/>
      <c r="UF671" s="76"/>
      <c r="UG671" s="76"/>
      <c r="UH671" s="76"/>
      <c r="UI671" s="76"/>
      <c r="UJ671" s="76"/>
      <c r="UK671" s="76"/>
      <c r="UL671" s="76"/>
      <c r="UM671" s="76"/>
      <c r="UN671" s="76"/>
      <c r="UO671" s="76"/>
      <c r="UP671" s="76"/>
      <c r="UQ671" s="76"/>
      <c r="UR671" s="76"/>
      <c r="US671" s="76"/>
      <c r="UT671" s="75"/>
      <c r="UU671" s="76"/>
      <c r="UV671" s="75"/>
      <c r="UW671" s="74">
        <f t="shared" si="1211"/>
        <v>0</v>
      </c>
      <c r="UX671" s="41"/>
      <c r="UY671" s="40"/>
      <c r="UZ671" s="38"/>
      <c r="VA671" s="78"/>
      <c r="VC671" s="77"/>
      <c r="VD671" s="76"/>
      <c r="VE671" s="76"/>
      <c r="VF671" s="76"/>
      <c r="VG671" s="76"/>
      <c r="VH671" s="76"/>
      <c r="VI671" s="76"/>
      <c r="VJ671" s="76"/>
      <c r="VK671" s="76"/>
      <c r="VL671" s="76"/>
      <c r="VM671" s="76"/>
      <c r="VN671" s="76"/>
      <c r="VO671" s="76"/>
      <c r="VP671" s="76"/>
      <c r="VQ671" s="76"/>
      <c r="VR671" s="76"/>
      <c r="VS671" s="75"/>
      <c r="VT671" s="76"/>
      <c r="VU671" s="75"/>
      <c r="VV671" s="74">
        <f t="shared" si="1212"/>
        <v>0</v>
      </c>
    </row>
    <row r="672" spans="3:594" ht="14.45" customHeight="1" outlineLevel="1">
      <c r="C672" s="89">
        <f>IF(ISERROR(I672+1)=TRUE,I672,IF(I672="","",MAX(C$15:C671)+1))</f>
        <v>473</v>
      </c>
      <c r="D672" s="88">
        <f t="shared" si="1189"/>
        <v>1</v>
      </c>
      <c r="G672" s="40"/>
      <c r="H672" s="38"/>
      <c r="I672" s="95">
        <f t="shared" si="1213"/>
        <v>484</v>
      </c>
      <c r="J672" s="94" t="s">
        <v>227</v>
      </c>
      <c r="K672" s="93"/>
      <c r="L672" s="93"/>
      <c r="M672" s="93"/>
      <c r="N672" s="93"/>
      <c r="O672" s="92"/>
      <c r="P672" s="91" t="s">
        <v>172</v>
      </c>
      <c r="Q672" s="297"/>
      <c r="R672" s="90" t="s">
        <v>141</v>
      </c>
      <c r="S672" s="298"/>
      <c r="T672" s="38"/>
      <c r="U672" s="40"/>
      <c r="V672" s="38"/>
      <c r="W672" s="78"/>
      <c r="Y672" s="77"/>
      <c r="Z672" s="76"/>
      <c r="AA672" s="79"/>
      <c r="AB672" s="76"/>
      <c r="AC672" s="79"/>
      <c r="AD672" s="76"/>
      <c r="AE672" s="76"/>
      <c r="AF672" s="76"/>
      <c r="AG672" s="76"/>
      <c r="AH672" s="76"/>
      <c r="AI672" s="76"/>
      <c r="AJ672" s="76"/>
      <c r="AK672" s="75"/>
      <c r="AL672" s="75"/>
      <c r="AM672" s="75"/>
      <c r="AN672" s="75"/>
      <c r="AO672" s="75"/>
      <c r="AP672" s="75"/>
      <c r="AQ672" s="75"/>
      <c r="AR672" s="74">
        <f t="shared" si="1190"/>
        <v>0</v>
      </c>
      <c r="AS672" s="38"/>
      <c r="AT672" s="40"/>
      <c r="AU672" s="38"/>
      <c r="AV672" s="78"/>
      <c r="AX672" s="77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5"/>
      <c r="BK672" s="75"/>
      <c r="BL672" s="75"/>
      <c r="BM672" s="75"/>
      <c r="BN672" s="75"/>
      <c r="BO672" s="75"/>
      <c r="BP672" s="75"/>
      <c r="BQ672" s="74">
        <f t="shared" si="1191"/>
        <v>0</v>
      </c>
      <c r="BR672" s="38"/>
      <c r="BS672" s="40"/>
      <c r="BT672" s="38"/>
      <c r="BU672" s="78"/>
      <c r="BW672" s="77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5"/>
      <c r="CJ672" s="75"/>
      <c r="CK672" s="75"/>
      <c r="CL672" s="75"/>
      <c r="CM672" s="75"/>
      <c r="CN672" s="75"/>
      <c r="CO672" s="75"/>
      <c r="CP672" s="74">
        <f t="shared" si="1192"/>
        <v>0</v>
      </c>
      <c r="CQ672" s="38"/>
      <c r="CR672" s="40"/>
      <c r="CS672" s="38"/>
      <c r="CT672" s="78"/>
      <c r="CV672" s="77"/>
      <c r="CW672" s="76"/>
      <c r="CX672" s="76"/>
      <c r="CY672" s="76"/>
      <c r="CZ672" s="76"/>
      <c r="DA672" s="76"/>
      <c r="DB672" s="76"/>
      <c r="DC672" s="76"/>
      <c r="DD672" s="76"/>
      <c r="DE672" s="76"/>
      <c r="DF672" s="76"/>
      <c r="DG672" s="76"/>
      <c r="DH672" s="75"/>
      <c r="DI672" s="75"/>
      <c r="DJ672" s="75"/>
      <c r="DK672" s="75"/>
      <c r="DL672" s="75"/>
      <c r="DM672" s="75"/>
      <c r="DN672" s="75"/>
      <c r="DO672" s="74">
        <f t="shared" si="1193"/>
        <v>0</v>
      </c>
      <c r="DP672" s="38"/>
      <c r="DQ672" s="40"/>
      <c r="DS672" s="78"/>
      <c r="DU672" s="77"/>
      <c r="DV672" s="76"/>
      <c r="DW672" s="76"/>
      <c r="DX672" s="76"/>
      <c r="DY672" s="76"/>
      <c r="DZ672" s="76"/>
      <c r="EA672" s="76"/>
      <c r="EB672" s="76"/>
      <c r="EC672" s="76"/>
      <c r="ED672" s="76"/>
      <c r="EE672" s="76"/>
      <c r="EF672" s="76"/>
      <c r="EG672" s="75"/>
      <c r="EH672" s="75"/>
      <c r="EI672" s="75"/>
      <c r="EJ672" s="75"/>
      <c r="EK672" s="75"/>
      <c r="EL672" s="75"/>
      <c r="EM672" s="75"/>
      <c r="EN672" s="74">
        <f t="shared" si="1194"/>
        <v>0</v>
      </c>
      <c r="EO672" s="38"/>
      <c r="EP672" s="40"/>
      <c r="ER672" s="78"/>
      <c r="ET672" s="77"/>
      <c r="EU672" s="76"/>
      <c r="EV672" s="76"/>
      <c r="EW672" s="76"/>
      <c r="EX672" s="76"/>
      <c r="EY672" s="76"/>
      <c r="EZ672" s="76"/>
      <c r="FA672" s="76"/>
      <c r="FB672" s="76"/>
      <c r="FC672" s="76"/>
      <c r="FD672" s="76"/>
      <c r="FE672" s="76"/>
      <c r="FF672" s="76"/>
      <c r="FG672" s="76"/>
      <c r="FH672" s="75"/>
      <c r="FI672" s="75"/>
      <c r="FJ672" s="75"/>
      <c r="FK672" s="75"/>
      <c r="FL672" s="75"/>
      <c r="FM672" s="74">
        <f t="shared" si="1195"/>
        <v>0</v>
      </c>
      <c r="FN672" s="38"/>
      <c r="FO672" s="40"/>
      <c r="FQ672" s="78"/>
      <c r="FS672" s="77"/>
      <c r="FT672" s="76"/>
      <c r="FU672" s="76"/>
      <c r="FV672" s="76"/>
      <c r="FW672" s="76"/>
      <c r="FX672" s="76"/>
      <c r="FY672" s="76"/>
      <c r="FZ672" s="76"/>
      <c r="GA672" s="76"/>
      <c r="GB672" s="76"/>
      <c r="GC672" s="76"/>
      <c r="GD672" s="76"/>
      <c r="GE672" s="76"/>
      <c r="GF672" s="76"/>
      <c r="GG672" s="75"/>
      <c r="GH672" s="75"/>
      <c r="GI672" s="75"/>
      <c r="GJ672" s="75"/>
      <c r="GK672" s="75"/>
      <c r="GL672" s="74">
        <f t="shared" si="1196"/>
        <v>0</v>
      </c>
      <c r="GM672" s="38"/>
      <c r="GN672" s="40"/>
      <c r="GP672" s="78"/>
      <c r="GR672" s="77"/>
      <c r="GS672" s="76"/>
      <c r="GT672" s="76"/>
      <c r="GU672" s="76"/>
      <c r="GV672" s="76"/>
      <c r="GW672" s="76"/>
      <c r="GX672" s="76"/>
      <c r="GY672" s="76"/>
      <c r="GZ672" s="76"/>
      <c r="HA672" s="76"/>
      <c r="HB672" s="76"/>
      <c r="HC672" s="76"/>
      <c r="HD672" s="76"/>
      <c r="HE672" s="76"/>
      <c r="HF672" s="75"/>
      <c r="HG672" s="75"/>
      <c r="HH672" s="75"/>
      <c r="HI672" s="75"/>
      <c r="HJ672" s="75"/>
      <c r="HK672" s="74">
        <f t="shared" si="1197"/>
        <v>0</v>
      </c>
      <c r="HL672" s="38"/>
      <c r="HM672" s="40"/>
      <c r="HO672" s="78"/>
      <c r="HQ672" s="77"/>
      <c r="HR672" s="76"/>
      <c r="HS672" s="76"/>
      <c r="HT672" s="76"/>
      <c r="HU672" s="76"/>
      <c r="HV672" s="76"/>
      <c r="HW672" s="76"/>
      <c r="HX672" s="76"/>
      <c r="HY672" s="76"/>
      <c r="HZ672" s="76"/>
      <c r="IA672" s="76"/>
      <c r="IB672" s="76"/>
      <c r="IC672" s="76"/>
      <c r="ID672" s="76"/>
      <c r="IE672" s="75"/>
      <c r="IF672" s="75"/>
      <c r="IG672" s="75"/>
      <c r="IH672" s="75"/>
      <c r="II672" s="75"/>
      <c r="IJ672" s="74">
        <f t="shared" si="1198"/>
        <v>0</v>
      </c>
      <c r="IK672" s="38"/>
      <c r="IL672" s="40"/>
      <c r="IN672" s="78"/>
      <c r="IP672" s="77"/>
      <c r="IQ672" s="76"/>
      <c r="IR672" s="76"/>
      <c r="IS672" s="76"/>
      <c r="IT672" s="76"/>
      <c r="IU672" s="76"/>
      <c r="IV672" s="76"/>
      <c r="IW672" s="76"/>
      <c r="IX672" s="75"/>
      <c r="IY672" s="75"/>
      <c r="IZ672" s="75"/>
      <c r="JA672" s="75"/>
      <c r="JB672" s="75"/>
      <c r="JC672" s="75"/>
      <c r="JD672" s="75"/>
      <c r="JE672" s="75"/>
      <c r="JF672" s="75"/>
      <c r="JG672" s="75"/>
      <c r="JH672" s="75"/>
      <c r="JI672" s="74">
        <f t="shared" si="1199"/>
        <v>0</v>
      </c>
      <c r="JJ672" s="38"/>
      <c r="JK672" s="40"/>
      <c r="JM672" s="78"/>
      <c r="JO672" s="77"/>
      <c r="JP672" s="76"/>
      <c r="JQ672" s="76"/>
      <c r="JR672" s="76"/>
      <c r="JS672" s="76"/>
      <c r="JT672" s="76"/>
      <c r="JU672" s="76"/>
      <c r="JV672" s="76"/>
      <c r="JW672" s="75"/>
      <c r="JX672" s="75"/>
      <c r="JY672" s="75"/>
      <c r="JZ672" s="75"/>
      <c r="KA672" s="75"/>
      <c r="KB672" s="75"/>
      <c r="KC672" s="75"/>
      <c r="KD672" s="75"/>
      <c r="KE672" s="75"/>
      <c r="KF672" s="75"/>
      <c r="KG672" s="75"/>
      <c r="KH672" s="74">
        <f t="shared" si="1200"/>
        <v>0</v>
      </c>
      <c r="KI672" s="38"/>
      <c r="KJ672" s="40"/>
      <c r="KL672" s="78"/>
      <c r="KN672" s="77"/>
      <c r="KO672" s="76"/>
      <c r="KP672" s="76"/>
      <c r="KQ672" s="76"/>
      <c r="KR672" s="76"/>
      <c r="KS672" s="76"/>
      <c r="KT672" s="76"/>
      <c r="KU672" s="76"/>
      <c r="KV672" s="75"/>
      <c r="KW672" s="75"/>
      <c r="KX672" s="75"/>
      <c r="KY672" s="75"/>
      <c r="KZ672" s="75"/>
      <c r="LA672" s="75"/>
      <c r="LB672" s="75"/>
      <c r="LC672" s="75"/>
      <c r="LD672" s="75"/>
      <c r="LE672" s="75"/>
      <c r="LF672" s="75"/>
      <c r="LG672" s="74">
        <f t="shared" si="1201"/>
        <v>0</v>
      </c>
      <c r="LH672" s="38"/>
      <c r="LI672" s="40"/>
      <c r="LK672" s="78"/>
      <c r="LM672" s="77"/>
      <c r="LN672" s="76"/>
      <c r="LO672" s="76"/>
      <c r="LP672" s="76"/>
      <c r="LQ672" s="76"/>
      <c r="LR672" s="76"/>
      <c r="LS672" s="76"/>
      <c r="LT672" s="76"/>
      <c r="LU672" s="75"/>
      <c r="LV672" s="75"/>
      <c r="LW672" s="75"/>
      <c r="LX672" s="75"/>
      <c r="LY672" s="75"/>
      <c r="LZ672" s="75"/>
      <c r="MA672" s="75"/>
      <c r="MB672" s="75"/>
      <c r="MC672" s="75"/>
      <c r="MD672" s="75"/>
      <c r="ME672" s="75"/>
      <c r="MF672" s="74">
        <f t="shared" si="1202"/>
        <v>0</v>
      </c>
      <c r="MG672" s="38"/>
      <c r="MH672" s="40"/>
      <c r="MJ672" s="78"/>
      <c r="ML672" s="77"/>
      <c r="MM672" s="76"/>
      <c r="MN672" s="76"/>
      <c r="MO672" s="76"/>
      <c r="MP672" s="76"/>
      <c r="MQ672" s="76"/>
      <c r="MR672" s="76"/>
      <c r="MS672" s="76"/>
      <c r="MT672" s="75"/>
      <c r="MU672" s="75"/>
      <c r="MV672" s="75"/>
      <c r="MW672" s="75"/>
      <c r="MX672" s="75"/>
      <c r="MY672" s="75"/>
      <c r="MZ672" s="75"/>
      <c r="NA672" s="75"/>
      <c r="NB672" s="75"/>
      <c r="NC672" s="75"/>
      <c r="ND672" s="75"/>
      <c r="NE672" s="74">
        <f t="shared" si="1203"/>
        <v>0</v>
      </c>
      <c r="NF672" s="41"/>
      <c r="NG672" s="40"/>
      <c r="NH672" s="38"/>
      <c r="NI672" s="78"/>
      <c r="NK672" s="77"/>
      <c r="NL672" s="76"/>
      <c r="NM672" s="76"/>
      <c r="NN672" s="76"/>
      <c r="NO672" s="76"/>
      <c r="NP672" s="76"/>
      <c r="NQ672" s="76"/>
      <c r="NR672" s="76"/>
      <c r="NS672" s="76"/>
      <c r="NT672" s="76"/>
      <c r="NU672" s="76"/>
      <c r="NV672" s="76"/>
      <c r="NW672" s="76"/>
      <c r="NX672" s="76"/>
      <c r="NY672" s="76"/>
      <c r="NZ672" s="76"/>
      <c r="OA672" s="75"/>
      <c r="OB672" s="76"/>
      <c r="OC672" s="75"/>
      <c r="OD672" s="74">
        <f t="shared" si="1204"/>
        <v>0</v>
      </c>
      <c r="OE672" s="38"/>
      <c r="OF672" s="40"/>
      <c r="OG672" s="38"/>
      <c r="OH672" s="78"/>
      <c r="OJ672" s="77"/>
      <c r="OK672" s="76"/>
      <c r="OL672" s="76"/>
      <c r="OM672" s="76"/>
      <c r="ON672" s="76"/>
      <c r="OO672" s="76"/>
      <c r="OP672" s="76"/>
      <c r="OQ672" s="76"/>
      <c r="OR672" s="76"/>
      <c r="OS672" s="76"/>
      <c r="OT672" s="76"/>
      <c r="OU672" s="76"/>
      <c r="OV672" s="76"/>
      <c r="OW672" s="76"/>
      <c r="OX672" s="76"/>
      <c r="OY672" s="76"/>
      <c r="OZ672" s="75"/>
      <c r="PA672" s="76"/>
      <c r="PB672" s="75"/>
      <c r="PC672" s="74">
        <f t="shared" si="1205"/>
        <v>0</v>
      </c>
      <c r="PD672" s="38"/>
      <c r="PE672" s="40"/>
      <c r="PF672" s="38"/>
      <c r="PG672" s="78"/>
      <c r="PI672" s="77"/>
      <c r="PJ672" s="76"/>
      <c r="PK672" s="76"/>
      <c r="PL672" s="76"/>
      <c r="PM672" s="76"/>
      <c r="PN672" s="76"/>
      <c r="PO672" s="76"/>
      <c r="PP672" s="76"/>
      <c r="PQ672" s="76"/>
      <c r="PR672" s="76"/>
      <c r="PS672" s="76"/>
      <c r="PT672" s="76"/>
      <c r="PU672" s="76"/>
      <c r="PV672" s="76"/>
      <c r="PW672" s="76"/>
      <c r="PX672" s="76"/>
      <c r="PY672" s="75"/>
      <c r="PZ672" s="76"/>
      <c r="QA672" s="75"/>
      <c r="QB672" s="74">
        <f t="shared" si="1206"/>
        <v>0</v>
      </c>
      <c r="QC672" s="38"/>
      <c r="QD672" s="40"/>
      <c r="QE672" s="38"/>
      <c r="QF672" s="78"/>
      <c r="QH672" s="77"/>
      <c r="QI672" s="76"/>
      <c r="QJ672" s="76"/>
      <c r="QK672" s="76"/>
      <c r="QL672" s="76"/>
      <c r="QM672" s="76"/>
      <c r="QN672" s="76"/>
      <c r="QO672" s="76"/>
      <c r="QP672" s="76"/>
      <c r="QQ672" s="76"/>
      <c r="QR672" s="76"/>
      <c r="QS672" s="76"/>
      <c r="QT672" s="76"/>
      <c r="QU672" s="76"/>
      <c r="QV672" s="76"/>
      <c r="QW672" s="76"/>
      <c r="QX672" s="75"/>
      <c r="QY672" s="76"/>
      <c r="QZ672" s="75"/>
      <c r="RA672" s="74">
        <f t="shared" si="1207"/>
        <v>0</v>
      </c>
      <c r="RB672" s="41"/>
      <c r="RC672" s="40"/>
      <c r="RD672" s="38"/>
      <c r="RE672" s="78"/>
      <c r="RG672" s="77"/>
      <c r="RH672" s="76"/>
      <c r="RI672" s="76"/>
      <c r="RJ672" s="76"/>
      <c r="RK672" s="76"/>
      <c r="RL672" s="76"/>
      <c r="RM672" s="76"/>
      <c r="RN672" s="76"/>
      <c r="RO672" s="76"/>
      <c r="RP672" s="76"/>
      <c r="RQ672" s="76"/>
      <c r="RR672" s="76"/>
      <c r="RS672" s="76"/>
      <c r="RT672" s="76"/>
      <c r="RU672" s="76"/>
      <c r="RV672" s="76"/>
      <c r="RW672" s="75"/>
      <c r="RX672" s="76"/>
      <c r="RY672" s="75"/>
      <c r="RZ672" s="74">
        <f t="shared" si="1208"/>
        <v>0</v>
      </c>
      <c r="SA672" s="41"/>
      <c r="SB672" s="40"/>
      <c r="SC672" s="38"/>
      <c r="SD672" s="78"/>
      <c r="SF672" s="77"/>
      <c r="SG672" s="76"/>
      <c r="SH672" s="76"/>
      <c r="SI672" s="76"/>
      <c r="SJ672" s="76"/>
      <c r="SK672" s="76"/>
      <c r="SL672" s="76"/>
      <c r="SM672" s="76"/>
      <c r="SN672" s="76"/>
      <c r="SO672" s="76"/>
      <c r="SP672" s="76"/>
      <c r="SQ672" s="76"/>
      <c r="SR672" s="76"/>
      <c r="SS672" s="76"/>
      <c r="ST672" s="76"/>
      <c r="SU672" s="76"/>
      <c r="SV672" s="75"/>
      <c r="SW672" s="76"/>
      <c r="SX672" s="75"/>
      <c r="SY672" s="74">
        <f t="shared" si="1209"/>
        <v>0</v>
      </c>
      <c r="SZ672" s="41"/>
      <c r="TA672" s="40"/>
      <c r="TB672" s="38"/>
      <c r="TC672" s="78"/>
      <c r="TE672" s="77"/>
      <c r="TF672" s="76"/>
      <c r="TG672" s="76"/>
      <c r="TH672" s="76"/>
      <c r="TI672" s="76"/>
      <c r="TJ672" s="76"/>
      <c r="TK672" s="76"/>
      <c r="TL672" s="76"/>
      <c r="TM672" s="76"/>
      <c r="TN672" s="76"/>
      <c r="TO672" s="76"/>
      <c r="TP672" s="76"/>
      <c r="TQ672" s="76"/>
      <c r="TR672" s="76"/>
      <c r="TS672" s="76"/>
      <c r="TT672" s="76"/>
      <c r="TU672" s="75"/>
      <c r="TV672" s="76"/>
      <c r="TW672" s="75"/>
      <c r="TX672" s="74">
        <f t="shared" si="1210"/>
        <v>0</v>
      </c>
      <c r="TY672" s="41"/>
      <c r="TZ672" s="40"/>
      <c r="UA672" s="38"/>
      <c r="UB672" s="78"/>
      <c r="UD672" s="77"/>
      <c r="UE672" s="76"/>
      <c r="UF672" s="76"/>
      <c r="UG672" s="76"/>
      <c r="UH672" s="76"/>
      <c r="UI672" s="76"/>
      <c r="UJ672" s="76"/>
      <c r="UK672" s="76"/>
      <c r="UL672" s="76"/>
      <c r="UM672" s="76"/>
      <c r="UN672" s="76"/>
      <c r="UO672" s="76"/>
      <c r="UP672" s="76"/>
      <c r="UQ672" s="76"/>
      <c r="UR672" s="76"/>
      <c r="US672" s="76"/>
      <c r="UT672" s="75"/>
      <c r="UU672" s="76"/>
      <c r="UV672" s="75"/>
      <c r="UW672" s="74">
        <f t="shared" si="1211"/>
        <v>0</v>
      </c>
      <c r="UX672" s="41"/>
      <c r="UY672" s="40"/>
      <c r="UZ672" s="38"/>
      <c r="VA672" s="78"/>
      <c r="VC672" s="77"/>
      <c r="VD672" s="76"/>
      <c r="VE672" s="76"/>
      <c r="VF672" s="76"/>
      <c r="VG672" s="76"/>
      <c r="VH672" s="76"/>
      <c r="VI672" s="76"/>
      <c r="VJ672" s="76"/>
      <c r="VK672" s="76"/>
      <c r="VL672" s="76"/>
      <c r="VM672" s="76"/>
      <c r="VN672" s="76"/>
      <c r="VO672" s="76"/>
      <c r="VP672" s="76"/>
      <c r="VQ672" s="76"/>
      <c r="VR672" s="76"/>
      <c r="VS672" s="75"/>
      <c r="VT672" s="76"/>
      <c r="VU672" s="75"/>
      <c r="VV672" s="74">
        <f t="shared" si="1212"/>
        <v>0</v>
      </c>
    </row>
    <row r="673" spans="3:594" ht="14.45" customHeight="1" outlineLevel="1">
      <c r="C673" s="89">
        <f>IF(ISERROR(I673+1)=TRUE,I673,IF(I673="","",MAX(C$15:C672)+1))</f>
        <v>474</v>
      </c>
      <c r="D673" s="88">
        <f t="shared" si="1189"/>
        <v>1</v>
      </c>
      <c r="G673" s="40"/>
      <c r="H673" s="38"/>
      <c r="I673" s="95">
        <f t="shared" si="1213"/>
        <v>485</v>
      </c>
      <c r="J673" s="94" t="s">
        <v>226</v>
      </c>
      <c r="K673" s="93"/>
      <c r="L673" s="93"/>
      <c r="M673" s="93"/>
      <c r="N673" s="93"/>
      <c r="O673" s="92"/>
      <c r="P673" s="91" t="s">
        <v>172</v>
      </c>
      <c r="Q673" s="297"/>
      <c r="R673" s="90" t="s">
        <v>141</v>
      </c>
      <c r="S673" s="298"/>
      <c r="T673" s="38"/>
      <c r="U673" s="40"/>
      <c r="V673" s="38"/>
      <c r="W673" s="78"/>
      <c r="Y673" s="77"/>
      <c r="Z673" s="76"/>
      <c r="AA673" s="79"/>
      <c r="AB673" s="76"/>
      <c r="AC673" s="79"/>
      <c r="AD673" s="76"/>
      <c r="AE673" s="76"/>
      <c r="AF673" s="76"/>
      <c r="AG673" s="76"/>
      <c r="AH673" s="76"/>
      <c r="AI673" s="76"/>
      <c r="AJ673" s="76"/>
      <c r="AK673" s="75"/>
      <c r="AL673" s="75"/>
      <c r="AM673" s="75"/>
      <c r="AN673" s="75"/>
      <c r="AO673" s="75"/>
      <c r="AP673" s="75"/>
      <c r="AQ673" s="75"/>
      <c r="AR673" s="74">
        <f t="shared" si="1190"/>
        <v>0</v>
      </c>
      <c r="AS673" s="38"/>
      <c r="AT673" s="40"/>
      <c r="AU673" s="38"/>
      <c r="AV673" s="78"/>
      <c r="AX673" s="77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5"/>
      <c r="BK673" s="75"/>
      <c r="BL673" s="75"/>
      <c r="BM673" s="75"/>
      <c r="BN673" s="75"/>
      <c r="BO673" s="75"/>
      <c r="BP673" s="75"/>
      <c r="BQ673" s="74">
        <f t="shared" si="1191"/>
        <v>0</v>
      </c>
      <c r="BR673" s="38"/>
      <c r="BS673" s="40"/>
      <c r="BT673" s="38"/>
      <c r="BU673" s="78"/>
      <c r="BW673" s="77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5"/>
      <c r="CJ673" s="75"/>
      <c r="CK673" s="75"/>
      <c r="CL673" s="75"/>
      <c r="CM673" s="75"/>
      <c r="CN673" s="75"/>
      <c r="CO673" s="75"/>
      <c r="CP673" s="74">
        <f t="shared" si="1192"/>
        <v>0</v>
      </c>
      <c r="CQ673" s="38"/>
      <c r="CR673" s="40"/>
      <c r="CS673" s="38"/>
      <c r="CT673" s="78"/>
      <c r="CV673" s="77"/>
      <c r="CW673" s="76"/>
      <c r="CX673" s="76"/>
      <c r="CY673" s="76"/>
      <c r="CZ673" s="76"/>
      <c r="DA673" s="76"/>
      <c r="DB673" s="76"/>
      <c r="DC673" s="76"/>
      <c r="DD673" s="76"/>
      <c r="DE673" s="76"/>
      <c r="DF673" s="76"/>
      <c r="DG673" s="76"/>
      <c r="DH673" s="75"/>
      <c r="DI673" s="75"/>
      <c r="DJ673" s="75"/>
      <c r="DK673" s="75"/>
      <c r="DL673" s="75"/>
      <c r="DM673" s="75"/>
      <c r="DN673" s="75"/>
      <c r="DO673" s="74">
        <f t="shared" si="1193"/>
        <v>0</v>
      </c>
      <c r="DP673" s="38"/>
      <c r="DQ673" s="40"/>
      <c r="DS673" s="78"/>
      <c r="DU673" s="77"/>
      <c r="DV673" s="76"/>
      <c r="DW673" s="76"/>
      <c r="DX673" s="76"/>
      <c r="DY673" s="76"/>
      <c r="DZ673" s="76"/>
      <c r="EA673" s="76"/>
      <c r="EB673" s="76"/>
      <c r="EC673" s="76"/>
      <c r="ED673" s="76"/>
      <c r="EE673" s="76"/>
      <c r="EF673" s="76"/>
      <c r="EG673" s="75"/>
      <c r="EH673" s="75"/>
      <c r="EI673" s="75"/>
      <c r="EJ673" s="75"/>
      <c r="EK673" s="75"/>
      <c r="EL673" s="75"/>
      <c r="EM673" s="75"/>
      <c r="EN673" s="74">
        <f t="shared" si="1194"/>
        <v>0</v>
      </c>
      <c r="EO673" s="38"/>
      <c r="EP673" s="40"/>
      <c r="ER673" s="78"/>
      <c r="ET673" s="77"/>
      <c r="EU673" s="76"/>
      <c r="EV673" s="76"/>
      <c r="EW673" s="76"/>
      <c r="EX673" s="76"/>
      <c r="EY673" s="76"/>
      <c r="EZ673" s="76"/>
      <c r="FA673" s="76"/>
      <c r="FB673" s="76"/>
      <c r="FC673" s="76"/>
      <c r="FD673" s="76"/>
      <c r="FE673" s="76"/>
      <c r="FF673" s="76"/>
      <c r="FG673" s="76"/>
      <c r="FH673" s="75"/>
      <c r="FI673" s="75"/>
      <c r="FJ673" s="75"/>
      <c r="FK673" s="75"/>
      <c r="FL673" s="75"/>
      <c r="FM673" s="74">
        <f t="shared" si="1195"/>
        <v>0</v>
      </c>
      <c r="FN673" s="38"/>
      <c r="FO673" s="40"/>
      <c r="FQ673" s="78"/>
      <c r="FS673" s="77"/>
      <c r="FT673" s="76"/>
      <c r="FU673" s="76"/>
      <c r="FV673" s="76"/>
      <c r="FW673" s="76"/>
      <c r="FX673" s="76"/>
      <c r="FY673" s="76"/>
      <c r="FZ673" s="76"/>
      <c r="GA673" s="76"/>
      <c r="GB673" s="76"/>
      <c r="GC673" s="76"/>
      <c r="GD673" s="76"/>
      <c r="GE673" s="76"/>
      <c r="GF673" s="76"/>
      <c r="GG673" s="75"/>
      <c r="GH673" s="75"/>
      <c r="GI673" s="75"/>
      <c r="GJ673" s="75"/>
      <c r="GK673" s="75"/>
      <c r="GL673" s="74">
        <f t="shared" si="1196"/>
        <v>0</v>
      </c>
      <c r="GM673" s="38"/>
      <c r="GN673" s="40"/>
      <c r="GP673" s="78"/>
      <c r="GR673" s="77"/>
      <c r="GS673" s="76"/>
      <c r="GT673" s="76"/>
      <c r="GU673" s="76"/>
      <c r="GV673" s="76"/>
      <c r="GW673" s="76"/>
      <c r="GX673" s="76"/>
      <c r="GY673" s="76"/>
      <c r="GZ673" s="76"/>
      <c r="HA673" s="76"/>
      <c r="HB673" s="76"/>
      <c r="HC673" s="76"/>
      <c r="HD673" s="76"/>
      <c r="HE673" s="76"/>
      <c r="HF673" s="75"/>
      <c r="HG673" s="75"/>
      <c r="HH673" s="75"/>
      <c r="HI673" s="75"/>
      <c r="HJ673" s="75"/>
      <c r="HK673" s="74">
        <f t="shared" si="1197"/>
        <v>0</v>
      </c>
      <c r="HL673" s="38"/>
      <c r="HM673" s="40"/>
      <c r="HO673" s="78"/>
      <c r="HQ673" s="77"/>
      <c r="HR673" s="76"/>
      <c r="HS673" s="76"/>
      <c r="HT673" s="76"/>
      <c r="HU673" s="76"/>
      <c r="HV673" s="76"/>
      <c r="HW673" s="76"/>
      <c r="HX673" s="76"/>
      <c r="HY673" s="76"/>
      <c r="HZ673" s="76"/>
      <c r="IA673" s="76"/>
      <c r="IB673" s="76"/>
      <c r="IC673" s="76"/>
      <c r="ID673" s="76"/>
      <c r="IE673" s="75"/>
      <c r="IF673" s="75"/>
      <c r="IG673" s="75"/>
      <c r="IH673" s="75"/>
      <c r="II673" s="75"/>
      <c r="IJ673" s="74">
        <f t="shared" si="1198"/>
        <v>0</v>
      </c>
      <c r="IK673" s="38"/>
      <c r="IL673" s="40"/>
      <c r="IN673" s="78"/>
      <c r="IP673" s="77"/>
      <c r="IQ673" s="76"/>
      <c r="IR673" s="76"/>
      <c r="IS673" s="76"/>
      <c r="IT673" s="76"/>
      <c r="IU673" s="76"/>
      <c r="IV673" s="76"/>
      <c r="IW673" s="76"/>
      <c r="IX673" s="75"/>
      <c r="IY673" s="75"/>
      <c r="IZ673" s="75"/>
      <c r="JA673" s="75"/>
      <c r="JB673" s="75"/>
      <c r="JC673" s="75"/>
      <c r="JD673" s="75"/>
      <c r="JE673" s="75"/>
      <c r="JF673" s="75"/>
      <c r="JG673" s="75"/>
      <c r="JH673" s="75"/>
      <c r="JI673" s="74">
        <f t="shared" si="1199"/>
        <v>0</v>
      </c>
      <c r="JJ673" s="38"/>
      <c r="JK673" s="40"/>
      <c r="JM673" s="78"/>
      <c r="JO673" s="77"/>
      <c r="JP673" s="76"/>
      <c r="JQ673" s="76"/>
      <c r="JR673" s="76"/>
      <c r="JS673" s="76"/>
      <c r="JT673" s="76"/>
      <c r="JU673" s="76"/>
      <c r="JV673" s="76"/>
      <c r="JW673" s="75"/>
      <c r="JX673" s="75"/>
      <c r="JY673" s="75"/>
      <c r="JZ673" s="75"/>
      <c r="KA673" s="75"/>
      <c r="KB673" s="75"/>
      <c r="KC673" s="75"/>
      <c r="KD673" s="75"/>
      <c r="KE673" s="75"/>
      <c r="KF673" s="75"/>
      <c r="KG673" s="75"/>
      <c r="KH673" s="74">
        <f t="shared" si="1200"/>
        <v>0</v>
      </c>
      <c r="KI673" s="38"/>
      <c r="KJ673" s="40"/>
      <c r="KL673" s="78"/>
      <c r="KN673" s="77"/>
      <c r="KO673" s="76"/>
      <c r="KP673" s="76"/>
      <c r="KQ673" s="76"/>
      <c r="KR673" s="76"/>
      <c r="KS673" s="76"/>
      <c r="KT673" s="76"/>
      <c r="KU673" s="76"/>
      <c r="KV673" s="75"/>
      <c r="KW673" s="75"/>
      <c r="KX673" s="75"/>
      <c r="KY673" s="75"/>
      <c r="KZ673" s="75"/>
      <c r="LA673" s="75"/>
      <c r="LB673" s="75"/>
      <c r="LC673" s="75"/>
      <c r="LD673" s="75"/>
      <c r="LE673" s="75"/>
      <c r="LF673" s="75"/>
      <c r="LG673" s="74">
        <f t="shared" si="1201"/>
        <v>0</v>
      </c>
      <c r="LH673" s="38"/>
      <c r="LI673" s="40"/>
      <c r="LK673" s="78"/>
      <c r="LM673" s="77"/>
      <c r="LN673" s="76"/>
      <c r="LO673" s="76"/>
      <c r="LP673" s="76"/>
      <c r="LQ673" s="76"/>
      <c r="LR673" s="76"/>
      <c r="LS673" s="76"/>
      <c r="LT673" s="76"/>
      <c r="LU673" s="75"/>
      <c r="LV673" s="75"/>
      <c r="LW673" s="75"/>
      <c r="LX673" s="75"/>
      <c r="LY673" s="75"/>
      <c r="LZ673" s="75"/>
      <c r="MA673" s="75"/>
      <c r="MB673" s="75"/>
      <c r="MC673" s="75"/>
      <c r="MD673" s="75"/>
      <c r="ME673" s="75"/>
      <c r="MF673" s="74">
        <f t="shared" si="1202"/>
        <v>0</v>
      </c>
      <c r="MG673" s="38"/>
      <c r="MH673" s="40"/>
      <c r="MJ673" s="78"/>
      <c r="ML673" s="77"/>
      <c r="MM673" s="76"/>
      <c r="MN673" s="76"/>
      <c r="MO673" s="76"/>
      <c r="MP673" s="76"/>
      <c r="MQ673" s="76"/>
      <c r="MR673" s="76"/>
      <c r="MS673" s="76"/>
      <c r="MT673" s="75"/>
      <c r="MU673" s="75"/>
      <c r="MV673" s="75"/>
      <c r="MW673" s="75"/>
      <c r="MX673" s="75"/>
      <c r="MY673" s="75"/>
      <c r="MZ673" s="75"/>
      <c r="NA673" s="75"/>
      <c r="NB673" s="75"/>
      <c r="NC673" s="75"/>
      <c r="ND673" s="75"/>
      <c r="NE673" s="74">
        <f t="shared" si="1203"/>
        <v>0</v>
      </c>
      <c r="NF673" s="41"/>
      <c r="NG673" s="40"/>
      <c r="NH673" s="38"/>
      <c r="NI673" s="78"/>
      <c r="NK673" s="77"/>
      <c r="NL673" s="76"/>
      <c r="NM673" s="76"/>
      <c r="NN673" s="76"/>
      <c r="NO673" s="76"/>
      <c r="NP673" s="76"/>
      <c r="NQ673" s="76"/>
      <c r="NR673" s="76"/>
      <c r="NS673" s="76"/>
      <c r="NT673" s="76"/>
      <c r="NU673" s="76"/>
      <c r="NV673" s="76"/>
      <c r="NW673" s="76"/>
      <c r="NX673" s="76"/>
      <c r="NY673" s="76"/>
      <c r="NZ673" s="76"/>
      <c r="OA673" s="75"/>
      <c r="OB673" s="76"/>
      <c r="OC673" s="75"/>
      <c r="OD673" s="74">
        <f t="shared" si="1204"/>
        <v>0</v>
      </c>
      <c r="OE673" s="38"/>
      <c r="OF673" s="40"/>
      <c r="OG673" s="38"/>
      <c r="OH673" s="78"/>
      <c r="OJ673" s="77"/>
      <c r="OK673" s="76"/>
      <c r="OL673" s="76"/>
      <c r="OM673" s="76"/>
      <c r="ON673" s="76"/>
      <c r="OO673" s="76"/>
      <c r="OP673" s="76"/>
      <c r="OQ673" s="76"/>
      <c r="OR673" s="76"/>
      <c r="OS673" s="76"/>
      <c r="OT673" s="76"/>
      <c r="OU673" s="76"/>
      <c r="OV673" s="76"/>
      <c r="OW673" s="76"/>
      <c r="OX673" s="76"/>
      <c r="OY673" s="76"/>
      <c r="OZ673" s="75"/>
      <c r="PA673" s="76"/>
      <c r="PB673" s="75"/>
      <c r="PC673" s="74">
        <f t="shared" si="1205"/>
        <v>0</v>
      </c>
      <c r="PD673" s="38"/>
      <c r="PE673" s="40"/>
      <c r="PF673" s="38"/>
      <c r="PG673" s="78"/>
      <c r="PI673" s="77"/>
      <c r="PJ673" s="76"/>
      <c r="PK673" s="76"/>
      <c r="PL673" s="76"/>
      <c r="PM673" s="76"/>
      <c r="PN673" s="76"/>
      <c r="PO673" s="76"/>
      <c r="PP673" s="76"/>
      <c r="PQ673" s="76"/>
      <c r="PR673" s="76"/>
      <c r="PS673" s="76"/>
      <c r="PT673" s="76"/>
      <c r="PU673" s="76"/>
      <c r="PV673" s="76"/>
      <c r="PW673" s="76"/>
      <c r="PX673" s="76"/>
      <c r="PY673" s="75"/>
      <c r="PZ673" s="76"/>
      <c r="QA673" s="75"/>
      <c r="QB673" s="74">
        <f t="shared" si="1206"/>
        <v>0</v>
      </c>
      <c r="QC673" s="38"/>
      <c r="QD673" s="40"/>
      <c r="QE673" s="38"/>
      <c r="QF673" s="78"/>
      <c r="QH673" s="77"/>
      <c r="QI673" s="76"/>
      <c r="QJ673" s="76"/>
      <c r="QK673" s="76"/>
      <c r="QL673" s="76"/>
      <c r="QM673" s="76"/>
      <c r="QN673" s="76"/>
      <c r="QO673" s="76"/>
      <c r="QP673" s="76"/>
      <c r="QQ673" s="76"/>
      <c r="QR673" s="76"/>
      <c r="QS673" s="76"/>
      <c r="QT673" s="76"/>
      <c r="QU673" s="76"/>
      <c r="QV673" s="76"/>
      <c r="QW673" s="76"/>
      <c r="QX673" s="75"/>
      <c r="QY673" s="76"/>
      <c r="QZ673" s="75"/>
      <c r="RA673" s="74">
        <f t="shared" si="1207"/>
        <v>0</v>
      </c>
      <c r="RB673" s="41"/>
      <c r="RC673" s="40"/>
      <c r="RD673" s="38"/>
      <c r="RE673" s="78"/>
      <c r="RG673" s="77"/>
      <c r="RH673" s="76"/>
      <c r="RI673" s="76"/>
      <c r="RJ673" s="76"/>
      <c r="RK673" s="76"/>
      <c r="RL673" s="76"/>
      <c r="RM673" s="76"/>
      <c r="RN673" s="76"/>
      <c r="RO673" s="76"/>
      <c r="RP673" s="76"/>
      <c r="RQ673" s="76"/>
      <c r="RR673" s="76"/>
      <c r="RS673" s="76"/>
      <c r="RT673" s="76"/>
      <c r="RU673" s="76"/>
      <c r="RV673" s="76"/>
      <c r="RW673" s="75"/>
      <c r="RX673" s="76"/>
      <c r="RY673" s="75"/>
      <c r="RZ673" s="74">
        <f t="shared" si="1208"/>
        <v>0</v>
      </c>
      <c r="SA673" s="41"/>
      <c r="SB673" s="40"/>
      <c r="SC673" s="38"/>
      <c r="SD673" s="78"/>
      <c r="SF673" s="77"/>
      <c r="SG673" s="76"/>
      <c r="SH673" s="76"/>
      <c r="SI673" s="76"/>
      <c r="SJ673" s="76"/>
      <c r="SK673" s="76"/>
      <c r="SL673" s="76"/>
      <c r="SM673" s="76"/>
      <c r="SN673" s="76"/>
      <c r="SO673" s="76"/>
      <c r="SP673" s="76"/>
      <c r="SQ673" s="76"/>
      <c r="SR673" s="76"/>
      <c r="SS673" s="76"/>
      <c r="ST673" s="76"/>
      <c r="SU673" s="76"/>
      <c r="SV673" s="75"/>
      <c r="SW673" s="76"/>
      <c r="SX673" s="75"/>
      <c r="SY673" s="74">
        <f t="shared" si="1209"/>
        <v>0</v>
      </c>
      <c r="SZ673" s="41"/>
      <c r="TA673" s="40"/>
      <c r="TB673" s="38"/>
      <c r="TC673" s="78"/>
      <c r="TE673" s="77"/>
      <c r="TF673" s="76"/>
      <c r="TG673" s="76"/>
      <c r="TH673" s="76"/>
      <c r="TI673" s="76"/>
      <c r="TJ673" s="76"/>
      <c r="TK673" s="76"/>
      <c r="TL673" s="76"/>
      <c r="TM673" s="76"/>
      <c r="TN673" s="76"/>
      <c r="TO673" s="76"/>
      <c r="TP673" s="76"/>
      <c r="TQ673" s="76"/>
      <c r="TR673" s="76"/>
      <c r="TS673" s="76"/>
      <c r="TT673" s="76"/>
      <c r="TU673" s="75"/>
      <c r="TV673" s="76"/>
      <c r="TW673" s="75"/>
      <c r="TX673" s="74">
        <f t="shared" si="1210"/>
        <v>0</v>
      </c>
      <c r="TY673" s="41"/>
      <c r="TZ673" s="40"/>
      <c r="UA673" s="38"/>
      <c r="UB673" s="78"/>
      <c r="UD673" s="77"/>
      <c r="UE673" s="76"/>
      <c r="UF673" s="76"/>
      <c r="UG673" s="76"/>
      <c r="UH673" s="76"/>
      <c r="UI673" s="76"/>
      <c r="UJ673" s="76"/>
      <c r="UK673" s="76"/>
      <c r="UL673" s="76"/>
      <c r="UM673" s="76"/>
      <c r="UN673" s="76"/>
      <c r="UO673" s="76"/>
      <c r="UP673" s="76"/>
      <c r="UQ673" s="76"/>
      <c r="UR673" s="76"/>
      <c r="US673" s="76"/>
      <c r="UT673" s="75"/>
      <c r="UU673" s="76"/>
      <c r="UV673" s="75"/>
      <c r="UW673" s="74">
        <f t="shared" si="1211"/>
        <v>0</v>
      </c>
      <c r="UX673" s="41"/>
      <c r="UY673" s="40"/>
      <c r="UZ673" s="38"/>
      <c r="VA673" s="78"/>
      <c r="VC673" s="77"/>
      <c r="VD673" s="76"/>
      <c r="VE673" s="76"/>
      <c r="VF673" s="76"/>
      <c r="VG673" s="76"/>
      <c r="VH673" s="76"/>
      <c r="VI673" s="76"/>
      <c r="VJ673" s="76"/>
      <c r="VK673" s="76"/>
      <c r="VL673" s="76"/>
      <c r="VM673" s="76"/>
      <c r="VN673" s="76"/>
      <c r="VO673" s="76"/>
      <c r="VP673" s="76"/>
      <c r="VQ673" s="76"/>
      <c r="VR673" s="76"/>
      <c r="VS673" s="75"/>
      <c r="VT673" s="76"/>
      <c r="VU673" s="75"/>
      <c r="VV673" s="74">
        <f t="shared" si="1212"/>
        <v>0</v>
      </c>
    </row>
    <row r="674" spans="3:594" ht="14.45" customHeight="1" outlineLevel="1">
      <c r="C674" s="89">
        <f>IF(ISERROR(I674+1)=TRUE,I674,IF(I674="","",MAX(C$15:C673)+1))</f>
        <v>475</v>
      </c>
      <c r="D674" s="88">
        <f t="shared" si="1189"/>
        <v>1</v>
      </c>
      <c r="G674" s="40"/>
      <c r="H674" s="38"/>
      <c r="I674" s="95">
        <f t="shared" si="1213"/>
        <v>486</v>
      </c>
      <c r="J674" s="94" t="s">
        <v>225</v>
      </c>
      <c r="K674" s="93"/>
      <c r="L674" s="93"/>
      <c r="M674" s="93"/>
      <c r="N674" s="93"/>
      <c r="O674" s="92"/>
      <c r="P674" s="91" t="s">
        <v>172</v>
      </c>
      <c r="Q674" s="297"/>
      <c r="R674" s="90" t="s">
        <v>141</v>
      </c>
      <c r="S674" s="298"/>
      <c r="T674" s="38"/>
      <c r="U674" s="40"/>
      <c r="V674" s="38"/>
      <c r="W674" s="78"/>
      <c r="Y674" s="77"/>
      <c r="Z674" s="76"/>
      <c r="AA674" s="79"/>
      <c r="AB674" s="76"/>
      <c r="AC674" s="79"/>
      <c r="AD674" s="76"/>
      <c r="AE674" s="76"/>
      <c r="AF674" s="76"/>
      <c r="AG674" s="76"/>
      <c r="AH674" s="76"/>
      <c r="AI674" s="76"/>
      <c r="AJ674" s="76"/>
      <c r="AK674" s="75"/>
      <c r="AL674" s="75"/>
      <c r="AM674" s="75"/>
      <c r="AN674" s="75"/>
      <c r="AO674" s="75"/>
      <c r="AP674" s="75"/>
      <c r="AQ674" s="75"/>
      <c r="AR674" s="74">
        <f t="shared" si="1190"/>
        <v>0</v>
      </c>
      <c r="AS674" s="38"/>
      <c r="AT674" s="40"/>
      <c r="AU674" s="38"/>
      <c r="AV674" s="78"/>
      <c r="AX674" s="77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5"/>
      <c r="BK674" s="75"/>
      <c r="BL674" s="75"/>
      <c r="BM674" s="75"/>
      <c r="BN674" s="75"/>
      <c r="BO674" s="75"/>
      <c r="BP674" s="75"/>
      <c r="BQ674" s="74">
        <f t="shared" si="1191"/>
        <v>0</v>
      </c>
      <c r="BR674" s="38"/>
      <c r="BS674" s="40"/>
      <c r="BT674" s="38"/>
      <c r="BU674" s="78"/>
      <c r="BW674" s="77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5"/>
      <c r="CJ674" s="75"/>
      <c r="CK674" s="75"/>
      <c r="CL674" s="75"/>
      <c r="CM674" s="75"/>
      <c r="CN674" s="75"/>
      <c r="CO674" s="75"/>
      <c r="CP674" s="74">
        <f t="shared" si="1192"/>
        <v>0</v>
      </c>
      <c r="CQ674" s="38"/>
      <c r="CR674" s="40"/>
      <c r="CS674" s="38"/>
      <c r="CT674" s="78"/>
      <c r="CV674" s="77"/>
      <c r="CW674" s="76"/>
      <c r="CX674" s="76"/>
      <c r="CY674" s="76"/>
      <c r="CZ674" s="76"/>
      <c r="DA674" s="76"/>
      <c r="DB674" s="76"/>
      <c r="DC674" s="76"/>
      <c r="DD674" s="76"/>
      <c r="DE674" s="76"/>
      <c r="DF674" s="76"/>
      <c r="DG674" s="76"/>
      <c r="DH674" s="75"/>
      <c r="DI674" s="75"/>
      <c r="DJ674" s="75"/>
      <c r="DK674" s="75"/>
      <c r="DL674" s="75"/>
      <c r="DM674" s="75"/>
      <c r="DN674" s="75"/>
      <c r="DO674" s="74">
        <f t="shared" si="1193"/>
        <v>0</v>
      </c>
      <c r="DP674" s="38"/>
      <c r="DQ674" s="40"/>
      <c r="DS674" s="78"/>
      <c r="DU674" s="77"/>
      <c r="DV674" s="76"/>
      <c r="DW674" s="76"/>
      <c r="DX674" s="76"/>
      <c r="DY674" s="76"/>
      <c r="DZ674" s="76"/>
      <c r="EA674" s="76"/>
      <c r="EB674" s="76"/>
      <c r="EC674" s="76"/>
      <c r="ED674" s="76"/>
      <c r="EE674" s="76"/>
      <c r="EF674" s="76"/>
      <c r="EG674" s="75"/>
      <c r="EH674" s="75"/>
      <c r="EI674" s="75"/>
      <c r="EJ674" s="75"/>
      <c r="EK674" s="75"/>
      <c r="EL674" s="75"/>
      <c r="EM674" s="75"/>
      <c r="EN674" s="74">
        <f t="shared" si="1194"/>
        <v>0</v>
      </c>
      <c r="EO674" s="38"/>
      <c r="EP674" s="40"/>
      <c r="ER674" s="78"/>
      <c r="ET674" s="77"/>
      <c r="EU674" s="76"/>
      <c r="EV674" s="76"/>
      <c r="EW674" s="76"/>
      <c r="EX674" s="76"/>
      <c r="EY674" s="76"/>
      <c r="EZ674" s="76"/>
      <c r="FA674" s="76"/>
      <c r="FB674" s="76"/>
      <c r="FC674" s="76"/>
      <c r="FD674" s="76"/>
      <c r="FE674" s="76"/>
      <c r="FF674" s="76"/>
      <c r="FG674" s="76"/>
      <c r="FH674" s="75"/>
      <c r="FI674" s="75"/>
      <c r="FJ674" s="75"/>
      <c r="FK674" s="75"/>
      <c r="FL674" s="75"/>
      <c r="FM674" s="74">
        <f t="shared" si="1195"/>
        <v>0</v>
      </c>
      <c r="FN674" s="38"/>
      <c r="FO674" s="40"/>
      <c r="FQ674" s="78"/>
      <c r="FS674" s="77"/>
      <c r="FT674" s="76"/>
      <c r="FU674" s="76"/>
      <c r="FV674" s="76"/>
      <c r="FW674" s="76"/>
      <c r="FX674" s="76"/>
      <c r="FY674" s="76"/>
      <c r="FZ674" s="76"/>
      <c r="GA674" s="76"/>
      <c r="GB674" s="76"/>
      <c r="GC674" s="76"/>
      <c r="GD674" s="76"/>
      <c r="GE674" s="76"/>
      <c r="GF674" s="76"/>
      <c r="GG674" s="75"/>
      <c r="GH674" s="75"/>
      <c r="GI674" s="75"/>
      <c r="GJ674" s="75"/>
      <c r="GK674" s="75"/>
      <c r="GL674" s="74">
        <f t="shared" si="1196"/>
        <v>0</v>
      </c>
      <c r="GM674" s="38"/>
      <c r="GN674" s="40"/>
      <c r="GP674" s="78"/>
      <c r="GR674" s="77"/>
      <c r="GS674" s="76"/>
      <c r="GT674" s="76"/>
      <c r="GU674" s="76"/>
      <c r="GV674" s="76"/>
      <c r="GW674" s="76"/>
      <c r="GX674" s="76"/>
      <c r="GY674" s="76"/>
      <c r="GZ674" s="76"/>
      <c r="HA674" s="76"/>
      <c r="HB674" s="76"/>
      <c r="HC674" s="76"/>
      <c r="HD674" s="76"/>
      <c r="HE674" s="76"/>
      <c r="HF674" s="75"/>
      <c r="HG674" s="75"/>
      <c r="HH674" s="75"/>
      <c r="HI674" s="75"/>
      <c r="HJ674" s="75"/>
      <c r="HK674" s="74">
        <f t="shared" si="1197"/>
        <v>0</v>
      </c>
      <c r="HL674" s="38"/>
      <c r="HM674" s="40"/>
      <c r="HO674" s="78"/>
      <c r="HQ674" s="77"/>
      <c r="HR674" s="76"/>
      <c r="HS674" s="76"/>
      <c r="HT674" s="76"/>
      <c r="HU674" s="76"/>
      <c r="HV674" s="76"/>
      <c r="HW674" s="76"/>
      <c r="HX674" s="76"/>
      <c r="HY674" s="76"/>
      <c r="HZ674" s="76"/>
      <c r="IA674" s="76"/>
      <c r="IB674" s="76"/>
      <c r="IC674" s="76"/>
      <c r="ID674" s="76"/>
      <c r="IE674" s="75"/>
      <c r="IF674" s="75"/>
      <c r="IG674" s="75"/>
      <c r="IH674" s="75"/>
      <c r="II674" s="75"/>
      <c r="IJ674" s="74">
        <f t="shared" si="1198"/>
        <v>0</v>
      </c>
      <c r="IK674" s="38"/>
      <c r="IL674" s="40"/>
      <c r="IN674" s="78"/>
      <c r="IP674" s="77"/>
      <c r="IQ674" s="76"/>
      <c r="IR674" s="76"/>
      <c r="IS674" s="76"/>
      <c r="IT674" s="76"/>
      <c r="IU674" s="76"/>
      <c r="IV674" s="76"/>
      <c r="IW674" s="76"/>
      <c r="IX674" s="75"/>
      <c r="IY674" s="75"/>
      <c r="IZ674" s="75"/>
      <c r="JA674" s="75"/>
      <c r="JB674" s="75"/>
      <c r="JC674" s="75"/>
      <c r="JD674" s="75"/>
      <c r="JE674" s="75"/>
      <c r="JF674" s="75"/>
      <c r="JG674" s="75"/>
      <c r="JH674" s="75"/>
      <c r="JI674" s="74">
        <f t="shared" si="1199"/>
        <v>0</v>
      </c>
      <c r="JJ674" s="38"/>
      <c r="JK674" s="40"/>
      <c r="JM674" s="78"/>
      <c r="JO674" s="77"/>
      <c r="JP674" s="76"/>
      <c r="JQ674" s="76"/>
      <c r="JR674" s="76"/>
      <c r="JS674" s="76"/>
      <c r="JT674" s="76"/>
      <c r="JU674" s="76"/>
      <c r="JV674" s="76"/>
      <c r="JW674" s="75"/>
      <c r="JX674" s="75"/>
      <c r="JY674" s="75"/>
      <c r="JZ674" s="75"/>
      <c r="KA674" s="75"/>
      <c r="KB674" s="75"/>
      <c r="KC674" s="75"/>
      <c r="KD674" s="75"/>
      <c r="KE674" s="75"/>
      <c r="KF674" s="75"/>
      <c r="KG674" s="75"/>
      <c r="KH674" s="74">
        <f t="shared" si="1200"/>
        <v>0</v>
      </c>
      <c r="KI674" s="38"/>
      <c r="KJ674" s="40"/>
      <c r="KL674" s="78"/>
      <c r="KN674" s="77"/>
      <c r="KO674" s="76"/>
      <c r="KP674" s="76"/>
      <c r="KQ674" s="76"/>
      <c r="KR674" s="76"/>
      <c r="KS674" s="76"/>
      <c r="KT674" s="76"/>
      <c r="KU674" s="76"/>
      <c r="KV674" s="75"/>
      <c r="KW674" s="75"/>
      <c r="KX674" s="75"/>
      <c r="KY674" s="75"/>
      <c r="KZ674" s="75"/>
      <c r="LA674" s="75"/>
      <c r="LB674" s="75"/>
      <c r="LC674" s="75"/>
      <c r="LD674" s="75"/>
      <c r="LE674" s="75"/>
      <c r="LF674" s="75"/>
      <c r="LG674" s="74">
        <f t="shared" si="1201"/>
        <v>0</v>
      </c>
      <c r="LH674" s="38"/>
      <c r="LI674" s="40"/>
      <c r="LK674" s="78"/>
      <c r="LM674" s="77"/>
      <c r="LN674" s="76"/>
      <c r="LO674" s="76"/>
      <c r="LP674" s="76"/>
      <c r="LQ674" s="76"/>
      <c r="LR674" s="76"/>
      <c r="LS674" s="76"/>
      <c r="LT674" s="76"/>
      <c r="LU674" s="75"/>
      <c r="LV674" s="75"/>
      <c r="LW674" s="75"/>
      <c r="LX674" s="75"/>
      <c r="LY674" s="75"/>
      <c r="LZ674" s="75"/>
      <c r="MA674" s="75"/>
      <c r="MB674" s="75"/>
      <c r="MC674" s="75"/>
      <c r="MD674" s="75"/>
      <c r="ME674" s="75"/>
      <c r="MF674" s="74">
        <f t="shared" si="1202"/>
        <v>0</v>
      </c>
      <c r="MG674" s="38"/>
      <c r="MH674" s="40"/>
      <c r="MJ674" s="78"/>
      <c r="ML674" s="77"/>
      <c r="MM674" s="76"/>
      <c r="MN674" s="76"/>
      <c r="MO674" s="76"/>
      <c r="MP674" s="76"/>
      <c r="MQ674" s="76"/>
      <c r="MR674" s="76"/>
      <c r="MS674" s="76"/>
      <c r="MT674" s="75"/>
      <c r="MU674" s="75"/>
      <c r="MV674" s="75"/>
      <c r="MW674" s="75"/>
      <c r="MX674" s="75"/>
      <c r="MY674" s="75"/>
      <c r="MZ674" s="75"/>
      <c r="NA674" s="75"/>
      <c r="NB674" s="75"/>
      <c r="NC674" s="75"/>
      <c r="ND674" s="75"/>
      <c r="NE674" s="74">
        <f t="shared" si="1203"/>
        <v>0</v>
      </c>
      <c r="NF674" s="41"/>
      <c r="NG674" s="40"/>
      <c r="NH674" s="38"/>
      <c r="NI674" s="78"/>
      <c r="NK674" s="77"/>
      <c r="NL674" s="76"/>
      <c r="NM674" s="76"/>
      <c r="NN674" s="76"/>
      <c r="NO674" s="76"/>
      <c r="NP674" s="76"/>
      <c r="NQ674" s="76"/>
      <c r="NR674" s="76"/>
      <c r="NS674" s="76"/>
      <c r="NT674" s="76"/>
      <c r="NU674" s="76"/>
      <c r="NV674" s="76"/>
      <c r="NW674" s="76"/>
      <c r="NX674" s="76"/>
      <c r="NY674" s="76"/>
      <c r="NZ674" s="76"/>
      <c r="OA674" s="75"/>
      <c r="OB674" s="76"/>
      <c r="OC674" s="75"/>
      <c r="OD674" s="74">
        <f t="shared" si="1204"/>
        <v>0</v>
      </c>
      <c r="OE674" s="38"/>
      <c r="OF674" s="40"/>
      <c r="OG674" s="38"/>
      <c r="OH674" s="78"/>
      <c r="OJ674" s="77"/>
      <c r="OK674" s="76"/>
      <c r="OL674" s="76"/>
      <c r="OM674" s="76"/>
      <c r="ON674" s="76"/>
      <c r="OO674" s="76"/>
      <c r="OP674" s="76"/>
      <c r="OQ674" s="76"/>
      <c r="OR674" s="76"/>
      <c r="OS674" s="76"/>
      <c r="OT674" s="76"/>
      <c r="OU674" s="76"/>
      <c r="OV674" s="76"/>
      <c r="OW674" s="76"/>
      <c r="OX674" s="76"/>
      <c r="OY674" s="76"/>
      <c r="OZ674" s="75"/>
      <c r="PA674" s="76"/>
      <c r="PB674" s="75"/>
      <c r="PC674" s="74">
        <f t="shared" si="1205"/>
        <v>0</v>
      </c>
      <c r="PD674" s="38"/>
      <c r="PE674" s="40"/>
      <c r="PF674" s="38"/>
      <c r="PG674" s="78"/>
      <c r="PI674" s="77"/>
      <c r="PJ674" s="76"/>
      <c r="PK674" s="76"/>
      <c r="PL674" s="76"/>
      <c r="PM674" s="76"/>
      <c r="PN674" s="76"/>
      <c r="PO674" s="76"/>
      <c r="PP674" s="76"/>
      <c r="PQ674" s="76"/>
      <c r="PR674" s="76"/>
      <c r="PS674" s="76"/>
      <c r="PT674" s="76"/>
      <c r="PU674" s="76"/>
      <c r="PV674" s="76"/>
      <c r="PW674" s="76"/>
      <c r="PX674" s="76"/>
      <c r="PY674" s="75"/>
      <c r="PZ674" s="76"/>
      <c r="QA674" s="75"/>
      <c r="QB674" s="74">
        <f t="shared" si="1206"/>
        <v>0</v>
      </c>
      <c r="QC674" s="38"/>
      <c r="QD674" s="40"/>
      <c r="QE674" s="38"/>
      <c r="QF674" s="78"/>
      <c r="QH674" s="77"/>
      <c r="QI674" s="76"/>
      <c r="QJ674" s="76"/>
      <c r="QK674" s="76"/>
      <c r="QL674" s="76"/>
      <c r="QM674" s="76"/>
      <c r="QN674" s="76"/>
      <c r="QO674" s="76"/>
      <c r="QP674" s="76"/>
      <c r="QQ674" s="76"/>
      <c r="QR674" s="76"/>
      <c r="QS674" s="76"/>
      <c r="QT674" s="76"/>
      <c r="QU674" s="76"/>
      <c r="QV674" s="76"/>
      <c r="QW674" s="76"/>
      <c r="QX674" s="75"/>
      <c r="QY674" s="76"/>
      <c r="QZ674" s="75"/>
      <c r="RA674" s="74">
        <f t="shared" si="1207"/>
        <v>0</v>
      </c>
      <c r="RB674" s="41"/>
      <c r="RC674" s="40"/>
      <c r="RD674" s="38"/>
      <c r="RE674" s="78"/>
      <c r="RG674" s="77"/>
      <c r="RH674" s="76"/>
      <c r="RI674" s="76"/>
      <c r="RJ674" s="76"/>
      <c r="RK674" s="76"/>
      <c r="RL674" s="76"/>
      <c r="RM674" s="76"/>
      <c r="RN674" s="76"/>
      <c r="RO674" s="76"/>
      <c r="RP674" s="76"/>
      <c r="RQ674" s="76"/>
      <c r="RR674" s="76"/>
      <c r="RS674" s="76"/>
      <c r="RT674" s="76"/>
      <c r="RU674" s="76"/>
      <c r="RV674" s="76"/>
      <c r="RW674" s="75"/>
      <c r="RX674" s="76"/>
      <c r="RY674" s="75"/>
      <c r="RZ674" s="74">
        <f t="shared" si="1208"/>
        <v>0</v>
      </c>
      <c r="SA674" s="41"/>
      <c r="SB674" s="40"/>
      <c r="SC674" s="38"/>
      <c r="SD674" s="78"/>
      <c r="SF674" s="77"/>
      <c r="SG674" s="76"/>
      <c r="SH674" s="76"/>
      <c r="SI674" s="76"/>
      <c r="SJ674" s="76"/>
      <c r="SK674" s="76"/>
      <c r="SL674" s="76"/>
      <c r="SM674" s="76"/>
      <c r="SN674" s="76"/>
      <c r="SO674" s="76"/>
      <c r="SP674" s="76"/>
      <c r="SQ674" s="76"/>
      <c r="SR674" s="76"/>
      <c r="SS674" s="76"/>
      <c r="ST674" s="76"/>
      <c r="SU674" s="76"/>
      <c r="SV674" s="75"/>
      <c r="SW674" s="76"/>
      <c r="SX674" s="75"/>
      <c r="SY674" s="74">
        <f t="shared" si="1209"/>
        <v>0</v>
      </c>
      <c r="SZ674" s="41"/>
      <c r="TA674" s="40"/>
      <c r="TB674" s="38"/>
      <c r="TC674" s="78"/>
      <c r="TE674" s="77"/>
      <c r="TF674" s="76"/>
      <c r="TG674" s="76"/>
      <c r="TH674" s="76"/>
      <c r="TI674" s="76"/>
      <c r="TJ674" s="76"/>
      <c r="TK674" s="76"/>
      <c r="TL674" s="76"/>
      <c r="TM674" s="76"/>
      <c r="TN674" s="76"/>
      <c r="TO674" s="76"/>
      <c r="TP674" s="76"/>
      <c r="TQ674" s="76"/>
      <c r="TR674" s="76"/>
      <c r="TS674" s="76"/>
      <c r="TT674" s="76"/>
      <c r="TU674" s="75"/>
      <c r="TV674" s="76"/>
      <c r="TW674" s="75"/>
      <c r="TX674" s="74">
        <f t="shared" si="1210"/>
        <v>0</v>
      </c>
      <c r="TY674" s="41"/>
      <c r="TZ674" s="40"/>
      <c r="UA674" s="38"/>
      <c r="UB674" s="78"/>
      <c r="UD674" s="77"/>
      <c r="UE674" s="76"/>
      <c r="UF674" s="76"/>
      <c r="UG674" s="76"/>
      <c r="UH674" s="76"/>
      <c r="UI674" s="76"/>
      <c r="UJ674" s="76"/>
      <c r="UK674" s="76"/>
      <c r="UL674" s="76"/>
      <c r="UM674" s="76"/>
      <c r="UN674" s="76"/>
      <c r="UO674" s="76"/>
      <c r="UP674" s="76"/>
      <c r="UQ674" s="76"/>
      <c r="UR674" s="76"/>
      <c r="US674" s="76"/>
      <c r="UT674" s="75"/>
      <c r="UU674" s="76"/>
      <c r="UV674" s="75"/>
      <c r="UW674" s="74">
        <f t="shared" si="1211"/>
        <v>0</v>
      </c>
      <c r="UX674" s="41"/>
      <c r="UY674" s="40"/>
      <c r="UZ674" s="38"/>
      <c r="VA674" s="78"/>
      <c r="VC674" s="77"/>
      <c r="VD674" s="76"/>
      <c r="VE674" s="76"/>
      <c r="VF674" s="76"/>
      <c r="VG674" s="76"/>
      <c r="VH674" s="76"/>
      <c r="VI674" s="76"/>
      <c r="VJ674" s="76"/>
      <c r="VK674" s="76"/>
      <c r="VL674" s="76"/>
      <c r="VM674" s="76"/>
      <c r="VN674" s="76"/>
      <c r="VO674" s="76"/>
      <c r="VP674" s="76"/>
      <c r="VQ674" s="76"/>
      <c r="VR674" s="76"/>
      <c r="VS674" s="75"/>
      <c r="VT674" s="76"/>
      <c r="VU674" s="75"/>
      <c r="VV674" s="74">
        <f t="shared" si="1212"/>
        <v>0</v>
      </c>
    </row>
    <row r="675" spans="3:594" ht="14.45" customHeight="1" outlineLevel="1">
      <c r="C675" s="89">
        <f>IF(ISERROR(I675+1)=TRUE,I675,IF(I675="","",MAX(C$15:C674)+1))</f>
        <v>476</v>
      </c>
      <c r="D675" s="88">
        <f t="shared" si="1189"/>
        <v>1</v>
      </c>
      <c r="G675" s="40"/>
      <c r="H675" s="38"/>
      <c r="I675" s="95">
        <f t="shared" si="1213"/>
        <v>487</v>
      </c>
      <c r="J675" s="94" t="s">
        <v>224</v>
      </c>
      <c r="K675" s="93"/>
      <c r="L675" s="93"/>
      <c r="M675" s="93"/>
      <c r="N675" s="93"/>
      <c r="O675" s="92"/>
      <c r="P675" s="91" t="s">
        <v>172</v>
      </c>
      <c r="Q675" s="297"/>
      <c r="R675" s="90" t="s">
        <v>141</v>
      </c>
      <c r="S675" s="298"/>
      <c r="T675" s="38"/>
      <c r="U675" s="40"/>
      <c r="V675" s="38"/>
      <c r="W675" s="78"/>
      <c r="Y675" s="77"/>
      <c r="Z675" s="76"/>
      <c r="AA675" s="79"/>
      <c r="AB675" s="76"/>
      <c r="AC675" s="79"/>
      <c r="AD675" s="76"/>
      <c r="AE675" s="76"/>
      <c r="AF675" s="76"/>
      <c r="AG675" s="76"/>
      <c r="AH675" s="76"/>
      <c r="AI675" s="76"/>
      <c r="AJ675" s="76"/>
      <c r="AK675" s="75"/>
      <c r="AL675" s="75"/>
      <c r="AM675" s="75"/>
      <c r="AN675" s="75"/>
      <c r="AO675" s="75"/>
      <c r="AP675" s="75"/>
      <c r="AQ675" s="75"/>
      <c r="AR675" s="74">
        <f t="shared" si="1190"/>
        <v>0</v>
      </c>
      <c r="AS675" s="38"/>
      <c r="AT675" s="40"/>
      <c r="AU675" s="38"/>
      <c r="AV675" s="78"/>
      <c r="AX675" s="77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5"/>
      <c r="BK675" s="75"/>
      <c r="BL675" s="75"/>
      <c r="BM675" s="75"/>
      <c r="BN675" s="75"/>
      <c r="BO675" s="75"/>
      <c r="BP675" s="75"/>
      <c r="BQ675" s="74">
        <f t="shared" si="1191"/>
        <v>0</v>
      </c>
      <c r="BR675" s="38"/>
      <c r="BS675" s="40"/>
      <c r="BT675" s="38"/>
      <c r="BU675" s="78"/>
      <c r="BW675" s="77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5"/>
      <c r="CJ675" s="75"/>
      <c r="CK675" s="75"/>
      <c r="CL675" s="75"/>
      <c r="CM675" s="75"/>
      <c r="CN675" s="75"/>
      <c r="CO675" s="75"/>
      <c r="CP675" s="74">
        <f t="shared" si="1192"/>
        <v>0</v>
      </c>
      <c r="CQ675" s="38"/>
      <c r="CR675" s="40"/>
      <c r="CS675" s="38"/>
      <c r="CT675" s="78"/>
      <c r="CV675" s="77"/>
      <c r="CW675" s="76"/>
      <c r="CX675" s="76"/>
      <c r="CY675" s="76"/>
      <c r="CZ675" s="76"/>
      <c r="DA675" s="76"/>
      <c r="DB675" s="76"/>
      <c r="DC675" s="76"/>
      <c r="DD675" s="76"/>
      <c r="DE675" s="76"/>
      <c r="DF675" s="76"/>
      <c r="DG675" s="76"/>
      <c r="DH675" s="75"/>
      <c r="DI675" s="75"/>
      <c r="DJ675" s="75"/>
      <c r="DK675" s="75"/>
      <c r="DL675" s="75"/>
      <c r="DM675" s="75"/>
      <c r="DN675" s="75"/>
      <c r="DO675" s="74">
        <f t="shared" si="1193"/>
        <v>0</v>
      </c>
      <c r="DP675" s="38"/>
      <c r="DQ675" s="40"/>
      <c r="DS675" s="78"/>
      <c r="DU675" s="77"/>
      <c r="DV675" s="76"/>
      <c r="DW675" s="76"/>
      <c r="DX675" s="76"/>
      <c r="DY675" s="76"/>
      <c r="DZ675" s="76"/>
      <c r="EA675" s="76"/>
      <c r="EB675" s="76"/>
      <c r="EC675" s="76"/>
      <c r="ED675" s="76"/>
      <c r="EE675" s="76"/>
      <c r="EF675" s="76"/>
      <c r="EG675" s="75"/>
      <c r="EH675" s="75"/>
      <c r="EI675" s="75"/>
      <c r="EJ675" s="75"/>
      <c r="EK675" s="75"/>
      <c r="EL675" s="75"/>
      <c r="EM675" s="75"/>
      <c r="EN675" s="74">
        <f t="shared" si="1194"/>
        <v>0</v>
      </c>
      <c r="EO675" s="38"/>
      <c r="EP675" s="40"/>
      <c r="ER675" s="78"/>
      <c r="ET675" s="77"/>
      <c r="EU675" s="76"/>
      <c r="EV675" s="76"/>
      <c r="EW675" s="76"/>
      <c r="EX675" s="76"/>
      <c r="EY675" s="76"/>
      <c r="EZ675" s="76"/>
      <c r="FA675" s="76"/>
      <c r="FB675" s="76"/>
      <c r="FC675" s="76"/>
      <c r="FD675" s="76"/>
      <c r="FE675" s="76"/>
      <c r="FF675" s="76"/>
      <c r="FG675" s="76"/>
      <c r="FH675" s="75"/>
      <c r="FI675" s="75"/>
      <c r="FJ675" s="75"/>
      <c r="FK675" s="75"/>
      <c r="FL675" s="75"/>
      <c r="FM675" s="74">
        <f t="shared" si="1195"/>
        <v>0</v>
      </c>
      <c r="FN675" s="38"/>
      <c r="FO675" s="40"/>
      <c r="FQ675" s="78"/>
      <c r="FS675" s="77"/>
      <c r="FT675" s="76"/>
      <c r="FU675" s="76"/>
      <c r="FV675" s="76"/>
      <c r="FW675" s="76"/>
      <c r="FX675" s="76"/>
      <c r="FY675" s="76"/>
      <c r="FZ675" s="76"/>
      <c r="GA675" s="76"/>
      <c r="GB675" s="76"/>
      <c r="GC675" s="76"/>
      <c r="GD675" s="76"/>
      <c r="GE675" s="76"/>
      <c r="GF675" s="76"/>
      <c r="GG675" s="75"/>
      <c r="GH675" s="75"/>
      <c r="GI675" s="75"/>
      <c r="GJ675" s="75"/>
      <c r="GK675" s="75"/>
      <c r="GL675" s="74">
        <f t="shared" si="1196"/>
        <v>0</v>
      </c>
      <c r="GM675" s="38"/>
      <c r="GN675" s="40"/>
      <c r="GP675" s="78"/>
      <c r="GR675" s="77"/>
      <c r="GS675" s="76"/>
      <c r="GT675" s="76"/>
      <c r="GU675" s="76"/>
      <c r="GV675" s="76"/>
      <c r="GW675" s="76"/>
      <c r="GX675" s="76"/>
      <c r="GY675" s="76"/>
      <c r="GZ675" s="76"/>
      <c r="HA675" s="76"/>
      <c r="HB675" s="76"/>
      <c r="HC675" s="76"/>
      <c r="HD675" s="76"/>
      <c r="HE675" s="76"/>
      <c r="HF675" s="75"/>
      <c r="HG675" s="75"/>
      <c r="HH675" s="75"/>
      <c r="HI675" s="75"/>
      <c r="HJ675" s="75"/>
      <c r="HK675" s="74">
        <f t="shared" si="1197"/>
        <v>0</v>
      </c>
      <c r="HL675" s="38"/>
      <c r="HM675" s="40"/>
      <c r="HO675" s="78"/>
      <c r="HQ675" s="77"/>
      <c r="HR675" s="76"/>
      <c r="HS675" s="76"/>
      <c r="HT675" s="76"/>
      <c r="HU675" s="76"/>
      <c r="HV675" s="76"/>
      <c r="HW675" s="76"/>
      <c r="HX675" s="76"/>
      <c r="HY675" s="76"/>
      <c r="HZ675" s="76"/>
      <c r="IA675" s="76"/>
      <c r="IB675" s="76"/>
      <c r="IC675" s="76"/>
      <c r="ID675" s="76"/>
      <c r="IE675" s="75"/>
      <c r="IF675" s="75"/>
      <c r="IG675" s="75"/>
      <c r="IH675" s="75"/>
      <c r="II675" s="75"/>
      <c r="IJ675" s="74">
        <f t="shared" si="1198"/>
        <v>0</v>
      </c>
      <c r="IK675" s="38"/>
      <c r="IL675" s="40"/>
      <c r="IN675" s="78"/>
      <c r="IP675" s="77"/>
      <c r="IQ675" s="76"/>
      <c r="IR675" s="76"/>
      <c r="IS675" s="76"/>
      <c r="IT675" s="76"/>
      <c r="IU675" s="76"/>
      <c r="IV675" s="76"/>
      <c r="IW675" s="76"/>
      <c r="IX675" s="75"/>
      <c r="IY675" s="75"/>
      <c r="IZ675" s="75"/>
      <c r="JA675" s="75"/>
      <c r="JB675" s="75"/>
      <c r="JC675" s="75"/>
      <c r="JD675" s="75"/>
      <c r="JE675" s="75"/>
      <c r="JF675" s="75"/>
      <c r="JG675" s="75"/>
      <c r="JH675" s="75"/>
      <c r="JI675" s="74">
        <f t="shared" si="1199"/>
        <v>0</v>
      </c>
      <c r="JJ675" s="38"/>
      <c r="JK675" s="40"/>
      <c r="JM675" s="78"/>
      <c r="JO675" s="77"/>
      <c r="JP675" s="76"/>
      <c r="JQ675" s="76"/>
      <c r="JR675" s="76"/>
      <c r="JS675" s="76"/>
      <c r="JT675" s="76"/>
      <c r="JU675" s="76"/>
      <c r="JV675" s="76"/>
      <c r="JW675" s="75"/>
      <c r="JX675" s="75"/>
      <c r="JY675" s="75"/>
      <c r="JZ675" s="75"/>
      <c r="KA675" s="75"/>
      <c r="KB675" s="75"/>
      <c r="KC675" s="75"/>
      <c r="KD675" s="75"/>
      <c r="KE675" s="75"/>
      <c r="KF675" s="75"/>
      <c r="KG675" s="75"/>
      <c r="KH675" s="74">
        <f t="shared" si="1200"/>
        <v>0</v>
      </c>
      <c r="KI675" s="38"/>
      <c r="KJ675" s="40"/>
      <c r="KL675" s="78"/>
      <c r="KN675" s="77"/>
      <c r="KO675" s="76"/>
      <c r="KP675" s="76"/>
      <c r="KQ675" s="76"/>
      <c r="KR675" s="76"/>
      <c r="KS675" s="76"/>
      <c r="KT675" s="76"/>
      <c r="KU675" s="76"/>
      <c r="KV675" s="75"/>
      <c r="KW675" s="75"/>
      <c r="KX675" s="75"/>
      <c r="KY675" s="75"/>
      <c r="KZ675" s="75"/>
      <c r="LA675" s="75"/>
      <c r="LB675" s="75"/>
      <c r="LC675" s="75"/>
      <c r="LD675" s="75"/>
      <c r="LE675" s="75"/>
      <c r="LF675" s="75"/>
      <c r="LG675" s="74">
        <f t="shared" si="1201"/>
        <v>0</v>
      </c>
      <c r="LH675" s="38"/>
      <c r="LI675" s="40"/>
      <c r="LK675" s="78"/>
      <c r="LM675" s="77"/>
      <c r="LN675" s="76"/>
      <c r="LO675" s="76"/>
      <c r="LP675" s="76"/>
      <c r="LQ675" s="76"/>
      <c r="LR675" s="76"/>
      <c r="LS675" s="76"/>
      <c r="LT675" s="76"/>
      <c r="LU675" s="75"/>
      <c r="LV675" s="75"/>
      <c r="LW675" s="75"/>
      <c r="LX675" s="75"/>
      <c r="LY675" s="75"/>
      <c r="LZ675" s="75"/>
      <c r="MA675" s="75"/>
      <c r="MB675" s="75"/>
      <c r="MC675" s="75"/>
      <c r="MD675" s="75"/>
      <c r="ME675" s="75"/>
      <c r="MF675" s="74">
        <f t="shared" si="1202"/>
        <v>0</v>
      </c>
      <c r="MG675" s="38"/>
      <c r="MH675" s="40"/>
      <c r="MJ675" s="78"/>
      <c r="ML675" s="77"/>
      <c r="MM675" s="76"/>
      <c r="MN675" s="76"/>
      <c r="MO675" s="76"/>
      <c r="MP675" s="76"/>
      <c r="MQ675" s="76"/>
      <c r="MR675" s="76"/>
      <c r="MS675" s="76"/>
      <c r="MT675" s="75"/>
      <c r="MU675" s="75"/>
      <c r="MV675" s="75"/>
      <c r="MW675" s="75"/>
      <c r="MX675" s="75"/>
      <c r="MY675" s="75"/>
      <c r="MZ675" s="75"/>
      <c r="NA675" s="75"/>
      <c r="NB675" s="75"/>
      <c r="NC675" s="75"/>
      <c r="ND675" s="75"/>
      <c r="NE675" s="74">
        <f t="shared" si="1203"/>
        <v>0</v>
      </c>
      <c r="NF675" s="41"/>
      <c r="NG675" s="40"/>
      <c r="NH675" s="38"/>
      <c r="NI675" s="78"/>
      <c r="NK675" s="77"/>
      <c r="NL675" s="76"/>
      <c r="NM675" s="76"/>
      <c r="NN675" s="76"/>
      <c r="NO675" s="76"/>
      <c r="NP675" s="76"/>
      <c r="NQ675" s="76"/>
      <c r="NR675" s="76"/>
      <c r="NS675" s="76"/>
      <c r="NT675" s="76"/>
      <c r="NU675" s="76"/>
      <c r="NV675" s="76"/>
      <c r="NW675" s="76"/>
      <c r="NX675" s="76"/>
      <c r="NY675" s="76"/>
      <c r="NZ675" s="76"/>
      <c r="OA675" s="75"/>
      <c r="OB675" s="76"/>
      <c r="OC675" s="75"/>
      <c r="OD675" s="74">
        <f t="shared" si="1204"/>
        <v>0</v>
      </c>
      <c r="OE675" s="38"/>
      <c r="OF675" s="40"/>
      <c r="OG675" s="38"/>
      <c r="OH675" s="78"/>
      <c r="OJ675" s="77"/>
      <c r="OK675" s="76"/>
      <c r="OL675" s="76"/>
      <c r="OM675" s="76"/>
      <c r="ON675" s="76"/>
      <c r="OO675" s="76"/>
      <c r="OP675" s="76"/>
      <c r="OQ675" s="76"/>
      <c r="OR675" s="76"/>
      <c r="OS675" s="76"/>
      <c r="OT675" s="76"/>
      <c r="OU675" s="76"/>
      <c r="OV675" s="76"/>
      <c r="OW675" s="76"/>
      <c r="OX675" s="76"/>
      <c r="OY675" s="76"/>
      <c r="OZ675" s="75"/>
      <c r="PA675" s="76"/>
      <c r="PB675" s="75"/>
      <c r="PC675" s="74">
        <f t="shared" si="1205"/>
        <v>0</v>
      </c>
      <c r="PD675" s="38"/>
      <c r="PE675" s="40"/>
      <c r="PF675" s="38"/>
      <c r="PG675" s="78"/>
      <c r="PI675" s="77"/>
      <c r="PJ675" s="76"/>
      <c r="PK675" s="76"/>
      <c r="PL675" s="76"/>
      <c r="PM675" s="76"/>
      <c r="PN675" s="76"/>
      <c r="PO675" s="76"/>
      <c r="PP675" s="76"/>
      <c r="PQ675" s="76"/>
      <c r="PR675" s="76"/>
      <c r="PS675" s="76"/>
      <c r="PT675" s="76"/>
      <c r="PU675" s="76"/>
      <c r="PV675" s="76"/>
      <c r="PW675" s="76"/>
      <c r="PX675" s="76"/>
      <c r="PY675" s="75"/>
      <c r="PZ675" s="76"/>
      <c r="QA675" s="75"/>
      <c r="QB675" s="74">
        <f t="shared" si="1206"/>
        <v>0</v>
      </c>
      <c r="QC675" s="38"/>
      <c r="QD675" s="40"/>
      <c r="QE675" s="38"/>
      <c r="QF675" s="78"/>
      <c r="QH675" s="77"/>
      <c r="QI675" s="76"/>
      <c r="QJ675" s="76"/>
      <c r="QK675" s="76"/>
      <c r="QL675" s="76"/>
      <c r="QM675" s="76"/>
      <c r="QN675" s="76"/>
      <c r="QO675" s="76"/>
      <c r="QP675" s="76"/>
      <c r="QQ675" s="76"/>
      <c r="QR675" s="76"/>
      <c r="QS675" s="76"/>
      <c r="QT675" s="76"/>
      <c r="QU675" s="76"/>
      <c r="QV675" s="76"/>
      <c r="QW675" s="76"/>
      <c r="QX675" s="75"/>
      <c r="QY675" s="76"/>
      <c r="QZ675" s="75"/>
      <c r="RA675" s="74">
        <f t="shared" si="1207"/>
        <v>0</v>
      </c>
      <c r="RB675" s="41"/>
      <c r="RC675" s="40"/>
      <c r="RD675" s="38"/>
      <c r="RE675" s="78"/>
      <c r="RG675" s="77"/>
      <c r="RH675" s="76"/>
      <c r="RI675" s="76"/>
      <c r="RJ675" s="76"/>
      <c r="RK675" s="76"/>
      <c r="RL675" s="76"/>
      <c r="RM675" s="76"/>
      <c r="RN675" s="76"/>
      <c r="RO675" s="76"/>
      <c r="RP675" s="76"/>
      <c r="RQ675" s="76"/>
      <c r="RR675" s="76"/>
      <c r="RS675" s="76"/>
      <c r="RT675" s="76"/>
      <c r="RU675" s="76"/>
      <c r="RV675" s="76"/>
      <c r="RW675" s="75"/>
      <c r="RX675" s="76"/>
      <c r="RY675" s="75"/>
      <c r="RZ675" s="74">
        <f t="shared" si="1208"/>
        <v>0</v>
      </c>
      <c r="SA675" s="41"/>
      <c r="SB675" s="40"/>
      <c r="SC675" s="38"/>
      <c r="SD675" s="78"/>
      <c r="SF675" s="77"/>
      <c r="SG675" s="76"/>
      <c r="SH675" s="76"/>
      <c r="SI675" s="76"/>
      <c r="SJ675" s="76"/>
      <c r="SK675" s="76"/>
      <c r="SL675" s="76"/>
      <c r="SM675" s="76"/>
      <c r="SN675" s="76"/>
      <c r="SO675" s="76"/>
      <c r="SP675" s="76"/>
      <c r="SQ675" s="76"/>
      <c r="SR675" s="76"/>
      <c r="SS675" s="76"/>
      <c r="ST675" s="76"/>
      <c r="SU675" s="76"/>
      <c r="SV675" s="75"/>
      <c r="SW675" s="76"/>
      <c r="SX675" s="75"/>
      <c r="SY675" s="74">
        <f t="shared" si="1209"/>
        <v>0</v>
      </c>
      <c r="SZ675" s="41"/>
      <c r="TA675" s="40"/>
      <c r="TB675" s="38"/>
      <c r="TC675" s="78"/>
      <c r="TE675" s="77"/>
      <c r="TF675" s="76"/>
      <c r="TG675" s="76"/>
      <c r="TH675" s="76"/>
      <c r="TI675" s="76"/>
      <c r="TJ675" s="76"/>
      <c r="TK675" s="76"/>
      <c r="TL675" s="76"/>
      <c r="TM675" s="76"/>
      <c r="TN675" s="76"/>
      <c r="TO675" s="76"/>
      <c r="TP675" s="76"/>
      <c r="TQ675" s="76"/>
      <c r="TR675" s="76"/>
      <c r="TS675" s="76"/>
      <c r="TT675" s="76"/>
      <c r="TU675" s="75"/>
      <c r="TV675" s="76"/>
      <c r="TW675" s="75"/>
      <c r="TX675" s="74">
        <f t="shared" si="1210"/>
        <v>0</v>
      </c>
      <c r="TY675" s="41"/>
      <c r="TZ675" s="40"/>
      <c r="UA675" s="38"/>
      <c r="UB675" s="78"/>
      <c r="UD675" s="77"/>
      <c r="UE675" s="76"/>
      <c r="UF675" s="76"/>
      <c r="UG675" s="76"/>
      <c r="UH675" s="76"/>
      <c r="UI675" s="76"/>
      <c r="UJ675" s="76"/>
      <c r="UK675" s="76"/>
      <c r="UL675" s="76"/>
      <c r="UM675" s="76"/>
      <c r="UN675" s="76"/>
      <c r="UO675" s="76"/>
      <c r="UP675" s="76"/>
      <c r="UQ675" s="76"/>
      <c r="UR675" s="76"/>
      <c r="US675" s="76"/>
      <c r="UT675" s="75"/>
      <c r="UU675" s="76"/>
      <c r="UV675" s="75"/>
      <c r="UW675" s="74">
        <f t="shared" si="1211"/>
        <v>0</v>
      </c>
      <c r="UX675" s="41"/>
      <c r="UY675" s="40"/>
      <c r="UZ675" s="38"/>
      <c r="VA675" s="78"/>
      <c r="VC675" s="77"/>
      <c r="VD675" s="76"/>
      <c r="VE675" s="76"/>
      <c r="VF675" s="76"/>
      <c r="VG675" s="76"/>
      <c r="VH675" s="76"/>
      <c r="VI675" s="76"/>
      <c r="VJ675" s="76"/>
      <c r="VK675" s="76"/>
      <c r="VL675" s="76"/>
      <c r="VM675" s="76"/>
      <c r="VN675" s="76"/>
      <c r="VO675" s="76"/>
      <c r="VP675" s="76"/>
      <c r="VQ675" s="76"/>
      <c r="VR675" s="76"/>
      <c r="VS675" s="75"/>
      <c r="VT675" s="76"/>
      <c r="VU675" s="75"/>
      <c r="VV675" s="74">
        <f t="shared" si="1212"/>
        <v>0</v>
      </c>
    </row>
    <row r="676" spans="3:594" ht="33.6" customHeight="1" outlineLevel="1">
      <c r="C676" s="89">
        <f>IF(ISERROR(I676+1)=TRUE,I676,IF(I676="","",MAX(C$15:C675)+1))</f>
        <v>477</v>
      </c>
      <c r="D676" s="88">
        <f t="shared" si="1189"/>
        <v>1</v>
      </c>
      <c r="G676" s="40"/>
      <c r="H676" s="38"/>
      <c r="I676" s="95">
        <f t="shared" si="1213"/>
        <v>488</v>
      </c>
      <c r="J676" s="94" t="s">
        <v>223</v>
      </c>
      <c r="K676" s="93"/>
      <c r="L676" s="93"/>
      <c r="M676" s="93"/>
      <c r="N676" s="93"/>
      <c r="O676" s="92"/>
      <c r="P676" s="91" t="s">
        <v>172</v>
      </c>
      <c r="Q676" s="297"/>
      <c r="R676" s="90" t="s">
        <v>141</v>
      </c>
      <c r="S676" s="298"/>
      <c r="T676" s="38"/>
      <c r="U676" s="40"/>
      <c r="V676" s="38"/>
      <c r="W676" s="78"/>
      <c r="Y676" s="77"/>
      <c r="Z676" s="76"/>
      <c r="AA676" s="79"/>
      <c r="AB676" s="76"/>
      <c r="AC676" s="79"/>
      <c r="AD676" s="76"/>
      <c r="AE676" s="76"/>
      <c r="AF676" s="76"/>
      <c r="AG676" s="76"/>
      <c r="AH676" s="76"/>
      <c r="AI676" s="76"/>
      <c r="AJ676" s="76"/>
      <c r="AK676" s="75"/>
      <c r="AL676" s="75"/>
      <c r="AM676" s="75"/>
      <c r="AN676" s="75"/>
      <c r="AO676" s="75"/>
      <c r="AP676" s="75"/>
      <c r="AQ676" s="75"/>
      <c r="AR676" s="74">
        <f t="shared" si="1190"/>
        <v>0</v>
      </c>
      <c r="AS676" s="38"/>
      <c r="AT676" s="40"/>
      <c r="AU676" s="38"/>
      <c r="AV676" s="78"/>
      <c r="AX676" s="77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5"/>
      <c r="BK676" s="75"/>
      <c r="BL676" s="75"/>
      <c r="BM676" s="75"/>
      <c r="BN676" s="75"/>
      <c r="BO676" s="75"/>
      <c r="BP676" s="75"/>
      <c r="BQ676" s="74">
        <f t="shared" si="1191"/>
        <v>0</v>
      </c>
      <c r="BR676" s="38"/>
      <c r="BS676" s="40"/>
      <c r="BT676" s="38"/>
      <c r="BU676" s="78"/>
      <c r="BW676" s="77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5"/>
      <c r="CJ676" s="75"/>
      <c r="CK676" s="75"/>
      <c r="CL676" s="75"/>
      <c r="CM676" s="75"/>
      <c r="CN676" s="75"/>
      <c r="CO676" s="75"/>
      <c r="CP676" s="74">
        <f t="shared" si="1192"/>
        <v>0</v>
      </c>
      <c r="CQ676" s="38"/>
      <c r="CR676" s="40"/>
      <c r="CS676" s="38"/>
      <c r="CT676" s="78"/>
      <c r="CV676" s="77"/>
      <c r="CW676" s="76"/>
      <c r="CX676" s="76"/>
      <c r="CY676" s="76"/>
      <c r="CZ676" s="76"/>
      <c r="DA676" s="76"/>
      <c r="DB676" s="76"/>
      <c r="DC676" s="76"/>
      <c r="DD676" s="76"/>
      <c r="DE676" s="76"/>
      <c r="DF676" s="76"/>
      <c r="DG676" s="76"/>
      <c r="DH676" s="75"/>
      <c r="DI676" s="75"/>
      <c r="DJ676" s="75"/>
      <c r="DK676" s="75"/>
      <c r="DL676" s="75"/>
      <c r="DM676" s="75"/>
      <c r="DN676" s="75"/>
      <c r="DO676" s="74">
        <f t="shared" si="1193"/>
        <v>0</v>
      </c>
      <c r="DP676" s="38"/>
      <c r="DQ676" s="40"/>
      <c r="DS676" s="78"/>
      <c r="DU676" s="77"/>
      <c r="DV676" s="76"/>
      <c r="DW676" s="76"/>
      <c r="DX676" s="76"/>
      <c r="DY676" s="76"/>
      <c r="DZ676" s="76"/>
      <c r="EA676" s="76"/>
      <c r="EB676" s="76"/>
      <c r="EC676" s="76"/>
      <c r="ED676" s="76"/>
      <c r="EE676" s="76"/>
      <c r="EF676" s="76"/>
      <c r="EG676" s="75"/>
      <c r="EH676" s="75"/>
      <c r="EI676" s="75"/>
      <c r="EJ676" s="75"/>
      <c r="EK676" s="75"/>
      <c r="EL676" s="75"/>
      <c r="EM676" s="75"/>
      <c r="EN676" s="74">
        <f t="shared" si="1194"/>
        <v>0</v>
      </c>
      <c r="EO676" s="38"/>
      <c r="EP676" s="40"/>
      <c r="ER676" s="78"/>
      <c r="ET676" s="77"/>
      <c r="EU676" s="76"/>
      <c r="EV676" s="76"/>
      <c r="EW676" s="76"/>
      <c r="EX676" s="76"/>
      <c r="EY676" s="76"/>
      <c r="EZ676" s="76"/>
      <c r="FA676" s="76"/>
      <c r="FB676" s="76"/>
      <c r="FC676" s="76"/>
      <c r="FD676" s="76"/>
      <c r="FE676" s="76"/>
      <c r="FF676" s="76"/>
      <c r="FG676" s="76"/>
      <c r="FH676" s="75"/>
      <c r="FI676" s="75"/>
      <c r="FJ676" s="75"/>
      <c r="FK676" s="75"/>
      <c r="FL676" s="75"/>
      <c r="FM676" s="74">
        <f t="shared" si="1195"/>
        <v>0</v>
      </c>
      <c r="FN676" s="38"/>
      <c r="FO676" s="40"/>
      <c r="FQ676" s="78"/>
      <c r="FS676" s="77"/>
      <c r="FT676" s="76"/>
      <c r="FU676" s="76"/>
      <c r="FV676" s="76"/>
      <c r="FW676" s="76"/>
      <c r="FX676" s="76"/>
      <c r="FY676" s="76"/>
      <c r="FZ676" s="76"/>
      <c r="GA676" s="76"/>
      <c r="GB676" s="76"/>
      <c r="GC676" s="76"/>
      <c r="GD676" s="76"/>
      <c r="GE676" s="76"/>
      <c r="GF676" s="76"/>
      <c r="GG676" s="75"/>
      <c r="GH676" s="75"/>
      <c r="GI676" s="75"/>
      <c r="GJ676" s="75"/>
      <c r="GK676" s="75"/>
      <c r="GL676" s="74">
        <f t="shared" si="1196"/>
        <v>0</v>
      </c>
      <c r="GM676" s="38"/>
      <c r="GN676" s="40"/>
      <c r="GP676" s="78"/>
      <c r="GR676" s="77"/>
      <c r="GS676" s="76"/>
      <c r="GT676" s="76"/>
      <c r="GU676" s="76"/>
      <c r="GV676" s="76"/>
      <c r="GW676" s="76"/>
      <c r="GX676" s="76"/>
      <c r="GY676" s="76"/>
      <c r="GZ676" s="76"/>
      <c r="HA676" s="76"/>
      <c r="HB676" s="76"/>
      <c r="HC676" s="76"/>
      <c r="HD676" s="76"/>
      <c r="HE676" s="76"/>
      <c r="HF676" s="75"/>
      <c r="HG676" s="75"/>
      <c r="HH676" s="75"/>
      <c r="HI676" s="75"/>
      <c r="HJ676" s="75"/>
      <c r="HK676" s="74">
        <f t="shared" si="1197"/>
        <v>0</v>
      </c>
      <c r="HL676" s="38"/>
      <c r="HM676" s="40"/>
      <c r="HO676" s="78"/>
      <c r="HQ676" s="77"/>
      <c r="HR676" s="76"/>
      <c r="HS676" s="76"/>
      <c r="HT676" s="76"/>
      <c r="HU676" s="76"/>
      <c r="HV676" s="76"/>
      <c r="HW676" s="76"/>
      <c r="HX676" s="76"/>
      <c r="HY676" s="76"/>
      <c r="HZ676" s="76"/>
      <c r="IA676" s="76"/>
      <c r="IB676" s="76"/>
      <c r="IC676" s="76"/>
      <c r="ID676" s="76"/>
      <c r="IE676" s="75"/>
      <c r="IF676" s="75"/>
      <c r="IG676" s="75"/>
      <c r="IH676" s="75"/>
      <c r="II676" s="75"/>
      <c r="IJ676" s="74">
        <f t="shared" si="1198"/>
        <v>0</v>
      </c>
      <c r="IK676" s="38"/>
      <c r="IL676" s="40"/>
      <c r="IN676" s="78"/>
      <c r="IP676" s="77"/>
      <c r="IQ676" s="76"/>
      <c r="IR676" s="76"/>
      <c r="IS676" s="76"/>
      <c r="IT676" s="76"/>
      <c r="IU676" s="76"/>
      <c r="IV676" s="76"/>
      <c r="IW676" s="76"/>
      <c r="IX676" s="75"/>
      <c r="IY676" s="75"/>
      <c r="IZ676" s="75"/>
      <c r="JA676" s="75"/>
      <c r="JB676" s="75"/>
      <c r="JC676" s="75"/>
      <c r="JD676" s="75"/>
      <c r="JE676" s="75"/>
      <c r="JF676" s="75"/>
      <c r="JG676" s="75"/>
      <c r="JH676" s="75"/>
      <c r="JI676" s="74">
        <f t="shared" si="1199"/>
        <v>0</v>
      </c>
      <c r="JJ676" s="38"/>
      <c r="JK676" s="40"/>
      <c r="JM676" s="78"/>
      <c r="JO676" s="77"/>
      <c r="JP676" s="76"/>
      <c r="JQ676" s="76"/>
      <c r="JR676" s="76"/>
      <c r="JS676" s="76"/>
      <c r="JT676" s="76"/>
      <c r="JU676" s="76"/>
      <c r="JV676" s="76"/>
      <c r="JW676" s="75"/>
      <c r="JX676" s="75"/>
      <c r="JY676" s="75"/>
      <c r="JZ676" s="75"/>
      <c r="KA676" s="75"/>
      <c r="KB676" s="75"/>
      <c r="KC676" s="75"/>
      <c r="KD676" s="75"/>
      <c r="KE676" s="75"/>
      <c r="KF676" s="75"/>
      <c r="KG676" s="75"/>
      <c r="KH676" s="74">
        <f t="shared" si="1200"/>
        <v>0</v>
      </c>
      <c r="KI676" s="38"/>
      <c r="KJ676" s="40"/>
      <c r="KL676" s="78"/>
      <c r="KN676" s="77"/>
      <c r="KO676" s="76"/>
      <c r="KP676" s="76"/>
      <c r="KQ676" s="76"/>
      <c r="KR676" s="76"/>
      <c r="KS676" s="76"/>
      <c r="KT676" s="76"/>
      <c r="KU676" s="76"/>
      <c r="KV676" s="75"/>
      <c r="KW676" s="75"/>
      <c r="KX676" s="75"/>
      <c r="KY676" s="75"/>
      <c r="KZ676" s="75"/>
      <c r="LA676" s="75"/>
      <c r="LB676" s="75"/>
      <c r="LC676" s="75"/>
      <c r="LD676" s="75"/>
      <c r="LE676" s="75"/>
      <c r="LF676" s="75"/>
      <c r="LG676" s="74">
        <f t="shared" si="1201"/>
        <v>0</v>
      </c>
      <c r="LH676" s="38"/>
      <c r="LI676" s="40"/>
      <c r="LK676" s="78"/>
      <c r="LM676" s="77"/>
      <c r="LN676" s="76"/>
      <c r="LO676" s="76"/>
      <c r="LP676" s="76"/>
      <c r="LQ676" s="76"/>
      <c r="LR676" s="76"/>
      <c r="LS676" s="76"/>
      <c r="LT676" s="76"/>
      <c r="LU676" s="75"/>
      <c r="LV676" s="75"/>
      <c r="LW676" s="75"/>
      <c r="LX676" s="75"/>
      <c r="LY676" s="75"/>
      <c r="LZ676" s="75"/>
      <c r="MA676" s="75"/>
      <c r="MB676" s="75"/>
      <c r="MC676" s="75"/>
      <c r="MD676" s="75"/>
      <c r="ME676" s="75"/>
      <c r="MF676" s="74">
        <f t="shared" si="1202"/>
        <v>0</v>
      </c>
      <c r="MG676" s="38"/>
      <c r="MH676" s="40"/>
      <c r="MJ676" s="78"/>
      <c r="ML676" s="77"/>
      <c r="MM676" s="76"/>
      <c r="MN676" s="76"/>
      <c r="MO676" s="76"/>
      <c r="MP676" s="76"/>
      <c r="MQ676" s="76"/>
      <c r="MR676" s="76"/>
      <c r="MS676" s="76"/>
      <c r="MT676" s="75"/>
      <c r="MU676" s="75"/>
      <c r="MV676" s="75"/>
      <c r="MW676" s="75"/>
      <c r="MX676" s="75"/>
      <c r="MY676" s="75"/>
      <c r="MZ676" s="75"/>
      <c r="NA676" s="75"/>
      <c r="NB676" s="75"/>
      <c r="NC676" s="75"/>
      <c r="ND676" s="75"/>
      <c r="NE676" s="74">
        <f t="shared" si="1203"/>
        <v>0</v>
      </c>
      <c r="NF676" s="41"/>
      <c r="NG676" s="40"/>
      <c r="NH676" s="38"/>
      <c r="NI676" s="78"/>
      <c r="NK676" s="77"/>
      <c r="NL676" s="76"/>
      <c r="NM676" s="76"/>
      <c r="NN676" s="76"/>
      <c r="NO676" s="76"/>
      <c r="NP676" s="76"/>
      <c r="NQ676" s="76"/>
      <c r="NR676" s="76"/>
      <c r="NS676" s="76"/>
      <c r="NT676" s="76"/>
      <c r="NU676" s="76"/>
      <c r="NV676" s="76"/>
      <c r="NW676" s="76"/>
      <c r="NX676" s="76"/>
      <c r="NY676" s="76"/>
      <c r="NZ676" s="76"/>
      <c r="OA676" s="75"/>
      <c r="OB676" s="76"/>
      <c r="OC676" s="75"/>
      <c r="OD676" s="74">
        <f t="shared" si="1204"/>
        <v>0</v>
      </c>
      <c r="OE676" s="38"/>
      <c r="OF676" s="40"/>
      <c r="OG676" s="38"/>
      <c r="OH676" s="78"/>
      <c r="OJ676" s="77"/>
      <c r="OK676" s="76"/>
      <c r="OL676" s="76"/>
      <c r="OM676" s="76"/>
      <c r="ON676" s="76"/>
      <c r="OO676" s="76"/>
      <c r="OP676" s="76"/>
      <c r="OQ676" s="76"/>
      <c r="OR676" s="76"/>
      <c r="OS676" s="76"/>
      <c r="OT676" s="76"/>
      <c r="OU676" s="76"/>
      <c r="OV676" s="76"/>
      <c r="OW676" s="76"/>
      <c r="OX676" s="76"/>
      <c r="OY676" s="76"/>
      <c r="OZ676" s="75"/>
      <c r="PA676" s="76"/>
      <c r="PB676" s="75"/>
      <c r="PC676" s="74">
        <f t="shared" si="1205"/>
        <v>0</v>
      </c>
      <c r="PD676" s="38"/>
      <c r="PE676" s="40"/>
      <c r="PF676" s="38"/>
      <c r="PG676" s="78"/>
      <c r="PI676" s="77"/>
      <c r="PJ676" s="76"/>
      <c r="PK676" s="76"/>
      <c r="PL676" s="76"/>
      <c r="PM676" s="76"/>
      <c r="PN676" s="76"/>
      <c r="PO676" s="76"/>
      <c r="PP676" s="76"/>
      <c r="PQ676" s="76"/>
      <c r="PR676" s="76"/>
      <c r="PS676" s="76"/>
      <c r="PT676" s="76"/>
      <c r="PU676" s="76"/>
      <c r="PV676" s="76"/>
      <c r="PW676" s="76"/>
      <c r="PX676" s="76"/>
      <c r="PY676" s="75"/>
      <c r="PZ676" s="76"/>
      <c r="QA676" s="75"/>
      <c r="QB676" s="74">
        <f t="shared" si="1206"/>
        <v>0</v>
      </c>
      <c r="QC676" s="38"/>
      <c r="QD676" s="40"/>
      <c r="QE676" s="38"/>
      <c r="QF676" s="78"/>
      <c r="QH676" s="77"/>
      <c r="QI676" s="76"/>
      <c r="QJ676" s="76"/>
      <c r="QK676" s="76"/>
      <c r="QL676" s="76"/>
      <c r="QM676" s="76"/>
      <c r="QN676" s="76"/>
      <c r="QO676" s="76"/>
      <c r="QP676" s="76"/>
      <c r="QQ676" s="76"/>
      <c r="QR676" s="76"/>
      <c r="QS676" s="76"/>
      <c r="QT676" s="76"/>
      <c r="QU676" s="76"/>
      <c r="QV676" s="76"/>
      <c r="QW676" s="76"/>
      <c r="QX676" s="75"/>
      <c r="QY676" s="76"/>
      <c r="QZ676" s="75"/>
      <c r="RA676" s="74">
        <f t="shared" si="1207"/>
        <v>0</v>
      </c>
      <c r="RB676" s="41"/>
      <c r="RC676" s="40"/>
      <c r="RD676" s="38"/>
      <c r="RE676" s="78"/>
      <c r="RG676" s="77"/>
      <c r="RH676" s="76"/>
      <c r="RI676" s="76"/>
      <c r="RJ676" s="76"/>
      <c r="RK676" s="76"/>
      <c r="RL676" s="76"/>
      <c r="RM676" s="76"/>
      <c r="RN676" s="76"/>
      <c r="RO676" s="76"/>
      <c r="RP676" s="76"/>
      <c r="RQ676" s="76"/>
      <c r="RR676" s="76"/>
      <c r="RS676" s="76"/>
      <c r="RT676" s="76"/>
      <c r="RU676" s="76"/>
      <c r="RV676" s="76"/>
      <c r="RW676" s="75"/>
      <c r="RX676" s="76"/>
      <c r="RY676" s="75"/>
      <c r="RZ676" s="74">
        <f t="shared" si="1208"/>
        <v>0</v>
      </c>
      <c r="SA676" s="41"/>
      <c r="SB676" s="40"/>
      <c r="SC676" s="38"/>
      <c r="SD676" s="78"/>
      <c r="SF676" s="77"/>
      <c r="SG676" s="76"/>
      <c r="SH676" s="76"/>
      <c r="SI676" s="76"/>
      <c r="SJ676" s="76"/>
      <c r="SK676" s="76"/>
      <c r="SL676" s="76"/>
      <c r="SM676" s="76"/>
      <c r="SN676" s="76"/>
      <c r="SO676" s="76"/>
      <c r="SP676" s="76"/>
      <c r="SQ676" s="76"/>
      <c r="SR676" s="76"/>
      <c r="SS676" s="76"/>
      <c r="ST676" s="76"/>
      <c r="SU676" s="76"/>
      <c r="SV676" s="75"/>
      <c r="SW676" s="76"/>
      <c r="SX676" s="75"/>
      <c r="SY676" s="74">
        <f t="shared" si="1209"/>
        <v>0</v>
      </c>
      <c r="SZ676" s="41"/>
      <c r="TA676" s="40"/>
      <c r="TB676" s="38"/>
      <c r="TC676" s="78"/>
      <c r="TE676" s="77"/>
      <c r="TF676" s="76"/>
      <c r="TG676" s="76"/>
      <c r="TH676" s="76"/>
      <c r="TI676" s="76"/>
      <c r="TJ676" s="76"/>
      <c r="TK676" s="76"/>
      <c r="TL676" s="76"/>
      <c r="TM676" s="76"/>
      <c r="TN676" s="76"/>
      <c r="TO676" s="76"/>
      <c r="TP676" s="76"/>
      <c r="TQ676" s="76"/>
      <c r="TR676" s="76"/>
      <c r="TS676" s="76"/>
      <c r="TT676" s="76"/>
      <c r="TU676" s="75"/>
      <c r="TV676" s="76"/>
      <c r="TW676" s="75"/>
      <c r="TX676" s="74">
        <f t="shared" si="1210"/>
        <v>0</v>
      </c>
      <c r="TY676" s="41"/>
      <c r="TZ676" s="40"/>
      <c r="UA676" s="38"/>
      <c r="UB676" s="78"/>
      <c r="UD676" s="77"/>
      <c r="UE676" s="76"/>
      <c r="UF676" s="76"/>
      <c r="UG676" s="76"/>
      <c r="UH676" s="76"/>
      <c r="UI676" s="76"/>
      <c r="UJ676" s="76"/>
      <c r="UK676" s="76"/>
      <c r="UL676" s="76"/>
      <c r="UM676" s="76"/>
      <c r="UN676" s="76"/>
      <c r="UO676" s="76"/>
      <c r="UP676" s="76"/>
      <c r="UQ676" s="76"/>
      <c r="UR676" s="76"/>
      <c r="US676" s="76"/>
      <c r="UT676" s="75"/>
      <c r="UU676" s="76"/>
      <c r="UV676" s="75"/>
      <c r="UW676" s="74">
        <f t="shared" si="1211"/>
        <v>0</v>
      </c>
      <c r="UX676" s="41"/>
      <c r="UY676" s="40"/>
      <c r="UZ676" s="38"/>
      <c r="VA676" s="78"/>
      <c r="VC676" s="77"/>
      <c r="VD676" s="76"/>
      <c r="VE676" s="76"/>
      <c r="VF676" s="76"/>
      <c r="VG676" s="76"/>
      <c r="VH676" s="76"/>
      <c r="VI676" s="76"/>
      <c r="VJ676" s="76"/>
      <c r="VK676" s="76"/>
      <c r="VL676" s="76"/>
      <c r="VM676" s="76"/>
      <c r="VN676" s="76"/>
      <c r="VO676" s="76"/>
      <c r="VP676" s="76"/>
      <c r="VQ676" s="76"/>
      <c r="VR676" s="76"/>
      <c r="VS676" s="75"/>
      <c r="VT676" s="76"/>
      <c r="VU676" s="75"/>
      <c r="VV676" s="74">
        <f t="shared" si="1212"/>
        <v>0</v>
      </c>
    </row>
    <row r="677" spans="3:594" ht="29.45" customHeight="1" outlineLevel="1">
      <c r="C677" s="89">
        <f>IF(ISERROR(I677+1)=TRUE,I677,IF(I677="","",MAX(C$15:C676)+1))</f>
        <v>478</v>
      </c>
      <c r="D677" s="88">
        <f t="shared" si="1189"/>
        <v>1</v>
      </c>
      <c r="G677" s="40"/>
      <c r="H677" s="38"/>
      <c r="I677" s="95">
        <f t="shared" si="1213"/>
        <v>489</v>
      </c>
      <c r="J677" s="94" t="s">
        <v>222</v>
      </c>
      <c r="K677" s="93"/>
      <c r="L677" s="93"/>
      <c r="M677" s="93"/>
      <c r="N677" s="93"/>
      <c r="O677" s="92"/>
      <c r="P677" s="91" t="s">
        <v>172</v>
      </c>
      <c r="Q677" s="297"/>
      <c r="R677" s="90" t="s">
        <v>141</v>
      </c>
      <c r="S677" s="298"/>
      <c r="T677" s="38"/>
      <c r="U677" s="40"/>
      <c r="V677" s="38"/>
      <c r="W677" s="78"/>
      <c r="Y677" s="77"/>
      <c r="Z677" s="76"/>
      <c r="AA677" s="79"/>
      <c r="AB677" s="76"/>
      <c r="AC677" s="79"/>
      <c r="AD677" s="76"/>
      <c r="AE677" s="76"/>
      <c r="AF677" s="76"/>
      <c r="AG677" s="76"/>
      <c r="AH677" s="76"/>
      <c r="AI677" s="76"/>
      <c r="AJ677" s="76"/>
      <c r="AK677" s="75"/>
      <c r="AL677" s="75"/>
      <c r="AM677" s="75"/>
      <c r="AN677" s="75"/>
      <c r="AO677" s="75"/>
      <c r="AP677" s="75"/>
      <c r="AQ677" s="75"/>
      <c r="AR677" s="74">
        <f t="shared" si="1190"/>
        <v>0</v>
      </c>
      <c r="AS677" s="38"/>
      <c r="AT677" s="40"/>
      <c r="AU677" s="38"/>
      <c r="AV677" s="78"/>
      <c r="AX677" s="77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5"/>
      <c r="BK677" s="75"/>
      <c r="BL677" s="75"/>
      <c r="BM677" s="75"/>
      <c r="BN677" s="75"/>
      <c r="BO677" s="75"/>
      <c r="BP677" s="75"/>
      <c r="BQ677" s="74">
        <f t="shared" si="1191"/>
        <v>0</v>
      </c>
      <c r="BR677" s="38"/>
      <c r="BS677" s="40"/>
      <c r="BT677" s="38"/>
      <c r="BU677" s="78"/>
      <c r="BW677" s="77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5"/>
      <c r="CJ677" s="75"/>
      <c r="CK677" s="75"/>
      <c r="CL677" s="75"/>
      <c r="CM677" s="75"/>
      <c r="CN677" s="75"/>
      <c r="CO677" s="75"/>
      <c r="CP677" s="74">
        <f t="shared" si="1192"/>
        <v>0</v>
      </c>
      <c r="CQ677" s="38"/>
      <c r="CR677" s="40"/>
      <c r="CS677" s="38"/>
      <c r="CT677" s="78"/>
      <c r="CV677" s="77"/>
      <c r="CW677" s="76"/>
      <c r="CX677" s="76"/>
      <c r="CY677" s="76"/>
      <c r="CZ677" s="76"/>
      <c r="DA677" s="76"/>
      <c r="DB677" s="76"/>
      <c r="DC677" s="76"/>
      <c r="DD677" s="76"/>
      <c r="DE677" s="76"/>
      <c r="DF677" s="76"/>
      <c r="DG677" s="76"/>
      <c r="DH677" s="75"/>
      <c r="DI677" s="75"/>
      <c r="DJ677" s="75"/>
      <c r="DK677" s="75"/>
      <c r="DL677" s="75"/>
      <c r="DM677" s="75"/>
      <c r="DN677" s="75"/>
      <c r="DO677" s="74">
        <f t="shared" si="1193"/>
        <v>0</v>
      </c>
      <c r="DP677" s="38"/>
      <c r="DQ677" s="40"/>
      <c r="DS677" s="78"/>
      <c r="DU677" s="77"/>
      <c r="DV677" s="76"/>
      <c r="DW677" s="76"/>
      <c r="DX677" s="76"/>
      <c r="DY677" s="76"/>
      <c r="DZ677" s="76"/>
      <c r="EA677" s="76"/>
      <c r="EB677" s="76"/>
      <c r="EC677" s="76"/>
      <c r="ED677" s="76"/>
      <c r="EE677" s="76"/>
      <c r="EF677" s="76"/>
      <c r="EG677" s="75"/>
      <c r="EH677" s="75"/>
      <c r="EI677" s="75"/>
      <c r="EJ677" s="75"/>
      <c r="EK677" s="75"/>
      <c r="EL677" s="75"/>
      <c r="EM677" s="75"/>
      <c r="EN677" s="74">
        <f t="shared" si="1194"/>
        <v>0</v>
      </c>
      <c r="EO677" s="38"/>
      <c r="EP677" s="40"/>
      <c r="ER677" s="78"/>
      <c r="ET677" s="77"/>
      <c r="EU677" s="76"/>
      <c r="EV677" s="76"/>
      <c r="EW677" s="76"/>
      <c r="EX677" s="76"/>
      <c r="EY677" s="76"/>
      <c r="EZ677" s="76"/>
      <c r="FA677" s="76"/>
      <c r="FB677" s="76"/>
      <c r="FC677" s="76"/>
      <c r="FD677" s="76"/>
      <c r="FE677" s="76"/>
      <c r="FF677" s="76"/>
      <c r="FG677" s="76"/>
      <c r="FH677" s="75"/>
      <c r="FI677" s="75"/>
      <c r="FJ677" s="75"/>
      <c r="FK677" s="75"/>
      <c r="FL677" s="75"/>
      <c r="FM677" s="74">
        <f t="shared" si="1195"/>
        <v>0</v>
      </c>
      <c r="FN677" s="38"/>
      <c r="FO677" s="40"/>
      <c r="FQ677" s="78"/>
      <c r="FS677" s="77"/>
      <c r="FT677" s="76"/>
      <c r="FU677" s="76"/>
      <c r="FV677" s="76"/>
      <c r="FW677" s="76"/>
      <c r="FX677" s="76"/>
      <c r="FY677" s="76"/>
      <c r="FZ677" s="76"/>
      <c r="GA677" s="76"/>
      <c r="GB677" s="76"/>
      <c r="GC677" s="76"/>
      <c r="GD677" s="76"/>
      <c r="GE677" s="76"/>
      <c r="GF677" s="76"/>
      <c r="GG677" s="75"/>
      <c r="GH677" s="75"/>
      <c r="GI677" s="75"/>
      <c r="GJ677" s="75"/>
      <c r="GK677" s="75"/>
      <c r="GL677" s="74">
        <f t="shared" si="1196"/>
        <v>0</v>
      </c>
      <c r="GM677" s="38"/>
      <c r="GN677" s="40"/>
      <c r="GP677" s="78"/>
      <c r="GR677" s="77"/>
      <c r="GS677" s="76"/>
      <c r="GT677" s="76"/>
      <c r="GU677" s="76"/>
      <c r="GV677" s="76"/>
      <c r="GW677" s="76"/>
      <c r="GX677" s="76"/>
      <c r="GY677" s="76"/>
      <c r="GZ677" s="76"/>
      <c r="HA677" s="76"/>
      <c r="HB677" s="76"/>
      <c r="HC677" s="76"/>
      <c r="HD677" s="76"/>
      <c r="HE677" s="76"/>
      <c r="HF677" s="75"/>
      <c r="HG677" s="75"/>
      <c r="HH677" s="75"/>
      <c r="HI677" s="75"/>
      <c r="HJ677" s="75"/>
      <c r="HK677" s="74">
        <f t="shared" si="1197"/>
        <v>0</v>
      </c>
      <c r="HL677" s="38"/>
      <c r="HM677" s="40"/>
      <c r="HO677" s="78"/>
      <c r="HQ677" s="77"/>
      <c r="HR677" s="76"/>
      <c r="HS677" s="76"/>
      <c r="HT677" s="76"/>
      <c r="HU677" s="76"/>
      <c r="HV677" s="76"/>
      <c r="HW677" s="76"/>
      <c r="HX677" s="76"/>
      <c r="HY677" s="76"/>
      <c r="HZ677" s="76"/>
      <c r="IA677" s="76"/>
      <c r="IB677" s="76"/>
      <c r="IC677" s="76"/>
      <c r="ID677" s="76"/>
      <c r="IE677" s="75"/>
      <c r="IF677" s="75"/>
      <c r="IG677" s="75"/>
      <c r="IH677" s="75"/>
      <c r="II677" s="75"/>
      <c r="IJ677" s="74">
        <f t="shared" si="1198"/>
        <v>0</v>
      </c>
      <c r="IK677" s="38"/>
      <c r="IL677" s="40"/>
      <c r="IN677" s="78"/>
      <c r="IP677" s="77"/>
      <c r="IQ677" s="76"/>
      <c r="IR677" s="76"/>
      <c r="IS677" s="76"/>
      <c r="IT677" s="76"/>
      <c r="IU677" s="76"/>
      <c r="IV677" s="76"/>
      <c r="IW677" s="76"/>
      <c r="IX677" s="75"/>
      <c r="IY677" s="75"/>
      <c r="IZ677" s="75"/>
      <c r="JA677" s="75"/>
      <c r="JB677" s="75"/>
      <c r="JC677" s="75"/>
      <c r="JD677" s="75"/>
      <c r="JE677" s="75"/>
      <c r="JF677" s="75"/>
      <c r="JG677" s="75"/>
      <c r="JH677" s="75"/>
      <c r="JI677" s="74">
        <f t="shared" si="1199"/>
        <v>0</v>
      </c>
      <c r="JJ677" s="38"/>
      <c r="JK677" s="40"/>
      <c r="JM677" s="78"/>
      <c r="JO677" s="77"/>
      <c r="JP677" s="76"/>
      <c r="JQ677" s="76"/>
      <c r="JR677" s="76"/>
      <c r="JS677" s="76"/>
      <c r="JT677" s="76"/>
      <c r="JU677" s="76"/>
      <c r="JV677" s="76"/>
      <c r="JW677" s="75"/>
      <c r="JX677" s="75"/>
      <c r="JY677" s="75"/>
      <c r="JZ677" s="75"/>
      <c r="KA677" s="75"/>
      <c r="KB677" s="75"/>
      <c r="KC677" s="75"/>
      <c r="KD677" s="75"/>
      <c r="KE677" s="75"/>
      <c r="KF677" s="75"/>
      <c r="KG677" s="75"/>
      <c r="KH677" s="74">
        <f t="shared" si="1200"/>
        <v>0</v>
      </c>
      <c r="KI677" s="38"/>
      <c r="KJ677" s="40"/>
      <c r="KL677" s="78"/>
      <c r="KN677" s="77"/>
      <c r="KO677" s="76"/>
      <c r="KP677" s="76"/>
      <c r="KQ677" s="76"/>
      <c r="KR677" s="76"/>
      <c r="KS677" s="76"/>
      <c r="KT677" s="76"/>
      <c r="KU677" s="76"/>
      <c r="KV677" s="75"/>
      <c r="KW677" s="75"/>
      <c r="KX677" s="75"/>
      <c r="KY677" s="75"/>
      <c r="KZ677" s="75"/>
      <c r="LA677" s="75"/>
      <c r="LB677" s="75"/>
      <c r="LC677" s="75"/>
      <c r="LD677" s="75"/>
      <c r="LE677" s="75"/>
      <c r="LF677" s="75"/>
      <c r="LG677" s="74">
        <f t="shared" si="1201"/>
        <v>0</v>
      </c>
      <c r="LH677" s="38"/>
      <c r="LI677" s="40"/>
      <c r="LK677" s="78"/>
      <c r="LM677" s="77"/>
      <c r="LN677" s="76"/>
      <c r="LO677" s="76"/>
      <c r="LP677" s="76"/>
      <c r="LQ677" s="76"/>
      <c r="LR677" s="76"/>
      <c r="LS677" s="76"/>
      <c r="LT677" s="76"/>
      <c r="LU677" s="75"/>
      <c r="LV677" s="75"/>
      <c r="LW677" s="75"/>
      <c r="LX677" s="75"/>
      <c r="LY677" s="75"/>
      <c r="LZ677" s="75"/>
      <c r="MA677" s="75"/>
      <c r="MB677" s="75"/>
      <c r="MC677" s="75"/>
      <c r="MD677" s="75"/>
      <c r="ME677" s="75"/>
      <c r="MF677" s="74">
        <f t="shared" si="1202"/>
        <v>0</v>
      </c>
      <c r="MG677" s="38"/>
      <c r="MH677" s="40"/>
      <c r="MJ677" s="78"/>
      <c r="ML677" s="77"/>
      <c r="MM677" s="76"/>
      <c r="MN677" s="76"/>
      <c r="MO677" s="76"/>
      <c r="MP677" s="76"/>
      <c r="MQ677" s="76"/>
      <c r="MR677" s="76"/>
      <c r="MS677" s="76"/>
      <c r="MT677" s="75"/>
      <c r="MU677" s="75"/>
      <c r="MV677" s="75"/>
      <c r="MW677" s="75"/>
      <c r="MX677" s="75"/>
      <c r="MY677" s="75"/>
      <c r="MZ677" s="75"/>
      <c r="NA677" s="75"/>
      <c r="NB677" s="75"/>
      <c r="NC677" s="75"/>
      <c r="ND677" s="75"/>
      <c r="NE677" s="74">
        <f t="shared" si="1203"/>
        <v>0</v>
      </c>
      <c r="NF677" s="41"/>
      <c r="NG677" s="40"/>
      <c r="NH677" s="38"/>
      <c r="NI677" s="78"/>
      <c r="NK677" s="77"/>
      <c r="NL677" s="76"/>
      <c r="NM677" s="76"/>
      <c r="NN677" s="76"/>
      <c r="NO677" s="76"/>
      <c r="NP677" s="76"/>
      <c r="NQ677" s="76"/>
      <c r="NR677" s="76"/>
      <c r="NS677" s="76"/>
      <c r="NT677" s="76"/>
      <c r="NU677" s="76"/>
      <c r="NV677" s="76"/>
      <c r="NW677" s="76"/>
      <c r="NX677" s="76"/>
      <c r="NY677" s="76"/>
      <c r="NZ677" s="76"/>
      <c r="OA677" s="75"/>
      <c r="OB677" s="76"/>
      <c r="OC677" s="75"/>
      <c r="OD677" s="74">
        <f t="shared" si="1204"/>
        <v>0</v>
      </c>
      <c r="OE677" s="38"/>
      <c r="OF677" s="40"/>
      <c r="OG677" s="38"/>
      <c r="OH677" s="78"/>
      <c r="OJ677" s="77"/>
      <c r="OK677" s="76"/>
      <c r="OL677" s="76"/>
      <c r="OM677" s="76"/>
      <c r="ON677" s="76"/>
      <c r="OO677" s="76"/>
      <c r="OP677" s="76"/>
      <c r="OQ677" s="76"/>
      <c r="OR677" s="76"/>
      <c r="OS677" s="76"/>
      <c r="OT677" s="76"/>
      <c r="OU677" s="76"/>
      <c r="OV677" s="76"/>
      <c r="OW677" s="76"/>
      <c r="OX677" s="76"/>
      <c r="OY677" s="76"/>
      <c r="OZ677" s="75"/>
      <c r="PA677" s="76"/>
      <c r="PB677" s="75"/>
      <c r="PC677" s="74">
        <f t="shared" si="1205"/>
        <v>0</v>
      </c>
      <c r="PD677" s="38"/>
      <c r="PE677" s="40"/>
      <c r="PF677" s="38"/>
      <c r="PG677" s="78"/>
      <c r="PI677" s="77"/>
      <c r="PJ677" s="76"/>
      <c r="PK677" s="76"/>
      <c r="PL677" s="76"/>
      <c r="PM677" s="76"/>
      <c r="PN677" s="76"/>
      <c r="PO677" s="76"/>
      <c r="PP677" s="76"/>
      <c r="PQ677" s="76"/>
      <c r="PR677" s="76"/>
      <c r="PS677" s="76"/>
      <c r="PT677" s="76"/>
      <c r="PU677" s="76"/>
      <c r="PV677" s="76"/>
      <c r="PW677" s="76"/>
      <c r="PX677" s="76"/>
      <c r="PY677" s="75"/>
      <c r="PZ677" s="76"/>
      <c r="QA677" s="75"/>
      <c r="QB677" s="74">
        <f t="shared" si="1206"/>
        <v>0</v>
      </c>
      <c r="QC677" s="38"/>
      <c r="QD677" s="40"/>
      <c r="QE677" s="38"/>
      <c r="QF677" s="78"/>
      <c r="QH677" s="77"/>
      <c r="QI677" s="76"/>
      <c r="QJ677" s="76"/>
      <c r="QK677" s="76"/>
      <c r="QL677" s="76"/>
      <c r="QM677" s="76"/>
      <c r="QN677" s="76"/>
      <c r="QO677" s="76"/>
      <c r="QP677" s="76"/>
      <c r="QQ677" s="76"/>
      <c r="QR677" s="76"/>
      <c r="QS677" s="76"/>
      <c r="QT677" s="76"/>
      <c r="QU677" s="76"/>
      <c r="QV677" s="76"/>
      <c r="QW677" s="76"/>
      <c r="QX677" s="75"/>
      <c r="QY677" s="76"/>
      <c r="QZ677" s="75"/>
      <c r="RA677" s="74">
        <f t="shared" si="1207"/>
        <v>0</v>
      </c>
      <c r="RB677" s="41"/>
      <c r="RC677" s="40"/>
      <c r="RD677" s="38"/>
      <c r="RE677" s="78"/>
      <c r="RG677" s="77"/>
      <c r="RH677" s="76"/>
      <c r="RI677" s="76"/>
      <c r="RJ677" s="76"/>
      <c r="RK677" s="76"/>
      <c r="RL677" s="76"/>
      <c r="RM677" s="76"/>
      <c r="RN677" s="76"/>
      <c r="RO677" s="76"/>
      <c r="RP677" s="76"/>
      <c r="RQ677" s="76"/>
      <c r="RR677" s="76"/>
      <c r="RS677" s="76"/>
      <c r="RT677" s="76"/>
      <c r="RU677" s="76"/>
      <c r="RV677" s="76"/>
      <c r="RW677" s="75"/>
      <c r="RX677" s="76"/>
      <c r="RY677" s="75"/>
      <c r="RZ677" s="74">
        <f t="shared" si="1208"/>
        <v>0</v>
      </c>
      <c r="SA677" s="41"/>
      <c r="SB677" s="40"/>
      <c r="SC677" s="38"/>
      <c r="SD677" s="78"/>
      <c r="SF677" s="77"/>
      <c r="SG677" s="76"/>
      <c r="SH677" s="76"/>
      <c r="SI677" s="76"/>
      <c r="SJ677" s="76"/>
      <c r="SK677" s="76"/>
      <c r="SL677" s="76"/>
      <c r="SM677" s="76"/>
      <c r="SN677" s="76"/>
      <c r="SO677" s="76"/>
      <c r="SP677" s="76"/>
      <c r="SQ677" s="76"/>
      <c r="SR677" s="76"/>
      <c r="SS677" s="76"/>
      <c r="ST677" s="76"/>
      <c r="SU677" s="76"/>
      <c r="SV677" s="75"/>
      <c r="SW677" s="76"/>
      <c r="SX677" s="75"/>
      <c r="SY677" s="74">
        <f t="shared" si="1209"/>
        <v>0</v>
      </c>
      <c r="SZ677" s="41"/>
      <c r="TA677" s="40"/>
      <c r="TB677" s="38"/>
      <c r="TC677" s="78"/>
      <c r="TE677" s="77"/>
      <c r="TF677" s="76"/>
      <c r="TG677" s="76"/>
      <c r="TH677" s="76"/>
      <c r="TI677" s="76"/>
      <c r="TJ677" s="76"/>
      <c r="TK677" s="76"/>
      <c r="TL677" s="76"/>
      <c r="TM677" s="76"/>
      <c r="TN677" s="76"/>
      <c r="TO677" s="76"/>
      <c r="TP677" s="76"/>
      <c r="TQ677" s="76"/>
      <c r="TR677" s="76"/>
      <c r="TS677" s="76"/>
      <c r="TT677" s="76"/>
      <c r="TU677" s="75"/>
      <c r="TV677" s="76"/>
      <c r="TW677" s="75"/>
      <c r="TX677" s="74">
        <f t="shared" si="1210"/>
        <v>0</v>
      </c>
      <c r="TY677" s="41"/>
      <c r="TZ677" s="40"/>
      <c r="UA677" s="38"/>
      <c r="UB677" s="78"/>
      <c r="UD677" s="77"/>
      <c r="UE677" s="76"/>
      <c r="UF677" s="76"/>
      <c r="UG677" s="76"/>
      <c r="UH677" s="76"/>
      <c r="UI677" s="76"/>
      <c r="UJ677" s="76"/>
      <c r="UK677" s="76"/>
      <c r="UL677" s="76"/>
      <c r="UM677" s="76"/>
      <c r="UN677" s="76"/>
      <c r="UO677" s="76"/>
      <c r="UP677" s="76"/>
      <c r="UQ677" s="76"/>
      <c r="UR677" s="76"/>
      <c r="US677" s="76"/>
      <c r="UT677" s="75"/>
      <c r="UU677" s="76"/>
      <c r="UV677" s="75"/>
      <c r="UW677" s="74">
        <f t="shared" si="1211"/>
        <v>0</v>
      </c>
      <c r="UX677" s="41"/>
      <c r="UY677" s="40"/>
      <c r="UZ677" s="38"/>
      <c r="VA677" s="78"/>
      <c r="VC677" s="77"/>
      <c r="VD677" s="76"/>
      <c r="VE677" s="76"/>
      <c r="VF677" s="76"/>
      <c r="VG677" s="76"/>
      <c r="VH677" s="76"/>
      <c r="VI677" s="76"/>
      <c r="VJ677" s="76"/>
      <c r="VK677" s="76"/>
      <c r="VL677" s="76"/>
      <c r="VM677" s="76"/>
      <c r="VN677" s="76"/>
      <c r="VO677" s="76"/>
      <c r="VP677" s="76"/>
      <c r="VQ677" s="76"/>
      <c r="VR677" s="76"/>
      <c r="VS677" s="75"/>
      <c r="VT677" s="76"/>
      <c r="VU677" s="75"/>
      <c r="VV677" s="74">
        <f t="shared" si="1212"/>
        <v>0</v>
      </c>
    </row>
    <row r="678" spans="3:594" ht="29.45" customHeight="1" outlineLevel="1">
      <c r="C678" s="89">
        <f>IF(ISERROR(I678+1)=TRUE,I678,IF(I678="","",MAX(C$15:C677)+1))</f>
        <v>479</v>
      </c>
      <c r="D678" s="88">
        <f t="shared" si="1189"/>
        <v>1</v>
      </c>
      <c r="G678" s="40"/>
      <c r="H678" s="38"/>
      <c r="I678" s="95">
        <f t="shared" si="1213"/>
        <v>490</v>
      </c>
      <c r="J678" s="94" t="s">
        <v>221</v>
      </c>
      <c r="K678" s="93"/>
      <c r="L678" s="93"/>
      <c r="M678" s="93"/>
      <c r="N678" s="93"/>
      <c r="O678" s="92"/>
      <c r="P678" s="91" t="s">
        <v>172</v>
      </c>
      <c r="Q678" s="297"/>
      <c r="R678" s="90" t="s">
        <v>141</v>
      </c>
      <c r="S678" s="298"/>
      <c r="T678" s="38"/>
      <c r="U678" s="40"/>
      <c r="V678" s="38"/>
      <c r="W678" s="78"/>
      <c r="Y678" s="77"/>
      <c r="Z678" s="76"/>
      <c r="AA678" s="79"/>
      <c r="AB678" s="76"/>
      <c r="AC678" s="79"/>
      <c r="AD678" s="76"/>
      <c r="AE678" s="76"/>
      <c r="AF678" s="76"/>
      <c r="AG678" s="76"/>
      <c r="AH678" s="76"/>
      <c r="AI678" s="76"/>
      <c r="AJ678" s="76"/>
      <c r="AK678" s="75"/>
      <c r="AL678" s="75"/>
      <c r="AM678" s="75"/>
      <c r="AN678" s="75"/>
      <c r="AO678" s="75"/>
      <c r="AP678" s="75"/>
      <c r="AQ678" s="75"/>
      <c r="AR678" s="74">
        <f t="shared" si="1190"/>
        <v>0</v>
      </c>
      <c r="AS678" s="38"/>
      <c r="AT678" s="40"/>
      <c r="AU678" s="38"/>
      <c r="AV678" s="78"/>
      <c r="AX678" s="77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5"/>
      <c r="BK678" s="75"/>
      <c r="BL678" s="75"/>
      <c r="BM678" s="75"/>
      <c r="BN678" s="75"/>
      <c r="BO678" s="75"/>
      <c r="BP678" s="75"/>
      <c r="BQ678" s="74">
        <f t="shared" si="1191"/>
        <v>0</v>
      </c>
      <c r="BR678" s="38"/>
      <c r="BS678" s="40"/>
      <c r="BT678" s="38"/>
      <c r="BU678" s="78"/>
      <c r="BW678" s="77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5"/>
      <c r="CJ678" s="75"/>
      <c r="CK678" s="75"/>
      <c r="CL678" s="75"/>
      <c r="CM678" s="75"/>
      <c r="CN678" s="75"/>
      <c r="CO678" s="75"/>
      <c r="CP678" s="74">
        <f t="shared" si="1192"/>
        <v>0</v>
      </c>
      <c r="CQ678" s="38"/>
      <c r="CR678" s="40"/>
      <c r="CS678" s="38"/>
      <c r="CT678" s="78"/>
      <c r="CV678" s="77"/>
      <c r="CW678" s="76"/>
      <c r="CX678" s="76"/>
      <c r="CY678" s="76"/>
      <c r="CZ678" s="76"/>
      <c r="DA678" s="76"/>
      <c r="DB678" s="76"/>
      <c r="DC678" s="76"/>
      <c r="DD678" s="76"/>
      <c r="DE678" s="76"/>
      <c r="DF678" s="76"/>
      <c r="DG678" s="76"/>
      <c r="DH678" s="75"/>
      <c r="DI678" s="75"/>
      <c r="DJ678" s="75"/>
      <c r="DK678" s="75"/>
      <c r="DL678" s="75"/>
      <c r="DM678" s="75"/>
      <c r="DN678" s="75"/>
      <c r="DO678" s="74">
        <f t="shared" si="1193"/>
        <v>0</v>
      </c>
      <c r="DP678" s="38"/>
      <c r="DQ678" s="40"/>
      <c r="DS678" s="78"/>
      <c r="DU678" s="77"/>
      <c r="DV678" s="76"/>
      <c r="DW678" s="76"/>
      <c r="DX678" s="76"/>
      <c r="DY678" s="76"/>
      <c r="DZ678" s="76"/>
      <c r="EA678" s="76"/>
      <c r="EB678" s="76"/>
      <c r="EC678" s="76"/>
      <c r="ED678" s="76"/>
      <c r="EE678" s="76"/>
      <c r="EF678" s="76"/>
      <c r="EG678" s="75"/>
      <c r="EH678" s="75"/>
      <c r="EI678" s="75"/>
      <c r="EJ678" s="75"/>
      <c r="EK678" s="75"/>
      <c r="EL678" s="75"/>
      <c r="EM678" s="75"/>
      <c r="EN678" s="74">
        <f t="shared" si="1194"/>
        <v>0</v>
      </c>
      <c r="EO678" s="38"/>
      <c r="EP678" s="40"/>
      <c r="ER678" s="78"/>
      <c r="ET678" s="77"/>
      <c r="EU678" s="76"/>
      <c r="EV678" s="76"/>
      <c r="EW678" s="76"/>
      <c r="EX678" s="76"/>
      <c r="EY678" s="76"/>
      <c r="EZ678" s="76"/>
      <c r="FA678" s="76"/>
      <c r="FB678" s="76"/>
      <c r="FC678" s="76"/>
      <c r="FD678" s="76"/>
      <c r="FE678" s="76"/>
      <c r="FF678" s="76"/>
      <c r="FG678" s="76"/>
      <c r="FH678" s="75"/>
      <c r="FI678" s="75"/>
      <c r="FJ678" s="75"/>
      <c r="FK678" s="75"/>
      <c r="FL678" s="75"/>
      <c r="FM678" s="74">
        <f t="shared" si="1195"/>
        <v>0</v>
      </c>
      <c r="FN678" s="38"/>
      <c r="FO678" s="40"/>
      <c r="FQ678" s="78"/>
      <c r="FS678" s="77"/>
      <c r="FT678" s="76"/>
      <c r="FU678" s="76"/>
      <c r="FV678" s="76"/>
      <c r="FW678" s="76"/>
      <c r="FX678" s="76"/>
      <c r="FY678" s="76"/>
      <c r="FZ678" s="76"/>
      <c r="GA678" s="76"/>
      <c r="GB678" s="76"/>
      <c r="GC678" s="76"/>
      <c r="GD678" s="76"/>
      <c r="GE678" s="76"/>
      <c r="GF678" s="76"/>
      <c r="GG678" s="75"/>
      <c r="GH678" s="75"/>
      <c r="GI678" s="75"/>
      <c r="GJ678" s="75"/>
      <c r="GK678" s="75"/>
      <c r="GL678" s="74">
        <f t="shared" si="1196"/>
        <v>0</v>
      </c>
      <c r="GM678" s="38"/>
      <c r="GN678" s="40"/>
      <c r="GP678" s="78"/>
      <c r="GR678" s="77"/>
      <c r="GS678" s="76"/>
      <c r="GT678" s="76"/>
      <c r="GU678" s="76"/>
      <c r="GV678" s="76"/>
      <c r="GW678" s="76"/>
      <c r="GX678" s="76"/>
      <c r="GY678" s="76"/>
      <c r="GZ678" s="76"/>
      <c r="HA678" s="76"/>
      <c r="HB678" s="76"/>
      <c r="HC678" s="76"/>
      <c r="HD678" s="76"/>
      <c r="HE678" s="76"/>
      <c r="HF678" s="75"/>
      <c r="HG678" s="75"/>
      <c r="HH678" s="75"/>
      <c r="HI678" s="75"/>
      <c r="HJ678" s="75"/>
      <c r="HK678" s="74">
        <f t="shared" si="1197"/>
        <v>0</v>
      </c>
      <c r="HL678" s="38"/>
      <c r="HM678" s="40"/>
      <c r="HO678" s="78"/>
      <c r="HQ678" s="77"/>
      <c r="HR678" s="76"/>
      <c r="HS678" s="76"/>
      <c r="HT678" s="76"/>
      <c r="HU678" s="76"/>
      <c r="HV678" s="76"/>
      <c r="HW678" s="76"/>
      <c r="HX678" s="76"/>
      <c r="HY678" s="76"/>
      <c r="HZ678" s="76"/>
      <c r="IA678" s="76"/>
      <c r="IB678" s="76"/>
      <c r="IC678" s="76"/>
      <c r="ID678" s="76"/>
      <c r="IE678" s="75"/>
      <c r="IF678" s="75"/>
      <c r="IG678" s="75"/>
      <c r="IH678" s="75"/>
      <c r="II678" s="75"/>
      <c r="IJ678" s="74">
        <f t="shared" si="1198"/>
        <v>0</v>
      </c>
      <c r="IK678" s="38"/>
      <c r="IL678" s="40"/>
      <c r="IN678" s="78"/>
      <c r="IP678" s="77"/>
      <c r="IQ678" s="76"/>
      <c r="IR678" s="76"/>
      <c r="IS678" s="76"/>
      <c r="IT678" s="76"/>
      <c r="IU678" s="76"/>
      <c r="IV678" s="76"/>
      <c r="IW678" s="76"/>
      <c r="IX678" s="75"/>
      <c r="IY678" s="75"/>
      <c r="IZ678" s="75"/>
      <c r="JA678" s="75"/>
      <c r="JB678" s="75"/>
      <c r="JC678" s="75"/>
      <c r="JD678" s="75"/>
      <c r="JE678" s="75"/>
      <c r="JF678" s="75"/>
      <c r="JG678" s="75"/>
      <c r="JH678" s="75"/>
      <c r="JI678" s="74">
        <f t="shared" si="1199"/>
        <v>0</v>
      </c>
      <c r="JJ678" s="38"/>
      <c r="JK678" s="40"/>
      <c r="JM678" s="78"/>
      <c r="JO678" s="77"/>
      <c r="JP678" s="76"/>
      <c r="JQ678" s="76"/>
      <c r="JR678" s="76"/>
      <c r="JS678" s="76"/>
      <c r="JT678" s="76"/>
      <c r="JU678" s="76"/>
      <c r="JV678" s="76"/>
      <c r="JW678" s="75"/>
      <c r="JX678" s="75"/>
      <c r="JY678" s="75"/>
      <c r="JZ678" s="75"/>
      <c r="KA678" s="75"/>
      <c r="KB678" s="75"/>
      <c r="KC678" s="75"/>
      <c r="KD678" s="75"/>
      <c r="KE678" s="75"/>
      <c r="KF678" s="75"/>
      <c r="KG678" s="75"/>
      <c r="KH678" s="74">
        <f t="shared" si="1200"/>
        <v>0</v>
      </c>
      <c r="KI678" s="38"/>
      <c r="KJ678" s="40"/>
      <c r="KL678" s="78"/>
      <c r="KN678" s="77"/>
      <c r="KO678" s="76"/>
      <c r="KP678" s="76"/>
      <c r="KQ678" s="76"/>
      <c r="KR678" s="76"/>
      <c r="KS678" s="76"/>
      <c r="KT678" s="76"/>
      <c r="KU678" s="76"/>
      <c r="KV678" s="75"/>
      <c r="KW678" s="75"/>
      <c r="KX678" s="75"/>
      <c r="KY678" s="75"/>
      <c r="KZ678" s="75"/>
      <c r="LA678" s="75"/>
      <c r="LB678" s="75"/>
      <c r="LC678" s="75"/>
      <c r="LD678" s="75"/>
      <c r="LE678" s="75"/>
      <c r="LF678" s="75"/>
      <c r="LG678" s="74">
        <f t="shared" si="1201"/>
        <v>0</v>
      </c>
      <c r="LH678" s="38"/>
      <c r="LI678" s="40"/>
      <c r="LK678" s="78"/>
      <c r="LM678" s="77"/>
      <c r="LN678" s="76"/>
      <c r="LO678" s="76"/>
      <c r="LP678" s="76"/>
      <c r="LQ678" s="76"/>
      <c r="LR678" s="76"/>
      <c r="LS678" s="76"/>
      <c r="LT678" s="76"/>
      <c r="LU678" s="75"/>
      <c r="LV678" s="75"/>
      <c r="LW678" s="75"/>
      <c r="LX678" s="75"/>
      <c r="LY678" s="75"/>
      <c r="LZ678" s="75"/>
      <c r="MA678" s="75"/>
      <c r="MB678" s="75"/>
      <c r="MC678" s="75"/>
      <c r="MD678" s="75"/>
      <c r="ME678" s="75"/>
      <c r="MF678" s="74">
        <f t="shared" si="1202"/>
        <v>0</v>
      </c>
      <c r="MG678" s="38"/>
      <c r="MH678" s="40"/>
      <c r="MJ678" s="78"/>
      <c r="ML678" s="77"/>
      <c r="MM678" s="76"/>
      <c r="MN678" s="76"/>
      <c r="MO678" s="76"/>
      <c r="MP678" s="76"/>
      <c r="MQ678" s="76"/>
      <c r="MR678" s="76"/>
      <c r="MS678" s="76"/>
      <c r="MT678" s="75"/>
      <c r="MU678" s="75"/>
      <c r="MV678" s="75"/>
      <c r="MW678" s="75"/>
      <c r="MX678" s="75"/>
      <c r="MY678" s="75"/>
      <c r="MZ678" s="75"/>
      <c r="NA678" s="75"/>
      <c r="NB678" s="75"/>
      <c r="NC678" s="75"/>
      <c r="ND678" s="75"/>
      <c r="NE678" s="74">
        <f t="shared" si="1203"/>
        <v>0</v>
      </c>
      <c r="NF678" s="41"/>
      <c r="NG678" s="40"/>
      <c r="NH678" s="38"/>
      <c r="NI678" s="78"/>
      <c r="NK678" s="77"/>
      <c r="NL678" s="76"/>
      <c r="NM678" s="76"/>
      <c r="NN678" s="76"/>
      <c r="NO678" s="76"/>
      <c r="NP678" s="76"/>
      <c r="NQ678" s="76"/>
      <c r="NR678" s="76"/>
      <c r="NS678" s="76"/>
      <c r="NT678" s="76"/>
      <c r="NU678" s="76"/>
      <c r="NV678" s="76"/>
      <c r="NW678" s="76"/>
      <c r="NX678" s="76"/>
      <c r="NY678" s="76"/>
      <c r="NZ678" s="76"/>
      <c r="OA678" s="75"/>
      <c r="OB678" s="76"/>
      <c r="OC678" s="75"/>
      <c r="OD678" s="74">
        <f t="shared" si="1204"/>
        <v>0</v>
      </c>
      <c r="OE678" s="38"/>
      <c r="OF678" s="40"/>
      <c r="OG678" s="38"/>
      <c r="OH678" s="78"/>
      <c r="OJ678" s="77"/>
      <c r="OK678" s="76"/>
      <c r="OL678" s="76"/>
      <c r="OM678" s="76"/>
      <c r="ON678" s="76"/>
      <c r="OO678" s="76"/>
      <c r="OP678" s="76"/>
      <c r="OQ678" s="76"/>
      <c r="OR678" s="76"/>
      <c r="OS678" s="76"/>
      <c r="OT678" s="76"/>
      <c r="OU678" s="76"/>
      <c r="OV678" s="76"/>
      <c r="OW678" s="76"/>
      <c r="OX678" s="76"/>
      <c r="OY678" s="76"/>
      <c r="OZ678" s="75"/>
      <c r="PA678" s="76"/>
      <c r="PB678" s="75"/>
      <c r="PC678" s="74">
        <f t="shared" si="1205"/>
        <v>0</v>
      </c>
      <c r="PD678" s="38"/>
      <c r="PE678" s="40"/>
      <c r="PF678" s="38"/>
      <c r="PG678" s="78"/>
      <c r="PI678" s="77"/>
      <c r="PJ678" s="76"/>
      <c r="PK678" s="76"/>
      <c r="PL678" s="76"/>
      <c r="PM678" s="76"/>
      <c r="PN678" s="76"/>
      <c r="PO678" s="76"/>
      <c r="PP678" s="76"/>
      <c r="PQ678" s="76"/>
      <c r="PR678" s="76"/>
      <c r="PS678" s="76"/>
      <c r="PT678" s="76"/>
      <c r="PU678" s="76"/>
      <c r="PV678" s="76"/>
      <c r="PW678" s="76"/>
      <c r="PX678" s="76"/>
      <c r="PY678" s="75"/>
      <c r="PZ678" s="76"/>
      <c r="QA678" s="75"/>
      <c r="QB678" s="74">
        <f t="shared" si="1206"/>
        <v>0</v>
      </c>
      <c r="QC678" s="38"/>
      <c r="QD678" s="40"/>
      <c r="QE678" s="38"/>
      <c r="QF678" s="78"/>
      <c r="QH678" s="77"/>
      <c r="QI678" s="76"/>
      <c r="QJ678" s="76"/>
      <c r="QK678" s="76"/>
      <c r="QL678" s="76"/>
      <c r="QM678" s="76"/>
      <c r="QN678" s="76"/>
      <c r="QO678" s="76"/>
      <c r="QP678" s="76"/>
      <c r="QQ678" s="76"/>
      <c r="QR678" s="76"/>
      <c r="QS678" s="76"/>
      <c r="QT678" s="76"/>
      <c r="QU678" s="76"/>
      <c r="QV678" s="76"/>
      <c r="QW678" s="76"/>
      <c r="QX678" s="75"/>
      <c r="QY678" s="76"/>
      <c r="QZ678" s="75"/>
      <c r="RA678" s="74">
        <f t="shared" si="1207"/>
        <v>0</v>
      </c>
      <c r="RB678" s="41"/>
      <c r="RC678" s="40"/>
      <c r="RD678" s="38"/>
      <c r="RE678" s="78"/>
      <c r="RG678" s="77"/>
      <c r="RH678" s="76"/>
      <c r="RI678" s="76"/>
      <c r="RJ678" s="76"/>
      <c r="RK678" s="76"/>
      <c r="RL678" s="76"/>
      <c r="RM678" s="76"/>
      <c r="RN678" s="76"/>
      <c r="RO678" s="76"/>
      <c r="RP678" s="76"/>
      <c r="RQ678" s="76"/>
      <c r="RR678" s="76"/>
      <c r="RS678" s="76"/>
      <c r="RT678" s="76"/>
      <c r="RU678" s="76"/>
      <c r="RV678" s="76"/>
      <c r="RW678" s="75"/>
      <c r="RX678" s="76"/>
      <c r="RY678" s="75"/>
      <c r="RZ678" s="74">
        <f t="shared" si="1208"/>
        <v>0</v>
      </c>
      <c r="SA678" s="41"/>
      <c r="SB678" s="40"/>
      <c r="SC678" s="38"/>
      <c r="SD678" s="78"/>
      <c r="SF678" s="77"/>
      <c r="SG678" s="76"/>
      <c r="SH678" s="76"/>
      <c r="SI678" s="76"/>
      <c r="SJ678" s="76"/>
      <c r="SK678" s="76"/>
      <c r="SL678" s="76"/>
      <c r="SM678" s="76"/>
      <c r="SN678" s="76"/>
      <c r="SO678" s="76"/>
      <c r="SP678" s="76"/>
      <c r="SQ678" s="76"/>
      <c r="SR678" s="76"/>
      <c r="SS678" s="76"/>
      <c r="ST678" s="76"/>
      <c r="SU678" s="76"/>
      <c r="SV678" s="75"/>
      <c r="SW678" s="76"/>
      <c r="SX678" s="75"/>
      <c r="SY678" s="74">
        <f t="shared" si="1209"/>
        <v>0</v>
      </c>
      <c r="SZ678" s="41"/>
      <c r="TA678" s="40"/>
      <c r="TB678" s="38"/>
      <c r="TC678" s="78"/>
      <c r="TE678" s="77"/>
      <c r="TF678" s="76"/>
      <c r="TG678" s="76"/>
      <c r="TH678" s="76"/>
      <c r="TI678" s="76"/>
      <c r="TJ678" s="76"/>
      <c r="TK678" s="76"/>
      <c r="TL678" s="76"/>
      <c r="TM678" s="76"/>
      <c r="TN678" s="76"/>
      <c r="TO678" s="76"/>
      <c r="TP678" s="76"/>
      <c r="TQ678" s="76"/>
      <c r="TR678" s="76"/>
      <c r="TS678" s="76"/>
      <c r="TT678" s="76"/>
      <c r="TU678" s="75"/>
      <c r="TV678" s="76"/>
      <c r="TW678" s="75"/>
      <c r="TX678" s="74">
        <f t="shared" si="1210"/>
        <v>0</v>
      </c>
      <c r="TY678" s="41"/>
      <c r="TZ678" s="40"/>
      <c r="UA678" s="38"/>
      <c r="UB678" s="78"/>
      <c r="UD678" s="77"/>
      <c r="UE678" s="76"/>
      <c r="UF678" s="76"/>
      <c r="UG678" s="76"/>
      <c r="UH678" s="76"/>
      <c r="UI678" s="76"/>
      <c r="UJ678" s="76"/>
      <c r="UK678" s="76"/>
      <c r="UL678" s="76"/>
      <c r="UM678" s="76"/>
      <c r="UN678" s="76"/>
      <c r="UO678" s="76"/>
      <c r="UP678" s="76"/>
      <c r="UQ678" s="76"/>
      <c r="UR678" s="76"/>
      <c r="US678" s="76"/>
      <c r="UT678" s="75"/>
      <c r="UU678" s="76"/>
      <c r="UV678" s="75"/>
      <c r="UW678" s="74">
        <f t="shared" si="1211"/>
        <v>0</v>
      </c>
      <c r="UX678" s="41"/>
      <c r="UY678" s="40"/>
      <c r="UZ678" s="38"/>
      <c r="VA678" s="78"/>
      <c r="VC678" s="77"/>
      <c r="VD678" s="76"/>
      <c r="VE678" s="76"/>
      <c r="VF678" s="76"/>
      <c r="VG678" s="76"/>
      <c r="VH678" s="76"/>
      <c r="VI678" s="76"/>
      <c r="VJ678" s="76"/>
      <c r="VK678" s="76"/>
      <c r="VL678" s="76"/>
      <c r="VM678" s="76"/>
      <c r="VN678" s="76"/>
      <c r="VO678" s="76"/>
      <c r="VP678" s="76"/>
      <c r="VQ678" s="76"/>
      <c r="VR678" s="76"/>
      <c r="VS678" s="75"/>
      <c r="VT678" s="76"/>
      <c r="VU678" s="75"/>
      <c r="VV678" s="74">
        <f t="shared" si="1212"/>
        <v>0</v>
      </c>
    </row>
    <row r="679" spans="3:594" ht="30.95" customHeight="1" outlineLevel="1">
      <c r="C679" s="89">
        <f>IF(ISERROR(I679+1)=TRUE,I679,IF(I679="","",MAX(C$15:C678)+1))</f>
        <v>480</v>
      </c>
      <c r="D679" s="88">
        <f t="shared" si="1189"/>
        <v>1</v>
      </c>
      <c r="G679" s="40"/>
      <c r="H679" s="38"/>
      <c r="I679" s="95">
        <f t="shared" si="1213"/>
        <v>491</v>
      </c>
      <c r="J679" s="94" t="s">
        <v>220</v>
      </c>
      <c r="K679" s="93"/>
      <c r="L679" s="93"/>
      <c r="M679" s="93"/>
      <c r="N679" s="93"/>
      <c r="O679" s="92"/>
      <c r="P679" s="91" t="s">
        <v>172</v>
      </c>
      <c r="Q679" s="297"/>
      <c r="R679" s="90" t="s">
        <v>141</v>
      </c>
      <c r="S679" s="298"/>
      <c r="T679" s="38"/>
      <c r="U679" s="40"/>
      <c r="V679" s="38"/>
      <c r="W679" s="78"/>
      <c r="Y679" s="77"/>
      <c r="Z679" s="76"/>
      <c r="AA679" s="79"/>
      <c r="AB679" s="76"/>
      <c r="AC679" s="79"/>
      <c r="AD679" s="76"/>
      <c r="AE679" s="76"/>
      <c r="AF679" s="76"/>
      <c r="AG679" s="76"/>
      <c r="AH679" s="76"/>
      <c r="AI679" s="76"/>
      <c r="AJ679" s="76"/>
      <c r="AK679" s="75"/>
      <c r="AL679" s="75"/>
      <c r="AM679" s="75"/>
      <c r="AN679" s="75"/>
      <c r="AO679" s="75"/>
      <c r="AP679" s="75"/>
      <c r="AQ679" s="75"/>
      <c r="AR679" s="74">
        <f t="shared" si="1190"/>
        <v>0</v>
      </c>
      <c r="AS679" s="38"/>
      <c r="AT679" s="40"/>
      <c r="AU679" s="38"/>
      <c r="AV679" s="78"/>
      <c r="AX679" s="77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5"/>
      <c r="BK679" s="75"/>
      <c r="BL679" s="75"/>
      <c r="BM679" s="75"/>
      <c r="BN679" s="75"/>
      <c r="BO679" s="75"/>
      <c r="BP679" s="75"/>
      <c r="BQ679" s="74">
        <f t="shared" si="1191"/>
        <v>0</v>
      </c>
      <c r="BR679" s="38"/>
      <c r="BS679" s="40"/>
      <c r="BT679" s="38"/>
      <c r="BU679" s="78"/>
      <c r="BW679" s="77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5"/>
      <c r="CJ679" s="75"/>
      <c r="CK679" s="75"/>
      <c r="CL679" s="75"/>
      <c r="CM679" s="75"/>
      <c r="CN679" s="75"/>
      <c r="CO679" s="75"/>
      <c r="CP679" s="74">
        <f t="shared" si="1192"/>
        <v>0</v>
      </c>
      <c r="CQ679" s="38"/>
      <c r="CR679" s="40"/>
      <c r="CS679" s="38"/>
      <c r="CT679" s="78"/>
      <c r="CV679" s="77"/>
      <c r="CW679" s="76"/>
      <c r="CX679" s="76"/>
      <c r="CY679" s="76"/>
      <c r="CZ679" s="76"/>
      <c r="DA679" s="76"/>
      <c r="DB679" s="76"/>
      <c r="DC679" s="76"/>
      <c r="DD679" s="76"/>
      <c r="DE679" s="76"/>
      <c r="DF679" s="76"/>
      <c r="DG679" s="76"/>
      <c r="DH679" s="75"/>
      <c r="DI679" s="75"/>
      <c r="DJ679" s="75"/>
      <c r="DK679" s="75"/>
      <c r="DL679" s="75"/>
      <c r="DM679" s="75"/>
      <c r="DN679" s="75"/>
      <c r="DO679" s="74">
        <f t="shared" si="1193"/>
        <v>0</v>
      </c>
      <c r="DP679" s="38"/>
      <c r="DQ679" s="40"/>
      <c r="DS679" s="78"/>
      <c r="DU679" s="77"/>
      <c r="DV679" s="76"/>
      <c r="DW679" s="76"/>
      <c r="DX679" s="76"/>
      <c r="DY679" s="76"/>
      <c r="DZ679" s="76"/>
      <c r="EA679" s="76"/>
      <c r="EB679" s="76"/>
      <c r="EC679" s="76"/>
      <c r="ED679" s="76"/>
      <c r="EE679" s="76"/>
      <c r="EF679" s="76"/>
      <c r="EG679" s="75"/>
      <c r="EH679" s="75"/>
      <c r="EI679" s="75"/>
      <c r="EJ679" s="75"/>
      <c r="EK679" s="75"/>
      <c r="EL679" s="75"/>
      <c r="EM679" s="75"/>
      <c r="EN679" s="74">
        <f t="shared" si="1194"/>
        <v>0</v>
      </c>
      <c r="EO679" s="38"/>
      <c r="EP679" s="40"/>
      <c r="ER679" s="78"/>
      <c r="ET679" s="77"/>
      <c r="EU679" s="76"/>
      <c r="EV679" s="76"/>
      <c r="EW679" s="76"/>
      <c r="EX679" s="76"/>
      <c r="EY679" s="76"/>
      <c r="EZ679" s="76"/>
      <c r="FA679" s="76"/>
      <c r="FB679" s="76"/>
      <c r="FC679" s="76"/>
      <c r="FD679" s="76"/>
      <c r="FE679" s="76"/>
      <c r="FF679" s="76"/>
      <c r="FG679" s="76"/>
      <c r="FH679" s="75"/>
      <c r="FI679" s="75"/>
      <c r="FJ679" s="75"/>
      <c r="FK679" s="75"/>
      <c r="FL679" s="75"/>
      <c r="FM679" s="74">
        <f t="shared" si="1195"/>
        <v>0</v>
      </c>
      <c r="FN679" s="38"/>
      <c r="FO679" s="40"/>
      <c r="FQ679" s="78"/>
      <c r="FS679" s="77"/>
      <c r="FT679" s="76"/>
      <c r="FU679" s="76"/>
      <c r="FV679" s="76"/>
      <c r="FW679" s="76"/>
      <c r="FX679" s="76"/>
      <c r="FY679" s="76"/>
      <c r="FZ679" s="76"/>
      <c r="GA679" s="76"/>
      <c r="GB679" s="76"/>
      <c r="GC679" s="76"/>
      <c r="GD679" s="76"/>
      <c r="GE679" s="76"/>
      <c r="GF679" s="76"/>
      <c r="GG679" s="75"/>
      <c r="GH679" s="75"/>
      <c r="GI679" s="75"/>
      <c r="GJ679" s="75"/>
      <c r="GK679" s="75"/>
      <c r="GL679" s="74">
        <f t="shared" si="1196"/>
        <v>0</v>
      </c>
      <c r="GM679" s="38"/>
      <c r="GN679" s="40"/>
      <c r="GP679" s="78"/>
      <c r="GR679" s="77"/>
      <c r="GS679" s="76"/>
      <c r="GT679" s="76"/>
      <c r="GU679" s="76"/>
      <c r="GV679" s="76"/>
      <c r="GW679" s="76"/>
      <c r="GX679" s="76"/>
      <c r="GY679" s="76"/>
      <c r="GZ679" s="76"/>
      <c r="HA679" s="76"/>
      <c r="HB679" s="76"/>
      <c r="HC679" s="76"/>
      <c r="HD679" s="76"/>
      <c r="HE679" s="76"/>
      <c r="HF679" s="75"/>
      <c r="HG679" s="75"/>
      <c r="HH679" s="75"/>
      <c r="HI679" s="75"/>
      <c r="HJ679" s="75"/>
      <c r="HK679" s="74">
        <f t="shared" si="1197"/>
        <v>0</v>
      </c>
      <c r="HL679" s="38"/>
      <c r="HM679" s="40"/>
      <c r="HO679" s="78"/>
      <c r="HQ679" s="77"/>
      <c r="HR679" s="76"/>
      <c r="HS679" s="76"/>
      <c r="HT679" s="76"/>
      <c r="HU679" s="76"/>
      <c r="HV679" s="76"/>
      <c r="HW679" s="76"/>
      <c r="HX679" s="76"/>
      <c r="HY679" s="76"/>
      <c r="HZ679" s="76"/>
      <c r="IA679" s="76"/>
      <c r="IB679" s="76"/>
      <c r="IC679" s="76"/>
      <c r="ID679" s="76"/>
      <c r="IE679" s="75"/>
      <c r="IF679" s="75"/>
      <c r="IG679" s="75"/>
      <c r="IH679" s="75"/>
      <c r="II679" s="75"/>
      <c r="IJ679" s="74">
        <f t="shared" si="1198"/>
        <v>0</v>
      </c>
      <c r="IK679" s="38"/>
      <c r="IL679" s="40"/>
      <c r="IN679" s="78"/>
      <c r="IP679" s="77"/>
      <c r="IQ679" s="76"/>
      <c r="IR679" s="76"/>
      <c r="IS679" s="76"/>
      <c r="IT679" s="76"/>
      <c r="IU679" s="76"/>
      <c r="IV679" s="76"/>
      <c r="IW679" s="76"/>
      <c r="IX679" s="75"/>
      <c r="IY679" s="75"/>
      <c r="IZ679" s="75"/>
      <c r="JA679" s="75"/>
      <c r="JB679" s="75"/>
      <c r="JC679" s="75"/>
      <c r="JD679" s="75"/>
      <c r="JE679" s="75"/>
      <c r="JF679" s="75"/>
      <c r="JG679" s="75"/>
      <c r="JH679" s="75"/>
      <c r="JI679" s="74">
        <f t="shared" si="1199"/>
        <v>0</v>
      </c>
      <c r="JJ679" s="38"/>
      <c r="JK679" s="40"/>
      <c r="JM679" s="78"/>
      <c r="JO679" s="77"/>
      <c r="JP679" s="76"/>
      <c r="JQ679" s="76"/>
      <c r="JR679" s="76"/>
      <c r="JS679" s="76"/>
      <c r="JT679" s="76"/>
      <c r="JU679" s="76"/>
      <c r="JV679" s="76"/>
      <c r="JW679" s="75"/>
      <c r="JX679" s="75"/>
      <c r="JY679" s="75"/>
      <c r="JZ679" s="75"/>
      <c r="KA679" s="75"/>
      <c r="KB679" s="75"/>
      <c r="KC679" s="75"/>
      <c r="KD679" s="75"/>
      <c r="KE679" s="75"/>
      <c r="KF679" s="75"/>
      <c r="KG679" s="75"/>
      <c r="KH679" s="74">
        <f t="shared" si="1200"/>
        <v>0</v>
      </c>
      <c r="KI679" s="38"/>
      <c r="KJ679" s="40"/>
      <c r="KL679" s="78"/>
      <c r="KN679" s="77"/>
      <c r="KO679" s="76"/>
      <c r="KP679" s="76"/>
      <c r="KQ679" s="76"/>
      <c r="KR679" s="76"/>
      <c r="KS679" s="76"/>
      <c r="KT679" s="76"/>
      <c r="KU679" s="76"/>
      <c r="KV679" s="75"/>
      <c r="KW679" s="75"/>
      <c r="KX679" s="75"/>
      <c r="KY679" s="75"/>
      <c r="KZ679" s="75"/>
      <c r="LA679" s="75"/>
      <c r="LB679" s="75"/>
      <c r="LC679" s="75"/>
      <c r="LD679" s="75"/>
      <c r="LE679" s="75"/>
      <c r="LF679" s="75"/>
      <c r="LG679" s="74">
        <f t="shared" si="1201"/>
        <v>0</v>
      </c>
      <c r="LH679" s="38"/>
      <c r="LI679" s="40"/>
      <c r="LK679" s="78"/>
      <c r="LM679" s="77"/>
      <c r="LN679" s="76"/>
      <c r="LO679" s="76"/>
      <c r="LP679" s="76"/>
      <c r="LQ679" s="76"/>
      <c r="LR679" s="76"/>
      <c r="LS679" s="76"/>
      <c r="LT679" s="76"/>
      <c r="LU679" s="75"/>
      <c r="LV679" s="75"/>
      <c r="LW679" s="75"/>
      <c r="LX679" s="75"/>
      <c r="LY679" s="75"/>
      <c r="LZ679" s="75"/>
      <c r="MA679" s="75"/>
      <c r="MB679" s="75"/>
      <c r="MC679" s="75"/>
      <c r="MD679" s="75"/>
      <c r="ME679" s="75"/>
      <c r="MF679" s="74">
        <f t="shared" si="1202"/>
        <v>0</v>
      </c>
      <c r="MG679" s="38"/>
      <c r="MH679" s="40"/>
      <c r="MJ679" s="78"/>
      <c r="ML679" s="77"/>
      <c r="MM679" s="76"/>
      <c r="MN679" s="76"/>
      <c r="MO679" s="76"/>
      <c r="MP679" s="76"/>
      <c r="MQ679" s="76"/>
      <c r="MR679" s="76"/>
      <c r="MS679" s="76"/>
      <c r="MT679" s="75"/>
      <c r="MU679" s="75"/>
      <c r="MV679" s="75"/>
      <c r="MW679" s="75"/>
      <c r="MX679" s="75"/>
      <c r="MY679" s="75"/>
      <c r="MZ679" s="75"/>
      <c r="NA679" s="75"/>
      <c r="NB679" s="75"/>
      <c r="NC679" s="75"/>
      <c r="ND679" s="75"/>
      <c r="NE679" s="74">
        <f t="shared" si="1203"/>
        <v>0</v>
      </c>
      <c r="NF679" s="41"/>
      <c r="NG679" s="40"/>
      <c r="NH679" s="38"/>
      <c r="NI679" s="78"/>
      <c r="NK679" s="77"/>
      <c r="NL679" s="76"/>
      <c r="NM679" s="76"/>
      <c r="NN679" s="76"/>
      <c r="NO679" s="76"/>
      <c r="NP679" s="76"/>
      <c r="NQ679" s="76"/>
      <c r="NR679" s="76"/>
      <c r="NS679" s="76"/>
      <c r="NT679" s="76"/>
      <c r="NU679" s="76"/>
      <c r="NV679" s="76"/>
      <c r="NW679" s="76"/>
      <c r="NX679" s="76"/>
      <c r="NY679" s="76"/>
      <c r="NZ679" s="76"/>
      <c r="OA679" s="75"/>
      <c r="OB679" s="76"/>
      <c r="OC679" s="75"/>
      <c r="OD679" s="74">
        <f t="shared" si="1204"/>
        <v>0</v>
      </c>
      <c r="OE679" s="38"/>
      <c r="OF679" s="40"/>
      <c r="OG679" s="38"/>
      <c r="OH679" s="78"/>
      <c r="OJ679" s="77"/>
      <c r="OK679" s="76"/>
      <c r="OL679" s="76"/>
      <c r="OM679" s="76"/>
      <c r="ON679" s="76"/>
      <c r="OO679" s="76"/>
      <c r="OP679" s="76"/>
      <c r="OQ679" s="76"/>
      <c r="OR679" s="76"/>
      <c r="OS679" s="76"/>
      <c r="OT679" s="76"/>
      <c r="OU679" s="76"/>
      <c r="OV679" s="76"/>
      <c r="OW679" s="76"/>
      <c r="OX679" s="76"/>
      <c r="OY679" s="76"/>
      <c r="OZ679" s="75"/>
      <c r="PA679" s="76"/>
      <c r="PB679" s="75"/>
      <c r="PC679" s="74">
        <f t="shared" si="1205"/>
        <v>0</v>
      </c>
      <c r="PD679" s="38"/>
      <c r="PE679" s="40"/>
      <c r="PF679" s="38"/>
      <c r="PG679" s="78"/>
      <c r="PI679" s="77"/>
      <c r="PJ679" s="76"/>
      <c r="PK679" s="76"/>
      <c r="PL679" s="76"/>
      <c r="PM679" s="76"/>
      <c r="PN679" s="76"/>
      <c r="PO679" s="76"/>
      <c r="PP679" s="76"/>
      <c r="PQ679" s="76"/>
      <c r="PR679" s="76"/>
      <c r="PS679" s="76"/>
      <c r="PT679" s="76"/>
      <c r="PU679" s="76"/>
      <c r="PV679" s="76"/>
      <c r="PW679" s="76"/>
      <c r="PX679" s="76"/>
      <c r="PY679" s="75"/>
      <c r="PZ679" s="76"/>
      <c r="QA679" s="75"/>
      <c r="QB679" s="74">
        <f t="shared" si="1206"/>
        <v>0</v>
      </c>
      <c r="QC679" s="38"/>
      <c r="QD679" s="40"/>
      <c r="QE679" s="38"/>
      <c r="QF679" s="78"/>
      <c r="QH679" s="77"/>
      <c r="QI679" s="76"/>
      <c r="QJ679" s="76"/>
      <c r="QK679" s="76"/>
      <c r="QL679" s="76"/>
      <c r="QM679" s="76"/>
      <c r="QN679" s="76"/>
      <c r="QO679" s="76"/>
      <c r="QP679" s="76"/>
      <c r="QQ679" s="76"/>
      <c r="QR679" s="76"/>
      <c r="QS679" s="76"/>
      <c r="QT679" s="76"/>
      <c r="QU679" s="76"/>
      <c r="QV679" s="76"/>
      <c r="QW679" s="76"/>
      <c r="QX679" s="75"/>
      <c r="QY679" s="76"/>
      <c r="QZ679" s="75"/>
      <c r="RA679" s="74">
        <f t="shared" si="1207"/>
        <v>0</v>
      </c>
      <c r="RB679" s="41"/>
      <c r="RC679" s="40"/>
      <c r="RD679" s="38"/>
      <c r="RE679" s="78"/>
      <c r="RG679" s="77"/>
      <c r="RH679" s="76"/>
      <c r="RI679" s="76"/>
      <c r="RJ679" s="76"/>
      <c r="RK679" s="76"/>
      <c r="RL679" s="76"/>
      <c r="RM679" s="76"/>
      <c r="RN679" s="76"/>
      <c r="RO679" s="76"/>
      <c r="RP679" s="76"/>
      <c r="RQ679" s="76"/>
      <c r="RR679" s="76"/>
      <c r="RS679" s="76"/>
      <c r="RT679" s="76"/>
      <c r="RU679" s="76"/>
      <c r="RV679" s="76"/>
      <c r="RW679" s="75"/>
      <c r="RX679" s="76"/>
      <c r="RY679" s="75"/>
      <c r="RZ679" s="74">
        <f t="shared" si="1208"/>
        <v>0</v>
      </c>
      <c r="SA679" s="41"/>
      <c r="SB679" s="40"/>
      <c r="SC679" s="38"/>
      <c r="SD679" s="78"/>
      <c r="SF679" s="77"/>
      <c r="SG679" s="76"/>
      <c r="SH679" s="76"/>
      <c r="SI679" s="76"/>
      <c r="SJ679" s="76"/>
      <c r="SK679" s="76"/>
      <c r="SL679" s="76"/>
      <c r="SM679" s="76"/>
      <c r="SN679" s="76"/>
      <c r="SO679" s="76"/>
      <c r="SP679" s="76"/>
      <c r="SQ679" s="76"/>
      <c r="SR679" s="76"/>
      <c r="SS679" s="76"/>
      <c r="ST679" s="76"/>
      <c r="SU679" s="76"/>
      <c r="SV679" s="75"/>
      <c r="SW679" s="76"/>
      <c r="SX679" s="75"/>
      <c r="SY679" s="74">
        <f t="shared" si="1209"/>
        <v>0</v>
      </c>
      <c r="SZ679" s="41"/>
      <c r="TA679" s="40"/>
      <c r="TB679" s="38"/>
      <c r="TC679" s="78"/>
      <c r="TE679" s="77"/>
      <c r="TF679" s="76"/>
      <c r="TG679" s="76"/>
      <c r="TH679" s="76"/>
      <c r="TI679" s="76"/>
      <c r="TJ679" s="76"/>
      <c r="TK679" s="76"/>
      <c r="TL679" s="76"/>
      <c r="TM679" s="76"/>
      <c r="TN679" s="76"/>
      <c r="TO679" s="76"/>
      <c r="TP679" s="76"/>
      <c r="TQ679" s="76"/>
      <c r="TR679" s="76"/>
      <c r="TS679" s="76"/>
      <c r="TT679" s="76"/>
      <c r="TU679" s="75"/>
      <c r="TV679" s="76"/>
      <c r="TW679" s="75"/>
      <c r="TX679" s="74">
        <f t="shared" si="1210"/>
        <v>0</v>
      </c>
      <c r="TY679" s="41"/>
      <c r="TZ679" s="40"/>
      <c r="UA679" s="38"/>
      <c r="UB679" s="78"/>
      <c r="UD679" s="77"/>
      <c r="UE679" s="76"/>
      <c r="UF679" s="76"/>
      <c r="UG679" s="76"/>
      <c r="UH679" s="76"/>
      <c r="UI679" s="76"/>
      <c r="UJ679" s="76"/>
      <c r="UK679" s="76"/>
      <c r="UL679" s="76"/>
      <c r="UM679" s="76"/>
      <c r="UN679" s="76"/>
      <c r="UO679" s="76"/>
      <c r="UP679" s="76"/>
      <c r="UQ679" s="76"/>
      <c r="UR679" s="76"/>
      <c r="US679" s="76"/>
      <c r="UT679" s="75"/>
      <c r="UU679" s="76"/>
      <c r="UV679" s="75"/>
      <c r="UW679" s="74">
        <f t="shared" si="1211"/>
        <v>0</v>
      </c>
      <c r="UX679" s="41"/>
      <c r="UY679" s="40"/>
      <c r="UZ679" s="38"/>
      <c r="VA679" s="78"/>
      <c r="VC679" s="77"/>
      <c r="VD679" s="76"/>
      <c r="VE679" s="76"/>
      <c r="VF679" s="76"/>
      <c r="VG679" s="76"/>
      <c r="VH679" s="76"/>
      <c r="VI679" s="76"/>
      <c r="VJ679" s="76"/>
      <c r="VK679" s="76"/>
      <c r="VL679" s="76"/>
      <c r="VM679" s="76"/>
      <c r="VN679" s="76"/>
      <c r="VO679" s="76"/>
      <c r="VP679" s="76"/>
      <c r="VQ679" s="76"/>
      <c r="VR679" s="76"/>
      <c r="VS679" s="75"/>
      <c r="VT679" s="76"/>
      <c r="VU679" s="75"/>
      <c r="VV679" s="74">
        <f t="shared" si="1212"/>
        <v>0</v>
      </c>
    </row>
    <row r="680" spans="3:594" ht="14.45" customHeight="1" outlineLevel="1">
      <c r="C680" s="89">
        <f>IF(ISERROR(I680+1)=TRUE,I680,IF(I680="","",MAX(C$15:C679)+1))</f>
        <v>481</v>
      </c>
      <c r="D680" s="88">
        <f t="shared" si="1189"/>
        <v>1</v>
      </c>
      <c r="G680" s="40"/>
      <c r="H680" s="38"/>
      <c r="I680" s="95">
        <f t="shared" si="1213"/>
        <v>492</v>
      </c>
      <c r="J680" s="94" t="s">
        <v>219</v>
      </c>
      <c r="K680" s="93"/>
      <c r="L680" s="93"/>
      <c r="M680" s="93"/>
      <c r="N680" s="93"/>
      <c r="O680" s="92"/>
      <c r="P680" s="91" t="s">
        <v>172</v>
      </c>
      <c r="Q680" s="297"/>
      <c r="R680" s="90" t="s">
        <v>141</v>
      </c>
      <c r="S680" s="298"/>
      <c r="T680" s="38"/>
      <c r="U680" s="40"/>
      <c r="V680" s="38"/>
      <c r="W680" s="78"/>
      <c r="Y680" s="77"/>
      <c r="Z680" s="76"/>
      <c r="AA680" s="79"/>
      <c r="AB680" s="76"/>
      <c r="AC680" s="79"/>
      <c r="AD680" s="76"/>
      <c r="AE680" s="76"/>
      <c r="AF680" s="76"/>
      <c r="AG680" s="76"/>
      <c r="AH680" s="76"/>
      <c r="AI680" s="76"/>
      <c r="AJ680" s="76"/>
      <c r="AK680" s="75"/>
      <c r="AL680" s="75"/>
      <c r="AM680" s="75"/>
      <c r="AN680" s="75"/>
      <c r="AO680" s="75"/>
      <c r="AP680" s="75"/>
      <c r="AQ680" s="75"/>
      <c r="AR680" s="74">
        <f t="shared" si="1190"/>
        <v>0</v>
      </c>
      <c r="AS680" s="38"/>
      <c r="AT680" s="40"/>
      <c r="AU680" s="38"/>
      <c r="AV680" s="78"/>
      <c r="AX680" s="77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5"/>
      <c r="BK680" s="75"/>
      <c r="BL680" s="75"/>
      <c r="BM680" s="75"/>
      <c r="BN680" s="75"/>
      <c r="BO680" s="75"/>
      <c r="BP680" s="75"/>
      <c r="BQ680" s="74">
        <f t="shared" si="1191"/>
        <v>0</v>
      </c>
      <c r="BR680" s="38"/>
      <c r="BS680" s="40"/>
      <c r="BT680" s="38"/>
      <c r="BU680" s="78"/>
      <c r="BW680" s="77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5"/>
      <c r="CJ680" s="75"/>
      <c r="CK680" s="75"/>
      <c r="CL680" s="75"/>
      <c r="CM680" s="75"/>
      <c r="CN680" s="75"/>
      <c r="CO680" s="75"/>
      <c r="CP680" s="74">
        <f t="shared" si="1192"/>
        <v>0</v>
      </c>
      <c r="CQ680" s="38"/>
      <c r="CR680" s="40"/>
      <c r="CS680" s="38"/>
      <c r="CT680" s="78"/>
      <c r="CV680" s="77"/>
      <c r="CW680" s="76"/>
      <c r="CX680" s="76"/>
      <c r="CY680" s="76"/>
      <c r="CZ680" s="76"/>
      <c r="DA680" s="76"/>
      <c r="DB680" s="76"/>
      <c r="DC680" s="76"/>
      <c r="DD680" s="76"/>
      <c r="DE680" s="76"/>
      <c r="DF680" s="76"/>
      <c r="DG680" s="76"/>
      <c r="DH680" s="75"/>
      <c r="DI680" s="75"/>
      <c r="DJ680" s="75"/>
      <c r="DK680" s="75"/>
      <c r="DL680" s="75"/>
      <c r="DM680" s="75"/>
      <c r="DN680" s="75"/>
      <c r="DO680" s="74">
        <f t="shared" si="1193"/>
        <v>0</v>
      </c>
      <c r="DP680" s="38"/>
      <c r="DQ680" s="40"/>
      <c r="DS680" s="78"/>
      <c r="DU680" s="77"/>
      <c r="DV680" s="76"/>
      <c r="DW680" s="76"/>
      <c r="DX680" s="76"/>
      <c r="DY680" s="76"/>
      <c r="DZ680" s="76"/>
      <c r="EA680" s="76"/>
      <c r="EB680" s="76"/>
      <c r="EC680" s="76"/>
      <c r="ED680" s="76"/>
      <c r="EE680" s="76"/>
      <c r="EF680" s="76"/>
      <c r="EG680" s="75"/>
      <c r="EH680" s="75"/>
      <c r="EI680" s="75"/>
      <c r="EJ680" s="75"/>
      <c r="EK680" s="75"/>
      <c r="EL680" s="75"/>
      <c r="EM680" s="75"/>
      <c r="EN680" s="74">
        <f t="shared" si="1194"/>
        <v>0</v>
      </c>
      <c r="EO680" s="38"/>
      <c r="EP680" s="40"/>
      <c r="ER680" s="78"/>
      <c r="ET680" s="77"/>
      <c r="EU680" s="76"/>
      <c r="EV680" s="76"/>
      <c r="EW680" s="76"/>
      <c r="EX680" s="76"/>
      <c r="EY680" s="76"/>
      <c r="EZ680" s="76"/>
      <c r="FA680" s="76"/>
      <c r="FB680" s="76"/>
      <c r="FC680" s="76"/>
      <c r="FD680" s="76"/>
      <c r="FE680" s="76"/>
      <c r="FF680" s="76"/>
      <c r="FG680" s="76"/>
      <c r="FH680" s="75"/>
      <c r="FI680" s="75"/>
      <c r="FJ680" s="75"/>
      <c r="FK680" s="75"/>
      <c r="FL680" s="75"/>
      <c r="FM680" s="74">
        <f t="shared" si="1195"/>
        <v>0</v>
      </c>
      <c r="FN680" s="38"/>
      <c r="FO680" s="40"/>
      <c r="FQ680" s="78"/>
      <c r="FS680" s="77"/>
      <c r="FT680" s="76"/>
      <c r="FU680" s="76"/>
      <c r="FV680" s="76"/>
      <c r="FW680" s="76"/>
      <c r="FX680" s="76"/>
      <c r="FY680" s="76"/>
      <c r="FZ680" s="76"/>
      <c r="GA680" s="76"/>
      <c r="GB680" s="76"/>
      <c r="GC680" s="76"/>
      <c r="GD680" s="76"/>
      <c r="GE680" s="76"/>
      <c r="GF680" s="76"/>
      <c r="GG680" s="75"/>
      <c r="GH680" s="75"/>
      <c r="GI680" s="75"/>
      <c r="GJ680" s="75"/>
      <c r="GK680" s="75"/>
      <c r="GL680" s="74">
        <f t="shared" si="1196"/>
        <v>0</v>
      </c>
      <c r="GM680" s="38"/>
      <c r="GN680" s="40"/>
      <c r="GP680" s="78"/>
      <c r="GR680" s="77"/>
      <c r="GS680" s="76"/>
      <c r="GT680" s="76"/>
      <c r="GU680" s="76"/>
      <c r="GV680" s="76"/>
      <c r="GW680" s="76"/>
      <c r="GX680" s="76"/>
      <c r="GY680" s="76"/>
      <c r="GZ680" s="76"/>
      <c r="HA680" s="76"/>
      <c r="HB680" s="76"/>
      <c r="HC680" s="76"/>
      <c r="HD680" s="76"/>
      <c r="HE680" s="76"/>
      <c r="HF680" s="75"/>
      <c r="HG680" s="75"/>
      <c r="HH680" s="75"/>
      <c r="HI680" s="75"/>
      <c r="HJ680" s="75"/>
      <c r="HK680" s="74">
        <f t="shared" si="1197"/>
        <v>0</v>
      </c>
      <c r="HL680" s="38"/>
      <c r="HM680" s="40"/>
      <c r="HO680" s="78"/>
      <c r="HQ680" s="77"/>
      <c r="HR680" s="76"/>
      <c r="HS680" s="76"/>
      <c r="HT680" s="76"/>
      <c r="HU680" s="76"/>
      <c r="HV680" s="76"/>
      <c r="HW680" s="76"/>
      <c r="HX680" s="76"/>
      <c r="HY680" s="76"/>
      <c r="HZ680" s="76"/>
      <c r="IA680" s="76"/>
      <c r="IB680" s="76"/>
      <c r="IC680" s="76"/>
      <c r="ID680" s="76"/>
      <c r="IE680" s="75"/>
      <c r="IF680" s="75"/>
      <c r="IG680" s="75"/>
      <c r="IH680" s="75"/>
      <c r="II680" s="75"/>
      <c r="IJ680" s="74">
        <f t="shared" si="1198"/>
        <v>0</v>
      </c>
      <c r="IK680" s="38"/>
      <c r="IL680" s="40"/>
      <c r="IN680" s="78"/>
      <c r="IP680" s="77"/>
      <c r="IQ680" s="76"/>
      <c r="IR680" s="76"/>
      <c r="IS680" s="76"/>
      <c r="IT680" s="76"/>
      <c r="IU680" s="76"/>
      <c r="IV680" s="76"/>
      <c r="IW680" s="76"/>
      <c r="IX680" s="75"/>
      <c r="IY680" s="75"/>
      <c r="IZ680" s="75"/>
      <c r="JA680" s="75"/>
      <c r="JB680" s="75"/>
      <c r="JC680" s="75"/>
      <c r="JD680" s="75"/>
      <c r="JE680" s="75"/>
      <c r="JF680" s="75"/>
      <c r="JG680" s="75"/>
      <c r="JH680" s="75"/>
      <c r="JI680" s="74">
        <f t="shared" si="1199"/>
        <v>0</v>
      </c>
      <c r="JJ680" s="38"/>
      <c r="JK680" s="40"/>
      <c r="JM680" s="78"/>
      <c r="JO680" s="77"/>
      <c r="JP680" s="76"/>
      <c r="JQ680" s="76"/>
      <c r="JR680" s="76"/>
      <c r="JS680" s="76"/>
      <c r="JT680" s="76"/>
      <c r="JU680" s="76"/>
      <c r="JV680" s="76"/>
      <c r="JW680" s="75"/>
      <c r="JX680" s="75"/>
      <c r="JY680" s="75"/>
      <c r="JZ680" s="75"/>
      <c r="KA680" s="75"/>
      <c r="KB680" s="75"/>
      <c r="KC680" s="75"/>
      <c r="KD680" s="75"/>
      <c r="KE680" s="75"/>
      <c r="KF680" s="75"/>
      <c r="KG680" s="75"/>
      <c r="KH680" s="74">
        <f t="shared" si="1200"/>
        <v>0</v>
      </c>
      <c r="KI680" s="38"/>
      <c r="KJ680" s="40"/>
      <c r="KL680" s="78"/>
      <c r="KN680" s="77"/>
      <c r="KO680" s="76"/>
      <c r="KP680" s="76"/>
      <c r="KQ680" s="76"/>
      <c r="KR680" s="76"/>
      <c r="KS680" s="76"/>
      <c r="KT680" s="76"/>
      <c r="KU680" s="76"/>
      <c r="KV680" s="75"/>
      <c r="KW680" s="75"/>
      <c r="KX680" s="75"/>
      <c r="KY680" s="75"/>
      <c r="KZ680" s="75"/>
      <c r="LA680" s="75"/>
      <c r="LB680" s="75"/>
      <c r="LC680" s="75"/>
      <c r="LD680" s="75"/>
      <c r="LE680" s="75"/>
      <c r="LF680" s="75"/>
      <c r="LG680" s="74">
        <f t="shared" si="1201"/>
        <v>0</v>
      </c>
      <c r="LH680" s="38"/>
      <c r="LI680" s="40"/>
      <c r="LK680" s="78"/>
      <c r="LM680" s="77"/>
      <c r="LN680" s="76"/>
      <c r="LO680" s="76"/>
      <c r="LP680" s="76"/>
      <c r="LQ680" s="76"/>
      <c r="LR680" s="76"/>
      <c r="LS680" s="76"/>
      <c r="LT680" s="76"/>
      <c r="LU680" s="75"/>
      <c r="LV680" s="75"/>
      <c r="LW680" s="75"/>
      <c r="LX680" s="75"/>
      <c r="LY680" s="75"/>
      <c r="LZ680" s="75"/>
      <c r="MA680" s="75"/>
      <c r="MB680" s="75"/>
      <c r="MC680" s="75"/>
      <c r="MD680" s="75"/>
      <c r="ME680" s="75"/>
      <c r="MF680" s="74">
        <f t="shared" si="1202"/>
        <v>0</v>
      </c>
      <c r="MG680" s="38"/>
      <c r="MH680" s="40"/>
      <c r="MJ680" s="78"/>
      <c r="ML680" s="77"/>
      <c r="MM680" s="76"/>
      <c r="MN680" s="76"/>
      <c r="MO680" s="76"/>
      <c r="MP680" s="76"/>
      <c r="MQ680" s="76"/>
      <c r="MR680" s="76"/>
      <c r="MS680" s="76"/>
      <c r="MT680" s="75"/>
      <c r="MU680" s="75"/>
      <c r="MV680" s="75"/>
      <c r="MW680" s="75"/>
      <c r="MX680" s="75"/>
      <c r="MY680" s="75"/>
      <c r="MZ680" s="75"/>
      <c r="NA680" s="75"/>
      <c r="NB680" s="75"/>
      <c r="NC680" s="75"/>
      <c r="ND680" s="75"/>
      <c r="NE680" s="74">
        <f t="shared" si="1203"/>
        <v>0</v>
      </c>
      <c r="NF680" s="41"/>
      <c r="NG680" s="40"/>
      <c r="NH680" s="38"/>
      <c r="NI680" s="78"/>
      <c r="NK680" s="77"/>
      <c r="NL680" s="76"/>
      <c r="NM680" s="76"/>
      <c r="NN680" s="76"/>
      <c r="NO680" s="76"/>
      <c r="NP680" s="76"/>
      <c r="NQ680" s="76"/>
      <c r="NR680" s="76"/>
      <c r="NS680" s="76"/>
      <c r="NT680" s="76"/>
      <c r="NU680" s="76"/>
      <c r="NV680" s="76"/>
      <c r="NW680" s="76"/>
      <c r="NX680" s="76"/>
      <c r="NY680" s="76"/>
      <c r="NZ680" s="76"/>
      <c r="OA680" s="75"/>
      <c r="OB680" s="76"/>
      <c r="OC680" s="75"/>
      <c r="OD680" s="74">
        <f t="shared" si="1204"/>
        <v>0</v>
      </c>
      <c r="OE680" s="38"/>
      <c r="OF680" s="40"/>
      <c r="OG680" s="38"/>
      <c r="OH680" s="78"/>
      <c r="OJ680" s="77"/>
      <c r="OK680" s="76"/>
      <c r="OL680" s="76"/>
      <c r="OM680" s="76"/>
      <c r="ON680" s="76"/>
      <c r="OO680" s="76"/>
      <c r="OP680" s="76"/>
      <c r="OQ680" s="76"/>
      <c r="OR680" s="76"/>
      <c r="OS680" s="76"/>
      <c r="OT680" s="76"/>
      <c r="OU680" s="76"/>
      <c r="OV680" s="76"/>
      <c r="OW680" s="76"/>
      <c r="OX680" s="76"/>
      <c r="OY680" s="76"/>
      <c r="OZ680" s="75"/>
      <c r="PA680" s="76"/>
      <c r="PB680" s="75"/>
      <c r="PC680" s="74">
        <f t="shared" si="1205"/>
        <v>0</v>
      </c>
      <c r="PD680" s="38"/>
      <c r="PE680" s="40"/>
      <c r="PF680" s="38"/>
      <c r="PG680" s="78"/>
      <c r="PI680" s="77"/>
      <c r="PJ680" s="76"/>
      <c r="PK680" s="76"/>
      <c r="PL680" s="76"/>
      <c r="PM680" s="76"/>
      <c r="PN680" s="76"/>
      <c r="PO680" s="76"/>
      <c r="PP680" s="76"/>
      <c r="PQ680" s="76"/>
      <c r="PR680" s="76"/>
      <c r="PS680" s="76"/>
      <c r="PT680" s="76"/>
      <c r="PU680" s="76"/>
      <c r="PV680" s="76"/>
      <c r="PW680" s="76"/>
      <c r="PX680" s="76"/>
      <c r="PY680" s="75"/>
      <c r="PZ680" s="76"/>
      <c r="QA680" s="75"/>
      <c r="QB680" s="74">
        <f t="shared" si="1206"/>
        <v>0</v>
      </c>
      <c r="QC680" s="38"/>
      <c r="QD680" s="40"/>
      <c r="QE680" s="38"/>
      <c r="QF680" s="78"/>
      <c r="QH680" s="77"/>
      <c r="QI680" s="76"/>
      <c r="QJ680" s="76"/>
      <c r="QK680" s="76"/>
      <c r="QL680" s="76"/>
      <c r="QM680" s="76"/>
      <c r="QN680" s="76"/>
      <c r="QO680" s="76"/>
      <c r="QP680" s="76"/>
      <c r="QQ680" s="76"/>
      <c r="QR680" s="76"/>
      <c r="QS680" s="76"/>
      <c r="QT680" s="76"/>
      <c r="QU680" s="76"/>
      <c r="QV680" s="76"/>
      <c r="QW680" s="76"/>
      <c r="QX680" s="75"/>
      <c r="QY680" s="76"/>
      <c r="QZ680" s="75"/>
      <c r="RA680" s="74">
        <f t="shared" si="1207"/>
        <v>0</v>
      </c>
      <c r="RB680" s="41"/>
      <c r="RC680" s="40"/>
      <c r="RD680" s="38"/>
      <c r="RE680" s="78"/>
      <c r="RG680" s="77"/>
      <c r="RH680" s="76"/>
      <c r="RI680" s="76"/>
      <c r="RJ680" s="76"/>
      <c r="RK680" s="76"/>
      <c r="RL680" s="76"/>
      <c r="RM680" s="76"/>
      <c r="RN680" s="76"/>
      <c r="RO680" s="76"/>
      <c r="RP680" s="76"/>
      <c r="RQ680" s="76"/>
      <c r="RR680" s="76"/>
      <c r="RS680" s="76"/>
      <c r="RT680" s="76"/>
      <c r="RU680" s="76"/>
      <c r="RV680" s="76"/>
      <c r="RW680" s="75"/>
      <c r="RX680" s="76"/>
      <c r="RY680" s="75"/>
      <c r="RZ680" s="74">
        <f t="shared" si="1208"/>
        <v>0</v>
      </c>
      <c r="SA680" s="41"/>
      <c r="SB680" s="40"/>
      <c r="SC680" s="38"/>
      <c r="SD680" s="78"/>
      <c r="SF680" s="77"/>
      <c r="SG680" s="76"/>
      <c r="SH680" s="76"/>
      <c r="SI680" s="76"/>
      <c r="SJ680" s="76"/>
      <c r="SK680" s="76"/>
      <c r="SL680" s="76"/>
      <c r="SM680" s="76"/>
      <c r="SN680" s="76"/>
      <c r="SO680" s="76"/>
      <c r="SP680" s="76"/>
      <c r="SQ680" s="76"/>
      <c r="SR680" s="76"/>
      <c r="SS680" s="76"/>
      <c r="ST680" s="76"/>
      <c r="SU680" s="76"/>
      <c r="SV680" s="75"/>
      <c r="SW680" s="76"/>
      <c r="SX680" s="75"/>
      <c r="SY680" s="74">
        <f t="shared" si="1209"/>
        <v>0</v>
      </c>
      <c r="SZ680" s="41"/>
      <c r="TA680" s="40"/>
      <c r="TB680" s="38"/>
      <c r="TC680" s="78"/>
      <c r="TE680" s="77"/>
      <c r="TF680" s="76"/>
      <c r="TG680" s="76"/>
      <c r="TH680" s="76"/>
      <c r="TI680" s="76"/>
      <c r="TJ680" s="76"/>
      <c r="TK680" s="76"/>
      <c r="TL680" s="76"/>
      <c r="TM680" s="76"/>
      <c r="TN680" s="76"/>
      <c r="TO680" s="76"/>
      <c r="TP680" s="76"/>
      <c r="TQ680" s="76"/>
      <c r="TR680" s="76"/>
      <c r="TS680" s="76"/>
      <c r="TT680" s="76"/>
      <c r="TU680" s="75"/>
      <c r="TV680" s="76"/>
      <c r="TW680" s="75"/>
      <c r="TX680" s="74">
        <f t="shared" si="1210"/>
        <v>0</v>
      </c>
      <c r="TY680" s="41"/>
      <c r="TZ680" s="40"/>
      <c r="UA680" s="38"/>
      <c r="UB680" s="78"/>
      <c r="UD680" s="77"/>
      <c r="UE680" s="76"/>
      <c r="UF680" s="76"/>
      <c r="UG680" s="76"/>
      <c r="UH680" s="76"/>
      <c r="UI680" s="76"/>
      <c r="UJ680" s="76"/>
      <c r="UK680" s="76"/>
      <c r="UL680" s="76"/>
      <c r="UM680" s="76"/>
      <c r="UN680" s="76"/>
      <c r="UO680" s="76"/>
      <c r="UP680" s="76"/>
      <c r="UQ680" s="76"/>
      <c r="UR680" s="76"/>
      <c r="US680" s="76"/>
      <c r="UT680" s="75"/>
      <c r="UU680" s="76"/>
      <c r="UV680" s="75"/>
      <c r="UW680" s="74">
        <f t="shared" si="1211"/>
        <v>0</v>
      </c>
      <c r="UX680" s="41"/>
      <c r="UY680" s="40"/>
      <c r="UZ680" s="38"/>
      <c r="VA680" s="78"/>
      <c r="VC680" s="77"/>
      <c r="VD680" s="76"/>
      <c r="VE680" s="76"/>
      <c r="VF680" s="76"/>
      <c r="VG680" s="76"/>
      <c r="VH680" s="76"/>
      <c r="VI680" s="76"/>
      <c r="VJ680" s="76"/>
      <c r="VK680" s="76"/>
      <c r="VL680" s="76"/>
      <c r="VM680" s="76"/>
      <c r="VN680" s="76"/>
      <c r="VO680" s="76"/>
      <c r="VP680" s="76"/>
      <c r="VQ680" s="76"/>
      <c r="VR680" s="76"/>
      <c r="VS680" s="75"/>
      <c r="VT680" s="76"/>
      <c r="VU680" s="75"/>
      <c r="VV680" s="74">
        <f t="shared" si="1212"/>
        <v>0</v>
      </c>
    </row>
    <row r="681" spans="3:594" ht="14.45" customHeight="1" outlineLevel="1">
      <c r="C681" s="89">
        <f>IF(ISERROR(I681+1)=TRUE,I681,IF(I681="","",MAX(C$15:C680)+1))</f>
        <v>482</v>
      </c>
      <c r="D681" s="88">
        <f t="shared" si="1189"/>
        <v>1</v>
      </c>
      <c r="G681" s="40"/>
      <c r="H681" s="38"/>
      <c r="I681" s="95">
        <f t="shared" si="1213"/>
        <v>493</v>
      </c>
      <c r="J681" s="94" t="s">
        <v>218</v>
      </c>
      <c r="K681" s="93"/>
      <c r="L681" s="93"/>
      <c r="M681" s="93"/>
      <c r="N681" s="93"/>
      <c r="O681" s="92"/>
      <c r="P681" s="91" t="s">
        <v>172</v>
      </c>
      <c r="Q681" s="297"/>
      <c r="R681" s="90" t="s">
        <v>141</v>
      </c>
      <c r="S681" s="298"/>
      <c r="T681" s="38"/>
      <c r="U681" s="40"/>
      <c r="V681" s="38"/>
      <c r="W681" s="78"/>
      <c r="Y681" s="77"/>
      <c r="Z681" s="76"/>
      <c r="AA681" s="79"/>
      <c r="AB681" s="76"/>
      <c r="AC681" s="79"/>
      <c r="AD681" s="76"/>
      <c r="AE681" s="76"/>
      <c r="AF681" s="76"/>
      <c r="AG681" s="76"/>
      <c r="AH681" s="76"/>
      <c r="AI681" s="76"/>
      <c r="AJ681" s="76"/>
      <c r="AK681" s="75"/>
      <c r="AL681" s="75"/>
      <c r="AM681" s="75"/>
      <c r="AN681" s="75"/>
      <c r="AO681" s="75"/>
      <c r="AP681" s="75"/>
      <c r="AQ681" s="75"/>
      <c r="AR681" s="74">
        <f t="shared" si="1190"/>
        <v>0</v>
      </c>
      <c r="AS681" s="38"/>
      <c r="AT681" s="40"/>
      <c r="AU681" s="38"/>
      <c r="AV681" s="78"/>
      <c r="AX681" s="77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5"/>
      <c r="BK681" s="75"/>
      <c r="BL681" s="75"/>
      <c r="BM681" s="75"/>
      <c r="BN681" s="75"/>
      <c r="BO681" s="75"/>
      <c r="BP681" s="75"/>
      <c r="BQ681" s="74">
        <f t="shared" si="1191"/>
        <v>0</v>
      </c>
      <c r="BR681" s="38"/>
      <c r="BS681" s="40"/>
      <c r="BT681" s="38"/>
      <c r="BU681" s="78"/>
      <c r="BW681" s="77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5"/>
      <c r="CJ681" s="75"/>
      <c r="CK681" s="75"/>
      <c r="CL681" s="75"/>
      <c r="CM681" s="75"/>
      <c r="CN681" s="75"/>
      <c r="CO681" s="75"/>
      <c r="CP681" s="74">
        <f t="shared" si="1192"/>
        <v>0</v>
      </c>
      <c r="CQ681" s="38"/>
      <c r="CR681" s="40"/>
      <c r="CS681" s="38"/>
      <c r="CT681" s="78"/>
      <c r="CV681" s="77"/>
      <c r="CW681" s="76"/>
      <c r="CX681" s="76"/>
      <c r="CY681" s="76"/>
      <c r="CZ681" s="76"/>
      <c r="DA681" s="76"/>
      <c r="DB681" s="76"/>
      <c r="DC681" s="76"/>
      <c r="DD681" s="76"/>
      <c r="DE681" s="76"/>
      <c r="DF681" s="76"/>
      <c r="DG681" s="76"/>
      <c r="DH681" s="75"/>
      <c r="DI681" s="75"/>
      <c r="DJ681" s="75"/>
      <c r="DK681" s="75"/>
      <c r="DL681" s="75"/>
      <c r="DM681" s="75"/>
      <c r="DN681" s="75"/>
      <c r="DO681" s="74">
        <f t="shared" si="1193"/>
        <v>0</v>
      </c>
      <c r="DP681" s="38"/>
      <c r="DQ681" s="40"/>
      <c r="DS681" s="78"/>
      <c r="DU681" s="77"/>
      <c r="DV681" s="76"/>
      <c r="DW681" s="76"/>
      <c r="DX681" s="76"/>
      <c r="DY681" s="76"/>
      <c r="DZ681" s="76"/>
      <c r="EA681" s="76"/>
      <c r="EB681" s="76"/>
      <c r="EC681" s="76"/>
      <c r="ED681" s="76"/>
      <c r="EE681" s="76"/>
      <c r="EF681" s="76"/>
      <c r="EG681" s="75"/>
      <c r="EH681" s="75"/>
      <c r="EI681" s="75"/>
      <c r="EJ681" s="75"/>
      <c r="EK681" s="75"/>
      <c r="EL681" s="75"/>
      <c r="EM681" s="75"/>
      <c r="EN681" s="74">
        <f t="shared" si="1194"/>
        <v>0</v>
      </c>
      <c r="EO681" s="38"/>
      <c r="EP681" s="40"/>
      <c r="ER681" s="78"/>
      <c r="ET681" s="77"/>
      <c r="EU681" s="76"/>
      <c r="EV681" s="76"/>
      <c r="EW681" s="76"/>
      <c r="EX681" s="76"/>
      <c r="EY681" s="76"/>
      <c r="EZ681" s="76"/>
      <c r="FA681" s="76"/>
      <c r="FB681" s="76"/>
      <c r="FC681" s="76"/>
      <c r="FD681" s="76"/>
      <c r="FE681" s="76"/>
      <c r="FF681" s="76"/>
      <c r="FG681" s="76"/>
      <c r="FH681" s="75"/>
      <c r="FI681" s="75"/>
      <c r="FJ681" s="75"/>
      <c r="FK681" s="75"/>
      <c r="FL681" s="75"/>
      <c r="FM681" s="74">
        <f t="shared" si="1195"/>
        <v>0</v>
      </c>
      <c r="FN681" s="38"/>
      <c r="FO681" s="40"/>
      <c r="FQ681" s="78"/>
      <c r="FS681" s="77"/>
      <c r="FT681" s="76"/>
      <c r="FU681" s="76"/>
      <c r="FV681" s="76"/>
      <c r="FW681" s="76"/>
      <c r="FX681" s="76"/>
      <c r="FY681" s="76"/>
      <c r="FZ681" s="76"/>
      <c r="GA681" s="76"/>
      <c r="GB681" s="76"/>
      <c r="GC681" s="76"/>
      <c r="GD681" s="76"/>
      <c r="GE681" s="76"/>
      <c r="GF681" s="76"/>
      <c r="GG681" s="75"/>
      <c r="GH681" s="75"/>
      <c r="GI681" s="75"/>
      <c r="GJ681" s="75"/>
      <c r="GK681" s="75"/>
      <c r="GL681" s="74">
        <f t="shared" si="1196"/>
        <v>0</v>
      </c>
      <c r="GM681" s="38"/>
      <c r="GN681" s="40"/>
      <c r="GP681" s="78"/>
      <c r="GR681" s="77"/>
      <c r="GS681" s="76"/>
      <c r="GT681" s="76"/>
      <c r="GU681" s="76"/>
      <c r="GV681" s="76"/>
      <c r="GW681" s="76"/>
      <c r="GX681" s="76"/>
      <c r="GY681" s="76"/>
      <c r="GZ681" s="76"/>
      <c r="HA681" s="76"/>
      <c r="HB681" s="76"/>
      <c r="HC681" s="76"/>
      <c r="HD681" s="76"/>
      <c r="HE681" s="76"/>
      <c r="HF681" s="75"/>
      <c r="HG681" s="75"/>
      <c r="HH681" s="75"/>
      <c r="HI681" s="75"/>
      <c r="HJ681" s="75"/>
      <c r="HK681" s="74">
        <f t="shared" si="1197"/>
        <v>0</v>
      </c>
      <c r="HL681" s="38"/>
      <c r="HM681" s="40"/>
      <c r="HO681" s="78"/>
      <c r="HQ681" s="77"/>
      <c r="HR681" s="76"/>
      <c r="HS681" s="76"/>
      <c r="HT681" s="76"/>
      <c r="HU681" s="76"/>
      <c r="HV681" s="76"/>
      <c r="HW681" s="76"/>
      <c r="HX681" s="76"/>
      <c r="HY681" s="76"/>
      <c r="HZ681" s="76"/>
      <c r="IA681" s="76"/>
      <c r="IB681" s="76"/>
      <c r="IC681" s="76"/>
      <c r="ID681" s="76"/>
      <c r="IE681" s="75"/>
      <c r="IF681" s="75"/>
      <c r="IG681" s="75"/>
      <c r="IH681" s="75"/>
      <c r="II681" s="75"/>
      <c r="IJ681" s="74">
        <f t="shared" si="1198"/>
        <v>0</v>
      </c>
      <c r="IK681" s="38"/>
      <c r="IL681" s="40"/>
      <c r="IN681" s="78"/>
      <c r="IP681" s="77"/>
      <c r="IQ681" s="76"/>
      <c r="IR681" s="76"/>
      <c r="IS681" s="76"/>
      <c r="IT681" s="76"/>
      <c r="IU681" s="76"/>
      <c r="IV681" s="76"/>
      <c r="IW681" s="76"/>
      <c r="IX681" s="75"/>
      <c r="IY681" s="75"/>
      <c r="IZ681" s="75"/>
      <c r="JA681" s="75"/>
      <c r="JB681" s="75"/>
      <c r="JC681" s="75"/>
      <c r="JD681" s="75"/>
      <c r="JE681" s="75"/>
      <c r="JF681" s="75"/>
      <c r="JG681" s="75"/>
      <c r="JH681" s="75"/>
      <c r="JI681" s="74">
        <f t="shared" si="1199"/>
        <v>0</v>
      </c>
      <c r="JJ681" s="38"/>
      <c r="JK681" s="40"/>
      <c r="JM681" s="78"/>
      <c r="JO681" s="77"/>
      <c r="JP681" s="76"/>
      <c r="JQ681" s="76"/>
      <c r="JR681" s="76"/>
      <c r="JS681" s="76"/>
      <c r="JT681" s="76"/>
      <c r="JU681" s="76"/>
      <c r="JV681" s="76"/>
      <c r="JW681" s="75"/>
      <c r="JX681" s="75"/>
      <c r="JY681" s="75"/>
      <c r="JZ681" s="75"/>
      <c r="KA681" s="75"/>
      <c r="KB681" s="75"/>
      <c r="KC681" s="75"/>
      <c r="KD681" s="75"/>
      <c r="KE681" s="75"/>
      <c r="KF681" s="75"/>
      <c r="KG681" s="75"/>
      <c r="KH681" s="74">
        <f t="shared" si="1200"/>
        <v>0</v>
      </c>
      <c r="KI681" s="38"/>
      <c r="KJ681" s="40"/>
      <c r="KL681" s="78"/>
      <c r="KN681" s="77"/>
      <c r="KO681" s="76"/>
      <c r="KP681" s="76"/>
      <c r="KQ681" s="76"/>
      <c r="KR681" s="76"/>
      <c r="KS681" s="76"/>
      <c r="KT681" s="76"/>
      <c r="KU681" s="76"/>
      <c r="KV681" s="75"/>
      <c r="KW681" s="75"/>
      <c r="KX681" s="75"/>
      <c r="KY681" s="75"/>
      <c r="KZ681" s="75"/>
      <c r="LA681" s="75"/>
      <c r="LB681" s="75"/>
      <c r="LC681" s="75"/>
      <c r="LD681" s="75"/>
      <c r="LE681" s="75"/>
      <c r="LF681" s="75"/>
      <c r="LG681" s="74">
        <f t="shared" si="1201"/>
        <v>0</v>
      </c>
      <c r="LH681" s="38"/>
      <c r="LI681" s="40"/>
      <c r="LK681" s="78"/>
      <c r="LM681" s="77"/>
      <c r="LN681" s="76"/>
      <c r="LO681" s="76"/>
      <c r="LP681" s="76"/>
      <c r="LQ681" s="76"/>
      <c r="LR681" s="76"/>
      <c r="LS681" s="76"/>
      <c r="LT681" s="76"/>
      <c r="LU681" s="75"/>
      <c r="LV681" s="75"/>
      <c r="LW681" s="75"/>
      <c r="LX681" s="75"/>
      <c r="LY681" s="75"/>
      <c r="LZ681" s="75"/>
      <c r="MA681" s="75"/>
      <c r="MB681" s="75"/>
      <c r="MC681" s="75"/>
      <c r="MD681" s="75"/>
      <c r="ME681" s="75"/>
      <c r="MF681" s="74">
        <f t="shared" si="1202"/>
        <v>0</v>
      </c>
      <c r="MG681" s="38"/>
      <c r="MH681" s="40"/>
      <c r="MJ681" s="78"/>
      <c r="ML681" s="77"/>
      <c r="MM681" s="76"/>
      <c r="MN681" s="76"/>
      <c r="MO681" s="76"/>
      <c r="MP681" s="76"/>
      <c r="MQ681" s="76"/>
      <c r="MR681" s="76"/>
      <c r="MS681" s="76"/>
      <c r="MT681" s="75"/>
      <c r="MU681" s="75"/>
      <c r="MV681" s="75"/>
      <c r="MW681" s="75"/>
      <c r="MX681" s="75"/>
      <c r="MY681" s="75"/>
      <c r="MZ681" s="75"/>
      <c r="NA681" s="75"/>
      <c r="NB681" s="75"/>
      <c r="NC681" s="75"/>
      <c r="ND681" s="75"/>
      <c r="NE681" s="74">
        <f t="shared" si="1203"/>
        <v>0</v>
      </c>
      <c r="NF681" s="41"/>
      <c r="NG681" s="40"/>
      <c r="NH681" s="38"/>
      <c r="NI681" s="78"/>
      <c r="NK681" s="77"/>
      <c r="NL681" s="76"/>
      <c r="NM681" s="76"/>
      <c r="NN681" s="76"/>
      <c r="NO681" s="76"/>
      <c r="NP681" s="76"/>
      <c r="NQ681" s="76"/>
      <c r="NR681" s="76"/>
      <c r="NS681" s="76"/>
      <c r="NT681" s="76"/>
      <c r="NU681" s="76"/>
      <c r="NV681" s="76"/>
      <c r="NW681" s="76"/>
      <c r="NX681" s="76"/>
      <c r="NY681" s="76"/>
      <c r="NZ681" s="76"/>
      <c r="OA681" s="75"/>
      <c r="OB681" s="76"/>
      <c r="OC681" s="75"/>
      <c r="OD681" s="74">
        <f t="shared" si="1204"/>
        <v>0</v>
      </c>
      <c r="OE681" s="38"/>
      <c r="OF681" s="40"/>
      <c r="OG681" s="38"/>
      <c r="OH681" s="78"/>
      <c r="OJ681" s="77"/>
      <c r="OK681" s="76"/>
      <c r="OL681" s="76"/>
      <c r="OM681" s="76"/>
      <c r="ON681" s="76"/>
      <c r="OO681" s="76"/>
      <c r="OP681" s="76"/>
      <c r="OQ681" s="76"/>
      <c r="OR681" s="76"/>
      <c r="OS681" s="76"/>
      <c r="OT681" s="76"/>
      <c r="OU681" s="76"/>
      <c r="OV681" s="76"/>
      <c r="OW681" s="76"/>
      <c r="OX681" s="76"/>
      <c r="OY681" s="76"/>
      <c r="OZ681" s="75"/>
      <c r="PA681" s="76"/>
      <c r="PB681" s="75"/>
      <c r="PC681" s="74">
        <f t="shared" si="1205"/>
        <v>0</v>
      </c>
      <c r="PD681" s="38"/>
      <c r="PE681" s="40"/>
      <c r="PF681" s="38"/>
      <c r="PG681" s="78"/>
      <c r="PI681" s="77"/>
      <c r="PJ681" s="76"/>
      <c r="PK681" s="76"/>
      <c r="PL681" s="76"/>
      <c r="PM681" s="76"/>
      <c r="PN681" s="76"/>
      <c r="PO681" s="76"/>
      <c r="PP681" s="76"/>
      <c r="PQ681" s="76"/>
      <c r="PR681" s="76"/>
      <c r="PS681" s="76"/>
      <c r="PT681" s="76"/>
      <c r="PU681" s="76"/>
      <c r="PV681" s="76"/>
      <c r="PW681" s="76"/>
      <c r="PX681" s="76"/>
      <c r="PY681" s="75"/>
      <c r="PZ681" s="76"/>
      <c r="QA681" s="75"/>
      <c r="QB681" s="74">
        <f t="shared" si="1206"/>
        <v>0</v>
      </c>
      <c r="QC681" s="38"/>
      <c r="QD681" s="40"/>
      <c r="QE681" s="38"/>
      <c r="QF681" s="78"/>
      <c r="QH681" s="77"/>
      <c r="QI681" s="76"/>
      <c r="QJ681" s="76"/>
      <c r="QK681" s="76"/>
      <c r="QL681" s="76"/>
      <c r="QM681" s="76"/>
      <c r="QN681" s="76"/>
      <c r="QO681" s="76"/>
      <c r="QP681" s="76"/>
      <c r="QQ681" s="76"/>
      <c r="QR681" s="76"/>
      <c r="QS681" s="76"/>
      <c r="QT681" s="76"/>
      <c r="QU681" s="76"/>
      <c r="QV681" s="76"/>
      <c r="QW681" s="76"/>
      <c r="QX681" s="75"/>
      <c r="QY681" s="76"/>
      <c r="QZ681" s="75"/>
      <c r="RA681" s="74">
        <f t="shared" si="1207"/>
        <v>0</v>
      </c>
      <c r="RB681" s="41"/>
      <c r="RC681" s="40"/>
      <c r="RD681" s="38"/>
      <c r="RE681" s="78"/>
      <c r="RG681" s="77"/>
      <c r="RH681" s="76"/>
      <c r="RI681" s="76"/>
      <c r="RJ681" s="76"/>
      <c r="RK681" s="76"/>
      <c r="RL681" s="76"/>
      <c r="RM681" s="76"/>
      <c r="RN681" s="76"/>
      <c r="RO681" s="76"/>
      <c r="RP681" s="76"/>
      <c r="RQ681" s="76"/>
      <c r="RR681" s="76"/>
      <c r="RS681" s="76"/>
      <c r="RT681" s="76"/>
      <c r="RU681" s="76"/>
      <c r="RV681" s="76"/>
      <c r="RW681" s="75"/>
      <c r="RX681" s="76"/>
      <c r="RY681" s="75"/>
      <c r="RZ681" s="74">
        <f t="shared" si="1208"/>
        <v>0</v>
      </c>
      <c r="SA681" s="41"/>
      <c r="SB681" s="40"/>
      <c r="SC681" s="38"/>
      <c r="SD681" s="78"/>
      <c r="SF681" s="77"/>
      <c r="SG681" s="76"/>
      <c r="SH681" s="76"/>
      <c r="SI681" s="76"/>
      <c r="SJ681" s="76"/>
      <c r="SK681" s="76"/>
      <c r="SL681" s="76"/>
      <c r="SM681" s="76"/>
      <c r="SN681" s="76"/>
      <c r="SO681" s="76"/>
      <c r="SP681" s="76"/>
      <c r="SQ681" s="76"/>
      <c r="SR681" s="76"/>
      <c r="SS681" s="76"/>
      <c r="ST681" s="76"/>
      <c r="SU681" s="76"/>
      <c r="SV681" s="75"/>
      <c r="SW681" s="76"/>
      <c r="SX681" s="75"/>
      <c r="SY681" s="74">
        <f t="shared" si="1209"/>
        <v>0</v>
      </c>
      <c r="SZ681" s="41"/>
      <c r="TA681" s="40"/>
      <c r="TB681" s="38"/>
      <c r="TC681" s="78"/>
      <c r="TE681" s="77"/>
      <c r="TF681" s="76"/>
      <c r="TG681" s="76"/>
      <c r="TH681" s="76"/>
      <c r="TI681" s="76"/>
      <c r="TJ681" s="76"/>
      <c r="TK681" s="76"/>
      <c r="TL681" s="76"/>
      <c r="TM681" s="76"/>
      <c r="TN681" s="76"/>
      <c r="TO681" s="76"/>
      <c r="TP681" s="76"/>
      <c r="TQ681" s="76"/>
      <c r="TR681" s="76"/>
      <c r="TS681" s="76"/>
      <c r="TT681" s="76"/>
      <c r="TU681" s="75"/>
      <c r="TV681" s="76"/>
      <c r="TW681" s="75"/>
      <c r="TX681" s="74">
        <f t="shared" si="1210"/>
        <v>0</v>
      </c>
      <c r="TY681" s="41"/>
      <c r="TZ681" s="40"/>
      <c r="UA681" s="38"/>
      <c r="UB681" s="78"/>
      <c r="UD681" s="77"/>
      <c r="UE681" s="76"/>
      <c r="UF681" s="76"/>
      <c r="UG681" s="76"/>
      <c r="UH681" s="76"/>
      <c r="UI681" s="76"/>
      <c r="UJ681" s="76"/>
      <c r="UK681" s="76"/>
      <c r="UL681" s="76"/>
      <c r="UM681" s="76"/>
      <c r="UN681" s="76"/>
      <c r="UO681" s="76"/>
      <c r="UP681" s="76"/>
      <c r="UQ681" s="76"/>
      <c r="UR681" s="76"/>
      <c r="US681" s="76"/>
      <c r="UT681" s="75"/>
      <c r="UU681" s="76"/>
      <c r="UV681" s="75"/>
      <c r="UW681" s="74">
        <f t="shared" si="1211"/>
        <v>0</v>
      </c>
      <c r="UX681" s="41"/>
      <c r="UY681" s="40"/>
      <c r="UZ681" s="38"/>
      <c r="VA681" s="78"/>
      <c r="VC681" s="77"/>
      <c r="VD681" s="76"/>
      <c r="VE681" s="76"/>
      <c r="VF681" s="76"/>
      <c r="VG681" s="76"/>
      <c r="VH681" s="76"/>
      <c r="VI681" s="76"/>
      <c r="VJ681" s="76"/>
      <c r="VK681" s="76"/>
      <c r="VL681" s="76"/>
      <c r="VM681" s="76"/>
      <c r="VN681" s="76"/>
      <c r="VO681" s="76"/>
      <c r="VP681" s="76"/>
      <c r="VQ681" s="76"/>
      <c r="VR681" s="76"/>
      <c r="VS681" s="75"/>
      <c r="VT681" s="76"/>
      <c r="VU681" s="75"/>
      <c r="VV681" s="74">
        <f t="shared" si="1212"/>
        <v>0</v>
      </c>
    </row>
    <row r="682" spans="3:594" ht="14.45" customHeight="1" outlineLevel="1">
      <c r="C682" s="89">
        <f>IF(ISERROR(I682+1)=TRUE,I682,IF(I682="","",MAX(C$15:C681)+1))</f>
        <v>483</v>
      </c>
      <c r="D682" s="88">
        <f t="shared" si="1189"/>
        <v>1</v>
      </c>
      <c r="G682" s="40"/>
      <c r="H682" s="38"/>
      <c r="I682" s="95">
        <f t="shared" si="1213"/>
        <v>494</v>
      </c>
      <c r="J682" s="94" t="s">
        <v>217</v>
      </c>
      <c r="K682" s="93"/>
      <c r="L682" s="93"/>
      <c r="M682" s="93"/>
      <c r="N682" s="93"/>
      <c r="O682" s="92"/>
      <c r="P682" s="91" t="s">
        <v>142</v>
      </c>
      <c r="Q682" s="297"/>
      <c r="R682" s="90" t="s">
        <v>141</v>
      </c>
      <c r="S682" s="298"/>
      <c r="T682" s="38"/>
      <c r="U682" s="40"/>
      <c r="V682" s="38"/>
      <c r="W682" s="78"/>
      <c r="Y682" s="77"/>
      <c r="Z682" s="76"/>
      <c r="AA682" s="79"/>
      <c r="AB682" s="76"/>
      <c r="AC682" s="79"/>
      <c r="AD682" s="76"/>
      <c r="AE682" s="76"/>
      <c r="AF682" s="76"/>
      <c r="AG682" s="76"/>
      <c r="AH682" s="76"/>
      <c r="AI682" s="76"/>
      <c r="AJ682" s="76"/>
      <c r="AK682" s="75"/>
      <c r="AL682" s="75"/>
      <c r="AM682" s="75"/>
      <c r="AN682" s="75"/>
      <c r="AO682" s="75"/>
      <c r="AP682" s="75"/>
      <c r="AQ682" s="75"/>
      <c r="AR682" s="74">
        <f t="shared" si="1190"/>
        <v>0</v>
      </c>
      <c r="AS682" s="38"/>
      <c r="AT682" s="40"/>
      <c r="AU682" s="38"/>
      <c r="AV682" s="78"/>
      <c r="AX682" s="77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5"/>
      <c r="BK682" s="75"/>
      <c r="BL682" s="75"/>
      <c r="BM682" s="75"/>
      <c r="BN682" s="75"/>
      <c r="BO682" s="75"/>
      <c r="BP682" s="75"/>
      <c r="BQ682" s="74">
        <f t="shared" si="1191"/>
        <v>0</v>
      </c>
      <c r="BR682" s="38"/>
      <c r="BS682" s="40"/>
      <c r="BT682" s="38"/>
      <c r="BU682" s="78"/>
      <c r="BW682" s="77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5"/>
      <c r="CJ682" s="75"/>
      <c r="CK682" s="75"/>
      <c r="CL682" s="75"/>
      <c r="CM682" s="75"/>
      <c r="CN682" s="75"/>
      <c r="CO682" s="75"/>
      <c r="CP682" s="74">
        <f t="shared" si="1192"/>
        <v>0</v>
      </c>
      <c r="CQ682" s="38"/>
      <c r="CR682" s="40"/>
      <c r="CS682" s="38"/>
      <c r="CT682" s="78"/>
      <c r="CV682" s="77"/>
      <c r="CW682" s="76"/>
      <c r="CX682" s="76"/>
      <c r="CY682" s="76"/>
      <c r="CZ682" s="76"/>
      <c r="DA682" s="76"/>
      <c r="DB682" s="76"/>
      <c r="DC682" s="76"/>
      <c r="DD682" s="76"/>
      <c r="DE682" s="76"/>
      <c r="DF682" s="76"/>
      <c r="DG682" s="76"/>
      <c r="DH682" s="75"/>
      <c r="DI682" s="75"/>
      <c r="DJ682" s="75"/>
      <c r="DK682" s="75"/>
      <c r="DL682" s="75"/>
      <c r="DM682" s="75"/>
      <c r="DN682" s="75"/>
      <c r="DO682" s="74">
        <f t="shared" si="1193"/>
        <v>0</v>
      </c>
      <c r="DP682" s="38"/>
      <c r="DQ682" s="40"/>
      <c r="DS682" s="78"/>
      <c r="DU682" s="77"/>
      <c r="DV682" s="76"/>
      <c r="DW682" s="76"/>
      <c r="DX682" s="76"/>
      <c r="DY682" s="76"/>
      <c r="DZ682" s="76"/>
      <c r="EA682" s="76"/>
      <c r="EB682" s="76"/>
      <c r="EC682" s="76"/>
      <c r="ED682" s="76"/>
      <c r="EE682" s="76"/>
      <c r="EF682" s="76"/>
      <c r="EG682" s="75"/>
      <c r="EH682" s="75"/>
      <c r="EI682" s="75"/>
      <c r="EJ682" s="75"/>
      <c r="EK682" s="75"/>
      <c r="EL682" s="75"/>
      <c r="EM682" s="75"/>
      <c r="EN682" s="74">
        <f t="shared" si="1194"/>
        <v>0</v>
      </c>
      <c r="EO682" s="38"/>
      <c r="EP682" s="40"/>
      <c r="ER682" s="78"/>
      <c r="ET682" s="77"/>
      <c r="EU682" s="76"/>
      <c r="EV682" s="76"/>
      <c r="EW682" s="76"/>
      <c r="EX682" s="76"/>
      <c r="EY682" s="76"/>
      <c r="EZ682" s="76"/>
      <c r="FA682" s="76"/>
      <c r="FB682" s="76"/>
      <c r="FC682" s="76"/>
      <c r="FD682" s="76"/>
      <c r="FE682" s="76"/>
      <c r="FF682" s="76"/>
      <c r="FG682" s="76"/>
      <c r="FH682" s="75"/>
      <c r="FI682" s="75"/>
      <c r="FJ682" s="75"/>
      <c r="FK682" s="75"/>
      <c r="FL682" s="75"/>
      <c r="FM682" s="74">
        <f t="shared" si="1195"/>
        <v>0</v>
      </c>
      <c r="FN682" s="38"/>
      <c r="FO682" s="40"/>
      <c r="FQ682" s="78"/>
      <c r="FS682" s="77"/>
      <c r="FT682" s="76"/>
      <c r="FU682" s="76"/>
      <c r="FV682" s="76"/>
      <c r="FW682" s="76"/>
      <c r="FX682" s="76"/>
      <c r="FY682" s="76"/>
      <c r="FZ682" s="76"/>
      <c r="GA682" s="76"/>
      <c r="GB682" s="76"/>
      <c r="GC682" s="76"/>
      <c r="GD682" s="76"/>
      <c r="GE682" s="76"/>
      <c r="GF682" s="76"/>
      <c r="GG682" s="75"/>
      <c r="GH682" s="75"/>
      <c r="GI682" s="75"/>
      <c r="GJ682" s="75"/>
      <c r="GK682" s="75"/>
      <c r="GL682" s="74">
        <f t="shared" si="1196"/>
        <v>0</v>
      </c>
      <c r="GM682" s="38"/>
      <c r="GN682" s="40"/>
      <c r="GP682" s="78"/>
      <c r="GR682" s="77"/>
      <c r="GS682" s="76"/>
      <c r="GT682" s="76"/>
      <c r="GU682" s="76"/>
      <c r="GV682" s="76"/>
      <c r="GW682" s="76"/>
      <c r="GX682" s="76"/>
      <c r="GY682" s="76"/>
      <c r="GZ682" s="76"/>
      <c r="HA682" s="76"/>
      <c r="HB682" s="76"/>
      <c r="HC682" s="76"/>
      <c r="HD682" s="76"/>
      <c r="HE682" s="76"/>
      <c r="HF682" s="75"/>
      <c r="HG682" s="75"/>
      <c r="HH682" s="75"/>
      <c r="HI682" s="75"/>
      <c r="HJ682" s="75"/>
      <c r="HK682" s="74">
        <f t="shared" si="1197"/>
        <v>0</v>
      </c>
      <c r="HL682" s="38"/>
      <c r="HM682" s="40"/>
      <c r="HO682" s="78"/>
      <c r="HQ682" s="77"/>
      <c r="HR682" s="76"/>
      <c r="HS682" s="76"/>
      <c r="HT682" s="76"/>
      <c r="HU682" s="76"/>
      <c r="HV682" s="76"/>
      <c r="HW682" s="76"/>
      <c r="HX682" s="76"/>
      <c r="HY682" s="76"/>
      <c r="HZ682" s="76"/>
      <c r="IA682" s="76"/>
      <c r="IB682" s="76"/>
      <c r="IC682" s="76"/>
      <c r="ID682" s="76"/>
      <c r="IE682" s="75"/>
      <c r="IF682" s="75"/>
      <c r="IG682" s="75"/>
      <c r="IH682" s="75"/>
      <c r="II682" s="75"/>
      <c r="IJ682" s="74">
        <f t="shared" si="1198"/>
        <v>0</v>
      </c>
      <c r="IK682" s="38"/>
      <c r="IL682" s="40"/>
      <c r="IN682" s="78"/>
      <c r="IP682" s="77"/>
      <c r="IQ682" s="76"/>
      <c r="IR682" s="76"/>
      <c r="IS682" s="76"/>
      <c r="IT682" s="76"/>
      <c r="IU682" s="76"/>
      <c r="IV682" s="76"/>
      <c r="IW682" s="76"/>
      <c r="IX682" s="75"/>
      <c r="IY682" s="75"/>
      <c r="IZ682" s="75"/>
      <c r="JA682" s="75"/>
      <c r="JB682" s="75"/>
      <c r="JC682" s="75"/>
      <c r="JD682" s="75"/>
      <c r="JE682" s="75"/>
      <c r="JF682" s="75"/>
      <c r="JG682" s="75"/>
      <c r="JH682" s="75"/>
      <c r="JI682" s="74">
        <f t="shared" si="1199"/>
        <v>0</v>
      </c>
      <c r="JJ682" s="38"/>
      <c r="JK682" s="40"/>
      <c r="JM682" s="78"/>
      <c r="JO682" s="77"/>
      <c r="JP682" s="76"/>
      <c r="JQ682" s="76"/>
      <c r="JR682" s="76"/>
      <c r="JS682" s="76"/>
      <c r="JT682" s="76"/>
      <c r="JU682" s="76"/>
      <c r="JV682" s="76"/>
      <c r="JW682" s="75"/>
      <c r="JX682" s="75"/>
      <c r="JY682" s="75"/>
      <c r="JZ682" s="75"/>
      <c r="KA682" s="75"/>
      <c r="KB682" s="75"/>
      <c r="KC682" s="75"/>
      <c r="KD682" s="75"/>
      <c r="KE682" s="75"/>
      <c r="KF682" s="75"/>
      <c r="KG682" s="75"/>
      <c r="KH682" s="74">
        <f t="shared" si="1200"/>
        <v>0</v>
      </c>
      <c r="KI682" s="38"/>
      <c r="KJ682" s="40"/>
      <c r="KL682" s="78"/>
      <c r="KN682" s="77"/>
      <c r="KO682" s="76"/>
      <c r="KP682" s="76"/>
      <c r="KQ682" s="76"/>
      <c r="KR682" s="76"/>
      <c r="KS682" s="76"/>
      <c r="KT682" s="76"/>
      <c r="KU682" s="76"/>
      <c r="KV682" s="75"/>
      <c r="KW682" s="75"/>
      <c r="KX682" s="75"/>
      <c r="KY682" s="75"/>
      <c r="KZ682" s="75"/>
      <c r="LA682" s="75"/>
      <c r="LB682" s="75"/>
      <c r="LC682" s="75"/>
      <c r="LD682" s="75"/>
      <c r="LE682" s="75"/>
      <c r="LF682" s="75"/>
      <c r="LG682" s="74">
        <f t="shared" si="1201"/>
        <v>0</v>
      </c>
      <c r="LH682" s="38"/>
      <c r="LI682" s="40"/>
      <c r="LK682" s="78"/>
      <c r="LM682" s="77"/>
      <c r="LN682" s="76"/>
      <c r="LO682" s="76"/>
      <c r="LP682" s="76"/>
      <c r="LQ682" s="76"/>
      <c r="LR682" s="76"/>
      <c r="LS682" s="76"/>
      <c r="LT682" s="76"/>
      <c r="LU682" s="75"/>
      <c r="LV682" s="75"/>
      <c r="LW682" s="75"/>
      <c r="LX682" s="75"/>
      <c r="LY682" s="75"/>
      <c r="LZ682" s="75"/>
      <c r="MA682" s="75"/>
      <c r="MB682" s="75"/>
      <c r="MC682" s="75"/>
      <c r="MD682" s="75"/>
      <c r="ME682" s="75"/>
      <c r="MF682" s="74">
        <f t="shared" si="1202"/>
        <v>0</v>
      </c>
      <c r="MG682" s="38"/>
      <c r="MH682" s="40"/>
      <c r="MJ682" s="78"/>
      <c r="ML682" s="77"/>
      <c r="MM682" s="76"/>
      <c r="MN682" s="76"/>
      <c r="MO682" s="76"/>
      <c r="MP682" s="76"/>
      <c r="MQ682" s="76"/>
      <c r="MR682" s="76"/>
      <c r="MS682" s="76"/>
      <c r="MT682" s="75"/>
      <c r="MU682" s="75"/>
      <c r="MV682" s="75"/>
      <c r="MW682" s="75"/>
      <c r="MX682" s="75"/>
      <c r="MY682" s="75"/>
      <c r="MZ682" s="75"/>
      <c r="NA682" s="75"/>
      <c r="NB682" s="75"/>
      <c r="NC682" s="75"/>
      <c r="ND682" s="75"/>
      <c r="NE682" s="74">
        <f t="shared" si="1203"/>
        <v>0</v>
      </c>
      <c r="NF682" s="41"/>
      <c r="NG682" s="40"/>
      <c r="NH682" s="38"/>
      <c r="NI682" s="78"/>
      <c r="NK682" s="77"/>
      <c r="NL682" s="76"/>
      <c r="NM682" s="76"/>
      <c r="NN682" s="76"/>
      <c r="NO682" s="76"/>
      <c r="NP682" s="76"/>
      <c r="NQ682" s="76"/>
      <c r="NR682" s="76"/>
      <c r="NS682" s="76"/>
      <c r="NT682" s="76"/>
      <c r="NU682" s="76"/>
      <c r="NV682" s="76"/>
      <c r="NW682" s="76"/>
      <c r="NX682" s="76"/>
      <c r="NY682" s="76"/>
      <c r="NZ682" s="76"/>
      <c r="OA682" s="75"/>
      <c r="OB682" s="76"/>
      <c r="OC682" s="75"/>
      <c r="OD682" s="74">
        <f t="shared" si="1204"/>
        <v>0</v>
      </c>
      <c r="OE682" s="38"/>
      <c r="OF682" s="40"/>
      <c r="OG682" s="38"/>
      <c r="OH682" s="78"/>
      <c r="OJ682" s="77"/>
      <c r="OK682" s="76"/>
      <c r="OL682" s="76"/>
      <c r="OM682" s="76"/>
      <c r="ON682" s="76"/>
      <c r="OO682" s="76"/>
      <c r="OP682" s="76"/>
      <c r="OQ682" s="76"/>
      <c r="OR682" s="76"/>
      <c r="OS682" s="76"/>
      <c r="OT682" s="76"/>
      <c r="OU682" s="76"/>
      <c r="OV682" s="76"/>
      <c r="OW682" s="76"/>
      <c r="OX682" s="76"/>
      <c r="OY682" s="76"/>
      <c r="OZ682" s="75"/>
      <c r="PA682" s="76"/>
      <c r="PB682" s="75"/>
      <c r="PC682" s="74">
        <f t="shared" si="1205"/>
        <v>0</v>
      </c>
      <c r="PD682" s="38"/>
      <c r="PE682" s="40"/>
      <c r="PF682" s="38"/>
      <c r="PG682" s="78"/>
      <c r="PI682" s="77"/>
      <c r="PJ682" s="76"/>
      <c r="PK682" s="76"/>
      <c r="PL682" s="76"/>
      <c r="PM682" s="76"/>
      <c r="PN682" s="76"/>
      <c r="PO682" s="76"/>
      <c r="PP682" s="76"/>
      <c r="PQ682" s="76"/>
      <c r="PR682" s="76"/>
      <c r="PS682" s="76"/>
      <c r="PT682" s="76"/>
      <c r="PU682" s="76"/>
      <c r="PV682" s="76"/>
      <c r="PW682" s="76"/>
      <c r="PX682" s="76"/>
      <c r="PY682" s="75"/>
      <c r="PZ682" s="76"/>
      <c r="QA682" s="75"/>
      <c r="QB682" s="74">
        <f t="shared" si="1206"/>
        <v>0</v>
      </c>
      <c r="QC682" s="38"/>
      <c r="QD682" s="40"/>
      <c r="QE682" s="38"/>
      <c r="QF682" s="78"/>
      <c r="QH682" s="77"/>
      <c r="QI682" s="76"/>
      <c r="QJ682" s="76"/>
      <c r="QK682" s="76"/>
      <c r="QL682" s="76"/>
      <c r="QM682" s="76"/>
      <c r="QN682" s="76"/>
      <c r="QO682" s="76"/>
      <c r="QP682" s="76"/>
      <c r="QQ682" s="76"/>
      <c r="QR682" s="76"/>
      <c r="QS682" s="76"/>
      <c r="QT682" s="76"/>
      <c r="QU682" s="76"/>
      <c r="QV682" s="76"/>
      <c r="QW682" s="76"/>
      <c r="QX682" s="75"/>
      <c r="QY682" s="76"/>
      <c r="QZ682" s="75"/>
      <c r="RA682" s="74">
        <f t="shared" si="1207"/>
        <v>0</v>
      </c>
      <c r="RB682" s="41"/>
      <c r="RC682" s="40"/>
      <c r="RD682" s="38"/>
      <c r="RE682" s="78"/>
      <c r="RG682" s="77"/>
      <c r="RH682" s="76"/>
      <c r="RI682" s="76"/>
      <c r="RJ682" s="76"/>
      <c r="RK682" s="76"/>
      <c r="RL682" s="76"/>
      <c r="RM682" s="76"/>
      <c r="RN682" s="76"/>
      <c r="RO682" s="76"/>
      <c r="RP682" s="76"/>
      <c r="RQ682" s="76"/>
      <c r="RR682" s="76"/>
      <c r="RS682" s="76"/>
      <c r="RT682" s="76"/>
      <c r="RU682" s="76"/>
      <c r="RV682" s="76"/>
      <c r="RW682" s="75"/>
      <c r="RX682" s="76"/>
      <c r="RY682" s="75"/>
      <c r="RZ682" s="74">
        <f t="shared" si="1208"/>
        <v>0</v>
      </c>
      <c r="SA682" s="41"/>
      <c r="SB682" s="40"/>
      <c r="SC682" s="38"/>
      <c r="SD682" s="78"/>
      <c r="SF682" s="77"/>
      <c r="SG682" s="76"/>
      <c r="SH682" s="76"/>
      <c r="SI682" s="76"/>
      <c r="SJ682" s="76"/>
      <c r="SK682" s="76"/>
      <c r="SL682" s="76"/>
      <c r="SM682" s="76"/>
      <c r="SN682" s="76"/>
      <c r="SO682" s="76"/>
      <c r="SP682" s="76"/>
      <c r="SQ682" s="76"/>
      <c r="SR682" s="76"/>
      <c r="SS682" s="76"/>
      <c r="ST682" s="76"/>
      <c r="SU682" s="76"/>
      <c r="SV682" s="75"/>
      <c r="SW682" s="76"/>
      <c r="SX682" s="75"/>
      <c r="SY682" s="74">
        <f t="shared" si="1209"/>
        <v>0</v>
      </c>
      <c r="SZ682" s="41"/>
      <c r="TA682" s="40"/>
      <c r="TB682" s="38"/>
      <c r="TC682" s="78"/>
      <c r="TE682" s="77"/>
      <c r="TF682" s="76"/>
      <c r="TG682" s="76"/>
      <c r="TH682" s="76"/>
      <c r="TI682" s="76"/>
      <c r="TJ682" s="76"/>
      <c r="TK682" s="76"/>
      <c r="TL682" s="76"/>
      <c r="TM682" s="76"/>
      <c r="TN682" s="76"/>
      <c r="TO682" s="76"/>
      <c r="TP682" s="76"/>
      <c r="TQ682" s="76"/>
      <c r="TR682" s="76"/>
      <c r="TS682" s="76"/>
      <c r="TT682" s="76"/>
      <c r="TU682" s="75"/>
      <c r="TV682" s="76"/>
      <c r="TW682" s="75"/>
      <c r="TX682" s="74">
        <f t="shared" si="1210"/>
        <v>0</v>
      </c>
      <c r="TY682" s="41"/>
      <c r="TZ682" s="40"/>
      <c r="UA682" s="38"/>
      <c r="UB682" s="78"/>
      <c r="UD682" s="77"/>
      <c r="UE682" s="76"/>
      <c r="UF682" s="76"/>
      <c r="UG682" s="76"/>
      <c r="UH682" s="76"/>
      <c r="UI682" s="76"/>
      <c r="UJ682" s="76"/>
      <c r="UK682" s="76"/>
      <c r="UL682" s="76"/>
      <c r="UM682" s="76"/>
      <c r="UN682" s="76"/>
      <c r="UO682" s="76"/>
      <c r="UP682" s="76"/>
      <c r="UQ682" s="76"/>
      <c r="UR682" s="76"/>
      <c r="US682" s="76"/>
      <c r="UT682" s="75"/>
      <c r="UU682" s="76"/>
      <c r="UV682" s="75"/>
      <c r="UW682" s="74">
        <f t="shared" si="1211"/>
        <v>0</v>
      </c>
      <c r="UX682" s="41"/>
      <c r="UY682" s="40"/>
      <c r="UZ682" s="38"/>
      <c r="VA682" s="78"/>
      <c r="VC682" s="77"/>
      <c r="VD682" s="76"/>
      <c r="VE682" s="76"/>
      <c r="VF682" s="76"/>
      <c r="VG682" s="76"/>
      <c r="VH682" s="76"/>
      <c r="VI682" s="76"/>
      <c r="VJ682" s="76"/>
      <c r="VK682" s="76"/>
      <c r="VL682" s="76"/>
      <c r="VM682" s="76"/>
      <c r="VN682" s="76"/>
      <c r="VO682" s="76"/>
      <c r="VP682" s="76"/>
      <c r="VQ682" s="76"/>
      <c r="VR682" s="76"/>
      <c r="VS682" s="75"/>
      <c r="VT682" s="76"/>
      <c r="VU682" s="75"/>
      <c r="VV682" s="74">
        <f t="shared" si="1212"/>
        <v>0</v>
      </c>
    </row>
    <row r="683" spans="3:594" ht="14.45" customHeight="1" outlineLevel="1">
      <c r="C683" s="89">
        <f>IF(ISERROR(I683+1)=TRUE,I683,IF(I683="","",MAX(C$15:C682)+1))</f>
        <v>484</v>
      </c>
      <c r="D683" s="88">
        <f t="shared" si="1189"/>
        <v>1</v>
      </c>
      <c r="G683" s="40"/>
      <c r="H683" s="38"/>
      <c r="I683" s="95">
        <f t="shared" si="1213"/>
        <v>495</v>
      </c>
      <c r="J683" s="94" t="s">
        <v>216</v>
      </c>
      <c r="K683" s="93"/>
      <c r="L683" s="93"/>
      <c r="M683" s="93"/>
      <c r="N683" s="93"/>
      <c r="O683" s="92"/>
      <c r="P683" s="91" t="s">
        <v>142</v>
      </c>
      <c r="Q683" s="297"/>
      <c r="R683" s="90" t="s">
        <v>141</v>
      </c>
      <c r="S683" s="298"/>
      <c r="T683" s="38"/>
      <c r="U683" s="40"/>
      <c r="V683" s="38"/>
      <c r="W683" s="78"/>
      <c r="Y683" s="77"/>
      <c r="Z683" s="76"/>
      <c r="AA683" s="79"/>
      <c r="AB683" s="76"/>
      <c r="AC683" s="79"/>
      <c r="AD683" s="76"/>
      <c r="AE683" s="76"/>
      <c r="AF683" s="76"/>
      <c r="AG683" s="76"/>
      <c r="AH683" s="76"/>
      <c r="AI683" s="76"/>
      <c r="AJ683" s="76"/>
      <c r="AK683" s="75"/>
      <c r="AL683" s="75"/>
      <c r="AM683" s="75"/>
      <c r="AN683" s="75"/>
      <c r="AO683" s="75"/>
      <c r="AP683" s="75"/>
      <c r="AQ683" s="75"/>
      <c r="AR683" s="74">
        <f t="shared" si="1190"/>
        <v>0</v>
      </c>
      <c r="AS683" s="38"/>
      <c r="AT683" s="40"/>
      <c r="AU683" s="38"/>
      <c r="AV683" s="78"/>
      <c r="AX683" s="77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5"/>
      <c r="BK683" s="75"/>
      <c r="BL683" s="75"/>
      <c r="BM683" s="75"/>
      <c r="BN683" s="75"/>
      <c r="BO683" s="75"/>
      <c r="BP683" s="75"/>
      <c r="BQ683" s="74">
        <f t="shared" si="1191"/>
        <v>0</v>
      </c>
      <c r="BR683" s="38"/>
      <c r="BS683" s="40"/>
      <c r="BT683" s="38"/>
      <c r="BU683" s="78"/>
      <c r="BW683" s="77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5"/>
      <c r="CJ683" s="75"/>
      <c r="CK683" s="75"/>
      <c r="CL683" s="75"/>
      <c r="CM683" s="75"/>
      <c r="CN683" s="75"/>
      <c r="CO683" s="75"/>
      <c r="CP683" s="74">
        <f t="shared" si="1192"/>
        <v>0</v>
      </c>
      <c r="CQ683" s="38"/>
      <c r="CR683" s="40"/>
      <c r="CS683" s="38"/>
      <c r="CT683" s="78"/>
      <c r="CV683" s="77"/>
      <c r="CW683" s="76"/>
      <c r="CX683" s="76"/>
      <c r="CY683" s="76"/>
      <c r="CZ683" s="76"/>
      <c r="DA683" s="76"/>
      <c r="DB683" s="76"/>
      <c r="DC683" s="76"/>
      <c r="DD683" s="76"/>
      <c r="DE683" s="76"/>
      <c r="DF683" s="76"/>
      <c r="DG683" s="76"/>
      <c r="DH683" s="75"/>
      <c r="DI683" s="75"/>
      <c r="DJ683" s="75"/>
      <c r="DK683" s="75"/>
      <c r="DL683" s="75"/>
      <c r="DM683" s="75"/>
      <c r="DN683" s="75"/>
      <c r="DO683" s="74">
        <f t="shared" si="1193"/>
        <v>0</v>
      </c>
      <c r="DP683" s="38"/>
      <c r="DQ683" s="40"/>
      <c r="DS683" s="78"/>
      <c r="DU683" s="77"/>
      <c r="DV683" s="76"/>
      <c r="DW683" s="76"/>
      <c r="DX683" s="76"/>
      <c r="DY683" s="76"/>
      <c r="DZ683" s="76"/>
      <c r="EA683" s="76"/>
      <c r="EB683" s="76"/>
      <c r="EC683" s="76"/>
      <c r="ED683" s="76"/>
      <c r="EE683" s="76"/>
      <c r="EF683" s="76"/>
      <c r="EG683" s="75"/>
      <c r="EH683" s="75"/>
      <c r="EI683" s="75"/>
      <c r="EJ683" s="75"/>
      <c r="EK683" s="75"/>
      <c r="EL683" s="75"/>
      <c r="EM683" s="75"/>
      <c r="EN683" s="74">
        <f t="shared" si="1194"/>
        <v>0</v>
      </c>
      <c r="EO683" s="38"/>
      <c r="EP683" s="40"/>
      <c r="ER683" s="78"/>
      <c r="ET683" s="77"/>
      <c r="EU683" s="76"/>
      <c r="EV683" s="76"/>
      <c r="EW683" s="76"/>
      <c r="EX683" s="76"/>
      <c r="EY683" s="76"/>
      <c r="EZ683" s="76"/>
      <c r="FA683" s="76"/>
      <c r="FB683" s="76"/>
      <c r="FC683" s="76"/>
      <c r="FD683" s="76"/>
      <c r="FE683" s="76"/>
      <c r="FF683" s="76"/>
      <c r="FG683" s="76"/>
      <c r="FH683" s="75"/>
      <c r="FI683" s="75"/>
      <c r="FJ683" s="75"/>
      <c r="FK683" s="75"/>
      <c r="FL683" s="75"/>
      <c r="FM683" s="74">
        <f t="shared" si="1195"/>
        <v>0</v>
      </c>
      <c r="FN683" s="38"/>
      <c r="FO683" s="40"/>
      <c r="FQ683" s="78"/>
      <c r="FS683" s="77"/>
      <c r="FT683" s="76"/>
      <c r="FU683" s="76"/>
      <c r="FV683" s="76"/>
      <c r="FW683" s="76"/>
      <c r="FX683" s="76"/>
      <c r="FY683" s="76"/>
      <c r="FZ683" s="76"/>
      <c r="GA683" s="76"/>
      <c r="GB683" s="76"/>
      <c r="GC683" s="76"/>
      <c r="GD683" s="76"/>
      <c r="GE683" s="76"/>
      <c r="GF683" s="76"/>
      <c r="GG683" s="75"/>
      <c r="GH683" s="75"/>
      <c r="GI683" s="75"/>
      <c r="GJ683" s="75"/>
      <c r="GK683" s="75"/>
      <c r="GL683" s="74">
        <f t="shared" si="1196"/>
        <v>0</v>
      </c>
      <c r="GM683" s="38"/>
      <c r="GN683" s="40"/>
      <c r="GP683" s="78"/>
      <c r="GR683" s="77"/>
      <c r="GS683" s="76"/>
      <c r="GT683" s="76"/>
      <c r="GU683" s="76"/>
      <c r="GV683" s="76"/>
      <c r="GW683" s="76"/>
      <c r="GX683" s="76"/>
      <c r="GY683" s="76"/>
      <c r="GZ683" s="76"/>
      <c r="HA683" s="76"/>
      <c r="HB683" s="76"/>
      <c r="HC683" s="76"/>
      <c r="HD683" s="76"/>
      <c r="HE683" s="76"/>
      <c r="HF683" s="75"/>
      <c r="HG683" s="75"/>
      <c r="HH683" s="75"/>
      <c r="HI683" s="75"/>
      <c r="HJ683" s="75"/>
      <c r="HK683" s="74">
        <f t="shared" si="1197"/>
        <v>0</v>
      </c>
      <c r="HL683" s="38"/>
      <c r="HM683" s="40"/>
      <c r="HO683" s="78"/>
      <c r="HQ683" s="77"/>
      <c r="HR683" s="76"/>
      <c r="HS683" s="76"/>
      <c r="HT683" s="76"/>
      <c r="HU683" s="76"/>
      <c r="HV683" s="76"/>
      <c r="HW683" s="76"/>
      <c r="HX683" s="76"/>
      <c r="HY683" s="76"/>
      <c r="HZ683" s="76"/>
      <c r="IA683" s="76"/>
      <c r="IB683" s="76"/>
      <c r="IC683" s="76"/>
      <c r="ID683" s="76"/>
      <c r="IE683" s="75"/>
      <c r="IF683" s="75"/>
      <c r="IG683" s="75"/>
      <c r="IH683" s="75"/>
      <c r="II683" s="75"/>
      <c r="IJ683" s="74">
        <f t="shared" si="1198"/>
        <v>0</v>
      </c>
      <c r="IK683" s="38"/>
      <c r="IL683" s="40"/>
      <c r="IN683" s="78"/>
      <c r="IP683" s="77"/>
      <c r="IQ683" s="76"/>
      <c r="IR683" s="76"/>
      <c r="IS683" s="76"/>
      <c r="IT683" s="76"/>
      <c r="IU683" s="76"/>
      <c r="IV683" s="76"/>
      <c r="IW683" s="76"/>
      <c r="IX683" s="75"/>
      <c r="IY683" s="75"/>
      <c r="IZ683" s="75"/>
      <c r="JA683" s="75"/>
      <c r="JB683" s="75"/>
      <c r="JC683" s="75"/>
      <c r="JD683" s="75"/>
      <c r="JE683" s="75"/>
      <c r="JF683" s="75"/>
      <c r="JG683" s="75"/>
      <c r="JH683" s="75"/>
      <c r="JI683" s="74">
        <f t="shared" si="1199"/>
        <v>0</v>
      </c>
      <c r="JJ683" s="38"/>
      <c r="JK683" s="40"/>
      <c r="JM683" s="78"/>
      <c r="JO683" s="77"/>
      <c r="JP683" s="76"/>
      <c r="JQ683" s="76"/>
      <c r="JR683" s="76"/>
      <c r="JS683" s="76"/>
      <c r="JT683" s="76"/>
      <c r="JU683" s="76"/>
      <c r="JV683" s="76"/>
      <c r="JW683" s="75"/>
      <c r="JX683" s="75"/>
      <c r="JY683" s="75"/>
      <c r="JZ683" s="75"/>
      <c r="KA683" s="75"/>
      <c r="KB683" s="75"/>
      <c r="KC683" s="75"/>
      <c r="KD683" s="75"/>
      <c r="KE683" s="75"/>
      <c r="KF683" s="75"/>
      <c r="KG683" s="75"/>
      <c r="KH683" s="74">
        <f t="shared" si="1200"/>
        <v>0</v>
      </c>
      <c r="KI683" s="38"/>
      <c r="KJ683" s="40"/>
      <c r="KL683" s="78"/>
      <c r="KN683" s="77"/>
      <c r="KO683" s="76"/>
      <c r="KP683" s="76"/>
      <c r="KQ683" s="76"/>
      <c r="KR683" s="76"/>
      <c r="KS683" s="76"/>
      <c r="KT683" s="76"/>
      <c r="KU683" s="76"/>
      <c r="KV683" s="75"/>
      <c r="KW683" s="75"/>
      <c r="KX683" s="75"/>
      <c r="KY683" s="75"/>
      <c r="KZ683" s="75"/>
      <c r="LA683" s="75"/>
      <c r="LB683" s="75"/>
      <c r="LC683" s="75"/>
      <c r="LD683" s="75"/>
      <c r="LE683" s="75"/>
      <c r="LF683" s="75"/>
      <c r="LG683" s="74">
        <f t="shared" si="1201"/>
        <v>0</v>
      </c>
      <c r="LH683" s="38"/>
      <c r="LI683" s="40"/>
      <c r="LK683" s="78"/>
      <c r="LM683" s="77"/>
      <c r="LN683" s="76"/>
      <c r="LO683" s="76"/>
      <c r="LP683" s="76"/>
      <c r="LQ683" s="76"/>
      <c r="LR683" s="76"/>
      <c r="LS683" s="76"/>
      <c r="LT683" s="76"/>
      <c r="LU683" s="75"/>
      <c r="LV683" s="75"/>
      <c r="LW683" s="75"/>
      <c r="LX683" s="75"/>
      <c r="LY683" s="75"/>
      <c r="LZ683" s="75"/>
      <c r="MA683" s="75"/>
      <c r="MB683" s="75"/>
      <c r="MC683" s="75"/>
      <c r="MD683" s="75"/>
      <c r="ME683" s="75"/>
      <c r="MF683" s="74">
        <f t="shared" si="1202"/>
        <v>0</v>
      </c>
      <c r="MG683" s="38"/>
      <c r="MH683" s="40"/>
      <c r="MJ683" s="78"/>
      <c r="ML683" s="77"/>
      <c r="MM683" s="76"/>
      <c r="MN683" s="76"/>
      <c r="MO683" s="76"/>
      <c r="MP683" s="76"/>
      <c r="MQ683" s="76"/>
      <c r="MR683" s="76"/>
      <c r="MS683" s="76"/>
      <c r="MT683" s="75"/>
      <c r="MU683" s="75"/>
      <c r="MV683" s="75"/>
      <c r="MW683" s="75"/>
      <c r="MX683" s="75"/>
      <c r="MY683" s="75"/>
      <c r="MZ683" s="75"/>
      <c r="NA683" s="75"/>
      <c r="NB683" s="75"/>
      <c r="NC683" s="75"/>
      <c r="ND683" s="75"/>
      <c r="NE683" s="74">
        <f t="shared" si="1203"/>
        <v>0</v>
      </c>
      <c r="NF683" s="41"/>
      <c r="NG683" s="40"/>
      <c r="NH683" s="38"/>
      <c r="NI683" s="78"/>
      <c r="NK683" s="77"/>
      <c r="NL683" s="76"/>
      <c r="NM683" s="76"/>
      <c r="NN683" s="76"/>
      <c r="NO683" s="76"/>
      <c r="NP683" s="76"/>
      <c r="NQ683" s="76"/>
      <c r="NR683" s="76"/>
      <c r="NS683" s="76"/>
      <c r="NT683" s="76"/>
      <c r="NU683" s="76"/>
      <c r="NV683" s="76"/>
      <c r="NW683" s="76"/>
      <c r="NX683" s="76"/>
      <c r="NY683" s="76"/>
      <c r="NZ683" s="76"/>
      <c r="OA683" s="75"/>
      <c r="OB683" s="76"/>
      <c r="OC683" s="75"/>
      <c r="OD683" s="74">
        <f t="shared" si="1204"/>
        <v>0</v>
      </c>
      <c r="OE683" s="38"/>
      <c r="OF683" s="40"/>
      <c r="OG683" s="38"/>
      <c r="OH683" s="78"/>
      <c r="OJ683" s="77"/>
      <c r="OK683" s="76"/>
      <c r="OL683" s="76"/>
      <c r="OM683" s="76"/>
      <c r="ON683" s="76"/>
      <c r="OO683" s="76"/>
      <c r="OP683" s="76"/>
      <c r="OQ683" s="76"/>
      <c r="OR683" s="76"/>
      <c r="OS683" s="76"/>
      <c r="OT683" s="76"/>
      <c r="OU683" s="76"/>
      <c r="OV683" s="76"/>
      <c r="OW683" s="76"/>
      <c r="OX683" s="76"/>
      <c r="OY683" s="76"/>
      <c r="OZ683" s="75"/>
      <c r="PA683" s="76"/>
      <c r="PB683" s="75"/>
      <c r="PC683" s="74">
        <f t="shared" si="1205"/>
        <v>0</v>
      </c>
      <c r="PD683" s="38"/>
      <c r="PE683" s="40"/>
      <c r="PF683" s="38"/>
      <c r="PG683" s="78"/>
      <c r="PI683" s="77"/>
      <c r="PJ683" s="76"/>
      <c r="PK683" s="76"/>
      <c r="PL683" s="76"/>
      <c r="PM683" s="76"/>
      <c r="PN683" s="76"/>
      <c r="PO683" s="76"/>
      <c r="PP683" s="76"/>
      <c r="PQ683" s="76"/>
      <c r="PR683" s="76"/>
      <c r="PS683" s="76"/>
      <c r="PT683" s="76"/>
      <c r="PU683" s="76"/>
      <c r="PV683" s="76"/>
      <c r="PW683" s="76"/>
      <c r="PX683" s="76"/>
      <c r="PY683" s="75"/>
      <c r="PZ683" s="76"/>
      <c r="QA683" s="75"/>
      <c r="QB683" s="74">
        <f t="shared" si="1206"/>
        <v>0</v>
      </c>
      <c r="QC683" s="38"/>
      <c r="QD683" s="40"/>
      <c r="QE683" s="38"/>
      <c r="QF683" s="78"/>
      <c r="QH683" s="77"/>
      <c r="QI683" s="76"/>
      <c r="QJ683" s="76"/>
      <c r="QK683" s="76"/>
      <c r="QL683" s="76"/>
      <c r="QM683" s="76"/>
      <c r="QN683" s="76"/>
      <c r="QO683" s="76"/>
      <c r="QP683" s="76"/>
      <c r="QQ683" s="76"/>
      <c r="QR683" s="76"/>
      <c r="QS683" s="76"/>
      <c r="QT683" s="76"/>
      <c r="QU683" s="76"/>
      <c r="QV683" s="76"/>
      <c r="QW683" s="76"/>
      <c r="QX683" s="75"/>
      <c r="QY683" s="76"/>
      <c r="QZ683" s="75"/>
      <c r="RA683" s="74">
        <f t="shared" si="1207"/>
        <v>0</v>
      </c>
      <c r="RB683" s="41"/>
      <c r="RC683" s="40"/>
      <c r="RD683" s="38"/>
      <c r="RE683" s="78"/>
      <c r="RG683" s="77"/>
      <c r="RH683" s="76"/>
      <c r="RI683" s="76"/>
      <c r="RJ683" s="76"/>
      <c r="RK683" s="76"/>
      <c r="RL683" s="76"/>
      <c r="RM683" s="76"/>
      <c r="RN683" s="76"/>
      <c r="RO683" s="76"/>
      <c r="RP683" s="76"/>
      <c r="RQ683" s="76"/>
      <c r="RR683" s="76"/>
      <c r="RS683" s="76"/>
      <c r="RT683" s="76"/>
      <c r="RU683" s="76"/>
      <c r="RV683" s="76"/>
      <c r="RW683" s="75"/>
      <c r="RX683" s="76"/>
      <c r="RY683" s="75"/>
      <c r="RZ683" s="74">
        <f t="shared" si="1208"/>
        <v>0</v>
      </c>
      <c r="SA683" s="41"/>
      <c r="SB683" s="40"/>
      <c r="SC683" s="38"/>
      <c r="SD683" s="78"/>
      <c r="SF683" s="77"/>
      <c r="SG683" s="76"/>
      <c r="SH683" s="76"/>
      <c r="SI683" s="76"/>
      <c r="SJ683" s="76"/>
      <c r="SK683" s="76"/>
      <c r="SL683" s="76"/>
      <c r="SM683" s="76"/>
      <c r="SN683" s="76"/>
      <c r="SO683" s="76"/>
      <c r="SP683" s="76"/>
      <c r="SQ683" s="76"/>
      <c r="SR683" s="76"/>
      <c r="SS683" s="76"/>
      <c r="ST683" s="76"/>
      <c r="SU683" s="76"/>
      <c r="SV683" s="75"/>
      <c r="SW683" s="76"/>
      <c r="SX683" s="75"/>
      <c r="SY683" s="74">
        <f t="shared" si="1209"/>
        <v>0</v>
      </c>
      <c r="SZ683" s="41"/>
      <c r="TA683" s="40"/>
      <c r="TB683" s="38"/>
      <c r="TC683" s="78"/>
      <c r="TE683" s="77"/>
      <c r="TF683" s="76"/>
      <c r="TG683" s="76"/>
      <c r="TH683" s="76"/>
      <c r="TI683" s="76"/>
      <c r="TJ683" s="76"/>
      <c r="TK683" s="76"/>
      <c r="TL683" s="76"/>
      <c r="TM683" s="76"/>
      <c r="TN683" s="76"/>
      <c r="TO683" s="76"/>
      <c r="TP683" s="76"/>
      <c r="TQ683" s="76"/>
      <c r="TR683" s="76"/>
      <c r="TS683" s="76"/>
      <c r="TT683" s="76"/>
      <c r="TU683" s="75"/>
      <c r="TV683" s="76"/>
      <c r="TW683" s="75"/>
      <c r="TX683" s="74">
        <f t="shared" si="1210"/>
        <v>0</v>
      </c>
      <c r="TY683" s="41"/>
      <c r="TZ683" s="40"/>
      <c r="UA683" s="38"/>
      <c r="UB683" s="78"/>
      <c r="UD683" s="77"/>
      <c r="UE683" s="76"/>
      <c r="UF683" s="76"/>
      <c r="UG683" s="76"/>
      <c r="UH683" s="76"/>
      <c r="UI683" s="76"/>
      <c r="UJ683" s="76"/>
      <c r="UK683" s="76"/>
      <c r="UL683" s="76"/>
      <c r="UM683" s="76"/>
      <c r="UN683" s="76"/>
      <c r="UO683" s="76"/>
      <c r="UP683" s="76"/>
      <c r="UQ683" s="76"/>
      <c r="UR683" s="76"/>
      <c r="US683" s="76"/>
      <c r="UT683" s="75"/>
      <c r="UU683" s="76"/>
      <c r="UV683" s="75"/>
      <c r="UW683" s="74">
        <f t="shared" si="1211"/>
        <v>0</v>
      </c>
      <c r="UX683" s="41"/>
      <c r="UY683" s="40"/>
      <c r="UZ683" s="38"/>
      <c r="VA683" s="78"/>
      <c r="VC683" s="77"/>
      <c r="VD683" s="76"/>
      <c r="VE683" s="76"/>
      <c r="VF683" s="76"/>
      <c r="VG683" s="76"/>
      <c r="VH683" s="76"/>
      <c r="VI683" s="76"/>
      <c r="VJ683" s="76"/>
      <c r="VK683" s="76"/>
      <c r="VL683" s="76"/>
      <c r="VM683" s="76"/>
      <c r="VN683" s="76"/>
      <c r="VO683" s="76"/>
      <c r="VP683" s="76"/>
      <c r="VQ683" s="76"/>
      <c r="VR683" s="76"/>
      <c r="VS683" s="75"/>
      <c r="VT683" s="76"/>
      <c r="VU683" s="75"/>
      <c r="VV683" s="74">
        <f t="shared" si="1212"/>
        <v>0</v>
      </c>
    </row>
    <row r="684" spans="3:594" ht="14.45" customHeight="1" outlineLevel="1">
      <c r="C684" s="89">
        <f>IF(ISERROR(I684+1)=TRUE,I684,IF(I684="","",MAX(C$15:C683)+1))</f>
        <v>485</v>
      </c>
      <c r="D684" s="88">
        <f t="shared" si="1189"/>
        <v>1</v>
      </c>
      <c r="G684" s="40"/>
      <c r="H684" s="38"/>
      <c r="I684" s="95">
        <f t="shared" si="1213"/>
        <v>496</v>
      </c>
      <c r="J684" s="94" t="s">
        <v>215</v>
      </c>
      <c r="K684" s="93"/>
      <c r="L684" s="93"/>
      <c r="M684" s="93"/>
      <c r="N684" s="93"/>
      <c r="O684" s="92"/>
      <c r="P684" s="91" t="s">
        <v>142</v>
      </c>
      <c r="Q684" s="297"/>
      <c r="R684" s="90" t="s">
        <v>141</v>
      </c>
      <c r="S684" s="298"/>
      <c r="T684" s="38"/>
      <c r="U684" s="40"/>
      <c r="V684" s="38"/>
      <c r="W684" s="78"/>
      <c r="Y684" s="77"/>
      <c r="Z684" s="76"/>
      <c r="AA684" s="79"/>
      <c r="AB684" s="76"/>
      <c r="AC684" s="79"/>
      <c r="AD684" s="76"/>
      <c r="AE684" s="76"/>
      <c r="AF684" s="76"/>
      <c r="AG684" s="76"/>
      <c r="AH684" s="76"/>
      <c r="AI684" s="76"/>
      <c r="AJ684" s="76"/>
      <c r="AK684" s="75"/>
      <c r="AL684" s="75"/>
      <c r="AM684" s="75"/>
      <c r="AN684" s="75"/>
      <c r="AO684" s="75"/>
      <c r="AP684" s="75"/>
      <c r="AQ684" s="75"/>
      <c r="AR684" s="74">
        <f t="shared" si="1190"/>
        <v>0</v>
      </c>
      <c r="AS684" s="38"/>
      <c r="AT684" s="40"/>
      <c r="AU684" s="38"/>
      <c r="AV684" s="78"/>
      <c r="AX684" s="77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5"/>
      <c r="BK684" s="75"/>
      <c r="BL684" s="75"/>
      <c r="BM684" s="75"/>
      <c r="BN684" s="75"/>
      <c r="BO684" s="75"/>
      <c r="BP684" s="75"/>
      <c r="BQ684" s="74">
        <f t="shared" si="1191"/>
        <v>0</v>
      </c>
      <c r="BR684" s="38"/>
      <c r="BS684" s="40"/>
      <c r="BT684" s="38"/>
      <c r="BU684" s="78"/>
      <c r="BW684" s="77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5"/>
      <c r="CJ684" s="75"/>
      <c r="CK684" s="75"/>
      <c r="CL684" s="75"/>
      <c r="CM684" s="75"/>
      <c r="CN684" s="75"/>
      <c r="CO684" s="75"/>
      <c r="CP684" s="74">
        <f t="shared" si="1192"/>
        <v>0</v>
      </c>
      <c r="CQ684" s="38"/>
      <c r="CR684" s="40"/>
      <c r="CS684" s="38"/>
      <c r="CT684" s="78"/>
      <c r="CV684" s="77"/>
      <c r="CW684" s="76"/>
      <c r="CX684" s="76"/>
      <c r="CY684" s="76"/>
      <c r="CZ684" s="76"/>
      <c r="DA684" s="76"/>
      <c r="DB684" s="76"/>
      <c r="DC684" s="76"/>
      <c r="DD684" s="76"/>
      <c r="DE684" s="76"/>
      <c r="DF684" s="76"/>
      <c r="DG684" s="76"/>
      <c r="DH684" s="75"/>
      <c r="DI684" s="75"/>
      <c r="DJ684" s="75"/>
      <c r="DK684" s="75"/>
      <c r="DL684" s="75"/>
      <c r="DM684" s="75"/>
      <c r="DN684" s="75"/>
      <c r="DO684" s="74">
        <f t="shared" si="1193"/>
        <v>0</v>
      </c>
      <c r="DP684" s="38"/>
      <c r="DQ684" s="40"/>
      <c r="DS684" s="78"/>
      <c r="DU684" s="77"/>
      <c r="DV684" s="76"/>
      <c r="DW684" s="76"/>
      <c r="DX684" s="76"/>
      <c r="DY684" s="76"/>
      <c r="DZ684" s="76"/>
      <c r="EA684" s="76"/>
      <c r="EB684" s="76"/>
      <c r="EC684" s="76"/>
      <c r="ED684" s="76"/>
      <c r="EE684" s="76"/>
      <c r="EF684" s="76"/>
      <c r="EG684" s="75"/>
      <c r="EH684" s="75"/>
      <c r="EI684" s="75"/>
      <c r="EJ684" s="75"/>
      <c r="EK684" s="75"/>
      <c r="EL684" s="75"/>
      <c r="EM684" s="75"/>
      <c r="EN684" s="74">
        <f t="shared" si="1194"/>
        <v>0</v>
      </c>
      <c r="EO684" s="38"/>
      <c r="EP684" s="40"/>
      <c r="ER684" s="78"/>
      <c r="ET684" s="77"/>
      <c r="EU684" s="76"/>
      <c r="EV684" s="76"/>
      <c r="EW684" s="76"/>
      <c r="EX684" s="76"/>
      <c r="EY684" s="76"/>
      <c r="EZ684" s="76"/>
      <c r="FA684" s="76"/>
      <c r="FB684" s="76"/>
      <c r="FC684" s="76"/>
      <c r="FD684" s="76"/>
      <c r="FE684" s="76"/>
      <c r="FF684" s="76"/>
      <c r="FG684" s="76"/>
      <c r="FH684" s="75"/>
      <c r="FI684" s="75"/>
      <c r="FJ684" s="75"/>
      <c r="FK684" s="75"/>
      <c r="FL684" s="75"/>
      <c r="FM684" s="74">
        <f t="shared" si="1195"/>
        <v>0</v>
      </c>
      <c r="FN684" s="38"/>
      <c r="FO684" s="40"/>
      <c r="FQ684" s="78"/>
      <c r="FS684" s="77"/>
      <c r="FT684" s="76"/>
      <c r="FU684" s="76"/>
      <c r="FV684" s="76"/>
      <c r="FW684" s="76"/>
      <c r="FX684" s="76"/>
      <c r="FY684" s="76"/>
      <c r="FZ684" s="76"/>
      <c r="GA684" s="76"/>
      <c r="GB684" s="76"/>
      <c r="GC684" s="76"/>
      <c r="GD684" s="76"/>
      <c r="GE684" s="76"/>
      <c r="GF684" s="76"/>
      <c r="GG684" s="75"/>
      <c r="GH684" s="75"/>
      <c r="GI684" s="75"/>
      <c r="GJ684" s="75"/>
      <c r="GK684" s="75"/>
      <c r="GL684" s="74">
        <f t="shared" si="1196"/>
        <v>0</v>
      </c>
      <c r="GM684" s="38"/>
      <c r="GN684" s="40"/>
      <c r="GP684" s="78"/>
      <c r="GR684" s="77"/>
      <c r="GS684" s="76"/>
      <c r="GT684" s="76"/>
      <c r="GU684" s="76"/>
      <c r="GV684" s="76"/>
      <c r="GW684" s="76"/>
      <c r="GX684" s="76"/>
      <c r="GY684" s="76"/>
      <c r="GZ684" s="76"/>
      <c r="HA684" s="76"/>
      <c r="HB684" s="76"/>
      <c r="HC684" s="76"/>
      <c r="HD684" s="76"/>
      <c r="HE684" s="76"/>
      <c r="HF684" s="75"/>
      <c r="HG684" s="75"/>
      <c r="HH684" s="75"/>
      <c r="HI684" s="75"/>
      <c r="HJ684" s="75"/>
      <c r="HK684" s="74">
        <f t="shared" si="1197"/>
        <v>0</v>
      </c>
      <c r="HL684" s="38"/>
      <c r="HM684" s="40"/>
      <c r="HO684" s="78"/>
      <c r="HQ684" s="77"/>
      <c r="HR684" s="76"/>
      <c r="HS684" s="76"/>
      <c r="HT684" s="76"/>
      <c r="HU684" s="76"/>
      <c r="HV684" s="76"/>
      <c r="HW684" s="76"/>
      <c r="HX684" s="76"/>
      <c r="HY684" s="76"/>
      <c r="HZ684" s="76"/>
      <c r="IA684" s="76"/>
      <c r="IB684" s="76"/>
      <c r="IC684" s="76"/>
      <c r="ID684" s="76"/>
      <c r="IE684" s="75"/>
      <c r="IF684" s="75"/>
      <c r="IG684" s="75"/>
      <c r="IH684" s="75"/>
      <c r="II684" s="75"/>
      <c r="IJ684" s="74">
        <f t="shared" si="1198"/>
        <v>0</v>
      </c>
      <c r="IK684" s="38"/>
      <c r="IL684" s="40"/>
      <c r="IN684" s="78"/>
      <c r="IP684" s="77"/>
      <c r="IQ684" s="76"/>
      <c r="IR684" s="76"/>
      <c r="IS684" s="76"/>
      <c r="IT684" s="76"/>
      <c r="IU684" s="76"/>
      <c r="IV684" s="76"/>
      <c r="IW684" s="76"/>
      <c r="IX684" s="75"/>
      <c r="IY684" s="75"/>
      <c r="IZ684" s="75"/>
      <c r="JA684" s="75"/>
      <c r="JB684" s="75"/>
      <c r="JC684" s="75"/>
      <c r="JD684" s="75"/>
      <c r="JE684" s="75"/>
      <c r="JF684" s="75"/>
      <c r="JG684" s="75"/>
      <c r="JH684" s="75"/>
      <c r="JI684" s="74">
        <f t="shared" si="1199"/>
        <v>0</v>
      </c>
      <c r="JJ684" s="38"/>
      <c r="JK684" s="40"/>
      <c r="JM684" s="78"/>
      <c r="JO684" s="77"/>
      <c r="JP684" s="76"/>
      <c r="JQ684" s="76"/>
      <c r="JR684" s="76"/>
      <c r="JS684" s="76"/>
      <c r="JT684" s="76"/>
      <c r="JU684" s="76"/>
      <c r="JV684" s="76"/>
      <c r="JW684" s="75"/>
      <c r="JX684" s="75"/>
      <c r="JY684" s="75"/>
      <c r="JZ684" s="75"/>
      <c r="KA684" s="75"/>
      <c r="KB684" s="75"/>
      <c r="KC684" s="75"/>
      <c r="KD684" s="75"/>
      <c r="KE684" s="75"/>
      <c r="KF684" s="75"/>
      <c r="KG684" s="75"/>
      <c r="KH684" s="74">
        <f t="shared" si="1200"/>
        <v>0</v>
      </c>
      <c r="KI684" s="38"/>
      <c r="KJ684" s="40"/>
      <c r="KL684" s="78"/>
      <c r="KN684" s="77"/>
      <c r="KO684" s="76"/>
      <c r="KP684" s="76"/>
      <c r="KQ684" s="76"/>
      <c r="KR684" s="76"/>
      <c r="KS684" s="76"/>
      <c r="KT684" s="76"/>
      <c r="KU684" s="76"/>
      <c r="KV684" s="75"/>
      <c r="KW684" s="75"/>
      <c r="KX684" s="75"/>
      <c r="KY684" s="75"/>
      <c r="KZ684" s="75"/>
      <c r="LA684" s="75"/>
      <c r="LB684" s="75"/>
      <c r="LC684" s="75"/>
      <c r="LD684" s="75"/>
      <c r="LE684" s="75"/>
      <c r="LF684" s="75"/>
      <c r="LG684" s="74">
        <f t="shared" si="1201"/>
        <v>0</v>
      </c>
      <c r="LH684" s="38"/>
      <c r="LI684" s="40"/>
      <c r="LK684" s="78"/>
      <c r="LM684" s="77"/>
      <c r="LN684" s="76"/>
      <c r="LO684" s="76"/>
      <c r="LP684" s="76"/>
      <c r="LQ684" s="76"/>
      <c r="LR684" s="76"/>
      <c r="LS684" s="76"/>
      <c r="LT684" s="76"/>
      <c r="LU684" s="75"/>
      <c r="LV684" s="75"/>
      <c r="LW684" s="75"/>
      <c r="LX684" s="75"/>
      <c r="LY684" s="75"/>
      <c r="LZ684" s="75"/>
      <c r="MA684" s="75"/>
      <c r="MB684" s="75"/>
      <c r="MC684" s="75"/>
      <c r="MD684" s="75"/>
      <c r="ME684" s="75"/>
      <c r="MF684" s="74">
        <f t="shared" si="1202"/>
        <v>0</v>
      </c>
      <c r="MG684" s="38"/>
      <c r="MH684" s="40"/>
      <c r="MJ684" s="78"/>
      <c r="ML684" s="77"/>
      <c r="MM684" s="76"/>
      <c r="MN684" s="76"/>
      <c r="MO684" s="76"/>
      <c r="MP684" s="76"/>
      <c r="MQ684" s="76"/>
      <c r="MR684" s="76"/>
      <c r="MS684" s="76"/>
      <c r="MT684" s="75"/>
      <c r="MU684" s="75"/>
      <c r="MV684" s="75"/>
      <c r="MW684" s="75"/>
      <c r="MX684" s="75"/>
      <c r="MY684" s="75"/>
      <c r="MZ684" s="75"/>
      <c r="NA684" s="75"/>
      <c r="NB684" s="75"/>
      <c r="NC684" s="75"/>
      <c r="ND684" s="75"/>
      <c r="NE684" s="74">
        <f t="shared" si="1203"/>
        <v>0</v>
      </c>
      <c r="NF684" s="41"/>
      <c r="NG684" s="40"/>
      <c r="NH684" s="38"/>
      <c r="NI684" s="78"/>
      <c r="NK684" s="77"/>
      <c r="NL684" s="76"/>
      <c r="NM684" s="76"/>
      <c r="NN684" s="76"/>
      <c r="NO684" s="76"/>
      <c r="NP684" s="76"/>
      <c r="NQ684" s="76"/>
      <c r="NR684" s="76"/>
      <c r="NS684" s="76"/>
      <c r="NT684" s="76"/>
      <c r="NU684" s="76"/>
      <c r="NV684" s="76"/>
      <c r="NW684" s="76"/>
      <c r="NX684" s="76"/>
      <c r="NY684" s="76"/>
      <c r="NZ684" s="76"/>
      <c r="OA684" s="75"/>
      <c r="OB684" s="76"/>
      <c r="OC684" s="75"/>
      <c r="OD684" s="74">
        <f t="shared" si="1204"/>
        <v>0</v>
      </c>
      <c r="OE684" s="38"/>
      <c r="OF684" s="40"/>
      <c r="OG684" s="38"/>
      <c r="OH684" s="78"/>
      <c r="OJ684" s="77"/>
      <c r="OK684" s="76"/>
      <c r="OL684" s="76"/>
      <c r="OM684" s="76"/>
      <c r="ON684" s="76"/>
      <c r="OO684" s="76"/>
      <c r="OP684" s="76"/>
      <c r="OQ684" s="76"/>
      <c r="OR684" s="76"/>
      <c r="OS684" s="76"/>
      <c r="OT684" s="76"/>
      <c r="OU684" s="76"/>
      <c r="OV684" s="76"/>
      <c r="OW684" s="76"/>
      <c r="OX684" s="76"/>
      <c r="OY684" s="76"/>
      <c r="OZ684" s="75"/>
      <c r="PA684" s="76"/>
      <c r="PB684" s="75"/>
      <c r="PC684" s="74">
        <f t="shared" si="1205"/>
        <v>0</v>
      </c>
      <c r="PD684" s="38"/>
      <c r="PE684" s="40"/>
      <c r="PF684" s="38"/>
      <c r="PG684" s="78"/>
      <c r="PI684" s="77"/>
      <c r="PJ684" s="76"/>
      <c r="PK684" s="76"/>
      <c r="PL684" s="76"/>
      <c r="PM684" s="76"/>
      <c r="PN684" s="76"/>
      <c r="PO684" s="76"/>
      <c r="PP684" s="76"/>
      <c r="PQ684" s="76"/>
      <c r="PR684" s="76"/>
      <c r="PS684" s="76"/>
      <c r="PT684" s="76"/>
      <c r="PU684" s="76"/>
      <c r="PV684" s="76"/>
      <c r="PW684" s="76"/>
      <c r="PX684" s="76"/>
      <c r="PY684" s="75"/>
      <c r="PZ684" s="76"/>
      <c r="QA684" s="75"/>
      <c r="QB684" s="74">
        <f t="shared" si="1206"/>
        <v>0</v>
      </c>
      <c r="QC684" s="38"/>
      <c r="QD684" s="40"/>
      <c r="QE684" s="38"/>
      <c r="QF684" s="78"/>
      <c r="QH684" s="77"/>
      <c r="QI684" s="76"/>
      <c r="QJ684" s="76"/>
      <c r="QK684" s="76"/>
      <c r="QL684" s="76"/>
      <c r="QM684" s="76"/>
      <c r="QN684" s="76"/>
      <c r="QO684" s="76"/>
      <c r="QP684" s="76"/>
      <c r="QQ684" s="76"/>
      <c r="QR684" s="76"/>
      <c r="QS684" s="76"/>
      <c r="QT684" s="76"/>
      <c r="QU684" s="76"/>
      <c r="QV684" s="76"/>
      <c r="QW684" s="76"/>
      <c r="QX684" s="75"/>
      <c r="QY684" s="76"/>
      <c r="QZ684" s="75"/>
      <c r="RA684" s="74">
        <f t="shared" si="1207"/>
        <v>0</v>
      </c>
      <c r="RB684" s="41"/>
      <c r="RC684" s="40"/>
      <c r="RD684" s="38"/>
      <c r="RE684" s="78"/>
      <c r="RG684" s="77"/>
      <c r="RH684" s="76"/>
      <c r="RI684" s="76"/>
      <c r="RJ684" s="76"/>
      <c r="RK684" s="76"/>
      <c r="RL684" s="76"/>
      <c r="RM684" s="76"/>
      <c r="RN684" s="76"/>
      <c r="RO684" s="76"/>
      <c r="RP684" s="76"/>
      <c r="RQ684" s="76"/>
      <c r="RR684" s="76"/>
      <c r="RS684" s="76"/>
      <c r="RT684" s="76"/>
      <c r="RU684" s="76"/>
      <c r="RV684" s="76"/>
      <c r="RW684" s="75"/>
      <c r="RX684" s="76"/>
      <c r="RY684" s="75"/>
      <c r="RZ684" s="74">
        <f t="shared" si="1208"/>
        <v>0</v>
      </c>
      <c r="SA684" s="41"/>
      <c r="SB684" s="40"/>
      <c r="SC684" s="38"/>
      <c r="SD684" s="78"/>
      <c r="SF684" s="77"/>
      <c r="SG684" s="76"/>
      <c r="SH684" s="76"/>
      <c r="SI684" s="76"/>
      <c r="SJ684" s="76"/>
      <c r="SK684" s="76"/>
      <c r="SL684" s="76"/>
      <c r="SM684" s="76"/>
      <c r="SN684" s="76"/>
      <c r="SO684" s="76"/>
      <c r="SP684" s="76"/>
      <c r="SQ684" s="76"/>
      <c r="SR684" s="76"/>
      <c r="SS684" s="76"/>
      <c r="ST684" s="76"/>
      <c r="SU684" s="76"/>
      <c r="SV684" s="75"/>
      <c r="SW684" s="76"/>
      <c r="SX684" s="75"/>
      <c r="SY684" s="74">
        <f t="shared" si="1209"/>
        <v>0</v>
      </c>
      <c r="SZ684" s="41"/>
      <c r="TA684" s="40"/>
      <c r="TB684" s="38"/>
      <c r="TC684" s="78"/>
      <c r="TE684" s="77"/>
      <c r="TF684" s="76"/>
      <c r="TG684" s="76"/>
      <c r="TH684" s="76"/>
      <c r="TI684" s="76"/>
      <c r="TJ684" s="76"/>
      <c r="TK684" s="76"/>
      <c r="TL684" s="76"/>
      <c r="TM684" s="76"/>
      <c r="TN684" s="76"/>
      <c r="TO684" s="76"/>
      <c r="TP684" s="76"/>
      <c r="TQ684" s="76"/>
      <c r="TR684" s="76"/>
      <c r="TS684" s="76"/>
      <c r="TT684" s="76"/>
      <c r="TU684" s="75"/>
      <c r="TV684" s="76"/>
      <c r="TW684" s="75"/>
      <c r="TX684" s="74">
        <f t="shared" si="1210"/>
        <v>0</v>
      </c>
      <c r="TY684" s="41"/>
      <c r="TZ684" s="40"/>
      <c r="UA684" s="38"/>
      <c r="UB684" s="78"/>
      <c r="UD684" s="77"/>
      <c r="UE684" s="76"/>
      <c r="UF684" s="76"/>
      <c r="UG684" s="76"/>
      <c r="UH684" s="76"/>
      <c r="UI684" s="76"/>
      <c r="UJ684" s="76"/>
      <c r="UK684" s="76"/>
      <c r="UL684" s="76"/>
      <c r="UM684" s="76"/>
      <c r="UN684" s="76"/>
      <c r="UO684" s="76"/>
      <c r="UP684" s="76"/>
      <c r="UQ684" s="76"/>
      <c r="UR684" s="76"/>
      <c r="US684" s="76"/>
      <c r="UT684" s="75"/>
      <c r="UU684" s="76"/>
      <c r="UV684" s="75"/>
      <c r="UW684" s="74">
        <f t="shared" si="1211"/>
        <v>0</v>
      </c>
      <c r="UX684" s="41"/>
      <c r="UY684" s="40"/>
      <c r="UZ684" s="38"/>
      <c r="VA684" s="78"/>
      <c r="VC684" s="77"/>
      <c r="VD684" s="76"/>
      <c r="VE684" s="76"/>
      <c r="VF684" s="76"/>
      <c r="VG684" s="76"/>
      <c r="VH684" s="76"/>
      <c r="VI684" s="76"/>
      <c r="VJ684" s="76"/>
      <c r="VK684" s="76"/>
      <c r="VL684" s="76"/>
      <c r="VM684" s="76"/>
      <c r="VN684" s="76"/>
      <c r="VO684" s="76"/>
      <c r="VP684" s="76"/>
      <c r="VQ684" s="76"/>
      <c r="VR684" s="76"/>
      <c r="VS684" s="75"/>
      <c r="VT684" s="76"/>
      <c r="VU684" s="75"/>
      <c r="VV684" s="74">
        <f t="shared" si="1212"/>
        <v>0</v>
      </c>
    </row>
    <row r="685" spans="3:594" ht="14.45" customHeight="1" outlineLevel="1">
      <c r="C685" s="89">
        <f>IF(ISERROR(I685+1)=TRUE,I685,IF(I685="","",MAX(C$15:C684)+1))</f>
        <v>486</v>
      </c>
      <c r="D685" s="88">
        <f t="shared" si="1189"/>
        <v>1</v>
      </c>
      <c r="G685" s="40"/>
      <c r="H685" s="38"/>
      <c r="I685" s="95">
        <f t="shared" si="1213"/>
        <v>497</v>
      </c>
      <c r="J685" s="94" t="s">
        <v>214</v>
      </c>
      <c r="K685" s="93"/>
      <c r="L685" s="93"/>
      <c r="M685" s="93"/>
      <c r="N685" s="93"/>
      <c r="O685" s="92"/>
      <c r="P685" s="91" t="s">
        <v>142</v>
      </c>
      <c r="Q685" s="297"/>
      <c r="R685" s="90" t="s">
        <v>141</v>
      </c>
      <c r="S685" s="298"/>
      <c r="T685" s="38"/>
      <c r="U685" s="40"/>
      <c r="V685" s="38"/>
      <c r="W685" s="78"/>
      <c r="Y685" s="77"/>
      <c r="Z685" s="76"/>
      <c r="AA685" s="79"/>
      <c r="AB685" s="76"/>
      <c r="AC685" s="79"/>
      <c r="AD685" s="76"/>
      <c r="AE685" s="76"/>
      <c r="AF685" s="76"/>
      <c r="AG685" s="76"/>
      <c r="AH685" s="76"/>
      <c r="AI685" s="76"/>
      <c r="AJ685" s="76"/>
      <c r="AK685" s="75"/>
      <c r="AL685" s="75"/>
      <c r="AM685" s="75"/>
      <c r="AN685" s="75"/>
      <c r="AO685" s="75"/>
      <c r="AP685" s="75"/>
      <c r="AQ685" s="75"/>
      <c r="AR685" s="74">
        <f t="shared" si="1190"/>
        <v>0</v>
      </c>
      <c r="AS685" s="38"/>
      <c r="AT685" s="40"/>
      <c r="AU685" s="38"/>
      <c r="AV685" s="78"/>
      <c r="AX685" s="77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5"/>
      <c r="BK685" s="75"/>
      <c r="BL685" s="75"/>
      <c r="BM685" s="75"/>
      <c r="BN685" s="75"/>
      <c r="BO685" s="75"/>
      <c r="BP685" s="75"/>
      <c r="BQ685" s="74">
        <f t="shared" si="1191"/>
        <v>0</v>
      </c>
      <c r="BR685" s="38"/>
      <c r="BS685" s="40"/>
      <c r="BT685" s="38"/>
      <c r="BU685" s="78"/>
      <c r="BW685" s="77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5"/>
      <c r="CJ685" s="75"/>
      <c r="CK685" s="75"/>
      <c r="CL685" s="75"/>
      <c r="CM685" s="75"/>
      <c r="CN685" s="75"/>
      <c r="CO685" s="75"/>
      <c r="CP685" s="74">
        <f t="shared" si="1192"/>
        <v>0</v>
      </c>
      <c r="CQ685" s="38"/>
      <c r="CR685" s="40"/>
      <c r="CS685" s="38"/>
      <c r="CT685" s="78"/>
      <c r="CV685" s="77"/>
      <c r="CW685" s="76"/>
      <c r="CX685" s="76"/>
      <c r="CY685" s="76"/>
      <c r="CZ685" s="76"/>
      <c r="DA685" s="76"/>
      <c r="DB685" s="76"/>
      <c r="DC685" s="76"/>
      <c r="DD685" s="76"/>
      <c r="DE685" s="76"/>
      <c r="DF685" s="76"/>
      <c r="DG685" s="76"/>
      <c r="DH685" s="75"/>
      <c r="DI685" s="75"/>
      <c r="DJ685" s="75"/>
      <c r="DK685" s="75"/>
      <c r="DL685" s="75"/>
      <c r="DM685" s="75"/>
      <c r="DN685" s="75"/>
      <c r="DO685" s="74">
        <f t="shared" si="1193"/>
        <v>0</v>
      </c>
      <c r="DP685" s="38"/>
      <c r="DQ685" s="40"/>
      <c r="DS685" s="78"/>
      <c r="DU685" s="77"/>
      <c r="DV685" s="76"/>
      <c r="DW685" s="76"/>
      <c r="DX685" s="76"/>
      <c r="DY685" s="76"/>
      <c r="DZ685" s="76"/>
      <c r="EA685" s="76"/>
      <c r="EB685" s="76"/>
      <c r="EC685" s="76"/>
      <c r="ED685" s="76"/>
      <c r="EE685" s="76"/>
      <c r="EF685" s="76"/>
      <c r="EG685" s="75"/>
      <c r="EH685" s="75"/>
      <c r="EI685" s="75"/>
      <c r="EJ685" s="75"/>
      <c r="EK685" s="75"/>
      <c r="EL685" s="75"/>
      <c r="EM685" s="75"/>
      <c r="EN685" s="74">
        <f t="shared" si="1194"/>
        <v>0</v>
      </c>
      <c r="EO685" s="38"/>
      <c r="EP685" s="40"/>
      <c r="ER685" s="78"/>
      <c r="ET685" s="77"/>
      <c r="EU685" s="76"/>
      <c r="EV685" s="76"/>
      <c r="EW685" s="76"/>
      <c r="EX685" s="76"/>
      <c r="EY685" s="76"/>
      <c r="EZ685" s="76"/>
      <c r="FA685" s="76"/>
      <c r="FB685" s="76"/>
      <c r="FC685" s="76"/>
      <c r="FD685" s="76"/>
      <c r="FE685" s="76"/>
      <c r="FF685" s="76"/>
      <c r="FG685" s="76"/>
      <c r="FH685" s="75"/>
      <c r="FI685" s="75"/>
      <c r="FJ685" s="75"/>
      <c r="FK685" s="75"/>
      <c r="FL685" s="75"/>
      <c r="FM685" s="74">
        <f t="shared" si="1195"/>
        <v>0</v>
      </c>
      <c r="FN685" s="38"/>
      <c r="FO685" s="40"/>
      <c r="FQ685" s="78"/>
      <c r="FS685" s="77"/>
      <c r="FT685" s="76"/>
      <c r="FU685" s="76"/>
      <c r="FV685" s="76"/>
      <c r="FW685" s="76"/>
      <c r="FX685" s="76"/>
      <c r="FY685" s="76"/>
      <c r="FZ685" s="76"/>
      <c r="GA685" s="76"/>
      <c r="GB685" s="76"/>
      <c r="GC685" s="76"/>
      <c r="GD685" s="76"/>
      <c r="GE685" s="76"/>
      <c r="GF685" s="76"/>
      <c r="GG685" s="75"/>
      <c r="GH685" s="75"/>
      <c r="GI685" s="75"/>
      <c r="GJ685" s="75"/>
      <c r="GK685" s="75"/>
      <c r="GL685" s="74">
        <f t="shared" si="1196"/>
        <v>0</v>
      </c>
      <c r="GM685" s="38"/>
      <c r="GN685" s="40"/>
      <c r="GP685" s="78"/>
      <c r="GR685" s="77"/>
      <c r="GS685" s="76"/>
      <c r="GT685" s="76"/>
      <c r="GU685" s="76"/>
      <c r="GV685" s="76"/>
      <c r="GW685" s="76"/>
      <c r="GX685" s="76"/>
      <c r="GY685" s="76"/>
      <c r="GZ685" s="76"/>
      <c r="HA685" s="76"/>
      <c r="HB685" s="76"/>
      <c r="HC685" s="76"/>
      <c r="HD685" s="76"/>
      <c r="HE685" s="76"/>
      <c r="HF685" s="75"/>
      <c r="HG685" s="75"/>
      <c r="HH685" s="75"/>
      <c r="HI685" s="75"/>
      <c r="HJ685" s="75"/>
      <c r="HK685" s="74">
        <f t="shared" si="1197"/>
        <v>0</v>
      </c>
      <c r="HL685" s="38"/>
      <c r="HM685" s="40"/>
      <c r="HO685" s="78"/>
      <c r="HQ685" s="77"/>
      <c r="HR685" s="76"/>
      <c r="HS685" s="76"/>
      <c r="HT685" s="76"/>
      <c r="HU685" s="76"/>
      <c r="HV685" s="76"/>
      <c r="HW685" s="76"/>
      <c r="HX685" s="76"/>
      <c r="HY685" s="76"/>
      <c r="HZ685" s="76"/>
      <c r="IA685" s="76"/>
      <c r="IB685" s="76"/>
      <c r="IC685" s="76"/>
      <c r="ID685" s="76"/>
      <c r="IE685" s="75"/>
      <c r="IF685" s="75"/>
      <c r="IG685" s="75"/>
      <c r="IH685" s="75"/>
      <c r="II685" s="75"/>
      <c r="IJ685" s="74">
        <f t="shared" si="1198"/>
        <v>0</v>
      </c>
      <c r="IK685" s="38"/>
      <c r="IL685" s="40"/>
      <c r="IN685" s="78"/>
      <c r="IP685" s="77"/>
      <c r="IQ685" s="76"/>
      <c r="IR685" s="76"/>
      <c r="IS685" s="76"/>
      <c r="IT685" s="76"/>
      <c r="IU685" s="76"/>
      <c r="IV685" s="76"/>
      <c r="IW685" s="76"/>
      <c r="IX685" s="75"/>
      <c r="IY685" s="75"/>
      <c r="IZ685" s="75"/>
      <c r="JA685" s="75"/>
      <c r="JB685" s="75"/>
      <c r="JC685" s="75"/>
      <c r="JD685" s="75"/>
      <c r="JE685" s="75"/>
      <c r="JF685" s="75"/>
      <c r="JG685" s="75"/>
      <c r="JH685" s="75"/>
      <c r="JI685" s="74">
        <f t="shared" si="1199"/>
        <v>0</v>
      </c>
      <c r="JJ685" s="38"/>
      <c r="JK685" s="40"/>
      <c r="JM685" s="78"/>
      <c r="JO685" s="77"/>
      <c r="JP685" s="76"/>
      <c r="JQ685" s="76"/>
      <c r="JR685" s="76"/>
      <c r="JS685" s="76"/>
      <c r="JT685" s="76"/>
      <c r="JU685" s="76"/>
      <c r="JV685" s="76"/>
      <c r="JW685" s="75"/>
      <c r="JX685" s="75"/>
      <c r="JY685" s="75"/>
      <c r="JZ685" s="75"/>
      <c r="KA685" s="75"/>
      <c r="KB685" s="75"/>
      <c r="KC685" s="75"/>
      <c r="KD685" s="75"/>
      <c r="KE685" s="75"/>
      <c r="KF685" s="75"/>
      <c r="KG685" s="75"/>
      <c r="KH685" s="74">
        <f t="shared" si="1200"/>
        <v>0</v>
      </c>
      <c r="KI685" s="38"/>
      <c r="KJ685" s="40"/>
      <c r="KL685" s="78"/>
      <c r="KN685" s="77"/>
      <c r="KO685" s="76"/>
      <c r="KP685" s="76"/>
      <c r="KQ685" s="76"/>
      <c r="KR685" s="76"/>
      <c r="KS685" s="76"/>
      <c r="KT685" s="76"/>
      <c r="KU685" s="76"/>
      <c r="KV685" s="75"/>
      <c r="KW685" s="75"/>
      <c r="KX685" s="75"/>
      <c r="KY685" s="75"/>
      <c r="KZ685" s="75"/>
      <c r="LA685" s="75"/>
      <c r="LB685" s="75"/>
      <c r="LC685" s="75"/>
      <c r="LD685" s="75"/>
      <c r="LE685" s="75"/>
      <c r="LF685" s="75"/>
      <c r="LG685" s="74">
        <f t="shared" si="1201"/>
        <v>0</v>
      </c>
      <c r="LH685" s="38"/>
      <c r="LI685" s="40"/>
      <c r="LK685" s="78"/>
      <c r="LM685" s="77"/>
      <c r="LN685" s="76"/>
      <c r="LO685" s="76"/>
      <c r="LP685" s="76"/>
      <c r="LQ685" s="76"/>
      <c r="LR685" s="76"/>
      <c r="LS685" s="76"/>
      <c r="LT685" s="76"/>
      <c r="LU685" s="75"/>
      <c r="LV685" s="75"/>
      <c r="LW685" s="75"/>
      <c r="LX685" s="75"/>
      <c r="LY685" s="75"/>
      <c r="LZ685" s="75"/>
      <c r="MA685" s="75"/>
      <c r="MB685" s="75"/>
      <c r="MC685" s="75"/>
      <c r="MD685" s="75"/>
      <c r="ME685" s="75"/>
      <c r="MF685" s="74">
        <f t="shared" si="1202"/>
        <v>0</v>
      </c>
      <c r="MG685" s="38"/>
      <c r="MH685" s="40"/>
      <c r="MJ685" s="78"/>
      <c r="ML685" s="77"/>
      <c r="MM685" s="76"/>
      <c r="MN685" s="76"/>
      <c r="MO685" s="76"/>
      <c r="MP685" s="76"/>
      <c r="MQ685" s="76"/>
      <c r="MR685" s="76"/>
      <c r="MS685" s="76"/>
      <c r="MT685" s="75"/>
      <c r="MU685" s="75"/>
      <c r="MV685" s="75"/>
      <c r="MW685" s="75"/>
      <c r="MX685" s="75"/>
      <c r="MY685" s="75"/>
      <c r="MZ685" s="75"/>
      <c r="NA685" s="75"/>
      <c r="NB685" s="75"/>
      <c r="NC685" s="75"/>
      <c r="ND685" s="75"/>
      <c r="NE685" s="74">
        <f t="shared" si="1203"/>
        <v>0</v>
      </c>
      <c r="NF685" s="41"/>
      <c r="NG685" s="40"/>
      <c r="NH685" s="38"/>
      <c r="NI685" s="78"/>
      <c r="NK685" s="77"/>
      <c r="NL685" s="76"/>
      <c r="NM685" s="76"/>
      <c r="NN685" s="76"/>
      <c r="NO685" s="76"/>
      <c r="NP685" s="76"/>
      <c r="NQ685" s="76"/>
      <c r="NR685" s="76"/>
      <c r="NS685" s="76"/>
      <c r="NT685" s="76"/>
      <c r="NU685" s="76"/>
      <c r="NV685" s="76"/>
      <c r="NW685" s="76"/>
      <c r="NX685" s="76"/>
      <c r="NY685" s="76"/>
      <c r="NZ685" s="76"/>
      <c r="OA685" s="75"/>
      <c r="OB685" s="76"/>
      <c r="OC685" s="75"/>
      <c r="OD685" s="74">
        <f t="shared" si="1204"/>
        <v>0</v>
      </c>
      <c r="OE685" s="38"/>
      <c r="OF685" s="40"/>
      <c r="OG685" s="38"/>
      <c r="OH685" s="78"/>
      <c r="OJ685" s="77"/>
      <c r="OK685" s="76"/>
      <c r="OL685" s="76"/>
      <c r="OM685" s="76"/>
      <c r="ON685" s="76"/>
      <c r="OO685" s="76"/>
      <c r="OP685" s="76"/>
      <c r="OQ685" s="76"/>
      <c r="OR685" s="76"/>
      <c r="OS685" s="76"/>
      <c r="OT685" s="76"/>
      <c r="OU685" s="76"/>
      <c r="OV685" s="76"/>
      <c r="OW685" s="76"/>
      <c r="OX685" s="76"/>
      <c r="OY685" s="76"/>
      <c r="OZ685" s="75"/>
      <c r="PA685" s="76"/>
      <c r="PB685" s="75"/>
      <c r="PC685" s="74">
        <f t="shared" si="1205"/>
        <v>0</v>
      </c>
      <c r="PD685" s="38"/>
      <c r="PE685" s="40"/>
      <c r="PF685" s="38"/>
      <c r="PG685" s="78"/>
      <c r="PI685" s="77"/>
      <c r="PJ685" s="76"/>
      <c r="PK685" s="76"/>
      <c r="PL685" s="76"/>
      <c r="PM685" s="76"/>
      <c r="PN685" s="76"/>
      <c r="PO685" s="76"/>
      <c r="PP685" s="76"/>
      <c r="PQ685" s="76"/>
      <c r="PR685" s="76"/>
      <c r="PS685" s="76"/>
      <c r="PT685" s="76"/>
      <c r="PU685" s="76"/>
      <c r="PV685" s="76"/>
      <c r="PW685" s="76"/>
      <c r="PX685" s="76"/>
      <c r="PY685" s="75"/>
      <c r="PZ685" s="76"/>
      <c r="QA685" s="75"/>
      <c r="QB685" s="74">
        <f t="shared" si="1206"/>
        <v>0</v>
      </c>
      <c r="QC685" s="38"/>
      <c r="QD685" s="40"/>
      <c r="QE685" s="38"/>
      <c r="QF685" s="78"/>
      <c r="QH685" s="77"/>
      <c r="QI685" s="76"/>
      <c r="QJ685" s="76"/>
      <c r="QK685" s="76"/>
      <c r="QL685" s="76"/>
      <c r="QM685" s="76"/>
      <c r="QN685" s="76"/>
      <c r="QO685" s="76"/>
      <c r="QP685" s="76"/>
      <c r="QQ685" s="76"/>
      <c r="QR685" s="76"/>
      <c r="QS685" s="76"/>
      <c r="QT685" s="76"/>
      <c r="QU685" s="76"/>
      <c r="QV685" s="76"/>
      <c r="QW685" s="76"/>
      <c r="QX685" s="75"/>
      <c r="QY685" s="76"/>
      <c r="QZ685" s="75"/>
      <c r="RA685" s="74">
        <f t="shared" si="1207"/>
        <v>0</v>
      </c>
      <c r="RB685" s="41"/>
      <c r="RC685" s="40"/>
      <c r="RD685" s="38"/>
      <c r="RE685" s="78"/>
      <c r="RG685" s="77"/>
      <c r="RH685" s="76"/>
      <c r="RI685" s="76"/>
      <c r="RJ685" s="76"/>
      <c r="RK685" s="76"/>
      <c r="RL685" s="76"/>
      <c r="RM685" s="76"/>
      <c r="RN685" s="76"/>
      <c r="RO685" s="76"/>
      <c r="RP685" s="76"/>
      <c r="RQ685" s="76"/>
      <c r="RR685" s="76"/>
      <c r="RS685" s="76"/>
      <c r="RT685" s="76"/>
      <c r="RU685" s="76"/>
      <c r="RV685" s="76"/>
      <c r="RW685" s="75"/>
      <c r="RX685" s="76"/>
      <c r="RY685" s="75"/>
      <c r="RZ685" s="74">
        <f t="shared" si="1208"/>
        <v>0</v>
      </c>
      <c r="SA685" s="41"/>
      <c r="SB685" s="40"/>
      <c r="SC685" s="38"/>
      <c r="SD685" s="78"/>
      <c r="SF685" s="77"/>
      <c r="SG685" s="76"/>
      <c r="SH685" s="76"/>
      <c r="SI685" s="76"/>
      <c r="SJ685" s="76"/>
      <c r="SK685" s="76"/>
      <c r="SL685" s="76"/>
      <c r="SM685" s="76"/>
      <c r="SN685" s="76"/>
      <c r="SO685" s="76"/>
      <c r="SP685" s="76"/>
      <c r="SQ685" s="76"/>
      <c r="SR685" s="76"/>
      <c r="SS685" s="76"/>
      <c r="ST685" s="76"/>
      <c r="SU685" s="76"/>
      <c r="SV685" s="75"/>
      <c r="SW685" s="76"/>
      <c r="SX685" s="75"/>
      <c r="SY685" s="74">
        <f t="shared" si="1209"/>
        <v>0</v>
      </c>
      <c r="SZ685" s="41"/>
      <c r="TA685" s="40"/>
      <c r="TB685" s="38"/>
      <c r="TC685" s="78"/>
      <c r="TE685" s="77"/>
      <c r="TF685" s="76"/>
      <c r="TG685" s="76"/>
      <c r="TH685" s="76"/>
      <c r="TI685" s="76"/>
      <c r="TJ685" s="76"/>
      <c r="TK685" s="76"/>
      <c r="TL685" s="76"/>
      <c r="TM685" s="76"/>
      <c r="TN685" s="76"/>
      <c r="TO685" s="76"/>
      <c r="TP685" s="76"/>
      <c r="TQ685" s="76"/>
      <c r="TR685" s="76"/>
      <c r="TS685" s="76"/>
      <c r="TT685" s="76"/>
      <c r="TU685" s="75"/>
      <c r="TV685" s="76"/>
      <c r="TW685" s="75"/>
      <c r="TX685" s="74">
        <f t="shared" si="1210"/>
        <v>0</v>
      </c>
      <c r="TY685" s="41"/>
      <c r="TZ685" s="40"/>
      <c r="UA685" s="38"/>
      <c r="UB685" s="78"/>
      <c r="UD685" s="77"/>
      <c r="UE685" s="76"/>
      <c r="UF685" s="76"/>
      <c r="UG685" s="76"/>
      <c r="UH685" s="76"/>
      <c r="UI685" s="76"/>
      <c r="UJ685" s="76"/>
      <c r="UK685" s="76"/>
      <c r="UL685" s="76"/>
      <c r="UM685" s="76"/>
      <c r="UN685" s="76"/>
      <c r="UO685" s="76"/>
      <c r="UP685" s="76"/>
      <c r="UQ685" s="76"/>
      <c r="UR685" s="76"/>
      <c r="US685" s="76"/>
      <c r="UT685" s="75"/>
      <c r="UU685" s="76"/>
      <c r="UV685" s="75"/>
      <c r="UW685" s="74">
        <f t="shared" si="1211"/>
        <v>0</v>
      </c>
      <c r="UX685" s="41"/>
      <c r="UY685" s="40"/>
      <c r="UZ685" s="38"/>
      <c r="VA685" s="78"/>
      <c r="VC685" s="77"/>
      <c r="VD685" s="76"/>
      <c r="VE685" s="76"/>
      <c r="VF685" s="76"/>
      <c r="VG685" s="76"/>
      <c r="VH685" s="76"/>
      <c r="VI685" s="76"/>
      <c r="VJ685" s="76"/>
      <c r="VK685" s="76"/>
      <c r="VL685" s="76"/>
      <c r="VM685" s="76"/>
      <c r="VN685" s="76"/>
      <c r="VO685" s="76"/>
      <c r="VP685" s="76"/>
      <c r="VQ685" s="76"/>
      <c r="VR685" s="76"/>
      <c r="VS685" s="75"/>
      <c r="VT685" s="76"/>
      <c r="VU685" s="75"/>
      <c r="VV685" s="74">
        <f t="shared" si="1212"/>
        <v>0</v>
      </c>
    </row>
    <row r="686" spans="3:594" ht="30.95" customHeight="1" outlineLevel="1">
      <c r="C686" s="89">
        <f>IF(ISERROR(I686+1)=TRUE,I686,IF(I686="","",MAX(C$15:C685)+1))</f>
        <v>487</v>
      </c>
      <c r="D686" s="88">
        <f t="shared" si="1189"/>
        <v>1</v>
      </c>
      <c r="G686" s="40"/>
      <c r="H686" s="38"/>
      <c r="I686" s="95">
        <f t="shared" si="1213"/>
        <v>498</v>
      </c>
      <c r="J686" s="94" t="s">
        <v>213</v>
      </c>
      <c r="K686" s="93"/>
      <c r="L686" s="93"/>
      <c r="M686" s="93"/>
      <c r="N686" s="93"/>
      <c r="O686" s="92"/>
      <c r="P686" s="91" t="s">
        <v>142</v>
      </c>
      <c r="Q686" s="297"/>
      <c r="R686" s="90" t="s">
        <v>141</v>
      </c>
      <c r="S686" s="298"/>
      <c r="T686" s="38"/>
      <c r="U686" s="40"/>
      <c r="V686" s="38"/>
      <c r="W686" s="78"/>
      <c r="Y686" s="77"/>
      <c r="Z686" s="76"/>
      <c r="AA686" s="79"/>
      <c r="AB686" s="76"/>
      <c r="AC686" s="79"/>
      <c r="AD686" s="76"/>
      <c r="AE686" s="76"/>
      <c r="AF686" s="76"/>
      <c r="AG686" s="76"/>
      <c r="AH686" s="76"/>
      <c r="AI686" s="76"/>
      <c r="AJ686" s="76"/>
      <c r="AK686" s="75"/>
      <c r="AL686" s="75"/>
      <c r="AM686" s="75"/>
      <c r="AN686" s="75"/>
      <c r="AO686" s="75"/>
      <c r="AP686" s="75"/>
      <c r="AQ686" s="75"/>
      <c r="AR686" s="74">
        <f t="shared" si="1190"/>
        <v>0</v>
      </c>
      <c r="AS686" s="38"/>
      <c r="AT686" s="40"/>
      <c r="AU686" s="38"/>
      <c r="AV686" s="78"/>
      <c r="AX686" s="77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5"/>
      <c r="BK686" s="75"/>
      <c r="BL686" s="75"/>
      <c r="BM686" s="75"/>
      <c r="BN686" s="75"/>
      <c r="BO686" s="75"/>
      <c r="BP686" s="75"/>
      <c r="BQ686" s="74">
        <f t="shared" si="1191"/>
        <v>0</v>
      </c>
      <c r="BR686" s="38"/>
      <c r="BS686" s="40"/>
      <c r="BT686" s="38"/>
      <c r="BU686" s="78"/>
      <c r="BW686" s="77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5"/>
      <c r="CJ686" s="75"/>
      <c r="CK686" s="75"/>
      <c r="CL686" s="75"/>
      <c r="CM686" s="75"/>
      <c r="CN686" s="75"/>
      <c r="CO686" s="75"/>
      <c r="CP686" s="74">
        <f t="shared" si="1192"/>
        <v>0</v>
      </c>
      <c r="CQ686" s="38"/>
      <c r="CR686" s="40"/>
      <c r="CS686" s="38"/>
      <c r="CT686" s="78"/>
      <c r="CV686" s="77"/>
      <c r="CW686" s="76"/>
      <c r="CX686" s="76"/>
      <c r="CY686" s="76"/>
      <c r="CZ686" s="76"/>
      <c r="DA686" s="76"/>
      <c r="DB686" s="76"/>
      <c r="DC686" s="76"/>
      <c r="DD686" s="76"/>
      <c r="DE686" s="76"/>
      <c r="DF686" s="76"/>
      <c r="DG686" s="76"/>
      <c r="DH686" s="75"/>
      <c r="DI686" s="75"/>
      <c r="DJ686" s="75"/>
      <c r="DK686" s="75"/>
      <c r="DL686" s="75"/>
      <c r="DM686" s="75"/>
      <c r="DN686" s="75"/>
      <c r="DO686" s="74">
        <f t="shared" si="1193"/>
        <v>0</v>
      </c>
      <c r="DP686" s="38"/>
      <c r="DQ686" s="40"/>
      <c r="DS686" s="78"/>
      <c r="DU686" s="77"/>
      <c r="DV686" s="76"/>
      <c r="DW686" s="76"/>
      <c r="DX686" s="76"/>
      <c r="DY686" s="76"/>
      <c r="DZ686" s="76"/>
      <c r="EA686" s="76"/>
      <c r="EB686" s="76"/>
      <c r="EC686" s="76"/>
      <c r="ED686" s="76"/>
      <c r="EE686" s="76"/>
      <c r="EF686" s="76"/>
      <c r="EG686" s="75"/>
      <c r="EH686" s="75"/>
      <c r="EI686" s="75"/>
      <c r="EJ686" s="75"/>
      <c r="EK686" s="75"/>
      <c r="EL686" s="75"/>
      <c r="EM686" s="75"/>
      <c r="EN686" s="74">
        <f t="shared" si="1194"/>
        <v>0</v>
      </c>
      <c r="EO686" s="38"/>
      <c r="EP686" s="40"/>
      <c r="ER686" s="78"/>
      <c r="ET686" s="77"/>
      <c r="EU686" s="76"/>
      <c r="EV686" s="76"/>
      <c r="EW686" s="76"/>
      <c r="EX686" s="76"/>
      <c r="EY686" s="76"/>
      <c r="EZ686" s="76"/>
      <c r="FA686" s="76"/>
      <c r="FB686" s="76"/>
      <c r="FC686" s="76"/>
      <c r="FD686" s="76"/>
      <c r="FE686" s="76"/>
      <c r="FF686" s="76"/>
      <c r="FG686" s="76"/>
      <c r="FH686" s="75"/>
      <c r="FI686" s="75"/>
      <c r="FJ686" s="75"/>
      <c r="FK686" s="75"/>
      <c r="FL686" s="75"/>
      <c r="FM686" s="74">
        <f t="shared" si="1195"/>
        <v>0</v>
      </c>
      <c r="FN686" s="38"/>
      <c r="FO686" s="40"/>
      <c r="FQ686" s="78"/>
      <c r="FS686" s="77"/>
      <c r="FT686" s="76"/>
      <c r="FU686" s="76"/>
      <c r="FV686" s="76"/>
      <c r="FW686" s="76"/>
      <c r="FX686" s="76"/>
      <c r="FY686" s="76"/>
      <c r="FZ686" s="76"/>
      <c r="GA686" s="76"/>
      <c r="GB686" s="76"/>
      <c r="GC686" s="76"/>
      <c r="GD686" s="76"/>
      <c r="GE686" s="76"/>
      <c r="GF686" s="76"/>
      <c r="GG686" s="75"/>
      <c r="GH686" s="75"/>
      <c r="GI686" s="75"/>
      <c r="GJ686" s="75"/>
      <c r="GK686" s="75"/>
      <c r="GL686" s="74">
        <f t="shared" si="1196"/>
        <v>0</v>
      </c>
      <c r="GM686" s="38"/>
      <c r="GN686" s="40"/>
      <c r="GP686" s="78"/>
      <c r="GR686" s="77"/>
      <c r="GS686" s="76"/>
      <c r="GT686" s="76"/>
      <c r="GU686" s="76"/>
      <c r="GV686" s="76"/>
      <c r="GW686" s="76"/>
      <c r="GX686" s="76"/>
      <c r="GY686" s="76"/>
      <c r="GZ686" s="76"/>
      <c r="HA686" s="76"/>
      <c r="HB686" s="76"/>
      <c r="HC686" s="76"/>
      <c r="HD686" s="76"/>
      <c r="HE686" s="76"/>
      <c r="HF686" s="75"/>
      <c r="HG686" s="75"/>
      <c r="HH686" s="75"/>
      <c r="HI686" s="75"/>
      <c r="HJ686" s="75"/>
      <c r="HK686" s="74">
        <f t="shared" si="1197"/>
        <v>0</v>
      </c>
      <c r="HL686" s="38"/>
      <c r="HM686" s="40"/>
      <c r="HO686" s="78"/>
      <c r="HQ686" s="77"/>
      <c r="HR686" s="76"/>
      <c r="HS686" s="76"/>
      <c r="HT686" s="76"/>
      <c r="HU686" s="76"/>
      <c r="HV686" s="76"/>
      <c r="HW686" s="76"/>
      <c r="HX686" s="76"/>
      <c r="HY686" s="76"/>
      <c r="HZ686" s="76"/>
      <c r="IA686" s="76"/>
      <c r="IB686" s="76"/>
      <c r="IC686" s="76"/>
      <c r="ID686" s="76"/>
      <c r="IE686" s="75"/>
      <c r="IF686" s="75"/>
      <c r="IG686" s="75"/>
      <c r="IH686" s="75"/>
      <c r="II686" s="75"/>
      <c r="IJ686" s="74">
        <f t="shared" si="1198"/>
        <v>0</v>
      </c>
      <c r="IK686" s="38"/>
      <c r="IL686" s="40"/>
      <c r="IN686" s="78"/>
      <c r="IP686" s="77"/>
      <c r="IQ686" s="76"/>
      <c r="IR686" s="76"/>
      <c r="IS686" s="76"/>
      <c r="IT686" s="76"/>
      <c r="IU686" s="76"/>
      <c r="IV686" s="76"/>
      <c r="IW686" s="76"/>
      <c r="IX686" s="75"/>
      <c r="IY686" s="75"/>
      <c r="IZ686" s="75"/>
      <c r="JA686" s="75"/>
      <c r="JB686" s="75"/>
      <c r="JC686" s="75"/>
      <c r="JD686" s="75"/>
      <c r="JE686" s="75"/>
      <c r="JF686" s="75"/>
      <c r="JG686" s="75"/>
      <c r="JH686" s="75"/>
      <c r="JI686" s="74">
        <f t="shared" si="1199"/>
        <v>0</v>
      </c>
      <c r="JJ686" s="38"/>
      <c r="JK686" s="40"/>
      <c r="JM686" s="78"/>
      <c r="JO686" s="77"/>
      <c r="JP686" s="76"/>
      <c r="JQ686" s="76"/>
      <c r="JR686" s="76"/>
      <c r="JS686" s="76"/>
      <c r="JT686" s="76"/>
      <c r="JU686" s="76"/>
      <c r="JV686" s="76"/>
      <c r="JW686" s="75"/>
      <c r="JX686" s="75"/>
      <c r="JY686" s="75"/>
      <c r="JZ686" s="75"/>
      <c r="KA686" s="75"/>
      <c r="KB686" s="75"/>
      <c r="KC686" s="75"/>
      <c r="KD686" s="75"/>
      <c r="KE686" s="75"/>
      <c r="KF686" s="75"/>
      <c r="KG686" s="75"/>
      <c r="KH686" s="74">
        <f t="shared" si="1200"/>
        <v>0</v>
      </c>
      <c r="KI686" s="38"/>
      <c r="KJ686" s="40"/>
      <c r="KL686" s="78"/>
      <c r="KN686" s="77"/>
      <c r="KO686" s="76"/>
      <c r="KP686" s="76"/>
      <c r="KQ686" s="76"/>
      <c r="KR686" s="76"/>
      <c r="KS686" s="76"/>
      <c r="KT686" s="76"/>
      <c r="KU686" s="76"/>
      <c r="KV686" s="75"/>
      <c r="KW686" s="75"/>
      <c r="KX686" s="75"/>
      <c r="KY686" s="75"/>
      <c r="KZ686" s="75"/>
      <c r="LA686" s="75"/>
      <c r="LB686" s="75"/>
      <c r="LC686" s="75"/>
      <c r="LD686" s="75"/>
      <c r="LE686" s="75"/>
      <c r="LF686" s="75"/>
      <c r="LG686" s="74">
        <f t="shared" si="1201"/>
        <v>0</v>
      </c>
      <c r="LH686" s="38"/>
      <c r="LI686" s="40"/>
      <c r="LK686" s="78"/>
      <c r="LM686" s="77"/>
      <c r="LN686" s="76"/>
      <c r="LO686" s="76"/>
      <c r="LP686" s="76"/>
      <c r="LQ686" s="76"/>
      <c r="LR686" s="76"/>
      <c r="LS686" s="76"/>
      <c r="LT686" s="76"/>
      <c r="LU686" s="75"/>
      <c r="LV686" s="75"/>
      <c r="LW686" s="75"/>
      <c r="LX686" s="75"/>
      <c r="LY686" s="75"/>
      <c r="LZ686" s="75"/>
      <c r="MA686" s="75"/>
      <c r="MB686" s="75"/>
      <c r="MC686" s="75"/>
      <c r="MD686" s="75"/>
      <c r="ME686" s="75"/>
      <c r="MF686" s="74">
        <f t="shared" si="1202"/>
        <v>0</v>
      </c>
      <c r="MG686" s="38"/>
      <c r="MH686" s="40"/>
      <c r="MJ686" s="78"/>
      <c r="ML686" s="77"/>
      <c r="MM686" s="76"/>
      <c r="MN686" s="76"/>
      <c r="MO686" s="76"/>
      <c r="MP686" s="76"/>
      <c r="MQ686" s="76"/>
      <c r="MR686" s="76"/>
      <c r="MS686" s="76"/>
      <c r="MT686" s="75"/>
      <c r="MU686" s="75"/>
      <c r="MV686" s="75"/>
      <c r="MW686" s="75"/>
      <c r="MX686" s="75"/>
      <c r="MY686" s="75"/>
      <c r="MZ686" s="75"/>
      <c r="NA686" s="75"/>
      <c r="NB686" s="75"/>
      <c r="NC686" s="75"/>
      <c r="ND686" s="75"/>
      <c r="NE686" s="74">
        <f t="shared" si="1203"/>
        <v>0</v>
      </c>
      <c r="NF686" s="41"/>
      <c r="NG686" s="40"/>
      <c r="NH686" s="38"/>
      <c r="NI686" s="78"/>
      <c r="NK686" s="77"/>
      <c r="NL686" s="76"/>
      <c r="NM686" s="76"/>
      <c r="NN686" s="76"/>
      <c r="NO686" s="76"/>
      <c r="NP686" s="76"/>
      <c r="NQ686" s="76"/>
      <c r="NR686" s="76"/>
      <c r="NS686" s="76"/>
      <c r="NT686" s="76"/>
      <c r="NU686" s="76"/>
      <c r="NV686" s="76"/>
      <c r="NW686" s="76"/>
      <c r="NX686" s="76"/>
      <c r="NY686" s="76"/>
      <c r="NZ686" s="76"/>
      <c r="OA686" s="75"/>
      <c r="OB686" s="76"/>
      <c r="OC686" s="75"/>
      <c r="OD686" s="74">
        <f t="shared" si="1204"/>
        <v>0</v>
      </c>
      <c r="OE686" s="38"/>
      <c r="OF686" s="40"/>
      <c r="OG686" s="38"/>
      <c r="OH686" s="78"/>
      <c r="OJ686" s="77"/>
      <c r="OK686" s="76"/>
      <c r="OL686" s="76"/>
      <c r="OM686" s="76"/>
      <c r="ON686" s="76"/>
      <c r="OO686" s="76"/>
      <c r="OP686" s="76"/>
      <c r="OQ686" s="76"/>
      <c r="OR686" s="76"/>
      <c r="OS686" s="76"/>
      <c r="OT686" s="76"/>
      <c r="OU686" s="76"/>
      <c r="OV686" s="76"/>
      <c r="OW686" s="76"/>
      <c r="OX686" s="76"/>
      <c r="OY686" s="76"/>
      <c r="OZ686" s="75"/>
      <c r="PA686" s="76"/>
      <c r="PB686" s="75"/>
      <c r="PC686" s="74">
        <f t="shared" si="1205"/>
        <v>0</v>
      </c>
      <c r="PD686" s="38"/>
      <c r="PE686" s="40"/>
      <c r="PF686" s="38"/>
      <c r="PG686" s="78"/>
      <c r="PI686" s="77"/>
      <c r="PJ686" s="76"/>
      <c r="PK686" s="76"/>
      <c r="PL686" s="76"/>
      <c r="PM686" s="76"/>
      <c r="PN686" s="76"/>
      <c r="PO686" s="76"/>
      <c r="PP686" s="76"/>
      <c r="PQ686" s="76"/>
      <c r="PR686" s="76"/>
      <c r="PS686" s="76"/>
      <c r="PT686" s="76"/>
      <c r="PU686" s="76"/>
      <c r="PV686" s="76"/>
      <c r="PW686" s="76"/>
      <c r="PX686" s="76"/>
      <c r="PY686" s="75"/>
      <c r="PZ686" s="76"/>
      <c r="QA686" s="75"/>
      <c r="QB686" s="74">
        <f t="shared" si="1206"/>
        <v>0</v>
      </c>
      <c r="QC686" s="38"/>
      <c r="QD686" s="40"/>
      <c r="QE686" s="38"/>
      <c r="QF686" s="78"/>
      <c r="QH686" s="77"/>
      <c r="QI686" s="76"/>
      <c r="QJ686" s="76"/>
      <c r="QK686" s="76"/>
      <c r="QL686" s="76"/>
      <c r="QM686" s="76"/>
      <c r="QN686" s="76"/>
      <c r="QO686" s="76"/>
      <c r="QP686" s="76"/>
      <c r="QQ686" s="76"/>
      <c r="QR686" s="76"/>
      <c r="QS686" s="76"/>
      <c r="QT686" s="76"/>
      <c r="QU686" s="76"/>
      <c r="QV686" s="76"/>
      <c r="QW686" s="76"/>
      <c r="QX686" s="75"/>
      <c r="QY686" s="76"/>
      <c r="QZ686" s="75"/>
      <c r="RA686" s="74">
        <f t="shared" si="1207"/>
        <v>0</v>
      </c>
      <c r="RB686" s="41"/>
      <c r="RC686" s="40"/>
      <c r="RD686" s="38"/>
      <c r="RE686" s="78"/>
      <c r="RG686" s="77"/>
      <c r="RH686" s="76"/>
      <c r="RI686" s="76"/>
      <c r="RJ686" s="76"/>
      <c r="RK686" s="76"/>
      <c r="RL686" s="76"/>
      <c r="RM686" s="76"/>
      <c r="RN686" s="76"/>
      <c r="RO686" s="76"/>
      <c r="RP686" s="76"/>
      <c r="RQ686" s="76"/>
      <c r="RR686" s="76"/>
      <c r="RS686" s="76"/>
      <c r="RT686" s="76"/>
      <c r="RU686" s="76"/>
      <c r="RV686" s="76"/>
      <c r="RW686" s="75"/>
      <c r="RX686" s="76"/>
      <c r="RY686" s="75"/>
      <c r="RZ686" s="74">
        <f t="shared" si="1208"/>
        <v>0</v>
      </c>
      <c r="SA686" s="41"/>
      <c r="SB686" s="40"/>
      <c r="SC686" s="38"/>
      <c r="SD686" s="78"/>
      <c r="SF686" s="77"/>
      <c r="SG686" s="76"/>
      <c r="SH686" s="76"/>
      <c r="SI686" s="76"/>
      <c r="SJ686" s="76"/>
      <c r="SK686" s="76"/>
      <c r="SL686" s="76"/>
      <c r="SM686" s="76"/>
      <c r="SN686" s="76"/>
      <c r="SO686" s="76"/>
      <c r="SP686" s="76"/>
      <c r="SQ686" s="76"/>
      <c r="SR686" s="76"/>
      <c r="SS686" s="76"/>
      <c r="ST686" s="76"/>
      <c r="SU686" s="76"/>
      <c r="SV686" s="75"/>
      <c r="SW686" s="76"/>
      <c r="SX686" s="75"/>
      <c r="SY686" s="74">
        <f t="shared" si="1209"/>
        <v>0</v>
      </c>
      <c r="SZ686" s="41"/>
      <c r="TA686" s="40"/>
      <c r="TB686" s="38"/>
      <c r="TC686" s="78"/>
      <c r="TE686" s="77"/>
      <c r="TF686" s="76"/>
      <c r="TG686" s="76"/>
      <c r="TH686" s="76"/>
      <c r="TI686" s="76"/>
      <c r="TJ686" s="76"/>
      <c r="TK686" s="76"/>
      <c r="TL686" s="76"/>
      <c r="TM686" s="76"/>
      <c r="TN686" s="76"/>
      <c r="TO686" s="76"/>
      <c r="TP686" s="76"/>
      <c r="TQ686" s="76"/>
      <c r="TR686" s="76"/>
      <c r="TS686" s="76"/>
      <c r="TT686" s="76"/>
      <c r="TU686" s="75"/>
      <c r="TV686" s="76"/>
      <c r="TW686" s="75"/>
      <c r="TX686" s="74">
        <f t="shared" si="1210"/>
        <v>0</v>
      </c>
      <c r="TY686" s="41"/>
      <c r="TZ686" s="40"/>
      <c r="UA686" s="38"/>
      <c r="UB686" s="78"/>
      <c r="UD686" s="77"/>
      <c r="UE686" s="76"/>
      <c r="UF686" s="76"/>
      <c r="UG686" s="76"/>
      <c r="UH686" s="76"/>
      <c r="UI686" s="76"/>
      <c r="UJ686" s="76"/>
      <c r="UK686" s="76"/>
      <c r="UL686" s="76"/>
      <c r="UM686" s="76"/>
      <c r="UN686" s="76"/>
      <c r="UO686" s="76"/>
      <c r="UP686" s="76"/>
      <c r="UQ686" s="76"/>
      <c r="UR686" s="76"/>
      <c r="US686" s="76"/>
      <c r="UT686" s="75"/>
      <c r="UU686" s="76"/>
      <c r="UV686" s="75"/>
      <c r="UW686" s="74">
        <f t="shared" si="1211"/>
        <v>0</v>
      </c>
      <c r="UX686" s="41"/>
      <c r="UY686" s="40"/>
      <c r="UZ686" s="38"/>
      <c r="VA686" s="78"/>
      <c r="VC686" s="77"/>
      <c r="VD686" s="76"/>
      <c r="VE686" s="76"/>
      <c r="VF686" s="76"/>
      <c r="VG686" s="76"/>
      <c r="VH686" s="76"/>
      <c r="VI686" s="76"/>
      <c r="VJ686" s="76"/>
      <c r="VK686" s="76"/>
      <c r="VL686" s="76"/>
      <c r="VM686" s="76"/>
      <c r="VN686" s="76"/>
      <c r="VO686" s="76"/>
      <c r="VP686" s="76"/>
      <c r="VQ686" s="76"/>
      <c r="VR686" s="76"/>
      <c r="VS686" s="75"/>
      <c r="VT686" s="76"/>
      <c r="VU686" s="75"/>
      <c r="VV686" s="74">
        <f t="shared" si="1212"/>
        <v>0</v>
      </c>
    </row>
    <row r="687" spans="3:594" ht="14.45" customHeight="1" outlineLevel="1">
      <c r="C687" s="89">
        <f>IF(ISERROR(I687+1)=TRUE,I687,IF(I687="","",MAX(C$15:C686)+1))</f>
        <v>488</v>
      </c>
      <c r="D687" s="88">
        <f t="shared" si="1189"/>
        <v>1</v>
      </c>
      <c r="G687" s="40"/>
      <c r="H687" s="38"/>
      <c r="I687" s="95">
        <f t="shared" si="1213"/>
        <v>499</v>
      </c>
      <c r="J687" s="94" t="s">
        <v>212</v>
      </c>
      <c r="K687" s="93"/>
      <c r="L687" s="93"/>
      <c r="M687" s="93"/>
      <c r="N687" s="93"/>
      <c r="O687" s="92"/>
      <c r="P687" s="91" t="s">
        <v>142</v>
      </c>
      <c r="Q687" s="297"/>
      <c r="R687" s="90" t="s">
        <v>141</v>
      </c>
      <c r="S687" s="298"/>
      <c r="T687" s="38"/>
      <c r="U687" s="40"/>
      <c r="V687" s="38"/>
      <c r="W687" s="78"/>
      <c r="Y687" s="77"/>
      <c r="Z687" s="76"/>
      <c r="AA687" s="79"/>
      <c r="AB687" s="76"/>
      <c r="AC687" s="79"/>
      <c r="AD687" s="76"/>
      <c r="AE687" s="76"/>
      <c r="AF687" s="76"/>
      <c r="AG687" s="76"/>
      <c r="AH687" s="76"/>
      <c r="AI687" s="76"/>
      <c r="AJ687" s="76"/>
      <c r="AK687" s="75"/>
      <c r="AL687" s="75"/>
      <c r="AM687" s="75"/>
      <c r="AN687" s="75"/>
      <c r="AO687" s="75"/>
      <c r="AP687" s="75"/>
      <c r="AQ687" s="75"/>
      <c r="AR687" s="74">
        <f t="shared" si="1190"/>
        <v>0</v>
      </c>
      <c r="AS687" s="38"/>
      <c r="AT687" s="40"/>
      <c r="AU687" s="38"/>
      <c r="AV687" s="78"/>
      <c r="AX687" s="77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5"/>
      <c r="BK687" s="75"/>
      <c r="BL687" s="75"/>
      <c r="BM687" s="75"/>
      <c r="BN687" s="75"/>
      <c r="BO687" s="75"/>
      <c r="BP687" s="75"/>
      <c r="BQ687" s="74">
        <f t="shared" si="1191"/>
        <v>0</v>
      </c>
      <c r="BR687" s="38"/>
      <c r="BS687" s="40"/>
      <c r="BT687" s="38"/>
      <c r="BU687" s="78"/>
      <c r="BW687" s="77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5"/>
      <c r="CJ687" s="75"/>
      <c r="CK687" s="75"/>
      <c r="CL687" s="75"/>
      <c r="CM687" s="75"/>
      <c r="CN687" s="75"/>
      <c r="CO687" s="75"/>
      <c r="CP687" s="74">
        <f t="shared" si="1192"/>
        <v>0</v>
      </c>
      <c r="CQ687" s="38"/>
      <c r="CR687" s="40"/>
      <c r="CS687" s="38"/>
      <c r="CT687" s="78"/>
      <c r="CV687" s="77"/>
      <c r="CW687" s="76"/>
      <c r="CX687" s="76"/>
      <c r="CY687" s="76"/>
      <c r="CZ687" s="76"/>
      <c r="DA687" s="76"/>
      <c r="DB687" s="76"/>
      <c r="DC687" s="76"/>
      <c r="DD687" s="76"/>
      <c r="DE687" s="76"/>
      <c r="DF687" s="76"/>
      <c r="DG687" s="76"/>
      <c r="DH687" s="75"/>
      <c r="DI687" s="75"/>
      <c r="DJ687" s="75"/>
      <c r="DK687" s="75"/>
      <c r="DL687" s="75"/>
      <c r="DM687" s="75"/>
      <c r="DN687" s="75"/>
      <c r="DO687" s="74">
        <f t="shared" si="1193"/>
        <v>0</v>
      </c>
      <c r="DP687" s="38"/>
      <c r="DQ687" s="40"/>
      <c r="DS687" s="78"/>
      <c r="DU687" s="77"/>
      <c r="DV687" s="76"/>
      <c r="DW687" s="76"/>
      <c r="DX687" s="76"/>
      <c r="DY687" s="76"/>
      <c r="DZ687" s="76"/>
      <c r="EA687" s="76"/>
      <c r="EB687" s="76"/>
      <c r="EC687" s="76"/>
      <c r="ED687" s="76"/>
      <c r="EE687" s="76"/>
      <c r="EF687" s="76"/>
      <c r="EG687" s="75"/>
      <c r="EH687" s="75"/>
      <c r="EI687" s="75"/>
      <c r="EJ687" s="75"/>
      <c r="EK687" s="75"/>
      <c r="EL687" s="75"/>
      <c r="EM687" s="75"/>
      <c r="EN687" s="74">
        <f t="shared" si="1194"/>
        <v>0</v>
      </c>
      <c r="EO687" s="38"/>
      <c r="EP687" s="40"/>
      <c r="ER687" s="78"/>
      <c r="ET687" s="77"/>
      <c r="EU687" s="76"/>
      <c r="EV687" s="76"/>
      <c r="EW687" s="76"/>
      <c r="EX687" s="76"/>
      <c r="EY687" s="76"/>
      <c r="EZ687" s="76"/>
      <c r="FA687" s="76"/>
      <c r="FB687" s="76"/>
      <c r="FC687" s="76"/>
      <c r="FD687" s="76"/>
      <c r="FE687" s="76"/>
      <c r="FF687" s="76"/>
      <c r="FG687" s="76"/>
      <c r="FH687" s="75"/>
      <c r="FI687" s="75"/>
      <c r="FJ687" s="75"/>
      <c r="FK687" s="75"/>
      <c r="FL687" s="75"/>
      <c r="FM687" s="74">
        <f t="shared" si="1195"/>
        <v>0</v>
      </c>
      <c r="FN687" s="38"/>
      <c r="FO687" s="40"/>
      <c r="FQ687" s="78"/>
      <c r="FS687" s="77"/>
      <c r="FT687" s="76"/>
      <c r="FU687" s="76"/>
      <c r="FV687" s="76"/>
      <c r="FW687" s="76"/>
      <c r="FX687" s="76"/>
      <c r="FY687" s="76"/>
      <c r="FZ687" s="76"/>
      <c r="GA687" s="76"/>
      <c r="GB687" s="76"/>
      <c r="GC687" s="76"/>
      <c r="GD687" s="76"/>
      <c r="GE687" s="76"/>
      <c r="GF687" s="76"/>
      <c r="GG687" s="75"/>
      <c r="GH687" s="75"/>
      <c r="GI687" s="75"/>
      <c r="GJ687" s="75"/>
      <c r="GK687" s="75"/>
      <c r="GL687" s="74">
        <f t="shared" si="1196"/>
        <v>0</v>
      </c>
      <c r="GM687" s="38"/>
      <c r="GN687" s="40"/>
      <c r="GP687" s="78"/>
      <c r="GR687" s="77"/>
      <c r="GS687" s="76"/>
      <c r="GT687" s="76"/>
      <c r="GU687" s="76"/>
      <c r="GV687" s="76"/>
      <c r="GW687" s="76"/>
      <c r="GX687" s="76"/>
      <c r="GY687" s="76"/>
      <c r="GZ687" s="76"/>
      <c r="HA687" s="76"/>
      <c r="HB687" s="76"/>
      <c r="HC687" s="76"/>
      <c r="HD687" s="76"/>
      <c r="HE687" s="76"/>
      <c r="HF687" s="75"/>
      <c r="HG687" s="75"/>
      <c r="HH687" s="75"/>
      <c r="HI687" s="75"/>
      <c r="HJ687" s="75"/>
      <c r="HK687" s="74">
        <f t="shared" si="1197"/>
        <v>0</v>
      </c>
      <c r="HL687" s="38"/>
      <c r="HM687" s="40"/>
      <c r="HO687" s="78"/>
      <c r="HQ687" s="77"/>
      <c r="HR687" s="76"/>
      <c r="HS687" s="76"/>
      <c r="HT687" s="76"/>
      <c r="HU687" s="76"/>
      <c r="HV687" s="76"/>
      <c r="HW687" s="76"/>
      <c r="HX687" s="76"/>
      <c r="HY687" s="76"/>
      <c r="HZ687" s="76"/>
      <c r="IA687" s="76"/>
      <c r="IB687" s="76"/>
      <c r="IC687" s="76"/>
      <c r="ID687" s="76"/>
      <c r="IE687" s="75"/>
      <c r="IF687" s="75"/>
      <c r="IG687" s="75"/>
      <c r="IH687" s="75"/>
      <c r="II687" s="75"/>
      <c r="IJ687" s="74">
        <f t="shared" si="1198"/>
        <v>0</v>
      </c>
      <c r="IK687" s="38"/>
      <c r="IL687" s="40"/>
      <c r="IN687" s="78"/>
      <c r="IP687" s="77"/>
      <c r="IQ687" s="76"/>
      <c r="IR687" s="76"/>
      <c r="IS687" s="76"/>
      <c r="IT687" s="76"/>
      <c r="IU687" s="76"/>
      <c r="IV687" s="76"/>
      <c r="IW687" s="76"/>
      <c r="IX687" s="75"/>
      <c r="IY687" s="75"/>
      <c r="IZ687" s="75"/>
      <c r="JA687" s="75"/>
      <c r="JB687" s="75"/>
      <c r="JC687" s="75"/>
      <c r="JD687" s="75"/>
      <c r="JE687" s="75"/>
      <c r="JF687" s="75"/>
      <c r="JG687" s="75"/>
      <c r="JH687" s="75"/>
      <c r="JI687" s="74">
        <f t="shared" si="1199"/>
        <v>0</v>
      </c>
      <c r="JJ687" s="38"/>
      <c r="JK687" s="40"/>
      <c r="JM687" s="78"/>
      <c r="JO687" s="77"/>
      <c r="JP687" s="76"/>
      <c r="JQ687" s="76"/>
      <c r="JR687" s="76"/>
      <c r="JS687" s="76"/>
      <c r="JT687" s="76"/>
      <c r="JU687" s="76"/>
      <c r="JV687" s="76"/>
      <c r="JW687" s="75"/>
      <c r="JX687" s="75"/>
      <c r="JY687" s="75"/>
      <c r="JZ687" s="75"/>
      <c r="KA687" s="75"/>
      <c r="KB687" s="75"/>
      <c r="KC687" s="75"/>
      <c r="KD687" s="75"/>
      <c r="KE687" s="75"/>
      <c r="KF687" s="75"/>
      <c r="KG687" s="75"/>
      <c r="KH687" s="74">
        <f t="shared" si="1200"/>
        <v>0</v>
      </c>
      <c r="KI687" s="38"/>
      <c r="KJ687" s="40"/>
      <c r="KL687" s="78"/>
      <c r="KN687" s="77"/>
      <c r="KO687" s="76"/>
      <c r="KP687" s="76"/>
      <c r="KQ687" s="76"/>
      <c r="KR687" s="76"/>
      <c r="KS687" s="76"/>
      <c r="KT687" s="76"/>
      <c r="KU687" s="76"/>
      <c r="KV687" s="75"/>
      <c r="KW687" s="75"/>
      <c r="KX687" s="75"/>
      <c r="KY687" s="75"/>
      <c r="KZ687" s="75"/>
      <c r="LA687" s="75"/>
      <c r="LB687" s="75"/>
      <c r="LC687" s="75"/>
      <c r="LD687" s="75"/>
      <c r="LE687" s="75"/>
      <c r="LF687" s="75"/>
      <c r="LG687" s="74">
        <f t="shared" si="1201"/>
        <v>0</v>
      </c>
      <c r="LH687" s="38"/>
      <c r="LI687" s="40"/>
      <c r="LK687" s="78"/>
      <c r="LM687" s="77"/>
      <c r="LN687" s="76"/>
      <c r="LO687" s="76"/>
      <c r="LP687" s="76"/>
      <c r="LQ687" s="76"/>
      <c r="LR687" s="76"/>
      <c r="LS687" s="76"/>
      <c r="LT687" s="76"/>
      <c r="LU687" s="75"/>
      <c r="LV687" s="75"/>
      <c r="LW687" s="75"/>
      <c r="LX687" s="75"/>
      <c r="LY687" s="75"/>
      <c r="LZ687" s="75"/>
      <c r="MA687" s="75"/>
      <c r="MB687" s="75"/>
      <c r="MC687" s="75"/>
      <c r="MD687" s="75"/>
      <c r="ME687" s="75"/>
      <c r="MF687" s="74">
        <f t="shared" si="1202"/>
        <v>0</v>
      </c>
      <c r="MG687" s="38"/>
      <c r="MH687" s="40"/>
      <c r="MJ687" s="78"/>
      <c r="ML687" s="77"/>
      <c r="MM687" s="76"/>
      <c r="MN687" s="76"/>
      <c r="MO687" s="76"/>
      <c r="MP687" s="76"/>
      <c r="MQ687" s="76"/>
      <c r="MR687" s="76"/>
      <c r="MS687" s="76"/>
      <c r="MT687" s="75"/>
      <c r="MU687" s="75"/>
      <c r="MV687" s="75"/>
      <c r="MW687" s="75"/>
      <c r="MX687" s="75"/>
      <c r="MY687" s="75"/>
      <c r="MZ687" s="75"/>
      <c r="NA687" s="75"/>
      <c r="NB687" s="75"/>
      <c r="NC687" s="75"/>
      <c r="ND687" s="75"/>
      <c r="NE687" s="74">
        <f t="shared" si="1203"/>
        <v>0</v>
      </c>
      <c r="NF687" s="41"/>
      <c r="NG687" s="40"/>
      <c r="NH687" s="38"/>
      <c r="NI687" s="78"/>
      <c r="NK687" s="77"/>
      <c r="NL687" s="76"/>
      <c r="NM687" s="76"/>
      <c r="NN687" s="76"/>
      <c r="NO687" s="76"/>
      <c r="NP687" s="76"/>
      <c r="NQ687" s="76"/>
      <c r="NR687" s="76"/>
      <c r="NS687" s="76"/>
      <c r="NT687" s="76"/>
      <c r="NU687" s="76"/>
      <c r="NV687" s="76"/>
      <c r="NW687" s="76"/>
      <c r="NX687" s="76"/>
      <c r="NY687" s="76"/>
      <c r="NZ687" s="76"/>
      <c r="OA687" s="75"/>
      <c r="OB687" s="76"/>
      <c r="OC687" s="75"/>
      <c r="OD687" s="74">
        <f t="shared" si="1204"/>
        <v>0</v>
      </c>
      <c r="OE687" s="38"/>
      <c r="OF687" s="40"/>
      <c r="OG687" s="38"/>
      <c r="OH687" s="78"/>
      <c r="OJ687" s="77"/>
      <c r="OK687" s="76"/>
      <c r="OL687" s="76"/>
      <c r="OM687" s="76"/>
      <c r="ON687" s="76"/>
      <c r="OO687" s="76"/>
      <c r="OP687" s="76"/>
      <c r="OQ687" s="76"/>
      <c r="OR687" s="76"/>
      <c r="OS687" s="76"/>
      <c r="OT687" s="76"/>
      <c r="OU687" s="76"/>
      <c r="OV687" s="76"/>
      <c r="OW687" s="76"/>
      <c r="OX687" s="76"/>
      <c r="OY687" s="76"/>
      <c r="OZ687" s="75"/>
      <c r="PA687" s="76"/>
      <c r="PB687" s="75"/>
      <c r="PC687" s="74">
        <f t="shared" si="1205"/>
        <v>0</v>
      </c>
      <c r="PD687" s="38"/>
      <c r="PE687" s="40"/>
      <c r="PF687" s="38"/>
      <c r="PG687" s="78"/>
      <c r="PI687" s="77"/>
      <c r="PJ687" s="76"/>
      <c r="PK687" s="76"/>
      <c r="PL687" s="76"/>
      <c r="PM687" s="76"/>
      <c r="PN687" s="76"/>
      <c r="PO687" s="76"/>
      <c r="PP687" s="76"/>
      <c r="PQ687" s="76"/>
      <c r="PR687" s="76"/>
      <c r="PS687" s="76"/>
      <c r="PT687" s="76"/>
      <c r="PU687" s="76"/>
      <c r="PV687" s="76"/>
      <c r="PW687" s="76"/>
      <c r="PX687" s="76"/>
      <c r="PY687" s="75"/>
      <c r="PZ687" s="76"/>
      <c r="QA687" s="75"/>
      <c r="QB687" s="74">
        <f t="shared" si="1206"/>
        <v>0</v>
      </c>
      <c r="QC687" s="38"/>
      <c r="QD687" s="40"/>
      <c r="QE687" s="38"/>
      <c r="QF687" s="78"/>
      <c r="QH687" s="77"/>
      <c r="QI687" s="76"/>
      <c r="QJ687" s="76"/>
      <c r="QK687" s="76"/>
      <c r="QL687" s="76"/>
      <c r="QM687" s="76"/>
      <c r="QN687" s="76"/>
      <c r="QO687" s="76"/>
      <c r="QP687" s="76"/>
      <c r="QQ687" s="76"/>
      <c r="QR687" s="76"/>
      <c r="QS687" s="76"/>
      <c r="QT687" s="76"/>
      <c r="QU687" s="76"/>
      <c r="QV687" s="76"/>
      <c r="QW687" s="76"/>
      <c r="QX687" s="75"/>
      <c r="QY687" s="76"/>
      <c r="QZ687" s="75"/>
      <c r="RA687" s="74">
        <f t="shared" si="1207"/>
        <v>0</v>
      </c>
      <c r="RB687" s="41"/>
      <c r="RC687" s="40"/>
      <c r="RD687" s="38"/>
      <c r="RE687" s="78"/>
      <c r="RG687" s="77"/>
      <c r="RH687" s="76"/>
      <c r="RI687" s="76"/>
      <c r="RJ687" s="76"/>
      <c r="RK687" s="76"/>
      <c r="RL687" s="76"/>
      <c r="RM687" s="76"/>
      <c r="RN687" s="76"/>
      <c r="RO687" s="76"/>
      <c r="RP687" s="76"/>
      <c r="RQ687" s="76"/>
      <c r="RR687" s="76"/>
      <c r="RS687" s="76"/>
      <c r="RT687" s="76"/>
      <c r="RU687" s="76"/>
      <c r="RV687" s="76"/>
      <c r="RW687" s="75"/>
      <c r="RX687" s="76"/>
      <c r="RY687" s="75"/>
      <c r="RZ687" s="74">
        <f t="shared" si="1208"/>
        <v>0</v>
      </c>
      <c r="SA687" s="41"/>
      <c r="SB687" s="40"/>
      <c r="SC687" s="38"/>
      <c r="SD687" s="78"/>
      <c r="SF687" s="77"/>
      <c r="SG687" s="76"/>
      <c r="SH687" s="76"/>
      <c r="SI687" s="76"/>
      <c r="SJ687" s="76"/>
      <c r="SK687" s="76"/>
      <c r="SL687" s="76"/>
      <c r="SM687" s="76"/>
      <c r="SN687" s="76"/>
      <c r="SO687" s="76"/>
      <c r="SP687" s="76"/>
      <c r="SQ687" s="76"/>
      <c r="SR687" s="76"/>
      <c r="SS687" s="76"/>
      <c r="ST687" s="76"/>
      <c r="SU687" s="76"/>
      <c r="SV687" s="75"/>
      <c r="SW687" s="76"/>
      <c r="SX687" s="75"/>
      <c r="SY687" s="74">
        <f t="shared" si="1209"/>
        <v>0</v>
      </c>
      <c r="SZ687" s="41"/>
      <c r="TA687" s="40"/>
      <c r="TB687" s="38"/>
      <c r="TC687" s="78"/>
      <c r="TE687" s="77"/>
      <c r="TF687" s="76"/>
      <c r="TG687" s="76"/>
      <c r="TH687" s="76"/>
      <c r="TI687" s="76"/>
      <c r="TJ687" s="76"/>
      <c r="TK687" s="76"/>
      <c r="TL687" s="76"/>
      <c r="TM687" s="76"/>
      <c r="TN687" s="76"/>
      <c r="TO687" s="76"/>
      <c r="TP687" s="76"/>
      <c r="TQ687" s="76"/>
      <c r="TR687" s="76"/>
      <c r="TS687" s="76"/>
      <c r="TT687" s="76"/>
      <c r="TU687" s="75"/>
      <c r="TV687" s="76"/>
      <c r="TW687" s="75"/>
      <c r="TX687" s="74">
        <f t="shared" si="1210"/>
        <v>0</v>
      </c>
      <c r="TY687" s="41"/>
      <c r="TZ687" s="40"/>
      <c r="UA687" s="38"/>
      <c r="UB687" s="78"/>
      <c r="UD687" s="77"/>
      <c r="UE687" s="76"/>
      <c r="UF687" s="76"/>
      <c r="UG687" s="76"/>
      <c r="UH687" s="76"/>
      <c r="UI687" s="76"/>
      <c r="UJ687" s="76"/>
      <c r="UK687" s="76"/>
      <c r="UL687" s="76"/>
      <c r="UM687" s="76"/>
      <c r="UN687" s="76"/>
      <c r="UO687" s="76"/>
      <c r="UP687" s="76"/>
      <c r="UQ687" s="76"/>
      <c r="UR687" s="76"/>
      <c r="US687" s="76"/>
      <c r="UT687" s="75"/>
      <c r="UU687" s="76"/>
      <c r="UV687" s="75"/>
      <c r="UW687" s="74">
        <f t="shared" si="1211"/>
        <v>0</v>
      </c>
      <c r="UX687" s="41"/>
      <c r="UY687" s="40"/>
      <c r="UZ687" s="38"/>
      <c r="VA687" s="78"/>
      <c r="VC687" s="77"/>
      <c r="VD687" s="76"/>
      <c r="VE687" s="76"/>
      <c r="VF687" s="76"/>
      <c r="VG687" s="76"/>
      <c r="VH687" s="76"/>
      <c r="VI687" s="76"/>
      <c r="VJ687" s="76"/>
      <c r="VK687" s="76"/>
      <c r="VL687" s="76"/>
      <c r="VM687" s="76"/>
      <c r="VN687" s="76"/>
      <c r="VO687" s="76"/>
      <c r="VP687" s="76"/>
      <c r="VQ687" s="76"/>
      <c r="VR687" s="76"/>
      <c r="VS687" s="75"/>
      <c r="VT687" s="76"/>
      <c r="VU687" s="75"/>
      <c r="VV687" s="74">
        <f t="shared" si="1212"/>
        <v>0</v>
      </c>
    </row>
    <row r="688" spans="3:594" ht="14.45" customHeight="1" outlineLevel="1">
      <c r="C688" s="89">
        <f>IF(ISERROR(I688+1)=TRUE,I688,IF(I688="","",MAX(C$15:C687)+1))</f>
        <v>489</v>
      </c>
      <c r="D688" s="88">
        <f t="shared" si="1189"/>
        <v>1</v>
      </c>
      <c r="G688" s="40"/>
      <c r="H688" s="38"/>
      <c r="I688" s="95">
        <f t="shared" si="1213"/>
        <v>500</v>
      </c>
      <c r="J688" s="94" t="s">
        <v>211</v>
      </c>
      <c r="K688" s="93"/>
      <c r="L688" s="93"/>
      <c r="M688" s="93"/>
      <c r="N688" s="93"/>
      <c r="O688" s="92"/>
      <c r="P688" s="91" t="s">
        <v>142</v>
      </c>
      <c r="Q688" s="297"/>
      <c r="R688" s="90" t="s">
        <v>141</v>
      </c>
      <c r="S688" s="298"/>
      <c r="T688" s="38"/>
      <c r="U688" s="40"/>
      <c r="V688" s="38"/>
      <c r="W688" s="78"/>
      <c r="Y688" s="77"/>
      <c r="Z688" s="76"/>
      <c r="AA688" s="79"/>
      <c r="AB688" s="76"/>
      <c r="AC688" s="79"/>
      <c r="AD688" s="76"/>
      <c r="AE688" s="76"/>
      <c r="AF688" s="76"/>
      <c r="AG688" s="76"/>
      <c r="AH688" s="76"/>
      <c r="AI688" s="76"/>
      <c r="AJ688" s="76"/>
      <c r="AK688" s="75"/>
      <c r="AL688" s="75"/>
      <c r="AM688" s="75"/>
      <c r="AN688" s="75"/>
      <c r="AO688" s="75"/>
      <c r="AP688" s="75"/>
      <c r="AQ688" s="75"/>
      <c r="AR688" s="74">
        <f t="shared" si="1190"/>
        <v>0</v>
      </c>
      <c r="AS688" s="38"/>
      <c r="AT688" s="40"/>
      <c r="AU688" s="38"/>
      <c r="AV688" s="78"/>
      <c r="AX688" s="77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5"/>
      <c r="BK688" s="75"/>
      <c r="BL688" s="75"/>
      <c r="BM688" s="75"/>
      <c r="BN688" s="75"/>
      <c r="BO688" s="75"/>
      <c r="BP688" s="75"/>
      <c r="BQ688" s="74">
        <f t="shared" si="1191"/>
        <v>0</v>
      </c>
      <c r="BR688" s="38"/>
      <c r="BS688" s="40"/>
      <c r="BT688" s="38"/>
      <c r="BU688" s="78"/>
      <c r="BW688" s="77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5"/>
      <c r="CJ688" s="75"/>
      <c r="CK688" s="75"/>
      <c r="CL688" s="75"/>
      <c r="CM688" s="75"/>
      <c r="CN688" s="75"/>
      <c r="CO688" s="75"/>
      <c r="CP688" s="74">
        <f t="shared" si="1192"/>
        <v>0</v>
      </c>
      <c r="CQ688" s="38"/>
      <c r="CR688" s="40"/>
      <c r="CS688" s="38"/>
      <c r="CT688" s="78"/>
      <c r="CV688" s="77"/>
      <c r="CW688" s="76"/>
      <c r="CX688" s="76"/>
      <c r="CY688" s="76"/>
      <c r="CZ688" s="76"/>
      <c r="DA688" s="76"/>
      <c r="DB688" s="76"/>
      <c r="DC688" s="76"/>
      <c r="DD688" s="76"/>
      <c r="DE688" s="76"/>
      <c r="DF688" s="76"/>
      <c r="DG688" s="76"/>
      <c r="DH688" s="75"/>
      <c r="DI688" s="75"/>
      <c r="DJ688" s="75"/>
      <c r="DK688" s="75"/>
      <c r="DL688" s="75"/>
      <c r="DM688" s="75"/>
      <c r="DN688" s="75"/>
      <c r="DO688" s="74">
        <f t="shared" si="1193"/>
        <v>0</v>
      </c>
      <c r="DP688" s="38"/>
      <c r="DQ688" s="40"/>
      <c r="DS688" s="78"/>
      <c r="DU688" s="77"/>
      <c r="DV688" s="76"/>
      <c r="DW688" s="76"/>
      <c r="DX688" s="76"/>
      <c r="DY688" s="76"/>
      <c r="DZ688" s="76"/>
      <c r="EA688" s="76"/>
      <c r="EB688" s="76"/>
      <c r="EC688" s="76"/>
      <c r="ED688" s="76"/>
      <c r="EE688" s="76"/>
      <c r="EF688" s="76"/>
      <c r="EG688" s="75"/>
      <c r="EH688" s="75"/>
      <c r="EI688" s="75"/>
      <c r="EJ688" s="75"/>
      <c r="EK688" s="75"/>
      <c r="EL688" s="75"/>
      <c r="EM688" s="75"/>
      <c r="EN688" s="74">
        <f t="shared" si="1194"/>
        <v>0</v>
      </c>
      <c r="EO688" s="38"/>
      <c r="EP688" s="40"/>
      <c r="ER688" s="78"/>
      <c r="ET688" s="77"/>
      <c r="EU688" s="76"/>
      <c r="EV688" s="76"/>
      <c r="EW688" s="76"/>
      <c r="EX688" s="76"/>
      <c r="EY688" s="76"/>
      <c r="EZ688" s="76"/>
      <c r="FA688" s="76"/>
      <c r="FB688" s="76"/>
      <c r="FC688" s="76"/>
      <c r="FD688" s="76"/>
      <c r="FE688" s="76"/>
      <c r="FF688" s="76"/>
      <c r="FG688" s="76"/>
      <c r="FH688" s="75"/>
      <c r="FI688" s="75"/>
      <c r="FJ688" s="75"/>
      <c r="FK688" s="75"/>
      <c r="FL688" s="75"/>
      <c r="FM688" s="74">
        <f t="shared" si="1195"/>
        <v>0</v>
      </c>
      <c r="FN688" s="38"/>
      <c r="FO688" s="40"/>
      <c r="FQ688" s="78"/>
      <c r="FS688" s="77"/>
      <c r="FT688" s="76"/>
      <c r="FU688" s="76"/>
      <c r="FV688" s="76"/>
      <c r="FW688" s="76"/>
      <c r="FX688" s="76"/>
      <c r="FY688" s="76"/>
      <c r="FZ688" s="76"/>
      <c r="GA688" s="76"/>
      <c r="GB688" s="76"/>
      <c r="GC688" s="76"/>
      <c r="GD688" s="76"/>
      <c r="GE688" s="76"/>
      <c r="GF688" s="76"/>
      <c r="GG688" s="75"/>
      <c r="GH688" s="75"/>
      <c r="GI688" s="75"/>
      <c r="GJ688" s="75"/>
      <c r="GK688" s="75"/>
      <c r="GL688" s="74">
        <f t="shared" si="1196"/>
        <v>0</v>
      </c>
      <c r="GM688" s="38"/>
      <c r="GN688" s="40"/>
      <c r="GP688" s="78"/>
      <c r="GR688" s="77"/>
      <c r="GS688" s="76"/>
      <c r="GT688" s="76"/>
      <c r="GU688" s="76"/>
      <c r="GV688" s="76"/>
      <c r="GW688" s="76"/>
      <c r="GX688" s="76"/>
      <c r="GY688" s="76"/>
      <c r="GZ688" s="76"/>
      <c r="HA688" s="76"/>
      <c r="HB688" s="76"/>
      <c r="HC688" s="76"/>
      <c r="HD688" s="76"/>
      <c r="HE688" s="76"/>
      <c r="HF688" s="75"/>
      <c r="HG688" s="75"/>
      <c r="HH688" s="75"/>
      <c r="HI688" s="75"/>
      <c r="HJ688" s="75"/>
      <c r="HK688" s="74">
        <f t="shared" si="1197"/>
        <v>0</v>
      </c>
      <c r="HL688" s="38"/>
      <c r="HM688" s="40"/>
      <c r="HO688" s="78"/>
      <c r="HQ688" s="77"/>
      <c r="HR688" s="76"/>
      <c r="HS688" s="76"/>
      <c r="HT688" s="76"/>
      <c r="HU688" s="76"/>
      <c r="HV688" s="76"/>
      <c r="HW688" s="76"/>
      <c r="HX688" s="76"/>
      <c r="HY688" s="76"/>
      <c r="HZ688" s="76"/>
      <c r="IA688" s="76"/>
      <c r="IB688" s="76"/>
      <c r="IC688" s="76"/>
      <c r="ID688" s="76"/>
      <c r="IE688" s="75"/>
      <c r="IF688" s="75"/>
      <c r="IG688" s="75"/>
      <c r="IH688" s="75"/>
      <c r="II688" s="75"/>
      <c r="IJ688" s="74">
        <f t="shared" si="1198"/>
        <v>0</v>
      </c>
      <c r="IK688" s="38"/>
      <c r="IL688" s="40"/>
      <c r="IN688" s="78"/>
      <c r="IP688" s="77"/>
      <c r="IQ688" s="76"/>
      <c r="IR688" s="76"/>
      <c r="IS688" s="76"/>
      <c r="IT688" s="76"/>
      <c r="IU688" s="76"/>
      <c r="IV688" s="76"/>
      <c r="IW688" s="76"/>
      <c r="IX688" s="75"/>
      <c r="IY688" s="75"/>
      <c r="IZ688" s="75"/>
      <c r="JA688" s="75"/>
      <c r="JB688" s="75"/>
      <c r="JC688" s="75"/>
      <c r="JD688" s="75"/>
      <c r="JE688" s="75"/>
      <c r="JF688" s="75"/>
      <c r="JG688" s="75"/>
      <c r="JH688" s="75"/>
      <c r="JI688" s="74">
        <f t="shared" si="1199"/>
        <v>0</v>
      </c>
      <c r="JJ688" s="38"/>
      <c r="JK688" s="40"/>
      <c r="JM688" s="78"/>
      <c r="JO688" s="77"/>
      <c r="JP688" s="76"/>
      <c r="JQ688" s="76"/>
      <c r="JR688" s="76"/>
      <c r="JS688" s="76"/>
      <c r="JT688" s="76"/>
      <c r="JU688" s="76"/>
      <c r="JV688" s="76"/>
      <c r="JW688" s="75"/>
      <c r="JX688" s="75"/>
      <c r="JY688" s="75"/>
      <c r="JZ688" s="75"/>
      <c r="KA688" s="75"/>
      <c r="KB688" s="75"/>
      <c r="KC688" s="75"/>
      <c r="KD688" s="75"/>
      <c r="KE688" s="75"/>
      <c r="KF688" s="75"/>
      <c r="KG688" s="75"/>
      <c r="KH688" s="74">
        <f t="shared" si="1200"/>
        <v>0</v>
      </c>
      <c r="KI688" s="38"/>
      <c r="KJ688" s="40"/>
      <c r="KL688" s="78"/>
      <c r="KN688" s="77"/>
      <c r="KO688" s="76"/>
      <c r="KP688" s="76"/>
      <c r="KQ688" s="76"/>
      <c r="KR688" s="76"/>
      <c r="KS688" s="76"/>
      <c r="KT688" s="76"/>
      <c r="KU688" s="76"/>
      <c r="KV688" s="75"/>
      <c r="KW688" s="75"/>
      <c r="KX688" s="75"/>
      <c r="KY688" s="75"/>
      <c r="KZ688" s="75"/>
      <c r="LA688" s="75"/>
      <c r="LB688" s="75"/>
      <c r="LC688" s="75"/>
      <c r="LD688" s="75"/>
      <c r="LE688" s="75"/>
      <c r="LF688" s="75"/>
      <c r="LG688" s="74">
        <f t="shared" si="1201"/>
        <v>0</v>
      </c>
      <c r="LH688" s="38"/>
      <c r="LI688" s="40"/>
      <c r="LK688" s="78"/>
      <c r="LM688" s="77"/>
      <c r="LN688" s="76"/>
      <c r="LO688" s="76"/>
      <c r="LP688" s="76"/>
      <c r="LQ688" s="76"/>
      <c r="LR688" s="76"/>
      <c r="LS688" s="76"/>
      <c r="LT688" s="76"/>
      <c r="LU688" s="75"/>
      <c r="LV688" s="75"/>
      <c r="LW688" s="75"/>
      <c r="LX688" s="75"/>
      <c r="LY688" s="75"/>
      <c r="LZ688" s="75"/>
      <c r="MA688" s="75"/>
      <c r="MB688" s="75"/>
      <c r="MC688" s="75"/>
      <c r="MD688" s="75"/>
      <c r="ME688" s="75"/>
      <c r="MF688" s="74">
        <f t="shared" si="1202"/>
        <v>0</v>
      </c>
      <c r="MG688" s="38"/>
      <c r="MH688" s="40"/>
      <c r="MJ688" s="78"/>
      <c r="ML688" s="77"/>
      <c r="MM688" s="76"/>
      <c r="MN688" s="76"/>
      <c r="MO688" s="76"/>
      <c r="MP688" s="76"/>
      <c r="MQ688" s="76"/>
      <c r="MR688" s="76"/>
      <c r="MS688" s="76"/>
      <c r="MT688" s="75"/>
      <c r="MU688" s="75"/>
      <c r="MV688" s="75"/>
      <c r="MW688" s="75"/>
      <c r="MX688" s="75"/>
      <c r="MY688" s="75"/>
      <c r="MZ688" s="75"/>
      <c r="NA688" s="75"/>
      <c r="NB688" s="75"/>
      <c r="NC688" s="75"/>
      <c r="ND688" s="75"/>
      <c r="NE688" s="74">
        <f t="shared" si="1203"/>
        <v>0</v>
      </c>
      <c r="NF688" s="41"/>
      <c r="NG688" s="40"/>
      <c r="NH688" s="38"/>
      <c r="NI688" s="78"/>
      <c r="NK688" s="77"/>
      <c r="NL688" s="76"/>
      <c r="NM688" s="76"/>
      <c r="NN688" s="76"/>
      <c r="NO688" s="76"/>
      <c r="NP688" s="76"/>
      <c r="NQ688" s="76"/>
      <c r="NR688" s="76"/>
      <c r="NS688" s="76"/>
      <c r="NT688" s="76"/>
      <c r="NU688" s="76"/>
      <c r="NV688" s="76"/>
      <c r="NW688" s="76"/>
      <c r="NX688" s="76"/>
      <c r="NY688" s="76"/>
      <c r="NZ688" s="76"/>
      <c r="OA688" s="75"/>
      <c r="OB688" s="76"/>
      <c r="OC688" s="75"/>
      <c r="OD688" s="74">
        <f t="shared" si="1204"/>
        <v>0</v>
      </c>
      <c r="OE688" s="38"/>
      <c r="OF688" s="40"/>
      <c r="OG688" s="38"/>
      <c r="OH688" s="78"/>
      <c r="OJ688" s="77"/>
      <c r="OK688" s="76"/>
      <c r="OL688" s="76"/>
      <c r="OM688" s="76"/>
      <c r="ON688" s="76"/>
      <c r="OO688" s="76"/>
      <c r="OP688" s="76"/>
      <c r="OQ688" s="76"/>
      <c r="OR688" s="76"/>
      <c r="OS688" s="76"/>
      <c r="OT688" s="76"/>
      <c r="OU688" s="76"/>
      <c r="OV688" s="76"/>
      <c r="OW688" s="76"/>
      <c r="OX688" s="76"/>
      <c r="OY688" s="76"/>
      <c r="OZ688" s="75"/>
      <c r="PA688" s="76"/>
      <c r="PB688" s="75"/>
      <c r="PC688" s="74">
        <f t="shared" si="1205"/>
        <v>0</v>
      </c>
      <c r="PD688" s="38"/>
      <c r="PE688" s="40"/>
      <c r="PF688" s="38"/>
      <c r="PG688" s="78"/>
      <c r="PI688" s="77"/>
      <c r="PJ688" s="76"/>
      <c r="PK688" s="76"/>
      <c r="PL688" s="76"/>
      <c r="PM688" s="76"/>
      <c r="PN688" s="76"/>
      <c r="PO688" s="76"/>
      <c r="PP688" s="76"/>
      <c r="PQ688" s="76"/>
      <c r="PR688" s="76"/>
      <c r="PS688" s="76"/>
      <c r="PT688" s="76"/>
      <c r="PU688" s="76"/>
      <c r="PV688" s="76"/>
      <c r="PW688" s="76"/>
      <c r="PX688" s="76"/>
      <c r="PY688" s="75"/>
      <c r="PZ688" s="76"/>
      <c r="QA688" s="75"/>
      <c r="QB688" s="74">
        <f t="shared" si="1206"/>
        <v>0</v>
      </c>
      <c r="QC688" s="38"/>
      <c r="QD688" s="40"/>
      <c r="QE688" s="38"/>
      <c r="QF688" s="78"/>
      <c r="QH688" s="77"/>
      <c r="QI688" s="76"/>
      <c r="QJ688" s="76"/>
      <c r="QK688" s="76"/>
      <c r="QL688" s="76"/>
      <c r="QM688" s="76"/>
      <c r="QN688" s="76"/>
      <c r="QO688" s="76"/>
      <c r="QP688" s="76"/>
      <c r="QQ688" s="76"/>
      <c r="QR688" s="76"/>
      <c r="QS688" s="76"/>
      <c r="QT688" s="76"/>
      <c r="QU688" s="76"/>
      <c r="QV688" s="76"/>
      <c r="QW688" s="76"/>
      <c r="QX688" s="75"/>
      <c r="QY688" s="76"/>
      <c r="QZ688" s="75"/>
      <c r="RA688" s="74">
        <f t="shared" si="1207"/>
        <v>0</v>
      </c>
      <c r="RB688" s="41"/>
      <c r="RC688" s="40"/>
      <c r="RD688" s="38"/>
      <c r="RE688" s="78"/>
      <c r="RG688" s="77"/>
      <c r="RH688" s="76"/>
      <c r="RI688" s="76"/>
      <c r="RJ688" s="76"/>
      <c r="RK688" s="76"/>
      <c r="RL688" s="76"/>
      <c r="RM688" s="76"/>
      <c r="RN688" s="76"/>
      <c r="RO688" s="76"/>
      <c r="RP688" s="76"/>
      <c r="RQ688" s="76"/>
      <c r="RR688" s="76"/>
      <c r="RS688" s="76"/>
      <c r="RT688" s="76"/>
      <c r="RU688" s="76"/>
      <c r="RV688" s="76"/>
      <c r="RW688" s="75"/>
      <c r="RX688" s="76"/>
      <c r="RY688" s="75"/>
      <c r="RZ688" s="74">
        <f t="shared" si="1208"/>
        <v>0</v>
      </c>
      <c r="SA688" s="41"/>
      <c r="SB688" s="40"/>
      <c r="SC688" s="38"/>
      <c r="SD688" s="78"/>
      <c r="SF688" s="77"/>
      <c r="SG688" s="76"/>
      <c r="SH688" s="76"/>
      <c r="SI688" s="76"/>
      <c r="SJ688" s="76"/>
      <c r="SK688" s="76"/>
      <c r="SL688" s="76"/>
      <c r="SM688" s="76"/>
      <c r="SN688" s="76"/>
      <c r="SO688" s="76"/>
      <c r="SP688" s="76"/>
      <c r="SQ688" s="76"/>
      <c r="SR688" s="76"/>
      <c r="SS688" s="76"/>
      <c r="ST688" s="76"/>
      <c r="SU688" s="76"/>
      <c r="SV688" s="75"/>
      <c r="SW688" s="76"/>
      <c r="SX688" s="75"/>
      <c r="SY688" s="74">
        <f t="shared" si="1209"/>
        <v>0</v>
      </c>
      <c r="SZ688" s="41"/>
      <c r="TA688" s="40"/>
      <c r="TB688" s="38"/>
      <c r="TC688" s="78"/>
      <c r="TE688" s="77"/>
      <c r="TF688" s="76"/>
      <c r="TG688" s="76"/>
      <c r="TH688" s="76"/>
      <c r="TI688" s="76"/>
      <c r="TJ688" s="76"/>
      <c r="TK688" s="76"/>
      <c r="TL688" s="76"/>
      <c r="TM688" s="76"/>
      <c r="TN688" s="76"/>
      <c r="TO688" s="76"/>
      <c r="TP688" s="76"/>
      <c r="TQ688" s="76"/>
      <c r="TR688" s="76"/>
      <c r="TS688" s="76"/>
      <c r="TT688" s="76"/>
      <c r="TU688" s="75"/>
      <c r="TV688" s="76"/>
      <c r="TW688" s="75"/>
      <c r="TX688" s="74">
        <f t="shared" si="1210"/>
        <v>0</v>
      </c>
      <c r="TY688" s="41"/>
      <c r="TZ688" s="40"/>
      <c r="UA688" s="38"/>
      <c r="UB688" s="78"/>
      <c r="UD688" s="77"/>
      <c r="UE688" s="76"/>
      <c r="UF688" s="76"/>
      <c r="UG688" s="76"/>
      <c r="UH688" s="76"/>
      <c r="UI688" s="76"/>
      <c r="UJ688" s="76"/>
      <c r="UK688" s="76"/>
      <c r="UL688" s="76"/>
      <c r="UM688" s="76"/>
      <c r="UN688" s="76"/>
      <c r="UO688" s="76"/>
      <c r="UP688" s="76"/>
      <c r="UQ688" s="76"/>
      <c r="UR688" s="76"/>
      <c r="US688" s="76"/>
      <c r="UT688" s="75"/>
      <c r="UU688" s="76"/>
      <c r="UV688" s="75"/>
      <c r="UW688" s="74">
        <f t="shared" si="1211"/>
        <v>0</v>
      </c>
      <c r="UX688" s="41"/>
      <c r="UY688" s="40"/>
      <c r="UZ688" s="38"/>
      <c r="VA688" s="78"/>
      <c r="VC688" s="77"/>
      <c r="VD688" s="76"/>
      <c r="VE688" s="76"/>
      <c r="VF688" s="76"/>
      <c r="VG688" s="76"/>
      <c r="VH688" s="76"/>
      <c r="VI688" s="76"/>
      <c r="VJ688" s="76"/>
      <c r="VK688" s="76"/>
      <c r="VL688" s="76"/>
      <c r="VM688" s="76"/>
      <c r="VN688" s="76"/>
      <c r="VO688" s="76"/>
      <c r="VP688" s="76"/>
      <c r="VQ688" s="76"/>
      <c r="VR688" s="76"/>
      <c r="VS688" s="75"/>
      <c r="VT688" s="76"/>
      <c r="VU688" s="75"/>
      <c r="VV688" s="74">
        <f t="shared" si="1212"/>
        <v>0</v>
      </c>
    </row>
    <row r="689" spans="3:594" ht="14.45" customHeight="1" outlineLevel="1">
      <c r="C689" s="89">
        <f>IF(ISERROR(I689+1)=TRUE,I689,IF(I689="","",MAX(C$15:C688)+1))</f>
        <v>490</v>
      </c>
      <c r="D689" s="88">
        <f t="shared" si="1189"/>
        <v>1</v>
      </c>
      <c r="G689" s="40"/>
      <c r="H689" s="38"/>
      <c r="I689" s="95">
        <f t="shared" si="1213"/>
        <v>501</v>
      </c>
      <c r="J689" s="94" t="s">
        <v>210</v>
      </c>
      <c r="K689" s="93"/>
      <c r="L689" s="93"/>
      <c r="M689" s="93"/>
      <c r="N689" s="93"/>
      <c r="O689" s="92"/>
      <c r="P689" s="91" t="s">
        <v>142</v>
      </c>
      <c r="Q689" s="297"/>
      <c r="R689" s="90" t="s">
        <v>141</v>
      </c>
      <c r="S689" s="298"/>
      <c r="T689" s="38"/>
      <c r="U689" s="40"/>
      <c r="V689" s="38"/>
      <c r="W689" s="78"/>
      <c r="Y689" s="77"/>
      <c r="Z689" s="76"/>
      <c r="AA689" s="79"/>
      <c r="AB689" s="76"/>
      <c r="AC689" s="79"/>
      <c r="AD689" s="76"/>
      <c r="AE689" s="76"/>
      <c r="AF689" s="76"/>
      <c r="AG689" s="76"/>
      <c r="AH689" s="76"/>
      <c r="AI689" s="76"/>
      <c r="AJ689" s="76"/>
      <c r="AK689" s="75"/>
      <c r="AL689" s="75"/>
      <c r="AM689" s="75"/>
      <c r="AN689" s="75"/>
      <c r="AO689" s="75"/>
      <c r="AP689" s="75"/>
      <c r="AQ689" s="75"/>
      <c r="AR689" s="74">
        <f t="shared" si="1190"/>
        <v>0</v>
      </c>
      <c r="AS689" s="38"/>
      <c r="AT689" s="40"/>
      <c r="AU689" s="38"/>
      <c r="AV689" s="78"/>
      <c r="AX689" s="77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5"/>
      <c r="BK689" s="75"/>
      <c r="BL689" s="75"/>
      <c r="BM689" s="75"/>
      <c r="BN689" s="75"/>
      <c r="BO689" s="75"/>
      <c r="BP689" s="75"/>
      <c r="BQ689" s="74">
        <f t="shared" si="1191"/>
        <v>0</v>
      </c>
      <c r="BR689" s="38"/>
      <c r="BS689" s="40"/>
      <c r="BT689" s="38"/>
      <c r="BU689" s="78"/>
      <c r="BW689" s="77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5"/>
      <c r="CJ689" s="75"/>
      <c r="CK689" s="75"/>
      <c r="CL689" s="75"/>
      <c r="CM689" s="75"/>
      <c r="CN689" s="75"/>
      <c r="CO689" s="75"/>
      <c r="CP689" s="74">
        <f t="shared" si="1192"/>
        <v>0</v>
      </c>
      <c r="CQ689" s="38"/>
      <c r="CR689" s="40"/>
      <c r="CS689" s="38"/>
      <c r="CT689" s="78"/>
      <c r="CV689" s="77"/>
      <c r="CW689" s="76"/>
      <c r="CX689" s="76"/>
      <c r="CY689" s="76"/>
      <c r="CZ689" s="76"/>
      <c r="DA689" s="76"/>
      <c r="DB689" s="76"/>
      <c r="DC689" s="76"/>
      <c r="DD689" s="76"/>
      <c r="DE689" s="76"/>
      <c r="DF689" s="76"/>
      <c r="DG689" s="76"/>
      <c r="DH689" s="75"/>
      <c r="DI689" s="75"/>
      <c r="DJ689" s="75"/>
      <c r="DK689" s="75"/>
      <c r="DL689" s="75"/>
      <c r="DM689" s="75"/>
      <c r="DN689" s="75"/>
      <c r="DO689" s="74">
        <f t="shared" si="1193"/>
        <v>0</v>
      </c>
      <c r="DP689" s="38"/>
      <c r="DQ689" s="40"/>
      <c r="DS689" s="78"/>
      <c r="DU689" s="77"/>
      <c r="DV689" s="76"/>
      <c r="DW689" s="76"/>
      <c r="DX689" s="76"/>
      <c r="DY689" s="76"/>
      <c r="DZ689" s="76"/>
      <c r="EA689" s="76"/>
      <c r="EB689" s="76"/>
      <c r="EC689" s="76"/>
      <c r="ED689" s="76"/>
      <c r="EE689" s="76"/>
      <c r="EF689" s="76"/>
      <c r="EG689" s="75"/>
      <c r="EH689" s="75"/>
      <c r="EI689" s="75"/>
      <c r="EJ689" s="75"/>
      <c r="EK689" s="75"/>
      <c r="EL689" s="75"/>
      <c r="EM689" s="75"/>
      <c r="EN689" s="74">
        <f t="shared" si="1194"/>
        <v>0</v>
      </c>
      <c r="EO689" s="38"/>
      <c r="EP689" s="40"/>
      <c r="ER689" s="78"/>
      <c r="ET689" s="77"/>
      <c r="EU689" s="76"/>
      <c r="EV689" s="76"/>
      <c r="EW689" s="76"/>
      <c r="EX689" s="76"/>
      <c r="EY689" s="76"/>
      <c r="EZ689" s="76"/>
      <c r="FA689" s="76"/>
      <c r="FB689" s="76"/>
      <c r="FC689" s="76"/>
      <c r="FD689" s="76"/>
      <c r="FE689" s="76"/>
      <c r="FF689" s="76"/>
      <c r="FG689" s="76"/>
      <c r="FH689" s="75"/>
      <c r="FI689" s="75"/>
      <c r="FJ689" s="75"/>
      <c r="FK689" s="75"/>
      <c r="FL689" s="75"/>
      <c r="FM689" s="74">
        <f t="shared" si="1195"/>
        <v>0</v>
      </c>
      <c r="FN689" s="38"/>
      <c r="FO689" s="40"/>
      <c r="FQ689" s="78"/>
      <c r="FS689" s="77"/>
      <c r="FT689" s="76"/>
      <c r="FU689" s="76"/>
      <c r="FV689" s="76"/>
      <c r="FW689" s="76"/>
      <c r="FX689" s="76"/>
      <c r="FY689" s="76"/>
      <c r="FZ689" s="76"/>
      <c r="GA689" s="76"/>
      <c r="GB689" s="76"/>
      <c r="GC689" s="76"/>
      <c r="GD689" s="76"/>
      <c r="GE689" s="76"/>
      <c r="GF689" s="76"/>
      <c r="GG689" s="75"/>
      <c r="GH689" s="75"/>
      <c r="GI689" s="75"/>
      <c r="GJ689" s="75"/>
      <c r="GK689" s="75"/>
      <c r="GL689" s="74">
        <f t="shared" si="1196"/>
        <v>0</v>
      </c>
      <c r="GM689" s="38"/>
      <c r="GN689" s="40"/>
      <c r="GP689" s="78"/>
      <c r="GR689" s="77"/>
      <c r="GS689" s="76"/>
      <c r="GT689" s="76"/>
      <c r="GU689" s="76"/>
      <c r="GV689" s="76"/>
      <c r="GW689" s="76"/>
      <c r="GX689" s="76"/>
      <c r="GY689" s="76"/>
      <c r="GZ689" s="76"/>
      <c r="HA689" s="76"/>
      <c r="HB689" s="76"/>
      <c r="HC689" s="76"/>
      <c r="HD689" s="76"/>
      <c r="HE689" s="76"/>
      <c r="HF689" s="75"/>
      <c r="HG689" s="75"/>
      <c r="HH689" s="75"/>
      <c r="HI689" s="75"/>
      <c r="HJ689" s="75"/>
      <c r="HK689" s="74">
        <f t="shared" si="1197"/>
        <v>0</v>
      </c>
      <c r="HL689" s="38"/>
      <c r="HM689" s="40"/>
      <c r="HO689" s="78"/>
      <c r="HQ689" s="77"/>
      <c r="HR689" s="76"/>
      <c r="HS689" s="76"/>
      <c r="HT689" s="76"/>
      <c r="HU689" s="76"/>
      <c r="HV689" s="76"/>
      <c r="HW689" s="76"/>
      <c r="HX689" s="76"/>
      <c r="HY689" s="76"/>
      <c r="HZ689" s="76"/>
      <c r="IA689" s="76"/>
      <c r="IB689" s="76"/>
      <c r="IC689" s="76"/>
      <c r="ID689" s="76"/>
      <c r="IE689" s="75"/>
      <c r="IF689" s="75"/>
      <c r="IG689" s="75"/>
      <c r="IH689" s="75"/>
      <c r="II689" s="75"/>
      <c r="IJ689" s="74">
        <f t="shared" si="1198"/>
        <v>0</v>
      </c>
      <c r="IK689" s="38"/>
      <c r="IL689" s="40"/>
      <c r="IN689" s="78"/>
      <c r="IP689" s="77"/>
      <c r="IQ689" s="76"/>
      <c r="IR689" s="76"/>
      <c r="IS689" s="76"/>
      <c r="IT689" s="76"/>
      <c r="IU689" s="76"/>
      <c r="IV689" s="76"/>
      <c r="IW689" s="76"/>
      <c r="IX689" s="75"/>
      <c r="IY689" s="75"/>
      <c r="IZ689" s="75"/>
      <c r="JA689" s="75"/>
      <c r="JB689" s="75"/>
      <c r="JC689" s="75"/>
      <c r="JD689" s="75"/>
      <c r="JE689" s="75"/>
      <c r="JF689" s="75"/>
      <c r="JG689" s="75"/>
      <c r="JH689" s="75"/>
      <c r="JI689" s="74">
        <f t="shared" si="1199"/>
        <v>0</v>
      </c>
      <c r="JJ689" s="38"/>
      <c r="JK689" s="40"/>
      <c r="JM689" s="78"/>
      <c r="JO689" s="77"/>
      <c r="JP689" s="76"/>
      <c r="JQ689" s="76"/>
      <c r="JR689" s="76"/>
      <c r="JS689" s="76"/>
      <c r="JT689" s="76"/>
      <c r="JU689" s="76"/>
      <c r="JV689" s="76"/>
      <c r="JW689" s="75"/>
      <c r="JX689" s="75"/>
      <c r="JY689" s="75"/>
      <c r="JZ689" s="75"/>
      <c r="KA689" s="75"/>
      <c r="KB689" s="75"/>
      <c r="KC689" s="75"/>
      <c r="KD689" s="75"/>
      <c r="KE689" s="75"/>
      <c r="KF689" s="75"/>
      <c r="KG689" s="75"/>
      <c r="KH689" s="74">
        <f t="shared" si="1200"/>
        <v>0</v>
      </c>
      <c r="KI689" s="38"/>
      <c r="KJ689" s="40"/>
      <c r="KL689" s="78"/>
      <c r="KN689" s="77"/>
      <c r="KO689" s="76"/>
      <c r="KP689" s="76"/>
      <c r="KQ689" s="76"/>
      <c r="KR689" s="76"/>
      <c r="KS689" s="76"/>
      <c r="KT689" s="76"/>
      <c r="KU689" s="76"/>
      <c r="KV689" s="75"/>
      <c r="KW689" s="75"/>
      <c r="KX689" s="75"/>
      <c r="KY689" s="75"/>
      <c r="KZ689" s="75"/>
      <c r="LA689" s="75"/>
      <c r="LB689" s="75"/>
      <c r="LC689" s="75"/>
      <c r="LD689" s="75"/>
      <c r="LE689" s="75"/>
      <c r="LF689" s="75"/>
      <c r="LG689" s="74">
        <f t="shared" si="1201"/>
        <v>0</v>
      </c>
      <c r="LH689" s="38"/>
      <c r="LI689" s="40"/>
      <c r="LK689" s="78"/>
      <c r="LM689" s="77"/>
      <c r="LN689" s="76"/>
      <c r="LO689" s="76"/>
      <c r="LP689" s="76"/>
      <c r="LQ689" s="76"/>
      <c r="LR689" s="76"/>
      <c r="LS689" s="76"/>
      <c r="LT689" s="76"/>
      <c r="LU689" s="75"/>
      <c r="LV689" s="75"/>
      <c r="LW689" s="75"/>
      <c r="LX689" s="75"/>
      <c r="LY689" s="75"/>
      <c r="LZ689" s="75"/>
      <c r="MA689" s="75"/>
      <c r="MB689" s="75"/>
      <c r="MC689" s="75"/>
      <c r="MD689" s="75"/>
      <c r="ME689" s="75"/>
      <c r="MF689" s="74">
        <f t="shared" si="1202"/>
        <v>0</v>
      </c>
      <c r="MG689" s="38"/>
      <c r="MH689" s="40"/>
      <c r="MJ689" s="78"/>
      <c r="ML689" s="77"/>
      <c r="MM689" s="76"/>
      <c r="MN689" s="76"/>
      <c r="MO689" s="76"/>
      <c r="MP689" s="76"/>
      <c r="MQ689" s="76"/>
      <c r="MR689" s="76"/>
      <c r="MS689" s="76"/>
      <c r="MT689" s="75"/>
      <c r="MU689" s="75"/>
      <c r="MV689" s="75"/>
      <c r="MW689" s="75"/>
      <c r="MX689" s="75"/>
      <c r="MY689" s="75"/>
      <c r="MZ689" s="75"/>
      <c r="NA689" s="75"/>
      <c r="NB689" s="75"/>
      <c r="NC689" s="75"/>
      <c r="ND689" s="75"/>
      <c r="NE689" s="74">
        <f t="shared" si="1203"/>
        <v>0</v>
      </c>
      <c r="NF689" s="41"/>
      <c r="NG689" s="40"/>
      <c r="NH689" s="38"/>
      <c r="NI689" s="78"/>
      <c r="NK689" s="77"/>
      <c r="NL689" s="76"/>
      <c r="NM689" s="76"/>
      <c r="NN689" s="76"/>
      <c r="NO689" s="76"/>
      <c r="NP689" s="76"/>
      <c r="NQ689" s="76"/>
      <c r="NR689" s="76"/>
      <c r="NS689" s="76"/>
      <c r="NT689" s="76"/>
      <c r="NU689" s="76"/>
      <c r="NV689" s="76"/>
      <c r="NW689" s="76"/>
      <c r="NX689" s="76"/>
      <c r="NY689" s="76"/>
      <c r="NZ689" s="76"/>
      <c r="OA689" s="75"/>
      <c r="OB689" s="76"/>
      <c r="OC689" s="75"/>
      <c r="OD689" s="74">
        <f t="shared" si="1204"/>
        <v>0</v>
      </c>
      <c r="OE689" s="38"/>
      <c r="OF689" s="40"/>
      <c r="OG689" s="38"/>
      <c r="OH689" s="78"/>
      <c r="OJ689" s="77"/>
      <c r="OK689" s="76"/>
      <c r="OL689" s="76"/>
      <c r="OM689" s="76"/>
      <c r="ON689" s="76"/>
      <c r="OO689" s="76"/>
      <c r="OP689" s="76"/>
      <c r="OQ689" s="76"/>
      <c r="OR689" s="76"/>
      <c r="OS689" s="76"/>
      <c r="OT689" s="76"/>
      <c r="OU689" s="76"/>
      <c r="OV689" s="76"/>
      <c r="OW689" s="76"/>
      <c r="OX689" s="76"/>
      <c r="OY689" s="76"/>
      <c r="OZ689" s="75"/>
      <c r="PA689" s="76"/>
      <c r="PB689" s="75"/>
      <c r="PC689" s="74">
        <f t="shared" si="1205"/>
        <v>0</v>
      </c>
      <c r="PD689" s="38"/>
      <c r="PE689" s="40"/>
      <c r="PF689" s="38"/>
      <c r="PG689" s="78"/>
      <c r="PI689" s="77"/>
      <c r="PJ689" s="76"/>
      <c r="PK689" s="76"/>
      <c r="PL689" s="76"/>
      <c r="PM689" s="76"/>
      <c r="PN689" s="76"/>
      <c r="PO689" s="76"/>
      <c r="PP689" s="76"/>
      <c r="PQ689" s="76"/>
      <c r="PR689" s="76"/>
      <c r="PS689" s="76"/>
      <c r="PT689" s="76"/>
      <c r="PU689" s="76"/>
      <c r="PV689" s="76"/>
      <c r="PW689" s="76"/>
      <c r="PX689" s="76"/>
      <c r="PY689" s="75"/>
      <c r="PZ689" s="76"/>
      <c r="QA689" s="75"/>
      <c r="QB689" s="74">
        <f t="shared" si="1206"/>
        <v>0</v>
      </c>
      <c r="QC689" s="38"/>
      <c r="QD689" s="40"/>
      <c r="QE689" s="38"/>
      <c r="QF689" s="78"/>
      <c r="QH689" s="77"/>
      <c r="QI689" s="76"/>
      <c r="QJ689" s="76"/>
      <c r="QK689" s="76"/>
      <c r="QL689" s="76"/>
      <c r="QM689" s="76"/>
      <c r="QN689" s="76"/>
      <c r="QO689" s="76"/>
      <c r="QP689" s="76"/>
      <c r="QQ689" s="76"/>
      <c r="QR689" s="76"/>
      <c r="QS689" s="76"/>
      <c r="QT689" s="76"/>
      <c r="QU689" s="76"/>
      <c r="QV689" s="76"/>
      <c r="QW689" s="76"/>
      <c r="QX689" s="75"/>
      <c r="QY689" s="76"/>
      <c r="QZ689" s="75"/>
      <c r="RA689" s="74">
        <f t="shared" si="1207"/>
        <v>0</v>
      </c>
      <c r="RB689" s="41"/>
      <c r="RC689" s="40"/>
      <c r="RD689" s="38"/>
      <c r="RE689" s="78"/>
      <c r="RG689" s="77"/>
      <c r="RH689" s="76"/>
      <c r="RI689" s="76"/>
      <c r="RJ689" s="76"/>
      <c r="RK689" s="76"/>
      <c r="RL689" s="76"/>
      <c r="RM689" s="76"/>
      <c r="RN689" s="76"/>
      <c r="RO689" s="76"/>
      <c r="RP689" s="76"/>
      <c r="RQ689" s="76"/>
      <c r="RR689" s="76"/>
      <c r="RS689" s="76"/>
      <c r="RT689" s="76"/>
      <c r="RU689" s="76"/>
      <c r="RV689" s="76"/>
      <c r="RW689" s="75"/>
      <c r="RX689" s="76"/>
      <c r="RY689" s="75"/>
      <c r="RZ689" s="74">
        <f t="shared" si="1208"/>
        <v>0</v>
      </c>
      <c r="SA689" s="41"/>
      <c r="SB689" s="40"/>
      <c r="SC689" s="38"/>
      <c r="SD689" s="78"/>
      <c r="SF689" s="77"/>
      <c r="SG689" s="76"/>
      <c r="SH689" s="76"/>
      <c r="SI689" s="76"/>
      <c r="SJ689" s="76"/>
      <c r="SK689" s="76"/>
      <c r="SL689" s="76"/>
      <c r="SM689" s="76"/>
      <c r="SN689" s="76"/>
      <c r="SO689" s="76"/>
      <c r="SP689" s="76"/>
      <c r="SQ689" s="76"/>
      <c r="SR689" s="76"/>
      <c r="SS689" s="76"/>
      <c r="ST689" s="76"/>
      <c r="SU689" s="76"/>
      <c r="SV689" s="75"/>
      <c r="SW689" s="76"/>
      <c r="SX689" s="75"/>
      <c r="SY689" s="74">
        <f t="shared" si="1209"/>
        <v>0</v>
      </c>
      <c r="SZ689" s="41"/>
      <c r="TA689" s="40"/>
      <c r="TB689" s="38"/>
      <c r="TC689" s="78"/>
      <c r="TE689" s="77"/>
      <c r="TF689" s="76"/>
      <c r="TG689" s="76"/>
      <c r="TH689" s="76"/>
      <c r="TI689" s="76"/>
      <c r="TJ689" s="76"/>
      <c r="TK689" s="76"/>
      <c r="TL689" s="76"/>
      <c r="TM689" s="76"/>
      <c r="TN689" s="76"/>
      <c r="TO689" s="76"/>
      <c r="TP689" s="76"/>
      <c r="TQ689" s="76"/>
      <c r="TR689" s="76"/>
      <c r="TS689" s="76"/>
      <c r="TT689" s="76"/>
      <c r="TU689" s="75"/>
      <c r="TV689" s="76"/>
      <c r="TW689" s="75"/>
      <c r="TX689" s="74">
        <f t="shared" si="1210"/>
        <v>0</v>
      </c>
      <c r="TY689" s="41"/>
      <c r="TZ689" s="40"/>
      <c r="UA689" s="38"/>
      <c r="UB689" s="78"/>
      <c r="UD689" s="77"/>
      <c r="UE689" s="76"/>
      <c r="UF689" s="76"/>
      <c r="UG689" s="76"/>
      <c r="UH689" s="76"/>
      <c r="UI689" s="76"/>
      <c r="UJ689" s="76"/>
      <c r="UK689" s="76"/>
      <c r="UL689" s="76"/>
      <c r="UM689" s="76"/>
      <c r="UN689" s="76"/>
      <c r="UO689" s="76"/>
      <c r="UP689" s="76"/>
      <c r="UQ689" s="76"/>
      <c r="UR689" s="76"/>
      <c r="US689" s="76"/>
      <c r="UT689" s="75"/>
      <c r="UU689" s="76"/>
      <c r="UV689" s="75"/>
      <c r="UW689" s="74">
        <f t="shared" si="1211"/>
        <v>0</v>
      </c>
      <c r="UX689" s="41"/>
      <c r="UY689" s="40"/>
      <c r="UZ689" s="38"/>
      <c r="VA689" s="78"/>
      <c r="VC689" s="77"/>
      <c r="VD689" s="76"/>
      <c r="VE689" s="76"/>
      <c r="VF689" s="76"/>
      <c r="VG689" s="76"/>
      <c r="VH689" s="76"/>
      <c r="VI689" s="76"/>
      <c r="VJ689" s="76"/>
      <c r="VK689" s="76"/>
      <c r="VL689" s="76"/>
      <c r="VM689" s="76"/>
      <c r="VN689" s="76"/>
      <c r="VO689" s="76"/>
      <c r="VP689" s="76"/>
      <c r="VQ689" s="76"/>
      <c r="VR689" s="76"/>
      <c r="VS689" s="75"/>
      <c r="VT689" s="76"/>
      <c r="VU689" s="75"/>
      <c r="VV689" s="74">
        <f t="shared" si="1212"/>
        <v>0</v>
      </c>
    </row>
    <row r="690" spans="3:594" ht="14.45" customHeight="1" outlineLevel="1">
      <c r="C690" s="89">
        <f>IF(ISERROR(I690+1)=TRUE,I690,IF(I690="","",MAX(C$15:C689)+1))</f>
        <v>491</v>
      </c>
      <c r="D690" s="88">
        <f t="shared" si="1189"/>
        <v>1</v>
      </c>
      <c r="G690" s="40"/>
      <c r="H690" s="38"/>
      <c r="I690" s="95">
        <f t="shared" si="1213"/>
        <v>502</v>
      </c>
      <c r="J690" s="94" t="s">
        <v>209</v>
      </c>
      <c r="K690" s="93"/>
      <c r="L690" s="93"/>
      <c r="M690" s="93"/>
      <c r="N690" s="93"/>
      <c r="O690" s="92"/>
      <c r="P690" s="91" t="s">
        <v>142</v>
      </c>
      <c r="Q690" s="297"/>
      <c r="R690" s="90" t="s">
        <v>141</v>
      </c>
      <c r="S690" s="298"/>
      <c r="T690" s="38"/>
      <c r="U690" s="40"/>
      <c r="V690" s="38"/>
      <c r="W690" s="78"/>
      <c r="Y690" s="77"/>
      <c r="Z690" s="76"/>
      <c r="AA690" s="79"/>
      <c r="AB690" s="76"/>
      <c r="AC690" s="79"/>
      <c r="AD690" s="76"/>
      <c r="AE690" s="76"/>
      <c r="AF690" s="76"/>
      <c r="AG690" s="76"/>
      <c r="AH690" s="76"/>
      <c r="AI690" s="76"/>
      <c r="AJ690" s="76"/>
      <c r="AK690" s="75"/>
      <c r="AL690" s="75"/>
      <c r="AM690" s="75"/>
      <c r="AN690" s="75"/>
      <c r="AO690" s="75"/>
      <c r="AP690" s="75"/>
      <c r="AQ690" s="75"/>
      <c r="AR690" s="74">
        <f t="shared" si="1190"/>
        <v>0</v>
      </c>
      <c r="AS690" s="38"/>
      <c r="AT690" s="40"/>
      <c r="AU690" s="38"/>
      <c r="AV690" s="78"/>
      <c r="AX690" s="77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5"/>
      <c r="BK690" s="75"/>
      <c r="BL690" s="75"/>
      <c r="BM690" s="75"/>
      <c r="BN690" s="75"/>
      <c r="BO690" s="75"/>
      <c r="BP690" s="75"/>
      <c r="BQ690" s="74">
        <f t="shared" si="1191"/>
        <v>0</v>
      </c>
      <c r="BR690" s="38"/>
      <c r="BS690" s="40"/>
      <c r="BT690" s="38"/>
      <c r="BU690" s="78"/>
      <c r="BW690" s="77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5"/>
      <c r="CJ690" s="75"/>
      <c r="CK690" s="75"/>
      <c r="CL690" s="75"/>
      <c r="CM690" s="75"/>
      <c r="CN690" s="75"/>
      <c r="CO690" s="75"/>
      <c r="CP690" s="74">
        <f t="shared" si="1192"/>
        <v>0</v>
      </c>
      <c r="CQ690" s="38"/>
      <c r="CR690" s="40"/>
      <c r="CS690" s="38"/>
      <c r="CT690" s="78"/>
      <c r="CV690" s="77"/>
      <c r="CW690" s="76"/>
      <c r="CX690" s="76"/>
      <c r="CY690" s="76"/>
      <c r="CZ690" s="76"/>
      <c r="DA690" s="76"/>
      <c r="DB690" s="76"/>
      <c r="DC690" s="76"/>
      <c r="DD690" s="76"/>
      <c r="DE690" s="76"/>
      <c r="DF690" s="76"/>
      <c r="DG690" s="76"/>
      <c r="DH690" s="75"/>
      <c r="DI690" s="75"/>
      <c r="DJ690" s="75"/>
      <c r="DK690" s="75"/>
      <c r="DL690" s="75"/>
      <c r="DM690" s="75"/>
      <c r="DN690" s="75"/>
      <c r="DO690" s="74">
        <f t="shared" si="1193"/>
        <v>0</v>
      </c>
      <c r="DP690" s="38"/>
      <c r="DQ690" s="40"/>
      <c r="DS690" s="78"/>
      <c r="DU690" s="77"/>
      <c r="DV690" s="76"/>
      <c r="DW690" s="76"/>
      <c r="DX690" s="76"/>
      <c r="DY690" s="76"/>
      <c r="DZ690" s="76"/>
      <c r="EA690" s="76"/>
      <c r="EB690" s="76"/>
      <c r="EC690" s="76"/>
      <c r="ED690" s="76"/>
      <c r="EE690" s="76"/>
      <c r="EF690" s="76"/>
      <c r="EG690" s="75"/>
      <c r="EH690" s="75"/>
      <c r="EI690" s="75"/>
      <c r="EJ690" s="75"/>
      <c r="EK690" s="75"/>
      <c r="EL690" s="75"/>
      <c r="EM690" s="75"/>
      <c r="EN690" s="74">
        <f t="shared" si="1194"/>
        <v>0</v>
      </c>
      <c r="EO690" s="38"/>
      <c r="EP690" s="40"/>
      <c r="ER690" s="78"/>
      <c r="ET690" s="77"/>
      <c r="EU690" s="76"/>
      <c r="EV690" s="76"/>
      <c r="EW690" s="76"/>
      <c r="EX690" s="76"/>
      <c r="EY690" s="76"/>
      <c r="EZ690" s="76"/>
      <c r="FA690" s="76"/>
      <c r="FB690" s="76"/>
      <c r="FC690" s="76"/>
      <c r="FD690" s="76"/>
      <c r="FE690" s="76"/>
      <c r="FF690" s="76"/>
      <c r="FG690" s="76"/>
      <c r="FH690" s="75"/>
      <c r="FI690" s="75"/>
      <c r="FJ690" s="75"/>
      <c r="FK690" s="75"/>
      <c r="FL690" s="75"/>
      <c r="FM690" s="74">
        <f t="shared" si="1195"/>
        <v>0</v>
      </c>
      <c r="FN690" s="38"/>
      <c r="FO690" s="40"/>
      <c r="FQ690" s="78"/>
      <c r="FS690" s="77"/>
      <c r="FT690" s="76"/>
      <c r="FU690" s="76"/>
      <c r="FV690" s="76"/>
      <c r="FW690" s="76"/>
      <c r="FX690" s="76"/>
      <c r="FY690" s="76"/>
      <c r="FZ690" s="76"/>
      <c r="GA690" s="76"/>
      <c r="GB690" s="76"/>
      <c r="GC690" s="76"/>
      <c r="GD690" s="76"/>
      <c r="GE690" s="76"/>
      <c r="GF690" s="76"/>
      <c r="GG690" s="75"/>
      <c r="GH690" s="75"/>
      <c r="GI690" s="75"/>
      <c r="GJ690" s="75"/>
      <c r="GK690" s="75"/>
      <c r="GL690" s="74">
        <f t="shared" si="1196"/>
        <v>0</v>
      </c>
      <c r="GM690" s="38"/>
      <c r="GN690" s="40"/>
      <c r="GP690" s="78"/>
      <c r="GR690" s="77"/>
      <c r="GS690" s="76"/>
      <c r="GT690" s="76"/>
      <c r="GU690" s="76"/>
      <c r="GV690" s="76"/>
      <c r="GW690" s="76"/>
      <c r="GX690" s="76"/>
      <c r="GY690" s="76"/>
      <c r="GZ690" s="76"/>
      <c r="HA690" s="76"/>
      <c r="HB690" s="76"/>
      <c r="HC690" s="76"/>
      <c r="HD690" s="76"/>
      <c r="HE690" s="76"/>
      <c r="HF690" s="75"/>
      <c r="HG690" s="75"/>
      <c r="HH690" s="75"/>
      <c r="HI690" s="75"/>
      <c r="HJ690" s="75"/>
      <c r="HK690" s="74">
        <f t="shared" si="1197"/>
        <v>0</v>
      </c>
      <c r="HL690" s="38"/>
      <c r="HM690" s="40"/>
      <c r="HO690" s="78"/>
      <c r="HQ690" s="77"/>
      <c r="HR690" s="76"/>
      <c r="HS690" s="76"/>
      <c r="HT690" s="76"/>
      <c r="HU690" s="76"/>
      <c r="HV690" s="76"/>
      <c r="HW690" s="76"/>
      <c r="HX690" s="76"/>
      <c r="HY690" s="76"/>
      <c r="HZ690" s="76"/>
      <c r="IA690" s="76"/>
      <c r="IB690" s="76"/>
      <c r="IC690" s="76"/>
      <c r="ID690" s="76"/>
      <c r="IE690" s="75"/>
      <c r="IF690" s="75"/>
      <c r="IG690" s="75"/>
      <c r="IH690" s="75"/>
      <c r="II690" s="75"/>
      <c r="IJ690" s="74">
        <f t="shared" si="1198"/>
        <v>0</v>
      </c>
      <c r="IK690" s="38"/>
      <c r="IL690" s="40"/>
      <c r="IN690" s="78"/>
      <c r="IP690" s="77"/>
      <c r="IQ690" s="76"/>
      <c r="IR690" s="76"/>
      <c r="IS690" s="76"/>
      <c r="IT690" s="76"/>
      <c r="IU690" s="76"/>
      <c r="IV690" s="76"/>
      <c r="IW690" s="76"/>
      <c r="IX690" s="75"/>
      <c r="IY690" s="75"/>
      <c r="IZ690" s="75"/>
      <c r="JA690" s="75"/>
      <c r="JB690" s="75"/>
      <c r="JC690" s="75"/>
      <c r="JD690" s="75"/>
      <c r="JE690" s="75"/>
      <c r="JF690" s="75"/>
      <c r="JG690" s="75"/>
      <c r="JH690" s="75"/>
      <c r="JI690" s="74">
        <f t="shared" si="1199"/>
        <v>0</v>
      </c>
      <c r="JJ690" s="38"/>
      <c r="JK690" s="40"/>
      <c r="JM690" s="78"/>
      <c r="JO690" s="77"/>
      <c r="JP690" s="76"/>
      <c r="JQ690" s="76"/>
      <c r="JR690" s="76"/>
      <c r="JS690" s="76"/>
      <c r="JT690" s="76"/>
      <c r="JU690" s="76"/>
      <c r="JV690" s="76"/>
      <c r="JW690" s="75"/>
      <c r="JX690" s="75"/>
      <c r="JY690" s="75"/>
      <c r="JZ690" s="75"/>
      <c r="KA690" s="75"/>
      <c r="KB690" s="75"/>
      <c r="KC690" s="75"/>
      <c r="KD690" s="75"/>
      <c r="KE690" s="75"/>
      <c r="KF690" s="75"/>
      <c r="KG690" s="75"/>
      <c r="KH690" s="74">
        <f t="shared" si="1200"/>
        <v>0</v>
      </c>
      <c r="KI690" s="38"/>
      <c r="KJ690" s="40"/>
      <c r="KL690" s="78"/>
      <c r="KN690" s="77"/>
      <c r="KO690" s="76"/>
      <c r="KP690" s="76"/>
      <c r="KQ690" s="76"/>
      <c r="KR690" s="76"/>
      <c r="KS690" s="76"/>
      <c r="KT690" s="76"/>
      <c r="KU690" s="76"/>
      <c r="KV690" s="75"/>
      <c r="KW690" s="75"/>
      <c r="KX690" s="75"/>
      <c r="KY690" s="75"/>
      <c r="KZ690" s="75"/>
      <c r="LA690" s="75"/>
      <c r="LB690" s="75"/>
      <c r="LC690" s="75"/>
      <c r="LD690" s="75"/>
      <c r="LE690" s="75"/>
      <c r="LF690" s="75"/>
      <c r="LG690" s="74">
        <f t="shared" si="1201"/>
        <v>0</v>
      </c>
      <c r="LH690" s="38"/>
      <c r="LI690" s="40"/>
      <c r="LK690" s="78"/>
      <c r="LM690" s="77"/>
      <c r="LN690" s="76"/>
      <c r="LO690" s="76"/>
      <c r="LP690" s="76"/>
      <c r="LQ690" s="76"/>
      <c r="LR690" s="76"/>
      <c r="LS690" s="76"/>
      <c r="LT690" s="76"/>
      <c r="LU690" s="75"/>
      <c r="LV690" s="75"/>
      <c r="LW690" s="75"/>
      <c r="LX690" s="75"/>
      <c r="LY690" s="75"/>
      <c r="LZ690" s="75"/>
      <c r="MA690" s="75"/>
      <c r="MB690" s="75"/>
      <c r="MC690" s="75"/>
      <c r="MD690" s="75"/>
      <c r="ME690" s="75"/>
      <c r="MF690" s="74">
        <f t="shared" si="1202"/>
        <v>0</v>
      </c>
      <c r="MG690" s="38"/>
      <c r="MH690" s="40"/>
      <c r="MJ690" s="78"/>
      <c r="ML690" s="77"/>
      <c r="MM690" s="76"/>
      <c r="MN690" s="76"/>
      <c r="MO690" s="76"/>
      <c r="MP690" s="76"/>
      <c r="MQ690" s="76"/>
      <c r="MR690" s="76"/>
      <c r="MS690" s="76"/>
      <c r="MT690" s="75"/>
      <c r="MU690" s="75"/>
      <c r="MV690" s="75"/>
      <c r="MW690" s="75"/>
      <c r="MX690" s="75"/>
      <c r="MY690" s="75"/>
      <c r="MZ690" s="75"/>
      <c r="NA690" s="75"/>
      <c r="NB690" s="75"/>
      <c r="NC690" s="75"/>
      <c r="ND690" s="75"/>
      <c r="NE690" s="74">
        <f t="shared" si="1203"/>
        <v>0</v>
      </c>
      <c r="NF690" s="41"/>
      <c r="NG690" s="40"/>
      <c r="NH690" s="38"/>
      <c r="NI690" s="78"/>
      <c r="NK690" s="77"/>
      <c r="NL690" s="76"/>
      <c r="NM690" s="76"/>
      <c r="NN690" s="76"/>
      <c r="NO690" s="76"/>
      <c r="NP690" s="76"/>
      <c r="NQ690" s="76"/>
      <c r="NR690" s="76"/>
      <c r="NS690" s="76"/>
      <c r="NT690" s="76"/>
      <c r="NU690" s="76"/>
      <c r="NV690" s="76"/>
      <c r="NW690" s="76"/>
      <c r="NX690" s="76"/>
      <c r="NY690" s="76"/>
      <c r="NZ690" s="76"/>
      <c r="OA690" s="75"/>
      <c r="OB690" s="76"/>
      <c r="OC690" s="75"/>
      <c r="OD690" s="74">
        <f t="shared" si="1204"/>
        <v>0</v>
      </c>
      <c r="OE690" s="38"/>
      <c r="OF690" s="40"/>
      <c r="OG690" s="38"/>
      <c r="OH690" s="78"/>
      <c r="OJ690" s="77"/>
      <c r="OK690" s="76"/>
      <c r="OL690" s="76"/>
      <c r="OM690" s="76"/>
      <c r="ON690" s="76"/>
      <c r="OO690" s="76"/>
      <c r="OP690" s="76"/>
      <c r="OQ690" s="76"/>
      <c r="OR690" s="76"/>
      <c r="OS690" s="76"/>
      <c r="OT690" s="76"/>
      <c r="OU690" s="76"/>
      <c r="OV690" s="76"/>
      <c r="OW690" s="76"/>
      <c r="OX690" s="76"/>
      <c r="OY690" s="76"/>
      <c r="OZ690" s="75"/>
      <c r="PA690" s="76"/>
      <c r="PB690" s="75"/>
      <c r="PC690" s="74">
        <f t="shared" si="1205"/>
        <v>0</v>
      </c>
      <c r="PD690" s="38"/>
      <c r="PE690" s="40"/>
      <c r="PF690" s="38"/>
      <c r="PG690" s="78"/>
      <c r="PI690" s="77"/>
      <c r="PJ690" s="76"/>
      <c r="PK690" s="76"/>
      <c r="PL690" s="76"/>
      <c r="PM690" s="76"/>
      <c r="PN690" s="76"/>
      <c r="PO690" s="76"/>
      <c r="PP690" s="76"/>
      <c r="PQ690" s="76"/>
      <c r="PR690" s="76"/>
      <c r="PS690" s="76"/>
      <c r="PT690" s="76"/>
      <c r="PU690" s="76"/>
      <c r="PV690" s="76"/>
      <c r="PW690" s="76"/>
      <c r="PX690" s="76"/>
      <c r="PY690" s="75"/>
      <c r="PZ690" s="76"/>
      <c r="QA690" s="75"/>
      <c r="QB690" s="74">
        <f t="shared" si="1206"/>
        <v>0</v>
      </c>
      <c r="QC690" s="38"/>
      <c r="QD690" s="40"/>
      <c r="QE690" s="38"/>
      <c r="QF690" s="78"/>
      <c r="QH690" s="77"/>
      <c r="QI690" s="76"/>
      <c r="QJ690" s="76"/>
      <c r="QK690" s="76"/>
      <c r="QL690" s="76"/>
      <c r="QM690" s="76"/>
      <c r="QN690" s="76"/>
      <c r="QO690" s="76"/>
      <c r="QP690" s="76"/>
      <c r="QQ690" s="76"/>
      <c r="QR690" s="76"/>
      <c r="QS690" s="76"/>
      <c r="QT690" s="76"/>
      <c r="QU690" s="76"/>
      <c r="QV690" s="76"/>
      <c r="QW690" s="76"/>
      <c r="QX690" s="75"/>
      <c r="QY690" s="76"/>
      <c r="QZ690" s="75"/>
      <c r="RA690" s="74">
        <f t="shared" si="1207"/>
        <v>0</v>
      </c>
      <c r="RB690" s="41"/>
      <c r="RC690" s="40"/>
      <c r="RD690" s="38"/>
      <c r="RE690" s="78"/>
      <c r="RG690" s="77"/>
      <c r="RH690" s="76"/>
      <c r="RI690" s="76"/>
      <c r="RJ690" s="76"/>
      <c r="RK690" s="76"/>
      <c r="RL690" s="76"/>
      <c r="RM690" s="76"/>
      <c r="RN690" s="76"/>
      <c r="RO690" s="76"/>
      <c r="RP690" s="76"/>
      <c r="RQ690" s="76"/>
      <c r="RR690" s="76"/>
      <c r="RS690" s="76"/>
      <c r="RT690" s="76"/>
      <c r="RU690" s="76"/>
      <c r="RV690" s="76"/>
      <c r="RW690" s="75"/>
      <c r="RX690" s="76"/>
      <c r="RY690" s="75"/>
      <c r="RZ690" s="74">
        <f t="shared" si="1208"/>
        <v>0</v>
      </c>
      <c r="SA690" s="41"/>
      <c r="SB690" s="40"/>
      <c r="SC690" s="38"/>
      <c r="SD690" s="78"/>
      <c r="SF690" s="77"/>
      <c r="SG690" s="76"/>
      <c r="SH690" s="76"/>
      <c r="SI690" s="76"/>
      <c r="SJ690" s="76"/>
      <c r="SK690" s="76"/>
      <c r="SL690" s="76"/>
      <c r="SM690" s="76"/>
      <c r="SN690" s="76"/>
      <c r="SO690" s="76"/>
      <c r="SP690" s="76"/>
      <c r="SQ690" s="76"/>
      <c r="SR690" s="76"/>
      <c r="SS690" s="76"/>
      <c r="ST690" s="76"/>
      <c r="SU690" s="76"/>
      <c r="SV690" s="75"/>
      <c r="SW690" s="76"/>
      <c r="SX690" s="75"/>
      <c r="SY690" s="74">
        <f t="shared" si="1209"/>
        <v>0</v>
      </c>
      <c r="SZ690" s="41"/>
      <c r="TA690" s="40"/>
      <c r="TB690" s="38"/>
      <c r="TC690" s="78"/>
      <c r="TE690" s="77"/>
      <c r="TF690" s="76"/>
      <c r="TG690" s="76"/>
      <c r="TH690" s="76"/>
      <c r="TI690" s="76"/>
      <c r="TJ690" s="76"/>
      <c r="TK690" s="76"/>
      <c r="TL690" s="76"/>
      <c r="TM690" s="76"/>
      <c r="TN690" s="76"/>
      <c r="TO690" s="76"/>
      <c r="TP690" s="76"/>
      <c r="TQ690" s="76"/>
      <c r="TR690" s="76"/>
      <c r="TS690" s="76"/>
      <c r="TT690" s="76"/>
      <c r="TU690" s="75"/>
      <c r="TV690" s="76"/>
      <c r="TW690" s="75"/>
      <c r="TX690" s="74">
        <f t="shared" si="1210"/>
        <v>0</v>
      </c>
      <c r="TY690" s="41"/>
      <c r="TZ690" s="40"/>
      <c r="UA690" s="38"/>
      <c r="UB690" s="78"/>
      <c r="UD690" s="77"/>
      <c r="UE690" s="76"/>
      <c r="UF690" s="76"/>
      <c r="UG690" s="76"/>
      <c r="UH690" s="76"/>
      <c r="UI690" s="76"/>
      <c r="UJ690" s="76"/>
      <c r="UK690" s="76"/>
      <c r="UL690" s="76"/>
      <c r="UM690" s="76"/>
      <c r="UN690" s="76"/>
      <c r="UO690" s="76"/>
      <c r="UP690" s="76"/>
      <c r="UQ690" s="76"/>
      <c r="UR690" s="76"/>
      <c r="US690" s="76"/>
      <c r="UT690" s="75"/>
      <c r="UU690" s="76"/>
      <c r="UV690" s="75"/>
      <c r="UW690" s="74">
        <f t="shared" si="1211"/>
        <v>0</v>
      </c>
      <c r="UX690" s="41"/>
      <c r="UY690" s="40"/>
      <c r="UZ690" s="38"/>
      <c r="VA690" s="78"/>
      <c r="VC690" s="77"/>
      <c r="VD690" s="76"/>
      <c r="VE690" s="76"/>
      <c r="VF690" s="76"/>
      <c r="VG690" s="76"/>
      <c r="VH690" s="76"/>
      <c r="VI690" s="76"/>
      <c r="VJ690" s="76"/>
      <c r="VK690" s="76"/>
      <c r="VL690" s="76"/>
      <c r="VM690" s="76"/>
      <c r="VN690" s="76"/>
      <c r="VO690" s="76"/>
      <c r="VP690" s="76"/>
      <c r="VQ690" s="76"/>
      <c r="VR690" s="76"/>
      <c r="VS690" s="75"/>
      <c r="VT690" s="76"/>
      <c r="VU690" s="75"/>
      <c r="VV690" s="74">
        <f t="shared" si="1212"/>
        <v>0</v>
      </c>
    </row>
    <row r="691" spans="3:594" ht="14.45" customHeight="1" outlineLevel="1">
      <c r="C691" s="89">
        <f>IF(ISERROR(I691+1)=TRUE,I691,IF(I691="","",MAX(C$15:C690)+1))</f>
        <v>492</v>
      </c>
      <c r="D691" s="88">
        <f t="shared" si="1189"/>
        <v>1</v>
      </c>
      <c r="G691" s="40"/>
      <c r="H691" s="38"/>
      <c r="I691" s="95">
        <f t="shared" si="1213"/>
        <v>503</v>
      </c>
      <c r="J691" s="94" t="s">
        <v>208</v>
      </c>
      <c r="K691" s="93"/>
      <c r="L691" s="93"/>
      <c r="M691" s="93"/>
      <c r="N691" s="93"/>
      <c r="O691" s="92"/>
      <c r="P691" s="91" t="s">
        <v>142</v>
      </c>
      <c r="Q691" s="297"/>
      <c r="R691" s="90" t="s">
        <v>141</v>
      </c>
      <c r="S691" s="298"/>
      <c r="T691" s="38"/>
      <c r="U691" s="40"/>
      <c r="V691" s="38"/>
      <c r="W691" s="78"/>
      <c r="Y691" s="77"/>
      <c r="Z691" s="76"/>
      <c r="AA691" s="79"/>
      <c r="AB691" s="76"/>
      <c r="AC691" s="79"/>
      <c r="AD691" s="76"/>
      <c r="AE691" s="76"/>
      <c r="AF691" s="76"/>
      <c r="AG691" s="76"/>
      <c r="AH691" s="76"/>
      <c r="AI691" s="76"/>
      <c r="AJ691" s="76"/>
      <c r="AK691" s="75"/>
      <c r="AL691" s="75"/>
      <c r="AM691" s="75"/>
      <c r="AN691" s="75"/>
      <c r="AO691" s="75"/>
      <c r="AP691" s="75"/>
      <c r="AQ691" s="75"/>
      <c r="AR691" s="74">
        <f t="shared" si="1190"/>
        <v>0</v>
      </c>
      <c r="AS691" s="38"/>
      <c r="AT691" s="40"/>
      <c r="AU691" s="38"/>
      <c r="AV691" s="78"/>
      <c r="AX691" s="77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5"/>
      <c r="BK691" s="75"/>
      <c r="BL691" s="75"/>
      <c r="BM691" s="75"/>
      <c r="BN691" s="75"/>
      <c r="BO691" s="75"/>
      <c r="BP691" s="75"/>
      <c r="BQ691" s="74">
        <f t="shared" si="1191"/>
        <v>0</v>
      </c>
      <c r="BR691" s="38"/>
      <c r="BS691" s="40"/>
      <c r="BT691" s="38"/>
      <c r="BU691" s="78"/>
      <c r="BW691" s="77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5"/>
      <c r="CJ691" s="75"/>
      <c r="CK691" s="75"/>
      <c r="CL691" s="75"/>
      <c r="CM691" s="75"/>
      <c r="CN691" s="75"/>
      <c r="CO691" s="75"/>
      <c r="CP691" s="74">
        <f t="shared" si="1192"/>
        <v>0</v>
      </c>
      <c r="CQ691" s="38"/>
      <c r="CR691" s="40"/>
      <c r="CS691" s="38"/>
      <c r="CT691" s="78"/>
      <c r="CV691" s="77"/>
      <c r="CW691" s="76"/>
      <c r="CX691" s="76"/>
      <c r="CY691" s="76"/>
      <c r="CZ691" s="76"/>
      <c r="DA691" s="76"/>
      <c r="DB691" s="76"/>
      <c r="DC691" s="76"/>
      <c r="DD691" s="76"/>
      <c r="DE691" s="76"/>
      <c r="DF691" s="76"/>
      <c r="DG691" s="76"/>
      <c r="DH691" s="75"/>
      <c r="DI691" s="75"/>
      <c r="DJ691" s="75"/>
      <c r="DK691" s="75"/>
      <c r="DL691" s="75"/>
      <c r="DM691" s="75"/>
      <c r="DN691" s="75"/>
      <c r="DO691" s="74">
        <f t="shared" si="1193"/>
        <v>0</v>
      </c>
      <c r="DP691" s="38"/>
      <c r="DQ691" s="40"/>
      <c r="DS691" s="78"/>
      <c r="DU691" s="77"/>
      <c r="DV691" s="76"/>
      <c r="DW691" s="76"/>
      <c r="DX691" s="76"/>
      <c r="DY691" s="76"/>
      <c r="DZ691" s="76"/>
      <c r="EA691" s="76"/>
      <c r="EB691" s="76"/>
      <c r="EC691" s="76"/>
      <c r="ED691" s="76"/>
      <c r="EE691" s="76"/>
      <c r="EF691" s="76"/>
      <c r="EG691" s="75"/>
      <c r="EH691" s="75"/>
      <c r="EI691" s="75"/>
      <c r="EJ691" s="75"/>
      <c r="EK691" s="75"/>
      <c r="EL691" s="75"/>
      <c r="EM691" s="75"/>
      <c r="EN691" s="74">
        <f t="shared" si="1194"/>
        <v>0</v>
      </c>
      <c r="EO691" s="38"/>
      <c r="EP691" s="40"/>
      <c r="ER691" s="78"/>
      <c r="ET691" s="77"/>
      <c r="EU691" s="76"/>
      <c r="EV691" s="76"/>
      <c r="EW691" s="76"/>
      <c r="EX691" s="76"/>
      <c r="EY691" s="76"/>
      <c r="EZ691" s="76"/>
      <c r="FA691" s="76"/>
      <c r="FB691" s="76"/>
      <c r="FC691" s="76"/>
      <c r="FD691" s="76"/>
      <c r="FE691" s="76"/>
      <c r="FF691" s="76"/>
      <c r="FG691" s="76"/>
      <c r="FH691" s="75"/>
      <c r="FI691" s="75"/>
      <c r="FJ691" s="75"/>
      <c r="FK691" s="75"/>
      <c r="FL691" s="75"/>
      <c r="FM691" s="74">
        <f t="shared" si="1195"/>
        <v>0</v>
      </c>
      <c r="FN691" s="38"/>
      <c r="FO691" s="40"/>
      <c r="FQ691" s="78"/>
      <c r="FS691" s="77"/>
      <c r="FT691" s="76"/>
      <c r="FU691" s="76"/>
      <c r="FV691" s="76"/>
      <c r="FW691" s="76"/>
      <c r="FX691" s="76"/>
      <c r="FY691" s="76"/>
      <c r="FZ691" s="76"/>
      <c r="GA691" s="76"/>
      <c r="GB691" s="76"/>
      <c r="GC691" s="76"/>
      <c r="GD691" s="76"/>
      <c r="GE691" s="76"/>
      <c r="GF691" s="76"/>
      <c r="GG691" s="75"/>
      <c r="GH691" s="75"/>
      <c r="GI691" s="75"/>
      <c r="GJ691" s="75"/>
      <c r="GK691" s="75"/>
      <c r="GL691" s="74">
        <f t="shared" si="1196"/>
        <v>0</v>
      </c>
      <c r="GM691" s="38"/>
      <c r="GN691" s="40"/>
      <c r="GP691" s="78"/>
      <c r="GR691" s="77"/>
      <c r="GS691" s="76"/>
      <c r="GT691" s="76"/>
      <c r="GU691" s="76"/>
      <c r="GV691" s="76"/>
      <c r="GW691" s="76"/>
      <c r="GX691" s="76"/>
      <c r="GY691" s="76"/>
      <c r="GZ691" s="76"/>
      <c r="HA691" s="76"/>
      <c r="HB691" s="76"/>
      <c r="HC691" s="76"/>
      <c r="HD691" s="76"/>
      <c r="HE691" s="76"/>
      <c r="HF691" s="75"/>
      <c r="HG691" s="75"/>
      <c r="HH691" s="75"/>
      <c r="HI691" s="75"/>
      <c r="HJ691" s="75"/>
      <c r="HK691" s="74">
        <f t="shared" si="1197"/>
        <v>0</v>
      </c>
      <c r="HL691" s="38"/>
      <c r="HM691" s="40"/>
      <c r="HO691" s="78"/>
      <c r="HQ691" s="77"/>
      <c r="HR691" s="76"/>
      <c r="HS691" s="76"/>
      <c r="HT691" s="76"/>
      <c r="HU691" s="76"/>
      <c r="HV691" s="76"/>
      <c r="HW691" s="76"/>
      <c r="HX691" s="76"/>
      <c r="HY691" s="76"/>
      <c r="HZ691" s="76"/>
      <c r="IA691" s="76"/>
      <c r="IB691" s="76"/>
      <c r="IC691" s="76"/>
      <c r="ID691" s="76"/>
      <c r="IE691" s="75"/>
      <c r="IF691" s="75"/>
      <c r="IG691" s="75"/>
      <c r="IH691" s="75"/>
      <c r="II691" s="75"/>
      <c r="IJ691" s="74">
        <f t="shared" si="1198"/>
        <v>0</v>
      </c>
      <c r="IK691" s="38"/>
      <c r="IL691" s="40"/>
      <c r="IN691" s="78"/>
      <c r="IP691" s="77"/>
      <c r="IQ691" s="76"/>
      <c r="IR691" s="76"/>
      <c r="IS691" s="76"/>
      <c r="IT691" s="76"/>
      <c r="IU691" s="76"/>
      <c r="IV691" s="76"/>
      <c r="IW691" s="76"/>
      <c r="IX691" s="75"/>
      <c r="IY691" s="75"/>
      <c r="IZ691" s="75"/>
      <c r="JA691" s="75"/>
      <c r="JB691" s="75"/>
      <c r="JC691" s="75"/>
      <c r="JD691" s="75"/>
      <c r="JE691" s="75"/>
      <c r="JF691" s="75"/>
      <c r="JG691" s="75"/>
      <c r="JH691" s="75"/>
      <c r="JI691" s="74">
        <f t="shared" si="1199"/>
        <v>0</v>
      </c>
      <c r="JJ691" s="38"/>
      <c r="JK691" s="40"/>
      <c r="JM691" s="78"/>
      <c r="JO691" s="77"/>
      <c r="JP691" s="76"/>
      <c r="JQ691" s="76"/>
      <c r="JR691" s="76"/>
      <c r="JS691" s="76"/>
      <c r="JT691" s="76"/>
      <c r="JU691" s="76"/>
      <c r="JV691" s="76"/>
      <c r="JW691" s="75"/>
      <c r="JX691" s="75"/>
      <c r="JY691" s="75"/>
      <c r="JZ691" s="75"/>
      <c r="KA691" s="75"/>
      <c r="KB691" s="75"/>
      <c r="KC691" s="75"/>
      <c r="KD691" s="75"/>
      <c r="KE691" s="75"/>
      <c r="KF691" s="75"/>
      <c r="KG691" s="75"/>
      <c r="KH691" s="74">
        <f t="shared" si="1200"/>
        <v>0</v>
      </c>
      <c r="KI691" s="38"/>
      <c r="KJ691" s="40"/>
      <c r="KL691" s="78"/>
      <c r="KN691" s="77"/>
      <c r="KO691" s="76"/>
      <c r="KP691" s="76"/>
      <c r="KQ691" s="76"/>
      <c r="KR691" s="76"/>
      <c r="KS691" s="76"/>
      <c r="KT691" s="76"/>
      <c r="KU691" s="76"/>
      <c r="KV691" s="75"/>
      <c r="KW691" s="75"/>
      <c r="KX691" s="75"/>
      <c r="KY691" s="75"/>
      <c r="KZ691" s="75"/>
      <c r="LA691" s="75"/>
      <c r="LB691" s="75"/>
      <c r="LC691" s="75"/>
      <c r="LD691" s="75"/>
      <c r="LE691" s="75"/>
      <c r="LF691" s="75"/>
      <c r="LG691" s="74">
        <f t="shared" si="1201"/>
        <v>0</v>
      </c>
      <c r="LH691" s="38"/>
      <c r="LI691" s="40"/>
      <c r="LK691" s="78"/>
      <c r="LM691" s="77"/>
      <c r="LN691" s="76"/>
      <c r="LO691" s="76"/>
      <c r="LP691" s="76"/>
      <c r="LQ691" s="76"/>
      <c r="LR691" s="76"/>
      <c r="LS691" s="76"/>
      <c r="LT691" s="76"/>
      <c r="LU691" s="75"/>
      <c r="LV691" s="75"/>
      <c r="LW691" s="75"/>
      <c r="LX691" s="75"/>
      <c r="LY691" s="75"/>
      <c r="LZ691" s="75"/>
      <c r="MA691" s="75"/>
      <c r="MB691" s="75"/>
      <c r="MC691" s="75"/>
      <c r="MD691" s="75"/>
      <c r="ME691" s="75"/>
      <c r="MF691" s="74">
        <f t="shared" si="1202"/>
        <v>0</v>
      </c>
      <c r="MG691" s="38"/>
      <c r="MH691" s="40"/>
      <c r="MJ691" s="78"/>
      <c r="ML691" s="77"/>
      <c r="MM691" s="76"/>
      <c r="MN691" s="76"/>
      <c r="MO691" s="76"/>
      <c r="MP691" s="76"/>
      <c r="MQ691" s="76"/>
      <c r="MR691" s="76"/>
      <c r="MS691" s="76"/>
      <c r="MT691" s="75"/>
      <c r="MU691" s="75"/>
      <c r="MV691" s="75"/>
      <c r="MW691" s="75"/>
      <c r="MX691" s="75"/>
      <c r="MY691" s="75"/>
      <c r="MZ691" s="75"/>
      <c r="NA691" s="75"/>
      <c r="NB691" s="75"/>
      <c r="NC691" s="75"/>
      <c r="ND691" s="75"/>
      <c r="NE691" s="74">
        <f t="shared" si="1203"/>
        <v>0</v>
      </c>
      <c r="NF691" s="41"/>
      <c r="NG691" s="40"/>
      <c r="NH691" s="38"/>
      <c r="NI691" s="78"/>
      <c r="NK691" s="77"/>
      <c r="NL691" s="76"/>
      <c r="NM691" s="76"/>
      <c r="NN691" s="76"/>
      <c r="NO691" s="76"/>
      <c r="NP691" s="76"/>
      <c r="NQ691" s="76"/>
      <c r="NR691" s="76"/>
      <c r="NS691" s="76"/>
      <c r="NT691" s="76"/>
      <c r="NU691" s="76"/>
      <c r="NV691" s="76"/>
      <c r="NW691" s="76"/>
      <c r="NX691" s="76"/>
      <c r="NY691" s="76"/>
      <c r="NZ691" s="76"/>
      <c r="OA691" s="75"/>
      <c r="OB691" s="76"/>
      <c r="OC691" s="75"/>
      <c r="OD691" s="74">
        <f t="shared" si="1204"/>
        <v>0</v>
      </c>
      <c r="OE691" s="38"/>
      <c r="OF691" s="40"/>
      <c r="OG691" s="38"/>
      <c r="OH691" s="78"/>
      <c r="OJ691" s="77"/>
      <c r="OK691" s="76"/>
      <c r="OL691" s="76"/>
      <c r="OM691" s="76"/>
      <c r="ON691" s="76"/>
      <c r="OO691" s="76"/>
      <c r="OP691" s="76"/>
      <c r="OQ691" s="76"/>
      <c r="OR691" s="76"/>
      <c r="OS691" s="76"/>
      <c r="OT691" s="76"/>
      <c r="OU691" s="76"/>
      <c r="OV691" s="76"/>
      <c r="OW691" s="76"/>
      <c r="OX691" s="76"/>
      <c r="OY691" s="76"/>
      <c r="OZ691" s="75"/>
      <c r="PA691" s="76"/>
      <c r="PB691" s="75"/>
      <c r="PC691" s="74">
        <f t="shared" si="1205"/>
        <v>0</v>
      </c>
      <c r="PD691" s="38"/>
      <c r="PE691" s="40"/>
      <c r="PF691" s="38"/>
      <c r="PG691" s="78"/>
      <c r="PI691" s="77"/>
      <c r="PJ691" s="76"/>
      <c r="PK691" s="76"/>
      <c r="PL691" s="76"/>
      <c r="PM691" s="76"/>
      <c r="PN691" s="76"/>
      <c r="PO691" s="76"/>
      <c r="PP691" s="76"/>
      <c r="PQ691" s="76"/>
      <c r="PR691" s="76"/>
      <c r="PS691" s="76"/>
      <c r="PT691" s="76"/>
      <c r="PU691" s="76"/>
      <c r="PV691" s="76"/>
      <c r="PW691" s="76"/>
      <c r="PX691" s="76"/>
      <c r="PY691" s="75"/>
      <c r="PZ691" s="76"/>
      <c r="QA691" s="75"/>
      <c r="QB691" s="74">
        <f t="shared" si="1206"/>
        <v>0</v>
      </c>
      <c r="QC691" s="38"/>
      <c r="QD691" s="40"/>
      <c r="QE691" s="38"/>
      <c r="QF691" s="78"/>
      <c r="QH691" s="77"/>
      <c r="QI691" s="76"/>
      <c r="QJ691" s="76"/>
      <c r="QK691" s="76"/>
      <c r="QL691" s="76"/>
      <c r="QM691" s="76"/>
      <c r="QN691" s="76"/>
      <c r="QO691" s="76"/>
      <c r="QP691" s="76"/>
      <c r="QQ691" s="76"/>
      <c r="QR691" s="76"/>
      <c r="QS691" s="76"/>
      <c r="QT691" s="76"/>
      <c r="QU691" s="76"/>
      <c r="QV691" s="76"/>
      <c r="QW691" s="76"/>
      <c r="QX691" s="75"/>
      <c r="QY691" s="76"/>
      <c r="QZ691" s="75"/>
      <c r="RA691" s="74">
        <f t="shared" si="1207"/>
        <v>0</v>
      </c>
      <c r="RB691" s="41"/>
      <c r="RC691" s="40"/>
      <c r="RD691" s="38"/>
      <c r="RE691" s="78"/>
      <c r="RG691" s="77"/>
      <c r="RH691" s="76"/>
      <c r="RI691" s="76"/>
      <c r="RJ691" s="76"/>
      <c r="RK691" s="76"/>
      <c r="RL691" s="76"/>
      <c r="RM691" s="76"/>
      <c r="RN691" s="76"/>
      <c r="RO691" s="76"/>
      <c r="RP691" s="76"/>
      <c r="RQ691" s="76"/>
      <c r="RR691" s="76"/>
      <c r="RS691" s="76"/>
      <c r="RT691" s="76"/>
      <c r="RU691" s="76"/>
      <c r="RV691" s="76"/>
      <c r="RW691" s="75"/>
      <c r="RX691" s="76"/>
      <c r="RY691" s="75"/>
      <c r="RZ691" s="74">
        <f t="shared" si="1208"/>
        <v>0</v>
      </c>
      <c r="SA691" s="41"/>
      <c r="SB691" s="40"/>
      <c r="SC691" s="38"/>
      <c r="SD691" s="78"/>
      <c r="SF691" s="77"/>
      <c r="SG691" s="76"/>
      <c r="SH691" s="76"/>
      <c r="SI691" s="76"/>
      <c r="SJ691" s="76"/>
      <c r="SK691" s="76"/>
      <c r="SL691" s="76"/>
      <c r="SM691" s="76"/>
      <c r="SN691" s="76"/>
      <c r="SO691" s="76"/>
      <c r="SP691" s="76"/>
      <c r="SQ691" s="76"/>
      <c r="SR691" s="76"/>
      <c r="SS691" s="76"/>
      <c r="ST691" s="76"/>
      <c r="SU691" s="76"/>
      <c r="SV691" s="75"/>
      <c r="SW691" s="76"/>
      <c r="SX691" s="75"/>
      <c r="SY691" s="74">
        <f t="shared" si="1209"/>
        <v>0</v>
      </c>
      <c r="SZ691" s="41"/>
      <c r="TA691" s="40"/>
      <c r="TB691" s="38"/>
      <c r="TC691" s="78"/>
      <c r="TE691" s="77"/>
      <c r="TF691" s="76"/>
      <c r="TG691" s="76"/>
      <c r="TH691" s="76"/>
      <c r="TI691" s="76"/>
      <c r="TJ691" s="76"/>
      <c r="TK691" s="76"/>
      <c r="TL691" s="76"/>
      <c r="TM691" s="76"/>
      <c r="TN691" s="76"/>
      <c r="TO691" s="76"/>
      <c r="TP691" s="76"/>
      <c r="TQ691" s="76"/>
      <c r="TR691" s="76"/>
      <c r="TS691" s="76"/>
      <c r="TT691" s="76"/>
      <c r="TU691" s="75"/>
      <c r="TV691" s="76"/>
      <c r="TW691" s="75"/>
      <c r="TX691" s="74">
        <f t="shared" si="1210"/>
        <v>0</v>
      </c>
      <c r="TY691" s="41"/>
      <c r="TZ691" s="40"/>
      <c r="UA691" s="38"/>
      <c r="UB691" s="78"/>
      <c r="UD691" s="77"/>
      <c r="UE691" s="76"/>
      <c r="UF691" s="76"/>
      <c r="UG691" s="76"/>
      <c r="UH691" s="76"/>
      <c r="UI691" s="76"/>
      <c r="UJ691" s="76"/>
      <c r="UK691" s="76"/>
      <c r="UL691" s="76"/>
      <c r="UM691" s="76"/>
      <c r="UN691" s="76"/>
      <c r="UO691" s="76"/>
      <c r="UP691" s="76"/>
      <c r="UQ691" s="76"/>
      <c r="UR691" s="76"/>
      <c r="US691" s="76"/>
      <c r="UT691" s="75"/>
      <c r="UU691" s="76"/>
      <c r="UV691" s="75"/>
      <c r="UW691" s="74">
        <f t="shared" si="1211"/>
        <v>0</v>
      </c>
      <c r="UX691" s="41"/>
      <c r="UY691" s="40"/>
      <c r="UZ691" s="38"/>
      <c r="VA691" s="78"/>
      <c r="VC691" s="77"/>
      <c r="VD691" s="76"/>
      <c r="VE691" s="76"/>
      <c r="VF691" s="76"/>
      <c r="VG691" s="76"/>
      <c r="VH691" s="76"/>
      <c r="VI691" s="76"/>
      <c r="VJ691" s="76"/>
      <c r="VK691" s="76"/>
      <c r="VL691" s="76"/>
      <c r="VM691" s="76"/>
      <c r="VN691" s="76"/>
      <c r="VO691" s="76"/>
      <c r="VP691" s="76"/>
      <c r="VQ691" s="76"/>
      <c r="VR691" s="76"/>
      <c r="VS691" s="75"/>
      <c r="VT691" s="76"/>
      <c r="VU691" s="75"/>
      <c r="VV691" s="74">
        <f t="shared" si="1212"/>
        <v>0</v>
      </c>
    </row>
    <row r="692" spans="3:594" ht="14.45" customHeight="1" outlineLevel="1">
      <c r="C692" s="89">
        <f>IF(ISERROR(I692+1)=TRUE,I692,IF(I692="","",MAX(C$15:C691)+1))</f>
        <v>493</v>
      </c>
      <c r="D692" s="88">
        <f t="shared" si="1189"/>
        <v>1</v>
      </c>
      <c r="G692" s="40"/>
      <c r="H692" s="38"/>
      <c r="I692" s="95">
        <f t="shared" si="1213"/>
        <v>504</v>
      </c>
      <c r="J692" s="94" t="s">
        <v>207</v>
      </c>
      <c r="K692" s="93"/>
      <c r="L692" s="93"/>
      <c r="M692" s="93"/>
      <c r="N692" s="93"/>
      <c r="O692" s="92"/>
      <c r="P692" s="91" t="s">
        <v>142</v>
      </c>
      <c r="Q692" s="297"/>
      <c r="R692" s="90" t="s">
        <v>141</v>
      </c>
      <c r="S692" s="298"/>
      <c r="T692" s="38"/>
      <c r="U692" s="40"/>
      <c r="V692" s="38"/>
      <c r="W692" s="78"/>
      <c r="Y692" s="77"/>
      <c r="Z692" s="76"/>
      <c r="AA692" s="79"/>
      <c r="AB692" s="76"/>
      <c r="AC692" s="79"/>
      <c r="AD692" s="76"/>
      <c r="AE692" s="76"/>
      <c r="AF692" s="76"/>
      <c r="AG692" s="76"/>
      <c r="AH692" s="76"/>
      <c r="AI692" s="76"/>
      <c r="AJ692" s="76"/>
      <c r="AK692" s="75"/>
      <c r="AL692" s="75"/>
      <c r="AM692" s="75"/>
      <c r="AN692" s="75"/>
      <c r="AO692" s="75"/>
      <c r="AP692" s="75"/>
      <c r="AQ692" s="75"/>
      <c r="AR692" s="74">
        <f t="shared" si="1190"/>
        <v>0</v>
      </c>
      <c r="AS692" s="38"/>
      <c r="AT692" s="40"/>
      <c r="AU692" s="38"/>
      <c r="AV692" s="78"/>
      <c r="AX692" s="77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5"/>
      <c r="BK692" s="75"/>
      <c r="BL692" s="75"/>
      <c r="BM692" s="75"/>
      <c r="BN692" s="75"/>
      <c r="BO692" s="75"/>
      <c r="BP692" s="75"/>
      <c r="BQ692" s="74">
        <f t="shared" si="1191"/>
        <v>0</v>
      </c>
      <c r="BR692" s="38"/>
      <c r="BS692" s="40"/>
      <c r="BT692" s="38"/>
      <c r="BU692" s="78"/>
      <c r="BW692" s="77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5"/>
      <c r="CJ692" s="75"/>
      <c r="CK692" s="75"/>
      <c r="CL692" s="75"/>
      <c r="CM692" s="75"/>
      <c r="CN692" s="75"/>
      <c r="CO692" s="75"/>
      <c r="CP692" s="74">
        <f t="shared" si="1192"/>
        <v>0</v>
      </c>
      <c r="CQ692" s="38"/>
      <c r="CR692" s="40"/>
      <c r="CS692" s="38"/>
      <c r="CT692" s="78"/>
      <c r="CV692" s="77"/>
      <c r="CW692" s="76"/>
      <c r="CX692" s="76"/>
      <c r="CY692" s="76"/>
      <c r="CZ692" s="76"/>
      <c r="DA692" s="76"/>
      <c r="DB692" s="76"/>
      <c r="DC692" s="76"/>
      <c r="DD692" s="76"/>
      <c r="DE692" s="76"/>
      <c r="DF692" s="76"/>
      <c r="DG692" s="76"/>
      <c r="DH692" s="75"/>
      <c r="DI692" s="75"/>
      <c r="DJ692" s="75"/>
      <c r="DK692" s="75"/>
      <c r="DL692" s="75"/>
      <c r="DM692" s="75"/>
      <c r="DN692" s="75"/>
      <c r="DO692" s="74">
        <f t="shared" si="1193"/>
        <v>0</v>
      </c>
      <c r="DP692" s="38"/>
      <c r="DQ692" s="40"/>
      <c r="DS692" s="78"/>
      <c r="DU692" s="77"/>
      <c r="DV692" s="76"/>
      <c r="DW692" s="76"/>
      <c r="DX692" s="76"/>
      <c r="DY692" s="76"/>
      <c r="DZ692" s="76"/>
      <c r="EA692" s="76"/>
      <c r="EB692" s="76"/>
      <c r="EC692" s="76"/>
      <c r="ED692" s="76"/>
      <c r="EE692" s="76"/>
      <c r="EF692" s="76"/>
      <c r="EG692" s="75"/>
      <c r="EH692" s="75"/>
      <c r="EI692" s="75"/>
      <c r="EJ692" s="75"/>
      <c r="EK692" s="75"/>
      <c r="EL692" s="75"/>
      <c r="EM692" s="75"/>
      <c r="EN692" s="74">
        <f t="shared" si="1194"/>
        <v>0</v>
      </c>
      <c r="EO692" s="38"/>
      <c r="EP692" s="40"/>
      <c r="ER692" s="78"/>
      <c r="ET692" s="77"/>
      <c r="EU692" s="76"/>
      <c r="EV692" s="76"/>
      <c r="EW692" s="76"/>
      <c r="EX692" s="76"/>
      <c r="EY692" s="76"/>
      <c r="EZ692" s="76"/>
      <c r="FA692" s="76"/>
      <c r="FB692" s="76"/>
      <c r="FC692" s="76"/>
      <c r="FD692" s="76"/>
      <c r="FE692" s="76"/>
      <c r="FF692" s="76"/>
      <c r="FG692" s="76"/>
      <c r="FH692" s="75"/>
      <c r="FI692" s="75"/>
      <c r="FJ692" s="75"/>
      <c r="FK692" s="75"/>
      <c r="FL692" s="75"/>
      <c r="FM692" s="74">
        <f t="shared" si="1195"/>
        <v>0</v>
      </c>
      <c r="FN692" s="38"/>
      <c r="FO692" s="40"/>
      <c r="FQ692" s="78"/>
      <c r="FS692" s="77"/>
      <c r="FT692" s="76"/>
      <c r="FU692" s="76"/>
      <c r="FV692" s="76"/>
      <c r="FW692" s="76"/>
      <c r="FX692" s="76"/>
      <c r="FY692" s="76"/>
      <c r="FZ692" s="76"/>
      <c r="GA692" s="76"/>
      <c r="GB692" s="76"/>
      <c r="GC692" s="76"/>
      <c r="GD692" s="76"/>
      <c r="GE692" s="76"/>
      <c r="GF692" s="76"/>
      <c r="GG692" s="75"/>
      <c r="GH692" s="75"/>
      <c r="GI692" s="75"/>
      <c r="GJ692" s="75"/>
      <c r="GK692" s="75"/>
      <c r="GL692" s="74">
        <f t="shared" si="1196"/>
        <v>0</v>
      </c>
      <c r="GM692" s="38"/>
      <c r="GN692" s="40"/>
      <c r="GP692" s="78"/>
      <c r="GR692" s="77"/>
      <c r="GS692" s="76"/>
      <c r="GT692" s="76"/>
      <c r="GU692" s="76"/>
      <c r="GV692" s="76"/>
      <c r="GW692" s="76"/>
      <c r="GX692" s="76"/>
      <c r="GY692" s="76"/>
      <c r="GZ692" s="76"/>
      <c r="HA692" s="76"/>
      <c r="HB692" s="76"/>
      <c r="HC692" s="76"/>
      <c r="HD692" s="76"/>
      <c r="HE692" s="76"/>
      <c r="HF692" s="75"/>
      <c r="HG692" s="75"/>
      <c r="HH692" s="75"/>
      <c r="HI692" s="75"/>
      <c r="HJ692" s="75"/>
      <c r="HK692" s="74">
        <f t="shared" si="1197"/>
        <v>0</v>
      </c>
      <c r="HL692" s="38"/>
      <c r="HM692" s="40"/>
      <c r="HO692" s="78"/>
      <c r="HQ692" s="77"/>
      <c r="HR692" s="76"/>
      <c r="HS692" s="76"/>
      <c r="HT692" s="76"/>
      <c r="HU692" s="76"/>
      <c r="HV692" s="76"/>
      <c r="HW692" s="76"/>
      <c r="HX692" s="76"/>
      <c r="HY692" s="76"/>
      <c r="HZ692" s="76"/>
      <c r="IA692" s="76"/>
      <c r="IB692" s="76"/>
      <c r="IC692" s="76"/>
      <c r="ID692" s="76"/>
      <c r="IE692" s="75"/>
      <c r="IF692" s="75"/>
      <c r="IG692" s="75"/>
      <c r="IH692" s="75"/>
      <c r="II692" s="75"/>
      <c r="IJ692" s="74">
        <f t="shared" si="1198"/>
        <v>0</v>
      </c>
      <c r="IK692" s="38"/>
      <c r="IL692" s="40"/>
      <c r="IN692" s="78"/>
      <c r="IP692" s="77"/>
      <c r="IQ692" s="76"/>
      <c r="IR692" s="76"/>
      <c r="IS692" s="76"/>
      <c r="IT692" s="76"/>
      <c r="IU692" s="76"/>
      <c r="IV692" s="76"/>
      <c r="IW692" s="76"/>
      <c r="IX692" s="75"/>
      <c r="IY692" s="75"/>
      <c r="IZ692" s="75"/>
      <c r="JA692" s="75"/>
      <c r="JB692" s="75"/>
      <c r="JC692" s="75"/>
      <c r="JD692" s="75"/>
      <c r="JE692" s="75"/>
      <c r="JF692" s="75"/>
      <c r="JG692" s="75"/>
      <c r="JH692" s="75"/>
      <c r="JI692" s="74">
        <f t="shared" si="1199"/>
        <v>0</v>
      </c>
      <c r="JJ692" s="38"/>
      <c r="JK692" s="40"/>
      <c r="JM692" s="78"/>
      <c r="JO692" s="77"/>
      <c r="JP692" s="76"/>
      <c r="JQ692" s="76"/>
      <c r="JR692" s="76"/>
      <c r="JS692" s="76"/>
      <c r="JT692" s="76"/>
      <c r="JU692" s="76"/>
      <c r="JV692" s="76"/>
      <c r="JW692" s="75"/>
      <c r="JX692" s="75"/>
      <c r="JY692" s="75"/>
      <c r="JZ692" s="75"/>
      <c r="KA692" s="75"/>
      <c r="KB692" s="75"/>
      <c r="KC692" s="75"/>
      <c r="KD692" s="75"/>
      <c r="KE692" s="75"/>
      <c r="KF692" s="75"/>
      <c r="KG692" s="75"/>
      <c r="KH692" s="74">
        <f t="shared" si="1200"/>
        <v>0</v>
      </c>
      <c r="KI692" s="38"/>
      <c r="KJ692" s="40"/>
      <c r="KL692" s="78"/>
      <c r="KN692" s="77"/>
      <c r="KO692" s="76"/>
      <c r="KP692" s="76"/>
      <c r="KQ692" s="76"/>
      <c r="KR692" s="76"/>
      <c r="KS692" s="76"/>
      <c r="KT692" s="76"/>
      <c r="KU692" s="76"/>
      <c r="KV692" s="75"/>
      <c r="KW692" s="75"/>
      <c r="KX692" s="75"/>
      <c r="KY692" s="75"/>
      <c r="KZ692" s="75"/>
      <c r="LA692" s="75"/>
      <c r="LB692" s="75"/>
      <c r="LC692" s="75"/>
      <c r="LD692" s="75"/>
      <c r="LE692" s="75"/>
      <c r="LF692" s="75"/>
      <c r="LG692" s="74">
        <f t="shared" si="1201"/>
        <v>0</v>
      </c>
      <c r="LH692" s="38"/>
      <c r="LI692" s="40"/>
      <c r="LK692" s="78"/>
      <c r="LM692" s="77"/>
      <c r="LN692" s="76"/>
      <c r="LO692" s="76"/>
      <c r="LP692" s="76"/>
      <c r="LQ692" s="76"/>
      <c r="LR692" s="76"/>
      <c r="LS692" s="76"/>
      <c r="LT692" s="76"/>
      <c r="LU692" s="75"/>
      <c r="LV692" s="75"/>
      <c r="LW692" s="75"/>
      <c r="LX692" s="75"/>
      <c r="LY692" s="75"/>
      <c r="LZ692" s="75"/>
      <c r="MA692" s="75"/>
      <c r="MB692" s="75"/>
      <c r="MC692" s="75"/>
      <c r="MD692" s="75"/>
      <c r="ME692" s="75"/>
      <c r="MF692" s="74">
        <f t="shared" si="1202"/>
        <v>0</v>
      </c>
      <c r="MG692" s="38"/>
      <c r="MH692" s="40"/>
      <c r="MJ692" s="78"/>
      <c r="ML692" s="77"/>
      <c r="MM692" s="76"/>
      <c r="MN692" s="76"/>
      <c r="MO692" s="76"/>
      <c r="MP692" s="76"/>
      <c r="MQ692" s="76"/>
      <c r="MR692" s="76"/>
      <c r="MS692" s="76"/>
      <c r="MT692" s="75"/>
      <c r="MU692" s="75"/>
      <c r="MV692" s="75"/>
      <c r="MW692" s="75"/>
      <c r="MX692" s="75"/>
      <c r="MY692" s="75"/>
      <c r="MZ692" s="75"/>
      <c r="NA692" s="75"/>
      <c r="NB692" s="75"/>
      <c r="NC692" s="75"/>
      <c r="ND692" s="75"/>
      <c r="NE692" s="74">
        <f t="shared" si="1203"/>
        <v>0</v>
      </c>
      <c r="NF692" s="41"/>
      <c r="NG692" s="40"/>
      <c r="NH692" s="38"/>
      <c r="NI692" s="78"/>
      <c r="NK692" s="77"/>
      <c r="NL692" s="76"/>
      <c r="NM692" s="76"/>
      <c r="NN692" s="76"/>
      <c r="NO692" s="76"/>
      <c r="NP692" s="76"/>
      <c r="NQ692" s="76"/>
      <c r="NR692" s="76"/>
      <c r="NS692" s="76"/>
      <c r="NT692" s="76"/>
      <c r="NU692" s="76"/>
      <c r="NV692" s="76"/>
      <c r="NW692" s="76"/>
      <c r="NX692" s="76"/>
      <c r="NY692" s="76"/>
      <c r="NZ692" s="76"/>
      <c r="OA692" s="75"/>
      <c r="OB692" s="76"/>
      <c r="OC692" s="75"/>
      <c r="OD692" s="74">
        <f t="shared" si="1204"/>
        <v>0</v>
      </c>
      <c r="OE692" s="38"/>
      <c r="OF692" s="40"/>
      <c r="OG692" s="38"/>
      <c r="OH692" s="78"/>
      <c r="OJ692" s="77"/>
      <c r="OK692" s="76"/>
      <c r="OL692" s="76"/>
      <c r="OM692" s="76"/>
      <c r="ON692" s="76"/>
      <c r="OO692" s="76"/>
      <c r="OP692" s="76"/>
      <c r="OQ692" s="76"/>
      <c r="OR692" s="76"/>
      <c r="OS692" s="76"/>
      <c r="OT692" s="76"/>
      <c r="OU692" s="76"/>
      <c r="OV692" s="76"/>
      <c r="OW692" s="76"/>
      <c r="OX692" s="76"/>
      <c r="OY692" s="76"/>
      <c r="OZ692" s="75"/>
      <c r="PA692" s="76"/>
      <c r="PB692" s="75"/>
      <c r="PC692" s="74">
        <f t="shared" si="1205"/>
        <v>0</v>
      </c>
      <c r="PD692" s="38"/>
      <c r="PE692" s="40"/>
      <c r="PF692" s="38"/>
      <c r="PG692" s="78"/>
      <c r="PI692" s="77"/>
      <c r="PJ692" s="76"/>
      <c r="PK692" s="76"/>
      <c r="PL692" s="76"/>
      <c r="PM692" s="76"/>
      <c r="PN692" s="76"/>
      <c r="PO692" s="76"/>
      <c r="PP692" s="76"/>
      <c r="PQ692" s="76"/>
      <c r="PR692" s="76"/>
      <c r="PS692" s="76"/>
      <c r="PT692" s="76"/>
      <c r="PU692" s="76"/>
      <c r="PV692" s="76"/>
      <c r="PW692" s="76"/>
      <c r="PX692" s="76"/>
      <c r="PY692" s="75"/>
      <c r="PZ692" s="76"/>
      <c r="QA692" s="75"/>
      <c r="QB692" s="74">
        <f t="shared" si="1206"/>
        <v>0</v>
      </c>
      <c r="QC692" s="38"/>
      <c r="QD692" s="40"/>
      <c r="QE692" s="38"/>
      <c r="QF692" s="78"/>
      <c r="QH692" s="77"/>
      <c r="QI692" s="76"/>
      <c r="QJ692" s="76"/>
      <c r="QK692" s="76"/>
      <c r="QL692" s="76"/>
      <c r="QM692" s="76"/>
      <c r="QN692" s="76"/>
      <c r="QO692" s="76"/>
      <c r="QP692" s="76"/>
      <c r="QQ692" s="76"/>
      <c r="QR692" s="76"/>
      <c r="QS692" s="76"/>
      <c r="QT692" s="76"/>
      <c r="QU692" s="76"/>
      <c r="QV692" s="76"/>
      <c r="QW692" s="76"/>
      <c r="QX692" s="75"/>
      <c r="QY692" s="76"/>
      <c r="QZ692" s="75"/>
      <c r="RA692" s="74">
        <f t="shared" si="1207"/>
        <v>0</v>
      </c>
      <c r="RB692" s="41"/>
      <c r="RC692" s="40"/>
      <c r="RD692" s="38"/>
      <c r="RE692" s="78"/>
      <c r="RG692" s="77"/>
      <c r="RH692" s="76"/>
      <c r="RI692" s="76"/>
      <c r="RJ692" s="76"/>
      <c r="RK692" s="76"/>
      <c r="RL692" s="76"/>
      <c r="RM692" s="76"/>
      <c r="RN692" s="76"/>
      <c r="RO692" s="76"/>
      <c r="RP692" s="76"/>
      <c r="RQ692" s="76"/>
      <c r="RR692" s="76"/>
      <c r="RS692" s="76"/>
      <c r="RT692" s="76"/>
      <c r="RU692" s="76"/>
      <c r="RV692" s="76"/>
      <c r="RW692" s="75"/>
      <c r="RX692" s="76"/>
      <c r="RY692" s="75"/>
      <c r="RZ692" s="74">
        <f t="shared" si="1208"/>
        <v>0</v>
      </c>
      <c r="SA692" s="41"/>
      <c r="SB692" s="40"/>
      <c r="SC692" s="38"/>
      <c r="SD692" s="78"/>
      <c r="SF692" s="77"/>
      <c r="SG692" s="76"/>
      <c r="SH692" s="76"/>
      <c r="SI692" s="76"/>
      <c r="SJ692" s="76"/>
      <c r="SK692" s="76"/>
      <c r="SL692" s="76"/>
      <c r="SM692" s="76"/>
      <c r="SN692" s="76"/>
      <c r="SO692" s="76"/>
      <c r="SP692" s="76"/>
      <c r="SQ692" s="76"/>
      <c r="SR692" s="76"/>
      <c r="SS692" s="76"/>
      <c r="ST692" s="76"/>
      <c r="SU692" s="76"/>
      <c r="SV692" s="75"/>
      <c r="SW692" s="76"/>
      <c r="SX692" s="75"/>
      <c r="SY692" s="74">
        <f t="shared" si="1209"/>
        <v>0</v>
      </c>
      <c r="SZ692" s="41"/>
      <c r="TA692" s="40"/>
      <c r="TB692" s="38"/>
      <c r="TC692" s="78"/>
      <c r="TE692" s="77"/>
      <c r="TF692" s="76"/>
      <c r="TG692" s="76"/>
      <c r="TH692" s="76"/>
      <c r="TI692" s="76"/>
      <c r="TJ692" s="76"/>
      <c r="TK692" s="76"/>
      <c r="TL692" s="76"/>
      <c r="TM692" s="76"/>
      <c r="TN692" s="76"/>
      <c r="TO692" s="76"/>
      <c r="TP692" s="76"/>
      <c r="TQ692" s="76"/>
      <c r="TR692" s="76"/>
      <c r="TS692" s="76"/>
      <c r="TT692" s="76"/>
      <c r="TU692" s="75"/>
      <c r="TV692" s="76"/>
      <c r="TW692" s="75"/>
      <c r="TX692" s="74">
        <f t="shared" si="1210"/>
        <v>0</v>
      </c>
      <c r="TY692" s="41"/>
      <c r="TZ692" s="40"/>
      <c r="UA692" s="38"/>
      <c r="UB692" s="78"/>
      <c r="UD692" s="77"/>
      <c r="UE692" s="76"/>
      <c r="UF692" s="76"/>
      <c r="UG692" s="76"/>
      <c r="UH692" s="76"/>
      <c r="UI692" s="76"/>
      <c r="UJ692" s="76"/>
      <c r="UK692" s="76"/>
      <c r="UL692" s="76"/>
      <c r="UM692" s="76"/>
      <c r="UN692" s="76"/>
      <c r="UO692" s="76"/>
      <c r="UP692" s="76"/>
      <c r="UQ692" s="76"/>
      <c r="UR692" s="76"/>
      <c r="US692" s="76"/>
      <c r="UT692" s="75"/>
      <c r="UU692" s="76"/>
      <c r="UV692" s="75"/>
      <c r="UW692" s="74">
        <f t="shared" si="1211"/>
        <v>0</v>
      </c>
      <c r="UX692" s="41"/>
      <c r="UY692" s="40"/>
      <c r="UZ692" s="38"/>
      <c r="VA692" s="78"/>
      <c r="VC692" s="77"/>
      <c r="VD692" s="76"/>
      <c r="VE692" s="76"/>
      <c r="VF692" s="76"/>
      <c r="VG692" s="76"/>
      <c r="VH692" s="76"/>
      <c r="VI692" s="76"/>
      <c r="VJ692" s="76"/>
      <c r="VK692" s="76"/>
      <c r="VL692" s="76"/>
      <c r="VM692" s="76"/>
      <c r="VN692" s="76"/>
      <c r="VO692" s="76"/>
      <c r="VP692" s="76"/>
      <c r="VQ692" s="76"/>
      <c r="VR692" s="76"/>
      <c r="VS692" s="75"/>
      <c r="VT692" s="76"/>
      <c r="VU692" s="75"/>
      <c r="VV692" s="74">
        <f t="shared" si="1212"/>
        <v>0</v>
      </c>
    </row>
    <row r="693" spans="3:594" ht="14.45" customHeight="1" outlineLevel="1">
      <c r="C693" s="89">
        <f>IF(ISERROR(I693+1)=TRUE,I693,IF(I693="","",MAX(C$15:C692)+1))</f>
        <v>494</v>
      </c>
      <c r="D693" s="88">
        <f t="shared" si="1189"/>
        <v>1</v>
      </c>
      <c r="G693" s="40"/>
      <c r="H693" s="38"/>
      <c r="I693" s="95">
        <f t="shared" si="1213"/>
        <v>505</v>
      </c>
      <c r="J693" s="94" t="s">
        <v>206</v>
      </c>
      <c r="K693" s="93"/>
      <c r="L693" s="93"/>
      <c r="M693" s="93"/>
      <c r="N693" s="93"/>
      <c r="O693" s="92"/>
      <c r="P693" s="91" t="s">
        <v>142</v>
      </c>
      <c r="Q693" s="297"/>
      <c r="R693" s="90" t="s">
        <v>141</v>
      </c>
      <c r="S693" s="298"/>
      <c r="T693" s="38"/>
      <c r="U693" s="40"/>
      <c r="V693" s="38"/>
      <c r="W693" s="78"/>
      <c r="Y693" s="77"/>
      <c r="Z693" s="76"/>
      <c r="AA693" s="79"/>
      <c r="AB693" s="76"/>
      <c r="AC693" s="79"/>
      <c r="AD693" s="76"/>
      <c r="AE693" s="76"/>
      <c r="AF693" s="76"/>
      <c r="AG693" s="76"/>
      <c r="AH693" s="76"/>
      <c r="AI693" s="76"/>
      <c r="AJ693" s="76"/>
      <c r="AK693" s="75"/>
      <c r="AL693" s="75"/>
      <c r="AM693" s="75"/>
      <c r="AN693" s="75"/>
      <c r="AO693" s="75"/>
      <c r="AP693" s="75"/>
      <c r="AQ693" s="75"/>
      <c r="AR693" s="74">
        <f t="shared" si="1190"/>
        <v>0</v>
      </c>
      <c r="AS693" s="38"/>
      <c r="AT693" s="40"/>
      <c r="AU693" s="38"/>
      <c r="AV693" s="78"/>
      <c r="AX693" s="77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5"/>
      <c r="BK693" s="75"/>
      <c r="BL693" s="75"/>
      <c r="BM693" s="75"/>
      <c r="BN693" s="75"/>
      <c r="BO693" s="75"/>
      <c r="BP693" s="75"/>
      <c r="BQ693" s="74">
        <f t="shared" si="1191"/>
        <v>0</v>
      </c>
      <c r="BR693" s="38"/>
      <c r="BS693" s="40"/>
      <c r="BT693" s="38"/>
      <c r="BU693" s="78"/>
      <c r="BW693" s="77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5"/>
      <c r="CJ693" s="75"/>
      <c r="CK693" s="75"/>
      <c r="CL693" s="75"/>
      <c r="CM693" s="75"/>
      <c r="CN693" s="75"/>
      <c r="CO693" s="75"/>
      <c r="CP693" s="74">
        <f t="shared" si="1192"/>
        <v>0</v>
      </c>
      <c r="CQ693" s="38"/>
      <c r="CR693" s="40"/>
      <c r="CS693" s="38"/>
      <c r="CT693" s="78"/>
      <c r="CV693" s="77"/>
      <c r="CW693" s="76"/>
      <c r="CX693" s="76"/>
      <c r="CY693" s="76"/>
      <c r="CZ693" s="76"/>
      <c r="DA693" s="76"/>
      <c r="DB693" s="76"/>
      <c r="DC693" s="76"/>
      <c r="DD693" s="76"/>
      <c r="DE693" s="76"/>
      <c r="DF693" s="76"/>
      <c r="DG693" s="76"/>
      <c r="DH693" s="75"/>
      <c r="DI693" s="75"/>
      <c r="DJ693" s="75"/>
      <c r="DK693" s="75"/>
      <c r="DL693" s="75"/>
      <c r="DM693" s="75"/>
      <c r="DN693" s="75"/>
      <c r="DO693" s="74">
        <f t="shared" si="1193"/>
        <v>0</v>
      </c>
      <c r="DP693" s="38"/>
      <c r="DQ693" s="40"/>
      <c r="DS693" s="78"/>
      <c r="DU693" s="77"/>
      <c r="DV693" s="76"/>
      <c r="DW693" s="76"/>
      <c r="DX693" s="76"/>
      <c r="DY693" s="76"/>
      <c r="DZ693" s="76"/>
      <c r="EA693" s="76"/>
      <c r="EB693" s="76"/>
      <c r="EC693" s="76"/>
      <c r="ED693" s="76"/>
      <c r="EE693" s="76"/>
      <c r="EF693" s="76"/>
      <c r="EG693" s="75"/>
      <c r="EH693" s="75"/>
      <c r="EI693" s="75"/>
      <c r="EJ693" s="75"/>
      <c r="EK693" s="75"/>
      <c r="EL693" s="75"/>
      <c r="EM693" s="75"/>
      <c r="EN693" s="74">
        <f t="shared" si="1194"/>
        <v>0</v>
      </c>
      <c r="EO693" s="38"/>
      <c r="EP693" s="40"/>
      <c r="ER693" s="78"/>
      <c r="ET693" s="77"/>
      <c r="EU693" s="76"/>
      <c r="EV693" s="76"/>
      <c r="EW693" s="76"/>
      <c r="EX693" s="76"/>
      <c r="EY693" s="76"/>
      <c r="EZ693" s="76"/>
      <c r="FA693" s="76"/>
      <c r="FB693" s="76"/>
      <c r="FC693" s="76"/>
      <c r="FD693" s="76"/>
      <c r="FE693" s="76"/>
      <c r="FF693" s="76"/>
      <c r="FG693" s="76"/>
      <c r="FH693" s="75"/>
      <c r="FI693" s="75"/>
      <c r="FJ693" s="75"/>
      <c r="FK693" s="75"/>
      <c r="FL693" s="75"/>
      <c r="FM693" s="74">
        <f t="shared" si="1195"/>
        <v>0</v>
      </c>
      <c r="FN693" s="38"/>
      <c r="FO693" s="40"/>
      <c r="FQ693" s="78"/>
      <c r="FS693" s="77"/>
      <c r="FT693" s="76"/>
      <c r="FU693" s="76"/>
      <c r="FV693" s="76"/>
      <c r="FW693" s="76"/>
      <c r="FX693" s="76"/>
      <c r="FY693" s="76"/>
      <c r="FZ693" s="76"/>
      <c r="GA693" s="76"/>
      <c r="GB693" s="76"/>
      <c r="GC693" s="76"/>
      <c r="GD693" s="76"/>
      <c r="GE693" s="76"/>
      <c r="GF693" s="76"/>
      <c r="GG693" s="75"/>
      <c r="GH693" s="75"/>
      <c r="GI693" s="75"/>
      <c r="GJ693" s="75"/>
      <c r="GK693" s="75"/>
      <c r="GL693" s="74">
        <f t="shared" si="1196"/>
        <v>0</v>
      </c>
      <c r="GM693" s="38"/>
      <c r="GN693" s="40"/>
      <c r="GP693" s="78"/>
      <c r="GR693" s="77"/>
      <c r="GS693" s="76"/>
      <c r="GT693" s="76"/>
      <c r="GU693" s="76"/>
      <c r="GV693" s="76"/>
      <c r="GW693" s="76"/>
      <c r="GX693" s="76"/>
      <c r="GY693" s="76"/>
      <c r="GZ693" s="76"/>
      <c r="HA693" s="76"/>
      <c r="HB693" s="76"/>
      <c r="HC693" s="76"/>
      <c r="HD693" s="76"/>
      <c r="HE693" s="76"/>
      <c r="HF693" s="75"/>
      <c r="HG693" s="75"/>
      <c r="HH693" s="75"/>
      <c r="HI693" s="75"/>
      <c r="HJ693" s="75"/>
      <c r="HK693" s="74">
        <f t="shared" si="1197"/>
        <v>0</v>
      </c>
      <c r="HL693" s="38"/>
      <c r="HM693" s="40"/>
      <c r="HO693" s="78"/>
      <c r="HQ693" s="77"/>
      <c r="HR693" s="76"/>
      <c r="HS693" s="76"/>
      <c r="HT693" s="76"/>
      <c r="HU693" s="76"/>
      <c r="HV693" s="76"/>
      <c r="HW693" s="76"/>
      <c r="HX693" s="76"/>
      <c r="HY693" s="76"/>
      <c r="HZ693" s="76"/>
      <c r="IA693" s="76"/>
      <c r="IB693" s="76"/>
      <c r="IC693" s="76"/>
      <c r="ID693" s="76"/>
      <c r="IE693" s="75"/>
      <c r="IF693" s="75"/>
      <c r="IG693" s="75"/>
      <c r="IH693" s="75"/>
      <c r="II693" s="75"/>
      <c r="IJ693" s="74">
        <f t="shared" si="1198"/>
        <v>0</v>
      </c>
      <c r="IK693" s="38"/>
      <c r="IL693" s="40"/>
      <c r="IN693" s="78"/>
      <c r="IP693" s="77"/>
      <c r="IQ693" s="76"/>
      <c r="IR693" s="76"/>
      <c r="IS693" s="76"/>
      <c r="IT693" s="76"/>
      <c r="IU693" s="76"/>
      <c r="IV693" s="76"/>
      <c r="IW693" s="76"/>
      <c r="IX693" s="75"/>
      <c r="IY693" s="75"/>
      <c r="IZ693" s="75"/>
      <c r="JA693" s="75"/>
      <c r="JB693" s="75"/>
      <c r="JC693" s="75"/>
      <c r="JD693" s="75"/>
      <c r="JE693" s="75"/>
      <c r="JF693" s="75"/>
      <c r="JG693" s="75"/>
      <c r="JH693" s="75"/>
      <c r="JI693" s="74">
        <f t="shared" si="1199"/>
        <v>0</v>
      </c>
      <c r="JJ693" s="38"/>
      <c r="JK693" s="40"/>
      <c r="JM693" s="78"/>
      <c r="JO693" s="77"/>
      <c r="JP693" s="76"/>
      <c r="JQ693" s="76"/>
      <c r="JR693" s="76"/>
      <c r="JS693" s="76"/>
      <c r="JT693" s="76"/>
      <c r="JU693" s="76"/>
      <c r="JV693" s="76"/>
      <c r="JW693" s="75"/>
      <c r="JX693" s="75"/>
      <c r="JY693" s="75"/>
      <c r="JZ693" s="75"/>
      <c r="KA693" s="75"/>
      <c r="KB693" s="75"/>
      <c r="KC693" s="75"/>
      <c r="KD693" s="75"/>
      <c r="KE693" s="75"/>
      <c r="KF693" s="75"/>
      <c r="KG693" s="75"/>
      <c r="KH693" s="74">
        <f t="shared" si="1200"/>
        <v>0</v>
      </c>
      <c r="KI693" s="38"/>
      <c r="KJ693" s="40"/>
      <c r="KL693" s="78"/>
      <c r="KN693" s="77"/>
      <c r="KO693" s="76"/>
      <c r="KP693" s="76"/>
      <c r="KQ693" s="76"/>
      <c r="KR693" s="76"/>
      <c r="KS693" s="76"/>
      <c r="KT693" s="76"/>
      <c r="KU693" s="76"/>
      <c r="KV693" s="75"/>
      <c r="KW693" s="75"/>
      <c r="KX693" s="75"/>
      <c r="KY693" s="75"/>
      <c r="KZ693" s="75"/>
      <c r="LA693" s="75"/>
      <c r="LB693" s="75"/>
      <c r="LC693" s="75"/>
      <c r="LD693" s="75"/>
      <c r="LE693" s="75"/>
      <c r="LF693" s="75"/>
      <c r="LG693" s="74">
        <f t="shared" si="1201"/>
        <v>0</v>
      </c>
      <c r="LH693" s="38"/>
      <c r="LI693" s="40"/>
      <c r="LK693" s="78"/>
      <c r="LM693" s="77"/>
      <c r="LN693" s="76"/>
      <c r="LO693" s="76"/>
      <c r="LP693" s="76"/>
      <c r="LQ693" s="76"/>
      <c r="LR693" s="76"/>
      <c r="LS693" s="76"/>
      <c r="LT693" s="76"/>
      <c r="LU693" s="75"/>
      <c r="LV693" s="75"/>
      <c r="LW693" s="75"/>
      <c r="LX693" s="75"/>
      <c r="LY693" s="75"/>
      <c r="LZ693" s="75"/>
      <c r="MA693" s="75"/>
      <c r="MB693" s="75"/>
      <c r="MC693" s="75"/>
      <c r="MD693" s="75"/>
      <c r="ME693" s="75"/>
      <c r="MF693" s="74">
        <f t="shared" si="1202"/>
        <v>0</v>
      </c>
      <c r="MG693" s="38"/>
      <c r="MH693" s="40"/>
      <c r="MJ693" s="78"/>
      <c r="ML693" s="77"/>
      <c r="MM693" s="76"/>
      <c r="MN693" s="76"/>
      <c r="MO693" s="76"/>
      <c r="MP693" s="76"/>
      <c r="MQ693" s="76"/>
      <c r="MR693" s="76"/>
      <c r="MS693" s="76"/>
      <c r="MT693" s="75"/>
      <c r="MU693" s="75"/>
      <c r="MV693" s="75"/>
      <c r="MW693" s="75"/>
      <c r="MX693" s="75"/>
      <c r="MY693" s="75"/>
      <c r="MZ693" s="75"/>
      <c r="NA693" s="75"/>
      <c r="NB693" s="75"/>
      <c r="NC693" s="75"/>
      <c r="ND693" s="75"/>
      <c r="NE693" s="74">
        <f t="shared" si="1203"/>
        <v>0</v>
      </c>
      <c r="NF693" s="41"/>
      <c r="NG693" s="40"/>
      <c r="NH693" s="38"/>
      <c r="NI693" s="78"/>
      <c r="NK693" s="77"/>
      <c r="NL693" s="76"/>
      <c r="NM693" s="76"/>
      <c r="NN693" s="76"/>
      <c r="NO693" s="76"/>
      <c r="NP693" s="76"/>
      <c r="NQ693" s="76"/>
      <c r="NR693" s="76"/>
      <c r="NS693" s="76"/>
      <c r="NT693" s="76"/>
      <c r="NU693" s="76"/>
      <c r="NV693" s="76"/>
      <c r="NW693" s="76"/>
      <c r="NX693" s="76"/>
      <c r="NY693" s="76"/>
      <c r="NZ693" s="76"/>
      <c r="OA693" s="75"/>
      <c r="OB693" s="76"/>
      <c r="OC693" s="75"/>
      <c r="OD693" s="74">
        <f t="shared" si="1204"/>
        <v>0</v>
      </c>
      <c r="OE693" s="38"/>
      <c r="OF693" s="40"/>
      <c r="OG693" s="38"/>
      <c r="OH693" s="78"/>
      <c r="OJ693" s="77"/>
      <c r="OK693" s="76"/>
      <c r="OL693" s="76"/>
      <c r="OM693" s="76"/>
      <c r="ON693" s="76"/>
      <c r="OO693" s="76"/>
      <c r="OP693" s="76"/>
      <c r="OQ693" s="76"/>
      <c r="OR693" s="76"/>
      <c r="OS693" s="76"/>
      <c r="OT693" s="76"/>
      <c r="OU693" s="76"/>
      <c r="OV693" s="76"/>
      <c r="OW693" s="76"/>
      <c r="OX693" s="76"/>
      <c r="OY693" s="76"/>
      <c r="OZ693" s="75"/>
      <c r="PA693" s="76"/>
      <c r="PB693" s="75"/>
      <c r="PC693" s="74">
        <f t="shared" si="1205"/>
        <v>0</v>
      </c>
      <c r="PD693" s="38"/>
      <c r="PE693" s="40"/>
      <c r="PF693" s="38"/>
      <c r="PG693" s="78"/>
      <c r="PI693" s="77"/>
      <c r="PJ693" s="76"/>
      <c r="PK693" s="76"/>
      <c r="PL693" s="76"/>
      <c r="PM693" s="76"/>
      <c r="PN693" s="76"/>
      <c r="PO693" s="76"/>
      <c r="PP693" s="76"/>
      <c r="PQ693" s="76"/>
      <c r="PR693" s="76"/>
      <c r="PS693" s="76"/>
      <c r="PT693" s="76"/>
      <c r="PU693" s="76"/>
      <c r="PV693" s="76"/>
      <c r="PW693" s="76"/>
      <c r="PX693" s="76"/>
      <c r="PY693" s="75"/>
      <c r="PZ693" s="76"/>
      <c r="QA693" s="75"/>
      <c r="QB693" s="74">
        <f t="shared" si="1206"/>
        <v>0</v>
      </c>
      <c r="QC693" s="38"/>
      <c r="QD693" s="40"/>
      <c r="QE693" s="38"/>
      <c r="QF693" s="78"/>
      <c r="QH693" s="77"/>
      <c r="QI693" s="76"/>
      <c r="QJ693" s="76"/>
      <c r="QK693" s="76"/>
      <c r="QL693" s="76"/>
      <c r="QM693" s="76"/>
      <c r="QN693" s="76"/>
      <c r="QO693" s="76"/>
      <c r="QP693" s="76"/>
      <c r="QQ693" s="76"/>
      <c r="QR693" s="76"/>
      <c r="QS693" s="76"/>
      <c r="QT693" s="76"/>
      <c r="QU693" s="76"/>
      <c r="QV693" s="76"/>
      <c r="QW693" s="76"/>
      <c r="QX693" s="75"/>
      <c r="QY693" s="76"/>
      <c r="QZ693" s="75"/>
      <c r="RA693" s="74">
        <f t="shared" si="1207"/>
        <v>0</v>
      </c>
      <c r="RB693" s="41"/>
      <c r="RC693" s="40"/>
      <c r="RD693" s="38"/>
      <c r="RE693" s="78"/>
      <c r="RG693" s="77"/>
      <c r="RH693" s="76"/>
      <c r="RI693" s="76"/>
      <c r="RJ693" s="76"/>
      <c r="RK693" s="76"/>
      <c r="RL693" s="76"/>
      <c r="RM693" s="76"/>
      <c r="RN693" s="76"/>
      <c r="RO693" s="76"/>
      <c r="RP693" s="76"/>
      <c r="RQ693" s="76"/>
      <c r="RR693" s="76"/>
      <c r="RS693" s="76"/>
      <c r="RT693" s="76"/>
      <c r="RU693" s="76"/>
      <c r="RV693" s="76"/>
      <c r="RW693" s="75"/>
      <c r="RX693" s="76"/>
      <c r="RY693" s="75"/>
      <c r="RZ693" s="74">
        <f t="shared" si="1208"/>
        <v>0</v>
      </c>
      <c r="SA693" s="41"/>
      <c r="SB693" s="40"/>
      <c r="SC693" s="38"/>
      <c r="SD693" s="78"/>
      <c r="SF693" s="77"/>
      <c r="SG693" s="76"/>
      <c r="SH693" s="76"/>
      <c r="SI693" s="76"/>
      <c r="SJ693" s="76"/>
      <c r="SK693" s="76"/>
      <c r="SL693" s="76"/>
      <c r="SM693" s="76"/>
      <c r="SN693" s="76"/>
      <c r="SO693" s="76"/>
      <c r="SP693" s="76"/>
      <c r="SQ693" s="76"/>
      <c r="SR693" s="76"/>
      <c r="SS693" s="76"/>
      <c r="ST693" s="76"/>
      <c r="SU693" s="76"/>
      <c r="SV693" s="75"/>
      <c r="SW693" s="76"/>
      <c r="SX693" s="75"/>
      <c r="SY693" s="74">
        <f t="shared" si="1209"/>
        <v>0</v>
      </c>
      <c r="SZ693" s="41"/>
      <c r="TA693" s="40"/>
      <c r="TB693" s="38"/>
      <c r="TC693" s="78"/>
      <c r="TE693" s="77"/>
      <c r="TF693" s="76"/>
      <c r="TG693" s="76"/>
      <c r="TH693" s="76"/>
      <c r="TI693" s="76"/>
      <c r="TJ693" s="76"/>
      <c r="TK693" s="76"/>
      <c r="TL693" s="76"/>
      <c r="TM693" s="76"/>
      <c r="TN693" s="76"/>
      <c r="TO693" s="76"/>
      <c r="TP693" s="76"/>
      <c r="TQ693" s="76"/>
      <c r="TR693" s="76"/>
      <c r="TS693" s="76"/>
      <c r="TT693" s="76"/>
      <c r="TU693" s="75"/>
      <c r="TV693" s="76"/>
      <c r="TW693" s="75"/>
      <c r="TX693" s="74">
        <f t="shared" si="1210"/>
        <v>0</v>
      </c>
      <c r="TY693" s="41"/>
      <c r="TZ693" s="40"/>
      <c r="UA693" s="38"/>
      <c r="UB693" s="78"/>
      <c r="UD693" s="77"/>
      <c r="UE693" s="76"/>
      <c r="UF693" s="76"/>
      <c r="UG693" s="76"/>
      <c r="UH693" s="76"/>
      <c r="UI693" s="76"/>
      <c r="UJ693" s="76"/>
      <c r="UK693" s="76"/>
      <c r="UL693" s="76"/>
      <c r="UM693" s="76"/>
      <c r="UN693" s="76"/>
      <c r="UO693" s="76"/>
      <c r="UP693" s="76"/>
      <c r="UQ693" s="76"/>
      <c r="UR693" s="76"/>
      <c r="US693" s="76"/>
      <c r="UT693" s="75"/>
      <c r="UU693" s="76"/>
      <c r="UV693" s="75"/>
      <c r="UW693" s="74">
        <f t="shared" si="1211"/>
        <v>0</v>
      </c>
      <c r="UX693" s="41"/>
      <c r="UY693" s="40"/>
      <c r="UZ693" s="38"/>
      <c r="VA693" s="78"/>
      <c r="VC693" s="77"/>
      <c r="VD693" s="76"/>
      <c r="VE693" s="76"/>
      <c r="VF693" s="76"/>
      <c r="VG693" s="76"/>
      <c r="VH693" s="76"/>
      <c r="VI693" s="76"/>
      <c r="VJ693" s="76"/>
      <c r="VK693" s="76"/>
      <c r="VL693" s="76"/>
      <c r="VM693" s="76"/>
      <c r="VN693" s="76"/>
      <c r="VO693" s="76"/>
      <c r="VP693" s="76"/>
      <c r="VQ693" s="76"/>
      <c r="VR693" s="76"/>
      <c r="VS693" s="75"/>
      <c r="VT693" s="76"/>
      <c r="VU693" s="75"/>
      <c r="VV693" s="74">
        <f t="shared" si="1212"/>
        <v>0</v>
      </c>
    </row>
    <row r="694" spans="3:594" ht="14.45" customHeight="1" outlineLevel="1">
      <c r="C694" s="89">
        <f>IF(ISERROR(I694+1)=TRUE,I694,IF(I694="","",MAX(C$15:C693)+1))</f>
        <v>495</v>
      </c>
      <c r="D694" s="88">
        <f t="shared" si="1189"/>
        <v>1</v>
      </c>
      <c r="G694" s="40"/>
      <c r="H694" s="38"/>
      <c r="I694" s="95">
        <f t="shared" si="1213"/>
        <v>506</v>
      </c>
      <c r="J694" s="94" t="s">
        <v>205</v>
      </c>
      <c r="K694" s="93"/>
      <c r="L694" s="93"/>
      <c r="M694" s="93"/>
      <c r="N694" s="93"/>
      <c r="O694" s="92"/>
      <c r="P694" s="91" t="s">
        <v>142</v>
      </c>
      <c r="Q694" s="297"/>
      <c r="R694" s="90" t="s">
        <v>141</v>
      </c>
      <c r="S694" s="298"/>
      <c r="T694" s="38"/>
      <c r="U694" s="40"/>
      <c r="V694" s="38"/>
      <c r="W694" s="78"/>
      <c r="Y694" s="77"/>
      <c r="Z694" s="76"/>
      <c r="AA694" s="79"/>
      <c r="AB694" s="76"/>
      <c r="AC694" s="79"/>
      <c r="AD694" s="76"/>
      <c r="AE694" s="76"/>
      <c r="AF694" s="76"/>
      <c r="AG694" s="76"/>
      <c r="AH694" s="76"/>
      <c r="AI694" s="76"/>
      <c r="AJ694" s="76"/>
      <c r="AK694" s="75"/>
      <c r="AL694" s="75"/>
      <c r="AM694" s="75"/>
      <c r="AN694" s="75"/>
      <c r="AO694" s="75"/>
      <c r="AP694" s="75"/>
      <c r="AQ694" s="75"/>
      <c r="AR694" s="74">
        <f t="shared" si="1190"/>
        <v>0</v>
      </c>
      <c r="AS694" s="38"/>
      <c r="AT694" s="40"/>
      <c r="AU694" s="38"/>
      <c r="AV694" s="78"/>
      <c r="AX694" s="77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5"/>
      <c r="BK694" s="75"/>
      <c r="BL694" s="75"/>
      <c r="BM694" s="75"/>
      <c r="BN694" s="75"/>
      <c r="BO694" s="75"/>
      <c r="BP694" s="75"/>
      <c r="BQ694" s="74">
        <f t="shared" si="1191"/>
        <v>0</v>
      </c>
      <c r="BR694" s="38"/>
      <c r="BS694" s="40"/>
      <c r="BT694" s="38"/>
      <c r="BU694" s="78"/>
      <c r="BW694" s="77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5"/>
      <c r="CJ694" s="75"/>
      <c r="CK694" s="75"/>
      <c r="CL694" s="75"/>
      <c r="CM694" s="75"/>
      <c r="CN694" s="75"/>
      <c r="CO694" s="75"/>
      <c r="CP694" s="74">
        <f t="shared" si="1192"/>
        <v>0</v>
      </c>
      <c r="CQ694" s="38"/>
      <c r="CR694" s="40"/>
      <c r="CS694" s="38"/>
      <c r="CT694" s="78"/>
      <c r="CV694" s="77"/>
      <c r="CW694" s="76"/>
      <c r="CX694" s="76"/>
      <c r="CY694" s="76"/>
      <c r="CZ694" s="76"/>
      <c r="DA694" s="76"/>
      <c r="DB694" s="76"/>
      <c r="DC694" s="76"/>
      <c r="DD694" s="76"/>
      <c r="DE694" s="76"/>
      <c r="DF694" s="76"/>
      <c r="DG694" s="76"/>
      <c r="DH694" s="75"/>
      <c r="DI694" s="75"/>
      <c r="DJ694" s="75"/>
      <c r="DK694" s="75"/>
      <c r="DL694" s="75"/>
      <c r="DM694" s="75"/>
      <c r="DN694" s="75"/>
      <c r="DO694" s="74">
        <f t="shared" si="1193"/>
        <v>0</v>
      </c>
      <c r="DP694" s="38"/>
      <c r="DQ694" s="40"/>
      <c r="DS694" s="78"/>
      <c r="DU694" s="77"/>
      <c r="DV694" s="76"/>
      <c r="DW694" s="76"/>
      <c r="DX694" s="76"/>
      <c r="DY694" s="76"/>
      <c r="DZ694" s="76"/>
      <c r="EA694" s="76"/>
      <c r="EB694" s="76"/>
      <c r="EC694" s="76"/>
      <c r="ED694" s="76"/>
      <c r="EE694" s="76"/>
      <c r="EF694" s="76"/>
      <c r="EG694" s="75"/>
      <c r="EH694" s="75"/>
      <c r="EI694" s="75"/>
      <c r="EJ694" s="75"/>
      <c r="EK694" s="75"/>
      <c r="EL694" s="75"/>
      <c r="EM694" s="75"/>
      <c r="EN694" s="74">
        <f t="shared" si="1194"/>
        <v>0</v>
      </c>
      <c r="EO694" s="38"/>
      <c r="EP694" s="40"/>
      <c r="ER694" s="78"/>
      <c r="ET694" s="77"/>
      <c r="EU694" s="76"/>
      <c r="EV694" s="76"/>
      <c r="EW694" s="76"/>
      <c r="EX694" s="76"/>
      <c r="EY694" s="76"/>
      <c r="EZ694" s="76"/>
      <c r="FA694" s="76"/>
      <c r="FB694" s="76"/>
      <c r="FC694" s="76"/>
      <c r="FD694" s="76"/>
      <c r="FE694" s="76"/>
      <c r="FF694" s="76"/>
      <c r="FG694" s="76"/>
      <c r="FH694" s="75"/>
      <c r="FI694" s="75"/>
      <c r="FJ694" s="75"/>
      <c r="FK694" s="75"/>
      <c r="FL694" s="75"/>
      <c r="FM694" s="74">
        <f t="shared" si="1195"/>
        <v>0</v>
      </c>
      <c r="FN694" s="38"/>
      <c r="FO694" s="40"/>
      <c r="FQ694" s="78"/>
      <c r="FS694" s="77"/>
      <c r="FT694" s="76"/>
      <c r="FU694" s="76"/>
      <c r="FV694" s="76"/>
      <c r="FW694" s="76"/>
      <c r="FX694" s="76"/>
      <c r="FY694" s="76"/>
      <c r="FZ694" s="76"/>
      <c r="GA694" s="76"/>
      <c r="GB694" s="76"/>
      <c r="GC694" s="76"/>
      <c r="GD694" s="76"/>
      <c r="GE694" s="76"/>
      <c r="GF694" s="76"/>
      <c r="GG694" s="75"/>
      <c r="GH694" s="75"/>
      <c r="GI694" s="75"/>
      <c r="GJ694" s="75"/>
      <c r="GK694" s="75"/>
      <c r="GL694" s="74">
        <f t="shared" si="1196"/>
        <v>0</v>
      </c>
      <c r="GM694" s="38"/>
      <c r="GN694" s="40"/>
      <c r="GP694" s="78"/>
      <c r="GR694" s="77"/>
      <c r="GS694" s="76"/>
      <c r="GT694" s="76"/>
      <c r="GU694" s="76"/>
      <c r="GV694" s="76"/>
      <c r="GW694" s="76"/>
      <c r="GX694" s="76"/>
      <c r="GY694" s="76"/>
      <c r="GZ694" s="76"/>
      <c r="HA694" s="76"/>
      <c r="HB694" s="76"/>
      <c r="HC694" s="76"/>
      <c r="HD694" s="76"/>
      <c r="HE694" s="76"/>
      <c r="HF694" s="75"/>
      <c r="HG694" s="75"/>
      <c r="HH694" s="75"/>
      <c r="HI694" s="75"/>
      <c r="HJ694" s="75"/>
      <c r="HK694" s="74">
        <f t="shared" si="1197"/>
        <v>0</v>
      </c>
      <c r="HL694" s="38"/>
      <c r="HM694" s="40"/>
      <c r="HO694" s="78"/>
      <c r="HQ694" s="77"/>
      <c r="HR694" s="76"/>
      <c r="HS694" s="76"/>
      <c r="HT694" s="76"/>
      <c r="HU694" s="76"/>
      <c r="HV694" s="76"/>
      <c r="HW694" s="76"/>
      <c r="HX694" s="76"/>
      <c r="HY694" s="76"/>
      <c r="HZ694" s="76"/>
      <c r="IA694" s="76"/>
      <c r="IB694" s="76"/>
      <c r="IC694" s="76"/>
      <c r="ID694" s="76"/>
      <c r="IE694" s="75"/>
      <c r="IF694" s="75"/>
      <c r="IG694" s="75"/>
      <c r="IH694" s="75"/>
      <c r="II694" s="75"/>
      <c r="IJ694" s="74">
        <f t="shared" si="1198"/>
        <v>0</v>
      </c>
      <c r="IK694" s="38"/>
      <c r="IL694" s="40"/>
      <c r="IN694" s="78"/>
      <c r="IP694" s="77"/>
      <c r="IQ694" s="76"/>
      <c r="IR694" s="76"/>
      <c r="IS694" s="76"/>
      <c r="IT694" s="76"/>
      <c r="IU694" s="76"/>
      <c r="IV694" s="76"/>
      <c r="IW694" s="76"/>
      <c r="IX694" s="75"/>
      <c r="IY694" s="75"/>
      <c r="IZ694" s="75"/>
      <c r="JA694" s="75"/>
      <c r="JB694" s="75"/>
      <c r="JC694" s="75"/>
      <c r="JD694" s="75"/>
      <c r="JE694" s="75"/>
      <c r="JF694" s="75"/>
      <c r="JG694" s="75"/>
      <c r="JH694" s="75"/>
      <c r="JI694" s="74">
        <f t="shared" si="1199"/>
        <v>0</v>
      </c>
      <c r="JJ694" s="38"/>
      <c r="JK694" s="40"/>
      <c r="JM694" s="78"/>
      <c r="JO694" s="77"/>
      <c r="JP694" s="76"/>
      <c r="JQ694" s="76"/>
      <c r="JR694" s="76"/>
      <c r="JS694" s="76"/>
      <c r="JT694" s="76"/>
      <c r="JU694" s="76"/>
      <c r="JV694" s="76"/>
      <c r="JW694" s="75"/>
      <c r="JX694" s="75"/>
      <c r="JY694" s="75"/>
      <c r="JZ694" s="75"/>
      <c r="KA694" s="75"/>
      <c r="KB694" s="75"/>
      <c r="KC694" s="75"/>
      <c r="KD694" s="75"/>
      <c r="KE694" s="75"/>
      <c r="KF694" s="75"/>
      <c r="KG694" s="75"/>
      <c r="KH694" s="74">
        <f t="shared" si="1200"/>
        <v>0</v>
      </c>
      <c r="KI694" s="38"/>
      <c r="KJ694" s="40"/>
      <c r="KL694" s="78"/>
      <c r="KN694" s="77"/>
      <c r="KO694" s="76"/>
      <c r="KP694" s="76"/>
      <c r="KQ694" s="76"/>
      <c r="KR694" s="76"/>
      <c r="KS694" s="76"/>
      <c r="KT694" s="76"/>
      <c r="KU694" s="76"/>
      <c r="KV694" s="75"/>
      <c r="KW694" s="75"/>
      <c r="KX694" s="75"/>
      <c r="KY694" s="75"/>
      <c r="KZ694" s="75"/>
      <c r="LA694" s="75"/>
      <c r="LB694" s="75"/>
      <c r="LC694" s="75"/>
      <c r="LD694" s="75"/>
      <c r="LE694" s="75"/>
      <c r="LF694" s="75"/>
      <c r="LG694" s="74">
        <f t="shared" si="1201"/>
        <v>0</v>
      </c>
      <c r="LH694" s="38"/>
      <c r="LI694" s="40"/>
      <c r="LK694" s="78"/>
      <c r="LM694" s="77"/>
      <c r="LN694" s="76"/>
      <c r="LO694" s="76"/>
      <c r="LP694" s="76"/>
      <c r="LQ694" s="76"/>
      <c r="LR694" s="76"/>
      <c r="LS694" s="76"/>
      <c r="LT694" s="76"/>
      <c r="LU694" s="75"/>
      <c r="LV694" s="75"/>
      <c r="LW694" s="75"/>
      <c r="LX694" s="75"/>
      <c r="LY694" s="75"/>
      <c r="LZ694" s="75"/>
      <c r="MA694" s="75"/>
      <c r="MB694" s="75"/>
      <c r="MC694" s="75"/>
      <c r="MD694" s="75"/>
      <c r="ME694" s="75"/>
      <c r="MF694" s="74">
        <f t="shared" si="1202"/>
        <v>0</v>
      </c>
      <c r="MG694" s="38"/>
      <c r="MH694" s="40"/>
      <c r="MJ694" s="78"/>
      <c r="ML694" s="77"/>
      <c r="MM694" s="76"/>
      <c r="MN694" s="76"/>
      <c r="MO694" s="76"/>
      <c r="MP694" s="76"/>
      <c r="MQ694" s="76"/>
      <c r="MR694" s="76"/>
      <c r="MS694" s="76"/>
      <c r="MT694" s="75"/>
      <c r="MU694" s="75"/>
      <c r="MV694" s="75"/>
      <c r="MW694" s="75"/>
      <c r="MX694" s="75"/>
      <c r="MY694" s="75"/>
      <c r="MZ694" s="75"/>
      <c r="NA694" s="75"/>
      <c r="NB694" s="75"/>
      <c r="NC694" s="75"/>
      <c r="ND694" s="75"/>
      <c r="NE694" s="74">
        <f t="shared" si="1203"/>
        <v>0</v>
      </c>
      <c r="NF694" s="41"/>
      <c r="NG694" s="40"/>
      <c r="NH694" s="38"/>
      <c r="NI694" s="78"/>
      <c r="NK694" s="77"/>
      <c r="NL694" s="76"/>
      <c r="NM694" s="76"/>
      <c r="NN694" s="76"/>
      <c r="NO694" s="76"/>
      <c r="NP694" s="76"/>
      <c r="NQ694" s="76"/>
      <c r="NR694" s="76"/>
      <c r="NS694" s="76"/>
      <c r="NT694" s="76"/>
      <c r="NU694" s="76"/>
      <c r="NV694" s="76"/>
      <c r="NW694" s="76"/>
      <c r="NX694" s="76"/>
      <c r="NY694" s="76"/>
      <c r="NZ694" s="76"/>
      <c r="OA694" s="75"/>
      <c r="OB694" s="76"/>
      <c r="OC694" s="75"/>
      <c r="OD694" s="74">
        <f t="shared" si="1204"/>
        <v>0</v>
      </c>
      <c r="OE694" s="38"/>
      <c r="OF694" s="40"/>
      <c r="OG694" s="38"/>
      <c r="OH694" s="78"/>
      <c r="OJ694" s="77"/>
      <c r="OK694" s="76"/>
      <c r="OL694" s="76"/>
      <c r="OM694" s="76"/>
      <c r="ON694" s="76"/>
      <c r="OO694" s="76"/>
      <c r="OP694" s="76"/>
      <c r="OQ694" s="76"/>
      <c r="OR694" s="76"/>
      <c r="OS694" s="76"/>
      <c r="OT694" s="76"/>
      <c r="OU694" s="76"/>
      <c r="OV694" s="76"/>
      <c r="OW694" s="76"/>
      <c r="OX694" s="76"/>
      <c r="OY694" s="76"/>
      <c r="OZ694" s="75"/>
      <c r="PA694" s="76"/>
      <c r="PB694" s="75"/>
      <c r="PC694" s="74">
        <f t="shared" si="1205"/>
        <v>0</v>
      </c>
      <c r="PD694" s="38"/>
      <c r="PE694" s="40"/>
      <c r="PF694" s="38"/>
      <c r="PG694" s="78"/>
      <c r="PI694" s="77"/>
      <c r="PJ694" s="76"/>
      <c r="PK694" s="76"/>
      <c r="PL694" s="76"/>
      <c r="PM694" s="76"/>
      <c r="PN694" s="76"/>
      <c r="PO694" s="76"/>
      <c r="PP694" s="76"/>
      <c r="PQ694" s="76"/>
      <c r="PR694" s="76"/>
      <c r="PS694" s="76"/>
      <c r="PT694" s="76"/>
      <c r="PU694" s="76"/>
      <c r="PV694" s="76"/>
      <c r="PW694" s="76"/>
      <c r="PX694" s="76"/>
      <c r="PY694" s="75"/>
      <c r="PZ694" s="76"/>
      <c r="QA694" s="75"/>
      <c r="QB694" s="74">
        <f t="shared" si="1206"/>
        <v>0</v>
      </c>
      <c r="QC694" s="38"/>
      <c r="QD694" s="40"/>
      <c r="QE694" s="38"/>
      <c r="QF694" s="78"/>
      <c r="QH694" s="77"/>
      <c r="QI694" s="76"/>
      <c r="QJ694" s="76"/>
      <c r="QK694" s="76"/>
      <c r="QL694" s="76"/>
      <c r="QM694" s="76"/>
      <c r="QN694" s="76"/>
      <c r="QO694" s="76"/>
      <c r="QP694" s="76"/>
      <c r="QQ694" s="76"/>
      <c r="QR694" s="76"/>
      <c r="QS694" s="76"/>
      <c r="QT694" s="76"/>
      <c r="QU694" s="76"/>
      <c r="QV694" s="76"/>
      <c r="QW694" s="76"/>
      <c r="QX694" s="75"/>
      <c r="QY694" s="76"/>
      <c r="QZ694" s="75"/>
      <c r="RA694" s="74">
        <f t="shared" si="1207"/>
        <v>0</v>
      </c>
      <c r="RB694" s="41"/>
      <c r="RC694" s="40"/>
      <c r="RD694" s="38"/>
      <c r="RE694" s="78"/>
      <c r="RG694" s="77"/>
      <c r="RH694" s="76"/>
      <c r="RI694" s="76"/>
      <c r="RJ694" s="76"/>
      <c r="RK694" s="76"/>
      <c r="RL694" s="76"/>
      <c r="RM694" s="76"/>
      <c r="RN694" s="76"/>
      <c r="RO694" s="76"/>
      <c r="RP694" s="76"/>
      <c r="RQ694" s="76"/>
      <c r="RR694" s="76"/>
      <c r="RS694" s="76"/>
      <c r="RT694" s="76"/>
      <c r="RU694" s="76"/>
      <c r="RV694" s="76"/>
      <c r="RW694" s="75"/>
      <c r="RX694" s="76"/>
      <c r="RY694" s="75"/>
      <c r="RZ694" s="74">
        <f t="shared" si="1208"/>
        <v>0</v>
      </c>
      <c r="SA694" s="41"/>
      <c r="SB694" s="40"/>
      <c r="SC694" s="38"/>
      <c r="SD694" s="78"/>
      <c r="SF694" s="77"/>
      <c r="SG694" s="76"/>
      <c r="SH694" s="76"/>
      <c r="SI694" s="76"/>
      <c r="SJ694" s="76"/>
      <c r="SK694" s="76"/>
      <c r="SL694" s="76"/>
      <c r="SM694" s="76"/>
      <c r="SN694" s="76"/>
      <c r="SO694" s="76"/>
      <c r="SP694" s="76"/>
      <c r="SQ694" s="76"/>
      <c r="SR694" s="76"/>
      <c r="SS694" s="76"/>
      <c r="ST694" s="76"/>
      <c r="SU694" s="76"/>
      <c r="SV694" s="75"/>
      <c r="SW694" s="76"/>
      <c r="SX694" s="75"/>
      <c r="SY694" s="74">
        <f t="shared" si="1209"/>
        <v>0</v>
      </c>
      <c r="SZ694" s="41"/>
      <c r="TA694" s="40"/>
      <c r="TB694" s="38"/>
      <c r="TC694" s="78"/>
      <c r="TE694" s="77"/>
      <c r="TF694" s="76"/>
      <c r="TG694" s="76"/>
      <c r="TH694" s="76"/>
      <c r="TI694" s="76"/>
      <c r="TJ694" s="76"/>
      <c r="TK694" s="76"/>
      <c r="TL694" s="76"/>
      <c r="TM694" s="76"/>
      <c r="TN694" s="76"/>
      <c r="TO694" s="76"/>
      <c r="TP694" s="76"/>
      <c r="TQ694" s="76"/>
      <c r="TR694" s="76"/>
      <c r="TS694" s="76"/>
      <c r="TT694" s="76"/>
      <c r="TU694" s="75"/>
      <c r="TV694" s="76"/>
      <c r="TW694" s="75"/>
      <c r="TX694" s="74">
        <f t="shared" si="1210"/>
        <v>0</v>
      </c>
      <c r="TY694" s="41"/>
      <c r="TZ694" s="40"/>
      <c r="UA694" s="38"/>
      <c r="UB694" s="78"/>
      <c r="UD694" s="77"/>
      <c r="UE694" s="76"/>
      <c r="UF694" s="76"/>
      <c r="UG694" s="76"/>
      <c r="UH694" s="76"/>
      <c r="UI694" s="76"/>
      <c r="UJ694" s="76"/>
      <c r="UK694" s="76"/>
      <c r="UL694" s="76"/>
      <c r="UM694" s="76"/>
      <c r="UN694" s="76"/>
      <c r="UO694" s="76"/>
      <c r="UP694" s="76"/>
      <c r="UQ694" s="76"/>
      <c r="UR694" s="76"/>
      <c r="US694" s="76"/>
      <c r="UT694" s="75"/>
      <c r="UU694" s="76"/>
      <c r="UV694" s="75"/>
      <c r="UW694" s="74">
        <f t="shared" si="1211"/>
        <v>0</v>
      </c>
      <c r="UX694" s="41"/>
      <c r="UY694" s="40"/>
      <c r="UZ694" s="38"/>
      <c r="VA694" s="78"/>
      <c r="VC694" s="77"/>
      <c r="VD694" s="76"/>
      <c r="VE694" s="76"/>
      <c r="VF694" s="76"/>
      <c r="VG694" s="76"/>
      <c r="VH694" s="76"/>
      <c r="VI694" s="76"/>
      <c r="VJ694" s="76"/>
      <c r="VK694" s="76"/>
      <c r="VL694" s="76"/>
      <c r="VM694" s="76"/>
      <c r="VN694" s="76"/>
      <c r="VO694" s="76"/>
      <c r="VP694" s="76"/>
      <c r="VQ694" s="76"/>
      <c r="VR694" s="76"/>
      <c r="VS694" s="75"/>
      <c r="VT694" s="76"/>
      <c r="VU694" s="75"/>
      <c r="VV694" s="74">
        <f t="shared" si="1212"/>
        <v>0</v>
      </c>
    </row>
    <row r="695" spans="3:594" ht="14.45" customHeight="1" outlineLevel="1">
      <c r="C695" s="89">
        <f>IF(ISERROR(I695+1)=TRUE,I695,IF(I695="","",MAX(C$15:C694)+1))</f>
        <v>496</v>
      </c>
      <c r="D695" s="88">
        <f t="shared" si="1189"/>
        <v>1</v>
      </c>
      <c r="G695" s="40"/>
      <c r="H695" s="38"/>
      <c r="I695" s="95">
        <f t="shared" si="1213"/>
        <v>507</v>
      </c>
      <c r="J695" s="94" t="s">
        <v>204</v>
      </c>
      <c r="K695" s="93"/>
      <c r="L695" s="93"/>
      <c r="M695" s="93"/>
      <c r="N695" s="93"/>
      <c r="O695" s="92"/>
      <c r="P695" s="91" t="s">
        <v>142</v>
      </c>
      <c r="Q695" s="297"/>
      <c r="R695" s="90" t="s">
        <v>141</v>
      </c>
      <c r="S695" s="298"/>
      <c r="T695" s="38"/>
      <c r="U695" s="40"/>
      <c r="V695" s="38"/>
      <c r="W695" s="78"/>
      <c r="Y695" s="77"/>
      <c r="Z695" s="76"/>
      <c r="AA695" s="79"/>
      <c r="AB695" s="76"/>
      <c r="AC695" s="79"/>
      <c r="AD695" s="76"/>
      <c r="AE695" s="76"/>
      <c r="AF695" s="76"/>
      <c r="AG695" s="76"/>
      <c r="AH695" s="76"/>
      <c r="AI695" s="76"/>
      <c r="AJ695" s="76"/>
      <c r="AK695" s="75"/>
      <c r="AL695" s="75"/>
      <c r="AM695" s="75"/>
      <c r="AN695" s="75"/>
      <c r="AO695" s="75"/>
      <c r="AP695" s="75"/>
      <c r="AQ695" s="75"/>
      <c r="AR695" s="74">
        <f t="shared" si="1190"/>
        <v>0</v>
      </c>
      <c r="AS695" s="38"/>
      <c r="AT695" s="40"/>
      <c r="AU695" s="38"/>
      <c r="AV695" s="78"/>
      <c r="AX695" s="77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5"/>
      <c r="BK695" s="75"/>
      <c r="BL695" s="75"/>
      <c r="BM695" s="75"/>
      <c r="BN695" s="75"/>
      <c r="BO695" s="75"/>
      <c r="BP695" s="75"/>
      <c r="BQ695" s="74">
        <f t="shared" si="1191"/>
        <v>0</v>
      </c>
      <c r="BR695" s="38"/>
      <c r="BS695" s="40"/>
      <c r="BT695" s="38"/>
      <c r="BU695" s="78"/>
      <c r="BW695" s="77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5"/>
      <c r="CJ695" s="75"/>
      <c r="CK695" s="75"/>
      <c r="CL695" s="75"/>
      <c r="CM695" s="75"/>
      <c r="CN695" s="75"/>
      <c r="CO695" s="75"/>
      <c r="CP695" s="74">
        <f t="shared" si="1192"/>
        <v>0</v>
      </c>
      <c r="CQ695" s="38"/>
      <c r="CR695" s="40"/>
      <c r="CS695" s="38"/>
      <c r="CT695" s="78"/>
      <c r="CV695" s="77"/>
      <c r="CW695" s="76"/>
      <c r="CX695" s="76"/>
      <c r="CY695" s="76"/>
      <c r="CZ695" s="76"/>
      <c r="DA695" s="76"/>
      <c r="DB695" s="76"/>
      <c r="DC695" s="76"/>
      <c r="DD695" s="76"/>
      <c r="DE695" s="76"/>
      <c r="DF695" s="76"/>
      <c r="DG695" s="76"/>
      <c r="DH695" s="75"/>
      <c r="DI695" s="75"/>
      <c r="DJ695" s="75"/>
      <c r="DK695" s="75"/>
      <c r="DL695" s="75"/>
      <c r="DM695" s="75"/>
      <c r="DN695" s="75"/>
      <c r="DO695" s="74">
        <f t="shared" si="1193"/>
        <v>0</v>
      </c>
      <c r="DP695" s="38"/>
      <c r="DQ695" s="40"/>
      <c r="DS695" s="78"/>
      <c r="DU695" s="77"/>
      <c r="DV695" s="76"/>
      <c r="DW695" s="76"/>
      <c r="DX695" s="76"/>
      <c r="DY695" s="76"/>
      <c r="DZ695" s="76"/>
      <c r="EA695" s="76"/>
      <c r="EB695" s="76"/>
      <c r="EC695" s="76"/>
      <c r="ED695" s="76"/>
      <c r="EE695" s="76"/>
      <c r="EF695" s="76"/>
      <c r="EG695" s="75"/>
      <c r="EH695" s="75"/>
      <c r="EI695" s="75"/>
      <c r="EJ695" s="75"/>
      <c r="EK695" s="75"/>
      <c r="EL695" s="75"/>
      <c r="EM695" s="75"/>
      <c r="EN695" s="74">
        <f t="shared" si="1194"/>
        <v>0</v>
      </c>
      <c r="EO695" s="38"/>
      <c r="EP695" s="40"/>
      <c r="ER695" s="78"/>
      <c r="ET695" s="77"/>
      <c r="EU695" s="76"/>
      <c r="EV695" s="76"/>
      <c r="EW695" s="76"/>
      <c r="EX695" s="76"/>
      <c r="EY695" s="76"/>
      <c r="EZ695" s="76"/>
      <c r="FA695" s="76"/>
      <c r="FB695" s="76"/>
      <c r="FC695" s="76"/>
      <c r="FD695" s="76"/>
      <c r="FE695" s="76"/>
      <c r="FF695" s="76"/>
      <c r="FG695" s="76"/>
      <c r="FH695" s="75"/>
      <c r="FI695" s="75"/>
      <c r="FJ695" s="75"/>
      <c r="FK695" s="75"/>
      <c r="FL695" s="75"/>
      <c r="FM695" s="74">
        <f t="shared" si="1195"/>
        <v>0</v>
      </c>
      <c r="FN695" s="38"/>
      <c r="FO695" s="40"/>
      <c r="FQ695" s="78"/>
      <c r="FS695" s="77"/>
      <c r="FT695" s="76"/>
      <c r="FU695" s="76"/>
      <c r="FV695" s="76"/>
      <c r="FW695" s="76"/>
      <c r="FX695" s="76"/>
      <c r="FY695" s="76"/>
      <c r="FZ695" s="76"/>
      <c r="GA695" s="76"/>
      <c r="GB695" s="76"/>
      <c r="GC695" s="76"/>
      <c r="GD695" s="76"/>
      <c r="GE695" s="76"/>
      <c r="GF695" s="76"/>
      <c r="GG695" s="75"/>
      <c r="GH695" s="75"/>
      <c r="GI695" s="75"/>
      <c r="GJ695" s="75"/>
      <c r="GK695" s="75"/>
      <c r="GL695" s="74">
        <f t="shared" si="1196"/>
        <v>0</v>
      </c>
      <c r="GM695" s="38"/>
      <c r="GN695" s="40"/>
      <c r="GP695" s="78"/>
      <c r="GR695" s="77"/>
      <c r="GS695" s="76"/>
      <c r="GT695" s="76"/>
      <c r="GU695" s="76"/>
      <c r="GV695" s="76"/>
      <c r="GW695" s="76"/>
      <c r="GX695" s="76"/>
      <c r="GY695" s="76"/>
      <c r="GZ695" s="76"/>
      <c r="HA695" s="76"/>
      <c r="HB695" s="76"/>
      <c r="HC695" s="76"/>
      <c r="HD695" s="76"/>
      <c r="HE695" s="76"/>
      <c r="HF695" s="75"/>
      <c r="HG695" s="75"/>
      <c r="HH695" s="75"/>
      <c r="HI695" s="75"/>
      <c r="HJ695" s="75"/>
      <c r="HK695" s="74">
        <f t="shared" si="1197"/>
        <v>0</v>
      </c>
      <c r="HL695" s="38"/>
      <c r="HM695" s="40"/>
      <c r="HO695" s="78"/>
      <c r="HQ695" s="77"/>
      <c r="HR695" s="76"/>
      <c r="HS695" s="76"/>
      <c r="HT695" s="76"/>
      <c r="HU695" s="76"/>
      <c r="HV695" s="76"/>
      <c r="HW695" s="76"/>
      <c r="HX695" s="76"/>
      <c r="HY695" s="76"/>
      <c r="HZ695" s="76"/>
      <c r="IA695" s="76"/>
      <c r="IB695" s="76"/>
      <c r="IC695" s="76"/>
      <c r="ID695" s="76"/>
      <c r="IE695" s="75"/>
      <c r="IF695" s="75"/>
      <c r="IG695" s="75"/>
      <c r="IH695" s="75"/>
      <c r="II695" s="75"/>
      <c r="IJ695" s="74">
        <f t="shared" si="1198"/>
        <v>0</v>
      </c>
      <c r="IK695" s="38"/>
      <c r="IL695" s="40"/>
      <c r="IN695" s="78"/>
      <c r="IP695" s="77"/>
      <c r="IQ695" s="76"/>
      <c r="IR695" s="76"/>
      <c r="IS695" s="76"/>
      <c r="IT695" s="76"/>
      <c r="IU695" s="76"/>
      <c r="IV695" s="76"/>
      <c r="IW695" s="76"/>
      <c r="IX695" s="75"/>
      <c r="IY695" s="75"/>
      <c r="IZ695" s="75"/>
      <c r="JA695" s="75"/>
      <c r="JB695" s="75"/>
      <c r="JC695" s="75"/>
      <c r="JD695" s="75"/>
      <c r="JE695" s="75"/>
      <c r="JF695" s="75"/>
      <c r="JG695" s="75"/>
      <c r="JH695" s="75"/>
      <c r="JI695" s="74">
        <f t="shared" si="1199"/>
        <v>0</v>
      </c>
      <c r="JJ695" s="38"/>
      <c r="JK695" s="40"/>
      <c r="JM695" s="78"/>
      <c r="JO695" s="77"/>
      <c r="JP695" s="76"/>
      <c r="JQ695" s="76"/>
      <c r="JR695" s="76"/>
      <c r="JS695" s="76"/>
      <c r="JT695" s="76"/>
      <c r="JU695" s="76"/>
      <c r="JV695" s="76"/>
      <c r="JW695" s="75"/>
      <c r="JX695" s="75"/>
      <c r="JY695" s="75"/>
      <c r="JZ695" s="75"/>
      <c r="KA695" s="75"/>
      <c r="KB695" s="75"/>
      <c r="KC695" s="75"/>
      <c r="KD695" s="75"/>
      <c r="KE695" s="75"/>
      <c r="KF695" s="75"/>
      <c r="KG695" s="75"/>
      <c r="KH695" s="74">
        <f t="shared" si="1200"/>
        <v>0</v>
      </c>
      <c r="KI695" s="38"/>
      <c r="KJ695" s="40"/>
      <c r="KL695" s="78"/>
      <c r="KN695" s="77"/>
      <c r="KO695" s="76"/>
      <c r="KP695" s="76"/>
      <c r="KQ695" s="76"/>
      <c r="KR695" s="76"/>
      <c r="KS695" s="76"/>
      <c r="KT695" s="76"/>
      <c r="KU695" s="76"/>
      <c r="KV695" s="75"/>
      <c r="KW695" s="75"/>
      <c r="KX695" s="75"/>
      <c r="KY695" s="75"/>
      <c r="KZ695" s="75"/>
      <c r="LA695" s="75"/>
      <c r="LB695" s="75"/>
      <c r="LC695" s="75"/>
      <c r="LD695" s="75"/>
      <c r="LE695" s="75"/>
      <c r="LF695" s="75"/>
      <c r="LG695" s="74">
        <f t="shared" si="1201"/>
        <v>0</v>
      </c>
      <c r="LH695" s="38"/>
      <c r="LI695" s="40"/>
      <c r="LK695" s="78"/>
      <c r="LM695" s="77"/>
      <c r="LN695" s="76"/>
      <c r="LO695" s="76"/>
      <c r="LP695" s="76"/>
      <c r="LQ695" s="76"/>
      <c r="LR695" s="76"/>
      <c r="LS695" s="76"/>
      <c r="LT695" s="76"/>
      <c r="LU695" s="75"/>
      <c r="LV695" s="75"/>
      <c r="LW695" s="75"/>
      <c r="LX695" s="75"/>
      <c r="LY695" s="75"/>
      <c r="LZ695" s="75"/>
      <c r="MA695" s="75"/>
      <c r="MB695" s="75"/>
      <c r="MC695" s="75"/>
      <c r="MD695" s="75"/>
      <c r="ME695" s="75"/>
      <c r="MF695" s="74">
        <f t="shared" si="1202"/>
        <v>0</v>
      </c>
      <c r="MG695" s="38"/>
      <c r="MH695" s="40"/>
      <c r="MJ695" s="78"/>
      <c r="ML695" s="77"/>
      <c r="MM695" s="76"/>
      <c r="MN695" s="76"/>
      <c r="MO695" s="76"/>
      <c r="MP695" s="76"/>
      <c r="MQ695" s="76"/>
      <c r="MR695" s="76"/>
      <c r="MS695" s="76"/>
      <c r="MT695" s="75"/>
      <c r="MU695" s="75"/>
      <c r="MV695" s="75"/>
      <c r="MW695" s="75"/>
      <c r="MX695" s="75"/>
      <c r="MY695" s="75"/>
      <c r="MZ695" s="75"/>
      <c r="NA695" s="75"/>
      <c r="NB695" s="75"/>
      <c r="NC695" s="75"/>
      <c r="ND695" s="75"/>
      <c r="NE695" s="74">
        <f t="shared" si="1203"/>
        <v>0</v>
      </c>
      <c r="NF695" s="41"/>
      <c r="NG695" s="40"/>
      <c r="NH695" s="38"/>
      <c r="NI695" s="78"/>
      <c r="NK695" s="77"/>
      <c r="NL695" s="76"/>
      <c r="NM695" s="76"/>
      <c r="NN695" s="76"/>
      <c r="NO695" s="76"/>
      <c r="NP695" s="76"/>
      <c r="NQ695" s="76"/>
      <c r="NR695" s="76"/>
      <c r="NS695" s="76"/>
      <c r="NT695" s="76"/>
      <c r="NU695" s="76"/>
      <c r="NV695" s="76"/>
      <c r="NW695" s="76"/>
      <c r="NX695" s="76"/>
      <c r="NY695" s="76"/>
      <c r="NZ695" s="76"/>
      <c r="OA695" s="75"/>
      <c r="OB695" s="76"/>
      <c r="OC695" s="75"/>
      <c r="OD695" s="74">
        <f t="shared" si="1204"/>
        <v>0</v>
      </c>
      <c r="OE695" s="38"/>
      <c r="OF695" s="40"/>
      <c r="OG695" s="38"/>
      <c r="OH695" s="78"/>
      <c r="OJ695" s="77"/>
      <c r="OK695" s="76"/>
      <c r="OL695" s="76"/>
      <c r="OM695" s="76"/>
      <c r="ON695" s="76"/>
      <c r="OO695" s="76"/>
      <c r="OP695" s="76"/>
      <c r="OQ695" s="76"/>
      <c r="OR695" s="76"/>
      <c r="OS695" s="76"/>
      <c r="OT695" s="76"/>
      <c r="OU695" s="76"/>
      <c r="OV695" s="76"/>
      <c r="OW695" s="76"/>
      <c r="OX695" s="76"/>
      <c r="OY695" s="76"/>
      <c r="OZ695" s="75"/>
      <c r="PA695" s="76"/>
      <c r="PB695" s="75"/>
      <c r="PC695" s="74">
        <f t="shared" si="1205"/>
        <v>0</v>
      </c>
      <c r="PD695" s="38"/>
      <c r="PE695" s="40"/>
      <c r="PF695" s="38"/>
      <c r="PG695" s="78"/>
      <c r="PI695" s="77"/>
      <c r="PJ695" s="76"/>
      <c r="PK695" s="76"/>
      <c r="PL695" s="76"/>
      <c r="PM695" s="76"/>
      <c r="PN695" s="76"/>
      <c r="PO695" s="76"/>
      <c r="PP695" s="76"/>
      <c r="PQ695" s="76"/>
      <c r="PR695" s="76"/>
      <c r="PS695" s="76"/>
      <c r="PT695" s="76"/>
      <c r="PU695" s="76"/>
      <c r="PV695" s="76"/>
      <c r="PW695" s="76"/>
      <c r="PX695" s="76"/>
      <c r="PY695" s="75"/>
      <c r="PZ695" s="76"/>
      <c r="QA695" s="75"/>
      <c r="QB695" s="74">
        <f t="shared" si="1206"/>
        <v>0</v>
      </c>
      <c r="QC695" s="38"/>
      <c r="QD695" s="40"/>
      <c r="QE695" s="38"/>
      <c r="QF695" s="78"/>
      <c r="QH695" s="77"/>
      <c r="QI695" s="76"/>
      <c r="QJ695" s="76"/>
      <c r="QK695" s="76"/>
      <c r="QL695" s="76"/>
      <c r="QM695" s="76"/>
      <c r="QN695" s="76"/>
      <c r="QO695" s="76"/>
      <c r="QP695" s="76"/>
      <c r="QQ695" s="76"/>
      <c r="QR695" s="76"/>
      <c r="QS695" s="76"/>
      <c r="QT695" s="76"/>
      <c r="QU695" s="76"/>
      <c r="QV695" s="76"/>
      <c r="QW695" s="76"/>
      <c r="QX695" s="75"/>
      <c r="QY695" s="76"/>
      <c r="QZ695" s="75"/>
      <c r="RA695" s="74">
        <f t="shared" si="1207"/>
        <v>0</v>
      </c>
      <c r="RB695" s="41"/>
      <c r="RC695" s="40"/>
      <c r="RD695" s="38"/>
      <c r="RE695" s="78"/>
      <c r="RG695" s="77"/>
      <c r="RH695" s="76"/>
      <c r="RI695" s="76"/>
      <c r="RJ695" s="76"/>
      <c r="RK695" s="76"/>
      <c r="RL695" s="76"/>
      <c r="RM695" s="76"/>
      <c r="RN695" s="76"/>
      <c r="RO695" s="76"/>
      <c r="RP695" s="76"/>
      <c r="RQ695" s="76"/>
      <c r="RR695" s="76"/>
      <c r="RS695" s="76"/>
      <c r="RT695" s="76"/>
      <c r="RU695" s="76"/>
      <c r="RV695" s="76"/>
      <c r="RW695" s="75"/>
      <c r="RX695" s="76"/>
      <c r="RY695" s="75"/>
      <c r="RZ695" s="74">
        <f t="shared" si="1208"/>
        <v>0</v>
      </c>
      <c r="SA695" s="41"/>
      <c r="SB695" s="40"/>
      <c r="SC695" s="38"/>
      <c r="SD695" s="78"/>
      <c r="SF695" s="77"/>
      <c r="SG695" s="76"/>
      <c r="SH695" s="76"/>
      <c r="SI695" s="76"/>
      <c r="SJ695" s="76"/>
      <c r="SK695" s="76"/>
      <c r="SL695" s="76"/>
      <c r="SM695" s="76"/>
      <c r="SN695" s="76"/>
      <c r="SO695" s="76"/>
      <c r="SP695" s="76"/>
      <c r="SQ695" s="76"/>
      <c r="SR695" s="76"/>
      <c r="SS695" s="76"/>
      <c r="ST695" s="76"/>
      <c r="SU695" s="76"/>
      <c r="SV695" s="75"/>
      <c r="SW695" s="76"/>
      <c r="SX695" s="75"/>
      <c r="SY695" s="74">
        <f t="shared" si="1209"/>
        <v>0</v>
      </c>
      <c r="SZ695" s="41"/>
      <c r="TA695" s="40"/>
      <c r="TB695" s="38"/>
      <c r="TC695" s="78"/>
      <c r="TE695" s="77"/>
      <c r="TF695" s="76"/>
      <c r="TG695" s="76"/>
      <c r="TH695" s="76"/>
      <c r="TI695" s="76"/>
      <c r="TJ695" s="76"/>
      <c r="TK695" s="76"/>
      <c r="TL695" s="76"/>
      <c r="TM695" s="76"/>
      <c r="TN695" s="76"/>
      <c r="TO695" s="76"/>
      <c r="TP695" s="76"/>
      <c r="TQ695" s="76"/>
      <c r="TR695" s="76"/>
      <c r="TS695" s="76"/>
      <c r="TT695" s="76"/>
      <c r="TU695" s="75"/>
      <c r="TV695" s="76"/>
      <c r="TW695" s="75"/>
      <c r="TX695" s="74">
        <f t="shared" si="1210"/>
        <v>0</v>
      </c>
      <c r="TY695" s="41"/>
      <c r="TZ695" s="40"/>
      <c r="UA695" s="38"/>
      <c r="UB695" s="78"/>
      <c r="UD695" s="77"/>
      <c r="UE695" s="76"/>
      <c r="UF695" s="76"/>
      <c r="UG695" s="76"/>
      <c r="UH695" s="76"/>
      <c r="UI695" s="76"/>
      <c r="UJ695" s="76"/>
      <c r="UK695" s="76"/>
      <c r="UL695" s="76"/>
      <c r="UM695" s="76"/>
      <c r="UN695" s="76"/>
      <c r="UO695" s="76"/>
      <c r="UP695" s="76"/>
      <c r="UQ695" s="76"/>
      <c r="UR695" s="76"/>
      <c r="US695" s="76"/>
      <c r="UT695" s="75"/>
      <c r="UU695" s="76"/>
      <c r="UV695" s="75"/>
      <c r="UW695" s="74">
        <f t="shared" si="1211"/>
        <v>0</v>
      </c>
      <c r="UX695" s="41"/>
      <c r="UY695" s="40"/>
      <c r="UZ695" s="38"/>
      <c r="VA695" s="78"/>
      <c r="VC695" s="77"/>
      <c r="VD695" s="76"/>
      <c r="VE695" s="76"/>
      <c r="VF695" s="76"/>
      <c r="VG695" s="76"/>
      <c r="VH695" s="76"/>
      <c r="VI695" s="76"/>
      <c r="VJ695" s="76"/>
      <c r="VK695" s="76"/>
      <c r="VL695" s="76"/>
      <c r="VM695" s="76"/>
      <c r="VN695" s="76"/>
      <c r="VO695" s="76"/>
      <c r="VP695" s="76"/>
      <c r="VQ695" s="76"/>
      <c r="VR695" s="76"/>
      <c r="VS695" s="75"/>
      <c r="VT695" s="76"/>
      <c r="VU695" s="75"/>
      <c r="VV695" s="74">
        <f t="shared" si="1212"/>
        <v>0</v>
      </c>
    </row>
    <row r="696" spans="3:594" ht="14.45" customHeight="1" outlineLevel="1">
      <c r="C696" s="89">
        <f>IF(ISERROR(I696+1)=TRUE,I696,IF(I696="","",MAX(C$15:C695)+1))</f>
        <v>497</v>
      </c>
      <c r="D696" s="88">
        <f t="shared" si="1189"/>
        <v>1</v>
      </c>
      <c r="G696" s="40"/>
      <c r="H696" s="38"/>
      <c r="I696" s="95">
        <f t="shared" si="1213"/>
        <v>508</v>
      </c>
      <c r="J696" s="94" t="s">
        <v>203</v>
      </c>
      <c r="K696" s="93"/>
      <c r="L696" s="93"/>
      <c r="M696" s="93"/>
      <c r="N696" s="93"/>
      <c r="O696" s="92"/>
      <c r="P696" s="91" t="s">
        <v>142</v>
      </c>
      <c r="Q696" s="297"/>
      <c r="R696" s="90" t="s">
        <v>141</v>
      </c>
      <c r="S696" s="298"/>
      <c r="T696" s="38"/>
      <c r="U696" s="40"/>
      <c r="V696" s="38"/>
      <c r="W696" s="78"/>
      <c r="Y696" s="77"/>
      <c r="Z696" s="76"/>
      <c r="AA696" s="79"/>
      <c r="AB696" s="76"/>
      <c r="AC696" s="79"/>
      <c r="AD696" s="76"/>
      <c r="AE696" s="76"/>
      <c r="AF696" s="76"/>
      <c r="AG696" s="76"/>
      <c r="AH696" s="76"/>
      <c r="AI696" s="76"/>
      <c r="AJ696" s="76"/>
      <c r="AK696" s="75"/>
      <c r="AL696" s="75"/>
      <c r="AM696" s="75"/>
      <c r="AN696" s="75"/>
      <c r="AO696" s="75"/>
      <c r="AP696" s="75"/>
      <c r="AQ696" s="75"/>
      <c r="AR696" s="74">
        <f t="shared" si="1190"/>
        <v>0</v>
      </c>
      <c r="AS696" s="38"/>
      <c r="AT696" s="40"/>
      <c r="AU696" s="38"/>
      <c r="AV696" s="78"/>
      <c r="AX696" s="77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5"/>
      <c r="BK696" s="75"/>
      <c r="BL696" s="75"/>
      <c r="BM696" s="75"/>
      <c r="BN696" s="75"/>
      <c r="BO696" s="75"/>
      <c r="BP696" s="75"/>
      <c r="BQ696" s="74">
        <f t="shared" si="1191"/>
        <v>0</v>
      </c>
      <c r="BR696" s="38"/>
      <c r="BS696" s="40"/>
      <c r="BT696" s="38"/>
      <c r="BU696" s="78"/>
      <c r="BW696" s="77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5"/>
      <c r="CJ696" s="75"/>
      <c r="CK696" s="75"/>
      <c r="CL696" s="75"/>
      <c r="CM696" s="75"/>
      <c r="CN696" s="75"/>
      <c r="CO696" s="75"/>
      <c r="CP696" s="74">
        <f t="shared" si="1192"/>
        <v>0</v>
      </c>
      <c r="CQ696" s="38"/>
      <c r="CR696" s="40"/>
      <c r="CS696" s="38"/>
      <c r="CT696" s="78"/>
      <c r="CV696" s="77"/>
      <c r="CW696" s="76"/>
      <c r="CX696" s="76"/>
      <c r="CY696" s="76"/>
      <c r="CZ696" s="76"/>
      <c r="DA696" s="76"/>
      <c r="DB696" s="76"/>
      <c r="DC696" s="76"/>
      <c r="DD696" s="76"/>
      <c r="DE696" s="76"/>
      <c r="DF696" s="76"/>
      <c r="DG696" s="76"/>
      <c r="DH696" s="75"/>
      <c r="DI696" s="75"/>
      <c r="DJ696" s="75"/>
      <c r="DK696" s="75"/>
      <c r="DL696" s="75"/>
      <c r="DM696" s="75"/>
      <c r="DN696" s="75"/>
      <c r="DO696" s="74">
        <f t="shared" si="1193"/>
        <v>0</v>
      </c>
      <c r="DP696" s="38"/>
      <c r="DQ696" s="40"/>
      <c r="DS696" s="78"/>
      <c r="DU696" s="77"/>
      <c r="DV696" s="76"/>
      <c r="DW696" s="76"/>
      <c r="DX696" s="76"/>
      <c r="DY696" s="76"/>
      <c r="DZ696" s="76"/>
      <c r="EA696" s="76"/>
      <c r="EB696" s="76"/>
      <c r="EC696" s="76"/>
      <c r="ED696" s="76"/>
      <c r="EE696" s="76"/>
      <c r="EF696" s="76"/>
      <c r="EG696" s="75"/>
      <c r="EH696" s="75"/>
      <c r="EI696" s="75"/>
      <c r="EJ696" s="75"/>
      <c r="EK696" s="75"/>
      <c r="EL696" s="75"/>
      <c r="EM696" s="75"/>
      <c r="EN696" s="74">
        <f t="shared" si="1194"/>
        <v>0</v>
      </c>
      <c r="EO696" s="38"/>
      <c r="EP696" s="40"/>
      <c r="ER696" s="78"/>
      <c r="ET696" s="77"/>
      <c r="EU696" s="76"/>
      <c r="EV696" s="76"/>
      <c r="EW696" s="76"/>
      <c r="EX696" s="76"/>
      <c r="EY696" s="76"/>
      <c r="EZ696" s="76"/>
      <c r="FA696" s="76"/>
      <c r="FB696" s="76"/>
      <c r="FC696" s="76"/>
      <c r="FD696" s="76"/>
      <c r="FE696" s="76"/>
      <c r="FF696" s="76"/>
      <c r="FG696" s="76"/>
      <c r="FH696" s="75"/>
      <c r="FI696" s="75"/>
      <c r="FJ696" s="75"/>
      <c r="FK696" s="75"/>
      <c r="FL696" s="75"/>
      <c r="FM696" s="74">
        <f t="shared" si="1195"/>
        <v>0</v>
      </c>
      <c r="FN696" s="38"/>
      <c r="FO696" s="40"/>
      <c r="FQ696" s="78"/>
      <c r="FS696" s="77"/>
      <c r="FT696" s="76"/>
      <c r="FU696" s="76"/>
      <c r="FV696" s="76"/>
      <c r="FW696" s="76"/>
      <c r="FX696" s="76"/>
      <c r="FY696" s="76"/>
      <c r="FZ696" s="76"/>
      <c r="GA696" s="76"/>
      <c r="GB696" s="76"/>
      <c r="GC696" s="76"/>
      <c r="GD696" s="76"/>
      <c r="GE696" s="76"/>
      <c r="GF696" s="76"/>
      <c r="GG696" s="75"/>
      <c r="GH696" s="75"/>
      <c r="GI696" s="75"/>
      <c r="GJ696" s="75"/>
      <c r="GK696" s="75"/>
      <c r="GL696" s="74">
        <f t="shared" si="1196"/>
        <v>0</v>
      </c>
      <c r="GM696" s="38"/>
      <c r="GN696" s="40"/>
      <c r="GP696" s="78"/>
      <c r="GR696" s="77"/>
      <c r="GS696" s="76"/>
      <c r="GT696" s="76"/>
      <c r="GU696" s="76"/>
      <c r="GV696" s="76"/>
      <c r="GW696" s="76"/>
      <c r="GX696" s="76"/>
      <c r="GY696" s="76"/>
      <c r="GZ696" s="76"/>
      <c r="HA696" s="76"/>
      <c r="HB696" s="76"/>
      <c r="HC696" s="76"/>
      <c r="HD696" s="76"/>
      <c r="HE696" s="76"/>
      <c r="HF696" s="75"/>
      <c r="HG696" s="75"/>
      <c r="HH696" s="75"/>
      <c r="HI696" s="75"/>
      <c r="HJ696" s="75"/>
      <c r="HK696" s="74">
        <f t="shared" si="1197"/>
        <v>0</v>
      </c>
      <c r="HL696" s="38"/>
      <c r="HM696" s="40"/>
      <c r="HO696" s="78"/>
      <c r="HQ696" s="77"/>
      <c r="HR696" s="76"/>
      <c r="HS696" s="76"/>
      <c r="HT696" s="76"/>
      <c r="HU696" s="76"/>
      <c r="HV696" s="76"/>
      <c r="HW696" s="76"/>
      <c r="HX696" s="76"/>
      <c r="HY696" s="76"/>
      <c r="HZ696" s="76"/>
      <c r="IA696" s="76"/>
      <c r="IB696" s="76"/>
      <c r="IC696" s="76"/>
      <c r="ID696" s="76"/>
      <c r="IE696" s="75"/>
      <c r="IF696" s="75"/>
      <c r="IG696" s="75"/>
      <c r="IH696" s="75"/>
      <c r="II696" s="75"/>
      <c r="IJ696" s="74">
        <f t="shared" si="1198"/>
        <v>0</v>
      </c>
      <c r="IK696" s="38"/>
      <c r="IL696" s="40"/>
      <c r="IN696" s="78"/>
      <c r="IP696" s="77"/>
      <c r="IQ696" s="76"/>
      <c r="IR696" s="76"/>
      <c r="IS696" s="76"/>
      <c r="IT696" s="76"/>
      <c r="IU696" s="76"/>
      <c r="IV696" s="76"/>
      <c r="IW696" s="76"/>
      <c r="IX696" s="75"/>
      <c r="IY696" s="75"/>
      <c r="IZ696" s="75"/>
      <c r="JA696" s="75"/>
      <c r="JB696" s="75"/>
      <c r="JC696" s="75"/>
      <c r="JD696" s="75"/>
      <c r="JE696" s="75"/>
      <c r="JF696" s="75"/>
      <c r="JG696" s="75"/>
      <c r="JH696" s="75"/>
      <c r="JI696" s="74">
        <f t="shared" si="1199"/>
        <v>0</v>
      </c>
      <c r="JJ696" s="38"/>
      <c r="JK696" s="40"/>
      <c r="JM696" s="78"/>
      <c r="JO696" s="77"/>
      <c r="JP696" s="76"/>
      <c r="JQ696" s="76"/>
      <c r="JR696" s="76"/>
      <c r="JS696" s="76"/>
      <c r="JT696" s="76"/>
      <c r="JU696" s="76"/>
      <c r="JV696" s="76"/>
      <c r="JW696" s="75"/>
      <c r="JX696" s="75"/>
      <c r="JY696" s="75"/>
      <c r="JZ696" s="75"/>
      <c r="KA696" s="75"/>
      <c r="KB696" s="75"/>
      <c r="KC696" s="75"/>
      <c r="KD696" s="75"/>
      <c r="KE696" s="75"/>
      <c r="KF696" s="75"/>
      <c r="KG696" s="75"/>
      <c r="KH696" s="74">
        <f t="shared" si="1200"/>
        <v>0</v>
      </c>
      <c r="KI696" s="38"/>
      <c r="KJ696" s="40"/>
      <c r="KL696" s="78"/>
      <c r="KN696" s="77"/>
      <c r="KO696" s="76"/>
      <c r="KP696" s="76"/>
      <c r="KQ696" s="76"/>
      <c r="KR696" s="76"/>
      <c r="KS696" s="76"/>
      <c r="KT696" s="76"/>
      <c r="KU696" s="76"/>
      <c r="KV696" s="75"/>
      <c r="KW696" s="75"/>
      <c r="KX696" s="75"/>
      <c r="KY696" s="75"/>
      <c r="KZ696" s="75"/>
      <c r="LA696" s="75"/>
      <c r="LB696" s="75"/>
      <c r="LC696" s="75"/>
      <c r="LD696" s="75"/>
      <c r="LE696" s="75"/>
      <c r="LF696" s="75"/>
      <c r="LG696" s="74">
        <f t="shared" si="1201"/>
        <v>0</v>
      </c>
      <c r="LH696" s="38"/>
      <c r="LI696" s="40"/>
      <c r="LK696" s="78"/>
      <c r="LM696" s="77"/>
      <c r="LN696" s="76"/>
      <c r="LO696" s="76"/>
      <c r="LP696" s="76"/>
      <c r="LQ696" s="76"/>
      <c r="LR696" s="76"/>
      <c r="LS696" s="76"/>
      <c r="LT696" s="76"/>
      <c r="LU696" s="75"/>
      <c r="LV696" s="75"/>
      <c r="LW696" s="75"/>
      <c r="LX696" s="75"/>
      <c r="LY696" s="75"/>
      <c r="LZ696" s="75"/>
      <c r="MA696" s="75"/>
      <c r="MB696" s="75"/>
      <c r="MC696" s="75"/>
      <c r="MD696" s="75"/>
      <c r="ME696" s="75"/>
      <c r="MF696" s="74">
        <f t="shared" si="1202"/>
        <v>0</v>
      </c>
      <c r="MG696" s="38"/>
      <c r="MH696" s="40"/>
      <c r="MJ696" s="78"/>
      <c r="ML696" s="77"/>
      <c r="MM696" s="76"/>
      <c r="MN696" s="76"/>
      <c r="MO696" s="76"/>
      <c r="MP696" s="76"/>
      <c r="MQ696" s="76"/>
      <c r="MR696" s="76"/>
      <c r="MS696" s="76"/>
      <c r="MT696" s="75"/>
      <c r="MU696" s="75"/>
      <c r="MV696" s="75"/>
      <c r="MW696" s="75"/>
      <c r="MX696" s="75"/>
      <c r="MY696" s="75"/>
      <c r="MZ696" s="75"/>
      <c r="NA696" s="75"/>
      <c r="NB696" s="75"/>
      <c r="NC696" s="75"/>
      <c r="ND696" s="75"/>
      <c r="NE696" s="74">
        <f t="shared" si="1203"/>
        <v>0</v>
      </c>
      <c r="NF696" s="41"/>
      <c r="NG696" s="40"/>
      <c r="NH696" s="38"/>
      <c r="NI696" s="78"/>
      <c r="NK696" s="77"/>
      <c r="NL696" s="76"/>
      <c r="NM696" s="76"/>
      <c r="NN696" s="76"/>
      <c r="NO696" s="76"/>
      <c r="NP696" s="76"/>
      <c r="NQ696" s="76"/>
      <c r="NR696" s="76"/>
      <c r="NS696" s="76"/>
      <c r="NT696" s="76"/>
      <c r="NU696" s="76"/>
      <c r="NV696" s="76"/>
      <c r="NW696" s="76"/>
      <c r="NX696" s="76"/>
      <c r="NY696" s="76"/>
      <c r="NZ696" s="76"/>
      <c r="OA696" s="75"/>
      <c r="OB696" s="76"/>
      <c r="OC696" s="75"/>
      <c r="OD696" s="74">
        <f t="shared" si="1204"/>
        <v>0</v>
      </c>
      <c r="OE696" s="38"/>
      <c r="OF696" s="40"/>
      <c r="OG696" s="38"/>
      <c r="OH696" s="78"/>
      <c r="OJ696" s="77"/>
      <c r="OK696" s="76"/>
      <c r="OL696" s="76"/>
      <c r="OM696" s="76"/>
      <c r="ON696" s="76"/>
      <c r="OO696" s="76"/>
      <c r="OP696" s="76"/>
      <c r="OQ696" s="76"/>
      <c r="OR696" s="76"/>
      <c r="OS696" s="76"/>
      <c r="OT696" s="76"/>
      <c r="OU696" s="76"/>
      <c r="OV696" s="76"/>
      <c r="OW696" s="76"/>
      <c r="OX696" s="76"/>
      <c r="OY696" s="76"/>
      <c r="OZ696" s="75"/>
      <c r="PA696" s="76"/>
      <c r="PB696" s="75"/>
      <c r="PC696" s="74">
        <f t="shared" si="1205"/>
        <v>0</v>
      </c>
      <c r="PD696" s="38"/>
      <c r="PE696" s="40"/>
      <c r="PF696" s="38"/>
      <c r="PG696" s="78"/>
      <c r="PI696" s="77"/>
      <c r="PJ696" s="76"/>
      <c r="PK696" s="76"/>
      <c r="PL696" s="76"/>
      <c r="PM696" s="76"/>
      <c r="PN696" s="76"/>
      <c r="PO696" s="76"/>
      <c r="PP696" s="76"/>
      <c r="PQ696" s="76"/>
      <c r="PR696" s="76"/>
      <c r="PS696" s="76"/>
      <c r="PT696" s="76"/>
      <c r="PU696" s="76"/>
      <c r="PV696" s="76"/>
      <c r="PW696" s="76"/>
      <c r="PX696" s="76"/>
      <c r="PY696" s="75"/>
      <c r="PZ696" s="76"/>
      <c r="QA696" s="75"/>
      <c r="QB696" s="74">
        <f t="shared" si="1206"/>
        <v>0</v>
      </c>
      <c r="QC696" s="38"/>
      <c r="QD696" s="40"/>
      <c r="QE696" s="38"/>
      <c r="QF696" s="78"/>
      <c r="QH696" s="77"/>
      <c r="QI696" s="76"/>
      <c r="QJ696" s="76"/>
      <c r="QK696" s="76"/>
      <c r="QL696" s="76"/>
      <c r="QM696" s="76"/>
      <c r="QN696" s="76"/>
      <c r="QO696" s="76"/>
      <c r="QP696" s="76"/>
      <c r="QQ696" s="76"/>
      <c r="QR696" s="76"/>
      <c r="QS696" s="76"/>
      <c r="QT696" s="76"/>
      <c r="QU696" s="76"/>
      <c r="QV696" s="76"/>
      <c r="QW696" s="76"/>
      <c r="QX696" s="75"/>
      <c r="QY696" s="76"/>
      <c r="QZ696" s="75"/>
      <c r="RA696" s="74">
        <f t="shared" si="1207"/>
        <v>0</v>
      </c>
      <c r="RB696" s="41"/>
      <c r="RC696" s="40"/>
      <c r="RD696" s="38"/>
      <c r="RE696" s="78"/>
      <c r="RG696" s="77"/>
      <c r="RH696" s="76"/>
      <c r="RI696" s="76"/>
      <c r="RJ696" s="76"/>
      <c r="RK696" s="76"/>
      <c r="RL696" s="76"/>
      <c r="RM696" s="76"/>
      <c r="RN696" s="76"/>
      <c r="RO696" s="76"/>
      <c r="RP696" s="76"/>
      <c r="RQ696" s="76"/>
      <c r="RR696" s="76"/>
      <c r="RS696" s="76"/>
      <c r="RT696" s="76"/>
      <c r="RU696" s="76"/>
      <c r="RV696" s="76"/>
      <c r="RW696" s="75"/>
      <c r="RX696" s="76"/>
      <c r="RY696" s="75"/>
      <c r="RZ696" s="74">
        <f t="shared" si="1208"/>
        <v>0</v>
      </c>
      <c r="SA696" s="41"/>
      <c r="SB696" s="40"/>
      <c r="SC696" s="38"/>
      <c r="SD696" s="78"/>
      <c r="SF696" s="77"/>
      <c r="SG696" s="76"/>
      <c r="SH696" s="76"/>
      <c r="SI696" s="76"/>
      <c r="SJ696" s="76"/>
      <c r="SK696" s="76"/>
      <c r="SL696" s="76"/>
      <c r="SM696" s="76"/>
      <c r="SN696" s="76"/>
      <c r="SO696" s="76"/>
      <c r="SP696" s="76"/>
      <c r="SQ696" s="76"/>
      <c r="SR696" s="76"/>
      <c r="SS696" s="76"/>
      <c r="ST696" s="76"/>
      <c r="SU696" s="76"/>
      <c r="SV696" s="75"/>
      <c r="SW696" s="76"/>
      <c r="SX696" s="75"/>
      <c r="SY696" s="74">
        <f t="shared" si="1209"/>
        <v>0</v>
      </c>
      <c r="SZ696" s="41"/>
      <c r="TA696" s="40"/>
      <c r="TB696" s="38"/>
      <c r="TC696" s="78"/>
      <c r="TE696" s="77"/>
      <c r="TF696" s="76"/>
      <c r="TG696" s="76"/>
      <c r="TH696" s="76"/>
      <c r="TI696" s="76"/>
      <c r="TJ696" s="76"/>
      <c r="TK696" s="76"/>
      <c r="TL696" s="76"/>
      <c r="TM696" s="76"/>
      <c r="TN696" s="76"/>
      <c r="TO696" s="76"/>
      <c r="TP696" s="76"/>
      <c r="TQ696" s="76"/>
      <c r="TR696" s="76"/>
      <c r="TS696" s="76"/>
      <c r="TT696" s="76"/>
      <c r="TU696" s="75"/>
      <c r="TV696" s="76"/>
      <c r="TW696" s="75"/>
      <c r="TX696" s="74">
        <f t="shared" si="1210"/>
        <v>0</v>
      </c>
      <c r="TY696" s="41"/>
      <c r="TZ696" s="40"/>
      <c r="UA696" s="38"/>
      <c r="UB696" s="78"/>
      <c r="UD696" s="77"/>
      <c r="UE696" s="76"/>
      <c r="UF696" s="76"/>
      <c r="UG696" s="76"/>
      <c r="UH696" s="76"/>
      <c r="UI696" s="76"/>
      <c r="UJ696" s="76"/>
      <c r="UK696" s="76"/>
      <c r="UL696" s="76"/>
      <c r="UM696" s="76"/>
      <c r="UN696" s="76"/>
      <c r="UO696" s="76"/>
      <c r="UP696" s="76"/>
      <c r="UQ696" s="76"/>
      <c r="UR696" s="76"/>
      <c r="US696" s="76"/>
      <c r="UT696" s="75"/>
      <c r="UU696" s="76"/>
      <c r="UV696" s="75"/>
      <c r="UW696" s="74">
        <f t="shared" si="1211"/>
        <v>0</v>
      </c>
      <c r="UX696" s="41"/>
      <c r="UY696" s="40"/>
      <c r="UZ696" s="38"/>
      <c r="VA696" s="78"/>
      <c r="VC696" s="77"/>
      <c r="VD696" s="76"/>
      <c r="VE696" s="76"/>
      <c r="VF696" s="76"/>
      <c r="VG696" s="76"/>
      <c r="VH696" s="76"/>
      <c r="VI696" s="76"/>
      <c r="VJ696" s="76"/>
      <c r="VK696" s="76"/>
      <c r="VL696" s="76"/>
      <c r="VM696" s="76"/>
      <c r="VN696" s="76"/>
      <c r="VO696" s="76"/>
      <c r="VP696" s="76"/>
      <c r="VQ696" s="76"/>
      <c r="VR696" s="76"/>
      <c r="VS696" s="75"/>
      <c r="VT696" s="76"/>
      <c r="VU696" s="75"/>
      <c r="VV696" s="74">
        <f t="shared" si="1212"/>
        <v>0</v>
      </c>
    </row>
    <row r="697" spans="3:594" ht="14.45" customHeight="1" outlineLevel="1">
      <c r="C697" s="89">
        <f>IF(ISERROR(I697+1)=TRUE,I697,IF(I697="","",MAX(C$15:C696)+1))</f>
        <v>498</v>
      </c>
      <c r="D697" s="88">
        <f t="shared" si="1189"/>
        <v>1</v>
      </c>
      <c r="G697" s="40"/>
      <c r="H697" s="38"/>
      <c r="I697" s="95">
        <f t="shared" si="1213"/>
        <v>509</v>
      </c>
      <c r="J697" s="94" t="s">
        <v>202</v>
      </c>
      <c r="K697" s="93"/>
      <c r="L697" s="93"/>
      <c r="M697" s="93"/>
      <c r="N697" s="93"/>
      <c r="O697" s="92"/>
      <c r="P697" s="91" t="s">
        <v>142</v>
      </c>
      <c r="Q697" s="297"/>
      <c r="R697" s="90" t="s">
        <v>141</v>
      </c>
      <c r="S697" s="298"/>
      <c r="T697" s="38"/>
      <c r="U697" s="40"/>
      <c r="V697" s="38"/>
      <c r="W697" s="78"/>
      <c r="Y697" s="77"/>
      <c r="Z697" s="76"/>
      <c r="AA697" s="79"/>
      <c r="AB697" s="76"/>
      <c r="AC697" s="79"/>
      <c r="AD697" s="76"/>
      <c r="AE697" s="76"/>
      <c r="AF697" s="76"/>
      <c r="AG697" s="76"/>
      <c r="AH697" s="76"/>
      <c r="AI697" s="76"/>
      <c r="AJ697" s="76"/>
      <c r="AK697" s="75"/>
      <c r="AL697" s="75"/>
      <c r="AM697" s="75"/>
      <c r="AN697" s="75"/>
      <c r="AO697" s="75"/>
      <c r="AP697" s="75"/>
      <c r="AQ697" s="75"/>
      <c r="AR697" s="74">
        <f t="shared" si="1190"/>
        <v>0</v>
      </c>
      <c r="AS697" s="38"/>
      <c r="AT697" s="40"/>
      <c r="AU697" s="38"/>
      <c r="AV697" s="78"/>
      <c r="AX697" s="77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5"/>
      <c r="BK697" s="75"/>
      <c r="BL697" s="75"/>
      <c r="BM697" s="75"/>
      <c r="BN697" s="75"/>
      <c r="BO697" s="75"/>
      <c r="BP697" s="75"/>
      <c r="BQ697" s="74">
        <f t="shared" si="1191"/>
        <v>0</v>
      </c>
      <c r="BR697" s="38"/>
      <c r="BS697" s="40"/>
      <c r="BT697" s="38"/>
      <c r="BU697" s="78"/>
      <c r="BW697" s="77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5"/>
      <c r="CJ697" s="75"/>
      <c r="CK697" s="75"/>
      <c r="CL697" s="75"/>
      <c r="CM697" s="75"/>
      <c r="CN697" s="75"/>
      <c r="CO697" s="75"/>
      <c r="CP697" s="74">
        <f t="shared" si="1192"/>
        <v>0</v>
      </c>
      <c r="CQ697" s="38"/>
      <c r="CR697" s="40"/>
      <c r="CS697" s="38"/>
      <c r="CT697" s="78"/>
      <c r="CV697" s="77"/>
      <c r="CW697" s="76"/>
      <c r="CX697" s="76"/>
      <c r="CY697" s="76"/>
      <c r="CZ697" s="76"/>
      <c r="DA697" s="76"/>
      <c r="DB697" s="76"/>
      <c r="DC697" s="76"/>
      <c r="DD697" s="76"/>
      <c r="DE697" s="76"/>
      <c r="DF697" s="76"/>
      <c r="DG697" s="76"/>
      <c r="DH697" s="75"/>
      <c r="DI697" s="75"/>
      <c r="DJ697" s="75"/>
      <c r="DK697" s="75"/>
      <c r="DL697" s="75"/>
      <c r="DM697" s="75"/>
      <c r="DN697" s="75"/>
      <c r="DO697" s="74">
        <f t="shared" si="1193"/>
        <v>0</v>
      </c>
      <c r="DP697" s="38"/>
      <c r="DQ697" s="40"/>
      <c r="DS697" s="78"/>
      <c r="DU697" s="77"/>
      <c r="DV697" s="76"/>
      <c r="DW697" s="76"/>
      <c r="DX697" s="76"/>
      <c r="DY697" s="76"/>
      <c r="DZ697" s="76"/>
      <c r="EA697" s="76"/>
      <c r="EB697" s="76"/>
      <c r="EC697" s="76"/>
      <c r="ED697" s="76"/>
      <c r="EE697" s="76"/>
      <c r="EF697" s="76"/>
      <c r="EG697" s="75"/>
      <c r="EH697" s="75"/>
      <c r="EI697" s="75"/>
      <c r="EJ697" s="75"/>
      <c r="EK697" s="75"/>
      <c r="EL697" s="75"/>
      <c r="EM697" s="75"/>
      <c r="EN697" s="74">
        <f t="shared" si="1194"/>
        <v>0</v>
      </c>
      <c r="EO697" s="38"/>
      <c r="EP697" s="40"/>
      <c r="ER697" s="78"/>
      <c r="ET697" s="77"/>
      <c r="EU697" s="76"/>
      <c r="EV697" s="76"/>
      <c r="EW697" s="76"/>
      <c r="EX697" s="76"/>
      <c r="EY697" s="76"/>
      <c r="EZ697" s="76"/>
      <c r="FA697" s="76"/>
      <c r="FB697" s="76"/>
      <c r="FC697" s="76"/>
      <c r="FD697" s="76"/>
      <c r="FE697" s="76"/>
      <c r="FF697" s="76"/>
      <c r="FG697" s="76"/>
      <c r="FH697" s="75"/>
      <c r="FI697" s="75"/>
      <c r="FJ697" s="75"/>
      <c r="FK697" s="75"/>
      <c r="FL697" s="75"/>
      <c r="FM697" s="74">
        <f t="shared" si="1195"/>
        <v>0</v>
      </c>
      <c r="FN697" s="38"/>
      <c r="FO697" s="40"/>
      <c r="FQ697" s="78"/>
      <c r="FS697" s="77"/>
      <c r="FT697" s="76"/>
      <c r="FU697" s="76"/>
      <c r="FV697" s="76"/>
      <c r="FW697" s="76"/>
      <c r="FX697" s="76"/>
      <c r="FY697" s="76"/>
      <c r="FZ697" s="76"/>
      <c r="GA697" s="76"/>
      <c r="GB697" s="76"/>
      <c r="GC697" s="76"/>
      <c r="GD697" s="76"/>
      <c r="GE697" s="76"/>
      <c r="GF697" s="76"/>
      <c r="GG697" s="75"/>
      <c r="GH697" s="75"/>
      <c r="GI697" s="75"/>
      <c r="GJ697" s="75"/>
      <c r="GK697" s="75"/>
      <c r="GL697" s="74">
        <f t="shared" si="1196"/>
        <v>0</v>
      </c>
      <c r="GM697" s="38"/>
      <c r="GN697" s="40"/>
      <c r="GP697" s="78"/>
      <c r="GR697" s="77"/>
      <c r="GS697" s="76"/>
      <c r="GT697" s="76"/>
      <c r="GU697" s="76"/>
      <c r="GV697" s="76"/>
      <c r="GW697" s="76"/>
      <c r="GX697" s="76"/>
      <c r="GY697" s="76"/>
      <c r="GZ697" s="76"/>
      <c r="HA697" s="76"/>
      <c r="HB697" s="76"/>
      <c r="HC697" s="76"/>
      <c r="HD697" s="76"/>
      <c r="HE697" s="76"/>
      <c r="HF697" s="75"/>
      <c r="HG697" s="75"/>
      <c r="HH697" s="75"/>
      <c r="HI697" s="75"/>
      <c r="HJ697" s="75"/>
      <c r="HK697" s="74">
        <f t="shared" si="1197"/>
        <v>0</v>
      </c>
      <c r="HL697" s="38"/>
      <c r="HM697" s="40"/>
      <c r="HO697" s="78"/>
      <c r="HQ697" s="77"/>
      <c r="HR697" s="76"/>
      <c r="HS697" s="76"/>
      <c r="HT697" s="76"/>
      <c r="HU697" s="76"/>
      <c r="HV697" s="76"/>
      <c r="HW697" s="76"/>
      <c r="HX697" s="76"/>
      <c r="HY697" s="76"/>
      <c r="HZ697" s="76"/>
      <c r="IA697" s="76"/>
      <c r="IB697" s="76"/>
      <c r="IC697" s="76"/>
      <c r="ID697" s="76"/>
      <c r="IE697" s="75"/>
      <c r="IF697" s="75"/>
      <c r="IG697" s="75"/>
      <c r="IH697" s="75"/>
      <c r="II697" s="75"/>
      <c r="IJ697" s="74">
        <f t="shared" si="1198"/>
        <v>0</v>
      </c>
      <c r="IK697" s="38"/>
      <c r="IL697" s="40"/>
      <c r="IN697" s="78"/>
      <c r="IP697" s="77"/>
      <c r="IQ697" s="76"/>
      <c r="IR697" s="76"/>
      <c r="IS697" s="76"/>
      <c r="IT697" s="76"/>
      <c r="IU697" s="76"/>
      <c r="IV697" s="76"/>
      <c r="IW697" s="76"/>
      <c r="IX697" s="75"/>
      <c r="IY697" s="75"/>
      <c r="IZ697" s="75"/>
      <c r="JA697" s="75"/>
      <c r="JB697" s="75"/>
      <c r="JC697" s="75"/>
      <c r="JD697" s="75"/>
      <c r="JE697" s="75"/>
      <c r="JF697" s="75"/>
      <c r="JG697" s="75"/>
      <c r="JH697" s="75"/>
      <c r="JI697" s="74">
        <f t="shared" si="1199"/>
        <v>0</v>
      </c>
      <c r="JJ697" s="38"/>
      <c r="JK697" s="40"/>
      <c r="JM697" s="78"/>
      <c r="JO697" s="77"/>
      <c r="JP697" s="76"/>
      <c r="JQ697" s="76"/>
      <c r="JR697" s="76"/>
      <c r="JS697" s="76"/>
      <c r="JT697" s="76"/>
      <c r="JU697" s="76"/>
      <c r="JV697" s="76"/>
      <c r="JW697" s="75"/>
      <c r="JX697" s="75"/>
      <c r="JY697" s="75"/>
      <c r="JZ697" s="75"/>
      <c r="KA697" s="75"/>
      <c r="KB697" s="75"/>
      <c r="KC697" s="75"/>
      <c r="KD697" s="75"/>
      <c r="KE697" s="75"/>
      <c r="KF697" s="75"/>
      <c r="KG697" s="75"/>
      <c r="KH697" s="74">
        <f t="shared" si="1200"/>
        <v>0</v>
      </c>
      <c r="KI697" s="38"/>
      <c r="KJ697" s="40"/>
      <c r="KL697" s="78"/>
      <c r="KN697" s="77"/>
      <c r="KO697" s="76"/>
      <c r="KP697" s="76"/>
      <c r="KQ697" s="76"/>
      <c r="KR697" s="76"/>
      <c r="KS697" s="76"/>
      <c r="KT697" s="76"/>
      <c r="KU697" s="76"/>
      <c r="KV697" s="75"/>
      <c r="KW697" s="75"/>
      <c r="KX697" s="75"/>
      <c r="KY697" s="75"/>
      <c r="KZ697" s="75"/>
      <c r="LA697" s="75"/>
      <c r="LB697" s="75"/>
      <c r="LC697" s="75"/>
      <c r="LD697" s="75"/>
      <c r="LE697" s="75"/>
      <c r="LF697" s="75"/>
      <c r="LG697" s="74">
        <f t="shared" si="1201"/>
        <v>0</v>
      </c>
      <c r="LH697" s="38"/>
      <c r="LI697" s="40"/>
      <c r="LK697" s="78"/>
      <c r="LM697" s="77"/>
      <c r="LN697" s="76"/>
      <c r="LO697" s="76"/>
      <c r="LP697" s="76"/>
      <c r="LQ697" s="76"/>
      <c r="LR697" s="76"/>
      <c r="LS697" s="76"/>
      <c r="LT697" s="76"/>
      <c r="LU697" s="75"/>
      <c r="LV697" s="75"/>
      <c r="LW697" s="75"/>
      <c r="LX697" s="75"/>
      <c r="LY697" s="75"/>
      <c r="LZ697" s="75"/>
      <c r="MA697" s="75"/>
      <c r="MB697" s="75"/>
      <c r="MC697" s="75"/>
      <c r="MD697" s="75"/>
      <c r="ME697" s="75"/>
      <c r="MF697" s="74">
        <f t="shared" si="1202"/>
        <v>0</v>
      </c>
      <c r="MG697" s="38"/>
      <c r="MH697" s="40"/>
      <c r="MJ697" s="78"/>
      <c r="ML697" s="77"/>
      <c r="MM697" s="76"/>
      <c r="MN697" s="76"/>
      <c r="MO697" s="76"/>
      <c r="MP697" s="76"/>
      <c r="MQ697" s="76"/>
      <c r="MR697" s="76"/>
      <c r="MS697" s="76"/>
      <c r="MT697" s="75"/>
      <c r="MU697" s="75"/>
      <c r="MV697" s="75"/>
      <c r="MW697" s="75"/>
      <c r="MX697" s="75"/>
      <c r="MY697" s="75"/>
      <c r="MZ697" s="75"/>
      <c r="NA697" s="75"/>
      <c r="NB697" s="75"/>
      <c r="NC697" s="75"/>
      <c r="ND697" s="75"/>
      <c r="NE697" s="74">
        <f t="shared" si="1203"/>
        <v>0</v>
      </c>
      <c r="NF697" s="41"/>
      <c r="NG697" s="40"/>
      <c r="NH697" s="38"/>
      <c r="NI697" s="78"/>
      <c r="NK697" s="77"/>
      <c r="NL697" s="76"/>
      <c r="NM697" s="76"/>
      <c r="NN697" s="76"/>
      <c r="NO697" s="76"/>
      <c r="NP697" s="76"/>
      <c r="NQ697" s="76"/>
      <c r="NR697" s="76"/>
      <c r="NS697" s="76"/>
      <c r="NT697" s="76"/>
      <c r="NU697" s="76"/>
      <c r="NV697" s="76"/>
      <c r="NW697" s="76"/>
      <c r="NX697" s="76"/>
      <c r="NY697" s="76"/>
      <c r="NZ697" s="76"/>
      <c r="OA697" s="75"/>
      <c r="OB697" s="76"/>
      <c r="OC697" s="75"/>
      <c r="OD697" s="74">
        <f t="shared" si="1204"/>
        <v>0</v>
      </c>
      <c r="OE697" s="38"/>
      <c r="OF697" s="40"/>
      <c r="OG697" s="38"/>
      <c r="OH697" s="78"/>
      <c r="OJ697" s="77"/>
      <c r="OK697" s="76"/>
      <c r="OL697" s="76"/>
      <c r="OM697" s="76"/>
      <c r="ON697" s="76"/>
      <c r="OO697" s="76"/>
      <c r="OP697" s="76"/>
      <c r="OQ697" s="76"/>
      <c r="OR697" s="76"/>
      <c r="OS697" s="76"/>
      <c r="OT697" s="76"/>
      <c r="OU697" s="76"/>
      <c r="OV697" s="76"/>
      <c r="OW697" s="76"/>
      <c r="OX697" s="76"/>
      <c r="OY697" s="76"/>
      <c r="OZ697" s="75"/>
      <c r="PA697" s="76"/>
      <c r="PB697" s="75"/>
      <c r="PC697" s="74">
        <f t="shared" si="1205"/>
        <v>0</v>
      </c>
      <c r="PD697" s="38"/>
      <c r="PE697" s="40"/>
      <c r="PF697" s="38"/>
      <c r="PG697" s="78"/>
      <c r="PI697" s="77"/>
      <c r="PJ697" s="76"/>
      <c r="PK697" s="76"/>
      <c r="PL697" s="76"/>
      <c r="PM697" s="76"/>
      <c r="PN697" s="76"/>
      <c r="PO697" s="76"/>
      <c r="PP697" s="76"/>
      <c r="PQ697" s="76"/>
      <c r="PR697" s="76"/>
      <c r="PS697" s="76"/>
      <c r="PT697" s="76"/>
      <c r="PU697" s="76"/>
      <c r="PV697" s="76"/>
      <c r="PW697" s="76"/>
      <c r="PX697" s="76"/>
      <c r="PY697" s="75"/>
      <c r="PZ697" s="76"/>
      <c r="QA697" s="75"/>
      <c r="QB697" s="74">
        <f t="shared" si="1206"/>
        <v>0</v>
      </c>
      <c r="QC697" s="38"/>
      <c r="QD697" s="40"/>
      <c r="QE697" s="38"/>
      <c r="QF697" s="78"/>
      <c r="QH697" s="77"/>
      <c r="QI697" s="76"/>
      <c r="QJ697" s="76"/>
      <c r="QK697" s="76"/>
      <c r="QL697" s="76"/>
      <c r="QM697" s="76"/>
      <c r="QN697" s="76"/>
      <c r="QO697" s="76"/>
      <c r="QP697" s="76"/>
      <c r="QQ697" s="76"/>
      <c r="QR697" s="76"/>
      <c r="QS697" s="76"/>
      <c r="QT697" s="76"/>
      <c r="QU697" s="76"/>
      <c r="QV697" s="76"/>
      <c r="QW697" s="76"/>
      <c r="QX697" s="75"/>
      <c r="QY697" s="76"/>
      <c r="QZ697" s="75"/>
      <c r="RA697" s="74">
        <f t="shared" si="1207"/>
        <v>0</v>
      </c>
      <c r="RB697" s="41"/>
      <c r="RC697" s="40"/>
      <c r="RD697" s="38"/>
      <c r="RE697" s="78"/>
      <c r="RG697" s="77"/>
      <c r="RH697" s="76"/>
      <c r="RI697" s="76"/>
      <c r="RJ697" s="76"/>
      <c r="RK697" s="76"/>
      <c r="RL697" s="76"/>
      <c r="RM697" s="76"/>
      <c r="RN697" s="76"/>
      <c r="RO697" s="76"/>
      <c r="RP697" s="76"/>
      <c r="RQ697" s="76"/>
      <c r="RR697" s="76"/>
      <c r="RS697" s="76"/>
      <c r="RT697" s="76"/>
      <c r="RU697" s="76"/>
      <c r="RV697" s="76"/>
      <c r="RW697" s="75"/>
      <c r="RX697" s="76"/>
      <c r="RY697" s="75"/>
      <c r="RZ697" s="74">
        <f t="shared" si="1208"/>
        <v>0</v>
      </c>
      <c r="SA697" s="41"/>
      <c r="SB697" s="40"/>
      <c r="SC697" s="38"/>
      <c r="SD697" s="78"/>
      <c r="SF697" s="77"/>
      <c r="SG697" s="76"/>
      <c r="SH697" s="76"/>
      <c r="SI697" s="76"/>
      <c r="SJ697" s="76"/>
      <c r="SK697" s="76"/>
      <c r="SL697" s="76"/>
      <c r="SM697" s="76"/>
      <c r="SN697" s="76"/>
      <c r="SO697" s="76"/>
      <c r="SP697" s="76"/>
      <c r="SQ697" s="76"/>
      <c r="SR697" s="76"/>
      <c r="SS697" s="76"/>
      <c r="ST697" s="76"/>
      <c r="SU697" s="76"/>
      <c r="SV697" s="75"/>
      <c r="SW697" s="76"/>
      <c r="SX697" s="75"/>
      <c r="SY697" s="74">
        <f t="shared" si="1209"/>
        <v>0</v>
      </c>
      <c r="SZ697" s="41"/>
      <c r="TA697" s="40"/>
      <c r="TB697" s="38"/>
      <c r="TC697" s="78"/>
      <c r="TE697" s="77"/>
      <c r="TF697" s="76"/>
      <c r="TG697" s="76"/>
      <c r="TH697" s="76"/>
      <c r="TI697" s="76"/>
      <c r="TJ697" s="76"/>
      <c r="TK697" s="76"/>
      <c r="TL697" s="76"/>
      <c r="TM697" s="76"/>
      <c r="TN697" s="76"/>
      <c r="TO697" s="76"/>
      <c r="TP697" s="76"/>
      <c r="TQ697" s="76"/>
      <c r="TR697" s="76"/>
      <c r="TS697" s="76"/>
      <c r="TT697" s="76"/>
      <c r="TU697" s="75"/>
      <c r="TV697" s="76"/>
      <c r="TW697" s="75"/>
      <c r="TX697" s="74">
        <f t="shared" si="1210"/>
        <v>0</v>
      </c>
      <c r="TY697" s="41"/>
      <c r="TZ697" s="40"/>
      <c r="UA697" s="38"/>
      <c r="UB697" s="78"/>
      <c r="UD697" s="77"/>
      <c r="UE697" s="76"/>
      <c r="UF697" s="76"/>
      <c r="UG697" s="76"/>
      <c r="UH697" s="76"/>
      <c r="UI697" s="76"/>
      <c r="UJ697" s="76"/>
      <c r="UK697" s="76"/>
      <c r="UL697" s="76"/>
      <c r="UM697" s="76"/>
      <c r="UN697" s="76"/>
      <c r="UO697" s="76"/>
      <c r="UP697" s="76"/>
      <c r="UQ697" s="76"/>
      <c r="UR697" s="76"/>
      <c r="US697" s="76"/>
      <c r="UT697" s="75"/>
      <c r="UU697" s="76"/>
      <c r="UV697" s="75"/>
      <c r="UW697" s="74">
        <f t="shared" si="1211"/>
        <v>0</v>
      </c>
      <c r="UX697" s="41"/>
      <c r="UY697" s="40"/>
      <c r="UZ697" s="38"/>
      <c r="VA697" s="78"/>
      <c r="VC697" s="77"/>
      <c r="VD697" s="76"/>
      <c r="VE697" s="76"/>
      <c r="VF697" s="76"/>
      <c r="VG697" s="76"/>
      <c r="VH697" s="76"/>
      <c r="VI697" s="76"/>
      <c r="VJ697" s="76"/>
      <c r="VK697" s="76"/>
      <c r="VL697" s="76"/>
      <c r="VM697" s="76"/>
      <c r="VN697" s="76"/>
      <c r="VO697" s="76"/>
      <c r="VP697" s="76"/>
      <c r="VQ697" s="76"/>
      <c r="VR697" s="76"/>
      <c r="VS697" s="75"/>
      <c r="VT697" s="76"/>
      <c r="VU697" s="75"/>
      <c r="VV697" s="74">
        <f t="shared" si="1212"/>
        <v>0</v>
      </c>
    </row>
    <row r="698" spans="3:594" ht="14.45" customHeight="1" outlineLevel="1">
      <c r="C698" s="89">
        <f>IF(ISERROR(I698+1)=TRUE,I698,IF(I698="","",MAX(C$15:C697)+1))</f>
        <v>499</v>
      </c>
      <c r="D698" s="88">
        <f t="shared" si="1189"/>
        <v>1</v>
      </c>
      <c r="G698" s="40"/>
      <c r="H698" s="38"/>
      <c r="I698" s="95">
        <f t="shared" si="1213"/>
        <v>510</v>
      </c>
      <c r="J698" s="94" t="s">
        <v>201</v>
      </c>
      <c r="K698" s="93"/>
      <c r="L698" s="93"/>
      <c r="M698" s="93"/>
      <c r="N698" s="93"/>
      <c r="O698" s="92"/>
      <c r="P698" s="91" t="s">
        <v>142</v>
      </c>
      <c r="Q698" s="297"/>
      <c r="R698" s="90" t="s">
        <v>141</v>
      </c>
      <c r="S698" s="298"/>
      <c r="T698" s="38"/>
      <c r="U698" s="40"/>
      <c r="V698" s="38"/>
      <c r="W698" s="78"/>
      <c r="Y698" s="77"/>
      <c r="Z698" s="76"/>
      <c r="AA698" s="79"/>
      <c r="AB698" s="76"/>
      <c r="AC698" s="79"/>
      <c r="AD698" s="76"/>
      <c r="AE698" s="76"/>
      <c r="AF698" s="76"/>
      <c r="AG698" s="76"/>
      <c r="AH698" s="76"/>
      <c r="AI698" s="76"/>
      <c r="AJ698" s="76"/>
      <c r="AK698" s="75"/>
      <c r="AL698" s="75"/>
      <c r="AM698" s="75"/>
      <c r="AN698" s="75"/>
      <c r="AO698" s="75"/>
      <c r="AP698" s="75"/>
      <c r="AQ698" s="75"/>
      <c r="AR698" s="74">
        <f t="shared" si="1190"/>
        <v>0</v>
      </c>
      <c r="AS698" s="38"/>
      <c r="AT698" s="40"/>
      <c r="AU698" s="38"/>
      <c r="AV698" s="78"/>
      <c r="AX698" s="77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5"/>
      <c r="BK698" s="75"/>
      <c r="BL698" s="75"/>
      <c r="BM698" s="75"/>
      <c r="BN698" s="75"/>
      <c r="BO698" s="75"/>
      <c r="BP698" s="75"/>
      <c r="BQ698" s="74">
        <f t="shared" si="1191"/>
        <v>0</v>
      </c>
      <c r="BR698" s="38"/>
      <c r="BS698" s="40"/>
      <c r="BT698" s="38"/>
      <c r="BU698" s="78"/>
      <c r="BW698" s="77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5"/>
      <c r="CJ698" s="75"/>
      <c r="CK698" s="75"/>
      <c r="CL698" s="75"/>
      <c r="CM698" s="75"/>
      <c r="CN698" s="75"/>
      <c r="CO698" s="75"/>
      <c r="CP698" s="74">
        <f t="shared" si="1192"/>
        <v>0</v>
      </c>
      <c r="CQ698" s="38"/>
      <c r="CR698" s="40"/>
      <c r="CS698" s="38"/>
      <c r="CT698" s="78"/>
      <c r="CV698" s="77"/>
      <c r="CW698" s="76"/>
      <c r="CX698" s="76"/>
      <c r="CY698" s="76"/>
      <c r="CZ698" s="76"/>
      <c r="DA698" s="76"/>
      <c r="DB698" s="76"/>
      <c r="DC698" s="76"/>
      <c r="DD698" s="76"/>
      <c r="DE698" s="76"/>
      <c r="DF698" s="76"/>
      <c r="DG698" s="76"/>
      <c r="DH698" s="75"/>
      <c r="DI698" s="75"/>
      <c r="DJ698" s="75"/>
      <c r="DK698" s="75"/>
      <c r="DL698" s="75"/>
      <c r="DM698" s="75"/>
      <c r="DN698" s="75"/>
      <c r="DO698" s="74">
        <f t="shared" si="1193"/>
        <v>0</v>
      </c>
      <c r="DP698" s="38"/>
      <c r="DQ698" s="40"/>
      <c r="DS698" s="78"/>
      <c r="DU698" s="77"/>
      <c r="DV698" s="76"/>
      <c r="DW698" s="76"/>
      <c r="DX698" s="76"/>
      <c r="DY698" s="76"/>
      <c r="DZ698" s="76"/>
      <c r="EA698" s="76"/>
      <c r="EB698" s="76"/>
      <c r="EC698" s="76"/>
      <c r="ED698" s="76"/>
      <c r="EE698" s="76"/>
      <c r="EF698" s="76"/>
      <c r="EG698" s="75"/>
      <c r="EH698" s="75"/>
      <c r="EI698" s="75"/>
      <c r="EJ698" s="75"/>
      <c r="EK698" s="75"/>
      <c r="EL698" s="75"/>
      <c r="EM698" s="75"/>
      <c r="EN698" s="74">
        <f t="shared" si="1194"/>
        <v>0</v>
      </c>
      <c r="EO698" s="38"/>
      <c r="EP698" s="40"/>
      <c r="ER698" s="78"/>
      <c r="ET698" s="77"/>
      <c r="EU698" s="76"/>
      <c r="EV698" s="76"/>
      <c r="EW698" s="76"/>
      <c r="EX698" s="76"/>
      <c r="EY698" s="76"/>
      <c r="EZ698" s="76"/>
      <c r="FA698" s="76"/>
      <c r="FB698" s="76"/>
      <c r="FC698" s="76"/>
      <c r="FD698" s="76"/>
      <c r="FE698" s="76"/>
      <c r="FF698" s="76"/>
      <c r="FG698" s="76"/>
      <c r="FH698" s="75"/>
      <c r="FI698" s="75"/>
      <c r="FJ698" s="75"/>
      <c r="FK698" s="75"/>
      <c r="FL698" s="75"/>
      <c r="FM698" s="74">
        <f t="shared" si="1195"/>
        <v>0</v>
      </c>
      <c r="FN698" s="38"/>
      <c r="FO698" s="40"/>
      <c r="FQ698" s="78"/>
      <c r="FS698" s="77"/>
      <c r="FT698" s="76"/>
      <c r="FU698" s="76"/>
      <c r="FV698" s="76"/>
      <c r="FW698" s="76"/>
      <c r="FX698" s="76"/>
      <c r="FY698" s="76"/>
      <c r="FZ698" s="76"/>
      <c r="GA698" s="76"/>
      <c r="GB698" s="76"/>
      <c r="GC698" s="76"/>
      <c r="GD698" s="76"/>
      <c r="GE698" s="76"/>
      <c r="GF698" s="76"/>
      <c r="GG698" s="75"/>
      <c r="GH698" s="75"/>
      <c r="GI698" s="75"/>
      <c r="GJ698" s="75"/>
      <c r="GK698" s="75"/>
      <c r="GL698" s="74">
        <f t="shared" si="1196"/>
        <v>0</v>
      </c>
      <c r="GM698" s="38"/>
      <c r="GN698" s="40"/>
      <c r="GP698" s="78"/>
      <c r="GR698" s="77"/>
      <c r="GS698" s="76"/>
      <c r="GT698" s="76"/>
      <c r="GU698" s="76"/>
      <c r="GV698" s="76"/>
      <c r="GW698" s="76"/>
      <c r="GX698" s="76"/>
      <c r="GY698" s="76"/>
      <c r="GZ698" s="76"/>
      <c r="HA698" s="76"/>
      <c r="HB698" s="76"/>
      <c r="HC698" s="76"/>
      <c r="HD698" s="76"/>
      <c r="HE698" s="76"/>
      <c r="HF698" s="75"/>
      <c r="HG698" s="75"/>
      <c r="HH698" s="75"/>
      <c r="HI698" s="75"/>
      <c r="HJ698" s="75"/>
      <c r="HK698" s="74">
        <f t="shared" si="1197"/>
        <v>0</v>
      </c>
      <c r="HL698" s="38"/>
      <c r="HM698" s="40"/>
      <c r="HO698" s="78"/>
      <c r="HQ698" s="77"/>
      <c r="HR698" s="76"/>
      <c r="HS698" s="76"/>
      <c r="HT698" s="76"/>
      <c r="HU698" s="76"/>
      <c r="HV698" s="76"/>
      <c r="HW698" s="76"/>
      <c r="HX698" s="76"/>
      <c r="HY698" s="76"/>
      <c r="HZ698" s="76"/>
      <c r="IA698" s="76"/>
      <c r="IB698" s="76"/>
      <c r="IC698" s="76"/>
      <c r="ID698" s="76"/>
      <c r="IE698" s="75"/>
      <c r="IF698" s="75"/>
      <c r="IG698" s="75"/>
      <c r="IH698" s="75"/>
      <c r="II698" s="75"/>
      <c r="IJ698" s="74">
        <f t="shared" si="1198"/>
        <v>0</v>
      </c>
      <c r="IK698" s="38"/>
      <c r="IL698" s="40"/>
      <c r="IN698" s="78"/>
      <c r="IP698" s="77"/>
      <c r="IQ698" s="76"/>
      <c r="IR698" s="76"/>
      <c r="IS698" s="76"/>
      <c r="IT698" s="76"/>
      <c r="IU698" s="76"/>
      <c r="IV698" s="76"/>
      <c r="IW698" s="76"/>
      <c r="IX698" s="75"/>
      <c r="IY698" s="75"/>
      <c r="IZ698" s="75"/>
      <c r="JA698" s="75"/>
      <c r="JB698" s="75"/>
      <c r="JC698" s="75"/>
      <c r="JD698" s="75"/>
      <c r="JE698" s="75"/>
      <c r="JF698" s="75"/>
      <c r="JG698" s="75"/>
      <c r="JH698" s="75"/>
      <c r="JI698" s="74">
        <f t="shared" si="1199"/>
        <v>0</v>
      </c>
      <c r="JJ698" s="38"/>
      <c r="JK698" s="40"/>
      <c r="JM698" s="78"/>
      <c r="JO698" s="77"/>
      <c r="JP698" s="76"/>
      <c r="JQ698" s="76"/>
      <c r="JR698" s="76"/>
      <c r="JS698" s="76"/>
      <c r="JT698" s="76"/>
      <c r="JU698" s="76"/>
      <c r="JV698" s="76"/>
      <c r="JW698" s="75"/>
      <c r="JX698" s="75"/>
      <c r="JY698" s="75"/>
      <c r="JZ698" s="75"/>
      <c r="KA698" s="75"/>
      <c r="KB698" s="75"/>
      <c r="KC698" s="75"/>
      <c r="KD698" s="75"/>
      <c r="KE698" s="75"/>
      <c r="KF698" s="75"/>
      <c r="KG698" s="75"/>
      <c r="KH698" s="74">
        <f t="shared" si="1200"/>
        <v>0</v>
      </c>
      <c r="KI698" s="38"/>
      <c r="KJ698" s="40"/>
      <c r="KL698" s="78"/>
      <c r="KN698" s="77"/>
      <c r="KO698" s="76"/>
      <c r="KP698" s="76"/>
      <c r="KQ698" s="76"/>
      <c r="KR698" s="76"/>
      <c r="KS698" s="76"/>
      <c r="KT698" s="76"/>
      <c r="KU698" s="76"/>
      <c r="KV698" s="75"/>
      <c r="KW698" s="75"/>
      <c r="KX698" s="75"/>
      <c r="KY698" s="75"/>
      <c r="KZ698" s="75"/>
      <c r="LA698" s="75"/>
      <c r="LB698" s="75"/>
      <c r="LC698" s="75"/>
      <c r="LD698" s="75"/>
      <c r="LE698" s="75"/>
      <c r="LF698" s="75"/>
      <c r="LG698" s="74">
        <f t="shared" si="1201"/>
        <v>0</v>
      </c>
      <c r="LH698" s="38"/>
      <c r="LI698" s="40"/>
      <c r="LK698" s="78"/>
      <c r="LM698" s="77"/>
      <c r="LN698" s="76"/>
      <c r="LO698" s="76"/>
      <c r="LP698" s="76"/>
      <c r="LQ698" s="76"/>
      <c r="LR698" s="76"/>
      <c r="LS698" s="76"/>
      <c r="LT698" s="76"/>
      <c r="LU698" s="75"/>
      <c r="LV698" s="75"/>
      <c r="LW698" s="75"/>
      <c r="LX698" s="75"/>
      <c r="LY698" s="75"/>
      <c r="LZ698" s="75"/>
      <c r="MA698" s="75"/>
      <c r="MB698" s="75"/>
      <c r="MC698" s="75"/>
      <c r="MD698" s="75"/>
      <c r="ME698" s="75"/>
      <c r="MF698" s="74">
        <f t="shared" si="1202"/>
        <v>0</v>
      </c>
      <c r="MG698" s="38"/>
      <c r="MH698" s="40"/>
      <c r="MJ698" s="78"/>
      <c r="ML698" s="77"/>
      <c r="MM698" s="76"/>
      <c r="MN698" s="76"/>
      <c r="MO698" s="76"/>
      <c r="MP698" s="76"/>
      <c r="MQ698" s="76"/>
      <c r="MR698" s="76"/>
      <c r="MS698" s="76"/>
      <c r="MT698" s="75"/>
      <c r="MU698" s="75"/>
      <c r="MV698" s="75"/>
      <c r="MW698" s="75"/>
      <c r="MX698" s="75"/>
      <c r="MY698" s="75"/>
      <c r="MZ698" s="75"/>
      <c r="NA698" s="75"/>
      <c r="NB698" s="75"/>
      <c r="NC698" s="75"/>
      <c r="ND698" s="75"/>
      <c r="NE698" s="74">
        <f t="shared" si="1203"/>
        <v>0</v>
      </c>
      <c r="NF698" s="41"/>
      <c r="NG698" s="40"/>
      <c r="NH698" s="38"/>
      <c r="NI698" s="78"/>
      <c r="NK698" s="77"/>
      <c r="NL698" s="76"/>
      <c r="NM698" s="76"/>
      <c r="NN698" s="76"/>
      <c r="NO698" s="76"/>
      <c r="NP698" s="76"/>
      <c r="NQ698" s="76"/>
      <c r="NR698" s="76"/>
      <c r="NS698" s="76"/>
      <c r="NT698" s="76"/>
      <c r="NU698" s="76"/>
      <c r="NV698" s="76"/>
      <c r="NW698" s="76"/>
      <c r="NX698" s="76"/>
      <c r="NY698" s="76"/>
      <c r="NZ698" s="76"/>
      <c r="OA698" s="75"/>
      <c r="OB698" s="76"/>
      <c r="OC698" s="75"/>
      <c r="OD698" s="74">
        <f t="shared" si="1204"/>
        <v>0</v>
      </c>
      <c r="OE698" s="38"/>
      <c r="OF698" s="40"/>
      <c r="OG698" s="38"/>
      <c r="OH698" s="78"/>
      <c r="OJ698" s="77"/>
      <c r="OK698" s="76"/>
      <c r="OL698" s="76"/>
      <c r="OM698" s="76"/>
      <c r="ON698" s="76"/>
      <c r="OO698" s="76"/>
      <c r="OP698" s="76"/>
      <c r="OQ698" s="76"/>
      <c r="OR698" s="76"/>
      <c r="OS698" s="76"/>
      <c r="OT698" s="76"/>
      <c r="OU698" s="76"/>
      <c r="OV698" s="76"/>
      <c r="OW698" s="76"/>
      <c r="OX698" s="76"/>
      <c r="OY698" s="76"/>
      <c r="OZ698" s="75"/>
      <c r="PA698" s="76"/>
      <c r="PB698" s="75"/>
      <c r="PC698" s="74">
        <f t="shared" si="1205"/>
        <v>0</v>
      </c>
      <c r="PD698" s="38"/>
      <c r="PE698" s="40"/>
      <c r="PF698" s="38"/>
      <c r="PG698" s="78"/>
      <c r="PI698" s="77"/>
      <c r="PJ698" s="76"/>
      <c r="PK698" s="76"/>
      <c r="PL698" s="76"/>
      <c r="PM698" s="76"/>
      <c r="PN698" s="76"/>
      <c r="PO698" s="76"/>
      <c r="PP698" s="76"/>
      <c r="PQ698" s="76"/>
      <c r="PR698" s="76"/>
      <c r="PS698" s="76"/>
      <c r="PT698" s="76"/>
      <c r="PU698" s="76"/>
      <c r="PV698" s="76"/>
      <c r="PW698" s="76"/>
      <c r="PX698" s="76"/>
      <c r="PY698" s="75"/>
      <c r="PZ698" s="76"/>
      <c r="QA698" s="75"/>
      <c r="QB698" s="74">
        <f t="shared" si="1206"/>
        <v>0</v>
      </c>
      <c r="QC698" s="38"/>
      <c r="QD698" s="40"/>
      <c r="QE698" s="38"/>
      <c r="QF698" s="78"/>
      <c r="QH698" s="77"/>
      <c r="QI698" s="76"/>
      <c r="QJ698" s="76"/>
      <c r="QK698" s="76"/>
      <c r="QL698" s="76"/>
      <c r="QM698" s="76"/>
      <c r="QN698" s="76"/>
      <c r="QO698" s="76"/>
      <c r="QP698" s="76"/>
      <c r="QQ698" s="76"/>
      <c r="QR698" s="76"/>
      <c r="QS698" s="76"/>
      <c r="QT698" s="76"/>
      <c r="QU698" s="76"/>
      <c r="QV698" s="76"/>
      <c r="QW698" s="76"/>
      <c r="QX698" s="75"/>
      <c r="QY698" s="76"/>
      <c r="QZ698" s="75"/>
      <c r="RA698" s="74">
        <f t="shared" si="1207"/>
        <v>0</v>
      </c>
      <c r="RB698" s="41"/>
      <c r="RC698" s="40"/>
      <c r="RD698" s="38"/>
      <c r="RE698" s="78"/>
      <c r="RG698" s="77"/>
      <c r="RH698" s="76"/>
      <c r="RI698" s="76"/>
      <c r="RJ698" s="76"/>
      <c r="RK698" s="76"/>
      <c r="RL698" s="76"/>
      <c r="RM698" s="76"/>
      <c r="RN698" s="76"/>
      <c r="RO698" s="76"/>
      <c r="RP698" s="76"/>
      <c r="RQ698" s="76"/>
      <c r="RR698" s="76"/>
      <c r="RS698" s="76"/>
      <c r="RT698" s="76"/>
      <c r="RU698" s="76"/>
      <c r="RV698" s="76"/>
      <c r="RW698" s="75"/>
      <c r="RX698" s="76"/>
      <c r="RY698" s="75"/>
      <c r="RZ698" s="74">
        <f t="shared" si="1208"/>
        <v>0</v>
      </c>
      <c r="SA698" s="41"/>
      <c r="SB698" s="40"/>
      <c r="SC698" s="38"/>
      <c r="SD698" s="78"/>
      <c r="SF698" s="77"/>
      <c r="SG698" s="76"/>
      <c r="SH698" s="76"/>
      <c r="SI698" s="76"/>
      <c r="SJ698" s="76"/>
      <c r="SK698" s="76"/>
      <c r="SL698" s="76"/>
      <c r="SM698" s="76"/>
      <c r="SN698" s="76"/>
      <c r="SO698" s="76"/>
      <c r="SP698" s="76"/>
      <c r="SQ698" s="76"/>
      <c r="SR698" s="76"/>
      <c r="SS698" s="76"/>
      <c r="ST698" s="76"/>
      <c r="SU698" s="76"/>
      <c r="SV698" s="75"/>
      <c r="SW698" s="76"/>
      <c r="SX698" s="75"/>
      <c r="SY698" s="74">
        <f t="shared" si="1209"/>
        <v>0</v>
      </c>
      <c r="SZ698" s="41"/>
      <c r="TA698" s="40"/>
      <c r="TB698" s="38"/>
      <c r="TC698" s="78"/>
      <c r="TE698" s="77"/>
      <c r="TF698" s="76"/>
      <c r="TG698" s="76"/>
      <c r="TH698" s="76"/>
      <c r="TI698" s="76"/>
      <c r="TJ698" s="76"/>
      <c r="TK698" s="76"/>
      <c r="TL698" s="76"/>
      <c r="TM698" s="76"/>
      <c r="TN698" s="76"/>
      <c r="TO698" s="76"/>
      <c r="TP698" s="76"/>
      <c r="TQ698" s="76"/>
      <c r="TR698" s="76"/>
      <c r="TS698" s="76"/>
      <c r="TT698" s="76"/>
      <c r="TU698" s="75"/>
      <c r="TV698" s="76"/>
      <c r="TW698" s="75"/>
      <c r="TX698" s="74">
        <f t="shared" si="1210"/>
        <v>0</v>
      </c>
      <c r="TY698" s="41"/>
      <c r="TZ698" s="40"/>
      <c r="UA698" s="38"/>
      <c r="UB698" s="78"/>
      <c r="UD698" s="77"/>
      <c r="UE698" s="76"/>
      <c r="UF698" s="76"/>
      <c r="UG698" s="76"/>
      <c r="UH698" s="76"/>
      <c r="UI698" s="76"/>
      <c r="UJ698" s="76"/>
      <c r="UK698" s="76"/>
      <c r="UL698" s="76"/>
      <c r="UM698" s="76"/>
      <c r="UN698" s="76"/>
      <c r="UO698" s="76"/>
      <c r="UP698" s="76"/>
      <c r="UQ698" s="76"/>
      <c r="UR698" s="76"/>
      <c r="US698" s="76"/>
      <c r="UT698" s="75"/>
      <c r="UU698" s="76"/>
      <c r="UV698" s="75"/>
      <c r="UW698" s="74">
        <f t="shared" si="1211"/>
        <v>0</v>
      </c>
      <c r="UX698" s="41"/>
      <c r="UY698" s="40"/>
      <c r="UZ698" s="38"/>
      <c r="VA698" s="78"/>
      <c r="VC698" s="77"/>
      <c r="VD698" s="76"/>
      <c r="VE698" s="76"/>
      <c r="VF698" s="76"/>
      <c r="VG698" s="76"/>
      <c r="VH698" s="76"/>
      <c r="VI698" s="76"/>
      <c r="VJ698" s="76"/>
      <c r="VK698" s="76"/>
      <c r="VL698" s="76"/>
      <c r="VM698" s="76"/>
      <c r="VN698" s="76"/>
      <c r="VO698" s="76"/>
      <c r="VP698" s="76"/>
      <c r="VQ698" s="76"/>
      <c r="VR698" s="76"/>
      <c r="VS698" s="75"/>
      <c r="VT698" s="76"/>
      <c r="VU698" s="75"/>
      <c r="VV698" s="74">
        <f t="shared" si="1212"/>
        <v>0</v>
      </c>
    </row>
    <row r="699" spans="3:594" ht="29.45" customHeight="1" outlineLevel="1">
      <c r="C699" s="89">
        <f>IF(ISERROR(I699+1)=TRUE,I699,IF(I699="","",MAX(C$15:C698)+1))</f>
        <v>500</v>
      </c>
      <c r="D699" s="88">
        <f t="shared" si="1189"/>
        <v>1</v>
      </c>
      <c r="G699" s="40"/>
      <c r="H699" s="38"/>
      <c r="I699" s="95">
        <f t="shared" si="1213"/>
        <v>511</v>
      </c>
      <c r="J699" s="94" t="s">
        <v>200</v>
      </c>
      <c r="K699" s="93"/>
      <c r="L699" s="93"/>
      <c r="M699" s="93"/>
      <c r="N699" s="93"/>
      <c r="O699" s="92"/>
      <c r="P699" s="91" t="s">
        <v>142</v>
      </c>
      <c r="Q699" s="297"/>
      <c r="R699" s="90" t="s">
        <v>141</v>
      </c>
      <c r="S699" s="298"/>
      <c r="T699" s="38"/>
      <c r="U699" s="40"/>
      <c r="V699" s="38"/>
      <c r="W699" s="78"/>
      <c r="Y699" s="77"/>
      <c r="Z699" s="76"/>
      <c r="AA699" s="79"/>
      <c r="AB699" s="76"/>
      <c r="AC699" s="79"/>
      <c r="AD699" s="76"/>
      <c r="AE699" s="76"/>
      <c r="AF699" s="76"/>
      <c r="AG699" s="76"/>
      <c r="AH699" s="76"/>
      <c r="AI699" s="76"/>
      <c r="AJ699" s="76"/>
      <c r="AK699" s="75"/>
      <c r="AL699" s="75"/>
      <c r="AM699" s="75"/>
      <c r="AN699" s="75"/>
      <c r="AO699" s="75"/>
      <c r="AP699" s="75"/>
      <c r="AQ699" s="75"/>
      <c r="AR699" s="74">
        <f t="shared" si="1190"/>
        <v>0</v>
      </c>
      <c r="AS699" s="38"/>
      <c r="AT699" s="40"/>
      <c r="AU699" s="38"/>
      <c r="AV699" s="78"/>
      <c r="AX699" s="77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5"/>
      <c r="BK699" s="75"/>
      <c r="BL699" s="75"/>
      <c r="BM699" s="75"/>
      <c r="BN699" s="75"/>
      <c r="BO699" s="75"/>
      <c r="BP699" s="75"/>
      <c r="BQ699" s="74">
        <f t="shared" si="1191"/>
        <v>0</v>
      </c>
      <c r="BR699" s="38"/>
      <c r="BS699" s="40"/>
      <c r="BT699" s="38"/>
      <c r="BU699" s="78"/>
      <c r="BW699" s="77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5"/>
      <c r="CJ699" s="75"/>
      <c r="CK699" s="75"/>
      <c r="CL699" s="75"/>
      <c r="CM699" s="75"/>
      <c r="CN699" s="75"/>
      <c r="CO699" s="75"/>
      <c r="CP699" s="74">
        <f t="shared" si="1192"/>
        <v>0</v>
      </c>
      <c r="CQ699" s="38"/>
      <c r="CR699" s="40"/>
      <c r="CS699" s="38"/>
      <c r="CT699" s="78"/>
      <c r="CV699" s="77"/>
      <c r="CW699" s="76"/>
      <c r="CX699" s="76"/>
      <c r="CY699" s="76"/>
      <c r="CZ699" s="76"/>
      <c r="DA699" s="76"/>
      <c r="DB699" s="76"/>
      <c r="DC699" s="76"/>
      <c r="DD699" s="76"/>
      <c r="DE699" s="76"/>
      <c r="DF699" s="76"/>
      <c r="DG699" s="76"/>
      <c r="DH699" s="75"/>
      <c r="DI699" s="75"/>
      <c r="DJ699" s="75"/>
      <c r="DK699" s="75"/>
      <c r="DL699" s="75"/>
      <c r="DM699" s="75"/>
      <c r="DN699" s="75"/>
      <c r="DO699" s="74">
        <f t="shared" si="1193"/>
        <v>0</v>
      </c>
      <c r="DP699" s="38"/>
      <c r="DQ699" s="40"/>
      <c r="DS699" s="78"/>
      <c r="DU699" s="77"/>
      <c r="DV699" s="76"/>
      <c r="DW699" s="76"/>
      <c r="DX699" s="76"/>
      <c r="DY699" s="76"/>
      <c r="DZ699" s="76"/>
      <c r="EA699" s="76"/>
      <c r="EB699" s="76"/>
      <c r="EC699" s="76"/>
      <c r="ED699" s="76"/>
      <c r="EE699" s="76"/>
      <c r="EF699" s="76"/>
      <c r="EG699" s="75"/>
      <c r="EH699" s="75"/>
      <c r="EI699" s="75"/>
      <c r="EJ699" s="75"/>
      <c r="EK699" s="75"/>
      <c r="EL699" s="75"/>
      <c r="EM699" s="75"/>
      <c r="EN699" s="74">
        <f t="shared" si="1194"/>
        <v>0</v>
      </c>
      <c r="EO699" s="38"/>
      <c r="EP699" s="40"/>
      <c r="ER699" s="78"/>
      <c r="ET699" s="77"/>
      <c r="EU699" s="76"/>
      <c r="EV699" s="76"/>
      <c r="EW699" s="76"/>
      <c r="EX699" s="76"/>
      <c r="EY699" s="76"/>
      <c r="EZ699" s="76"/>
      <c r="FA699" s="76"/>
      <c r="FB699" s="76"/>
      <c r="FC699" s="76"/>
      <c r="FD699" s="76"/>
      <c r="FE699" s="76"/>
      <c r="FF699" s="76"/>
      <c r="FG699" s="76"/>
      <c r="FH699" s="75"/>
      <c r="FI699" s="75"/>
      <c r="FJ699" s="75"/>
      <c r="FK699" s="75"/>
      <c r="FL699" s="75"/>
      <c r="FM699" s="74">
        <f t="shared" si="1195"/>
        <v>0</v>
      </c>
      <c r="FN699" s="38"/>
      <c r="FO699" s="40"/>
      <c r="FQ699" s="78"/>
      <c r="FS699" s="77"/>
      <c r="FT699" s="76"/>
      <c r="FU699" s="76"/>
      <c r="FV699" s="76"/>
      <c r="FW699" s="76"/>
      <c r="FX699" s="76"/>
      <c r="FY699" s="76"/>
      <c r="FZ699" s="76"/>
      <c r="GA699" s="76"/>
      <c r="GB699" s="76"/>
      <c r="GC699" s="76"/>
      <c r="GD699" s="76"/>
      <c r="GE699" s="76"/>
      <c r="GF699" s="76"/>
      <c r="GG699" s="75"/>
      <c r="GH699" s="75"/>
      <c r="GI699" s="75"/>
      <c r="GJ699" s="75"/>
      <c r="GK699" s="75"/>
      <c r="GL699" s="74">
        <f t="shared" si="1196"/>
        <v>0</v>
      </c>
      <c r="GM699" s="38"/>
      <c r="GN699" s="40"/>
      <c r="GP699" s="78"/>
      <c r="GR699" s="77"/>
      <c r="GS699" s="76"/>
      <c r="GT699" s="76"/>
      <c r="GU699" s="76"/>
      <c r="GV699" s="76"/>
      <c r="GW699" s="76"/>
      <c r="GX699" s="76"/>
      <c r="GY699" s="76"/>
      <c r="GZ699" s="76"/>
      <c r="HA699" s="76"/>
      <c r="HB699" s="76"/>
      <c r="HC699" s="76"/>
      <c r="HD699" s="76"/>
      <c r="HE699" s="76"/>
      <c r="HF699" s="75"/>
      <c r="HG699" s="75"/>
      <c r="HH699" s="75"/>
      <c r="HI699" s="75"/>
      <c r="HJ699" s="75"/>
      <c r="HK699" s="74">
        <f t="shared" si="1197"/>
        <v>0</v>
      </c>
      <c r="HL699" s="38"/>
      <c r="HM699" s="40"/>
      <c r="HO699" s="78"/>
      <c r="HQ699" s="77"/>
      <c r="HR699" s="76"/>
      <c r="HS699" s="76"/>
      <c r="HT699" s="76"/>
      <c r="HU699" s="76"/>
      <c r="HV699" s="76"/>
      <c r="HW699" s="76"/>
      <c r="HX699" s="76"/>
      <c r="HY699" s="76"/>
      <c r="HZ699" s="76"/>
      <c r="IA699" s="76"/>
      <c r="IB699" s="76"/>
      <c r="IC699" s="76"/>
      <c r="ID699" s="76"/>
      <c r="IE699" s="75"/>
      <c r="IF699" s="75"/>
      <c r="IG699" s="75"/>
      <c r="IH699" s="75"/>
      <c r="II699" s="75"/>
      <c r="IJ699" s="74">
        <f t="shared" si="1198"/>
        <v>0</v>
      </c>
      <c r="IK699" s="38"/>
      <c r="IL699" s="40"/>
      <c r="IN699" s="78"/>
      <c r="IP699" s="77"/>
      <c r="IQ699" s="76"/>
      <c r="IR699" s="76"/>
      <c r="IS699" s="76"/>
      <c r="IT699" s="76"/>
      <c r="IU699" s="76"/>
      <c r="IV699" s="76"/>
      <c r="IW699" s="76"/>
      <c r="IX699" s="75"/>
      <c r="IY699" s="75"/>
      <c r="IZ699" s="75"/>
      <c r="JA699" s="75"/>
      <c r="JB699" s="75"/>
      <c r="JC699" s="75"/>
      <c r="JD699" s="75"/>
      <c r="JE699" s="75"/>
      <c r="JF699" s="75"/>
      <c r="JG699" s="75"/>
      <c r="JH699" s="75"/>
      <c r="JI699" s="74">
        <f t="shared" si="1199"/>
        <v>0</v>
      </c>
      <c r="JJ699" s="38"/>
      <c r="JK699" s="40"/>
      <c r="JM699" s="78"/>
      <c r="JO699" s="77"/>
      <c r="JP699" s="76"/>
      <c r="JQ699" s="76"/>
      <c r="JR699" s="76"/>
      <c r="JS699" s="76"/>
      <c r="JT699" s="76"/>
      <c r="JU699" s="76"/>
      <c r="JV699" s="76"/>
      <c r="JW699" s="75"/>
      <c r="JX699" s="75"/>
      <c r="JY699" s="75"/>
      <c r="JZ699" s="75"/>
      <c r="KA699" s="75"/>
      <c r="KB699" s="75"/>
      <c r="KC699" s="75"/>
      <c r="KD699" s="75"/>
      <c r="KE699" s="75"/>
      <c r="KF699" s="75"/>
      <c r="KG699" s="75"/>
      <c r="KH699" s="74">
        <f t="shared" si="1200"/>
        <v>0</v>
      </c>
      <c r="KI699" s="38"/>
      <c r="KJ699" s="40"/>
      <c r="KL699" s="78"/>
      <c r="KN699" s="77"/>
      <c r="KO699" s="76"/>
      <c r="KP699" s="76"/>
      <c r="KQ699" s="76"/>
      <c r="KR699" s="76"/>
      <c r="KS699" s="76"/>
      <c r="KT699" s="76"/>
      <c r="KU699" s="76"/>
      <c r="KV699" s="75"/>
      <c r="KW699" s="75"/>
      <c r="KX699" s="75"/>
      <c r="KY699" s="75"/>
      <c r="KZ699" s="75"/>
      <c r="LA699" s="75"/>
      <c r="LB699" s="75"/>
      <c r="LC699" s="75"/>
      <c r="LD699" s="75"/>
      <c r="LE699" s="75"/>
      <c r="LF699" s="75"/>
      <c r="LG699" s="74">
        <f t="shared" si="1201"/>
        <v>0</v>
      </c>
      <c r="LH699" s="38"/>
      <c r="LI699" s="40"/>
      <c r="LK699" s="78"/>
      <c r="LM699" s="77"/>
      <c r="LN699" s="76"/>
      <c r="LO699" s="76"/>
      <c r="LP699" s="76"/>
      <c r="LQ699" s="76"/>
      <c r="LR699" s="76"/>
      <c r="LS699" s="76"/>
      <c r="LT699" s="76"/>
      <c r="LU699" s="75"/>
      <c r="LV699" s="75"/>
      <c r="LW699" s="75"/>
      <c r="LX699" s="75"/>
      <c r="LY699" s="75"/>
      <c r="LZ699" s="75"/>
      <c r="MA699" s="75"/>
      <c r="MB699" s="75"/>
      <c r="MC699" s="75"/>
      <c r="MD699" s="75"/>
      <c r="ME699" s="75"/>
      <c r="MF699" s="74">
        <f t="shared" si="1202"/>
        <v>0</v>
      </c>
      <c r="MG699" s="38"/>
      <c r="MH699" s="40"/>
      <c r="MJ699" s="78"/>
      <c r="ML699" s="77"/>
      <c r="MM699" s="76"/>
      <c r="MN699" s="76"/>
      <c r="MO699" s="76"/>
      <c r="MP699" s="76"/>
      <c r="MQ699" s="76"/>
      <c r="MR699" s="76"/>
      <c r="MS699" s="76"/>
      <c r="MT699" s="75"/>
      <c r="MU699" s="75"/>
      <c r="MV699" s="75"/>
      <c r="MW699" s="75"/>
      <c r="MX699" s="75"/>
      <c r="MY699" s="75"/>
      <c r="MZ699" s="75"/>
      <c r="NA699" s="75"/>
      <c r="NB699" s="75"/>
      <c r="NC699" s="75"/>
      <c r="ND699" s="75"/>
      <c r="NE699" s="74">
        <f t="shared" si="1203"/>
        <v>0</v>
      </c>
      <c r="NF699" s="41"/>
      <c r="NG699" s="40"/>
      <c r="NH699" s="38"/>
      <c r="NI699" s="78"/>
      <c r="NK699" s="77"/>
      <c r="NL699" s="76"/>
      <c r="NM699" s="76"/>
      <c r="NN699" s="76"/>
      <c r="NO699" s="76"/>
      <c r="NP699" s="76"/>
      <c r="NQ699" s="76"/>
      <c r="NR699" s="76"/>
      <c r="NS699" s="76"/>
      <c r="NT699" s="76"/>
      <c r="NU699" s="76"/>
      <c r="NV699" s="76"/>
      <c r="NW699" s="76"/>
      <c r="NX699" s="76"/>
      <c r="NY699" s="76"/>
      <c r="NZ699" s="76"/>
      <c r="OA699" s="75"/>
      <c r="OB699" s="76"/>
      <c r="OC699" s="75"/>
      <c r="OD699" s="74">
        <f t="shared" si="1204"/>
        <v>0</v>
      </c>
      <c r="OE699" s="38"/>
      <c r="OF699" s="40"/>
      <c r="OG699" s="38"/>
      <c r="OH699" s="78"/>
      <c r="OJ699" s="77"/>
      <c r="OK699" s="76"/>
      <c r="OL699" s="76"/>
      <c r="OM699" s="76"/>
      <c r="ON699" s="76"/>
      <c r="OO699" s="76"/>
      <c r="OP699" s="76"/>
      <c r="OQ699" s="76"/>
      <c r="OR699" s="76"/>
      <c r="OS699" s="76"/>
      <c r="OT699" s="76"/>
      <c r="OU699" s="76"/>
      <c r="OV699" s="76"/>
      <c r="OW699" s="76"/>
      <c r="OX699" s="76"/>
      <c r="OY699" s="76"/>
      <c r="OZ699" s="75"/>
      <c r="PA699" s="76"/>
      <c r="PB699" s="75"/>
      <c r="PC699" s="74">
        <f t="shared" si="1205"/>
        <v>0</v>
      </c>
      <c r="PD699" s="38"/>
      <c r="PE699" s="40"/>
      <c r="PF699" s="38"/>
      <c r="PG699" s="78"/>
      <c r="PI699" s="77"/>
      <c r="PJ699" s="76"/>
      <c r="PK699" s="76"/>
      <c r="PL699" s="76"/>
      <c r="PM699" s="76"/>
      <c r="PN699" s="76"/>
      <c r="PO699" s="76"/>
      <c r="PP699" s="76"/>
      <c r="PQ699" s="76"/>
      <c r="PR699" s="76"/>
      <c r="PS699" s="76"/>
      <c r="PT699" s="76"/>
      <c r="PU699" s="76"/>
      <c r="PV699" s="76"/>
      <c r="PW699" s="76"/>
      <c r="PX699" s="76"/>
      <c r="PY699" s="75"/>
      <c r="PZ699" s="76"/>
      <c r="QA699" s="75"/>
      <c r="QB699" s="74">
        <f t="shared" si="1206"/>
        <v>0</v>
      </c>
      <c r="QC699" s="38"/>
      <c r="QD699" s="40"/>
      <c r="QE699" s="38"/>
      <c r="QF699" s="78"/>
      <c r="QH699" s="77"/>
      <c r="QI699" s="76"/>
      <c r="QJ699" s="76"/>
      <c r="QK699" s="76"/>
      <c r="QL699" s="76"/>
      <c r="QM699" s="76"/>
      <c r="QN699" s="76"/>
      <c r="QO699" s="76"/>
      <c r="QP699" s="76"/>
      <c r="QQ699" s="76"/>
      <c r="QR699" s="76"/>
      <c r="QS699" s="76"/>
      <c r="QT699" s="76"/>
      <c r="QU699" s="76"/>
      <c r="QV699" s="76"/>
      <c r="QW699" s="76"/>
      <c r="QX699" s="75"/>
      <c r="QY699" s="76"/>
      <c r="QZ699" s="75"/>
      <c r="RA699" s="74">
        <f t="shared" si="1207"/>
        <v>0</v>
      </c>
      <c r="RB699" s="41"/>
      <c r="RC699" s="40"/>
      <c r="RD699" s="38"/>
      <c r="RE699" s="78"/>
      <c r="RG699" s="77"/>
      <c r="RH699" s="76"/>
      <c r="RI699" s="76"/>
      <c r="RJ699" s="76"/>
      <c r="RK699" s="76"/>
      <c r="RL699" s="76"/>
      <c r="RM699" s="76"/>
      <c r="RN699" s="76"/>
      <c r="RO699" s="76"/>
      <c r="RP699" s="76"/>
      <c r="RQ699" s="76"/>
      <c r="RR699" s="76"/>
      <c r="RS699" s="76"/>
      <c r="RT699" s="76"/>
      <c r="RU699" s="76"/>
      <c r="RV699" s="76"/>
      <c r="RW699" s="75"/>
      <c r="RX699" s="76"/>
      <c r="RY699" s="75"/>
      <c r="RZ699" s="74">
        <f t="shared" si="1208"/>
        <v>0</v>
      </c>
      <c r="SA699" s="41"/>
      <c r="SB699" s="40"/>
      <c r="SC699" s="38"/>
      <c r="SD699" s="78"/>
      <c r="SF699" s="77"/>
      <c r="SG699" s="76"/>
      <c r="SH699" s="76"/>
      <c r="SI699" s="76"/>
      <c r="SJ699" s="76"/>
      <c r="SK699" s="76"/>
      <c r="SL699" s="76"/>
      <c r="SM699" s="76"/>
      <c r="SN699" s="76"/>
      <c r="SO699" s="76"/>
      <c r="SP699" s="76"/>
      <c r="SQ699" s="76"/>
      <c r="SR699" s="76"/>
      <c r="SS699" s="76"/>
      <c r="ST699" s="76"/>
      <c r="SU699" s="76"/>
      <c r="SV699" s="75"/>
      <c r="SW699" s="76"/>
      <c r="SX699" s="75"/>
      <c r="SY699" s="74">
        <f t="shared" si="1209"/>
        <v>0</v>
      </c>
      <c r="SZ699" s="41"/>
      <c r="TA699" s="40"/>
      <c r="TB699" s="38"/>
      <c r="TC699" s="78"/>
      <c r="TE699" s="77"/>
      <c r="TF699" s="76"/>
      <c r="TG699" s="76"/>
      <c r="TH699" s="76"/>
      <c r="TI699" s="76"/>
      <c r="TJ699" s="76"/>
      <c r="TK699" s="76"/>
      <c r="TL699" s="76"/>
      <c r="TM699" s="76"/>
      <c r="TN699" s="76"/>
      <c r="TO699" s="76"/>
      <c r="TP699" s="76"/>
      <c r="TQ699" s="76"/>
      <c r="TR699" s="76"/>
      <c r="TS699" s="76"/>
      <c r="TT699" s="76"/>
      <c r="TU699" s="75"/>
      <c r="TV699" s="76"/>
      <c r="TW699" s="75"/>
      <c r="TX699" s="74">
        <f t="shared" si="1210"/>
        <v>0</v>
      </c>
      <c r="TY699" s="41"/>
      <c r="TZ699" s="40"/>
      <c r="UA699" s="38"/>
      <c r="UB699" s="78"/>
      <c r="UD699" s="77"/>
      <c r="UE699" s="76"/>
      <c r="UF699" s="76"/>
      <c r="UG699" s="76"/>
      <c r="UH699" s="76"/>
      <c r="UI699" s="76"/>
      <c r="UJ699" s="76"/>
      <c r="UK699" s="76"/>
      <c r="UL699" s="76"/>
      <c r="UM699" s="76"/>
      <c r="UN699" s="76"/>
      <c r="UO699" s="76"/>
      <c r="UP699" s="76"/>
      <c r="UQ699" s="76"/>
      <c r="UR699" s="76"/>
      <c r="US699" s="76"/>
      <c r="UT699" s="75"/>
      <c r="UU699" s="76"/>
      <c r="UV699" s="75"/>
      <c r="UW699" s="74">
        <f t="shared" si="1211"/>
        <v>0</v>
      </c>
      <c r="UX699" s="41"/>
      <c r="UY699" s="40"/>
      <c r="UZ699" s="38"/>
      <c r="VA699" s="78"/>
      <c r="VC699" s="77"/>
      <c r="VD699" s="76"/>
      <c r="VE699" s="76"/>
      <c r="VF699" s="76"/>
      <c r="VG699" s="76"/>
      <c r="VH699" s="76"/>
      <c r="VI699" s="76"/>
      <c r="VJ699" s="76"/>
      <c r="VK699" s="76"/>
      <c r="VL699" s="76"/>
      <c r="VM699" s="76"/>
      <c r="VN699" s="76"/>
      <c r="VO699" s="76"/>
      <c r="VP699" s="76"/>
      <c r="VQ699" s="76"/>
      <c r="VR699" s="76"/>
      <c r="VS699" s="75"/>
      <c r="VT699" s="76"/>
      <c r="VU699" s="75"/>
      <c r="VV699" s="74">
        <f t="shared" si="1212"/>
        <v>0</v>
      </c>
    </row>
    <row r="700" spans="3:594" ht="29.45" customHeight="1" outlineLevel="1">
      <c r="C700" s="89">
        <f>IF(ISERROR(I700+1)=TRUE,I700,IF(I700="","",MAX(C$15:C699)+1))</f>
        <v>501</v>
      </c>
      <c r="D700" s="88">
        <f t="shared" si="1189"/>
        <v>1</v>
      </c>
      <c r="G700" s="40"/>
      <c r="H700" s="38"/>
      <c r="I700" s="95">
        <f t="shared" si="1213"/>
        <v>512</v>
      </c>
      <c r="J700" s="94" t="s">
        <v>199</v>
      </c>
      <c r="K700" s="93"/>
      <c r="L700" s="93"/>
      <c r="M700" s="93"/>
      <c r="N700" s="93"/>
      <c r="O700" s="92"/>
      <c r="P700" s="91" t="s">
        <v>142</v>
      </c>
      <c r="Q700" s="297"/>
      <c r="R700" s="90" t="s">
        <v>141</v>
      </c>
      <c r="S700" s="298"/>
      <c r="T700" s="38"/>
      <c r="U700" s="40"/>
      <c r="V700" s="38"/>
      <c r="W700" s="78"/>
      <c r="Y700" s="77"/>
      <c r="Z700" s="76"/>
      <c r="AA700" s="79"/>
      <c r="AB700" s="76"/>
      <c r="AC700" s="79"/>
      <c r="AD700" s="76"/>
      <c r="AE700" s="76"/>
      <c r="AF700" s="76"/>
      <c r="AG700" s="76"/>
      <c r="AH700" s="76"/>
      <c r="AI700" s="76"/>
      <c r="AJ700" s="76"/>
      <c r="AK700" s="75"/>
      <c r="AL700" s="75"/>
      <c r="AM700" s="75"/>
      <c r="AN700" s="75"/>
      <c r="AO700" s="75"/>
      <c r="AP700" s="75"/>
      <c r="AQ700" s="75"/>
      <c r="AR700" s="74">
        <f t="shared" si="1190"/>
        <v>0</v>
      </c>
      <c r="AS700" s="38"/>
      <c r="AT700" s="40"/>
      <c r="AU700" s="38"/>
      <c r="AV700" s="78"/>
      <c r="AX700" s="77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5"/>
      <c r="BK700" s="75"/>
      <c r="BL700" s="75"/>
      <c r="BM700" s="75"/>
      <c r="BN700" s="75"/>
      <c r="BO700" s="75"/>
      <c r="BP700" s="75"/>
      <c r="BQ700" s="74">
        <f t="shared" si="1191"/>
        <v>0</v>
      </c>
      <c r="BR700" s="38"/>
      <c r="BS700" s="40"/>
      <c r="BT700" s="38"/>
      <c r="BU700" s="78"/>
      <c r="BW700" s="77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5"/>
      <c r="CJ700" s="75"/>
      <c r="CK700" s="75"/>
      <c r="CL700" s="75"/>
      <c r="CM700" s="75"/>
      <c r="CN700" s="75"/>
      <c r="CO700" s="75"/>
      <c r="CP700" s="74">
        <f t="shared" si="1192"/>
        <v>0</v>
      </c>
      <c r="CQ700" s="38"/>
      <c r="CR700" s="40"/>
      <c r="CS700" s="38"/>
      <c r="CT700" s="78"/>
      <c r="CV700" s="77"/>
      <c r="CW700" s="76"/>
      <c r="CX700" s="76"/>
      <c r="CY700" s="76"/>
      <c r="CZ700" s="76"/>
      <c r="DA700" s="76"/>
      <c r="DB700" s="76"/>
      <c r="DC700" s="76"/>
      <c r="DD700" s="76"/>
      <c r="DE700" s="76"/>
      <c r="DF700" s="76"/>
      <c r="DG700" s="76"/>
      <c r="DH700" s="75"/>
      <c r="DI700" s="75"/>
      <c r="DJ700" s="75"/>
      <c r="DK700" s="75"/>
      <c r="DL700" s="75"/>
      <c r="DM700" s="75"/>
      <c r="DN700" s="75"/>
      <c r="DO700" s="74">
        <f t="shared" si="1193"/>
        <v>0</v>
      </c>
      <c r="DP700" s="38"/>
      <c r="DQ700" s="40"/>
      <c r="DS700" s="78"/>
      <c r="DU700" s="77"/>
      <c r="DV700" s="76"/>
      <c r="DW700" s="76"/>
      <c r="DX700" s="76"/>
      <c r="DY700" s="76"/>
      <c r="DZ700" s="76"/>
      <c r="EA700" s="76"/>
      <c r="EB700" s="76"/>
      <c r="EC700" s="76"/>
      <c r="ED700" s="76"/>
      <c r="EE700" s="76"/>
      <c r="EF700" s="76"/>
      <c r="EG700" s="75"/>
      <c r="EH700" s="75"/>
      <c r="EI700" s="75"/>
      <c r="EJ700" s="75"/>
      <c r="EK700" s="75"/>
      <c r="EL700" s="75"/>
      <c r="EM700" s="75"/>
      <c r="EN700" s="74">
        <f t="shared" si="1194"/>
        <v>0</v>
      </c>
      <c r="EO700" s="38"/>
      <c r="EP700" s="40"/>
      <c r="ER700" s="78"/>
      <c r="ET700" s="77"/>
      <c r="EU700" s="76"/>
      <c r="EV700" s="76"/>
      <c r="EW700" s="76"/>
      <c r="EX700" s="76"/>
      <c r="EY700" s="76"/>
      <c r="EZ700" s="76"/>
      <c r="FA700" s="76"/>
      <c r="FB700" s="76"/>
      <c r="FC700" s="76"/>
      <c r="FD700" s="76"/>
      <c r="FE700" s="76"/>
      <c r="FF700" s="76"/>
      <c r="FG700" s="76"/>
      <c r="FH700" s="75"/>
      <c r="FI700" s="75"/>
      <c r="FJ700" s="75"/>
      <c r="FK700" s="75"/>
      <c r="FL700" s="75"/>
      <c r="FM700" s="74">
        <f t="shared" si="1195"/>
        <v>0</v>
      </c>
      <c r="FN700" s="38"/>
      <c r="FO700" s="40"/>
      <c r="FQ700" s="78"/>
      <c r="FS700" s="77"/>
      <c r="FT700" s="76"/>
      <c r="FU700" s="76"/>
      <c r="FV700" s="76"/>
      <c r="FW700" s="76"/>
      <c r="FX700" s="76"/>
      <c r="FY700" s="76"/>
      <c r="FZ700" s="76"/>
      <c r="GA700" s="76"/>
      <c r="GB700" s="76"/>
      <c r="GC700" s="76"/>
      <c r="GD700" s="76"/>
      <c r="GE700" s="76"/>
      <c r="GF700" s="76"/>
      <c r="GG700" s="75"/>
      <c r="GH700" s="75"/>
      <c r="GI700" s="75"/>
      <c r="GJ700" s="75"/>
      <c r="GK700" s="75"/>
      <c r="GL700" s="74">
        <f t="shared" si="1196"/>
        <v>0</v>
      </c>
      <c r="GM700" s="38"/>
      <c r="GN700" s="40"/>
      <c r="GP700" s="78"/>
      <c r="GR700" s="77"/>
      <c r="GS700" s="76"/>
      <c r="GT700" s="76"/>
      <c r="GU700" s="76"/>
      <c r="GV700" s="76"/>
      <c r="GW700" s="76"/>
      <c r="GX700" s="76"/>
      <c r="GY700" s="76"/>
      <c r="GZ700" s="76"/>
      <c r="HA700" s="76"/>
      <c r="HB700" s="76"/>
      <c r="HC700" s="76"/>
      <c r="HD700" s="76"/>
      <c r="HE700" s="76"/>
      <c r="HF700" s="75"/>
      <c r="HG700" s="75"/>
      <c r="HH700" s="75"/>
      <c r="HI700" s="75"/>
      <c r="HJ700" s="75"/>
      <c r="HK700" s="74">
        <f t="shared" si="1197"/>
        <v>0</v>
      </c>
      <c r="HL700" s="38"/>
      <c r="HM700" s="40"/>
      <c r="HO700" s="78"/>
      <c r="HQ700" s="77"/>
      <c r="HR700" s="76"/>
      <c r="HS700" s="76"/>
      <c r="HT700" s="76"/>
      <c r="HU700" s="76"/>
      <c r="HV700" s="76"/>
      <c r="HW700" s="76"/>
      <c r="HX700" s="76"/>
      <c r="HY700" s="76"/>
      <c r="HZ700" s="76"/>
      <c r="IA700" s="76"/>
      <c r="IB700" s="76"/>
      <c r="IC700" s="76"/>
      <c r="ID700" s="76"/>
      <c r="IE700" s="75"/>
      <c r="IF700" s="75"/>
      <c r="IG700" s="75"/>
      <c r="IH700" s="75"/>
      <c r="II700" s="75"/>
      <c r="IJ700" s="74">
        <f t="shared" si="1198"/>
        <v>0</v>
      </c>
      <c r="IK700" s="38"/>
      <c r="IL700" s="40"/>
      <c r="IN700" s="78"/>
      <c r="IP700" s="77"/>
      <c r="IQ700" s="76"/>
      <c r="IR700" s="76"/>
      <c r="IS700" s="76"/>
      <c r="IT700" s="76"/>
      <c r="IU700" s="76"/>
      <c r="IV700" s="76"/>
      <c r="IW700" s="76"/>
      <c r="IX700" s="75"/>
      <c r="IY700" s="75"/>
      <c r="IZ700" s="75"/>
      <c r="JA700" s="75"/>
      <c r="JB700" s="75"/>
      <c r="JC700" s="75"/>
      <c r="JD700" s="75"/>
      <c r="JE700" s="75"/>
      <c r="JF700" s="75"/>
      <c r="JG700" s="75"/>
      <c r="JH700" s="75"/>
      <c r="JI700" s="74">
        <f t="shared" si="1199"/>
        <v>0</v>
      </c>
      <c r="JJ700" s="38"/>
      <c r="JK700" s="40"/>
      <c r="JM700" s="78"/>
      <c r="JO700" s="77"/>
      <c r="JP700" s="76"/>
      <c r="JQ700" s="76"/>
      <c r="JR700" s="76"/>
      <c r="JS700" s="76"/>
      <c r="JT700" s="76"/>
      <c r="JU700" s="76"/>
      <c r="JV700" s="76"/>
      <c r="JW700" s="75"/>
      <c r="JX700" s="75"/>
      <c r="JY700" s="75"/>
      <c r="JZ700" s="75"/>
      <c r="KA700" s="75"/>
      <c r="KB700" s="75"/>
      <c r="KC700" s="75"/>
      <c r="KD700" s="75"/>
      <c r="KE700" s="75"/>
      <c r="KF700" s="75"/>
      <c r="KG700" s="75"/>
      <c r="KH700" s="74">
        <f t="shared" si="1200"/>
        <v>0</v>
      </c>
      <c r="KI700" s="38"/>
      <c r="KJ700" s="40"/>
      <c r="KL700" s="78"/>
      <c r="KN700" s="77"/>
      <c r="KO700" s="76"/>
      <c r="KP700" s="76"/>
      <c r="KQ700" s="76"/>
      <c r="KR700" s="76"/>
      <c r="KS700" s="76"/>
      <c r="KT700" s="76"/>
      <c r="KU700" s="76"/>
      <c r="KV700" s="75"/>
      <c r="KW700" s="75"/>
      <c r="KX700" s="75"/>
      <c r="KY700" s="75"/>
      <c r="KZ700" s="75"/>
      <c r="LA700" s="75"/>
      <c r="LB700" s="75"/>
      <c r="LC700" s="75"/>
      <c r="LD700" s="75"/>
      <c r="LE700" s="75"/>
      <c r="LF700" s="75"/>
      <c r="LG700" s="74">
        <f t="shared" si="1201"/>
        <v>0</v>
      </c>
      <c r="LH700" s="38"/>
      <c r="LI700" s="40"/>
      <c r="LK700" s="78"/>
      <c r="LM700" s="77"/>
      <c r="LN700" s="76"/>
      <c r="LO700" s="76"/>
      <c r="LP700" s="76"/>
      <c r="LQ700" s="76"/>
      <c r="LR700" s="76"/>
      <c r="LS700" s="76"/>
      <c r="LT700" s="76"/>
      <c r="LU700" s="75"/>
      <c r="LV700" s="75"/>
      <c r="LW700" s="75"/>
      <c r="LX700" s="75"/>
      <c r="LY700" s="75"/>
      <c r="LZ700" s="75"/>
      <c r="MA700" s="75"/>
      <c r="MB700" s="75"/>
      <c r="MC700" s="75"/>
      <c r="MD700" s="75"/>
      <c r="ME700" s="75"/>
      <c r="MF700" s="74">
        <f t="shared" si="1202"/>
        <v>0</v>
      </c>
      <c r="MG700" s="38"/>
      <c r="MH700" s="40"/>
      <c r="MJ700" s="78"/>
      <c r="ML700" s="77"/>
      <c r="MM700" s="76"/>
      <c r="MN700" s="76"/>
      <c r="MO700" s="76"/>
      <c r="MP700" s="76"/>
      <c r="MQ700" s="76"/>
      <c r="MR700" s="76"/>
      <c r="MS700" s="76"/>
      <c r="MT700" s="75"/>
      <c r="MU700" s="75"/>
      <c r="MV700" s="75"/>
      <c r="MW700" s="75"/>
      <c r="MX700" s="75"/>
      <c r="MY700" s="75"/>
      <c r="MZ700" s="75"/>
      <c r="NA700" s="75"/>
      <c r="NB700" s="75"/>
      <c r="NC700" s="75"/>
      <c r="ND700" s="75"/>
      <c r="NE700" s="74">
        <f t="shared" si="1203"/>
        <v>0</v>
      </c>
      <c r="NF700" s="41"/>
      <c r="NG700" s="40"/>
      <c r="NH700" s="38"/>
      <c r="NI700" s="78"/>
      <c r="NK700" s="77"/>
      <c r="NL700" s="76"/>
      <c r="NM700" s="76"/>
      <c r="NN700" s="76"/>
      <c r="NO700" s="76"/>
      <c r="NP700" s="76"/>
      <c r="NQ700" s="76"/>
      <c r="NR700" s="76"/>
      <c r="NS700" s="76"/>
      <c r="NT700" s="76"/>
      <c r="NU700" s="76"/>
      <c r="NV700" s="76"/>
      <c r="NW700" s="76"/>
      <c r="NX700" s="76"/>
      <c r="NY700" s="76"/>
      <c r="NZ700" s="76"/>
      <c r="OA700" s="75"/>
      <c r="OB700" s="76"/>
      <c r="OC700" s="75"/>
      <c r="OD700" s="74">
        <f t="shared" si="1204"/>
        <v>0</v>
      </c>
      <c r="OE700" s="38"/>
      <c r="OF700" s="40"/>
      <c r="OG700" s="38"/>
      <c r="OH700" s="78"/>
      <c r="OJ700" s="77"/>
      <c r="OK700" s="76"/>
      <c r="OL700" s="76"/>
      <c r="OM700" s="76"/>
      <c r="ON700" s="76"/>
      <c r="OO700" s="76"/>
      <c r="OP700" s="76"/>
      <c r="OQ700" s="76"/>
      <c r="OR700" s="76"/>
      <c r="OS700" s="76"/>
      <c r="OT700" s="76"/>
      <c r="OU700" s="76"/>
      <c r="OV700" s="76"/>
      <c r="OW700" s="76"/>
      <c r="OX700" s="76"/>
      <c r="OY700" s="76"/>
      <c r="OZ700" s="75"/>
      <c r="PA700" s="76"/>
      <c r="PB700" s="75"/>
      <c r="PC700" s="74">
        <f t="shared" si="1205"/>
        <v>0</v>
      </c>
      <c r="PD700" s="38"/>
      <c r="PE700" s="40"/>
      <c r="PF700" s="38"/>
      <c r="PG700" s="78"/>
      <c r="PI700" s="77"/>
      <c r="PJ700" s="76"/>
      <c r="PK700" s="76"/>
      <c r="PL700" s="76"/>
      <c r="PM700" s="76"/>
      <c r="PN700" s="76"/>
      <c r="PO700" s="76"/>
      <c r="PP700" s="76"/>
      <c r="PQ700" s="76"/>
      <c r="PR700" s="76"/>
      <c r="PS700" s="76"/>
      <c r="PT700" s="76"/>
      <c r="PU700" s="76"/>
      <c r="PV700" s="76"/>
      <c r="PW700" s="76"/>
      <c r="PX700" s="76"/>
      <c r="PY700" s="75"/>
      <c r="PZ700" s="76"/>
      <c r="QA700" s="75"/>
      <c r="QB700" s="74">
        <f t="shared" si="1206"/>
        <v>0</v>
      </c>
      <c r="QC700" s="38"/>
      <c r="QD700" s="40"/>
      <c r="QE700" s="38"/>
      <c r="QF700" s="78"/>
      <c r="QH700" s="77"/>
      <c r="QI700" s="76"/>
      <c r="QJ700" s="76"/>
      <c r="QK700" s="76"/>
      <c r="QL700" s="76"/>
      <c r="QM700" s="76"/>
      <c r="QN700" s="76"/>
      <c r="QO700" s="76"/>
      <c r="QP700" s="76"/>
      <c r="QQ700" s="76"/>
      <c r="QR700" s="76"/>
      <c r="QS700" s="76"/>
      <c r="QT700" s="76"/>
      <c r="QU700" s="76"/>
      <c r="QV700" s="76"/>
      <c r="QW700" s="76"/>
      <c r="QX700" s="75"/>
      <c r="QY700" s="76"/>
      <c r="QZ700" s="75"/>
      <c r="RA700" s="74">
        <f t="shared" si="1207"/>
        <v>0</v>
      </c>
      <c r="RB700" s="41"/>
      <c r="RC700" s="40"/>
      <c r="RD700" s="38"/>
      <c r="RE700" s="78"/>
      <c r="RG700" s="77"/>
      <c r="RH700" s="76"/>
      <c r="RI700" s="76"/>
      <c r="RJ700" s="76"/>
      <c r="RK700" s="76"/>
      <c r="RL700" s="76"/>
      <c r="RM700" s="76"/>
      <c r="RN700" s="76"/>
      <c r="RO700" s="76"/>
      <c r="RP700" s="76"/>
      <c r="RQ700" s="76"/>
      <c r="RR700" s="76"/>
      <c r="RS700" s="76"/>
      <c r="RT700" s="76"/>
      <c r="RU700" s="76"/>
      <c r="RV700" s="76"/>
      <c r="RW700" s="75"/>
      <c r="RX700" s="76"/>
      <c r="RY700" s="75"/>
      <c r="RZ700" s="74">
        <f t="shared" si="1208"/>
        <v>0</v>
      </c>
      <c r="SA700" s="41"/>
      <c r="SB700" s="40"/>
      <c r="SC700" s="38"/>
      <c r="SD700" s="78"/>
      <c r="SF700" s="77"/>
      <c r="SG700" s="76"/>
      <c r="SH700" s="76"/>
      <c r="SI700" s="76"/>
      <c r="SJ700" s="76"/>
      <c r="SK700" s="76"/>
      <c r="SL700" s="76"/>
      <c r="SM700" s="76"/>
      <c r="SN700" s="76"/>
      <c r="SO700" s="76"/>
      <c r="SP700" s="76"/>
      <c r="SQ700" s="76"/>
      <c r="SR700" s="76"/>
      <c r="SS700" s="76"/>
      <c r="ST700" s="76"/>
      <c r="SU700" s="76"/>
      <c r="SV700" s="75"/>
      <c r="SW700" s="76"/>
      <c r="SX700" s="75"/>
      <c r="SY700" s="74">
        <f t="shared" si="1209"/>
        <v>0</v>
      </c>
      <c r="SZ700" s="41"/>
      <c r="TA700" s="40"/>
      <c r="TB700" s="38"/>
      <c r="TC700" s="78"/>
      <c r="TE700" s="77"/>
      <c r="TF700" s="76"/>
      <c r="TG700" s="76"/>
      <c r="TH700" s="76"/>
      <c r="TI700" s="76"/>
      <c r="TJ700" s="76"/>
      <c r="TK700" s="76"/>
      <c r="TL700" s="76"/>
      <c r="TM700" s="76"/>
      <c r="TN700" s="76"/>
      <c r="TO700" s="76"/>
      <c r="TP700" s="76"/>
      <c r="TQ700" s="76"/>
      <c r="TR700" s="76"/>
      <c r="TS700" s="76"/>
      <c r="TT700" s="76"/>
      <c r="TU700" s="75"/>
      <c r="TV700" s="76"/>
      <c r="TW700" s="75"/>
      <c r="TX700" s="74">
        <f t="shared" si="1210"/>
        <v>0</v>
      </c>
      <c r="TY700" s="41"/>
      <c r="TZ700" s="40"/>
      <c r="UA700" s="38"/>
      <c r="UB700" s="78"/>
      <c r="UD700" s="77"/>
      <c r="UE700" s="76"/>
      <c r="UF700" s="76"/>
      <c r="UG700" s="76"/>
      <c r="UH700" s="76"/>
      <c r="UI700" s="76"/>
      <c r="UJ700" s="76"/>
      <c r="UK700" s="76"/>
      <c r="UL700" s="76"/>
      <c r="UM700" s="76"/>
      <c r="UN700" s="76"/>
      <c r="UO700" s="76"/>
      <c r="UP700" s="76"/>
      <c r="UQ700" s="76"/>
      <c r="UR700" s="76"/>
      <c r="US700" s="76"/>
      <c r="UT700" s="75"/>
      <c r="UU700" s="76"/>
      <c r="UV700" s="75"/>
      <c r="UW700" s="74">
        <f t="shared" si="1211"/>
        <v>0</v>
      </c>
      <c r="UX700" s="41"/>
      <c r="UY700" s="40"/>
      <c r="UZ700" s="38"/>
      <c r="VA700" s="78"/>
      <c r="VC700" s="77"/>
      <c r="VD700" s="76"/>
      <c r="VE700" s="76"/>
      <c r="VF700" s="76"/>
      <c r="VG700" s="76"/>
      <c r="VH700" s="76"/>
      <c r="VI700" s="76"/>
      <c r="VJ700" s="76"/>
      <c r="VK700" s="76"/>
      <c r="VL700" s="76"/>
      <c r="VM700" s="76"/>
      <c r="VN700" s="76"/>
      <c r="VO700" s="76"/>
      <c r="VP700" s="76"/>
      <c r="VQ700" s="76"/>
      <c r="VR700" s="76"/>
      <c r="VS700" s="75"/>
      <c r="VT700" s="76"/>
      <c r="VU700" s="75"/>
      <c r="VV700" s="74">
        <f t="shared" si="1212"/>
        <v>0</v>
      </c>
    </row>
    <row r="701" spans="3:594" ht="14.45" customHeight="1" outlineLevel="1">
      <c r="C701" s="89">
        <f>IF(ISERROR(I701+1)=TRUE,I701,IF(I701="","",MAX(C$15:C700)+1))</f>
        <v>502</v>
      </c>
      <c r="D701" s="88">
        <f t="shared" si="1189"/>
        <v>1</v>
      </c>
      <c r="G701" s="40"/>
      <c r="H701" s="38"/>
      <c r="I701" s="95">
        <f t="shared" si="1213"/>
        <v>513</v>
      </c>
      <c r="J701" s="94" t="s">
        <v>198</v>
      </c>
      <c r="K701" s="93"/>
      <c r="L701" s="93"/>
      <c r="M701" s="93"/>
      <c r="N701" s="93"/>
      <c r="O701" s="92"/>
      <c r="P701" s="91" t="s">
        <v>142</v>
      </c>
      <c r="Q701" s="297"/>
      <c r="R701" s="90" t="s">
        <v>141</v>
      </c>
      <c r="S701" s="298"/>
      <c r="T701" s="38"/>
      <c r="U701" s="40"/>
      <c r="V701" s="38"/>
      <c r="W701" s="78"/>
      <c r="Y701" s="77"/>
      <c r="Z701" s="76"/>
      <c r="AA701" s="79"/>
      <c r="AB701" s="76"/>
      <c r="AC701" s="79"/>
      <c r="AD701" s="76"/>
      <c r="AE701" s="76"/>
      <c r="AF701" s="76"/>
      <c r="AG701" s="76"/>
      <c r="AH701" s="76"/>
      <c r="AI701" s="76"/>
      <c r="AJ701" s="76"/>
      <c r="AK701" s="75"/>
      <c r="AL701" s="75"/>
      <c r="AM701" s="75"/>
      <c r="AN701" s="75"/>
      <c r="AO701" s="75"/>
      <c r="AP701" s="75"/>
      <c r="AQ701" s="75"/>
      <c r="AR701" s="74">
        <f t="shared" ref="AR701:AR732" si="1214">SUM(Y701:AQ701)*$Q701</f>
        <v>0</v>
      </c>
      <c r="AS701" s="38"/>
      <c r="AT701" s="40"/>
      <c r="AU701" s="38"/>
      <c r="AV701" s="78"/>
      <c r="AX701" s="77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5"/>
      <c r="BK701" s="75"/>
      <c r="BL701" s="75"/>
      <c r="BM701" s="75"/>
      <c r="BN701" s="75"/>
      <c r="BO701" s="75"/>
      <c r="BP701" s="75"/>
      <c r="BQ701" s="74">
        <f t="shared" ref="BQ701:BQ732" si="1215">SUM(AX701:BP701)*$Q701</f>
        <v>0</v>
      </c>
      <c r="BR701" s="38"/>
      <c r="BS701" s="40"/>
      <c r="BT701" s="38"/>
      <c r="BU701" s="78"/>
      <c r="BW701" s="77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5"/>
      <c r="CJ701" s="75"/>
      <c r="CK701" s="75"/>
      <c r="CL701" s="75"/>
      <c r="CM701" s="75"/>
      <c r="CN701" s="75"/>
      <c r="CO701" s="75"/>
      <c r="CP701" s="74">
        <f t="shared" ref="CP701:CP732" si="1216">SUM(BW701:CO701)*$Q701</f>
        <v>0</v>
      </c>
      <c r="CQ701" s="38"/>
      <c r="CR701" s="40"/>
      <c r="CS701" s="38"/>
      <c r="CT701" s="78"/>
      <c r="CV701" s="77"/>
      <c r="CW701" s="76"/>
      <c r="CX701" s="76"/>
      <c r="CY701" s="76"/>
      <c r="CZ701" s="76"/>
      <c r="DA701" s="76"/>
      <c r="DB701" s="76"/>
      <c r="DC701" s="76"/>
      <c r="DD701" s="76"/>
      <c r="DE701" s="76"/>
      <c r="DF701" s="76"/>
      <c r="DG701" s="76"/>
      <c r="DH701" s="75"/>
      <c r="DI701" s="75"/>
      <c r="DJ701" s="75"/>
      <c r="DK701" s="75"/>
      <c r="DL701" s="75"/>
      <c r="DM701" s="75"/>
      <c r="DN701" s="75"/>
      <c r="DO701" s="74">
        <f t="shared" ref="DO701:DO732" si="1217">SUM(CV701:DN701)*$Q701</f>
        <v>0</v>
      </c>
      <c r="DP701" s="38"/>
      <c r="DQ701" s="40"/>
      <c r="DS701" s="78"/>
      <c r="DU701" s="77"/>
      <c r="DV701" s="76"/>
      <c r="DW701" s="76"/>
      <c r="DX701" s="76"/>
      <c r="DY701" s="76"/>
      <c r="DZ701" s="76"/>
      <c r="EA701" s="76"/>
      <c r="EB701" s="76"/>
      <c r="EC701" s="76"/>
      <c r="ED701" s="76"/>
      <c r="EE701" s="76"/>
      <c r="EF701" s="76"/>
      <c r="EG701" s="75"/>
      <c r="EH701" s="75"/>
      <c r="EI701" s="75"/>
      <c r="EJ701" s="75"/>
      <c r="EK701" s="75"/>
      <c r="EL701" s="75"/>
      <c r="EM701" s="75"/>
      <c r="EN701" s="74">
        <f t="shared" ref="EN701:EN732" si="1218">SUM(DU701:EM701)*$Q701</f>
        <v>0</v>
      </c>
      <c r="EO701" s="38"/>
      <c r="EP701" s="40"/>
      <c r="ER701" s="78"/>
      <c r="ET701" s="77"/>
      <c r="EU701" s="76"/>
      <c r="EV701" s="76"/>
      <c r="EW701" s="76"/>
      <c r="EX701" s="76"/>
      <c r="EY701" s="76"/>
      <c r="EZ701" s="76"/>
      <c r="FA701" s="76"/>
      <c r="FB701" s="76"/>
      <c r="FC701" s="76"/>
      <c r="FD701" s="76"/>
      <c r="FE701" s="76"/>
      <c r="FF701" s="76"/>
      <c r="FG701" s="76"/>
      <c r="FH701" s="75"/>
      <c r="FI701" s="75"/>
      <c r="FJ701" s="75"/>
      <c r="FK701" s="75"/>
      <c r="FL701" s="75"/>
      <c r="FM701" s="74">
        <f t="shared" ref="FM701:FM732" si="1219">SUM(ET701:FL701)*$Q701</f>
        <v>0</v>
      </c>
      <c r="FN701" s="38"/>
      <c r="FO701" s="40"/>
      <c r="FQ701" s="78"/>
      <c r="FS701" s="77"/>
      <c r="FT701" s="76"/>
      <c r="FU701" s="76"/>
      <c r="FV701" s="76"/>
      <c r="FW701" s="76"/>
      <c r="FX701" s="76"/>
      <c r="FY701" s="76"/>
      <c r="FZ701" s="76"/>
      <c r="GA701" s="76"/>
      <c r="GB701" s="76"/>
      <c r="GC701" s="76"/>
      <c r="GD701" s="76"/>
      <c r="GE701" s="76"/>
      <c r="GF701" s="76"/>
      <c r="GG701" s="75"/>
      <c r="GH701" s="75"/>
      <c r="GI701" s="75"/>
      <c r="GJ701" s="75"/>
      <c r="GK701" s="75"/>
      <c r="GL701" s="74">
        <f t="shared" ref="GL701:GL732" si="1220">SUM(FS701:GK701)*$Q701</f>
        <v>0</v>
      </c>
      <c r="GM701" s="38"/>
      <c r="GN701" s="40"/>
      <c r="GP701" s="78"/>
      <c r="GR701" s="77"/>
      <c r="GS701" s="76"/>
      <c r="GT701" s="76"/>
      <c r="GU701" s="76"/>
      <c r="GV701" s="76"/>
      <c r="GW701" s="76"/>
      <c r="GX701" s="76"/>
      <c r="GY701" s="76"/>
      <c r="GZ701" s="76"/>
      <c r="HA701" s="76"/>
      <c r="HB701" s="76"/>
      <c r="HC701" s="76"/>
      <c r="HD701" s="76"/>
      <c r="HE701" s="76"/>
      <c r="HF701" s="75"/>
      <c r="HG701" s="75"/>
      <c r="HH701" s="75"/>
      <c r="HI701" s="75"/>
      <c r="HJ701" s="75"/>
      <c r="HK701" s="74">
        <f t="shared" ref="HK701:HK732" si="1221">SUM(GR701:HJ701)*$Q701</f>
        <v>0</v>
      </c>
      <c r="HL701" s="38"/>
      <c r="HM701" s="40"/>
      <c r="HO701" s="78"/>
      <c r="HQ701" s="77"/>
      <c r="HR701" s="76"/>
      <c r="HS701" s="76"/>
      <c r="HT701" s="76"/>
      <c r="HU701" s="76"/>
      <c r="HV701" s="76"/>
      <c r="HW701" s="76"/>
      <c r="HX701" s="76"/>
      <c r="HY701" s="76"/>
      <c r="HZ701" s="76"/>
      <c r="IA701" s="76"/>
      <c r="IB701" s="76"/>
      <c r="IC701" s="76"/>
      <c r="ID701" s="76"/>
      <c r="IE701" s="75"/>
      <c r="IF701" s="75"/>
      <c r="IG701" s="75"/>
      <c r="IH701" s="75"/>
      <c r="II701" s="75"/>
      <c r="IJ701" s="74">
        <f t="shared" ref="IJ701:IJ732" si="1222">SUM(HQ701:II701)*$Q701</f>
        <v>0</v>
      </c>
      <c r="IK701" s="38"/>
      <c r="IL701" s="40"/>
      <c r="IN701" s="78"/>
      <c r="IP701" s="77"/>
      <c r="IQ701" s="76"/>
      <c r="IR701" s="76"/>
      <c r="IS701" s="76"/>
      <c r="IT701" s="76"/>
      <c r="IU701" s="76"/>
      <c r="IV701" s="76"/>
      <c r="IW701" s="76"/>
      <c r="IX701" s="75"/>
      <c r="IY701" s="75"/>
      <c r="IZ701" s="75"/>
      <c r="JA701" s="75"/>
      <c r="JB701" s="75"/>
      <c r="JC701" s="75"/>
      <c r="JD701" s="75"/>
      <c r="JE701" s="75"/>
      <c r="JF701" s="75"/>
      <c r="JG701" s="75"/>
      <c r="JH701" s="75"/>
      <c r="JI701" s="74">
        <f t="shared" ref="JI701:JI732" si="1223">SUM(IP701:JH701)*$Q701</f>
        <v>0</v>
      </c>
      <c r="JJ701" s="38"/>
      <c r="JK701" s="40"/>
      <c r="JM701" s="78"/>
      <c r="JO701" s="77"/>
      <c r="JP701" s="76"/>
      <c r="JQ701" s="76"/>
      <c r="JR701" s="76"/>
      <c r="JS701" s="76"/>
      <c r="JT701" s="76"/>
      <c r="JU701" s="76"/>
      <c r="JV701" s="76"/>
      <c r="JW701" s="75"/>
      <c r="JX701" s="75"/>
      <c r="JY701" s="75"/>
      <c r="JZ701" s="75"/>
      <c r="KA701" s="75"/>
      <c r="KB701" s="75"/>
      <c r="KC701" s="75"/>
      <c r="KD701" s="75"/>
      <c r="KE701" s="75"/>
      <c r="KF701" s="75"/>
      <c r="KG701" s="75"/>
      <c r="KH701" s="74">
        <f t="shared" ref="KH701:KH732" si="1224">SUM(JO701:KG701)*$Q701</f>
        <v>0</v>
      </c>
      <c r="KI701" s="38"/>
      <c r="KJ701" s="40"/>
      <c r="KL701" s="78"/>
      <c r="KN701" s="77"/>
      <c r="KO701" s="76"/>
      <c r="KP701" s="76"/>
      <c r="KQ701" s="76"/>
      <c r="KR701" s="76"/>
      <c r="KS701" s="76"/>
      <c r="KT701" s="76"/>
      <c r="KU701" s="76"/>
      <c r="KV701" s="75"/>
      <c r="KW701" s="75"/>
      <c r="KX701" s="75"/>
      <c r="KY701" s="75"/>
      <c r="KZ701" s="75"/>
      <c r="LA701" s="75"/>
      <c r="LB701" s="75"/>
      <c r="LC701" s="75"/>
      <c r="LD701" s="75"/>
      <c r="LE701" s="75"/>
      <c r="LF701" s="75"/>
      <c r="LG701" s="74">
        <f t="shared" ref="LG701:LG732" si="1225">SUM(KN701:LF701)*$Q701</f>
        <v>0</v>
      </c>
      <c r="LH701" s="38"/>
      <c r="LI701" s="40"/>
      <c r="LK701" s="78"/>
      <c r="LM701" s="77"/>
      <c r="LN701" s="76"/>
      <c r="LO701" s="76"/>
      <c r="LP701" s="76"/>
      <c r="LQ701" s="76"/>
      <c r="LR701" s="76"/>
      <c r="LS701" s="76"/>
      <c r="LT701" s="76"/>
      <c r="LU701" s="75"/>
      <c r="LV701" s="75"/>
      <c r="LW701" s="75"/>
      <c r="LX701" s="75"/>
      <c r="LY701" s="75"/>
      <c r="LZ701" s="75"/>
      <c r="MA701" s="75"/>
      <c r="MB701" s="75"/>
      <c r="MC701" s="75"/>
      <c r="MD701" s="75"/>
      <c r="ME701" s="75"/>
      <c r="MF701" s="74">
        <f t="shared" ref="MF701:MF732" si="1226">SUM(LM701:ME701)*$Q701</f>
        <v>0</v>
      </c>
      <c r="MG701" s="38"/>
      <c r="MH701" s="40"/>
      <c r="MJ701" s="78"/>
      <c r="ML701" s="77"/>
      <c r="MM701" s="76"/>
      <c r="MN701" s="76"/>
      <c r="MO701" s="76"/>
      <c r="MP701" s="76"/>
      <c r="MQ701" s="76"/>
      <c r="MR701" s="76"/>
      <c r="MS701" s="76"/>
      <c r="MT701" s="75"/>
      <c r="MU701" s="75"/>
      <c r="MV701" s="75"/>
      <c r="MW701" s="75"/>
      <c r="MX701" s="75"/>
      <c r="MY701" s="75"/>
      <c r="MZ701" s="75"/>
      <c r="NA701" s="75"/>
      <c r="NB701" s="75"/>
      <c r="NC701" s="75"/>
      <c r="ND701" s="75"/>
      <c r="NE701" s="74">
        <f t="shared" ref="NE701:NE732" si="1227">SUM(ML701:ND701)*$Q701</f>
        <v>0</v>
      </c>
      <c r="NF701" s="41"/>
      <c r="NG701" s="40"/>
      <c r="NH701" s="38"/>
      <c r="NI701" s="78"/>
      <c r="NK701" s="77"/>
      <c r="NL701" s="76"/>
      <c r="NM701" s="76"/>
      <c r="NN701" s="76"/>
      <c r="NO701" s="76"/>
      <c r="NP701" s="76"/>
      <c r="NQ701" s="76"/>
      <c r="NR701" s="76"/>
      <c r="NS701" s="76"/>
      <c r="NT701" s="76"/>
      <c r="NU701" s="76"/>
      <c r="NV701" s="76"/>
      <c r="NW701" s="76"/>
      <c r="NX701" s="76"/>
      <c r="NY701" s="76"/>
      <c r="NZ701" s="76"/>
      <c r="OA701" s="75"/>
      <c r="OB701" s="76"/>
      <c r="OC701" s="75"/>
      <c r="OD701" s="74">
        <f t="shared" ref="OD701:OD732" si="1228">SUM(NK701:OC701)*$Q701</f>
        <v>0</v>
      </c>
      <c r="OE701" s="38"/>
      <c r="OF701" s="40"/>
      <c r="OG701" s="38"/>
      <c r="OH701" s="78"/>
      <c r="OJ701" s="77"/>
      <c r="OK701" s="76"/>
      <c r="OL701" s="76"/>
      <c r="OM701" s="76"/>
      <c r="ON701" s="76"/>
      <c r="OO701" s="76"/>
      <c r="OP701" s="76"/>
      <c r="OQ701" s="76"/>
      <c r="OR701" s="76"/>
      <c r="OS701" s="76"/>
      <c r="OT701" s="76"/>
      <c r="OU701" s="76"/>
      <c r="OV701" s="76"/>
      <c r="OW701" s="76"/>
      <c r="OX701" s="76"/>
      <c r="OY701" s="76"/>
      <c r="OZ701" s="75"/>
      <c r="PA701" s="76"/>
      <c r="PB701" s="75"/>
      <c r="PC701" s="74">
        <f t="shared" ref="PC701:PC732" si="1229">SUM(OJ701:PB701)*$Q701</f>
        <v>0</v>
      </c>
      <c r="PD701" s="38"/>
      <c r="PE701" s="40"/>
      <c r="PF701" s="38"/>
      <c r="PG701" s="78"/>
      <c r="PI701" s="77"/>
      <c r="PJ701" s="76"/>
      <c r="PK701" s="76"/>
      <c r="PL701" s="76"/>
      <c r="PM701" s="76"/>
      <c r="PN701" s="76"/>
      <c r="PO701" s="76"/>
      <c r="PP701" s="76"/>
      <c r="PQ701" s="76"/>
      <c r="PR701" s="76"/>
      <c r="PS701" s="76"/>
      <c r="PT701" s="76"/>
      <c r="PU701" s="76"/>
      <c r="PV701" s="76"/>
      <c r="PW701" s="76"/>
      <c r="PX701" s="76"/>
      <c r="PY701" s="75"/>
      <c r="PZ701" s="76"/>
      <c r="QA701" s="75"/>
      <c r="QB701" s="74">
        <f t="shared" ref="QB701:QB732" si="1230">SUM(PI701:QA701)*$Q701</f>
        <v>0</v>
      </c>
      <c r="QC701" s="38"/>
      <c r="QD701" s="40"/>
      <c r="QE701" s="38"/>
      <c r="QF701" s="78"/>
      <c r="QH701" s="77"/>
      <c r="QI701" s="76"/>
      <c r="QJ701" s="76"/>
      <c r="QK701" s="76"/>
      <c r="QL701" s="76"/>
      <c r="QM701" s="76"/>
      <c r="QN701" s="76"/>
      <c r="QO701" s="76"/>
      <c r="QP701" s="76"/>
      <c r="QQ701" s="76"/>
      <c r="QR701" s="76"/>
      <c r="QS701" s="76"/>
      <c r="QT701" s="76"/>
      <c r="QU701" s="76"/>
      <c r="QV701" s="76"/>
      <c r="QW701" s="76"/>
      <c r="QX701" s="75"/>
      <c r="QY701" s="76"/>
      <c r="QZ701" s="75"/>
      <c r="RA701" s="74">
        <f t="shared" ref="RA701:RA732" si="1231">SUM(QH701:QZ701)*$Q701</f>
        <v>0</v>
      </c>
      <c r="RB701" s="41"/>
      <c r="RC701" s="40"/>
      <c r="RD701" s="38"/>
      <c r="RE701" s="78"/>
      <c r="RG701" s="77"/>
      <c r="RH701" s="76"/>
      <c r="RI701" s="76"/>
      <c r="RJ701" s="76"/>
      <c r="RK701" s="76"/>
      <c r="RL701" s="76"/>
      <c r="RM701" s="76"/>
      <c r="RN701" s="76"/>
      <c r="RO701" s="76"/>
      <c r="RP701" s="76"/>
      <c r="RQ701" s="76"/>
      <c r="RR701" s="76"/>
      <c r="RS701" s="76"/>
      <c r="RT701" s="76"/>
      <c r="RU701" s="76"/>
      <c r="RV701" s="76"/>
      <c r="RW701" s="75"/>
      <c r="RX701" s="76"/>
      <c r="RY701" s="75"/>
      <c r="RZ701" s="74">
        <f t="shared" ref="RZ701:RZ732" si="1232">SUM(RG701:RY701)*$Q701</f>
        <v>0</v>
      </c>
      <c r="SA701" s="41"/>
      <c r="SB701" s="40"/>
      <c r="SC701" s="38"/>
      <c r="SD701" s="78"/>
      <c r="SF701" s="77"/>
      <c r="SG701" s="76"/>
      <c r="SH701" s="76"/>
      <c r="SI701" s="76"/>
      <c r="SJ701" s="76"/>
      <c r="SK701" s="76"/>
      <c r="SL701" s="76"/>
      <c r="SM701" s="76"/>
      <c r="SN701" s="76"/>
      <c r="SO701" s="76"/>
      <c r="SP701" s="76"/>
      <c r="SQ701" s="76"/>
      <c r="SR701" s="76"/>
      <c r="SS701" s="76"/>
      <c r="ST701" s="76"/>
      <c r="SU701" s="76"/>
      <c r="SV701" s="75"/>
      <c r="SW701" s="76"/>
      <c r="SX701" s="75"/>
      <c r="SY701" s="74">
        <f t="shared" ref="SY701:SY732" si="1233">SUM(SF701:SX701)*$Q701</f>
        <v>0</v>
      </c>
      <c r="SZ701" s="41"/>
      <c r="TA701" s="40"/>
      <c r="TB701" s="38"/>
      <c r="TC701" s="78"/>
      <c r="TE701" s="77"/>
      <c r="TF701" s="76"/>
      <c r="TG701" s="76"/>
      <c r="TH701" s="76"/>
      <c r="TI701" s="76"/>
      <c r="TJ701" s="76"/>
      <c r="TK701" s="76"/>
      <c r="TL701" s="76"/>
      <c r="TM701" s="76"/>
      <c r="TN701" s="76"/>
      <c r="TO701" s="76"/>
      <c r="TP701" s="76"/>
      <c r="TQ701" s="76"/>
      <c r="TR701" s="76"/>
      <c r="TS701" s="76"/>
      <c r="TT701" s="76"/>
      <c r="TU701" s="75"/>
      <c r="TV701" s="76"/>
      <c r="TW701" s="75"/>
      <c r="TX701" s="74">
        <f t="shared" ref="TX701:TX732" si="1234">SUM(TE701:TW701)*$Q701</f>
        <v>0</v>
      </c>
      <c r="TY701" s="41"/>
      <c r="TZ701" s="40"/>
      <c r="UA701" s="38"/>
      <c r="UB701" s="78"/>
      <c r="UD701" s="77"/>
      <c r="UE701" s="76"/>
      <c r="UF701" s="76"/>
      <c r="UG701" s="76"/>
      <c r="UH701" s="76"/>
      <c r="UI701" s="76"/>
      <c r="UJ701" s="76"/>
      <c r="UK701" s="76"/>
      <c r="UL701" s="76"/>
      <c r="UM701" s="76"/>
      <c r="UN701" s="76"/>
      <c r="UO701" s="76"/>
      <c r="UP701" s="76"/>
      <c r="UQ701" s="76"/>
      <c r="UR701" s="76"/>
      <c r="US701" s="76"/>
      <c r="UT701" s="75"/>
      <c r="UU701" s="76"/>
      <c r="UV701" s="75"/>
      <c r="UW701" s="74">
        <f t="shared" ref="UW701:UW732" si="1235">SUM(UD701:UV701)*$Q701</f>
        <v>0</v>
      </c>
      <c r="UX701" s="41"/>
      <c r="UY701" s="40"/>
      <c r="UZ701" s="38"/>
      <c r="VA701" s="78"/>
      <c r="VC701" s="77"/>
      <c r="VD701" s="76"/>
      <c r="VE701" s="76"/>
      <c r="VF701" s="76"/>
      <c r="VG701" s="76"/>
      <c r="VH701" s="76"/>
      <c r="VI701" s="76"/>
      <c r="VJ701" s="76"/>
      <c r="VK701" s="76"/>
      <c r="VL701" s="76"/>
      <c r="VM701" s="76"/>
      <c r="VN701" s="76"/>
      <c r="VO701" s="76"/>
      <c r="VP701" s="76"/>
      <c r="VQ701" s="76"/>
      <c r="VR701" s="76"/>
      <c r="VS701" s="75"/>
      <c r="VT701" s="76"/>
      <c r="VU701" s="75"/>
      <c r="VV701" s="74">
        <f t="shared" ref="VV701:VV732" si="1236">SUM(VC701:VU701)*$Q701</f>
        <v>0</v>
      </c>
    </row>
    <row r="702" spans="3:594" ht="14.45" customHeight="1" outlineLevel="1">
      <c r="C702" s="89">
        <f>IF(ISERROR(I702+1)=TRUE,I702,IF(I702="","",MAX(C$15:C701)+1))</f>
        <v>503</v>
      </c>
      <c r="D702" s="88">
        <f t="shared" si="1189"/>
        <v>1</v>
      </c>
      <c r="G702" s="40"/>
      <c r="H702" s="38"/>
      <c r="I702" s="95">
        <f t="shared" ref="I702:I726" si="1237">+I701+1</f>
        <v>514</v>
      </c>
      <c r="J702" s="94" t="s">
        <v>197</v>
      </c>
      <c r="K702" s="93"/>
      <c r="L702" s="93"/>
      <c r="M702" s="93"/>
      <c r="N702" s="93"/>
      <c r="O702" s="92"/>
      <c r="P702" s="91" t="s">
        <v>142</v>
      </c>
      <c r="Q702" s="297"/>
      <c r="R702" s="90" t="s">
        <v>141</v>
      </c>
      <c r="S702" s="298"/>
      <c r="T702" s="38"/>
      <c r="U702" s="40"/>
      <c r="V702" s="38"/>
      <c r="W702" s="78"/>
      <c r="Y702" s="77"/>
      <c r="Z702" s="76"/>
      <c r="AA702" s="79"/>
      <c r="AB702" s="76"/>
      <c r="AC702" s="79"/>
      <c r="AD702" s="76"/>
      <c r="AE702" s="76"/>
      <c r="AF702" s="76"/>
      <c r="AG702" s="76"/>
      <c r="AH702" s="76"/>
      <c r="AI702" s="76"/>
      <c r="AJ702" s="76"/>
      <c r="AK702" s="75"/>
      <c r="AL702" s="75"/>
      <c r="AM702" s="75"/>
      <c r="AN702" s="75"/>
      <c r="AO702" s="75"/>
      <c r="AP702" s="75"/>
      <c r="AQ702" s="75"/>
      <c r="AR702" s="74">
        <f t="shared" si="1214"/>
        <v>0</v>
      </c>
      <c r="AS702" s="38"/>
      <c r="AT702" s="40"/>
      <c r="AU702" s="38"/>
      <c r="AV702" s="78"/>
      <c r="AX702" s="77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5"/>
      <c r="BK702" s="75"/>
      <c r="BL702" s="75"/>
      <c r="BM702" s="75"/>
      <c r="BN702" s="75"/>
      <c r="BO702" s="75"/>
      <c r="BP702" s="75"/>
      <c r="BQ702" s="74">
        <f t="shared" si="1215"/>
        <v>0</v>
      </c>
      <c r="BR702" s="38"/>
      <c r="BS702" s="40"/>
      <c r="BT702" s="38"/>
      <c r="BU702" s="78"/>
      <c r="BW702" s="77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5"/>
      <c r="CJ702" s="75"/>
      <c r="CK702" s="75"/>
      <c r="CL702" s="75"/>
      <c r="CM702" s="75"/>
      <c r="CN702" s="75"/>
      <c r="CO702" s="75"/>
      <c r="CP702" s="74">
        <f t="shared" si="1216"/>
        <v>0</v>
      </c>
      <c r="CQ702" s="38"/>
      <c r="CR702" s="40"/>
      <c r="CS702" s="38"/>
      <c r="CT702" s="78"/>
      <c r="CV702" s="77"/>
      <c r="CW702" s="76"/>
      <c r="CX702" s="76"/>
      <c r="CY702" s="76"/>
      <c r="CZ702" s="76"/>
      <c r="DA702" s="76"/>
      <c r="DB702" s="76"/>
      <c r="DC702" s="76"/>
      <c r="DD702" s="76"/>
      <c r="DE702" s="76"/>
      <c r="DF702" s="76"/>
      <c r="DG702" s="76"/>
      <c r="DH702" s="75"/>
      <c r="DI702" s="75"/>
      <c r="DJ702" s="75"/>
      <c r="DK702" s="75"/>
      <c r="DL702" s="75"/>
      <c r="DM702" s="75"/>
      <c r="DN702" s="75"/>
      <c r="DO702" s="74">
        <f t="shared" si="1217"/>
        <v>0</v>
      </c>
      <c r="DP702" s="38"/>
      <c r="DQ702" s="40"/>
      <c r="DS702" s="78"/>
      <c r="DU702" s="77"/>
      <c r="DV702" s="76"/>
      <c r="DW702" s="76"/>
      <c r="DX702" s="76"/>
      <c r="DY702" s="76"/>
      <c r="DZ702" s="76"/>
      <c r="EA702" s="76"/>
      <c r="EB702" s="76"/>
      <c r="EC702" s="76"/>
      <c r="ED702" s="76"/>
      <c r="EE702" s="76"/>
      <c r="EF702" s="76"/>
      <c r="EG702" s="75"/>
      <c r="EH702" s="75"/>
      <c r="EI702" s="75"/>
      <c r="EJ702" s="75"/>
      <c r="EK702" s="75"/>
      <c r="EL702" s="75"/>
      <c r="EM702" s="75"/>
      <c r="EN702" s="74">
        <f t="shared" si="1218"/>
        <v>0</v>
      </c>
      <c r="EO702" s="38"/>
      <c r="EP702" s="40"/>
      <c r="ER702" s="78"/>
      <c r="ET702" s="77"/>
      <c r="EU702" s="76"/>
      <c r="EV702" s="76"/>
      <c r="EW702" s="76"/>
      <c r="EX702" s="76"/>
      <c r="EY702" s="76"/>
      <c r="EZ702" s="76"/>
      <c r="FA702" s="76"/>
      <c r="FB702" s="76"/>
      <c r="FC702" s="76"/>
      <c r="FD702" s="76"/>
      <c r="FE702" s="76"/>
      <c r="FF702" s="76"/>
      <c r="FG702" s="76"/>
      <c r="FH702" s="75"/>
      <c r="FI702" s="75"/>
      <c r="FJ702" s="75"/>
      <c r="FK702" s="75"/>
      <c r="FL702" s="75"/>
      <c r="FM702" s="74">
        <f t="shared" si="1219"/>
        <v>0</v>
      </c>
      <c r="FN702" s="38"/>
      <c r="FO702" s="40"/>
      <c r="FQ702" s="78"/>
      <c r="FS702" s="77"/>
      <c r="FT702" s="76"/>
      <c r="FU702" s="76"/>
      <c r="FV702" s="76"/>
      <c r="FW702" s="76"/>
      <c r="FX702" s="76"/>
      <c r="FY702" s="76"/>
      <c r="FZ702" s="76"/>
      <c r="GA702" s="76"/>
      <c r="GB702" s="76"/>
      <c r="GC702" s="76"/>
      <c r="GD702" s="76"/>
      <c r="GE702" s="76"/>
      <c r="GF702" s="76"/>
      <c r="GG702" s="75"/>
      <c r="GH702" s="75"/>
      <c r="GI702" s="75"/>
      <c r="GJ702" s="75"/>
      <c r="GK702" s="75"/>
      <c r="GL702" s="74">
        <f t="shared" si="1220"/>
        <v>0</v>
      </c>
      <c r="GM702" s="38"/>
      <c r="GN702" s="40"/>
      <c r="GP702" s="78"/>
      <c r="GR702" s="77"/>
      <c r="GS702" s="76"/>
      <c r="GT702" s="76"/>
      <c r="GU702" s="76"/>
      <c r="GV702" s="76"/>
      <c r="GW702" s="76"/>
      <c r="GX702" s="76"/>
      <c r="GY702" s="76"/>
      <c r="GZ702" s="76"/>
      <c r="HA702" s="76"/>
      <c r="HB702" s="76"/>
      <c r="HC702" s="76"/>
      <c r="HD702" s="76"/>
      <c r="HE702" s="76"/>
      <c r="HF702" s="75"/>
      <c r="HG702" s="75"/>
      <c r="HH702" s="75"/>
      <c r="HI702" s="75"/>
      <c r="HJ702" s="75"/>
      <c r="HK702" s="74">
        <f t="shared" si="1221"/>
        <v>0</v>
      </c>
      <c r="HL702" s="38"/>
      <c r="HM702" s="40"/>
      <c r="HO702" s="78"/>
      <c r="HQ702" s="77"/>
      <c r="HR702" s="76"/>
      <c r="HS702" s="76"/>
      <c r="HT702" s="76"/>
      <c r="HU702" s="76"/>
      <c r="HV702" s="76"/>
      <c r="HW702" s="76"/>
      <c r="HX702" s="76"/>
      <c r="HY702" s="76"/>
      <c r="HZ702" s="76"/>
      <c r="IA702" s="76"/>
      <c r="IB702" s="76"/>
      <c r="IC702" s="76"/>
      <c r="ID702" s="76"/>
      <c r="IE702" s="75"/>
      <c r="IF702" s="75"/>
      <c r="IG702" s="75"/>
      <c r="IH702" s="75"/>
      <c r="II702" s="75"/>
      <c r="IJ702" s="74">
        <f t="shared" si="1222"/>
        <v>0</v>
      </c>
      <c r="IK702" s="38"/>
      <c r="IL702" s="40"/>
      <c r="IN702" s="78"/>
      <c r="IP702" s="77"/>
      <c r="IQ702" s="76"/>
      <c r="IR702" s="76"/>
      <c r="IS702" s="76"/>
      <c r="IT702" s="76"/>
      <c r="IU702" s="76"/>
      <c r="IV702" s="76"/>
      <c r="IW702" s="76"/>
      <c r="IX702" s="75"/>
      <c r="IY702" s="75"/>
      <c r="IZ702" s="75"/>
      <c r="JA702" s="75"/>
      <c r="JB702" s="75"/>
      <c r="JC702" s="75"/>
      <c r="JD702" s="75"/>
      <c r="JE702" s="75"/>
      <c r="JF702" s="75"/>
      <c r="JG702" s="75"/>
      <c r="JH702" s="75"/>
      <c r="JI702" s="74">
        <f t="shared" si="1223"/>
        <v>0</v>
      </c>
      <c r="JJ702" s="38"/>
      <c r="JK702" s="40"/>
      <c r="JM702" s="78"/>
      <c r="JO702" s="77"/>
      <c r="JP702" s="76"/>
      <c r="JQ702" s="76"/>
      <c r="JR702" s="76"/>
      <c r="JS702" s="76"/>
      <c r="JT702" s="76"/>
      <c r="JU702" s="76"/>
      <c r="JV702" s="76"/>
      <c r="JW702" s="75"/>
      <c r="JX702" s="75"/>
      <c r="JY702" s="75"/>
      <c r="JZ702" s="75"/>
      <c r="KA702" s="75"/>
      <c r="KB702" s="75"/>
      <c r="KC702" s="75"/>
      <c r="KD702" s="75"/>
      <c r="KE702" s="75"/>
      <c r="KF702" s="75"/>
      <c r="KG702" s="75"/>
      <c r="KH702" s="74">
        <f t="shared" si="1224"/>
        <v>0</v>
      </c>
      <c r="KI702" s="38"/>
      <c r="KJ702" s="40"/>
      <c r="KL702" s="78"/>
      <c r="KN702" s="77"/>
      <c r="KO702" s="76"/>
      <c r="KP702" s="76"/>
      <c r="KQ702" s="76"/>
      <c r="KR702" s="76"/>
      <c r="KS702" s="76"/>
      <c r="KT702" s="76"/>
      <c r="KU702" s="76"/>
      <c r="KV702" s="75"/>
      <c r="KW702" s="75"/>
      <c r="KX702" s="75"/>
      <c r="KY702" s="75"/>
      <c r="KZ702" s="75"/>
      <c r="LA702" s="75"/>
      <c r="LB702" s="75"/>
      <c r="LC702" s="75"/>
      <c r="LD702" s="75"/>
      <c r="LE702" s="75"/>
      <c r="LF702" s="75"/>
      <c r="LG702" s="74">
        <f t="shared" si="1225"/>
        <v>0</v>
      </c>
      <c r="LH702" s="38"/>
      <c r="LI702" s="40"/>
      <c r="LK702" s="78"/>
      <c r="LM702" s="77"/>
      <c r="LN702" s="76"/>
      <c r="LO702" s="76"/>
      <c r="LP702" s="76"/>
      <c r="LQ702" s="76"/>
      <c r="LR702" s="76"/>
      <c r="LS702" s="76"/>
      <c r="LT702" s="76"/>
      <c r="LU702" s="75"/>
      <c r="LV702" s="75"/>
      <c r="LW702" s="75"/>
      <c r="LX702" s="75"/>
      <c r="LY702" s="75"/>
      <c r="LZ702" s="75"/>
      <c r="MA702" s="75"/>
      <c r="MB702" s="75"/>
      <c r="MC702" s="75"/>
      <c r="MD702" s="75"/>
      <c r="ME702" s="75"/>
      <c r="MF702" s="74">
        <f t="shared" si="1226"/>
        <v>0</v>
      </c>
      <c r="MG702" s="38"/>
      <c r="MH702" s="40"/>
      <c r="MJ702" s="78"/>
      <c r="ML702" s="77"/>
      <c r="MM702" s="76"/>
      <c r="MN702" s="76"/>
      <c r="MO702" s="76"/>
      <c r="MP702" s="76"/>
      <c r="MQ702" s="76"/>
      <c r="MR702" s="76"/>
      <c r="MS702" s="76"/>
      <c r="MT702" s="75"/>
      <c r="MU702" s="75"/>
      <c r="MV702" s="75"/>
      <c r="MW702" s="75"/>
      <c r="MX702" s="75"/>
      <c r="MY702" s="75"/>
      <c r="MZ702" s="75"/>
      <c r="NA702" s="75"/>
      <c r="NB702" s="75"/>
      <c r="NC702" s="75"/>
      <c r="ND702" s="75"/>
      <c r="NE702" s="74">
        <f t="shared" si="1227"/>
        <v>0</v>
      </c>
      <c r="NF702" s="41"/>
      <c r="NG702" s="40"/>
      <c r="NH702" s="38"/>
      <c r="NI702" s="78"/>
      <c r="NK702" s="77"/>
      <c r="NL702" s="76"/>
      <c r="NM702" s="76"/>
      <c r="NN702" s="76"/>
      <c r="NO702" s="76"/>
      <c r="NP702" s="76"/>
      <c r="NQ702" s="76"/>
      <c r="NR702" s="76"/>
      <c r="NS702" s="76"/>
      <c r="NT702" s="76"/>
      <c r="NU702" s="76"/>
      <c r="NV702" s="76"/>
      <c r="NW702" s="76"/>
      <c r="NX702" s="76"/>
      <c r="NY702" s="76"/>
      <c r="NZ702" s="76"/>
      <c r="OA702" s="75"/>
      <c r="OB702" s="76"/>
      <c r="OC702" s="75"/>
      <c r="OD702" s="74">
        <f t="shared" si="1228"/>
        <v>0</v>
      </c>
      <c r="OE702" s="38"/>
      <c r="OF702" s="40"/>
      <c r="OG702" s="38"/>
      <c r="OH702" s="78"/>
      <c r="OJ702" s="77"/>
      <c r="OK702" s="76"/>
      <c r="OL702" s="76"/>
      <c r="OM702" s="76"/>
      <c r="ON702" s="76"/>
      <c r="OO702" s="76"/>
      <c r="OP702" s="76"/>
      <c r="OQ702" s="76"/>
      <c r="OR702" s="76"/>
      <c r="OS702" s="76"/>
      <c r="OT702" s="76"/>
      <c r="OU702" s="76"/>
      <c r="OV702" s="76"/>
      <c r="OW702" s="76"/>
      <c r="OX702" s="76"/>
      <c r="OY702" s="76"/>
      <c r="OZ702" s="75"/>
      <c r="PA702" s="76"/>
      <c r="PB702" s="75"/>
      <c r="PC702" s="74">
        <f t="shared" si="1229"/>
        <v>0</v>
      </c>
      <c r="PD702" s="38"/>
      <c r="PE702" s="40"/>
      <c r="PF702" s="38"/>
      <c r="PG702" s="78"/>
      <c r="PI702" s="77"/>
      <c r="PJ702" s="76"/>
      <c r="PK702" s="76"/>
      <c r="PL702" s="76"/>
      <c r="PM702" s="76"/>
      <c r="PN702" s="76"/>
      <c r="PO702" s="76"/>
      <c r="PP702" s="76"/>
      <c r="PQ702" s="76"/>
      <c r="PR702" s="76"/>
      <c r="PS702" s="76"/>
      <c r="PT702" s="76"/>
      <c r="PU702" s="76"/>
      <c r="PV702" s="76"/>
      <c r="PW702" s="76"/>
      <c r="PX702" s="76"/>
      <c r="PY702" s="75"/>
      <c r="PZ702" s="76"/>
      <c r="QA702" s="75"/>
      <c r="QB702" s="74">
        <f t="shared" si="1230"/>
        <v>0</v>
      </c>
      <c r="QC702" s="38"/>
      <c r="QD702" s="40"/>
      <c r="QE702" s="38"/>
      <c r="QF702" s="78"/>
      <c r="QH702" s="77"/>
      <c r="QI702" s="76"/>
      <c r="QJ702" s="76"/>
      <c r="QK702" s="76"/>
      <c r="QL702" s="76"/>
      <c r="QM702" s="76"/>
      <c r="QN702" s="76"/>
      <c r="QO702" s="76"/>
      <c r="QP702" s="76"/>
      <c r="QQ702" s="76"/>
      <c r="QR702" s="76"/>
      <c r="QS702" s="76"/>
      <c r="QT702" s="76"/>
      <c r="QU702" s="76"/>
      <c r="QV702" s="76"/>
      <c r="QW702" s="76"/>
      <c r="QX702" s="75"/>
      <c r="QY702" s="76"/>
      <c r="QZ702" s="75"/>
      <c r="RA702" s="74">
        <f t="shared" si="1231"/>
        <v>0</v>
      </c>
      <c r="RB702" s="41"/>
      <c r="RC702" s="40"/>
      <c r="RD702" s="38"/>
      <c r="RE702" s="78"/>
      <c r="RG702" s="77"/>
      <c r="RH702" s="76"/>
      <c r="RI702" s="76"/>
      <c r="RJ702" s="76"/>
      <c r="RK702" s="76"/>
      <c r="RL702" s="76"/>
      <c r="RM702" s="76"/>
      <c r="RN702" s="76"/>
      <c r="RO702" s="76"/>
      <c r="RP702" s="76"/>
      <c r="RQ702" s="76"/>
      <c r="RR702" s="76"/>
      <c r="RS702" s="76"/>
      <c r="RT702" s="76"/>
      <c r="RU702" s="76"/>
      <c r="RV702" s="76"/>
      <c r="RW702" s="75"/>
      <c r="RX702" s="76"/>
      <c r="RY702" s="75"/>
      <c r="RZ702" s="74">
        <f t="shared" si="1232"/>
        <v>0</v>
      </c>
      <c r="SA702" s="41"/>
      <c r="SB702" s="40"/>
      <c r="SC702" s="38"/>
      <c r="SD702" s="78"/>
      <c r="SF702" s="77"/>
      <c r="SG702" s="76"/>
      <c r="SH702" s="76"/>
      <c r="SI702" s="76"/>
      <c r="SJ702" s="76"/>
      <c r="SK702" s="76"/>
      <c r="SL702" s="76"/>
      <c r="SM702" s="76"/>
      <c r="SN702" s="76"/>
      <c r="SO702" s="76"/>
      <c r="SP702" s="76"/>
      <c r="SQ702" s="76"/>
      <c r="SR702" s="76"/>
      <c r="SS702" s="76"/>
      <c r="ST702" s="76"/>
      <c r="SU702" s="76"/>
      <c r="SV702" s="75"/>
      <c r="SW702" s="76"/>
      <c r="SX702" s="75"/>
      <c r="SY702" s="74">
        <f t="shared" si="1233"/>
        <v>0</v>
      </c>
      <c r="SZ702" s="41"/>
      <c r="TA702" s="40"/>
      <c r="TB702" s="38"/>
      <c r="TC702" s="78"/>
      <c r="TE702" s="77"/>
      <c r="TF702" s="76"/>
      <c r="TG702" s="76"/>
      <c r="TH702" s="76"/>
      <c r="TI702" s="76"/>
      <c r="TJ702" s="76"/>
      <c r="TK702" s="76"/>
      <c r="TL702" s="76"/>
      <c r="TM702" s="76"/>
      <c r="TN702" s="76"/>
      <c r="TO702" s="76"/>
      <c r="TP702" s="76"/>
      <c r="TQ702" s="76"/>
      <c r="TR702" s="76"/>
      <c r="TS702" s="76"/>
      <c r="TT702" s="76"/>
      <c r="TU702" s="75"/>
      <c r="TV702" s="76"/>
      <c r="TW702" s="75"/>
      <c r="TX702" s="74">
        <f t="shared" si="1234"/>
        <v>0</v>
      </c>
      <c r="TY702" s="41"/>
      <c r="TZ702" s="40"/>
      <c r="UA702" s="38"/>
      <c r="UB702" s="78"/>
      <c r="UD702" s="77"/>
      <c r="UE702" s="76"/>
      <c r="UF702" s="76"/>
      <c r="UG702" s="76"/>
      <c r="UH702" s="76"/>
      <c r="UI702" s="76"/>
      <c r="UJ702" s="76"/>
      <c r="UK702" s="76"/>
      <c r="UL702" s="76"/>
      <c r="UM702" s="76"/>
      <c r="UN702" s="76"/>
      <c r="UO702" s="76"/>
      <c r="UP702" s="76"/>
      <c r="UQ702" s="76"/>
      <c r="UR702" s="76"/>
      <c r="US702" s="76"/>
      <c r="UT702" s="75"/>
      <c r="UU702" s="76"/>
      <c r="UV702" s="75"/>
      <c r="UW702" s="74">
        <f t="shared" si="1235"/>
        <v>0</v>
      </c>
      <c r="UX702" s="41"/>
      <c r="UY702" s="40"/>
      <c r="UZ702" s="38"/>
      <c r="VA702" s="78"/>
      <c r="VC702" s="77"/>
      <c r="VD702" s="76"/>
      <c r="VE702" s="76"/>
      <c r="VF702" s="76"/>
      <c r="VG702" s="76"/>
      <c r="VH702" s="76"/>
      <c r="VI702" s="76"/>
      <c r="VJ702" s="76"/>
      <c r="VK702" s="76"/>
      <c r="VL702" s="76"/>
      <c r="VM702" s="76"/>
      <c r="VN702" s="76"/>
      <c r="VO702" s="76"/>
      <c r="VP702" s="76"/>
      <c r="VQ702" s="76"/>
      <c r="VR702" s="76"/>
      <c r="VS702" s="75"/>
      <c r="VT702" s="76"/>
      <c r="VU702" s="75"/>
      <c r="VV702" s="74">
        <f t="shared" si="1236"/>
        <v>0</v>
      </c>
    </row>
    <row r="703" spans="3:594" ht="29.45" customHeight="1" outlineLevel="1">
      <c r="C703" s="89">
        <f>IF(ISERROR(I703+1)=TRUE,I703,IF(I703="","",MAX(C$15:C702)+1))</f>
        <v>504</v>
      </c>
      <c r="D703" s="88">
        <f t="shared" si="1189"/>
        <v>1</v>
      </c>
      <c r="G703" s="40"/>
      <c r="H703" s="38"/>
      <c r="I703" s="95">
        <f t="shared" si="1237"/>
        <v>515</v>
      </c>
      <c r="J703" s="94" t="s">
        <v>196</v>
      </c>
      <c r="K703" s="93"/>
      <c r="L703" s="93"/>
      <c r="M703" s="93"/>
      <c r="N703" s="93"/>
      <c r="O703" s="92"/>
      <c r="P703" s="91" t="s">
        <v>142</v>
      </c>
      <c r="Q703" s="297"/>
      <c r="R703" s="90" t="s">
        <v>141</v>
      </c>
      <c r="S703" s="298"/>
      <c r="T703" s="38"/>
      <c r="U703" s="40"/>
      <c r="V703" s="38"/>
      <c r="W703" s="78"/>
      <c r="Y703" s="77"/>
      <c r="Z703" s="76"/>
      <c r="AA703" s="79"/>
      <c r="AB703" s="76"/>
      <c r="AC703" s="79"/>
      <c r="AD703" s="76"/>
      <c r="AE703" s="76"/>
      <c r="AF703" s="76"/>
      <c r="AG703" s="76"/>
      <c r="AH703" s="76"/>
      <c r="AI703" s="76"/>
      <c r="AJ703" s="76"/>
      <c r="AK703" s="75"/>
      <c r="AL703" s="75"/>
      <c r="AM703" s="75"/>
      <c r="AN703" s="75"/>
      <c r="AO703" s="75"/>
      <c r="AP703" s="75"/>
      <c r="AQ703" s="75"/>
      <c r="AR703" s="74">
        <f t="shared" si="1214"/>
        <v>0</v>
      </c>
      <c r="AS703" s="38"/>
      <c r="AT703" s="40"/>
      <c r="AU703" s="38"/>
      <c r="AV703" s="78"/>
      <c r="AX703" s="77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5"/>
      <c r="BK703" s="75"/>
      <c r="BL703" s="75"/>
      <c r="BM703" s="75"/>
      <c r="BN703" s="75"/>
      <c r="BO703" s="75"/>
      <c r="BP703" s="75"/>
      <c r="BQ703" s="74">
        <f t="shared" si="1215"/>
        <v>0</v>
      </c>
      <c r="BR703" s="38"/>
      <c r="BS703" s="40"/>
      <c r="BT703" s="38"/>
      <c r="BU703" s="78"/>
      <c r="BW703" s="77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5"/>
      <c r="CJ703" s="75"/>
      <c r="CK703" s="75"/>
      <c r="CL703" s="75"/>
      <c r="CM703" s="75"/>
      <c r="CN703" s="75"/>
      <c r="CO703" s="75"/>
      <c r="CP703" s="74">
        <f t="shared" si="1216"/>
        <v>0</v>
      </c>
      <c r="CQ703" s="38"/>
      <c r="CR703" s="40"/>
      <c r="CS703" s="38"/>
      <c r="CT703" s="78"/>
      <c r="CV703" s="77"/>
      <c r="CW703" s="76"/>
      <c r="CX703" s="76"/>
      <c r="CY703" s="76"/>
      <c r="CZ703" s="76"/>
      <c r="DA703" s="76"/>
      <c r="DB703" s="76"/>
      <c r="DC703" s="76"/>
      <c r="DD703" s="76"/>
      <c r="DE703" s="76"/>
      <c r="DF703" s="76"/>
      <c r="DG703" s="76"/>
      <c r="DH703" s="75"/>
      <c r="DI703" s="75"/>
      <c r="DJ703" s="75"/>
      <c r="DK703" s="75"/>
      <c r="DL703" s="75"/>
      <c r="DM703" s="75"/>
      <c r="DN703" s="75"/>
      <c r="DO703" s="74">
        <f t="shared" si="1217"/>
        <v>0</v>
      </c>
      <c r="DP703" s="38"/>
      <c r="DQ703" s="40"/>
      <c r="DS703" s="78"/>
      <c r="DU703" s="77"/>
      <c r="DV703" s="76"/>
      <c r="DW703" s="76"/>
      <c r="DX703" s="76"/>
      <c r="DY703" s="76"/>
      <c r="DZ703" s="76"/>
      <c r="EA703" s="76"/>
      <c r="EB703" s="76"/>
      <c r="EC703" s="76"/>
      <c r="ED703" s="76"/>
      <c r="EE703" s="76"/>
      <c r="EF703" s="76"/>
      <c r="EG703" s="75"/>
      <c r="EH703" s="75"/>
      <c r="EI703" s="75"/>
      <c r="EJ703" s="75"/>
      <c r="EK703" s="75"/>
      <c r="EL703" s="75"/>
      <c r="EM703" s="75"/>
      <c r="EN703" s="74">
        <f t="shared" si="1218"/>
        <v>0</v>
      </c>
      <c r="EO703" s="38"/>
      <c r="EP703" s="40"/>
      <c r="ER703" s="78"/>
      <c r="ET703" s="77"/>
      <c r="EU703" s="76"/>
      <c r="EV703" s="76"/>
      <c r="EW703" s="76"/>
      <c r="EX703" s="76"/>
      <c r="EY703" s="76"/>
      <c r="EZ703" s="76"/>
      <c r="FA703" s="76"/>
      <c r="FB703" s="76"/>
      <c r="FC703" s="76"/>
      <c r="FD703" s="76"/>
      <c r="FE703" s="76"/>
      <c r="FF703" s="76"/>
      <c r="FG703" s="76"/>
      <c r="FH703" s="75"/>
      <c r="FI703" s="75"/>
      <c r="FJ703" s="75"/>
      <c r="FK703" s="75"/>
      <c r="FL703" s="75"/>
      <c r="FM703" s="74">
        <f t="shared" si="1219"/>
        <v>0</v>
      </c>
      <c r="FN703" s="38"/>
      <c r="FO703" s="40"/>
      <c r="FQ703" s="78"/>
      <c r="FS703" s="77"/>
      <c r="FT703" s="76"/>
      <c r="FU703" s="76"/>
      <c r="FV703" s="76"/>
      <c r="FW703" s="76"/>
      <c r="FX703" s="76"/>
      <c r="FY703" s="76"/>
      <c r="FZ703" s="76"/>
      <c r="GA703" s="76"/>
      <c r="GB703" s="76"/>
      <c r="GC703" s="76"/>
      <c r="GD703" s="76"/>
      <c r="GE703" s="76"/>
      <c r="GF703" s="76"/>
      <c r="GG703" s="75"/>
      <c r="GH703" s="75"/>
      <c r="GI703" s="75"/>
      <c r="GJ703" s="75"/>
      <c r="GK703" s="75"/>
      <c r="GL703" s="74">
        <f t="shared" si="1220"/>
        <v>0</v>
      </c>
      <c r="GM703" s="38"/>
      <c r="GN703" s="40"/>
      <c r="GP703" s="78"/>
      <c r="GR703" s="77"/>
      <c r="GS703" s="76"/>
      <c r="GT703" s="76"/>
      <c r="GU703" s="76"/>
      <c r="GV703" s="76"/>
      <c r="GW703" s="76"/>
      <c r="GX703" s="76"/>
      <c r="GY703" s="76"/>
      <c r="GZ703" s="76"/>
      <c r="HA703" s="76"/>
      <c r="HB703" s="76"/>
      <c r="HC703" s="76"/>
      <c r="HD703" s="76"/>
      <c r="HE703" s="76"/>
      <c r="HF703" s="75"/>
      <c r="HG703" s="75"/>
      <c r="HH703" s="75"/>
      <c r="HI703" s="75"/>
      <c r="HJ703" s="75"/>
      <c r="HK703" s="74">
        <f t="shared" si="1221"/>
        <v>0</v>
      </c>
      <c r="HL703" s="38"/>
      <c r="HM703" s="40"/>
      <c r="HO703" s="78"/>
      <c r="HQ703" s="77"/>
      <c r="HR703" s="76"/>
      <c r="HS703" s="76"/>
      <c r="HT703" s="76"/>
      <c r="HU703" s="76"/>
      <c r="HV703" s="76"/>
      <c r="HW703" s="76"/>
      <c r="HX703" s="76"/>
      <c r="HY703" s="76"/>
      <c r="HZ703" s="76"/>
      <c r="IA703" s="76"/>
      <c r="IB703" s="76"/>
      <c r="IC703" s="76"/>
      <c r="ID703" s="76"/>
      <c r="IE703" s="75"/>
      <c r="IF703" s="75"/>
      <c r="IG703" s="75"/>
      <c r="IH703" s="75"/>
      <c r="II703" s="75"/>
      <c r="IJ703" s="74">
        <f t="shared" si="1222"/>
        <v>0</v>
      </c>
      <c r="IK703" s="38"/>
      <c r="IL703" s="40"/>
      <c r="IN703" s="78"/>
      <c r="IP703" s="77"/>
      <c r="IQ703" s="76"/>
      <c r="IR703" s="76"/>
      <c r="IS703" s="76"/>
      <c r="IT703" s="76"/>
      <c r="IU703" s="76"/>
      <c r="IV703" s="76"/>
      <c r="IW703" s="76"/>
      <c r="IX703" s="75"/>
      <c r="IY703" s="75"/>
      <c r="IZ703" s="75"/>
      <c r="JA703" s="75"/>
      <c r="JB703" s="75"/>
      <c r="JC703" s="75"/>
      <c r="JD703" s="75"/>
      <c r="JE703" s="75"/>
      <c r="JF703" s="75"/>
      <c r="JG703" s="75"/>
      <c r="JH703" s="75"/>
      <c r="JI703" s="74">
        <f t="shared" si="1223"/>
        <v>0</v>
      </c>
      <c r="JJ703" s="38"/>
      <c r="JK703" s="40"/>
      <c r="JM703" s="78"/>
      <c r="JO703" s="77"/>
      <c r="JP703" s="76"/>
      <c r="JQ703" s="76"/>
      <c r="JR703" s="76"/>
      <c r="JS703" s="76"/>
      <c r="JT703" s="76"/>
      <c r="JU703" s="76"/>
      <c r="JV703" s="76"/>
      <c r="JW703" s="75"/>
      <c r="JX703" s="75"/>
      <c r="JY703" s="75"/>
      <c r="JZ703" s="75"/>
      <c r="KA703" s="75"/>
      <c r="KB703" s="75"/>
      <c r="KC703" s="75"/>
      <c r="KD703" s="75"/>
      <c r="KE703" s="75"/>
      <c r="KF703" s="75"/>
      <c r="KG703" s="75"/>
      <c r="KH703" s="74">
        <f t="shared" si="1224"/>
        <v>0</v>
      </c>
      <c r="KI703" s="38"/>
      <c r="KJ703" s="40"/>
      <c r="KL703" s="78"/>
      <c r="KN703" s="77"/>
      <c r="KO703" s="76"/>
      <c r="KP703" s="76"/>
      <c r="KQ703" s="76"/>
      <c r="KR703" s="76"/>
      <c r="KS703" s="76"/>
      <c r="KT703" s="76"/>
      <c r="KU703" s="76"/>
      <c r="KV703" s="75"/>
      <c r="KW703" s="75"/>
      <c r="KX703" s="75"/>
      <c r="KY703" s="75"/>
      <c r="KZ703" s="75"/>
      <c r="LA703" s="75"/>
      <c r="LB703" s="75"/>
      <c r="LC703" s="75"/>
      <c r="LD703" s="75"/>
      <c r="LE703" s="75"/>
      <c r="LF703" s="75"/>
      <c r="LG703" s="74">
        <f t="shared" si="1225"/>
        <v>0</v>
      </c>
      <c r="LH703" s="38"/>
      <c r="LI703" s="40"/>
      <c r="LK703" s="78"/>
      <c r="LM703" s="77"/>
      <c r="LN703" s="76"/>
      <c r="LO703" s="76"/>
      <c r="LP703" s="76"/>
      <c r="LQ703" s="76"/>
      <c r="LR703" s="76"/>
      <c r="LS703" s="76"/>
      <c r="LT703" s="76"/>
      <c r="LU703" s="75"/>
      <c r="LV703" s="75"/>
      <c r="LW703" s="75"/>
      <c r="LX703" s="75"/>
      <c r="LY703" s="75"/>
      <c r="LZ703" s="75"/>
      <c r="MA703" s="75"/>
      <c r="MB703" s="75"/>
      <c r="MC703" s="75"/>
      <c r="MD703" s="75"/>
      <c r="ME703" s="75"/>
      <c r="MF703" s="74">
        <f t="shared" si="1226"/>
        <v>0</v>
      </c>
      <c r="MG703" s="38"/>
      <c r="MH703" s="40"/>
      <c r="MJ703" s="78"/>
      <c r="ML703" s="77"/>
      <c r="MM703" s="76"/>
      <c r="MN703" s="76"/>
      <c r="MO703" s="76"/>
      <c r="MP703" s="76"/>
      <c r="MQ703" s="76"/>
      <c r="MR703" s="76"/>
      <c r="MS703" s="76"/>
      <c r="MT703" s="75"/>
      <c r="MU703" s="75"/>
      <c r="MV703" s="75"/>
      <c r="MW703" s="75"/>
      <c r="MX703" s="75"/>
      <c r="MY703" s="75"/>
      <c r="MZ703" s="75"/>
      <c r="NA703" s="75"/>
      <c r="NB703" s="75"/>
      <c r="NC703" s="75"/>
      <c r="ND703" s="75"/>
      <c r="NE703" s="74">
        <f t="shared" si="1227"/>
        <v>0</v>
      </c>
      <c r="NF703" s="41"/>
      <c r="NG703" s="40"/>
      <c r="NH703" s="38"/>
      <c r="NI703" s="78"/>
      <c r="NK703" s="77"/>
      <c r="NL703" s="76"/>
      <c r="NM703" s="76"/>
      <c r="NN703" s="76"/>
      <c r="NO703" s="76"/>
      <c r="NP703" s="76"/>
      <c r="NQ703" s="76"/>
      <c r="NR703" s="76"/>
      <c r="NS703" s="76"/>
      <c r="NT703" s="76"/>
      <c r="NU703" s="76"/>
      <c r="NV703" s="76"/>
      <c r="NW703" s="76"/>
      <c r="NX703" s="76"/>
      <c r="NY703" s="76"/>
      <c r="NZ703" s="76"/>
      <c r="OA703" s="75"/>
      <c r="OB703" s="76"/>
      <c r="OC703" s="75"/>
      <c r="OD703" s="74">
        <f t="shared" si="1228"/>
        <v>0</v>
      </c>
      <c r="OE703" s="38"/>
      <c r="OF703" s="40"/>
      <c r="OG703" s="38"/>
      <c r="OH703" s="78"/>
      <c r="OJ703" s="77"/>
      <c r="OK703" s="76"/>
      <c r="OL703" s="76"/>
      <c r="OM703" s="76"/>
      <c r="ON703" s="76"/>
      <c r="OO703" s="76"/>
      <c r="OP703" s="76"/>
      <c r="OQ703" s="76"/>
      <c r="OR703" s="76"/>
      <c r="OS703" s="76"/>
      <c r="OT703" s="76"/>
      <c r="OU703" s="76"/>
      <c r="OV703" s="76"/>
      <c r="OW703" s="76"/>
      <c r="OX703" s="76"/>
      <c r="OY703" s="76"/>
      <c r="OZ703" s="75"/>
      <c r="PA703" s="76"/>
      <c r="PB703" s="75"/>
      <c r="PC703" s="74">
        <f t="shared" si="1229"/>
        <v>0</v>
      </c>
      <c r="PD703" s="38"/>
      <c r="PE703" s="40"/>
      <c r="PF703" s="38"/>
      <c r="PG703" s="78"/>
      <c r="PI703" s="77"/>
      <c r="PJ703" s="76"/>
      <c r="PK703" s="76"/>
      <c r="PL703" s="76"/>
      <c r="PM703" s="76"/>
      <c r="PN703" s="76"/>
      <c r="PO703" s="76"/>
      <c r="PP703" s="76"/>
      <c r="PQ703" s="76"/>
      <c r="PR703" s="76"/>
      <c r="PS703" s="76"/>
      <c r="PT703" s="76"/>
      <c r="PU703" s="76"/>
      <c r="PV703" s="76"/>
      <c r="PW703" s="76"/>
      <c r="PX703" s="76"/>
      <c r="PY703" s="75"/>
      <c r="PZ703" s="76"/>
      <c r="QA703" s="75"/>
      <c r="QB703" s="74">
        <f t="shared" si="1230"/>
        <v>0</v>
      </c>
      <c r="QC703" s="38"/>
      <c r="QD703" s="40"/>
      <c r="QE703" s="38"/>
      <c r="QF703" s="78"/>
      <c r="QH703" s="77"/>
      <c r="QI703" s="76"/>
      <c r="QJ703" s="76"/>
      <c r="QK703" s="76"/>
      <c r="QL703" s="76"/>
      <c r="QM703" s="76"/>
      <c r="QN703" s="76"/>
      <c r="QO703" s="76"/>
      <c r="QP703" s="76"/>
      <c r="QQ703" s="76"/>
      <c r="QR703" s="76"/>
      <c r="QS703" s="76"/>
      <c r="QT703" s="76"/>
      <c r="QU703" s="76"/>
      <c r="QV703" s="76"/>
      <c r="QW703" s="76"/>
      <c r="QX703" s="75"/>
      <c r="QY703" s="76"/>
      <c r="QZ703" s="75"/>
      <c r="RA703" s="74">
        <f t="shared" si="1231"/>
        <v>0</v>
      </c>
      <c r="RB703" s="41"/>
      <c r="RC703" s="40"/>
      <c r="RD703" s="38"/>
      <c r="RE703" s="78"/>
      <c r="RG703" s="77"/>
      <c r="RH703" s="76"/>
      <c r="RI703" s="76"/>
      <c r="RJ703" s="76"/>
      <c r="RK703" s="76"/>
      <c r="RL703" s="76"/>
      <c r="RM703" s="76"/>
      <c r="RN703" s="76"/>
      <c r="RO703" s="76"/>
      <c r="RP703" s="76"/>
      <c r="RQ703" s="76"/>
      <c r="RR703" s="76"/>
      <c r="RS703" s="76"/>
      <c r="RT703" s="76"/>
      <c r="RU703" s="76"/>
      <c r="RV703" s="76"/>
      <c r="RW703" s="75"/>
      <c r="RX703" s="76"/>
      <c r="RY703" s="75"/>
      <c r="RZ703" s="74">
        <f t="shared" si="1232"/>
        <v>0</v>
      </c>
      <c r="SA703" s="41"/>
      <c r="SB703" s="40"/>
      <c r="SC703" s="38"/>
      <c r="SD703" s="78"/>
      <c r="SF703" s="77"/>
      <c r="SG703" s="76"/>
      <c r="SH703" s="76"/>
      <c r="SI703" s="76"/>
      <c r="SJ703" s="76"/>
      <c r="SK703" s="76"/>
      <c r="SL703" s="76"/>
      <c r="SM703" s="76"/>
      <c r="SN703" s="76"/>
      <c r="SO703" s="76"/>
      <c r="SP703" s="76"/>
      <c r="SQ703" s="76"/>
      <c r="SR703" s="76"/>
      <c r="SS703" s="76"/>
      <c r="ST703" s="76"/>
      <c r="SU703" s="76"/>
      <c r="SV703" s="75"/>
      <c r="SW703" s="76"/>
      <c r="SX703" s="75"/>
      <c r="SY703" s="74">
        <f t="shared" si="1233"/>
        <v>0</v>
      </c>
      <c r="SZ703" s="41"/>
      <c r="TA703" s="40"/>
      <c r="TB703" s="38"/>
      <c r="TC703" s="78"/>
      <c r="TE703" s="77"/>
      <c r="TF703" s="76"/>
      <c r="TG703" s="76"/>
      <c r="TH703" s="76"/>
      <c r="TI703" s="76"/>
      <c r="TJ703" s="76"/>
      <c r="TK703" s="76"/>
      <c r="TL703" s="76"/>
      <c r="TM703" s="76"/>
      <c r="TN703" s="76"/>
      <c r="TO703" s="76"/>
      <c r="TP703" s="76"/>
      <c r="TQ703" s="76"/>
      <c r="TR703" s="76"/>
      <c r="TS703" s="76"/>
      <c r="TT703" s="76"/>
      <c r="TU703" s="75"/>
      <c r="TV703" s="76"/>
      <c r="TW703" s="75"/>
      <c r="TX703" s="74">
        <f t="shared" si="1234"/>
        <v>0</v>
      </c>
      <c r="TY703" s="41"/>
      <c r="TZ703" s="40"/>
      <c r="UA703" s="38"/>
      <c r="UB703" s="78"/>
      <c r="UD703" s="77"/>
      <c r="UE703" s="76"/>
      <c r="UF703" s="76"/>
      <c r="UG703" s="76"/>
      <c r="UH703" s="76"/>
      <c r="UI703" s="76"/>
      <c r="UJ703" s="76"/>
      <c r="UK703" s="76"/>
      <c r="UL703" s="76"/>
      <c r="UM703" s="76"/>
      <c r="UN703" s="76"/>
      <c r="UO703" s="76"/>
      <c r="UP703" s="76"/>
      <c r="UQ703" s="76"/>
      <c r="UR703" s="76"/>
      <c r="US703" s="76"/>
      <c r="UT703" s="75"/>
      <c r="UU703" s="76"/>
      <c r="UV703" s="75"/>
      <c r="UW703" s="74">
        <f t="shared" si="1235"/>
        <v>0</v>
      </c>
      <c r="UX703" s="41"/>
      <c r="UY703" s="40"/>
      <c r="UZ703" s="38"/>
      <c r="VA703" s="78"/>
      <c r="VC703" s="77"/>
      <c r="VD703" s="76"/>
      <c r="VE703" s="76"/>
      <c r="VF703" s="76"/>
      <c r="VG703" s="76"/>
      <c r="VH703" s="76"/>
      <c r="VI703" s="76"/>
      <c r="VJ703" s="76"/>
      <c r="VK703" s="76"/>
      <c r="VL703" s="76"/>
      <c r="VM703" s="76"/>
      <c r="VN703" s="76"/>
      <c r="VO703" s="76"/>
      <c r="VP703" s="76"/>
      <c r="VQ703" s="76"/>
      <c r="VR703" s="76"/>
      <c r="VS703" s="75"/>
      <c r="VT703" s="76"/>
      <c r="VU703" s="75"/>
      <c r="VV703" s="74">
        <f t="shared" si="1236"/>
        <v>0</v>
      </c>
    </row>
    <row r="704" spans="3:594" ht="32.1" customHeight="1" outlineLevel="1">
      <c r="C704" s="89">
        <f>IF(ISERROR(I704+1)=TRUE,I704,IF(I704="","",MAX(C$15:C703)+1))</f>
        <v>505</v>
      </c>
      <c r="D704" s="88">
        <f t="shared" si="1189"/>
        <v>1</v>
      </c>
      <c r="G704" s="40"/>
      <c r="H704" s="38"/>
      <c r="I704" s="95">
        <f t="shared" si="1237"/>
        <v>516</v>
      </c>
      <c r="J704" s="94" t="s">
        <v>195</v>
      </c>
      <c r="K704" s="93"/>
      <c r="L704" s="93"/>
      <c r="M704" s="93"/>
      <c r="N704" s="93"/>
      <c r="O704" s="92"/>
      <c r="P704" s="91" t="s">
        <v>142</v>
      </c>
      <c r="Q704" s="297"/>
      <c r="R704" s="90" t="s">
        <v>141</v>
      </c>
      <c r="S704" s="298"/>
      <c r="T704" s="38"/>
      <c r="U704" s="40"/>
      <c r="V704" s="38"/>
      <c r="W704" s="78"/>
      <c r="Y704" s="77"/>
      <c r="Z704" s="76"/>
      <c r="AA704" s="79"/>
      <c r="AB704" s="76"/>
      <c r="AC704" s="79"/>
      <c r="AD704" s="76"/>
      <c r="AE704" s="76"/>
      <c r="AF704" s="76"/>
      <c r="AG704" s="76"/>
      <c r="AH704" s="76"/>
      <c r="AI704" s="76"/>
      <c r="AJ704" s="76"/>
      <c r="AK704" s="75"/>
      <c r="AL704" s="75"/>
      <c r="AM704" s="75"/>
      <c r="AN704" s="75"/>
      <c r="AO704" s="75"/>
      <c r="AP704" s="75"/>
      <c r="AQ704" s="75"/>
      <c r="AR704" s="74">
        <f t="shared" si="1214"/>
        <v>0</v>
      </c>
      <c r="AS704" s="38"/>
      <c r="AT704" s="40"/>
      <c r="AU704" s="38"/>
      <c r="AV704" s="78"/>
      <c r="AX704" s="77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5"/>
      <c r="BK704" s="75"/>
      <c r="BL704" s="75"/>
      <c r="BM704" s="75"/>
      <c r="BN704" s="75"/>
      <c r="BO704" s="75"/>
      <c r="BP704" s="75"/>
      <c r="BQ704" s="74">
        <f t="shared" si="1215"/>
        <v>0</v>
      </c>
      <c r="BR704" s="38"/>
      <c r="BS704" s="40"/>
      <c r="BT704" s="38"/>
      <c r="BU704" s="78"/>
      <c r="BW704" s="77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5"/>
      <c r="CJ704" s="75"/>
      <c r="CK704" s="75"/>
      <c r="CL704" s="75"/>
      <c r="CM704" s="75"/>
      <c r="CN704" s="75"/>
      <c r="CO704" s="75"/>
      <c r="CP704" s="74">
        <f t="shared" si="1216"/>
        <v>0</v>
      </c>
      <c r="CQ704" s="38"/>
      <c r="CR704" s="40"/>
      <c r="CS704" s="38"/>
      <c r="CT704" s="78"/>
      <c r="CV704" s="77"/>
      <c r="CW704" s="76"/>
      <c r="CX704" s="76"/>
      <c r="CY704" s="76"/>
      <c r="CZ704" s="76"/>
      <c r="DA704" s="76"/>
      <c r="DB704" s="76"/>
      <c r="DC704" s="76"/>
      <c r="DD704" s="76"/>
      <c r="DE704" s="76"/>
      <c r="DF704" s="76"/>
      <c r="DG704" s="76"/>
      <c r="DH704" s="75"/>
      <c r="DI704" s="75"/>
      <c r="DJ704" s="75"/>
      <c r="DK704" s="75"/>
      <c r="DL704" s="75"/>
      <c r="DM704" s="75"/>
      <c r="DN704" s="75"/>
      <c r="DO704" s="74">
        <f t="shared" si="1217"/>
        <v>0</v>
      </c>
      <c r="DP704" s="38"/>
      <c r="DQ704" s="40"/>
      <c r="DS704" s="78"/>
      <c r="DU704" s="77"/>
      <c r="DV704" s="76"/>
      <c r="DW704" s="76"/>
      <c r="DX704" s="76"/>
      <c r="DY704" s="76"/>
      <c r="DZ704" s="76"/>
      <c r="EA704" s="76"/>
      <c r="EB704" s="76"/>
      <c r="EC704" s="76"/>
      <c r="ED704" s="76"/>
      <c r="EE704" s="76"/>
      <c r="EF704" s="76"/>
      <c r="EG704" s="75"/>
      <c r="EH704" s="75"/>
      <c r="EI704" s="75"/>
      <c r="EJ704" s="75"/>
      <c r="EK704" s="75"/>
      <c r="EL704" s="75"/>
      <c r="EM704" s="75"/>
      <c r="EN704" s="74">
        <f t="shared" si="1218"/>
        <v>0</v>
      </c>
      <c r="EO704" s="38"/>
      <c r="EP704" s="40"/>
      <c r="ER704" s="78"/>
      <c r="ET704" s="77"/>
      <c r="EU704" s="76"/>
      <c r="EV704" s="76"/>
      <c r="EW704" s="76"/>
      <c r="EX704" s="76"/>
      <c r="EY704" s="76"/>
      <c r="EZ704" s="76"/>
      <c r="FA704" s="76"/>
      <c r="FB704" s="76"/>
      <c r="FC704" s="76"/>
      <c r="FD704" s="76"/>
      <c r="FE704" s="76"/>
      <c r="FF704" s="76"/>
      <c r="FG704" s="76"/>
      <c r="FH704" s="75"/>
      <c r="FI704" s="75"/>
      <c r="FJ704" s="75"/>
      <c r="FK704" s="75"/>
      <c r="FL704" s="75"/>
      <c r="FM704" s="74">
        <f t="shared" si="1219"/>
        <v>0</v>
      </c>
      <c r="FN704" s="38"/>
      <c r="FO704" s="40"/>
      <c r="FQ704" s="78"/>
      <c r="FS704" s="77"/>
      <c r="FT704" s="76"/>
      <c r="FU704" s="76"/>
      <c r="FV704" s="76"/>
      <c r="FW704" s="76"/>
      <c r="FX704" s="76"/>
      <c r="FY704" s="76"/>
      <c r="FZ704" s="76"/>
      <c r="GA704" s="76"/>
      <c r="GB704" s="76"/>
      <c r="GC704" s="76"/>
      <c r="GD704" s="76"/>
      <c r="GE704" s="76"/>
      <c r="GF704" s="76"/>
      <c r="GG704" s="75"/>
      <c r="GH704" s="75"/>
      <c r="GI704" s="75"/>
      <c r="GJ704" s="75"/>
      <c r="GK704" s="75"/>
      <c r="GL704" s="74">
        <f t="shared" si="1220"/>
        <v>0</v>
      </c>
      <c r="GM704" s="38"/>
      <c r="GN704" s="40"/>
      <c r="GP704" s="78"/>
      <c r="GR704" s="77"/>
      <c r="GS704" s="76"/>
      <c r="GT704" s="76"/>
      <c r="GU704" s="76"/>
      <c r="GV704" s="76"/>
      <c r="GW704" s="76"/>
      <c r="GX704" s="76"/>
      <c r="GY704" s="76"/>
      <c r="GZ704" s="76"/>
      <c r="HA704" s="76"/>
      <c r="HB704" s="76"/>
      <c r="HC704" s="76"/>
      <c r="HD704" s="76"/>
      <c r="HE704" s="76"/>
      <c r="HF704" s="75"/>
      <c r="HG704" s="75"/>
      <c r="HH704" s="75"/>
      <c r="HI704" s="75"/>
      <c r="HJ704" s="75"/>
      <c r="HK704" s="74">
        <f t="shared" si="1221"/>
        <v>0</v>
      </c>
      <c r="HL704" s="38"/>
      <c r="HM704" s="40"/>
      <c r="HO704" s="78"/>
      <c r="HQ704" s="77"/>
      <c r="HR704" s="76"/>
      <c r="HS704" s="76"/>
      <c r="HT704" s="76"/>
      <c r="HU704" s="76"/>
      <c r="HV704" s="76"/>
      <c r="HW704" s="76"/>
      <c r="HX704" s="76"/>
      <c r="HY704" s="76"/>
      <c r="HZ704" s="76"/>
      <c r="IA704" s="76"/>
      <c r="IB704" s="76"/>
      <c r="IC704" s="76"/>
      <c r="ID704" s="76"/>
      <c r="IE704" s="75"/>
      <c r="IF704" s="75"/>
      <c r="IG704" s="75"/>
      <c r="IH704" s="75"/>
      <c r="II704" s="75"/>
      <c r="IJ704" s="74">
        <f t="shared" si="1222"/>
        <v>0</v>
      </c>
      <c r="IK704" s="38"/>
      <c r="IL704" s="40"/>
      <c r="IN704" s="78"/>
      <c r="IP704" s="77"/>
      <c r="IQ704" s="76"/>
      <c r="IR704" s="76"/>
      <c r="IS704" s="76"/>
      <c r="IT704" s="76"/>
      <c r="IU704" s="76"/>
      <c r="IV704" s="76"/>
      <c r="IW704" s="76"/>
      <c r="IX704" s="75"/>
      <c r="IY704" s="75"/>
      <c r="IZ704" s="75"/>
      <c r="JA704" s="75"/>
      <c r="JB704" s="75"/>
      <c r="JC704" s="75"/>
      <c r="JD704" s="75"/>
      <c r="JE704" s="75"/>
      <c r="JF704" s="75"/>
      <c r="JG704" s="75"/>
      <c r="JH704" s="75"/>
      <c r="JI704" s="74">
        <f t="shared" si="1223"/>
        <v>0</v>
      </c>
      <c r="JJ704" s="38"/>
      <c r="JK704" s="40"/>
      <c r="JM704" s="78"/>
      <c r="JO704" s="77"/>
      <c r="JP704" s="76"/>
      <c r="JQ704" s="76"/>
      <c r="JR704" s="76"/>
      <c r="JS704" s="76"/>
      <c r="JT704" s="76"/>
      <c r="JU704" s="76"/>
      <c r="JV704" s="76"/>
      <c r="JW704" s="75"/>
      <c r="JX704" s="75"/>
      <c r="JY704" s="75"/>
      <c r="JZ704" s="75"/>
      <c r="KA704" s="75"/>
      <c r="KB704" s="75"/>
      <c r="KC704" s="75"/>
      <c r="KD704" s="75"/>
      <c r="KE704" s="75"/>
      <c r="KF704" s="75"/>
      <c r="KG704" s="75"/>
      <c r="KH704" s="74">
        <f t="shared" si="1224"/>
        <v>0</v>
      </c>
      <c r="KI704" s="38"/>
      <c r="KJ704" s="40"/>
      <c r="KL704" s="78"/>
      <c r="KN704" s="77"/>
      <c r="KO704" s="76"/>
      <c r="KP704" s="76"/>
      <c r="KQ704" s="76"/>
      <c r="KR704" s="76"/>
      <c r="KS704" s="76"/>
      <c r="KT704" s="76"/>
      <c r="KU704" s="76"/>
      <c r="KV704" s="75"/>
      <c r="KW704" s="75"/>
      <c r="KX704" s="75"/>
      <c r="KY704" s="75"/>
      <c r="KZ704" s="75"/>
      <c r="LA704" s="75"/>
      <c r="LB704" s="75"/>
      <c r="LC704" s="75"/>
      <c r="LD704" s="75"/>
      <c r="LE704" s="75"/>
      <c r="LF704" s="75"/>
      <c r="LG704" s="74">
        <f t="shared" si="1225"/>
        <v>0</v>
      </c>
      <c r="LH704" s="38"/>
      <c r="LI704" s="40"/>
      <c r="LK704" s="78"/>
      <c r="LM704" s="77"/>
      <c r="LN704" s="76"/>
      <c r="LO704" s="76"/>
      <c r="LP704" s="76"/>
      <c r="LQ704" s="76"/>
      <c r="LR704" s="76"/>
      <c r="LS704" s="76"/>
      <c r="LT704" s="76"/>
      <c r="LU704" s="75"/>
      <c r="LV704" s="75"/>
      <c r="LW704" s="75"/>
      <c r="LX704" s="75"/>
      <c r="LY704" s="75"/>
      <c r="LZ704" s="75"/>
      <c r="MA704" s="75"/>
      <c r="MB704" s="75"/>
      <c r="MC704" s="75"/>
      <c r="MD704" s="75"/>
      <c r="ME704" s="75"/>
      <c r="MF704" s="74">
        <f t="shared" si="1226"/>
        <v>0</v>
      </c>
      <c r="MG704" s="38"/>
      <c r="MH704" s="40"/>
      <c r="MJ704" s="78"/>
      <c r="ML704" s="77"/>
      <c r="MM704" s="76"/>
      <c r="MN704" s="76"/>
      <c r="MO704" s="76"/>
      <c r="MP704" s="76"/>
      <c r="MQ704" s="76"/>
      <c r="MR704" s="76"/>
      <c r="MS704" s="76"/>
      <c r="MT704" s="75"/>
      <c r="MU704" s="75"/>
      <c r="MV704" s="75"/>
      <c r="MW704" s="75"/>
      <c r="MX704" s="75"/>
      <c r="MY704" s="75"/>
      <c r="MZ704" s="75"/>
      <c r="NA704" s="75"/>
      <c r="NB704" s="75"/>
      <c r="NC704" s="75"/>
      <c r="ND704" s="75"/>
      <c r="NE704" s="74">
        <f t="shared" si="1227"/>
        <v>0</v>
      </c>
      <c r="NF704" s="41"/>
      <c r="NG704" s="40"/>
      <c r="NH704" s="38"/>
      <c r="NI704" s="78"/>
      <c r="NK704" s="77"/>
      <c r="NL704" s="76"/>
      <c r="NM704" s="76"/>
      <c r="NN704" s="76"/>
      <c r="NO704" s="76"/>
      <c r="NP704" s="76"/>
      <c r="NQ704" s="76"/>
      <c r="NR704" s="76"/>
      <c r="NS704" s="76"/>
      <c r="NT704" s="76"/>
      <c r="NU704" s="76"/>
      <c r="NV704" s="76"/>
      <c r="NW704" s="76"/>
      <c r="NX704" s="76"/>
      <c r="NY704" s="76"/>
      <c r="NZ704" s="76"/>
      <c r="OA704" s="75"/>
      <c r="OB704" s="76"/>
      <c r="OC704" s="75"/>
      <c r="OD704" s="74">
        <f t="shared" si="1228"/>
        <v>0</v>
      </c>
      <c r="OE704" s="38"/>
      <c r="OF704" s="40"/>
      <c r="OG704" s="38"/>
      <c r="OH704" s="78"/>
      <c r="OJ704" s="77"/>
      <c r="OK704" s="76"/>
      <c r="OL704" s="76"/>
      <c r="OM704" s="76"/>
      <c r="ON704" s="76"/>
      <c r="OO704" s="76"/>
      <c r="OP704" s="76"/>
      <c r="OQ704" s="76"/>
      <c r="OR704" s="76"/>
      <c r="OS704" s="76"/>
      <c r="OT704" s="76"/>
      <c r="OU704" s="76"/>
      <c r="OV704" s="76"/>
      <c r="OW704" s="76"/>
      <c r="OX704" s="76"/>
      <c r="OY704" s="76"/>
      <c r="OZ704" s="75"/>
      <c r="PA704" s="76"/>
      <c r="PB704" s="75"/>
      <c r="PC704" s="74">
        <f t="shared" si="1229"/>
        <v>0</v>
      </c>
      <c r="PD704" s="38"/>
      <c r="PE704" s="40"/>
      <c r="PF704" s="38"/>
      <c r="PG704" s="78"/>
      <c r="PI704" s="77"/>
      <c r="PJ704" s="76"/>
      <c r="PK704" s="76"/>
      <c r="PL704" s="76"/>
      <c r="PM704" s="76"/>
      <c r="PN704" s="76"/>
      <c r="PO704" s="76"/>
      <c r="PP704" s="76"/>
      <c r="PQ704" s="76"/>
      <c r="PR704" s="76"/>
      <c r="PS704" s="76"/>
      <c r="PT704" s="76"/>
      <c r="PU704" s="76"/>
      <c r="PV704" s="76"/>
      <c r="PW704" s="76"/>
      <c r="PX704" s="76"/>
      <c r="PY704" s="75"/>
      <c r="PZ704" s="76"/>
      <c r="QA704" s="75"/>
      <c r="QB704" s="74">
        <f t="shared" si="1230"/>
        <v>0</v>
      </c>
      <c r="QC704" s="38"/>
      <c r="QD704" s="40"/>
      <c r="QE704" s="38"/>
      <c r="QF704" s="78"/>
      <c r="QH704" s="77"/>
      <c r="QI704" s="76"/>
      <c r="QJ704" s="76"/>
      <c r="QK704" s="76"/>
      <c r="QL704" s="76"/>
      <c r="QM704" s="76"/>
      <c r="QN704" s="76"/>
      <c r="QO704" s="76"/>
      <c r="QP704" s="76"/>
      <c r="QQ704" s="76"/>
      <c r="QR704" s="76"/>
      <c r="QS704" s="76"/>
      <c r="QT704" s="76"/>
      <c r="QU704" s="76"/>
      <c r="QV704" s="76"/>
      <c r="QW704" s="76"/>
      <c r="QX704" s="75"/>
      <c r="QY704" s="76"/>
      <c r="QZ704" s="75"/>
      <c r="RA704" s="74">
        <f t="shared" si="1231"/>
        <v>0</v>
      </c>
      <c r="RB704" s="41"/>
      <c r="RC704" s="40"/>
      <c r="RD704" s="38"/>
      <c r="RE704" s="78"/>
      <c r="RG704" s="77"/>
      <c r="RH704" s="76"/>
      <c r="RI704" s="76"/>
      <c r="RJ704" s="76"/>
      <c r="RK704" s="76"/>
      <c r="RL704" s="76"/>
      <c r="RM704" s="76"/>
      <c r="RN704" s="76"/>
      <c r="RO704" s="76"/>
      <c r="RP704" s="76"/>
      <c r="RQ704" s="76"/>
      <c r="RR704" s="76"/>
      <c r="RS704" s="76"/>
      <c r="RT704" s="76"/>
      <c r="RU704" s="76"/>
      <c r="RV704" s="76"/>
      <c r="RW704" s="75"/>
      <c r="RX704" s="76"/>
      <c r="RY704" s="75"/>
      <c r="RZ704" s="74">
        <f t="shared" si="1232"/>
        <v>0</v>
      </c>
      <c r="SA704" s="41"/>
      <c r="SB704" s="40"/>
      <c r="SC704" s="38"/>
      <c r="SD704" s="78"/>
      <c r="SF704" s="77"/>
      <c r="SG704" s="76"/>
      <c r="SH704" s="76"/>
      <c r="SI704" s="76"/>
      <c r="SJ704" s="76"/>
      <c r="SK704" s="76"/>
      <c r="SL704" s="76"/>
      <c r="SM704" s="76"/>
      <c r="SN704" s="76"/>
      <c r="SO704" s="76"/>
      <c r="SP704" s="76"/>
      <c r="SQ704" s="76"/>
      <c r="SR704" s="76"/>
      <c r="SS704" s="76"/>
      <c r="ST704" s="76"/>
      <c r="SU704" s="76"/>
      <c r="SV704" s="75"/>
      <c r="SW704" s="76"/>
      <c r="SX704" s="75"/>
      <c r="SY704" s="74">
        <f t="shared" si="1233"/>
        <v>0</v>
      </c>
      <c r="SZ704" s="41"/>
      <c r="TA704" s="40"/>
      <c r="TB704" s="38"/>
      <c r="TC704" s="78"/>
      <c r="TE704" s="77"/>
      <c r="TF704" s="76"/>
      <c r="TG704" s="76"/>
      <c r="TH704" s="76"/>
      <c r="TI704" s="76"/>
      <c r="TJ704" s="76"/>
      <c r="TK704" s="76"/>
      <c r="TL704" s="76"/>
      <c r="TM704" s="76"/>
      <c r="TN704" s="76"/>
      <c r="TO704" s="76"/>
      <c r="TP704" s="76"/>
      <c r="TQ704" s="76"/>
      <c r="TR704" s="76"/>
      <c r="TS704" s="76"/>
      <c r="TT704" s="76"/>
      <c r="TU704" s="75"/>
      <c r="TV704" s="76"/>
      <c r="TW704" s="75"/>
      <c r="TX704" s="74">
        <f t="shared" si="1234"/>
        <v>0</v>
      </c>
      <c r="TY704" s="41"/>
      <c r="TZ704" s="40"/>
      <c r="UA704" s="38"/>
      <c r="UB704" s="78"/>
      <c r="UD704" s="77"/>
      <c r="UE704" s="76"/>
      <c r="UF704" s="76"/>
      <c r="UG704" s="76"/>
      <c r="UH704" s="76"/>
      <c r="UI704" s="76"/>
      <c r="UJ704" s="76"/>
      <c r="UK704" s="76"/>
      <c r="UL704" s="76"/>
      <c r="UM704" s="76"/>
      <c r="UN704" s="76"/>
      <c r="UO704" s="76"/>
      <c r="UP704" s="76"/>
      <c r="UQ704" s="76"/>
      <c r="UR704" s="76"/>
      <c r="US704" s="76"/>
      <c r="UT704" s="75"/>
      <c r="UU704" s="76"/>
      <c r="UV704" s="75"/>
      <c r="UW704" s="74">
        <f t="shared" si="1235"/>
        <v>0</v>
      </c>
      <c r="UX704" s="41"/>
      <c r="UY704" s="40"/>
      <c r="UZ704" s="38"/>
      <c r="VA704" s="78"/>
      <c r="VC704" s="77"/>
      <c r="VD704" s="76"/>
      <c r="VE704" s="76"/>
      <c r="VF704" s="76"/>
      <c r="VG704" s="76"/>
      <c r="VH704" s="76"/>
      <c r="VI704" s="76"/>
      <c r="VJ704" s="76"/>
      <c r="VK704" s="76"/>
      <c r="VL704" s="76"/>
      <c r="VM704" s="76"/>
      <c r="VN704" s="76"/>
      <c r="VO704" s="76"/>
      <c r="VP704" s="76"/>
      <c r="VQ704" s="76"/>
      <c r="VR704" s="76"/>
      <c r="VS704" s="75"/>
      <c r="VT704" s="76"/>
      <c r="VU704" s="75"/>
      <c r="VV704" s="74">
        <f t="shared" si="1236"/>
        <v>0</v>
      </c>
    </row>
    <row r="705" spans="3:594" ht="28.5" customHeight="1" outlineLevel="1">
      <c r="C705" s="89">
        <f>IF(ISERROR(I705+1)=TRUE,I705,IF(I705="","",MAX(C$15:C704)+1))</f>
        <v>506</v>
      </c>
      <c r="D705" s="88">
        <f t="shared" si="1189"/>
        <v>1</v>
      </c>
      <c r="G705" s="40"/>
      <c r="H705" s="38"/>
      <c r="I705" s="95">
        <f t="shared" si="1237"/>
        <v>517</v>
      </c>
      <c r="J705" s="94" t="s">
        <v>194</v>
      </c>
      <c r="K705" s="93"/>
      <c r="L705" s="93"/>
      <c r="M705" s="93"/>
      <c r="N705" s="93"/>
      <c r="O705" s="92"/>
      <c r="P705" s="91" t="s">
        <v>142</v>
      </c>
      <c r="Q705" s="297"/>
      <c r="R705" s="90" t="s">
        <v>141</v>
      </c>
      <c r="S705" s="298"/>
      <c r="T705" s="38"/>
      <c r="U705" s="40"/>
      <c r="V705" s="38"/>
      <c r="W705" s="78"/>
      <c r="Y705" s="77"/>
      <c r="Z705" s="76"/>
      <c r="AA705" s="79"/>
      <c r="AB705" s="76"/>
      <c r="AC705" s="79"/>
      <c r="AD705" s="76"/>
      <c r="AE705" s="76"/>
      <c r="AF705" s="76"/>
      <c r="AG705" s="76"/>
      <c r="AH705" s="76"/>
      <c r="AI705" s="76"/>
      <c r="AJ705" s="76"/>
      <c r="AK705" s="75"/>
      <c r="AL705" s="75"/>
      <c r="AM705" s="75"/>
      <c r="AN705" s="75"/>
      <c r="AO705" s="75"/>
      <c r="AP705" s="75"/>
      <c r="AQ705" s="75"/>
      <c r="AR705" s="74">
        <f t="shared" si="1214"/>
        <v>0</v>
      </c>
      <c r="AS705" s="38"/>
      <c r="AT705" s="40"/>
      <c r="AU705" s="38"/>
      <c r="AV705" s="78"/>
      <c r="AX705" s="77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5"/>
      <c r="BK705" s="75"/>
      <c r="BL705" s="75"/>
      <c r="BM705" s="75"/>
      <c r="BN705" s="75"/>
      <c r="BO705" s="75"/>
      <c r="BP705" s="75"/>
      <c r="BQ705" s="74">
        <f t="shared" si="1215"/>
        <v>0</v>
      </c>
      <c r="BR705" s="38"/>
      <c r="BS705" s="40"/>
      <c r="BT705" s="38"/>
      <c r="BU705" s="78"/>
      <c r="BW705" s="77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5"/>
      <c r="CJ705" s="75"/>
      <c r="CK705" s="75"/>
      <c r="CL705" s="75"/>
      <c r="CM705" s="75"/>
      <c r="CN705" s="75"/>
      <c r="CO705" s="75"/>
      <c r="CP705" s="74">
        <f t="shared" si="1216"/>
        <v>0</v>
      </c>
      <c r="CQ705" s="38"/>
      <c r="CR705" s="40"/>
      <c r="CS705" s="38"/>
      <c r="CT705" s="78"/>
      <c r="CV705" s="77"/>
      <c r="CW705" s="76"/>
      <c r="CX705" s="76"/>
      <c r="CY705" s="76"/>
      <c r="CZ705" s="76"/>
      <c r="DA705" s="76"/>
      <c r="DB705" s="76"/>
      <c r="DC705" s="76"/>
      <c r="DD705" s="76"/>
      <c r="DE705" s="76"/>
      <c r="DF705" s="76"/>
      <c r="DG705" s="76"/>
      <c r="DH705" s="75"/>
      <c r="DI705" s="75"/>
      <c r="DJ705" s="75"/>
      <c r="DK705" s="75"/>
      <c r="DL705" s="75"/>
      <c r="DM705" s="75"/>
      <c r="DN705" s="75"/>
      <c r="DO705" s="74">
        <f t="shared" si="1217"/>
        <v>0</v>
      </c>
      <c r="DP705" s="38"/>
      <c r="DQ705" s="40"/>
      <c r="DS705" s="78"/>
      <c r="DU705" s="77"/>
      <c r="DV705" s="76"/>
      <c r="DW705" s="76"/>
      <c r="DX705" s="76"/>
      <c r="DY705" s="76"/>
      <c r="DZ705" s="76"/>
      <c r="EA705" s="76"/>
      <c r="EB705" s="76"/>
      <c r="EC705" s="76"/>
      <c r="ED705" s="76"/>
      <c r="EE705" s="76"/>
      <c r="EF705" s="76"/>
      <c r="EG705" s="75"/>
      <c r="EH705" s="75"/>
      <c r="EI705" s="75"/>
      <c r="EJ705" s="75"/>
      <c r="EK705" s="75"/>
      <c r="EL705" s="75"/>
      <c r="EM705" s="75"/>
      <c r="EN705" s="74">
        <f t="shared" si="1218"/>
        <v>0</v>
      </c>
      <c r="EO705" s="38"/>
      <c r="EP705" s="40"/>
      <c r="ER705" s="78"/>
      <c r="ET705" s="77"/>
      <c r="EU705" s="76"/>
      <c r="EV705" s="76"/>
      <c r="EW705" s="76"/>
      <c r="EX705" s="76"/>
      <c r="EY705" s="76"/>
      <c r="EZ705" s="76"/>
      <c r="FA705" s="76"/>
      <c r="FB705" s="76"/>
      <c r="FC705" s="76"/>
      <c r="FD705" s="76"/>
      <c r="FE705" s="76"/>
      <c r="FF705" s="76"/>
      <c r="FG705" s="76"/>
      <c r="FH705" s="75"/>
      <c r="FI705" s="75"/>
      <c r="FJ705" s="75"/>
      <c r="FK705" s="75"/>
      <c r="FL705" s="75"/>
      <c r="FM705" s="74">
        <f t="shared" si="1219"/>
        <v>0</v>
      </c>
      <c r="FN705" s="38"/>
      <c r="FO705" s="40"/>
      <c r="FQ705" s="78"/>
      <c r="FS705" s="77"/>
      <c r="FT705" s="76"/>
      <c r="FU705" s="76"/>
      <c r="FV705" s="76"/>
      <c r="FW705" s="76"/>
      <c r="FX705" s="76"/>
      <c r="FY705" s="76"/>
      <c r="FZ705" s="76"/>
      <c r="GA705" s="76"/>
      <c r="GB705" s="76"/>
      <c r="GC705" s="76"/>
      <c r="GD705" s="76"/>
      <c r="GE705" s="76"/>
      <c r="GF705" s="76"/>
      <c r="GG705" s="75"/>
      <c r="GH705" s="75"/>
      <c r="GI705" s="75"/>
      <c r="GJ705" s="75"/>
      <c r="GK705" s="75"/>
      <c r="GL705" s="74">
        <f t="shared" si="1220"/>
        <v>0</v>
      </c>
      <c r="GM705" s="38"/>
      <c r="GN705" s="40"/>
      <c r="GP705" s="78"/>
      <c r="GR705" s="77"/>
      <c r="GS705" s="76"/>
      <c r="GT705" s="76"/>
      <c r="GU705" s="76"/>
      <c r="GV705" s="76"/>
      <c r="GW705" s="76"/>
      <c r="GX705" s="76"/>
      <c r="GY705" s="76"/>
      <c r="GZ705" s="76"/>
      <c r="HA705" s="76"/>
      <c r="HB705" s="76"/>
      <c r="HC705" s="76"/>
      <c r="HD705" s="76"/>
      <c r="HE705" s="76"/>
      <c r="HF705" s="75"/>
      <c r="HG705" s="75"/>
      <c r="HH705" s="75"/>
      <c r="HI705" s="75"/>
      <c r="HJ705" s="75"/>
      <c r="HK705" s="74">
        <f t="shared" si="1221"/>
        <v>0</v>
      </c>
      <c r="HL705" s="38"/>
      <c r="HM705" s="40"/>
      <c r="HO705" s="78"/>
      <c r="HQ705" s="77"/>
      <c r="HR705" s="76"/>
      <c r="HS705" s="76"/>
      <c r="HT705" s="76"/>
      <c r="HU705" s="76"/>
      <c r="HV705" s="76"/>
      <c r="HW705" s="76"/>
      <c r="HX705" s="76"/>
      <c r="HY705" s="76"/>
      <c r="HZ705" s="76"/>
      <c r="IA705" s="76"/>
      <c r="IB705" s="76"/>
      <c r="IC705" s="76"/>
      <c r="ID705" s="76"/>
      <c r="IE705" s="75"/>
      <c r="IF705" s="75"/>
      <c r="IG705" s="75"/>
      <c r="IH705" s="75"/>
      <c r="II705" s="75"/>
      <c r="IJ705" s="74">
        <f t="shared" si="1222"/>
        <v>0</v>
      </c>
      <c r="IK705" s="38"/>
      <c r="IL705" s="40"/>
      <c r="IN705" s="78"/>
      <c r="IP705" s="77"/>
      <c r="IQ705" s="76"/>
      <c r="IR705" s="76"/>
      <c r="IS705" s="76"/>
      <c r="IT705" s="76"/>
      <c r="IU705" s="76"/>
      <c r="IV705" s="76"/>
      <c r="IW705" s="76"/>
      <c r="IX705" s="75"/>
      <c r="IY705" s="75"/>
      <c r="IZ705" s="75"/>
      <c r="JA705" s="75"/>
      <c r="JB705" s="75"/>
      <c r="JC705" s="75"/>
      <c r="JD705" s="75"/>
      <c r="JE705" s="75"/>
      <c r="JF705" s="75"/>
      <c r="JG705" s="75"/>
      <c r="JH705" s="75"/>
      <c r="JI705" s="74">
        <f t="shared" si="1223"/>
        <v>0</v>
      </c>
      <c r="JJ705" s="38"/>
      <c r="JK705" s="40"/>
      <c r="JM705" s="78"/>
      <c r="JO705" s="77"/>
      <c r="JP705" s="76"/>
      <c r="JQ705" s="76"/>
      <c r="JR705" s="76"/>
      <c r="JS705" s="76"/>
      <c r="JT705" s="76"/>
      <c r="JU705" s="76"/>
      <c r="JV705" s="76"/>
      <c r="JW705" s="75"/>
      <c r="JX705" s="75"/>
      <c r="JY705" s="75"/>
      <c r="JZ705" s="75"/>
      <c r="KA705" s="75"/>
      <c r="KB705" s="75"/>
      <c r="KC705" s="75"/>
      <c r="KD705" s="75"/>
      <c r="KE705" s="75"/>
      <c r="KF705" s="75"/>
      <c r="KG705" s="75"/>
      <c r="KH705" s="74">
        <f t="shared" si="1224"/>
        <v>0</v>
      </c>
      <c r="KI705" s="38"/>
      <c r="KJ705" s="40"/>
      <c r="KL705" s="78"/>
      <c r="KN705" s="77"/>
      <c r="KO705" s="76"/>
      <c r="KP705" s="76"/>
      <c r="KQ705" s="76"/>
      <c r="KR705" s="76"/>
      <c r="KS705" s="76"/>
      <c r="KT705" s="76"/>
      <c r="KU705" s="76"/>
      <c r="KV705" s="75"/>
      <c r="KW705" s="75"/>
      <c r="KX705" s="75"/>
      <c r="KY705" s="75"/>
      <c r="KZ705" s="75"/>
      <c r="LA705" s="75"/>
      <c r="LB705" s="75"/>
      <c r="LC705" s="75"/>
      <c r="LD705" s="75"/>
      <c r="LE705" s="75"/>
      <c r="LF705" s="75"/>
      <c r="LG705" s="74">
        <f t="shared" si="1225"/>
        <v>0</v>
      </c>
      <c r="LH705" s="38"/>
      <c r="LI705" s="40"/>
      <c r="LK705" s="78"/>
      <c r="LM705" s="77"/>
      <c r="LN705" s="76"/>
      <c r="LO705" s="76"/>
      <c r="LP705" s="76"/>
      <c r="LQ705" s="76"/>
      <c r="LR705" s="76"/>
      <c r="LS705" s="76"/>
      <c r="LT705" s="76"/>
      <c r="LU705" s="75"/>
      <c r="LV705" s="75"/>
      <c r="LW705" s="75"/>
      <c r="LX705" s="75"/>
      <c r="LY705" s="75"/>
      <c r="LZ705" s="75"/>
      <c r="MA705" s="75"/>
      <c r="MB705" s="75"/>
      <c r="MC705" s="75"/>
      <c r="MD705" s="75"/>
      <c r="ME705" s="75"/>
      <c r="MF705" s="74">
        <f t="shared" si="1226"/>
        <v>0</v>
      </c>
      <c r="MG705" s="38"/>
      <c r="MH705" s="40"/>
      <c r="MJ705" s="78"/>
      <c r="ML705" s="77"/>
      <c r="MM705" s="76"/>
      <c r="MN705" s="76"/>
      <c r="MO705" s="76"/>
      <c r="MP705" s="76"/>
      <c r="MQ705" s="76"/>
      <c r="MR705" s="76"/>
      <c r="MS705" s="76"/>
      <c r="MT705" s="75"/>
      <c r="MU705" s="75"/>
      <c r="MV705" s="75"/>
      <c r="MW705" s="75"/>
      <c r="MX705" s="75"/>
      <c r="MY705" s="75"/>
      <c r="MZ705" s="75"/>
      <c r="NA705" s="75"/>
      <c r="NB705" s="75"/>
      <c r="NC705" s="75"/>
      <c r="ND705" s="75"/>
      <c r="NE705" s="74">
        <f t="shared" si="1227"/>
        <v>0</v>
      </c>
      <c r="NF705" s="41"/>
      <c r="NG705" s="40"/>
      <c r="NH705" s="38"/>
      <c r="NI705" s="78"/>
      <c r="NK705" s="77"/>
      <c r="NL705" s="76"/>
      <c r="NM705" s="76"/>
      <c r="NN705" s="76"/>
      <c r="NO705" s="76"/>
      <c r="NP705" s="76"/>
      <c r="NQ705" s="76"/>
      <c r="NR705" s="76"/>
      <c r="NS705" s="76"/>
      <c r="NT705" s="76"/>
      <c r="NU705" s="76"/>
      <c r="NV705" s="76"/>
      <c r="NW705" s="76"/>
      <c r="NX705" s="76"/>
      <c r="NY705" s="76"/>
      <c r="NZ705" s="76"/>
      <c r="OA705" s="75"/>
      <c r="OB705" s="76"/>
      <c r="OC705" s="75"/>
      <c r="OD705" s="74">
        <f t="shared" si="1228"/>
        <v>0</v>
      </c>
      <c r="OE705" s="38"/>
      <c r="OF705" s="40"/>
      <c r="OG705" s="38"/>
      <c r="OH705" s="78"/>
      <c r="OJ705" s="77"/>
      <c r="OK705" s="76"/>
      <c r="OL705" s="76"/>
      <c r="OM705" s="76"/>
      <c r="ON705" s="76"/>
      <c r="OO705" s="76"/>
      <c r="OP705" s="76"/>
      <c r="OQ705" s="76"/>
      <c r="OR705" s="76"/>
      <c r="OS705" s="76"/>
      <c r="OT705" s="76"/>
      <c r="OU705" s="76"/>
      <c r="OV705" s="76"/>
      <c r="OW705" s="76"/>
      <c r="OX705" s="76"/>
      <c r="OY705" s="76"/>
      <c r="OZ705" s="75"/>
      <c r="PA705" s="76"/>
      <c r="PB705" s="75"/>
      <c r="PC705" s="74">
        <f t="shared" si="1229"/>
        <v>0</v>
      </c>
      <c r="PD705" s="38"/>
      <c r="PE705" s="40"/>
      <c r="PF705" s="38"/>
      <c r="PG705" s="78"/>
      <c r="PI705" s="77"/>
      <c r="PJ705" s="76"/>
      <c r="PK705" s="76"/>
      <c r="PL705" s="76"/>
      <c r="PM705" s="76"/>
      <c r="PN705" s="76"/>
      <c r="PO705" s="76"/>
      <c r="PP705" s="76"/>
      <c r="PQ705" s="76"/>
      <c r="PR705" s="76"/>
      <c r="PS705" s="76"/>
      <c r="PT705" s="76"/>
      <c r="PU705" s="76"/>
      <c r="PV705" s="76"/>
      <c r="PW705" s="76"/>
      <c r="PX705" s="76"/>
      <c r="PY705" s="75"/>
      <c r="PZ705" s="76"/>
      <c r="QA705" s="75"/>
      <c r="QB705" s="74">
        <f t="shared" si="1230"/>
        <v>0</v>
      </c>
      <c r="QC705" s="38"/>
      <c r="QD705" s="40"/>
      <c r="QE705" s="38"/>
      <c r="QF705" s="78"/>
      <c r="QH705" s="77"/>
      <c r="QI705" s="76"/>
      <c r="QJ705" s="76"/>
      <c r="QK705" s="76"/>
      <c r="QL705" s="76"/>
      <c r="QM705" s="76"/>
      <c r="QN705" s="76"/>
      <c r="QO705" s="76"/>
      <c r="QP705" s="76"/>
      <c r="QQ705" s="76"/>
      <c r="QR705" s="76"/>
      <c r="QS705" s="76"/>
      <c r="QT705" s="76"/>
      <c r="QU705" s="76"/>
      <c r="QV705" s="76"/>
      <c r="QW705" s="76"/>
      <c r="QX705" s="75"/>
      <c r="QY705" s="76"/>
      <c r="QZ705" s="75"/>
      <c r="RA705" s="74">
        <f t="shared" si="1231"/>
        <v>0</v>
      </c>
      <c r="RB705" s="41"/>
      <c r="RC705" s="40"/>
      <c r="RD705" s="38"/>
      <c r="RE705" s="78"/>
      <c r="RG705" s="77"/>
      <c r="RH705" s="76"/>
      <c r="RI705" s="76"/>
      <c r="RJ705" s="76"/>
      <c r="RK705" s="76"/>
      <c r="RL705" s="76"/>
      <c r="RM705" s="76"/>
      <c r="RN705" s="76"/>
      <c r="RO705" s="76"/>
      <c r="RP705" s="76"/>
      <c r="RQ705" s="76"/>
      <c r="RR705" s="76"/>
      <c r="RS705" s="76"/>
      <c r="RT705" s="76"/>
      <c r="RU705" s="76"/>
      <c r="RV705" s="76"/>
      <c r="RW705" s="75"/>
      <c r="RX705" s="76"/>
      <c r="RY705" s="75"/>
      <c r="RZ705" s="74">
        <f t="shared" si="1232"/>
        <v>0</v>
      </c>
      <c r="SA705" s="41"/>
      <c r="SB705" s="40"/>
      <c r="SC705" s="38"/>
      <c r="SD705" s="78"/>
      <c r="SF705" s="77"/>
      <c r="SG705" s="76"/>
      <c r="SH705" s="76"/>
      <c r="SI705" s="76"/>
      <c r="SJ705" s="76"/>
      <c r="SK705" s="76"/>
      <c r="SL705" s="76"/>
      <c r="SM705" s="76"/>
      <c r="SN705" s="76"/>
      <c r="SO705" s="76"/>
      <c r="SP705" s="76"/>
      <c r="SQ705" s="76"/>
      <c r="SR705" s="76"/>
      <c r="SS705" s="76"/>
      <c r="ST705" s="76"/>
      <c r="SU705" s="76"/>
      <c r="SV705" s="75"/>
      <c r="SW705" s="76"/>
      <c r="SX705" s="75"/>
      <c r="SY705" s="74">
        <f t="shared" si="1233"/>
        <v>0</v>
      </c>
      <c r="SZ705" s="41"/>
      <c r="TA705" s="40"/>
      <c r="TB705" s="38"/>
      <c r="TC705" s="78"/>
      <c r="TE705" s="77"/>
      <c r="TF705" s="76"/>
      <c r="TG705" s="76"/>
      <c r="TH705" s="76"/>
      <c r="TI705" s="76"/>
      <c r="TJ705" s="76"/>
      <c r="TK705" s="76"/>
      <c r="TL705" s="76"/>
      <c r="TM705" s="76"/>
      <c r="TN705" s="76"/>
      <c r="TO705" s="76"/>
      <c r="TP705" s="76"/>
      <c r="TQ705" s="76"/>
      <c r="TR705" s="76"/>
      <c r="TS705" s="76"/>
      <c r="TT705" s="76"/>
      <c r="TU705" s="75"/>
      <c r="TV705" s="76"/>
      <c r="TW705" s="75"/>
      <c r="TX705" s="74">
        <f t="shared" si="1234"/>
        <v>0</v>
      </c>
      <c r="TY705" s="41"/>
      <c r="TZ705" s="40"/>
      <c r="UA705" s="38"/>
      <c r="UB705" s="78"/>
      <c r="UD705" s="77"/>
      <c r="UE705" s="76"/>
      <c r="UF705" s="76"/>
      <c r="UG705" s="76"/>
      <c r="UH705" s="76"/>
      <c r="UI705" s="76"/>
      <c r="UJ705" s="76"/>
      <c r="UK705" s="76"/>
      <c r="UL705" s="76"/>
      <c r="UM705" s="76"/>
      <c r="UN705" s="76"/>
      <c r="UO705" s="76"/>
      <c r="UP705" s="76"/>
      <c r="UQ705" s="76"/>
      <c r="UR705" s="76"/>
      <c r="US705" s="76"/>
      <c r="UT705" s="75"/>
      <c r="UU705" s="76"/>
      <c r="UV705" s="75"/>
      <c r="UW705" s="74">
        <f t="shared" si="1235"/>
        <v>0</v>
      </c>
      <c r="UX705" s="41"/>
      <c r="UY705" s="40"/>
      <c r="UZ705" s="38"/>
      <c r="VA705" s="78"/>
      <c r="VC705" s="77"/>
      <c r="VD705" s="76"/>
      <c r="VE705" s="76"/>
      <c r="VF705" s="76"/>
      <c r="VG705" s="76"/>
      <c r="VH705" s="76"/>
      <c r="VI705" s="76"/>
      <c r="VJ705" s="76"/>
      <c r="VK705" s="76"/>
      <c r="VL705" s="76"/>
      <c r="VM705" s="76"/>
      <c r="VN705" s="76"/>
      <c r="VO705" s="76"/>
      <c r="VP705" s="76"/>
      <c r="VQ705" s="76"/>
      <c r="VR705" s="76"/>
      <c r="VS705" s="75"/>
      <c r="VT705" s="76"/>
      <c r="VU705" s="75"/>
      <c r="VV705" s="74">
        <f t="shared" si="1236"/>
        <v>0</v>
      </c>
    </row>
    <row r="706" spans="3:594" ht="29.45" customHeight="1" outlineLevel="1">
      <c r="C706" s="89">
        <f>IF(ISERROR(I706+1)=TRUE,I706,IF(I706="","",MAX(C$15:C705)+1))</f>
        <v>507</v>
      </c>
      <c r="D706" s="88">
        <f t="shared" si="1189"/>
        <v>1</v>
      </c>
      <c r="G706" s="40"/>
      <c r="H706" s="38"/>
      <c r="I706" s="95">
        <f t="shared" si="1237"/>
        <v>518</v>
      </c>
      <c r="J706" s="94" t="s">
        <v>193</v>
      </c>
      <c r="K706" s="93"/>
      <c r="L706" s="93"/>
      <c r="M706" s="93"/>
      <c r="N706" s="93"/>
      <c r="O706" s="92"/>
      <c r="P706" s="91" t="s">
        <v>142</v>
      </c>
      <c r="Q706" s="297"/>
      <c r="R706" s="90" t="s">
        <v>141</v>
      </c>
      <c r="S706" s="298"/>
      <c r="T706" s="38"/>
      <c r="U706" s="40"/>
      <c r="V706" s="38"/>
      <c r="W706" s="78"/>
      <c r="Y706" s="77"/>
      <c r="Z706" s="76"/>
      <c r="AA706" s="79"/>
      <c r="AB706" s="76"/>
      <c r="AC706" s="79"/>
      <c r="AD706" s="76"/>
      <c r="AE706" s="76"/>
      <c r="AF706" s="76"/>
      <c r="AG706" s="76"/>
      <c r="AH706" s="76"/>
      <c r="AI706" s="76"/>
      <c r="AJ706" s="76"/>
      <c r="AK706" s="75"/>
      <c r="AL706" s="75"/>
      <c r="AM706" s="75"/>
      <c r="AN706" s="75"/>
      <c r="AO706" s="75"/>
      <c r="AP706" s="75"/>
      <c r="AQ706" s="75"/>
      <c r="AR706" s="74">
        <f t="shared" si="1214"/>
        <v>0</v>
      </c>
      <c r="AS706" s="38"/>
      <c r="AT706" s="40"/>
      <c r="AU706" s="38"/>
      <c r="AV706" s="78"/>
      <c r="AX706" s="77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5"/>
      <c r="BK706" s="75"/>
      <c r="BL706" s="75"/>
      <c r="BM706" s="75"/>
      <c r="BN706" s="75"/>
      <c r="BO706" s="75"/>
      <c r="BP706" s="75"/>
      <c r="BQ706" s="74">
        <f t="shared" si="1215"/>
        <v>0</v>
      </c>
      <c r="BR706" s="38"/>
      <c r="BS706" s="40"/>
      <c r="BT706" s="38"/>
      <c r="BU706" s="78"/>
      <c r="BW706" s="77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5"/>
      <c r="CJ706" s="75"/>
      <c r="CK706" s="75"/>
      <c r="CL706" s="75"/>
      <c r="CM706" s="75"/>
      <c r="CN706" s="75"/>
      <c r="CO706" s="75"/>
      <c r="CP706" s="74">
        <f t="shared" si="1216"/>
        <v>0</v>
      </c>
      <c r="CQ706" s="38"/>
      <c r="CR706" s="40"/>
      <c r="CS706" s="38"/>
      <c r="CT706" s="78"/>
      <c r="CV706" s="77"/>
      <c r="CW706" s="76"/>
      <c r="CX706" s="76"/>
      <c r="CY706" s="76"/>
      <c r="CZ706" s="76"/>
      <c r="DA706" s="76"/>
      <c r="DB706" s="76"/>
      <c r="DC706" s="76"/>
      <c r="DD706" s="76"/>
      <c r="DE706" s="76"/>
      <c r="DF706" s="76"/>
      <c r="DG706" s="76"/>
      <c r="DH706" s="75"/>
      <c r="DI706" s="75"/>
      <c r="DJ706" s="75"/>
      <c r="DK706" s="75"/>
      <c r="DL706" s="75"/>
      <c r="DM706" s="75"/>
      <c r="DN706" s="75"/>
      <c r="DO706" s="74">
        <f t="shared" si="1217"/>
        <v>0</v>
      </c>
      <c r="DP706" s="38"/>
      <c r="DQ706" s="40"/>
      <c r="DS706" s="78"/>
      <c r="DU706" s="77"/>
      <c r="DV706" s="76"/>
      <c r="DW706" s="76"/>
      <c r="DX706" s="76"/>
      <c r="DY706" s="76"/>
      <c r="DZ706" s="76"/>
      <c r="EA706" s="76"/>
      <c r="EB706" s="76"/>
      <c r="EC706" s="76"/>
      <c r="ED706" s="76"/>
      <c r="EE706" s="76"/>
      <c r="EF706" s="76"/>
      <c r="EG706" s="75"/>
      <c r="EH706" s="75"/>
      <c r="EI706" s="75"/>
      <c r="EJ706" s="75"/>
      <c r="EK706" s="75"/>
      <c r="EL706" s="75"/>
      <c r="EM706" s="75"/>
      <c r="EN706" s="74">
        <f t="shared" si="1218"/>
        <v>0</v>
      </c>
      <c r="EO706" s="38"/>
      <c r="EP706" s="40"/>
      <c r="ER706" s="78"/>
      <c r="ET706" s="77"/>
      <c r="EU706" s="76"/>
      <c r="EV706" s="76"/>
      <c r="EW706" s="76"/>
      <c r="EX706" s="76"/>
      <c r="EY706" s="76"/>
      <c r="EZ706" s="76"/>
      <c r="FA706" s="76"/>
      <c r="FB706" s="76"/>
      <c r="FC706" s="76"/>
      <c r="FD706" s="76"/>
      <c r="FE706" s="76"/>
      <c r="FF706" s="76"/>
      <c r="FG706" s="76"/>
      <c r="FH706" s="75"/>
      <c r="FI706" s="75"/>
      <c r="FJ706" s="75"/>
      <c r="FK706" s="75"/>
      <c r="FL706" s="75"/>
      <c r="FM706" s="74">
        <f t="shared" si="1219"/>
        <v>0</v>
      </c>
      <c r="FN706" s="38"/>
      <c r="FO706" s="40"/>
      <c r="FQ706" s="78"/>
      <c r="FS706" s="77"/>
      <c r="FT706" s="76"/>
      <c r="FU706" s="76"/>
      <c r="FV706" s="76"/>
      <c r="FW706" s="76"/>
      <c r="FX706" s="76"/>
      <c r="FY706" s="76"/>
      <c r="FZ706" s="76"/>
      <c r="GA706" s="76"/>
      <c r="GB706" s="76"/>
      <c r="GC706" s="76"/>
      <c r="GD706" s="76"/>
      <c r="GE706" s="76"/>
      <c r="GF706" s="76"/>
      <c r="GG706" s="75"/>
      <c r="GH706" s="75"/>
      <c r="GI706" s="75"/>
      <c r="GJ706" s="75"/>
      <c r="GK706" s="75"/>
      <c r="GL706" s="74">
        <f t="shared" si="1220"/>
        <v>0</v>
      </c>
      <c r="GM706" s="38"/>
      <c r="GN706" s="40"/>
      <c r="GP706" s="78"/>
      <c r="GR706" s="77"/>
      <c r="GS706" s="76"/>
      <c r="GT706" s="76"/>
      <c r="GU706" s="76"/>
      <c r="GV706" s="76"/>
      <c r="GW706" s="76"/>
      <c r="GX706" s="76"/>
      <c r="GY706" s="76"/>
      <c r="GZ706" s="76"/>
      <c r="HA706" s="76"/>
      <c r="HB706" s="76"/>
      <c r="HC706" s="76"/>
      <c r="HD706" s="76"/>
      <c r="HE706" s="76"/>
      <c r="HF706" s="75"/>
      <c r="HG706" s="75"/>
      <c r="HH706" s="75"/>
      <c r="HI706" s="75"/>
      <c r="HJ706" s="75"/>
      <c r="HK706" s="74">
        <f t="shared" si="1221"/>
        <v>0</v>
      </c>
      <c r="HL706" s="38"/>
      <c r="HM706" s="40"/>
      <c r="HO706" s="78"/>
      <c r="HQ706" s="77"/>
      <c r="HR706" s="76"/>
      <c r="HS706" s="76"/>
      <c r="HT706" s="76"/>
      <c r="HU706" s="76"/>
      <c r="HV706" s="76"/>
      <c r="HW706" s="76"/>
      <c r="HX706" s="76"/>
      <c r="HY706" s="76"/>
      <c r="HZ706" s="76"/>
      <c r="IA706" s="76"/>
      <c r="IB706" s="76"/>
      <c r="IC706" s="76"/>
      <c r="ID706" s="76"/>
      <c r="IE706" s="75"/>
      <c r="IF706" s="75"/>
      <c r="IG706" s="75"/>
      <c r="IH706" s="75"/>
      <c r="II706" s="75"/>
      <c r="IJ706" s="74">
        <f t="shared" si="1222"/>
        <v>0</v>
      </c>
      <c r="IK706" s="38"/>
      <c r="IL706" s="40"/>
      <c r="IN706" s="78"/>
      <c r="IP706" s="77"/>
      <c r="IQ706" s="76"/>
      <c r="IR706" s="76"/>
      <c r="IS706" s="76"/>
      <c r="IT706" s="76"/>
      <c r="IU706" s="76"/>
      <c r="IV706" s="76"/>
      <c r="IW706" s="76"/>
      <c r="IX706" s="75"/>
      <c r="IY706" s="75"/>
      <c r="IZ706" s="75"/>
      <c r="JA706" s="75"/>
      <c r="JB706" s="75"/>
      <c r="JC706" s="75"/>
      <c r="JD706" s="75"/>
      <c r="JE706" s="75"/>
      <c r="JF706" s="75"/>
      <c r="JG706" s="75"/>
      <c r="JH706" s="75"/>
      <c r="JI706" s="74">
        <f t="shared" si="1223"/>
        <v>0</v>
      </c>
      <c r="JJ706" s="38"/>
      <c r="JK706" s="40"/>
      <c r="JM706" s="78"/>
      <c r="JO706" s="77"/>
      <c r="JP706" s="76"/>
      <c r="JQ706" s="76"/>
      <c r="JR706" s="76"/>
      <c r="JS706" s="76"/>
      <c r="JT706" s="76"/>
      <c r="JU706" s="76"/>
      <c r="JV706" s="76"/>
      <c r="JW706" s="75"/>
      <c r="JX706" s="75"/>
      <c r="JY706" s="75"/>
      <c r="JZ706" s="75"/>
      <c r="KA706" s="75"/>
      <c r="KB706" s="75"/>
      <c r="KC706" s="75"/>
      <c r="KD706" s="75"/>
      <c r="KE706" s="75"/>
      <c r="KF706" s="75"/>
      <c r="KG706" s="75"/>
      <c r="KH706" s="74">
        <f t="shared" si="1224"/>
        <v>0</v>
      </c>
      <c r="KI706" s="38"/>
      <c r="KJ706" s="40"/>
      <c r="KL706" s="78"/>
      <c r="KN706" s="77"/>
      <c r="KO706" s="76"/>
      <c r="KP706" s="76"/>
      <c r="KQ706" s="76"/>
      <c r="KR706" s="76"/>
      <c r="KS706" s="76"/>
      <c r="KT706" s="76"/>
      <c r="KU706" s="76"/>
      <c r="KV706" s="75"/>
      <c r="KW706" s="75"/>
      <c r="KX706" s="75"/>
      <c r="KY706" s="75"/>
      <c r="KZ706" s="75"/>
      <c r="LA706" s="75"/>
      <c r="LB706" s="75"/>
      <c r="LC706" s="75"/>
      <c r="LD706" s="75"/>
      <c r="LE706" s="75"/>
      <c r="LF706" s="75"/>
      <c r="LG706" s="74">
        <f t="shared" si="1225"/>
        <v>0</v>
      </c>
      <c r="LH706" s="38"/>
      <c r="LI706" s="40"/>
      <c r="LK706" s="78"/>
      <c r="LM706" s="77"/>
      <c r="LN706" s="76"/>
      <c r="LO706" s="76"/>
      <c r="LP706" s="76"/>
      <c r="LQ706" s="76"/>
      <c r="LR706" s="76"/>
      <c r="LS706" s="76"/>
      <c r="LT706" s="76"/>
      <c r="LU706" s="75"/>
      <c r="LV706" s="75"/>
      <c r="LW706" s="75"/>
      <c r="LX706" s="75"/>
      <c r="LY706" s="75"/>
      <c r="LZ706" s="75"/>
      <c r="MA706" s="75"/>
      <c r="MB706" s="75"/>
      <c r="MC706" s="75"/>
      <c r="MD706" s="75"/>
      <c r="ME706" s="75"/>
      <c r="MF706" s="74">
        <f t="shared" si="1226"/>
        <v>0</v>
      </c>
      <c r="MG706" s="38"/>
      <c r="MH706" s="40"/>
      <c r="MJ706" s="78"/>
      <c r="ML706" s="77"/>
      <c r="MM706" s="76"/>
      <c r="MN706" s="76"/>
      <c r="MO706" s="76"/>
      <c r="MP706" s="76"/>
      <c r="MQ706" s="76"/>
      <c r="MR706" s="76"/>
      <c r="MS706" s="76"/>
      <c r="MT706" s="75"/>
      <c r="MU706" s="75"/>
      <c r="MV706" s="75"/>
      <c r="MW706" s="75"/>
      <c r="MX706" s="75"/>
      <c r="MY706" s="75"/>
      <c r="MZ706" s="75"/>
      <c r="NA706" s="75"/>
      <c r="NB706" s="75"/>
      <c r="NC706" s="75"/>
      <c r="ND706" s="75"/>
      <c r="NE706" s="74">
        <f t="shared" si="1227"/>
        <v>0</v>
      </c>
      <c r="NF706" s="41"/>
      <c r="NG706" s="40"/>
      <c r="NH706" s="38"/>
      <c r="NI706" s="78"/>
      <c r="NK706" s="77"/>
      <c r="NL706" s="76"/>
      <c r="NM706" s="76"/>
      <c r="NN706" s="76"/>
      <c r="NO706" s="76"/>
      <c r="NP706" s="76"/>
      <c r="NQ706" s="76"/>
      <c r="NR706" s="76"/>
      <c r="NS706" s="76"/>
      <c r="NT706" s="76"/>
      <c r="NU706" s="76"/>
      <c r="NV706" s="76"/>
      <c r="NW706" s="76"/>
      <c r="NX706" s="76"/>
      <c r="NY706" s="76"/>
      <c r="NZ706" s="76"/>
      <c r="OA706" s="75"/>
      <c r="OB706" s="76"/>
      <c r="OC706" s="75"/>
      <c r="OD706" s="74">
        <f t="shared" si="1228"/>
        <v>0</v>
      </c>
      <c r="OE706" s="38"/>
      <c r="OF706" s="40"/>
      <c r="OG706" s="38"/>
      <c r="OH706" s="78"/>
      <c r="OJ706" s="77"/>
      <c r="OK706" s="76"/>
      <c r="OL706" s="76"/>
      <c r="OM706" s="76"/>
      <c r="ON706" s="76"/>
      <c r="OO706" s="76"/>
      <c r="OP706" s="76"/>
      <c r="OQ706" s="76"/>
      <c r="OR706" s="76"/>
      <c r="OS706" s="76"/>
      <c r="OT706" s="76"/>
      <c r="OU706" s="76"/>
      <c r="OV706" s="76"/>
      <c r="OW706" s="76"/>
      <c r="OX706" s="76"/>
      <c r="OY706" s="76"/>
      <c r="OZ706" s="75"/>
      <c r="PA706" s="76"/>
      <c r="PB706" s="75"/>
      <c r="PC706" s="74">
        <f t="shared" si="1229"/>
        <v>0</v>
      </c>
      <c r="PD706" s="38"/>
      <c r="PE706" s="40"/>
      <c r="PF706" s="38"/>
      <c r="PG706" s="78"/>
      <c r="PI706" s="77"/>
      <c r="PJ706" s="76"/>
      <c r="PK706" s="76"/>
      <c r="PL706" s="76"/>
      <c r="PM706" s="76"/>
      <c r="PN706" s="76"/>
      <c r="PO706" s="76"/>
      <c r="PP706" s="76"/>
      <c r="PQ706" s="76"/>
      <c r="PR706" s="76"/>
      <c r="PS706" s="76"/>
      <c r="PT706" s="76"/>
      <c r="PU706" s="76"/>
      <c r="PV706" s="76"/>
      <c r="PW706" s="76"/>
      <c r="PX706" s="76"/>
      <c r="PY706" s="75"/>
      <c r="PZ706" s="76"/>
      <c r="QA706" s="75"/>
      <c r="QB706" s="74">
        <f t="shared" si="1230"/>
        <v>0</v>
      </c>
      <c r="QC706" s="38"/>
      <c r="QD706" s="40"/>
      <c r="QE706" s="38"/>
      <c r="QF706" s="78"/>
      <c r="QH706" s="77"/>
      <c r="QI706" s="76"/>
      <c r="QJ706" s="76"/>
      <c r="QK706" s="76"/>
      <c r="QL706" s="76"/>
      <c r="QM706" s="76"/>
      <c r="QN706" s="76"/>
      <c r="QO706" s="76"/>
      <c r="QP706" s="76"/>
      <c r="QQ706" s="76"/>
      <c r="QR706" s="76"/>
      <c r="QS706" s="76"/>
      <c r="QT706" s="76"/>
      <c r="QU706" s="76"/>
      <c r="QV706" s="76"/>
      <c r="QW706" s="76"/>
      <c r="QX706" s="75"/>
      <c r="QY706" s="76"/>
      <c r="QZ706" s="75"/>
      <c r="RA706" s="74">
        <f t="shared" si="1231"/>
        <v>0</v>
      </c>
      <c r="RB706" s="41"/>
      <c r="RC706" s="40"/>
      <c r="RD706" s="38"/>
      <c r="RE706" s="78"/>
      <c r="RG706" s="77"/>
      <c r="RH706" s="76"/>
      <c r="RI706" s="76"/>
      <c r="RJ706" s="76"/>
      <c r="RK706" s="76"/>
      <c r="RL706" s="76"/>
      <c r="RM706" s="76"/>
      <c r="RN706" s="76"/>
      <c r="RO706" s="76"/>
      <c r="RP706" s="76"/>
      <c r="RQ706" s="76"/>
      <c r="RR706" s="76"/>
      <c r="RS706" s="76"/>
      <c r="RT706" s="76"/>
      <c r="RU706" s="76"/>
      <c r="RV706" s="76"/>
      <c r="RW706" s="75"/>
      <c r="RX706" s="76"/>
      <c r="RY706" s="75"/>
      <c r="RZ706" s="74">
        <f t="shared" si="1232"/>
        <v>0</v>
      </c>
      <c r="SA706" s="41"/>
      <c r="SB706" s="40"/>
      <c r="SC706" s="38"/>
      <c r="SD706" s="78"/>
      <c r="SF706" s="77"/>
      <c r="SG706" s="76"/>
      <c r="SH706" s="76"/>
      <c r="SI706" s="76"/>
      <c r="SJ706" s="76"/>
      <c r="SK706" s="76"/>
      <c r="SL706" s="76"/>
      <c r="SM706" s="76"/>
      <c r="SN706" s="76"/>
      <c r="SO706" s="76"/>
      <c r="SP706" s="76"/>
      <c r="SQ706" s="76"/>
      <c r="SR706" s="76"/>
      <c r="SS706" s="76"/>
      <c r="ST706" s="76"/>
      <c r="SU706" s="76"/>
      <c r="SV706" s="75"/>
      <c r="SW706" s="76"/>
      <c r="SX706" s="75"/>
      <c r="SY706" s="74">
        <f t="shared" si="1233"/>
        <v>0</v>
      </c>
      <c r="SZ706" s="41"/>
      <c r="TA706" s="40"/>
      <c r="TB706" s="38"/>
      <c r="TC706" s="78"/>
      <c r="TE706" s="77"/>
      <c r="TF706" s="76"/>
      <c r="TG706" s="76"/>
      <c r="TH706" s="76"/>
      <c r="TI706" s="76"/>
      <c r="TJ706" s="76"/>
      <c r="TK706" s="76"/>
      <c r="TL706" s="76"/>
      <c r="TM706" s="76"/>
      <c r="TN706" s="76"/>
      <c r="TO706" s="76"/>
      <c r="TP706" s="76"/>
      <c r="TQ706" s="76"/>
      <c r="TR706" s="76"/>
      <c r="TS706" s="76"/>
      <c r="TT706" s="76"/>
      <c r="TU706" s="75"/>
      <c r="TV706" s="76"/>
      <c r="TW706" s="75"/>
      <c r="TX706" s="74">
        <f t="shared" si="1234"/>
        <v>0</v>
      </c>
      <c r="TY706" s="41"/>
      <c r="TZ706" s="40"/>
      <c r="UA706" s="38"/>
      <c r="UB706" s="78"/>
      <c r="UD706" s="77"/>
      <c r="UE706" s="76"/>
      <c r="UF706" s="76"/>
      <c r="UG706" s="76"/>
      <c r="UH706" s="76"/>
      <c r="UI706" s="76"/>
      <c r="UJ706" s="76"/>
      <c r="UK706" s="76"/>
      <c r="UL706" s="76"/>
      <c r="UM706" s="76"/>
      <c r="UN706" s="76"/>
      <c r="UO706" s="76"/>
      <c r="UP706" s="76"/>
      <c r="UQ706" s="76"/>
      <c r="UR706" s="76"/>
      <c r="US706" s="76"/>
      <c r="UT706" s="75"/>
      <c r="UU706" s="76"/>
      <c r="UV706" s="75"/>
      <c r="UW706" s="74">
        <f t="shared" si="1235"/>
        <v>0</v>
      </c>
      <c r="UX706" s="41"/>
      <c r="UY706" s="40"/>
      <c r="UZ706" s="38"/>
      <c r="VA706" s="78"/>
      <c r="VC706" s="77"/>
      <c r="VD706" s="76"/>
      <c r="VE706" s="76"/>
      <c r="VF706" s="76"/>
      <c r="VG706" s="76"/>
      <c r="VH706" s="76"/>
      <c r="VI706" s="76"/>
      <c r="VJ706" s="76"/>
      <c r="VK706" s="76"/>
      <c r="VL706" s="76"/>
      <c r="VM706" s="76"/>
      <c r="VN706" s="76"/>
      <c r="VO706" s="76"/>
      <c r="VP706" s="76"/>
      <c r="VQ706" s="76"/>
      <c r="VR706" s="76"/>
      <c r="VS706" s="75"/>
      <c r="VT706" s="76"/>
      <c r="VU706" s="75"/>
      <c r="VV706" s="74">
        <f t="shared" si="1236"/>
        <v>0</v>
      </c>
    </row>
    <row r="707" spans="3:594" ht="14.45" customHeight="1" outlineLevel="1">
      <c r="C707" s="89">
        <f>IF(ISERROR(I707+1)=TRUE,I707,IF(I707="","",MAX(C$15:C706)+1))</f>
        <v>508</v>
      </c>
      <c r="D707" s="88">
        <f t="shared" si="1189"/>
        <v>1</v>
      </c>
      <c r="G707" s="40"/>
      <c r="H707" s="38"/>
      <c r="I707" s="95">
        <f t="shared" si="1237"/>
        <v>519</v>
      </c>
      <c r="J707" s="94" t="s">
        <v>192</v>
      </c>
      <c r="K707" s="93"/>
      <c r="L707" s="93"/>
      <c r="M707" s="93"/>
      <c r="N707" s="93"/>
      <c r="O707" s="92"/>
      <c r="P707" s="91" t="s">
        <v>142</v>
      </c>
      <c r="Q707" s="297"/>
      <c r="R707" s="90" t="s">
        <v>141</v>
      </c>
      <c r="S707" s="298"/>
      <c r="T707" s="38"/>
      <c r="U707" s="40"/>
      <c r="V707" s="38"/>
      <c r="W707" s="78"/>
      <c r="Y707" s="77"/>
      <c r="Z707" s="76"/>
      <c r="AA707" s="79"/>
      <c r="AB707" s="76"/>
      <c r="AC707" s="79"/>
      <c r="AD707" s="76"/>
      <c r="AE707" s="76"/>
      <c r="AF707" s="76"/>
      <c r="AG707" s="76"/>
      <c r="AH707" s="76"/>
      <c r="AI707" s="76"/>
      <c r="AJ707" s="76"/>
      <c r="AK707" s="75"/>
      <c r="AL707" s="75"/>
      <c r="AM707" s="75"/>
      <c r="AN707" s="75"/>
      <c r="AO707" s="75"/>
      <c r="AP707" s="75"/>
      <c r="AQ707" s="75"/>
      <c r="AR707" s="74">
        <f t="shared" si="1214"/>
        <v>0</v>
      </c>
      <c r="AS707" s="38"/>
      <c r="AT707" s="40"/>
      <c r="AU707" s="38"/>
      <c r="AV707" s="78"/>
      <c r="AX707" s="77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5"/>
      <c r="BK707" s="75"/>
      <c r="BL707" s="75"/>
      <c r="BM707" s="75"/>
      <c r="BN707" s="75"/>
      <c r="BO707" s="75"/>
      <c r="BP707" s="75"/>
      <c r="BQ707" s="74">
        <f t="shared" si="1215"/>
        <v>0</v>
      </c>
      <c r="BR707" s="38"/>
      <c r="BS707" s="40"/>
      <c r="BT707" s="38"/>
      <c r="BU707" s="78"/>
      <c r="BW707" s="77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5"/>
      <c r="CJ707" s="75"/>
      <c r="CK707" s="75"/>
      <c r="CL707" s="75"/>
      <c r="CM707" s="75"/>
      <c r="CN707" s="75"/>
      <c r="CO707" s="75"/>
      <c r="CP707" s="74">
        <f t="shared" si="1216"/>
        <v>0</v>
      </c>
      <c r="CQ707" s="38"/>
      <c r="CR707" s="40"/>
      <c r="CS707" s="38"/>
      <c r="CT707" s="78"/>
      <c r="CV707" s="77"/>
      <c r="CW707" s="76"/>
      <c r="CX707" s="76"/>
      <c r="CY707" s="76"/>
      <c r="CZ707" s="76"/>
      <c r="DA707" s="76"/>
      <c r="DB707" s="76"/>
      <c r="DC707" s="76"/>
      <c r="DD707" s="76"/>
      <c r="DE707" s="76"/>
      <c r="DF707" s="76"/>
      <c r="DG707" s="76"/>
      <c r="DH707" s="75"/>
      <c r="DI707" s="75"/>
      <c r="DJ707" s="75"/>
      <c r="DK707" s="75"/>
      <c r="DL707" s="75"/>
      <c r="DM707" s="75"/>
      <c r="DN707" s="75"/>
      <c r="DO707" s="74">
        <f t="shared" si="1217"/>
        <v>0</v>
      </c>
      <c r="DP707" s="38"/>
      <c r="DQ707" s="40"/>
      <c r="DS707" s="78"/>
      <c r="DU707" s="77"/>
      <c r="DV707" s="76"/>
      <c r="DW707" s="76"/>
      <c r="DX707" s="76"/>
      <c r="DY707" s="76"/>
      <c r="DZ707" s="76"/>
      <c r="EA707" s="76"/>
      <c r="EB707" s="76"/>
      <c r="EC707" s="76"/>
      <c r="ED707" s="76"/>
      <c r="EE707" s="76"/>
      <c r="EF707" s="76"/>
      <c r="EG707" s="75"/>
      <c r="EH707" s="75"/>
      <c r="EI707" s="75"/>
      <c r="EJ707" s="75"/>
      <c r="EK707" s="75"/>
      <c r="EL707" s="75"/>
      <c r="EM707" s="75"/>
      <c r="EN707" s="74">
        <f t="shared" si="1218"/>
        <v>0</v>
      </c>
      <c r="EO707" s="38"/>
      <c r="EP707" s="40"/>
      <c r="ER707" s="78"/>
      <c r="ET707" s="77"/>
      <c r="EU707" s="76"/>
      <c r="EV707" s="76"/>
      <c r="EW707" s="76"/>
      <c r="EX707" s="76"/>
      <c r="EY707" s="76"/>
      <c r="EZ707" s="76"/>
      <c r="FA707" s="76"/>
      <c r="FB707" s="76"/>
      <c r="FC707" s="76"/>
      <c r="FD707" s="76"/>
      <c r="FE707" s="76"/>
      <c r="FF707" s="76"/>
      <c r="FG707" s="76"/>
      <c r="FH707" s="75"/>
      <c r="FI707" s="75"/>
      <c r="FJ707" s="75"/>
      <c r="FK707" s="75"/>
      <c r="FL707" s="75"/>
      <c r="FM707" s="74">
        <f t="shared" si="1219"/>
        <v>0</v>
      </c>
      <c r="FN707" s="38"/>
      <c r="FO707" s="40"/>
      <c r="FQ707" s="78"/>
      <c r="FS707" s="77"/>
      <c r="FT707" s="76"/>
      <c r="FU707" s="76"/>
      <c r="FV707" s="76"/>
      <c r="FW707" s="76"/>
      <c r="FX707" s="76"/>
      <c r="FY707" s="76"/>
      <c r="FZ707" s="76"/>
      <c r="GA707" s="76"/>
      <c r="GB707" s="76"/>
      <c r="GC707" s="76"/>
      <c r="GD707" s="76"/>
      <c r="GE707" s="76"/>
      <c r="GF707" s="76"/>
      <c r="GG707" s="75"/>
      <c r="GH707" s="75"/>
      <c r="GI707" s="75"/>
      <c r="GJ707" s="75"/>
      <c r="GK707" s="75"/>
      <c r="GL707" s="74">
        <f t="shared" si="1220"/>
        <v>0</v>
      </c>
      <c r="GM707" s="38"/>
      <c r="GN707" s="40"/>
      <c r="GP707" s="78"/>
      <c r="GR707" s="77"/>
      <c r="GS707" s="76"/>
      <c r="GT707" s="76"/>
      <c r="GU707" s="76"/>
      <c r="GV707" s="76"/>
      <c r="GW707" s="76"/>
      <c r="GX707" s="76"/>
      <c r="GY707" s="76"/>
      <c r="GZ707" s="76"/>
      <c r="HA707" s="76"/>
      <c r="HB707" s="76"/>
      <c r="HC707" s="76"/>
      <c r="HD707" s="76"/>
      <c r="HE707" s="76"/>
      <c r="HF707" s="75"/>
      <c r="HG707" s="75"/>
      <c r="HH707" s="75"/>
      <c r="HI707" s="75"/>
      <c r="HJ707" s="75"/>
      <c r="HK707" s="74">
        <f t="shared" si="1221"/>
        <v>0</v>
      </c>
      <c r="HL707" s="38"/>
      <c r="HM707" s="40"/>
      <c r="HO707" s="78"/>
      <c r="HQ707" s="77"/>
      <c r="HR707" s="76"/>
      <c r="HS707" s="76"/>
      <c r="HT707" s="76"/>
      <c r="HU707" s="76"/>
      <c r="HV707" s="76"/>
      <c r="HW707" s="76"/>
      <c r="HX707" s="76"/>
      <c r="HY707" s="76"/>
      <c r="HZ707" s="76"/>
      <c r="IA707" s="76"/>
      <c r="IB707" s="76"/>
      <c r="IC707" s="76"/>
      <c r="ID707" s="76"/>
      <c r="IE707" s="75"/>
      <c r="IF707" s="75"/>
      <c r="IG707" s="75"/>
      <c r="IH707" s="75"/>
      <c r="II707" s="75"/>
      <c r="IJ707" s="74">
        <f t="shared" si="1222"/>
        <v>0</v>
      </c>
      <c r="IK707" s="38"/>
      <c r="IL707" s="40"/>
      <c r="IN707" s="78"/>
      <c r="IP707" s="77"/>
      <c r="IQ707" s="76"/>
      <c r="IR707" s="76"/>
      <c r="IS707" s="76"/>
      <c r="IT707" s="76"/>
      <c r="IU707" s="76"/>
      <c r="IV707" s="76"/>
      <c r="IW707" s="76"/>
      <c r="IX707" s="75"/>
      <c r="IY707" s="75"/>
      <c r="IZ707" s="75"/>
      <c r="JA707" s="75"/>
      <c r="JB707" s="75"/>
      <c r="JC707" s="75"/>
      <c r="JD707" s="75"/>
      <c r="JE707" s="75"/>
      <c r="JF707" s="75"/>
      <c r="JG707" s="75"/>
      <c r="JH707" s="75"/>
      <c r="JI707" s="74">
        <f t="shared" si="1223"/>
        <v>0</v>
      </c>
      <c r="JJ707" s="38"/>
      <c r="JK707" s="40"/>
      <c r="JM707" s="78"/>
      <c r="JO707" s="77"/>
      <c r="JP707" s="76"/>
      <c r="JQ707" s="76"/>
      <c r="JR707" s="76"/>
      <c r="JS707" s="76"/>
      <c r="JT707" s="76"/>
      <c r="JU707" s="76"/>
      <c r="JV707" s="76"/>
      <c r="JW707" s="75"/>
      <c r="JX707" s="75"/>
      <c r="JY707" s="75"/>
      <c r="JZ707" s="75"/>
      <c r="KA707" s="75"/>
      <c r="KB707" s="75"/>
      <c r="KC707" s="75"/>
      <c r="KD707" s="75"/>
      <c r="KE707" s="75"/>
      <c r="KF707" s="75"/>
      <c r="KG707" s="75"/>
      <c r="KH707" s="74">
        <f t="shared" si="1224"/>
        <v>0</v>
      </c>
      <c r="KI707" s="38"/>
      <c r="KJ707" s="40"/>
      <c r="KL707" s="78"/>
      <c r="KN707" s="77"/>
      <c r="KO707" s="76"/>
      <c r="KP707" s="76"/>
      <c r="KQ707" s="76"/>
      <c r="KR707" s="76"/>
      <c r="KS707" s="76"/>
      <c r="KT707" s="76"/>
      <c r="KU707" s="76"/>
      <c r="KV707" s="75"/>
      <c r="KW707" s="75"/>
      <c r="KX707" s="75"/>
      <c r="KY707" s="75"/>
      <c r="KZ707" s="75"/>
      <c r="LA707" s="75"/>
      <c r="LB707" s="75"/>
      <c r="LC707" s="75"/>
      <c r="LD707" s="75"/>
      <c r="LE707" s="75"/>
      <c r="LF707" s="75"/>
      <c r="LG707" s="74">
        <f t="shared" si="1225"/>
        <v>0</v>
      </c>
      <c r="LH707" s="38"/>
      <c r="LI707" s="40"/>
      <c r="LK707" s="78"/>
      <c r="LM707" s="77"/>
      <c r="LN707" s="76"/>
      <c r="LO707" s="76"/>
      <c r="LP707" s="76"/>
      <c r="LQ707" s="76"/>
      <c r="LR707" s="76"/>
      <c r="LS707" s="76"/>
      <c r="LT707" s="76"/>
      <c r="LU707" s="75"/>
      <c r="LV707" s="75"/>
      <c r="LW707" s="75"/>
      <c r="LX707" s="75"/>
      <c r="LY707" s="75"/>
      <c r="LZ707" s="75"/>
      <c r="MA707" s="75"/>
      <c r="MB707" s="75"/>
      <c r="MC707" s="75"/>
      <c r="MD707" s="75"/>
      <c r="ME707" s="75"/>
      <c r="MF707" s="74">
        <f t="shared" si="1226"/>
        <v>0</v>
      </c>
      <c r="MG707" s="38"/>
      <c r="MH707" s="40"/>
      <c r="MJ707" s="78"/>
      <c r="ML707" s="77"/>
      <c r="MM707" s="76"/>
      <c r="MN707" s="76"/>
      <c r="MO707" s="76"/>
      <c r="MP707" s="76"/>
      <c r="MQ707" s="76"/>
      <c r="MR707" s="76"/>
      <c r="MS707" s="76"/>
      <c r="MT707" s="75"/>
      <c r="MU707" s="75"/>
      <c r="MV707" s="75"/>
      <c r="MW707" s="75"/>
      <c r="MX707" s="75"/>
      <c r="MY707" s="75"/>
      <c r="MZ707" s="75"/>
      <c r="NA707" s="75"/>
      <c r="NB707" s="75"/>
      <c r="NC707" s="75"/>
      <c r="ND707" s="75"/>
      <c r="NE707" s="74">
        <f t="shared" si="1227"/>
        <v>0</v>
      </c>
      <c r="NF707" s="41"/>
      <c r="NG707" s="40"/>
      <c r="NH707" s="38"/>
      <c r="NI707" s="78"/>
      <c r="NK707" s="77"/>
      <c r="NL707" s="76"/>
      <c r="NM707" s="76"/>
      <c r="NN707" s="76"/>
      <c r="NO707" s="76"/>
      <c r="NP707" s="76"/>
      <c r="NQ707" s="76"/>
      <c r="NR707" s="76"/>
      <c r="NS707" s="76"/>
      <c r="NT707" s="76"/>
      <c r="NU707" s="76"/>
      <c r="NV707" s="76"/>
      <c r="NW707" s="76"/>
      <c r="NX707" s="76"/>
      <c r="NY707" s="76"/>
      <c r="NZ707" s="76"/>
      <c r="OA707" s="75"/>
      <c r="OB707" s="76"/>
      <c r="OC707" s="75"/>
      <c r="OD707" s="74">
        <f t="shared" si="1228"/>
        <v>0</v>
      </c>
      <c r="OE707" s="38"/>
      <c r="OF707" s="40"/>
      <c r="OG707" s="38"/>
      <c r="OH707" s="78"/>
      <c r="OJ707" s="77"/>
      <c r="OK707" s="76"/>
      <c r="OL707" s="76"/>
      <c r="OM707" s="76"/>
      <c r="ON707" s="76"/>
      <c r="OO707" s="76"/>
      <c r="OP707" s="76"/>
      <c r="OQ707" s="76"/>
      <c r="OR707" s="76"/>
      <c r="OS707" s="76"/>
      <c r="OT707" s="76"/>
      <c r="OU707" s="76"/>
      <c r="OV707" s="76"/>
      <c r="OW707" s="76"/>
      <c r="OX707" s="76"/>
      <c r="OY707" s="76"/>
      <c r="OZ707" s="75"/>
      <c r="PA707" s="76"/>
      <c r="PB707" s="75"/>
      <c r="PC707" s="74">
        <f t="shared" si="1229"/>
        <v>0</v>
      </c>
      <c r="PD707" s="38"/>
      <c r="PE707" s="40"/>
      <c r="PF707" s="38"/>
      <c r="PG707" s="78"/>
      <c r="PI707" s="77"/>
      <c r="PJ707" s="76"/>
      <c r="PK707" s="76"/>
      <c r="PL707" s="76"/>
      <c r="PM707" s="76"/>
      <c r="PN707" s="76"/>
      <c r="PO707" s="76"/>
      <c r="PP707" s="76"/>
      <c r="PQ707" s="76"/>
      <c r="PR707" s="76"/>
      <c r="PS707" s="76"/>
      <c r="PT707" s="76"/>
      <c r="PU707" s="76"/>
      <c r="PV707" s="76"/>
      <c r="PW707" s="76"/>
      <c r="PX707" s="76"/>
      <c r="PY707" s="75"/>
      <c r="PZ707" s="76"/>
      <c r="QA707" s="75"/>
      <c r="QB707" s="74">
        <f t="shared" si="1230"/>
        <v>0</v>
      </c>
      <c r="QC707" s="38"/>
      <c r="QD707" s="40"/>
      <c r="QE707" s="38"/>
      <c r="QF707" s="78"/>
      <c r="QH707" s="77"/>
      <c r="QI707" s="76"/>
      <c r="QJ707" s="76"/>
      <c r="QK707" s="76"/>
      <c r="QL707" s="76"/>
      <c r="QM707" s="76"/>
      <c r="QN707" s="76"/>
      <c r="QO707" s="76"/>
      <c r="QP707" s="76"/>
      <c r="QQ707" s="76"/>
      <c r="QR707" s="76"/>
      <c r="QS707" s="76"/>
      <c r="QT707" s="76"/>
      <c r="QU707" s="76"/>
      <c r="QV707" s="76"/>
      <c r="QW707" s="76"/>
      <c r="QX707" s="75"/>
      <c r="QY707" s="76"/>
      <c r="QZ707" s="75"/>
      <c r="RA707" s="74">
        <f t="shared" si="1231"/>
        <v>0</v>
      </c>
      <c r="RB707" s="41"/>
      <c r="RC707" s="40"/>
      <c r="RD707" s="38"/>
      <c r="RE707" s="78"/>
      <c r="RG707" s="77"/>
      <c r="RH707" s="76"/>
      <c r="RI707" s="76"/>
      <c r="RJ707" s="76"/>
      <c r="RK707" s="76"/>
      <c r="RL707" s="76"/>
      <c r="RM707" s="76"/>
      <c r="RN707" s="76"/>
      <c r="RO707" s="76"/>
      <c r="RP707" s="76"/>
      <c r="RQ707" s="76"/>
      <c r="RR707" s="76"/>
      <c r="RS707" s="76"/>
      <c r="RT707" s="76"/>
      <c r="RU707" s="76"/>
      <c r="RV707" s="76"/>
      <c r="RW707" s="75"/>
      <c r="RX707" s="76"/>
      <c r="RY707" s="75"/>
      <c r="RZ707" s="74">
        <f t="shared" si="1232"/>
        <v>0</v>
      </c>
      <c r="SA707" s="41"/>
      <c r="SB707" s="40"/>
      <c r="SC707" s="38"/>
      <c r="SD707" s="78"/>
      <c r="SF707" s="77"/>
      <c r="SG707" s="76"/>
      <c r="SH707" s="76"/>
      <c r="SI707" s="76"/>
      <c r="SJ707" s="76"/>
      <c r="SK707" s="76"/>
      <c r="SL707" s="76"/>
      <c r="SM707" s="76"/>
      <c r="SN707" s="76"/>
      <c r="SO707" s="76"/>
      <c r="SP707" s="76"/>
      <c r="SQ707" s="76"/>
      <c r="SR707" s="76"/>
      <c r="SS707" s="76"/>
      <c r="ST707" s="76"/>
      <c r="SU707" s="76"/>
      <c r="SV707" s="75"/>
      <c r="SW707" s="76"/>
      <c r="SX707" s="75"/>
      <c r="SY707" s="74">
        <f t="shared" si="1233"/>
        <v>0</v>
      </c>
      <c r="SZ707" s="41"/>
      <c r="TA707" s="40"/>
      <c r="TB707" s="38"/>
      <c r="TC707" s="78"/>
      <c r="TE707" s="77"/>
      <c r="TF707" s="76"/>
      <c r="TG707" s="76"/>
      <c r="TH707" s="76"/>
      <c r="TI707" s="76"/>
      <c r="TJ707" s="76"/>
      <c r="TK707" s="76"/>
      <c r="TL707" s="76"/>
      <c r="TM707" s="76"/>
      <c r="TN707" s="76"/>
      <c r="TO707" s="76"/>
      <c r="TP707" s="76"/>
      <c r="TQ707" s="76"/>
      <c r="TR707" s="76"/>
      <c r="TS707" s="76"/>
      <c r="TT707" s="76"/>
      <c r="TU707" s="75"/>
      <c r="TV707" s="76"/>
      <c r="TW707" s="75"/>
      <c r="TX707" s="74">
        <f t="shared" si="1234"/>
        <v>0</v>
      </c>
      <c r="TY707" s="41"/>
      <c r="TZ707" s="40"/>
      <c r="UA707" s="38"/>
      <c r="UB707" s="78"/>
      <c r="UD707" s="77"/>
      <c r="UE707" s="76"/>
      <c r="UF707" s="76"/>
      <c r="UG707" s="76"/>
      <c r="UH707" s="76"/>
      <c r="UI707" s="76"/>
      <c r="UJ707" s="76"/>
      <c r="UK707" s="76"/>
      <c r="UL707" s="76"/>
      <c r="UM707" s="76"/>
      <c r="UN707" s="76"/>
      <c r="UO707" s="76"/>
      <c r="UP707" s="76"/>
      <c r="UQ707" s="76"/>
      <c r="UR707" s="76"/>
      <c r="US707" s="76"/>
      <c r="UT707" s="75"/>
      <c r="UU707" s="76"/>
      <c r="UV707" s="75"/>
      <c r="UW707" s="74">
        <f t="shared" si="1235"/>
        <v>0</v>
      </c>
      <c r="UX707" s="41"/>
      <c r="UY707" s="40"/>
      <c r="UZ707" s="38"/>
      <c r="VA707" s="78"/>
      <c r="VC707" s="77"/>
      <c r="VD707" s="76"/>
      <c r="VE707" s="76"/>
      <c r="VF707" s="76"/>
      <c r="VG707" s="76"/>
      <c r="VH707" s="76"/>
      <c r="VI707" s="76"/>
      <c r="VJ707" s="76"/>
      <c r="VK707" s="76"/>
      <c r="VL707" s="76"/>
      <c r="VM707" s="76"/>
      <c r="VN707" s="76"/>
      <c r="VO707" s="76"/>
      <c r="VP707" s="76"/>
      <c r="VQ707" s="76"/>
      <c r="VR707" s="76"/>
      <c r="VS707" s="75"/>
      <c r="VT707" s="76"/>
      <c r="VU707" s="75"/>
      <c r="VV707" s="74">
        <f t="shared" si="1236"/>
        <v>0</v>
      </c>
    </row>
    <row r="708" spans="3:594" ht="14.45" customHeight="1" outlineLevel="1">
      <c r="C708" s="89">
        <f>IF(ISERROR(I708+1)=TRUE,I708,IF(I708="","",MAX(C$15:C707)+1))</f>
        <v>509</v>
      </c>
      <c r="D708" s="88">
        <f t="shared" si="1189"/>
        <v>1</v>
      </c>
      <c r="G708" s="40"/>
      <c r="H708" s="38"/>
      <c r="I708" s="95">
        <f t="shared" si="1237"/>
        <v>520</v>
      </c>
      <c r="J708" s="94" t="s">
        <v>191</v>
      </c>
      <c r="K708" s="93"/>
      <c r="L708" s="93"/>
      <c r="M708" s="93"/>
      <c r="N708" s="93"/>
      <c r="O708" s="92"/>
      <c r="P708" s="91" t="s">
        <v>142</v>
      </c>
      <c r="Q708" s="297"/>
      <c r="R708" s="90" t="s">
        <v>141</v>
      </c>
      <c r="S708" s="298"/>
      <c r="T708" s="38"/>
      <c r="U708" s="40"/>
      <c r="V708" s="38"/>
      <c r="W708" s="78"/>
      <c r="Y708" s="77"/>
      <c r="Z708" s="76"/>
      <c r="AA708" s="79"/>
      <c r="AB708" s="76"/>
      <c r="AC708" s="79"/>
      <c r="AD708" s="76"/>
      <c r="AE708" s="76"/>
      <c r="AF708" s="76"/>
      <c r="AG708" s="76"/>
      <c r="AH708" s="76"/>
      <c r="AI708" s="76"/>
      <c r="AJ708" s="76"/>
      <c r="AK708" s="75"/>
      <c r="AL708" s="75"/>
      <c r="AM708" s="75"/>
      <c r="AN708" s="75"/>
      <c r="AO708" s="75"/>
      <c r="AP708" s="75"/>
      <c r="AQ708" s="75"/>
      <c r="AR708" s="74">
        <f t="shared" si="1214"/>
        <v>0</v>
      </c>
      <c r="AS708" s="38"/>
      <c r="AT708" s="40"/>
      <c r="AU708" s="38"/>
      <c r="AV708" s="78"/>
      <c r="AX708" s="77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5"/>
      <c r="BK708" s="75"/>
      <c r="BL708" s="75"/>
      <c r="BM708" s="75"/>
      <c r="BN708" s="75"/>
      <c r="BO708" s="75"/>
      <c r="BP708" s="75"/>
      <c r="BQ708" s="74">
        <f t="shared" si="1215"/>
        <v>0</v>
      </c>
      <c r="BR708" s="38"/>
      <c r="BS708" s="40"/>
      <c r="BT708" s="38"/>
      <c r="BU708" s="78"/>
      <c r="BW708" s="77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5"/>
      <c r="CJ708" s="75"/>
      <c r="CK708" s="75"/>
      <c r="CL708" s="75"/>
      <c r="CM708" s="75"/>
      <c r="CN708" s="75"/>
      <c r="CO708" s="75"/>
      <c r="CP708" s="74">
        <f t="shared" si="1216"/>
        <v>0</v>
      </c>
      <c r="CQ708" s="38"/>
      <c r="CR708" s="40"/>
      <c r="CS708" s="38"/>
      <c r="CT708" s="78"/>
      <c r="CV708" s="77"/>
      <c r="CW708" s="76"/>
      <c r="CX708" s="76"/>
      <c r="CY708" s="76"/>
      <c r="CZ708" s="76"/>
      <c r="DA708" s="76"/>
      <c r="DB708" s="76"/>
      <c r="DC708" s="76"/>
      <c r="DD708" s="76"/>
      <c r="DE708" s="76"/>
      <c r="DF708" s="76"/>
      <c r="DG708" s="76"/>
      <c r="DH708" s="75"/>
      <c r="DI708" s="75"/>
      <c r="DJ708" s="75"/>
      <c r="DK708" s="75"/>
      <c r="DL708" s="75"/>
      <c r="DM708" s="75"/>
      <c r="DN708" s="75"/>
      <c r="DO708" s="74">
        <f t="shared" si="1217"/>
        <v>0</v>
      </c>
      <c r="DP708" s="38"/>
      <c r="DQ708" s="40"/>
      <c r="DS708" s="78"/>
      <c r="DU708" s="77"/>
      <c r="DV708" s="76"/>
      <c r="DW708" s="76"/>
      <c r="DX708" s="76"/>
      <c r="DY708" s="76"/>
      <c r="DZ708" s="76"/>
      <c r="EA708" s="76"/>
      <c r="EB708" s="76"/>
      <c r="EC708" s="76"/>
      <c r="ED708" s="76"/>
      <c r="EE708" s="76"/>
      <c r="EF708" s="76"/>
      <c r="EG708" s="75"/>
      <c r="EH708" s="75"/>
      <c r="EI708" s="75"/>
      <c r="EJ708" s="75"/>
      <c r="EK708" s="75"/>
      <c r="EL708" s="75"/>
      <c r="EM708" s="75"/>
      <c r="EN708" s="74">
        <f t="shared" si="1218"/>
        <v>0</v>
      </c>
      <c r="EO708" s="38"/>
      <c r="EP708" s="40"/>
      <c r="ER708" s="78"/>
      <c r="ET708" s="77"/>
      <c r="EU708" s="76"/>
      <c r="EV708" s="76"/>
      <c r="EW708" s="76"/>
      <c r="EX708" s="76"/>
      <c r="EY708" s="76"/>
      <c r="EZ708" s="76"/>
      <c r="FA708" s="76"/>
      <c r="FB708" s="76"/>
      <c r="FC708" s="76"/>
      <c r="FD708" s="76"/>
      <c r="FE708" s="76"/>
      <c r="FF708" s="76"/>
      <c r="FG708" s="76"/>
      <c r="FH708" s="75"/>
      <c r="FI708" s="75"/>
      <c r="FJ708" s="75"/>
      <c r="FK708" s="75"/>
      <c r="FL708" s="75"/>
      <c r="FM708" s="74">
        <f t="shared" si="1219"/>
        <v>0</v>
      </c>
      <c r="FN708" s="38"/>
      <c r="FO708" s="40"/>
      <c r="FQ708" s="78"/>
      <c r="FS708" s="77"/>
      <c r="FT708" s="76"/>
      <c r="FU708" s="76"/>
      <c r="FV708" s="76"/>
      <c r="FW708" s="76"/>
      <c r="FX708" s="76"/>
      <c r="FY708" s="76"/>
      <c r="FZ708" s="76"/>
      <c r="GA708" s="76"/>
      <c r="GB708" s="76"/>
      <c r="GC708" s="76"/>
      <c r="GD708" s="76"/>
      <c r="GE708" s="76"/>
      <c r="GF708" s="76"/>
      <c r="GG708" s="75"/>
      <c r="GH708" s="75"/>
      <c r="GI708" s="75"/>
      <c r="GJ708" s="75"/>
      <c r="GK708" s="75"/>
      <c r="GL708" s="74">
        <f t="shared" si="1220"/>
        <v>0</v>
      </c>
      <c r="GM708" s="38"/>
      <c r="GN708" s="40"/>
      <c r="GP708" s="78"/>
      <c r="GR708" s="77"/>
      <c r="GS708" s="76"/>
      <c r="GT708" s="76"/>
      <c r="GU708" s="76"/>
      <c r="GV708" s="76"/>
      <c r="GW708" s="76"/>
      <c r="GX708" s="76"/>
      <c r="GY708" s="76"/>
      <c r="GZ708" s="76"/>
      <c r="HA708" s="76"/>
      <c r="HB708" s="76"/>
      <c r="HC708" s="76"/>
      <c r="HD708" s="76"/>
      <c r="HE708" s="76"/>
      <c r="HF708" s="75"/>
      <c r="HG708" s="75"/>
      <c r="HH708" s="75"/>
      <c r="HI708" s="75"/>
      <c r="HJ708" s="75"/>
      <c r="HK708" s="74">
        <f t="shared" si="1221"/>
        <v>0</v>
      </c>
      <c r="HL708" s="38"/>
      <c r="HM708" s="40"/>
      <c r="HO708" s="78"/>
      <c r="HQ708" s="77"/>
      <c r="HR708" s="76"/>
      <c r="HS708" s="76"/>
      <c r="HT708" s="76"/>
      <c r="HU708" s="76"/>
      <c r="HV708" s="76"/>
      <c r="HW708" s="76"/>
      <c r="HX708" s="76"/>
      <c r="HY708" s="76"/>
      <c r="HZ708" s="76"/>
      <c r="IA708" s="76"/>
      <c r="IB708" s="76"/>
      <c r="IC708" s="76"/>
      <c r="ID708" s="76"/>
      <c r="IE708" s="75"/>
      <c r="IF708" s="75"/>
      <c r="IG708" s="75"/>
      <c r="IH708" s="75"/>
      <c r="II708" s="75"/>
      <c r="IJ708" s="74">
        <f t="shared" si="1222"/>
        <v>0</v>
      </c>
      <c r="IK708" s="38"/>
      <c r="IL708" s="40"/>
      <c r="IN708" s="78"/>
      <c r="IP708" s="77"/>
      <c r="IQ708" s="76"/>
      <c r="IR708" s="76"/>
      <c r="IS708" s="76"/>
      <c r="IT708" s="76"/>
      <c r="IU708" s="76"/>
      <c r="IV708" s="76"/>
      <c r="IW708" s="76"/>
      <c r="IX708" s="75"/>
      <c r="IY708" s="75"/>
      <c r="IZ708" s="75"/>
      <c r="JA708" s="75"/>
      <c r="JB708" s="75"/>
      <c r="JC708" s="75"/>
      <c r="JD708" s="75"/>
      <c r="JE708" s="75"/>
      <c r="JF708" s="75"/>
      <c r="JG708" s="75"/>
      <c r="JH708" s="75"/>
      <c r="JI708" s="74">
        <f t="shared" si="1223"/>
        <v>0</v>
      </c>
      <c r="JJ708" s="38"/>
      <c r="JK708" s="40"/>
      <c r="JM708" s="78"/>
      <c r="JO708" s="77"/>
      <c r="JP708" s="76"/>
      <c r="JQ708" s="76"/>
      <c r="JR708" s="76"/>
      <c r="JS708" s="76"/>
      <c r="JT708" s="76"/>
      <c r="JU708" s="76"/>
      <c r="JV708" s="76"/>
      <c r="JW708" s="75"/>
      <c r="JX708" s="75"/>
      <c r="JY708" s="75"/>
      <c r="JZ708" s="75"/>
      <c r="KA708" s="75"/>
      <c r="KB708" s="75"/>
      <c r="KC708" s="75"/>
      <c r="KD708" s="75"/>
      <c r="KE708" s="75"/>
      <c r="KF708" s="75"/>
      <c r="KG708" s="75"/>
      <c r="KH708" s="74">
        <f t="shared" si="1224"/>
        <v>0</v>
      </c>
      <c r="KI708" s="38"/>
      <c r="KJ708" s="40"/>
      <c r="KL708" s="78"/>
      <c r="KN708" s="77"/>
      <c r="KO708" s="76"/>
      <c r="KP708" s="76"/>
      <c r="KQ708" s="76"/>
      <c r="KR708" s="76"/>
      <c r="KS708" s="76"/>
      <c r="KT708" s="76"/>
      <c r="KU708" s="76"/>
      <c r="KV708" s="75"/>
      <c r="KW708" s="75"/>
      <c r="KX708" s="75"/>
      <c r="KY708" s="75"/>
      <c r="KZ708" s="75"/>
      <c r="LA708" s="75"/>
      <c r="LB708" s="75"/>
      <c r="LC708" s="75"/>
      <c r="LD708" s="75"/>
      <c r="LE708" s="75"/>
      <c r="LF708" s="75"/>
      <c r="LG708" s="74">
        <f t="shared" si="1225"/>
        <v>0</v>
      </c>
      <c r="LH708" s="38"/>
      <c r="LI708" s="40"/>
      <c r="LK708" s="78"/>
      <c r="LM708" s="77"/>
      <c r="LN708" s="76"/>
      <c r="LO708" s="76"/>
      <c r="LP708" s="76"/>
      <c r="LQ708" s="76"/>
      <c r="LR708" s="76"/>
      <c r="LS708" s="76"/>
      <c r="LT708" s="76"/>
      <c r="LU708" s="75"/>
      <c r="LV708" s="75"/>
      <c r="LW708" s="75"/>
      <c r="LX708" s="75"/>
      <c r="LY708" s="75"/>
      <c r="LZ708" s="75"/>
      <c r="MA708" s="75"/>
      <c r="MB708" s="75"/>
      <c r="MC708" s="75"/>
      <c r="MD708" s="75"/>
      <c r="ME708" s="75"/>
      <c r="MF708" s="74">
        <f t="shared" si="1226"/>
        <v>0</v>
      </c>
      <c r="MG708" s="38"/>
      <c r="MH708" s="40"/>
      <c r="MJ708" s="78"/>
      <c r="ML708" s="77"/>
      <c r="MM708" s="76"/>
      <c r="MN708" s="76"/>
      <c r="MO708" s="76"/>
      <c r="MP708" s="76"/>
      <c r="MQ708" s="76"/>
      <c r="MR708" s="76"/>
      <c r="MS708" s="76"/>
      <c r="MT708" s="75"/>
      <c r="MU708" s="75"/>
      <c r="MV708" s="75"/>
      <c r="MW708" s="75"/>
      <c r="MX708" s="75"/>
      <c r="MY708" s="75"/>
      <c r="MZ708" s="75"/>
      <c r="NA708" s="75"/>
      <c r="NB708" s="75"/>
      <c r="NC708" s="75"/>
      <c r="ND708" s="75"/>
      <c r="NE708" s="74">
        <f t="shared" si="1227"/>
        <v>0</v>
      </c>
      <c r="NF708" s="41"/>
      <c r="NG708" s="40"/>
      <c r="NH708" s="38"/>
      <c r="NI708" s="78"/>
      <c r="NK708" s="77"/>
      <c r="NL708" s="76"/>
      <c r="NM708" s="76"/>
      <c r="NN708" s="76"/>
      <c r="NO708" s="76"/>
      <c r="NP708" s="76"/>
      <c r="NQ708" s="76"/>
      <c r="NR708" s="76"/>
      <c r="NS708" s="76"/>
      <c r="NT708" s="76"/>
      <c r="NU708" s="76"/>
      <c r="NV708" s="76"/>
      <c r="NW708" s="76"/>
      <c r="NX708" s="76"/>
      <c r="NY708" s="76"/>
      <c r="NZ708" s="76"/>
      <c r="OA708" s="75"/>
      <c r="OB708" s="76"/>
      <c r="OC708" s="75"/>
      <c r="OD708" s="74">
        <f t="shared" si="1228"/>
        <v>0</v>
      </c>
      <c r="OE708" s="38"/>
      <c r="OF708" s="40"/>
      <c r="OG708" s="38"/>
      <c r="OH708" s="78"/>
      <c r="OJ708" s="77"/>
      <c r="OK708" s="76"/>
      <c r="OL708" s="76"/>
      <c r="OM708" s="76"/>
      <c r="ON708" s="76"/>
      <c r="OO708" s="76"/>
      <c r="OP708" s="76"/>
      <c r="OQ708" s="76"/>
      <c r="OR708" s="76"/>
      <c r="OS708" s="76"/>
      <c r="OT708" s="76"/>
      <c r="OU708" s="76"/>
      <c r="OV708" s="76"/>
      <c r="OW708" s="76"/>
      <c r="OX708" s="76"/>
      <c r="OY708" s="76"/>
      <c r="OZ708" s="75"/>
      <c r="PA708" s="76"/>
      <c r="PB708" s="75"/>
      <c r="PC708" s="74">
        <f t="shared" si="1229"/>
        <v>0</v>
      </c>
      <c r="PD708" s="38"/>
      <c r="PE708" s="40"/>
      <c r="PF708" s="38"/>
      <c r="PG708" s="78"/>
      <c r="PI708" s="77"/>
      <c r="PJ708" s="76"/>
      <c r="PK708" s="76"/>
      <c r="PL708" s="76"/>
      <c r="PM708" s="76"/>
      <c r="PN708" s="76"/>
      <c r="PO708" s="76"/>
      <c r="PP708" s="76"/>
      <c r="PQ708" s="76"/>
      <c r="PR708" s="76"/>
      <c r="PS708" s="76"/>
      <c r="PT708" s="76"/>
      <c r="PU708" s="76"/>
      <c r="PV708" s="76"/>
      <c r="PW708" s="76"/>
      <c r="PX708" s="76"/>
      <c r="PY708" s="75"/>
      <c r="PZ708" s="76"/>
      <c r="QA708" s="75"/>
      <c r="QB708" s="74">
        <f t="shared" si="1230"/>
        <v>0</v>
      </c>
      <c r="QC708" s="38"/>
      <c r="QD708" s="40"/>
      <c r="QE708" s="38"/>
      <c r="QF708" s="78"/>
      <c r="QH708" s="77"/>
      <c r="QI708" s="76"/>
      <c r="QJ708" s="76"/>
      <c r="QK708" s="76"/>
      <c r="QL708" s="76"/>
      <c r="QM708" s="76"/>
      <c r="QN708" s="76"/>
      <c r="QO708" s="76"/>
      <c r="QP708" s="76"/>
      <c r="QQ708" s="76"/>
      <c r="QR708" s="76"/>
      <c r="QS708" s="76"/>
      <c r="QT708" s="76"/>
      <c r="QU708" s="76"/>
      <c r="QV708" s="76"/>
      <c r="QW708" s="76"/>
      <c r="QX708" s="75"/>
      <c r="QY708" s="76"/>
      <c r="QZ708" s="75"/>
      <c r="RA708" s="74">
        <f t="shared" si="1231"/>
        <v>0</v>
      </c>
      <c r="RB708" s="41"/>
      <c r="RC708" s="40"/>
      <c r="RD708" s="38"/>
      <c r="RE708" s="78"/>
      <c r="RG708" s="77"/>
      <c r="RH708" s="76"/>
      <c r="RI708" s="76"/>
      <c r="RJ708" s="76"/>
      <c r="RK708" s="76"/>
      <c r="RL708" s="76"/>
      <c r="RM708" s="76"/>
      <c r="RN708" s="76"/>
      <c r="RO708" s="76"/>
      <c r="RP708" s="76"/>
      <c r="RQ708" s="76"/>
      <c r="RR708" s="76"/>
      <c r="RS708" s="76"/>
      <c r="RT708" s="76"/>
      <c r="RU708" s="76"/>
      <c r="RV708" s="76"/>
      <c r="RW708" s="75"/>
      <c r="RX708" s="76"/>
      <c r="RY708" s="75"/>
      <c r="RZ708" s="74">
        <f t="shared" si="1232"/>
        <v>0</v>
      </c>
      <c r="SA708" s="41"/>
      <c r="SB708" s="40"/>
      <c r="SC708" s="38"/>
      <c r="SD708" s="78"/>
      <c r="SF708" s="77"/>
      <c r="SG708" s="76"/>
      <c r="SH708" s="76"/>
      <c r="SI708" s="76"/>
      <c r="SJ708" s="76"/>
      <c r="SK708" s="76"/>
      <c r="SL708" s="76"/>
      <c r="SM708" s="76"/>
      <c r="SN708" s="76"/>
      <c r="SO708" s="76"/>
      <c r="SP708" s="76"/>
      <c r="SQ708" s="76"/>
      <c r="SR708" s="76"/>
      <c r="SS708" s="76"/>
      <c r="ST708" s="76"/>
      <c r="SU708" s="76"/>
      <c r="SV708" s="75"/>
      <c r="SW708" s="76"/>
      <c r="SX708" s="75"/>
      <c r="SY708" s="74">
        <f t="shared" si="1233"/>
        <v>0</v>
      </c>
      <c r="SZ708" s="41"/>
      <c r="TA708" s="40"/>
      <c r="TB708" s="38"/>
      <c r="TC708" s="78"/>
      <c r="TE708" s="77"/>
      <c r="TF708" s="76"/>
      <c r="TG708" s="76"/>
      <c r="TH708" s="76"/>
      <c r="TI708" s="76"/>
      <c r="TJ708" s="76"/>
      <c r="TK708" s="76"/>
      <c r="TL708" s="76"/>
      <c r="TM708" s="76"/>
      <c r="TN708" s="76"/>
      <c r="TO708" s="76"/>
      <c r="TP708" s="76"/>
      <c r="TQ708" s="76"/>
      <c r="TR708" s="76"/>
      <c r="TS708" s="76"/>
      <c r="TT708" s="76"/>
      <c r="TU708" s="75"/>
      <c r="TV708" s="76"/>
      <c r="TW708" s="75"/>
      <c r="TX708" s="74">
        <f t="shared" si="1234"/>
        <v>0</v>
      </c>
      <c r="TY708" s="41"/>
      <c r="TZ708" s="40"/>
      <c r="UA708" s="38"/>
      <c r="UB708" s="78"/>
      <c r="UD708" s="77"/>
      <c r="UE708" s="76"/>
      <c r="UF708" s="76"/>
      <c r="UG708" s="76"/>
      <c r="UH708" s="76"/>
      <c r="UI708" s="76"/>
      <c r="UJ708" s="76"/>
      <c r="UK708" s="76"/>
      <c r="UL708" s="76"/>
      <c r="UM708" s="76"/>
      <c r="UN708" s="76"/>
      <c r="UO708" s="76"/>
      <c r="UP708" s="76"/>
      <c r="UQ708" s="76"/>
      <c r="UR708" s="76"/>
      <c r="US708" s="76"/>
      <c r="UT708" s="75"/>
      <c r="UU708" s="76"/>
      <c r="UV708" s="75"/>
      <c r="UW708" s="74">
        <f t="shared" si="1235"/>
        <v>0</v>
      </c>
      <c r="UX708" s="41"/>
      <c r="UY708" s="40"/>
      <c r="UZ708" s="38"/>
      <c r="VA708" s="78"/>
      <c r="VC708" s="77"/>
      <c r="VD708" s="76"/>
      <c r="VE708" s="76"/>
      <c r="VF708" s="76"/>
      <c r="VG708" s="76"/>
      <c r="VH708" s="76"/>
      <c r="VI708" s="76"/>
      <c r="VJ708" s="76"/>
      <c r="VK708" s="76"/>
      <c r="VL708" s="76"/>
      <c r="VM708" s="76"/>
      <c r="VN708" s="76"/>
      <c r="VO708" s="76"/>
      <c r="VP708" s="76"/>
      <c r="VQ708" s="76"/>
      <c r="VR708" s="76"/>
      <c r="VS708" s="75"/>
      <c r="VT708" s="76"/>
      <c r="VU708" s="75"/>
      <c r="VV708" s="74">
        <f t="shared" si="1236"/>
        <v>0</v>
      </c>
    </row>
    <row r="709" spans="3:594" ht="14.45" customHeight="1" outlineLevel="1">
      <c r="C709" s="89">
        <f>IF(ISERROR(I709+1)=TRUE,I709,IF(I709="","",MAX(C$15:C708)+1))</f>
        <v>510</v>
      </c>
      <c r="D709" s="88">
        <f t="shared" si="1189"/>
        <v>1</v>
      </c>
      <c r="G709" s="40"/>
      <c r="H709" s="38"/>
      <c r="I709" s="95">
        <f t="shared" si="1237"/>
        <v>521</v>
      </c>
      <c r="J709" s="94" t="s">
        <v>190</v>
      </c>
      <c r="K709" s="93"/>
      <c r="L709" s="93"/>
      <c r="M709" s="93"/>
      <c r="N709" s="93"/>
      <c r="O709" s="92"/>
      <c r="P709" s="91" t="s">
        <v>172</v>
      </c>
      <c r="Q709" s="297"/>
      <c r="R709" s="90" t="s">
        <v>141</v>
      </c>
      <c r="S709" s="298"/>
      <c r="T709" s="38"/>
      <c r="U709" s="40"/>
      <c r="V709" s="38"/>
      <c r="W709" s="78"/>
      <c r="Y709" s="77"/>
      <c r="Z709" s="76"/>
      <c r="AA709" s="79"/>
      <c r="AB709" s="76"/>
      <c r="AC709" s="79"/>
      <c r="AD709" s="76"/>
      <c r="AE709" s="76"/>
      <c r="AF709" s="76"/>
      <c r="AG709" s="76"/>
      <c r="AH709" s="76"/>
      <c r="AI709" s="76"/>
      <c r="AJ709" s="76"/>
      <c r="AK709" s="75"/>
      <c r="AL709" s="75"/>
      <c r="AM709" s="75"/>
      <c r="AN709" s="75"/>
      <c r="AO709" s="75"/>
      <c r="AP709" s="75"/>
      <c r="AQ709" s="75"/>
      <c r="AR709" s="74">
        <f t="shared" si="1214"/>
        <v>0</v>
      </c>
      <c r="AS709" s="38"/>
      <c r="AT709" s="40"/>
      <c r="AU709" s="38"/>
      <c r="AV709" s="78"/>
      <c r="AX709" s="77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5"/>
      <c r="BK709" s="75"/>
      <c r="BL709" s="75"/>
      <c r="BM709" s="75"/>
      <c r="BN709" s="75"/>
      <c r="BO709" s="75"/>
      <c r="BP709" s="75"/>
      <c r="BQ709" s="74">
        <f t="shared" si="1215"/>
        <v>0</v>
      </c>
      <c r="BR709" s="38"/>
      <c r="BS709" s="40"/>
      <c r="BT709" s="38"/>
      <c r="BU709" s="78"/>
      <c r="BW709" s="77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5"/>
      <c r="CJ709" s="75"/>
      <c r="CK709" s="75"/>
      <c r="CL709" s="75"/>
      <c r="CM709" s="75"/>
      <c r="CN709" s="75"/>
      <c r="CO709" s="75"/>
      <c r="CP709" s="74">
        <f t="shared" si="1216"/>
        <v>0</v>
      </c>
      <c r="CQ709" s="38"/>
      <c r="CR709" s="40"/>
      <c r="CS709" s="38"/>
      <c r="CT709" s="78"/>
      <c r="CV709" s="77"/>
      <c r="CW709" s="76"/>
      <c r="CX709" s="76"/>
      <c r="CY709" s="76"/>
      <c r="CZ709" s="76"/>
      <c r="DA709" s="76"/>
      <c r="DB709" s="76"/>
      <c r="DC709" s="76"/>
      <c r="DD709" s="76"/>
      <c r="DE709" s="76"/>
      <c r="DF709" s="76"/>
      <c r="DG709" s="76"/>
      <c r="DH709" s="75"/>
      <c r="DI709" s="75"/>
      <c r="DJ709" s="75"/>
      <c r="DK709" s="75"/>
      <c r="DL709" s="75"/>
      <c r="DM709" s="75"/>
      <c r="DN709" s="75"/>
      <c r="DO709" s="74">
        <f t="shared" si="1217"/>
        <v>0</v>
      </c>
      <c r="DP709" s="38"/>
      <c r="DQ709" s="40"/>
      <c r="DS709" s="78"/>
      <c r="DU709" s="77"/>
      <c r="DV709" s="76"/>
      <c r="DW709" s="76"/>
      <c r="DX709" s="76"/>
      <c r="DY709" s="76"/>
      <c r="DZ709" s="76"/>
      <c r="EA709" s="76"/>
      <c r="EB709" s="76"/>
      <c r="EC709" s="76"/>
      <c r="ED709" s="76"/>
      <c r="EE709" s="76"/>
      <c r="EF709" s="76"/>
      <c r="EG709" s="75"/>
      <c r="EH709" s="75"/>
      <c r="EI709" s="75"/>
      <c r="EJ709" s="75"/>
      <c r="EK709" s="75"/>
      <c r="EL709" s="75"/>
      <c r="EM709" s="75"/>
      <c r="EN709" s="74">
        <f t="shared" si="1218"/>
        <v>0</v>
      </c>
      <c r="EO709" s="38"/>
      <c r="EP709" s="40"/>
      <c r="ER709" s="78"/>
      <c r="ET709" s="77"/>
      <c r="EU709" s="76"/>
      <c r="EV709" s="76"/>
      <c r="EW709" s="76"/>
      <c r="EX709" s="76"/>
      <c r="EY709" s="76"/>
      <c r="EZ709" s="76"/>
      <c r="FA709" s="76"/>
      <c r="FB709" s="76"/>
      <c r="FC709" s="76"/>
      <c r="FD709" s="76"/>
      <c r="FE709" s="76"/>
      <c r="FF709" s="76"/>
      <c r="FG709" s="76"/>
      <c r="FH709" s="75"/>
      <c r="FI709" s="75"/>
      <c r="FJ709" s="75"/>
      <c r="FK709" s="75"/>
      <c r="FL709" s="75"/>
      <c r="FM709" s="74">
        <f t="shared" si="1219"/>
        <v>0</v>
      </c>
      <c r="FN709" s="38"/>
      <c r="FO709" s="40"/>
      <c r="FQ709" s="78"/>
      <c r="FS709" s="77"/>
      <c r="FT709" s="76"/>
      <c r="FU709" s="76"/>
      <c r="FV709" s="76"/>
      <c r="FW709" s="76"/>
      <c r="FX709" s="76"/>
      <c r="FY709" s="76"/>
      <c r="FZ709" s="76"/>
      <c r="GA709" s="76"/>
      <c r="GB709" s="76"/>
      <c r="GC709" s="76"/>
      <c r="GD709" s="76"/>
      <c r="GE709" s="76"/>
      <c r="GF709" s="76"/>
      <c r="GG709" s="75"/>
      <c r="GH709" s="75"/>
      <c r="GI709" s="75"/>
      <c r="GJ709" s="75"/>
      <c r="GK709" s="75"/>
      <c r="GL709" s="74">
        <f t="shared" si="1220"/>
        <v>0</v>
      </c>
      <c r="GM709" s="38"/>
      <c r="GN709" s="40"/>
      <c r="GP709" s="78"/>
      <c r="GR709" s="77"/>
      <c r="GS709" s="76"/>
      <c r="GT709" s="76"/>
      <c r="GU709" s="76"/>
      <c r="GV709" s="76"/>
      <c r="GW709" s="76"/>
      <c r="GX709" s="76"/>
      <c r="GY709" s="76"/>
      <c r="GZ709" s="76"/>
      <c r="HA709" s="76"/>
      <c r="HB709" s="76"/>
      <c r="HC709" s="76"/>
      <c r="HD709" s="76"/>
      <c r="HE709" s="76"/>
      <c r="HF709" s="75"/>
      <c r="HG709" s="75"/>
      <c r="HH709" s="75"/>
      <c r="HI709" s="75"/>
      <c r="HJ709" s="75"/>
      <c r="HK709" s="74">
        <f t="shared" si="1221"/>
        <v>0</v>
      </c>
      <c r="HL709" s="38"/>
      <c r="HM709" s="40"/>
      <c r="HO709" s="78"/>
      <c r="HQ709" s="77"/>
      <c r="HR709" s="76"/>
      <c r="HS709" s="76"/>
      <c r="HT709" s="76"/>
      <c r="HU709" s="76"/>
      <c r="HV709" s="76"/>
      <c r="HW709" s="76"/>
      <c r="HX709" s="76"/>
      <c r="HY709" s="76"/>
      <c r="HZ709" s="76"/>
      <c r="IA709" s="76"/>
      <c r="IB709" s="76"/>
      <c r="IC709" s="76"/>
      <c r="ID709" s="76"/>
      <c r="IE709" s="75"/>
      <c r="IF709" s="75"/>
      <c r="IG709" s="75"/>
      <c r="IH709" s="75"/>
      <c r="II709" s="75"/>
      <c r="IJ709" s="74">
        <f t="shared" si="1222"/>
        <v>0</v>
      </c>
      <c r="IK709" s="38"/>
      <c r="IL709" s="40"/>
      <c r="IN709" s="78"/>
      <c r="IP709" s="77"/>
      <c r="IQ709" s="76"/>
      <c r="IR709" s="76"/>
      <c r="IS709" s="76"/>
      <c r="IT709" s="76"/>
      <c r="IU709" s="76"/>
      <c r="IV709" s="76"/>
      <c r="IW709" s="76"/>
      <c r="IX709" s="75"/>
      <c r="IY709" s="75"/>
      <c r="IZ709" s="75"/>
      <c r="JA709" s="75"/>
      <c r="JB709" s="75"/>
      <c r="JC709" s="75"/>
      <c r="JD709" s="75"/>
      <c r="JE709" s="75"/>
      <c r="JF709" s="75"/>
      <c r="JG709" s="75"/>
      <c r="JH709" s="75"/>
      <c r="JI709" s="74">
        <f t="shared" si="1223"/>
        <v>0</v>
      </c>
      <c r="JJ709" s="38"/>
      <c r="JK709" s="40"/>
      <c r="JM709" s="78"/>
      <c r="JO709" s="77"/>
      <c r="JP709" s="76"/>
      <c r="JQ709" s="76"/>
      <c r="JR709" s="76"/>
      <c r="JS709" s="76"/>
      <c r="JT709" s="76"/>
      <c r="JU709" s="76"/>
      <c r="JV709" s="76"/>
      <c r="JW709" s="75"/>
      <c r="JX709" s="75"/>
      <c r="JY709" s="75"/>
      <c r="JZ709" s="75"/>
      <c r="KA709" s="75"/>
      <c r="KB709" s="75"/>
      <c r="KC709" s="75"/>
      <c r="KD709" s="75"/>
      <c r="KE709" s="75"/>
      <c r="KF709" s="75"/>
      <c r="KG709" s="75"/>
      <c r="KH709" s="74">
        <f t="shared" si="1224"/>
        <v>0</v>
      </c>
      <c r="KI709" s="38"/>
      <c r="KJ709" s="40"/>
      <c r="KL709" s="78"/>
      <c r="KN709" s="77"/>
      <c r="KO709" s="76"/>
      <c r="KP709" s="76"/>
      <c r="KQ709" s="76"/>
      <c r="KR709" s="76"/>
      <c r="KS709" s="76"/>
      <c r="KT709" s="76"/>
      <c r="KU709" s="76"/>
      <c r="KV709" s="75"/>
      <c r="KW709" s="75"/>
      <c r="KX709" s="75"/>
      <c r="KY709" s="75"/>
      <c r="KZ709" s="75"/>
      <c r="LA709" s="75"/>
      <c r="LB709" s="75"/>
      <c r="LC709" s="75"/>
      <c r="LD709" s="75"/>
      <c r="LE709" s="75"/>
      <c r="LF709" s="75"/>
      <c r="LG709" s="74">
        <f t="shared" si="1225"/>
        <v>0</v>
      </c>
      <c r="LH709" s="38"/>
      <c r="LI709" s="40"/>
      <c r="LK709" s="78"/>
      <c r="LM709" s="77"/>
      <c r="LN709" s="76"/>
      <c r="LO709" s="76"/>
      <c r="LP709" s="76"/>
      <c r="LQ709" s="76"/>
      <c r="LR709" s="76"/>
      <c r="LS709" s="76"/>
      <c r="LT709" s="76"/>
      <c r="LU709" s="75"/>
      <c r="LV709" s="75"/>
      <c r="LW709" s="75"/>
      <c r="LX709" s="75"/>
      <c r="LY709" s="75"/>
      <c r="LZ709" s="75"/>
      <c r="MA709" s="75"/>
      <c r="MB709" s="75"/>
      <c r="MC709" s="75"/>
      <c r="MD709" s="75"/>
      <c r="ME709" s="75"/>
      <c r="MF709" s="74">
        <f t="shared" si="1226"/>
        <v>0</v>
      </c>
      <c r="MG709" s="38"/>
      <c r="MH709" s="40"/>
      <c r="MJ709" s="78"/>
      <c r="ML709" s="77"/>
      <c r="MM709" s="76"/>
      <c r="MN709" s="76"/>
      <c r="MO709" s="76"/>
      <c r="MP709" s="76"/>
      <c r="MQ709" s="76"/>
      <c r="MR709" s="76"/>
      <c r="MS709" s="76"/>
      <c r="MT709" s="75"/>
      <c r="MU709" s="75"/>
      <c r="MV709" s="75"/>
      <c r="MW709" s="75"/>
      <c r="MX709" s="75"/>
      <c r="MY709" s="75"/>
      <c r="MZ709" s="75"/>
      <c r="NA709" s="75"/>
      <c r="NB709" s="75"/>
      <c r="NC709" s="75"/>
      <c r="ND709" s="75"/>
      <c r="NE709" s="74">
        <f t="shared" si="1227"/>
        <v>0</v>
      </c>
      <c r="NF709" s="41"/>
      <c r="NG709" s="40"/>
      <c r="NH709" s="38"/>
      <c r="NI709" s="78"/>
      <c r="NK709" s="77"/>
      <c r="NL709" s="76"/>
      <c r="NM709" s="76"/>
      <c r="NN709" s="76"/>
      <c r="NO709" s="76"/>
      <c r="NP709" s="76"/>
      <c r="NQ709" s="76"/>
      <c r="NR709" s="76"/>
      <c r="NS709" s="76"/>
      <c r="NT709" s="76"/>
      <c r="NU709" s="76"/>
      <c r="NV709" s="76"/>
      <c r="NW709" s="76"/>
      <c r="NX709" s="76"/>
      <c r="NY709" s="76"/>
      <c r="NZ709" s="76"/>
      <c r="OA709" s="75"/>
      <c r="OB709" s="76"/>
      <c r="OC709" s="75"/>
      <c r="OD709" s="74">
        <f t="shared" si="1228"/>
        <v>0</v>
      </c>
      <c r="OE709" s="38"/>
      <c r="OF709" s="40"/>
      <c r="OG709" s="38"/>
      <c r="OH709" s="78"/>
      <c r="OJ709" s="77"/>
      <c r="OK709" s="76"/>
      <c r="OL709" s="76"/>
      <c r="OM709" s="76"/>
      <c r="ON709" s="76"/>
      <c r="OO709" s="76"/>
      <c r="OP709" s="76"/>
      <c r="OQ709" s="76"/>
      <c r="OR709" s="76"/>
      <c r="OS709" s="76"/>
      <c r="OT709" s="76"/>
      <c r="OU709" s="76"/>
      <c r="OV709" s="76"/>
      <c r="OW709" s="76"/>
      <c r="OX709" s="76"/>
      <c r="OY709" s="76"/>
      <c r="OZ709" s="75"/>
      <c r="PA709" s="76"/>
      <c r="PB709" s="75"/>
      <c r="PC709" s="74">
        <f t="shared" si="1229"/>
        <v>0</v>
      </c>
      <c r="PD709" s="38"/>
      <c r="PE709" s="40"/>
      <c r="PF709" s="38"/>
      <c r="PG709" s="78"/>
      <c r="PI709" s="77"/>
      <c r="PJ709" s="76"/>
      <c r="PK709" s="76"/>
      <c r="PL709" s="76"/>
      <c r="PM709" s="76"/>
      <c r="PN709" s="76"/>
      <c r="PO709" s="76"/>
      <c r="PP709" s="76"/>
      <c r="PQ709" s="76"/>
      <c r="PR709" s="76"/>
      <c r="PS709" s="76"/>
      <c r="PT709" s="76"/>
      <c r="PU709" s="76"/>
      <c r="PV709" s="76"/>
      <c r="PW709" s="76"/>
      <c r="PX709" s="76"/>
      <c r="PY709" s="75"/>
      <c r="PZ709" s="76"/>
      <c r="QA709" s="75"/>
      <c r="QB709" s="74">
        <f t="shared" si="1230"/>
        <v>0</v>
      </c>
      <c r="QC709" s="38"/>
      <c r="QD709" s="40"/>
      <c r="QE709" s="38"/>
      <c r="QF709" s="78"/>
      <c r="QH709" s="77"/>
      <c r="QI709" s="76"/>
      <c r="QJ709" s="76"/>
      <c r="QK709" s="76"/>
      <c r="QL709" s="76"/>
      <c r="QM709" s="76"/>
      <c r="QN709" s="76"/>
      <c r="QO709" s="76"/>
      <c r="QP709" s="76"/>
      <c r="QQ709" s="76"/>
      <c r="QR709" s="76"/>
      <c r="QS709" s="76"/>
      <c r="QT709" s="76"/>
      <c r="QU709" s="76"/>
      <c r="QV709" s="76"/>
      <c r="QW709" s="76"/>
      <c r="QX709" s="75"/>
      <c r="QY709" s="76"/>
      <c r="QZ709" s="75"/>
      <c r="RA709" s="74">
        <f t="shared" si="1231"/>
        <v>0</v>
      </c>
      <c r="RB709" s="41"/>
      <c r="RC709" s="40"/>
      <c r="RD709" s="38"/>
      <c r="RE709" s="78"/>
      <c r="RG709" s="77"/>
      <c r="RH709" s="76"/>
      <c r="RI709" s="76"/>
      <c r="RJ709" s="76"/>
      <c r="RK709" s="76"/>
      <c r="RL709" s="76"/>
      <c r="RM709" s="76"/>
      <c r="RN709" s="76"/>
      <c r="RO709" s="76"/>
      <c r="RP709" s="76"/>
      <c r="RQ709" s="76"/>
      <c r="RR709" s="76"/>
      <c r="RS709" s="76"/>
      <c r="RT709" s="76"/>
      <c r="RU709" s="76"/>
      <c r="RV709" s="76"/>
      <c r="RW709" s="75"/>
      <c r="RX709" s="76"/>
      <c r="RY709" s="75"/>
      <c r="RZ709" s="74">
        <f t="shared" si="1232"/>
        <v>0</v>
      </c>
      <c r="SA709" s="41"/>
      <c r="SB709" s="40"/>
      <c r="SC709" s="38"/>
      <c r="SD709" s="78"/>
      <c r="SF709" s="77"/>
      <c r="SG709" s="76"/>
      <c r="SH709" s="76"/>
      <c r="SI709" s="76"/>
      <c r="SJ709" s="76"/>
      <c r="SK709" s="76"/>
      <c r="SL709" s="76"/>
      <c r="SM709" s="76"/>
      <c r="SN709" s="76"/>
      <c r="SO709" s="76"/>
      <c r="SP709" s="76"/>
      <c r="SQ709" s="76"/>
      <c r="SR709" s="76"/>
      <c r="SS709" s="76"/>
      <c r="ST709" s="76"/>
      <c r="SU709" s="76"/>
      <c r="SV709" s="75"/>
      <c r="SW709" s="76"/>
      <c r="SX709" s="75"/>
      <c r="SY709" s="74">
        <f t="shared" si="1233"/>
        <v>0</v>
      </c>
      <c r="SZ709" s="41"/>
      <c r="TA709" s="40"/>
      <c r="TB709" s="38"/>
      <c r="TC709" s="78"/>
      <c r="TE709" s="77"/>
      <c r="TF709" s="76"/>
      <c r="TG709" s="76"/>
      <c r="TH709" s="76"/>
      <c r="TI709" s="76"/>
      <c r="TJ709" s="76"/>
      <c r="TK709" s="76"/>
      <c r="TL709" s="76"/>
      <c r="TM709" s="76"/>
      <c r="TN709" s="76"/>
      <c r="TO709" s="76"/>
      <c r="TP709" s="76"/>
      <c r="TQ709" s="76"/>
      <c r="TR709" s="76"/>
      <c r="TS709" s="76"/>
      <c r="TT709" s="76"/>
      <c r="TU709" s="75"/>
      <c r="TV709" s="76"/>
      <c r="TW709" s="75"/>
      <c r="TX709" s="74">
        <f t="shared" si="1234"/>
        <v>0</v>
      </c>
      <c r="TY709" s="41"/>
      <c r="TZ709" s="40"/>
      <c r="UA709" s="38"/>
      <c r="UB709" s="78"/>
      <c r="UD709" s="77"/>
      <c r="UE709" s="76"/>
      <c r="UF709" s="76"/>
      <c r="UG709" s="76"/>
      <c r="UH709" s="76"/>
      <c r="UI709" s="76"/>
      <c r="UJ709" s="76"/>
      <c r="UK709" s="76"/>
      <c r="UL709" s="76"/>
      <c r="UM709" s="76"/>
      <c r="UN709" s="76"/>
      <c r="UO709" s="76"/>
      <c r="UP709" s="76"/>
      <c r="UQ709" s="76"/>
      <c r="UR709" s="76"/>
      <c r="US709" s="76"/>
      <c r="UT709" s="75"/>
      <c r="UU709" s="76"/>
      <c r="UV709" s="75"/>
      <c r="UW709" s="74">
        <f t="shared" si="1235"/>
        <v>0</v>
      </c>
      <c r="UX709" s="41"/>
      <c r="UY709" s="40"/>
      <c r="UZ709" s="38"/>
      <c r="VA709" s="78"/>
      <c r="VC709" s="77"/>
      <c r="VD709" s="76"/>
      <c r="VE709" s="76"/>
      <c r="VF709" s="76"/>
      <c r="VG709" s="76"/>
      <c r="VH709" s="76"/>
      <c r="VI709" s="76"/>
      <c r="VJ709" s="76"/>
      <c r="VK709" s="76"/>
      <c r="VL709" s="76"/>
      <c r="VM709" s="76"/>
      <c r="VN709" s="76"/>
      <c r="VO709" s="76"/>
      <c r="VP709" s="76"/>
      <c r="VQ709" s="76"/>
      <c r="VR709" s="76"/>
      <c r="VS709" s="75"/>
      <c r="VT709" s="76"/>
      <c r="VU709" s="75"/>
      <c r="VV709" s="74">
        <f t="shared" si="1236"/>
        <v>0</v>
      </c>
    </row>
    <row r="710" spans="3:594" ht="14.45" customHeight="1" outlineLevel="1">
      <c r="C710" s="89">
        <f>IF(ISERROR(I710+1)=TRUE,I710,IF(I710="","",MAX(C$15:C709)+1))</f>
        <v>511</v>
      </c>
      <c r="D710" s="88">
        <f t="shared" si="1189"/>
        <v>1</v>
      </c>
      <c r="G710" s="40"/>
      <c r="H710" s="38"/>
      <c r="I710" s="95">
        <f t="shared" si="1237"/>
        <v>522</v>
      </c>
      <c r="J710" s="94" t="s">
        <v>189</v>
      </c>
      <c r="K710" s="93"/>
      <c r="L710" s="93"/>
      <c r="M710" s="93"/>
      <c r="N710" s="93"/>
      <c r="O710" s="92"/>
      <c r="P710" s="91" t="s">
        <v>172</v>
      </c>
      <c r="Q710" s="297"/>
      <c r="R710" s="90" t="s">
        <v>141</v>
      </c>
      <c r="S710" s="298"/>
      <c r="T710" s="38"/>
      <c r="U710" s="40"/>
      <c r="V710" s="38"/>
      <c r="W710" s="78"/>
      <c r="Y710" s="77"/>
      <c r="Z710" s="76"/>
      <c r="AA710" s="79"/>
      <c r="AB710" s="76"/>
      <c r="AC710" s="79"/>
      <c r="AD710" s="76"/>
      <c r="AE710" s="76"/>
      <c r="AF710" s="76"/>
      <c r="AG710" s="76"/>
      <c r="AH710" s="76"/>
      <c r="AI710" s="76"/>
      <c r="AJ710" s="76"/>
      <c r="AK710" s="75"/>
      <c r="AL710" s="75"/>
      <c r="AM710" s="75"/>
      <c r="AN710" s="75"/>
      <c r="AO710" s="75"/>
      <c r="AP710" s="75"/>
      <c r="AQ710" s="75"/>
      <c r="AR710" s="74">
        <f t="shared" si="1214"/>
        <v>0</v>
      </c>
      <c r="AS710" s="38"/>
      <c r="AT710" s="40"/>
      <c r="AU710" s="38"/>
      <c r="AV710" s="78"/>
      <c r="AX710" s="77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5"/>
      <c r="BK710" s="75"/>
      <c r="BL710" s="75"/>
      <c r="BM710" s="75"/>
      <c r="BN710" s="75"/>
      <c r="BO710" s="75"/>
      <c r="BP710" s="75"/>
      <c r="BQ710" s="74">
        <f t="shared" si="1215"/>
        <v>0</v>
      </c>
      <c r="BR710" s="38"/>
      <c r="BS710" s="40"/>
      <c r="BT710" s="38"/>
      <c r="BU710" s="78"/>
      <c r="BW710" s="77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5"/>
      <c r="CJ710" s="75"/>
      <c r="CK710" s="75"/>
      <c r="CL710" s="75"/>
      <c r="CM710" s="75"/>
      <c r="CN710" s="75"/>
      <c r="CO710" s="75"/>
      <c r="CP710" s="74">
        <f t="shared" si="1216"/>
        <v>0</v>
      </c>
      <c r="CQ710" s="38"/>
      <c r="CR710" s="40"/>
      <c r="CS710" s="38"/>
      <c r="CT710" s="78"/>
      <c r="CV710" s="77"/>
      <c r="CW710" s="76"/>
      <c r="CX710" s="76"/>
      <c r="CY710" s="76"/>
      <c r="CZ710" s="76"/>
      <c r="DA710" s="76"/>
      <c r="DB710" s="76"/>
      <c r="DC710" s="76"/>
      <c r="DD710" s="76"/>
      <c r="DE710" s="76"/>
      <c r="DF710" s="76"/>
      <c r="DG710" s="76"/>
      <c r="DH710" s="75"/>
      <c r="DI710" s="75"/>
      <c r="DJ710" s="75"/>
      <c r="DK710" s="75"/>
      <c r="DL710" s="75"/>
      <c r="DM710" s="75"/>
      <c r="DN710" s="75"/>
      <c r="DO710" s="74">
        <f t="shared" si="1217"/>
        <v>0</v>
      </c>
      <c r="DP710" s="38"/>
      <c r="DQ710" s="40"/>
      <c r="DS710" s="78"/>
      <c r="DU710" s="77"/>
      <c r="DV710" s="76"/>
      <c r="DW710" s="76"/>
      <c r="DX710" s="76"/>
      <c r="DY710" s="76"/>
      <c r="DZ710" s="76"/>
      <c r="EA710" s="76"/>
      <c r="EB710" s="76"/>
      <c r="EC710" s="76"/>
      <c r="ED710" s="76"/>
      <c r="EE710" s="76"/>
      <c r="EF710" s="76"/>
      <c r="EG710" s="75"/>
      <c r="EH710" s="75"/>
      <c r="EI710" s="75"/>
      <c r="EJ710" s="75"/>
      <c r="EK710" s="75"/>
      <c r="EL710" s="75"/>
      <c r="EM710" s="75"/>
      <c r="EN710" s="74">
        <f t="shared" si="1218"/>
        <v>0</v>
      </c>
      <c r="EO710" s="38"/>
      <c r="EP710" s="40"/>
      <c r="ER710" s="78"/>
      <c r="ET710" s="77"/>
      <c r="EU710" s="76"/>
      <c r="EV710" s="76"/>
      <c r="EW710" s="76"/>
      <c r="EX710" s="76"/>
      <c r="EY710" s="76"/>
      <c r="EZ710" s="76"/>
      <c r="FA710" s="76"/>
      <c r="FB710" s="76"/>
      <c r="FC710" s="76"/>
      <c r="FD710" s="76"/>
      <c r="FE710" s="76"/>
      <c r="FF710" s="76"/>
      <c r="FG710" s="76"/>
      <c r="FH710" s="75"/>
      <c r="FI710" s="75"/>
      <c r="FJ710" s="75"/>
      <c r="FK710" s="75"/>
      <c r="FL710" s="75"/>
      <c r="FM710" s="74">
        <f t="shared" si="1219"/>
        <v>0</v>
      </c>
      <c r="FN710" s="38"/>
      <c r="FO710" s="40"/>
      <c r="FQ710" s="78"/>
      <c r="FS710" s="77"/>
      <c r="FT710" s="76"/>
      <c r="FU710" s="76"/>
      <c r="FV710" s="76"/>
      <c r="FW710" s="76"/>
      <c r="FX710" s="76"/>
      <c r="FY710" s="76"/>
      <c r="FZ710" s="76"/>
      <c r="GA710" s="76"/>
      <c r="GB710" s="76"/>
      <c r="GC710" s="76"/>
      <c r="GD710" s="76"/>
      <c r="GE710" s="76"/>
      <c r="GF710" s="76"/>
      <c r="GG710" s="75"/>
      <c r="GH710" s="75"/>
      <c r="GI710" s="75"/>
      <c r="GJ710" s="75"/>
      <c r="GK710" s="75"/>
      <c r="GL710" s="74">
        <f t="shared" si="1220"/>
        <v>0</v>
      </c>
      <c r="GM710" s="38"/>
      <c r="GN710" s="40"/>
      <c r="GP710" s="78"/>
      <c r="GR710" s="77"/>
      <c r="GS710" s="76"/>
      <c r="GT710" s="76"/>
      <c r="GU710" s="76"/>
      <c r="GV710" s="76"/>
      <c r="GW710" s="76"/>
      <c r="GX710" s="76"/>
      <c r="GY710" s="76"/>
      <c r="GZ710" s="76"/>
      <c r="HA710" s="76"/>
      <c r="HB710" s="76"/>
      <c r="HC710" s="76"/>
      <c r="HD710" s="76"/>
      <c r="HE710" s="76"/>
      <c r="HF710" s="75"/>
      <c r="HG710" s="75"/>
      <c r="HH710" s="75"/>
      <c r="HI710" s="75"/>
      <c r="HJ710" s="75"/>
      <c r="HK710" s="74">
        <f t="shared" si="1221"/>
        <v>0</v>
      </c>
      <c r="HL710" s="38"/>
      <c r="HM710" s="40"/>
      <c r="HO710" s="78"/>
      <c r="HQ710" s="77"/>
      <c r="HR710" s="76"/>
      <c r="HS710" s="76"/>
      <c r="HT710" s="76"/>
      <c r="HU710" s="76"/>
      <c r="HV710" s="76"/>
      <c r="HW710" s="76"/>
      <c r="HX710" s="76"/>
      <c r="HY710" s="76"/>
      <c r="HZ710" s="76"/>
      <c r="IA710" s="76"/>
      <c r="IB710" s="76"/>
      <c r="IC710" s="76"/>
      <c r="ID710" s="76"/>
      <c r="IE710" s="75"/>
      <c r="IF710" s="75"/>
      <c r="IG710" s="75"/>
      <c r="IH710" s="75"/>
      <c r="II710" s="75"/>
      <c r="IJ710" s="74">
        <f t="shared" si="1222"/>
        <v>0</v>
      </c>
      <c r="IK710" s="38"/>
      <c r="IL710" s="40"/>
      <c r="IN710" s="78"/>
      <c r="IP710" s="77"/>
      <c r="IQ710" s="76"/>
      <c r="IR710" s="76"/>
      <c r="IS710" s="76"/>
      <c r="IT710" s="76"/>
      <c r="IU710" s="76"/>
      <c r="IV710" s="76"/>
      <c r="IW710" s="76"/>
      <c r="IX710" s="75"/>
      <c r="IY710" s="75"/>
      <c r="IZ710" s="75"/>
      <c r="JA710" s="75"/>
      <c r="JB710" s="75"/>
      <c r="JC710" s="75"/>
      <c r="JD710" s="75"/>
      <c r="JE710" s="75"/>
      <c r="JF710" s="75"/>
      <c r="JG710" s="75"/>
      <c r="JH710" s="75"/>
      <c r="JI710" s="74">
        <f t="shared" si="1223"/>
        <v>0</v>
      </c>
      <c r="JJ710" s="38"/>
      <c r="JK710" s="40"/>
      <c r="JM710" s="78"/>
      <c r="JO710" s="77"/>
      <c r="JP710" s="76"/>
      <c r="JQ710" s="76"/>
      <c r="JR710" s="76"/>
      <c r="JS710" s="76"/>
      <c r="JT710" s="76"/>
      <c r="JU710" s="76"/>
      <c r="JV710" s="76"/>
      <c r="JW710" s="75"/>
      <c r="JX710" s="75"/>
      <c r="JY710" s="75"/>
      <c r="JZ710" s="75"/>
      <c r="KA710" s="75"/>
      <c r="KB710" s="75"/>
      <c r="KC710" s="75"/>
      <c r="KD710" s="75"/>
      <c r="KE710" s="75"/>
      <c r="KF710" s="75"/>
      <c r="KG710" s="75"/>
      <c r="KH710" s="74">
        <f t="shared" si="1224"/>
        <v>0</v>
      </c>
      <c r="KI710" s="38"/>
      <c r="KJ710" s="40"/>
      <c r="KL710" s="78"/>
      <c r="KN710" s="77"/>
      <c r="KO710" s="76"/>
      <c r="KP710" s="76"/>
      <c r="KQ710" s="76"/>
      <c r="KR710" s="76"/>
      <c r="KS710" s="76"/>
      <c r="KT710" s="76"/>
      <c r="KU710" s="76"/>
      <c r="KV710" s="75"/>
      <c r="KW710" s="75"/>
      <c r="KX710" s="75"/>
      <c r="KY710" s="75"/>
      <c r="KZ710" s="75"/>
      <c r="LA710" s="75"/>
      <c r="LB710" s="75"/>
      <c r="LC710" s="75"/>
      <c r="LD710" s="75"/>
      <c r="LE710" s="75"/>
      <c r="LF710" s="75"/>
      <c r="LG710" s="74">
        <f t="shared" si="1225"/>
        <v>0</v>
      </c>
      <c r="LH710" s="38"/>
      <c r="LI710" s="40"/>
      <c r="LK710" s="78"/>
      <c r="LM710" s="77"/>
      <c r="LN710" s="76"/>
      <c r="LO710" s="76"/>
      <c r="LP710" s="76"/>
      <c r="LQ710" s="76"/>
      <c r="LR710" s="76"/>
      <c r="LS710" s="76"/>
      <c r="LT710" s="76"/>
      <c r="LU710" s="75"/>
      <c r="LV710" s="75"/>
      <c r="LW710" s="75"/>
      <c r="LX710" s="75"/>
      <c r="LY710" s="75"/>
      <c r="LZ710" s="75"/>
      <c r="MA710" s="75"/>
      <c r="MB710" s="75"/>
      <c r="MC710" s="75"/>
      <c r="MD710" s="75"/>
      <c r="ME710" s="75"/>
      <c r="MF710" s="74">
        <f t="shared" si="1226"/>
        <v>0</v>
      </c>
      <c r="MG710" s="38"/>
      <c r="MH710" s="40"/>
      <c r="MJ710" s="78"/>
      <c r="ML710" s="77"/>
      <c r="MM710" s="76"/>
      <c r="MN710" s="76"/>
      <c r="MO710" s="76"/>
      <c r="MP710" s="76"/>
      <c r="MQ710" s="76"/>
      <c r="MR710" s="76"/>
      <c r="MS710" s="76"/>
      <c r="MT710" s="75"/>
      <c r="MU710" s="75"/>
      <c r="MV710" s="75"/>
      <c r="MW710" s="75"/>
      <c r="MX710" s="75"/>
      <c r="MY710" s="75"/>
      <c r="MZ710" s="75"/>
      <c r="NA710" s="75"/>
      <c r="NB710" s="75"/>
      <c r="NC710" s="75"/>
      <c r="ND710" s="75"/>
      <c r="NE710" s="74">
        <f t="shared" si="1227"/>
        <v>0</v>
      </c>
      <c r="NF710" s="41"/>
      <c r="NG710" s="40"/>
      <c r="NH710" s="38"/>
      <c r="NI710" s="78"/>
      <c r="NK710" s="77"/>
      <c r="NL710" s="76"/>
      <c r="NM710" s="76"/>
      <c r="NN710" s="76"/>
      <c r="NO710" s="76"/>
      <c r="NP710" s="76"/>
      <c r="NQ710" s="76"/>
      <c r="NR710" s="76"/>
      <c r="NS710" s="76"/>
      <c r="NT710" s="76"/>
      <c r="NU710" s="76"/>
      <c r="NV710" s="76"/>
      <c r="NW710" s="76"/>
      <c r="NX710" s="76"/>
      <c r="NY710" s="76"/>
      <c r="NZ710" s="76"/>
      <c r="OA710" s="75"/>
      <c r="OB710" s="76"/>
      <c r="OC710" s="75"/>
      <c r="OD710" s="74">
        <f t="shared" si="1228"/>
        <v>0</v>
      </c>
      <c r="OE710" s="38"/>
      <c r="OF710" s="40"/>
      <c r="OG710" s="38"/>
      <c r="OH710" s="78"/>
      <c r="OJ710" s="77"/>
      <c r="OK710" s="76"/>
      <c r="OL710" s="76"/>
      <c r="OM710" s="76"/>
      <c r="ON710" s="76"/>
      <c r="OO710" s="76"/>
      <c r="OP710" s="76"/>
      <c r="OQ710" s="76"/>
      <c r="OR710" s="76"/>
      <c r="OS710" s="76"/>
      <c r="OT710" s="76"/>
      <c r="OU710" s="76"/>
      <c r="OV710" s="76"/>
      <c r="OW710" s="76"/>
      <c r="OX710" s="76"/>
      <c r="OY710" s="76"/>
      <c r="OZ710" s="75"/>
      <c r="PA710" s="76"/>
      <c r="PB710" s="75"/>
      <c r="PC710" s="74">
        <f t="shared" si="1229"/>
        <v>0</v>
      </c>
      <c r="PD710" s="38"/>
      <c r="PE710" s="40"/>
      <c r="PF710" s="38"/>
      <c r="PG710" s="78"/>
      <c r="PI710" s="77"/>
      <c r="PJ710" s="76"/>
      <c r="PK710" s="76"/>
      <c r="PL710" s="76"/>
      <c r="PM710" s="76"/>
      <c r="PN710" s="76"/>
      <c r="PO710" s="76"/>
      <c r="PP710" s="76"/>
      <c r="PQ710" s="76"/>
      <c r="PR710" s="76"/>
      <c r="PS710" s="76"/>
      <c r="PT710" s="76"/>
      <c r="PU710" s="76"/>
      <c r="PV710" s="76"/>
      <c r="PW710" s="76"/>
      <c r="PX710" s="76"/>
      <c r="PY710" s="75"/>
      <c r="PZ710" s="76"/>
      <c r="QA710" s="75"/>
      <c r="QB710" s="74">
        <f t="shared" si="1230"/>
        <v>0</v>
      </c>
      <c r="QC710" s="38"/>
      <c r="QD710" s="40"/>
      <c r="QE710" s="38"/>
      <c r="QF710" s="78"/>
      <c r="QH710" s="77"/>
      <c r="QI710" s="76"/>
      <c r="QJ710" s="76"/>
      <c r="QK710" s="76"/>
      <c r="QL710" s="76"/>
      <c r="QM710" s="76"/>
      <c r="QN710" s="76"/>
      <c r="QO710" s="76"/>
      <c r="QP710" s="76"/>
      <c r="QQ710" s="76"/>
      <c r="QR710" s="76"/>
      <c r="QS710" s="76"/>
      <c r="QT710" s="76"/>
      <c r="QU710" s="76"/>
      <c r="QV710" s="76"/>
      <c r="QW710" s="76"/>
      <c r="QX710" s="75"/>
      <c r="QY710" s="76"/>
      <c r="QZ710" s="75"/>
      <c r="RA710" s="74">
        <f t="shared" si="1231"/>
        <v>0</v>
      </c>
      <c r="RB710" s="41"/>
      <c r="RC710" s="40"/>
      <c r="RD710" s="38"/>
      <c r="RE710" s="78"/>
      <c r="RG710" s="77"/>
      <c r="RH710" s="76"/>
      <c r="RI710" s="76"/>
      <c r="RJ710" s="76"/>
      <c r="RK710" s="76"/>
      <c r="RL710" s="76"/>
      <c r="RM710" s="76"/>
      <c r="RN710" s="76"/>
      <c r="RO710" s="76"/>
      <c r="RP710" s="76"/>
      <c r="RQ710" s="76"/>
      <c r="RR710" s="76"/>
      <c r="RS710" s="76"/>
      <c r="RT710" s="76"/>
      <c r="RU710" s="76"/>
      <c r="RV710" s="76"/>
      <c r="RW710" s="75"/>
      <c r="RX710" s="76"/>
      <c r="RY710" s="75"/>
      <c r="RZ710" s="74">
        <f t="shared" si="1232"/>
        <v>0</v>
      </c>
      <c r="SA710" s="41"/>
      <c r="SB710" s="40"/>
      <c r="SC710" s="38"/>
      <c r="SD710" s="78"/>
      <c r="SF710" s="77"/>
      <c r="SG710" s="76"/>
      <c r="SH710" s="76"/>
      <c r="SI710" s="76"/>
      <c r="SJ710" s="76"/>
      <c r="SK710" s="76"/>
      <c r="SL710" s="76"/>
      <c r="SM710" s="76"/>
      <c r="SN710" s="76"/>
      <c r="SO710" s="76"/>
      <c r="SP710" s="76"/>
      <c r="SQ710" s="76"/>
      <c r="SR710" s="76"/>
      <c r="SS710" s="76"/>
      <c r="ST710" s="76"/>
      <c r="SU710" s="76"/>
      <c r="SV710" s="75"/>
      <c r="SW710" s="76"/>
      <c r="SX710" s="75"/>
      <c r="SY710" s="74">
        <f t="shared" si="1233"/>
        <v>0</v>
      </c>
      <c r="SZ710" s="41"/>
      <c r="TA710" s="40"/>
      <c r="TB710" s="38"/>
      <c r="TC710" s="78"/>
      <c r="TE710" s="77"/>
      <c r="TF710" s="76"/>
      <c r="TG710" s="76"/>
      <c r="TH710" s="76"/>
      <c r="TI710" s="76"/>
      <c r="TJ710" s="76"/>
      <c r="TK710" s="76"/>
      <c r="TL710" s="76"/>
      <c r="TM710" s="76"/>
      <c r="TN710" s="76"/>
      <c r="TO710" s="76"/>
      <c r="TP710" s="76"/>
      <c r="TQ710" s="76"/>
      <c r="TR710" s="76"/>
      <c r="TS710" s="76"/>
      <c r="TT710" s="76"/>
      <c r="TU710" s="75"/>
      <c r="TV710" s="76"/>
      <c r="TW710" s="75"/>
      <c r="TX710" s="74">
        <f t="shared" si="1234"/>
        <v>0</v>
      </c>
      <c r="TY710" s="41"/>
      <c r="TZ710" s="40"/>
      <c r="UA710" s="38"/>
      <c r="UB710" s="78"/>
      <c r="UD710" s="77"/>
      <c r="UE710" s="76"/>
      <c r="UF710" s="76"/>
      <c r="UG710" s="76"/>
      <c r="UH710" s="76"/>
      <c r="UI710" s="76"/>
      <c r="UJ710" s="76"/>
      <c r="UK710" s="76"/>
      <c r="UL710" s="76"/>
      <c r="UM710" s="76"/>
      <c r="UN710" s="76"/>
      <c r="UO710" s="76"/>
      <c r="UP710" s="76"/>
      <c r="UQ710" s="76"/>
      <c r="UR710" s="76"/>
      <c r="US710" s="76"/>
      <c r="UT710" s="75"/>
      <c r="UU710" s="76"/>
      <c r="UV710" s="75"/>
      <c r="UW710" s="74">
        <f t="shared" si="1235"/>
        <v>0</v>
      </c>
      <c r="UX710" s="41"/>
      <c r="UY710" s="40"/>
      <c r="UZ710" s="38"/>
      <c r="VA710" s="78"/>
      <c r="VC710" s="77"/>
      <c r="VD710" s="76"/>
      <c r="VE710" s="76"/>
      <c r="VF710" s="76"/>
      <c r="VG710" s="76"/>
      <c r="VH710" s="76"/>
      <c r="VI710" s="76"/>
      <c r="VJ710" s="76"/>
      <c r="VK710" s="76"/>
      <c r="VL710" s="76"/>
      <c r="VM710" s="76"/>
      <c r="VN710" s="76"/>
      <c r="VO710" s="76"/>
      <c r="VP710" s="76"/>
      <c r="VQ710" s="76"/>
      <c r="VR710" s="76"/>
      <c r="VS710" s="75"/>
      <c r="VT710" s="76"/>
      <c r="VU710" s="75"/>
      <c r="VV710" s="74">
        <f t="shared" si="1236"/>
        <v>0</v>
      </c>
    </row>
    <row r="711" spans="3:594" ht="14.45" customHeight="1" outlineLevel="1">
      <c r="C711" s="89">
        <f>IF(ISERROR(I711+1)=TRUE,I711,IF(I711="","",MAX(C$15:C710)+1))</f>
        <v>512</v>
      </c>
      <c r="D711" s="88">
        <f t="shared" si="1189"/>
        <v>1</v>
      </c>
      <c r="G711" s="40"/>
      <c r="H711" s="38"/>
      <c r="I711" s="95">
        <f t="shared" si="1237"/>
        <v>523</v>
      </c>
      <c r="J711" s="94" t="s">
        <v>188</v>
      </c>
      <c r="K711" s="93"/>
      <c r="L711" s="93"/>
      <c r="M711" s="93"/>
      <c r="N711" s="93"/>
      <c r="O711" s="92"/>
      <c r="P711" s="91" t="s">
        <v>172</v>
      </c>
      <c r="Q711" s="297"/>
      <c r="R711" s="90" t="s">
        <v>141</v>
      </c>
      <c r="S711" s="298"/>
      <c r="T711" s="38"/>
      <c r="U711" s="40"/>
      <c r="V711" s="38"/>
      <c r="W711" s="78"/>
      <c r="Y711" s="77"/>
      <c r="Z711" s="76"/>
      <c r="AA711" s="79"/>
      <c r="AB711" s="76"/>
      <c r="AC711" s="79"/>
      <c r="AD711" s="76"/>
      <c r="AE711" s="76"/>
      <c r="AF711" s="76"/>
      <c r="AG711" s="76"/>
      <c r="AH711" s="76"/>
      <c r="AI711" s="76"/>
      <c r="AJ711" s="76"/>
      <c r="AK711" s="75"/>
      <c r="AL711" s="75"/>
      <c r="AM711" s="75"/>
      <c r="AN711" s="75"/>
      <c r="AO711" s="75"/>
      <c r="AP711" s="75"/>
      <c r="AQ711" s="75"/>
      <c r="AR711" s="74">
        <f t="shared" si="1214"/>
        <v>0</v>
      </c>
      <c r="AS711" s="38"/>
      <c r="AT711" s="40"/>
      <c r="AU711" s="38"/>
      <c r="AV711" s="78"/>
      <c r="AX711" s="77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5"/>
      <c r="BK711" s="75"/>
      <c r="BL711" s="75"/>
      <c r="BM711" s="75"/>
      <c r="BN711" s="75"/>
      <c r="BO711" s="75"/>
      <c r="BP711" s="75"/>
      <c r="BQ711" s="74">
        <f t="shared" si="1215"/>
        <v>0</v>
      </c>
      <c r="BR711" s="38"/>
      <c r="BS711" s="40"/>
      <c r="BT711" s="38"/>
      <c r="BU711" s="78"/>
      <c r="BW711" s="77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5"/>
      <c r="CJ711" s="75"/>
      <c r="CK711" s="75"/>
      <c r="CL711" s="75"/>
      <c r="CM711" s="75"/>
      <c r="CN711" s="75"/>
      <c r="CO711" s="75"/>
      <c r="CP711" s="74">
        <f t="shared" si="1216"/>
        <v>0</v>
      </c>
      <c r="CQ711" s="38"/>
      <c r="CR711" s="40"/>
      <c r="CS711" s="38"/>
      <c r="CT711" s="78"/>
      <c r="CV711" s="77"/>
      <c r="CW711" s="76"/>
      <c r="CX711" s="76"/>
      <c r="CY711" s="76"/>
      <c r="CZ711" s="76"/>
      <c r="DA711" s="76"/>
      <c r="DB711" s="76"/>
      <c r="DC711" s="76"/>
      <c r="DD711" s="76"/>
      <c r="DE711" s="76"/>
      <c r="DF711" s="76"/>
      <c r="DG711" s="76"/>
      <c r="DH711" s="75"/>
      <c r="DI711" s="75"/>
      <c r="DJ711" s="75"/>
      <c r="DK711" s="75"/>
      <c r="DL711" s="75"/>
      <c r="DM711" s="75"/>
      <c r="DN711" s="75"/>
      <c r="DO711" s="74">
        <f t="shared" si="1217"/>
        <v>0</v>
      </c>
      <c r="DP711" s="38"/>
      <c r="DQ711" s="40"/>
      <c r="DS711" s="78"/>
      <c r="DU711" s="77"/>
      <c r="DV711" s="76"/>
      <c r="DW711" s="76"/>
      <c r="DX711" s="76"/>
      <c r="DY711" s="76"/>
      <c r="DZ711" s="76"/>
      <c r="EA711" s="76"/>
      <c r="EB711" s="76"/>
      <c r="EC711" s="76"/>
      <c r="ED711" s="76"/>
      <c r="EE711" s="76"/>
      <c r="EF711" s="76"/>
      <c r="EG711" s="75"/>
      <c r="EH711" s="75"/>
      <c r="EI711" s="75"/>
      <c r="EJ711" s="75"/>
      <c r="EK711" s="75"/>
      <c r="EL711" s="75"/>
      <c r="EM711" s="75"/>
      <c r="EN711" s="74">
        <f t="shared" si="1218"/>
        <v>0</v>
      </c>
      <c r="EO711" s="38"/>
      <c r="EP711" s="40"/>
      <c r="ER711" s="78"/>
      <c r="ET711" s="77"/>
      <c r="EU711" s="76"/>
      <c r="EV711" s="76"/>
      <c r="EW711" s="76"/>
      <c r="EX711" s="76"/>
      <c r="EY711" s="76"/>
      <c r="EZ711" s="76"/>
      <c r="FA711" s="76"/>
      <c r="FB711" s="76"/>
      <c r="FC711" s="76"/>
      <c r="FD711" s="76"/>
      <c r="FE711" s="76"/>
      <c r="FF711" s="76"/>
      <c r="FG711" s="76"/>
      <c r="FH711" s="75"/>
      <c r="FI711" s="75"/>
      <c r="FJ711" s="75"/>
      <c r="FK711" s="75"/>
      <c r="FL711" s="75"/>
      <c r="FM711" s="74">
        <f t="shared" si="1219"/>
        <v>0</v>
      </c>
      <c r="FN711" s="38"/>
      <c r="FO711" s="40"/>
      <c r="FQ711" s="78"/>
      <c r="FS711" s="77"/>
      <c r="FT711" s="76"/>
      <c r="FU711" s="76"/>
      <c r="FV711" s="76"/>
      <c r="FW711" s="76"/>
      <c r="FX711" s="76"/>
      <c r="FY711" s="76"/>
      <c r="FZ711" s="76"/>
      <c r="GA711" s="76"/>
      <c r="GB711" s="76"/>
      <c r="GC711" s="76"/>
      <c r="GD711" s="76"/>
      <c r="GE711" s="76"/>
      <c r="GF711" s="76"/>
      <c r="GG711" s="75"/>
      <c r="GH711" s="75"/>
      <c r="GI711" s="75"/>
      <c r="GJ711" s="75"/>
      <c r="GK711" s="75"/>
      <c r="GL711" s="74">
        <f t="shared" si="1220"/>
        <v>0</v>
      </c>
      <c r="GM711" s="38"/>
      <c r="GN711" s="40"/>
      <c r="GP711" s="78"/>
      <c r="GR711" s="77"/>
      <c r="GS711" s="76"/>
      <c r="GT711" s="76"/>
      <c r="GU711" s="76"/>
      <c r="GV711" s="76"/>
      <c r="GW711" s="76"/>
      <c r="GX711" s="76"/>
      <c r="GY711" s="76"/>
      <c r="GZ711" s="76"/>
      <c r="HA711" s="76"/>
      <c r="HB711" s="76"/>
      <c r="HC711" s="76"/>
      <c r="HD711" s="76"/>
      <c r="HE711" s="76"/>
      <c r="HF711" s="75"/>
      <c r="HG711" s="75"/>
      <c r="HH711" s="75"/>
      <c r="HI711" s="75"/>
      <c r="HJ711" s="75"/>
      <c r="HK711" s="74">
        <f t="shared" si="1221"/>
        <v>0</v>
      </c>
      <c r="HL711" s="38"/>
      <c r="HM711" s="40"/>
      <c r="HO711" s="78"/>
      <c r="HQ711" s="77"/>
      <c r="HR711" s="76"/>
      <c r="HS711" s="76"/>
      <c r="HT711" s="76"/>
      <c r="HU711" s="76"/>
      <c r="HV711" s="76"/>
      <c r="HW711" s="76"/>
      <c r="HX711" s="76"/>
      <c r="HY711" s="76"/>
      <c r="HZ711" s="76"/>
      <c r="IA711" s="76"/>
      <c r="IB711" s="76"/>
      <c r="IC711" s="76"/>
      <c r="ID711" s="76"/>
      <c r="IE711" s="75"/>
      <c r="IF711" s="75"/>
      <c r="IG711" s="75"/>
      <c r="IH711" s="75"/>
      <c r="II711" s="75"/>
      <c r="IJ711" s="74">
        <f t="shared" si="1222"/>
        <v>0</v>
      </c>
      <c r="IK711" s="38"/>
      <c r="IL711" s="40"/>
      <c r="IN711" s="78"/>
      <c r="IP711" s="77"/>
      <c r="IQ711" s="76"/>
      <c r="IR711" s="76"/>
      <c r="IS711" s="76"/>
      <c r="IT711" s="76"/>
      <c r="IU711" s="76"/>
      <c r="IV711" s="76"/>
      <c r="IW711" s="76"/>
      <c r="IX711" s="75"/>
      <c r="IY711" s="75"/>
      <c r="IZ711" s="75"/>
      <c r="JA711" s="75"/>
      <c r="JB711" s="75"/>
      <c r="JC711" s="75"/>
      <c r="JD711" s="75"/>
      <c r="JE711" s="75"/>
      <c r="JF711" s="75"/>
      <c r="JG711" s="75"/>
      <c r="JH711" s="75"/>
      <c r="JI711" s="74">
        <f t="shared" si="1223"/>
        <v>0</v>
      </c>
      <c r="JJ711" s="38"/>
      <c r="JK711" s="40"/>
      <c r="JM711" s="78"/>
      <c r="JO711" s="77"/>
      <c r="JP711" s="76"/>
      <c r="JQ711" s="76"/>
      <c r="JR711" s="76"/>
      <c r="JS711" s="76"/>
      <c r="JT711" s="76"/>
      <c r="JU711" s="76"/>
      <c r="JV711" s="76"/>
      <c r="JW711" s="75"/>
      <c r="JX711" s="75"/>
      <c r="JY711" s="75"/>
      <c r="JZ711" s="75"/>
      <c r="KA711" s="75"/>
      <c r="KB711" s="75"/>
      <c r="KC711" s="75"/>
      <c r="KD711" s="75"/>
      <c r="KE711" s="75"/>
      <c r="KF711" s="75"/>
      <c r="KG711" s="75"/>
      <c r="KH711" s="74">
        <f t="shared" si="1224"/>
        <v>0</v>
      </c>
      <c r="KI711" s="38"/>
      <c r="KJ711" s="40"/>
      <c r="KL711" s="78"/>
      <c r="KN711" s="77"/>
      <c r="KO711" s="76"/>
      <c r="KP711" s="76"/>
      <c r="KQ711" s="76"/>
      <c r="KR711" s="76"/>
      <c r="KS711" s="76"/>
      <c r="KT711" s="76"/>
      <c r="KU711" s="76"/>
      <c r="KV711" s="75"/>
      <c r="KW711" s="75"/>
      <c r="KX711" s="75"/>
      <c r="KY711" s="75"/>
      <c r="KZ711" s="75"/>
      <c r="LA711" s="75"/>
      <c r="LB711" s="75"/>
      <c r="LC711" s="75"/>
      <c r="LD711" s="75"/>
      <c r="LE711" s="75"/>
      <c r="LF711" s="75"/>
      <c r="LG711" s="74">
        <f t="shared" si="1225"/>
        <v>0</v>
      </c>
      <c r="LH711" s="38"/>
      <c r="LI711" s="40"/>
      <c r="LK711" s="78"/>
      <c r="LM711" s="77"/>
      <c r="LN711" s="76"/>
      <c r="LO711" s="76"/>
      <c r="LP711" s="76"/>
      <c r="LQ711" s="76"/>
      <c r="LR711" s="76"/>
      <c r="LS711" s="76"/>
      <c r="LT711" s="76"/>
      <c r="LU711" s="75"/>
      <c r="LV711" s="75"/>
      <c r="LW711" s="75"/>
      <c r="LX711" s="75"/>
      <c r="LY711" s="75"/>
      <c r="LZ711" s="75"/>
      <c r="MA711" s="75"/>
      <c r="MB711" s="75"/>
      <c r="MC711" s="75"/>
      <c r="MD711" s="75"/>
      <c r="ME711" s="75"/>
      <c r="MF711" s="74">
        <f t="shared" si="1226"/>
        <v>0</v>
      </c>
      <c r="MG711" s="38"/>
      <c r="MH711" s="40"/>
      <c r="MJ711" s="78"/>
      <c r="ML711" s="77"/>
      <c r="MM711" s="76"/>
      <c r="MN711" s="76"/>
      <c r="MO711" s="76"/>
      <c r="MP711" s="76"/>
      <c r="MQ711" s="76"/>
      <c r="MR711" s="76"/>
      <c r="MS711" s="76"/>
      <c r="MT711" s="75"/>
      <c r="MU711" s="75"/>
      <c r="MV711" s="75"/>
      <c r="MW711" s="75"/>
      <c r="MX711" s="75"/>
      <c r="MY711" s="75"/>
      <c r="MZ711" s="75"/>
      <c r="NA711" s="75"/>
      <c r="NB711" s="75"/>
      <c r="NC711" s="75"/>
      <c r="ND711" s="75"/>
      <c r="NE711" s="74">
        <f t="shared" si="1227"/>
        <v>0</v>
      </c>
      <c r="NF711" s="41"/>
      <c r="NG711" s="40"/>
      <c r="NH711" s="38"/>
      <c r="NI711" s="78"/>
      <c r="NK711" s="77"/>
      <c r="NL711" s="76"/>
      <c r="NM711" s="76"/>
      <c r="NN711" s="76"/>
      <c r="NO711" s="76"/>
      <c r="NP711" s="76"/>
      <c r="NQ711" s="76"/>
      <c r="NR711" s="76"/>
      <c r="NS711" s="76"/>
      <c r="NT711" s="76"/>
      <c r="NU711" s="76"/>
      <c r="NV711" s="76"/>
      <c r="NW711" s="76"/>
      <c r="NX711" s="76"/>
      <c r="NY711" s="76"/>
      <c r="NZ711" s="76"/>
      <c r="OA711" s="75"/>
      <c r="OB711" s="76"/>
      <c r="OC711" s="75"/>
      <c r="OD711" s="74">
        <f t="shared" si="1228"/>
        <v>0</v>
      </c>
      <c r="OE711" s="38"/>
      <c r="OF711" s="40"/>
      <c r="OG711" s="38"/>
      <c r="OH711" s="78"/>
      <c r="OJ711" s="77"/>
      <c r="OK711" s="76"/>
      <c r="OL711" s="76"/>
      <c r="OM711" s="76"/>
      <c r="ON711" s="76"/>
      <c r="OO711" s="76"/>
      <c r="OP711" s="76"/>
      <c r="OQ711" s="76"/>
      <c r="OR711" s="76"/>
      <c r="OS711" s="76"/>
      <c r="OT711" s="76"/>
      <c r="OU711" s="76"/>
      <c r="OV711" s="76"/>
      <c r="OW711" s="76"/>
      <c r="OX711" s="76"/>
      <c r="OY711" s="76"/>
      <c r="OZ711" s="75"/>
      <c r="PA711" s="76"/>
      <c r="PB711" s="75"/>
      <c r="PC711" s="74">
        <f t="shared" si="1229"/>
        <v>0</v>
      </c>
      <c r="PD711" s="38"/>
      <c r="PE711" s="40"/>
      <c r="PF711" s="38"/>
      <c r="PG711" s="78"/>
      <c r="PI711" s="77"/>
      <c r="PJ711" s="76"/>
      <c r="PK711" s="76"/>
      <c r="PL711" s="76"/>
      <c r="PM711" s="76"/>
      <c r="PN711" s="76"/>
      <c r="PO711" s="76"/>
      <c r="PP711" s="76"/>
      <c r="PQ711" s="76"/>
      <c r="PR711" s="76"/>
      <c r="PS711" s="76"/>
      <c r="PT711" s="76"/>
      <c r="PU711" s="76"/>
      <c r="PV711" s="76"/>
      <c r="PW711" s="76"/>
      <c r="PX711" s="76"/>
      <c r="PY711" s="75"/>
      <c r="PZ711" s="76"/>
      <c r="QA711" s="75"/>
      <c r="QB711" s="74">
        <f t="shared" si="1230"/>
        <v>0</v>
      </c>
      <c r="QC711" s="38"/>
      <c r="QD711" s="40"/>
      <c r="QE711" s="38"/>
      <c r="QF711" s="78"/>
      <c r="QH711" s="77"/>
      <c r="QI711" s="76"/>
      <c r="QJ711" s="76"/>
      <c r="QK711" s="76"/>
      <c r="QL711" s="76"/>
      <c r="QM711" s="76"/>
      <c r="QN711" s="76"/>
      <c r="QO711" s="76"/>
      <c r="QP711" s="76"/>
      <c r="QQ711" s="76"/>
      <c r="QR711" s="76"/>
      <c r="QS711" s="76"/>
      <c r="QT711" s="76"/>
      <c r="QU711" s="76"/>
      <c r="QV711" s="76"/>
      <c r="QW711" s="76"/>
      <c r="QX711" s="75"/>
      <c r="QY711" s="76"/>
      <c r="QZ711" s="75"/>
      <c r="RA711" s="74">
        <f t="shared" si="1231"/>
        <v>0</v>
      </c>
      <c r="RB711" s="41"/>
      <c r="RC711" s="40"/>
      <c r="RD711" s="38"/>
      <c r="RE711" s="78"/>
      <c r="RG711" s="77"/>
      <c r="RH711" s="76"/>
      <c r="RI711" s="76"/>
      <c r="RJ711" s="76"/>
      <c r="RK711" s="76"/>
      <c r="RL711" s="76"/>
      <c r="RM711" s="76"/>
      <c r="RN711" s="76"/>
      <c r="RO711" s="76"/>
      <c r="RP711" s="76"/>
      <c r="RQ711" s="76"/>
      <c r="RR711" s="76"/>
      <c r="RS711" s="76"/>
      <c r="RT711" s="76"/>
      <c r="RU711" s="76"/>
      <c r="RV711" s="76"/>
      <c r="RW711" s="75"/>
      <c r="RX711" s="76"/>
      <c r="RY711" s="75"/>
      <c r="RZ711" s="74">
        <f t="shared" si="1232"/>
        <v>0</v>
      </c>
      <c r="SA711" s="41"/>
      <c r="SB711" s="40"/>
      <c r="SC711" s="38"/>
      <c r="SD711" s="78"/>
      <c r="SF711" s="77"/>
      <c r="SG711" s="76"/>
      <c r="SH711" s="76"/>
      <c r="SI711" s="76"/>
      <c r="SJ711" s="76"/>
      <c r="SK711" s="76"/>
      <c r="SL711" s="76"/>
      <c r="SM711" s="76"/>
      <c r="SN711" s="76"/>
      <c r="SO711" s="76"/>
      <c r="SP711" s="76"/>
      <c r="SQ711" s="76"/>
      <c r="SR711" s="76"/>
      <c r="SS711" s="76"/>
      <c r="ST711" s="76"/>
      <c r="SU711" s="76"/>
      <c r="SV711" s="75"/>
      <c r="SW711" s="76"/>
      <c r="SX711" s="75"/>
      <c r="SY711" s="74">
        <f t="shared" si="1233"/>
        <v>0</v>
      </c>
      <c r="SZ711" s="41"/>
      <c r="TA711" s="40"/>
      <c r="TB711" s="38"/>
      <c r="TC711" s="78"/>
      <c r="TE711" s="77"/>
      <c r="TF711" s="76"/>
      <c r="TG711" s="76"/>
      <c r="TH711" s="76"/>
      <c r="TI711" s="76"/>
      <c r="TJ711" s="76"/>
      <c r="TK711" s="76"/>
      <c r="TL711" s="76"/>
      <c r="TM711" s="76"/>
      <c r="TN711" s="76"/>
      <c r="TO711" s="76"/>
      <c r="TP711" s="76"/>
      <c r="TQ711" s="76"/>
      <c r="TR711" s="76"/>
      <c r="TS711" s="76"/>
      <c r="TT711" s="76"/>
      <c r="TU711" s="75"/>
      <c r="TV711" s="76"/>
      <c r="TW711" s="75"/>
      <c r="TX711" s="74">
        <f t="shared" si="1234"/>
        <v>0</v>
      </c>
      <c r="TY711" s="41"/>
      <c r="TZ711" s="40"/>
      <c r="UA711" s="38"/>
      <c r="UB711" s="78"/>
      <c r="UD711" s="77"/>
      <c r="UE711" s="76"/>
      <c r="UF711" s="76"/>
      <c r="UG711" s="76"/>
      <c r="UH711" s="76"/>
      <c r="UI711" s="76"/>
      <c r="UJ711" s="76"/>
      <c r="UK711" s="76"/>
      <c r="UL711" s="76"/>
      <c r="UM711" s="76"/>
      <c r="UN711" s="76"/>
      <c r="UO711" s="76"/>
      <c r="UP711" s="76"/>
      <c r="UQ711" s="76"/>
      <c r="UR711" s="76"/>
      <c r="US711" s="76"/>
      <c r="UT711" s="75"/>
      <c r="UU711" s="76"/>
      <c r="UV711" s="75"/>
      <c r="UW711" s="74">
        <f t="shared" si="1235"/>
        <v>0</v>
      </c>
      <c r="UX711" s="41"/>
      <c r="UY711" s="40"/>
      <c r="UZ711" s="38"/>
      <c r="VA711" s="78"/>
      <c r="VC711" s="77"/>
      <c r="VD711" s="76"/>
      <c r="VE711" s="76"/>
      <c r="VF711" s="76"/>
      <c r="VG711" s="76"/>
      <c r="VH711" s="76"/>
      <c r="VI711" s="76"/>
      <c r="VJ711" s="76"/>
      <c r="VK711" s="76"/>
      <c r="VL711" s="76"/>
      <c r="VM711" s="76"/>
      <c r="VN711" s="76"/>
      <c r="VO711" s="76"/>
      <c r="VP711" s="76"/>
      <c r="VQ711" s="76"/>
      <c r="VR711" s="76"/>
      <c r="VS711" s="75"/>
      <c r="VT711" s="76"/>
      <c r="VU711" s="75"/>
      <c r="VV711" s="74">
        <f t="shared" si="1236"/>
        <v>0</v>
      </c>
    </row>
    <row r="712" spans="3:594" ht="14.45" customHeight="1" outlineLevel="1">
      <c r="C712" s="89">
        <f>IF(ISERROR(I712+1)=TRUE,I712,IF(I712="","",MAX(C$15:C711)+1))</f>
        <v>513</v>
      </c>
      <c r="D712" s="88">
        <f t="shared" si="1189"/>
        <v>1</v>
      </c>
      <c r="G712" s="40"/>
      <c r="H712" s="38"/>
      <c r="I712" s="95">
        <f t="shared" si="1237"/>
        <v>524</v>
      </c>
      <c r="J712" s="94" t="s">
        <v>187</v>
      </c>
      <c r="K712" s="93"/>
      <c r="L712" s="93"/>
      <c r="M712" s="93"/>
      <c r="N712" s="93"/>
      <c r="O712" s="92"/>
      <c r="P712" s="91" t="s">
        <v>172</v>
      </c>
      <c r="Q712" s="297"/>
      <c r="R712" s="90" t="s">
        <v>141</v>
      </c>
      <c r="S712" s="298"/>
      <c r="T712" s="38"/>
      <c r="U712" s="40"/>
      <c r="V712" s="38"/>
      <c r="W712" s="78"/>
      <c r="Y712" s="77"/>
      <c r="Z712" s="76"/>
      <c r="AA712" s="79"/>
      <c r="AB712" s="76"/>
      <c r="AC712" s="79"/>
      <c r="AD712" s="76"/>
      <c r="AE712" s="76"/>
      <c r="AF712" s="76"/>
      <c r="AG712" s="76"/>
      <c r="AH712" s="76"/>
      <c r="AI712" s="76"/>
      <c r="AJ712" s="76"/>
      <c r="AK712" s="75"/>
      <c r="AL712" s="75"/>
      <c r="AM712" s="75"/>
      <c r="AN712" s="75"/>
      <c r="AO712" s="75"/>
      <c r="AP712" s="75"/>
      <c r="AQ712" s="75"/>
      <c r="AR712" s="74">
        <f t="shared" si="1214"/>
        <v>0</v>
      </c>
      <c r="AS712" s="38"/>
      <c r="AT712" s="40"/>
      <c r="AU712" s="38"/>
      <c r="AV712" s="78"/>
      <c r="AX712" s="77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5"/>
      <c r="BK712" s="75"/>
      <c r="BL712" s="75"/>
      <c r="BM712" s="75"/>
      <c r="BN712" s="75"/>
      <c r="BO712" s="75"/>
      <c r="BP712" s="75"/>
      <c r="BQ712" s="74">
        <f t="shared" si="1215"/>
        <v>0</v>
      </c>
      <c r="BR712" s="38"/>
      <c r="BS712" s="40"/>
      <c r="BT712" s="38"/>
      <c r="BU712" s="78"/>
      <c r="BW712" s="77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5"/>
      <c r="CJ712" s="75"/>
      <c r="CK712" s="75"/>
      <c r="CL712" s="75"/>
      <c r="CM712" s="75"/>
      <c r="CN712" s="75"/>
      <c r="CO712" s="75"/>
      <c r="CP712" s="74">
        <f t="shared" si="1216"/>
        <v>0</v>
      </c>
      <c r="CQ712" s="38"/>
      <c r="CR712" s="40"/>
      <c r="CS712" s="38"/>
      <c r="CT712" s="78"/>
      <c r="CV712" s="77"/>
      <c r="CW712" s="76"/>
      <c r="CX712" s="76"/>
      <c r="CY712" s="76"/>
      <c r="CZ712" s="76"/>
      <c r="DA712" s="76"/>
      <c r="DB712" s="76"/>
      <c r="DC712" s="76"/>
      <c r="DD712" s="76"/>
      <c r="DE712" s="76"/>
      <c r="DF712" s="76"/>
      <c r="DG712" s="76"/>
      <c r="DH712" s="75"/>
      <c r="DI712" s="75"/>
      <c r="DJ712" s="75"/>
      <c r="DK712" s="75"/>
      <c r="DL712" s="75"/>
      <c r="DM712" s="75"/>
      <c r="DN712" s="75"/>
      <c r="DO712" s="74">
        <f t="shared" si="1217"/>
        <v>0</v>
      </c>
      <c r="DP712" s="38"/>
      <c r="DQ712" s="40"/>
      <c r="DS712" s="78"/>
      <c r="DU712" s="77"/>
      <c r="DV712" s="76"/>
      <c r="DW712" s="76"/>
      <c r="DX712" s="76"/>
      <c r="DY712" s="76"/>
      <c r="DZ712" s="76"/>
      <c r="EA712" s="76"/>
      <c r="EB712" s="76"/>
      <c r="EC712" s="76"/>
      <c r="ED712" s="76"/>
      <c r="EE712" s="76"/>
      <c r="EF712" s="76"/>
      <c r="EG712" s="75"/>
      <c r="EH712" s="75"/>
      <c r="EI712" s="75"/>
      <c r="EJ712" s="75"/>
      <c r="EK712" s="75"/>
      <c r="EL712" s="75"/>
      <c r="EM712" s="75"/>
      <c r="EN712" s="74">
        <f t="shared" si="1218"/>
        <v>0</v>
      </c>
      <c r="EO712" s="38"/>
      <c r="EP712" s="40"/>
      <c r="ER712" s="78"/>
      <c r="ET712" s="77"/>
      <c r="EU712" s="76"/>
      <c r="EV712" s="76"/>
      <c r="EW712" s="76"/>
      <c r="EX712" s="76"/>
      <c r="EY712" s="76"/>
      <c r="EZ712" s="76"/>
      <c r="FA712" s="76"/>
      <c r="FB712" s="76"/>
      <c r="FC712" s="76"/>
      <c r="FD712" s="76"/>
      <c r="FE712" s="76"/>
      <c r="FF712" s="76"/>
      <c r="FG712" s="76"/>
      <c r="FH712" s="75"/>
      <c r="FI712" s="75"/>
      <c r="FJ712" s="75"/>
      <c r="FK712" s="75"/>
      <c r="FL712" s="75"/>
      <c r="FM712" s="74">
        <f t="shared" si="1219"/>
        <v>0</v>
      </c>
      <c r="FN712" s="38"/>
      <c r="FO712" s="40"/>
      <c r="FQ712" s="78"/>
      <c r="FS712" s="77"/>
      <c r="FT712" s="76"/>
      <c r="FU712" s="76"/>
      <c r="FV712" s="76"/>
      <c r="FW712" s="76"/>
      <c r="FX712" s="76"/>
      <c r="FY712" s="76"/>
      <c r="FZ712" s="76"/>
      <c r="GA712" s="76"/>
      <c r="GB712" s="76"/>
      <c r="GC712" s="76"/>
      <c r="GD712" s="76"/>
      <c r="GE712" s="76"/>
      <c r="GF712" s="76"/>
      <c r="GG712" s="75"/>
      <c r="GH712" s="75"/>
      <c r="GI712" s="75"/>
      <c r="GJ712" s="75"/>
      <c r="GK712" s="75"/>
      <c r="GL712" s="74">
        <f t="shared" si="1220"/>
        <v>0</v>
      </c>
      <c r="GM712" s="38"/>
      <c r="GN712" s="40"/>
      <c r="GP712" s="78"/>
      <c r="GR712" s="77"/>
      <c r="GS712" s="76"/>
      <c r="GT712" s="76"/>
      <c r="GU712" s="76"/>
      <c r="GV712" s="76"/>
      <c r="GW712" s="76"/>
      <c r="GX712" s="76"/>
      <c r="GY712" s="76"/>
      <c r="GZ712" s="76"/>
      <c r="HA712" s="76"/>
      <c r="HB712" s="76"/>
      <c r="HC712" s="76"/>
      <c r="HD712" s="76"/>
      <c r="HE712" s="76"/>
      <c r="HF712" s="75"/>
      <c r="HG712" s="75"/>
      <c r="HH712" s="75"/>
      <c r="HI712" s="75"/>
      <c r="HJ712" s="75"/>
      <c r="HK712" s="74">
        <f t="shared" si="1221"/>
        <v>0</v>
      </c>
      <c r="HL712" s="38"/>
      <c r="HM712" s="40"/>
      <c r="HO712" s="78"/>
      <c r="HQ712" s="77"/>
      <c r="HR712" s="76"/>
      <c r="HS712" s="76"/>
      <c r="HT712" s="76"/>
      <c r="HU712" s="76"/>
      <c r="HV712" s="76"/>
      <c r="HW712" s="76"/>
      <c r="HX712" s="76"/>
      <c r="HY712" s="76"/>
      <c r="HZ712" s="76"/>
      <c r="IA712" s="76"/>
      <c r="IB712" s="76"/>
      <c r="IC712" s="76"/>
      <c r="ID712" s="76"/>
      <c r="IE712" s="75"/>
      <c r="IF712" s="75"/>
      <c r="IG712" s="75"/>
      <c r="IH712" s="75"/>
      <c r="II712" s="75"/>
      <c r="IJ712" s="74">
        <f t="shared" si="1222"/>
        <v>0</v>
      </c>
      <c r="IK712" s="38"/>
      <c r="IL712" s="40"/>
      <c r="IN712" s="78"/>
      <c r="IP712" s="77"/>
      <c r="IQ712" s="76"/>
      <c r="IR712" s="76"/>
      <c r="IS712" s="76"/>
      <c r="IT712" s="76"/>
      <c r="IU712" s="76"/>
      <c r="IV712" s="76"/>
      <c r="IW712" s="76"/>
      <c r="IX712" s="75"/>
      <c r="IY712" s="75"/>
      <c r="IZ712" s="75"/>
      <c r="JA712" s="75"/>
      <c r="JB712" s="75"/>
      <c r="JC712" s="75"/>
      <c r="JD712" s="75"/>
      <c r="JE712" s="75"/>
      <c r="JF712" s="75"/>
      <c r="JG712" s="75"/>
      <c r="JH712" s="75"/>
      <c r="JI712" s="74">
        <f t="shared" si="1223"/>
        <v>0</v>
      </c>
      <c r="JJ712" s="38"/>
      <c r="JK712" s="40"/>
      <c r="JM712" s="78"/>
      <c r="JO712" s="77"/>
      <c r="JP712" s="76"/>
      <c r="JQ712" s="76"/>
      <c r="JR712" s="76"/>
      <c r="JS712" s="76"/>
      <c r="JT712" s="76"/>
      <c r="JU712" s="76"/>
      <c r="JV712" s="76"/>
      <c r="JW712" s="75"/>
      <c r="JX712" s="75"/>
      <c r="JY712" s="75"/>
      <c r="JZ712" s="75"/>
      <c r="KA712" s="75"/>
      <c r="KB712" s="75"/>
      <c r="KC712" s="75"/>
      <c r="KD712" s="75"/>
      <c r="KE712" s="75"/>
      <c r="KF712" s="75"/>
      <c r="KG712" s="75"/>
      <c r="KH712" s="74">
        <f t="shared" si="1224"/>
        <v>0</v>
      </c>
      <c r="KI712" s="38"/>
      <c r="KJ712" s="40"/>
      <c r="KL712" s="78"/>
      <c r="KN712" s="77"/>
      <c r="KO712" s="76"/>
      <c r="KP712" s="76"/>
      <c r="KQ712" s="76"/>
      <c r="KR712" s="76"/>
      <c r="KS712" s="76"/>
      <c r="KT712" s="76"/>
      <c r="KU712" s="76"/>
      <c r="KV712" s="75"/>
      <c r="KW712" s="75"/>
      <c r="KX712" s="75"/>
      <c r="KY712" s="75"/>
      <c r="KZ712" s="75"/>
      <c r="LA712" s="75"/>
      <c r="LB712" s="75"/>
      <c r="LC712" s="75"/>
      <c r="LD712" s="75"/>
      <c r="LE712" s="75"/>
      <c r="LF712" s="75"/>
      <c r="LG712" s="74">
        <f t="shared" si="1225"/>
        <v>0</v>
      </c>
      <c r="LH712" s="38"/>
      <c r="LI712" s="40"/>
      <c r="LK712" s="78"/>
      <c r="LM712" s="77"/>
      <c r="LN712" s="76"/>
      <c r="LO712" s="76"/>
      <c r="LP712" s="76"/>
      <c r="LQ712" s="76"/>
      <c r="LR712" s="76"/>
      <c r="LS712" s="76"/>
      <c r="LT712" s="76"/>
      <c r="LU712" s="75"/>
      <c r="LV712" s="75"/>
      <c r="LW712" s="75"/>
      <c r="LX712" s="75"/>
      <c r="LY712" s="75"/>
      <c r="LZ712" s="75"/>
      <c r="MA712" s="75"/>
      <c r="MB712" s="75"/>
      <c r="MC712" s="75"/>
      <c r="MD712" s="75"/>
      <c r="ME712" s="75"/>
      <c r="MF712" s="74">
        <f t="shared" si="1226"/>
        <v>0</v>
      </c>
      <c r="MG712" s="38"/>
      <c r="MH712" s="40"/>
      <c r="MJ712" s="78"/>
      <c r="ML712" s="77"/>
      <c r="MM712" s="76"/>
      <c r="MN712" s="76"/>
      <c r="MO712" s="76"/>
      <c r="MP712" s="76"/>
      <c r="MQ712" s="76"/>
      <c r="MR712" s="76"/>
      <c r="MS712" s="76"/>
      <c r="MT712" s="75"/>
      <c r="MU712" s="75"/>
      <c r="MV712" s="75"/>
      <c r="MW712" s="75"/>
      <c r="MX712" s="75"/>
      <c r="MY712" s="75"/>
      <c r="MZ712" s="75"/>
      <c r="NA712" s="75"/>
      <c r="NB712" s="75"/>
      <c r="NC712" s="75"/>
      <c r="ND712" s="75"/>
      <c r="NE712" s="74">
        <f t="shared" si="1227"/>
        <v>0</v>
      </c>
      <c r="NF712" s="41"/>
      <c r="NG712" s="40"/>
      <c r="NH712" s="38"/>
      <c r="NI712" s="78"/>
      <c r="NK712" s="77"/>
      <c r="NL712" s="76"/>
      <c r="NM712" s="76"/>
      <c r="NN712" s="76"/>
      <c r="NO712" s="76"/>
      <c r="NP712" s="76"/>
      <c r="NQ712" s="76"/>
      <c r="NR712" s="76"/>
      <c r="NS712" s="76"/>
      <c r="NT712" s="76"/>
      <c r="NU712" s="76"/>
      <c r="NV712" s="76"/>
      <c r="NW712" s="76"/>
      <c r="NX712" s="76"/>
      <c r="NY712" s="76"/>
      <c r="NZ712" s="76"/>
      <c r="OA712" s="75"/>
      <c r="OB712" s="76"/>
      <c r="OC712" s="75"/>
      <c r="OD712" s="74">
        <f t="shared" si="1228"/>
        <v>0</v>
      </c>
      <c r="OE712" s="38"/>
      <c r="OF712" s="40"/>
      <c r="OG712" s="38"/>
      <c r="OH712" s="78"/>
      <c r="OJ712" s="77"/>
      <c r="OK712" s="76"/>
      <c r="OL712" s="76"/>
      <c r="OM712" s="76"/>
      <c r="ON712" s="76"/>
      <c r="OO712" s="76"/>
      <c r="OP712" s="76"/>
      <c r="OQ712" s="76"/>
      <c r="OR712" s="76"/>
      <c r="OS712" s="76"/>
      <c r="OT712" s="76"/>
      <c r="OU712" s="76"/>
      <c r="OV712" s="76"/>
      <c r="OW712" s="76"/>
      <c r="OX712" s="76"/>
      <c r="OY712" s="76"/>
      <c r="OZ712" s="75"/>
      <c r="PA712" s="76"/>
      <c r="PB712" s="75"/>
      <c r="PC712" s="74">
        <f t="shared" si="1229"/>
        <v>0</v>
      </c>
      <c r="PD712" s="38"/>
      <c r="PE712" s="40"/>
      <c r="PF712" s="38"/>
      <c r="PG712" s="78"/>
      <c r="PI712" s="77"/>
      <c r="PJ712" s="76"/>
      <c r="PK712" s="76"/>
      <c r="PL712" s="76"/>
      <c r="PM712" s="76"/>
      <c r="PN712" s="76"/>
      <c r="PO712" s="76"/>
      <c r="PP712" s="76"/>
      <c r="PQ712" s="76"/>
      <c r="PR712" s="76"/>
      <c r="PS712" s="76"/>
      <c r="PT712" s="76"/>
      <c r="PU712" s="76"/>
      <c r="PV712" s="76"/>
      <c r="PW712" s="76"/>
      <c r="PX712" s="76"/>
      <c r="PY712" s="75"/>
      <c r="PZ712" s="76"/>
      <c r="QA712" s="75"/>
      <c r="QB712" s="74">
        <f t="shared" si="1230"/>
        <v>0</v>
      </c>
      <c r="QC712" s="38"/>
      <c r="QD712" s="40"/>
      <c r="QE712" s="38"/>
      <c r="QF712" s="78"/>
      <c r="QH712" s="77"/>
      <c r="QI712" s="76"/>
      <c r="QJ712" s="76"/>
      <c r="QK712" s="76"/>
      <c r="QL712" s="76"/>
      <c r="QM712" s="76"/>
      <c r="QN712" s="76"/>
      <c r="QO712" s="76"/>
      <c r="QP712" s="76"/>
      <c r="QQ712" s="76"/>
      <c r="QR712" s="76"/>
      <c r="QS712" s="76"/>
      <c r="QT712" s="76"/>
      <c r="QU712" s="76"/>
      <c r="QV712" s="76"/>
      <c r="QW712" s="76"/>
      <c r="QX712" s="75"/>
      <c r="QY712" s="76"/>
      <c r="QZ712" s="75"/>
      <c r="RA712" s="74">
        <f t="shared" si="1231"/>
        <v>0</v>
      </c>
      <c r="RB712" s="41"/>
      <c r="RC712" s="40"/>
      <c r="RD712" s="38"/>
      <c r="RE712" s="78"/>
      <c r="RG712" s="77"/>
      <c r="RH712" s="76"/>
      <c r="RI712" s="76"/>
      <c r="RJ712" s="76"/>
      <c r="RK712" s="76"/>
      <c r="RL712" s="76"/>
      <c r="RM712" s="76"/>
      <c r="RN712" s="76"/>
      <c r="RO712" s="76"/>
      <c r="RP712" s="76"/>
      <c r="RQ712" s="76"/>
      <c r="RR712" s="76"/>
      <c r="RS712" s="76"/>
      <c r="RT712" s="76"/>
      <c r="RU712" s="76"/>
      <c r="RV712" s="76"/>
      <c r="RW712" s="75"/>
      <c r="RX712" s="76"/>
      <c r="RY712" s="75"/>
      <c r="RZ712" s="74">
        <f t="shared" si="1232"/>
        <v>0</v>
      </c>
      <c r="SA712" s="41"/>
      <c r="SB712" s="40"/>
      <c r="SC712" s="38"/>
      <c r="SD712" s="78"/>
      <c r="SF712" s="77"/>
      <c r="SG712" s="76"/>
      <c r="SH712" s="76"/>
      <c r="SI712" s="76"/>
      <c r="SJ712" s="76"/>
      <c r="SK712" s="76"/>
      <c r="SL712" s="76"/>
      <c r="SM712" s="76"/>
      <c r="SN712" s="76"/>
      <c r="SO712" s="76"/>
      <c r="SP712" s="76"/>
      <c r="SQ712" s="76"/>
      <c r="SR712" s="76"/>
      <c r="SS712" s="76"/>
      <c r="ST712" s="76"/>
      <c r="SU712" s="76"/>
      <c r="SV712" s="75"/>
      <c r="SW712" s="76"/>
      <c r="SX712" s="75"/>
      <c r="SY712" s="74">
        <f t="shared" si="1233"/>
        <v>0</v>
      </c>
      <c r="SZ712" s="41"/>
      <c r="TA712" s="40"/>
      <c r="TB712" s="38"/>
      <c r="TC712" s="78"/>
      <c r="TE712" s="77"/>
      <c r="TF712" s="76"/>
      <c r="TG712" s="76"/>
      <c r="TH712" s="76"/>
      <c r="TI712" s="76"/>
      <c r="TJ712" s="76"/>
      <c r="TK712" s="76"/>
      <c r="TL712" s="76"/>
      <c r="TM712" s="76"/>
      <c r="TN712" s="76"/>
      <c r="TO712" s="76"/>
      <c r="TP712" s="76"/>
      <c r="TQ712" s="76"/>
      <c r="TR712" s="76"/>
      <c r="TS712" s="76"/>
      <c r="TT712" s="76"/>
      <c r="TU712" s="75"/>
      <c r="TV712" s="76"/>
      <c r="TW712" s="75"/>
      <c r="TX712" s="74">
        <f t="shared" si="1234"/>
        <v>0</v>
      </c>
      <c r="TY712" s="41"/>
      <c r="TZ712" s="40"/>
      <c r="UA712" s="38"/>
      <c r="UB712" s="78"/>
      <c r="UD712" s="77"/>
      <c r="UE712" s="76"/>
      <c r="UF712" s="76"/>
      <c r="UG712" s="76"/>
      <c r="UH712" s="76"/>
      <c r="UI712" s="76"/>
      <c r="UJ712" s="76"/>
      <c r="UK712" s="76"/>
      <c r="UL712" s="76"/>
      <c r="UM712" s="76"/>
      <c r="UN712" s="76"/>
      <c r="UO712" s="76"/>
      <c r="UP712" s="76"/>
      <c r="UQ712" s="76"/>
      <c r="UR712" s="76"/>
      <c r="US712" s="76"/>
      <c r="UT712" s="75"/>
      <c r="UU712" s="76"/>
      <c r="UV712" s="75"/>
      <c r="UW712" s="74">
        <f t="shared" si="1235"/>
        <v>0</v>
      </c>
      <c r="UX712" s="41"/>
      <c r="UY712" s="40"/>
      <c r="UZ712" s="38"/>
      <c r="VA712" s="78"/>
      <c r="VC712" s="77"/>
      <c r="VD712" s="76"/>
      <c r="VE712" s="76"/>
      <c r="VF712" s="76"/>
      <c r="VG712" s="76"/>
      <c r="VH712" s="76"/>
      <c r="VI712" s="76"/>
      <c r="VJ712" s="76"/>
      <c r="VK712" s="76"/>
      <c r="VL712" s="76"/>
      <c r="VM712" s="76"/>
      <c r="VN712" s="76"/>
      <c r="VO712" s="76"/>
      <c r="VP712" s="76"/>
      <c r="VQ712" s="76"/>
      <c r="VR712" s="76"/>
      <c r="VS712" s="75"/>
      <c r="VT712" s="76"/>
      <c r="VU712" s="75"/>
      <c r="VV712" s="74">
        <f t="shared" si="1236"/>
        <v>0</v>
      </c>
    </row>
    <row r="713" spans="3:594" ht="14.45" customHeight="1" outlineLevel="1">
      <c r="C713" s="89">
        <f>IF(ISERROR(I713+1)=TRUE,I713,IF(I713="","",MAX(C$15:C712)+1))</f>
        <v>514</v>
      </c>
      <c r="D713" s="88">
        <f t="shared" si="1189"/>
        <v>1</v>
      </c>
      <c r="G713" s="40"/>
      <c r="H713" s="38"/>
      <c r="I713" s="95">
        <f t="shared" si="1237"/>
        <v>525</v>
      </c>
      <c r="J713" s="94" t="s">
        <v>186</v>
      </c>
      <c r="K713" s="93"/>
      <c r="L713" s="93"/>
      <c r="M713" s="93"/>
      <c r="N713" s="93"/>
      <c r="O713" s="92"/>
      <c r="P713" s="91" t="s">
        <v>172</v>
      </c>
      <c r="Q713" s="297"/>
      <c r="R713" s="90" t="s">
        <v>141</v>
      </c>
      <c r="S713" s="298"/>
      <c r="T713" s="38"/>
      <c r="U713" s="40"/>
      <c r="V713" s="38"/>
      <c r="W713" s="78"/>
      <c r="Y713" s="77"/>
      <c r="Z713" s="76"/>
      <c r="AA713" s="79"/>
      <c r="AB713" s="76"/>
      <c r="AC713" s="79"/>
      <c r="AD713" s="76"/>
      <c r="AE713" s="76"/>
      <c r="AF713" s="76"/>
      <c r="AG713" s="76"/>
      <c r="AH713" s="76"/>
      <c r="AI713" s="76"/>
      <c r="AJ713" s="76"/>
      <c r="AK713" s="75"/>
      <c r="AL713" s="75"/>
      <c r="AM713" s="75"/>
      <c r="AN713" s="75"/>
      <c r="AO713" s="75"/>
      <c r="AP713" s="75"/>
      <c r="AQ713" s="75"/>
      <c r="AR713" s="74">
        <f t="shared" si="1214"/>
        <v>0</v>
      </c>
      <c r="AS713" s="38"/>
      <c r="AT713" s="40"/>
      <c r="AU713" s="38"/>
      <c r="AV713" s="78"/>
      <c r="AX713" s="77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5"/>
      <c r="BK713" s="75"/>
      <c r="BL713" s="75"/>
      <c r="BM713" s="75"/>
      <c r="BN713" s="75"/>
      <c r="BO713" s="75"/>
      <c r="BP713" s="75"/>
      <c r="BQ713" s="74">
        <f t="shared" si="1215"/>
        <v>0</v>
      </c>
      <c r="BR713" s="38"/>
      <c r="BS713" s="40"/>
      <c r="BT713" s="38"/>
      <c r="BU713" s="78"/>
      <c r="BW713" s="77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5"/>
      <c r="CJ713" s="75"/>
      <c r="CK713" s="75"/>
      <c r="CL713" s="75"/>
      <c r="CM713" s="75"/>
      <c r="CN713" s="75"/>
      <c r="CO713" s="75"/>
      <c r="CP713" s="74">
        <f t="shared" si="1216"/>
        <v>0</v>
      </c>
      <c r="CQ713" s="38"/>
      <c r="CR713" s="40"/>
      <c r="CS713" s="38"/>
      <c r="CT713" s="78"/>
      <c r="CV713" s="77"/>
      <c r="CW713" s="76"/>
      <c r="CX713" s="76"/>
      <c r="CY713" s="76"/>
      <c r="CZ713" s="76"/>
      <c r="DA713" s="76"/>
      <c r="DB713" s="76"/>
      <c r="DC713" s="76"/>
      <c r="DD713" s="76"/>
      <c r="DE713" s="76"/>
      <c r="DF713" s="76"/>
      <c r="DG713" s="76"/>
      <c r="DH713" s="75"/>
      <c r="DI713" s="75"/>
      <c r="DJ713" s="75"/>
      <c r="DK713" s="75"/>
      <c r="DL713" s="75"/>
      <c r="DM713" s="75"/>
      <c r="DN713" s="75"/>
      <c r="DO713" s="74">
        <f t="shared" si="1217"/>
        <v>0</v>
      </c>
      <c r="DP713" s="38"/>
      <c r="DQ713" s="40"/>
      <c r="DS713" s="78"/>
      <c r="DU713" s="77"/>
      <c r="DV713" s="76"/>
      <c r="DW713" s="76"/>
      <c r="DX713" s="76"/>
      <c r="DY713" s="76"/>
      <c r="DZ713" s="76"/>
      <c r="EA713" s="76"/>
      <c r="EB713" s="76"/>
      <c r="EC713" s="76"/>
      <c r="ED713" s="76"/>
      <c r="EE713" s="76"/>
      <c r="EF713" s="76"/>
      <c r="EG713" s="75"/>
      <c r="EH713" s="75"/>
      <c r="EI713" s="75"/>
      <c r="EJ713" s="75"/>
      <c r="EK713" s="75"/>
      <c r="EL713" s="75"/>
      <c r="EM713" s="75"/>
      <c r="EN713" s="74">
        <f t="shared" si="1218"/>
        <v>0</v>
      </c>
      <c r="EO713" s="38"/>
      <c r="EP713" s="40"/>
      <c r="ER713" s="78"/>
      <c r="ET713" s="77"/>
      <c r="EU713" s="76"/>
      <c r="EV713" s="76"/>
      <c r="EW713" s="76"/>
      <c r="EX713" s="76"/>
      <c r="EY713" s="76"/>
      <c r="EZ713" s="76"/>
      <c r="FA713" s="76"/>
      <c r="FB713" s="76"/>
      <c r="FC713" s="76"/>
      <c r="FD713" s="76"/>
      <c r="FE713" s="76"/>
      <c r="FF713" s="76"/>
      <c r="FG713" s="76"/>
      <c r="FH713" s="75"/>
      <c r="FI713" s="75"/>
      <c r="FJ713" s="75"/>
      <c r="FK713" s="75"/>
      <c r="FL713" s="75"/>
      <c r="FM713" s="74">
        <f t="shared" si="1219"/>
        <v>0</v>
      </c>
      <c r="FN713" s="38"/>
      <c r="FO713" s="40"/>
      <c r="FQ713" s="78"/>
      <c r="FS713" s="77"/>
      <c r="FT713" s="76"/>
      <c r="FU713" s="76"/>
      <c r="FV713" s="76"/>
      <c r="FW713" s="76"/>
      <c r="FX713" s="76"/>
      <c r="FY713" s="76"/>
      <c r="FZ713" s="76"/>
      <c r="GA713" s="76"/>
      <c r="GB713" s="76"/>
      <c r="GC713" s="76"/>
      <c r="GD713" s="76"/>
      <c r="GE713" s="76"/>
      <c r="GF713" s="76"/>
      <c r="GG713" s="75"/>
      <c r="GH713" s="75"/>
      <c r="GI713" s="75"/>
      <c r="GJ713" s="75"/>
      <c r="GK713" s="75"/>
      <c r="GL713" s="74">
        <f t="shared" si="1220"/>
        <v>0</v>
      </c>
      <c r="GM713" s="38"/>
      <c r="GN713" s="40"/>
      <c r="GP713" s="78"/>
      <c r="GR713" s="77"/>
      <c r="GS713" s="76"/>
      <c r="GT713" s="76"/>
      <c r="GU713" s="76"/>
      <c r="GV713" s="76"/>
      <c r="GW713" s="76"/>
      <c r="GX713" s="76"/>
      <c r="GY713" s="76"/>
      <c r="GZ713" s="76"/>
      <c r="HA713" s="76"/>
      <c r="HB713" s="76"/>
      <c r="HC713" s="76"/>
      <c r="HD713" s="76"/>
      <c r="HE713" s="76"/>
      <c r="HF713" s="75"/>
      <c r="HG713" s="75"/>
      <c r="HH713" s="75"/>
      <c r="HI713" s="75"/>
      <c r="HJ713" s="75"/>
      <c r="HK713" s="74">
        <f t="shared" si="1221"/>
        <v>0</v>
      </c>
      <c r="HL713" s="38"/>
      <c r="HM713" s="40"/>
      <c r="HO713" s="78"/>
      <c r="HQ713" s="77"/>
      <c r="HR713" s="76"/>
      <c r="HS713" s="76"/>
      <c r="HT713" s="76"/>
      <c r="HU713" s="76"/>
      <c r="HV713" s="76"/>
      <c r="HW713" s="76"/>
      <c r="HX713" s="76"/>
      <c r="HY713" s="76"/>
      <c r="HZ713" s="76"/>
      <c r="IA713" s="76"/>
      <c r="IB713" s="76"/>
      <c r="IC713" s="76"/>
      <c r="ID713" s="76"/>
      <c r="IE713" s="75"/>
      <c r="IF713" s="75"/>
      <c r="IG713" s="75"/>
      <c r="IH713" s="75"/>
      <c r="II713" s="75"/>
      <c r="IJ713" s="74">
        <f t="shared" si="1222"/>
        <v>0</v>
      </c>
      <c r="IK713" s="38"/>
      <c r="IL713" s="40"/>
      <c r="IN713" s="78"/>
      <c r="IP713" s="77"/>
      <c r="IQ713" s="76"/>
      <c r="IR713" s="76"/>
      <c r="IS713" s="76"/>
      <c r="IT713" s="76"/>
      <c r="IU713" s="76"/>
      <c r="IV713" s="76"/>
      <c r="IW713" s="76"/>
      <c r="IX713" s="75"/>
      <c r="IY713" s="75"/>
      <c r="IZ713" s="75"/>
      <c r="JA713" s="75"/>
      <c r="JB713" s="75"/>
      <c r="JC713" s="75"/>
      <c r="JD713" s="75"/>
      <c r="JE713" s="75"/>
      <c r="JF713" s="75"/>
      <c r="JG713" s="75"/>
      <c r="JH713" s="75"/>
      <c r="JI713" s="74">
        <f t="shared" si="1223"/>
        <v>0</v>
      </c>
      <c r="JJ713" s="38"/>
      <c r="JK713" s="40"/>
      <c r="JM713" s="78"/>
      <c r="JO713" s="77"/>
      <c r="JP713" s="76"/>
      <c r="JQ713" s="76"/>
      <c r="JR713" s="76"/>
      <c r="JS713" s="76"/>
      <c r="JT713" s="76"/>
      <c r="JU713" s="76"/>
      <c r="JV713" s="76"/>
      <c r="JW713" s="75"/>
      <c r="JX713" s="75"/>
      <c r="JY713" s="75"/>
      <c r="JZ713" s="75"/>
      <c r="KA713" s="75"/>
      <c r="KB713" s="75"/>
      <c r="KC713" s="75"/>
      <c r="KD713" s="75"/>
      <c r="KE713" s="75"/>
      <c r="KF713" s="75"/>
      <c r="KG713" s="75"/>
      <c r="KH713" s="74">
        <f t="shared" si="1224"/>
        <v>0</v>
      </c>
      <c r="KI713" s="38"/>
      <c r="KJ713" s="40"/>
      <c r="KL713" s="78"/>
      <c r="KN713" s="77"/>
      <c r="KO713" s="76"/>
      <c r="KP713" s="76"/>
      <c r="KQ713" s="76"/>
      <c r="KR713" s="76"/>
      <c r="KS713" s="76"/>
      <c r="KT713" s="76"/>
      <c r="KU713" s="76"/>
      <c r="KV713" s="75"/>
      <c r="KW713" s="75"/>
      <c r="KX713" s="75"/>
      <c r="KY713" s="75"/>
      <c r="KZ713" s="75"/>
      <c r="LA713" s="75"/>
      <c r="LB713" s="75"/>
      <c r="LC713" s="75"/>
      <c r="LD713" s="75"/>
      <c r="LE713" s="75"/>
      <c r="LF713" s="75"/>
      <c r="LG713" s="74">
        <f t="shared" si="1225"/>
        <v>0</v>
      </c>
      <c r="LH713" s="38"/>
      <c r="LI713" s="40"/>
      <c r="LK713" s="78"/>
      <c r="LM713" s="77"/>
      <c r="LN713" s="76"/>
      <c r="LO713" s="76"/>
      <c r="LP713" s="76"/>
      <c r="LQ713" s="76"/>
      <c r="LR713" s="76"/>
      <c r="LS713" s="76"/>
      <c r="LT713" s="76"/>
      <c r="LU713" s="75"/>
      <c r="LV713" s="75"/>
      <c r="LW713" s="75"/>
      <c r="LX713" s="75"/>
      <c r="LY713" s="75"/>
      <c r="LZ713" s="75"/>
      <c r="MA713" s="75"/>
      <c r="MB713" s="75"/>
      <c r="MC713" s="75"/>
      <c r="MD713" s="75"/>
      <c r="ME713" s="75"/>
      <c r="MF713" s="74">
        <f t="shared" si="1226"/>
        <v>0</v>
      </c>
      <c r="MG713" s="38"/>
      <c r="MH713" s="40"/>
      <c r="MJ713" s="78"/>
      <c r="ML713" s="77"/>
      <c r="MM713" s="76"/>
      <c r="MN713" s="76"/>
      <c r="MO713" s="76"/>
      <c r="MP713" s="76"/>
      <c r="MQ713" s="76"/>
      <c r="MR713" s="76"/>
      <c r="MS713" s="76"/>
      <c r="MT713" s="75"/>
      <c r="MU713" s="75"/>
      <c r="MV713" s="75"/>
      <c r="MW713" s="75"/>
      <c r="MX713" s="75"/>
      <c r="MY713" s="75"/>
      <c r="MZ713" s="75"/>
      <c r="NA713" s="75"/>
      <c r="NB713" s="75"/>
      <c r="NC713" s="75"/>
      <c r="ND713" s="75"/>
      <c r="NE713" s="74">
        <f t="shared" si="1227"/>
        <v>0</v>
      </c>
      <c r="NF713" s="41"/>
      <c r="NG713" s="40"/>
      <c r="NH713" s="38"/>
      <c r="NI713" s="78"/>
      <c r="NK713" s="77"/>
      <c r="NL713" s="76"/>
      <c r="NM713" s="76"/>
      <c r="NN713" s="76"/>
      <c r="NO713" s="76"/>
      <c r="NP713" s="76"/>
      <c r="NQ713" s="76"/>
      <c r="NR713" s="76"/>
      <c r="NS713" s="76"/>
      <c r="NT713" s="76"/>
      <c r="NU713" s="76"/>
      <c r="NV713" s="76"/>
      <c r="NW713" s="76"/>
      <c r="NX713" s="76"/>
      <c r="NY713" s="76"/>
      <c r="NZ713" s="76"/>
      <c r="OA713" s="75"/>
      <c r="OB713" s="76"/>
      <c r="OC713" s="75"/>
      <c r="OD713" s="74">
        <f t="shared" si="1228"/>
        <v>0</v>
      </c>
      <c r="OE713" s="38"/>
      <c r="OF713" s="40"/>
      <c r="OG713" s="38"/>
      <c r="OH713" s="78"/>
      <c r="OJ713" s="77"/>
      <c r="OK713" s="76"/>
      <c r="OL713" s="76"/>
      <c r="OM713" s="76"/>
      <c r="ON713" s="76"/>
      <c r="OO713" s="76"/>
      <c r="OP713" s="76"/>
      <c r="OQ713" s="76"/>
      <c r="OR713" s="76"/>
      <c r="OS713" s="76"/>
      <c r="OT713" s="76"/>
      <c r="OU713" s="76"/>
      <c r="OV713" s="76"/>
      <c r="OW713" s="76"/>
      <c r="OX713" s="76"/>
      <c r="OY713" s="76"/>
      <c r="OZ713" s="75"/>
      <c r="PA713" s="76"/>
      <c r="PB713" s="75"/>
      <c r="PC713" s="74">
        <f t="shared" si="1229"/>
        <v>0</v>
      </c>
      <c r="PD713" s="38"/>
      <c r="PE713" s="40"/>
      <c r="PF713" s="38"/>
      <c r="PG713" s="78"/>
      <c r="PI713" s="77"/>
      <c r="PJ713" s="76"/>
      <c r="PK713" s="76"/>
      <c r="PL713" s="76"/>
      <c r="PM713" s="76"/>
      <c r="PN713" s="76"/>
      <c r="PO713" s="76"/>
      <c r="PP713" s="76"/>
      <c r="PQ713" s="76"/>
      <c r="PR713" s="76"/>
      <c r="PS713" s="76"/>
      <c r="PT713" s="76"/>
      <c r="PU713" s="76"/>
      <c r="PV713" s="76"/>
      <c r="PW713" s="76"/>
      <c r="PX713" s="76"/>
      <c r="PY713" s="75"/>
      <c r="PZ713" s="76"/>
      <c r="QA713" s="75"/>
      <c r="QB713" s="74">
        <f t="shared" si="1230"/>
        <v>0</v>
      </c>
      <c r="QC713" s="38"/>
      <c r="QD713" s="40"/>
      <c r="QE713" s="38"/>
      <c r="QF713" s="78"/>
      <c r="QH713" s="77"/>
      <c r="QI713" s="76"/>
      <c r="QJ713" s="76"/>
      <c r="QK713" s="76"/>
      <c r="QL713" s="76"/>
      <c r="QM713" s="76"/>
      <c r="QN713" s="76"/>
      <c r="QO713" s="76"/>
      <c r="QP713" s="76"/>
      <c r="QQ713" s="76"/>
      <c r="QR713" s="76"/>
      <c r="QS713" s="76"/>
      <c r="QT713" s="76"/>
      <c r="QU713" s="76"/>
      <c r="QV713" s="76"/>
      <c r="QW713" s="76"/>
      <c r="QX713" s="75"/>
      <c r="QY713" s="76"/>
      <c r="QZ713" s="75"/>
      <c r="RA713" s="74">
        <f t="shared" si="1231"/>
        <v>0</v>
      </c>
      <c r="RB713" s="41"/>
      <c r="RC713" s="40"/>
      <c r="RD713" s="38"/>
      <c r="RE713" s="78"/>
      <c r="RG713" s="77"/>
      <c r="RH713" s="76"/>
      <c r="RI713" s="76"/>
      <c r="RJ713" s="76"/>
      <c r="RK713" s="76"/>
      <c r="RL713" s="76"/>
      <c r="RM713" s="76"/>
      <c r="RN713" s="76"/>
      <c r="RO713" s="76"/>
      <c r="RP713" s="76"/>
      <c r="RQ713" s="76"/>
      <c r="RR713" s="76"/>
      <c r="RS713" s="76"/>
      <c r="RT713" s="76"/>
      <c r="RU713" s="76"/>
      <c r="RV713" s="76"/>
      <c r="RW713" s="75"/>
      <c r="RX713" s="76"/>
      <c r="RY713" s="75"/>
      <c r="RZ713" s="74">
        <f t="shared" si="1232"/>
        <v>0</v>
      </c>
      <c r="SA713" s="41"/>
      <c r="SB713" s="40"/>
      <c r="SC713" s="38"/>
      <c r="SD713" s="78"/>
      <c r="SF713" s="77"/>
      <c r="SG713" s="76"/>
      <c r="SH713" s="76"/>
      <c r="SI713" s="76"/>
      <c r="SJ713" s="76"/>
      <c r="SK713" s="76"/>
      <c r="SL713" s="76"/>
      <c r="SM713" s="76"/>
      <c r="SN713" s="76"/>
      <c r="SO713" s="76"/>
      <c r="SP713" s="76"/>
      <c r="SQ713" s="76"/>
      <c r="SR713" s="76"/>
      <c r="SS713" s="76"/>
      <c r="ST713" s="76"/>
      <c r="SU713" s="76"/>
      <c r="SV713" s="75"/>
      <c r="SW713" s="76"/>
      <c r="SX713" s="75"/>
      <c r="SY713" s="74">
        <f t="shared" si="1233"/>
        <v>0</v>
      </c>
      <c r="SZ713" s="41"/>
      <c r="TA713" s="40"/>
      <c r="TB713" s="38"/>
      <c r="TC713" s="78"/>
      <c r="TE713" s="77"/>
      <c r="TF713" s="76"/>
      <c r="TG713" s="76"/>
      <c r="TH713" s="76"/>
      <c r="TI713" s="76"/>
      <c r="TJ713" s="76"/>
      <c r="TK713" s="76"/>
      <c r="TL713" s="76"/>
      <c r="TM713" s="76"/>
      <c r="TN713" s="76"/>
      <c r="TO713" s="76"/>
      <c r="TP713" s="76"/>
      <c r="TQ713" s="76"/>
      <c r="TR713" s="76"/>
      <c r="TS713" s="76"/>
      <c r="TT713" s="76"/>
      <c r="TU713" s="75"/>
      <c r="TV713" s="76"/>
      <c r="TW713" s="75"/>
      <c r="TX713" s="74">
        <f t="shared" si="1234"/>
        <v>0</v>
      </c>
      <c r="TY713" s="41"/>
      <c r="TZ713" s="40"/>
      <c r="UA713" s="38"/>
      <c r="UB713" s="78"/>
      <c r="UD713" s="77"/>
      <c r="UE713" s="76"/>
      <c r="UF713" s="76"/>
      <c r="UG713" s="76"/>
      <c r="UH713" s="76"/>
      <c r="UI713" s="76"/>
      <c r="UJ713" s="76"/>
      <c r="UK713" s="76"/>
      <c r="UL713" s="76"/>
      <c r="UM713" s="76"/>
      <c r="UN713" s="76"/>
      <c r="UO713" s="76"/>
      <c r="UP713" s="76"/>
      <c r="UQ713" s="76"/>
      <c r="UR713" s="76"/>
      <c r="US713" s="76"/>
      <c r="UT713" s="75"/>
      <c r="UU713" s="76"/>
      <c r="UV713" s="75"/>
      <c r="UW713" s="74">
        <f t="shared" si="1235"/>
        <v>0</v>
      </c>
      <c r="UX713" s="41"/>
      <c r="UY713" s="40"/>
      <c r="UZ713" s="38"/>
      <c r="VA713" s="78"/>
      <c r="VC713" s="77"/>
      <c r="VD713" s="76"/>
      <c r="VE713" s="76"/>
      <c r="VF713" s="76"/>
      <c r="VG713" s="76"/>
      <c r="VH713" s="76"/>
      <c r="VI713" s="76"/>
      <c r="VJ713" s="76"/>
      <c r="VK713" s="76"/>
      <c r="VL713" s="76"/>
      <c r="VM713" s="76"/>
      <c r="VN713" s="76"/>
      <c r="VO713" s="76"/>
      <c r="VP713" s="76"/>
      <c r="VQ713" s="76"/>
      <c r="VR713" s="76"/>
      <c r="VS713" s="75"/>
      <c r="VT713" s="76"/>
      <c r="VU713" s="75"/>
      <c r="VV713" s="74">
        <f t="shared" si="1236"/>
        <v>0</v>
      </c>
    </row>
    <row r="714" spans="3:594" ht="14.45" customHeight="1" outlineLevel="1">
      <c r="C714" s="89">
        <f>IF(ISERROR(I714+1)=TRUE,I714,IF(I714="","",MAX(C$15:C713)+1))</f>
        <v>515</v>
      </c>
      <c r="D714" s="88">
        <f t="shared" si="1189"/>
        <v>1</v>
      </c>
      <c r="G714" s="40"/>
      <c r="H714" s="38"/>
      <c r="I714" s="95">
        <f t="shared" si="1237"/>
        <v>526</v>
      </c>
      <c r="J714" s="94" t="s">
        <v>185</v>
      </c>
      <c r="K714" s="93"/>
      <c r="L714" s="93"/>
      <c r="M714" s="93"/>
      <c r="N714" s="93"/>
      <c r="O714" s="92"/>
      <c r="P714" s="91" t="s">
        <v>172</v>
      </c>
      <c r="Q714" s="297"/>
      <c r="R714" s="90" t="s">
        <v>141</v>
      </c>
      <c r="S714" s="298"/>
      <c r="T714" s="38"/>
      <c r="U714" s="40"/>
      <c r="V714" s="38"/>
      <c r="W714" s="78"/>
      <c r="Y714" s="77"/>
      <c r="Z714" s="76"/>
      <c r="AA714" s="79"/>
      <c r="AB714" s="76"/>
      <c r="AC714" s="79"/>
      <c r="AD714" s="76"/>
      <c r="AE714" s="76"/>
      <c r="AF714" s="76"/>
      <c r="AG714" s="76"/>
      <c r="AH714" s="76"/>
      <c r="AI714" s="76"/>
      <c r="AJ714" s="76"/>
      <c r="AK714" s="75"/>
      <c r="AL714" s="75"/>
      <c r="AM714" s="75"/>
      <c r="AN714" s="75"/>
      <c r="AO714" s="75"/>
      <c r="AP714" s="75"/>
      <c r="AQ714" s="75"/>
      <c r="AR714" s="74">
        <f t="shared" si="1214"/>
        <v>0</v>
      </c>
      <c r="AS714" s="38"/>
      <c r="AT714" s="40"/>
      <c r="AU714" s="38"/>
      <c r="AV714" s="78"/>
      <c r="AX714" s="77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5"/>
      <c r="BK714" s="75"/>
      <c r="BL714" s="75"/>
      <c r="BM714" s="75"/>
      <c r="BN714" s="75"/>
      <c r="BO714" s="75"/>
      <c r="BP714" s="75"/>
      <c r="BQ714" s="74">
        <f t="shared" si="1215"/>
        <v>0</v>
      </c>
      <c r="BR714" s="38"/>
      <c r="BS714" s="40"/>
      <c r="BT714" s="38"/>
      <c r="BU714" s="78"/>
      <c r="BW714" s="77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5"/>
      <c r="CJ714" s="75"/>
      <c r="CK714" s="75"/>
      <c r="CL714" s="75"/>
      <c r="CM714" s="75"/>
      <c r="CN714" s="75"/>
      <c r="CO714" s="75"/>
      <c r="CP714" s="74">
        <f t="shared" si="1216"/>
        <v>0</v>
      </c>
      <c r="CQ714" s="38"/>
      <c r="CR714" s="40"/>
      <c r="CS714" s="38"/>
      <c r="CT714" s="78"/>
      <c r="CV714" s="77"/>
      <c r="CW714" s="76"/>
      <c r="CX714" s="76"/>
      <c r="CY714" s="76"/>
      <c r="CZ714" s="76"/>
      <c r="DA714" s="76"/>
      <c r="DB714" s="76"/>
      <c r="DC714" s="76"/>
      <c r="DD714" s="76"/>
      <c r="DE714" s="76"/>
      <c r="DF714" s="76"/>
      <c r="DG714" s="76"/>
      <c r="DH714" s="75"/>
      <c r="DI714" s="75"/>
      <c r="DJ714" s="75"/>
      <c r="DK714" s="75"/>
      <c r="DL714" s="75"/>
      <c r="DM714" s="75"/>
      <c r="DN714" s="75"/>
      <c r="DO714" s="74">
        <f t="shared" si="1217"/>
        <v>0</v>
      </c>
      <c r="DP714" s="38"/>
      <c r="DQ714" s="40"/>
      <c r="DS714" s="78"/>
      <c r="DU714" s="77"/>
      <c r="DV714" s="76"/>
      <c r="DW714" s="76"/>
      <c r="DX714" s="76"/>
      <c r="DY714" s="76"/>
      <c r="DZ714" s="76"/>
      <c r="EA714" s="76"/>
      <c r="EB714" s="76"/>
      <c r="EC714" s="76"/>
      <c r="ED714" s="76"/>
      <c r="EE714" s="76"/>
      <c r="EF714" s="76"/>
      <c r="EG714" s="75"/>
      <c r="EH714" s="75"/>
      <c r="EI714" s="75"/>
      <c r="EJ714" s="75"/>
      <c r="EK714" s="75"/>
      <c r="EL714" s="75"/>
      <c r="EM714" s="75"/>
      <c r="EN714" s="74">
        <f t="shared" si="1218"/>
        <v>0</v>
      </c>
      <c r="EO714" s="38"/>
      <c r="EP714" s="40"/>
      <c r="ER714" s="78"/>
      <c r="ET714" s="77"/>
      <c r="EU714" s="76"/>
      <c r="EV714" s="76"/>
      <c r="EW714" s="76"/>
      <c r="EX714" s="76"/>
      <c r="EY714" s="76"/>
      <c r="EZ714" s="76"/>
      <c r="FA714" s="76"/>
      <c r="FB714" s="76"/>
      <c r="FC714" s="76"/>
      <c r="FD714" s="76"/>
      <c r="FE714" s="76"/>
      <c r="FF714" s="76"/>
      <c r="FG714" s="76"/>
      <c r="FH714" s="75"/>
      <c r="FI714" s="75"/>
      <c r="FJ714" s="75"/>
      <c r="FK714" s="75"/>
      <c r="FL714" s="75"/>
      <c r="FM714" s="74">
        <f t="shared" si="1219"/>
        <v>0</v>
      </c>
      <c r="FN714" s="38"/>
      <c r="FO714" s="40"/>
      <c r="FQ714" s="78"/>
      <c r="FS714" s="77"/>
      <c r="FT714" s="76"/>
      <c r="FU714" s="76"/>
      <c r="FV714" s="76"/>
      <c r="FW714" s="76"/>
      <c r="FX714" s="76"/>
      <c r="FY714" s="76"/>
      <c r="FZ714" s="76"/>
      <c r="GA714" s="76"/>
      <c r="GB714" s="76"/>
      <c r="GC714" s="76"/>
      <c r="GD714" s="76"/>
      <c r="GE714" s="76"/>
      <c r="GF714" s="76"/>
      <c r="GG714" s="75"/>
      <c r="GH714" s="75"/>
      <c r="GI714" s="75"/>
      <c r="GJ714" s="75"/>
      <c r="GK714" s="75"/>
      <c r="GL714" s="74">
        <f t="shared" si="1220"/>
        <v>0</v>
      </c>
      <c r="GM714" s="38"/>
      <c r="GN714" s="40"/>
      <c r="GP714" s="78"/>
      <c r="GR714" s="77"/>
      <c r="GS714" s="76"/>
      <c r="GT714" s="76"/>
      <c r="GU714" s="76"/>
      <c r="GV714" s="76"/>
      <c r="GW714" s="76"/>
      <c r="GX714" s="76"/>
      <c r="GY714" s="76"/>
      <c r="GZ714" s="76"/>
      <c r="HA714" s="76"/>
      <c r="HB714" s="76"/>
      <c r="HC714" s="76"/>
      <c r="HD714" s="76"/>
      <c r="HE714" s="76"/>
      <c r="HF714" s="75"/>
      <c r="HG714" s="75"/>
      <c r="HH714" s="75"/>
      <c r="HI714" s="75"/>
      <c r="HJ714" s="75"/>
      <c r="HK714" s="74">
        <f t="shared" si="1221"/>
        <v>0</v>
      </c>
      <c r="HL714" s="38"/>
      <c r="HM714" s="40"/>
      <c r="HO714" s="78"/>
      <c r="HQ714" s="77"/>
      <c r="HR714" s="76"/>
      <c r="HS714" s="76"/>
      <c r="HT714" s="76"/>
      <c r="HU714" s="76"/>
      <c r="HV714" s="76"/>
      <c r="HW714" s="76"/>
      <c r="HX714" s="76"/>
      <c r="HY714" s="76"/>
      <c r="HZ714" s="76"/>
      <c r="IA714" s="76"/>
      <c r="IB714" s="76"/>
      <c r="IC714" s="76"/>
      <c r="ID714" s="76"/>
      <c r="IE714" s="75"/>
      <c r="IF714" s="75"/>
      <c r="IG714" s="75"/>
      <c r="IH714" s="75"/>
      <c r="II714" s="75"/>
      <c r="IJ714" s="74">
        <f t="shared" si="1222"/>
        <v>0</v>
      </c>
      <c r="IK714" s="38"/>
      <c r="IL714" s="40"/>
      <c r="IN714" s="78"/>
      <c r="IP714" s="77"/>
      <c r="IQ714" s="76"/>
      <c r="IR714" s="76"/>
      <c r="IS714" s="76"/>
      <c r="IT714" s="76"/>
      <c r="IU714" s="76"/>
      <c r="IV714" s="76"/>
      <c r="IW714" s="76"/>
      <c r="IX714" s="75"/>
      <c r="IY714" s="75"/>
      <c r="IZ714" s="75"/>
      <c r="JA714" s="75"/>
      <c r="JB714" s="75"/>
      <c r="JC714" s="75"/>
      <c r="JD714" s="75"/>
      <c r="JE714" s="75"/>
      <c r="JF714" s="75"/>
      <c r="JG714" s="75"/>
      <c r="JH714" s="75"/>
      <c r="JI714" s="74">
        <f t="shared" si="1223"/>
        <v>0</v>
      </c>
      <c r="JJ714" s="38"/>
      <c r="JK714" s="40"/>
      <c r="JM714" s="78"/>
      <c r="JO714" s="77"/>
      <c r="JP714" s="76"/>
      <c r="JQ714" s="76"/>
      <c r="JR714" s="76"/>
      <c r="JS714" s="76"/>
      <c r="JT714" s="76"/>
      <c r="JU714" s="76"/>
      <c r="JV714" s="76"/>
      <c r="JW714" s="75"/>
      <c r="JX714" s="75"/>
      <c r="JY714" s="75"/>
      <c r="JZ714" s="75"/>
      <c r="KA714" s="75"/>
      <c r="KB714" s="75"/>
      <c r="KC714" s="75"/>
      <c r="KD714" s="75"/>
      <c r="KE714" s="75"/>
      <c r="KF714" s="75"/>
      <c r="KG714" s="75"/>
      <c r="KH714" s="74">
        <f t="shared" si="1224"/>
        <v>0</v>
      </c>
      <c r="KI714" s="38"/>
      <c r="KJ714" s="40"/>
      <c r="KL714" s="78"/>
      <c r="KN714" s="77"/>
      <c r="KO714" s="76"/>
      <c r="KP714" s="76"/>
      <c r="KQ714" s="76"/>
      <c r="KR714" s="76"/>
      <c r="KS714" s="76"/>
      <c r="KT714" s="76"/>
      <c r="KU714" s="76"/>
      <c r="KV714" s="75"/>
      <c r="KW714" s="75"/>
      <c r="KX714" s="75"/>
      <c r="KY714" s="75"/>
      <c r="KZ714" s="75"/>
      <c r="LA714" s="75"/>
      <c r="LB714" s="75"/>
      <c r="LC714" s="75"/>
      <c r="LD714" s="75"/>
      <c r="LE714" s="75"/>
      <c r="LF714" s="75"/>
      <c r="LG714" s="74">
        <f t="shared" si="1225"/>
        <v>0</v>
      </c>
      <c r="LH714" s="38"/>
      <c r="LI714" s="40"/>
      <c r="LK714" s="78"/>
      <c r="LM714" s="77"/>
      <c r="LN714" s="76"/>
      <c r="LO714" s="76"/>
      <c r="LP714" s="76"/>
      <c r="LQ714" s="76"/>
      <c r="LR714" s="76"/>
      <c r="LS714" s="76"/>
      <c r="LT714" s="76"/>
      <c r="LU714" s="75"/>
      <c r="LV714" s="75"/>
      <c r="LW714" s="75"/>
      <c r="LX714" s="75"/>
      <c r="LY714" s="75"/>
      <c r="LZ714" s="75"/>
      <c r="MA714" s="75"/>
      <c r="MB714" s="75"/>
      <c r="MC714" s="75"/>
      <c r="MD714" s="75"/>
      <c r="ME714" s="75"/>
      <c r="MF714" s="74">
        <f t="shared" si="1226"/>
        <v>0</v>
      </c>
      <c r="MG714" s="38"/>
      <c r="MH714" s="40"/>
      <c r="MJ714" s="78"/>
      <c r="ML714" s="77"/>
      <c r="MM714" s="76"/>
      <c r="MN714" s="76"/>
      <c r="MO714" s="76"/>
      <c r="MP714" s="76"/>
      <c r="MQ714" s="76"/>
      <c r="MR714" s="76"/>
      <c r="MS714" s="76"/>
      <c r="MT714" s="75"/>
      <c r="MU714" s="75"/>
      <c r="MV714" s="75"/>
      <c r="MW714" s="75"/>
      <c r="MX714" s="75"/>
      <c r="MY714" s="75"/>
      <c r="MZ714" s="75"/>
      <c r="NA714" s="75"/>
      <c r="NB714" s="75"/>
      <c r="NC714" s="75"/>
      <c r="ND714" s="75"/>
      <c r="NE714" s="74">
        <f t="shared" si="1227"/>
        <v>0</v>
      </c>
      <c r="NF714" s="41"/>
      <c r="NG714" s="40"/>
      <c r="NH714" s="38"/>
      <c r="NI714" s="78"/>
      <c r="NK714" s="77"/>
      <c r="NL714" s="76"/>
      <c r="NM714" s="76"/>
      <c r="NN714" s="76"/>
      <c r="NO714" s="76"/>
      <c r="NP714" s="76"/>
      <c r="NQ714" s="76"/>
      <c r="NR714" s="76"/>
      <c r="NS714" s="76"/>
      <c r="NT714" s="76"/>
      <c r="NU714" s="76"/>
      <c r="NV714" s="76"/>
      <c r="NW714" s="76"/>
      <c r="NX714" s="76"/>
      <c r="NY714" s="76"/>
      <c r="NZ714" s="76"/>
      <c r="OA714" s="75"/>
      <c r="OB714" s="76"/>
      <c r="OC714" s="75"/>
      <c r="OD714" s="74">
        <f t="shared" si="1228"/>
        <v>0</v>
      </c>
      <c r="OE714" s="38"/>
      <c r="OF714" s="40"/>
      <c r="OG714" s="38"/>
      <c r="OH714" s="78"/>
      <c r="OJ714" s="77"/>
      <c r="OK714" s="76"/>
      <c r="OL714" s="76"/>
      <c r="OM714" s="76"/>
      <c r="ON714" s="76"/>
      <c r="OO714" s="76"/>
      <c r="OP714" s="76"/>
      <c r="OQ714" s="76"/>
      <c r="OR714" s="76"/>
      <c r="OS714" s="76"/>
      <c r="OT714" s="76"/>
      <c r="OU714" s="76"/>
      <c r="OV714" s="76"/>
      <c r="OW714" s="76"/>
      <c r="OX714" s="76"/>
      <c r="OY714" s="76"/>
      <c r="OZ714" s="75"/>
      <c r="PA714" s="76"/>
      <c r="PB714" s="75"/>
      <c r="PC714" s="74">
        <f t="shared" si="1229"/>
        <v>0</v>
      </c>
      <c r="PD714" s="38"/>
      <c r="PE714" s="40"/>
      <c r="PF714" s="38"/>
      <c r="PG714" s="78"/>
      <c r="PI714" s="77"/>
      <c r="PJ714" s="76"/>
      <c r="PK714" s="76"/>
      <c r="PL714" s="76"/>
      <c r="PM714" s="76"/>
      <c r="PN714" s="76"/>
      <c r="PO714" s="76"/>
      <c r="PP714" s="76"/>
      <c r="PQ714" s="76"/>
      <c r="PR714" s="76"/>
      <c r="PS714" s="76"/>
      <c r="PT714" s="76"/>
      <c r="PU714" s="76"/>
      <c r="PV714" s="76"/>
      <c r="PW714" s="76"/>
      <c r="PX714" s="76"/>
      <c r="PY714" s="75"/>
      <c r="PZ714" s="76"/>
      <c r="QA714" s="75"/>
      <c r="QB714" s="74">
        <f t="shared" si="1230"/>
        <v>0</v>
      </c>
      <c r="QC714" s="38"/>
      <c r="QD714" s="40"/>
      <c r="QE714" s="38"/>
      <c r="QF714" s="78"/>
      <c r="QH714" s="77"/>
      <c r="QI714" s="76"/>
      <c r="QJ714" s="76"/>
      <c r="QK714" s="76"/>
      <c r="QL714" s="76"/>
      <c r="QM714" s="76"/>
      <c r="QN714" s="76"/>
      <c r="QO714" s="76"/>
      <c r="QP714" s="76"/>
      <c r="QQ714" s="76"/>
      <c r="QR714" s="76"/>
      <c r="QS714" s="76"/>
      <c r="QT714" s="76"/>
      <c r="QU714" s="76"/>
      <c r="QV714" s="76"/>
      <c r="QW714" s="76"/>
      <c r="QX714" s="75"/>
      <c r="QY714" s="76"/>
      <c r="QZ714" s="75"/>
      <c r="RA714" s="74">
        <f t="shared" si="1231"/>
        <v>0</v>
      </c>
      <c r="RB714" s="41"/>
      <c r="RC714" s="40"/>
      <c r="RD714" s="38"/>
      <c r="RE714" s="78"/>
      <c r="RG714" s="77"/>
      <c r="RH714" s="76"/>
      <c r="RI714" s="76"/>
      <c r="RJ714" s="76"/>
      <c r="RK714" s="76"/>
      <c r="RL714" s="76"/>
      <c r="RM714" s="76"/>
      <c r="RN714" s="76"/>
      <c r="RO714" s="76"/>
      <c r="RP714" s="76"/>
      <c r="RQ714" s="76"/>
      <c r="RR714" s="76"/>
      <c r="RS714" s="76"/>
      <c r="RT714" s="76"/>
      <c r="RU714" s="76"/>
      <c r="RV714" s="76"/>
      <c r="RW714" s="75"/>
      <c r="RX714" s="76"/>
      <c r="RY714" s="75"/>
      <c r="RZ714" s="74">
        <f t="shared" si="1232"/>
        <v>0</v>
      </c>
      <c r="SA714" s="41"/>
      <c r="SB714" s="40"/>
      <c r="SC714" s="38"/>
      <c r="SD714" s="78"/>
      <c r="SF714" s="77"/>
      <c r="SG714" s="76"/>
      <c r="SH714" s="76"/>
      <c r="SI714" s="76"/>
      <c r="SJ714" s="76"/>
      <c r="SK714" s="76"/>
      <c r="SL714" s="76"/>
      <c r="SM714" s="76"/>
      <c r="SN714" s="76"/>
      <c r="SO714" s="76"/>
      <c r="SP714" s="76"/>
      <c r="SQ714" s="76"/>
      <c r="SR714" s="76"/>
      <c r="SS714" s="76"/>
      <c r="ST714" s="76"/>
      <c r="SU714" s="76"/>
      <c r="SV714" s="75"/>
      <c r="SW714" s="76"/>
      <c r="SX714" s="75"/>
      <c r="SY714" s="74">
        <f t="shared" si="1233"/>
        <v>0</v>
      </c>
      <c r="SZ714" s="41"/>
      <c r="TA714" s="40"/>
      <c r="TB714" s="38"/>
      <c r="TC714" s="78"/>
      <c r="TE714" s="77"/>
      <c r="TF714" s="76"/>
      <c r="TG714" s="76"/>
      <c r="TH714" s="76"/>
      <c r="TI714" s="76"/>
      <c r="TJ714" s="76"/>
      <c r="TK714" s="76"/>
      <c r="TL714" s="76"/>
      <c r="TM714" s="76"/>
      <c r="TN714" s="76"/>
      <c r="TO714" s="76"/>
      <c r="TP714" s="76"/>
      <c r="TQ714" s="76"/>
      <c r="TR714" s="76"/>
      <c r="TS714" s="76"/>
      <c r="TT714" s="76"/>
      <c r="TU714" s="75"/>
      <c r="TV714" s="76"/>
      <c r="TW714" s="75"/>
      <c r="TX714" s="74">
        <f t="shared" si="1234"/>
        <v>0</v>
      </c>
      <c r="TY714" s="41"/>
      <c r="TZ714" s="40"/>
      <c r="UA714" s="38"/>
      <c r="UB714" s="78"/>
      <c r="UD714" s="77"/>
      <c r="UE714" s="76"/>
      <c r="UF714" s="76"/>
      <c r="UG714" s="76"/>
      <c r="UH714" s="76"/>
      <c r="UI714" s="76"/>
      <c r="UJ714" s="76"/>
      <c r="UK714" s="76"/>
      <c r="UL714" s="76"/>
      <c r="UM714" s="76"/>
      <c r="UN714" s="76"/>
      <c r="UO714" s="76"/>
      <c r="UP714" s="76"/>
      <c r="UQ714" s="76"/>
      <c r="UR714" s="76"/>
      <c r="US714" s="76"/>
      <c r="UT714" s="75"/>
      <c r="UU714" s="76"/>
      <c r="UV714" s="75"/>
      <c r="UW714" s="74">
        <f t="shared" si="1235"/>
        <v>0</v>
      </c>
      <c r="UX714" s="41"/>
      <c r="UY714" s="40"/>
      <c r="UZ714" s="38"/>
      <c r="VA714" s="78"/>
      <c r="VC714" s="77"/>
      <c r="VD714" s="76"/>
      <c r="VE714" s="76"/>
      <c r="VF714" s="76"/>
      <c r="VG714" s="76"/>
      <c r="VH714" s="76"/>
      <c r="VI714" s="76"/>
      <c r="VJ714" s="76"/>
      <c r="VK714" s="76"/>
      <c r="VL714" s="76"/>
      <c r="VM714" s="76"/>
      <c r="VN714" s="76"/>
      <c r="VO714" s="76"/>
      <c r="VP714" s="76"/>
      <c r="VQ714" s="76"/>
      <c r="VR714" s="76"/>
      <c r="VS714" s="75"/>
      <c r="VT714" s="76"/>
      <c r="VU714" s="75"/>
      <c r="VV714" s="74">
        <f t="shared" si="1236"/>
        <v>0</v>
      </c>
    </row>
    <row r="715" spans="3:594" ht="14.45" customHeight="1" outlineLevel="1">
      <c r="C715" s="89">
        <f>IF(ISERROR(I715+1)=TRUE,I715,IF(I715="","",MAX(C$15:C714)+1))</f>
        <v>516</v>
      </c>
      <c r="D715" s="88">
        <f t="shared" si="1189"/>
        <v>1</v>
      </c>
      <c r="G715" s="40"/>
      <c r="H715" s="38"/>
      <c r="I715" s="95">
        <f t="shared" si="1237"/>
        <v>527</v>
      </c>
      <c r="J715" s="94" t="s">
        <v>184</v>
      </c>
      <c r="K715" s="93"/>
      <c r="L715" s="93"/>
      <c r="M715" s="93"/>
      <c r="N715" s="93"/>
      <c r="O715" s="92"/>
      <c r="P715" s="91" t="s">
        <v>172</v>
      </c>
      <c r="Q715" s="297"/>
      <c r="R715" s="90" t="s">
        <v>141</v>
      </c>
      <c r="S715" s="298"/>
      <c r="T715" s="38"/>
      <c r="U715" s="40"/>
      <c r="V715" s="38"/>
      <c r="W715" s="78"/>
      <c r="Y715" s="77"/>
      <c r="Z715" s="76"/>
      <c r="AA715" s="79"/>
      <c r="AB715" s="76"/>
      <c r="AC715" s="79"/>
      <c r="AD715" s="76"/>
      <c r="AE715" s="76"/>
      <c r="AF715" s="76"/>
      <c r="AG715" s="76"/>
      <c r="AH715" s="76"/>
      <c r="AI715" s="76"/>
      <c r="AJ715" s="76"/>
      <c r="AK715" s="75"/>
      <c r="AL715" s="75"/>
      <c r="AM715" s="75"/>
      <c r="AN715" s="75"/>
      <c r="AO715" s="75"/>
      <c r="AP715" s="75"/>
      <c r="AQ715" s="75"/>
      <c r="AR715" s="74">
        <f t="shared" si="1214"/>
        <v>0</v>
      </c>
      <c r="AS715" s="38"/>
      <c r="AT715" s="40"/>
      <c r="AU715" s="38"/>
      <c r="AV715" s="78"/>
      <c r="AX715" s="77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5"/>
      <c r="BK715" s="75"/>
      <c r="BL715" s="75"/>
      <c r="BM715" s="75"/>
      <c r="BN715" s="75"/>
      <c r="BO715" s="75"/>
      <c r="BP715" s="75"/>
      <c r="BQ715" s="74">
        <f t="shared" si="1215"/>
        <v>0</v>
      </c>
      <c r="BR715" s="38"/>
      <c r="BS715" s="40"/>
      <c r="BT715" s="38"/>
      <c r="BU715" s="78"/>
      <c r="BW715" s="77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5"/>
      <c r="CJ715" s="75"/>
      <c r="CK715" s="75"/>
      <c r="CL715" s="75"/>
      <c r="CM715" s="75"/>
      <c r="CN715" s="75"/>
      <c r="CO715" s="75"/>
      <c r="CP715" s="74">
        <f t="shared" si="1216"/>
        <v>0</v>
      </c>
      <c r="CQ715" s="38"/>
      <c r="CR715" s="40"/>
      <c r="CS715" s="38"/>
      <c r="CT715" s="78"/>
      <c r="CV715" s="77"/>
      <c r="CW715" s="76"/>
      <c r="CX715" s="76"/>
      <c r="CY715" s="76"/>
      <c r="CZ715" s="76"/>
      <c r="DA715" s="76"/>
      <c r="DB715" s="76"/>
      <c r="DC715" s="76"/>
      <c r="DD715" s="76"/>
      <c r="DE715" s="76"/>
      <c r="DF715" s="76"/>
      <c r="DG715" s="76"/>
      <c r="DH715" s="75"/>
      <c r="DI715" s="75"/>
      <c r="DJ715" s="75"/>
      <c r="DK715" s="75"/>
      <c r="DL715" s="75"/>
      <c r="DM715" s="75"/>
      <c r="DN715" s="75"/>
      <c r="DO715" s="74">
        <f t="shared" si="1217"/>
        <v>0</v>
      </c>
      <c r="DP715" s="38"/>
      <c r="DQ715" s="40"/>
      <c r="DS715" s="78"/>
      <c r="DU715" s="77"/>
      <c r="DV715" s="76"/>
      <c r="DW715" s="76"/>
      <c r="DX715" s="76"/>
      <c r="DY715" s="76"/>
      <c r="DZ715" s="76"/>
      <c r="EA715" s="76"/>
      <c r="EB715" s="76"/>
      <c r="EC715" s="76"/>
      <c r="ED715" s="76"/>
      <c r="EE715" s="76"/>
      <c r="EF715" s="76"/>
      <c r="EG715" s="75"/>
      <c r="EH715" s="75"/>
      <c r="EI715" s="75"/>
      <c r="EJ715" s="75"/>
      <c r="EK715" s="75"/>
      <c r="EL715" s="75"/>
      <c r="EM715" s="75"/>
      <c r="EN715" s="74">
        <f t="shared" si="1218"/>
        <v>0</v>
      </c>
      <c r="EO715" s="38"/>
      <c r="EP715" s="40"/>
      <c r="ER715" s="78"/>
      <c r="ET715" s="77"/>
      <c r="EU715" s="76"/>
      <c r="EV715" s="76"/>
      <c r="EW715" s="76"/>
      <c r="EX715" s="76"/>
      <c r="EY715" s="76"/>
      <c r="EZ715" s="76"/>
      <c r="FA715" s="76"/>
      <c r="FB715" s="76"/>
      <c r="FC715" s="76"/>
      <c r="FD715" s="76"/>
      <c r="FE715" s="76"/>
      <c r="FF715" s="76"/>
      <c r="FG715" s="76"/>
      <c r="FH715" s="75"/>
      <c r="FI715" s="75"/>
      <c r="FJ715" s="75"/>
      <c r="FK715" s="75"/>
      <c r="FL715" s="75"/>
      <c r="FM715" s="74">
        <f t="shared" si="1219"/>
        <v>0</v>
      </c>
      <c r="FN715" s="38"/>
      <c r="FO715" s="40"/>
      <c r="FQ715" s="78"/>
      <c r="FS715" s="77"/>
      <c r="FT715" s="76"/>
      <c r="FU715" s="76"/>
      <c r="FV715" s="76"/>
      <c r="FW715" s="76"/>
      <c r="FX715" s="76"/>
      <c r="FY715" s="76"/>
      <c r="FZ715" s="76"/>
      <c r="GA715" s="76"/>
      <c r="GB715" s="76"/>
      <c r="GC715" s="76"/>
      <c r="GD715" s="76"/>
      <c r="GE715" s="76"/>
      <c r="GF715" s="76"/>
      <c r="GG715" s="75"/>
      <c r="GH715" s="75"/>
      <c r="GI715" s="75"/>
      <c r="GJ715" s="75"/>
      <c r="GK715" s="75"/>
      <c r="GL715" s="74">
        <f t="shared" si="1220"/>
        <v>0</v>
      </c>
      <c r="GM715" s="38"/>
      <c r="GN715" s="40"/>
      <c r="GP715" s="78"/>
      <c r="GR715" s="77"/>
      <c r="GS715" s="76"/>
      <c r="GT715" s="76"/>
      <c r="GU715" s="76"/>
      <c r="GV715" s="76"/>
      <c r="GW715" s="76"/>
      <c r="GX715" s="76"/>
      <c r="GY715" s="76"/>
      <c r="GZ715" s="76"/>
      <c r="HA715" s="76"/>
      <c r="HB715" s="76"/>
      <c r="HC715" s="76"/>
      <c r="HD715" s="76"/>
      <c r="HE715" s="76"/>
      <c r="HF715" s="75"/>
      <c r="HG715" s="75"/>
      <c r="HH715" s="75"/>
      <c r="HI715" s="75"/>
      <c r="HJ715" s="75"/>
      <c r="HK715" s="74">
        <f t="shared" si="1221"/>
        <v>0</v>
      </c>
      <c r="HL715" s="38"/>
      <c r="HM715" s="40"/>
      <c r="HO715" s="78"/>
      <c r="HQ715" s="77"/>
      <c r="HR715" s="76"/>
      <c r="HS715" s="76"/>
      <c r="HT715" s="76"/>
      <c r="HU715" s="76"/>
      <c r="HV715" s="76"/>
      <c r="HW715" s="76"/>
      <c r="HX715" s="76"/>
      <c r="HY715" s="76"/>
      <c r="HZ715" s="76"/>
      <c r="IA715" s="76"/>
      <c r="IB715" s="76"/>
      <c r="IC715" s="76"/>
      <c r="ID715" s="76"/>
      <c r="IE715" s="75"/>
      <c r="IF715" s="75"/>
      <c r="IG715" s="75"/>
      <c r="IH715" s="75"/>
      <c r="II715" s="75"/>
      <c r="IJ715" s="74">
        <f t="shared" si="1222"/>
        <v>0</v>
      </c>
      <c r="IK715" s="38"/>
      <c r="IL715" s="40"/>
      <c r="IN715" s="78"/>
      <c r="IP715" s="77"/>
      <c r="IQ715" s="76"/>
      <c r="IR715" s="76"/>
      <c r="IS715" s="76"/>
      <c r="IT715" s="76"/>
      <c r="IU715" s="76"/>
      <c r="IV715" s="76"/>
      <c r="IW715" s="76"/>
      <c r="IX715" s="75"/>
      <c r="IY715" s="75"/>
      <c r="IZ715" s="75"/>
      <c r="JA715" s="75"/>
      <c r="JB715" s="75"/>
      <c r="JC715" s="75"/>
      <c r="JD715" s="75"/>
      <c r="JE715" s="75"/>
      <c r="JF715" s="75"/>
      <c r="JG715" s="75"/>
      <c r="JH715" s="75"/>
      <c r="JI715" s="74">
        <f t="shared" si="1223"/>
        <v>0</v>
      </c>
      <c r="JJ715" s="38"/>
      <c r="JK715" s="40"/>
      <c r="JM715" s="78"/>
      <c r="JO715" s="77"/>
      <c r="JP715" s="76"/>
      <c r="JQ715" s="76"/>
      <c r="JR715" s="76"/>
      <c r="JS715" s="76"/>
      <c r="JT715" s="76"/>
      <c r="JU715" s="76"/>
      <c r="JV715" s="76"/>
      <c r="JW715" s="75"/>
      <c r="JX715" s="75"/>
      <c r="JY715" s="75"/>
      <c r="JZ715" s="75"/>
      <c r="KA715" s="75"/>
      <c r="KB715" s="75"/>
      <c r="KC715" s="75"/>
      <c r="KD715" s="75"/>
      <c r="KE715" s="75"/>
      <c r="KF715" s="75"/>
      <c r="KG715" s="75"/>
      <c r="KH715" s="74">
        <f t="shared" si="1224"/>
        <v>0</v>
      </c>
      <c r="KI715" s="38"/>
      <c r="KJ715" s="40"/>
      <c r="KL715" s="78"/>
      <c r="KN715" s="77"/>
      <c r="KO715" s="76"/>
      <c r="KP715" s="76"/>
      <c r="KQ715" s="76"/>
      <c r="KR715" s="76"/>
      <c r="KS715" s="76"/>
      <c r="KT715" s="76"/>
      <c r="KU715" s="76"/>
      <c r="KV715" s="75"/>
      <c r="KW715" s="75"/>
      <c r="KX715" s="75"/>
      <c r="KY715" s="75"/>
      <c r="KZ715" s="75"/>
      <c r="LA715" s="75"/>
      <c r="LB715" s="75"/>
      <c r="LC715" s="75"/>
      <c r="LD715" s="75"/>
      <c r="LE715" s="75"/>
      <c r="LF715" s="75"/>
      <c r="LG715" s="74">
        <f t="shared" si="1225"/>
        <v>0</v>
      </c>
      <c r="LH715" s="38"/>
      <c r="LI715" s="40"/>
      <c r="LK715" s="78"/>
      <c r="LM715" s="77"/>
      <c r="LN715" s="76"/>
      <c r="LO715" s="76"/>
      <c r="LP715" s="76"/>
      <c r="LQ715" s="76"/>
      <c r="LR715" s="76"/>
      <c r="LS715" s="76"/>
      <c r="LT715" s="76"/>
      <c r="LU715" s="75"/>
      <c r="LV715" s="75"/>
      <c r="LW715" s="75"/>
      <c r="LX715" s="75"/>
      <c r="LY715" s="75"/>
      <c r="LZ715" s="75"/>
      <c r="MA715" s="75"/>
      <c r="MB715" s="75"/>
      <c r="MC715" s="75"/>
      <c r="MD715" s="75"/>
      <c r="ME715" s="75"/>
      <c r="MF715" s="74">
        <f t="shared" si="1226"/>
        <v>0</v>
      </c>
      <c r="MG715" s="38"/>
      <c r="MH715" s="40"/>
      <c r="MJ715" s="78"/>
      <c r="ML715" s="77"/>
      <c r="MM715" s="76"/>
      <c r="MN715" s="76"/>
      <c r="MO715" s="76"/>
      <c r="MP715" s="76"/>
      <c r="MQ715" s="76"/>
      <c r="MR715" s="76"/>
      <c r="MS715" s="76"/>
      <c r="MT715" s="75"/>
      <c r="MU715" s="75"/>
      <c r="MV715" s="75"/>
      <c r="MW715" s="75"/>
      <c r="MX715" s="75"/>
      <c r="MY715" s="75"/>
      <c r="MZ715" s="75"/>
      <c r="NA715" s="75"/>
      <c r="NB715" s="75"/>
      <c r="NC715" s="75"/>
      <c r="ND715" s="75"/>
      <c r="NE715" s="74">
        <f t="shared" si="1227"/>
        <v>0</v>
      </c>
      <c r="NF715" s="41"/>
      <c r="NG715" s="40"/>
      <c r="NH715" s="38"/>
      <c r="NI715" s="78"/>
      <c r="NK715" s="77"/>
      <c r="NL715" s="76"/>
      <c r="NM715" s="76"/>
      <c r="NN715" s="76"/>
      <c r="NO715" s="76"/>
      <c r="NP715" s="76"/>
      <c r="NQ715" s="76"/>
      <c r="NR715" s="76"/>
      <c r="NS715" s="76"/>
      <c r="NT715" s="76"/>
      <c r="NU715" s="76"/>
      <c r="NV715" s="76"/>
      <c r="NW715" s="76"/>
      <c r="NX715" s="76"/>
      <c r="NY715" s="76"/>
      <c r="NZ715" s="76"/>
      <c r="OA715" s="75"/>
      <c r="OB715" s="76"/>
      <c r="OC715" s="75"/>
      <c r="OD715" s="74">
        <f t="shared" si="1228"/>
        <v>0</v>
      </c>
      <c r="OE715" s="38"/>
      <c r="OF715" s="40"/>
      <c r="OG715" s="38"/>
      <c r="OH715" s="78"/>
      <c r="OJ715" s="77"/>
      <c r="OK715" s="76"/>
      <c r="OL715" s="76"/>
      <c r="OM715" s="76"/>
      <c r="ON715" s="76"/>
      <c r="OO715" s="76"/>
      <c r="OP715" s="76"/>
      <c r="OQ715" s="76"/>
      <c r="OR715" s="76"/>
      <c r="OS715" s="76"/>
      <c r="OT715" s="76"/>
      <c r="OU715" s="76"/>
      <c r="OV715" s="76"/>
      <c r="OW715" s="76"/>
      <c r="OX715" s="76"/>
      <c r="OY715" s="76"/>
      <c r="OZ715" s="75"/>
      <c r="PA715" s="76"/>
      <c r="PB715" s="75"/>
      <c r="PC715" s="74">
        <f t="shared" si="1229"/>
        <v>0</v>
      </c>
      <c r="PD715" s="38"/>
      <c r="PE715" s="40"/>
      <c r="PF715" s="38"/>
      <c r="PG715" s="78"/>
      <c r="PI715" s="77"/>
      <c r="PJ715" s="76"/>
      <c r="PK715" s="76"/>
      <c r="PL715" s="76"/>
      <c r="PM715" s="76"/>
      <c r="PN715" s="76"/>
      <c r="PO715" s="76"/>
      <c r="PP715" s="76"/>
      <c r="PQ715" s="76"/>
      <c r="PR715" s="76"/>
      <c r="PS715" s="76"/>
      <c r="PT715" s="76"/>
      <c r="PU715" s="76"/>
      <c r="PV715" s="76"/>
      <c r="PW715" s="76"/>
      <c r="PX715" s="76"/>
      <c r="PY715" s="75"/>
      <c r="PZ715" s="76"/>
      <c r="QA715" s="75"/>
      <c r="QB715" s="74">
        <f t="shared" si="1230"/>
        <v>0</v>
      </c>
      <c r="QC715" s="38"/>
      <c r="QD715" s="40"/>
      <c r="QE715" s="38"/>
      <c r="QF715" s="78"/>
      <c r="QH715" s="77"/>
      <c r="QI715" s="76"/>
      <c r="QJ715" s="76"/>
      <c r="QK715" s="76"/>
      <c r="QL715" s="76"/>
      <c r="QM715" s="76"/>
      <c r="QN715" s="76"/>
      <c r="QO715" s="76"/>
      <c r="QP715" s="76"/>
      <c r="QQ715" s="76"/>
      <c r="QR715" s="76"/>
      <c r="QS715" s="76"/>
      <c r="QT715" s="76"/>
      <c r="QU715" s="76"/>
      <c r="QV715" s="76"/>
      <c r="QW715" s="76"/>
      <c r="QX715" s="75"/>
      <c r="QY715" s="76"/>
      <c r="QZ715" s="75"/>
      <c r="RA715" s="74">
        <f t="shared" si="1231"/>
        <v>0</v>
      </c>
      <c r="RB715" s="41"/>
      <c r="RC715" s="40"/>
      <c r="RD715" s="38"/>
      <c r="RE715" s="78"/>
      <c r="RG715" s="77"/>
      <c r="RH715" s="76"/>
      <c r="RI715" s="76"/>
      <c r="RJ715" s="76"/>
      <c r="RK715" s="76"/>
      <c r="RL715" s="76"/>
      <c r="RM715" s="76"/>
      <c r="RN715" s="76"/>
      <c r="RO715" s="76"/>
      <c r="RP715" s="76"/>
      <c r="RQ715" s="76"/>
      <c r="RR715" s="76"/>
      <c r="RS715" s="76"/>
      <c r="RT715" s="76"/>
      <c r="RU715" s="76"/>
      <c r="RV715" s="76"/>
      <c r="RW715" s="75"/>
      <c r="RX715" s="76"/>
      <c r="RY715" s="75"/>
      <c r="RZ715" s="74">
        <f t="shared" si="1232"/>
        <v>0</v>
      </c>
      <c r="SA715" s="41"/>
      <c r="SB715" s="40"/>
      <c r="SC715" s="38"/>
      <c r="SD715" s="78"/>
      <c r="SF715" s="77"/>
      <c r="SG715" s="76"/>
      <c r="SH715" s="76"/>
      <c r="SI715" s="76"/>
      <c r="SJ715" s="76"/>
      <c r="SK715" s="76"/>
      <c r="SL715" s="76"/>
      <c r="SM715" s="76"/>
      <c r="SN715" s="76"/>
      <c r="SO715" s="76"/>
      <c r="SP715" s="76"/>
      <c r="SQ715" s="76"/>
      <c r="SR715" s="76"/>
      <c r="SS715" s="76"/>
      <c r="ST715" s="76"/>
      <c r="SU715" s="76"/>
      <c r="SV715" s="75"/>
      <c r="SW715" s="76"/>
      <c r="SX715" s="75"/>
      <c r="SY715" s="74">
        <f t="shared" si="1233"/>
        <v>0</v>
      </c>
      <c r="SZ715" s="41"/>
      <c r="TA715" s="40"/>
      <c r="TB715" s="38"/>
      <c r="TC715" s="78"/>
      <c r="TE715" s="77"/>
      <c r="TF715" s="76"/>
      <c r="TG715" s="76"/>
      <c r="TH715" s="76"/>
      <c r="TI715" s="76"/>
      <c r="TJ715" s="76"/>
      <c r="TK715" s="76"/>
      <c r="TL715" s="76"/>
      <c r="TM715" s="76"/>
      <c r="TN715" s="76"/>
      <c r="TO715" s="76"/>
      <c r="TP715" s="76"/>
      <c r="TQ715" s="76"/>
      <c r="TR715" s="76"/>
      <c r="TS715" s="76"/>
      <c r="TT715" s="76"/>
      <c r="TU715" s="75"/>
      <c r="TV715" s="76"/>
      <c r="TW715" s="75"/>
      <c r="TX715" s="74">
        <f t="shared" si="1234"/>
        <v>0</v>
      </c>
      <c r="TY715" s="41"/>
      <c r="TZ715" s="40"/>
      <c r="UA715" s="38"/>
      <c r="UB715" s="78"/>
      <c r="UD715" s="77"/>
      <c r="UE715" s="76"/>
      <c r="UF715" s="76"/>
      <c r="UG715" s="76"/>
      <c r="UH715" s="76"/>
      <c r="UI715" s="76"/>
      <c r="UJ715" s="76"/>
      <c r="UK715" s="76"/>
      <c r="UL715" s="76"/>
      <c r="UM715" s="76"/>
      <c r="UN715" s="76"/>
      <c r="UO715" s="76"/>
      <c r="UP715" s="76"/>
      <c r="UQ715" s="76"/>
      <c r="UR715" s="76"/>
      <c r="US715" s="76"/>
      <c r="UT715" s="75"/>
      <c r="UU715" s="76"/>
      <c r="UV715" s="75"/>
      <c r="UW715" s="74">
        <f t="shared" si="1235"/>
        <v>0</v>
      </c>
      <c r="UX715" s="41"/>
      <c r="UY715" s="40"/>
      <c r="UZ715" s="38"/>
      <c r="VA715" s="78"/>
      <c r="VC715" s="77"/>
      <c r="VD715" s="76"/>
      <c r="VE715" s="76"/>
      <c r="VF715" s="76"/>
      <c r="VG715" s="76"/>
      <c r="VH715" s="76"/>
      <c r="VI715" s="76"/>
      <c r="VJ715" s="76"/>
      <c r="VK715" s="76"/>
      <c r="VL715" s="76"/>
      <c r="VM715" s="76"/>
      <c r="VN715" s="76"/>
      <c r="VO715" s="76"/>
      <c r="VP715" s="76"/>
      <c r="VQ715" s="76"/>
      <c r="VR715" s="76"/>
      <c r="VS715" s="75"/>
      <c r="VT715" s="76"/>
      <c r="VU715" s="75"/>
      <c r="VV715" s="74">
        <f t="shared" si="1236"/>
        <v>0</v>
      </c>
    </row>
    <row r="716" spans="3:594" ht="14.45" customHeight="1" outlineLevel="1">
      <c r="C716" s="89">
        <f>IF(ISERROR(I716+1)=TRUE,I716,IF(I716="","",MAX(C$15:C715)+1))</f>
        <v>517</v>
      </c>
      <c r="D716" s="88">
        <f t="shared" si="1189"/>
        <v>1</v>
      </c>
      <c r="G716" s="40"/>
      <c r="H716" s="38"/>
      <c r="I716" s="95">
        <f t="shared" si="1237"/>
        <v>528</v>
      </c>
      <c r="J716" s="94" t="s">
        <v>183</v>
      </c>
      <c r="K716" s="93"/>
      <c r="L716" s="93"/>
      <c r="M716" s="93"/>
      <c r="N716" s="93"/>
      <c r="O716" s="92"/>
      <c r="P716" s="91" t="s">
        <v>172</v>
      </c>
      <c r="Q716" s="297"/>
      <c r="R716" s="90" t="s">
        <v>141</v>
      </c>
      <c r="S716" s="298"/>
      <c r="T716" s="38"/>
      <c r="U716" s="40"/>
      <c r="V716" s="38"/>
      <c r="W716" s="78"/>
      <c r="Y716" s="77"/>
      <c r="Z716" s="76"/>
      <c r="AA716" s="79"/>
      <c r="AB716" s="76"/>
      <c r="AC716" s="79"/>
      <c r="AD716" s="76"/>
      <c r="AE716" s="76"/>
      <c r="AF716" s="76"/>
      <c r="AG716" s="76"/>
      <c r="AH716" s="76"/>
      <c r="AI716" s="76"/>
      <c r="AJ716" s="76"/>
      <c r="AK716" s="75"/>
      <c r="AL716" s="75"/>
      <c r="AM716" s="75"/>
      <c r="AN716" s="75"/>
      <c r="AO716" s="75"/>
      <c r="AP716" s="75"/>
      <c r="AQ716" s="75"/>
      <c r="AR716" s="74">
        <f t="shared" si="1214"/>
        <v>0</v>
      </c>
      <c r="AS716" s="38"/>
      <c r="AT716" s="40"/>
      <c r="AU716" s="38"/>
      <c r="AV716" s="78"/>
      <c r="AX716" s="77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5"/>
      <c r="BK716" s="75"/>
      <c r="BL716" s="75"/>
      <c r="BM716" s="75"/>
      <c r="BN716" s="75"/>
      <c r="BO716" s="75"/>
      <c r="BP716" s="75"/>
      <c r="BQ716" s="74">
        <f t="shared" si="1215"/>
        <v>0</v>
      </c>
      <c r="BR716" s="38"/>
      <c r="BS716" s="40"/>
      <c r="BT716" s="38"/>
      <c r="BU716" s="78"/>
      <c r="BW716" s="77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5"/>
      <c r="CJ716" s="75"/>
      <c r="CK716" s="75"/>
      <c r="CL716" s="75"/>
      <c r="CM716" s="75"/>
      <c r="CN716" s="75"/>
      <c r="CO716" s="75"/>
      <c r="CP716" s="74">
        <f t="shared" si="1216"/>
        <v>0</v>
      </c>
      <c r="CQ716" s="38"/>
      <c r="CR716" s="40"/>
      <c r="CS716" s="38"/>
      <c r="CT716" s="78"/>
      <c r="CV716" s="77"/>
      <c r="CW716" s="76"/>
      <c r="CX716" s="76"/>
      <c r="CY716" s="76"/>
      <c r="CZ716" s="76"/>
      <c r="DA716" s="76"/>
      <c r="DB716" s="76"/>
      <c r="DC716" s="76"/>
      <c r="DD716" s="76"/>
      <c r="DE716" s="76"/>
      <c r="DF716" s="76"/>
      <c r="DG716" s="76"/>
      <c r="DH716" s="75"/>
      <c r="DI716" s="75"/>
      <c r="DJ716" s="75"/>
      <c r="DK716" s="75"/>
      <c r="DL716" s="75"/>
      <c r="DM716" s="75"/>
      <c r="DN716" s="75"/>
      <c r="DO716" s="74">
        <f t="shared" si="1217"/>
        <v>0</v>
      </c>
      <c r="DP716" s="38"/>
      <c r="DQ716" s="40"/>
      <c r="DS716" s="78"/>
      <c r="DU716" s="77"/>
      <c r="DV716" s="76"/>
      <c r="DW716" s="76"/>
      <c r="DX716" s="76"/>
      <c r="DY716" s="76"/>
      <c r="DZ716" s="76"/>
      <c r="EA716" s="76"/>
      <c r="EB716" s="76"/>
      <c r="EC716" s="76"/>
      <c r="ED716" s="76"/>
      <c r="EE716" s="76"/>
      <c r="EF716" s="76"/>
      <c r="EG716" s="75"/>
      <c r="EH716" s="75"/>
      <c r="EI716" s="75"/>
      <c r="EJ716" s="75"/>
      <c r="EK716" s="75"/>
      <c r="EL716" s="75"/>
      <c r="EM716" s="75"/>
      <c r="EN716" s="74">
        <f t="shared" si="1218"/>
        <v>0</v>
      </c>
      <c r="EO716" s="38"/>
      <c r="EP716" s="40"/>
      <c r="ER716" s="78"/>
      <c r="ET716" s="77"/>
      <c r="EU716" s="76"/>
      <c r="EV716" s="76"/>
      <c r="EW716" s="76"/>
      <c r="EX716" s="76"/>
      <c r="EY716" s="76"/>
      <c r="EZ716" s="76"/>
      <c r="FA716" s="76"/>
      <c r="FB716" s="76"/>
      <c r="FC716" s="76"/>
      <c r="FD716" s="76"/>
      <c r="FE716" s="76"/>
      <c r="FF716" s="76"/>
      <c r="FG716" s="76"/>
      <c r="FH716" s="75"/>
      <c r="FI716" s="75"/>
      <c r="FJ716" s="75"/>
      <c r="FK716" s="75"/>
      <c r="FL716" s="75"/>
      <c r="FM716" s="74">
        <f t="shared" si="1219"/>
        <v>0</v>
      </c>
      <c r="FN716" s="38"/>
      <c r="FO716" s="40"/>
      <c r="FQ716" s="78"/>
      <c r="FS716" s="77"/>
      <c r="FT716" s="76"/>
      <c r="FU716" s="76"/>
      <c r="FV716" s="76"/>
      <c r="FW716" s="76"/>
      <c r="FX716" s="76"/>
      <c r="FY716" s="76"/>
      <c r="FZ716" s="76"/>
      <c r="GA716" s="76"/>
      <c r="GB716" s="76"/>
      <c r="GC716" s="76"/>
      <c r="GD716" s="76"/>
      <c r="GE716" s="76"/>
      <c r="GF716" s="76"/>
      <c r="GG716" s="75"/>
      <c r="GH716" s="75"/>
      <c r="GI716" s="75"/>
      <c r="GJ716" s="75"/>
      <c r="GK716" s="75"/>
      <c r="GL716" s="74">
        <f t="shared" si="1220"/>
        <v>0</v>
      </c>
      <c r="GM716" s="38"/>
      <c r="GN716" s="40"/>
      <c r="GP716" s="78"/>
      <c r="GR716" s="77"/>
      <c r="GS716" s="76"/>
      <c r="GT716" s="76"/>
      <c r="GU716" s="76"/>
      <c r="GV716" s="76"/>
      <c r="GW716" s="76"/>
      <c r="GX716" s="76"/>
      <c r="GY716" s="76"/>
      <c r="GZ716" s="76"/>
      <c r="HA716" s="76"/>
      <c r="HB716" s="76"/>
      <c r="HC716" s="76"/>
      <c r="HD716" s="76"/>
      <c r="HE716" s="76"/>
      <c r="HF716" s="75"/>
      <c r="HG716" s="75"/>
      <c r="HH716" s="75"/>
      <c r="HI716" s="75"/>
      <c r="HJ716" s="75"/>
      <c r="HK716" s="74">
        <f t="shared" si="1221"/>
        <v>0</v>
      </c>
      <c r="HL716" s="38"/>
      <c r="HM716" s="40"/>
      <c r="HO716" s="78"/>
      <c r="HQ716" s="77"/>
      <c r="HR716" s="76"/>
      <c r="HS716" s="76"/>
      <c r="HT716" s="76"/>
      <c r="HU716" s="76"/>
      <c r="HV716" s="76"/>
      <c r="HW716" s="76"/>
      <c r="HX716" s="76"/>
      <c r="HY716" s="76"/>
      <c r="HZ716" s="76"/>
      <c r="IA716" s="76"/>
      <c r="IB716" s="76"/>
      <c r="IC716" s="76"/>
      <c r="ID716" s="76"/>
      <c r="IE716" s="75"/>
      <c r="IF716" s="75"/>
      <c r="IG716" s="75"/>
      <c r="IH716" s="75"/>
      <c r="II716" s="75"/>
      <c r="IJ716" s="74">
        <f t="shared" si="1222"/>
        <v>0</v>
      </c>
      <c r="IK716" s="38"/>
      <c r="IL716" s="40"/>
      <c r="IN716" s="78"/>
      <c r="IP716" s="77"/>
      <c r="IQ716" s="76"/>
      <c r="IR716" s="76"/>
      <c r="IS716" s="76"/>
      <c r="IT716" s="76"/>
      <c r="IU716" s="76"/>
      <c r="IV716" s="76"/>
      <c r="IW716" s="76"/>
      <c r="IX716" s="75"/>
      <c r="IY716" s="75"/>
      <c r="IZ716" s="75"/>
      <c r="JA716" s="75"/>
      <c r="JB716" s="75"/>
      <c r="JC716" s="75"/>
      <c r="JD716" s="75"/>
      <c r="JE716" s="75"/>
      <c r="JF716" s="75"/>
      <c r="JG716" s="75"/>
      <c r="JH716" s="75"/>
      <c r="JI716" s="74">
        <f t="shared" si="1223"/>
        <v>0</v>
      </c>
      <c r="JJ716" s="38"/>
      <c r="JK716" s="40"/>
      <c r="JM716" s="78"/>
      <c r="JO716" s="77"/>
      <c r="JP716" s="76"/>
      <c r="JQ716" s="76"/>
      <c r="JR716" s="76"/>
      <c r="JS716" s="76"/>
      <c r="JT716" s="76"/>
      <c r="JU716" s="76"/>
      <c r="JV716" s="76"/>
      <c r="JW716" s="75"/>
      <c r="JX716" s="75"/>
      <c r="JY716" s="75"/>
      <c r="JZ716" s="75"/>
      <c r="KA716" s="75"/>
      <c r="KB716" s="75"/>
      <c r="KC716" s="75"/>
      <c r="KD716" s="75"/>
      <c r="KE716" s="75"/>
      <c r="KF716" s="75"/>
      <c r="KG716" s="75"/>
      <c r="KH716" s="74">
        <f t="shared" si="1224"/>
        <v>0</v>
      </c>
      <c r="KI716" s="38"/>
      <c r="KJ716" s="40"/>
      <c r="KL716" s="78"/>
      <c r="KN716" s="77"/>
      <c r="KO716" s="76"/>
      <c r="KP716" s="76"/>
      <c r="KQ716" s="76"/>
      <c r="KR716" s="76"/>
      <c r="KS716" s="76"/>
      <c r="KT716" s="76"/>
      <c r="KU716" s="76"/>
      <c r="KV716" s="75"/>
      <c r="KW716" s="75"/>
      <c r="KX716" s="75"/>
      <c r="KY716" s="75"/>
      <c r="KZ716" s="75"/>
      <c r="LA716" s="75"/>
      <c r="LB716" s="75"/>
      <c r="LC716" s="75"/>
      <c r="LD716" s="75"/>
      <c r="LE716" s="75"/>
      <c r="LF716" s="75"/>
      <c r="LG716" s="74">
        <f t="shared" si="1225"/>
        <v>0</v>
      </c>
      <c r="LH716" s="38"/>
      <c r="LI716" s="40"/>
      <c r="LK716" s="78"/>
      <c r="LM716" s="77"/>
      <c r="LN716" s="76"/>
      <c r="LO716" s="76"/>
      <c r="LP716" s="76"/>
      <c r="LQ716" s="76"/>
      <c r="LR716" s="76"/>
      <c r="LS716" s="76"/>
      <c r="LT716" s="76"/>
      <c r="LU716" s="75"/>
      <c r="LV716" s="75"/>
      <c r="LW716" s="75"/>
      <c r="LX716" s="75"/>
      <c r="LY716" s="75"/>
      <c r="LZ716" s="75"/>
      <c r="MA716" s="75"/>
      <c r="MB716" s="75"/>
      <c r="MC716" s="75"/>
      <c r="MD716" s="75"/>
      <c r="ME716" s="75"/>
      <c r="MF716" s="74">
        <f t="shared" si="1226"/>
        <v>0</v>
      </c>
      <c r="MG716" s="38"/>
      <c r="MH716" s="40"/>
      <c r="MJ716" s="78"/>
      <c r="ML716" s="77"/>
      <c r="MM716" s="76"/>
      <c r="MN716" s="76"/>
      <c r="MO716" s="76"/>
      <c r="MP716" s="76"/>
      <c r="MQ716" s="76"/>
      <c r="MR716" s="76"/>
      <c r="MS716" s="76"/>
      <c r="MT716" s="75"/>
      <c r="MU716" s="75"/>
      <c r="MV716" s="75"/>
      <c r="MW716" s="75"/>
      <c r="MX716" s="75"/>
      <c r="MY716" s="75"/>
      <c r="MZ716" s="75"/>
      <c r="NA716" s="75"/>
      <c r="NB716" s="75"/>
      <c r="NC716" s="75"/>
      <c r="ND716" s="75"/>
      <c r="NE716" s="74">
        <f t="shared" si="1227"/>
        <v>0</v>
      </c>
      <c r="NF716" s="41"/>
      <c r="NG716" s="40"/>
      <c r="NH716" s="38"/>
      <c r="NI716" s="78"/>
      <c r="NK716" s="77"/>
      <c r="NL716" s="76"/>
      <c r="NM716" s="76"/>
      <c r="NN716" s="76"/>
      <c r="NO716" s="76"/>
      <c r="NP716" s="76"/>
      <c r="NQ716" s="76"/>
      <c r="NR716" s="76"/>
      <c r="NS716" s="76"/>
      <c r="NT716" s="76"/>
      <c r="NU716" s="76"/>
      <c r="NV716" s="76"/>
      <c r="NW716" s="76"/>
      <c r="NX716" s="76"/>
      <c r="NY716" s="76"/>
      <c r="NZ716" s="76"/>
      <c r="OA716" s="75"/>
      <c r="OB716" s="76"/>
      <c r="OC716" s="75"/>
      <c r="OD716" s="74">
        <f t="shared" si="1228"/>
        <v>0</v>
      </c>
      <c r="OE716" s="38"/>
      <c r="OF716" s="40"/>
      <c r="OG716" s="38"/>
      <c r="OH716" s="78"/>
      <c r="OJ716" s="77"/>
      <c r="OK716" s="76"/>
      <c r="OL716" s="76"/>
      <c r="OM716" s="76"/>
      <c r="ON716" s="76"/>
      <c r="OO716" s="76"/>
      <c r="OP716" s="76"/>
      <c r="OQ716" s="76"/>
      <c r="OR716" s="76"/>
      <c r="OS716" s="76"/>
      <c r="OT716" s="76"/>
      <c r="OU716" s="76"/>
      <c r="OV716" s="76"/>
      <c r="OW716" s="76"/>
      <c r="OX716" s="76"/>
      <c r="OY716" s="76"/>
      <c r="OZ716" s="75"/>
      <c r="PA716" s="76"/>
      <c r="PB716" s="75"/>
      <c r="PC716" s="74">
        <f t="shared" si="1229"/>
        <v>0</v>
      </c>
      <c r="PD716" s="38"/>
      <c r="PE716" s="40"/>
      <c r="PF716" s="38"/>
      <c r="PG716" s="78"/>
      <c r="PI716" s="77"/>
      <c r="PJ716" s="76"/>
      <c r="PK716" s="76"/>
      <c r="PL716" s="76"/>
      <c r="PM716" s="76"/>
      <c r="PN716" s="76"/>
      <c r="PO716" s="76"/>
      <c r="PP716" s="76"/>
      <c r="PQ716" s="76"/>
      <c r="PR716" s="76"/>
      <c r="PS716" s="76"/>
      <c r="PT716" s="76"/>
      <c r="PU716" s="76"/>
      <c r="PV716" s="76"/>
      <c r="PW716" s="76"/>
      <c r="PX716" s="76"/>
      <c r="PY716" s="75"/>
      <c r="PZ716" s="76"/>
      <c r="QA716" s="75"/>
      <c r="QB716" s="74">
        <f t="shared" si="1230"/>
        <v>0</v>
      </c>
      <c r="QC716" s="38"/>
      <c r="QD716" s="40"/>
      <c r="QE716" s="38"/>
      <c r="QF716" s="78"/>
      <c r="QH716" s="77"/>
      <c r="QI716" s="76"/>
      <c r="QJ716" s="76"/>
      <c r="QK716" s="76"/>
      <c r="QL716" s="76"/>
      <c r="QM716" s="76"/>
      <c r="QN716" s="76"/>
      <c r="QO716" s="76"/>
      <c r="QP716" s="76"/>
      <c r="QQ716" s="76"/>
      <c r="QR716" s="76"/>
      <c r="QS716" s="76"/>
      <c r="QT716" s="76"/>
      <c r="QU716" s="76"/>
      <c r="QV716" s="76"/>
      <c r="QW716" s="76"/>
      <c r="QX716" s="75"/>
      <c r="QY716" s="76"/>
      <c r="QZ716" s="75"/>
      <c r="RA716" s="74">
        <f t="shared" si="1231"/>
        <v>0</v>
      </c>
      <c r="RB716" s="41"/>
      <c r="RC716" s="40"/>
      <c r="RD716" s="38"/>
      <c r="RE716" s="78"/>
      <c r="RG716" s="77"/>
      <c r="RH716" s="76"/>
      <c r="RI716" s="76"/>
      <c r="RJ716" s="76"/>
      <c r="RK716" s="76"/>
      <c r="RL716" s="76"/>
      <c r="RM716" s="76"/>
      <c r="RN716" s="76"/>
      <c r="RO716" s="76"/>
      <c r="RP716" s="76"/>
      <c r="RQ716" s="76"/>
      <c r="RR716" s="76"/>
      <c r="RS716" s="76"/>
      <c r="RT716" s="76"/>
      <c r="RU716" s="76"/>
      <c r="RV716" s="76"/>
      <c r="RW716" s="75"/>
      <c r="RX716" s="76"/>
      <c r="RY716" s="75"/>
      <c r="RZ716" s="74">
        <f t="shared" si="1232"/>
        <v>0</v>
      </c>
      <c r="SA716" s="41"/>
      <c r="SB716" s="40"/>
      <c r="SC716" s="38"/>
      <c r="SD716" s="78"/>
      <c r="SF716" s="77"/>
      <c r="SG716" s="76"/>
      <c r="SH716" s="76"/>
      <c r="SI716" s="76"/>
      <c r="SJ716" s="76"/>
      <c r="SK716" s="76"/>
      <c r="SL716" s="76"/>
      <c r="SM716" s="76"/>
      <c r="SN716" s="76"/>
      <c r="SO716" s="76"/>
      <c r="SP716" s="76"/>
      <c r="SQ716" s="76"/>
      <c r="SR716" s="76"/>
      <c r="SS716" s="76"/>
      <c r="ST716" s="76"/>
      <c r="SU716" s="76"/>
      <c r="SV716" s="75"/>
      <c r="SW716" s="76"/>
      <c r="SX716" s="75"/>
      <c r="SY716" s="74">
        <f t="shared" si="1233"/>
        <v>0</v>
      </c>
      <c r="SZ716" s="41"/>
      <c r="TA716" s="40"/>
      <c r="TB716" s="38"/>
      <c r="TC716" s="78"/>
      <c r="TE716" s="77"/>
      <c r="TF716" s="76"/>
      <c r="TG716" s="76"/>
      <c r="TH716" s="76"/>
      <c r="TI716" s="76"/>
      <c r="TJ716" s="76"/>
      <c r="TK716" s="76"/>
      <c r="TL716" s="76"/>
      <c r="TM716" s="76"/>
      <c r="TN716" s="76"/>
      <c r="TO716" s="76"/>
      <c r="TP716" s="76"/>
      <c r="TQ716" s="76"/>
      <c r="TR716" s="76"/>
      <c r="TS716" s="76"/>
      <c r="TT716" s="76"/>
      <c r="TU716" s="75"/>
      <c r="TV716" s="76"/>
      <c r="TW716" s="75"/>
      <c r="TX716" s="74">
        <f t="shared" si="1234"/>
        <v>0</v>
      </c>
      <c r="TY716" s="41"/>
      <c r="TZ716" s="40"/>
      <c r="UA716" s="38"/>
      <c r="UB716" s="78"/>
      <c r="UD716" s="77"/>
      <c r="UE716" s="76"/>
      <c r="UF716" s="76"/>
      <c r="UG716" s="76"/>
      <c r="UH716" s="76"/>
      <c r="UI716" s="76"/>
      <c r="UJ716" s="76"/>
      <c r="UK716" s="76"/>
      <c r="UL716" s="76"/>
      <c r="UM716" s="76"/>
      <c r="UN716" s="76"/>
      <c r="UO716" s="76"/>
      <c r="UP716" s="76"/>
      <c r="UQ716" s="76"/>
      <c r="UR716" s="76"/>
      <c r="US716" s="76"/>
      <c r="UT716" s="75"/>
      <c r="UU716" s="76"/>
      <c r="UV716" s="75"/>
      <c r="UW716" s="74">
        <f t="shared" si="1235"/>
        <v>0</v>
      </c>
      <c r="UX716" s="41"/>
      <c r="UY716" s="40"/>
      <c r="UZ716" s="38"/>
      <c r="VA716" s="78"/>
      <c r="VC716" s="77"/>
      <c r="VD716" s="76"/>
      <c r="VE716" s="76"/>
      <c r="VF716" s="76"/>
      <c r="VG716" s="76"/>
      <c r="VH716" s="76"/>
      <c r="VI716" s="76"/>
      <c r="VJ716" s="76"/>
      <c r="VK716" s="76"/>
      <c r="VL716" s="76"/>
      <c r="VM716" s="76"/>
      <c r="VN716" s="76"/>
      <c r="VO716" s="76"/>
      <c r="VP716" s="76"/>
      <c r="VQ716" s="76"/>
      <c r="VR716" s="76"/>
      <c r="VS716" s="75"/>
      <c r="VT716" s="76"/>
      <c r="VU716" s="75"/>
      <c r="VV716" s="74">
        <f t="shared" si="1236"/>
        <v>0</v>
      </c>
    </row>
    <row r="717" spans="3:594" ht="30.95" customHeight="1" outlineLevel="1">
      <c r="C717" s="89">
        <f>IF(ISERROR(I717+1)=TRUE,I717,IF(I717="","",MAX(C$15:C716)+1))</f>
        <v>518</v>
      </c>
      <c r="D717" s="88">
        <f t="shared" si="1189"/>
        <v>1</v>
      </c>
      <c r="G717" s="40"/>
      <c r="H717" s="38"/>
      <c r="I717" s="95">
        <f t="shared" si="1237"/>
        <v>529</v>
      </c>
      <c r="J717" s="94" t="s">
        <v>182</v>
      </c>
      <c r="K717" s="93"/>
      <c r="L717" s="93"/>
      <c r="M717" s="93"/>
      <c r="N717" s="93"/>
      <c r="O717" s="92"/>
      <c r="P717" s="91" t="s">
        <v>172</v>
      </c>
      <c r="Q717" s="297"/>
      <c r="R717" s="90" t="s">
        <v>141</v>
      </c>
      <c r="S717" s="298"/>
      <c r="T717" s="38"/>
      <c r="U717" s="40"/>
      <c r="V717" s="38"/>
      <c r="W717" s="78"/>
      <c r="Y717" s="77"/>
      <c r="Z717" s="76"/>
      <c r="AA717" s="79"/>
      <c r="AB717" s="76"/>
      <c r="AC717" s="79"/>
      <c r="AD717" s="76"/>
      <c r="AE717" s="76"/>
      <c r="AF717" s="76"/>
      <c r="AG717" s="76"/>
      <c r="AH717" s="76"/>
      <c r="AI717" s="76"/>
      <c r="AJ717" s="76"/>
      <c r="AK717" s="75"/>
      <c r="AL717" s="75"/>
      <c r="AM717" s="75"/>
      <c r="AN717" s="75"/>
      <c r="AO717" s="75"/>
      <c r="AP717" s="75"/>
      <c r="AQ717" s="75"/>
      <c r="AR717" s="74">
        <f t="shared" si="1214"/>
        <v>0</v>
      </c>
      <c r="AS717" s="38"/>
      <c r="AT717" s="40"/>
      <c r="AU717" s="38"/>
      <c r="AV717" s="78"/>
      <c r="AX717" s="77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5"/>
      <c r="BK717" s="75"/>
      <c r="BL717" s="75"/>
      <c r="BM717" s="75"/>
      <c r="BN717" s="75"/>
      <c r="BO717" s="75"/>
      <c r="BP717" s="75"/>
      <c r="BQ717" s="74">
        <f t="shared" si="1215"/>
        <v>0</v>
      </c>
      <c r="BR717" s="38"/>
      <c r="BS717" s="40"/>
      <c r="BT717" s="38"/>
      <c r="BU717" s="78"/>
      <c r="BW717" s="77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5"/>
      <c r="CJ717" s="75"/>
      <c r="CK717" s="75"/>
      <c r="CL717" s="75"/>
      <c r="CM717" s="75"/>
      <c r="CN717" s="75"/>
      <c r="CO717" s="75"/>
      <c r="CP717" s="74">
        <f t="shared" si="1216"/>
        <v>0</v>
      </c>
      <c r="CQ717" s="38"/>
      <c r="CR717" s="40"/>
      <c r="CS717" s="38"/>
      <c r="CT717" s="78"/>
      <c r="CV717" s="77"/>
      <c r="CW717" s="76"/>
      <c r="CX717" s="76"/>
      <c r="CY717" s="76"/>
      <c r="CZ717" s="76"/>
      <c r="DA717" s="76"/>
      <c r="DB717" s="76"/>
      <c r="DC717" s="76"/>
      <c r="DD717" s="76"/>
      <c r="DE717" s="76"/>
      <c r="DF717" s="76"/>
      <c r="DG717" s="76"/>
      <c r="DH717" s="75"/>
      <c r="DI717" s="75"/>
      <c r="DJ717" s="75"/>
      <c r="DK717" s="75"/>
      <c r="DL717" s="75"/>
      <c r="DM717" s="75"/>
      <c r="DN717" s="75"/>
      <c r="DO717" s="74">
        <f t="shared" si="1217"/>
        <v>0</v>
      </c>
      <c r="DP717" s="38"/>
      <c r="DQ717" s="40"/>
      <c r="DS717" s="78"/>
      <c r="DU717" s="77"/>
      <c r="DV717" s="76"/>
      <c r="DW717" s="76"/>
      <c r="DX717" s="76"/>
      <c r="DY717" s="76"/>
      <c r="DZ717" s="76"/>
      <c r="EA717" s="76"/>
      <c r="EB717" s="76"/>
      <c r="EC717" s="76"/>
      <c r="ED717" s="76"/>
      <c r="EE717" s="76"/>
      <c r="EF717" s="76"/>
      <c r="EG717" s="75"/>
      <c r="EH717" s="75"/>
      <c r="EI717" s="75"/>
      <c r="EJ717" s="75"/>
      <c r="EK717" s="75"/>
      <c r="EL717" s="75"/>
      <c r="EM717" s="75"/>
      <c r="EN717" s="74">
        <f t="shared" si="1218"/>
        <v>0</v>
      </c>
      <c r="EO717" s="38"/>
      <c r="EP717" s="40"/>
      <c r="ER717" s="78"/>
      <c r="ET717" s="77"/>
      <c r="EU717" s="76"/>
      <c r="EV717" s="76"/>
      <c r="EW717" s="76"/>
      <c r="EX717" s="76"/>
      <c r="EY717" s="76"/>
      <c r="EZ717" s="76"/>
      <c r="FA717" s="76"/>
      <c r="FB717" s="76"/>
      <c r="FC717" s="76"/>
      <c r="FD717" s="76"/>
      <c r="FE717" s="76"/>
      <c r="FF717" s="76"/>
      <c r="FG717" s="76"/>
      <c r="FH717" s="75"/>
      <c r="FI717" s="75"/>
      <c r="FJ717" s="75"/>
      <c r="FK717" s="75"/>
      <c r="FL717" s="75"/>
      <c r="FM717" s="74">
        <f t="shared" si="1219"/>
        <v>0</v>
      </c>
      <c r="FN717" s="38"/>
      <c r="FO717" s="40"/>
      <c r="FQ717" s="78"/>
      <c r="FS717" s="77"/>
      <c r="FT717" s="76"/>
      <c r="FU717" s="76"/>
      <c r="FV717" s="76"/>
      <c r="FW717" s="76"/>
      <c r="FX717" s="76"/>
      <c r="FY717" s="76"/>
      <c r="FZ717" s="76"/>
      <c r="GA717" s="76"/>
      <c r="GB717" s="76"/>
      <c r="GC717" s="76"/>
      <c r="GD717" s="76"/>
      <c r="GE717" s="76"/>
      <c r="GF717" s="76"/>
      <c r="GG717" s="75"/>
      <c r="GH717" s="75"/>
      <c r="GI717" s="75"/>
      <c r="GJ717" s="75"/>
      <c r="GK717" s="75"/>
      <c r="GL717" s="74">
        <f t="shared" si="1220"/>
        <v>0</v>
      </c>
      <c r="GM717" s="38"/>
      <c r="GN717" s="40"/>
      <c r="GP717" s="78"/>
      <c r="GR717" s="77"/>
      <c r="GS717" s="76"/>
      <c r="GT717" s="76"/>
      <c r="GU717" s="76"/>
      <c r="GV717" s="76"/>
      <c r="GW717" s="76"/>
      <c r="GX717" s="76"/>
      <c r="GY717" s="76"/>
      <c r="GZ717" s="76"/>
      <c r="HA717" s="76"/>
      <c r="HB717" s="76"/>
      <c r="HC717" s="76"/>
      <c r="HD717" s="76"/>
      <c r="HE717" s="76"/>
      <c r="HF717" s="75"/>
      <c r="HG717" s="75"/>
      <c r="HH717" s="75"/>
      <c r="HI717" s="75"/>
      <c r="HJ717" s="75"/>
      <c r="HK717" s="74">
        <f t="shared" si="1221"/>
        <v>0</v>
      </c>
      <c r="HL717" s="38"/>
      <c r="HM717" s="40"/>
      <c r="HO717" s="78"/>
      <c r="HQ717" s="77"/>
      <c r="HR717" s="76"/>
      <c r="HS717" s="76"/>
      <c r="HT717" s="76"/>
      <c r="HU717" s="76"/>
      <c r="HV717" s="76"/>
      <c r="HW717" s="76"/>
      <c r="HX717" s="76"/>
      <c r="HY717" s="76"/>
      <c r="HZ717" s="76"/>
      <c r="IA717" s="76"/>
      <c r="IB717" s="76"/>
      <c r="IC717" s="76"/>
      <c r="ID717" s="76"/>
      <c r="IE717" s="75"/>
      <c r="IF717" s="75"/>
      <c r="IG717" s="75"/>
      <c r="IH717" s="75"/>
      <c r="II717" s="75"/>
      <c r="IJ717" s="74">
        <f t="shared" si="1222"/>
        <v>0</v>
      </c>
      <c r="IK717" s="38"/>
      <c r="IL717" s="40"/>
      <c r="IN717" s="78"/>
      <c r="IP717" s="77"/>
      <c r="IQ717" s="76"/>
      <c r="IR717" s="76"/>
      <c r="IS717" s="76"/>
      <c r="IT717" s="76"/>
      <c r="IU717" s="76"/>
      <c r="IV717" s="76"/>
      <c r="IW717" s="76"/>
      <c r="IX717" s="75"/>
      <c r="IY717" s="75"/>
      <c r="IZ717" s="75"/>
      <c r="JA717" s="75"/>
      <c r="JB717" s="75"/>
      <c r="JC717" s="75"/>
      <c r="JD717" s="75"/>
      <c r="JE717" s="75"/>
      <c r="JF717" s="75"/>
      <c r="JG717" s="75"/>
      <c r="JH717" s="75"/>
      <c r="JI717" s="74">
        <f t="shared" si="1223"/>
        <v>0</v>
      </c>
      <c r="JJ717" s="38"/>
      <c r="JK717" s="40"/>
      <c r="JM717" s="78"/>
      <c r="JO717" s="77"/>
      <c r="JP717" s="76"/>
      <c r="JQ717" s="76"/>
      <c r="JR717" s="76"/>
      <c r="JS717" s="76"/>
      <c r="JT717" s="76"/>
      <c r="JU717" s="76"/>
      <c r="JV717" s="76"/>
      <c r="JW717" s="75"/>
      <c r="JX717" s="75"/>
      <c r="JY717" s="75"/>
      <c r="JZ717" s="75"/>
      <c r="KA717" s="75"/>
      <c r="KB717" s="75"/>
      <c r="KC717" s="75"/>
      <c r="KD717" s="75"/>
      <c r="KE717" s="75"/>
      <c r="KF717" s="75"/>
      <c r="KG717" s="75"/>
      <c r="KH717" s="74">
        <f t="shared" si="1224"/>
        <v>0</v>
      </c>
      <c r="KI717" s="38"/>
      <c r="KJ717" s="40"/>
      <c r="KL717" s="78"/>
      <c r="KN717" s="77"/>
      <c r="KO717" s="76"/>
      <c r="KP717" s="76"/>
      <c r="KQ717" s="76"/>
      <c r="KR717" s="76"/>
      <c r="KS717" s="76"/>
      <c r="KT717" s="76"/>
      <c r="KU717" s="76"/>
      <c r="KV717" s="75"/>
      <c r="KW717" s="75"/>
      <c r="KX717" s="75"/>
      <c r="KY717" s="75"/>
      <c r="KZ717" s="75"/>
      <c r="LA717" s="75"/>
      <c r="LB717" s="75"/>
      <c r="LC717" s="75"/>
      <c r="LD717" s="75"/>
      <c r="LE717" s="75"/>
      <c r="LF717" s="75"/>
      <c r="LG717" s="74">
        <f t="shared" si="1225"/>
        <v>0</v>
      </c>
      <c r="LH717" s="38"/>
      <c r="LI717" s="40"/>
      <c r="LK717" s="78"/>
      <c r="LM717" s="77"/>
      <c r="LN717" s="76"/>
      <c r="LO717" s="76"/>
      <c r="LP717" s="76"/>
      <c r="LQ717" s="76"/>
      <c r="LR717" s="76"/>
      <c r="LS717" s="76"/>
      <c r="LT717" s="76"/>
      <c r="LU717" s="75"/>
      <c r="LV717" s="75"/>
      <c r="LW717" s="75"/>
      <c r="LX717" s="75"/>
      <c r="LY717" s="75"/>
      <c r="LZ717" s="75"/>
      <c r="MA717" s="75"/>
      <c r="MB717" s="75"/>
      <c r="MC717" s="75"/>
      <c r="MD717" s="75"/>
      <c r="ME717" s="75"/>
      <c r="MF717" s="74">
        <f t="shared" si="1226"/>
        <v>0</v>
      </c>
      <c r="MG717" s="38"/>
      <c r="MH717" s="40"/>
      <c r="MJ717" s="78"/>
      <c r="ML717" s="77"/>
      <c r="MM717" s="76"/>
      <c r="MN717" s="76"/>
      <c r="MO717" s="76"/>
      <c r="MP717" s="76"/>
      <c r="MQ717" s="76"/>
      <c r="MR717" s="76"/>
      <c r="MS717" s="76"/>
      <c r="MT717" s="75"/>
      <c r="MU717" s="75"/>
      <c r="MV717" s="75"/>
      <c r="MW717" s="75"/>
      <c r="MX717" s="75"/>
      <c r="MY717" s="75"/>
      <c r="MZ717" s="75"/>
      <c r="NA717" s="75"/>
      <c r="NB717" s="75"/>
      <c r="NC717" s="75"/>
      <c r="ND717" s="75"/>
      <c r="NE717" s="74">
        <f t="shared" si="1227"/>
        <v>0</v>
      </c>
      <c r="NF717" s="41"/>
      <c r="NG717" s="40"/>
      <c r="NH717" s="38"/>
      <c r="NI717" s="78"/>
      <c r="NK717" s="77"/>
      <c r="NL717" s="76"/>
      <c r="NM717" s="76"/>
      <c r="NN717" s="76"/>
      <c r="NO717" s="76"/>
      <c r="NP717" s="76"/>
      <c r="NQ717" s="76"/>
      <c r="NR717" s="76"/>
      <c r="NS717" s="76"/>
      <c r="NT717" s="76"/>
      <c r="NU717" s="76"/>
      <c r="NV717" s="76"/>
      <c r="NW717" s="76"/>
      <c r="NX717" s="76"/>
      <c r="NY717" s="76"/>
      <c r="NZ717" s="76"/>
      <c r="OA717" s="75"/>
      <c r="OB717" s="76"/>
      <c r="OC717" s="75"/>
      <c r="OD717" s="74">
        <f t="shared" si="1228"/>
        <v>0</v>
      </c>
      <c r="OE717" s="38"/>
      <c r="OF717" s="40"/>
      <c r="OG717" s="38"/>
      <c r="OH717" s="78"/>
      <c r="OJ717" s="77"/>
      <c r="OK717" s="76"/>
      <c r="OL717" s="76"/>
      <c r="OM717" s="76"/>
      <c r="ON717" s="76"/>
      <c r="OO717" s="76"/>
      <c r="OP717" s="76"/>
      <c r="OQ717" s="76"/>
      <c r="OR717" s="76"/>
      <c r="OS717" s="76"/>
      <c r="OT717" s="76"/>
      <c r="OU717" s="76"/>
      <c r="OV717" s="76"/>
      <c r="OW717" s="76"/>
      <c r="OX717" s="76"/>
      <c r="OY717" s="76"/>
      <c r="OZ717" s="75"/>
      <c r="PA717" s="76"/>
      <c r="PB717" s="75"/>
      <c r="PC717" s="74">
        <f t="shared" si="1229"/>
        <v>0</v>
      </c>
      <c r="PD717" s="38"/>
      <c r="PE717" s="40"/>
      <c r="PF717" s="38"/>
      <c r="PG717" s="78"/>
      <c r="PI717" s="77"/>
      <c r="PJ717" s="76"/>
      <c r="PK717" s="76"/>
      <c r="PL717" s="76"/>
      <c r="PM717" s="76"/>
      <c r="PN717" s="76"/>
      <c r="PO717" s="76"/>
      <c r="PP717" s="76"/>
      <c r="PQ717" s="76"/>
      <c r="PR717" s="76"/>
      <c r="PS717" s="76"/>
      <c r="PT717" s="76"/>
      <c r="PU717" s="76"/>
      <c r="PV717" s="76"/>
      <c r="PW717" s="76"/>
      <c r="PX717" s="76"/>
      <c r="PY717" s="75"/>
      <c r="PZ717" s="76"/>
      <c r="QA717" s="75"/>
      <c r="QB717" s="74">
        <f t="shared" si="1230"/>
        <v>0</v>
      </c>
      <c r="QC717" s="38"/>
      <c r="QD717" s="40"/>
      <c r="QE717" s="38"/>
      <c r="QF717" s="78"/>
      <c r="QH717" s="77"/>
      <c r="QI717" s="76"/>
      <c r="QJ717" s="76"/>
      <c r="QK717" s="76"/>
      <c r="QL717" s="76"/>
      <c r="QM717" s="76"/>
      <c r="QN717" s="76"/>
      <c r="QO717" s="76"/>
      <c r="QP717" s="76"/>
      <c r="QQ717" s="76"/>
      <c r="QR717" s="76"/>
      <c r="QS717" s="76"/>
      <c r="QT717" s="76"/>
      <c r="QU717" s="76"/>
      <c r="QV717" s="76"/>
      <c r="QW717" s="76"/>
      <c r="QX717" s="75"/>
      <c r="QY717" s="76"/>
      <c r="QZ717" s="75"/>
      <c r="RA717" s="74">
        <f t="shared" si="1231"/>
        <v>0</v>
      </c>
      <c r="RB717" s="41"/>
      <c r="RC717" s="40"/>
      <c r="RD717" s="38"/>
      <c r="RE717" s="78"/>
      <c r="RG717" s="77"/>
      <c r="RH717" s="76"/>
      <c r="RI717" s="76"/>
      <c r="RJ717" s="76"/>
      <c r="RK717" s="76"/>
      <c r="RL717" s="76"/>
      <c r="RM717" s="76"/>
      <c r="RN717" s="76"/>
      <c r="RO717" s="76"/>
      <c r="RP717" s="76"/>
      <c r="RQ717" s="76"/>
      <c r="RR717" s="76"/>
      <c r="RS717" s="76"/>
      <c r="RT717" s="76"/>
      <c r="RU717" s="76"/>
      <c r="RV717" s="76"/>
      <c r="RW717" s="75"/>
      <c r="RX717" s="76"/>
      <c r="RY717" s="75"/>
      <c r="RZ717" s="74">
        <f t="shared" si="1232"/>
        <v>0</v>
      </c>
      <c r="SA717" s="41"/>
      <c r="SB717" s="40"/>
      <c r="SC717" s="38"/>
      <c r="SD717" s="78"/>
      <c r="SF717" s="77"/>
      <c r="SG717" s="76"/>
      <c r="SH717" s="76"/>
      <c r="SI717" s="76"/>
      <c r="SJ717" s="76"/>
      <c r="SK717" s="76"/>
      <c r="SL717" s="76"/>
      <c r="SM717" s="76"/>
      <c r="SN717" s="76"/>
      <c r="SO717" s="76"/>
      <c r="SP717" s="76"/>
      <c r="SQ717" s="76"/>
      <c r="SR717" s="76"/>
      <c r="SS717" s="76"/>
      <c r="ST717" s="76"/>
      <c r="SU717" s="76"/>
      <c r="SV717" s="75"/>
      <c r="SW717" s="76"/>
      <c r="SX717" s="75"/>
      <c r="SY717" s="74">
        <f t="shared" si="1233"/>
        <v>0</v>
      </c>
      <c r="SZ717" s="41"/>
      <c r="TA717" s="40"/>
      <c r="TB717" s="38"/>
      <c r="TC717" s="78"/>
      <c r="TE717" s="77"/>
      <c r="TF717" s="76"/>
      <c r="TG717" s="76"/>
      <c r="TH717" s="76"/>
      <c r="TI717" s="76"/>
      <c r="TJ717" s="76"/>
      <c r="TK717" s="76"/>
      <c r="TL717" s="76"/>
      <c r="TM717" s="76"/>
      <c r="TN717" s="76"/>
      <c r="TO717" s="76"/>
      <c r="TP717" s="76"/>
      <c r="TQ717" s="76"/>
      <c r="TR717" s="76"/>
      <c r="TS717" s="76"/>
      <c r="TT717" s="76"/>
      <c r="TU717" s="75"/>
      <c r="TV717" s="76"/>
      <c r="TW717" s="75"/>
      <c r="TX717" s="74">
        <f t="shared" si="1234"/>
        <v>0</v>
      </c>
      <c r="TY717" s="41"/>
      <c r="TZ717" s="40"/>
      <c r="UA717" s="38"/>
      <c r="UB717" s="78"/>
      <c r="UD717" s="77"/>
      <c r="UE717" s="76"/>
      <c r="UF717" s="76"/>
      <c r="UG717" s="76"/>
      <c r="UH717" s="76"/>
      <c r="UI717" s="76"/>
      <c r="UJ717" s="76"/>
      <c r="UK717" s="76"/>
      <c r="UL717" s="76"/>
      <c r="UM717" s="76"/>
      <c r="UN717" s="76"/>
      <c r="UO717" s="76"/>
      <c r="UP717" s="76"/>
      <c r="UQ717" s="76"/>
      <c r="UR717" s="76"/>
      <c r="US717" s="76"/>
      <c r="UT717" s="75"/>
      <c r="UU717" s="76"/>
      <c r="UV717" s="75"/>
      <c r="UW717" s="74">
        <f t="shared" si="1235"/>
        <v>0</v>
      </c>
      <c r="UX717" s="41"/>
      <c r="UY717" s="40"/>
      <c r="UZ717" s="38"/>
      <c r="VA717" s="78"/>
      <c r="VC717" s="77"/>
      <c r="VD717" s="76"/>
      <c r="VE717" s="76"/>
      <c r="VF717" s="76"/>
      <c r="VG717" s="76"/>
      <c r="VH717" s="76"/>
      <c r="VI717" s="76"/>
      <c r="VJ717" s="76"/>
      <c r="VK717" s="76"/>
      <c r="VL717" s="76"/>
      <c r="VM717" s="76"/>
      <c r="VN717" s="76"/>
      <c r="VO717" s="76"/>
      <c r="VP717" s="76"/>
      <c r="VQ717" s="76"/>
      <c r="VR717" s="76"/>
      <c r="VS717" s="75"/>
      <c r="VT717" s="76"/>
      <c r="VU717" s="75"/>
      <c r="VV717" s="74">
        <f t="shared" si="1236"/>
        <v>0</v>
      </c>
    </row>
    <row r="718" spans="3:594" ht="32.1" customHeight="1" outlineLevel="1">
      <c r="C718" s="89">
        <f>IF(ISERROR(I718+1)=TRUE,I718,IF(I718="","",MAX(C$15:C717)+1))</f>
        <v>519</v>
      </c>
      <c r="D718" s="88">
        <f t="shared" si="1189"/>
        <v>1</v>
      </c>
      <c r="G718" s="40"/>
      <c r="H718" s="38"/>
      <c r="I718" s="95">
        <f t="shared" si="1237"/>
        <v>530</v>
      </c>
      <c r="J718" s="94" t="s">
        <v>181</v>
      </c>
      <c r="K718" s="93"/>
      <c r="L718" s="93"/>
      <c r="M718" s="93"/>
      <c r="N718" s="93"/>
      <c r="O718" s="92"/>
      <c r="P718" s="91" t="s">
        <v>172</v>
      </c>
      <c r="Q718" s="297"/>
      <c r="R718" s="90" t="s">
        <v>141</v>
      </c>
      <c r="S718" s="298"/>
      <c r="T718" s="38"/>
      <c r="U718" s="40"/>
      <c r="V718" s="38"/>
      <c r="W718" s="78"/>
      <c r="Y718" s="77"/>
      <c r="Z718" s="76"/>
      <c r="AA718" s="79"/>
      <c r="AB718" s="76"/>
      <c r="AC718" s="79"/>
      <c r="AD718" s="76"/>
      <c r="AE718" s="76"/>
      <c r="AF718" s="76"/>
      <c r="AG718" s="76"/>
      <c r="AH718" s="76"/>
      <c r="AI718" s="76"/>
      <c r="AJ718" s="76"/>
      <c r="AK718" s="75"/>
      <c r="AL718" s="75"/>
      <c r="AM718" s="75"/>
      <c r="AN718" s="75"/>
      <c r="AO718" s="75"/>
      <c r="AP718" s="75"/>
      <c r="AQ718" s="75"/>
      <c r="AR718" s="74">
        <f t="shared" si="1214"/>
        <v>0</v>
      </c>
      <c r="AS718" s="38"/>
      <c r="AT718" s="40"/>
      <c r="AU718" s="38"/>
      <c r="AV718" s="78"/>
      <c r="AX718" s="77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5"/>
      <c r="BK718" s="75"/>
      <c r="BL718" s="75"/>
      <c r="BM718" s="75"/>
      <c r="BN718" s="75"/>
      <c r="BO718" s="75"/>
      <c r="BP718" s="75"/>
      <c r="BQ718" s="74">
        <f t="shared" si="1215"/>
        <v>0</v>
      </c>
      <c r="BR718" s="38"/>
      <c r="BS718" s="40"/>
      <c r="BT718" s="38"/>
      <c r="BU718" s="78"/>
      <c r="BW718" s="77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5"/>
      <c r="CJ718" s="75"/>
      <c r="CK718" s="75"/>
      <c r="CL718" s="75"/>
      <c r="CM718" s="75"/>
      <c r="CN718" s="75"/>
      <c r="CO718" s="75"/>
      <c r="CP718" s="74">
        <f t="shared" si="1216"/>
        <v>0</v>
      </c>
      <c r="CQ718" s="38"/>
      <c r="CR718" s="40"/>
      <c r="CS718" s="38"/>
      <c r="CT718" s="78"/>
      <c r="CV718" s="77"/>
      <c r="CW718" s="76"/>
      <c r="CX718" s="76"/>
      <c r="CY718" s="76"/>
      <c r="CZ718" s="76"/>
      <c r="DA718" s="76"/>
      <c r="DB718" s="76"/>
      <c r="DC718" s="76"/>
      <c r="DD718" s="76"/>
      <c r="DE718" s="76"/>
      <c r="DF718" s="76"/>
      <c r="DG718" s="76"/>
      <c r="DH718" s="75"/>
      <c r="DI718" s="75"/>
      <c r="DJ718" s="75"/>
      <c r="DK718" s="75"/>
      <c r="DL718" s="75"/>
      <c r="DM718" s="75"/>
      <c r="DN718" s="75"/>
      <c r="DO718" s="74">
        <f t="shared" si="1217"/>
        <v>0</v>
      </c>
      <c r="DP718" s="38"/>
      <c r="DQ718" s="40"/>
      <c r="DS718" s="78"/>
      <c r="DU718" s="77"/>
      <c r="DV718" s="76"/>
      <c r="DW718" s="76"/>
      <c r="DX718" s="76"/>
      <c r="DY718" s="76"/>
      <c r="DZ718" s="76"/>
      <c r="EA718" s="76"/>
      <c r="EB718" s="76"/>
      <c r="EC718" s="76"/>
      <c r="ED718" s="76"/>
      <c r="EE718" s="76"/>
      <c r="EF718" s="76"/>
      <c r="EG718" s="75"/>
      <c r="EH718" s="75"/>
      <c r="EI718" s="75"/>
      <c r="EJ718" s="75"/>
      <c r="EK718" s="75"/>
      <c r="EL718" s="75"/>
      <c r="EM718" s="75"/>
      <c r="EN718" s="74">
        <f t="shared" si="1218"/>
        <v>0</v>
      </c>
      <c r="EO718" s="38"/>
      <c r="EP718" s="40"/>
      <c r="ER718" s="78"/>
      <c r="ET718" s="77"/>
      <c r="EU718" s="76"/>
      <c r="EV718" s="76"/>
      <c r="EW718" s="76"/>
      <c r="EX718" s="76"/>
      <c r="EY718" s="76"/>
      <c r="EZ718" s="76"/>
      <c r="FA718" s="76"/>
      <c r="FB718" s="76"/>
      <c r="FC718" s="76"/>
      <c r="FD718" s="76"/>
      <c r="FE718" s="76"/>
      <c r="FF718" s="76"/>
      <c r="FG718" s="76"/>
      <c r="FH718" s="75"/>
      <c r="FI718" s="75"/>
      <c r="FJ718" s="75"/>
      <c r="FK718" s="75"/>
      <c r="FL718" s="75"/>
      <c r="FM718" s="74">
        <f t="shared" si="1219"/>
        <v>0</v>
      </c>
      <c r="FN718" s="38"/>
      <c r="FO718" s="40"/>
      <c r="FQ718" s="78"/>
      <c r="FS718" s="77"/>
      <c r="FT718" s="76"/>
      <c r="FU718" s="76"/>
      <c r="FV718" s="76"/>
      <c r="FW718" s="76"/>
      <c r="FX718" s="76"/>
      <c r="FY718" s="76"/>
      <c r="FZ718" s="76"/>
      <c r="GA718" s="76"/>
      <c r="GB718" s="76"/>
      <c r="GC718" s="76"/>
      <c r="GD718" s="76"/>
      <c r="GE718" s="76"/>
      <c r="GF718" s="76"/>
      <c r="GG718" s="75"/>
      <c r="GH718" s="75"/>
      <c r="GI718" s="75"/>
      <c r="GJ718" s="75"/>
      <c r="GK718" s="75"/>
      <c r="GL718" s="74">
        <f t="shared" si="1220"/>
        <v>0</v>
      </c>
      <c r="GM718" s="38"/>
      <c r="GN718" s="40"/>
      <c r="GP718" s="78"/>
      <c r="GR718" s="77"/>
      <c r="GS718" s="76"/>
      <c r="GT718" s="76"/>
      <c r="GU718" s="76"/>
      <c r="GV718" s="76"/>
      <c r="GW718" s="76"/>
      <c r="GX718" s="76"/>
      <c r="GY718" s="76"/>
      <c r="GZ718" s="76"/>
      <c r="HA718" s="76"/>
      <c r="HB718" s="76"/>
      <c r="HC718" s="76"/>
      <c r="HD718" s="76"/>
      <c r="HE718" s="76"/>
      <c r="HF718" s="75"/>
      <c r="HG718" s="75"/>
      <c r="HH718" s="75"/>
      <c r="HI718" s="75"/>
      <c r="HJ718" s="75"/>
      <c r="HK718" s="74">
        <f t="shared" si="1221"/>
        <v>0</v>
      </c>
      <c r="HL718" s="38"/>
      <c r="HM718" s="40"/>
      <c r="HO718" s="78"/>
      <c r="HQ718" s="77"/>
      <c r="HR718" s="76"/>
      <c r="HS718" s="76"/>
      <c r="HT718" s="76"/>
      <c r="HU718" s="76"/>
      <c r="HV718" s="76"/>
      <c r="HW718" s="76"/>
      <c r="HX718" s="76"/>
      <c r="HY718" s="76"/>
      <c r="HZ718" s="76"/>
      <c r="IA718" s="76"/>
      <c r="IB718" s="76"/>
      <c r="IC718" s="76"/>
      <c r="ID718" s="76"/>
      <c r="IE718" s="75"/>
      <c r="IF718" s="75"/>
      <c r="IG718" s="75"/>
      <c r="IH718" s="75"/>
      <c r="II718" s="75"/>
      <c r="IJ718" s="74">
        <f t="shared" si="1222"/>
        <v>0</v>
      </c>
      <c r="IK718" s="38"/>
      <c r="IL718" s="40"/>
      <c r="IN718" s="78"/>
      <c r="IP718" s="77"/>
      <c r="IQ718" s="76"/>
      <c r="IR718" s="76"/>
      <c r="IS718" s="76"/>
      <c r="IT718" s="76"/>
      <c r="IU718" s="76"/>
      <c r="IV718" s="76"/>
      <c r="IW718" s="76"/>
      <c r="IX718" s="75"/>
      <c r="IY718" s="75"/>
      <c r="IZ718" s="75"/>
      <c r="JA718" s="75"/>
      <c r="JB718" s="75"/>
      <c r="JC718" s="75"/>
      <c r="JD718" s="75"/>
      <c r="JE718" s="75"/>
      <c r="JF718" s="75"/>
      <c r="JG718" s="75"/>
      <c r="JH718" s="75"/>
      <c r="JI718" s="74">
        <f t="shared" si="1223"/>
        <v>0</v>
      </c>
      <c r="JJ718" s="38"/>
      <c r="JK718" s="40"/>
      <c r="JM718" s="78"/>
      <c r="JO718" s="77"/>
      <c r="JP718" s="76"/>
      <c r="JQ718" s="76"/>
      <c r="JR718" s="76"/>
      <c r="JS718" s="76"/>
      <c r="JT718" s="76"/>
      <c r="JU718" s="76"/>
      <c r="JV718" s="76"/>
      <c r="JW718" s="75"/>
      <c r="JX718" s="75"/>
      <c r="JY718" s="75"/>
      <c r="JZ718" s="75"/>
      <c r="KA718" s="75"/>
      <c r="KB718" s="75"/>
      <c r="KC718" s="75"/>
      <c r="KD718" s="75"/>
      <c r="KE718" s="75"/>
      <c r="KF718" s="75"/>
      <c r="KG718" s="75"/>
      <c r="KH718" s="74">
        <f t="shared" si="1224"/>
        <v>0</v>
      </c>
      <c r="KI718" s="38"/>
      <c r="KJ718" s="40"/>
      <c r="KL718" s="78"/>
      <c r="KN718" s="77"/>
      <c r="KO718" s="76"/>
      <c r="KP718" s="76"/>
      <c r="KQ718" s="76"/>
      <c r="KR718" s="76"/>
      <c r="KS718" s="76"/>
      <c r="KT718" s="76"/>
      <c r="KU718" s="76"/>
      <c r="KV718" s="75"/>
      <c r="KW718" s="75"/>
      <c r="KX718" s="75"/>
      <c r="KY718" s="75"/>
      <c r="KZ718" s="75"/>
      <c r="LA718" s="75"/>
      <c r="LB718" s="75"/>
      <c r="LC718" s="75"/>
      <c r="LD718" s="75"/>
      <c r="LE718" s="75"/>
      <c r="LF718" s="75"/>
      <c r="LG718" s="74">
        <f t="shared" si="1225"/>
        <v>0</v>
      </c>
      <c r="LH718" s="38"/>
      <c r="LI718" s="40"/>
      <c r="LK718" s="78"/>
      <c r="LM718" s="77"/>
      <c r="LN718" s="76"/>
      <c r="LO718" s="76"/>
      <c r="LP718" s="76"/>
      <c r="LQ718" s="76"/>
      <c r="LR718" s="76"/>
      <c r="LS718" s="76"/>
      <c r="LT718" s="76"/>
      <c r="LU718" s="75"/>
      <c r="LV718" s="75"/>
      <c r="LW718" s="75"/>
      <c r="LX718" s="75"/>
      <c r="LY718" s="75"/>
      <c r="LZ718" s="75"/>
      <c r="MA718" s="75"/>
      <c r="MB718" s="75"/>
      <c r="MC718" s="75"/>
      <c r="MD718" s="75"/>
      <c r="ME718" s="75"/>
      <c r="MF718" s="74">
        <f t="shared" si="1226"/>
        <v>0</v>
      </c>
      <c r="MG718" s="38"/>
      <c r="MH718" s="40"/>
      <c r="MJ718" s="78"/>
      <c r="ML718" s="77"/>
      <c r="MM718" s="76"/>
      <c r="MN718" s="76"/>
      <c r="MO718" s="76"/>
      <c r="MP718" s="76"/>
      <c r="MQ718" s="76"/>
      <c r="MR718" s="76"/>
      <c r="MS718" s="76"/>
      <c r="MT718" s="75"/>
      <c r="MU718" s="75"/>
      <c r="MV718" s="75"/>
      <c r="MW718" s="75"/>
      <c r="MX718" s="75"/>
      <c r="MY718" s="75"/>
      <c r="MZ718" s="75"/>
      <c r="NA718" s="75"/>
      <c r="NB718" s="75"/>
      <c r="NC718" s="75"/>
      <c r="ND718" s="75"/>
      <c r="NE718" s="74">
        <f t="shared" si="1227"/>
        <v>0</v>
      </c>
      <c r="NF718" s="41"/>
      <c r="NG718" s="40"/>
      <c r="NH718" s="38"/>
      <c r="NI718" s="78"/>
      <c r="NK718" s="77"/>
      <c r="NL718" s="76"/>
      <c r="NM718" s="76"/>
      <c r="NN718" s="76"/>
      <c r="NO718" s="76"/>
      <c r="NP718" s="76"/>
      <c r="NQ718" s="76"/>
      <c r="NR718" s="76"/>
      <c r="NS718" s="76"/>
      <c r="NT718" s="76"/>
      <c r="NU718" s="76"/>
      <c r="NV718" s="76"/>
      <c r="NW718" s="76"/>
      <c r="NX718" s="76"/>
      <c r="NY718" s="76"/>
      <c r="NZ718" s="76"/>
      <c r="OA718" s="75"/>
      <c r="OB718" s="76"/>
      <c r="OC718" s="75"/>
      <c r="OD718" s="74">
        <f t="shared" si="1228"/>
        <v>0</v>
      </c>
      <c r="OE718" s="38"/>
      <c r="OF718" s="40"/>
      <c r="OG718" s="38"/>
      <c r="OH718" s="78"/>
      <c r="OJ718" s="77"/>
      <c r="OK718" s="76"/>
      <c r="OL718" s="76"/>
      <c r="OM718" s="76"/>
      <c r="ON718" s="76"/>
      <c r="OO718" s="76"/>
      <c r="OP718" s="76"/>
      <c r="OQ718" s="76"/>
      <c r="OR718" s="76"/>
      <c r="OS718" s="76"/>
      <c r="OT718" s="76"/>
      <c r="OU718" s="76"/>
      <c r="OV718" s="76"/>
      <c r="OW718" s="76"/>
      <c r="OX718" s="76"/>
      <c r="OY718" s="76"/>
      <c r="OZ718" s="75"/>
      <c r="PA718" s="76"/>
      <c r="PB718" s="75"/>
      <c r="PC718" s="74">
        <f t="shared" si="1229"/>
        <v>0</v>
      </c>
      <c r="PD718" s="38"/>
      <c r="PE718" s="40"/>
      <c r="PF718" s="38"/>
      <c r="PG718" s="78"/>
      <c r="PI718" s="77"/>
      <c r="PJ718" s="76"/>
      <c r="PK718" s="76"/>
      <c r="PL718" s="76"/>
      <c r="PM718" s="76"/>
      <c r="PN718" s="76"/>
      <c r="PO718" s="76"/>
      <c r="PP718" s="76"/>
      <c r="PQ718" s="76"/>
      <c r="PR718" s="76"/>
      <c r="PS718" s="76"/>
      <c r="PT718" s="76"/>
      <c r="PU718" s="76"/>
      <c r="PV718" s="76"/>
      <c r="PW718" s="76"/>
      <c r="PX718" s="76"/>
      <c r="PY718" s="75"/>
      <c r="PZ718" s="76"/>
      <c r="QA718" s="75"/>
      <c r="QB718" s="74">
        <f t="shared" si="1230"/>
        <v>0</v>
      </c>
      <c r="QC718" s="38"/>
      <c r="QD718" s="40"/>
      <c r="QE718" s="38"/>
      <c r="QF718" s="78"/>
      <c r="QH718" s="77"/>
      <c r="QI718" s="76"/>
      <c r="QJ718" s="76"/>
      <c r="QK718" s="76"/>
      <c r="QL718" s="76"/>
      <c r="QM718" s="76"/>
      <c r="QN718" s="76"/>
      <c r="QO718" s="76"/>
      <c r="QP718" s="76"/>
      <c r="QQ718" s="76"/>
      <c r="QR718" s="76"/>
      <c r="QS718" s="76"/>
      <c r="QT718" s="76"/>
      <c r="QU718" s="76"/>
      <c r="QV718" s="76"/>
      <c r="QW718" s="76"/>
      <c r="QX718" s="75"/>
      <c r="QY718" s="76"/>
      <c r="QZ718" s="75"/>
      <c r="RA718" s="74">
        <f t="shared" si="1231"/>
        <v>0</v>
      </c>
      <c r="RB718" s="41"/>
      <c r="RC718" s="40"/>
      <c r="RD718" s="38"/>
      <c r="RE718" s="78"/>
      <c r="RG718" s="77"/>
      <c r="RH718" s="76"/>
      <c r="RI718" s="76"/>
      <c r="RJ718" s="76"/>
      <c r="RK718" s="76"/>
      <c r="RL718" s="76"/>
      <c r="RM718" s="76"/>
      <c r="RN718" s="76"/>
      <c r="RO718" s="76"/>
      <c r="RP718" s="76"/>
      <c r="RQ718" s="76"/>
      <c r="RR718" s="76"/>
      <c r="RS718" s="76"/>
      <c r="RT718" s="76"/>
      <c r="RU718" s="76"/>
      <c r="RV718" s="76"/>
      <c r="RW718" s="75"/>
      <c r="RX718" s="76"/>
      <c r="RY718" s="75"/>
      <c r="RZ718" s="74">
        <f t="shared" si="1232"/>
        <v>0</v>
      </c>
      <c r="SA718" s="41"/>
      <c r="SB718" s="40"/>
      <c r="SC718" s="38"/>
      <c r="SD718" s="78"/>
      <c r="SF718" s="77"/>
      <c r="SG718" s="76"/>
      <c r="SH718" s="76"/>
      <c r="SI718" s="76"/>
      <c r="SJ718" s="76"/>
      <c r="SK718" s="76"/>
      <c r="SL718" s="76"/>
      <c r="SM718" s="76"/>
      <c r="SN718" s="76"/>
      <c r="SO718" s="76"/>
      <c r="SP718" s="76"/>
      <c r="SQ718" s="76"/>
      <c r="SR718" s="76"/>
      <c r="SS718" s="76"/>
      <c r="ST718" s="76"/>
      <c r="SU718" s="76"/>
      <c r="SV718" s="75"/>
      <c r="SW718" s="76"/>
      <c r="SX718" s="75"/>
      <c r="SY718" s="74">
        <f t="shared" si="1233"/>
        <v>0</v>
      </c>
      <c r="SZ718" s="41"/>
      <c r="TA718" s="40"/>
      <c r="TB718" s="38"/>
      <c r="TC718" s="78"/>
      <c r="TE718" s="77"/>
      <c r="TF718" s="76"/>
      <c r="TG718" s="76"/>
      <c r="TH718" s="76"/>
      <c r="TI718" s="76"/>
      <c r="TJ718" s="76"/>
      <c r="TK718" s="76"/>
      <c r="TL718" s="76"/>
      <c r="TM718" s="76"/>
      <c r="TN718" s="76"/>
      <c r="TO718" s="76"/>
      <c r="TP718" s="76"/>
      <c r="TQ718" s="76"/>
      <c r="TR718" s="76"/>
      <c r="TS718" s="76"/>
      <c r="TT718" s="76"/>
      <c r="TU718" s="75"/>
      <c r="TV718" s="76"/>
      <c r="TW718" s="75"/>
      <c r="TX718" s="74">
        <f t="shared" si="1234"/>
        <v>0</v>
      </c>
      <c r="TY718" s="41"/>
      <c r="TZ718" s="40"/>
      <c r="UA718" s="38"/>
      <c r="UB718" s="78"/>
      <c r="UD718" s="77"/>
      <c r="UE718" s="76"/>
      <c r="UF718" s="76"/>
      <c r="UG718" s="76"/>
      <c r="UH718" s="76"/>
      <c r="UI718" s="76"/>
      <c r="UJ718" s="76"/>
      <c r="UK718" s="76"/>
      <c r="UL718" s="76"/>
      <c r="UM718" s="76"/>
      <c r="UN718" s="76"/>
      <c r="UO718" s="76"/>
      <c r="UP718" s="76"/>
      <c r="UQ718" s="76"/>
      <c r="UR718" s="76"/>
      <c r="US718" s="76"/>
      <c r="UT718" s="75"/>
      <c r="UU718" s="76"/>
      <c r="UV718" s="75"/>
      <c r="UW718" s="74">
        <f t="shared" si="1235"/>
        <v>0</v>
      </c>
      <c r="UX718" s="41"/>
      <c r="UY718" s="40"/>
      <c r="UZ718" s="38"/>
      <c r="VA718" s="78"/>
      <c r="VC718" s="77"/>
      <c r="VD718" s="76"/>
      <c r="VE718" s="76"/>
      <c r="VF718" s="76"/>
      <c r="VG718" s="76"/>
      <c r="VH718" s="76"/>
      <c r="VI718" s="76"/>
      <c r="VJ718" s="76"/>
      <c r="VK718" s="76"/>
      <c r="VL718" s="76"/>
      <c r="VM718" s="76"/>
      <c r="VN718" s="76"/>
      <c r="VO718" s="76"/>
      <c r="VP718" s="76"/>
      <c r="VQ718" s="76"/>
      <c r="VR718" s="76"/>
      <c r="VS718" s="75"/>
      <c r="VT718" s="76"/>
      <c r="VU718" s="75"/>
      <c r="VV718" s="74">
        <f t="shared" si="1236"/>
        <v>0</v>
      </c>
    </row>
    <row r="719" spans="3:594" ht="14.45" customHeight="1" outlineLevel="1">
      <c r="C719" s="89">
        <f>IF(ISERROR(I719+1)=TRUE,I719,IF(I719="","",MAX(C$15:C718)+1))</f>
        <v>520</v>
      </c>
      <c r="D719" s="88">
        <f t="shared" si="1189"/>
        <v>1</v>
      </c>
      <c r="G719" s="40"/>
      <c r="H719" s="38"/>
      <c r="I719" s="95">
        <f t="shared" si="1237"/>
        <v>531</v>
      </c>
      <c r="J719" s="94" t="s">
        <v>180</v>
      </c>
      <c r="K719" s="93"/>
      <c r="L719" s="93"/>
      <c r="M719" s="93"/>
      <c r="N719" s="93"/>
      <c r="O719" s="92"/>
      <c r="P719" s="91" t="s">
        <v>172</v>
      </c>
      <c r="Q719" s="297"/>
      <c r="R719" s="90" t="s">
        <v>141</v>
      </c>
      <c r="S719" s="298"/>
      <c r="T719" s="38"/>
      <c r="U719" s="40"/>
      <c r="V719" s="38"/>
      <c r="W719" s="78"/>
      <c r="Y719" s="77"/>
      <c r="Z719" s="76"/>
      <c r="AA719" s="79"/>
      <c r="AB719" s="76"/>
      <c r="AC719" s="79"/>
      <c r="AD719" s="76"/>
      <c r="AE719" s="76"/>
      <c r="AF719" s="76"/>
      <c r="AG719" s="76"/>
      <c r="AH719" s="76"/>
      <c r="AI719" s="76"/>
      <c r="AJ719" s="76"/>
      <c r="AK719" s="75"/>
      <c r="AL719" s="75"/>
      <c r="AM719" s="75"/>
      <c r="AN719" s="75"/>
      <c r="AO719" s="75"/>
      <c r="AP719" s="75"/>
      <c r="AQ719" s="75"/>
      <c r="AR719" s="74">
        <f t="shared" si="1214"/>
        <v>0</v>
      </c>
      <c r="AS719" s="38"/>
      <c r="AT719" s="40"/>
      <c r="AU719" s="38"/>
      <c r="AV719" s="78"/>
      <c r="AX719" s="77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5"/>
      <c r="BK719" s="75"/>
      <c r="BL719" s="75"/>
      <c r="BM719" s="75"/>
      <c r="BN719" s="75"/>
      <c r="BO719" s="75"/>
      <c r="BP719" s="75"/>
      <c r="BQ719" s="74">
        <f t="shared" si="1215"/>
        <v>0</v>
      </c>
      <c r="BR719" s="38"/>
      <c r="BS719" s="40"/>
      <c r="BT719" s="38"/>
      <c r="BU719" s="78"/>
      <c r="BW719" s="77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5"/>
      <c r="CJ719" s="75"/>
      <c r="CK719" s="75"/>
      <c r="CL719" s="75"/>
      <c r="CM719" s="75"/>
      <c r="CN719" s="75"/>
      <c r="CO719" s="75"/>
      <c r="CP719" s="74">
        <f t="shared" si="1216"/>
        <v>0</v>
      </c>
      <c r="CQ719" s="38"/>
      <c r="CR719" s="40"/>
      <c r="CS719" s="38"/>
      <c r="CT719" s="78"/>
      <c r="CV719" s="77"/>
      <c r="CW719" s="76"/>
      <c r="CX719" s="76"/>
      <c r="CY719" s="76"/>
      <c r="CZ719" s="76"/>
      <c r="DA719" s="76"/>
      <c r="DB719" s="76"/>
      <c r="DC719" s="76"/>
      <c r="DD719" s="76"/>
      <c r="DE719" s="76"/>
      <c r="DF719" s="76"/>
      <c r="DG719" s="76"/>
      <c r="DH719" s="75"/>
      <c r="DI719" s="75"/>
      <c r="DJ719" s="75"/>
      <c r="DK719" s="75"/>
      <c r="DL719" s="75"/>
      <c r="DM719" s="75"/>
      <c r="DN719" s="75"/>
      <c r="DO719" s="74">
        <f t="shared" si="1217"/>
        <v>0</v>
      </c>
      <c r="DP719" s="38"/>
      <c r="DQ719" s="40"/>
      <c r="DS719" s="78"/>
      <c r="DU719" s="77"/>
      <c r="DV719" s="76"/>
      <c r="DW719" s="76"/>
      <c r="DX719" s="76"/>
      <c r="DY719" s="76"/>
      <c r="DZ719" s="76"/>
      <c r="EA719" s="76"/>
      <c r="EB719" s="76"/>
      <c r="EC719" s="76"/>
      <c r="ED719" s="76"/>
      <c r="EE719" s="76"/>
      <c r="EF719" s="76"/>
      <c r="EG719" s="75"/>
      <c r="EH719" s="75"/>
      <c r="EI719" s="75"/>
      <c r="EJ719" s="75"/>
      <c r="EK719" s="75"/>
      <c r="EL719" s="75"/>
      <c r="EM719" s="75"/>
      <c r="EN719" s="74">
        <f t="shared" si="1218"/>
        <v>0</v>
      </c>
      <c r="EO719" s="38"/>
      <c r="EP719" s="40"/>
      <c r="ER719" s="78"/>
      <c r="ET719" s="77"/>
      <c r="EU719" s="76"/>
      <c r="EV719" s="76"/>
      <c r="EW719" s="76"/>
      <c r="EX719" s="76"/>
      <c r="EY719" s="76"/>
      <c r="EZ719" s="76"/>
      <c r="FA719" s="76"/>
      <c r="FB719" s="76"/>
      <c r="FC719" s="76"/>
      <c r="FD719" s="76"/>
      <c r="FE719" s="76"/>
      <c r="FF719" s="76"/>
      <c r="FG719" s="76"/>
      <c r="FH719" s="75"/>
      <c r="FI719" s="75"/>
      <c r="FJ719" s="75"/>
      <c r="FK719" s="75"/>
      <c r="FL719" s="75"/>
      <c r="FM719" s="74">
        <f t="shared" si="1219"/>
        <v>0</v>
      </c>
      <c r="FN719" s="38"/>
      <c r="FO719" s="40"/>
      <c r="FQ719" s="78"/>
      <c r="FS719" s="77"/>
      <c r="FT719" s="76"/>
      <c r="FU719" s="76"/>
      <c r="FV719" s="76"/>
      <c r="FW719" s="76"/>
      <c r="FX719" s="76"/>
      <c r="FY719" s="76"/>
      <c r="FZ719" s="76"/>
      <c r="GA719" s="76"/>
      <c r="GB719" s="76"/>
      <c r="GC719" s="76"/>
      <c r="GD719" s="76"/>
      <c r="GE719" s="76"/>
      <c r="GF719" s="76"/>
      <c r="GG719" s="75"/>
      <c r="GH719" s="75"/>
      <c r="GI719" s="75"/>
      <c r="GJ719" s="75"/>
      <c r="GK719" s="75"/>
      <c r="GL719" s="74">
        <f t="shared" si="1220"/>
        <v>0</v>
      </c>
      <c r="GM719" s="38"/>
      <c r="GN719" s="40"/>
      <c r="GP719" s="78"/>
      <c r="GR719" s="77"/>
      <c r="GS719" s="76"/>
      <c r="GT719" s="76"/>
      <c r="GU719" s="76"/>
      <c r="GV719" s="76"/>
      <c r="GW719" s="76"/>
      <c r="GX719" s="76"/>
      <c r="GY719" s="76"/>
      <c r="GZ719" s="76"/>
      <c r="HA719" s="76"/>
      <c r="HB719" s="76"/>
      <c r="HC719" s="76"/>
      <c r="HD719" s="76"/>
      <c r="HE719" s="76"/>
      <c r="HF719" s="75"/>
      <c r="HG719" s="75"/>
      <c r="HH719" s="75"/>
      <c r="HI719" s="75"/>
      <c r="HJ719" s="75"/>
      <c r="HK719" s="74">
        <f t="shared" si="1221"/>
        <v>0</v>
      </c>
      <c r="HL719" s="38"/>
      <c r="HM719" s="40"/>
      <c r="HO719" s="78"/>
      <c r="HQ719" s="77"/>
      <c r="HR719" s="76"/>
      <c r="HS719" s="76"/>
      <c r="HT719" s="76"/>
      <c r="HU719" s="76"/>
      <c r="HV719" s="76"/>
      <c r="HW719" s="76"/>
      <c r="HX719" s="76"/>
      <c r="HY719" s="76"/>
      <c r="HZ719" s="76"/>
      <c r="IA719" s="76"/>
      <c r="IB719" s="76"/>
      <c r="IC719" s="76"/>
      <c r="ID719" s="76"/>
      <c r="IE719" s="75"/>
      <c r="IF719" s="75"/>
      <c r="IG719" s="75"/>
      <c r="IH719" s="75"/>
      <c r="II719" s="75"/>
      <c r="IJ719" s="74">
        <f t="shared" si="1222"/>
        <v>0</v>
      </c>
      <c r="IK719" s="38"/>
      <c r="IL719" s="40"/>
      <c r="IN719" s="78"/>
      <c r="IP719" s="77"/>
      <c r="IQ719" s="76"/>
      <c r="IR719" s="76"/>
      <c r="IS719" s="76"/>
      <c r="IT719" s="76"/>
      <c r="IU719" s="76"/>
      <c r="IV719" s="76"/>
      <c r="IW719" s="76"/>
      <c r="IX719" s="75"/>
      <c r="IY719" s="75"/>
      <c r="IZ719" s="75"/>
      <c r="JA719" s="75"/>
      <c r="JB719" s="75"/>
      <c r="JC719" s="75"/>
      <c r="JD719" s="75"/>
      <c r="JE719" s="75"/>
      <c r="JF719" s="75"/>
      <c r="JG719" s="75"/>
      <c r="JH719" s="75"/>
      <c r="JI719" s="74">
        <f t="shared" si="1223"/>
        <v>0</v>
      </c>
      <c r="JJ719" s="38"/>
      <c r="JK719" s="40"/>
      <c r="JM719" s="78"/>
      <c r="JO719" s="77"/>
      <c r="JP719" s="76"/>
      <c r="JQ719" s="76"/>
      <c r="JR719" s="76"/>
      <c r="JS719" s="76"/>
      <c r="JT719" s="76"/>
      <c r="JU719" s="76"/>
      <c r="JV719" s="76"/>
      <c r="JW719" s="75"/>
      <c r="JX719" s="75"/>
      <c r="JY719" s="75"/>
      <c r="JZ719" s="75"/>
      <c r="KA719" s="75"/>
      <c r="KB719" s="75"/>
      <c r="KC719" s="75"/>
      <c r="KD719" s="75"/>
      <c r="KE719" s="75"/>
      <c r="KF719" s="75"/>
      <c r="KG719" s="75"/>
      <c r="KH719" s="74">
        <f t="shared" si="1224"/>
        <v>0</v>
      </c>
      <c r="KI719" s="38"/>
      <c r="KJ719" s="40"/>
      <c r="KL719" s="78"/>
      <c r="KN719" s="77"/>
      <c r="KO719" s="76"/>
      <c r="KP719" s="76"/>
      <c r="KQ719" s="76"/>
      <c r="KR719" s="76"/>
      <c r="KS719" s="76"/>
      <c r="KT719" s="76"/>
      <c r="KU719" s="76"/>
      <c r="KV719" s="75"/>
      <c r="KW719" s="75"/>
      <c r="KX719" s="75"/>
      <c r="KY719" s="75"/>
      <c r="KZ719" s="75"/>
      <c r="LA719" s="75"/>
      <c r="LB719" s="75"/>
      <c r="LC719" s="75"/>
      <c r="LD719" s="75"/>
      <c r="LE719" s="75"/>
      <c r="LF719" s="75"/>
      <c r="LG719" s="74">
        <f t="shared" si="1225"/>
        <v>0</v>
      </c>
      <c r="LH719" s="38"/>
      <c r="LI719" s="40"/>
      <c r="LK719" s="78"/>
      <c r="LM719" s="77"/>
      <c r="LN719" s="76"/>
      <c r="LO719" s="76"/>
      <c r="LP719" s="76"/>
      <c r="LQ719" s="76"/>
      <c r="LR719" s="76"/>
      <c r="LS719" s="76"/>
      <c r="LT719" s="76"/>
      <c r="LU719" s="75"/>
      <c r="LV719" s="75"/>
      <c r="LW719" s="75"/>
      <c r="LX719" s="75"/>
      <c r="LY719" s="75"/>
      <c r="LZ719" s="75"/>
      <c r="MA719" s="75"/>
      <c r="MB719" s="75"/>
      <c r="MC719" s="75"/>
      <c r="MD719" s="75"/>
      <c r="ME719" s="75"/>
      <c r="MF719" s="74">
        <f t="shared" si="1226"/>
        <v>0</v>
      </c>
      <c r="MG719" s="38"/>
      <c r="MH719" s="40"/>
      <c r="MJ719" s="78"/>
      <c r="ML719" s="77"/>
      <c r="MM719" s="76"/>
      <c r="MN719" s="76"/>
      <c r="MO719" s="76"/>
      <c r="MP719" s="76"/>
      <c r="MQ719" s="76"/>
      <c r="MR719" s="76"/>
      <c r="MS719" s="76"/>
      <c r="MT719" s="75"/>
      <c r="MU719" s="75"/>
      <c r="MV719" s="75"/>
      <c r="MW719" s="75"/>
      <c r="MX719" s="75"/>
      <c r="MY719" s="75"/>
      <c r="MZ719" s="75"/>
      <c r="NA719" s="75"/>
      <c r="NB719" s="75"/>
      <c r="NC719" s="75"/>
      <c r="ND719" s="75"/>
      <c r="NE719" s="74">
        <f t="shared" si="1227"/>
        <v>0</v>
      </c>
      <c r="NF719" s="41"/>
      <c r="NG719" s="40"/>
      <c r="NH719" s="38"/>
      <c r="NI719" s="78"/>
      <c r="NK719" s="77"/>
      <c r="NL719" s="76"/>
      <c r="NM719" s="76"/>
      <c r="NN719" s="76"/>
      <c r="NO719" s="76"/>
      <c r="NP719" s="76"/>
      <c r="NQ719" s="76"/>
      <c r="NR719" s="76"/>
      <c r="NS719" s="76"/>
      <c r="NT719" s="76"/>
      <c r="NU719" s="76"/>
      <c r="NV719" s="76"/>
      <c r="NW719" s="76"/>
      <c r="NX719" s="76"/>
      <c r="NY719" s="76"/>
      <c r="NZ719" s="76"/>
      <c r="OA719" s="75"/>
      <c r="OB719" s="76"/>
      <c r="OC719" s="75"/>
      <c r="OD719" s="74">
        <f t="shared" si="1228"/>
        <v>0</v>
      </c>
      <c r="OE719" s="38"/>
      <c r="OF719" s="40"/>
      <c r="OG719" s="38"/>
      <c r="OH719" s="78"/>
      <c r="OJ719" s="77"/>
      <c r="OK719" s="76"/>
      <c r="OL719" s="76"/>
      <c r="OM719" s="76"/>
      <c r="ON719" s="76"/>
      <c r="OO719" s="76"/>
      <c r="OP719" s="76"/>
      <c r="OQ719" s="76"/>
      <c r="OR719" s="76"/>
      <c r="OS719" s="76"/>
      <c r="OT719" s="76"/>
      <c r="OU719" s="76"/>
      <c r="OV719" s="76"/>
      <c r="OW719" s="76"/>
      <c r="OX719" s="76"/>
      <c r="OY719" s="76"/>
      <c r="OZ719" s="75"/>
      <c r="PA719" s="76"/>
      <c r="PB719" s="75"/>
      <c r="PC719" s="74">
        <f t="shared" si="1229"/>
        <v>0</v>
      </c>
      <c r="PD719" s="38"/>
      <c r="PE719" s="40"/>
      <c r="PF719" s="38"/>
      <c r="PG719" s="78"/>
      <c r="PI719" s="77"/>
      <c r="PJ719" s="76"/>
      <c r="PK719" s="76"/>
      <c r="PL719" s="76"/>
      <c r="PM719" s="76"/>
      <c r="PN719" s="76"/>
      <c r="PO719" s="76"/>
      <c r="PP719" s="76"/>
      <c r="PQ719" s="76"/>
      <c r="PR719" s="76"/>
      <c r="PS719" s="76"/>
      <c r="PT719" s="76"/>
      <c r="PU719" s="76"/>
      <c r="PV719" s="76"/>
      <c r="PW719" s="76"/>
      <c r="PX719" s="76"/>
      <c r="PY719" s="75"/>
      <c r="PZ719" s="76"/>
      <c r="QA719" s="75"/>
      <c r="QB719" s="74">
        <f t="shared" si="1230"/>
        <v>0</v>
      </c>
      <c r="QC719" s="38"/>
      <c r="QD719" s="40"/>
      <c r="QE719" s="38"/>
      <c r="QF719" s="78"/>
      <c r="QH719" s="77"/>
      <c r="QI719" s="76"/>
      <c r="QJ719" s="76"/>
      <c r="QK719" s="76"/>
      <c r="QL719" s="76"/>
      <c r="QM719" s="76"/>
      <c r="QN719" s="76"/>
      <c r="QO719" s="76"/>
      <c r="QP719" s="76"/>
      <c r="QQ719" s="76"/>
      <c r="QR719" s="76"/>
      <c r="QS719" s="76"/>
      <c r="QT719" s="76"/>
      <c r="QU719" s="76"/>
      <c r="QV719" s="76"/>
      <c r="QW719" s="76"/>
      <c r="QX719" s="75"/>
      <c r="QY719" s="76"/>
      <c r="QZ719" s="75"/>
      <c r="RA719" s="74">
        <f t="shared" si="1231"/>
        <v>0</v>
      </c>
      <c r="RB719" s="41"/>
      <c r="RC719" s="40"/>
      <c r="RD719" s="38"/>
      <c r="RE719" s="78"/>
      <c r="RG719" s="77"/>
      <c r="RH719" s="76"/>
      <c r="RI719" s="76"/>
      <c r="RJ719" s="76"/>
      <c r="RK719" s="76"/>
      <c r="RL719" s="76"/>
      <c r="RM719" s="76"/>
      <c r="RN719" s="76"/>
      <c r="RO719" s="76"/>
      <c r="RP719" s="76"/>
      <c r="RQ719" s="76"/>
      <c r="RR719" s="76"/>
      <c r="RS719" s="76"/>
      <c r="RT719" s="76"/>
      <c r="RU719" s="76"/>
      <c r="RV719" s="76"/>
      <c r="RW719" s="75"/>
      <c r="RX719" s="76"/>
      <c r="RY719" s="75"/>
      <c r="RZ719" s="74">
        <f t="shared" si="1232"/>
        <v>0</v>
      </c>
      <c r="SA719" s="41"/>
      <c r="SB719" s="40"/>
      <c r="SC719" s="38"/>
      <c r="SD719" s="78"/>
      <c r="SF719" s="77"/>
      <c r="SG719" s="76"/>
      <c r="SH719" s="76"/>
      <c r="SI719" s="76"/>
      <c r="SJ719" s="76"/>
      <c r="SK719" s="76"/>
      <c r="SL719" s="76"/>
      <c r="SM719" s="76"/>
      <c r="SN719" s="76"/>
      <c r="SO719" s="76"/>
      <c r="SP719" s="76"/>
      <c r="SQ719" s="76"/>
      <c r="SR719" s="76"/>
      <c r="SS719" s="76"/>
      <c r="ST719" s="76"/>
      <c r="SU719" s="76"/>
      <c r="SV719" s="75"/>
      <c r="SW719" s="76"/>
      <c r="SX719" s="75"/>
      <c r="SY719" s="74">
        <f t="shared" si="1233"/>
        <v>0</v>
      </c>
      <c r="SZ719" s="41"/>
      <c r="TA719" s="40"/>
      <c r="TB719" s="38"/>
      <c r="TC719" s="78"/>
      <c r="TE719" s="77"/>
      <c r="TF719" s="76"/>
      <c r="TG719" s="76"/>
      <c r="TH719" s="76"/>
      <c r="TI719" s="76"/>
      <c r="TJ719" s="76"/>
      <c r="TK719" s="76"/>
      <c r="TL719" s="76"/>
      <c r="TM719" s="76"/>
      <c r="TN719" s="76"/>
      <c r="TO719" s="76"/>
      <c r="TP719" s="76"/>
      <c r="TQ719" s="76"/>
      <c r="TR719" s="76"/>
      <c r="TS719" s="76"/>
      <c r="TT719" s="76"/>
      <c r="TU719" s="75"/>
      <c r="TV719" s="76"/>
      <c r="TW719" s="75"/>
      <c r="TX719" s="74">
        <f t="shared" si="1234"/>
        <v>0</v>
      </c>
      <c r="TY719" s="41"/>
      <c r="TZ719" s="40"/>
      <c r="UA719" s="38"/>
      <c r="UB719" s="78"/>
      <c r="UD719" s="77"/>
      <c r="UE719" s="76"/>
      <c r="UF719" s="76"/>
      <c r="UG719" s="76"/>
      <c r="UH719" s="76"/>
      <c r="UI719" s="76"/>
      <c r="UJ719" s="76"/>
      <c r="UK719" s="76"/>
      <c r="UL719" s="76"/>
      <c r="UM719" s="76"/>
      <c r="UN719" s="76"/>
      <c r="UO719" s="76"/>
      <c r="UP719" s="76"/>
      <c r="UQ719" s="76"/>
      <c r="UR719" s="76"/>
      <c r="US719" s="76"/>
      <c r="UT719" s="75"/>
      <c r="UU719" s="76"/>
      <c r="UV719" s="75"/>
      <c r="UW719" s="74">
        <f t="shared" si="1235"/>
        <v>0</v>
      </c>
      <c r="UX719" s="41"/>
      <c r="UY719" s="40"/>
      <c r="UZ719" s="38"/>
      <c r="VA719" s="78"/>
      <c r="VC719" s="77"/>
      <c r="VD719" s="76"/>
      <c r="VE719" s="76"/>
      <c r="VF719" s="76"/>
      <c r="VG719" s="76"/>
      <c r="VH719" s="76"/>
      <c r="VI719" s="76"/>
      <c r="VJ719" s="76"/>
      <c r="VK719" s="76"/>
      <c r="VL719" s="76"/>
      <c r="VM719" s="76"/>
      <c r="VN719" s="76"/>
      <c r="VO719" s="76"/>
      <c r="VP719" s="76"/>
      <c r="VQ719" s="76"/>
      <c r="VR719" s="76"/>
      <c r="VS719" s="75"/>
      <c r="VT719" s="76"/>
      <c r="VU719" s="75"/>
      <c r="VV719" s="74">
        <f t="shared" si="1236"/>
        <v>0</v>
      </c>
    </row>
    <row r="720" spans="3:594" ht="14.45" customHeight="1" outlineLevel="1">
      <c r="C720" s="89">
        <f>IF(ISERROR(I720+1)=TRUE,I720,IF(I720="","",MAX(C$15:C719)+1))</f>
        <v>521</v>
      </c>
      <c r="D720" s="88">
        <f t="shared" si="1189"/>
        <v>1</v>
      </c>
      <c r="G720" s="40"/>
      <c r="H720" s="38"/>
      <c r="I720" s="95">
        <f t="shared" si="1237"/>
        <v>532</v>
      </c>
      <c r="J720" s="94" t="s">
        <v>179</v>
      </c>
      <c r="K720" s="93"/>
      <c r="L720" s="93"/>
      <c r="M720" s="93"/>
      <c r="N720" s="93"/>
      <c r="O720" s="92"/>
      <c r="P720" s="91" t="s">
        <v>172</v>
      </c>
      <c r="Q720" s="297"/>
      <c r="R720" s="90" t="s">
        <v>141</v>
      </c>
      <c r="S720" s="298"/>
      <c r="T720" s="38"/>
      <c r="U720" s="40"/>
      <c r="V720" s="38"/>
      <c r="W720" s="78"/>
      <c r="Y720" s="77"/>
      <c r="Z720" s="76"/>
      <c r="AA720" s="79"/>
      <c r="AB720" s="76"/>
      <c r="AC720" s="79"/>
      <c r="AD720" s="76"/>
      <c r="AE720" s="76"/>
      <c r="AF720" s="76"/>
      <c r="AG720" s="76"/>
      <c r="AH720" s="76"/>
      <c r="AI720" s="76"/>
      <c r="AJ720" s="76"/>
      <c r="AK720" s="75"/>
      <c r="AL720" s="75"/>
      <c r="AM720" s="75"/>
      <c r="AN720" s="75"/>
      <c r="AO720" s="75"/>
      <c r="AP720" s="75"/>
      <c r="AQ720" s="75"/>
      <c r="AR720" s="74">
        <f t="shared" si="1214"/>
        <v>0</v>
      </c>
      <c r="AS720" s="38"/>
      <c r="AT720" s="40"/>
      <c r="AU720" s="38"/>
      <c r="AV720" s="78"/>
      <c r="AX720" s="77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5"/>
      <c r="BK720" s="75"/>
      <c r="BL720" s="75"/>
      <c r="BM720" s="75"/>
      <c r="BN720" s="75"/>
      <c r="BO720" s="75"/>
      <c r="BP720" s="75"/>
      <c r="BQ720" s="74">
        <f t="shared" si="1215"/>
        <v>0</v>
      </c>
      <c r="BR720" s="38"/>
      <c r="BS720" s="40"/>
      <c r="BT720" s="38"/>
      <c r="BU720" s="78"/>
      <c r="BW720" s="77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5"/>
      <c r="CJ720" s="75"/>
      <c r="CK720" s="75"/>
      <c r="CL720" s="75"/>
      <c r="CM720" s="75"/>
      <c r="CN720" s="75"/>
      <c r="CO720" s="75"/>
      <c r="CP720" s="74">
        <f t="shared" si="1216"/>
        <v>0</v>
      </c>
      <c r="CQ720" s="38"/>
      <c r="CR720" s="40"/>
      <c r="CS720" s="38"/>
      <c r="CT720" s="78"/>
      <c r="CV720" s="77"/>
      <c r="CW720" s="76"/>
      <c r="CX720" s="76"/>
      <c r="CY720" s="76"/>
      <c r="CZ720" s="76"/>
      <c r="DA720" s="76"/>
      <c r="DB720" s="76"/>
      <c r="DC720" s="76"/>
      <c r="DD720" s="76"/>
      <c r="DE720" s="76"/>
      <c r="DF720" s="76"/>
      <c r="DG720" s="76"/>
      <c r="DH720" s="75"/>
      <c r="DI720" s="75"/>
      <c r="DJ720" s="75"/>
      <c r="DK720" s="75"/>
      <c r="DL720" s="75"/>
      <c r="DM720" s="75"/>
      <c r="DN720" s="75"/>
      <c r="DO720" s="74">
        <f t="shared" si="1217"/>
        <v>0</v>
      </c>
      <c r="DP720" s="38"/>
      <c r="DQ720" s="40"/>
      <c r="DS720" s="78"/>
      <c r="DU720" s="77"/>
      <c r="DV720" s="76"/>
      <c r="DW720" s="76"/>
      <c r="DX720" s="76"/>
      <c r="DY720" s="76"/>
      <c r="DZ720" s="76"/>
      <c r="EA720" s="76"/>
      <c r="EB720" s="76"/>
      <c r="EC720" s="76"/>
      <c r="ED720" s="76"/>
      <c r="EE720" s="76"/>
      <c r="EF720" s="76"/>
      <c r="EG720" s="75"/>
      <c r="EH720" s="75"/>
      <c r="EI720" s="75"/>
      <c r="EJ720" s="75"/>
      <c r="EK720" s="75"/>
      <c r="EL720" s="75"/>
      <c r="EM720" s="75"/>
      <c r="EN720" s="74">
        <f t="shared" si="1218"/>
        <v>0</v>
      </c>
      <c r="EO720" s="38"/>
      <c r="EP720" s="40"/>
      <c r="ER720" s="78"/>
      <c r="ET720" s="77"/>
      <c r="EU720" s="76"/>
      <c r="EV720" s="76"/>
      <c r="EW720" s="76"/>
      <c r="EX720" s="76"/>
      <c r="EY720" s="76"/>
      <c r="EZ720" s="76"/>
      <c r="FA720" s="76"/>
      <c r="FB720" s="76"/>
      <c r="FC720" s="76"/>
      <c r="FD720" s="76"/>
      <c r="FE720" s="76"/>
      <c r="FF720" s="76"/>
      <c r="FG720" s="76"/>
      <c r="FH720" s="75"/>
      <c r="FI720" s="75"/>
      <c r="FJ720" s="75"/>
      <c r="FK720" s="75"/>
      <c r="FL720" s="75"/>
      <c r="FM720" s="74">
        <f t="shared" si="1219"/>
        <v>0</v>
      </c>
      <c r="FN720" s="38"/>
      <c r="FO720" s="40"/>
      <c r="FQ720" s="78"/>
      <c r="FS720" s="77"/>
      <c r="FT720" s="76"/>
      <c r="FU720" s="76"/>
      <c r="FV720" s="76"/>
      <c r="FW720" s="76"/>
      <c r="FX720" s="76"/>
      <c r="FY720" s="76"/>
      <c r="FZ720" s="76"/>
      <c r="GA720" s="76"/>
      <c r="GB720" s="76"/>
      <c r="GC720" s="76"/>
      <c r="GD720" s="76"/>
      <c r="GE720" s="76"/>
      <c r="GF720" s="76"/>
      <c r="GG720" s="75"/>
      <c r="GH720" s="75"/>
      <c r="GI720" s="75"/>
      <c r="GJ720" s="75"/>
      <c r="GK720" s="75"/>
      <c r="GL720" s="74">
        <f t="shared" si="1220"/>
        <v>0</v>
      </c>
      <c r="GM720" s="38"/>
      <c r="GN720" s="40"/>
      <c r="GP720" s="78"/>
      <c r="GR720" s="77"/>
      <c r="GS720" s="76"/>
      <c r="GT720" s="76"/>
      <c r="GU720" s="76"/>
      <c r="GV720" s="76"/>
      <c r="GW720" s="76"/>
      <c r="GX720" s="76"/>
      <c r="GY720" s="76"/>
      <c r="GZ720" s="76"/>
      <c r="HA720" s="76"/>
      <c r="HB720" s="76"/>
      <c r="HC720" s="76"/>
      <c r="HD720" s="76"/>
      <c r="HE720" s="76"/>
      <c r="HF720" s="75"/>
      <c r="HG720" s="75"/>
      <c r="HH720" s="75"/>
      <c r="HI720" s="75"/>
      <c r="HJ720" s="75"/>
      <c r="HK720" s="74">
        <f t="shared" si="1221"/>
        <v>0</v>
      </c>
      <c r="HL720" s="38"/>
      <c r="HM720" s="40"/>
      <c r="HO720" s="78"/>
      <c r="HQ720" s="77"/>
      <c r="HR720" s="76"/>
      <c r="HS720" s="76"/>
      <c r="HT720" s="76"/>
      <c r="HU720" s="76"/>
      <c r="HV720" s="76"/>
      <c r="HW720" s="76"/>
      <c r="HX720" s="76"/>
      <c r="HY720" s="76"/>
      <c r="HZ720" s="76"/>
      <c r="IA720" s="76"/>
      <c r="IB720" s="76"/>
      <c r="IC720" s="76"/>
      <c r="ID720" s="76"/>
      <c r="IE720" s="75"/>
      <c r="IF720" s="75"/>
      <c r="IG720" s="75"/>
      <c r="IH720" s="75"/>
      <c r="II720" s="75"/>
      <c r="IJ720" s="74">
        <f t="shared" si="1222"/>
        <v>0</v>
      </c>
      <c r="IK720" s="38"/>
      <c r="IL720" s="40"/>
      <c r="IN720" s="78"/>
      <c r="IP720" s="77"/>
      <c r="IQ720" s="76"/>
      <c r="IR720" s="76"/>
      <c r="IS720" s="76"/>
      <c r="IT720" s="76"/>
      <c r="IU720" s="76"/>
      <c r="IV720" s="76"/>
      <c r="IW720" s="76"/>
      <c r="IX720" s="75"/>
      <c r="IY720" s="75"/>
      <c r="IZ720" s="75"/>
      <c r="JA720" s="75"/>
      <c r="JB720" s="75"/>
      <c r="JC720" s="75"/>
      <c r="JD720" s="75"/>
      <c r="JE720" s="75"/>
      <c r="JF720" s="75"/>
      <c r="JG720" s="75"/>
      <c r="JH720" s="75"/>
      <c r="JI720" s="74">
        <f t="shared" si="1223"/>
        <v>0</v>
      </c>
      <c r="JJ720" s="38"/>
      <c r="JK720" s="40"/>
      <c r="JM720" s="78"/>
      <c r="JO720" s="77"/>
      <c r="JP720" s="76"/>
      <c r="JQ720" s="76"/>
      <c r="JR720" s="76"/>
      <c r="JS720" s="76"/>
      <c r="JT720" s="76"/>
      <c r="JU720" s="76"/>
      <c r="JV720" s="76"/>
      <c r="JW720" s="75"/>
      <c r="JX720" s="75"/>
      <c r="JY720" s="75"/>
      <c r="JZ720" s="75"/>
      <c r="KA720" s="75"/>
      <c r="KB720" s="75"/>
      <c r="KC720" s="75"/>
      <c r="KD720" s="75"/>
      <c r="KE720" s="75"/>
      <c r="KF720" s="75"/>
      <c r="KG720" s="75"/>
      <c r="KH720" s="74">
        <f t="shared" si="1224"/>
        <v>0</v>
      </c>
      <c r="KI720" s="38"/>
      <c r="KJ720" s="40"/>
      <c r="KL720" s="78"/>
      <c r="KN720" s="77"/>
      <c r="KO720" s="76"/>
      <c r="KP720" s="76"/>
      <c r="KQ720" s="76"/>
      <c r="KR720" s="76"/>
      <c r="KS720" s="76"/>
      <c r="KT720" s="76"/>
      <c r="KU720" s="76"/>
      <c r="KV720" s="75"/>
      <c r="KW720" s="75"/>
      <c r="KX720" s="75"/>
      <c r="KY720" s="75"/>
      <c r="KZ720" s="75"/>
      <c r="LA720" s="75"/>
      <c r="LB720" s="75"/>
      <c r="LC720" s="75"/>
      <c r="LD720" s="75"/>
      <c r="LE720" s="75"/>
      <c r="LF720" s="75"/>
      <c r="LG720" s="74">
        <f t="shared" si="1225"/>
        <v>0</v>
      </c>
      <c r="LH720" s="38"/>
      <c r="LI720" s="40"/>
      <c r="LK720" s="78"/>
      <c r="LM720" s="77"/>
      <c r="LN720" s="76"/>
      <c r="LO720" s="76"/>
      <c r="LP720" s="76"/>
      <c r="LQ720" s="76"/>
      <c r="LR720" s="76"/>
      <c r="LS720" s="76"/>
      <c r="LT720" s="76"/>
      <c r="LU720" s="75"/>
      <c r="LV720" s="75"/>
      <c r="LW720" s="75"/>
      <c r="LX720" s="75"/>
      <c r="LY720" s="75"/>
      <c r="LZ720" s="75"/>
      <c r="MA720" s="75"/>
      <c r="MB720" s="75"/>
      <c r="MC720" s="75"/>
      <c r="MD720" s="75"/>
      <c r="ME720" s="75"/>
      <c r="MF720" s="74">
        <f t="shared" si="1226"/>
        <v>0</v>
      </c>
      <c r="MG720" s="38"/>
      <c r="MH720" s="40"/>
      <c r="MJ720" s="78"/>
      <c r="ML720" s="77"/>
      <c r="MM720" s="76"/>
      <c r="MN720" s="76"/>
      <c r="MO720" s="76"/>
      <c r="MP720" s="76"/>
      <c r="MQ720" s="76"/>
      <c r="MR720" s="76"/>
      <c r="MS720" s="76"/>
      <c r="MT720" s="75"/>
      <c r="MU720" s="75"/>
      <c r="MV720" s="75"/>
      <c r="MW720" s="75"/>
      <c r="MX720" s="75"/>
      <c r="MY720" s="75"/>
      <c r="MZ720" s="75"/>
      <c r="NA720" s="75"/>
      <c r="NB720" s="75"/>
      <c r="NC720" s="75"/>
      <c r="ND720" s="75"/>
      <c r="NE720" s="74">
        <f t="shared" si="1227"/>
        <v>0</v>
      </c>
      <c r="NF720" s="41"/>
      <c r="NG720" s="40"/>
      <c r="NH720" s="38"/>
      <c r="NI720" s="78"/>
      <c r="NK720" s="77"/>
      <c r="NL720" s="76"/>
      <c r="NM720" s="76"/>
      <c r="NN720" s="76"/>
      <c r="NO720" s="76"/>
      <c r="NP720" s="76"/>
      <c r="NQ720" s="76"/>
      <c r="NR720" s="76"/>
      <c r="NS720" s="76"/>
      <c r="NT720" s="76"/>
      <c r="NU720" s="76"/>
      <c r="NV720" s="76"/>
      <c r="NW720" s="76"/>
      <c r="NX720" s="76"/>
      <c r="NY720" s="76"/>
      <c r="NZ720" s="76"/>
      <c r="OA720" s="75"/>
      <c r="OB720" s="76"/>
      <c r="OC720" s="75"/>
      <c r="OD720" s="74">
        <f t="shared" si="1228"/>
        <v>0</v>
      </c>
      <c r="OE720" s="38"/>
      <c r="OF720" s="40"/>
      <c r="OG720" s="38"/>
      <c r="OH720" s="78"/>
      <c r="OJ720" s="77"/>
      <c r="OK720" s="76"/>
      <c r="OL720" s="76"/>
      <c r="OM720" s="76"/>
      <c r="ON720" s="76"/>
      <c r="OO720" s="76"/>
      <c r="OP720" s="76"/>
      <c r="OQ720" s="76"/>
      <c r="OR720" s="76"/>
      <c r="OS720" s="76"/>
      <c r="OT720" s="76"/>
      <c r="OU720" s="76"/>
      <c r="OV720" s="76"/>
      <c r="OW720" s="76"/>
      <c r="OX720" s="76"/>
      <c r="OY720" s="76"/>
      <c r="OZ720" s="75"/>
      <c r="PA720" s="76"/>
      <c r="PB720" s="75"/>
      <c r="PC720" s="74">
        <f t="shared" si="1229"/>
        <v>0</v>
      </c>
      <c r="PD720" s="38"/>
      <c r="PE720" s="40"/>
      <c r="PF720" s="38"/>
      <c r="PG720" s="78"/>
      <c r="PI720" s="77"/>
      <c r="PJ720" s="76"/>
      <c r="PK720" s="76"/>
      <c r="PL720" s="76"/>
      <c r="PM720" s="76"/>
      <c r="PN720" s="76"/>
      <c r="PO720" s="76"/>
      <c r="PP720" s="76"/>
      <c r="PQ720" s="76"/>
      <c r="PR720" s="76"/>
      <c r="PS720" s="76"/>
      <c r="PT720" s="76"/>
      <c r="PU720" s="76"/>
      <c r="PV720" s="76"/>
      <c r="PW720" s="76"/>
      <c r="PX720" s="76"/>
      <c r="PY720" s="75"/>
      <c r="PZ720" s="76"/>
      <c r="QA720" s="75"/>
      <c r="QB720" s="74">
        <f t="shared" si="1230"/>
        <v>0</v>
      </c>
      <c r="QC720" s="38"/>
      <c r="QD720" s="40"/>
      <c r="QE720" s="38"/>
      <c r="QF720" s="78"/>
      <c r="QH720" s="77"/>
      <c r="QI720" s="76"/>
      <c r="QJ720" s="76"/>
      <c r="QK720" s="76"/>
      <c r="QL720" s="76"/>
      <c r="QM720" s="76"/>
      <c r="QN720" s="76"/>
      <c r="QO720" s="76"/>
      <c r="QP720" s="76"/>
      <c r="QQ720" s="76"/>
      <c r="QR720" s="76"/>
      <c r="QS720" s="76"/>
      <c r="QT720" s="76"/>
      <c r="QU720" s="76"/>
      <c r="QV720" s="76"/>
      <c r="QW720" s="76"/>
      <c r="QX720" s="75"/>
      <c r="QY720" s="76"/>
      <c r="QZ720" s="75"/>
      <c r="RA720" s="74">
        <f t="shared" si="1231"/>
        <v>0</v>
      </c>
      <c r="RB720" s="41"/>
      <c r="RC720" s="40"/>
      <c r="RD720" s="38"/>
      <c r="RE720" s="78"/>
      <c r="RG720" s="77"/>
      <c r="RH720" s="76"/>
      <c r="RI720" s="76"/>
      <c r="RJ720" s="76"/>
      <c r="RK720" s="76"/>
      <c r="RL720" s="76"/>
      <c r="RM720" s="76"/>
      <c r="RN720" s="76"/>
      <c r="RO720" s="76"/>
      <c r="RP720" s="76"/>
      <c r="RQ720" s="76"/>
      <c r="RR720" s="76"/>
      <c r="RS720" s="76"/>
      <c r="RT720" s="76"/>
      <c r="RU720" s="76"/>
      <c r="RV720" s="76"/>
      <c r="RW720" s="75"/>
      <c r="RX720" s="76"/>
      <c r="RY720" s="75"/>
      <c r="RZ720" s="74">
        <f t="shared" si="1232"/>
        <v>0</v>
      </c>
      <c r="SA720" s="41"/>
      <c r="SB720" s="40"/>
      <c r="SC720" s="38"/>
      <c r="SD720" s="78"/>
      <c r="SF720" s="77"/>
      <c r="SG720" s="76"/>
      <c r="SH720" s="76"/>
      <c r="SI720" s="76"/>
      <c r="SJ720" s="76"/>
      <c r="SK720" s="76"/>
      <c r="SL720" s="76"/>
      <c r="SM720" s="76"/>
      <c r="SN720" s="76"/>
      <c r="SO720" s="76"/>
      <c r="SP720" s="76"/>
      <c r="SQ720" s="76"/>
      <c r="SR720" s="76"/>
      <c r="SS720" s="76"/>
      <c r="ST720" s="76"/>
      <c r="SU720" s="76"/>
      <c r="SV720" s="75"/>
      <c r="SW720" s="76"/>
      <c r="SX720" s="75"/>
      <c r="SY720" s="74">
        <f t="shared" si="1233"/>
        <v>0</v>
      </c>
      <c r="SZ720" s="41"/>
      <c r="TA720" s="40"/>
      <c r="TB720" s="38"/>
      <c r="TC720" s="78"/>
      <c r="TE720" s="77"/>
      <c r="TF720" s="76"/>
      <c r="TG720" s="76"/>
      <c r="TH720" s="76"/>
      <c r="TI720" s="76"/>
      <c r="TJ720" s="76"/>
      <c r="TK720" s="76"/>
      <c r="TL720" s="76"/>
      <c r="TM720" s="76"/>
      <c r="TN720" s="76"/>
      <c r="TO720" s="76"/>
      <c r="TP720" s="76"/>
      <c r="TQ720" s="76"/>
      <c r="TR720" s="76"/>
      <c r="TS720" s="76"/>
      <c r="TT720" s="76"/>
      <c r="TU720" s="75"/>
      <c r="TV720" s="76"/>
      <c r="TW720" s="75"/>
      <c r="TX720" s="74">
        <f t="shared" si="1234"/>
        <v>0</v>
      </c>
      <c r="TY720" s="41"/>
      <c r="TZ720" s="40"/>
      <c r="UA720" s="38"/>
      <c r="UB720" s="78"/>
      <c r="UD720" s="77"/>
      <c r="UE720" s="76"/>
      <c r="UF720" s="76"/>
      <c r="UG720" s="76"/>
      <c r="UH720" s="76"/>
      <c r="UI720" s="76"/>
      <c r="UJ720" s="76"/>
      <c r="UK720" s="76"/>
      <c r="UL720" s="76"/>
      <c r="UM720" s="76"/>
      <c r="UN720" s="76"/>
      <c r="UO720" s="76"/>
      <c r="UP720" s="76"/>
      <c r="UQ720" s="76"/>
      <c r="UR720" s="76"/>
      <c r="US720" s="76"/>
      <c r="UT720" s="75"/>
      <c r="UU720" s="76"/>
      <c r="UV720" s="75"/>
      <c r="UW720" s="74">
        <f t="shared" si="1235"/>
        <v>0</v>
      </c>
      <c r="UX720" s="41"/>
      <c r="UY720" s="40"/>
      <c r="UZ720" s="38"/>
      <c r="VA720" s="78"/>
      <c r="VC720" s="77"/>
      <c r="VD720" s="76"/>
      <c r="VE720" s="76"/>
      <c r="VF720" s="76"/>
      <c r="VG720" s="76"/>
      <c r="VH720" s="76"/>
      <c r="VI720" s="76"/>
      <c r="VJ720" s="76"/>
      <c r="VK720" s="76"/>
      <c r="VL720" s="76"/>
      <c r="VM720" s="76"/>
      <c r="VN720" s="76"/>
      <c r="VO720" s="76"/>
      <c r="VP720" s="76"/>
      <c r="VQ720" s="76"/>
      <c r="VR720" s="76"/>
      <c r="VS720" s="75"/>
      <c r="VT720" s="76"/>
      <c r="VU720" s="75"/>
      <c r="VV720" s="74">
        <f t="shared" si="1236"/>
        <v>0</v>
      </c>
    </row>
    <row r="721" spans="3:596" ht="29.45" customHeight="1" outlineLevel="1">
      <c r="C721" s="89">
        <f>IF(ISERROR(I721+1)=TRUE,I721,IF(I721="","",MAX(C$15:C720)+1))</f>
        <v>522</v>
      </c>
      <c r="D721" s="88">
        <f t="shared" si="1189"/>
        <v>1</v>
      </c>
      <c r="G721" s="40"/>
      <c r="H721" s="38"/>
      <c r="I721" s="95">
        <f t="shared" si="1237"/>
        <v>533</v>
      </c>
      <c r="J721" s="94" t="s">
        <v>178</v>
      </c>
      <c r="K721" s="93"/>
      <c r="L721" s="93"/>
      <c r="M721" s="93"/>
      <c r="N721" s="93"/>
      <c r="O721" s="92"/>
      <c r="P721" s="91" t="s">
        <v>172</v>
      </c>
      <c r="Q721" s="297"/>
      <c r="R721" s="90" t="s">
        <v>141</v>
      </c>
      <c r="S721" s="298"/>
      <c r="T721" s="38"/>
      <c r="U721" s="40"/>
      <c r="V721" s="38"/>
      <c r="W721" s="78"/>
      <c r="Y721" s="77"/>
      <c r="Z721" s="76"/>
      <c r="AA721" s="79"/>
      <c r="AB721" s="76"/>
      <c r="AC721" s="79"/>
      <c r="AD721" s="76"/>
      <c r="AE721" s="76"/>
      <c r="AF721" s="76"/>
      <c r="AG721" s="76"/>
      <c r="AH721" s="76"/>
      <c r="AI721" s="76"/>
      <c r="AJ721" s="76"/>
      <c r="AK721" s="75"/>
      <c r="AL721" s="75"/>
      <c r="AM721" s="75"/>
      <c r="AN721" s="75"/>
      <c r="AO721" s="75"/>
      <c r="AP721" s="75"/>
      <c r="AQ721" s="75"/>
      <c r="AR721" s="74">
        <f t="shared" si="1214"/>
        <v>0</v>
      </c>
      <c r="AS721" s="38"/>
      <c r="AT721" s="40"/>
      <c r="AU721" s="38"/>
      <c r="AV721" s="78"/>
      <c r="AX721" s="77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5"/>
      <c r="BK721" s="75"/>
      <c r="BL721" s="75"/>
      <c r="BM721" s="75"/>
      <c r="BN721" s="75"/>
      <c r="BO721" s="75"/>
      <c r="BP721" s="75"/>
      <c r="BQ721" s="74">
        <f t="shared" si="1215"/>
        <v>0</v>
      </c>
      <c r="BR721" s="38"/>
      <c r="BS721" s="40"/>
      <c r="BT721" s="38"/>
      <c r="BU721" s="78"/>
      <c r="BW721" s="77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5"/>
      <c r="CJ721" s="75"/>
      <c r="CK721" s="75"/>
      <c r="CL721" s="75"/>
      <c r="CM721" s="75"/>
      <c r="CN721" s="75"/>
      <c r="CO721" s="75"/>
      <c r="CP721" s="74">
        <f t="shared" si="1216"/>
        <v>0</v>
      </c>
      <c r="CQ721" s="38"/>
      <c r="CR721" s="40"/>
      <c r="CS721" s="38"/>
      <c r="CT721" s="78"/>
      <c r="CV721" s="77"/>
      <c r="CW721" s="76"/>
      <c r="CX721" s="76"/>
      <c r="CY721" s="76"/>
      <c r="CZ721" s="76"/>
      <c r="DA721" s="76"/>
      <c r="DB721" s="76"/>
      <c r="DC721" s="76"/>
      <c r="DD721" s="76"/>
      <c r="DE721" s="76"/>
      <c r="DF721" s="76"/>
      <c r="DG721" s="76"/>
      <c r="DH721" s="75"/>
      <c r="DI721" s="75"/>
      <c r="DJ721" s="75"/>
      <c r="DK721" s="75"/>
      <c r="DL721" s="75"/>
      <c r="DM721" s="75"/>
      <c r="DN721" s="75"/>
      <c r="DO721" s="74">
        <f t="shared" si="1217"/>
        <v>0</v>
      </c>
      <c r="DP721" s="38"/>
      <c r="DQ721" s="40"/>
      <c r="DS721" s="78"/>
      <c r="DU721" s="77"/>
      <c r="DV721" s="76"/>
      <c r="DW721" s="76"/>
      <c r="DX721" s="76"/>
      <c r="DY721" s="76"/>
      <c r="DZ721" s="76"/>
      <c r="EA721" s="76"/>
      <c r="EB721" s="76"/>
      <c r="EC721" s="76"/>
      <c r="ED721" s="76"/>
      <c r="EE721" s="76"/>
      <c r="EF721" s="76"/>
      <c r="EG721" s="75"/>
      <c r="EH721" s="75"/>
      <c r="EI721" s="75"/>
      <c r="EJ721" s="75"/>
      <c r="EK721" s="75"/>
      <c r="EL721" s="75"/>
      <c r="EM721" s="75"/>
      <c r="EN721" s="74">
        <f t="shared" si="1218"/>
        <v>0</v>
      </c>
      <c r="EO721" s="38"/>
      <c r="EP721" s="40"/>
      <c r="ER721" s="78"/>
      <c r="ET721" s="77"/>
      <c r="EU721" s="76"/>
      <c r="EV721" s="76"/>
      <c r="EW721" s="76"/>
      <c r="EX721" s="76"/>
      <c r="EY721" s="76"/>
      <c r="EZ721" s="76"/>
      <c r="FA721" s="76"/>
      <c r="FB721" s="76"/>
      <c r="FC721" s="76"/>
      <c r="FD721" s="76"/>
      <c r="FE721" s="76"/>
      <c r="FF721" s="76"/>
      <c r="FG721" s="76"/>
      <c r="FH721" s="75"/>
      <c r="FI721" s="75"/>
      <c r="FJ721" s="75"/>
      <c r="FK721" s="75"/>
      <c r="FL721" s="75"/>
      <c r="FM721" s="74">
        <f t="shared" si="1219"/>
        <v>0</v>
      </c>
      <c r="FN721" s="38"/>
      <c r="FO721" s="40"/>
      <c r="FQ721" s="78"/>
      <c r="FS721" s="77"/>
      <c r="FT721" s="76"/>
      <c r="FU721" s="76"/>
      <c r="FV721" s="76"/>
      <c r="FW721" s="76"/>
      <c r="FX721" s="76"/>
      <c r="FY721" s="76"/>
      <c r="FZ721" s="76"/>
      <c r="GA721" s="76"/>
      <c r="GB721" s="76"/>
      <c r="GC721" s="76"/>
      <c r="GD721" s="76"/>
      <c r="GE721" s="76"/>
      <c r="GF721" s="76"/>
      <c r="GG721" s="75"/>
      <c r="GH721" s="75"/>
      <c r="GI721" s="75"/>
      <c r="GJ721" s="75"/>
      <c r="GK721" s="75"/>
      <c r="GL721" s="74">
        <f t="shared" si="1220"/>
        <v>0</v>
      </c>
      <c r="GM721" s="38"/>
      <c r="GN721" s="40"/>
      <c r="GP721" s="78"/>
      <c r="GR721" s="77"/>
      <c r="GS721" s="76"/>
      <c r="GT721" s="76"/>
      <c r="GU721" s="76"/>
      <c r="GV721" s="76"/>
      <c r="GW721" s="76"/>
      <c r="GX721" s="76"/>
      <c r="GY721" s="76"/>
      <c r="GZ721" s="76"/>
      <c r="HA721" s="76"/>
      <c r="HB721" s="76"/>
      <c r="HC721" s="76"/>
      <c r="HD721" s="76"/>
      <c r="HE721" s="76"/>
      <c r="HF721" s="75"/>
      <c r="HG721" s="75"/>
      <c r="HH721" s="75"/>
      <c r="HI721" s="75"/>
      <c r="HJ721" s="75"/>
      <c r="HK721" s="74">
        <f t="shared" si="1221"/>
        <v>0</v>
      </c>
      <c r="HL721" s="38"/>
      <c r="HM721" s="40"/>
      <c r="HO721" s="78"/>
      <c r="HQ721" s="77"/>
      <c r="HR721" s="76"/>
      <c r="HS721" s="76"/>
      <c r="HT721" s="76"/>
      <c r="HU721" s="76"/>
      <c r="HV721" s="76"/>
      <c r="HW721" s="76"/>
      <c r="HX721" s="76"/>
      <c r="HY721" s="76"/>
      <c r="HZ721" s="76"/>
      <c r="IA721" s="76"/>
      <c r="IB721" s="76"/>
      <c r="IC721" s="76"/>
      <c r="ID721" s="76"/>
      <c r="IE721" s="75"/>
      <c r="IF721" s="75"/>
      <c r="IG721" s="75"/>
      <c r="IH721" s="75"/>
      <c r="II721" s="75"/>
      <c r="IJ721" s="74">
        <f t="shared" si="1222"/>
        <v>0</v>
      </c>
      <c r="IK721" s="38"/>
      <c r="IL721" s="40"/>
      <c r="IN721" s="78"/>
      <c r="IP721" s="77"/>
      <c r="IQ721" s="76"/>
      <c r="IR721" s="76"/>
      <c r="IS721" s="76"/>
      <c r="IT721" s="76"/>
      <c r="IU721" s="76"/>
      <c r="IV721" s="76"/>
      <c r="IW721" s="76"/>
      <c r="IX721" s="75"/>
      <c r="IY721" s="75"/>
      <c r="IZ721" s="75"/>
      <c r="JA721" s="75"/>
      <c r="JB721" s="75"/>
      <c r="JC721" s="75"/>
      <c r="JD721" s="75"/>
      <c r="JE721" s="75"/>
      <c r="JF721" s="75"/>
      <c r="JG721" s="75"/>
      <c r="JH721" s="75"/>
      <c r="JI721" s="74">
        <f t="shared" si="1223"/>
        <v>0</v>
      </c>
      <c r="JJ721" s="38"/>
      <c r="JK721" s="40"/>
      <c r="JM721" s="78"/>
      <c r="JO721" s="77"/>
      <c r="JP721" s="76"/>
      <c r="JQ721" s="76"/>
      <c r="JR721" s="76"/>
      <c r="JS721" s="76"/>
      <c r="JT721" s="76"/>
      <c r="JU721" s="76"/>
      <c r="JV721" s="76"/>
      <c r="JW721" s="75"/>
      <c r="JX721" s="75"/>
      <c r="JY721" s="75"/>
      <c r="JZ721" s="75"/>
      <c r="KA721" s="75"/>
      <c r="KB721" s="75"/>
      <c r="KC721" s="75"/>
      <c r="KD721" s="75"/>
      <c r="KE721" s="75"/>
      <c r="KF721" s="75"/>
      <c r="KG721" s="75"/>
      <c r="KH721" s="74">
        <f t="shared" si="1224"/>
        <v>0</v>
      </c>
      <c r="KI721" s="38"/>
      <c r="KJ721" s="40"/>
      <c r="KL721" s="78"/>
      <c r="KN721" s="77"/>
      <c r="KO721" s="76"/>
      <c r="KP721" s="76"/>
      <c r="KQ721" s="76"/>
      <c r="KR721" s="76"/>
      <c r="KS721" s="76"/>
      <c r="KT721" s="76"/>
      <c r="KU721" s="76"/>
      <c r="KV721" s="75"/>
      <c r="KW721" s="75"/>
      <c r="KX721" s="75"/>
      <c r="KY721" s="75"/>
      <c r="KZ721" s="75"/>
      <c r="LA721" s="75"/>
      <c r="LB721" s="75"/>
      <c r="LC721" s="75"/>
      <c r="LD721" s="75"/>
      <c r="LE721" s="75"/>
      <c r="LF721" s="75"/>
      <c r="LG721" s="74">
        <f t="shared" si="1225"/>
        <v>0</v>
      </c>
      <c r="LH721" s="38"/>
      <c r="LI721" s="40"/>
      <c r="LK721" s="78"/>
      <c r="LM721" s="77"/>
      <c r="LN721" s="76"/>
      <c r="LO721" s="76"/>
      <c r="LP721" s="76"/>
      <c r="LQ721" s="76"/>
      <c r="LR721" s="76"/>
      <c r="LS721" s="76"/>
      <c r="LT721" s="76"/>
      <c r="LU721" s="75"/>
      <c r="LV721" s="75"/>
      <c r="LW721" s="75"/>
      <c r="LX721" s="75"/>
      <c r="LY721" s="75"/>
      <c r="LZ721" s="75"/>
      <c r="MA721" s="75"/>
      <c r="MB721" s="75"/>
      <c r="MC721" s="75"/>
      <c r="MD721" s="75"/>
      <c r="ME721" s="75"/>
      <c r="MF721" s="74">
        <f t="shared" si="1226"/>
        <v>0</v>
      </c>
      <c r="MG721" s="38"/>
      <c r="MH721" s="40"/>
      <c r="MJ721" s="78"/>
      <c r="ML721" s="77"/>
      <c r="MM721" s="76"/>
      <c r="MN721" s="76"/>
      <c r="MO721" s="76"/>
      <c r="MP721" s="76"/>
      <c r="MQ721" s="76"/>
      <c r="MR721" s="76"/>
      <c r="MS721" s="76"/>
      <c r="MT721" s="75"/>
      <c r="MU721" s="75"/>
      <c r="MV721" s="75"/>
      <c r="MW721" s="75"/>
      <c r="MX721" s="75"/>
      <c r="MY721" s="75"/>
      <c r="MZ721" s="75"/>
      <c r="NA721" s="75"/>
      <c r="NB721" s="75"/>
      <c r="NC721" s="75"/>
      <c r="ND721" s="75"/>
      <c r="NE721" s="74">
        <f t="shared" si="1227"/>
        <v>0</v>
      </c>
      <c r="NF721" s="41"/>
      <c r="NG721" s="40"/>
      <c r="NH721" s="38"/>
      <c r="NI721" s="78"/>
      <c r="NK721" s="77"/>
      <c r="NL721" s="76"/>
      <c r="NM721" s="76"/>
      <c r="NN721" s="76"/>
      <c r="NO721" s="76"/>
      <c r="NP721" s="76"/>
      <c r="NQ721" s="76"/>
      <c r="NR721" s="76"/>
      <c r="NS721" s="76"/>
      <c r="NT721" s="76"/>
      <c r="NU721" s="76"/>
      <c r="NV721" s="76"/>
      <c r="NW721" s="76"/>
      <c r="NX721" s="76"/>
      <c r="NY721" s="76"/>
      <c r="NZ721" s="76"/>
      <c r="OA721" s="75"/>
      <c r="OB721" s="76"/>
      <c r="OC721" s="75"/>
      <c r="OD721" s="74">
        <f t="shared" si="1228"/>
        <v>0</v>
      </c>
      <c r="OE721" s="38"/>
      <c r="OF721" s="40"/>
      <c r="OG721" s="38"/>
      <c r="OH721" s="78"/>
      <c r="OJ721" s="77"/>
      <c r="OK721" s="76"/>
      <c r="OL721" s="76"/>
      <c r="OM721" s="76"/>
      <c r="ON721" s="76"/>
      <c r="OO721" s="76"/>
      <c r="OP721" s="76"/>
      <c r="OQ721" s="76"/>
      <c r="OR721" s="76"/>
      <c r="OS721" s="76"/>
      <c r="OT721" s="76"/>
      <c r="OU721" s="76"/>
      <c r="OV721" s="76"/>
      <c r="OW721" s="76"/>
      <c r="OX721" s="76"/>
      <c r="OY721" s="76"/>
      <c r="OZ721" s="75"/>
      <c r="PA721" s="76"/>
      <c r="PB721" s="75"/>
      <c r="PC721" s="74">
        <f t="shared" si="1229"/>
        <v>0</v>
      </c>
      <c r="PD721" s="38"/>
      <c r="PE721" s="40"/>
      <c r="PF721" s="38"/>
      <c r="PG721" s="78"/>
      <c r="PI721" s="77"/>
      <c r="PJ721" s="76"/>
      <c r="PK721" s="76"/>
      <c r="PL721" s="76"/>
      <c r="PM721" s="76"/>
      <c r="PN721" s="76"/>
      <c r="PO721" s="76"/>
      <c r="PP721" s="76"/>
      <c r="PQ721" s="76"/>
      <c r="PR721" s="76"/>
      <c r="PS721" s="76"/>
      <c r="PT721" s="76"/>
      <c r="PU721" s="76"/>
      <c r="PV721" s="76"/>
      <c r="PW721" s="76"/>
      <c r="PX721" s="76"/>
      <c r="PY721" s="75"/>
      <c r="PZ721" s="76"/>
      <c r="QA721" s="75"/>
      <c r="QB721" s="74">
        <f t="shared" si="1230"/>
        <v>0</v>
      </c>
      <c r="QC721" s="38"/>
      <c r="QD721" s="40"/>
      <c r="QE721" s="38"/>
      <c r="QF721" s="78"/>
      <c r="QH721" s="77"/>
      <c r="QI721" s="76"/>
      <c r="QJ721" s="76"/>
      <c r="QK721" s="76"/>
      <c r="QL721" s="76"/>
      <c r="QM721" s="76"/>
      <c r="QN721" s="76"/>
      <c r="QO721" s="76"/>
      <c r="QP721" s="76"/>
      <c r="QQ721" s="76"/>
      <c r="QR721" s="76"/>
      <c r="QS721" s="76"/>
      <c r="QT721" s="76"/>
      <c r="QU721" s="76"/>
      <c r="QV721" s="76"/>
      <c r="QW721" s="76"/>
      <c r="QX721" s="75"/>
      <c r="QY721" s="76"/>
      <c r="QZ721" s="75"/>
      <c r="RA721" s="74">
        <f t="shared" si="1231"/>
        <v>0</v>
      </c>
      <c r="RB721" s="41"/>
      <c r="RC721" s="40"/>
      <c r="RD721" s="38"/>
      <c r="RE721" s="78"/>
      <c r="RG721" s="77"/>
      <c r="RH721" s="76"/>
      <c r="RI721" s="76"/>
      <c r="RJ721" s="76"/>
      <c r="RK721" s="76"/>
      <c r="RL721" s="76"/>
      <c r="RM721" s="76"/>
      <c r="RN721" s="76"/>
      <c r="RO721" s="76"/>
      <c r="RP721" s="76"/>
      <c r="RQ721" s="76"/>
      <c r="RR721" s="76"/>
      <c r="RS721" s="76"/>
      <c r="RT721" s="76"/>
      <c r="RU721" s="76"/>
      <c r="RV721" s="76"/>
      <c r="RW721" s="75"/>
      <c r="RX721" s="76"/>
      <c r="RY721" s="75"/>
      <c r="RZ721" s="74">
        <f t="shared" si="1232"/>
        <v>0</v>
      </c>
      <c r="SA721" s="41"/>
      <c r="SB721" s="40"/>
      <c r="SC721" s="38"/>
      <c r="SD721" s="78"/>
      <c r="SF721" s="77"/>
      <c r="SG721" s="76"/>
      <c r="SH721" s="76"/>
      <c r="SI721" s="76"/>
      <c r="SJ721" s="76"/>
      <c r="SK721" s="76"/>
      <c r="SL721" s="76"/>
      <c r="SM721" s="76"/>
      <c r="SN721" s="76"/>
      <c r="SO721" s="76"/>
      <c r="SP721" s="76"/>
      <c r="SQ721" s="76"/>
      <c r="SR721" s="76"/>
      <c r="SS721" s="76"/>
      <c r="ST721" s="76"/>
      <c r="SU721" s="76"/>
      <c r="SV721" s="75"/>
      <c r="SW721" s="76"/>
      <c r="SX721" s="75"/>
      <c r="SY721" s="74">
        <f t="shared" si="1233"/>
        <v>0</v>
      </c>
      <c r="SZ721" s="41"/>
      <c r="TA721" s="40"/>
      <c r="TB721" s="38"/>
      <c r="TC721" s="78"/>
      <c r="TE721" s="77"/>
      <c r="TF721" s="76"/>
      <c r="TG721" s="76"/>
      <c r="TH721" s="76"/>
      <c r="TI721" s="76"/>
      <c r="TJ721" s="76"/>
      <c r="TK721" s="76"/>
      <c r="TL721" s="76"/>
      <c r="TM721" s="76"/>
      <c r="TN721" s="76"/>
      <c r="TO721" s="76"/>
      <c r="TP721" s="76"/>
      <c r="TQ721" s="76"/>
      <c r="TR721" s="76"/>
      <c r="TS721" s="76"/>
      <c r="TT721" s="76"/>
      <c r="TU721" s="75"/>
      <c r="TV721" s="76"/>
      <c r="TW721" s="75"/>
      <c r="TX721" s="74">
        <f t="shared" si="1234"/>
        <v>0</v>
      </c>
      <c r="TY721" s="41"/>
      <c r="TZ721" s="40"/>
      <c r="UA721" s="38"/>
      <c r="UB721" s="78"/>
      <c r="UD721" s="77"/>
      <c r="UE721" s="76"/>
      <c r="UF721" s="76"/>
      <c r="UG721" s="76"/>
      <c r="UH721" s="76"/>
      <c r="UI721" s="76"/>
      <c r="UJ721" s="76"/>
      <c r="UK721" s="76"/>
      <c r="UL721" s="76"/>
      <c r="UM721" s="76"/>
      <c r="UN721" s="76"/>
      <c r="UO721" s="76"/>
      <c r="UP721" s="76"/>
      <c r="UQ721" s="76"/>
      <c r="UR721" s="76"/>
      <c r="US721" s="76"/>
      <c r="UT721" s="75"/>
      <c r="UU721" s="76"/>
      <c r="UV721" s="75"/>
      <c r="UW721" s="74">
        <f t="shared" si="1235"/>
        <v>0</v>
      </c>
      <c r="UX721" s="41"/>
      <c r="UY721" s="40"/>
      <c r="UZ721" s="38"/>
      <c r="VA721" s="78"/>
      <c r="VC721" s="77"/>
      <c r="VD721" s="76"/>
      <c r="VE721" s="76"/>
      <c r="VF721" s="76"/>
      <c r="VG721" s="76"/>
      <c r="VH721" s="76"/>
      <c r="VI721" s="76"/>
      <c r="VJ721" s="76"/>
      <c r="VK721" s="76"/>
      <c r="VL721" s="76"/>
      <c r="VM721" s="76"/>
      <c r="VN721" s="76"/>
      <c r="VO721" s="76"/>
      <c r="VP721" s="76"/>
      <c r="VQ721" s="76"/>
      <c r="VR721" s="76"/>
      <c r="VS721" s="75"/>
      <c r="VT721" s="76"/>
      <c r="VU721" s="75"/>
      <c r="VV721" s="74">
        <f t="shared" si="1236"/>
        <v>0</v>
      </c>
    </row>
    <row r="722" spans="3:596" ht="30.95" customHeight="1" outlineLevel="1">
      <c r="C722" s="89">
        <f>IF(ISERROR(I722+1)=TRUE,I722,IF(I722="","",MAX(C$15:C721)+1))</f>
        <v>523</v>
      </c>
      <c r="D722" s="88">
        <f t="shared" ref="D722:D758" si="1238">IF(I722="","",IF(ISERROR(I722+1)=TRUE,"",1))</f>
        <v>1</v>
      </c>
      <c r="G722" s="40"/>
      <c r="H722" s="38"/>
      <c r="I722" s="95">
        <f t="shared" si="1237"/>
        <v>534</v>
      </c>
      <c r="J722" s="94" t="s">
        <v>177</v>
      </c>
      <c r="K722" s="93"/>
      <c r="L722" s="93"/>
      <c r="M722" s="93"/>
      <c r="N722" s="93"/>
      <c r="O722" s="92"/>
      <c r="P722" s="91" t="s">
        <v>172</v>
      </c>
      <c r="Q722" s="297"/>
      <c r="R722" s="90" t="s">
        <v>141</v>
      </c>
      <c r="S722" s="298"/>
      <c r="T722" s="38"/>
      <c r="U722" s="40"/>
      <c r="V722" s="38"/>
      <c r="W722" s="78"/>
      <c r="Y722" s="77"/>
      <c r="Z722" s="76"/>
      <c r="AA722" s="79"/>
      <c r="AB722" s="76"/>
      <c r="AC722" s="79"/>
      <c r="AD722" s="76"/>
      <c r="AE722" s="76"/>
      <c r="AF722" s="76"/>
      <c r="AG722" s="76"/>
      <c r="AH722" s="76"/>
      <c r="AI722" s="76"/>
      <c r="AJ722" s="76"/>
      <c r="AK722" s="75"/>
      <c r="AL722" s="75"/>
      <c r="AM722" s="75"/>
      <c r="AN722" s="75"/>
      <c r="AO722" s="75"/>
      <c r="AP722" s="75"/>
      <c r="AQ722" s="75"/>
      <c r="AR722" s="74">
        <f t="shared" si="1214"/>
        <v>0</v>
      </c>
      <c r="AS722" s="38"/>
      <c r="AT722" s="40"/>
      <c r="AU722" s="38"/>
      <c r="AV722" s="78"/>
      <c r="AX722" s="77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5"/>
      <c r="BK722" s="75"/>
      <c r="BL722" s="75"/>
      <c r="BM722" s="75"/>
      <c r="BN722" s="75"/>
      <c r="BO722" s="75"/>
      <c r="BP722" s="75"/>
      <c r="BQ722" s="74">
        <f t="shared" si="1215"/>
        <v>0</v>
      </c>
      <c r="BR722" s="38"/>
      <c r="BS722" s="40"/>
      <c r="BT722" s="38"/>
      <c r="BU722" s="78"/>
      <c r="BW722" s="77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5"/>
      <c r="CJ722" s="75"/>
      <c r="CK722" s="75"/>
      <c r="CL722" s="75"/>
      <c r="CM722" s="75"/>
      <c r="CN722" s="75"/>
      <c r="CO722" s="75"/>
      <c r="CP722" s="74">
        <f t="shared" si="1216"/>
        <v>0</v>
      </c>
      <c r="CQ722" s="38"/>
      <c r="CR722" s="40"/>
      <c r="CS722" s="38"/>
      <c r="CT722" s="78"/>
      <c r="CV722" s="77"/>
      <c r="CW722" s="76"/>
      <c r="CX722" s="76"/>
      <c r="CY722" s="76"/>
      <c r="CZ722" s="76"/>
      <c r="DA722" s="76"/>
      <c r="DB722" s="76"/>
      <c r="DC722" s="76"/>
      <c r="DD722" s="76"/>
      <c r="DE722" s="76"/>
      <c r="DF722" s="76"/>
      <c r="DG722" s="76"/>
      <c r="DH722" s="75"/>
      <c r="DI722" s="75"/>
      <c r="DJ722" s="75"/>
      <c r="DK722" s="75"/>
      <c r="DL722" s="75"/>
      <c r="DM722" s="75"/>
      <c r="DN722" s="75"/>
      <c r="DO722" s="74">
        <f t="shared" si="1217"/>
        <v>0</v>
      </c>
      <c r="DP722" s="38"/>
      <c r="DQ722" s="40"/>
      <c r="DS722" s="78"/>
      <c r="DU722" s="77"/>
      <c r="DV722" s="76"/>
      <c r="DW722" s="76"/>
      <c r="DX722" s="76"/>
      <c r="DY722" s="76"/>
      <c r="DZ722" s="76"/>
      <c r="EA722" s="76"/>
      <c r="EB722" s="76"/>
      <c r="EC722" s="76"/>
      <c r="ED722" s="76"/>
      <c r="EE722" s="76"/>
      <c r="EF722" s="76"/>
      <c r="EG722" s="75"/>
      <c r="EH722" s="75"/>
      <c r="EI722" s="75"/>
      <c r="EJ722" s="75"/>
      <c r="EK722" s="75"/>
      <c r="EL722" s="75"/>
      <c r="EM722" s="75"/>
      <c r="EN722" s="74">
        <f t="shared" si="1218"/>
        <v>0</v>
      </c>
      <c r="EO722" s="38"/>
      <c r="EP722" s="40"/>
      <c r="ER722" s="78"/>
      <c r="ET722" s="77"/>
      <c r="EU722" s="76"/>
      <c r="EV722" s="76"/>
      <c r="EW722" s="76"/>
      <c r="EX722" s="76"/>
      <c r="EY722" s="76"/>
      <c r="EZ722" s="76"/>
      <c r="FA722" s="76"/>
      <c r="FB722" s="76"/>
      <c r="FC722" s="76"/>
      <c r="FD722" s="76"/>
      <c r="FE722" s="76"/>
      <c r="FF722" s="76"/>
      <c r="FG722" s="76"/>
      <c r="FH722" s="75"/>
      <c r="FI722" s="75"/>
      <c r="FJ722" s="75"/>
      <c r="FK722" s="75"/>
      <c r="FL722" s="75"/>
      <c r="FM722" s="74">
        <f t="shared" si="1219"/>
        <v>0</v>
      </c>
      <c r="FN722" s="38"/>
      <c r="FO722" s="40"/>
      <c r="FQ722" s="78"/>
      <c r="FS722" s="77"/>
      <c r="FT722" s="76"/>
      <c r="FU722" s="76"/>
      <c r="FV722" s="76"/>
      <c r="FW722" s="76"/>
      <c r="FX722" s="76"/>
      <c r="FY722" s="76"/>
      <c r="FZ722" s="76"/>
      <c r="GA722" s="76"/>
      <c r="GB722" s="76"/>
      <c r="GC722" s="76"/>
      <c r="GD722" s="76"/>
      <c r="GE722" s="76"/>
      <c r="GF722" s="76"/>
      <c r="GG722" s="75"/>
      <c r="GH722" s="75"/>
      <c r="GI722" s="75"/>
      <c r="GJ722" s="75"/>
      <c r="GK722" s="75"/>
      <c r="GL722" s="74">
        <f t="shared" si="1220"/>
        <v>0</v>
      </c>
      <c r="GM722" s="38"/>
      <c r="GN722" s="40"/>
      <c r="GP722" s="78"/>
      <c r="GR722" s="77"/>
      <c r="GS722" s="76"/>
      <c r="GT722" s="76"/>
      <c r="GU722" s="76"/>
      <c r="GV722" s="76"/>
      <c r="GW722" s="76"/>
      <c r="GX722" s="76"/>
      <c r="GY722" s="76"/>
      <c r="GZ722" s="76"/>
      <c r="HA722" s="76"/>
      <c r="HB722" s="76"/>
      <c r="HC722" s="76"/>
      <c r="HD722" s="76"/>
      <c r="HE722" s="76"/>
      <c r="HF722" s="75"/>
      <c r="HG722" s="75"/>
      <c r="HH722" s="75"/>
      <c r="HI722" s="75"/>
      <c r="HJ722" s="75"/>
      <c r="HK722" s="74">
        <f t="shared" si="1221"/>
        <v>0</v>
      </c>
      <c r="HL722" s="38"/>
      <c r="HM722" s="40"/>
      <c r="HO722" s="78"/>
      <c r="HQ722" s="77"/>
      <c r="HR722" s="76"/>
      <c r="HS722" s="76"/>
      <c r="HT722" s="76"/>
      <c r="HU722" s="76"/>
      <c r="HV722" s="76"/>
      <c r="HW722" s="76"/>
      <c r="HX722" s="76"/>
      <c r="HY722" s="76"/>
      <c r="HZ722" s="76"/>
      <c r="IA722" s="76"/>
      <c r="IB722" s="76"/>
      <c r="IC722" s="76"/>
      <c r="ID722" s="76"/>
      <c r="IE722" s="75"/>
      <c r="IF722" s="75"/>
      <c r="IG722" s="75"/>
      <c r="IH722" s="75"/>
      <c r="II722" s="75"/>
      <c r="IJ722" s="74">
        <f t="shared" si="1222"/>
        <v>0</v>
      </c>
      <c r="IK722" s="38"/>
      <c r="IL722" s="40"/>
      <c r="IN722" s="78"/>
      <c r="IP722" s="77"/>
      <c r="IQ722" s="76"/>
      <c r="IR722" s="76"/>
      <c r="IS722" s="76"/>
      <c r="IT722" s="76"/>
      <c r="IU722" s="76"/>
      <c r="IV722" s="76"/>
      <c r="IW722" s="76"/>
      <c r="IX722" s="75"/>
      <c r="IY722" s="75"/>
      <c r="IZ722" s="75"/>
      <c r="JA722" s="75"/>
      <c r="JB722" s="75"/>
      <c r="JC722" s="75"/>
      <c r="JD722" s="75"/>
      <c r="JE722" s="75"/>
      <c r="JF722" s="75"/>
      <c r="JG722" s="75"/>
      <c r="JH722" s="75"/>
      <c r="JI722" s="74">
        <f t="shared" si="1223"/>
        <v>0</v>
      </c>
      <c r="JJ722" s="38"/>
      <c r="JK722" s="40"/>
      <c r="JM722" s="78"/>
      <c r="JO722" s="77"/>
      <c r="JP722" s="76"/>
      <c r="JQ722" s="76"/>
      <c r="JR722" s="76"/>
      <c r="JS722" s="76"/>
      <c r="JT722" s="76"/>
      <c r="JU722" s="76"/>
      <c r="JV722" s="76"/>
      <c r="JW722" s="75"/>
      <c r="JX722" s="75"/>
      <c r="JY722" s="75"/>
      <c r="JZ722" s="75"/>
      <c r="KA722" s="75"/>
      <c r="KB722" s="75"/>
      <c r="KC722" s="75"/>
      <c r="KD722" s="75"/>
      <c r="KE722" s="75"/>
      <c r="KF722" s="75"/>
      <c r="KG722" s="75"/>
      <c r="KH722" s="74">
        <f t="shared" si="1224"/>
        <v>0</v>
      </c>
      <c r="KI722" s="38"/>
      <c r="KJ722" s="40"/>
      <c r="KL722" s="78"/>
      <c r="KN722" s="77"/>
      <c r="KO722" s="76"/>
      <c r="KP722" s="76"/>
      <c r="KQ722" s="76"/>
      <c r="KR722" s="76"/>
      <c r="KS722" s="76"/>
      <c r="KT722" s="76"/>
      <c r="KU722" s="76"/>
      <c r="KV722" s="75"/>
      <c r="KW722" s="75"/>
      <c r="KX722" s="75"/>
      <c r="KY722" s="75"/>
      <c r="KZ722" s="75"/>
      <c r="LA722" s="75"/>
      <c r="LB722" s="75"/>
      <c r="LC722" s="75"/>
      <c r="LD722" s="75"/>
      <c r="LE722" s="75"/>
      <c r="LF722" s="75"/>
      <c r="LG722" s="74">
        <f t="shared" si="1225"/>
        <v>0</v>
      </c>
      <c r="LH722" s="38"/>
      <c r="LI722" s="40"/>
      <c r="LK722" s="78"/>
      <c r="LM722" s="77"/>
      <c r="LN722" s="76"/>
      <c r="LO722" s="76"/>
      <c r="LP722" s="76"/>
      <c r="LQ722" s="76"/>
      <c r="LR722" s="76"/>
      <c r="LS722" s="76"/>
      <c r="LT722" s="76"/>
      <c r="LU722" s="75"/>
      <c r="LV722" s="75"/>
      <c r="LW722" s="75"/>
      <c r="LX722" s="75"/>
      <c r="LY722" s="75"/>
      <c r="LZ722" s="75"/>
      <c r="MA722" s="75"/>
      <c r="MB722" s="75"/>
      <c r="MC722" s="75"/>
      <c r="MD722" s="75"/>
      <c r="ME722" s="75"/>
      <c r="MF722" s="74">
        <f t="shared" si="1226"/>
        <v>0</v>
      </c>
      <c r="MG722" s="38"/>
      <c r="MH722" s="40"/>
      <c r="MJ722" s="78"/>
      <c r="ML722" s="77"/>
      <c r="MM722" s="76"/>
      <c r="MN722" s="76"/>
      <c r="MO722" s="76"/>
      <c r="MP722" s="76"/>
      <c r="MQ722" s="76"/>
      <c r="MR722" s="76"/>
      <c r="MS722" s="76"/>
      <c r="MT722" s="75"/>
      <c r="MU722" s="75"/>
      <c r="MV722" s="75"/>
      <c r="MW722" s="75"/>
      <c r="MX722" s="75"/>
      <c r="MY722" s="75"/>
      <c r="MZ722" s="75"/>
      <c r="NA722" s="75"/>
      <c r="NB722" s="75"/>
      <c r="NC722" s="75"/>
      <c r="ND722" s="75"/>
      <c r="NE722" s="74">
        <f t="shared" si="1227"/>
        <v>0</v>
      </c>
      <c r="NF722" s="41"/>
      <c r="NG722" s="40"/>
      <c r="NH722" s="38"/>
      <c r="NI722" s="78"/>
      <c r="NK722" s="77"/>
      <c r="NL722" s="76"/>
      <c r="NM722" s="76"/>
      <c r="NN722" s="76"/>
      <c r="NO722" s="76"/>
      <c r="NP722" s="76"/>
      <c r="NQ722" s="76"/>
      <c r="NR722" s="76"/>
      <c r="NS722" s="76"/>
      <c r="NT722" s="76"/>
      <c r="NU722" s="76"/>
      <c r="NV722" s="76"/>
      <c r="NW722" s="76"/>
      <c r="NX722" s="76"/>
      <c r="NY722" s="76"/>
      <c r="NZ722" s="76"/>
      <c r="OA722" s="75"/>
      <c r="OB722" s="76"/>
      <c r="OC722" s="75"/>
      <c r="OD722" s="74">
        <f t="shared" si="1228"/>
        <v>0</v>
      </c>
      <c r="OE722" s="38"/>
      <c r="OF722" s="40"/>
      <c r="OG722" s="38"/>
      <c r="OH722" s="78"/>
      <c r="OJ722" s="77"/>
      <c r="OK722" s="76"/>
      <c r="OL722" s="76"/>
      <c r="OM722" s="76"/>
      <c r="ON722" s="76"/>
      <c r="OO722" s="76"/>
      <c r="OP722" s="76"/>
      <c r="OQ722" s="76"/>
      <c r="OR722" s="76"/>
      <c r="OS722" s="76"/>
      <c r="OT722" s="76"/>
      <c r="OU722" s="76"/>
      <c r="OV722" s="76"/>
      <c r="OW722" s="76"/>
      <c r="OX722" s="76"/>
      <c r="OY722" s="76"/>
      <c r="OZ722" s="75"/>
      <c r="PA722" s="76"/>
      <c r="PB722" s="75"/>
      <c r="PC722" s="74">
        <f t="shared" si="1229"/>
        <v>0</v>
      </c>
      <c r="PD722" s="38"/>
      <c r="PE722" s="40"/>
      <c r="PF722" s="38"/>
      <c r="PG722" s="78"/>
      <c r="PI722" s="77"/>
      <c r="PJ722" s="76"/>
      <c r="PK722" s="76"/>
      <c r="PL722" s="76"/>
      <c r="PM722" s="76"/>
      <c r="PN722" s="76"/>
      <c r="PO722" s="76"/>
      <c r="PP722" s="76"/>
      <c r="PQ722" s="76"/>
      <c r="PR722" s="76"/>
      <c r="PS722" s="76"/>
      <c r="PT722" s="76"/>
      <c r="PU722" s="76"/>
      <c r="PV722" s="76"/>
      <c r="PW722" s="76"/>
      <c r="PX722" s="76"/>
      <c r="PY722" s="75"/>
      <c r="PZ722" s="76"/>
      <c r="QA722" s="75"/>
      <c r="QB722" s="74">
        <f t="shared" si="1230"/>
        <v>0</v>
      </c>
      <c r="QC722" s="38"/>
      <c r="QD722" s="40"/>
      <c r="QE722" s="38"/>
      <c r="QF722" s="78"/>
      <c r="QH722" s="77"/>
      <c r="QI722" s="76"/>
      <c r="QJ722" s="76"/>
      <c r="QK722" s="76"/>
      <c r="QL722" s="76"/>
      <c r="QM722" s="76"/>
      <c r="QN722" s="76"/>
      <c r="QO722" s="76"/>
      <c r="QP722" s="76"/>
      <c r="QQ722" s="76"/>
      <c r="QR722" s="76"/>
      <c r="QS722" s="76"/>
      <c r="QT722" s="76"/>
      <c r="QU722" s="76"/>
      <c r="QV722" s="76"/>
      <c r="QW722" s="76"/>
      <c r="QX722" s="75"/>
      <c r="QY722" s="76"/>
      <c r="QZ722" s="75"/>
      <c r="RA722" s="74">
        <f t="shared" si="1231"/>
        <v>0</v>
      </c>
      <c r="RB722" s="41"/>
      <c r="RC722" s="40"/>
      <c r="RD722" s="38"/>
      <c r="RE722" s="78"/>
      <c r="RG722" s="77"/>
      <c r="RH722" s="76"/>
      <c r="RI722" s="76"/>
      <c r="RJ722" s="76"/>
      <c r="RK722" s="76"/>
      <c r="RL722" s="76"/>
      <c r="RM722" s="76"/>
      <c r="RN722" s="76"/>
      <c r="RO722" s="76"/>
      <c r="RP722" s="76"/>
      <c r="RQ722" s="76"/>
      <c r="RR722" s="76"/>
      <c r="RS722" s="76"/>
      <c r="RT722" s="76"/>
      <c r="RU722" s="76"/>
      <c r="RV722" s="76"/>
      <c r="RW722" s="75"/>
      <c r="RX722" s="76"/>
      <c r="RY722" s="75"/>
      <c r="RZ722" s="74">
        <f t="shared" si="1232"/>
        <v>0</v>
      </c>
      <c r="SA722" s="41"/>
      <c r="SB722" s="40"/>
      <c r="SC722" s="38"/>
      <c r="SD722" s="78"/>
      <c r="SF722" s="77"/>
      <c r="SG722" s="76"/>
      <c r="SH722" s="76"/>
      <c r="SI722" s="76"/>
      <c r="SJ722" s="76"/>
      <c r="SK722" s="76"/>
      <c r="SL722" s="76"/>
      <c r="SM722" s="76"/>
      <c r="SN722" s="76"/>
      <c r="SO722" s="76"/>
      <c r="SP722" s="76"/>
      <c r="SQ722" s="76"/>
      <c r="SR722" s="76"/>
      <c r="SS722" s="76"/>
      <c r="ST722" s="76"/>
      <c r="SU722" s="76"/>
      <c r="SV722" s="75"/>
      <c r="SW722" s="76"/>
      <c r="SX722" s="75"/>
      <c r="SY722" s="74">
        <f t="shared" si="1233"/>
        <v>0</v>
      </c>
      <c r="SZ722" s="41"/>
      <c r="TA722" s="40"/>
      <c r="TB722" s="38"/>
      <c r="TC722" s="78"/>
      <c r="TE722" s="77"/>
      <c r="TF722" s="76"/>
      <c r="TG722" s="76"/>
      <c r="TH722" s="76"/>
      <c r="TI722" s="76"/>
      <c r="TJ722" s="76"/>
      <c r="TK722" s="76"/>
      <c r="TL722" s="76"/>
      <c r="TM722" s="76"/>
      <c r="TN722" s="76"/>
      <c r="TO722" s="76"/>
      <c r="TP722" s="76"/>
      <c r="TQ722" s="76"/>
      <c r="TR722" s="76"/>
      <c r="TS722" s="76"/>
      <c r="TT722" s="76"/>
      <c r="TU722" s="75"/>
      <c r="TV722" s="76"/>
      <c r="TW722" s="75"/>
      <c r="TX722" s="74">
        <f t="shared" si="1234"/>
        <v>0</v>
      </c>
      <c r="TY722" s="41"/>
      <c r="TZ722" s="40"/>
      <c r="UA722" s="38"/>
      <c r="UB722" s="78"/>
      <c r="UD722" s="77"/>
      <c r="UE722" s="76"/>
      <c r="UF722" s="76"/>
      <c r="UG722" s="76"/>
      <c r="UH722" s="76"/>
      <c r="UI722" s="76"/>
      <c r="UJ722" s="76"/>
      <c r="UK722" s="76"/>
      <c r="UL722" s="76"/>
      <c r="UM722" s="76"/>
      <c r="UN722" s="76"/>
      <c r="UO722" s="76"/>
      <c r="UP722" s="76"/>
      <c r="UQ722" s="76"/>
      <c r="UR722" s="76"/>
      <c r="US722" s="76"/>
      <c r="UT722" s="75"/>
      <c r="UU722" s="76"/>
      <c r="UV722" s="75"/>
      <c r="UW722" s="74">
        <f t="shared" si="1235"/>
        <v>0</v>
      </c>
      <c r="UX722" s="41"/>
      <c r="UY722" s="40"/>
      <c r="UZ722" s="38"/>
      <c r="VA722" s="78"/>
      <c r="VC722" s="77"/>
      <c r="VD722" s="76"/>
      <c r="VE722" s="76"/>
      <c r="VF722" s="76"/>
      <c r="VG722" s="76"/>
      <c r="VH722" s="76"/>
      <c r="VI722" s="76"/>
      <c r="VJ722" s="76"/>
      <c r="VK722" s="76"/>
      <c r="VL722" s="76"/>
      <c r="VM722" s="76"/>
      <c r="VN722" s="76"/>
      <c r="VO722" s="76"/>
      <c r="VP722" s="76"/>
      <c r="VQ722" s="76"/>
      <c r="VR722" s="76"/>
      <c r="VS722" s="75"/>
      <c r="VT722" s="76"/>
      <c r="VU722" s="75"/>
      <c r="VV722" s="74">
        <f t="shared" si="1236"/>
        <v>0</v>
      </c>
    </row>
    <row r="723" spans="3:596" ht="28.5" customHeight="1" outlineLevel="1">
      <c r="C723" s="89">
        <f>IF(ISERROR(I723+1)=TRUE,I723,IF(I723="","",MAX(C$15:C722)+1))</f>
        <v>524</v>
      </c>
      <c r="D723" s="88">
        <f t="shared" si="1238"/>
        <v>1</v>
      </c>
      <c r="G723" s="40"/>
      <c r="H723" s="38"/>
      <c r="I723" s="95">
        <f t="shared" si="1237"/>
        <v>535</v>
      </c>
      <c r="J723" s="94" t="s">
        <v>176</v>
      </c>
      <c r="K723" s="93"/>
      <c r="L723" s="93"/>
      <c r="M723" s="93"/>
      <c r="N723" s="93"/>
      <c r="O723" s="92"/>
      <c r="P723" s="91" t="s">
        <v>172</v>
      </c>
      <c r="Q723" s="297"/>
      <c r="R723" s="90" t="s">
        <v>141</v>
      </c>
      <c r="S723" s="298"/>
      <c r="T723" s="38"/>
      <c r="U723" s="40"/>
      <c r="V723" s="38"/>
      <c r="W723" s="78"/>
      <c r="Y723" s="77"/>
      <c r="Z723" s="76"/>
      <c r="AA723" s="79"/>
      <c r="AB723" s="76"/>
      <c r="AC723" s="79"/>
      <c r="AD723" s="76"/>
      <c r="AE723" s="76"/>
      <c r="AF723" s="76"/>
      <c r="AG723" s="76"/>
      <c r="AH723" s="76"/>
      <c r="AI723" s="76"/>
      <c r="AJ723" s="76"/>
      <c r="AK723" s="75"/>
      <c r="AL723" s="75"/>
      <c r="AM723" s="75"/>
      <c r="AN723" s="75"/>
      <c r="AO723" s="75"/>
      <c r="AP723" s="75"/>
      <c r="AQ723" s="75"/>
      <c r="AR723" s="74">
        <f t="shared" si="1214"/>
        <v>0</v>
      </c>
      <c r="AS723" s="38"/>
      <c r="AT723" s="40"/>
      <c r="AU723" s="38"/>
      <c r="AV723" s="78"/>
      <c r="AX723" s="77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5"/>
      <c r="BK723" s="75"/>
      <c r="BL723" s="75"/>
      <c r="BM723" s="75"/>
      <c r="BN723" s="75"/>
      <c r="BO723" s="75"/>
      <c r="BP723" s="75"/>
      <c r="BQ723" s="74">
        <f t="shared" si="1215"/>
        <v>0</v>
      </c>
      <c r="BR723" s="38"/>
      <c r="BS723" s="40"/>
      <c r="BT723" s="38"/>
      <c r="BU723" s="78"/>
      <c r="BW723" s="77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5"/>
      <c r="CJ723" s="75"/>
      <c r="CK723" s="75"/>
      <c r="CL723" s="75"/>
      <c r="CM723" s="75"/>
      <c r="CN723" s="75"/>
      <c r="CO723" s="75"/>
      <c r="CP723" s="74">
        <f t="shared" si="1216"/>
        <v>0</v>
      </c>
      <c r="CQ723" s="38"/>
      <c r="CR723" s="40"/>
      <c r="CS723" s="38"/>
      <c r="CT723" s="78"/>
      <c r="CV723" s="77"/>
      <c r="CW723" s="76"/>
      <c r="CX723" s="76"/>
      <c r="CY723" s="76"/>
      <c r="CZ723" s="76"/>
      <c r="DA723" s="76"/>
      <c r="DB723" s="76"/>
      <c r="DC723" s="76"/>
      <c r="DD723" s="76"/>
      <c r="DE723" s="76"/>
      <c r="DF723" s="76"/>
      <c r="DG723" s="76"/>
      <c r="DH723" s="75"/>
      <c r="DI723" s="75"/>
      <c r="DJ723" s="75"/>
      <c r="DK723" s="75"/>
      <c r="DL723" s="75"/>
      <c r="DM723" s="75"/>
      <c r="DN723" s="75"/>
      <c r="DO723" s="74">
        <f t="shared" si="1217"/>
        <v>0</v>
      </c>
      <c r="DP723" s="38"/>
      <c r="DQ723" s="40"/>
      <c r="DS723" s="78"/>
      <c r="DU723" s="77"/>
      <c r="DV723" s="76"/>
      <c r="DW723" s="76"/>
      <c r="DX723" s="76"/>
      <c r="DY723" s="76"/>
      <c r="DZ723" s="76"/>
      <c r="EA723" s="76"/>
      <c r="EB723" s="76"/>
      <c r="EC723" s="76"/>
      <c r="ED723" s="76"/>
      <c r="EE723" s="76"/>
      <c r="EF723" s="76"/>
      <c r="EG723" s="75"/>
      <c r="EH723" s="75"/>
      <c r="EI723" s="75"/>
      <c r="EJ723" s="75"/>
      <c r="EK723" s="75"/>
      <c r="EL723" s="75"/>
      <c r="EM723" s="75"/>
      <c r="EN723" s="74">
        <f t="shared" si="1218"/>
        <v>0</v>
      </c>
      <c r="EO723" s="38"/>
      <c r="EP723" s="40"/>
      <c r="ER723" s="78"/>
      <c r="ET723" s="77"/>
      <c r="EU723" s="76"/>
      <c r="EV723" s="76"/>
      <c r="EW723" s="76"/>
      <c r="EX723" s="76"/>
      <c r="EY723" s="76"/>
      <c r="EZ723" s="76"/>
      <c r="FA723" s="76"/>
      <c r="FB723" s="76"/>
      <c r="FC723" s="76"/>
      <c r="FD723" s="76"/>
      <c r="FE723" s="76"/>
      <c r="FF723" s="76"/>
      <c r="FG723" s="76"/>
      <c r="FH723" s="75"/>
      <c r="FI723" s="75"/>
      <c r="FJ723" s="75"/>
      <c r="FK723" s="75"/>
      <c r="FL723" s="75"/>
      <c r="FM723" s="74">
        <f t="shared" si="1219"/>
        <v>0</v>
      </c>
      <c r="FN723" s="38"/>
      <c r="FO723" s="40"/>
      <c r="FQ723" s="78"/>
      <c r="FS723" s="77"/>
      <c r="FT723" s="76"/>
      <c r="FU723" s="76"/>
      <c r="FV723" s="76"/>
      <c r="FW723" s="76"/>
      <c r="FX723" s="76"/>
      <c r="FY723" s="76"/>
      <c r="FZ723" s="76"/>
      <c r="GA723" s="76"/>
      <c r="GB723" s="76"/>
      <c r="GC723" s="76"/>
      <c r="GD723" s="76"/>
      <c r="GE723" s="76"/>
      <c r="GF723" s="76"/>
      <c r="GG723" s="75"/>
      <c r="GH723" s="75"/>
      <c r="GI723" s="75"/>
      <c r="GJ723" s="75"/>
      <c r="GK723" s="75"/>
      <c r="GL723" s="74">
        <f t="shared" si="1220"/>
        <v>0</v>
      </c>
      <c r="GM723" s="38"/>
      <c r="GN723" s="40"/>
      <c r="GP723" s="78"/>
      <c r="GR723" s="77"/>
      <c r="GS723" s="76"/>
      <c r="GT723" s="76"/>
      <c r="GU723" s="76"/>
      <c r="GV723" s="76"/>
      <c r="GW723" s="76"/>
      <c r="GX723" s="76"/>
      <c r="GY723" s="76"/>
      <c r="GZ723" s="76"/>
      <c r="HA723" s="76"/>
      <c r="HB723" s="76"/>
      <c r="HC723" s="76"/>
      <c r="HD723" s="76"/>
      <c r="HE723" s="76"/>
      <c r="HF723" s="75"/>
      <c r="HG723" s="75"/>
      <c r="HH723" s="75"/>
      <c r="HI723" s="75"/>
      <c r="HJ723" s="75"/>
      <c r="HK723" s="74">
        <f t="shared" si="1221"/>
        <v>0</v>
      </c>
      <c r="HL723" s="38"/>
      <c r="HM723" s="40"/>
      <c r="HO723" s="78"/>
      <c r="HQ723" s="77"/>
      <c r="HR723" s="76"/>
      <c r="HS723" s="76"/>
      <c r="HT723" s="76"/>
      <c r="HU723" s="76"/>
      <c r="HV723" s="76"/>
      <c r="HW723" s="76"/>
      <c r="HX723" s="76"/>
      <c r="HY723" s="76"/>
      <c r="HZ723" s="76"/>
      <c r="IA723" s="76"/>
      <c r="IB723" s="76"/>
      <c r="IC723" s="76"/>
      <c r="ID723" s="76"/>
      <c r="IE723" s="75"/>
      <c r="IF723" s="75"/>
      <c r="IG723" s="75"/>
      <c r="IH723" s="75"/>
      <c r="II723" s="75"/>
      <c r="IJ723" s="74">
        <f t="shared" si="1222"/>
        <v>0</v>
      </c>
      <c r="IK723" s="38"/>
      <c r="IL723" s="40"/>
      <c r="IN723" s="78"/>
      <c r="IP723" s="77"/>
      <c r="IQ723" s="76"/>
      <c r="IR723" s="76"/>
      <c r="IS723" s="76"/>
      <c r="IT723" s="76"/>
      <c r="IU723" s="76"/>
      <c r="IV723" s="76"/>
      <c r="IW723" s="76"/>
      <c r="IX723" s="75"/>
      <c r="IY723" s="75"/>
      <c r="IZ723" s="75"/>
      <c r="JA723" s="75"/>
      <c r="JB723" s="75"/>
      <c r="JC723" s="75"/>
      <c r="JD723" s="75"/>
      <c r="JE723" s="75"/>
      <c r="JF723" s="75"/>
      <c r="JG723" s="75"/>
      <c r="JH723" s="75"/>
      <c r="JI723" s="74">
        <f t="shared" si="1223"/>
        <v>0</v>
      </c>
      <c r="JJ723" s="38"/>
      <c r="JK723" s="40"/>
      <c r="JM723" s="78"/>
      <c r="JO723" s="77"/>
      <c r="JP723" s="76"/>
      <c r="JQ723" s="76"/>
      <c r="JR723" s="76"/>
      <c r="JS723" s="76"/>
      <c r="JT723" s="76"/>
      <c r="JU723" s="76"/>
      <c r="JV723" s="76"/>
      <c r="JW723" s="75"/>
      <c r="JX723" s="75"/>
      <c r="JY723" s="75"/>
      <c r="JZ723" s="75"/>
      <c r="KA723" s="75"/>
      <c r="KB723" s="75"/>
      <c r="KC723" s="75"/>
      <c r="KD723" s="75"/>
      <c r="KE723" s="75"/>
      <c r="KF723" s="75"/>
      <c r="KG723" s="75"/>
      <c r="KH723" s="74">
        <f t="shared" si="1224"/>
        <v>0</v>
      </c>
      <c r="KI723" s="38"/>
      <c r="KJ723" s="40"/>
      <c r="KL723" s="78"/>
      <c r="KN723" s="77"/>
      <c r="KO723" s="76"/>
      <c r="KP723" s="76"/>
      <c r="KQ723" s="76"/>
      <c r="KR723" s="76"/>
      <c r="KS723" s="76"/>
      <c r="KT723" s="76"/>
      <c r="KU723" s="76"/>
      <c r="KV723" s="75"/>
      <c r="KW723" s="75"/>
      <c r="KX723" s="75"/>
      <c r="KY723" s="75"/>
      <c r="KZ723" s="75"/>
      <c r="LA723" s="75"/>
      <c r="LB723" s="75"/>
      <c r="LC723" s="75"/>
      <c r="LD723" s="75"/>
      <c r="LE723" s="75"/>
      <c r="LF723" s="75"/>
      <c r="LG723" s="74">
        <f t="shared" si="1225"/>
        <v>0</v>
      </c>
      <c r="LH723" s="38"/>
      <c r="LI723" s="40"/>
      <c r="LK723" s="78"/>
      <c r="LM723" s="77"/>
      <c r="LN723" s="76"/>
      <c r="LO723" s="76"/>
      <c r="LP723" s="76"/>
      <c r="LQ723" s="76"/>
      <c r="LR723" s="76"/>
      <c r="LS723" s="76"/>
      <c r="LT723" s="76"/>
      <c r="LU723" s="75"/>
      <c r="LV723" s="75"/>
      <c r="LW723" s="75"/>
      <c r="LX723" s="75"/>
      <c r="LY723" s="75"/>
      <c r="LZ723" s="75"/>
      <c r="MA723" s="75"/>
      <c r="MB723" s="75"/>
      <c r="MC723" s="75"/>
      <c r="MD723" s="75"/>
      <c r="ME723" s="75"/>
      <c r="MF723" s="74">
        <f t="shared" si="1226"/>
        <v>0</v>
      </c>
      <c r="MG723" s="38"/>
      <c r="MH723" s="40"/>
      <c r="MJ723" s="78"/>
      <c r="ML723" s="77"/>
      <c r="MM723" s="76"/>
      <c r="MN723" s="76"/>
      <c r="MO723" s="76"/>
      <c r="MP723" s="76"/>
      <c r="MQ723" s="76"/>
      <c r="MR723" s="76"/>
      <c r="MS723" s="76"/>
      <c r="MT723" s="75"/>
      <c r="MU723" s="75"/>
      <c r="MV723" s="75"/>
      <c r="MW723" s="75"/>
      <c r="MX723" s="75"/>
      <c r="MY723" s="75"/>
      <c r="MZ723" s="75"/>
      <c r="NA723" s="75"/>
      <c r="NB723" s="75"/>
      <c r="NC723" s="75"/>
      <c r="ND723" s="75"/>
      <c r="NE723" s="74">
        <f t="shared" si="1227"/>
        <v>0</v>
      </c>
      <c r="NF723" s="41"/>
      <c r="NG723" s="40"/>
      <c r="NH723" s="38"/>
      <c r="NI723" s="78"/>
      <c r="NK723" s="77"/>
      <c r="NL723" s="76"/>
      <c r="NM723" s="76"/>
      <c r="NN723" s="76"/>
      <c r="NO723" s="76"/>
      <c r="NP723" s="76"/>
      <c r="NQ723" s="76"/>
      <c r="NR723" s="76"/>
      <c r="NS723" s="76"/>
      <c r="NT723" s="76"/>
      <c r="NU723" s="76"/>
      <c r="NV723" s="76"/>
      <c r="NW723" s="76"/>
      <c r="NX723" s="76"/>
      <c r="NY723" s="76"/>
      <c r="NZ723" s="76"/>
      <c r="OA723" s="75"/>
      <c r="OB723" s="76"/>
      <c r="OC723" s="75"/>
      <c r="OD723" s="74">
        <f t="shared" si="1228"/>
        <v>0</v>
      </c>
      <c r="OE723" s="38"/>
      <c r="OF723" s="40"/>
      <c r="OG723" s="38"/>
      <c r="OH723" s="78"/>
      <c r="OJ723" s="77"/>
      <c r="OK723" s="76"/>
      <c r="OL723" s="76"/>
      <c r="OM723" s="76"/>
      <c r="ON723" s="76"/>
      <c r="OO723" s="76"/>
      <c r="OP723" s="76"/>
      <c r="OQ723" s="76"/>
      <c r="OR723" s="76"/>
      <c r="OS723" s="76"/>
      <c r="OT723" s="76"/>
      <c r="OU723" s="76"/>
      <c r="OV723" s="76"/>
      <c r="OW723" s="76"/>
      <c r="OX723" s="76"/>
      <c r="OY723" s="76"/>
      <c r="OZ723" s="75"/>
      <c r="PA723" s="76"/>
      <c r="PB723" s="75"/>
      <c r="PC723" s="74">
        <f t="shared" si="1229"/>
        <v>0</v>
      </c>
      <c r="PD723" s="38"/>
      <c r="PE723" s="40"/>
      <c r="PF723" s="38"/>
      <c r="PG723" s="78"/>
      <c r="PI723" s="77"/>
      <c r="PJ723" s="76"/>
      <c r="PK723" s="76"/>
      <c r="PL723" s="76"/>
      <c r="PM723" s="76"/>
      <c r="PN723" s="76"/>
      <c r="PO723" s="76"/>
      <c r="PP723" s="76"/>
      <c r="PQ723" s="76"/>
      <c r="PR723" s="76"/>
      <c r="PS723" s="76"/>
      <c r="PT723" s="76"/>
      <c r="PU723" s="76"/>
      <c r="PV723" s="76"/>
      <c r="PW723" s="76"/>
      <c r="PX723" s="76"/>
      <c r="PY723" s="75"/>
      <c r="PZ723" s="76"/>
      <c r="QA723" s="75"/>
      <c r="QB723" s="74">
        <f t="shared" si="1230"/>
        <v>0</v>
      </c>
      <c r="QC723" s="38"/>
      <c r="QD723" s="40"/>
      <c r="QE723" s="38"/>
      <c r="QF723" s="78"/>
      <c r="QH723" s="77"/>
      <c r="QI723" s="76"/>
      <c r="QJ723" s="76"/>
      <c r="QK723" s="76"/>
      <c r="QL723" s="76"/>
      <c r="QM723" s="76"/>
      <c r="QN723" s="76"/>
      <c r="QO723" s="76"/>
      <c r="QP723" s="76"/>
      <c r="QQ723" s="76"/>
      <c r="QR723" s="76"/>
      <c r="QS723" s="76"/>
      <c r="QT723" s="76"/>
      <c r="QU723" s="76"/>
      <c r="QV723" s="76"/>
      <c r="QW723" s="76"/>
      <c r="QX723" s="75"/>
      <c r="QY723" s="76"/>
      <c r="QZ723" s="75"/>
      <c r="RA723" s="74">
        <f t="shared" si="1231"/>
        <v>0</v>
      </c>
      <c r="RB723" s="41"/>
      <c r="RC723" s="40"/>
      <c r="RD723" s="38"/>
      <c r="RE723" s="78"/>
      <c r="RG723" s="77"/>
      <c r="RH723" s="76"/>
      <c r="RI723" s="76"/>
      <c r="RJ723" s="76"/>
      <c r="RK723" s="76"/>
      <c r="RL723" s="76"/>
      <c r="RM723" s="76"/>
      <c r="RN723" s="76"/>
      <c r="RO723" s="76"/>
      <c r="RP723" s="76"/>
      <c r="RQ723" s="76"/>
      <c r="RR723" s="76"/>
      <c r="RS723" s="76"/>
      <c r="RT723" s="76"/>
      <c r="RU723" s="76"/>
      <c r="RV723" s="76"/>
      <c r="RW723" s="75"/>
      <c r="RX723" s="76"/>
      <c r="RY723" s="75"/>
      <c r="RZ723" s="74">
        <f t="shared" si="1232"/>
        <v>0</v>
      </c>
      <c r="SA723" s="41"/>
      <c r="SB723" s="40"/>
      <c r="SC723" s="38"/>
      <c r="SD723" s="78"/>
      <c r="SF723" s="77"/>
      <c r="SG723" s="76"/>
      <c r="SH723" s="76"/>
      <c r="SI723" s="76"/>
      <c r="SJ723" s="76"/>
      <c r="SK723" s="76"/>
      <c r="SL723" s="76"/>
      <c r="SM723" s="76"/>
      <c r="SN723" s="76"/>
      <c r="SO723" s="76"/>
      <c r="SP723" s="76"/>
      <c r="SQ723" s="76"/>
      <c r="SR723" s="76"/>
      <c r="SS723" s="76"/>
      <c r="ST723" s="76"/>
      <c r="SU723" s="76"/>
      <c r="SV723" s="75"/>
      <c r="SW723" s="76"/>
      <c r="SX723" s="75"/>
      <c r="SY723" s="74">
        <f t="shared" si="1233"/>
        <v>0</v>
      </c>
      <c r="SZ723" s="41"/>
      <c r="TA723" s="40"/>
      <c r="TB723" s="38"/>
      <c r="TC723" s="78"/>
      <c r="TE723" s="77"/>
      <c r="TF723" s="76"/>
      <c r="TG723" s="76"/>
      <c r="TH723" s="76"/>
      <c r="TI723" s="76"/>
      <c r="TJ723" s="76"/>
      <c r="TK723" s="76"/>
      <c r="TL723" s="76"/>
      <c r="TM723" s="76"/>
      <c r="TN723" s="76"/>
      <c r="TO723" s="76"/>
      <c r="TP723" s="76"/>
      <c r="TQ723" s="76"/>
      <c r="TR723" s="76"/>
      <c r="TS723" s="76"/>
      <c r="TT723" s="76"/>
      <c r="TU723" s="75"/>
      <c r="TV723" s="76"/>
      <c r="TW723" s="75"/>
      <c r="TX723" s="74">
        <f t="shared" si="1234"/>
        <v>0</v>
      </c>
      <c r="TY723" s="41"/>
      <c r="TZ723" s="40"/>
      <c r="UA723" s="38"/>
      <c r="UB723" s="78"/>
      <c r="UD723" s="77"/>
      <c r="UE723" s="76"/>
      <c r="UF723" s="76"/>
      <c r="UG723" s="76"/>
      <c r="UH723" s="76"/>
      <c r="UI723" s="76"/>
      <c r="UJ723" s="76"/>
      <c r="UK723" s="76"/>
      <c r="UL723" s="76"/>
      <c r="UM723" s="76"/>
      <c r="UN723" s="76"/>
      <c r="UO723" s="76"/>
      <c r="UP723" s="76"/>
      <c r="UQ723" s="76"/>
      <c r="UR723" s="76"/>
      <c r="US723" s="76"/>
      <c r="UT723" s="75"/>
      <c r="UU723" s="76"/>
      <c r="UV723" s="75"/>
      <c r="UW723" s="74">
        <f t="shared" si="1235"/>
        <v>0</v>
      </c>
      <c r="UX723" s="41"/>
      <c r="UY723" s="40"/>
      <c r="UZ723" s="38"/>
      <c r="VA723" s="78"/>
      <c r="VC723" s="77"/>
      <c r="VD723" s="76"/>
      <c r="VE723" s="76"/>
      <c r="VF723" s="76"/>
      <c r="VG723" s="76"/>
      <c r="VH723" s="76"/>
      <c r="VI723" s="76"/>
      <c r="VJ723" s="76"/>
      <c r="VK723" s="76"/>
      <c r="VL723" s="76"/>
      <c r="VM723" s="76"/>
      <c r="VN723" s="76"/>
      <c r="VO723" s="76"/>
      <c r="VP723" s="76"/>
      <c r="VQ723" s="76"/>
      <c r="VR723" s="76"/>
      <c r="VS723" s="75"/>
      <c r="VT723" s="76"/>
      <c r="VU723" s="75"/>
      <c r="VV723" s="74">
        <f t="shared" si="1236"/>
        <v>0</v>
      </c>
    </row>
    <row r="724" spans="3:596" ht="29.45" customHeight="1" outlineLevel="1">
      <c r="C724" s="89">
        <f>IF(ISERROR(I724+1)=TRUE,I724,IF(I724="","",MAX(C$15:C723)+1))</f>
        <v>525</v>
      </c>
      <c r="D724" s="88">
        <f t="shared" si="1238"/>
        <v>1</v>
      </c>
      <c r="G724" s="40"/>
      <c r="H724" s="38"/>
      <c r="I724" s="95">
        <f t="shared" si="1237"/>
        <v>536</v>
      </c>
      <c r="J724" s="94" t="s">
        <v>175</v>
      </c>
      <c r="K724" s="93"/>
      <c r="L724" s="93"/>
      <c r="M724" s="93"/>
      <c r="N724" s="93"/>
      <c r="O724" s="92"/>
      <c r="P724" s="91" t="s">
        <v>172</v>
      </c>
      <c r="Q724" s="297"/>
      <c r="R724" s="90" t="s">
        <v>141</v>
      </c>
      <c r="S724" s="298"/>
      <c r="T724" s="38"/>
      <c r="U724" s="40"/>
      <c r="V724" s="38"/>
      <c r="W724" s="78"/>
      <c r="Y724" s="77"/>
      <c r="Z724" s="76"/>
      <c r="AA724" s="79"/>
      <c r="AB724" s="76"/>
      <c r="AC724" s="79"/>
      <c r="AD724" s="76"/>
      <c r="AE724" s="76"/>
      <c r="AF724" s="76"/>
      <c r="AG724" s="76"/>
      <c r="AH724" s="76"/>
      <c r="AI724" s="76"/>
      <c r="AJ724" s="76"/>
      <c r="AK724" s="75"/>
      <c r="AL724" s="75"/>
      <c r="AM724" s="75"/>
      <c r="AN724" s="75"/>
      <c r="AO724" s="75"/>
      <c r="AP724" s="75"/>
      <c r="AQ724" s="75"/>
      <c r="AR724" s="74">
        <f t="shared" si="1214"/>
        <v>0</v>
      </c>
      <c r="AS724" s="38"/>
      <c r="AT724" s="40"/>
      <c r="AU724" s="38"/>
      <c r="AV724" s="78"/>
      <c r="AX724" s="77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5"/>
      <c r="BK724" s="75"/>
      <c r="BL724" s="75"/>
      <c r="BM724" s="75"/>
      <c r="BN724" s="75"/>
      <c r="BO724" s="75"/>
      <c r="BP724" s="75"/>
      <c r="BQ724" s="74">
        <f t="shared" si="1215"/>
        <v>0</v>
      </c>
      <c r="BR724" s="38"/>
      <c r="BS724" s="40"/>
      <c r="BT724" s="38"/>
      <c r="BU724" s="78"/>
      <c r="BW724" s="77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5"/>
      <c r="CJ724" s="75"/>
      <c r="CK724" s="75"/>
      <c r="CL724" s="75"/>
      <c r="CM724" s="75"/>
      <c r="CN724" s="75"/>
      <c r="CO724" s="75"/>
      <c r="CP724" s="74">
        <f t="shared" si="1216"/>
        <v>0</v>
      </c>
      <c r="CQ724" s="38"/>
      <c r="CR724" s="40"/>
      <c r="CS724" s="38"/>
      <c r="CT724" s="78"/>
      <c r="CV724" s="77"/>
      <c r="CW724" s="76"/>
      <c r="CX724" s="76"/>
      <c r="CY724" s="76"/>
      <c r="CZ724" s="76"/>
      <c r="DA724" s="76"/>
      <c r="DB724" s="76"/>
      <c r="DC724" s="76"/>
      <c r="DD724" s="76"/>
      <c r="DE724" s="76"/>
      <c r="DF724" s="76"/>
      <c r="DG724" s="76"/>
      <c r="DH724" s="75"/>
      <c r="DI724" s="75"/>
      <c r="DJ724" s="75"/>
      <c r="DK724" s="75"/>
      <c r="DL724" s="75"/>
      <c r="DM724" s="75"/>
      <c r="DN724" s="75"/>
      <c r="DO724" s="74">
        <f t="shared" si="1217"/>
        <v>0</v>
      </c>
      <c r="DP724" s="38"/>
      <c r="DQ724" s="40"/>
      <c r="DS724" s="78"/>
      <c r="DU724" s="77"/>
      <c r="DV724" s="76"/>
      <c r="DW724" s="76"/>
      <c r="DX724" s="76"/>
      <c r="DY724" s="76"/>
      <c r="DZ724" s="76"/>
      <c r="EA724" s="76"/>
      <c r="EB724" s="76"/>
      <c r="EC724" s="76"/>
      <c r="ED724" s="76"/>
      <c r="EE724" s="76"/>
      <c r="EF724" s="76"/>
      <c r="EG724" s="75"/>
      <c r="EH724" s="75"/>
      <c r="EI724" s="75"/>
      <c r="EJ724" s="75"/>
      <c r="EK724" s="75"/>
      <c r="EL724" s="75"/>
      <c r="EM724" s="75"/>
      <c r="EN724" s="74">
        <f t="shared" si="1218"/>
        <v>0</v>
      </c>
      <c r="EO724" s="38"/>
      <c r="EP724" s="40"/>
      <c r="ER724" s="78"/>
      <c r="ET724" s="77"/>
      <c r="EU724" s="76"/>
      <c r="EV724" s="76"/>
      <c r="EW724" s="76"/>
      <c r="EX724" s="76"/>
      <c r="EY724" s="76"/>
      <c r="EZ724" s="76"/>
      <c r="FA724" s="76"/>
      <c r="FB724" s="76"/>
      <c r="FC724" s="76"/>
      <c r="FD724" s="76"/>
      <c r="FE724" s="76"/>
      <c r="FF724" s="76"/>
      <c r="FG724" s="76"/>
      <c r="FH724" s="75"/>
      <c r="FI724" s="75"/>
      <c r="FJ724" s="75"/>
      <c r="FK724" s="75"/>
      <c r="FL724" s="75"/>
      <c r="FM724" s="74">
        <f t="shared" si="1219"/>
        <v>0</v>
      </c>
      <c r="FN724" s="38"/>
      <c r="FO724" s="40"/>
      <c r="FQ724" s="78"/>
      <c r="FS724" s="77"/>
      <c r="FT724" s="76"/>
      <c r="FU724" s="76"/>
      <c r="FV724" s="76"/>
      <c r="FW724" s="76"/>
      <c r="FX724" s="76"/>
      <c r="FY724" s="76"/>
      <c r="FZ724" s="76"/>
      <c r="GA724" s="76"/>
      <c r="GB724" s="76"/>
      <c r="GC724" s="76"/>
      <c r="GD724" s="76"/>
      <c r="GE724" s="76"/>
      <c r="GF724" s="76"/>
      <c r="GG724" s="75"/>
      <c r="GH724" s="75"/>
      <c r="GI724" s="75"/>
      <c r="GJ724" s="75"/>
      <c r="GK724" s="75"/>
      <c r="GL724" s="74">
        <f t="shared" si="1220"/>
        <v>0</v>
      </c>
      <c r="GM724" s="38"/>
      <c r="GN724" s="40"/>
      <c r="GP724" s="78"/>
      <c r="GR724" s="77"/>
      <c r="GS724" s="76"/>
      <c r="GT724" s="76"/>
      <c r="GU724" s="76"/>
      <c r="GV724" s="76"/>
      <c r="GW724" s="76"/>
      <c r="GX724" s="76"/>
      <c r="GY724" s="76"/>
      <c r="GZ724" s="76"/>
      <c r="HA724" s="76"/>
      <c r="HB724" s="76"/>
      <c r="HC724" s="76"/>
      <c r="HD724" s="76"/>
      <c r="HE724" s="76"/>
      <c r="HF724" s="75"/>
      <c r="HG724" s="75"/>
      <c r="HH724" s="75"/>
      <c r="HI724" s="75"/>
      <c r="HJ724" s="75"/>
      <c r="HK724" s="74">
        <f t="shared" si="1221"/>
        <v>0</v>
      </c>
      <c r="HL724" s="38"/>
      <c r="HM724" s="40"/>
      <c r="HO724" s="78"/>
      <c r="HQ724" s="77"/>
      <c r="HR724" s="76"/>
      <c r="HS724" s="76"/>
      <c r="HT724" s="76"/>
      <c r="HU724" s="76"/>
      <c r="HV724" s="76"/>
      <c r="HW724" s="76"/>
      <c r="HX724" s="76"/>
      <c r="HY724" s="76"/>
      <c r="HZ724" s="76"/>
      <c r="IA724" s="76"/>
      <c r="IB724" s="76"/>
      <c r="IC724" s="76"/>
      <c r="ID724" s="76"/>
      <c r="IE724" s="75"/>
      <c r="IF724" s="75"/>
      <c r="IG724" s="75"/>
      <c r="IH724" s="75"/>
      <c r="II724" s="75"/>
      <c r="IJ724" s="74">
        <f t="shared" si="1222"/>
        <v>0</v>
      </c>
      <c r="IK724" s="38"/>
      <c r="IL724" s="40"/>
      <c r="IN724" s="78"/>
      <c r="IP724" s="77"/>
      <c r="IQ724" s="76"/>
      <c r="IR724" s="76"/>
      <c r="IS724" s="76"/>
      <c r="IT724" s="76"/>
      <c r="IU724" s="76"/>
      <c r="IV724" s="76"/>
      <c r="IW724" s="76"/>
      <c r="IX724" s="75"/>
      <c r="IY724" s="75"/>
      <c r="IZ724" s="75"/>
      <c r="JA724" s="75"/>
      <c r="JB724" s="75"/>
      <c r="JC724" s="75"/>
      <c r="JD724" s="75"/>
      <c r="JE724" s="75"/>
      <c r="JF724" s="75"/>
      <c r="JG724" s="75"/>
      <c r="JH724" s="75"/>
      <c r="JI724" s="74">
        <f t="shared" si="1223"/>
        <v>0</v>
      </c>
      <c r="JJ724" s="38"/>
      <c r="JK724" s="40"/>
      <c r="JM724" s="78"/>
      <c r="JO724" s="77"/>
      <c r="JP724" s="76"/>
      <c r="JQ724" s="76"/>
      <c r="JR724" s="76"/>
      <c r="JS724" s="76"/>
      <c r="JT724" s="76"/>
      <c r="JU724" s="76"/>
      <c r="JV724" s="76"/>
      <c r="JW724" s="75"/>
      <c r="JX724" s="75"/>
      <c r="JY724" s="75"/>
      <c r="JZ724" s="75"/>
      <c r="KA724" s="75"/>
      <c r="KB724" s="75"/>
      <c r="KC724" s="75"/>
      <c r="KD724" s="75"/>
      <c r="KE724" s="75"/>
      <c r="KF724" s="75"/>
      <c r="KG724" s="75"/>
      <c r="KH724" s="74">
        <f t="shared" si="1224"/>
        <v>0</v>
      </c>
      <c r="KI724" s="38"/>
      <c r="KJ724" s="40"/>
      <c r="KL724" s="78"/>
      <c r="KN724" s="77"/>
      <c r="KO724" s="76"/>
      <c r="KP724" s="76"/>
      <c r="KQ724" s="76"/>
      <c r="KR724" s="76"/>
      <c r="KS724" s="76"/>
      <c r="KT724" s="76"/>
      <c r="KU724" s="76"/>
      <c r="KV724" s="75"/>
      <c r="KW724" s="75"/>
      <c r="KX724" s="75"/>
      <c r="KY724" s="75"/>
      <c r="KZ724" s="75"/>
      <c r="LA724" s="75"/>
      <c r="LB724" s="75"/>
      <c r="LC724" s="75"/>
      <c r="LD724" s="75"/>
      <c r="LE724" s="75"/>
      <c r="LF724" s="75"/>
      <c r="LG724" s="74">
        <f t="shared" si="1225"/>
        <v>0</v>
      </c>
      <c r="LH724" s="38"/>
      <c r="LI724" s="40"/>
      <c r="LK724" s="78"/>
      <c r="LM724" s="77"/>
      <c r="LN724" s="76"/>
      <c r="LO724" s="76"/>
      <c r="LP724" s="76"/>
      <c r="LQ724" s="76"/>
      <c r="LR724" s="76"/>
      <c r="LS724" s="76"/>
      <c r="LT724" s="76"/>
      <c r="LU724" s="75"/>
      <c r="LV724" s="75"/>
      <c r="LW724" s="75"/>
      <c r="LX724" s="75"/>
      <c r="LY724" s="75"/>
      <c r="LZ724" s="75"/>
      <c r="MA724" s="75"/>
      <c r="MB724" s="75"/>
      <c r="MC724" s="75"/>
      <c r="MD724" s="75"/>
      <c r="ME724" s="75"/>
      <c r="MF724" s="74">
        <f t="shared" si="1226"/>
        <v>0</v>
      </c>
      <c r="MG724" s="38"/>
      <c r="MH724" s="40"/>
      <c r="MJ724" s="78"/>
      <c r="ML724" s="77"/>
      <c r="MM724" s="76"/>
      <c r="MN724" s="76"/>
      <c r="MO724" s="76"/>
      <c r="MP724" s="76"/>
      <c r="MQ724" s="76"/>
      <c r="MR724" s="76"/>
      <c r="MS724" s="76"/>
      <c r="MT724" s="75"/>
      <c r="MU724" s="75"/>
      <c r="MV724" s="75"/>
      <c r="MW724" s="75"/>
      <c r="MX724" s="75"/>
      <c r="MY724" s="75"/>
      <c r="MZ724" s="75"/>
      <c r="NA724" s="75"/>
      <c r="NB724" s="75"/>
      <c r="NC724" s="75"/>
      <c r="ND724" s="75"/>
      <c r="NE724" s="74">
        <f t="shared" si="1227"/>
        <v>0</v>
      </c>
      <c r="NF724" s="41"/>
      <c r="NG724" s="40"/>
      <c r="NH724" s="38"/>
      <c r="NI724" s="78"/>
      <c r="NK724" s="77"/>
      <c r="NL724" s="76"/>
      <c r="NM724" s="76"/>
      <c r="NN724" s="76"/>
      <c r="NO724" s="76"/>
      <c r="NP724" s="76"/>
      <c r="NQ724" s="76"/>
      <c r="NR724" s="76"/>
      <c r="NS724" s="76"/>
      <c r="NT724" s="76"/>
      <c r="NU724" s="76"/>
      <c r="NV724" s="76"/>
      <c r="NW724" s="76"/>
      <c r="NX724" s="76"/>
      <c r="NY724" s="76"/>
      <c r="NZ724" s="76"/>
      <c r="OA724" s="75"/>
      <c r="OB724" s="76"/>
      <c r="OC724" s="75"/>
      <c r="OD724" s="74">
        <f t="shared" si="1228"/>
        <v>0</v>
      </c>
      <c r="OE724" s="38"/>
      <c r="OF724" s="40"/>
      <c r="OG724" s="38"/>
      <c r="OH724" s="78"/>
      <c r="OJ724" s="77"/>
      <c r="OK724" s="76"/>
      <c r="OL724" s="76"/>
      <c r="OM724" s="76"/>
      <c r="ON724" s="76"/>
      <c r="OO724" s="76"/>
      <c r="OP724" s="76"/>
      <c r="OQ724" s="76"/>
      <c r="OR724" s="76"/>
      <c r="OS724" s="76"/>
      <c r="OT724" s="76"/>
      <c r="OU724" s="76"/>
      <c r="OV724" s="76"/>
      <c r="OW724" s="76"/>
      <c r="OX724" s="76"/>
      <c r="OY724" s="76"/>
      <c r="OZ724" s="75"/>
      <c r="PA724" s="76"/>
      <c r="PB724" s="75"/>
      <c r="PC724" s="74">
        <f t="shared" si="1229"/>
        <v>0</v>
      </c>
      <c r="PD724" s="38"/>
      <c r="PE724" s="40"/>
      <c r="PF724" s="38"/>
      <c r="PG724" s="78"/>
      <c r="PI724" s="77"/>
      <c r="PJ724" s="76"/>
      <c r="PK724" s="76"/>
      <c r="PL724" s="76"/>
      <c r="PM724" s="76"/>
      <c r="PN724" s="76"/>
      <c r="PO724" s="76"/>
      <c r="PP724" s="76"/>
      <c r="PQ724" s="76"/>
      <c r="PR724" s="76"/>
      <c r="PS724" s="76"/>
      <c r="PT724" s="76"/>
      <c r="PU724" s="76"/>
      <c r="PV724" s="76"/>
      <c r="PW724" s="76"/>
      <c r="PX724" s="76"/>
      <c r="PY724" s="75"/>
      <c r="PZ724" s="76"/>
      <c r="QA724" s="75"/>
      <c r="QB724" s="74">
        <f t="shared" si="1230"/>
        <v>0</v>
      </c>
      <c r="QC724" s="38"/>
      <c r="QD724" s="40"/>
      <c r="QE724" s="38"/>
      <c r="QF724" s="78"/>
      <c r="QH724" s="77"/>
      <c r="QI724" s="76"/>
      <c r="QJ724" s="76"/>
      <c r="QK724" s="76"/>
      <c r="QL724" s="76"/>
      <c r="QM724" s="76"/>
      <c r="QN724" s="76"/>
      <c r="QO724" s="76"/>
      <c r="QP724" s="76"/>
      <c r="QQ724" s="76"/>
      <c r="QR724" s="76"/>
      <c r="QS724" s="76"/>
      <c r="QT724" s="76"/>
      <c r="QU724" s="76"/>
      <c r="QV724" s="76"/>
      <c r="QW724" s="76"/>
      <c r="QX724" s="75"/>
      <c r="QY724" s="76"/>
      <c r="QZ724" s="75"/>
      <c r="RA724" s="74">
        <f t="shared" si="1231"/>
        <v>0</v>
      </c>
      <c r="RB724" s="41"/>
      <c r="RC724" s="40"/>
      <c r="RD724" s="38"/>
      <c r="RE724" s="78"/>
      <c r="RG724" s="77"/>
      <c r="RH724" s="76"/>
      <c r="RI724" s="76"/>
      <c r="RJ724" s="76"/>
      <c r="RK724" s="76"/>
      <c r="RL724" s="76"/>
      <c r="RM724" s="76"/>
      <c r="RN724" s="76"/>
      <c r="RO724" s="76"/>
      <c r="RP724" s="76"/>
      <c r="RQ724" s="76"/>
      <c r="RR724" s="76"/>
      <c r="RS724" s="76"/>
      <c r="RT724" s="76"/>
      <c r="RU724" s="76"/>
      <c r="RV724" s="76"/>
      <c r="RW724" s="75"/>
      <c r="RX724" s="76"/>
      <c r="RY724" s="75"/>
      <c r="RZ724" s="74">
        <f t="shared" si="1232"/>
        <v>0</v>
      </c>
      <c r="SA724" s="41"/>
      <c r="SB724" s="40"/>
      <c r="SC724" s="38"/>
      <c r="SD724" s="78"/>
      <c r="SF724" s="77"/>
      <c r="SG724" s="76"/>
      <c r="SH724" s="76"/>
      <c r="SI724" s="76"/>
      <c r="SJ724" s="76"/>
      <c r="SK724" s="76"/>
      <c r="SL724" s="76"/>
      <c r="SM724" s="76"/>
      <c r="SN724" s="76"/>
      <c r="SO724" s="76"/>
      <c r="SP724" s="76"/>
      <c r="SQ724" s="76"/>
      <c r="SR724" s="76"/>
      <c r="SS724" s="76"/>
      <c r="ST724" s="76"/>
      <c r="SU724" s="76"/>
      <c r="SV724" s="75"/>
      <c r="SW724" s="76"/>
      <c r="SX724" s="75"/>
      <c r="SY724" s="74">
        <f t="shared" si="1233"/>
        <v>0</v>
      </c>
      <c r="SZ724" s="41"/>
      <c r="TA724" s="40"/>
      <c r="TB724" s="38"/>
      <c r="TC724" s="78"/>
      <c r="TE724" s="77"/>
      <c r="TF724" s="76"/>
      <c r="TG724" s="76"/>
      <c r="TH724" s="76"/>
      <c r="TI724" s="76"/>
      <c r="TJ724" s="76"/>
      <c r="TK724" s="76"/>
      <c r="TL724" s="76"/>
      <c r="TM724" s="76"/>
      <c r="TN724" s="76"/>
      <c r="TO724" s="76"/>
      <c r="TP724" s="76"/>
      <c r="TQ724" s="76"/>
      <c r="TR724" s="76"/>
      <c r="TS724" s="76"/>
      <c r="TT724" s="76"/>
      <c r="TU724" s="75"/>
      <c r="TV724" s="76"/>
      <c r="TW724" s="75"/>
      <c r="TX724" s="74">
        <f t="shared" si="1234"/>
        <v>0</v>
      </c>
      <c r="TY724" s="41"/>
      <c r="TZ724" s="40"/>
      <c r="UA724" s="38"/>
      <c r="UB724" s="78"/>
      <c r="UD724" s="77"/>
      <c r="UE724" s="76"/>
      <c r="UF724" s="76"/>
      <c r="UG724" s="76"/>
      <c r="UH724" s="76"/>
      <c r="UI724" s="76"/>
      <c r="UJ724" s="76"/>
      <c r="UK724" s="76"/>
      <c r="UL724" s="76"/>
      <c r="UM724" s="76"/>
      <c r="UN724" s="76"/>
      <c r="UO724" s="76"/>
      <c r="UP724" s="76"/>
      <c r="UQ724" s="76"/>
      <c r="UR724" s="76"/>
      <c r="US724" s="76"/>
      <c r="UT724" s="75"/>
      <c r="UU724" s="76"/>
      <c r="UV724" s="75"/>
      <c r="UW724" s="74">
        <f t="shared" si="1235"/>
        <v>0</v>
      </c>
      <c r="UX724" s="41"/>
      <c r="UY724" s="40"/>
      <c r="UZ724" s="38"/>
      <c r="VA724" s="78"/>
      <c r="VC724" s="77"/>
      <c r="VD724" s="76"/>
      <c r="VE724" s="76"/>
      <c r="VF724" s="76"/>
      <c r="VG724" s="76"/>
      <c r="VH724" s="76"/>
      <c r="VI724" s="76"/>
      <c r="VJ724" s="76"/>
      <c r="VK724" s="76"/>
      <c r="VL724" s="76"/>
      <c r="VM724" s="76"/>
      <c r="VN724" s="76"/>
      <c r="VO724" s="76"/>
      <c r="VP724" s="76"/>
      <c r="VQ724" s="76"/>
      <c r="VR724" s="76"/>
      <c r="VS724" s="75"/>
      <c r="VT724" s="76"/>
      <c r="VU724" s="75"/>
      <c r="VV724" s="74">
        <f t="shared" si="1236"/>
        <v>0</v>
      </c>
    </row>
    <row r="725" spans="3:596" ht="14.45" customHeight="1" outlineLevel="1">
      <c r="C725" s="89">
        <f>IF(ISERROR(I725+1)=TRUE,I725,IF(I725="","",MAX(C$15:C724)+1))</f>
        <v>526</v>
      </c>
      <c r="D725" s="88">
        <f t="shared" si="1238"/>
        <v>1</v>
      </c>
      <c r="G725" s="40"/>
      <c r="H725" s="38"/>
      <c r="I725" s="95">
        <f t="shared" si="1237"/>
        <v>537</v>
      </c>
      <c r="J725" s="94" t="s">
        <v>174</v>
      </c>
      <c r="K725" s="93"/>
      <c r="L725" s="93"/>
      <c r="M725" s="93"/>
      <c r="N725" s="93"/>
      <c r="O725" s="92"/>
      <c r="P725" s="91" t="s">
        <v>172</v>
      </c>
      <c r="Q725" s="297"/>
      <c r="R725" s="90" t="s">
        <v>141</v>
      </c>
      <c r="S725" s="298"/>
      <c r="T725" s="38"/>
      <c r="U725" s="40"/>
      <c r="V725" s="38"/>
      <c r="W725" s="78"/>
      <c r="Y725" s="77"/>
      <c r="Z725" s="76"/>
      <c r="AA725" s="79"/>
      <c r="AB725" s="76"/>
      <c r="AC725" s="79"/>
      <c r="AD725" s="76"/>
      <c r="AE725" s="76"/>
      <c r="AF725" s="76"/>
      <c r="AG725" s="76"/>
      <c r="AH725" s="76"/>
      <c r="AI725" s="76"/>
      <c r="AJ725" s="76"/>
      <c r="AK725" s="75"/>
      <c r="AL725" s="75"/>
      <c r="AM725" s="75"/>
      <c r="AN725" s="75"/>
      <c r="AO725" s="75"/>
      <c r="AP725" s="75"/>
      <c r="AQ725" s="75"/>
      <c r="AR725" s="74">
        <f t="shared" si="1214"/>
        <v>0</v>
      </c>
      <c r="AS725" s="38"/>
      <c r="AT725" s="40"/>
      <c r="AU725" s="38"/>
      <c r="AV725" s="78"/>
      <c r="AX725" s="77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5"/>
      <c r="BK725" s="75"/>
      <c r="BL725" s="75"/>
      <c r="BM725" s="75"/>
      <c r="BN725" s="75"/>
      <c r="BO725" s="75"/>
      <c r="BP725" s="75"/>
      <c r="BQ725" s="74">
        <f t="shared" si="1215"/>
        <v>0</v>
      </c>
      <c r="BR725" s="38"/>
      <c r="BS725" s="40"/>
      <c r="BT725" s="38"/>
      <c r="BU725" s="78"/>
      <c r="BW725" s="77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5"/>
      <c r="CJ725" s="75"/>
      <c r="CK725" s="75"/>
      <c r="CL725" s="75"/>
      <c r="CM725" s="75"/>
      <c r="CN725" s="75"/>
      <c r="CO725" s="75"/>
      <c r="CP725" s="74">
        <f t="shared" si="1216"/>
        <v>0</v>
      </c>
      <c r="CQ725" s="38"/>
      <c r="CR725" s="40"/>
      <c r="CS725" s="38"/>
      <c r="CT725" s="78"/>
      <c r="CV725" s="77"/>
      <c r="CW725" s="76"/>
      <c r="CX725" s="76"/>
      <c r="CY725" s="76"/>
      <c r="CZ725" s="76"/>
      <c r="DA725" s="76"/>
      <c r="DB725" s="76"/>
      <c r="DC725" s="76"/>
      <c r="DD725" s="76"/>
      <c r="DE725" s="76"/>
      <c r="DF725" s="76"/>
      <c r="DG725" s="76"/>
      <c r="DH725" s="75"/>
      <c r="DI725" s="75"/>
      <c r="DJ725" s="75"/>
      <c r="DK725" s="75"/>
      <c r="DL725" s="75"/>
      <c r="DM725" s="75"/>
      <c r="DN725" s="75"/>
      <c r="DO725" s="74">
        <f t="shared" si="1217"/>
        <v>0</v>
      </c>
      <c r="DP725" s="38"/>
      <c r="DQ725" s="40"/>
      <c r="DS725" s="78"/>
      <c r="DU725" s="77"/>
      <c r="DV725" s="76"/>
      <c r="DW725" s="76"/>
      <c r="DX725" s="76"/>
      <c r="DY725" s="76"/>
      <c r="DZ725" s="76"/>
      <c r="EA725" s="76"/>
      <c r="EB725" s="76"/>
      <c r="EC725" s="76"/>
      <c r="ED725" s="76"/>
      <c r="EE725" s="76"/>
      <c r="EF725" s="76"/>
      <c r="EG725" s="75"/>
      <c r="EH725" s="75"/>
      <c r="EI725" s="75"/>
      <c r="EJ725" s="75"/>
      <c r="EK725" s="75"/>
      <c r="EL725" s="75"/>
      <c r="EM725" s="75"/>
      <c r="EN725" s="74">
        <f t="shared" si="1218"/>
        <v>0</v>
      </c>
      <c r="EO725" s="38"/>
      <c r="EP725" s="40"/>
      <c r="ER725" s="78"/>
      <c r="ET725" s="77"/>
      <c r="EU725" s="76"/>
      <c r="EV725" s="76"/>
      <c r="EW725" s="76"/>
      <c r="EX725" s="76"/>
      <c r="EY725" s="76"/>
      <c r="EZ725" s="76"/>
      <c r="FA725" s="76"/>
      <c r="FB725" s="76"/>
      <c r="FC725" s="76"/>
      <c r="FD725" s="76"/>
      <c r="FE725" s="76"/>
      <c r="FF725" s="76"/>
      <c r="FG725" s="76"/>
      <c r="FH725" s="75"/>
      <c r="FI725" s="75"/>
      <c r="FJ725" s="75"/>
      <c r="FK725" s="75"/>
      <c r="FL725" s="75"/>
      <c r="FM725" s="74">
        <f t="shared" si="1219"/>
        <v>0</v>
      </c>
      <c r="FN725" s="38"/>
      <c r="FO725" s="40"/>
      <c r="FQ725" s="78"/>
      <c r="FS725" s="77"/>
      <c r="FT725" s="76"/>
      <c r="FU725" s="76"/>
      <c r="FV725" s="76"/>
      <c r="FW725" s="76"/>
      <c r="FX725" s="76"/>
      <c r="FY725" s="76"/>
      <c r="FZ725" s="76"/>
      <c r="GA725" s="76"/>
      <c r="GB725" s="76"/>
      <c r="GC725" s="76"/>
      <c r="GD725" s="76"/>
      <c r="GE725" s="76"/>
      <c r="GF725" s="76"/>
      <c r="GG725" s="75"/>
      <c r="GH725" s="75"/>
      <c r="GI725" s="75"/>
      <c r="GJ725" s="75"/>
      <c r="GK725" s="75"/>
      <c r="GL725" s="74">
        <f t="shared" si="1220"/>
        <v>0</v>
      </c>
      <c r="GM725" s="38"/>
      <c r="GN725" s="40"/>
      <c r="GP725" s="78"/>
      <c r="GR725" s="77"/>
      <c r="GS725" s="76"/>
      <c r="GT725" s="76"/>
      <c r="GU725" s="76"/>
      <c r="GV725" s="76"/>
      <c r="GW725" s="76"/>
      <c r="GX725" s="76"/>
      <c r="GY725" s="76"/>
      <c r="GZ725" s="76"/>
      <c r="HA725" s="76"/>
      <c r="HB725" s="76"/>
      <c r="HC725" s="76"/>
      <c r="HD725" s="76"/>
      <c r="HE725" s="76"/>
      <c r="HF725" s="75"/>
      <c r="HG725" s="75"/>
      <c r="HH725" s="75"/>
      <c r="HI725" s="75"/>
      <c r="HJ725" s="75"/>
      <c r="HK725" s="74">
        <f t="shared" si="1221"/>
        <v>0</v>
      </c>
      <c r="HL725" s="38"/>
      <c r="HM725" s="40"/>
      <c r="HO725" s="78"/>
      <c r="HQ725" s="77"/>
      <c r="HR725" s="76"/>
      <c r="HS725" s="76"/>
      <c r="HT725" s="76"/>
      <c r="HU725" s="76"/>
      <c r="HV725" s="76"/>
      <c r="HW725" s="76"/>
      <c r="HX725" s="76"/>
      <c r="HY725" s="76"/>
      <c r="HZ725" s="76"/>
      <c r="IA725" s="76"/>
      <c r="IB725" s="76"/>
      <c r="IC725" s="76"/>
      <c r="ID725" s="76"/>
      <c r="IE725" s="75"/>
      <c r="IF725" s="75"/>
      <c r="IG725" s="75"/>
      <c r="IH725" s="75"/>
      <c r="II725" s="75"/>
      <c r="IJ725" s="74">
        <f t="shared" si="1222"/>
        <v>0</v>
      </c>
      <c r="IK725" s="38"/>
      <c r="IL725" s="40"/>
      <c r="IN725" s="78"/>
      <c r="IP725" s="77"/>
      <c r="IQ725" s="76"/>
      <c r="IR725" s="76"/>
      <c r="IS725" s="76"/>
      <c r="IT725" s="76"/>
      <c r="IU725" s="76"/>
      <c r="IV725" s="76"/>
      <c r="IW725" s="76"/>
      <c r="IX725" s="75"/>
      <c r="IY725" s="75"/>
      <c r="IZ725" s="75"/>
      <c r="JA725" s="75"/>
      <c r="JB725" s="75"/>
      <c r="JC725" s="75"/>
      <c r="JD725" s="75"/>
      <c r="JE725" s="75"/>
      <c r="JF725" s="75"/>
      <c r="JG725" s="75"/>
      <c r="JH725" s="75"/>
      <c r="JI725" s="74">
        <f t="shared" si="1223"/>
        <v>0</v>
      </c>
      <c r="JJ725" s="38"/>
      <c r="JK725" s="40"/>
      <c r="JM725" s="78"/>
      <c r="JO725" s="77"/>
      <c r="JP725" s="76"/>
      <c r="JQ725" s="76"/>
      <c r="JR725" s="76"/>
      <c r="JS725" s="76"/>
      <c r="JT725" s="76"/>
      <c r="JU725" s="76"/>
      <c r="JV725" s="76"/>
      <c r="JW725" s="75"/>
      <c r="JX725" s="75"/>
      <c r="JY725" s="75"/>
      <c r="JZ725" s="75"/>
      <c r="KA725" s="75"/>
      <c r="KB725" s="75"/>
      <c r="KC725" s="75"/>
      <c r="KD725" s="75"/>
      <c r="KE725" s="75"/>
      <c r="KF725" s="75"/>
      <c r="KG725" s="75"/>
      <c r="KH725" s="74">
        <f t="shared" si="1224"/>
        <v>0</v>
      </c>
      <c r="KI725" s="38"/>
      <c r="KJ725" s="40"/>
      <c r="KL725" s="78"/>
      <c r="KN725" s="77"/>
      <c r="KO725" s="76"/>
      <c r="KP725" s="76"/>
      <c r="KQ725" s="76"/>
      <c r="KR725" s="76"/>
      <c r="KS725" s="76"/>
      <c r="KT725" s="76"/>
      <c r="KU725" s="76"/>
      <c r="KV725" s="75"/>
      <c r="KW725" s="75"/>
      <c r="KX725" s="75"/>
      <c r="KY725" s="75"/>
      <c r="KZ725" s="75"/>
      <c r="LA725" s="75"/>
      <c r="LB725" s="75"/>
      <c r="LC725" s="75"/>
      <c r="LD725" s="75"/>
      <c r="LE725" s="75"/>
      <c r="LF725" s="75"/>
      <c r="LG725" s="74">
        <f t="shared" si="1225"/>
        <v>0</v>
      </c>
      <c r="LH725" s="38"/>
      <c r="LI725" s="40"/>
      <c r="LK725" s="78"/>
      <c r="LM725" s="77"/>
      <c r="LN725" s="76"/>
      <c r="LO725" s="76"/>
      <c r="LP725" s="76"/>
      <c r="LQ725" s="76"/>
      <c r="LR725" s="76"/>
      <c r="LS725" s="76"/>
      <c r="LT725" s="76"/>
      <c r="LU725" s="75"/>
      <c r="LV725" s="75"/>
      <c r="LW725" s="75"/>
      <c r="LX725" s="75"/>
      <c r="LY725" s="75"/>
      <c r="LZ725" s="75"/>
      <c r="MA725" s="75"/>
      <c r="MB725" s="75"/>
      <c r="MC725" s="75"/>
      <c r="MD725" s="75"/>
      <c r="ME725" s="75"/>
      <c r="MF725" s="74">
        <f t="shared" si="1226"/>
        <v>0</v>
      </c>
      <c r="MG725" s="38"/>
      <c r="MH725" s="40"/>
      <c r="MJ725" s="78"/>
      <c r="ML725" s="77"/>
      <c r="MM725" s="76"/>
      <c r="MN725" s="76"/>
      <c r="MO725" s="76"/>
      <c r="MP725" s="76"/>
      <c r="MQ725" s="76"/>
      <c r="MR725" s="76"/>
      <c r="MS725" s="76"/>
      <c r="MT725" s="75"/>
      <c r="MU725" s="75"/>
      <c r="MV725" s="75"/>
      <c r="MW725" s="75"/>
      <c r="MX725" s="75"/>
      <c r="MY725" s="75"/>
      <c r="MZ725" s="75"/>
      <c r="NA725" s="75"/>
      <c r="NB725" s="75"/>
      <c r="NC725" s="75"/>
      <c r="ND725" s="75"/>
      <c r="NE725" s="74">
        <f t="shared" si="1227"/>
        <v>0</v>
      </c>
      <c r="NF725" s="41"/>
      <c r="NG725" s="40"/>
      <c r="NH725" s="38"/>
      <c r="NI725" s="78"/>
      <c r="NK725" s="77"/>
      <c r="NL725" s="76"/>
      <c r="NM725" s="76"/>
      <c r="NN725" s="76"/>
      <c r="NO725" s="76"/>
      <c r="NP725" s="76"/>
      <c r="NQ725" s="76"/>
      <c r="NR725" s="76"/>
      <c r="NS725" s="76"/>
      <c r="NT725" s="76"/>
      <c r="NU725" s="76"/>
      <c r="NV725" s="76"/>
      <c r="NW725" s="76"/>
      <c r="NX725" s="76"/>
      <c r="NY725" s="76"/>
      <c r="NZ725" s="76"/>
      <c r="OA725" s="75"/>
      <c r="OB725" s="76"/>
      <c r="OC725" s="75"/>
      <c r="OD725" s="74">
        <f t="shared" si="1228"/>
        <v>0</v>
      </c>
      <c r="OE725" s="38"/>
      <c r="OF725" s="40"/>
      <c r="OG725" s="38"/>
      <c r="OH725" s="78"/>
      <c r="OJ725" s="77"/>
      <c r="OK725" s="76"/>
      <c r="OL725" s="76"/>
      <c r="OM725" s="76"/>
      <c r="ON725" s="76"/>
      <c r="OO725" s="76"/>
      <c r="OP725" s="76"/>
      <c r="OQ725" s="76"/>
      <c r="OR725" s="76"/>
      <c r="OS725" s="76"/>
      <c r="OT725" s="76"/>
      <c r="OU725" s="76"/>
      <c r="OV725" s="76"/>
      <c r="OW725" s="76"/>
      <c r="OX725" s="76"/>
      <c r="OY725" s="76"/>
      <c r="OZ725" s="75"/>
      <c r="PA725" s="76"/>
      <c r="PB725" s="75"/>
      <c r="PC725" s="74">
        <f t="shared" si="1229"/>
        <v>0</v>
      </c>
      <c r="PD725" s="38"/>
      <c r="PE725" s="40"/>
      <c r="PF725" s="38"/>
      <c r="PG725" s="78"/>
      <c r="PI725" s="77"/>
      <c r="PJ725" s="76"/>
      <c r="PK725" s="76"/>
      <c r="PL725" s="76"/>
      <c r="PM725" s="76"/>
      <c r="PN725" s="76"/>
      <c r="PO725" s="76"/>
      <c r="PP725" s="76"/>
      <c r="PQ725" s="76"/>
      <c r="PR725" s="76"/>
      <c r="PS725" s="76"/>
      <c r="PT725" s="76"/>
      <c r="PU725" s="76"/>
      <c r="PV725" s="76"/>
      <c r="PW725" s="76"/>
      <c r="PX725" s="76"/>
      <c r="PY725" s="75"/>
      <c r="PZ725" s="76"/>
      <c r="QA725" s="75"/>
      <c r="QB725" s="74">
        <f t="shared" si="1230"/>
        <v>0</v>
      </c>
      <c r="QC725" s="38"/>
      <c r="QD725" s="40"/>
      <c r="QE725" s="38"/>
      <c r="QF725" s="78"/>
      <c r="QH725" s="77"/>
      <c r="QI725" s="76"/>
      <c r="QJ725" s="76"/>
      <c r="QK725" s="76"/>
      <c r="QL725" s="76"/>
      <c r="QM725" s="76"/>
      <c r="QN725" s="76"/>
      <c r="QO725" s="76"/>
      <c r="QP725" s="76"/>
      <c r="QQ725" s="76"/>
      <c r="QR725" s="76"/>
      <c r="QS725" s="76"/>
      <c r="QT725" s="76"/>
      <c r="QU725" s="76"/>
      <c r="QV725" s="76"/>
      <c r="QW725" s="76"/>
      <c r="QX725" s="75"/>
      <c r="QY725" s="76"/>
      <c r="QZ725" s="75"/>
      <c r="RA725" s="74">
        <f t="shared" si="1231"/>
        <v>0</v>
      </c>
      <c r="RB725" s="41"/>
      <c r="RC725" s="40"/>
      <c r="RD725" s="38"/>
      <c r="RE725" s="78"/>
      <c r="RG725" s="77"/>
      <c r="RH725" s="76"/>
      <c r="RI725" s="76"/>
      <c r="RJ725" s="76"/>
      <c r="RK725" s="76"/>
      <c r="RL725" s="76"/>
      <c r="RM725" s="76"/>
      <c r="RN725" s="76"/>
      <c r="RO725" s="76"/>
      <c r="RP725" s="76"/>
      <c r="RQ725" s="76"/>
      <c r="RR725" s="76"/>
      <c r="RS725" s="76"/>
      <c r="RT725" s="76"/>
      <c r="RU725" s="76"/>
      <c r="RV725" s="76"/>
      <c r="RW725" s="75"/>
      <c r="RX725" s="76"/>
      <c r="RY725" s="75"/>
      <c r="RZ725" s="74">
        <f t="shared" si="1232"/>
        <v>0</v>
      </c>
      <c r="SA725" s="41"/>
      <c r="SB725" s="40"/>
      <c r="SC725" s="38"/>
      <c r="SD725" s="78"/>
      <c r="SF725" s="77"/>
      <c r="SG725" s="76"/>
      <c r="SH725" s="76"/>
      <c r="SI725" s="76"/>
      <c r="SJ725" s="76"/>
      <c r="SK725" s="76"/>
      <c r="SL725" s="76"/>
      <c r="SM725" s="76"/>
      <c r="SN725" s="76"/>
      <c r="SO725" s="76"/>
      <c r="SP725" s="76"/>
      <c r="SQ725" s="76"/>
      <c r="SR725" s="76"/>
      <c r="SS725" s="76"/>
      <c r="ST725" s="76"/>
      <c r="SU725" s="76"/>
      <c r="SV725" s="75"/>
      <c r="SW725" s="76"/>
      <c r="SX725" s="75"/>
      <c r="SY725" s="74">
        <f t="shared" si="1233"/>
        <v>0</v>
      </c>
      <c r="SZ725" s="41"/>
      <c r="TA725" s="40"/>
      <c r="TB725" s="38"/>
      <c r="TC725" s="78"/>
      <c r="TE725" s="77"/>
      <c r="TF725" s="76"/>
      <c r="TG725" s="76"/>
      <c r="TH725" s="76"/>
      <c r="TI725" s="76"/>
      <c r="TJ725" s="76"/>
      <c r="TK725" s="76"/>
      <c r="TL725" s="76"/>
      <c r="TM725" s="76"/>
      <c r="TN725" s="76"/>
      <c r="TO725" s="76"/>
      <c r="TP725" s="76"/>
      <c r="TQ725" s="76"/>
      <c r="TR725" s="76"/>
      <c r="TS725" s="76"/>
      <c r="TT725" s="76"/>
      <c r="TU725" s="75"/>
      <c r="TV725" s="76"/>
      <c r="TW725" s="75"/>
      <c r="TX725" s="74">
        <f t="shared" si="1234"/>
        <v>0</v>
      </c>
      <c r="TY725" s="41"/>
      <c r="TZ725" s="40"/>
      <c r="UA725" s="38"/>
      <c r="UB725" s="78"/>
      <c r="UD725" s="77"/>
      <c r="UE725" s="76"/>
      <c r="UF725" s="76"/>
      <c r="UG725" s="76"/>
      <c r="UH725" s="76"/>
      <c r="UI725" s="76"/>
      <c r="UJ725" s="76"/>
      <c r="UK725" s="76"/>
      <c r="UL725" s="76"/>
      <c r="UM725" s="76"/>
      <c r="UN725" s="76"/>
      <c r="UO725" s="76"/>
      <c r="UP725" s="76"/>
      <c r="UQ725" s="76"/>
      <c r="UR725" s="76"/>
      <c r="US725" s="76"/>
      <c r="UT725" s="75"/>
      <c r="UU725" s="76"/>
      <c r="UV725" s="75"/>
      <c r="UW725" s="74">
        <f t="shared" si="1235"/>
        <v>0</v>
      </c>
      <c r="UX725" s="41"/>
      <c r="UY725" s="40"/>
      <c r="UZ725" s="38"/>
      <c r="VA725" s="78"/>
      <c r="VC725" s="77"/>
      <c r="VD725" s="76"/>
      <c r="VE725" s="76"/>
      <c r="VF725" s="76"/>
      <c r="VG725" s="76"/>
      <c r="VH725" s="76"/>
      <c r="VI725" s="76"/>
      <c r="VJ725" s="76"/>
      <c r="VK725" s="76"/>
      <c r="VL725" s="76"/>
      <c r="VM725" s="76"/>
      <c r="VN725" s="76"/>
      <c r="VO725" s="76"/>
      <c r="VP725" s="76"/>
      <c r="VQ725" s="76"/>
      <c r="VR725" s="76"/>
      <c r="VS725" s="75"/>
      <c r="VT725" s="76"/>
      <c r="VU725" s="75"/>
      <c r="VV725" s="74">
        <f t="shared" si="1236"/>
        <v>0</v>
      </c>
    </row>
    <row r="726" spans="3:596" ht="14.45" customHeight="1" outlineLevel="1">
      <c r="C726" s="89">
        <f>IF(ISERROR(I726+1)=TRUE,I726,IF(I726="","",MAX(C$15:C725)+1))</f>
        <v>527</v>
      </c>
      <c r="D726" s="88">
        <f t="shared" si="1238"/>
        <v>1</v>
      </c>
      <c r="G726" s="40"/>
      <c r="H726" s="38"/>
      <c r="I726" s="87">
        <f t="shared" si="1237"/>
        <v>538</v>
      </c>
      <c r="J726" s="86" t="s">
        <v>173</v>
      </c>
      <c r="K726" s="85"/>
      <c r="L726" s="85"/>
      <c r="M726" s="85"/>
      <c r="N726" s="85"/>
      <c r="O726" s="84"/>
      <c r="P726" s="83" t="s">
        <v>172</v>
      </c>
      <c r="Q726" s="82"/>
      <c r="R726" s="81" t="s">
        <v>141</v>
      </c>
      <c r="S726" s="80"/>
      <c r="T726" s="38"/>
      <c r="U726" s="40"/>
      <c r="V726" s="38"/>
      <c r="W726" s="78"/>
      <c r="Y726" s="77"/>
      <c r="Z726" s="76"/>
      <c r="AA726" s="79"/>
      <c r="AB726" s="76"/>
      <c r="AC726" s="79"/>
      <c r="AD726" s="76"/>
      <c r="AE726" s="76"/>
      <c r="AF726" s="76"/>
      <c r="AG726" s="76"/>
      <c r="AH726" s="76"/>
      <c r="AI726" s="76"/>
      <c r="AJ726" s="76"/>
      <c r="AK726" s="75"/>
      <c r="AL726" s="75"/>
      <c r="AM726" s="75"/>
      <c r="AN726" s="75"/>
      <c r="AO726" s="75"/>
      <c r="AP726" s="75"/>
      <c r="AQ726" s="75"/>
      <c r="AR726" s="74">
        <f t="shared" si="1214"/>
        <v>0</v>
      </c>
      <c r="AS726" s="38"/>
      <c r="AT726" s="40"/>
      <c r="AU726" s="38"/>
      <c r="AV726" s="78"/>
      <c r="AX726" s="77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5"/>
      <c r="BK726" s="75"/>
      <c r="BL726" s="75"/>
      <c r="BM726" s="75"/>
      <c r="BN726" s="75"/>
      <c r="BO726" s="75"/>
      <c r="BP726" s="75"/>
      <c r="BQ726" s="74">
        <f t="shared" si="1215"/>
        <v>0</v>
      </c>
      <c r="BR726" s="38"/>
      <c r="BS726" s="40"/>
      <c r="BT726" s="38"/>
      <c r="BU726" s="78"/>
      <c r="BW726" s="77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5"/>
      <c r="CJ726" s="75"/>
      <c r="CK726" s="75"/>
      <c r="CL726" s="75"/>
      <c r="CM726" s="75"/>
      <c r="CN726" s="75"/>
      <c r="CO726" s="75"/>
      <c r="CP726" s="74">
        <f t="shared" si="1216"/>
        <v>0</v>
      </c>
      <c r="CQ726" s="38"/>
      <c r="CR726" s="40"/>
      <c r="CS726" s="38"/>
      <c r="CT726" s="78"/>
      <c r="CV726" s="77"/>
      <c r="CW726" s="76"/>
      <c r="CX726" s="76"/>
      <c r="CY726" s="76"/>
      <c r="CZ726" s="76"/>
      <c r="DA726" s="76"/>
      <c r="DB726" s="76"/>
      <c r="DC726" s="76"/>
      <c r="DD726" s="76"/>
      <c r="DE726" s="76"/>
      <c r="DF726" s="76"/>
      <c r="DG726" s="76"/>
      <c r="DH726" s="75"/>
      <c r="DI726" s="75"/>
      <c r="DJ726" s="75"/>
      <c r="DK726" s="75"/>
      <c r="DL726" s="75"/>
      <c r="DM726" s="75"/>
      <c r="DN726" s="75"/>
      <c r="DO726" s="74">
        <f t="shared" si="1217"/>
        <v>0</v>
      </c>
      <c r="DP726" s="38"/>
      <c r="DQ726" s="40"/>
      <c r="DS726" s="78"/>
      <c r="DU726" s="77"/>
      <c r="DV726" s="76"/>
      <c r="DW726" s="76"/>
      <c r="DX726" s="76"/>
      <c r="DY726" s="76"/>
      <c r="DZ726" s="76"/>
      <c r="EA726" s="76"/>
      <c r="EB726" s="76"/>
      <c r="EC726" s="76"/>
      <c r="ED726" s="76"/>
      <c r="EE726" s="76"/>
      <c r="EF726" s="76"/>
      <c r="EG726" s="75"/>
      <c r="EH726" s="75"/>
      <c r="EI726" s="75"/>
      <c r="EJ726" s="75"/>
      <c r="EK726" s="75"/>
      <c r="EL726" s="75"/>
      <c r="EM726" s="75"/>
      <c r="EN726" s="74">
        <f t="shared" si="1218"/>
        <v>0</v>
      </c>
      <c r="EO726" s="38"/>
      <c r="EP726" s="40"/>
      <c r="ER726" s="78"/>
      <c r="ET726" s="77"/>
      <c r="EU726" s="76"/>
      <c r="EV726" s="76"/>
      <c r="EW726" s="76"/>
      <c r="EX726" s="76"/>
      <c r="EY726" s="76"/>
      <c r="EZ726" s="76"/>
      <c r="FA726" s="76"/>
      <c r="FB726" s="76"/>
      <c r="FC726" s="76"/>
      <c r="FD726" s="76"/>
      <c r="FE726" s="76"/>
      <c r="FF726" s="76"/>
      <c r="FG726" s="76"/>
      <c r="FH726" s="75"/>
      <c r="FI726" s="75"/>
      <c r="FJ726" s="75"/>
      <c r="FK726" s="75"/>
      <c r="FL726" s="75"/>
      <c r="FM726" s="74">
        <f t="shared" si="1219"/>
        <v>0</v>
      </c>
      <c r="FN726" s="38"/>
      <c r="FO726" s="40"/>
      <c r="FQ726" s="78"/>
      <c r="FS726" s="77"/>
      <c r="FT726" s="76"/>
      <c r="FU726" s="76"/>
      <c r="FV726" s="76"/>
      <c r="FW726" s="76"/>
      <c r="FX726" s="76"/>
      <c r="FY726" s="76"/>
      <c r="FZ726" s="76"/>
      <c r="GA726" s="76"/>
      <c r="GB726" s="76"/>
      <c r="GC726" s="76"/>
      <c r="GD726" s="76"/>
      <c r="GE726" s="76"/>
      <c r="GF726" s="76"/>
      <c r="GG726" s="75"/>
      <c r="GH726" s="75"/>
      <c r="GI726" s="75"/>
      <c r="GJ726" s="75"/>
      <c r="GK726" s="75"/>
      <c r="GL726" s="74">
        <f t="shared" si="1220"/>
        <v>0</v>
      </c>
      <c r="GM726" s="38"/>
      <c r="GN726" s="40"/>
      <c r="GP726" s="78"/>
      <c r="GR726" s="77"/>
      <c r="GS726" s="76"/>
      <c r="GT726" s="76"/>
      <c r="GU726" s="76"/>
      <c r="GV726" s="76"/>
      <c r="GW726" s="76"/>
      <c r="GX726" s="76"/>
      <c r="GY726" s="76"/>
      <c r="GZ726" s="76"/>
      <c r="HA726" s="76"/>
      <c r="HB726" s="76"/>
      <c r="HC726" s="76"/>
      <c r="HD726" s="76"/>
      <c r="HE726" s="76"/>
      <c r="HF726" s="75"/>
      <c r="HG726" s="75"/>
      <c r="HH726" s="75"/>
      <c r="HI726" s="75"/>
      <c r="HJ726" s="75"/>
      <c r="HK726" s="74">
        <f t="shared" si="1221"/>
        <v>0</v>
      </c>
      <c r="HL726" s="38"/>
      <c r="HM726" s="40"/>
      <c r="HO726" s="78"/>
      <c r="HQ726" s="77"/>
      <c r="HR726" s="76"/>
      <c r="HS726" s="76"/>
      <c r="HT726" s="76"/>
      <c r="HU726" s="76"/>
      <c r="HV726" s="76"/>
      <c r="HW726" s="76"/>
      <c r="HX726" s="76"/>
      <c r="HY726" s="76"/>
      <c r="HZ726" s="76"/>
      <c r="IA726" s="76"/>
      <c r="IB726" s="76"/>
      <c r="IC726" s="76"/>
      <c r="ID726" s="76"/>
      <c r="IE726" s="75"/>
      <c r="IF726" s="75"/>
      <c r="IG726" s="75"/>
      <c r="IH726" s="75"/>
      <c r="II726" s="75"/>
      <c r="IJ726" s="74">
        <f t="shared" si="1222"/>
        <v>0</v>
      </c>
      <c r="IK726" s="38"/>
      <c r="IL726" s="40"/>
      <c r="IN726" s="78"/>
      <c r="IP726" s="77"/>
      <c r="IQ726" s="76"/>
      <c r="IR726" s="76"/>
      <c r="IS726" s="76"/>
      <c r="IT726" s="76"/>
      <c r="IU726" s="76"/>
      <c r="IV726" s="76"/>
      <c r="IW726" s="76"/>
      <c r="IX726" s="75"/>
      <c r="IY726" s="75"/>
      <c r="IZ726" s="75"/>
      <c r="JA726" s="75"/>
      <c r="JB726" s="75"/>
      <c r="JC726" s="75"/>
      <c r="JD726" s="75"/>
      <c r="JE726" s="75"/>
      <c r="JF726" s="75"/>
      <c r="JG726" s="75"/>
      <c r="JH726" s="75"/>
      <c r="JI726" s="74">
        <f t="shared" si="1223"/>
        <v>0</v>
      </c>
      <c r="JJ726" s="38"/>
      <c r="JK726" s="40"/>
      <c r="JM726" s="78"/>
      <c r="JO726" s="77"/>
      <c r="JP726" s="76"/>
      <c r="JQ726" s="76"/>
      <c r="JR726" s="76"/>
      <c r="JS726" s="76"/>
      <c r="JT726" s="76"/>
      <c r="JU726" s="76"/>
      <c r="JV726" s="76"/>
      <c r="JW726" s="75"/>
      <c r="JX726" s="75"/>
      <c r="JY726" s="75"/>
      <c r="JZ726" s="75"/>
      <c r="KA726" s="75"/>
      <c r="KB726" s="75"/>
      <c r="KC726" s="75"/>
      <c r="KD726" s="75"/>
      <c r="KE726" s="75"/>
      <c r="KF726" s="75"/>
      <c r="KG726" s="75"/>
      <c r="KH726" s="74">
        <f t="shared" si="1224"/>
        <v>0</v>
      </c>
      <c r="KI726" s="38"/>
      <c r="KJ726" s="40"/>
      <c r="KL726" s="78"/>
      <c r="KN726" s="77"/>
      <c r="KO726" s="76"/>
      <c r="KP726" s="76"/>
      <c r="KQ726" s="76"/>
      <c r="KR726" s="76"/>
      <c r="KS726" s="76"/>
      <c r="KT726" s="76"/>
      <c r="KU726" s="76"/>
      <c r="KV726" s="75"/>
      <c r="KW726" s="75"/>
      <c r="KX726" s="75"/>
      <c r="KY726" s="75"/>
      <c r="KZ726" s="75"/>
      <c r="LA726" s="75"/>
      <c r="LB726" s="75"/>
      <c r="LC726" s="75"/>
      <c r="LD726" s="75"/>
      <c r="LE726" s="75"/>
      <c r="LF726" s="75"/>
      <c r="LG726" s="74">
        <f t="shared" si="1225"/>
        <v>0</v>
      </c>
      <c r="LH726" s="38"/>
      <c r="LI726" s="40"/>
      <c r="LK726" s="78"/>
      <c r="LM726" s="77"/>
      <c r="LN726" s="76"/>
      <c r="LO726" s="76"/>
      <c r="LP726" s="76"/>
      <c r="LQ726" s="76"/>
      <c r="LR726" s="76"/>
      <c r="LS726" s="76"/>
      <c r="LT726" s="76"/>
      <c r="LU726" s="75"/>
      <c r="LV726" s="75"/>
      <c r="LW726" s="75"/>
      <c r="LX726" s="75"/>
      <c r="LY726" s="75"/>
      <c r="LZ726" s="75"/>
      <c r="MA726" s="75"/>
      <c r="MB726" s="75"/>
      <c r="MC726" s="75"/>
      <c r="MD726" s="75"/>
      <c r="ME726" s="75"/>
      <c r="MF726" s="74">
        <f t="shared" si="1226"/>
        <v>0</v>
      </c>
      <c r="MG726" s="38"/>
      <c r="MH726" s="40"/>
      <c r="MJ726" s="78"/>
      <c r="ML726" s="77"/>
      <c r="MM726" s="76"/>
      <c r="MN726" s="76"/>
      <c r="MO726" s="76"/>
      <c r="MP726" s="76"/>
      <c r="MQ726" s="76"/>
      <c r="MR726" s="76"/>
      <c r="MS726" s="76"/>
      <c r="MT726" s="75"/>
      <c r="MU726" s="75"/>
      <c r="MV726" s="75"/>
      <c r="MW726" s="75"/>
      <c r="MX726" s="75"/>
      <c r="MY726" s="75"/>
      <c r="MZ726" s="75"/>
      <c r="NA726" s="75"/>
      <c r="NB726" s="75"/>
      <c r="NC726" s="75"/>
      <c r="ND726" s="75"/>
      <c r="NE726" s="74">
        <f t="shared" si="1227"/>
        <v>0</v>
      </c>
      <c r="NF726" s="41"/>
      <c r="NG726" s="40"/>
      <c r="NH726" s="38"/>
      <c r="NI726" s="78"/>
      <c r="NK726" s="77"/>
      <c r="NL726" s="76"/>
      <c r="NM726" s="76"/>
      <c r="NN726" s="76"/>
      <c r="NO726" s="76"/>
      <c r="NP726" s="76"/>
      <c r="NQ726" s="76"/>
      <c r="NR726" s="76"/>
      <c r="NS726" s="76"/>
      <c r="NT726" s="76"/>
      <c r="NU726" s="76"/>
      <c r="NV726" s="76"/>
      <c r="NW726" s="76"/>
      <c r="NX726" s="76"/>
      <c r="NY726" s="76"/>
      <c r="NZ726" s="76"/>
      <c r="OA726" s="75"/>
      <c r="OB726" s="76"/>
      <c r="OC726" s="75"/>
      <c r="OD726" s="74">
        <f t="shared" si="1228"/>
        <v>0</v>
      </c>
      <c r="OE726" s="38"/>
      <c r="OF726" s="40"/>
      <c r="OG726" s="38"/>
      <c r="OH726" s="78"/>
      <c r="OJ726" s="77"/>
      <c r="OK726" s="76"/>
      <c r="OL726" s="76"/>
      <c r="OM726" s="76"/>
      <c r="ON726" s="76"/>
      <c r="OO726" s="76"/>
      <c r="OP726" s="76"/>
      <c r="OQ726" s="76"/>
      <c r="OR726" s="76"/>
      <c r="OS726" s="76"/>
      <c r="OT726" s="76"/>
      <c r="OU726" s="76"/>
      <c r="OV726" s="76"/>
      <c r="OW726" s="76"/>
      <c r="OX726" s="76"/>
      <c r="OY726" s="76"/>
      <c r="OZ726" s="75"/>
      <c r="PA726" s="76"/>
      <c r="PB726" s="75"/>
      <c r="PC726" s="74">
        <f t="shared" si="1229"/>
        <v>0</v>
      </c>
      <c r="PD726" s="38"/>
      <c r="PE726" s="40"/>
      <c r="PF726" s="38"/>
      <c r="PG726" s="78"/>
      <c r="PI726" s="77"/>
      <c r="PJ726" s="76"/>
      <c r="PK726" s="76"/>
      <c r="PL726" s="76"/>
      <c r="PM726" s="76"/>
      <c r="PN726" s="76"/>
      <c r="PO726" s="76"/>
      <c r="PP726" s="76"/>
      <c r="PQ726" s="76"/>
      <c r="PR726" s="76"/>
      <c r="PS726" s="76"/>
      <c r="PT726" s="76"/>
      <c r="PU726" s="76"/>
      <c r="PV726" s="76"/>
      <c r="PW726" s="76"/>
      <c r="PX726" s="76"/>
      <c r="PY726" s="75"/>
      <c r="PZ726" s="76"/>
      <c r="QA726" s="75"/>
      <c r="QB726" s="74">
        <f t="shared" si="1230"/>
        <v>0</v>
      </c>
      <c r="QC726" s="38"/>
      <c r="QD726" s="40"/>
      <c r="QE726" s="38"/>
      <c r="QF726" s="78"/>
      <c r="QH726" s="77"/>
      <c r="QI726" s="76"/>
      <c r="QJ726" s="76"/>
      <c r="QK726" s="76"/>
      <c r="QL726" s="76"/>
      <c r="QM726" s="76"/>
      <c r="QN726" s="76"/>
      <c r="QO726" s="76"/>
      <c r="QP726" s="76"/>
      <c r="QQ726" s="76"/>
      <c r="QR726" s="76"/>
      <c r="QS726" s="76"/>
      <c r="QT726" s="76"/>
      <c r="QU726" s="76"/>
      <c r="QV726" s="76"/>
      <c r="QW726" s="76"/>
      <c r="QX726" s="75"/>
      <c r="QY726" s="76"/>
      <c r="QZ726" s="75"/>
      <c r="RA726" s="74">
        <f t="shared" si="1231"/>
        <v>0</v>
      </c>
      <c r="RB726" s="41"/>
      <c r="RC726" s="40"/>
      <c r="RD726" s="38"/>
      <c r="RE726" s="78"/>
      <c r="RG726" s="77"/>
      <c r="RH726" s="76"/>
      <c r="RI726" s="76"/>
      <c r="RJ726" s="76"/>
      <c r="RK726" s="76"/>
      <c r="RL726" s="76"/>
      <c r="RM726" s="76"/>
      <c r="RN726" s="76"/>
      <c r="RO726" s="76"/>
      <c r="RP726" s="76"/>
      <c r="RQ726" s="76"/>
      <c r="RR726" s="76"/>
      <c r="RS726" s="76"/>
      <c r="RT726" s="76"/>
      <c r="RU726" s="76"/>
      <c r="RV726" s="76"/>
      <c r="RW726" s="75"/>
      <c r="RX726" s="76"/>
      <c r="RY726" s="75"/>
      <c r="RZ726" s="74">
        <f t="shared" si="1232"/>
        <v>0</v>
      </c>
      <c r="SA726" s="41"/>
      <c r="SB726" s="40"/>
      <c r="SC726" s="38"/>
      <c r="SD726" s="78"/>
      <c r="SF726" s="77"/>
      <c r="SG726" s="76"/>
      <c r="SH726" s="76"/>
      <c r="SI726" s="76"/>
      <c r="SJ726" s="76"/>
      <c r="SK726" s="76"/>
      <c r="SL726" s="76"/>
      <c r="SM726" s="76"/>
      <c r="SN726" s="76"/>
      <c r="SO726" s="76"/>
      <c r="SP726" s="76"/>
      <c r="SQ726" s="76"/>
      <c r="SR726" s="76"/>
      <c r="SS726" s="76"/>
      <c r="ST726" s="76"/>
      <c r="SU726" s="76"/>
      <c r="SV726" s="75"/>
      <c r="SW726" s="76"/>
      <c r="SX726" s="75"/>
      <c r="SY726" s="74">
        <f t="shared" si="1233"/>
        <v>0</v>
      </c>
      <c r="SZ726" s="41"/>
      <c r="TA726" s="40"/>
      <c r="TB726" s="38"/>
      <c r="TC726" s="78"/>
      <c r="TE726" s="77"/>
      <c r="TF726" s="76"/>
      <c r="TG726" s="76"/>
      <c r="TH726" s="76"/>
      <c r="TI726" s="76"/>
      <c r="TJ726" s="76"/>
      <c r="TK726" s="76"/>
      <c r="TL726" s="76"/>
      <c r="TM726" s="76"/>
      <c r="TN726" s="76"/>
      <c r="TO726" s="76"/>
      <c r="TP726" s="76"/>
      <c r="TQ726" s="76"/>
      <c r="TR726" s="76"/>
      <c r="TS726" s="76"/>
      <c r="TT726" s="76"/>
      <c r="TU726" s="75"/>
      <c r="TV726" s="76"/>
      <c r="TW726" s="75"/>
      <c r="TX726" s="74">
        <f t="shared" si="1234"/>
        <v>0</v>
      </c>
      <c r="TY726" s="41"/>
      <c r="TZ726" s="40"/>
      <c r="UA726" s="38"/>
      <c r="UB726" s="78"/>
      <c r="UD726" s="77"/>
      <c r="UE726" s="76"/>
      <c r="UF726" s="76"/>
      <c r="UG726" s="76"/>
      <c r="UH726" s="76"/>
      <c r="UI726" s="76"/>
      <c r="UJ726" s="76"/>
      <c r="UK726" s="76"/>
      <c r="UL726" s="76"/>
      <c r="UM726" s="76"/>
      <c r="UN726" s="76"/>
      <c r="UO726" s="76"/>
      <c r="UP726" s="76"/>
      <c r="UQ726" s="76"/>
      <c r="UR726" s="76"/>
      <c r="US726" s="76"/>
      <c r="UT726" s="75"/>
      <c r="UU726" s="76"/>
      <c r="UV726" s="75"/>
      <c r="UW726" s="74">
        <f t="shared" si="1235"/>
        <v>0</v>
      </c>
      <c r="UX726" s="41"/>
      <c r="UY726" s="40"/>
      <c r="UZ726" s="38"/>
      <c r="VA726" s="78"/>
      <c r="VC726" s="77"/>
      <c r="VD726" s="76"/>
      <c r="VE726" s="76"/>
      <c r="VF726" s="76"/>
      <c r="VG726" s="76"/>
      <c r="VH726" s="76"/>
      <c r="VI726" s="76"/>
      <c r="VJ726" s="76"/>
      <c r="VK726" s="76"/>
      <c r="VL726" s="76"/>
      <c r="VM726" s="76"/>
      <c r="VN726" s="76"/>
      <c r="VO726" s="76"/>
      <c r="VP726" s="76"/>
      <c r="VQ726" s="76"/>
      <c r="VR726" s="76"/>
      <c r="VS726" s="75"/>
      <c r="VT726" s="76"/>
      <c r="VU726" s="75"/>
      <c r="VV726" s="74">
        <f t="shared" si="1236"/>
        <v>0</v>
      </c>
    </row>
    <row r="727" spans="3:596">
      <c r="C727" s="89" t="str">
        <f>IF(ISERROR(I727+1)=TRUE,I727,IF(I727="","",MAX(C$15:C726)+1))</f>
        <v/>
      </c>
      <c r="D727" s="88" t="str">
        <f t="shared" si="1238"/>
        <v/>
      </c>
      <c r="G727" s="40"/>
      <c r="I727" s="73" t="s">
        <v>134</v>
      </c>
      <c r="J727" s="112"/>
      <c r="K727" s="112"/>
      <c r="L727" s="112"/>
      <c r="M727" s="112"/>
      <c r="N727" s="112"/>
      <c r="O727" s="112"/>
      <c r="P727" s="112"/>
      <c r="Q727" s="112"/>
      <c r="R727" s="112"/>
      <c r="S727" s="111"/>
      <c r="U727" s="40"/>
      <c r="V727" s="42"/>
      <c r="W727" s="70" t="s">
        <v>140</v>
      </c>
      <c r="X727" s="69"/>
      <c r="Y727" s="68">
        <f t="shared" ref="Y727:AQ727" si="1239">SUMPRODUCT(Y637:Y726,$Q$637:$Q$726)</f>
        <v>0</v>
      </c>
      <c r="Z727" s="68">
        <f t="shared" si="1239"/>
        <v>0</v>
      </c>
      <c r="AA727" s="68">
        <f t="shared" si="1239"/>
        <v>0</v>
      </c>
      <c r="AB727" s="68">
        <f t="shared" si="1239"/>
        <v>0</v>
      </c>
      <c r="AC727" s="68">
        <f t="shared" si="1239"/>
        <v>0</v>
      </c>
      <c r="AD727" s="68">
        <f t="shared" si="1239"/>
        <v>0</v>
      </c>
      <c r="AE727" s="68">
        <f t="shared" si="1239"/>
        <v>0</v>
      </c>
      <c r="AF727" s="68">
        <f t="shared" si="1239"/>
        <v>0</v>
      </c>
      <c r="AG727" s="68">
        <f t="shared" si="1239"/>
        <v>0</v>
      </c>
      <c r="AH727" s="68">
        <f t="shared" si="1239"/>
        <v>0</v>
      </c>
      <c r="AI727" s="68">
        <f t="shared" si="1239"/>
        <v>0</v>
      </c>
      <c r="AJ727" s="68">
        <f t="shared" si="1239"/>
        <v>0</v>
      </c>
      <c r="AK727" s="68">
        <f t="shared" si="1239"/>
        <v>0</v>
      </c>
      <c r="AL727" s="68">
        <f t="shared" si="1239"/>
        <v>0</v>
      </c>
      <c r="AM727" s="68">
        <f t="shared" si="1239"/>
        <v>0</v>
      </c>
      <c r="AN727" s="68">
        <f t="shared" si="1239"/>
        <v>0</v>
      </c>
      <c r="AO727" s="68">
        <f t="shared" si="1239"/>
        <v>0</v>
      </c>
      <c r="AP727" s="68">
        <f t="shared" si="1239"/>
        <v>0</v>
      </c>
      <c r="AQ727" s="68">
        <f t="shared" si="1239"/>
        <v>0</v>
      </c>
      <c r="AR727" s="67">
        <f>SUM(Y727:AQ727)</f>
        <v>0</v>
      </c>
      <c r="AT727" s="40"/>
      <c r="AV727" s="70" t="s">
        <v>140</v>
      </c>
      <c r="AW727" s="69"/>
      <c r="AX727" s="68">
        <f t="shared" ref="AX727:BP727" si="1240">SUMPRODUCT(AX637:AX726,$Q$637:$Q$726)</f>
        <v>0</v>
      </c>
      <c r="AY727" s="68">
        <f t="shared" si="1240"/>
        <v>0</v>
      </c>
      <c r="AZ727" s="68">
        <f t="shared" si="1240"/>
        <v>0</v>
      </c>
      <c r="BA727" s="68">
        <f t="shared" si="1240"/>
        <v>0</v>
      </c>
      <c r="BB727" s="68">
        <f t="shared" si="1240"/>
        <v>0</v>
      </c>
      <c r="BC727" s="68">
        <f t="shared" si="1240"/>
        <v>0</v>
      </c>
      <c r="BD727" s="68">
        <f t="shared" si="1240"/>
        <v>0</v>
      </c>
      <c r="BE727" s="68">
        <f t="shared" si="1240"/>
        <v>0</v>
      </c>
      <c r="BF727" s="68">
        <f t="shared" si="1240"/>
        <v>0</v>
      </c>
      <c r="BG727" s="68">
        <f t="shared" si="1240"/>
        <v>0</v>
      </c>
      <c r="BH727" s="68">
        <f t="shared" si="1240"/>
        <v>0</v>
      </c>
      <c r="BI727" s="68">
        <f t="shared" si="1240"/>
        <v>0</v>
      </c>
      <c r="BJ727" s="68">
        <f t="shared" si="1240"/>
        <v>0</v>
      </c>
      <c r="BK727" s="68">
        <f t="shared" si="1240"/>
        <v>0</v>
      </c>
      <c r="BL727" s="68">
        <f t="shared" si="1240"/>
        <v>0</v>
      </c>
      <c r="BM727" s="68">
        <f t="shared" si="1240"/>
        <v>0</v>
      </c>
      <c r="BN727" s="68">
        <f t="shared" si="1240"/>
        <v>0</v>
      </c>
      <c r="BO727" s="68">
        <f t="shared" si="1240"/>
        <v>0</v>
      </c>
      <c r="BP727" s="68">
        <f t="shared" si="1240"/>
        <v>0</v>
      </c>
      <c r="BQ727" s="67">
        <f>SUM(AX727:BP727)</f>
        <v>0</v>
      </c>
      <c r="BS727" s="40"/>
      <c r="BU727" s="70" t="s">
        <v>140</v>
      </c>
      <c r="BV727" s="69"/>
      <c r="BW727" s="68">
        <f t="shared" ref="BW727:CO727" si="1241">SUMPRODUCT(BW637:BW726,$Q$637:$Q$726)</f>
        <v>0</v>
      </c>
      <c r="BX727" s="68">
        <f t="shared" si="1241"/>
        <v>0</v>
      </c>
      <c r="BY727" s="68">
        <f t="shared" si="1241"/>
        <v>0</v>
      </c>
      <c r="BZ727" s="68">
        <f t="shared" si="1241"/>
        <v>0</v>
      </c>
      <c r="CA727" s="68">
        <f t="shared" si="1241"/>
        <v>0</v>
      </c>
      <c r="CB727" s="68">
        <f t="shared" si="1241"/>
        <v>0</v>
      </c>
      <c r="CC727" s="68">
        <f t="shared" si="1241"/>
        <v>0</v>
      </c>
      <c r="CD727" s="68">
        <f t="shared" si="1241"/>
        <v>0</v>
      </c>
      <c r="CE727" s="68">
        <f t="shared" si="1241"/>
        <v>0</v>
      </c>
      <c r="CF727" s="68">
        <f t="shared" si="1241"/>
        <v>0</v>
      </c>
      <c r="CG727" s="68">
        <f t="shared" si="1241"/>
        <v>0</v>
      </c>
      <c r="CH727" s="68">
        <f t="shared" si="1241"/>
        <v>0</v>
      </c>
      <c r="CI727" s="68">
        <f t="shared" si="1241"/>
        <v>0</v>
      </c>
      <c r="CJ727" s="68">
        <f t="shared" si="1241"/>
        <v>0</v>
      </c>
      <c r="CK727" s="68">
        <f t="shared" si="1241"/>
        <v>0</v>
      </c>
      <c r="CL727" s="68">
        <f t="shared" si="1241"/>
        <v>0</v>
      </c>
      <c r="CM727" s="68">
        <f t="shared" si="1241"/>
        <v>0</v>
      </c>
      <c r="CN727" s="68">
        <f t="shared" si="1241"/>
        <v>0</v>
      </c>
      <c r="CO727" s="68">
        <f t="shared" si="1241"/>
        <v>0</v>
      </c>
      <c r="CP727" s="67">
        <f>SUM(BW727:CO727)</f>
        <v>0</v>
      </c>
      <c r="CR727" s="40"/>
      <c r="CT727" s="70" t="s">
        <v>140</v>
      </c>
      <c r="CU727" s="69"/>
      <c r="CV727" s="68">
        <f t="shared" ref="CV727:DN727" si="1242">SUMPRODUCT(CV637:CV726,$Q$637:$Q$726)</f>
        <v>0</v>
      </c>
      <c r="CW727" s="68">
        <f t="shared" si="1242"/>
        <v>0</v>
      </c>
      <c r="CX727" s="68">
        <f t="shared" si="1242"/>
        <v>0</v>
      </c>
      <c r="CY727" s="68">
        <f t="shared" si="1242"/>
        <v>0</v>
      </c>
      <c r="CZ727" s="68">
        <f t="shared" si="1242"/>
        <v>0</v>
      </c>
      <c r="DA727" s="68">
        <f t="shared" si="1242"/>
        <v>0</v>
      </c>
      <c r="DB727" s="68">
        <f t="shared" si="1242"/>
        <v>0</v>
      </c>
      <c r="DC727" s="68">
        <f t="shared" si="1242"/>
        <v>0</v>
      </c>
      <c r="DD727" s="68">
        <f t="shared" si="1242"/>
        <v>0</v>
      </c>
      <c r="DE727" s="68">
        <f t="shared" si="1242"/>
        <v>0</v>
      </c>
      <c r="DF727" s="68">
        <f t="shared" si="1242"/>
        <v>0</v>
      </c>
      <c r="DG727" s="68">
        <f t="shared" si="1242"/>
        <v>0</v>
      </c>
      <c r="DH727" s="68">
        <f t="shared" si="1242"/>
        <v>0</v>
      </c>
      <c r="DI727" s="68">
        <f t="shared" si="1242"/>
        <v>0</v>
      </c>
      <c r="DJ727" s="68">
        <f t="shared" si="1242"/>
        <v>0</v>
      </c>
      <c r="DK727" s="68">
        <f t="shared" si="1242"/>
        <v>0</v>
      </c>
      <c r="DL727" s="68">
        <f t="shared" si="1242"/>
        <v>0</v>
      </c>
      <c r="DM727" s="68">
        <f t="shared" si="1242"/>
        <v>0</v>
      </c>
      <c r="DN727" s="68">
        <f t="shared" si="1242"/>
        <v>0</v>
      </c>
      <c r="DO727" s="67">
        <f>SUM(CV727:DN727)</f>
        <v>0</v>
      </c>
      <c r="DQ727" s="40"/>
      <c r="DS727" s="70" t="s">
        <v>140</v>
      </c>
      <c r="DT727" s="69"/>
      <c r="DU727" s="68">
        <f t="shared" ref="DU727:EM727" si="1243">SUMPRODUCT(DU637:DU726,$Q$637:$Q$726)</f>
        <v>0</v>
      </c>
      <c r="DV727" s="68">
        <f t="shared" si="1243"/>
        <v>0</v>
      </c>
      <c r="DW727" s="68">
        <f t="shared" si="1243"/>
        <v>0</v>
      </c>
      <c r="DX727" s="68">
        <f t="shared" si="1243"/>
        <v>0</v>
      </c>
      <c r="DY727" s="68">
        <f t="shared" si="1243"/>
        <v>0</v>
      </c>
      <c r="DZ727" s="68">
        <f t="shared" si="1243"/>
        <v>0</v>
      </c>
      <c r="EA727" s="68">
        <f t="shared" si="1243"/>
        <v>0</v>
      </c>
      <c r="EB727" s="68">
        <f t="shared" si="1243"/>
        <v>0</v>
      </c>
      <c r="EC727" s="68">
        <f t="shared" si="1243"/>
        <v>0</v>
      </c>
      <c r="ED727" s="68">
        <f t="shared" si="1243"/>
        <v>0</v>
      </c>
      <c r="EE727" s="68">
        <f t="shared" si="1243"/>
        <v>0</v>
      </c>
      <c r="EF727" s="68">
        <f t="shared" si="1243"/>
        <v>0</v>
      </c>
      <c r="EG727" s="68">
        <f t="shared" si="1243"/>
        <v>0</v>
      </c>
      <c r="EH727" s="68">
        <f t="shared" si="1243"/>
        <v>0</v>
      </c>
      <c r="EI727" s="68">
        <f t="shared" si="1243"/>
        <v>0</v>
      </c>
      <c r="EJ727" s="68">
        <f t="shared" si="1243"/>
        <v>0</v>
      </c>
      <c r="EK727" s="68">
        <f t="shared" si="1243"/>
        <v>0</v>
      </c>
      <c r="EL727" s="68">
        <f t="shared" si="1243"/>
        <v>0</v>
      </c>
      <c r="EM727" s="68">
        <f t="shared" si="1243"/>
        <v>0</v>
      </c>
      <c r="EN727" s="67">
        <f>SUM(DU727:EM727)</f>
        <v>0</v>
      </c>
      <c r="EP727" s="40"/>
      <c r="ER727" s="70" t="s">
        <v>140</v>
      </c>
      <c r="ES727" s="69"/>
      <c r="ET727" s="68">
        <f t="shared" ref="ET727:FL727" si="1244">SUMPRODUCT(ET637:ET726,$Q$637:$Q$726)</f>
        <v>0</v>
      </c>
      <c r="EU727" s="68">
        <f t="shared" si="1244"/>
        <v>0</v>
      </c>
      <c r="EV727" s="68">
        <f t="shared" si="1244"/>
        <v>0</v>
      </c>
      <c r="EW727" s="68">
        <f t="shared" si="1244"/>
        <v>0</v>
      </c>
      <c r="EX727" s="68">
        <f t="shared" si="1244"/>
        <v>0</v>
      </c>
      <c r="EY727" s="68">
        <f t="shared" si="1244"/>
        <v>0</v>
      </c>
      <c r="EZ727" s="68">
        <f t="shared" si="1244"/>
        <v>0</v>
      </c>
      <c r="FA727" s="68">
        <f t="shared" si="1244"/>
        <v>0</v>
      </c>
      <c r="FB727" s="68">
        <f t="shared" si="1244"/>
        <v>0</v>
      </c>
      <c r="FC727" s="68">
        <f t="shared" si="1244"/>
        <v>0</v>
      </c>
      <c r="FD727" s="68">
        <f t="shared" si="1244"/>
        <v>0</v>
      </c>
      <c r="FE727" s="68">
        <f t="shared" si="1244"/>
        <v>0</v>
      </c>
      <c r="FF727" s="68">
        <f t="shared" si="1244"/>
        <v>0</v>
      </c>
      <c r="FG727" s="68">
        <f t="shared" si="1244"/>
        <v>0</v>
      </c>
      <c r="FH727" s="68">
        <f t="shared" si="1244"/>
        <v>0</v>
      </c>
      <c r="FI727" s="68">
        <f t="shared" si="1244"/>
        <v>0</v>
      </c>
      <c r="FJ727" s="68">
        <f t="shared" si="1244"/>
        <v>0</v>
      </c>
      <c r="FK727" s="68">
        <f t="shared" si="1244"/>
        <v>0</v>
      </c>
      <c r="FL727" s="68">
        <f t="shared" si="1244"/>
        <v>0</v>
      </c>
      <c r="FM727" s="67">
        <f>SUM(ET727:FL727)</f>
        <v>0</v>
      </c>
      <c r="FO727" s="40"/>
      <c r="FQ727" s="70" t="s">
        <v>140</v>
      </c>
      <c r="FR727" s="69"/>
      <c r="FS727" s="68">
        <f t="shared" ref="FS727:GK727" si="1245">SUMPRODUCT(FS637:FS726,$Q$637:$Q$726)</f>
        <v>0</v>
      </c>
      <c r="FT727" s="68">
        <f t="shared" si="1245"/>
        <v>0</v>
      </c>
      <c r="FU727" s="68">
        <f t="shared" si="1245"/>
        <v>0</v>
      </c>
      <c r="FV727" s="68">
        <f t="shared" si="1245"/>
        <v>0</v>
      </c>
      <c r="FW727" s="68">
        <f t="shared" si="1245"/>
        <v>0</v>
      </c>
      <c r="FX727" s="68">
        <f t="shared" si="1245"/>
        <v>0</v>
      </c>
      <c r="FY727" s="68">
        <f t="shared" si="1245"/>
        <v>0</v>
      </c>
      <c r="FZ727" s="68">
        <f t="shared" si="1245"/>
        <v>0</v>
      </c>
      <c r="GA727" s="68">
        <f t="shared" si="1245"/>
        <v>0</v>
      </c>
      <c r="GB727" s="68">
        <f t="shared" si="1245"/>
        <v>0</v>
      </c>
      <c r="GC727" s="68">
        <f t="shared" si="1245"/>
        <v>0</v>
      </c>
      <c r="GD727" s="68">
        <f t="shared" si="1245"/>
        <v>0</v>
      </c>
      <c r="GE727" s="68">
        <f t="shared" si="1245"/>
        <v>0</v>
      </c>
      <c r="GF727" s="68">
        <f t="shared" si="1245"/>
        <v>0</v>
      </c>
      <c r="GG727" s="68">
        <f t="shared" si="1245"/>
        <v>0</v>
      </c>
      <c r="GH727" s="68">
        <f t="shared" si="1245"/>
        <v>0</v>
      </c>
      <c r="GI727" s="68">
        <f t="shared" si="1245"/>
        <v>0</v>
      </c>
      <c r="GJ727" s="68">
        <f t="shared" si="1245"/>
        <v>0</v>
      </c>
      <c r="GK727" s="68">
        <f t="shared" si="1245"/>
        <v>0</v>
      </c>
      <c r="GL727" s="67">
        <f>SUM(FS727:GK727)</f>
        <v>0</v>
      </c>
      <c r="GN727" s="40"/>
      <c r="GP727" s="70" t="s">
        <v>140</v>
      </c>
      <c r="GQ727" s="69"/>
      <c r="GR727" s="68">
        <f t="shared" ref="GR727:HJ727" si="1246">SUMPRODUCT(GR637:GR726,$Q$637:$Q$726)</f>
        <v>0</v>
      </c>
      <c r="GS727" s="68">
        <f t="shared" si="1246"/>
        <v>0</v>
      </c>
      <c r="GT727" s="68">
        <f t="shared" si="1246"/>
        <v>0</v>
      </c>
      <c r="GU727" s="68">
        <f t="shared" si="1246"/>
        <v>0</v>
      </c>
      <c r="GV727" s="68">
        <f t="shared" si="1246"/>
        <v>0</v>
      </c>
      <c r="GW727" s="68">
        <f t="shared" si="1246"/>
        <v>0</v>
      </c>
      <c r="GX727" s="68">
        <f t="shared" si="1246"/>
        <v>0</v>
      </c>
      <c r="GY727" s="68">
        <f t="shared" si="1246"/>
        <v>0</v>
      </c>
      <c r="GZ727" s="68">
        <f t="shared" si="1246"/>
        <v>0</v>
      </c>
      <c r="HA727" s="68">
        <f t="shared" si="1246"/>
        <v>0</v>
      </c>
      <c r="HB727" s="68">
        <f t="shared" si="1246"/>
        <v>0</v>
      </c>
      <c r="HC727" s="68">
        <f t="shared" si="1246"/>
        <v>0</v>
      </c>
      <c r="HD727" s="68">
        <f t="shared" si="1246"/>
        <v>0</v>
      </c>
      <c r="HE727" s="68">
        <f t="shared" si="1246"/>
        <v>0</v>
      </c>
      <c r="HF727" s="68">
        <f t="shared" si="1246"/>
        <v>0</v>
      </c>
      <c r="HG727" s="68">
        <f t="shared" si="1246"/>
        <v>0</v>
      </c>
      <c r="HH727" s="68">
        <f t="shared" si="1246"/>
        <v>0</v>
      </c>
      <c r="HI727" s="68">
        <f t="shared" si="1246"/>
        <v>0</v>
      </c>
      <c r="HJ727" s="68">
        <f t="shared" si="1246"/>
        <v>0</v>
      </c>
      <c r="HK727" s="67">
        <f>SUM(GR727:HJ727)</f>
        <v>0</v>
      </c>
      <c r="HM727" s="40"/>
      <c r="HO727" s="70" t="s">
        <v>140</v>
      </c>
      <c r="HP727" s="69"/>
      <c r="HQ727" s="68">
        <f t="shared" ref="HQ727:II727" si="1247">SUMPRODUCT(HQ637:HQ726,$Q$637:$Q$726)</f>
        <v>0</v>
      </c>
      <c r="HR727" s="68">
        <f t="shared" si="1247"/>
        <v>0</v>
      </c>
      <c r="HS727" s="68">
        <f t="shared" si="1247"/>
        <v>0</v>
      </c>
      <c r="HT727" s="68">
        <f t="shared" si="1247"/>
        <v>0</v>
      </c>
      <c r="HU727" s="68">
        <f t="shared" si="1247"/>
        <v>0</v>
      </c>
      <c r="HV727" s="68">
        <f t="shared" si="1247"/>
        <v>0</v>
      </c>
      <c r="HW727" s="68">
        <f t="shared" si="1247"/>
        <v>0</v>
      </c>
      <c r="HX727" s="68">
        <f t="shared" si="1247"/>
        <v>0</v>
      </c>
      <c r="HY727" s="68">
        <f t="shared" si="1247"/>
        <v>0</v>
      </c>
      <c r="HZ727" s="68">
        <f t="shared" si="1247"/>
        <v>0</v>
      </c>
      <c r="IA727" s="68">
        <f t="shared" si="1247"/>
        <v>0</v>
      </c>
      <c r="IB727" s="68">
        <f t="shared" si="1247"/>
        <v>0</v>
      </c>
      <c r="IC727" s="68">
        <f t="shared" si="1247"/>
        <v>0</v>
      </c>
      <c r="ID727" s="68">
        <f t="shared" si="1247"/>
        <v>0</v>
      </c>
      <c r="IE727" s="68">
        <f t="shared" si="1247"/>
        <v>0</v>
      </c>
      <c r="IF727" s="68">
        <f t="shared" si="1247"/>
        <v>0</v>
      </c>
      <c r="IG727" s="68">
        <f t="shared" si="1247"/>
        <v>0</v>
      </c>
      <c r="IH727" s="68">
        <f t="shared" si="1247"/>
        <v>0</v>
      </c>
      <c r="II727" s="68">
        <f t="shared" si="1247"/>
        <v>0</v>
      </c>
      <c r="IJ727" s="67">
        <f>SUM(HQ727:II727)</f>
        <v>0</v>
      </c>
      <c r="IL727" s="40"/>
      <c r="IN727" s="70" t="s">
        <v>140</v>
      </c>
      <c r="IO727" s="69"/>
      <c r="IP727" s="68">
        <f t="shared" ref="IP727:JH727" si="1248">SUMPRODUCT(IP637:IP726,$Q$637:$Q$726)</f>
        <v>0</v>
      </c>
      <c r="IQ727" s="68">
        <f t="shared" si="1248"/>
        <v>0</v>
      </c>
      <c r="IR727" s="68">
        <f t="shared" si="1248"/>
        <v>0</v>
      </c>
      <c r="IS727" s="68">
        <f t="shared" si="1248"/>
        <v>0</v>
      </c>
      <c r="IT727" s="68">
        <f t="shared" si="1248"/>
        <v>0</v>
      </c>
      <c r="IU727" s="68">
        <f t="shared" si="1248"/>
        <v>0</v>
      </c>
      <c r="IV727" s="68">
        <f t="shared" si="1248"/>
        <v>0</v>
      </c>
      <c r="IW727" s="68">
        <f t="shared" si="1248"/>
        <v>0</v>
      </c>
      <c r="IX727" s="68">
        <f t="shared" si="1248"/>
        <v>0</v>
      </c>
      <c r="IY727" s="68">
        <f t="shared" si="1248"/>
        <v>0</v>
      </c>
      <c r="IZ727" s="68">
        <f t="shared" si="1248"/>
        <v>0</v>
      </c>
      <c r="JA727" s="68">
        <f t="shared" si="1248"/>
        <v>0</v>
      </c>
      <c r="JB727" s="68">
        <f t="shared" si="1248"/>
        <v>0</v>
      </c>
      <c r="JC727" s="68">
        <f t="shared" si="1248"/>
        <v>0</v>
      </c>
      <c r="JD727" s="68">
        <f t="shared" si="1248"/>
        <v>0</v>
      </c>
      <c r="JE727" s="68">
        <f t="shared" si="1248"/>
        <v>0</v>
      </c>
      <c r="JF727" s="68">
        <f t="shared" si="1248"/>
        <v>0</v>
      </c>
      <c r="JG727" s="68">
        <f t="shared" si="1248"/>
        <v>0</v>
      </c>
      <c r="JH727" s="68">
        <f t="shared" si="1248"/>
        <v>0</v>
      </c>
      <c r="JI727" s="67">
        <f>SUM(IP727:JH727)</f>
        <v>0</v>
      </c>
      <c r="JK727" s="40"/>
      <c r="JM727" s="70" t="s">
        <v>140</v>
      </c>
      <c r="JN727" s="69"/>
      <c r="JO727" s="68">
        <f t="shared" ref="JO727:KG727" si="1249">SUMPRODUCT(JO637:JO726,$Q$637:$Q$726)</f>
        <v>0</v>
      </c>
      <c r="JP727" s="68">
        <f t="shared" si="1249"/>
        <v>0</v>
      </c>
      <c r="JQ727" s="68">
        <f t="shared" si="1249"/>
        <v>0</v>
      </c>
      <c r="JR727" s="68">
        <f t="shared" si="1249"/>
        <v>0</v>
      </c>
      <c r="JS727" s="68">
        <f t="shared" si="1249"/>
        <v>0</v>
      </c>
      <c r="JT727" s="68">
        <f t="shared" si="1249"/>
        <v>0</v>
      </c>
      <c r="JU727" s="68">
        <f t="shared" si="1249"/>
        <v>0</v>
      </c>
      <c r="JV727" s="68">
        <f t="shared" si="1249"/>
        <v>0</v>
      </c>
      <c r="JW727" s="68">
        <f t="shared" si="1249"/>
        <v>0</v>
      </c>
      <c r="JX727" s="68">
        <f t="shared" si="1249"/>
        <v>0</v>
      </c>
      <c r="JY727" s="68">
        <f t="shared" si="1249"/>
        <v>0</v>
      </c>
      <c r="JZ727" s="68">
        <f t="shared" si="1249"/>
        <v>0</v>
      </c>
      <c r="KA727" s="68">
        <f t="shared" si="1249"/>
        <v>0</v>
      </c>
      <c r="KB727" s="68">
        <f t="shared" si="1249"/>
        <v>0</v>
      </c>
      <c r="KC727" s="68">
        <f t="shared" si="1249"/>
        <v>0</v>
      </c>
      <c r="KD727" s="68">
        <f t="shared" si="1249"/>
        <v>0</v>
      </c>
      <c r="KE727" s="68">
        <f t="shared" si="1249"/>
        <v>0</v>
      </c>
      <c r="KF727" s="68">
        <f t="shared" si="1249"/>
        <v>0</v>
      </c>
      <c r="KG727" s="68">
        <f t="shared" si="1249"/>
        <v>0</v>
      </c>
      <c r="KH727" s="67">
        <f>SUM(JO727:KG727)</f>
        <v>0</v>
      </c>
      <c r="KJ727" s="40"/>
      <c r="KL727" s="70" t="s">
        <v>140</v>
      </c>
      <c r="KM727" s="69"/>
      <c r="KN727" s="68">
        <f t="shared" ref="KN727:LF727" si="1250">SUMPRODUCT(KN637:KN726,$Q$637:$Q$726)</f>
        <v>0</v>
      </c>
      <c r="KO727" s="68">
        <f t="shared" si="1250"/>
        <v>0</v>
      </c>
      <c r="KP727" s="68">
        <f t="shared" si="1250"/>
        <v>0</v>
      </c>
      <c r="KQ727" s="68">
        <f t="shared" si="1250"/>
        <v>0</v>
      </c>
      <c r="KR727" s="68">
        <f t="shared" si="1250"/>
        <v>0</v>
      </c>
      <c r="KS727" s="68">
        <f t="shared" si="1250"/>
        <v>0</v>
      </c>
      <c r="KT727" s="68">
        <f t="shared" si="1250"/>
        <v>0</v>
      </c>
      <c r="KU727" s="68">
        <f t="shared" si="1250"/>
        <v>0</v>
      </c>
      <c r="KV727" s="68">
        <f t="shared" si="1250"/>
        <v>0</v>
      </c>
      <c r="KW727" s="68">
        <f t="shared" si="1250"/>
        <v>0</v>
      </c>
      <c r="KX727" s="68">
        <f t="shared" si="1250"/>
        <v>0</v>
      </c>
      <c r="KY727" s="68">
        <f t="shared" si="1250"/>
        <v>0</v>
      </c>
      <c r="KZ727" s="68">
        <f t="shared" si="1250"/>
        <v>0</v>
      </c>
      <c r="LA727" s="68">
        <f t="shared" si="1250"/>
        <v>0</v>
      </c>
      <c r="LB727" s="68">
        <f t="shared" si="1250"/>
        <v>0</v>
      </c>
      <c r="LC727" s="68">
        <f t="shared" si="1250"/>
        <v>0</v>
      </c>
      <c r="LD727" s="68">
        <f t="shared" si="1250"/>
        <v>0</v>
      </c>
      <c r="LE727" s="68">
        <f t="shared" si="1250"/>
        <v>0</v>
      </c>
      <c r="LF727" s="68">
        <f t="shared" si="1250"/>
        <v>0</v>
      </c>
      <c r="LG727" s="67">
        <f>SUM(KN727:LF727)</f>
        <v>0</v>
      </c>
      <c r="LI727" s="40"/>
      <c r="LK727" s="70" t="s">
        <v>140</v>
      </c>
      <c r="LL727" s="69"/>
      <c r="LM727" s="68">
        <f t="shared" ref="LM727:ME727" si="1251">SUMPRODUCT(LM637:LM726,$Q$637:$Q$726)</f>
        <v>0</v>
      </c>
      <c r="LN727" s="68">
        <f t="shared" si="1251"/>
        <v>0</v>
      </c>
      <c r="LO727" s="68">
        <f t="shared" si="1251"/>
        <v>0</v>
      </c>
      <c r="LP727" s="68">
        <f t="shared" si="1251"/>
        <v>0</v>
      </c>
      <c r="LQ727" s="68">
        <f t="shared" si="1251"/>
        <v>0</v>
      </c>
      <c r="LR727" s="68">
        <f t="shared" si="1251"/>
        <v>0</v>
      </c>
      <c r="LS727" s="68">
        <f t="shared" si="1251"/>
        <v>0</v>
      </c>
      <c r="LT727" s="68">
        <f t="shared" si="1251"/>
        <v>0</v>
      </c>
      <c r="LU727" s="68">
        <f t="shared" si="1251"/>
        <v>0</v>
      </c>
      <c r="LV727" s="68">
        <f t="shared" si="1251"/>
        <v>0</v>
      </c>
      <c r="LW727" s="68">
        <f t="shared" si="1251"/>
        <v>0</v>
      </c>
      <c r="LX727" s="68">
        <f t="shared" si="1251"/>
        <v>0</v>
      </c>
      <c r="LY727" s="68">
        <f t="shared" si="1251"/>
        <v>0</v>
      </c>
      <c r="LZ727" s="68">
        <f t="shared" si="1251"/>
        <v>0</v>
      </c>
      <c r="MA727" s="68">
        <f t="shared" si="1251"/>
        <v>0</v>
      </c>
      <c r="MB727" s="68">
        <f t="shared" si="1251"/>
        <v>0</v>
      </c>
      <c r="MC727" s="68">
        <f t="shared" si="1251"/>
        <v>0</v>
      </c>
      <c r="MD727" s="68">
        <f t="shared" si="1251"/>
        <v>0</v>
      </c>
      <c r="ME727" s="68">
        <f t="shared" si="1251"/>
        <v>0</v>
      </c>
      <c r="MF727" s="67">
        <f>SUM(LM727:ME727)</f>
        <v>0</v>
      </c>
      <c r="MH727" s="40"/>
      <c r="MJ727" s="70" t="s">
        <v>140</v>
      </c>
      <c r="MK727" s="69"/>
      <c r="ML727" s="68">
        <f t="shared" ref="ML727:ND727" si="1252">SUMPRODUCT(ML637:ML726,$Q$637:$Q$726)</f>
        <v>0</v>
      </c>
      <c r="MM727" s="68">
        <f t="shared" si="1252"/>
        <v>0</v>
      </c>
      <c r="MN727" s="68">
        <f t="shared" si="1252"/>
        <v>0</v>
      </c>
      <c r="MO727" s="68">
        <f t="shared" si="1252"/>
        <v>0</v>
      </c>
      <c r="MP727" s="68">
        <f t="shared" si="1252"/>
        <v>0</v>
      </c>
      <c r="MQ727" s="68">
        <f t="shared" si="1252"/>
        <v>0</v>
      </c>
      <c r="MR727" s="68">
        <f t="shared" si="1252"/>
        <v>0</v>
      </c>
      <c r="MS727" s="68">
        <f t="shared" si="1252"/>
        <v>0</v>
      </c>
      <c r="MT727" s="68">
        <f t="shared" si="1252"/>
        <v>0</v>
      </c>
      <c r="MU727" s="68">
        <f t="shared" si="1252"/>
        <v>0</v>
      </c>
      <c r="MV727" s="68">
        <f t="shared" si="1252"/>
        <v>0</v>
      </c>
      <c r="MW727" s="68">
        <f t="shared" si="1252"/>
        <v>0</v>
      </c>
      <c r="MX727" s="68">
        <f t="shared" si="1252"/>
        <v>0</v>
      </c>
      <c r="MY727" s="68">
        <f t="shared" si="1252"/>
        <v>0</v>
      </c>
      <c r="MZ727" s="68">
        <f t="shared" si="1252"/>
        <v>0</v>
      </c>
      <c r="NA727" s="68">
        <f t="shared" si="1252"/>
        <v>0</v>
      </c>
      <c r="NB727" s="68">
        <f t="shared" si="1252"/>
        <v>0</v>
      </c>
      <c r="NC727" s="68">
        <f t="shared" si="1252"/>
        <v>0</v>
      </c>
      <c r="ND727" s="68">
        <f t="shared" si="1252"/>
        <v>0</v>
      </c>
      <c r="NE727" s="67">
        <f>SUM(ML727:ND727)</f>
        <v>0</v>
      </c>
      <c r="NF727" s="37"/>
      <c r="NG727" s="40"/>
      <c r="NI727" s="70" t="s">
        <v>140</v>
      </c>
      <c r="NJ727" s="69"/>
      <c r="NK727" s="68">
        <f t="shared" ref="NK727:OC727" si="1253">SUMPRODUCT(NK637:NK726,$Q$637:$Q$726)</f>
        <v>0</v>
      </c>
      <c r="NL727" s="68">
        <f t="shared" si="1253"/>
        <v>0</v>
      </c>
      <c r="NM727" s="68">
        <f t="shared" si="1253"/>
        <v>0</v>
      </c>
      <c r="NN727" s="68">
        <f t="shared" si="1253"/>
        <v>0</v>
      </c>
      <c r="NO727" s="68">
        <f t="shared" si="1253"/>
        <v>0</v>
      </c>
      <c r="NP727" s="68">
        <f t="shared" si="1253"/>
        <v>0</v>
      </c>
      <c r="NQ727" s="68">
        <f t="shared" si="1253"/>
        <v>0</v>
      </c>
      <c r="NR727" s="68">
        <f t="shared" si="1253"/>
        <v>0</v>
      </c>
      <c r="NS727" s="68">
        <f t="shared" si="1253"/>
        <v>0</v>
      </c>
      <c r="NT727" s="68">
        <f t="shared" si="1253"/>
        <v>0</v>
      </c>
      <c r="NU727" s="68">
        <f t="shared" si="1253"/>
        <v>0</v>
      </c>
      <c r="NV727" s="68">
        <f t="shared" si="1253"/>
        <v>0</v>
      </c>
      <c r="NW727" s="68">
        <f t="shared" si="1253"/>
        <v>0</v>
      </c>
      <c r="NX727" s="68">
        <f t="shared" si="1253"/>
        <v>0</v>
      </c>
      <c r="NY727" s="68">
        <f t="shared" si="1253"/>
        <v>0</v>
      </c>
      <c r="NZ727" s="68">
        <f t="shared" si="1253"/>
        <v>0</v>
      </c>
      <c r="OA727" s="68">
        <f t="shared" si="1253"/>
        <v>0</v>
      </c>
      <c r="OB727" s="68">
        <f t="shared" si="1253"/>
        <v>0</v>
      </c>
      <c r="OC727" s="68">
        <f t="shared" si="1253"/>
        <v>0</v>
      </c>
      <c r="OD727" s="67">
        <f>SUM(NK727:OC727)</f>
        <v>0</v>
      </c>
      <c r="OF727" s="40"/>
      <c r="OH727" s="70" t="s">
        <v>140</v>
      </c>
      <c r="OI727" s="69"/>
      <c r="OJ727" s="68">
        <f t="shared" ref="OJ727:PB727" si="1254">SUMPRODUCT(OJ637:OJ726,$Q$637:$Q$726)</f>
        <v>0</v>
      </c>
      <c r="OK727" s="68">
        <f t="shared" si="1254"/>
        <v>0</v>
      </c>
      <c r="OL727" s="68">
        <f t="shared" si="1254"/>
        <v>0</v>
      </c>
      <c r="OM727" s="68">
        <f t="shared" si="1254"/>
        <v>0</v>
      </c>
      <c r="ON727" s="68">
        <f t="shared" si="1254"/>
        <v>0</v>
      </c>
      <c r="OO727" s="68">
        <f t="shared" si="1254"/>
        <v>0</v>
      </c>
      <c r="OP727" s="68">
        <f t="shared" si="1254"/>
        <v>0</v>
      </c>
      <c r="OQ727" s="68">
        <f t="shared" si="1254"/>
        <v>0</v>
      </c>
      <c r="OR727" s="68">
        <f t="shared" si="1254"/>
        <v>0</v>
      </c>
      <c r="OS727" s="68">
        <f t="shared" si="1254"/>
        <v>0</v>
      </c>
      <c r="OT727" s="68">
        <f t="shared" si="1254"/>
        <v>0</v>
      </c>
      <c r="OU727" s="68">
        <f t="shared" si="1254"/>
        <v>0</v>
      </c>
      <c r="OV727" s="68">
        <f t="shared" si="1254"/>
        <v>0</v>
      </c>
      <c r="OW727" s="68">
        <f t="shared" si="1254"/>
        <v>0</v>
      </c>
      <c r="OX727" s="68">
        <f t="shared" si="1254"/>
        <v>0</v>
      </c>
      <c r="OY727" s="68">
        <f t="shared" si="1254"/>
        <v>0</v>
      </c>
      <c r="OZ727" s="68">
        <f t="shared" si="1254"/>
        <v>0</v>
      </c>
      <c r="PA727" s="68">
        <f t="shared" si="1254"/>
        <v>0</v>
      </c>
      <c r="PB727" s="68">
        <f t="shared" si="1254"/>
        <v>0</v>
      </c>
      <c r="PC727" s="67">
        <f>SUM(OJ727:PB727)</f>
        <v>0</v>
      </c>
      <c r="PE727" s="40"/>
      <c r="PG727" s="70" t="s">
        <v>140</v>
      </c>
      <c r="PH727" s="69"/>
      <c r="PI727" s="68">
        <f t="shared" ref="PI727:QA727" si="1255">SUMPRODUCT(PI637:PI726,$Q$637:$Q$726)</f>
        <v>0</v>
      </c>
      <c r="PJ727" s="68">
        <f t="shared" si="1255"/>
        <v>0</v>
      </c>
      <c r="PK727" s="68">
        <f t="shared" si="1255"/>
        <v>0</v>
      </c>
      <c r="PL727" s="68">
        <f t="shared" si="1255"/>
        <v>0</v>
      </c>
      <c r="PM727" s="68">
        <f t="shared" si="1255"/>
        <v>0</v>
      </c>
      <c r="PN727" s="68">
        <f t="shared" si="1255"/>
        <v>0</v>
      </c>
      <c r="PO727" s="68">
        <f t="shared" si="1255"/>
        <v>0</v>
      </c>
      <c r="PP727" s="68">
        <f t="shared" si="1255"/>
        <v>0</v>
      </c>
      <c r="PQ727" s="68">
        <f t="shared" si="1255"/>
        <v>0</v>
      </c>
      <c r="PR727" s="68">
        <f t="shared" si="1255"/>
        <v>0</v>
      </c>
      <c r="PS727" s="68">
        <f t="shared" si="1255"/>
        <v>0</v>
      </c>
      <c r="PT727" s="68">
        <f t="shared" si="1255"/>
        <v>0</v>
      </c>
      <c r="PU727" s="68">
        <f t="shared" si="1255"/>
        <v>0</v>
      </c>
      <c r="PV727" s="68">
        <f t="shared" si="1255"/>
        <v>0</v>
      </c>
      <c r="PW727" s="68">
        <f t="shared" si="1255"/>
        <v>0</v>
      </c>
      <c r="PX727" s="68">
        <f t="shared" si="1255"/>
        <v>0</v>
      </c>
      <c r="PY727" s="68">
        <f t="shared" si="1255"/>
        <v>0</v>
      </c>
      <c r="PZ727" s="68">
        <f t="shared" si="1255"/>
        <v>0</v>
      </c>
      <c r="QA727" s="68">
        <f t="shared" si="1255"/>
        <v>0</v>
      </c>
      <c r="QB727" s="67">
        <f>SUM(PI727:QA727)</f>
        <v>0</v>
      </c>
      <c r="QD727" s="40"/>
      <c r="QF727" s="70" t="s">
        <v>140</v>
      </c>
      <c r="QG727" s="69"/>
      <c r="QH727" s="68">
        <f t="shared" ref="QH727:QZ727" si="1256">SUMPRODUCT(QH637:QH726,$Q$637:$Q$726)</f>
        <v>0</v>
      </c>
      <c r="QI727" s="68">
        <f t="shared" si="1256"/>
        <v>0</v>
      </c>
      <c r="QJ727" s="68">
        <f t="shared" si="1256"/>
        <v>0</v>
      </c>
      <c r="QK727" s="68">
        <f t="shared" si="1256"/>
        <v>0</v>
      </c>
      <c r="QL727" s="68">
        <f t="shared" si="1256"/>
        <v>0</v>
      </c>
      <c r="QM727" s="68">
        <f t="shared" si="1256"/>
        <v>0</v>
      </c>
      <c r="QN727" s="68">
        <f t="shared" si="1256"/>
        <v>0</v>
      </c>
      <c r="QO727" s="68">
        <f t="shared" si="1256"/>
        <v>0</v>
      </c>
      <c r="QP727" s="68">
        <f t="shared" si="1256"/>
        <v>0</v>
      </c>
      <c r="QQ727" s="68">
        <f t="shared" si="1256"/>
        <v>0</v>
      </c>
      <c r="QR727" s="68">
        <f t="shared" si="1256"/>
        <v>0</v>
      </c>
      <c r="QS727" s="68">
        <f t="shared" si="1256"/>
        <v>0</v>
      </c>
      <c r="QT727" s="68">
        <f t="shared" si="1256"/>
        <v>0</v>
      </c>
      <c r="QU727" s="68">
        <f t="shared" si="1256"/>
        <v>0</v>
      </c>
      <c r="QV727" s="68">
        <f t="shared" si="1256"/>
        <v>0</v>
      </c>
      <c r="QW727" s="68">
        <f t="shared" si="1256"/>
        <v>0</v>
      </c>
      <c r="QX727" s="68">
        <f t="shared" si="1256"/>
        <v>0</v>
      </c>
      <c r="QY727" s="68">
        <f t="shared" si="1256"/>
        <v>0</v>
      </c>
      <c r="QZ727" s="68">
        <f t="shared" si="1256"/>
        <v>0</v>
      </c>
      <c r="RA727" s="67">
        <f>SUM(QH727:QZ727)</f>
        <v>0</v>
      </c>
      <c r="RB727" s="37"/>
      <c r="RC727" s="40"/>
      <c r="RE727" s="70" t="s">
        <v>140</v>
      </c>
      <c r="RF727" s="69"/>
      <c r="RG727" s="68">
        <f t="shared" ref="RG727:RY727" si="1257">SUMPRODUCT(RG637:RG726,$Q$637:$Q$726)</f>
        <v>0</v>
      </c>
      <c r="RH727" s="68">
        <f t="shared" si="1257"/>
        <v>0</v>
      </c>
      <c r="RI727" s="68">
        <f t="shared" si="1257"/>
        <v>0</v>
      </c>
      <c r="RJ727" s="68">
        <f t="shared" si="1257"/>
        <v>0</v>
      </c>
      <c r="RK727" s="68">
        <f t="shared" si="1257"/>
        <v>0</v>
      </c>
      <c r="RL727" s="68">
        <f t="shared" si="1257"/>
        <v>0</v>
      </c>
      <c r="RM727" s="68">
        <f t="shared" si="1257"/>
        <v>0</v>
      </c>
      <c r="RN727" s="68">
        <f t="shared" si="1257"/>
        <v>0</v>
      </c>
      <c r="RO727" s="68">
        <f t="shared" si="1257"/>
        <v>0</v>
      </c>
      <c r="RP727" s="68">
        <f t="shared" si="1257"/>
        <v>0</v>
      </c>
      <c r="RQ727" s="68">
        <f t="shared" si="1257"/>
        <v>0</v>
      </c>
      <c r="RR727" s="68">
        <f t="shared" si="1257"/>
        <v>0</v>
      </c>
      <c r="RS727" s="68">
        <f t="shared" si="1257"/>
        <v>0</v>
      </c>
      <c r="RT727" s="68">
        <f t="shared" si="1257"/>
        <v>0</v>
      </c>
      <c r="RU727" s="68">
        <f t="shared" si="1257"/>
        <v>0</v>
      </c>
      <c r="RV727" s="68">
        <f t="shared" si="1257"/>
        <v>0</v>
      </c>
      <c r="RW727" s="68">
        <f t="shared" si="1257"/>
        <v>0</v>
      </c>
      <c r="RX727" s="68">
        <f t="shared" si="1257"/>
        <v>0</v>
      </c>
      <c r="RY727" s="68">
        <f t="shared" si="1257"/>
        <v>0</v>
      </c>
      <c r="RZ727" s="67">
        <f>SUM(RG727:RY727)</f>
        <v>0</v>
      </c>
      <c r="SA727" s="37"/>
      <c r="SB727" s="40"/>
      <c r="SD727" s="70" t="s">
        <v>140</v>
      </c>
      <c r="SE727" s="69"/>
      <c r="SF727" s="68">
        <f t="shared" ref="SF727:SX727" si="1258">SUMPRODUCT(SF637:SF726,$Q$637:$Q$726)</f>
        <v>0</v>
      </c>
      <c r="SG727" s="68">
        <f t="shared" si="1258"/>
        <v>0</v>
      </c>
      <c r="SH727" s="68">
        <f t="shared" si="1258"/>
        <v>0</v>
      </c>
      <c r="SI727" s="68">
        <f t="shared" si="1258"/>
        <v>0</v>
      </c>
      <c r="SJ727" s="68">
        <f t="shared" si="1258"/>
        <v>0</v>
      </c>
      <c r="SK727" s="68">
        <f t="shared" si="1258"/>
        <v>0</v>
      </c>
      <c r="SL727" s="68">
        <f t="shared" si="1258"/>
        <v>0</v>
      </c>
      <c r="SM727" s="68">
        <f t="shared" si="1258"/>
        <v>0</v>
      </c>
      <c r="SN727" s="68">
        <f t="shared" si="1258"/>
        <v>0</v>
      </c>
      <c r="SO727" s="68">
        <f t="shared" si="1258"/>
        <v>0</v>
      </c>
      <c r="SP727" s="68">
        <f t="shared" si="1258"/>
        <v>0</v>
      </c>
      <c r="SQ727" s="68">
        <f t="shared" si="1258"/>
        <v>0</v>
      </c>
      <c r="SR727" s="68">
        <f t="shared" si="1258"/>
        <v>0</v>
      </c>
      <c r="SS727" s="68">
        <f t="shared" si="1258"/>
        <v>0</v>
      </c>
      <c r="ST727" s="68">
        <f t="shared" si="1258"/>
        <v>0</v>
      </c>
      <c r="SU727" s="68">
        <f t="shared" si="1258"/>
        <v>0</v>
      </c>
      <c r="SV727" s="68">
        <f t="shared" si="1258"/>
        <v>0</v>
      </c>
      <c r="SW727" s="68">
        <f t="shared" si="1258"/>
        <v>0</v>
      </c>
      <c r="SX727" s="68">
        <f t="shared" si="1258"/>
        <v>0</v>
      </c>
      <c r="SY727" s="67">
        <f>SUM(SF727:SX727)</f>
        <v>0</v>
      </c>
      <c r="SZ727" s="37"/>
      <c r="TA727" s="40"/>
      <c r="TC727" s="70" t="s">
        <v>140</v>
      </c>
      <c r="TD727" s="69"/>
      <c r="TE727" s="68">
        <f t="shared" ref="TE727:TW727" si="1259">SUMPRODUCT(TE637:TE726,$Q$637:$Q$726)</f>
        <v>0</v>
      </c>
      <c r="TF727" s="68">
        <f t="shared" si="1259"/>
        <v>0</v>
      </c>
      <c r="TG727" s="68">
        <f t="shared" si="1259"/>
        <v>0</v>
      </c>
      <c r="TH727" s="68">
        <f t="shared" si="1259"/>
        <v>0</v>
      </c>
      <c r="TI727" s="68">
        <f t="shared" si="1259"/>
        <v>0</v>
      </c>
      <c r="TJ727" s="68">
        <f t="shared" si="1259"/>
        <v>0</v>
      </c>
      <c r="TK727" s="68">
        <f t="shared" si="1259"/>
        <v>0</v>
      </c>
      <c r="TL727" s="68">
        <f t="shared" si="1259"/>
        <v>0</v>
      </c>
      <c r="TM727" s="68">
        <f t="shared" si="1259"/>
        <v>0</v>
      </c>
      <c r="TN727" s="68">
        <f t="shared" si="1259"/>
        <v>0</v>
      </c>
      <c r="TO727" s="68">
        <f t="shared" si="1259"/>
        <v>0</v>
      </c>
      <c r="TP727" s="68">
        <f t="shared" si="1259"/>
        <v>0</v>
      </c>
      <c r="TQ727" s="68">
        <f t="shared" si="1259"/>
        <v>0</v>
      </c>
      <c r="TR727" s="68">
        <f t="shared" si="1259"/>
        <v>0</v>
      </c>
      <c r="TS727" s="68">
        <f t="shared" si="1259"/>
        <v>0</v>
      </c>
      <c r="TT727" s="68">
        <f t="shared" si="1259"/>
        <v>0</v>
      </c>
      <c r="TU727" s="68">
        <f t="shared" si="1259"/>
        <v>0</v>
      </c>
      <c r="TV727" s="68">
        <f t="shared" si="1259"/>
        <v>0</v>
      </c>
      <c r="TW727" s="68">
        <f t="shared" si="1259"/>
        <v>0</v>
      </c>
      <c r="TX727" s="67">
        <f>SUM(TE727:TW727)</f>
        <v>0</v>
      </c>
      <c r="TY727" s="37"/>
      <c r="TZ727" s="40"/>
      <c r="UB727" s="70" t="s">
        <v>140</v>
      </c>
      <c r="UC727" s="69"/>
      <c r="UD727" s="68">
        <f t="shared" ref="UD727:UV727" si="1260">SUMPRODUCT(UD637:UD726,$Q$637:$Q$726)</f>
        <v>0</v>
      </c>
      <c r="UE727" s="68">
        <f t="shared" si="1260"/>
        <v>0</v>
      </c>
      <c r="UF727" s="68">
        <f t="shared" si="1260"/>
        <v>0</v>
      </c>
      <c r="UG727" s="68">
        <f t="shared" si="1260"/>
        <v>0</v>
      </c>
      <c r="UH727" s="68">
        <f t="shared" si="1260"/>
        <v>0</v>
      </c>
      <c r="UI727" s="68">
        <f t="shared" si="1260"/>
        <v>0</v>
      </c>
      <c r="UJ727" s="68">
        <f t="shared" si="1260"/>
        <v>0</v>
      </c>
      <c r="UK727" s="68">
        <f t="shared" si="1260"/>
        <v>0</v>
      </c>
      <c r="UL727" s="68">
        <f t="shared" si="1260"/>
        <v>0</v>
      </c>
      <c r="UM727" s="68">
        <f t="shared" si="1260"/>
        <v>0</v>
      </c>
      <c r="UN727" s="68">
        <f t="shared" si="1260"/>
        <v>0</v>
      </c>
      <c r="UO727" s="68">
        <f t="shared" si="1260"/>
        <v>0</v>
      </c>
      <c r="UP727" s="68">
        <f t="shared" si="1260"/>
        <v>0</v>
      </c>
      <c r="UQ727" s="68">
        <f t="shared" si="1260"/>
        <v>0</v>
      </c>
      <c r="UR727" s="68">
        <f t="shared" si="1260"/>
        <v>0</v>
      </c>
      <c r="US727" s="68">
        <f t="shared" si="1260"/>
        <v>0</v>
      </c>
      <c r="UT727" s="68">
        <f t="shared" si="1260"/>
        <v>0</v>
      </c>
      <c r="UU727" s="68">
        <f t="shared" si="1260"/>
        <v>0</v>
      </c>
      <c r="UV727" s="68">
        <f t="shared" si="1260"/>
        <v>0</v>
      </c>
      <c r="UW727" s="67">
        <f>SUM(UD727:UV727)</f>
        <v>0</v>
      </c>
      <c r="UX727" s="37"/>
      <c r="UY727" s="40"/>
      <c r="VA727" s="70" t="s">
        <v>140</v>
      </c>
      <c r="VB727" s="69"/>
      <c r="VC727" s="68">
        <f t="shared" ref="VC727:VU727" si="1261">SUMPRODUCT(VC637:VC726,$Q$637:$Q$726)</f>
        <v>0</v>
      </c>
      <c r="VD727" s="68">
        <f t="shared" si="1261"/>
        <v>0</v>
      </c>
      <c r="VE727" s="68">
        <f t="shared" si="1261"/>
        <v>0</v>
      </c>
      <c r="VF727" s="68">
        <f t="shared" si="1261"/>
        <v>0</v>
      </c>
      <c r="VG727" s="68">
        <f t="shared" si="1261"/>
        <v>0</v>
      </c>
      <c r="VH727" s="68">
        <f t="shared" si="1261"/>
        <v>0</v>
      </c>
      <c r="VI727" s="68">
        <f t="shared" si="1261"/>
        <v>0</v>
      </c>
      <c r="VJ727" s="68">
        <f t="shared" si="1261"/>
        <v>0</v>
      </c>
      <c r="VK727" s="68">
        <f t="shared" si="1261"/>
        <v>0</v>
      </c>
      <c r="VL727" s="68">
        <f t="shared" si="1261"/>
        <v>0</v>
      </c>
      <c r="VM727" s="68">
        <f t="shared" si="1261"/>
        <v>0</v>
      </c>
      <c r="VN727" s="68">
        <f t="shared" si="1261"/>
        <v>0</v>
      </c>
      <c r="VO727" s="68">
        <f t="shared" si="1261"/>
        <v>0</v>
      </c>
      <c r="VP727" s="68">
        <f t="shared" si="1261"/>
        <v>0</v>
      </c>
      <c r="VQ727" s="68">
        <f t="shared" si="1261"/>
        <v>0</v>
      </c>
      <c r="VR727" s="68">
        <f t="shared" si="1261"/>
        <v>0</v>
      </c>
      <c r="VS727" s="68">
        <f t="shared" si="1261"/>
        <v>0</v>
      </c>
      <c r="VT727" s="68">
        <f t="shared" si="1261"/>
        <v>0</v>
      </c>
      <c r="VU727" s="68">
        <f t="shared" si="1261"/>
        <v>0</v>
      </c>
      <c r="VV727" s="67">
        <f>SUM(VC727:VU727)</f>
        <v>0</v>
      </c>
      <c r="VX727" s="40"/>
    </row>
    <row r="728" spans="3:596">
      <c r="C728" s="89" t="str">
        <f>IF(ISERROR(I728+1)=TRUE,I728,IF(I728="","",MAX(C$15:C727)+1))</f>
        <v/>
      </c>
      <c r="D728" s="88" t="str">
        <f t="shared" si="1238"/>
        <v/>
      </c>
      <c r="G728" s="40"/>
      <c r="I728" s="37" t="s">
        <v>134</v>
      </c>
      <c r="U728" s="40"/>
      <c r="AT728" s="40"/>
      <c r="BS728" s="40"/>
      <c r="CR728" s="40"/>
      <c r="DQ728" s="40"/>
      <c r="EP728" s="40"/>
      <c r="FO728" s="40"/>
      <c r="GN728" s="40"/>
      <c r="HM728" s="40"/>
      <c r="IL728" s="40"/>
      <c r="JK728" s="40"/>
      <c r="KJ728" s="40"/>
      <c r="LI728" s="40"/>
      <c r="MH728" s="40"/>
      <c r="NF728" s="41"/>
      <c r="NG728" s="40"/>
      <c r="OF728" s="40"/>
      <c r="PE728" s="40"/>
      <c r="QD728" s="40"/>
      <c r="RB728" s="41"/>
      <c r="RC728" s="40"/>
      <c r="SA728" s="41"/>
      <c r="SB728" s="40"/>
      <c r="SZ728" s="41"/>
      <c r="TA728" s="40"/>
      <c r="TY728" s="41"/>
      <c r="TZ728" s="40"/>
      <c r="UX728" s="41"/>
      <c r="UY728" s="40"/>
    </row>
    <row r="729" spans="3:596">
      <c r="C729" s="89" t="str">
        <f>IF(ISERROR(I729+1)=TRUE,I729,IF(I729="","",MAX(C$15:C728)+1))</f>
        <v/>
      </c>
      <c r="D729" s="88" t="str">
        <f t="shared" si="1238"/>
        <v/>
      </c>
    </row>
    <row r="730" spans="3:596">
      <c r="C730" s="89" t="str">
        <f>IF(ISERROR(I730+1)=TRUE,I730,IF(I730="","",MAX(C$15:C729)+1))</f>
        <v>12. | WIRELINE HUECO ENTUBADO</v>
      </c>
      <c r="D730" s="88" t="str">
        <f t="shared" si="1238"/>
        <v/>
      </c>
      <c r="G730" s="40"/>
      <c r="H730" s="40"/>
      <c r="I730" s="40" t="s">
        <v>121</v>
      </c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</row>
    <row r="731" spans="3:596">
      <c r="C731" s="89" t="str">
        <f>IF(ISERROR(I731+1)=TRUE,I731,IF(I731="","",MAX(C$15:C730)+1))</f>
        <v/>
      </c>
      <c r="D731" s="88" t="str">
        <f t="shared" si="1238"/>
        <v/>
      </c>
      <c r="G731" s="40"/>
      <c r="I731" s="37" t="s">
        <v>134</v>
      </c>
      <c r="U731" s="40"/>
      <c r="W731" s="3"/>
      <c r="X731" s="3"/>
      <c r="Y731" s="3"/>
      <c r="Z731" s="3"/>
      <c r="AA731" s="110"/>
      <c r="AB731" s="3"/>
      <c r="AC731" s="110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</row>
    <row r="732" spans="3:596">
      <c r="C732" s="89" t="str">
        <f>IF(ISERROR(I732+1)=TRUE,I732,IF(I732="","",MAX(C$15:C731)+1))</f>
        <v>12.1 | TARIFAS WL HUECO ENTUBADO</v>
      </c>
      <c r="D732" s="88" t="str">
        <f t="shared" si="1238"/>
        <v/>
      </c>
      <c r="G732" s="40"/>
      <c r="I732" s="40" t="s">
        <v>122</v>
      </c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U732" s="40"/>
      <c r="W732" s="40" t="str">
        <f>W$3</f>
        <v>POZO | Hokchi-7 | CANTIDADES Y MONTOS</v>
      </c>
      <c r="X732" s="40"/>
      <c r="Y732" s="40"/>
      <c r="Z732" s="40"/>
      <c r="AA732" s="109"/>
      <c r="AB732" s="40"/>
      <c r="AC732" s="109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T732" s="40"/>
      <c r="AV732" s="40" t="str">
        <f>AV$3</f>
        <v>POZO | Hokchi-15 | CANTIDADES Y MONTOS</v>
      </c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S732" s="40"/>
      <c r="BU732" s="40" t="str">
        <f>BU$3</f>
        <v>POZO | Hokchi-8H | CANTIDADES Y MONTOS</v>
      </c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R732" s="40"/>
      <c r="CT732" s="40" t="str">
        <f>CT$3</f>
        <v>POZO | Hokchi-12H | CANTIDADES Y MONTOS</v>
      </c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Q732" s="40"/>
      <c r="DS732" s="40" t="str">
        <f>DS$3</f>
        <v>POZO | Hokchi-9H | CANTIDADES Y MONTOS</v>
      </c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P732" s="40"/>
      <c r="ER732" s="40" t="str">
        <f>ER$3</f>
        <v>POZO | Hokchi-11 | CANTIDADES Y MONTOS</v>
      </c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O732" s="40"/>
      <c r="FQ732" s="40" t="str">
        <f>FQ$3</f>
        <v>POZO | Hokchi-13 | CANTIDADES Y MONTOS</v>
      </c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N732" s="40"/>
      <c r="GP732" s="40" t="str">
        <f>GP$3</f>
        <v>POZO | Hokchi-14 | CANTIDADES Y MONTOS</v>
      </c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M732" s="40"/>
      <c r="HO732" s="40" t="str">
        <f>HO$3</f>
        <v>POZO | Hokchi-10H | CANTIDADES Y MONTOS</v>
      </c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L732" s="40"/>
      <c r="IN732" s="40" t="str">
        <f>IN$3</f>
        <v>POZO | Hokchi-2DEL | CANTIDADES Y MONTOS</v>
      </c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K732" s="40"/>
      <c r="JM732" s="40" t="str">
        <f>JM$3</f>
        <v>POZO | Hokchi-3DEL | CANTIDADES Y MONTOS</v>
      </c>
      <c r="JN732" s="40"/>
      <c r="JO732" s="40"/>
      <c r="JP732" s="40"/>
      <c r="JQ732" s="40"/>
      <c r="JR732" s="40"/>
      <c r="JS732" s="40"/>
      <c r="JT732" s="40"/>
      <c r="JU732" s="40"/>
      <c r="JV732" s="40"/>
      <c r="JW732" s="40"/>
      <c r="JX732" s="40"/>
      <c r="JY732" s="40"/>
      <c r="JZ732" s="40"/>
      <c r="KA732" s="40"/>
      <c r="KB732" s="40"/>
      <c r="KC732" s="40"/>
      <c r="KD732" s="40"/>
      <c r="KE732" s="40"/>
      <c r="KF732" s="40"/>
      <c r="KG732" s="40"/>
      <c r="KH732" s="40"/>
      <c r="KJ732" s="40"/>
      <c r="KL732" s="40" t="str">
        <f>KL$3</f>
        <v>POZO | Hokchi-4DEL | CANTIDADES Y MONTOS</v>
      </c>
      <c r="KM732" s="40"/>
      <c r="KN732" s="40"/>
      <c r="KO732" s="40"/>
      <c r="KP732" s="40"/>
      <c r="KQ732" s="40"/>
      <c r="KR732" s="40"/>
      <c r="KS732" s="40"/>
      <c r="KT732" s="40"/>
      <c r="KU732" s="40"/>
      <c r="KV732" s="40"/>
      <c r="KW732" s="40"/>
      <c r="KX732" s="40"/>
      <c r="KY732" s="40"/>
      <c r="KZ732" s="40"/>
      <c r="LA732" s="40"/>
      <c r="LB732" s="40"/>
      <c r="LC732" s="40"/>
      <c r="LD732" s="40"/>
      <c r="LE732" s="40"/>
      <c r="LF732" s="40"/>
      <c r="LG732" s="40"/>
      <c r="LI732" s="40"/>
      <c r="LK732" s="40" t="str">
        <f>LK$3</f>
        <v>POZO | Hokchi-5DEL | CANTIDADES Y MONTOS</v>
      </c>
      <c r="LL732" s="40"/>
      <c r="LM732" s="40"/>
      <c r="LN732" s="40"/>
      <c r="LO732" s="40"/>
      <c r="LP732" s="40"/>
      <c r="LQ732" s="40"/>
      <c r="LR732" s="40"/>
      <c r="LS732" s="40"/>
      <c r="LT732" s="40"/>
      <c r="LU732" s="40"/>
      <c r="LV732" s="40"/>
      <c r="LW732" s="40"/>
      <c r="LX732" s="40"/>
      <c r="LY732" s="40"/>
      <c r="LZ732" s="40"/>
      <c r="MA732" s="40"/>
      <c r="MB732" s="40"/>
      <c r="MC732" s="40"/>
      <c r="MD732" s="40"/>
      <c r="ME732" s="40"/>
      <c r="MF732" s="40"/>
      <c r="MH732" s="40"/>
      <c r="MJ732" s="40" t="str">
        <f>MJ$3</f>
        <v>POZO | Hokchi-6DEL | CANTIDADES Y MONTOS</v>
      </c>
      <c r="MK732" s="40"/>
      <c r="ML732" s="40"/>
      <c r="MM732" s="40"/>
      <c r="MN732" s="40"/>
      <c r="MO732" s="40"/>
      <c r="MP732" s="40"/>
      <c r="MQ732" s="40"/>
      <c r="MR732" s="40"/>
      <c r="MS732" s="40"/>
      <c r="MT732" s="40"/>
      <c r="MU732" s="40"/>
      <c r="MV732" s="40"/>
      <c r="MW732" s="40"/>
      <c r="MX732" s="40"/>
      <c r="MY732" s="40"/>
      <c r="MZ732" s="40"/>
      <c r="NA732" s="40"/>
      <c r="NB732" s="40"/>
      <c r="NC732" s="40"/>
      <c r="ND732" s="40"/>
      <c r="NE732" s="40"/>
      <c r="NF732" s="41"/>
      <c r="NG732" s="40"/>
      <c r="NI732" s="40" t="str">
        <f>NI$3</f>
        <v>POZO | Hokchi-7 Contingente | CANTIDADES Y MONTOS</v>
      </c>
      <c r="NJ732" s="40"/>
      <c r="NK732" s="40"/>
      <c r="NL732" s="40"/>
      <c r="NM732" s="40"/>
      <c r="NN732" s="40"/>
      <c r="NO732" s="40"/>
      <c r="NP732" s="40"/>
      <c r="NQ732" s="40"/>
      <c r="NR732" s="40"/>
      <c r="NS732" s="40"/>
      <c r="NT732" s="40"/>
      <c r="NU732" s="40"/>
      <c r="NV732" s="40"/>
      <c r="NW732" s="40"/>
      <c r="NX732" s="40"/>
      <c r="NY732" s="40"/>
      <c r="NZ732" s="40"/>
      <c r="OA732" s="40"/>
      <c r="OB732" s="40"/>
      <c r="OC732" s="40"/>
      <c r="OD732" s="40"/>
      <c r="OF732" s="40"/>
      <c r="OH732" s="40" t="str">
        <f>OH$3</f>
        <v>POZO | Hokchi-15 Contingente | CANTIDADES Y MONTOS</v>
      </c>
      <c r="OI732" s="40"/>
      <c r="OJ732" s="40"/>
      <c r="OK732" s="40"/>
      <c r="OL732" s="40"/>
      <c r="OM732" s="40"/>
      <c r="ON732" s="40"/>
      <c r="OO732" s="40"/>
      <c r="OP732" s="40"/>
      <c r="OQ732" s="40"/>
      <c r="OR732" s="40"/>
      <c r="OS732" s="40"/>
      <c r="OT732" s="40"/>
      <c r="OU732" s="40"/>
      <c r="OV732" s="40"/>
      <c r="OW732" s="40"/>
      <c r="OX732" s="40"/>
      <c r="OY732" s="40"/>
      <c r="OZ732" s="40"/>
      <c r="PA732" s="40"/>
      <c r="PB732" s="40"/>
      <c r="PC732" s="40"/>
      <c r="PE732" s="40"/>
      <c r="PG732" s="40" t="str">
        <f>PG$3</f>
        <v>POZO | Hokchi-8H Contingente | CANTIDADES Y MONTOS</v>
      </c>
      <c r="PH732" s="40"/>
      <c r="PI732" s="40"/>
      <c r="PJ732" s="40"/>
      <c r="PK732" s="40"/>
      <c r="PL732" s="40"/>
      <c r="PM732" s="40"/>
      <c r="PN732" s="40"/>
      <c r="PO732" s="40"/>
      <c r="PP732" s="40"/>
      <c r="PQ732" s="40"/>
      <c r="PR732" s="40"/>
      <c r="PS732" s="40"/>
      <c r="PT732" s="40"/>
      <c r="PU732" s="40"/>
      <c r="PV732" s="40"/>
      <c r="PW732" s="40"/>
      <c r="PX732" s="40"/>
      <c r="PY732" s="40"/>
      <c r="PZ732" s="40"/>
      <c r="QA732" s="40"/>
      <c r="QB732" s="40"/>
      <c r="QD732" s="40"/>
      <c r="QF732" s="40" t="str">
        <f>QF$3</f>
        <v>POZO | Hokchi-12H Contingente | CANTIDADES Y MONTOS</v>
      </c>
      <c r="QG732" s="40"/>
      <c r="QH732" s="40"/>
      <c r="QI732" s="40"/>
      <c r="QJ732" s="40"/>
      <c r="QK732" s="40"/>
      <c r="QL732" s="40"/>
      <c r="QM732" s="40"/>
      <c r="QN732" s="40"/>
      <c r="QO732" s="40"/>
      <c r="QP732" s="40"/>
      <c r="QQ732" s="40"/>
      <c r="QR732" s="40"/>
      <c r="QS732" s="40"/>
      <c r="QT732" s="40"/>
      <c r="QU732" s="40"/>
      <c r="QV732" s="40"/>
      <c r="QW732" s="40"/>
      <c r="QX732" s="40"/>
      <c r="QY732" s="40"/>
      <c r="QZ732" s="40"/>
      <c r="RA732" s="40"/>
      <c r="RB732" s="41"/>
      <c r="RC732" s="40"/>
      <c r="RE732" s="40" t="str">
        <f>RE$3</f>
        <v>POZO | Hokchi-9H Contingente | CANTIDADES Y MONTOS</v>
      </c>
      <c r="RF732" s="40"/>
      <c r="RG732" s="40"/>
      <c r="RH732" s="40"/>
      <c r="RI732" s="40"/>
      <c r="RJ732" s="40"/>
      <c r="RK732" s="40"/>
      <c r="RL732" s="40"/>
      <c r="RM732" s="40"/>
      <c r="RN732" s="40"/>
      <c r="RO732" s="40"/>
      <c r="RP732" s="40"/>
      <c r="RQ732" s="40"/>
      <c r="RR732" s="40"/>
      <c r="RS732" s="40"/>
      <c r="RT732" s="40"/>
      <c r="RU732" s="40"/>
      <c r="RV732" s="40"/>
      <c r="RW732" s="40"/>
      <c r="RX732" s="40"/>
      <c r="RY732" s="40"/>
      <c r="RZ732" s="40"/>
      <c r="SA732" s="41"/>
      <c r="SB732" s="40"/>
      <c r="SD732" s="40" t="str">
        <f>SD$3</f>
        <v>POZO | Hokchi-11 Contingente | CANTIDADES Y MONTOS</v>
      </c>
      <c r="SE732" s="40"/>
      <c r="SF732" s="40"/>
      <c r="SG732" s="40"/>
      <c r="SH732" s="40"/>
      <c r="SI732" s="40"/>
      <c r="SJ732" s="40"/>
      <c r="SK732" s="40"/>
      <c r="SL732" s="40"/>
      <c r="SM732" s="40"/>
      <c r="SN732" s="40"/>
      <c r="SO732" s="40"/>
      <c r="SP732" s="40"/>
      <c r="SQ732" s="40"/>
      <c r="SR732" s="40"/>
      <c r="SS732" s="40"/>
      <c r="ST732" s="40"/>
      <c r="SU732" s="40"/>
      <c r="SV732" s="40"/>
      <c r="SW732" s="40"/>
      <c r="SX732" s="40"/>
      <c r="SY732" s="40"/>
      <c r="SZ732" s="41"/>
      <c r="TA732" s="40"/>
      <c r="TC732" s="40" t="str">
        <f>TC$3</f>
        <v>POZO | Hokchi-13 Contingente | CANTIDADES Y MONTOS</v>
      </c>
      <c r="TD732" s="40"/>
      <c r="TE732" s="40"/>
      <c r="TF732" s="40"/>
      <c r="TG732" s="40"/>
      <c r="TH732" s="40"/>
      <c r="TI732" s="40"/>
      <c r="TJ732" s="40"/>
      <c r="TK732" s="40"/>
      <c r="TL732" s="40"/>
      <c r="TM732" s="40"/>
      <c r="TN732" s="40"/>
      <c r="TO732" s="40"/>
      <c r="TP732" s="40"/>
      <c r="TQ732" s="40"/>
      <c r="TR732" s="40"/>
      <c r="TS732" s="40"/>
      <c r="TT732" s="40"/>
      <c r="TU732" s="40"/>
      <c r="TV732" s="40"/>
      <c r="TW732" s="40"/>
      <c r="TX732" s="40"/>
      <c r="TY732" s="41"/>
      <c r="TZ732" s="40"/>
      <c r="UB732" s="40" t="str">
        <f>UB$3</f>
        <v>POZO | Hokchi-14 Contingente | CANTIDADES Y MONTOS</v>
      </c>
      <c r="UC732" s="40"/>
      <c r="UD732" s="40"/>
      <c r="UE732" s="40"/>
      <c r="UF732" s="40"/>
      <c r="UG732" s="40"/>
      <c r="UH732" s="40"/>
      <c r="UI732" s="40"/>
      <c r="UJ732" s="40"/>
      <c r="UK732" s="40"/>
      <c r="UL732" s="40"/>
      <c r="UM732" s="40"/>
      <c r="UN732" s="40"/>
      <c r="UO732" s="40"/>
      <c r="UP732" s="40"/>
      <c r="UQ732" s="40"/>
      <c r="UR732" s="40"/>
      <c r="US732" s="40"/>
      <c r="UT732" s="40"/>
      <c r="UU732" s="40"/>
      <c r="UV732" s="40"/>
      <c r="UW732" s="40"/>
      <c r="UX732" s="41"/>
      <c r="UY732" s="40"/>
      <c r="VA732" s="40" t="str">
        <f>VA$3</f>
        <v>POZO | Hokchi-10H Contingente | CANTIDADES Y MONTOS</v>
      </c>
      <c r="VB732" s="40"/>
      <c r="VC732" s="40"/>
      <c r="VD732" s="40"/>
      <c r="VE732" s="40"/>
      <c r="VF732" s="40"/>
      <c r="VG732" s="40"/>
      <c r="VH732" s="40"/>
      <c r="VI732" s="40"/>
      <c r="VJ732" s="40"/>
      <c r="VK732" s="40"/>
      <c r="VL732" s="40"/>
      <c r="VM732" s="40"/>
      <c r="VN732" s="40"/>
      <c r="VO732" s="40"/>
      <c r="VP732" s="40"/>
      <c r="VQ732" s="40"/>
      <c r="VR732" s="40"/>
      <c r="VS732" s="40"/>
      <c r="VT732" s="40"/>
      <c r="VU732" s="40"/>
      <c r="VV732" s="40"/>
    </row>
    <row r="733" spans="3:596" s="103" customFormat="1" ht="30" customHeight="1">
      <c r="C733" s="89">
        <f>IF(ISERROR(I733+1)=TRUE,I733,IF(I733="","",MAX(C$15:C732)+1))</f>
        <v>528</v>
      </c>
      <c r="D733" s="88">
        <f t="shared" si="1238"/>
        <v>1</v>
      </c>
      <c r="G733" s="104"/>
      <c r="I733" s="108">
        <f>+I726+1</f>
        <v>539</v>
      </c>
      <c r="J733" s="299" t="s">
        <v>171</v>
      </c>
      <c r="K733" s="300"/>
      <c r="L733" s="300"/>
      <c r="M733" s="300"/>
      <c r="N733" s="300"/>
      <c r="O733" s="301"/>
      <c r="P733" s="302" t="s">
        <v>163</v>
      </c>
      <c r="Q733" s="297"/>
      <c r="R733" s="107" t="s">
        <v>141</v>
      </c>
      <c r="S733" s="298"/>
      <c r="U733" s="104"/>
      <c r="V733" s="38"/>
      <c r="W733" s="101"/>
      <c r="X733" s="37"/>
      <c r="Y733" s="100"/>
      <c r="Z733" s="99"/>
      <c r="AA733" s="102"/>
      <c r="AB733" s="99"/>
      <c r="AC733" s="102"/>
      <c r="AD733" s="99"/>
      <c r="AE733" s="99"/>
      <c r="AF733" s="99"/>
      <c r="AG733" s="99"/>
      <c r="AH733" s="99"/>
      <c r="AI733" s="99"/>
      <c r="AJ733" s="99"/>
      <c r="AK733" s="98"/>
      <c r="AL733" s="98"/>
      <c r="AM733" s="98"/>
      <c r="AN733" s="98"/>
      <c r="AO733" s="98"/>
      <c r="AP733" s="98"/>
      <c r="AQ733" s="98"/>
      <c r="AR733" s="97">
        <f t="shared" ref="AR733:AR758" si="1262">SUM(Y733:AQ733)*$Q733</f>
        <v>0</v>
      </c>
      <c r="AT733" s="104"/>
      <c r="BP733" s="103">
        <v>1</v>
      </c>
      <c r="BQ733" s="97">
        <f t="shared" ref="BQ733:BQ758" si="1263">SUM(AX733:BP733)*$Q733</f>
        <v>0</v>
      </c>
      <c r="BS733" s="104"/>
      <c r="CP733" s="97">
        <f t="shared" ref="CP733:CP758" si="1264">SUM(BW733:CO733)*$Q733</f>
        <v>0</v>
      </c>
      <c r="CR733" s="104"/>
      <c r="DO733" s="97">
        <f t="shared" ref="DO733:DO758" si="1265">SUM(CV733:DN733)*$Q733</f>
        <v>0</v>
      </c>
      <c r="DQ733" s="104"/>
      <c r="EN733" s="97">
        <f t="shared" ref="EN733:EN758" si="1266">SUM(DU733:EM733)*$Q733</f>
        <v>0</v>
      </c>
      <c r="EP733" s="104"/>
      <c r="FM733" s="97">
        <f t="shared" ref="FM733:FM758" si="1267">SUM(ET733:FL733)*$Q733</f>
        <v>0</v>
      </c>
      <c r="FO733" s="104"/>
      <c r="GK733" s="103">
        <v>1</v>
      </c>
      <c r="GL733" s="97">
        <f t="shared" ref="GL733:GL758" si="1268">SUM(FS733:GK733)*$Q733</f>
        <v>0</v>
      </c>
      <c r="GN733" s="104"/>
      <c r="HJ733" s="103">
        <v>1</v>
      </c>
      <c r="HK733" s="97">
        <f t="shared" ref="HK733:HK758" si="1269">SUM(GR733:HJ733)*$Q733</f>
        <v>0</v>
      </c>
      <c r="HM733" s="104"/>
      <c r="IJ733" s="97">
        <f t="shared" ref="IJ733:IJ758" si="1270">SUM(HQ733:II733)*$Q733</f>
        <v>0</v>
      </c>
      <c r="IL733" s="104"/>
      <c r="JI733" s="97">
        <f t="shared" ref="JI733:JI758" si="1271">SUM(IP733:JH733)*$Q733</f>
        <v>0</v>
      </c>
      <c r="JK733" s="104"/>
      <c r="KG733" s="103">
        <v>1</v>
      </c>
      <c r="KH733" s="97">
        <f t="shared" ref="KH733:KH758" si="1272">SUM(JO733:KG733)*$Q733</f>
        <v>0</v>
      </c>
      <c r="KJ733" s="104"/>
      <c r="LG733" s="97">
        <f t="shared" ref="LG733:LG758" si="1273">SUM(KN733:LF733)*$Q733</f>
        <v>0</v>
      </c>
      <c r="LI733" s="104"/>
      <c r="ME733" s="103">
        <v>1</v>
      </c>
      <c r="MF733" s="97">
        <f t="shared" ref="MF733:MF758" si="1274">SUM(LM733:ME733)*$Q733</f>
        <v>0</v>
      </c>
      <c r="MH733" s="104"/>
      <c r="ND733" s="103">
        <v>1</v>
      </c>
      <c r="NE733" s="97">
        <f t="shared" ref="NE733:NE758" si="1275">SUM(ML733:ND733)*$Q733</f>
        <v>0</v>
      </c>
      <c r="NF733" s="105"/>
      <c r="NG733" s="104"/>
      <c r="NO733" s="106"/>
      <c r="NQ733" s="106"/>
      <c r="OD733" s="97">
        <f t="shared" ref="OD733:OD758" si="1276">SUM(NK733:OC733)*$Q733</f>
        <v>0</v>
      </c>
      <c r="OH733" s="104"/>
      <c r="PB733" s="103">
        <v>1</v>
      </c>
      <c r="PC733" s="97">
        <f t="shared" ref="PC733:PC758" si="1277">SUM(OJ733:PB733)*$Q733</f>
        <v>0</v>
      </c>
      <c r="PG733" s="104"/>
      <c r="QB733" s="97">
        <f t="shared" ref="QB733:QB758" si="1278">SUM(PI733:QA733)*$Q733</f>
        <v>0</v>
      </c>
      <c r="QF733" s="104"/>
      <c r="RA733" s="97">
        <f t="shared" ref="RA733:RA758" si="1279">SUM(QH733:QZ733)*$Q733</f>
        <v>0</v>
      </c>
      <c r="RB733" s="105"/>
      <c r="RC733" s="104"/>
      <c r="RE733" s="104"/>
      <c r="RZ733" s="97">
        <f t="shared" ref="RZ733:RZ758" si="1280">SUM(RG733:RY733)*$Q733</f>
        <v>0</v>
      </c>
      <c r="SA733" s="105"/>
      <c r="SB733" s="104"/>
      <c r="SD733" s="104"/>
      <c r="SY733" s="97">
        <f t="shared" ref="SY733:SY758" si="1281">SUM(SF733:SX733)*$Q733</f>
        <v>0</v>
      </c>
      <c r="SZ733" s="105"/>
      <c r="TA733" s="104"/>
      <c r="TC733" s="104"/>
      <c r="TW733" s="103">
        <v>1</v>
      </c>
      <c r="TX733" s="97">
        <f t="shared" ref="TX733:TX758" si="1282">SUM(TE733:TW733)*$Q733</f>
        <v>0</v>
      </c>
      <c r="TY733" s="105"/>
      <c r="TZ733" s="104"/>
      <c r="UB733" s="104"/>
      <c r="UV733" s="103">
        <v>1</v>
      </c>
      <c r="UW733" s="97">
        <f t="shared" ref="UW733:UW758" si="1283">SUM(UD733:UV733)*$Q733</f>
        <v>0</v>
      </c>
      <c r="UX733" s="105"/>
      <c r="UY733" s="104"/>
      <c r="VA733" s="104"/>
      <c r="VV733" s="97">
        <f t="shared" ref="VV733:VV758" si="1284">SUM(VC733:VU733)*$Q733</f>
        <v>0</v>
      </c>
    </row>
    <row r="734" spans="3:596" s="103" customFormat="1" ht="30" customHeight="1">
      <c r="C734" s="89">
        <f>IF(ISERROR(I734+1)=TRUE,I734,IF(I734="","",MAX(C$15:C733)+1))</f>
        <v>529</v>
      </c>
      <c r="D734" s="88">
        <f t="shared" si="1238"/>
        <v>1</v>
      </c>
      <c r="G734" s="104"/>
      <c r="I734" s="95">
        <f t="shared" ref="I734:I758" si="1285">+I733+1</f>
        <v>540</v>
      </c>
      <c r="J734" s="94" t="s">
        <v>170</v>
      </c>
      <c r="K734" s="93"/>
      <c r="L734" s="93"/>
      <c r="M734" s="93"/>
      <c r="N734" s="93"/>
      <c r="O734" s="92"/>
      <c r="P734" s="91" t="s">
        <v>163</v>
      </c>
      <c r="Q734" s="297"/>
      <c r="R734" s="90" t="s">
        <v>141</v>
      </c>
      <c r="S734" s="298"/>
      <c r="U734" s="104"/>
      <c r="V734" s="38"/>
      <c r="W734" s="101"/>
      <c r="X734" s="37"/>
      <c r="Y734" s="100"/>
      <c r="Z734" s="99"/>
      <c r="AA734" s="102"/>
      <c r="AB734" s="99"/>
      <c r="AC734" s="102"/>
      <c r="AD734" s="99"/>
      <c r="AE734" s="99"/>
      <c r="AF734" s="99"/>
      <c r="AG734" s="99"/>
      <c r="AH734" s="99"/>
      <c r="AI734" s="99"/>
      <c r="AJ734" s="99"/>
      <c r="AK734" s="98"/>
      <c r="AL734" s="98"/>
      <c r="AM734" s="98"/>
      <c r="AN734" s="98"/>
      <c r="AO734" s="98"/>
      <c r="AP734" s="98"/>
      <c r="AQ734" s="98"/>
      <c r="AR734" s="97">
        <f t="shared" si="1262"/>
        <v>0</v>
      </c>
      <c r="AT734" s="104"/>
      <c r="BQ734" s="97">
        <f t="shared" si="1263"/>
        <v>0</v>
      </c>
      <c r="BS734" s="104"/>
      <c r="CP734" s="97">
        <f t="shared" si="1264"/>
        <v>0</v>
      </c>
      <c r="CR734" s="104"/>
      <c r="DO734" s="97">
        <f t="shared" si="1265"/>
        <v>0</v>
      </c>
      <c r="DQ734" s="104"/>
      <c r="EN734" s="97">
        <f t="shared" si="1266"/>
        <v>0</v>
      </c>
      <c r="EP734" s="104"/>
      <c r="FM734" s="97">
        <f t="shared" si="1267"/>
        <v>0</v>
      </c>
      <c r="FO734" s="104"/>
      <c r="GL734" s="97">
        <f t="shared" si="1268"/>
        <v>0</v>
      </c>
      <c r="GN734" s="104"/>
      <c r="HK734" s="97">
        <f t="shared" si="1269"/>
        <v>0</v>
      </c>
      <c r="HM734" s="104"/>
      <c r="IJ734" s="97">
        <f t="shared" si="1270"/>
        <v>0</v>
      </c>
      <c r="IL734" s="104"/>
      <c r="JI734" s="97">
        <f t="shared" si="1271"/>
        <v>0</v>
      </c>
      <c r="JK734" s="104"/>
      <c r="KH734" s="97">
        <f t="shared" si="1272"/>
        <v>0</v>
      </c>
      <c r="KJ734" s="104"/>
      <c r="LG734" s="97">
        <f t="shared" si="1273"/>
        <v>0</v>
      </c>
      <c r="LI734" s="104"/>
      <c r="MF734" s="97">
        <f t="shared" si="1274"/>
        <v>0</v>
      </c>
      <c r="MH734" s="104"/>
      <c r="NE734" s="97">
        <f t="shared" si="1275"/>
        <v>0</v>
      </c>
      <c r="NF734" s="105"/>
      <c r="NG734" s="104"/>
      <c r="NO734" s="106"/>
      <c r="NQ734" s="106"/>
      <c r="OD734" s="97">
        <f t="shared" si="1276"/>
        <v>0</v>
      </c>
      <c r="OH734" s="104"/>
      <c r="PC734" s="97">
        <f t="shared" si="1277"/>
        <v>0</v>
      </c>
      <c r="PG734" s="104"/>
      <c r="QB734" s="97">
        <f t="shared" si="1278"/>
        <v>0</v>
      </c>
      <c r="QF734" s="104"/>
      <c r="RA734" s="97">
        <f t="shared" si="1279"/>
        <v>0</v>
      </c>
      <c r="RB734" s="105"/>
      <c r="RC734" s="104"/>
      <c r="RE734" s="104"/>
      <c r="RZ734" s="97">
        <f t="shared" si="1280"/>
        <v>0</v>
      </c>
      <c r="SA734" s="105"/>
      <c r="SB734" s="104"/>
      <c r="SD734" s="104"/>
      <c r="SY734" s="97">
        <f t="shared" si="1281"/>
        <v>0</v>
      </c>
      <c r="SZ734" s="105"/>
      <c r="TA734" s="104"/>
      <c r="TC734" s="104"/>
      <c r="TX734" s="97">
        <f t="shared" si="1282"/>
        <v>0</v>
      </c>
      <c r="TY734" s="105"/>
      <c r="TZ734" s="104"/>
      <c r="UB734" s="104"/>
      <c r="UW734" s="97">
        <f t="shared" si="1283"/>
        <v>0</v>
      </c>
      <c r="UX734" s="105"/>
      <c r="UY734" s="104"/>
      <c r="VA734" s="104"/>
      <c r="VV734" s="97">
        <f t="shared" si="1284"/>
        <v>0</v>
      </c>
    </row>
    <row r="735" spans="3:596" s="103" customFormat="1" ht="30" customHeight="1">
      <c r="C735" s="89">
        <f>IF(ISERROR(I735+1)=TRUE,I735,IF(I735="","",MAX(C$15:C734)+1))</f>
        <v>530</v>
      </c>
      <c r="D735" s="88">
        <f t="shared" si="1238"/>
        <v>1</v>
      </c>
      <c r="G735" s="104"/>
      <c r="I735" s="95">
        <f t="shared" si="1285"/>
        <v>541</v>
      </c>
      <c r="J735" s="94" t="s">
        <v>169</v>
      </c>
      <c r="K735" s="93"/>
      <c r="L735" s="93"/>
      <c r="M735" s="93"/>
      <c r="N735" s="93"/>
      <c r="O735" s="92"/>
      <c r="P735" s="91" t="s">
        <v>163</v>
      </c>
      <c r="Q735" s="297"/>
      <c r="R735" s="90" t="s">
        <v>141</v>
      </c>
      <c r="S735" s="298"/>
      <c r="U735" s="104"/>
      <c r="V735" s="38"/>
      <c r="W735" s="101"/>
      <c r="X735" s="37"/>
      <c r="Y735" s="100"/>
      <c r="Z735" s="99"/>
      <c r="AA735" s="102"/>
      <c r="AB735" s="99"/>
      <c r="AC735" s="102"/>
      <c r="AD735" s="99"/>
      <c r="AE735" s="99"/>
      <c r="AF735" s="99"/>
      <c r="AG735" s="99"/>
      <c r="AH735" s="99"/>
      <c r="AI735" s="99"/>
      <c r="AJ735" s="99"/>
      <c r="AK735" s="98"/>
      <c r="AL735" s="98"/>
      <c r="AM735" s="98"/>
      <c r="AN735" s="98"/>
      <c r="AO735" s="98"/>
      <c r="AP735" s="98"/>
      <c r="AQ735" s="98"/>
      <c r="AR735" s="97">
        <f t="shared" si="1262"/>
        <v>0</v>
      </c>
      <c r="AT735" s="104"/>
      <c r="BQ735" s="97">
        <f t="shared" si="1263"/>
        <v>0</v>
      </c>
      <c r="BS735" s="104"/>
      <c r="CP735" s="97">
        <f t="shared" si="1264"/>
        <v>0</v>
      </c>
      <c r="CR735" s="104"/>
      <c r="DO735" s="97">
        <f t="shared" si="1265"/>
        <v>0</v>
      </c>
      <c r="DQ735" s="104"/>
      <c r="EN735" s="97">
        <f t="shared" si="1266"/>
        <v>0</v>
      </c>
      <c r="EP735" s="104"/>
      <c r="FM735" s="97">
        <f t="shared" si="1267"/>
        <v>0</v>
      </c>
      <c r="FO735" s="104"/>
      <c r="GL735" s="97">
        <f t="shared" si="1268"/>
        <v>0</v>
      </c>
      <c r="GN735" s="104"/>
      <c r="HK735" s="97">
        <f t="shared" si="1269"/>
        <v>0</v>
      </c>
      <c r="HM735" s="104"/>
      <c r="IJ735" s="97">
        <f t="shared" si="1270"/>
        <v>0</v>
      </c>
      <c r="IL735" s="104"/>
      <c r="JI735" s="97">
        <f t="shared" si="1271"/>
        <v>0</v>
      </c>
      <c r="JK735" s="104"/>
      <c r="KH735" s="97">
        <f t="shared" si="1272"/>
        <v>0</v>
      </c>
      <c r="KJ735" s="104"/>
      <c r="LG735" s="97">
        <f t="shared" si="1273"/>
        <v>0</v>
      </c>
      <c r="LI735" s="104"/>
      <c r="MF735" s="97">
        <f t="shared" si="1274"/>
        <v>0</v>
      </c>
      <c r="MH735" s="104"/>
      <c r="NE735" s="97">
        <f t="shared" si="1275"/>
        <v>0</v>
      </c>
      <c r="NF735" s="105"/>
      <c r="NG735" s="104"/>
      <c r="NO735" s="106"/>
      <c r="NQ735" s="106"/>
      <c r="OD735" s="97">
        <f t="shared" si="1276"/>
        <v>0</v>
      </c>
      <c r="OH735" s="104"/>
      <c r="PC735" s="97">
        <f t="shared" si="1277"/>
        <v>0</v>
      </c>
      <c r="PG735" s="104"/>
      <c r="QB735" s="97">
        <f t="shared" si="1278"/>
        <v>0</v>
      </c>
      <c r="QF735" s="104"/>
      <c r="RA735" s="97">
        <f t="shared" si="1279"/>
        <v>0</v>
      </c>
      <c r="RB735" s="105"/>
      <c r="RC735" s="104"/>
      <c r="RE735" s="104"/>
      <c r="RZ735" s="97">
        <f t="shared" si="1280"/>
        <v>0</v>
      </c>
      <c r="SA735" s="105"/>
      <c r="SB735" s="104"/>
      <c r="SD735" s="104"/>
      <c r="SY735" s="97">
        <f t="shared" si="1281"/>
        <v>0</v>
      </c>
      <c r="SZ735" s="105"/>
      <c r="TA735" s="104"/>
      <c r="TC735" s="104"/>
      <c r="TX735" s="97">
        <f t="shared" si="1282"/>
        <v>0</v>
      </c>
      <c r="TY735" s="105"/>
      <c r="TZ735" s="104"/>
      <c r="UB735" s="104"/>
      <c r="UW735" s="97">
        <f t="shared" si="1283"/>
        <v>0</v>
      </c>
      <c r="UX735" s="105"/>
      <c r="UY735" s="104"/>
      <c r="VA735" s="104"/>
      <c r="VV735" s="97">
        <f t="shared" si="1284"/>
        <v>0</v>
      </c>
    </row>
    <row r="736" spans="3:596" s="103" customFormat="1" ht="30" customHeight="1">
      <c r="C736" s="89">
        <f>IF(ISERROR(I736+1)=TRUE,I736,IF(I736="","",MAX(C$15:C735)+1))</f>
        <v>531</v>
      </c>
      <c r="D736" s="88">
        <f t="shared" si="1238"/>
        <v>1</v>
      </c>
      <c r="G736" s="104"/>
      <c r="I736" s="95">
        <f t="shared" si="1285"/>
        <v>542</v>
      </c>
      <c r="J736" s="94" t="s">
        <v>168</v>
      </c>
      <c r="K736" s="93"/>
      <c r="L736" s="93"/>
      <c r="M736" s="93"/>
      <c r="N736" s="93"/>
      <c r="O736" s="92"/>
      <c r="P736" s="91" t="s">
        <v>163</v>
      </c>
      <c r="Q736" s="297"/>
      <c r="R736" s="90" t="s">
        <v>141</v>
      </c>
      <c r="S736" s="298"/>
      <c r="U736" s="104"/>
      <c r="V736" s="38"/>
      <c r="W736" s="101"/>
      <c r="X736" s="37"/>
      <c r="Y736" s="100"/>
      <c r="Z736" s="99"/>
      <c r="AA736" s="102"/>
      <c r="AB736" s="99"/>
      <c r="AC736" s="102"/>
      <c r="AD736" s="99"/>
      <c r="AE736" s="99"/>
      <c r="AF736" s="99"/>
      <c r="AG736" s="99"/>
      <c r="AH736" s="99"/>
      <c r="AI736" s="99"/>
      <c r="AJ736" s="99"/>
      <c r="AK736" s="98"/>
      <c r="AL736" s="98"/>
      <c r="AM736" s="98"/>
      <c r="AN736" s="98"/>
      <c r="AO736" s="98"/>
      <c r="AP736" s="98"/>
      <c r="AQ736" s="98">
        <v>1</v>
      </c>
      <c r="AR736" s="97">
        <f t="shared" si="1262"/>
        <v>0</v>
      </c>
      <c r="AT736" s="104"/>
      <c r="BQ736" s="97">
        <f t="shared" si="1263"/>
        <v>0</v>
      </c>
      <c r="BS736" s="104"/>
      <c r="CP736" s="97">
        <f t="shared" si="1264"/>
        <v>0</v>
      </c>
      <c r="CR736" s="104"/>
      <c r="DO736" s="97">
        <f t="shared" si="1265"/>
        <v>0</v>
      </c>
      <c r="DQ736" s="104"/>
      <c r="EN736" s="97">
        <f t="shared" si="1266"/>
        <v>0</v>
      </c>
      <c r="EP736" s="104"/>
      <c r="FL736" s="103">
        <v>1</v>
      </c>
      <c r="FM736" s="97">
        <f t="shared" si="1267"/>
        <v>0</v>
      </c>
      <c r="FO736" s="104"/>
      <c r="GL736" s="97">
        <f t="shared" si="1268"/>
        <v>0</v>
      </c>
      <c r="GN736" s="104"/>
      <c r="HK736" s="97">
        <f t="shared" si="1269"/>
        <v>0</v>
      </c>
      <c r="HM736" s="104"/>
      <c r="IJ736" s="97">
        <f t="shared" si="1270"/>
        <v>0</v>
      </c>
      <c r="IL736" s="104"/>
      <c r="JH736" s="103">
        <v>1</v>
      </c>
      <c r="JI736" s="97">
        <f t="shared" si="1271"/>
        <v>0</v>
      </c>
      <c r="JK736" s="104"/>
      <c r="KH736" s="97">
        <f t="shared" si="1272"/>
        <v>0</v>
      </c>
      <c r="KJ736" s="104"/>
      <c r="LF736" s="103">
        <v>1</v>
      </c>
      <c r="LG736" s="97">
        <f t="shared" si="1273"/>
        <v>0</v>
      </c>
      <c r="LI736" s="104"/>
      <c r="MF736" s="97">
        <f t="shared" si="1274"/>
        <v>0</v>
      </c>
      <c r="MH736" s="104"/>
      <c r="NE736" s="97">
        <f t="shared" si="1275"/>
        <v>0</v>
      </c>
      <c r="NF736" s="105"/>
      <c r="NG736" s="104"/>
      <c r="NO736" s="106"/>
      <c r="NQ736" s="106"/>
      <c r="OC736" s="103">
        <v>1</v>
      </c>
      <c r="OD736" s="97">
        <f t="shared" si="1276"/>
        <v>0</v>
      </c>
      <c r="OH736" s="104"/>
      <c r="PC736" s="97">
        <f t="shared" si="1277"/>
        <v>0</v>
      </c>
      <c r="PG736" s="104"/>
      <c r="QB736" s="97">
        <f t="shared" si="1278"/>
        <v>0</v>
      </c>
      <c r="QF736" s="104"/>
      <c r="RA736" s="97">
        <f t="shared" si="1279"/>
        <v>0</v>
      </c>
      <c r="RB736" s="105"/>
      <c r="RC736" s="104"/>
      <c r="RE736" s="104"/>
      <c r="RZ736" s="97">
        <f t="shared" si="1280"/>
        <v>0</v>
      </c>
      <c r="SA736" s="105"/>
      <c r="SB736" s="104"/>
      <c r="SD736" s="104"/>
      <c r="SX736" s="103">
        <v>1</v>
      </c>
      <c r="SY736" s="97">
        <f t="shared" si="1281"/>
        <v>0</v>
      </c>
      <c r="SZ736" s="105"/>
      <c r="TA736" s="104"/>
      <c r="TC736" s="104"/>
      <c r="TX736" s="97">
        <f t="shared" si="1282"/>
        <v>0</v>
      </c>
      <c r="TY736" s="105"/>
      <c r="TZ736" s="104"/>
      <c r="UB736" s="104"/>
      <c r="UW736" s="97">
        <f t="shared" si="1283"/>
        <v>0</v>
      </c>
      <c r="UX736" s="105"/>
      <c r="UY736" s="104"/>
      <c r="VA736" s="104"/>
      <c r="VV736" s="97">
        <f t="shared" si="1284"/>
        <v>0</v>
      </c>
    </row>
    <row r="737" spans="3:594" s="103" customFormat="1" ht="30" customHeight="1">
      <c r="C737" s="89">
        <f>IF(ISERROR(I737+1)=TRUE,I737,IF(I737="","",MAX(C$15:C736)+1))</f>
        <v>532</v>
      </c>
      <c r="D737" s="88">
        <f t="shared" si="1238"/>
        <v>1</v>
      </c>
      <c r="G737" s="104"/>
      <c r="I737" s="95">
        <f t="shared" si="1285"/>
        <v>543</v>
      </c>
      <c r="J737" s="94" t="s">
        <v>167</v>
      </c>
      <c r="K737" s="93"/>
      <c r="L737" s="93"/>
      <c r="M737" s="93"/>
      <c r="N737" s="93"/>
      <c r="O737" s="92"/>
      <c r="P737" s="91" t="s">
        <v>163</v>
      </c>
      <c r="Q737" s="297"/>
      <c r="R737" s="90" t="s">
        <v>141</v>
      </c>
      <c r="S737" s="298"/>
      <c r="U737" s="104"/>
      <c r="V737" s="38"/>
      <c r="W737" s="101"/>
      <c r="X737" s="37"/>
      <c r="Y737" s="100"/>
      <c r="Z737" s="99"/>
      <c r="AA737" s="102"/>
      <c r="AB737" s="99"/>
      <c r="AC737" s="102"/>
      <c r="AD737" s="99"/>
      <c r="AE737" s="99"/>
      <c r="AF737" s="99"/>
      <c r="AG737" s="99"/>
      <c r="AH737" s="99"/>
      <c r="AI737" s="99"/>
      <c r="AJ737" s="99"/>
      <c r="AK737" s="98"/>
      <c r="AL737" s="98"/>
      <c r="AM737" s="98"/>
      <c r="AN737" s="98"/>
      <c r="AO737" s="98"/>
      <c r="AP737" s="98"/>
      <c r="AQ737" s="98"/>
      <c r="AR737" s="97">
        <f t="shared" si="1262"/>
        <v>0</v>
      </c>
      <c r="AT737" s="104"/>
      <c r="BQ737" s="97">
        <f t="shared" si="1263"/>
        <v>0</v>
      </c>
      <c r="BS737" s="104"/>
      <c r="CP737" s="97">
        <f t="shared" si="1264"/>
        <v>0</v>
      </c>
      <c r="CR737" s="104"/>
      <c r="DO737" s="97">
        <f t="shared" si="1265"/>
        <v>0</v>
      </c>
      <c r="DQ737" s="104"/>
      <c r="EN737" s="97">
        <f t="shared" si="1266"/>
        <v>0</v>
      </c>
      <c r="EP737" s="104"/>
      <c r="FM737" s="97">
        <f t="shared" si="1267"/>
        <v>0</v>
      </c>
      <c r="FO737" s="104"/>
      <c r="GL737" s="97">
        <f t="shared" si="1268"/>
        <v>0</v>
      </c>
      <c r="GN737" s="104"/>
      <c r="HK737" s="97">
        <f t="shared" si="1269"/>
        <v>0</v>
      </c>
      <c r="HM737" s="104"/>
      <c r="IJ737" s="97">
        <f t="shared" si="1270"/>
        <v>0</v>
      </c>
      <c r="IL737" s="104"/>
      <c r="JI737" s="97">
        <f t="shared" si="1271"/>
        <v>0</v>
      </c>
      <c r="JK737" s="104"/>
      <c r="KH737" s="97">
        <f t="shared" si="1272"/>
        <v>0</v>
      </c>
      <c r="KJ737" s="104"/>
      <c r="LG737" s="97">
        <f t="shared" si="1273"/>
        <v>0</v>
      </c>
      <c r="LI737" s="104"/>
      <c r="MF737" s="97">
        <f t="shared" si="1274"/>
        <v>0</v>
      </c>
      <c r="MH737" s="104"/>
      <c r="NE737" s="97">
        <f t="shared" si="1275"/>
        <v>0</v>
      </c>
      <c r="NF737" s="105"/>
      <c r="NG737" s="104"/>
      <c r="NO737" s="106"/>
      <c r="NQ737" s="106"/>
      <c r="OD737" s="97">
        <f t="shared" si="1276"/>
        <v>0</v>
      </c>
      <c r="OH737" s="104"/>
      <c r="PC737" s="97">
        <f t="shared" si="1277"/>
        <v>0</v>
      </c>
      <c r="PG737" s="104"/>
      <c r="QB737" s="97">
        <f t="shared" si="1278"/>
        <v>0</v>
      </c>
      <c r="QF737" s="104"/>
      <c r="RA737" s="97">
        <f t="shared" si="1279"/>
        <v>0</v>
      </c>
      <c r="RB737" s="105"/>
      <c r="RC737" s="104"/>
      <c r="RE737" s="104"/>
      <c r="RZ737" s="97">
        <f t="shared" si="1280"/>
        <v>0</v>
      </c>
      <c r="SA737" s="105"/>
      <c r="SB737" s="104"/>
      <c r="SD737" s="104"/>
      <c r="SY737" s="97">
        <f t="shared" si="1281"/>
        <v>0</v>
      </c>
      <c r="SZ737" s="105"/>
      <c r="TA737" s="104"/>
      <c r="TC737" s="104"/>
      <c r="TX737" s="97">
        <f t="shared" si="1282"/>
        <v>0</v>
      </c>
      <c r="TY737" s="105"/>
      <c r="TZ737" s="104"/>
      <c r="UB737" s="104"/>
      <c r="UW737" s="97">
        <f t="shared" si="1283"/>
        <v>0</v>
      </c>
      <c r="UX737" s="105"/>
      <c r="UY737" s="104"/>
      <c r="VA737" s="104"/>
      <c r="VV737" s="97">
        <f t="shared" si="1284"/>
        <v>0</v>
      </c>
    </row>
    <row r="738" spans="3:594" s="103" customFormat="1" ht="30" customHeight="1">
      <c r="C738" s="89">
        <f>IF(ISERROR(I738+1)=TRUE,I738,IF(I738="","",MAX(C$15:C737)+1))</f>
        <v>533</v>
      </c>
      <c r="D738" s="88">
        <f t="shared" si="1238"/>
        <v>1</v>
      </c>
      <c r="G738" s="104"/>
      <c r="I738" s="95">
        <f t="shared" si="1285"/>
        <v>544</v>
      </c>
      <c r="J738" s="94" t="s">
        <v>166</v>
      </c>
      <c r="K738" s="93"/>
      <c r="L738" s="93"/>
      <c r="M738" s="93"/>
      <c r="N738" s="93"/>
      <c r="O738" s="92"/>
      <c r="P738" s="91" t="s">
        <v>163</v>
      </c>
      <c r="Q738" s="297"/>
      <c r="R738" s="90" t="s">
        <v>141</v>
      </c>
      <c r="S738" s="298"/>
      <c r="U738" s="104"/>
      <c r="V738" s="38"/>
      <c r="W738" s="101"/>
      <c r="X738" s="37"/>
      <c r="Y738" s="100"/>
      <c r="Z738" s="99"/>
      <c r="AA738" s="102"/>
      <c r="AB738" s="99"/>
      <c r="AC738" s="102"/>
      <c r="AD738" s="99"/>
      <c r="AE738" s="99"/>
      <c r="AF738" s="99"/>
      <c r="AG738" s="99"/>
      <c r="AH738" s="99"/>
      <c r="AI738" s="99"/>
      <c r="AJ738" s="99"/>
      <c r="AK738" s="98"/>
      <c r="AL738" s="98"/>
      <c r="AM738" s="98"/>
      <c r="AN738" s="98"/>
      <c r="AO738" s="98"/>
      <c r="AP738" s="98"/>
      <c r="AQ738" s="98"/>
      <c r="AR738" s="97">
        <f t="shared" si="1262"/>
        <v>0</v>
      </c>
      <c r="AT738" s="104"/>
      <c r="BQ738" s="97">
        <f t="shared" si="1263"/>
        <v>0</v>
      </c>
      <c r="BS738" s="104"/>
      <c r="CP738" s="97">
        <f t="shared" si="1264"/>
        <v>0</v>
      </c>
      <c r="CR738" s="104"/>
      <c r="DO738" s="97">
        <f t="shared" si="1265"/>
        <v>0</v>
      </c>
      <c r="DQ738" s="104"/>
      <c r="EN738" s="97">
        <f t="shared" si="1266"/>
        <v>0</v>
      </c>
      <c r="EP738" s="104"/>
      <c r="FM738" s="97">
        <f t="shared" si="1267"/>
        <v>0</v>
      </c>
      <c r="FO738" s="104"/>
      <c r="GL738" s="97">
        <f t="shared" si="1268"/>
        <v>0</v>
      </c>
      <c r="GN738" s="104"/>
      <c r="HK738" s="97">
        <f t="shared" si="1269"/>
        <v>0</v>
      </c>
      <c r="HM738" s="104"/>
      <c r="IJ738" s="97">
        <f t="shared" si="1270"/>
        <v>0</v>
      </c>
      <c r="IL738" s="104"/>
      <c r="JI738" s="97">
        <f t="shared" si="1271"/>
        <v>0</v>
      </c>
      <c r="JK738" s="104"/>
      <c r="KH738" s="97">
        <f t="shared" si="1272"/>
        <v>0</v>
      </c>
      <c r="KJ738" s="104"/>
      <c r="LG738" s="97">
        <f t="shared" si="1273"/>
        <v>0</v>
      </c>
      <c r="LI738" s="104"/>
      <c r="MF738" s="97">
        <f t="shared" si="1274"/>
        <v>0</v>
      </c>
      <c r="MH738" s="104"/>
      <c r="NE738" s="97">
        <f t="shared" si="1275"/>
        <v>0</v>
      </c>
      <c r="NF738" s="105"/>
      <c r="NG738" s="104"/>
      <c r="NO738" s="106"/>
      <c r="NQ738" s="106"/>
      <c r="OD738" s="97">
        <f t="shared" si="1276"/>
        <v>0</v>
      </c>
      <c r="OH738" s="104"/>
      <c r="PC738" s="97">
        <f t="shared" si="1277"/>
        <v>0</v>
      </c>
      <c r="PG738" s="104"/>
      <c r="QB738" s="97">
        <f t="shared" si="1278"/>
        <v>0</v>
      </c>
      <c r="QF738" s="104"/>
      <c r="RA738" s="97">
        <f t="shared" si="1279"/>
        <v>0</v>
      </c>
      <c r="RB738" s="105"/>
      <c r="RC738" s="104"/>
      <c r="RE738" s="104"/>
      <c r="RZ738" s="97">
        <f t="shared" si="1280"/>
        <v>0</v>
      </c>
      <c r="SA738" s="105"/>
      <c r="SB738" s="104"/>
      <c r="SD738" s="104"/>
      <c r="SY738" s="97">
        <f t="shared" si="1281"/>
        <v>0</v>
      </c>
      <c r="SZ738" s="105"/>
      <c r="TA738" s="104"/>
      <c r="TC738" s="104"/>
      <c r="TX738" s="97">
        <f t="shared" si="1282"/>
        <v>0</v>
      </c>
      <c r="TY738" s="105"/>
      <c r="TZ738" s="104"/>
      <c r="UB738" s="104"/>
      <c r="UW738" s="97">
        <f t="shared" si="1283"/>
        <v>0</v>
      </c>
      <c r="UX738" s="105"/>
      <c r="UY738" s="104"/>
      <c r="VA738" s="104"/>
      <c r="VV738" s="97">
        <f t="shared" si="1284"/>
        <v>0</v>
      </c>
    </row>
    <row r="739" spans="3:594" s="103" customFormat="1" ht="30" customHeight="1">
      <c r="C739" s="89">
        <f>IF(ISERROR(I739+1)=TRUE,I739,IF(I739="","",MAX(C$15:C738)+1))</f>
        <v>534</v>
      </c>
      <c r="D739" s="88">
        <f t="shared" si="1238"/>
        <v>1</v>
      </c>
      <c r="G739" s="104"/>
      <c r="I739" s="95">
        <f t="shared" si="1285"/>
        <v>545</v>
      </c>
      <c r="J739" s="94" t="s">
        <v>165</v>
      </c>
      <c r="K739" s="93"/>
      <c r="L739" s="93"/>
      <c r="M739" s="93"/>
      <c r="N739" s="93"/>
      <c r="O739" s="92"/>
      <c r="P739" s="91" t="s">
        <v>163</v>
      </c>
      <c r="Q739" s="297"/>
      <c r="R739" s="90" t="s">
        <v>141</v>
      </c>
      <c r="S739" s="298"/>
      <c r="U739" s="104"/>
      <c r="V739" s="38"/>
      <c r="W739" s="101"/>
      <c r="X739" s="37"/>
      <c r="Y739" s="100"/>
      <c r="Z739" s="99"/>
      <c r="AA739" s="102"/>
      <c r="AB739" s="99"/>
      <c r="AC739" s="102"/>
      <c r="AD739" s="99"/>
      <c r="AE739" s="99"/>
      <c r="AF739" s="99"/>
      <c r="AG739" s="99"/>
      <c r="AH739" s="99"/>
      <c r="AI739" s="99"/>
      <c r="AJ739" s="99"/>
      <c r="AK739" s="98"/>
      <c r="AL739" s="98"/>
      <c r="AM739" s="98"/>
      <c r="AN739" s="98"/>
      <c r="AO739" s="98"/>
      <c r="AP739" s="98"/>
      <c r="AQ739" s="98"/>
      <c r="AR739" s="97">
        <f t="shared" si="1262"/>
        <v>0</v>
      </c>
      <c r="AT739" s="104"/>
      <c r="BQ739" s="97">
        <f t="shared" si="1263"/>
        <v>0</v>
      </c>
      <c r="BS739" s="104"/>
      <c r="CP739" s="97">
        <f t="shared" si="1264"/>
        <v>0</v>
      </c>
      <c r="CR739" s="104"/>
      <c r="DO739" s="97">
        <f t="shared" si="1265"/>
        <v>0</v>
      </c>
      <c r="DQ739" s="104"/>
      <c r="EN739" s="97">
        <f t="shared" si="1266"/>
        <v>0</v>
      </c>
      <c r="EP739" s="104"/>
      <c r="FM739" s="97">
        <f t="shared" si="1267"/>
        <v>0</v>
      </c>
      <c r="FO739" s="104"/>
      <c r="GL739" s="97">
        <f t="shared" si="1268"/>
        <v>0</v>
      </c>
      <c r="GN739" s="104"/>
      <c r="HK739" s="97">
        <f t="shared" si="1269"/>
        <v>0</v>
      </c>
      <c r="HM739" s="104"/>
      <c r="IJ739" s="97">
        <f t="shared" si="1270"/>
        <v>0</v>
      </c>
      <c r="IL739" s="104"/>
      <c r="JI739" s="97">
        <f t="shared" si="1271"/>
        <v>0</v>
      </c>
      <c r="JK739" s="104"/>
      <c r="KH739" s="97">
        <f t="shared" si="1272"/>
        <v>0</v>
      </c>
      <c r="KJ739" s="104"/>
      <c r="LG739" s="97">
        <f t="shared" si="1273"/>
        <v>0</v>
      </c>
      <c r="LI739" s="104"/>
      <c r="MF739" s="97">
        <f t="shared" si="1274"/>
        <v>0</v>
      </c>
      <c r="MH739" s="104"/>
      <c r="NE739" s="97">
        <f t="shared" si="1275"/>
        <v>0</v>
      </c>
      <c r="NF739" s="105"/>
      <c r="NG739" s="104"/>
      <c r="NO739" s="106"/>
      <c r="NQ739" s="106"/>
      <c r="OD739" s="97">
        <f t="shared" si="1276"/>
        <v>0</v>
      </c>
      <c r="OH739" s="104"/>
      <c r="PC739" s="97">
        <f t="shared" si="1277"/>
        <v>0</v>
      </c>
      <c r="PG739" s="104"/>
      <c r="QB739" s="97">
        <f t="shared" si="1278"/>
        <v>0</v>
      </c>
      <c r="QF739" s="104"/>
      <c r="RA739" s="97">
        <f t="shared" si="1279"/>
        <v>0</v>
      </c>
      <c r="RB739" s="105"/>
      <c r="RC739" s="104"/>
      <c r="RE739" s="104"/>
      <c r="RZ739" s="97">
        <f t="shared" si="1280"/>
        <v>0</v>
      </c>
      <c r="SA739" s="105"/>
      <c r="SB739" s="104"/>
      <c r="SD739" s="104"/>
      <c r="SY739" s="97">
        <f t="shared" si="1281"/>
        <v>0</v>
      </c>
      <c r="SZ739" s="105"/>
      <c r="TA739" s="104"/>
      <c r="TC739" s="104"/>
      <c r="TX739" s="97">
        <f t="shared" si="1282"/>
        <v>0</v>
      </c>
      <c r="TY739" s="105"/>
      <c r="TZ739" s="104"/>
      <c r="UB739" s="104"/>
      <c r="UW739" s="97">
        <f t="shared" si="1283"/>
        <v>0</v>
      </c>
      <c r="UX739" s="105"/>
      <c r="UY739" s="104"/>
      <c r="VA739" s="104"/>
      <c r="VV739" s="97">
        <f t="shared" si="1284"/>
        <v>0</v>
      </c>
    </row>
    <row r="740" spans="3:594" s="103" customFormat="1" ht="30" customHeight="1">
      <c r="C740" s="89">
        <f>IF(ISERROR(I740+1)=TRUE,I740,IF(I740="","",MAX(C$15:C739)+1))</f>
        <v>535</v>
      </c>
      <c r="D740" s="88">
        <f t="shared" si="1238"/>
        <v>1</v>
      </c>
      <c r="G740" s="104"/>
      <c r="I740" s="95">
        <f t="shared" si="1285"/>
        <v>546</v>
      </c>
      <c r="J740" s="94" t="s">
        <v>164</v>
      </c>
      <c r="K740" s="93"/>
      <c r="L740" s="93"/>
      <c r="M740" s="93"/>
      <c r="N740" s="93"/>
      <c r="O740" s="92"/>
      <c r="P740" s="91" t="s">
        <v>163</v>
      </c>
      <c r="Q740" s="297"/>
      <c r="R740" s="90" t="s">
        <v>141</v>
      </c>
      <c r="S740" s="298"/>
      <c r="U740" s="104"/>
      <c r="V740" s="38"/>
      <c r="W740" s="101"/>
      <c r="X740" s="37"/>
      <c r="Y740" s="100"/>
      <c r="Z740" s="99"/>
      <c r="AA740" s="102"/>
      <c r="AB740" s="99"/>
      <c r="AC740" s="102"/>
      <c r="AD740" s="99"/>
      <c r="AE740" s="99"/>
      <c r="AF740" s="99"/>
      <c r="AG740" s="99"/>
      <c r="AH740" s="99"/>
      <c r="AI740" s="99"/>
      <c r="AJ740" s="99"/>
      <c r="AK740" s="98"/>
      <c r="AL740" s="98"/>
      <c r="AM740" s="98"/>
      <c r="AN740" s="98"/>
      <c r="AO740" s="98"/>
      <c r="AP740" s="98"/>
      <c r="AQ740" s="98"/>
      <c r="AR740" s="97">
        <f t="shared" si="1262"/>
        <v>0</v>
      </c>
      <c r="AT740" s="104"/>
      <c r="BQ740" s="97">
        <f t="shared" si="1263"/>
        <v>0</v>
      </c>
      <c r="BS740" s="104"/>
      <c r="CP740" s="97">
        <f t="shared" si="1264"/>
        <v>0</v>
      </c>
      <c r="CR740" s="104"/>
      <c r="DO740" s="97">
        <f t="shared" si="1265"/>
        <v>0</v>
      </c>
      <c r="DQ740" s="104"/>
      <c r="EN740" s="97">
        <f t="shared" si="1266"/>
        <v>0</v>
      </c>
      <c r="EP740" s="104"/>
      <c r="FM740" s="97">
        <f t="shared" si="1267"/>
        <v>0</v>
      </c>
      <c r="FO740" s="104"/>
      <c r="GL740" s="97">
        <f t="shared" si="1268"/>
        <v>0</v>
      </c>
      <c r="GN740" s="104"/>
      <c r="HK740" s="97">
        <f t="shared" si="1269"/>
        <v>0</v>
      </c>
      <c r="HM740" s="104"/>
      <c r="IJ740" s="97">
        <f t="shared" si="1270"/>
        <v>0</v>
      </c>
      <c r="IL740" s="104"/>
      <c r="JI740" s="97">
        <f t="shared" si="1271"/>
        <v>0</v>
      </c>
      <c r="JK740" s="104"/>
      <c r="KH740" s="97">
        <f t="shared" si="1272"/>
        <v>0</v>
      </c>
      <c r="KJ740" s="104"/>
      <c r="LG740" s="97">
        <f t="shared" si="1273"/>
        <v>0</v>
      </c>
      <c r="LI740" s="104"/>
      <c r="MF740" s="97">
        <f t="shared" si="1274"/>
        <v>0</v>
      </c>
      <c r="MH740" s="104"/>
      <c r="NE740" s="97">
        <f t="shared" si="1275"/>
        <v>0</v>
      </c>
      <c r="NF740" s="105"/>
      <c r="NG740" s="104"/>
      <c r="NO740" s="106"/>
      <c r="NQ740" s="106"/>
      <c r="OD740" s="97">
        <f t="shared" si="1276"/>
        <v>0</v>
      </c>
      <c r="OH740" s="104"/>
      <c r="PC740" s="97">
        <f t="shared" si="1277"/>
        <v>0</v>
      </c>
      <c r="PG740" s="104"/>
      <c r="QB740" s="97">
        <f t="shared" si="1278"/>
        <v>0</v>
      </c>
      <c r="QF740" s="104"/>
      <c r="RA740" s="97">
        <f t="shared" si="1279"/>
        <v>0</v>
      </c>
      <c r="RB740" s="105"/>
      <c r="RC740" s="104"/>
      <c r="RE740" s="104"/>
      <c r="RZ740" s="97">
        <f t="shared" si="1280"/>
        <v>0</v>
      </c>
      <c r="SA740" s="105"/>
      <c r="SB740" s="104"/>
      <c r="SD740" s="104"/>
      <c r="SY740" s="97">
        <f t="shared" si="1281"/>
        <v>0</v>
      </c>
      <c r="SZ740" s="105"/>
      <c r="TA740" s="104"/>
      <c r="TC740" s="104"/>
      <c r="TX740" s="97">
        <f t="shared" si="1282"/>
        <v>0</v>
      </c>
      <c r="TY740" s="105"/>
      <c r="TZ740" s="104"/>
      <c r="UB740" s="104"/>
      <c r="UW740" s="97">
        <f t="shared" si="1283"/>
        <v>0</v>
      </c>
      <c r="UX740" s="105"/>
      <c r="UY740" s="104"/>
      <c r="VA740" s="104"/>
      <c r="VV740" s="97">
        <f t="shared" si="1284"/>
        <v>0</v>
      </c>
    </row>
    <row r="741" spans="3:594" ht="14.45" customHeight="1" outlineLevel="1">
      <c r="C741" s="89">
        <f>IF(ISERROR(I741+1)=TRUE,I741,IF(I741="","",MAX(C$15:C740)+1))</f>
        <v>536</v>
      </c>
      <c r="D741" s="88">
        <f t="shared" si="1238"/>
        <v>1</v>
      </c>
      <c r="G741" s="40"/>
      <c r="H741" s="38"/>
      <c r="I741" s="95">
        <f t="shared" si="1285"/>
        <v>547</v>
      </c>
      <c r="J741" s="94" t="s">
        <v>162</v>
      </c>
      <c r="K741" s="93"/>
      <c r="L741" s="93"/>
      <c r="M741" s="93"/>
      <c r="N741" s="93"/>
      <c r="O741" s="92"/>
      <c r="P741" s="91" t="s">
        <v>154</v>
      </c>
      <c r="Q741" s="297"/>
      <c r="R741" s="90" t="s">
        <v>141</v>
      </c>
      <c r="S741" s="298"/>
      <c r="T741" s="38"/>
      <c r="U741" s="40"/>
      <c r="V741" s="38"/>
      <c r="W741" s="101"/>
      <c r="Y741" s="100"/>
      <c r="Z741" s="99"/>
      <c r="AA741" s="102"/>
      <c r="AB741" s="99"/>
      <c r="AC741" s="102"/>
      <c r="AD741" s="99"/>
      <c r="AE741" s="99"/>
      <c r="AF741" s="99"/>
      <c r="AG741" s="99"/>
      <c r="AH741" s="99"/>
      <c r="AI741" s="99"/>
      <c r="AJ741" s="99"/>
      <c r="AK741" s="98"/>
      <c r="AL741" s="98"/>
      <c r="AM741" s="98"/>
      <c r="AN741" s="98"/>
      <c r="AO741" s="98"/>
      <c r="AP741" s="98"/>
      <c r="AQ741" s="98"/>
      <c r="AR741" s="97">
        <f t="shared" si="1262"/>
        <v>0</v>
      </c>
      <c r="AS741" s="38"/>
      <c r="AT741" s="40"/>
      <c r="AU741" s="38"/>
      <c r="AV741" s="101"/>
      <c r="AX741" s="100"/>
      <c r="AY741" s="99"/>
      <c r="AZ741" s="99"/>
      <c r="BA741" s="99"/>
      <c r="BB741" s="99"/>
      <c r="BC741" s="99"/>
      <c r="BD741" s="99"/>
      <c r="BE741" s="99"/>
      <c r="BF741" s="99"/>
      <c r="BG741" s="99"/>
      <c r="BH741" s="99"/>
      <c r="BI741" s="99"/>
      <c r="BJ741" s="98"/>
      <c r="BK741" s="98"/>
      <c r="BL741" s="98"/>
      <c r="BM741" s="98"/>
      <c r="BN741" s="98"/>
      <c r="BO741" s="98"/>
      <c r="BP741" s="98">
        <v>20</v>
      </c>
      <c r="BQ741" s="97">
        <f t="shared" si="1263"/>
        <v>0</v>
      </c>
      <c r="BR741" s="38"/>
      <c r="BS741" s="40"/>
      <c r="BT741" s="38"/>
      <c r="BU741" s="101"/>
      <c r="BW741" s="100"/>
      <c r="BX741" s="99"/>
      <c r="BY741" s="99"/>
      <c r="BZ741" s="99"/>
      <c r="CA741" s="99"/>
      <c r="CB741" s="99"/>
      <c r="CC741" s="99"/>
      <c r="CD741" s="99"/>
      <c r="CE741" s="99"/>
      <c r="CF741" s="99"/>
      <c r="CG741" s="99"/>
      <c r="CH741" s="99"/>
      <c r="CI741" s="98"/>
      <c r="CJ741" s="98"/>
      <c r="CK741" s="98"/>
      <c r="CL741" s="98"/>
      <c r="CM741" s="98"/>
      <c r="CN741" s="98"/>
      <c r="CO741" s="98"/>
      <c r="CP741" s="97">
        <f t="shared" si="1264"/>
        <v>0</v>
      </c>
      <c r="CQ741" s="38"/>
      <c r="CR741" s="40"/>
      <c r="CS741" s="38"/>
      <c r="CT741" s="101"/>
      <c r="CV741" s="100"/>
      <c r="CW741" s="99"/>
      <c r="CX741" s="99"/>
      <c r="CY741" s="99"/>
      <c r="CZ741" s="99"/>
      <c r="DA741" s="99"/>
      <c r="DB741" s="99"/>
      <c r="DC741" s="99"/>
      <c r="DD741" s="99"/>
      <c r="DE741" s="99"/>
      <c r="DF741" s="99"/>
      <c r="DG741" s="99"/>
      <c r="DH741" s="98"/>
      <c r="DI741" s="98"/>
      <c r="DJ741" s="98"/>
      <c r="DK741" s="98"/>
      <c r="DL741" s="98"/>
      <c r="DM741" s="98"/>
      <c r="DN741" s="98"/>
      <c r="DO741" s="97">
        <f t="shared" si="1265"/>
        <v>0</v>
      </c>
      <c r="DP741" s="38"/>
      <c r="DQ741" s="40"/>
      <c r="DS741" s="101"/>
      <c r="DU741" s="100"/>
      <c r="DV741" s="99"/>
      <c r="DW741" s="99"/>
      <c r="DX741" s="99"/>
      <c r="DY741" s="99"/>
      <c r="DZ741" s="99"/>
      <c r="EA741" s="99"/>
      <c r="EB741" s="99"/>
      <c r="EC741" s="99"/>
      <c r="ED741" s="99"/>
      <c r="EE741" s="99"/>
      <c r="EF741" s="99"/>
      <c r="EG741" s="98"/>
      <c r="EH741" s="98"/>
      <c r="EI741" s="98"/>
      <c r="EJ741" s="98"/>
      <c r="EK741" s="98"/>
      <c r="EL741" s="98"/>
      <c r="EM741" s="98"/>
      <c r="EN741" s="97">
        <f t="shared" si="1266"/>
        <v>0</v>
      </c>
      <c r="EO741" s="38"/>
      <c r="EP741" s="40"/>
      <c r="ER741" s="101"/>
      <c r="ET741" s="100"/>
      <c r="EU741" s="99"/>
      <c r="EV741" s="99"/>
      <c r="EW741" s="99"/>
      <c r="EX741" s="99"/>
      <c r="EY741" s="99"/>
      <c r="EZ741" s="99"/>
      <c r="FA741" s="99"/>
      <c r="FB741" s="99"/>
      <c r="FC741" s="99"/>
      <c r="FD741" s="99"/>
      <c r="FE741" s="99"/>
      <c r="FF741" s="99"/>
      <c r="FG741" s="99"/>
      <c r="FH741" s="98"/>
      <c r="FI741" s="98"/>
      <c r="FJ741" s="98"/>
      <c r="FK741" s="98"/>
      <c r="FL741" s="98"/>
      <c r="FM741" s="97">
        <f t="shared" si="1267"/>
        <v>0</v>
      </c>
      <c r="FN741" s="38"/>
      <c r="FO741" s="40"/>
      <c r="FQ741" s="101"/>
      <c r="FS741" s="100"/>
      <c r="FT741" s="99"/>
      <c r="FU741" s="99"/>
      <c r="FV741" s="99"/>
      <c r="FW741" s="99"/>
      <c r="FX741" s="99"/>
      <c r="FY741" s="99"/>
      <c r="FZ741" s="99"/>
      <c r="GA741" s="99"/>
      <c r="GB741" s="99"/>
      <c r="GC741" s="99"/>
      <c r="GD741" s="99"/>
      <c r="GE741" s="99"/>
      <c r="GF741" s="99"/>
      <c r="GG741" s="98"/>
      <c r="GH741" s="98"/>
      <c r="GI741" s="98"/>
      <c r="GJ741" s="98"/>
      <c r="GK741" s="98">
        <v>20</v>
      </c>
      <c r="GL741" s="97">
        <f t="shared" si="1268"/>
        <v>0</v>
      </c>
      <c r="GM741" s="38"/>
      <c r="GN741" s="40"/>
      <c r="GP741" s="101"/>
      <c r="GR741" s="100"/>
      <c r="GS741" s="99"/>
      <c r="GT741" s="99"/>
      <c r="GU741" s="99"/>
      <c r="GV741" s="99"/>
      <c r="GW741" s="99"/>
      <c r="GX741" s="99"/>
      <c r="GY741" s="99"/>
      <c r="GZ741" s="99"/>
      <c r="HA741" s="99"/>
      <c r="HB741" s="99"/>
      <c r="HC741" s="99"/>
      <c r="HD741" s="99"/>
      <c r="HE741" s="99"/>
      <c r="HF741" s="98"/>
      <c r="HG741" s="98"/>
      <c r="HH741" s="98"/>
      <c r="HI741" s="98"/>
      <c r="HJ741" s="98">
        <v>20</v>
      </c>
      <c r="HK741" s="97">
        <f t="shared" si="1269"/>
        <v>0</v>
      </c>
      <c r="HL741" s="38"/>
      <c r="HM741" s="40"/>
      <c r="HO741" s="101"/>
      <c r="HQ741" s="100"/>
      <c r="HR741" s="99"/>
      <c r="HS741" s="99"/>
      <c r="HT741" s="99"/>
      <c r="HU741" s="99"/>
      <c r="HV741" s="99"/>
      <c r="HW741" s="99"/>
      <c r="HX741" s="99"/>
      <c r="HY741" s="99"/>
      <c r="HZ741" s="99"/>
      <c r="IA741" s="99"/>
      <c r="IB741" s="99"/>
      <c r="IC741" s="99"/>
      <c r="ID741" s="99"/>
      <c r="IE741" s="98"/>
      <c r="IF741" s="98"/>
      <c r="IG741" s="98"/>
      <c r="IH741" s="98"/>
      <c r="II741" s="98"/>
      <c r="IJ741" s="97">
        <f t="shared" si="1270"/>
        <v>0</v>
      </c>
      <c r="IK741" s="38"/>
      <c r="IL741" s="40"/>
      <c r="IN741" s="101"/>
      <c r="IP741" s="100"/>
      <c r="IQ741" s="99"/>
      <c r="IR741" s="99"/>
      <c r="IS741" s="99"/>
      <c r="IT741" s="99"/>
      <c r="IU741" s="99"/>
      <c r="IV741" s="99"/>
      <c r="IW741" s="99"/>
      <c r="IX741" s="98"/>
      <c r="IY741" s="98"/>
      <c r="IZ741" s="98"/>
      <c r="JA741" s="98"/>
      <c r="JB741" s="98"/>
      <c r="JC741" s="98"/>
      <c r="JD741" s="98"/>
      <c r="JE741" s="98"/>
      <c r="JF741" s="98"/>
      <c r="JG741" s="98"/>
      <c r="JH741" s="98"/>
      <c r="JI741" s="97">
        <f t="shared" si="1271"/>
        <v>0</v>
      </c>
      <c r="JJ741" s="38"/>
      <c r="JK741" s="40"/>
      <c r="JM741" s="101"/>
      <c r="JO741" s="100"/>
      <c r="JP741" s="99"/>
      <c r="JQ741" s="99"/>
      <c r="JR741" s="99"/>
      <c r="JS741" s="99"/>
      <c r="JT741" s="99"/>
      <c r="JU741" s="99"/>
      <c r="JV741" s="99"/>
      <c r="JW741" s="98"/>
      <c r="JX741" s="98"/>
      <c r="JY741" s="98"/>
      <c r="JZ741" s="98"/>
      <c r="KA741" s="98"/>
      <c r="KB741" s="98"/>
      <c r="KC741" s="98"/>
      <c r="KD741" s="98"/>
      <c r="KE741" s="98"/>
      <c r="KF741" s="98"/>
      <c r="KG741" s="98">
        <v>20</v>
      </c>
      <c r="KH741" s="97">
        <f t="shared" si="1272"/>
        <v>0</v>
      </c>
      <c r="KI741" s="38"/>
      <c r="KJ741" s="40"/>
      <c r="KL741" s="101"/>
      <c r="KN741" s="100"/>
      <c r="KO741" s="99"/>
      <c r="KP741" s="99"/>
      <c r="KQ741" s="99"/>
      <c r="KR741" s="99"/>
      <c r="KS741" s="99"/>
      <c r="KT741" s="99"/>
      <c r="KU741" s="99"/>
      <c r="KV741" s="98"/>
      <c r="KW741" s="98"/>
      <c r="KX741" s="98"/>
      <c r="KY741" s="98"/>
      <c r="KZ741" s="98"/>
      <c r="LA741" s="98"/>
      <c r="LB741" s="98"/>
      <c r="LC741" s="98"/>
      <c r="LD741" s="98"/>
      <c r="LE741" s="98"/>
      <c r="LF741" s="98"/>
      <c r="LG741" s="97">
        <f t="shared" si="1273"/>
        <v>0</v>
      </c>
      <c r="LH741" s="38"/>
      <c r="LI741" s="40"/>
      <c r="LK741" s="101"/>
      <c r="LM741" s="100"/>
      <c r="LN741" s="99"/>
      <c r="LO741" s="99"/>
      <c r="LP741" s="99"/>
      <c r="LQ741" s="99"/>
      <c r="LR741" s="99"/>
      <c r="LS741" s="99"/>
      <c r="LT741" s="99"/>
      <c r="LU741" s="98"/>
      <c r="LV741" s="98"/>
      <c r="LW741" s="98"/>
      <c r="LX741" s="98"/>
      <c r="LY741" s="98"/>
      <c r="LZ741" s="98"/>
      <c r="MA741" s="98"/>
      <c r="MB741" s="98"/>
      <c r="MC741" s="98"/>
      <c r="MD741" s="98"/>
      <c r="ME741" s="98">
        <v>20</v>
      </c>
      <c r="MF741" s="97">
        <f t="shared" si="1274"/>
        <v>0</v>
      </c>
      <c r="MG741" s="38"/>
      <c r="MH741" s="40"/>
      <c r="MJ741" s="101"/>
      <c r="ML741" s="100"/>
      <c r="MM741" s="99"/>
      <c r="MN741" s="99"/>
      <c r="MO741" s="99"/>
      <c r="MP741" s="99"/>
      <c r="MQ741" s="99"/>
      <c r="MR741" s="99"/>
      <c r="MS741" s="99"/>
      <c r="MT741" s="98"/>
      <c r="MU741" s="98"/>
      <c r="MV741" s="98"/>
      <c r="MW741" s="98"/>
      <c r="MX741" s="98"/>
      <c r="MY741" s="98"/>
      <c r="MZ741" s="98"/>
      <c r="NA741" s="98"/>
      <c r="NB741" s="98"/>
      <c r="NC741" s="98"/>
      <c r="ND741" s="98">
        <v>20</v>
      </c>
      <c r="NE741" s="97">
        <f t="shared" si="1275"/>
        <v>0</v>
      </c>
      <c r="NF741" s="41"/>
      <c r="NG741" s="40"/>
      <c r="NH741" s="38"/>
      <c r="NI741" s="101"/>
      <c r="NK741" s="101"/>
      <c r="NM741" s="100"/>
      <c r="NN741" s="99"/>
      <c r="NO741" s="102"/>
      <c r="NP741" s="99"/>
      <c r="NQ741" s="102"/>
      <c r="NR741" s="99"/>
      <c r="NS741" s="99"/>
      <c r="NT741" s="99"/>
      <c r="NU741" s="99"/>
      <c r="NV741" s="99"/>
      <c r="NW741" s="99"/>
      <c r="NX741" s="99"/>
      <c r="NY741" s="98"/>
      <c r="NZ741" s="98"/>
      <c r="OA741" s="98"/>
      <c r="OB741" s="98"/>
      <c r="OC741" s="98"/>
      <c r="OD741" s="97">
        <f t="shared" si="1276"/>
        <v>0</v>
      </c>
      <c r="OE741" s="98"/>
      <c r="OF741" s="97"/>
      <c r="OG741" s="38"/>
      <c r="OH741" s="40"/>
      <c r="OI741" s="38"/>
      <c r="OJ741" s="101"/>
      <c r="OL741" s="100"/>
      <c r="OM741" s="99"/>
      <c r="ON741" s="99"/>
      <c r="OO741" s="99"/>
      <c r="OP741" s="99"/>
      <c r="OQ741" s="99"/>
      <c r="OR741" s="99"/>
      <c r="OS741" s="99"/>
      <c r="OT741" s="99"/>
      <c r="OU741" s="99"/>
      <c r="OV741" s="99"/>
      <c r="OW741" s="99"/>
      <c r="OX741" s="98"/>
      <c r="OY741" s="98"/>
      <c r="OZ741" s="98"/>
      <c r="PA741" s="98"/>
      <c r="PB741" s="98">
        <v>20</v>
      </c>
      <c r="PC741" s="97">
        <f t="shared" si="1277"/>
        <v>0</v>
      </c>
      <c r="PD741" s="98"/>
      <c r="PE741" s="97"/>
      <c r="PF741" s="38"/>
      <c r="PG741" s="40"/>
      <c r="PH741" s="38"/>
      <c r="PI741" s="101"/>
      <c r="PK741" s="100"/>
      <c r="PL741" s="99"/>
      <c r="PM741" s="99"/>
      <c r="PN741" s="99"/>
      <c r="PO741" s="99"/>
      <c r="PP741" s="99"/>
      <c r="PQ741" s="99"/>
      <c r="PR741" s="99"/>
      <c r="PS741" s="99"/>
      <c r="PT741" s="99"/>
      <c r="PU741" s="99"/>
      <c r="PV741" s="99"/>
      <c r="PW741" s="98"/>
      <c r="PX741" s="98"/>
      <c r="PY741" s="98"/>
      <c r="PZ741" s="98"/>
      <c r="QA741" s="98"/>
      <c r="QB741" s="97">
        <f t="shared" si="1278"/>
        <v>0</v>
      </c>
      <c r="QC741" s="98"/>
      <c r="QD741" s="97"/>
      <c r="QE741" s="38"/>
      <c r="QF741" s="40"/>
      <c r="QG741" s="38"/>
      <c r="QH741" s="101"/>
      <c r="QJ741" s="100"/>
      <c r="QK741" s="99"/>
      <c r="QL741" s="99"/>
      <c r="QM741" s="99"/>
      <c r="QN741" s="99"/>
      <c r="QO741" s="99"/>
      <c r="QP741" s="99"/>
      <c r="QQ741" s="99"/>
      <c r="QR741" s="99"/>
      <c r="QS741" s="99"/>
      <c r="QT741" s="99"/>
      <c r="QU741" s="99"/>
      <c r="QV741" s="98"/>
      <c r="QW741" s="98"/>
      <c r="QX741" s="98"/>
      <c r="QY741" s="98"/>
      <c r="QZ741" s="98"/>
      <c r="RA741" s="97">
        <f t="shared" si="1279"/>
        <v>0</v>
      </c>
      <c r="RB741" s="41"/>
      <c r="RC741" s="40"/>
      <c r="RD741" s="38"/>
      <c r="RE741" s="40"/>
      <c r="RG741" s="101"/>
      <c r="RI741" s="100"/>
      <c r="RJ741" s="99"/>
      <c r="RK741" s="99"/>
      <c r="RL741" s="99"/>
      <c r="RM741" s="99"/>
      <c r="RN741" s="99"/>
      <c r="RO741" s="99"/>
      <c r="RP741" s="99"/>
      <c r="RQ741" s="99"/>
      <c r="RR741" s="99"/>
      <c r="RS741" s="99"/>
      <c r="RT741" s="99"/>
      <c r="RU741" s="98"/>
      <c r="RV741" s="98"/>
      <c r="RW741" s="98"/>
      <c r="RX741" s="98"/>
      <c r="RY741" s="98"/>
      <c r="RZ741" s="97">
        <f t="shared" si="1280"/>
        <v>0</v>
      </c>
      <c r="SA741" s="41"/>
      <c r="SB741" s="40"/>
      <c r="SC741" s="38"/>
      <c r="SD741" s="40"/>
      <c r="SF741" s="101"/>
      <c r="SH741" s="100"/>
      <c r="SI741" s="99"/>
      <c r="SJ741" s="99"/>
      <c r="SK741" s="99"/>
      <c r="SL741" s="99"/>
      <c r="SM741" s="99"/>
      <c r="SN741" s="99"/>
      <c r="SO741" s="99"/>
      <c r="SP741" s="99"/>
      <c r="SQ741" s="99"/>
      <c r="SR741" s="99"/>
      <c r="SS741" s="99"/>
      <c r="ST741" s="99"/>
      <c r="SU741" s="99"/>
      <c r="SV741" s="98"/>
      <c r="SW741" s="98"/>
      <c r="SX741" s="98"/>
      <c r="SY741" s="97">
        <f t="shared" si="1281"/>
        <v>0</v>
      </c>
      <c r="SZ741" s="41"/>
      <c r="TA741" s="40"/>
      <c r="TB741" s="38"/>
      <c r="TC741" s="40"/>
      <c r="TE741" s="101"/>
      <c r="TG741" s="100"/>
      <c r="TH741" s="99"/>
      <c r="TI741" s="99"/>
      <c r="TJ741" s="99"/>
      <c r="TK741" s="99"/>
      <c r="TL741" s="99"/>
      <c r="TM741" s="99"/>
      <c r="TN741" s="99"/>
      <c r="TO741" s="99"/>
      <c r="TP741" s="99"/>
      <c r="TQ741" s="99"/>
      <c r="TR741" s="99"/>
      <c r="TS741" s="99"/>
      <c r="TT741" s="99"/>
      <c r="TU741" s="98"/>
      <c r="TV741" s="98"/>
      <c r="TW741" s="98">
        <v>20</v>
      </c>
      <c r="TX741" s="97">
        <f t="shared" si="1282"/>
        <v>0</v>
      </c>
      <c r="TY741" s="41"/>
      <c r="TZ741" s="40"/>
      <c r="UA741" s="38"/>
      <c r="UB741" s="40"/>
      <c r="UD741" s="101"/>
      <c r="UF741" s="100"/>
      <c r="UG741" s="99"/>
      <c r="UH741" s="99"/>
      <c r="UI741" s="99"/>
      <c r="UJ741" s="99"/>
      <c r="UK741" s="99"/>
      <c r="UL741" s="99"/>
      <c r="UM741" s="99"/>
      <c r="UN741" s="99"/>
      <c r="UO741" s="99"/>
      <c r="UP741" s="99"/>
      <c r="UQ741" s="99"/>
      <c r="UR741" s="99"/>
      <c r="US741" s="99"/>
      <c r="UT741" s="98"/>
      <c r="UU741" s="98"/>
      <c r="UV741" s="98">
        <v>20</v>
      </c>
      <c r="UW741" s="97">
        <f t="shared" si="1283"/>
        <v>0</v>
      </c>
      <c r="UX741" s="41"/>
      <c r="UY741" s="40"/>
      <c r="UZ741" s="38"/>
      <c r="VA741" s="40"/>
      <c r="VC741" s="101"/>
      <c r="VE741" s="100"/>
      <c r="VF741" s="99"/>
      <c r="VG741" s="99"/>
      <c r="VH741" s="99"/>
      <c r="VI741" s="99"/>
      <c r="VJ741" s="99"/>
      <c r="VK741" s="99"/>
      <c r="VL741" s="99"/>
      <c r="VM741" s="99"/>
      <c r="VN741" s="99"/>
      <c r="VO741" s="99"/>
      <c r="VP741" s="99"/>
      <c r="VQ741" s="99"/>
      <c r="VR741" s="99"/>
      <c r="VS741" s="98"/>
      <c r="VT741" s="98"/>
      <c r="VU741" s="98"/>
      <c r="VV741" s="97">
        <f t="shared" si="1284"/>
        <v>0</v>
      </c>
    </row>
    <row r="742" spans="3:594" ht="14.45" customHeight="1" outlineLevel="1">
      <c r="C742" s="89">
        <f>IF(ISERROR(I742+1)=TRUE,I742,IF(I742="","",MAX(C$15:C741)+1))</f>
        <v>537</v>
      </c>
      <c r="D742" s="88">
        <f t="shared" si="1238"/>
        <v>1</v>
      </c>
      <c r="G742" s="40"/>
      <c r="H742" s="38"/>
      <c r="I742" s="95">
        <f t="shared" si="1285"/>
        <v>548</v>
      </c>
      <c r="J742" s="94" t="s">
        <v>161</v>
      </c>
      <c r="K742" s="93"/>
      <c r="L742" s="93"/>
      <c r="M742" s="93"/>
      <c r="N742" s="93"/>
      <c r="O742" s="92"/>
      <c r="P742" s="91" t="s">
        <v>154</v>
      </c>
      <c r="Q742" s="297"/>
      <c r="R742" s="90" t="s">
        <v>141</v>
      </c>
      <c r="S742" s="298"/>
      <c r="T742" s="38"/>
      <c r="U742" s="40"/>
      <c r="V742" s="38"/>
      <c r="W742" s="78"/>
      <c r="Y742" s="77"/>
      <c r="Z742" s="76"/>
      <c r="AA742" s="79"/>
      <c r="AB742" s="76"/>
      <c r="AC742" s="79"/>
      <c r="AD742" s="76"/>
      <c r="AE742" s="76"/>
      <c r="AF742" s="76"/>
      <c r="AG742" s="76"/>
      <c r="AH742" s="76"/>
      <c r="AI742" s="76"/>
      <c r="AJ742" s="76"/>
      <c r="AK742" s="75"/>
      <c r="AL742" s="75"/>
      <c r="AM742" s="75"/>
      <c r="AN742" s="75"/>
      <c r="AO742" s="75"/>
      <c r="AP742" s="75"/>
      <c r="AQ742" s="75"/>
      <c r="AR742" s="74">
        <f t="shared" si="1262"/>
        <v>0</v>
      </c>
      <c r="AS742" s="38"/>
      <c r="AT742" s="40"/>
      <c r="AU742" s="38"/>
      <c r="AV742" s="78"/>
      <c r="AX742" s="77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5"/>
      <c r="BK742" s="75"/>
      <c r="BL742" s="75"/>
      <c r="BM742" s="75"/>
      <c r="BN742" s="75"/>
      <c r="BO742" s="75"/>
      <c r="BP742" s="75"/>
      <c r="BQ742" s="74">
        <f t="shared" si="1263"/>
        <v>0</v>
      </c>
      <c r="BR742" s="38"/>
      <c r="BS742" s="40"/>
      <c r="BT742" s="38"/>
      <c r="BU742" s="78"/>
      <c r="BW742" s="77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5"/>
      <c r="CJ742" s="75"/>
      <c r="CK742" s="75"/>
      <c r="CL742" s="75"/>
      <c r="CM742" s="75"/>
      <c r="CN742" s="75"/>
      <c r="CO742" s="75"/>
      <c r="CP742" s="74">
        <f t="shared" si="1264"/>
        <v>0</v>
      </c>
      <c r="CQ742" s="38"/>
      <c r="CR742" s="40"/>
      <c r="CS742" s="38"/>
      <c r="CT742" s="78"/>
      <c r="CV742" s="77"/>
      <c r="CW742" s="76"/>
      <c r="CX742" s="76"/>
      <c r="CY742" s="76"/>
      <c r="CZ742" s="76"/>
      <c r="DA742" s="76"/>
      <c r="DB742" s="76"/>
      <c r="DC742" s="76"/>
      <c r="DD742" s="76"/>
      <c r="DE742" s="76"/>
      <c r="DF742" s="76"/>
      <c r="DG742" s="76"/>
      <c r="DH742" s="75"/>
      <c r="DI742" s="75"/>
      <c r="DJ742" s="75"/>
      <c r="DK742" s="75"/>
      <c r="DL742" s="75"/>
      <c r="DM742" s="75"/>
      <c r="DN742" s="75"/>
      <c r="DO742" s="74">
        <f t="shared" si="1265"/>
        <v>0</v>
      </c>
      <c r="DP742" s="38"/>
      <c r="DQ742" s="40"/>
      <c r="DS742" s="78"/>
      <c r="DU742" s="77"/>
      <c r="DV742" s="76"/>
      <c r="DW742" s="76"/>
      <c r="DX742" s="76"/>
      <c r="DY742" s="76"/>
      <c r="DZ742" s="76"/>
      <c r="EA742" s="76"/>
      <c r="EB742" s="76"/>
      <c r="EC742" s="76"/>
      <c r="ED742" s="76"/>
      <c r="EE742" s="76"/>
      <c r="EF742" s="76"/>
      <c r="EG742" s="75"/>
      <c r="EH742" s="75"/>
      <c r="EI742" s="75"/>
      <c r="EJ742" s="75"/>
      <c r="EK742" s="75"/>
      <c r="EL742" s="75"/>
      <c r="EM742" s="75"/>
      <c r="EN742" s="74">
        <f t="shared" si="1266"/>
        <v>0</v>
      </c>
      <c r="EO742" s="38"/>
      <c r="EP742" s="40"/>
      <c r="ER742" s="78"/>
      <c r="ET742" s="77"/>
      <c r="EU742" s="76"/>
      <c r="EV742" s="76"/>
      <c r="EW742" s="76"/>
      <c r="EX742" s="76"/>
      <c r="EY742" s="76"/>
      <c r="EZ742" s="76"/>
      <c r="FA742" s="76"/>
      <c r="FB742" s="76"/>
      <c r="FC742" s="76"/>
      <c r="FD742" s="76"/>
      <c r="FE742" s="76"/>
      <c r="FF742" s="76"/>
      <c r="FG742" s="76"/>
      <c r="FH742" s="75"/>
      <c r="FI742" s="75"/>
      <c r="FJ742" s="75"/>
      <c r="FK742" s="75"/>
      <c r="FL742" s="75"/>
      <c r="FM742" s="74">
        <f t="shared" si="1267"/>
        <v>0</v>
      </c>
      <c r="FN742" s="38"/>
      <c r="FO742" s="40"/>
      <c r="FQ742" s="78"/>
      <c r="FS742" s="77"/>
      <c r="FT742" s="76"/>
      <c r="FU742" s="76"/>
      <c r="FV742" s="76"/>
      <c r="FW742" s="76"/>
      <c r="FX742" s="76"/>
      <c r="FY742" s="76"/>
      <c r="FZ742" s="76"/>
      <c r="GA742" s="76"/>
      <c r="GB742" s="76"/>
      <c r="GC742" s="76"/>
      <c r="GD742" s="76"/>
      <c r="GE742" s="76"/>
      <c r="GF742" s="76"/>
      <c r="GG742" s="75"/>
      <c r="GH742" s="75"/>
      <c r="GI742" s="75"/>
      <c r="GJ742" s="75"/>
      <c r="GK742" s="75"/>
      <c r="GL742" s="74">
        <f t="shared" si="1268"/>
        <v>0</v>
      </c>
      <c r="GM742" s="38"/>
      <c r="GN742" s="40"/>
      <c r="GP742" s="78"/>
      <c r="GR742" s="77"/>
      <c r="GS742" s="76"/>
      <c r="GT742" s="76"/>
      <c r="GU742" s="76"/>
      <c r="GV742" s="76"/>
      <c r="GW742" s="76"/>
      <c r="GX742" s="76"/>
      <c r="GY742" s="76"/>
      <c r="GZ742" s="76"/>
      <c r="HA742" s="76"/>
      <c r="HB742" s="76"/>
      <c r="HC742" s="76"/>
      <c r="HD742" s="76"/>
      <c r="HE742" s="76"/>
      <c r="HF742" s="75"/>
      <c r="HG742" s="75"/>
      <c r="HH742" s="75"/>
      <c r="HI742" s="75"/>
      <c r="HJ742" s="75"/>
      <c r="HK742" s="74">
        <f t="shared" si="1269"/>
        <v>0</v>
      </c>
      <c r="HL742" s="38"/>
      <c r="HM742" s="40"/>
      <c r="HO742" s="78"/>
      <c r="HQ742" s="77"/>
      <c r="HR742" s="76"/>
      <c r="HS742" s="76"/>
      <c r="HT742" s="76"/>
      <c r="HU742" s="76"/>
      <c r="HV742" s="76"/>
      <c r="HW742" s="76"/>
      <c r="HX742" s="76"/>
      <c r="HY742" s="76"/>
      <c r="HZ742" s="76"/>
      <c r="IA742" s="76"/>
      <c r="IB742" s="76"/>
      <c r="IC742" s="76"/>
      <c r="ID742" s="76"/>
      <c r="IE742" s="75"/>
      <c r="IF742" s="75"/>
      <c r="IG742" s="75"/>
      <c r="IH742" s="75"/>
      <c r="II742" s="75"/>
      <c r="IJ742" s="74">
        <f t="shared" si="1270"/>
        <v>0</v>
      </c>
      <c r="IK742" s="38"/>
      <c r="IL742" s="40"/>
      <c r="IN742" s="78"/>
      <c r="IP742" s="77"/>
      <c r="IQ742" s="76"/>
      <c r="IR742" s="76"/>
      <c r="IS742" s="76"/>
      <c r="IT742" s="76"/>
      <c r="IU742" s="76"/>
      <c r="IV742" s="76"/>
      <c r="IW742" s="76"/>
      <c r="IX742" s="75"/>
      <c r="IY742" s="75"/>
      <c r="IZ742" s="75"/>
      <c r="JA742" s="75"/>
      <c r="JB742" s="75"/>
      <c r="JC742" s="75"/>
      <c r="JD742" s="75"/>
      <c r="JE742" s="75"/>
      <c r="JF742" s="75"/>
      <c r="JG742" s="75"/>
      <c r="JH742" s="75"/>
      <c r="JI742" s="74">
        <f t="shared" si="1271"/>
        <v>0</v>
      </c>
      <c r="JJ742" s="38"/>
      <c r="JK742" s="40"/>
      <c r="JM742" s="78"/>
      <c r="JO742" s="77"/>
      <c r="JP742" s="76"/>
      <c r="JQ742" s="76"/>
      <c r="JR742" s="76"/>
      <c r="JS742" s="76"/>
      <c r="JT742" s="76"/>
      <c r="JU742" s="76"/>
      <c r="JV742" s="76"/>
      <c r="JW742" s="75"/>
      <c r="JX742" s="75"/>
      <c r="JY742" s="75"/>
      <c r="JZ742" s="75"/>
      <c r="KA742" s="75"/>
      <c r="KB742" s="75"/>
      <c r="KC742" s="75"/>
      <c r="KD742" s="75"/>
      <c r="KE742" s="75"/>
      <c r="KF742" s="75"/>
      <c r="KG742" s="75"/>
      <c r="KH742" s="74">
        <f t="shared" si="1272"/>
        <v>0</v>
      </c>
      <c r="KI742" s="38"/>
      <c r="KJ742" s="40"/>
      <c r="KL742" s="78"/>
      <c r="KN742" s="77"/>
      <c r="KO742" s="76"/>
      <c r="KP742" s="76"/>
      <c r="KQ742" s="76"/>
      <c r="KR742" s="76"/>
      <c r="KS742" s="76"/>
      <c r="KT742" s="76"/>
      <c r="KU742" s="76"/>
      <c r="KV742" s="75"/>
      <c r="KW742" s="75"/>
      <c r="KX742" s="75"/>
      <c r="KY742" s="75"/>
      <c r="KZ742" s="75"/>
      <c r="LA742" s="75"/>
      <c r="LB742" s="75"/>
      <c r="LC742" s="75"/>
      <c r="LD742" s="75"/>
      <c r="LE742" s="75"/>
      <c r="LF742" s="75"/>
      <c r="LG742" s="74">
        <f t="shared" si="1273"/>
        <v>0</v>
      </c>
      <c r="LH742" s="38"/>
      <c r="LI742" s="40"/>
      <c r="LK742" s="78"/>
      <c r="LM742" s="77"/>
      <c r="LN742" s="76"/>
      <c r="LO742" s="76"/>
      <c r="LP742" s="76"/>
      <c r="LQ742" s="76"/>
      <c r="LR742" s="76"/>
      <c r="LS742" s="76"/>
      <c r="LT742" s="76"/>
      <c r="LU742" s="75"/>
      <c r="LV742" s="75"/>
      <c r="LW742" s="75"/>
      <c r="LX742" s="75"/>
      <c r="LY742" s="75"/>
      <c r="LZ742" s="75"/>
      <c r="MA742" s="75"/>
      <c r="MB742" s="75"/>
      <c r="MC742" s="75"/>
      <c r="MD742" s="75"/>
      <c r="ME742" s="75"/>
      <c r="MF742" s="74">
        <f t="shared" si="1274"/>
        <v>0</v>
      </c>
      <c r="MG742" s="38"/>
      <c r="MH742" s="40"/>
      <c r="MJ742" s="78"/>
      <c r="ML742" s="77"/>
      <c r="MM742" s="76"/>
      <c r="MN742" s="76"/>
      <c r="MO742" s="76"/>
      <c r="MP742" s="76"/>
      <c r="MQ742" s="76"/>
      <c r="MR742" s="76"/>
      <c r="MS742" s="76"/>
      <c r="MT742" s="75"/>
      <c r="MU742" s="75"/>
      <c r="MV742" s="75"/>
      <c r="MW742" s="75"/>
      <c r="MX742" s="75"/>
      <c r="MY742" s="75"/>
      <c r="MZ742" s="75"/>
      <c r="NA742" s="75"/>
      <c r="NB742" s="75"/>
      <c r="NC742" s="75"/>
      <c r="ND742" s="75"/>
      <c r="NE742" s="74">
        <f t="shared" si="1275"/>
        <v>0</v>
      </c>
      <c r="NF742" s="41"/>
      <c r="NG742" s="40"/>
      <c r="NH742" s="38"/>
      <c r="NI742" s="78"/>
      <c r="NK742" s="78"/>
      <c r="NM742" s="77"/>
      <c r="NN742" s="76"/>
      <c r="NO742" s="79"/>
      <c r="NP742" s="76"/>
      <c r="NQ742" s="79"/>
      <c r="NR742" s="76"/>
      <c r="NS742" s="76"/>
      <c r="NT742" s="76"/>
      <c r="NU742" s="76"/>
      <c r="NV742" s="76"/>
      <c r="NW742" s="76"/>
      <c r="NX742" s="76"/>
      <c r="NY742" s="75"/>
      <c r="NZ742" s="75"/>
      <c r="OA742" s="75"/>
      <c r="OB742" s="75"/>
      <c r="OC742" s="75"/>
      <c r="OD742" s="74">
        <f t="shared" si="1276"/>
        <v>0</v>
      </c>
      <c r="OE742" s="75"/>
      <c r="OF742" s="74"/>
      <c r="OG742" s="38"/>
      <c r="OH742" s="40"/>
      <c r="OI742" s="38"/>
      <c r="OJ742" s="78"/>
      <c r="OL742" s="77"/>
      <c r="OM742" s="76"/>
      <c r="ON742" s="76"/>
      <c r="OO742" s="76"/>
      <c r="OP742" s="76"/>
      <c r="OQ742" s="76"/>
      <c r="OR742" s="76"/>
      <c r="OS742" s="76"/>
      <c r="OT742" s="76"/>
      <c r="OU742" s="76"/>
      <c r="OV742" s="76"/>
      <c r="OW742" s="76"/>
      <c r="OX742" s="75"/>
      <c r="OY742" s="75"/>
      <c r="OZ742" s="75"/>
      <c r="PA742" s="75"/>
      <c r="PB742" s="75"/>
      <c r="PC742" s="74">
        <f t="shared" si="1277"/>
        <v>0</v>
      </c>
      <c r="PD742" s="75"/>
      <c r="PE742" s="74"/>
      <c r="PF742" s="38"/>
      <c r="PG742" s="40"/>
      <c r="PH742" s="38"/>
      <c r="PI742" s="78"/>
      <c r="PK742" s="77"/>
      <c r="PL742" s="76"/>
      <c r="PM742" s="76"/>
      <c r="PN742" s="76"/>
      <c r="PO742" s="76"/>
      <c r="PP742" s="76"/>
      <c r="PQ742" s="76"/>
      <c r="PR742" s="76"/>
      <c r="PS742" s="76"/>
      <c r="PT742" s="76"/>
      <c r="PU742" s="76"/>
      <c r="PV742" s="76"/>
      <c r="PW742" s="75"/>
      <c r="PX742" s="75"/>
      <c r="PY742" s="75"/>
      <c r="PZ742" s="75"/>
      <c r="QA742" s="75"/>
      <c r="QB742" s="74">
        <f t="shared" si="1278"/>
        <v>0</v>
      </c>
      <c r="QC742" s="75"/>
      <c r="QD742" s="74"/>
      <c r="QE742" s="38"/>
      <c r="QF742" s="40"/>
      <c r="QG742" s="38"/>
      <c r="QH742" s="78"/>
      <c r="QJ742" s="77"/>
      <c r="QK742" s="76"/>
      <c r="QL742" s="76"/>
      <c r="QM742" s="76"/>
      <c r="QN742" s="76"/>
      <c r="QO742" s="76"/>
      <c r="QP742" s="76"/>
      <c r="QQ742" s="76"/>
      <c r="QR742" s="76"/>
      <c r="QS742" s="76"/>
      <c r="QT742" s="76"/>
      <c r="QU742" s="76"/>
      <c r="QV742" s="75"/>
      <c r="QW742" s="75"/>
      <c r="QX742" s="75"/>
      <c r="QY742" s="75"/>
      <c r="QZ742" s="75"/>
      <c r="RA742" s="74">
        <f t="shared" si="1279"/>
        <v>0</v>
      </c>
      <c r="RB742" s="41"/>
      <c r="RC742" s="40"/>
      <c r="RD742" s="38"/>
      <c r="RE742" s="40"/>
      <c r="RG742" s="78"/>
      <c r="RI742" s="77"/>
      <c r="RJ742" s="76"/>
      <c r="RK742" s="76"/>
      <c r="RL742" s="76"/>
      <c r="RM742" s="76"/>
      <c r="RN742" s="76"/>
      <c r="RO742" s="76"/>
      <c r="RP742" s="76"/>
      <c r="RQ742" s="76"/>
      <c r="RR742" s="76"/>
      <c r="RS742" s="76"/>
      <c r="RT742" s="76"/>
      <c r="RU742" s="75"/>
      <c r="RV742" s="75"/>
      <c r="RW742" s="75"/>
      <c r="RX742" s="75"/>
      <c r="RY742" s="75"/>
      <c r="RZ742" s="74">
        <f t="shared" si="1280"/>
        <v>0</v>
      </c>
      <c r="SA742" s="41"/>
      <c r="SB742" s="40"/>
      <c r="SC742" s="38"/>
      <c r="SD742" s="40"/>
      <c r="SF742" s="78"/>
      <c r="SH742" s="77"/>
      <c r="SI742" s="76"/>
      <c r="SJ742" s="76"/>
      <c r="SK742" s="76"/>
      <c r="SL742" s="76"/>
      <c r="SM742" s="76"/>
      <c r="SN742" s="76"/>
      <c r="SO742" s="76"/>
      <c r="SP742" s="76"/>
      <c r="SQ742" s="76"/>
      <c r="SR742" s="76"/>
      <c r="SS742" s="76"/>
      <c r="ST742" s="76"/>
      <c r="SU742" s="76"/>
      <c r="SV742" s="75"/>
      <c r="SW742" s="75"/>
      <c r="SX742" s="75"/>
      <c r="SY742" s="74">
        <f t="shared" si="1281"/>
        <v>0</v>
      </c>
      <c r="SZ742" s="41"/>
      <c r="TA742" s="40"/>
      <c r="TB742" s="38"/>
      <c r="TC742" s="40"/>
      <c r="TE742" s="78"/>
      <c r="TG742" s="77"/>
      <c r="TH742" s="76"/>
      <c r="TI742" s="76"/>
      <c r="TJ742" s="76"/>
      <c r="TK742" s="76"/>
      <c r="TL742" s="76"/>
      <c r="TM742" s="76"/>
      <c r="TN742" s="76"/>
      <c r="TO742" s="76"/>
      <c r="TP742" s="76"/>
      <c r="TQ742" s="76"/>
      <c r="TR742" s="76"/>
      <c r="TS742" s="76"/>
      <c r="TT742" s="76"/>
      <c r="TU742" s="75"/>
      <c r="TV742" s="75"/>
      <c r="TW742" s="75"/>
      <c r="TX742" s="74">
        <f t="shared" si="1282"/>
        <v>0</v>
      </c>
      <c r="TY742" s="41"/>
      <c r="TZ742" s="40"/>
      <c r="UA742" s="38"/>
      <c r="UB742" s="40"/>
      <c r="UD742" s="78"/>
      <c r="UF742" s="77"/>
      <c r="UG742" s="76"/>
      <c r="UH742" s="76"/>
      <c r="UI742" s="76"/>
      <c r="UJ742" s="76"/>
      <c r="UK742" s="76"/>
      <c r="UL742" s="76"/>
      <c r="UM742" s="76"/>
      <c r="UN742" s="76"/>
      <c r="UO742" s="76"/>
      <c r="UP742" s="76"/>
      <c r="UQ742" s="76"/>
      <c r="UR742" s="76"/>
      <c r="US742" s="76"/>
      <c r="UT742" s="75"/>
      <c r="UU742" s="75"/>
      <c r="UV742" s="75"/>
      <c r="UW742" s="74">
        <f t="shared" si="1283"/>
        <v>0</v>
      </c>
      <c r="UX742" s="41"/>
      <c r="UY742" s="40"/>
      <c r="UZ742" s="38"/>
      <c r="VA742" s="40"/>
      <c r="VC742" s="78"/>
      <c r="VE742" s="77"/>
      <c r="VF742" s="76"/>
      <c r="VG742" s="76"/>
      <c r="VH742" s="76"/>
      <c r="VI742" s="76"/>
      <c r="VJ742" s="76"/>
      <c r="VK742" s="76"/>
      <c r="VL742" s="76"/>
      <c r="VM742" s="76"/>
      <c r="VN742" s="76"/>
      <c r="VO742" s="76"/>
      <c r="VP742" s="76"/>
      <c r="VQ742" s="76"/>
      <c r="VR742" s="76"/>
      <c r="VS742" s="75"/>
      <c r="VT742" s="75"/>
      <c r="VU742" s="75"/>
      <c r="VV742" s="74">
        <f t="shared" si="1284"/>
        <v>0</v>
      </c>
    </row>
    <row r="743" spans="3:594" ht="14.45" customHeight="1" outlineLevel="1">
      <c r="C743" s="89">
        <f>IF(ISERROR(I743+1)=TRUE,I743,IF(I743="","",MAX(C$15:C742)+1))</f>
        <v>538</v>
      </c>
      <c r="D743" s="88">
        <f t="shared" si="1238"/>
        <v>1</v>
      </c>
      <c r="G743" s="40"/>
      <c r="H743" s="38"/>
      <c r="I743" s="95">
        <f t="shared" si="1285"/>
        <v>549</v>
      </c>
      <c r="J743" s="94" t="s">
        <v>160</v>
      </c>
      <c r="K743" s="93"/>
      <c r="L743" s="93"/>
      <c r="M743" s="93"/>
      <c r="N743" s="93"/>
      <c r="O743" s="92"/>
      <c r="P743" s="91" t="s">
        <v>154</v>
      </c>
      <c r="Q743" s="297"/>
      <c r="R743" s="90" t="s">
        <v>141</v>
      </c>
      <c r="S743" s="298"/>
      <c r="T743" s="38"/>
      <c r="U743" s="40"/>
      <c r="V743" s="38"/>
      <c r="W743" s="78"/>
      <c r="Y743" s="77"/>
      <c r="Z743" s="76"/>
      <c r="AA743" s="96"/>
      <c r="AB743" s="94"/>
      <c r="AC743" s="96"/>
      <c r="AD743" s="76"/>
      <c r="AE743" s="76"/>
      <c r="AF743" s="76"/>
      <c r="AG743" s="76"/>
      <c r="AH743" s="76"/>
      <c r="AI743" s="76"/>
      <c r="AJ743" s="76"/>
      <c r="AK743" s="75"/>
      <c r="AL743" s="75"/>
      <c r="AM743" s="75"/>
      <c r="AN743" s="75"/>
      <c r="AO743" s="75"/>
      <c r="AP743" s="75"/>
      <c r="AQ743" s="75"/>
      <c r="AR743" s="74">
        <f t="shared" si="1262"/>
        <v>0</v>
      </c>
      <c r="AS743" s="38"/>
      <c r="AT743" s="40"/>
      <c r="AU743" s="38"/>
      <c r="AV743" s="78"/>
      <c r="AX743" s="77"/>
      <c r="AY743" s="76"/>
      <c r="AZ743" s="94"/>
      <c r="BA743" s="94"/>
      <c r="BB743" s="94"/>
      <c r="BC743" s="76"/>
      <c r="BD743" s="76"/>
      <c r="BE743" s="76"/>
      <c r="BF743" s="76"/>
      <c r="BG743" s="76"/>
      <c r="BH743" s="76"/>
      <c r="BI743" s="76"/>
      <c r="BJ743" s="75"/>
      <c r="BK743" s="75"/>
      <c r="BL743" s="75"/>
      <c r="BM743" s="75"/>
      <c r="BN743" s="75"/>
      <c r="BO743" s="75"/>
      <c r="BP743" s="75"/>
      <c r="BQ743" s="74">
        <f t="shared" si="1263"/>
        <v>0</v>
      </c>
      <c r="BR743" s="38"/>
      <c r="BS743" s="40"/>
      <c r="BT743" s="38"/>
      <c r="BU743" s="78"/>
      <c r="BW743" s="77"/>
      <c r="BX743" s="76"/>
      <c r="BY743" s="94"/>
      <c r="BZ743" s="94"/>
      <c r="CA743" s="94"/>
      <c r="CB743" s="76"/>
      <c r="CC743" s="76"/>
      <c r="CD743" s="76"/>
      <c r="CE743" s="76"/>
      <c r="CF743" s="76"/>
      <c r="CG743" s="76"/>
      <c r="CH743" s="76"/>
      <c r="CI743" s="75"/>
      <c r="CJ743" s="75"/>
      <c r="CK743" s="75"/>
      <c r="CL743" s="75"/>
      <c r="CM743" s="75"/>
      <c r="CN743" s="75"/>
      <c r="CO743" s="75"/>
      <c r="CP743" s="74">
        <f t="shared" si="1264"/>
        <v>0</v>
      </c>
      <c r="CQ743" s="38"/>
      <c r="CR743" s="40"/>
      <c r="CS743" s="38"/>
      <c r="CT743" s="78"/>
      <c r="CV743" s="77"/>
      <c r="CW743" s="76"/>
      <c r="CX743" s="94"/>
      <c r="CY743" s="94"/>
      <c r="CZ743" s="94"/>
      <c r="DA743" s="76"/>
      <c r="DB743" s="76"/>
      <c r="DC743" s="76"/>
      <c r="DD743" s="76"/>
      <c r="DE743" s="76"/>
      <c r="DF743" s="76"/>
      <c r="DG743" s="76"/>
      <c r="DH743" s="75"/>
      <c r="DI743" s="75"/>
      <c r="DJ743" s="75"/>
      <c r="DK743" s="75"/>
      <c r="DL743" s="75"/>
      <c r="DM743" s="75"/>
      <c r="DN743" s="75"/>
      <c r="DO743" s="74">
        <f t="shared" si="1265"/>
        <v>0</v>
      </c>
      <c r="DP743" s="38"/>
      <c r="DQ743" s="40"/>
      <c r="DS743" s="78"/>
      <c r="DU743" s="77"/>
      <c r="DV743" s="76"/>
      <c r="DW743" s="94"/>
      <c r="DX743" s="94"/>
      <c r="DY743" s="94"/>
      <c r="DZ743" s="76"/>
      <c r="EA743" s="76"/>
      <c r="EB743" s="76"/>
      <c r="EC743" s="76"/>
      <c r="ED743" s="76"/>
      <c r="EE743" s="76"/>
      <c r="EF743" s="76"/>
      <c r="EG743" s="75"/>
      <c r="EH743" s="75"/>
      <c r="EI743" s="75"/>
      <c r="EJ743" s="75"/>
      <c r="EK743" s="75"/>
      <c r="EL743" s="75"/>
      <c r="EM743" s="75"/>
      <c r="EN743" s="74">
        <f t="shared" si="1266"/>
        <v>0</v>
      </c>
      <c r="EO743" s="38"/>
      <c r="EP743" s="40"/>
      <c r="ER743" s="78"/>
      <c r="ET743" s="77"/>
      <c r="EU743" s="76"/>
      <c r="EV743" s="94"/>
      <c r="EW743" s="94"/>
      <c r="EX743" s="94"/>
      <c r="EY743" s="76"/>
      <c r="EZ743" s="76"/>
      <c r="FA743" s="76"/>
      <c r="FB743" s="76"/>
      <c r="FC743" s="76"/>
      <c r="FD743" s="76"/>
      <c r="FE743" s="76"/>
      <c r="FF743" s="76"/>
      <c r="FG743" s="76"/>
      <c r="FH743" s="75"/>
      <c r="FI743" s="75"/>
      <c r="FJ743" s="75"/>
      <c r="FK743" s="75"/>
      <c r="FL743" s="75"/>
      <c r="FM743" s="74">
        <f t="shared" si="1267"/>
        <v>0</v>
      </c>
      <c r="FN743" s="38"/>
      <c r="FO743" s="40"/>
      <c r="FQ743" s="78"/>
      <c r="FS743" s="77"/>
      <c r="FT743" s="76"/>
      <c r="FU743" s="94"/>
      <c r="FV743" s="94"/>
      <c r="FW743" s="94"/>
      <c r="FX743" s="76"/>
      <c r="FY743" s="76"/>
      <c r="FZ743" s="76"/>
      <c r="GA743" s="76"/>
      <c r="GB743" s="76"/>
      <c r="GC743" s="76"/>
      <c r="GD743" s="76"/>
      <c r="GE743" s="76"/>
      <c r="GF743" s="76"/>
      <c r="GG743" s="75"/>
      <c r="GH743" s="75"/>
      <c r="GI743" s="75"/>
      <c r="GJ743" s="75"/>
      <c r="GK743" s="75"/>
      <c r="GL743" s="74">
        <f t="shared" si="1268"/>
        <v>0</v>
      </c>
      <c r="GM743" s="38"/>
      <c r="GN743" s="40"/>
      <c r="GP743" s="78"/>
      <c r="GR743" s="77"/>
      <c r="GS743" s="76"/>
      <c r="GT743" s="94"/>
      <c r="GU743" s="94"/>
      <c r="GV743" s="94"/>
      <c r="GW743" s="76"/>
      <c r="GX743" s="76"/>
      <c r="GY743" s="76"/>
      <c r="GZ743" s="76"/>
      <c r="HA743" s="76"/>
      <c r="HB743" s="76"/>
      <c r="HC743" s="76"/>
      <c r="HD743" s="76"/>
      <c r="HE743" s="76"/>
      <c r="HF743" s="75"/>
      <c r="HG743" s="75"/>
      <c r="HH743" s="75"/>
      <c r="HI743" s="75"/>
      <c r="HJ743" s="75"/>
      <c r="HK743" s="74">
        <f t="shared" si="1269"/>
        <v>0</v>
      </c>
      <c r="HL743" s="38"/>
      <c r="HM743" s="40"/>
      <c r="HO743" s="78"/>
      <c r="HQ743" s="77"/>
      <c r="HR743" s="76"/>
      <c r="HS743" s="94"/>
      <c r="HT743" s="94"/>
      <c r="HU743" s="94"/>
      <c r="HV743" s="76"/>
      <c r="HW743" s="76"/>
      <c r="HX743" s="76"/>
      <c r="HY743" s="76"/>
      <c r="HZ743" s="76"/>
      <c r="IA743" s="76"/>
      <c r="IB743" s="76"/>
      <c r="IC743" s="76"/>
      <c r="ID743" s="76"/>
      <c r="IE743" s="75"/>
      <c r="IF743" s="75"/>
      <c r="IG743" s="75"/>
      <c r="IH743" s="75"/>
      <c r="II743" s="75"/>
      <c r="IJ743" s="74">
        <f t="shared" si="1270"/>
        <v>0</v>
      </c>
      <c r="IK743" s="38"/>
      <c r="IL743" s="40"/>
      <c r="IN743" s="78"/>
      <c r="IP743" s="77"/>
      <c r="IQ743" s="76"/>
      <c r="IR743" s="94"/>
      <c r="IS743" s="94"/>
      <c r="IT743" s="94"/>
      <c r="IU743" s="76"/>
      <c r="IV743" s="76"/>
      <c r="IW743" s="76"/>
      <c r="IX743" s="75"/>
      <c r="IY743" s="75"/>
      <c r="IZ743" s="75"/>
      <c r="JA743" s="75"/>
      <c r="JB743" s="75"/>
      <c r="JC743" s="75"/>
      <c r="JD743" s="75"/>
      <c r="JE743" s="75"/>
      <c r="JF743" s="75"/>
      <c r="JG743" s="75"/>
      <c r="JH743" s="75"/>
      <c r="JI743" s="74">
        <f t="shared" si="1271"/>
        <v>0</v>
      </c>
      <c r="JJ743" s="38"/>
      <c r="JK743" s="40"/>
      <c r="JM743" s="78"/>
      <c r="JO743" s="77"/>
      <c r="JP743" s="76"/>
      <c r="JQ743" s="94"/>
      <c r="JR743" s="94"/>
      <c r="JS743" s="94"/>
      <c r="JT743" s="76"/>
      <c r="JU743" s="76"/>
      <c r="JV743" s="76"/>
      <c r="JW743" s="75"/>
      <c r="JX743" s="75"/>
      <c r="JY743" s="75"/>
      <c r="JZ743" s="75"/>
      <c r="KA743" s="75"/>
      <c r="KB743" s="75"/>
      <c r="KC743" s="75"/>
      <c r="KD743" s="75"/>
      <c r="KE743" s="75"/>
      <c r="KF743" s="75"/>
      <c r="KG743" s="75"/>
      <c r="KH743" s="74">
        <f t="shared" si="1272"/>
        <v>0</v>
      </c>
      <c r="KI743" s="38"/>
      <c r="KJ743" s="40"/>
      <c r="KL743" s="78"/>
      <c r="KN743" s="77"/>
      <c r="KO743" s="76"/>
      <c r="KP743" s="94"/>
      <c r="KQ743" s="94"/>
      <c r="KR743" s="94"/>
      <c r="KS743" s="76"/>
      <c r="KT743" s="76"/>
      <c r="KU743" s="76"/>
      <c r="KV743" s="75"/>
      <c r="KW743" s="75"/>
      <c r="KX743" s="75"/>
      <c r="KY743" s="75"/>
      <c r="KZ743" s="75"/>
      <c r="LA743" s="75"/>
      <c r="LB743" s="75"/>
      <c r="LC743" s="75"/>
      <c r="LD743" s="75"/>
      <c r="LE743" s="75"/>
      <c r="LF743" s="75"/>
      <c r="LG743" s="74">
        <f t="shared" si="1273"/>
        <v>0</v>
      </c>
      <c r="LH743" s="38"/>
      <c r="LI743" s="40"/>
      <c r="LK743" s="78"/>
      <c r="LM743" s="77"/>
      <c r="LN743" s="76"/>
      <c r="LO743" s="94"/>
      <c r="LP743" s="94"/>
      <c r="LQ743" s="94"/>
      <c r="LR743" s="76"/>
      <c r="LS743" s="76"/>
      <c r="LT743" s="76"/>
      <c r="LU743" s="75"/>
      <c r="LV743" s="75"/>
      <c r="LW743" s="75"/>
      <c r="LX743" s="75"/>
      <c r="LY743" s="75"/>
      <c r="LZ743" s="75"/>
      <c r="MA743" s="75"/>
      <c r="MB743" s="75"/>
      <c r="MC743" s="75"/>
      <c r="MD743" s="75"/>
      <c r="ME743" s="75"/>
      <c r="MF743" s="74">
        <f t="shared" si="1274"/>
        <v>0</v>
      </c>
      <c r="MG743" s="38"/>
      <c r="MH743" s="40"/>
      <c r="MJ743" s="78"/>
      <c r="ML743" s="77"/>
      <c r="MM743" s="76"/>
      <c r="MN743" s="94"/>
      <c r="MO743" s="94"/>
      <c r="MP743" s="94"/>
      <c r="MQ743" s="76"/>
      <c r="MR743" s="76"/>
      <c r="MS743" s="76"/>
      <c r="MT743" s="75"/>
      <c r="MU743" s="75"/>
      <c r="MV743" s="75"/>
      <c r="MW743" s="75"/>
      <c r="MX743" s="75"/>
      <c r="MY743" s="75"/>
      <c r="MZ743" s="75"/>
      <c r="NA743" s="75"/>
      <c r="NB743" s="75"/>
      <c r="NC743" s="75"/>
      <c r="ND743" s="75"/>
      <c r="NE743" s="74">
        <f t="shared" si="1275"/>
        <v>0</v>
      </c>
      <c r="NF743" s="41"/>
      <c r="NG743" s="40"/>
      <c r="NH743" s="38"/>
      <c r="NI743" s="78"/>
      <c r="NK743" s="78"/>
      <c r="NM743" s="77"/>
      <c r="NN743" s="76"/>
      <c r="NO743" s="96"/>
      <c r="NP743" s="94"/>
      <c r="NQ743" s="96"/>
      <c r="NR743" s="76"/>
      <c r="NS743" s="76"/>
      <c r="NT743" s="76"/>
      <c r="NU743" s="76"/>
      <c r="NV743" s="76"/>
      <c r="NW743" s="76"/>
      <c r="NX743" s="76"/>
      <c r="NY743" s="75"/>
      <c r="NZ743" s="75"/>
      <c r="OA743" s="75"/>
      <c r="OB743" s="75"/>
      <c r="OC743" s="75"/>
      <c r="OD743" s="74">
        <f t="shared" si="1276"/>
        <v>0</v>
      </c>
      <c r="OE743" s="75"/>
      <c r="OF743" s="74"/>
      <c r="OG743" s="38"/>
      <c r="OH743" s="40"/>
      <c r="OI743" s="38"/>
      <c r="OJ743" s="78"/>
      <c r="OL743" s="77"/>
      <c r="OM743" s="76"/>
      <c r="ON743" s="94"/>
      <c r="OO743" s="94"/>
      <c r="OP743" s="94"/>
      <c r="OQ743" s="76"/>
      <c r="OR743" s="76"/>
      <c r="OS743" s="76"/>
      <c r="OT743" s="76"/>
      <c r="OU743" s="76"/>
      <c r="OV743" s="76"/>
      <c r="OW743" s="76"/>
      <c r="OX743" s="75"/>
      <c r="OY743" s="75"/>
      <c r="OZ743" s="75"/>
      <c r="PA743" s="75"/>
      <c r="PB743" s="75"/>
      <c r="PC743" s="74">
        <f t="shared" si="1277"/>
        <v>0</v>
      </c>
      <c r="PD743" s="75"/>
      <c r="PE743" s="74"/>
      <c r="PF743" s="38"/>
      <c r="PG743" s="40"/>
      <c r="PH743" s="38"/>
      <c r="PI743" s="78"/>
      <c r="PK743" s="77"/>
      <c r="PL743" s="76"/>
      <c r="PM743" s="94"/>
      <c r="PN743" s="94"/>
      <c r="PO743" s="94"/>
      <c r="PP743" s="76"/>
      <c r="PQ743" s="76"/>
      <c r="PR743" s="76"/>
      <c r="PS743" s="76"/>
      <c r="PT743" s="76"/>
      <c r="PU743" s="76"/>
      <c r="PV743" s="76"/>
      <c r="PW743" s="75"/>
      <c r="PX743" s="75"/>
      <c r="PY743" s="75"/>
      <c r="PZ743" s="75"/>
      <c r="QA743" s="75"/>
      <c r="QB743" s="74">
        <f t="shared" si="1278"/>
        <v>0</v>
      </c>
      <c r="QC743" s="75"/>
      <c r="QD743" s="74"/>
      <c r="QE743" s="38"/>
      <c r="QF743" s="40"/>
      <c r="QG743" s="38"/>
      <c r="QH743" s="78"/>
      <c r="QJ743" s="77"/>
      <c r="QK743" s="76"/>
      <c r="QL743" s="94"/>
      <c r="QM743" s="94"/>
      <c r="QN743" s="94"/>
      <c r="QO743" s="76"/>
      <c r="QP743" s="76"/>
      <c r="QQ743" s="76"/>
      <c r="QR743" s="76"/>
      <c r="QS743" s="76"/>
      <c r="QT743" s="76"/>
      <c r="QU743" s="76"/>
      <c r="QV743" s="75"/>
      <c r="QW743" s="75"/>
      <c r="QX743" s="75"/>
      <c r="QY743" s="75"/>
      <c r="QZ743" s="75"/>
      <c r="RA743" s="74">
        <f t="shared" si="1279"/>
        <v>0</v>
      </c>
      <c r="RB743" s="41"/>
      <c r="RC743" s="40"/>
      <c r="RD743" s="38"/>
      <c r="RE743" s="40"/>
      <c r="RG743" s="78"/>
      <c r="RI743" s="77"/>
      <c r="RJ743" s="76"/>
      <c r="RK743" s="94"/>
      <c r="RL743" s="94"/>
      <c r="RM743" s="94"/>
      <c r="RN743" s="76"/>
      <c r="RO743" s="76"/>
      <c r="RP743" s="76"/>
      <c r="RQ743" s="76"/>
      <c r="RR743" s="76"/>
      <c r="RS743" s="76"/>
      <c r="RT743" s="76"/>
      <c r="RU743" s="75"/>
      <c r="RV743" s="75"/>
      <c r="RW743" s="75"/>
      <c r="RX743" s="75"/>
      <c r="RY743" s="75"/>
      <c r="RZ743" s="74">
        <f t="shared" si="1280"/>
        <v>0</v>
      </c>
      <c r="SA743" s="41"/>
      <c r="SB743" s="40"/>
      <c r="SC743" s="38"/>
      <c r="SD743" s="40"/>
      <c r="SF743" s="78"/>
      <c r="SH743" s="77"/>
      <c r="SI743" s="76"/>
      <c r="SJ743" s="94"/>
      <c r="SK743" s="94"/>
      <c r="SL743" s="94"/>
      <c r="SM743" s="76"/>
      <c r="SN743" s="76"/>
      <c r="SO743" s="76"/>
      <c r="SP743" s="76"/>
      <c r="SQ743" s="76"/>
      <c r="SR743" s="76"/>
      <c r="SS743" s="76"/>
      <c r="ST743" s="76"/>
      <c r="SU743" s="76"/>
      <c r="SV743" s="75"/>
      <c r="SW743" s="75"/>
      <c r="SX743" s="75"/>
      <c r="SY743" s="74">
        <f t="shared" si="1281"/>
        <v>0</v>
      </c>
      <c r="SZ743" s="41"/>
      <c r="TA743" s="40"/>
      <c r="TB743" s="38"/>
      <c r="TC743" s="40"/>
      <c r="TE743" s="78"/>
      <c r="TG743" s="77"/>
      <c r="TH743" s="76"/>
      <c r="TI743" s="94"/>
      <c r="TJ743" s="94"/>
      <c r="TK743" s="94"/>
      <c r="TL743" s="76"/>
      <c r="TM743" s="76"/>
      <c r="TN743" s="76"/>
      <c r="TO743" s="76"/>
      <c r="TP743" s="76"/>
      <c r="TQ743" s="76"/>
      <c r="TR743" s="76"/>
      <c r="TS743" s="76"/>
      <c r="TT743" s="76"/>
      <c r="TU743" s="75"/>
      <c r="TV743" s="75"/>
      <c r="TW743" s="75"/>
      <c r="TX743" s="74">
        <f t="shared" si="1282"/>
        <v>0</v>
      </c>
      <c r="TY743" s="41"/>
      <c r="TZ743" s="40"/>
      <c r="UA743" s="38"/>
      <c r="UB743" s="40"/>
      <c r="UD743" s="78"/>
      <c r="UF743" s="77"/>
      <c r="UG743" s="76"/>
      <c r="UH743" s="94"/>
      <c r="UI743" s="94"/>
      <c r="UJ743" s="94"/>
      <c r="UK743" s="76"/>
      <c r="UL743" s="76"/>
      <c r="UM743" s="76"/>
      <c r="UN743" s="76"/>
      <c r="UO743" s="76"/>
      <c r="UP743" s="76"/>
      <c r="UQ743" s="76"/>
      <c r="UR743" s="76"/>
      <c r="US743" s="76"/>
      <c r="UT743" s="75"/>
      <c r="UU743" s="75"/>
      <c r="UV743" s="75"/>
      <c r="UW743" s="74">
        <f t="shared" si="1283"/>
        <v>0</v>
      </c>
      <c r="UX743" s="41"/>
      <c r="UY743" s="40"/>
      <c r="UZ743" s="38"/>
      <c r="VA743" s="40"/>
      <c r="VC743" s="78"/>
      <c r="VE743" s="77"/>
      <c r="VF743" s="76"/>
      <c r="VG743" s="94"/>
      <c r="VH743" s="94"/>
      <c r="VI743" s="94"/>
      <c r="VJ743" s="76"/>
      <c r="VK743" s="76"/>
      <c r="VL743" s="76"/>
      <c r="VM743" s="76"/>
      <c r="VN743" s="76"/>
      <c r="VO743" s="76"/>
      <c r="VP743" s="76"/>
      <c r="VQ743" s="76"/>
      <c r="VR743" s="76"/>
      <c r="VS743" s="75"/>
      <c r="VT743" s="75"/>
      <c r="VU743" s="75"/>
      <c r="VV743" s="74">
        <f t="shared" si="1284"/>
        <v>0</v>
      </c>
    </row>
    <row r="744" spans="3:594" ht="14.45" customHeight="1" outlineLevel="1">
      <c r="C744" s="89">
        <f>IF(ISERROR(I744+1)=TRUE,I744,IF(I744="","",MAX(C$15:C743)+1))</f>
        <v>539</v>
      </c>
      <c r="D744" s="88">
        <f t="shared" si="1238"/>
        <v>1</v>
      </c>
      <c r="G744" s="40"/>
      <c r="H744" s="38"/>
      <c r="I744" s="95">
        <f t="shared" si="1285"/>
        <v>550</v>
      </c>
      <c r="J744" s="94" t="s">
        <v>159</v>
      </c>
      <c r="K744" s="93"/>
      <c r="L744" s="93"/>
      <c r="M744" s="93"/>
      <c r="N744" s="93"/>
      <c r="O744" s="92"/>
      <c r="P744" s="91" t="s">
        <v>154</v>
      </c>
      <c r="Q744" s="297"/>
      <c r="R744" s="90" t="s">
        <v>141</v>
      </c>
      <c r="S744" s="298"/>
      <c r="T744" s="38"/>
      <c r="U744" s="40"/>
      <c r="V744" s="38"/>
      <c r="W744" s="78"/>
      <c r="Y744" s="77"/>
      <c r="Z744" s="76"/>
      <c r="AA744" s="96"/>
      <c r="AB744" s="94"/>
      <c r="AC744" s="96"/>
      <c r="AD744" s="76"/>
      <c r="AE744" s="76"/>
      <c r="AF744" s="76"/>
      <c r="AG744" s="76"/>
      <c r="AH744" s="76"/>
      <c r="AI744" s="76"/>
      <c r="AJ744" s="76"/>
      <c r="AK744" s="75"/>
      <c r="AL744" s="75"/>
      <c r="AM744" s="75"/>
      <c r="AN744" s="75"/>
      <c r="AO744" s="75"/>
      <c r="AP744" s="75"/>
      <c r="AQ744" s="75">
        <v>10</v>
      </c>
      <c r="AR744" s="74">
        <f t="shared" si="1262"/>
        <v>0</v>
      </c>
      <c r="AS744" s="38"/>
      <c r="AT744" s="40"/>
      <c r="AU744" s="38"/>
      <c r="AV744" s="78"/>
      <c r="AX744" s="77"/>
      <c r="AY744" s="76"/>
      <c r="AZ744" s="94"/>
      <c r="BA744" s="94"/>
      <c r="BB744" s="94"/>
      <c r="BC744" s="76"/>
      <c r="BD744" s="76"/>
      <c r="BE744" s="76"/>
      <c r="BF744" s="76"/>
      <c r="BG744" s="76"/>
      <c r="BH744" s="76"/>
      <c r="BI744" s="76"/>
      <c r="BJ744" s="75"/>
      <c r="BK744" s="75"/>
      <c r="BL744" s="75"/>
      <c r="BM744" s="75"/>
      <c r="BN744" s="75"/>
      <c r="BO744" s="75"/>
      <c r="BP744" s="75"/>
      <c r="BQ744" s="74">
        <f t="shared" si="1263"/>
        <v>0</v>
      </c>
      <c r="BR744" s="38"/>
      <c r="BS744" s="40"/>
      <c r="BT744" s="38"/>
      <c r="BU744" s="78"/>
      <c r="BW744" s="77"/>
      <c r="BX744" s="76"/>
      <c r="BY744" s="94"/>
      <c r="BZ744" s="94"/>
      <c r="CA744" s="94"/>
      <c r="CB744" s="76"/>
      <c r="CC744" s="76"/>
      <c r="CD744" s="76"/>
      <c r="CE744" s="76"/>
      <c r="CF744" s="76"/>
      <c r="CG744" s="76"/>
      <c r="CH744" s="76"/>
      <c r="CI744" s="75"/>
      <c r="CJ744" s="75"/>
      <c r="CK744" s="75"/>
      <c r="CL744" s="75"/>
      <c r="CM744" s="75"/>
      <c r="CN744" s="75"/>
      <c r="CO744" s="75"/>
      <c r="CP744" s="74">
        <f t="shared" si="1264"/>
        <v>0</v>
      </c>
      <c r="CQ744" s="38"/>
      <c r="CR744" s="40"/>
      <c r="CS744" s="38"/>
      <c r="CT744" s="78"/>
      <c r="CV744" s="77"/>
      <c r="CW744" s="76"/>
      <c r="CX744" s="94"/>
      <c r="CY744" s="94"/>
      <c r="CZ744" s="94"/>
      <c r="DA744" s="76"/>
      <c r="DB744" s="76"/>
      <c r="DC744" s="76"/>
      <c r="DD744" s="76"/>
      <c r="DE744" s="76"/>
      <c r="DF744" s="76"/>
      <c r="DG744" s="76"/>
      <c r="DH744" s="75"/>
      <c r="DI744" s="75"/>
      <c r="DJ744" s="75"/>
      <c r="DK744" s="75"/>
      <c r="DL744" s="75"/>
      <c r="DM744" s="75"/>
      <c r="DN744" s="75"/>
      <c r="DO744" s="74">
        <f t="shared" si="1265"/>
        <v>0</v>
      </c>
      <c r="DP744" s="38"/>
      <c r="DQ744" s="40"/>
      <c r="DS744" s="78"/>
      <c r="DU744" s="77"/>
      <c r="DV744" s="76"/>
      <c r="DW744" s="94"/>
      <c r="DX744" s="94"/>
      <c r="DY744" s="94"/>
      <c r="DZ744" s="76"/>
      <c r="EA744" s="76"/>
      <c r="EB744" s="76"/>
      <c r="EC744" s="76"/>
      <c r="ED744" s="76"/>
      <c r="EE744" s="76"/>
      <c r="EF744" s="76"/>
      <c r="EG744" s="75"/>
      <c r="EH744" s="75"/>
      <c r="EI744" s="75"/>
      <c r="EJ744" s="75"/>
      <c r="EK744" s="75"/>
      <c r="EL744" s="75"/>
      <c r="EM744" s="75"/>
      <c r="EN744" s="74">
        <f t="shared" si="1266"/>
        <v>0</v>
      </c>
      <c r="EO744" s="38"/>
      <c r="EP744" s="40"/>
      <c r="ER744" s="78"/>
      <c r="ET744" s="77"/>
      <c r="EU744" s="76"/>
      <c r="EV744" s="94"/>
      <c r="EW744" s="94"/>
      <c r="EX744" s="94"/>
      <c r="EY744" s="76"/>
      <c r="EZ744" s="76"/>
      <c r="FA744" s="76"/>
      <c r="FB744" s="76"/>
      <c r="FC744" s="76"/>
      <c r="FD744" s="76"/>
      <c r="FE744" s="76"/>
      <c r="FF744" s="76"/>
      <c r="FG744" s="76"/>
      <c r="FH744" s="75"/>
      <c r="FI744" s="75"/>
      <c r="FJ744" s="75"/>
      <c r="FK744" s="75"/>
      <c r="FL744" s="75">
        <v>10</v>
      </c>
      <c r="FM744" s="74">
        <f t="shared" si="1267"/>
        <v>0</v>
      </c>
      <c r="FN744" s="38"/>
      <c r="FO744" s="40"/>
      <c r="FQ744" s="78"/>
      <c r="FS744" s="77"/>
      <c r="FT744" s="76"/>
      <c r="FU744" s="94"/>
      <c r="FV744" s="94"/>
      <c r="FW744" s="94"/>
      <c r="FX744" s="76"/>
      <c r="FY744" s="76"/>
      <c r="FZ744" s="76"/>
      <c r="GA744" s="76"/>
      <c r="GB744" s="76"/>
      <c r="GC744" s="76"/>
      <c r="GD744" s="76"/>
      <c r="GE744" s="76"/>
      <c r="GF744" s="76"/>
      <c r="GG744" s="75"/>
      <c r="GH744" s="75"/>
      <c r="GI744" s="75"/>
      <c r="GJ744" s="75"/>
      <c r="GK744" s="75"/>
      <c r="GL744" s="74">
        <f t="shared" si="1268"/>
        <v>0</v>
      </c>
      <c r="GM744" s="38"/>
      <c r="GN744" s="40"/>
      <c r="GP744" s="78"/>
      <c r="GR744" s="77"/>
      <c r="GS744" s="76"/>
      <c r="GT744" s="94"/>
      <c r="GU744" s="94"/>
      <c r="GV744" s="94"/>
      <c r="GW744" s="76"/>
      <c r="GX744" s="76"/>
      <c r="GY744" s="76"/>
      <c r="GZ744" s="76"/>
      <c r="HA744" s="76"/>
      <c r="HB744" s="76"/>
      <c r="HC744" s="76"/>
      <c r="HD744" s="76"/>
      <c r="HE744" s="76"/>
      <c r="HF744" s="75"/>
      <c r="HG744" s="75"/>
      <c r="HH744" s="75"/>
      <c r="HI744" s="75"/>
      <c r="HJ744" s="75"/>
      <c r="HK744" s="74">
        <f t="shared" si="1269"/>
        <v>0</v>
      </c>
      <c r="HL744" s="38"/>
      <c r="HM744" s="40"/>
      <c r="HO744" s="78"/>
      <c r="HQ744" s="77"/>
      <c r="HR744" s="76"/>
      <c r="HS744" s="94"/>
      <c r="HT744" s="94"/>
      <c r="HU744" s="94"/>
      <c r="HV744" s="76"/>
      <c r="HW744" s="76"/>
      <c r="HX744" s="76"/>
      <c r="HY744" s="76"/>
      <c r="HZ744" s="76"/>
      <c r="IA744" s="76"/>
      <c r="IB744" s="76"/>
      <c r="IC744" s="76"/>
      <c r="ID744" s="76"/>
      <c r="IE744" s="75"/>
      <c r="IF744" s="75"/>
      <c r="IG744" s="75"/>
      <c r="IH744" s="75"/>
      <c r="II744" s="75"/>
      <c r="IJ744" s="74">
        <f t="shared" si="1270"/>
        <v>0</v>
      </c>
      <c r="IK744" s="38"/>
      <c r="IL744" s="40"/>
      <c r="IN744" s="78"/>
      <c r="IP744" s="77"/>
      <c r="IQ744" s="76"/>
      <c r="IR744" s="94"/>
      <c r="IS744" s="94"/>
      <c r="IT744" s="94"/>
      <c r="IU744" s="76"/>
      <c r="IV744" s="76"/>
      <c r="IW744" s="76"/>
      <c r="IX744" s="75"/>
      <c r="IY744" s="75"/>
      <c r="IZ744" s="75"/>
      <c r="JA744" s="75"/>
      <c r="JB744" s="75"/>
      <c r="JC744" s="75"/>
      <c r="JD744" s="75"/>
      <c r="JE744" s="75"/>
      <c r="JF744" s="75"/>
      <c r="JG744" s="75"/>
      <c r="JH744" s="75">
        <v>10</v>
      </c>
      <c r="JI744" s="74">
        <f t="shared" si="1271"/>
        <v>0</v>
      </c>
      <c r="JJ744" s="38"/>
      <c r="JK744" s="40"/>
      <c r="JM744" s="78"/>
      <c r="JO744" s="77"/>
      <c r="JP744" s="76"/>
      <c r="JQ744" s="94"/>
      <c r="JR744" s="94"/>
      <c r="JS744" s="94"/>
      <c r="JT744" s="76"/>
      <c r="JU744" s="76"/>
      <c r="JV744" s="76"/>
      <c r="JW744" s="75"/>
      <c r="JX744" s="75"/>
      <c r="JY744" s="75"/>
      <c r="JZ744" s="75"/>
      <c r="KA744" s="75"/>
      <c r="KB744" s="75"/>
      <c r="KC744" s="75"/>
      <c r="KD744" s="75"/>
      <c r="KE744" s="75"/>
      <c r="KF744" s="75"/>
      <c r="KG744" s="75"/>
      <c r="KH744" s="74">
        <f t="shared" si="1272"/>
        <v>0</v>
      </c>
      <c r="KI744" s="38"/>
      <c r="KJ744" s="40"/>
      <c r="KL744" s="78"/>
      <c r="KN744" s="77"/>
      <c r="KO744" s="76"/>
      <c r="KP744" s="94"/>
      <c r="KQ744" s="94"/>
      <c r="KR744" s="94"/>
      <c r="KS744" s="76"/>
      <c r="KT744" s="76"/>
      <c r="KU744" s="76"/>
      <c r="KV744" s="75"/>
      <c r="KW744" s="75"/>
      <c r="KX744" s="75"/>
      <c r="KY744" s="75"/>
      <c r="KZ744" s="75"/>
      <c r="LA744" s="75"/>
      <c r="LB744" s="75"/>
      <c r="LC744" s="75"/>
      <c r="LD744" s="75"/>
      <c r="LE744" s="75"/>
      <c r="LF744" s="75">
        <v>20</v>
      </c>
      <c r="LG744" s="74">
        <f t="shared" si="1273"/>
        <v>0</v>
      </c>
      <c r="LH744" s="38"/>
      <c r="LI744" s="40"/>
      <c r="LK744" s="78"/>
      <c r="LM744" s="77"/>
      <c r="LN744" s="76"/>
      <c r="LO744" s="94"/>
      <c r="LP744" s="94"/>
      <c r="LQ744" s="94"/>
      <c r="LR744" s="76"/>
      <c r="LS744" s="76"/>
      <c r="LT744" s="76"/>
      <c r="LU744" s="75"/>
      <c r="LV744" s="75"/>
      <c r="LW744" s="75"/>
      <c r="LX744" s="75"/>
      <c r="LY744" s="75"/>
      <c r="LZ744" s="75"/>
      <c r="MA744" s="75"/>
      <c r="MB744" s="75"/>
      <c r="MC744" s="75"/>
      <c r="MD744" s="75"/>
      <c r="ME744" s="75"/>
      <c r="MF744" s="74">
        <f t="shared" si="1274"/>
        <v>0</v>
      </c>
      <c r="MG744" s="38"/>
      <c r="MH744" s="40"/>
      <c r="MJ744" s="78"/>
      <c r="ML744" s="77"/>
      <c r="MM744" s="76"/>
      <c r="MN744" s="94"/>
      <c r="MO744" s="94"/>
      <c r="MP744" s="94"/>
      <c r="MQ744" s="76"/>
      <c r="MR744" s="76"/>
      <c r="MS744" s="76"/>
      <c r="MT744" s="75"/>
      <c r="MU744" s="75"/>
      <c r="MV744" s="75"/>
      <c r="MW744" s="75"/>
      <c r="MX744" s="75"/>
      <c r="MY744" s="75"/>
      <c r="MZ744" s="75"/>
      <c r="NA744" s="75"/>
      <c r="NB744" s="75"/>
      <c r="NC744" s="75"/>
      <c r="ND744" s="75"/>
      <c r="NE744" s="74">
        <f t="shared" si="1275"/>
        <v>0</v>
      </c>
      <c r="NF744" s="41"/>
      <c r="NG744" s="40"/>
      <c r="NH744" s="38"/>
      <c r="NI744" s="78"/>
      <c r="NK744" s="78"/>
      <c r="NM744" s="77"/>
      <c r="NN744" s="76"/>
      <c r="NO744" s="96"/>
      <c r="NP744" s="94"/>
      <c r="NQ744" s="96"/>
      <c r="NR744" s="76"/>
      <c r="NS744" s="76"/>
      <c r="NT744" s="76"/>
      <c r="NU744" s="76"/>
      <c r="NV744" s="76"/>
      <c r="NW744" s="76"/>
      <c r="NX744" s="76"/>
      <c r="NY744" s="75"/>
      <c r="NZ744" s="75"/>
      <c r="OA744" s="75"/>
      <c r="OB744" s="75"/>
      <c r="OC744" s="75">
        <v>10</v>
      </c>
      <c r="OD744" s="74">
        <f t="shared" si="1276"/>
        <v>0</v>
      </c>
      <c r="OE744" s="75"/>
      <c r="OF744" s="74"/>
      <c r="OG744" s="38"/>
      <c r="OH744" s="40"/>
      <c r="OI744" s="38"/>
      <c r="OJ744" s="78"/>
      <c r="OL744" s="77"/>
      <c r="OM744" s="76"/>
      <c r="ON744" s="94"/>
      <c r="OO744" s="94"/>
      <c r="OP744" s="94"/>
      <c r="OQ744" s="76"/>
      <c r="OR744" s="76"/>
      <c r="OS744" s="76"/>
      <c r="OT744" s="76"/>
      <c r="OU744" s="76"/>
      <c r="OV744" s="76"/>
      <c r="OW744" s="76"/>
      <c r="OX744" s="75"/>
      <c r="OY744" s="75"/>
      <c r="OZ744" s="75"/>
      <c r="PA744" s="75"/>
      <c r="PB744" s="75"/>
      <c r="PC744" s="74">
        <f t="shared" si="1277"/>
        <v>0</v>
      </c>
      <c r="PD744" s="75"/>
      <c r="PE744" s="74"/>
      <c r="PF744" s="38"/>
      <c r="PG744" s="40"/>
      <c r="PH744" s="38"/>
      <c r="PI744" s="78"/>
      <c r="PK744" s="77"/>
      <c r="PL744" s="76"/>
      <c r="PM744" s="94"/>
      <c r="PN744" s="94"/>
      <c r="PO744" s="94"/>
      <c r="PP744" s="76"/>
      <c r="PQ744" s="76"/>
      <c r="PR744" s="76"/>
      <c r="PS744" s="76"/>
      <c r="PT744" s="76"/>
      <c r="PU744" s="76"/>
      <c r="PV744" s="76"/>
      <c r="PW744" s="75"/>
      <c r="PX744" s="75"/>
      <c r="PY744" s="75"/>
      <c r="PZ744" s="75"/>
      <c r="QA744" s="75"/>
      <c r="QB744" s="74">
        <f t="shared" si="1278"/>
        <v>0</v>
      </c>
      <c r="QC744" s="75"/>
      <c r="QD744" s="74"/>
      <c r="QE744" s="38"/>
      <c r="QF744" s="40"/>
      <c r="QG744" s="38"/>
      <c r="QH744" s="78"/>
      <c r="QJ744" s="77"/>
      <c r="QK744" s="76"/>
      <c r="QL744" s="94"/>
      <c r="QM744" s="94"/>
      <c r="QN744" s="94"/>
      <c r="QO744" s="76"/>
      <c r="QP744" s="76"/>
      <c r="QQ744" s="76"/>
      <c r="QR744" s="76"/>
      <c r="QS744" s="76"/>
      <c r="QT744" s="76"/>
      <c r="QU744" s="76"/>
      <c r="QV744" s="75"/>
      <c r="QW744" s="75"/>
      <c r="QX744" s="75"/>
      <c r="QY744" s="75"/>
      <c r="QZ744" s="75"/>
      <c r="RA744" s="74">
        <f t="shared" si="1279"/>
        <v>0</v>
      </c>
      <c r="RB744" s="41"/>
      <c r="RC744" s="40"/>
      <c r="RD744" s="38"/>
      <c r="RE744" s="40"/>
      <c r="RG744" s="78"/>
      <c r="RI744" s="77"/>
      <c r="RJ744" s="76"/>
      <c r="RK744" s="94"/>
      <c r="RL744" s="94"/>
      <c r="RM744" s="94"/>
      <c r="RN744" s="76"/>
      <c r="RO744" s="76"/>
      <c r="RP744" s="76"/>
      <c r="RQ744" s="76"/>
      <c r="RR744" s="76"/>
      <c r="RS744" s="76"/>
      <c r="RT744" s="76"/>
      <c r="RU744" s="75"/>
      <c r="RV744" s="75"/>
      <c r="RW744" s="75"/>
      <c r="RX744" s="75"/>
      <c r="RY744" s="75"/>
      <c r="RZ744" s="74">
        <f t="shared" si="1280"/>
        <v>0</v>
      </c>
      <c r="SA744" s="41"/>
      <c r="SB744" s="40"/>
      <c r="SC744" s="38"/>
      <c r="SD744" s="40"/>
      <c r="SF744" s="78"/>
      <c r="SH744" s="77"/>
      <c r="SI744" s="76"/>
      <c r="SJ744" s="94"/>
      <c r="SK744" s="94"/>
      <c r="SL744" s="94"/>
      <c r="SM744" s="76"/>
      <c r="SN744" s="76"/>
      <c r="SO744" s="76"/>
      <c r="SP744" s="76"/>
      <c r="SQ744" s="76"/>
      <c r="SR744" s="76"/>
      <c r="SS744" s="76"/>
      <c r="ST744" s="76"/>
      <c r="SU744" s="76"/>
      <c r="SV744" s="75"/>
      <c r="SW744" s="75"/>
      <c r="SX744" s="75">
        <v>10</v>
      </c>
      <c r="SY744" s="74">
        <f t="shared" si="1281"/>
        <v>0</v>
      </c>
      <c r="SZ744" s="41"/>
      <c r="TA744" s="40"/>
      <c r="TB744" s="38"/>
      <c r="TC744" s="40"/>
      <c r="TE744" s="78"/>
      <c r="TG744" s="77"/>
      <c r="TH744" s="76"/>
      <c r="TI744" s="94"/>
      <c r="TJ744" s="94"/>
      <c r="TK744" s="94"/>
      <c r="TL744" s="76"/>
      <c r="TM744" s="76"/>
      <c r="TN744" s="76"/>
      <c r="TO744" s="76"/>
      <c r="TP744" s="76"/>
      <c r="TQ744" s="76"/>
      <c r="TR744" s="76"/>
      <c r="TS744" s="76"/>
      <c r="TT744" s="76"/>
      <c r="TU744" s="75"/>
      <c r="TV744" s="75"/>
      <c r="TW744" s="75"/>
      <c r="TX744" s="74">
        <f t="shared" si="1282"/>
        <v>0</v>
      </c>
      <c r="TY744" s="41"/>
      <c r="TZ744" s="40"/>
      <c r="UA744" s="38"/>
      <c r="UB744" s="40"/>
      <c r="UD744" s="78"/>
      <c r="UF744" s="77"/>
      <c r="UG744" s="76"/>
      <c r="UH744" s="94"/>
      <c r="UI744" s="94"/>
      <c r="UJ744" s="94"/>
      <c r="UK744" s="76"/>
      <c r="UL744" s="76"/>
      <c r="UM744" s="76"/>
      <c r="UN744" s="76"/>
      <c r="UO744" s="76"/>
      <c r="UP744" s="76"/>
      <c r="UQ744" s="76"/>
      <c r="UR744" s="76"/>
      <c r="US744" s="76"/>
      <c r="UT744" s="75"/>
      <c r="UU744" s="75"/>
      <c r="UV744" s="75"/>
      <c r="UW744" s="74">
        <f t="shared" si="1283"/>
        <v>0</v>
      </c>
      <c r="UX744" s="41"/>
      <c r="UY744" s="40"/>
      <c r="UZ744" s="38"/>
      <c r="VA744" s="40"/>
      <c r="VC744" s="78"/>
      <c r="VE744" s="77"/>
      <c r="VF744" s="76"/>
      <c r="VG744" s="94"/>
      <c r="VH744" s="94"/>
      <c r="VI744" s="94"/>
      <c r="VJ744" s="76"/>
      <c r="VK744" s="76"/>
      <c r="VL744" s="76"/>
      <c r="VM744" s="76"/>
      <c r="VN744" s="76"/>
      <c r="VO744" s="76"/>
      <c r="VP744" s="76"/>
      <c r="VQ744" s="76"/>
      <c r="VR744" s="76"/>
      <c r="VS744" s="75"/>
      <c r="VT744" s="75"/>
      <c r="VU744" s="75"/>
      <c r="VV744" s="74">
        <f t="shared" si="1284"/>
        <v>0</v>
      </c>
    </row>
    <row r="745" spans="3:594" ht="14.45" customHeight="1" outlineLevel="1">
      <c r="C745" s="89">
        <f>IF(ISERROR(I745+1)=TRUE,I745,IF(I745="","",MAX(C$15:C744)+1))</f>
        <v>540</v>
      </c>
      <c r="D745" s="88">
        <f t="shared" si="1238"/>
        <v>1</v>
      </c>
      <c r="G745" s="40"/>
      <c r="H745" s="38"/>
      <c r="I745" s="95">
        <f t="shared" si="1285"/>
        <v>551</v>
      </c>
      <c r="J745" s="94" t="s">
        <v>158</v>
      </c>
      <c r="K745" s="93"/>
      <c r="L745" s="93"/>
      <c r="M745" s="93"/>
      <c r="N745" s="93"/>
      <c r="O745" s="92"/>
      <c r="P745" s="91" t="s">
        <v>154</v>
      </c>
      <c r="Q745" s="297"/>
      <c r="R745" s="90" t="s">
        <v>141</v>
      </c>
      <c r="S745" s="298"/>
      <c r="T745" s="38"/>
      <c r="U745" s="40"/>
      <c r="V745" s="38"/>
      <c r="W745" s="78"/>
      <c r="Y745" s="77"/>
      <c r="Z745" s="76"/>
      <c r="AA745" s="96"/>
      <c r="AB745" s="94"/>
      <c r="AC745" s="96"/>
      <c r="AD745" s="76"/>
      <c r="AE745" s="76"/>
      <c r="AF745" s="76"/>
      <c r="AG745" s="76"/>
      <c r="AH745" s="76"/>
      <c r="AI745" s="76"/>
      <c r="AJ745" s="76"/>
      <c r="AK745" s="75"/>
      <c r="AL745" s="75"/>
      <c r="AM745" s="75"/>
      <c r="AN745" s="75"/>
      <c r="AO745" s="75"/>
      <c r="AP745" s="75"/>
      <c r="AQ745" s="75"/>
      <c r="AR745" s="74">
        <f t="shared" si="1262"/>
        <v>0</v>
      </c>
      <c r="AS745" s="38"/>
      <c r="AT745" s="40"/>
      <c r="AU745" s="38"/>
      <c r="AV745" s="78"/>
      <c r="AX745" s="77"/>
      <c r="AY745" s="76"/>
      <c r="AZ745" s="94"/>
      <c r="BA745" s="94"/>
      <c r="BB745" s="94"/>
      <c r="BC745" s="76"/>
      <c r="BD745" s="76"/>
      <c r="BE745" s="76"/>
      <c r="BF745" s="76"/>
      <c r="BG745" s="76"/>
      <c r="BH745" s="76"/>
      <c r="BI745" s="76"/>
      <c r="BJ745" s="75"/>
      <c r="BK745" s="75"/>
      <c r="BL745" s="75"/>
      <c r="BM745" s="75"/>
      <c r="BN745" s="75"/>
      <c r="BO745" s="75"/>
      <c r="BP745" s="75"/>
      <c r="BQ745" s="74">
        <f t="shared" si="1263"/>
        <v>0</v>
      </c>
      <c r="BR745" s="38"/>
      <c r="BS745" s="40"/>
      <c r="BT745" s="38"/>
      <c r="BU745" s="78"/>
      <c r="BW745" s="77"/>
      <c r="BX745" s="76"/>
      <c r="BY745" s="94"/>
      <c r="BZ745" s="94"/>
      <c r="CA745" s="94"/>
      <c r="CB745" s="76"/>
      <c r="CC745" s="76"/>
      <c r="CD745" s="76"/>
      <c r="CE745" s="76"/>
      <c r="CF745" s="76"/>
      <c r="CG745" s="76"/>
      <c r="CH745" s="76"/>
      <c r="CI745" s="75"/>
      <c r="CJ745" s="75"/>
      <c r="CK745" s="75"/>
      <c r="CL745" s="75"/>
      <c r="CM745" s="75"/>
      <c r="CN745" s="75"/>
      <c r="CO745" s="75"/>
      <c r="CP745" s="74">
        <f t="shared" si="1264"/>
        <v>0</v>
      </c>
      <c r="CQ745" s="38"/>
      <c r="CR745" s="40"/>
      <c r="CS745" s="38"/>
      <c r="CT745" s="78"/>
      <c r="CV745" s="77"/>
      <c r="CW745" s="76"/>
      <c r="CX745" s="94"/>
      <c r="CY745" s="94"/>
      <c r="CZ745" s="94"/>
      <c r="DA745" s="76"/>
      <c r="DB745" s="76"/>
      <c r="DC745" s="76"/>
      <c r="DD745" s="76"/>
      <c r="DE745" s="76"/>
      <c r="DF745" s="76"/>
      <c r="DG745" s="76"/>
      <c r="DH745" s="75"/>
      <c r="DI745" s="75"/>
      <c r="DJ745" s="75"/>
      <c r="DK745" s="75"/>
      <c r="DL745" s="75"/>
      <c r="DM745" s="75"/>
      <c r="DN745" s="75"/>
      <c r="DO745" s="74">
        <f t="shared" si="1265"/>
        <v>0</v>
      </c>
      <c r="DP745" s="38"/>
      <c r="DQ745" s="40"/>
      <c r="DS745" s="78"/>
      <c r="DU745" s="77"/>
      <c r="DV745" s="76"/>
      <c r="DW745" s="94"/>
      <c r="DX745" s="94"/>
      <c r="DY745" s="94"/>
      <c r="DZ745" s="76"/>
      <c r="EA745" s="76"/>
      <c r="EB745" s="76"/>
      <c r="EC745" s="76"/>
      <c r="ED745" s="76"/>
      <c r="EE745" s="76"/>
      <c r="EF745" s="76"/>
      <c r="EG745" s="75"/>
      <c r="EH745" s="75"/>
      <c r="EI745" s="75"/>
      <c r="EJ745" s="75"/>
      <c r="EK745" s="75"/>
      <c r="EL745" s="75"/>
      <c r="EM745" s="75"/>
      <c r="EN745" s="74">
        <f t="shared" si="1266"/>
        <v>0</v>
      </c>
      <c r="EO745" s="38"/>
      <c r="EP745" s="40"/>
      <c r="ER745" s="78"/>
      <c r="ET745" s="77"/>
      <c r="EU745" s="76"/>
      <c r="EV745" s="94"/>
      <c r="EW745" s="94"/>
      <c r="EX745" s="94"/>
      <c r="EY745" s="76"/>
      <c r="EZ745" s="76"/>
      <c r="FA745" s="76"/>
      <c r="FB745" s="76"/>
      <c r="FC745" s="76"/>
      <c r="FD745" s="76"/>
      <c r="FE745" s="76"/>
      <c r="FF745" s="76"/>
      <c r="FG745" s="76"/>
      <c r="FH745" s="75"/>
      <c r="FI745" s="75"/>
      <c r="FJ745" s="75"/>
      <c r="FK745" s="75"/>
      <c r="FL745" s="75"/>
      <c r="FM745" s="74">
        <f t="shared" si="1267"/>
        <v>0</v>
      </c>
      <c r="FN745" s="38"/>
      <c r="FO745" s="40"/>
      <c r="FQ745" s="78"/>
      <c r="FS745" s="77"/>
      <c r="FT745" s="76"/>
      <c r="FU745" s="94"/>
      <c r="FV745" s="94"/>
      <c r="FW745" s="94"/>
      <c r="FX745" s="76"/>
      <c r="FY745" s="76"/>
      <c r="FZ745" s="76"/>
      <c r="GA745" s="76"/>
      <c r="GB745" s="76"/>
      <c r="GC745" s="76"/>
      <c r="GD745" s="76"/>
      <c r="GE745" s="76"/>
      <c r="GF745" s="76"/>
      <c r="GG745" s="75"/>
      <c r="GH745" s="75"/>
      <c r="GI745" s="75"/>
      <c r="GJ745" s="75"/>
      <c r="GK745" s="75"/>
      <c r="GL745" s="74">
        <f t="shared" si="1268"/>
        <v>0</v>
      </c>
      <c r="GM745" s="38"/>
      <c r="GN745" s="40"/>
      <c r="GP745" s="78"/>
      <c r="GR745" s="77"/>
      <c r="GS745" s="76"/>
      <c r="GT745" s="94"/>
      <c r="GU745" s="94"/>
      <c r="GV745" s="94"/>
      <c r="GW745" s="76"/>
      <c r="GX745" s="76"/>
      <c r="GY745" s="76"/>
      <c r="GZ745" s="76"/>
      <c r="HA745" s="76"/>
      <c r="HB745" s="76"/>
      <c r="HC745" s="76"/>
      <c r="HD745" s="76"/>
      <c r="HE745" s="76"/>
      <c r="HF745" s="75"/>
      <c r="HG745" s="75"/>
      <c r="HH745" s="75"/>
      <c r="HI745" s="75"/>
      <c r="HJ745" s="75"/>
      <c r="HK745" s="74">
        <f t="shared" si="1269"/>
        <v>0</v>
      </c>
      <c r="HL745" s="38"/>
      <c r="HM745" s="40"/>
      <c r="HO745" s="78"/>
      <c r="HQ745" s="77"/>
      <c r="HR745" s="76"/>
      <c r="HS745" s="94"/>
      <c r="HT745" s="94"/>
      <c r="HU745" s="94"/>
      <c r="HV745" s="76"/>
      <c r="HW745" s="76"/>
      <c r="HX745" s="76"/>
      <c r="HY745" s="76"/>
      <c r="HZ745" s="76"/>
      <c r="IA745" s="76"/>
      <c r="IB745" s="76"/>
      <c r="IC745" s="76"/>
      <c r="ID745" s="76"/>
      <c r="IE745" s="75"/>
      <c r="IF745" s="75"/>
      <c r="IG745" s="75"/>
      <c r="IH745" s="75"/>
      <c r="II745" s="75"/>
      <c r="IJ745" s="74">
        <f t="shared" si="1270"/>
        <v>0</v>
      </c>
      <c r="IK745" s="38"/>
      <c r="IL745" s="40"/>
      <c r="IN745" s="78"/>
      <c r="IP745" s="77"/>
      <c r="IQ745" s="76"/>
      <c r="IR745" s="94"/>
      <c r="IS745" s="94"/>
      <c r="IT745" s="94"/>
      <c r="IU745" s="76"/>
      <c r="IV745" s="76"/>
      <c r="IW745" s="76"/>
      <c r="IX745" s="75"/>
      <c r="IY745" s="75"/>
      <c r="IZ745" s="75"/>
      <c r="JA745" s="75"/>
      <c r="JB745" s="75"/>
      <c r="JC745" s="75"/>
      <c r="JD745" s="75"/>
      <c r="JE745" s="75"/>
      <c r="JF745" s="75"/>
      <c r="JG745" s="75"/>
      <c r="JH745" s="75"/>
      <c r="JI745" s="74">
        <f t="shared" si="1271"/>
        <v>0</v>
      </c>
      <c r="JJ745" s="38"/>
      <c r="JK745" s="40"/>
      <c r="JM745" s="78"/>
      <c r="JO745" s="77"/>
      <c r="JP745" s="76"/>
      <c r="JQ745" s="94"/>
      <c r="JR745" s="94"/>
      <c r="JS745" s="94"/>
      <c r="JT745" s="76"/>
      <c r="JU745" s="76"/>
      <c r="JV745" s="76"/>
      <c r="JW745" s="75"/>
      <c r="JX745" s="75"/>
      <c r="JY745" s="75"/>
      <c r="JZ745" s="75"/>
      <c r="KA745" s="75"/>
      <c r="KB745" s="75"/>
      <c r="KC745" s="75"/>
      <c r="KD745" s="75"/>
      <c r="KE745" s="75"/>
      <c r="KF745" s="75"/>
      <c r="KG745" s="75"/>
      <c r="KH745" s="74">
        <f t="shared" si="1272"/>
        <v>0</v>
      </c>
      <c r="KI745" s="38"/>
      <c r="KJ745" s="40"/>
      <c r="KL745" s="78"/>
      <c r="KN745" s="77"/>
      <c r="KO745" s="76"/>
      <c r="KP745" s="94"/>
      <c r="KQ745" s="94"/>
      <c r="KR745" s="94"/>
      <c r="KS745" s="76"/>
      <c r="KT745" s="76"/>
      <c r="KU745" s="76"/>
      <c r="KV745" s="75"/>
      <c r="KW745" s="75"/>
      <c r="KX745" s="75"/>
      <c r="KY745" s="75"/>
      <c r="KZ745" s="75"/>
      <c r="LA745" s="75"/>
      <c r="LB745" s="75"/>
      <c r="LC745" s="75"/>
      <c r="LD745" s="75"/>
      <c r="LE745" s="75"/>
      <c r="LF745" s="75"/>
      <c r="LG745" s="74">
        <f t="shared" si="1273"/>
        <v>0</v>
      </c>
      <c r="LH745" s="38"/>
      <c r="LI745" s="40"/>
      <c r="LK745" s="78"/>
      <c r="LM745" s="77"/>
      <c r="LN745" s="76"/>
      <c r="LO745" s="94"/>
      <c r="LP745" s="94"/>
      <c r="LQ745" s="94"/>
      <c r="LR745" s="76"/>
      <c r="LS745" s="76"/>
      <c r="LT745" s="76"/>
      <c r="LU745" s="75"/>
      <c r="LV745" s="75"/>
      <c r="LW745" s="75"/>
      <c r="LX745" s="75"/>
      <c r="LY745" s="75"/>
      <c r="LZ745" s="75"/>
      <c r="MA745" s="75"/>
      <c r="MB745" s="75"/>
      <c r="MC745" s="75"/>
      <c r="MD745" s="75"/>
      <c r="ME745" s="75"/>
      <c r="MF745" s="74">
        <f t="shared" si="1274"/>
        <v>0</v>
      </c>
      <c r="MG745" s="38"/>
      <c r="MH745" s="40"/>
      <c r="MJ745" s="78"/>
      <c r="ML745" s="77"/>
      <c r="MM745" s="76"/>
      <c r="MN745" s="94"/>
      <c r="MO745" s="94"/>
      <c r="MP745" s="94"/>
      <c r="MQ745" s="76"/>
      <c r="MR745" s="76"/>
      <c r="MS745" s="76"/>
      <c r="MT745" s="75"/>
      <c r="MU745" s="75"/>
      <c r="MV745" s="75"/>
      <c r="MW745" s="75"/>
      <c r="MX745" s="75"/>
      <c r="MY745" s="75"/>
      <c r="MZ745" s="75"/>
      <c r="NA745" s="75"/>
      <c r="NB745" s="75"/>
      <c r="NC745" s="75"/>
      <c r="ND745" s="75"/>
      <c r="NE745" s="74">
        <f t="shared" si="1275"/>
        <v>0</v>
      </c>
      <c r="NF745" s="41"/>
      <c r="NG745" s="40"/>
      <c r="NH745" s="38"/>
      <c r="NI745" s="78"/>
      <c r="NK745" s="78"/>
      <c r="NM745" s="77"/>
      <c r="NN745" s="76"/>
      <c r="NO745" s="96"/>
      <c r="NP745" s="94"/>
      <c r="NQ745" s="96"/>
      <c r="NR745" s="76"/>
      <c r="NS745" s="76"/>
      <c r="NT745" s="76"/>
      <c r="NU745" s="76"/>
      <c r="NV745" s="76"/>
      <c r="NW745" s="76"/>
      <c r="NX745" s="76"/>
      <c r="NY745" s="75"/>
      <c r="NZ745" s="75"/>
      <c r="OA745" s="75"/>
      <c r="OB745" s="75"/>
      <c r="OC745" s="75"/>
      <c r="OD745" s="74">
        <f t="shared" si="1276"/>
        <v>0</v>
      </c>
      <c r="OE745" s="75"/>
      <c r="OF745" s="74"/>
      <c r="OG745" s="38"/>
      <c r="OH745" s="40"/>
      <c r="OI745" s="38"/>
      <c r="OJ745" s="78"/>
      <c r="OL745" s="77"/>
      <c r="OM745" s="76"/>
      <c r="ON745" s="94"/>
      <c r="OO745" s="94"/>
      <c r="OP745" s="94"/>
      <c r="OQ745" s="76"/>
      <c r="OR745" s="76"/>
      <c r="OS745" s="76"/>
      <c r="OT745" s="76"/>
      <c r="OU745" s="76"/>
      <c r="OV745" s="76"/>
      <c r="OW745" s="76"/>
      <c r="OX745" s="75"/>
      <c r="OY745" s="75"/>
      <c r="OZ745" s="75"/>
      <c r="PA745" s="75"/>
      <c r="PB745" s="75"/>
      <c r="PC745" s="74">
        <f t="shared" si="1277"/>
        <v>0</v>
      </c>
      <c r="PD745" s="75"/>
      <c r="PE745" s="74"/>
      <c r="PF745" s="38"/>
      <c r="PG745" s="40"/>
      <c r="PH745" s="38"/>
      <c r="PI745" s="78"/>
      <c r="PK745" s="77"/>
      <c r="PL745" s="76"/>
      <c r="PM745" s="94"/>
      <c r="PN745" s="94"/>
      <c r="PO745" s="94"/>
      <c r="PP745" s="76"/>
      <c r="PQ745" s="76"/>
      <c r="PR745" s="76"/>
      <c r="PS745" s="76"/>
      <c r="PT745" s="76"/>
      <c r="PU745" s="76"/>
      <c r="PV745" s="76"/>
      <c r="PW745" s="75"/>
      <c r="PX745" s="75"/>
      <c r="PY745" s="75"/>
      <c r="PZ745" s="75"/>
      <c r="QA745" s="75"/>
      <c r="QB745" s="74">
        <f t="shared" si="1278"/>
        <v>0</v>
      </c>
      <c r="QC745" s="75"/>
      <c r="QD745" s="74"/>
      <c r="QE745" s="38"/>
      <c r="QF745" s="40"/>
      <c r="QG745" s="38"/>
      <c r="QH745" s="78"/>
      <c r="QJ745" s="77"/>
      <c r="QK745" s="76"/>
      <c r="QL745" s="94"/>
      <c r="QM745" s="94"/>
      <c r="QN745" s="94"/>
      <c r="QO745" s="76"/>
      <c r="QP745" s="76"/>
      <c r="QQ745" s="76"/>
      <c r="QR745" s="76"/>
      <c r="QS745" s="76"/>
      <c r="QT745" s="76"/>
      <c r="QU745" s="76"/>
      <c r="QV745" s="75"/>
      <c r="QW745" s="75"/>
      <c r="QX745" s="75"/>
      <c r="QY745" s="75"/>
      <c r="QZ745" s="75"/>
      <c r="RA745" s="74">
        <f t="shared" si="1279"/>
        <v>0</v>
      </c>
      <c r="RB745" s="41"/>
      <c r="RC745" s="40"/>
      <c r="RD745" s="38"/>
      <c r="RE745" s="40"/>
      <c r="RG745" s="78"/>
      <c r="RI745" s="77"/>
      <c r="RJ745" s="76"/>
      <c r="RK745" s="94"/>
      <c r="RL745" s="94"/>
      <c r="RM745" s="94"/>
      <c r="RN745" s="76"/>
      <c r="RO745" s="76"/>
      <c r="RP745" s="76"/>
      <c r="RQ745" s="76"/>
      <c r="RR745" s="76"/>
      <c r="RS745" s="76"/>
      <c r="RT745" s="76"/>
      <c r="RU745" s="75"/>
      <c r="RV745" s="75"/>
      <c r="RW745" s="75"/>
      <c r="RX745" s="75"/>
      <c r="RY745" s="75"/>
      <c r="RZ745" s="74">
        <f t="shared" si="1280"/>
        <v>0</v>
      </c>
      <c r="SA745" s="41"/>
      <c r="SB745" s="40"/>
      <c r="SC745" s="38"/>
      <c r="SD745" s="40"/>
      <c r="SF745" s="78"/>
      <c r="SH745" s="77"/>
      <c r="SI745" s="76"/>
      <c r="SJ745" s="94"/>
      <c r="SK745" s="94"/>
      <c r="SL745" s="94"/>
      <c r="SM745" s="76"/>
      <c r="SN745" s="76"/>
      <c r="SO745" s="76"/>
      <c r="SP745" s="76"/>
      <c r="SQ745" s="76"/>
      <c r="SR745" s="76"/>
      <c r="SS745" s="76"/>
      <c r="ST745" s="76"/>
      <c r="SU745" s="76"/>
      <c r="SV745" s="75"/>
      <c r="SW745" s="75"/>
      <c r="SX745" s="75"/>
      <c r="SY745" s="74">
        <f t="shared" si="1281"/>
        <v>0</v>
      </c>
      <c r="SZ745" s="41"/>
      <c r="TA745" s="40"/>
      <c r="TB745" s="38"/>
      <c r="TC745" s="40"/>
      <c r="TE745" s="78"/>
      <c r="TG745" s="77"/>
      <c r="TH745" s="76"/>
      <c r="TI745" s="94"/>
      <c r="TJ745" s="94"/>
      <c r="TK745" s="94"/>
      <c r="TL745" s="76"/>
      <c r="TM745" s="76"/>
      <c r="TN745" s="76"/>
      <c r="TO745" s="76"/>
      <c r="TP745" s="76"/>
      <c r="TQ745" s="76"/>
      <c r="TR745" s="76"/>
      <c r="TS745" s="76"/>
      <c r="TT745" s="76"/>
      <c r="TU745" s="75"/>
      <c r="TV745" s="75"/>
      <c r="TW745" s="75"/>
      <c r="TX745" s="74">
        <f t="shared" si="1282"/>
        <v>0</v>
      </c>
      <c r="TY745" s="41"/>
      <c r="TZ745" s="40"/>
      <c r="UA745" s="38"/>
      <c r="UB745" s="40"/>
      <c r="UD745" s="78"/>
      <c r="UF745" s="77"/>
      <c r="UG745" s="76"/>
      <c r="UH745" s="94"/>
      <c r="UI745" s="94"/>
      <c r="UJ745" s="94"/>
      <c r="UK745" s="76"/>
      <c r="UL745" s="76"/>
      <c r="UM745" s="76"/>
      <c r="UN745" s="76"/>
      <c r="UO745" s="76"/>
      <c r="UP745" s="76"/>
      <c r="UQ745" s="76"/>
      <c r="UR745" s="76"/>
      <c r="US745" s="76"/>
      <c r="UT745" s="75"/>
      <c r="UU745" s="75"/>
      <c r="UV745" s="75"/>
      <c r="UW745" s="74">
        <f t="shared" si="1283"/>
        <v>0</v>
      </c>
      <c r="UX745" s="41"/>
      <c r="UY745" s="40"/>
      <c r="UZ745" s="38"/>
      <c r="VA745" s="40"/>
      <c r="VC745" s="78"/>
      <c r="VE745" s="77"/>
      <c r="VF745" s="76"/>
      <c r="VG745" s="94"/>
      <c r="VH745" s="94"/>
      <c r="VI745" s="94"/>
      <c r="VJ745" s="76"/>
      <c r="VK745" s="76"/>
      <c r="VL745" s="76"/>
      <c r="VM745" s="76"/>
      <c r="VN745" s="76"/>
      <c r="VO745" s="76"/>
      <c r="VP745" s="76"/>
      <c r="VQ745" s="76"/>
      <c r="VR745" s="76"/>
      <c r="VS745" s="75"/>
      <c r="VT745" s="75"/>
      <c r="VU745" s="75"/>
      <c r="VV745" s="74">
        <f t="shared" si="1284"/>
        <v>0</v>
      </c>
    </row>
    <row r="746" spans="3:594" ht="14.45" customHeight="1" outlineLevel="1">
      <c r="C746" s="89">
        <f>IF(ISERROR(I746+1)=TRUE,I746,IF(I746="","",MAX(C$15:C745)+1))</f>
        <v>541</v>
      </c>
      <c r="D746" s="88">
        <f t="shared" si="1238"/>
        <v>1</v>
      </c>
      <c r="G746" s="40"/>
      <c r="H746" s="38"/>
      <c r="I746" s="95">
        <f t="shared" si="1285"/>
        <v>552</v>
      </c>
      <c r="J746" s="94" t="s">
        <v>157</v>
      </c>
      <c r="K746" s="93"/>
      <c r="L746" s="93"/>
      <c r="M746" s="93"/>
      <c r="N746" s="93"/>
      <c r="O746" s="92"/>
      <c r="P746" s="91" t="s">
        <v>154</v>
      </c>
      <c r="Q746" s="297"/>
      <c r="R746" s="90" t="s">
        <v>141</v>
      </c>
      <c r="S746" s="298"/>
      <c r="T746" s="38"/>
      <c r="U746" s="40"/>
      <c r="V746" s="38"/>
      <c r="W746" s="78"/>
      <c r="Y746" s="77"/>
      <c r="Z746" s="76"/>
      <c r="AA746" s="96"/>
      <c r="AB746" s="94"/>
      <c r="AC746" s="96"/>
      <c r="AD746" s="76"/>
      <c r="AE746" s="76"/>
      <c r="AF746" s="76"/>
      <c r="AG746" s="76"/>
      <c r="AH746" s="76"/>
      <c r="AI746" s="76"/>
      <c r="AJ746" s="76"/>
      <c r="AK746" s="75"/>
      <c r="AL746" s="75"/>
      <c r="AM746" s="75"/>
      <c r="AN746" s="75"/>
      <c r="AO746" s="75"/>
      <c r="AP746" s="75"/>
      <c r="AQ746" s="75"/>
      <c r="AR746" s="74">
        <f t="shared" si="1262"/>
        <v>0</v>
      </c>
      <c r="AS746" s="38"/>
      <c r="AT746" s="40"/>
      <c r="AU746" s="38"/>
      <c r="AV746" s="78"/>
      <c r="AX746" s="77"/>
      <c r="AY746" s="76"/>
      <c r="AZ746" s="94"/>
      <c r="BA746" s="94"/>
      <c r="BB746" s="94"/>
      <c r="BC746" s="76"/>
      <c r="BD746" s="76"/>
      <c r="BE746" s="76"/>
      <c r="BF746" s="76"/>
      <c r="BG746" s="76"/>
      <c r="BH746" s="76"/>
      <c r="BI746" s="76"/>
      <c r="BJ746" s="75"/>
      <c r="BK746" s="75"/>
      <c r="BL746" s="75"/>
      <c r="BM746" s="75"/>
      <c r="BN746" s="75"/>
      <c r="BO746" s="75"/>
      <c r="BP746" s="75"/>
      <c r="BQ746" s="74">
        <f t="shared" si="1263"/>
        <v>0</v>
      </c>
      <c r="BR746" s="38"/>
      <c r="BS746" s="40"/>
      <c r="BT746" s="38"/>
      <c r="BU746" s="78"/>
      <c r="BW746" s="77"/>
      <c r="BX746" s="76"/>
      <c r="BY746" s="94"/>
      <c r="BZ746" s="94"/>
      <c r="CA746" s="94"/>
      <c r="CB746" s="76"/>
      <c r="CC746" s="76"/>
      <c r="CD746" s="76"/>
      <c r="CE746" s="76"/>
      <c r="CF746" s="76"/>
      <c r="CG746" s="76"/>
      <c r="CH746" s="76"/>
      <c r="CI746" s="75"/>
      <c r="CJ746" s="75"/>
      <c r="CK746" s="75"/>
      <c r="CL746" s="75"/>
      <c r="CM746" s="75"/>
      <c r="CN746" s="75"/>
      <c r="CO746" s="75"/>
      <c r="CP746" s="74">
        <f t="shared" si="1264"/>
        <v>0</v>
      </c>
      <c r="CQ746" s="38"/>
      <c r="CR746" s="40"/>
      <c r="CS746" s="38"/>
      <c r="CT746" s="78"/>
      <c r="CV746" s="77"/>
      <c r="CW746" s="76"/>
      <c r="CX746" s="94"/>
      <c r="CY746" s="94"/>
      <c r="CZ746" s="94"/>
      <c r="DA746" s="76"/>
      <c r="DB746" s="76"/>
      <c r="DC746" s="76"/>
      <c r="DD746" s="76"/>
      <c r="DE746" s="76"/>
      <c r="DF746" s="76"/>
      <c r="DG746" s="76"/>
      <c r="DH746" s="75"/>
      <c r="DI746" s="75"/>
      <c r="DJ746" s="75"/>
      <c r="DK746" s="75"/>
      <c r="DL746" s="75"/>
      <c r="DM746" s="75"/>
      <c r="DN746" s="75"/>
      <c r="DO746" s="74">
        <f t="shared" si="1265"/>
        <v>0</v>
      </c>
      <c r="DP746" s="38"/>
      <c r="DQ746" s="40"/>
      <c r="DS746" s="78"/>
      <c r="DU746" s="77"/>
      <c r="DV746" s="76"/>
      <c r="DW746" s="94"/>
      <c r="DX746" s="94"/>
      <c r="DY746" s="94"/>
      <c r="DZ746" s="76"/>
      <c r="EA746" s="76"/>
      <c r="EB746" s="76"/>
      <c r="EC746" s="76"/>
      <c r="ED746" s="76"/>
      <c r="EE746" s="76"/>
      <c r="EF746" s="76"/>
      <c r="EG746" s="75"/>
      <c r="EH746" s="75"/>
      <c r="EI746" s="75"/>
      <c r="EJ746" s="75"/>
      <c r="EK746" s="75"/>
      <c r="EL746" s="75"/>
      <c r="EM746" s="75"/>
      <c r="EN746" s="74">
        <f t="shared" si="1266"/>
        <v>0</v>
      </c>
      <c r="EO746" s="38"/>
      <c r="EP746" s="40"/>
      <c r="ER746" s="78"/>
      <c r="ET746" s="77"/>
      <c r="EU746" s="76"/>
      <c r="EV746" s="94"/>
      <c r="EW746" s="94"/>
      <c r="EX746" s="94"/>
      <c r="EY746" s="76"/>
      <c r="EZ746" s="76"/>
      <c r="FA746" s="76"/>
      <c r="FB746" s="76"/>
      <c r="FC746" s="76"/>
      <c r="FD746" s="76"/>
      <c r="FE746" s="76"/>
      <c r="FF746" s="76"/>
      <c r="FG746" s="76"/>
      <c r="FH746" s="75"/>
      <c r="FI746" s="75"/>
      <c r="FJ746" s="75"/>
      <c r="FK746" s="75"/>
      <c r="FL746" s="75"/>
      <c r="FM746" s="74">
        <f t="shared" si="1267"/>
        <v>0</v>
      </c>
      <c r="FN746" s="38"/>
      <c r="FO746" s="40"/>
      <c r="FQ746" s="78"/>
      <c r="FS746" s="77"/>
      <c r="FT746" s="76"/>
      <c r="FU746" s="94"/>
      <c r="FV746" s="94"/>
      <c r="FW746" s="94"/>
      <c r="FX746" s="76"/>
      <c r="FY746" s="76"/>
      <c r="FZ746" s="76"/>
      <c r="GA746" s="76"/>
      <c r="GB746" s="76"/>
      <c r="GC746" s="76"/>
      <c r="GD746" s="76"/>
      <c r="GE746" s="76"/>
      <c r="GF746" s="76"/>
      <c r="GG746" s="75"/>
      <c r="GH746" s="75"/>
      <c r="GI746" s="75"/>
      <c r="GJ746" s="75"/>
      <c r="GK746" s="75"/>
      <c r="GL746" s="74">
        <f t="shared" si="1268"/>
        <v>0</v>
      </c>
      <c r="GM746" s="38"/>
      <c r="GN746" s="40"/>
      <c r="GP746" s="78"/>
      <c r="GR746" s="77"/>
      <c r="GS746" s="76"/>
      <c r="GT746" s="94"/>
      <c r="GU746" s="94"/>
      <c r="GV746" s="94"/>
      <c r="GW746" s="76"/>
      <c r="GX746" s="76"/>
      <c r="GY746" s="76"/>
      <c r="GZ746" s="76"/>
      <c r="HA746" s="76"/>
      <c r="HB746" s="76"/>
      <c r="HC746" s="76"/>
      <c r="HD746" s="76"/>
      <c r="HE746" s="76"/>
      <c r="HF746" s="75"/>
      <c r="HG746" s="75"/>
      <c r="HH746" s="75"/>
      <c r="HI746" s="75"/>
      <c r="HJ746" s="75"/>
      <c r="HK746" s="74">
        <f t="shared" si="1269"/>
        <v>0</v>
      </c>
      <c r="HL746" s="38"/>
      <c r="HM746" s="40"/>
      <c r="HO746" s="78"/>
      <c r="HQ746" s="77"/>
      <c r="HR746" s="76"/>
      <c r="HS746" s="94"/>
      <c r="HT746" s="94"/>
      <c r="HU746" s="94"/>
      <c r="HV746" s="76"/>
      <c r="HW746" s="76"/>
      <c r="HX746" s="76"/>
      <c r="HY746" s="76"/>
      <c r="HZ746" s="76"/>
      <c r="IA746" s="76"/>
      <c r="IB746" s="76"/>
      <c r="IC746" s="76"/>
      <c r="ID746" s="76"/>
      <c r="IE746" s="75"/>
      <c r="IF746" s="75"/>
      <c r="IG746" s="75"/>
      <c r="IH746" s="75"/>
      <c r="II746" s="75"/>
      <c r="IJ746" s="74">
        <f t="shared" si="1270"/>
        <v>0</v>
      </c>
      <c r="IK746" s="38"/>
      <c r="IL746" s="40"/>
      <c r="IN746" s="78"/>
      <c r="IP746" s="77"/>
      <c r="IQ746" s="76"/>
      <c r="IR746" s="94"/>
      <c r="IS746" s="94"/>
      <c r="IT746" s="94"/>
      <c r="IU746" s="76"/>
      <c r="IV746" s="76"/>
      <c r="IW746" s="76"/>
      <c r="IX746" s="75"/>
      <c r="IY746" s="75"/>
      <c r="IZ746" s="75"/>
      <c r="JA746" s="75"/>
      <c r="JB746" s="75"/>
      <c r="JC746" s="75"/>
      <c r="JD746" s="75"/>
      <c r="JE746" s="75"/>
      <c r="JF746" s="75"/>
      <c r="JG746" s="75"/>
      <c r="JH746" s="75"/>
      <c r="JI746" s="74">
        <f t="shared" si="1271"/>
        <v>0</v>
      </c>
      <c r="JJ746" s="38"/>
      <c r="JK746" s="40"/>
      <c r="JM746" s="78"/>
      <c r="JO746" s="77"/>
      <c r="JP746" s="76"/>
      <c r="JQ746" s="94"/>
      <c r="JR746" s="94"/>
      <c r="JS746" s="94"/>
      <c r="JT746" s="76"/>
      <c r="JU746" s="76"/>
      <c r="JV746" s="76"/>
      <c r="JW746" s="75"/>
      <c r="JX746" s="75"/>
      <c r="JY746" s="75"/>
      <c r="JZ746" s="75"/>
      <c r="KA746" s="75"/>
      <c r="KB746" s="75"/>
      <c r="KC746" s="75"/>
      <c r="KD746" s="75"/>
      <c r="KE746" s="75"/>
      <c r="KF746" s="75"/>
      <c r="KG746" s="75"/>
      <c r="KH746" s="74">
        <f t="shared" si="1272"/>
        <v>0</v>
      </c>
      <c r="KI746" s="38"/>
      <c r="KJ746" s="40"/>
      <c r="KL746" s="78"/>
      <c r="KN746" s="77"/>
      <c r="KO746" s="76"/>
      <c r="KP746" s="94"/>
      <c r="KQ746" s="94"/>
      <c r="KR746" s="94"/>
      <c r="KS746" s="76"/>
      <c r="KT746" s="76"/>
      <c r="KU746" s="76"/>
      <c r="KV746" s="75"/>
      <c r="KW746" s="75"/>
      <c r="KX746" s="75"/>
      <c r="KY746" s="75"/>
      <c r="KZ746" s="75"/>
      <c r="LA746" s="75"/>
      <c r="LB746" s="75"/>
      <c r="LC746" s="75"/>
      <c r="LD746" s="75"/>
      <c r="LE746" s="75"/>
      <c r="LF746" s="75"/>
      <c r="LG746" s="74">
        <f t="shared" si="1273"/>
        <v>0</v>
      </c>
      <c r="LH746" s="38"/>
      <c r="LI746" s="40"/>
      <c r="LK746" s="78"/>
      <c r="LM746" s="77"/>
      <c r="LN746" s="76"/>
      <c r="LO746" s="94"/>
      <c r="LP746" s="94"/>
      <c r="LQ746" s="94"/>
      <c r="LR746" s="76"/>
      <c r="LS746" s="76"/>
      <c r="LT746" s="76"/>
      <c r="LU746" s="75"/>
      <c r="LV746" s="75"/>
      <c r="LW746" s="75"/>
      <c r="LX746" s="75"/>
      <c r="LY746" s="75"/>
      <c r="LZ746" s="75"/>
      <c r="MA746" s="75"/>
      <c r="MB746" s="75"/>
      <c r="MC746" s="75"/>
      <c r="MD746" s="75"/>
      <c r="ME746" s="75"/>
      <c r="MF746" s="74">
        <f t="shared" si="1274"/>
        <v>0</v>
      </c>
      <c r="MG746" s="38"/>
      <c r="MH746" s="40"/>
      <c r="MJ746" s="78"/>
      <c r="ML746" s="77"/>
      <c r="MM746" s="76"/>
      <c r="MN746" s="94"/>
      <c r="MO746" s="94"/>
      <c r="MP746" s="94"/>
      <c r="MQ746" s="76"/>
      <c r="MR746" s="76"/>
      <c r="MS746" s="76"/>
      <c r="MT746" s="75"/>
      <c r="MU746" s="75"/>
      <c r="MV746" s="75"/>
      <c r="MW746" s="75"/>
      <c r="MX746" s="75"/>
      <c r="MY746" s="75"/>
      <c r="MZ746" s="75"/>
      <c r="NA746" s="75"/>
      <c r="NB746" s="75"/>
      <c r="NC746" s="75"/>
      <c r="ND746" s="75"/>
      <c r="NE746" s="74">
        <f t="shared" si="1275"/>
        <v>0</v>
      </c>
      <c r="NF746" s="41"/>
      <c r="NG746" s="40"/>
      <c r="NH746" s="38"/>
      <c r="NI746" s="78"/>
      <c r="NK746" s="78"/>
      <c r="NM746" s="77"/>
      <c r="NN746" s="76"/>
      <c r="NO746" s="96"/>
      <c r="NP746" s="94"/>
      <c r="NQ746" s="96"/>
      <c r="NR746" s="76"/>
      <c r="NS746" s="76"/>
      <c r="NT746" s="76"/>
      <c r="NU746" s="76"/>
      <c r="NV746" s="76"/>
      <c r="NW746" s="76"/>
      <c r="NX746" s="76"/>
      <c r="NY746" s="75"/>
      <c r="NZ746" s="75"/>
      <c r="OA746" s="75"/>
      <c r="OB746" s="75"/>
      <c r="OC746" s="75"/>
      <c r="OD746" s="74">
        <f t="shared" si="1276"/>
        <v>0</v>
      </c>
      <c r="OE746" s="75"/>
      <c r="OF746" s="74"/>
      <c r="OG746" s="38"/>
      <c r="OH746" s="40"/>
      <c r="OI746" s="38"/>
      <c r="OJ746" s="78"/>
      <c r="OL746" s="77"/>
      <c r="OM746" s="76"/>
      <c r="ON746" s="94"/>
      <c r="OO746" s="94"/>
      <c r="OP746" s="94"/>
      <c r="OQ746" s="76"/>
      <c r="OR746" s="76"/>
      <c r="OS746" s="76"/>
      <c r="OT746" s="76"/>
      <c r="OU746" s="76"/>
      <c r="OV746" s="76"/>
      <c r="OW746" s="76"/>
      <c r="OX746" s="75"/>
      <c r="OY746" s="75"/>
      <c r="OZ746" s="75"/>
      <c r="PA746" s="75"/>
      <c r="PB746" s="75"/>
      <c r="PC746" s="74">
        <f t="shared" si="1277"/>
        <v>0</v>
      </c>
      <c r="PD746" s="75"/>
      <c r="PE746" s="74"/>
      <c r="PF746" s="38"/>
      <c r="PG746" s="40"/>
      <c r="PH746" s="38"/>
      <c r="PI746" s="78"/>
      <c r="PK746" s="77"/>
      <c r="PL746" s="76"/>
      <c r="PM746" s="94"/>
      <c r="PN746" s="94"/>
      <c r="PO746" s="94"/>
      <c r="PP746" s="76"/>
      <c r="PQ746" s="76"/>
      <c r="PR746" s="76"/>
      <c r="PS746" s="76"/>
      <c r="PT746" s="76"/>
      <c r="PU746" s="76"/>
      <c r="PV746" s="76"/>
      <c r="PW746" s="75"/>
      <c r="PX746" s="75"/>
      <c r="PY746" s="75"/>
      <c r="PZ746" s="75"/>
      <c r="QA746" s="75"/>
      <c r="QB746" s="74">
        <f t="shared" si="1278"/>
        <v>0</v>
      </c>
      <c r="QC746" s="75"/>
      <c r="QD746" s="74"/>
      <c r="QE746" s="38"/>
      <c r="QF746" s="40"/>
      <c r="QG746" s="38"/>
      <c r="QH746" s="78"/>
      <c r="QJ746" s="77"/>
      <c r="QK746" s="76"/>
      <c r="QL746" s="94"/>
      <c r="QM746" s="94"/>
      <c r="QN746" s="94"/>
      <c r="QO746" s="76"/>
      <c r="QP746" s="76"/>
      <c r="QQ746" s="76"/>
      <c r="QR746" s="76"/>
      <c r="QS746" s="76"/>
      <c r="QT746" s="76"/>
      <c r="QU746" s="76"/>
      <c r="QV746" s="75"/>
      <c r="QW746" s="75"/>
      <c r="QX746" s="75"/>
      <c r="QY746" s="75"/>
      <c r="QZ746" s="75"/>
      <c r="RA746" s="74">
        <f t="shared" si="1279"/>
        <v>0</v>
      </c>
      <c r="RB746" s="41"/>
      <c r="RC746" s="40"/>
      <c r="RD746" s="38"/>
      <c r="RE746" s="40"/>
      <c r="RG746" s="78"/>
      <c r="RI746" s="77"/>
      <c r="RJ746" s="76"/>
      <c r="RK746" s="94"/>
      <c r="RL746" s="94"/>
      <c r="RM746" s="94"/>
      <c r="RN746" s="76"/>
      <c r="RO746" s="76"/>
      <c r="RP746" s="76"/>
      <c r="RQ746" s="76"/>
      <c r="RR746" s="76"/>
      <c r="RS746" s="76"/>
      <c r="RT746" s="76"/>
      <c r="RU746" s="75"/>
      <c r="RV746" s="75"/>
      <c r="RW746" s="75"/>
      <c r="RX746" s="75"/>
      <c r="RY746" s="75"/>
      <c r="RZ746" s="74">
        <f t="shared" si="1280"/>
        <v>0</v>
      </c>
      <c r="SA746" s="41"/>
      <c r="SB746" s="40"/>
      <c r="SC746" s="38"/>
      <c r="SD746" s="40"/>
      <c r="SF746" s="78"/>
      <c r="SH746" s="77"/>
      <c r="SI746" s="76"/>
      <c r="SJ746" s="94"/>
      <c r="SK746" s="94"/>
      <c r="SL746" s="94"/>
      <c r="SM746" s="76"/>
      <c r="SN746" s="76"/>
      <c r="SO746" s="76"/>
      <c r="SP746" s="76"/>
      <c r="SQ746" s="76"/>
      <c r="SR746" s="76"/>
      <c r="SS746" s="76"/>
      <c r="ST746" s="76"/>
      <c r="SU746" s="76"/>
      <c r="SV746" s="75"/>
      <c r="SW746" s="75"/>
      <c r="SX746" s="75"/>
      <c r="SY746" s="74">
        <f t="shared" si="1281"/>
        <v>0</v>
      </c>
      <c r="SZ746" s="41"/>
      <c r="TA746" s="40"/>
      <c r="TB746" s="38"/>
      <c r="TC746" s="40"/>
      <c r="TE746" s="78"/>
      <c r="TG746" s="77"/>
      <c r="TH746" s="76"/>
      <c r="TI746" s="94"/>
      <c r="TJ746" s="94"/>
      <c r="TK746" s="94"/>
      <c r="TL746" s="76"/>
      <c r="TM746" s="76"/>
      <c r="TN746" s="76"/>
      <c r="TO746" s="76"/>
      <c r="TP746" s="76"/>
      <c r="TQ746" s="76"/>
      <c r="TR746" s="76"/>
      <c r="TS746" s="76"/>
      <c r="TT746" s="76"/>
      <c r="TU746" s="75"/>
      <c r="TV746" s="75"/>
      <c r="TW746" s="75"/>
      <c r="TX746" s="74">
        <f t="shared" si="1282"/>
        <v>0</v>
      </c>
      <c r="TY746" s="41"/>
      <c r="TZ746" s="40"/>
      <c r="UA746" s="38"/>
      <c r="UB746" s="40"/>
      <c r="UD746" s="78"/>
      <c r="UF746" s="77"/>
      <c r="UG746" s="76"/>
      <c r="UH746" s="94"/>
      <c r="UI746" s="94"/>
      <c r="UJ746" s="94"/>
      <c r="UK746" s="76"/>
      <c r="UL746" s="76"/>
      <c r="UM746" s="76"/>
      <c r="UN746" s="76"/>
      <c r="UO746" s="76"/>
      <c r="UP746" s="76"/>
      <c r="UQ746" s="76"/>
      <c r="UR746" s="76"/>
      <c r="US746" s="76"/>
      <c r="UT746" s="75"/>
      <c r="UU746" s="75"/>
      <c r="UV746" s="75"/>
      <c r="UW746" s="74">
        <f t="shared" si="1283"/>
        <v>0</v>
      </c>
      <c r="UX746" s="41"/>
      <c r="UY746" s="40"/>
      <c r="UZ746" s="38"/>
      <c r="VA746" s="40"/>
      <c r="VC746" s="78"/>
      <c r="VE746" s="77"/>
      <c r="VF746" s="76"/>
      <c r="VG746" s="94"/>
      <c r="VH746" s="94"/>
      <c r="VI746" s="94"/>
      <c r="VJ746" s="76"/>
      <c r="VK746" s="76"/>
      <c r="VL746" s="76"/>
      <c r="VM746" s="76"/>
      <c r="VN746" s="76"/>
      <c r="VO746" s="76"/>
      <c r="VP746" s="76"/>
      <c r="VQ746" s="76"/>
      <c r="VR746" s="76"/>
      <c r="VS746" s="75"/>
      <c r="VT746" s="75"/>
      <c r="VU746" s="75"/>
      <c r="VV746" s="74">
        <f t="shared" si="1284"/>
        <v>0</v>
      </c>
    </row>
    <row r="747" spans="3:594" ht="14.45" customHeight="1" outlineLevel="1">
      <c r="C747" s="89">
        <f>IF(ISERROR(I747+1)=TRUE,I747,IF(I747="","",MAX(C$15:C746)+1))</f>
        <v>542</v>
      </c>
      <c r="D747" s="88">
        <f t="shared" si="1238"/>
        <v>1</v>
      </c>
      <c r="G747" s="40"/>
      <c r="H747" s="38"/>
      <c r="I747" s="95">
        <f t="shared" si="1285"/>
        <v>553</v>
      </c>
      <c r="J747" s="94" t="s">
        <v>156</v>
      </c>
      <c r="K747" s="93"/>
      <c r="L747" s="93"/>
      <c r="M747" s="93"/>
      <c r="N747" s="93"/>
      <c r="O747" s="92"/>
      <c r="P747" s="91" t="s">
        <v>154</v>
      </c>
      <c r="Q747" s="297"/>
      <c r="R747" s="90" t="s">
        <v>141</v>
      </c>
      <c r="S747" s="298"/>
      <c r="T747" s="38"/>
      <c r="U747" s="40"/>
      <c r="V747" s="38"/>
      <c r="W747" s="78"/>
      <c r="Y747" s="77"/>
      <c r="Z747" s="76"/>
      <c r="AA747" s="79"/>
      <c r="AB747" s="76"/>
      <c r="AC747" s="79"/>
      <c r="AD747" s="76"/>
      <c r="AE747" s="76"/>
      <c r="AF747" s="76"/>
      <c r="AG747" s="76"/>
      <c r="AH747" s="76"/>
      <c r="AI747" s="76"/>
      <c r="AJ747" s="76"/>
      <c r="AK747" s="75"/>
      <c r="AL747" s="75"/>
      <c r="AM747" s="75"/>
      <c r="AN747" s="75"/>
      <c r="AO747" s="75"/>
      <c r="AP747" s="75"/>
      <c r="AQ747" s="75"/>
      <c r="AR747" s="74">
        <f t="shared" si="1262"/>
        <v>0</v>
      </c>
      <c r="AS747" s="38"/>
      <c r="AT747" s="40"/>
      <c r="AU747" s="38"/>
      <c r="AV747" s="78"/>
      <c r="AX747" s="77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5"/>
      <c r="BK747" s="75"/>
      <c r="BL747" s="75"/>
      <c r="BM747" s="75"/>
      <c r="BN747" s="75"/>
      <c r="BO747" s="75"/>
      <c r="BP747" s="75"/>
      <c r="BQ747" s="74">
        <f t="shared" si="1263"/>
        <v>0</v>
      </c>
      <c r="BR747" s="38"/>
      <c r="BS747" s="40"/>
      <c r="BT747" s="38"/>
      <c r="BU747" s="78"/>
      <c r="BW747" s="77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5"/>
      <c r="CJ747" s="75"/>
      <c r="CK747" s="75"/>
      <c r="CL747" s="75"/>
      <c r="CM747" s="75"/>
      <c r="CN747" s="75"/>
      <c r="CO747" s="75"/>
      <c r="CP747" s="74">
        <f t="shared" si="1264"/>
        <v>0</v>
      </c>
      <c r="CQ747" s="38"/>
      <c r="CR747" s="40"/>
      <c r="CS747" s="38"/>
      <c r="CT747" s="78"/>
      <c r="CV747" s="77"/>
      <c r="CW747" s="76"/>
      <c r="CX747" s="76"/>
      <c r="CY747" s="76"/>
      <c r="CZ747" s="76"/>
      <c r="DA747" s="76"/>
      <c r="DB747" s="76"/>
      <c r="DC747" s="76"/>
      <c r="DD747" s="76"/>
      <c r="DE747" s="76"/>
      <c r="DF747" s="76"/>
      <c r="DG747" s="76"/>
      <c r="DH747" s="75"/>
      <c r="DI747" s="75"/>
      <c r="DJ747" s="75"/>
      <c r="DK747" s="75"/>
      <c r="DL747" s="75"/>
      <c r="DM747" s="75"/>
      <c r="DN747" s="75"/>
      <c r="DO747" s="74">
        <f t="shared" si="1265"/>
        <v>0</v>
      </c>
      <c r="DP747" s="38"/>
      <c r="DQ747" s="40"/>
      <c r="DS747" s="78"/>
      <c r="DU747" s="77"/>
      <c r="DV747" s="76"/>
      <c r="DW747" s="76"/>
      <c r="DX747" s="76"/>
      <c r="DY747" s="76"/>
      <c r="DZ747" s="76"/>
      <c r="EA747" s="76"/>
      <c r="EB747" s="76"/>
      <c r="EC747" s="76"/>
      <c r="ED747" s="76"/>
      <c r="EE747" s="76"/>
      <c r="EF747" s="76"/>
      <c r="EG747" s="75"/>
      <c r="EH747" s="75"/>
      <c r="EI747" s="75"/>
      <c r="EJ747" s="75"/>
      <c r="EK747" s="75"/>
      <c r="EL747" s="75"/>
      <c r="EM747" s="75"/>
      <c r="EN747" s="74">
        <f t="shared" si="1266"/>
        <v>0</v>
      </c>
      <c r="EO747" s="38"/>
      <c r="EP747" s="40"/>
      <c r="ER747" s="78"/>
      <c r="ET747" s="77"/>
      <c r="EU747" s="76"/>
      <c r="EV747" s="76"/>
      <c r="EW747" s="76"/>
      <c r="EX747" s="76"/>
      <c r="EY747" s="76"/>
      <c r="EZ747" s="76"/>
      <c r="FA747" s="76"/>
      <c r="FB747" s="76"/>
      <c r="FC747" s="76"/>
      <c r="FD747" s="76"/>
      <c r="FE747" s="76"/>
      <c r="FF747" s="76"/>
      <c r="FG747" s="76"/>
      <c r="FH747" s="75"/>
      <c r="FI747" s="75"/>
      <c r="FJ747" s="75"/>
      <c r="FK747" s="75"/>
      <c r="FL747" s="75"/>
      <c r="FM747" s="74">
        <f t="shared" si="1267"/>
        <v>0</v>
      </c>
      <c r="FN747" s="38"/>
      <c r="FO747" s="40"/>
      <c r="FQ747" s="78"/>
      <c r="FS747" s="77"/>
      <c r="FT747" s="76"/>
      <c r="FU747" s="76"/>
      <c r="FV747" s="76"/>
      <c r="FW747" s="76"/>
      <c r="FX747" s="76"/>
      <c r="FY747" s="76"/>
      <c r="FZ747" s="76"/>
      <c r="GA747" s="76"/>
      <c r="GB747" s="76"/>
      <c r="GC747" s="76"/>
      <c r="GD747" s="76"/>
      <c r="GE747" s="76"/>
      <c r="GF747" s="76"/>
      <c r="GG747" s="75"/>
      <c r="GH747" s="75"/>
      <c r="GI747" s="75"/>
      <c r="GJ747" s="75"/>
      <c r="GK747" s="75"/>
      <c r="GL747" s="74">
        <f t="shared" si="1268"/>
        <v>0</v>
      </c>
      <c r="GM747" s="38"/>
      <c r="GN747" s="40"/>
      <c r="GP747" s="78"/>
      <c r="GR747" s="77"/>
      <c r="GS747" s="76"/>
      <c r="GT747" s="76"/>
      <c r="GU747" s="76"/>
      <c r="GV747" s="76"/>
      <c r="GW747" s="76"/>
      <c r="GX747" s="76"/>
      <c r="GY747" s="76"/>
      <c r="GZ747" s="76"/>
      <c r="HA747" s="76"/>
      <c r="HB747" s="76"/>
      <c r="HC747" s="76"/>
      <c r="HD747" s="76"/>
      <c r="HE747" s="76"/>
      <c r="HF747" s="75"/>
      <c r="HG747" s="75"/>
      <c r="HH747" s="75"/>
      <c r="HI747" s="75"/>
      <c r="HJ747" s="75"/>
      <c r="HK747" s="74">
        <f t="shared" si="1269"/>
        <v>0</v>
      </c>
      <c r="HL747" s="38"/>
      <c r="HM747" s="40"/>
      <c r="HO747" s="78"/>
      <c r="HQ747" s="77"/>
      <c r="HR747" s="76"/>
      <c r="HS747" s="76"/>
      <c r="HT747" s="76"/>
      <c r="HU747" s="76"/>
      <c r="HV747" s="76"/>
      <c r="HW747" s="76"/>
      <c r="HX747" s="76"/>
      <c r="HY747" s="76"/>
      <c r="HZ747" s="76"/>
      <c r="IA747" s="76"/>
      <c r="IB747" s="76"/>
      <c r="IC747" s="76"/>
      <c r="ID747" s="76"/>
      <c r="IE747" s="75"/>
      <c r="IF747" s="75"/>
      <c r="IG747" s="75"/>
      <c r="IH747" s="75"/>
      <c r="II747" s="75"/>
      <c r="IJ747" s="74">
        <f t="shared" si="1270"/>
        <v>0</v>
      </c>
      <c r="IK747" s="38"/>
      <c r="IL747" s="40"/>
      <c r="IN747" s="78"/>
      <c r="IP747" s="77"/>
      <c r="IQ747" s="76"/>
      <c r="IR747" s="76"/>
      <c r="IS747" s="76"/>
      <c r="IT747" s="76"/>
      <c r="IU747" s="76"/>
      <c r="IV747" s="76"/>
      <c r="IW747" s="76"/>
      <c r="IX747" s="75"/>
      <c r="IY747" s="75"/>
      <c r="IZ747" s="75"/>
      <c r="JA747" s="75"/>
      <c r="JB747" s="75"/>
      <c r="JC747" s="75"/>
      <c r="JD747" s="75"/>
      <c r="JE747" s="75"/>
      <c r="JF747" s="75"/>
      <c r="JG747" s="75"/>
      <c r="JH747" s="75"/>
      <c r="JI747" s="74">
        <f t="shared" si="1271"/>
        <v>0</v>
      </c>
      <c r="JJ747" s="38"/>
      <c r="JK747" s="40"/>
      <c r="JM747" s="78"/>
      <c r="JO747" s="77"/>
      <c r="JP747" s="76"/>
      <c r="JQ747" s="76"/>
      <c r="JR747" s="76"/>
      <c r="JS747" s="76"/>
      <c r="JT747" s="76"/>
      <c r="JU747" s="76"/>
      <c r="JV747" s="76"/>
      <c r="JW747" s="75"/>
      <c r="JX747" s="75"/>
      <c r="JY747" s="75"/>
      <c r="JZ747" s="75"/>
      <c r="KA747" s="75"/>
      <c r="KB747" s="75"/>
      <c r="KC747" s="75"/>
      <c r="KD747" s="75"/>
      <c r="KE747" s="75"/>
      <c r="KF747" s="75"/>
      <c r="KG747" s="75"/>
      <c r="KH747" s="74">
        <f t="shared" si="1272"/>
        <v>0</v>
      </c>
      <c r="KI747" s="38"/>
      <c r="KJ747" s="40"/>
      <c r="KL747" s="78"/>
      <c r="KN747" s="77"/>
      <c r="KO747" s="76"/>
      <c r="KP747" s="76"/>
      <c r="KQ747" s="76"/>
      <c r="KR747" s="76"/>
      <c r="KS747" s="76"/>
      <c r="KT747" s="76"/>
      <c r="KU747" s="76"/>
      <c r="KV747" s="75"/>
      <c r="KW747" s="75"/>
      <c r="KX747" s="75"/>
      <c r="KY747" s="75"/>
      <c r="KZ747" s="75"/>
      <c r="LA747" s="75"/>
      <c r="LB747" s="75"/>
      <c r="LC747" s="75"/>
      <c r="LD747" s="75"/>
      <c r="LE747" s="75"/>
      <c r="LF747" s="75"/>
      <c r="LG747" s="74">
        <f t="shared" si="1273"/>
        <v>0</v>
      </c>
      <c r="LH747" s="38"/>
      <c r="LI747" s="40"/>
      <c r="LK747" s="78"/>
      <c r="LM747" s="77"/>
      <c r="LN747" s="76"/>
      <c r="LO747" s="76"/>
      <c r="LP747" s="76"/>
      <c r="LQ747" s="76"/>
      <c r="LR747" s="76"/>
      <c r="LS747" s="76"/>
      <c r="LT747" s="76"/>
      <c r="LU747" s="75"/>
      <c r="LV747" s="75"/>
      <c r="LW747" s="75"/>
      <c r="LX747" s="75"/>
      <c r="LY747" s="75"/>
      <c r="LZ747" s="75"/>
      <c r="MA747" s="75"/>
      <c r="MB747" s="75"/>
      <c r="MC747" s="75"/>
      <c r="MD747" s="75"/>
      <c r="ME747" s="75"/>
      <c r="MF747" s="74">
        <f t="shared" si="1274"/>
        <v>0</v>
      </c>
      <c r="MG747" s="38"/>
      <c r="MH747" s="40"/>
      <c r="MJ747" s="78"/>
      <c r="ML747" s="77"/>
      <c r="MM747" s="76"/>
      <c r="MN747" s="76"/>
      <c r="MO747" s="76"/>
      <c r="MP747" s="76"/>
      <c r="MQ747" s="76"/>
      <c r="MR747" s="76"/>
      <c r="MS747" s="76"/>
      <c r="MT747" s="75"/>
      <c r="MU747" s="75"/>
      <c r="MV747" s="75"/>
      <c r="MW747" s="75"/>
      <c r="MX747" s="75"/>
      <c r="MY747" s="75"/>
      <c r="MZ747" s="75"/>
      <c r="NA747" s="75"/>
      <c r="NB747" s="75"/>
      <c r="NC747" s="75"/>
      <c r="ND747" s="75"/>
      <c r="NE747" s="74">
        <f t="shared" si="1275"/>
        <v>0</v>
      </c>
      <c r="NF747" s="41"/>
      <c r="NG747" s="40"/>
      <c r="NH747" s="38"/>
      <c r="NI747" s="78"/>
      <c r="NK747" s="78"/>
      <c r="NM747" s="77"/>
      <c r="NN747" s="76"/>
      <c r="NO747" s="79"/>
      <c r="NP747" s="76"/>
      <c r="NQ747" s="79"/>
      <c r="NR747" s="76"/>
      <c r="NS747" s="76"/>
      <c r="NT747" s="76"/>
      <c r="NU747" s="76"/>
      <c r="NV747" s="76"/>
      <c r="NW747" s="76"/>
      <c r="NX747" s="76"/>
      <c r="NY747" s="75"/>
      <c r="NZ747" s="75"/>
      <c r="OA747" s="75"/>
      <c r="OB747" s="75"/>
      <c r="OC747" s="75"/>
      <c r="OD747" s="74">
        <f t="shared" si="1276"/>
        <v>0</v>
      </c>
      <c r="OE747" s="75"/>
      <c r="OF747" s="74"/>
      <c r="OG747" s="38"/>
      <c r="OH747" s="40"/>
      <c r="OI747" s="38"/>
      <c r="OJ747" s="78"/>
      <c r="OL747" s="77"/>
      <c r="OM747" s="76"/>
      <c r="ON747" s="76"/>
      <c r="OO747" s="76"/>
      <c r="OP747" s="76"/>
      <c r="OQ747" s="76"/>
      <c r="OR747" s="76"/>
      <c r="OS747" s="76"/>
      <c r="OT747" s="76"/>
      <c r="OU747" s="76"/>
      <c r="OV747" s="76"/>
      <c r="OW747" s="76"/>
      <c r="OX747" s="75"/>
      <c r="OY747" s="75"/>
      <c r="OZ747" s="75"/>
      <c r="PA747" s="75"/>
      <c r="PB747" s="75"/>
      <c r="PC747" s="74">
        <f t="shared" si="1277"/>
        <v>0</v>
      </c>
      <c r="PD747" s="75"/>
      <c r="PE747" s="74"/>
      <c r="PF747" s="38"/>
      <c r="PG747" s="40"/>
      <c r="PH747" s="38"/>
      <c r="PI747" s="78"/>
      <c r="PK747" s="77"/>
      <c r="PL747" s="76"/>
      <c r="PM747" s="76"/>
      <c r="PN747" s="76"/>
      <c r="PO747" s="76"/>
      <c r="PP747" s="76"/>
      <c r="PQ747" s="76"/>
      <c r="PR747" s="76"/>
      <c r="PS747" s="76"/>
      <c r="PT747" s="76"/>
      <c r="PU747" s="76"/>
      <c r="PV747" s="76"/>
      <c r="PW747" s="75"/>
      <c r="PX747" s="75"/>
      <c r="PY747" s="75"/>
      <c r="PZ747" s="75"/>
      <c r="QA747" s="75"/>
      <c r="QB747" s="74">
        <f t="shared" si="1278"/>
        <v>0</v>
      </c>
      <c r="QC747" s="75"/>
      <c r="QD747" s="74"/>
      <c r="QE747" s="38"/>
      <c r="QF747" s="40"/>
      <c r="QG747" s="38"/>
      <c r="QH747" s="78"/>
      <c r="QJ747" s="77"/>
      <c r="QK747" s="76"/>
      <c r="QL747" s="76"/>
      <c r="QM747" s="76"/>
      <c r="QN747" s="76"/>
      <c r="QO747" s="76"/>
      <c r="QP747" s="76"/>
      <c r="QQ747" s="76"/>
      <c r="QR747" s="76"/>
      <c r="QS747" s="76"/>
      <c r="QT747" s="76"/>
      <c r="QU747" s="76"/>
      <c r="QV747" s="75"/>
      <c r="QW747" s="75"/>
      <c r="QX747" s="75"/>
      <c r="QY747" s="75"/>
      <c r="QZ747" s="75"/>
      <c r="RA747" s="74">
        <f t="shared" si="1279"/>
        <v>0</v>
      </c>
      <c r="RB747" s="41"/>
      <c r="RC747" s="40"/>
      <c r="RD747" s="38"/>
      <c r="RE747" s="40"/>
      <c r="RG747" s="78"/>
      <c r="RI747" s="77"/>
      <c r="RJ747" s="76"/>
      <c r="RK747" s="76"/>
      <c r="RL747" s="76"/>
      <c r="RM747" s="76"/>
      <c r="RN747" s="76"/>
      <c r="RO747" s="76"/>
      <c r="RP747" s="76"/>
      <c r="RQ747" s="76"/>
      <c r="RR747" s="76"/>
      <c r="RS747" s="76"/>
      <c r="RT747" s="76"/>
      <c r="RU747" s="75"/>
      <c r="RV747" s="75"/>
      <c r="RW747" s="75"/>
      <c r="RX747" s="75"/>
      <c r="RY747" s="75"/>
      <c r="RZ747" s="74">
        <f t="shared" si="1280"/>
        <v>0</v>
      </c>
      <c r="SA747" s="41"/>
      <c r="SB747" s="40"/>
      <c r="SC747" s="38"/>
      <c r="SD747" s="40"/>
      <c r="SF747" s="78"/>
      <c r="SH747" s="77"/>
      <c r="SI747" s="76"/>
      <c r="SJ747" s="76"/>
      <c r="SK747" s="76"/>
      <c r="SL747" s="76"/>
      <c r="SM747" s="76"/>
      <c r="SN747" s="76"/>
      <c r="SO747" s="76"/>
      <c r="SP747" s="76"/>
      <c r="SQ747" s="76"/>
      <c r="SR747" s="76"/>
      <c r="SS747" s="76"/>
      <c r="ST747" s="76"/>
      <c r="SU747" s="76"/>
      <c r="SV747" s="75"/>
      <c r="SW747" s="75"/>
      <c r="SX747" s="75"/>
      <c r="SY747" s="74">
        <f t="shared" si="1281"/>
        <v>0</v>
      </c>
      <c r="SZ747" s="41"/>
      <c r="TA747" s="40"/>
      <c r="TB747" s="38"/>
      <c r="TC747" s="40"/>
      <c r="TE747" s="78"/>
      <c r="TG747" s="77"/>
      <c r="TH747" s="76"/>
      <c r="TI747" s="76"/>
      <c r="TJ747" s="76"/>
      <c r="TK747" s="76"/>
      <c r="TL747" s="76"/>
      <c r="TM747" s="76"/>
      <c r="TN747" s="76"/>
      <c r="TO747" s="76"/>
      <c r="TP747" s="76"/>
      <c r="TQ747" s="76"/>
      <c r="TR747" s="76"/>
      <c r="TS747" s="76"/>
      <c r="TT747" s="76"/>
      <c r="TU747" s="75"/>
      <c r="TV747" s="75"/>
      <c r="TW747" s="75"/>
      <c r="TX747" s="74">
        <f t="shared" si="1282"/>
        <v>0</v>
      </c>
      <c r="TY747" s="41"/>
      <c r="TZ747" s="40"/>
      <c r="UA747" s="38"/>
      <c r="UB747" s="40"/>
      <c r="UD747" s="78"/>
      <c r="UF747" s="77"/>
      <c r="UG747" s="76"/>
      <c r="UH747" s="76"/>
      <c r="UI747" s="76"/>
      <c r="UJ747" s="76"/>
      <c r="UK747" s="76"/>
      <c r="UL747" s="76"/>
      <c r="UM747" s="76"/>
      <c r="UN747" s="76"/>
      <c r="UO747" s="76"/>
      <c r="UP747" s="76"/>
      <c r="UQ747" s="76"/>
      <c r="UR747" s="76"/>
      <c r="US747" s="76"/>
      <c r="UT747" s="75"/>
      <c r="UU747" s="75"/>
      <c r="UV747" s="75"/>
      <c r="UW747" s="74">
        <f t="shared" si="1283"/>
        <v>0</v>
      </c>
      <c r="UX747" s="41"/>
      <c r="UY747" s="40"/>
      <c r="UZ747" s="38"/>
      <c r="VA747" s="40"/>
      <c r="VC747" s="78"/>
      <c r="VE747" s="77"/>
      <c r="VF747" s="76"/>
      <c r="VG747" s="76"/>
      <c r="VH747" s="76"/>
      <c r="VI747" s="76"/>
      <c r="VJ747" s="76"/>
      <c r="VK747" s="76"/>
      <c r="VL747" s="76"/>
      <c r="VM747" s="76"/>
      <c r="VN747" s="76"/>
      <c r="VO747" s="76"/>
      <c r="VP747" s="76"/>
      <c r="VQ747" s="76"/>
      <c r="VR747" s="76"/>
      <c r="VS747" s="75"/>
      <c r="VT747" s="75"/>
      <c r="VU747" s="75"/>
      <c r="VV747" s="74">
        <f t="shared" si="1284"/>
        <v>0</v>
      </c>
    </row>
    <row r="748" spans="3:594" ht="14.45" customHeight="1" outlineLevel="1">
      <c r="C748" s="89">
        <f>IF(ISERROR(I748+1)=TRUE,I748,IF(I748="","",MAX(C$15:C747)+1))</f>
        <v>543</v>
      </c>
      <c r="D748" s="88">
        <f t="shared" si="1238"/>
        <v>1</v>
      </c>
      <c r="G748" s="40"/>
      <c r="H748" s="38"/>
      <c r="I748" s="95">
        <f t="shared" si="1285"/>
        <v>554</v>
      </c>
      <c r="J748" s="94" t="s">
        <v>155</v>
      </c>
      <c r="K748" s="93"/>
      <c r="L748" s="93"/>
      <c r="M748" s="93"/>
      <c r="N748" s="93"/>
      <c r="O748" s="92"/>
      <c r="P748" s="91" t="s">
        <v>154</v>
      </c>
      <c r="Q748" s="297"/>
      <c r="R748" s="90" t="s">
        <v>141</v>
      </c>
      <c r="S748" s="298"/>
      <c r="T748" s="38"/>
      <c r="U748" s="40"/>
      <c r="V748" s="38"/>
      <c r="W748" s="78"/>
      <c r="Y748" s="77"/>
      <c r="Z748" s="76"/>
      <c r="AA748" s="79"/>
      <c r="AB748" s="76"/>
      <c r="AC748" s="79"/>
      <c r="AD748" s="76"/>
      <c r="AE748" s="76"/>
      <c r="AF748" s="76"/>
      <c r="AG748" s="76"/>
      <c r="AH748" s="76"/>
      <c r="AI748" s="76"/>
      <c r="AJ748" s="76"/>
      <c r="AK748" s="75"/>
      <c r="AL748" s="75"/>
      <c r="AM748" s="75"/>
      <c r="AN748" s="75"/>
      <c r="AO748" s="75"/>
      <c r="AP748" s="75"/>
      <c r="AQ748" s="75"/>
      <c r="AR748" s="74">
        <f t="shared" si="1262"/>
        <v>0</v>
      </c>
      <c r="AS748" s="38"/>
      <c r="AT748" s="40"/>
      <c r="AU748" s="38"/>
      <c r="AV748" s="78"/>
      <c r="AX748" s="77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5"/>
      <c r="BK748" s="75"/>
      <c r="BL748" s="75"/>
      <c r="BM748" s="75"/>
      <c r="BN748" s="75"/>
      <c r="BO748" s="75"/>
      <c r="BP748" s="75"/>
      <c r="BQ748" s="74">
        <f t="shared" si="1263"/>
        <v>0</v>
      </c>
      <c r="BR748" s="38"/>
      <c r="BS748" s="40"/>
      <c r="BT748" s="38"/>
      <c r="BU748" s="78"/>
      <c r="BW748" s="77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5"/>
      <c r="CJ748" s="75"/>
      <c r="CK748" s="75"/>
      <c r="CL748" s="75"/>
      <c r="CM748" s="75"/>
      <c r="CN748" s="75"/>
      <c r="CO748" s="75"/>
      <c r="CP748" s="74">
        <f t="shared" si="1264"/>
        <v>0</v>
      </c>
      <c r="CQ748" s="38"/>
      <c r="CR748" s="40"/>
      <c r="CS748" s="38"/>
      <c r="CT748" s="78"/>
      <c r="CV748" s="77"/>
      <c r="CW748" s="76"/>
      <c r="CX748" s="76"/>
      <c r="CY748" s="76"/>
      <c r="CZ748" s="76"/>
      <c r="DA748" s="76"/>
      <c r="DB748" s="76"/>
      <c r="DC748" s="76"/>
      <c r="DD748" s="76"/>
      <c r="DE748" s="76"/>
      <c r="DF748" s="76"/>
      <c r="DG748" s="76"/>
      <c r="DH748" s="75"/>
      <c r="DI748" s="75"/>
      <c r="DJ748" s="75"/>
      <c r="DK748" s="75"/>
      <c r="DL748" s="75"/>
      <c r="DM748" s="75"/>
      <c r="DN748" s="75"/>
      <c r="DO748" s="74">
        <f t="shared" si="1265"/>
        <v>0</v>
      </c>
      <c r="DP748" s="38"/>
      <c r="DQ748" s="40"/>
      <c r="DS748" s="78"/>
      <c r="DU748" s="77"/>
      <c r="DV748" s="76"/>
      <c r="DW748" s="76"/>
      <c r="DX748" s="76"/>
      <c r="DY748" s="76"/>
      <c r="DZ748" s="76"/>
      <c r="EA748" s="76"/>
      <c r="EB748" s="76"/>
      <c r="EC748" s="76"/>
      <c r="ED748" s="76"/>
      <c r="EE748" s="76"/>
      <c r="EF748" s="76"/>
      <c r="EG748" s="75"/>
      <c r="EH748" s="75"/>
      <c r="EI748" s="75"/>
      <c r="EJ748" s="75"/>
      <c r="EK748" s="75"/>
      <c r="EL748" s="75"/>
      <c r="EM748" s="75"/>
      <c r="EN748" s="74">
        <f t="shared" si="1266"/>
        <v>0</v>
      </c>
      <c r="EO748" s="38"/>
      <c r="EP748" s="40"/>
      <c r="ER748" s="78"/>
      <c r="ET748" s="77"/>
      <c r="EU748" s="76"/>
      <c r="EV748" s="76"/>
      <c r="EW748" s="76"/>
      <c r="EX748" s="76"/>
      <c r="EY748" s="76"/>
      <c r="EZ748" s="76"/>
      <c r="FA748" s="76"/>
      <c r="FB748" s="76"/>
      <c r="FC748" s="76"/>
      <c r="FD748" s="76"/>
      <c r="FE748" s="76"/>
      <c r="FF748" s="76"/>
      <c r="FG748" s="76"/>
      <c r="FH748" s="75"/>
      <c r="FI748" s="75"/>
      <c r="FJ748" s="75"/>
      <c r="FK748" s="75"/>
      <c r="FL748" s="75"/>
      <c r="FM748" s="74">
        <f t="shared" si="1267"/>
        <v>0</v>
      </c>
      <c r="FN748" s="38"/>
      <c r="FO748" s="40"/>
      <c r="FQ748" s="78"/>
      <c r="FS748" s="77"/>
      <c r="FT748" s="76"/>
      <c r="FU748" s="76"/>
      <c r="FV748" s="76"/>
      <c r="FW748" s="76"/>
      <c r="FX748" s="76"/>
      <c r="FY748" s="76"/>
      <c r="FZ748" s="76"/>
      <c r="GA748" s="76"/>
      <c r="GB748" s="76"/>
      <c r="GC748" s="76"/>
      <c r="GD748" s="76"/>
      <c r="GE748" s="76"/>
      <c r="GF748" s="76"/>
      <c r="GG748" s="75"/>
      <c r="GH748" s="75"/>
      <c r="GI748" s="75"/>
      <c r="GJ748" s="75"/>
      <c r="GK748" s="75"/>
      <c r="GL748" s="74">
        <f t="shared" si="1268"/>
        <v>0</v>
      </c>
      <c r="GM748" s="38"/>
      <c r="GN748" s="40"/>
      <c r="GP748" s="78"/>
      <c r="GR748" s="77"/>
      <c r="GS748" s="76"/>
      <c r="GT748" s="76"/>
      <c r="GU748" s="76"/>
      <c r="GV748" s="76"/>
      <c r="GW748" s="76"/>
      <c r="GX748" s="76"/>
      <c r="GY748" s="76"/>
      <c r="GZ748" s="76"/>
      <c r="HA748" s="76"/>
      <c r="HB748" s="76"/>
      <c r="HC748" s="76"/>
      <c r="HD748" s="76"/>
      <c r="HE748" s="76"/>
      <c r="HF748" s="75"/>
      <c r="HG748" s="75"/>
      <c r="HH748" s="75"/>
      <c r="HI748" s="75"/>
      <c r="HJ748" s="75"/>
      <c r="HK748" s="74">
        <f t="shared" si="1269"/>
        <v>0</v>
      </c>
      <c r="HL748" s="38"/>
      <c r="HM748" s="40"/>
      <c r="HO748" s="78"/>
      <c r="HQ748" s="77"/>
      <c r="HR748" s="76"/>
      <c r="HS748" s="76"/>
      <c r="HT748" s="76"/>
      <c r="HU748" s="76"/>
      <c r="HV748" s="76"/>
      <c r="HW748" s="76"/>
      <c r="HX748" s="76"/>
      <c r="HY748" s="76"/>
      <c r="HZ748" s="76"/>
      <c r="IA748" s="76"/>
      <c r="IB748" s="76"/>
      <c r="IC748" s="76"/>
      <c r="ID748" s="76"/>
      <c r="IE748" s="75"/>
      <c r="IF748" s="75"/>
      <c r="IG748" s="75"/>
      <c r="IH748" s="75"/>
      <c r="II748" s="75"/>
      <c r="IJ748" s="74">
        <f t="shared" si="1270"/>
        <v>0</v>
      </c>
      <c r="IK748" s="38"/>
      <c r="IL748" s="40"/>
      <c r="IN748" s="78"/>
      <c r="IP748" s="77"/>
      <c r="IQ748" s="76"/>
      <c r="IR748" s="76"/>
      <c r="IS748" s="76"/>
      <c r="IT748" s="76"/>
      <c r="IU748" s="76"/>
      <c r="IV748" s="76"/>
      <c r="IW748" s="76"/>
      <c r="IX748" s="75"/>
      <c r="IY748" s="75"/>
      <c r="IZ748" s="75"/>
      <c r="JA748" s="75"/>
      <c r="JB748" s="75"/>
      <c r="JC748" s="75"/>
      <c r="JD748" s="75"/>
      <c r="JE748" s="75"/>
      <c r="JF748" s="75"/>
      <c r="JG748" s="75"/>
      <c r="JH748" s="75"/>
      <c r="JI748" s="74">
        <f t="shared" si="1271"/>
        <v>0</v>
      </c>
      <c r="JJ748" s="38"/>
      <c r="JK748" s="40"/>
      <c r="JM748" s="78"/>
      <c r="JO748" s="77"/>
      <c r="JP748" s="76"/>
      <c r="JQ748" s="76"/>
      <c r="JR748" s="76"/>
      <c r="JS748" s="76"/>
      <c r="JT748" s="76"/>
      <c r="JU748" s="76"/>
      <c r="JV748" s="76"/>
      <c r="JW748" s="75"/>
      <c r="JX748" s="75"/>
      <c r="JY748" s="75"/>
      <c r="JZ748" s="75"/>
      <c r="KA748" s="75"/>
      <c r="KB748" s="75"/>
      <c r="KC748" s="75"/>
      <c r="KD748" s="75"/>
      <c r="KE748" s="75"/>
      <c r="KF748" s="75"/>
      <c r="KG748" s="75"/>
      <c r="KH748" s="74">
        <f t="shared" si="1272"/>
        <v>0</v>
      </c>
      <c r="KI748" s="38"/>
      <c r="KJ748" s="40"/>
      <c r="KL748" s="78"/>
      <c r="KN748" s="77"/>
      <c r="KO748" s="76"/>
      <c r="KP748" s="76"/>
      <c r="KQ748" s="76"/>
      <c r="KR748" s="76"/>
      <c r="KS748" s="76"/>
      <c r="KT748" s="76"/>
      <c r="KU748" s="76"/>
      <c r="KV748" s="75"/>
      <c r="KW748" s="75"/>
      <c r="KX748" s="75"/>
      <c r="KY748" s="75"/>
      <c r="KZ748" s="75"/>
      <c r="LA748" s="75"/>
      <c r="LB748" s="75"/>
      <c r="LC748" s="75"/>
      <c r="LD748" s="75"/>
      <c r="LE748" s="75"/>
      <c r="LF748" s="75"/>
      <c r="LG748" s="74">
        <f t="shared" si="1273"/>
        <v>0</v>
      </c>
      <c r="LH748" s="38"/>
      <c r="LI748" s="40"/>
      <c r="LK748" s="78"/>
      <c r="LM748" s="77"/>
      <c r="LN748" s="76"/>
      <c r="LO748" s="76"/>
      <c r="LP748" s="76"/>
      <c r="LQ748" s="76"/>
      <c r="LR748" s="76"/>
      <c r="LS748" s="76"/>
      <c r="LT748" s="76"/>
      <c r="LU748" s="75"/>
      <c r="LV748" s="75"/>
      <c r="LW748" s="75"/>
      <c r="LX748" s="75"/>
      <c r="LY748" s="75"/>
      <c r="LZ748" s="75"/>
      <c r="MA748" s="75"/>
      <c r="MB748" s="75"/>
      <c r="MC748" s="75"/>
      <c r="MD748" s="75"/>
      <c r="ME748" s="75"/>
      <c r="MF748" s="74">
        <f t="shared" si="1274"/>
        <v>0</v>
      </c>
      <c r="MG748" s="38"/>
      <c r="MH748" s="40"/>
      <c r="MJ748" s="78"/>
      <c r="ML748" s="77"/>
      <c r="MM748" s="76"/>
      <c r="MN748" s="76"/>
      <c r="MO748" s="76"/>
      <c r="MP748" s="76"/>
      <c r="MQ748" s="76"/>
      <c r="MR748" s="76"/>
      <c r="MS748" s="76"/>
      <c r="MT748" s="75"/>
      <c r="MU748" s="75"/>
      <c r="MV748" s="75"/>
      <c r="MW748" s="75"/>
      <c r="MX748" s="75"/>
      <c r="MY748" s="75"/>
      <c r="MZ748" s="75"/>
      <c r="NA748" s="75"/>
      <c r="NB748" s="75"/>
      <c r="NC748" s="75"/>
      <c r="ND748" s="75"/>
      <c r="NE748" s="74">
        <f t="shared" si="1275"/>
        <v>0</v>
      </c>
      <c r="NF748" s="41"/>
      <c r="NG748" s="40"/>
      <c r="NH748" s="38"/>
      <c r="NI748" s="78"/>
      <c r="NK748" s="78"/>
      <c r="NM748" s="77"/>
      <c r="NN748" s="76"/>
      <c r="NO748" s="79"/>
      <c r="NP748" s="76"/>
      <c r="NQ748" s="79"/>
      <c r="NR748" s="76"/>
      <c r="NS748" s="76"/>
      <c r="NT748" s="76"/>
      <c r="NU748" s="76"/>
      <c r="NV748" s="76"/>
      <c r="NW748" s="76"/>
      <c r="NX748" s="76"/>
      <c r="NY748" s="75"/>
      <c r="NZ748" s="75"/>
      <c r="OA748" s="75"/>
      <c r="OB748" s="75"/>
      <c r="OC748" s="75"/>
      <c r="OD748" s="74">
        <f t="shared" si="1276"/>
        <v>0</v>
      </c>
      <c r="OE748" s="75"/>
      <c r="OF748" s="74"/>
      <c r="OG748" s="38"/>
      <c r="OH748" s="40"/>
      <c r="OI748" s="38"/>
      <c r="OJ748" s="78"/>
      <c r="OL748" s="77"/>
      <c r="OM748" s="76"/>
      <c r="ON748" s="76"/>
      <c r="OO748" s="76"/>
      <c r="OP748" s="76"/>
      <c r="OQ748" s="76"/>
      <c r="OR748" s="76"/>
      <c r="OS748" s="76"/>
      <c r="OT748" s="76"/>
      <c r="OU748" s="76"/>
      <c r="OV748" s="76"/>
      <c r="OW748" s="76"/>
      <c r="OX748" s="75"/>
      <c r="OY748" s="75"/>
      <c r="OZ748" s="75"/>
      <c r="PA748" s="75"/>
      <c r="PB748" s="75"/>
      <c r="PC748" s="74">
        <f t="shared" si="1277"/>
        <v>0</v>
      </c>
      <c r="PD748" s="75"/>
      <c r="PE748" s="74"/>
      <c r="PF748" s="38"/>
      <c r="PG748" s="40"/>
      <c r="PH748" s="38"/>
      <c r="PI748" s="78"/>
      <c r="PK748" s="77"/>
      <c r="PL748" s="76"/>
      <c r="PM748" s="76"/>
      <c r="PN748" s="76"/>
      <c r="PO748" s="76"/>
      <c r="PP748" s="76"/>
      <c r="PQ748" s="76"/>
      <c r="PR748" s="76"/>
      <c r="PS748" s="76"/>
      <c r="PT748" s="76"/>
      <c r="PU748" s="76"/>
      <c r="PV748" s="76"/>
      <c r="PW748" s="75"/>
      <c r="PX748" s="75"/>
      <c r="PY748" s="75"/>
      <c r="PZ748" s="75"/>
      <c r="QA748" s="75"/>
      <c r="QB748" s="74">
        <f t="shared" si="1278"/>
        <v>0</v>
      </c>
      <c r="QC748" s="75"/>
      <c r="QD748" s="74"/>
      <c r="QE748" s="38"/>
      <c r="QF748" s="40"/>
      <c r="QG748" s="38"/>
      <c r="QH748" s="78"/>
      <c r="QJ748" s="77"/>
      <c r="QK748" s="76"/>
      <c r="QL748" s="76"/>
      <c r="QM748" s="76"/>
      <c r="QN748" s="76"/>
      <c r="QO748" s="76"/>
      <c r="QP748" s="76"/>
      <c r="QQ748" s="76"/>
      <c r="QR748" s="76"/>
      <c r="QS748" s="76"/>
      <c r="QT748" s="76"/>
      <c r="QU748" s="76"/>
      <c r="QV748" s="75"/>
      <c r="QW748" s="75"/>
      <c r="QX748" s="75"/>
      <c r="QY748" s="75"/>
      <c r="QZ748" s="75"/>
      <c r="RA748" s="74">
        <f t="shared" si="1279"/>
        <v>0</v>
      </c>
      <c r="RB748" s="41"/>
      <c r="RC748" s="40"/>
      <c r="RD748" s="38"/>
      <c r="RE748" s="40"/>
      <c r="RG748" s="78"/>
      <c r="RI748" s="77"/>
      <c r="RJ748" s="76"/>
      <c r="RK748" s="76"/>
      <c r="RL748" s="76"/>
      <c r="RM748" s="76"/>
      <c r="RN748" s="76"/>
      <c r="RO748" s="76"/>
      <c r="RP748" s="76"/>
      <c r="RQ748" s="76"/>
      <c r="RR748" s="76"/>
      <c r="RS748" s="76"/>
      <c r="RT748" s="76"/>
      <c r="RU748" s="75"/>
      <c r="RV748" s="75"/>
      <c r="RW748" s="75"/>
      <c r="RX748" s="75"/>
      <c r="RY748" s="75"/>
      <c r="RZ748" s="74">
        <f t="shared" si="1280"/>
        <v>0</v>
      </c>
      <c r="SA748" s="41"/>
      <c r="SB748" s="40"/>
      <c r="SC748" s="38"/>
      <c r="SD748" s="40"/>
      <c r="SF748" s="78"/>
      <c r="SH748" s="77"/>
      <c r="SI748" s="76"/>
      <c r="SJ748" s="76"/>
      <c r="SK748" s="76"/>
      <c r="SL748" s="76"/>
      <c r="SM748" s="76"/>
      <c r="SN748" s="76"/>
      <c r="SO748" s="76"/>
      <c r="SP748" s="76"/>
      <c r="SQ748" s="76"/>
      <c r="SR748" s="76"/>
      <c r="SS748" s="76"/>
      <c r="ST748" s="76"/>
      <c r="SU748" s="76"/>
      <c r="SV748" s="75"/>
      <c r="SW748" s="75"/>
      <c r="SX748" s="75"/>
      <c r="SY748" s="74">
        <f t="shared" si="1281"/>
        <v>0</v>
      </c>
      <c r="SZ748" s="41"/>
      <c r="TA748" s="40"/>
      <c r="TB748" s="38"/>
      <c r="TC748" s="40"/>
      <c r="TE748" s="78"/>
      <c r="TG748" s="77"/>
      <c r="TH748" s="76"/>
      <c r="TI748" s="76"/>
      <c r="TJ748" s="76"/>
      <c r="TK748" s="76"/>
      <c r="TL748" s="76"/>
      <c r="TM748" s="76"/>
      <c r="TN748" s="76"/>
      <c r="TO748" s="76"/>
      <c r="TP748" s="76"/>
      <c r="TQ748" s="76"/>
      <c r="TR748" s="76"/>
      <c r="TS748" s="76"/>
      <c r="TT748" s="76"/>
      <c r="TU748" s="75"/>
      <c r="TV748" s="75"/>
      <c r="TW748" s="75"/>
      <c r="TX748" s="74">
        <f t="shared" si="1282"/>
        <v>0</v>
      </c>
      <c r="TY748" s="41"/>
      <c r="TZ748" s="40"/>
      <c r="UA748" s="38"/>
      <c r="UB748" s="40"/>
      <c r="UD748" s="78"/>
      <c r="UF748" s="77"/>
      <c r="UG748" s="76"/>
      <c r="UH748" s="76"/>
      <c r="UI748" s="76"/>
      <c r="UJ748" s="76"/>
      <c r="UK748" s="76"/>
      <c r="UL748" s="76"/>
      <c r="UM748" s="76"/>
      <c r="UN748" s="76"/>
      <c r="UO748" s="76"/>
      <c r="UP748" s="76"/>
      <c r="UQ748" s="76"/>
      <c r="UR748" s="76"/>
      <c r="US748" s="76"/>
      <c r="UT748" s="75"/>
      <c r="UU748" s="75"/>
      <c r="UV748" s="75"/>
      <c r="UW748" s="74">
        <f t="shared" si="1283"/>
        <v>0</v>
      </c>
      <c r="UX748" s="41"/>
      <c r="UY748" s="40"/>
      <c r="UZ748" s="38"/>
      <c r="VA748" s="40"/>
      <c r="VC748" s="78"/>
      <c r="VE748" s="77"/>
      <c r="VF748" s="76"/>
      <c r="VG748" s="76"/>
      <c r="VH748" s="76"/>
      <c r="VI748" s="76"/>
      <c r="VJ748" s="76"/>
      <c r="VK748" s="76"/>
      <c r="VL748" s="76"/>
      <c r="VM748" s="76"/>
      <c r="VN748" s="76"/>
      <c r="VO748" s="76"/>
      <c r="VP748" s="76"/>
      <c r="VQ748" s="76"/>
      <c r="VR748" s="76"/>
      <c r="VS748" s="75"/>
      <c r="VT748" s="75"/>
      <c r="VU748" s="75"/>
      <c r="VV748" s="74">
        <f t="shared" si="1284"/>
        <v>0</v>
      </c>
    </row>
    <row r="749" spans="3:594" ht="14.45" customHeight="1" outlineLevel="1">
      <c r="C749" s="89">
        <f>IF(ISERROR(I749+1)=TRUE,I749,IF(I749="","",MAX(C$15:C748)+1))</f>
        <v>544</v>
      </c>
      <c r="D749" s="88">
        <f t="shared" si="1238"/>
        <v>1</v>
      </c>
      <c r="G749" s="40"/>
      <c r="H749" s="38"/>
      <c r="I749" s="95">
        <f t="shared" si="1285"/>
        <v>555</v>
      </c>
      <c r="J749" s="94" t="s">
        <v>153</v>
      </c>
      <c r="K749" s="93"/>
      <c r="L749" s="93"/>
      <c r="M749" s="93"/>
      <c r="N749" s="93"/>
      <c r="O749" s="92"/>
      <c r="P749" s="91" t="s">
        <v>142</v>
      </c>
      <c r="Q749" s="297"/>
      <c r="R749" s="90" t="s">
        <v>141</v>
      </c>
      <c r="S749" s="298"/>
      <c r="T749" s="38"/>
      <c r="U749" s="40"/>
      <c r="V749" s="38"/>
      <c r="W749" s="78"/>
      <c r="Y749" s="77"/>
      <c r="Z749" s="76"/>
      <c r="AA749" s="79"/>
      <c r="AB749" s="76"/>
      <c r="AC749" s="79"/>
      <c r="AD749" s="76"/>
      <c r="AE749" s="76"/>
      <c r="AF749" s="76"/>
      <c r="AG749" s="76"/>
      <c r="AH749" s="76"/>
      <c r="AI749" s="76"/>
      <c r="AJ749" s="76"/>
      <c r="AK749" s="75"/>
      <c r="AL749" s="75"/>
      <c r="AM749" s="75"/>
      <c r="AN749" s="75"/>
      <c r="AO749" s="75"/>
      <c r="AP749" s="75"/>
      <c r="AQ749" s="75"/>
      <c r="AR749" s="74">
        <f t="shared" si="1262"/>
        <v>0</v>
      </c>
      <c r="AS749" s="38"/>
      <c r="AT749" s="40"/>
      <c r="AU749" s="38"/>
      <c r="AV749" s="78"/>
      <c r="AX749" s="77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5"/>
      <c r="BK749" s="75"/>
      <c r="BL749" s="75"/>
      <c r="BM749" s="75"/>
      <c r="BN749" s="75"/>
      <c r="BO749" s="75"/>
      <c r="BP749" s="75"/>
      <c r="BQ749" s="74">
        <f t="shared" si="1263"/>
        <v>0</v>
      </c>
      <c r="BR749" s="38"/>
      <c r="BS749" s="40"/>
      <c r="BT749" s="38"/>
      <c r="BU749" s="78"/>
      <c r="BW749" s="77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5"/>
      <c r="CJ749" s="75"/>
      <c r="CK749" s="75"/>
      <c r="CL749" s="75"/>
      <c r="CM749" s="75"/>
      <c r="CN749" s="75"/>
      <c r="CO749" s="75"/>
      <c r="CP749" s="74">
        <f t="shared" si="1264"/>
        <v>0</v>
      </c>
      <c r="CQ749" s="38"/>
      <c r="CR749" s="40"/>
      <c r="CS749" s="38"/>
      <c r="CT749" s="78"/>
      <c r="CV749" s="77"/>
      <c r="CW749" s="76"/>
      <c r="CX749" s="76"/>
      <c r="CY749" s="76"/>
      <c r="CZ749" s="76"/>
      <c r="DA749" s="76"/>
      <c r="DB749" s="76"/>
      <c r="DC749" s="76"/>
      <c r="DD749" s="76"/>
      <c r="DE749" s="76"/>
      <c r="DF749" s="76"/>
      <c r="DG749" s="76"/>
      <c r="DH749" s="75"/>
      <c r="DI749" s="75"/>
      <c r="DJ749" s="75"/>
      <c r="DK749" s="75"/>
      <c r="DL749" s="75"/>
      <c r="DM749" s="75"/>
      <c r="DN749" s="75"/>
      <c r="DO749" s="74">
        <f t="shared" si="1265"/>
        <v>0</v>
      </c>
      <c r="DP749" s="38"/>
      <c r="DQ749" s="40"/>
      <c r="DS749" s="78"/>
      <c r="DU749" s="77"/>
      <c r="DV749" s="76"/>
      <c r="DW749" s="76"/>
      <c r="DX749" s="76"/>
      <c r="DY749" s="76"/>
      <c r="DZ749" s="76"/>
      <c r="EA749" s="76"/>
      <c r="EB749" s="76"/>
      <c r="EC749" s="76"/>
      <c r="ED749" s="76"/>
      <c r="EE749" s="76"/>
      <c r="EF749" s="76"/>
      <c r="EG749" s="75"/>
      <c r="EH749" s="75"/>
      <c r="EI749" s="75"/>
      <c r="EJ749" s="75"/>
      <c r="EK749" s="75"/>
      <c r="EL749" s="75"/>
      <c r="EM749" s="75"/>
      <c r="EN749" s="74">
        <f t="shared" si="1266"/>
        <v>0</v>
      </c>
      <c r="EO749" s="38"/>
      <c r="EP749" s="40"/>
      <c r="ER749" s="78"/>
      <c r="ET749" s="77"/>
      <c r="EU749" s="76"/>
      <c r="EV749" s="76"/>
      <c r="EW749" s="76"/>
      <c r="EX749" s="76"/>
      <c r="EY749" s="76"/>
      <c r="EZ749" s="76"/>
      <c r="FA749" s="76"/>
      <c r="FB749" s="76"/>
      <c r="FC749" s="76"/>
      <c r="FD749" s="76"/>
      <c r="FE749" s="76"/>
      <c r="FF749" s="76"/>
      <c r="FG749" s="76"/>
      <c r="FH749" s="75"/>
      <c r="FI749" s="75"/>
      <c r="FJ749" s="75"/>
      <c r="FK749" s="75"/>
      <c r="FL749" s="75"/>
      <c r="FM749" s="74">
        <f t="shared" si="1267"/>
        <v>0</v>
      </c>
      <c r="FN749" s="38"/>
      <c r="FO749" s="40"/>
      <c r="FQ749" s="78"/>
      <c r="FS749" s="77"/>
      <c r="FT749" s="76"/>
      <c r="FU749" s="76"/>
      <c r="FV749" s="76"/>
      <c r="FW749" s="76"/>
      <c r="FX749" s="76"/>
      <c r="FY749" s="76"/>
      <c r="FZ749" s="76"/>
      <c r="GA749" s="76"/>
      <c r="GB749" s="76"/>
      <c r="GC749" s="76"/>
      <c r="GD749" s="76"/>
      <c r="GE749" s="76"/>
      <c r="GF749" s="76"/>
      <c r="GG749" s="75"/>
      <c r="GH749" s="75"/>
      <c r="GI749" s="75"/>
      <c r="GJ749" s="75"/>
      <c r="GK749" s="75"/>
      <c r="GL749" s="74">
        <f t="shared" si="1268"/>
        <v>0</v>
      </c>
      <c r="GM749" s="38"/>
      <c r="GN749" s="40"/>
      <c r="GP749" s="78"/>
      <c r="GR749" s="77"/>
      <c r="GS749" s="76"/>
      <c r="GT749" s="76"/>
      <c r="GU749" s="76"/>
      <c r="GV749" s="76"/>
      <c r="GW749" s="76"/>
      <c r="GX749" s="76"/>
      <c r="GY749" s="76"/>
      <c r="GZ749" s="76"/>
      <c r="HA749" s="76"/>
      <c r="HB749" s="76"/>
      <c r="HC749" s="76"/>
      <c r="HD749" s="76"/>
      <c r="HE749" s="76"/>
      <c r="HF749" s="75"/>
      <c r="HG749" s="75"/>
      <c r="HH749" s="75"/>
      <c r="HI749" s="75"/>
      <c r="HJ749" s="75"/>
      <c r="HK749" s="74">
        <f t="shared" si="1269"/>
        <v>0</v>
      </c>
      <c r="HL749" s="38"/>
      <c r="HM749" s="40"/>
      <c r="HO749" s="78"/>
      <c r="HQ749" s="77"/>
      <c r="HR749" s="76"/>
      <c r="HS749" s="76"/>
      <c r="HT749" s="76"/>
      <c r="HU749" s="76"/>
      <c r="HV749" s="76"/>
      <c r="HW749" s="76"/>
      <c r="HX749" s="76"/>
      <c r="HY749" s="76"/>
      <c r="HZ749" s="76"/>
      <c r="IA749" s="76"/>
      <c r="IB749" s="76"/>
      <c r="IC749" s="76"/>
      <c r="ID749" s="76"/>
      <c r="IE749" s="75"/>
      <c r="IF749" s="75"/>
      <c r="IG749" s="75"/>
      <c r="IH749" s="75"/>
      <c r="II749" s="75"/>
      <c r="IJ749" s="74">
        <f t="shared" si="1270"/>
        <v>0</v>
      </c>
      <c r="IK749" s="38"/>
      <c r="IL749" s="40"/>
      <c r="IN749" s="78"/>
      <c r="IP749" s="77"/>
      <c r="IQ749" s="76"/>
      <c r="IR749" s="76"/>
      <c r="IS749" s="76"/>
      <c r="IT749" s="76"/>
      <c r="IU749" s="76"/>
      <c r="IV749" s="76"/>
      <c r="IW749" s="76"/>
      <c r="IX749" s="75"/>
      <c r="IY749" s="75"/>
      <c r="IZ749" s="75"/>
      <c r="JA749" s="75"/>
      <c r="JB749" s="75"/>
      <c r="JC749" s="75"/>
      <c r="JD749" s="75"/>
      <c r="JE749" s="75"/>
      <c r="JF749" s="75"/>
      <c r="JG749" s="75"/>
      <c r="JH749" s="75"/>
      <c r="JI749" s="74">
        <f t="shared" si="1271"/>
        <v>0</v>
      </c>
      <c r="JJ749" s="38"/>
      <c r="JK749" s="40"/>
      <c r="JM749" s="78"/>
      <c r="JO749" s="77"/>
      <c r="JP749" s="76"/>
      <c r="JQ749" s="76"/>
      <c r="JR749" s="76"/>
      <c r="JS749" s="76"/>
      <c r="JT749" s="76"/>
      <c r="JU749" s="76"/>
      <c r="JV749" s="76"/>
      <c r="JW749" s="75"/>
      <c r="JX749" s="75"/>
      <c r="JY749" s="75"/>
      <c r="JZ749" s="75"/>
      <c r="KA749" s="75"/>
      <c r="KB749" s="75"/>
      <c r="KC749" s="75"/>
      <c r="KD749" s="75"/>
      <c r="KE749" s="75"/>
      <c r="KF749" s="75"/>
      <c r="KG749" s="75"/>
      <c r="KH749" s="74">
        <f t="shared" si="1272"/>
        <v>0</v>
      </c>
      <c r="KI749" s="38"/>
      <c r="KJ749" s="40"/>
      <c r="KL749" s="78"/>
      <c r="KN749" s="77"/>
      <c r="KO749" s="76"/>
      <c r="KP749" s="76"/>
      <c r="KQ749" s="76"/>
      <c r="KR749" s="76"/>
      <c r="KS749" s="76"/>
      <c r="KT749" s="76"/>
      <c r="KU749" s="76"/>
      <c r="KV749" s="75"/>
      <c r="KW749" s="75"/>
      <c r="KX749" s="75"/>
      <c r="KY749" s="75"/>
      <c r="KZ749" s="75"/>
      <c r="LA749" s="75"/>
      <c r="LB749" s="75"/>
      <c r="LC749" s="75"/>
      <c r="LD749" s="75"/>
      <c r="LE749" s="75"/>
      <c r="LF749" s="75"/>
      <c r="LG749" s="74">
        <f t="shared" si="1273"/>
        <v>0</v>
      </c>
      <c r="LH749" s="38"/>
      <c r="LI749" s="40"/>
      <c r="LK749" s="78"/>
      <c r="LM749" s="77"/>
      <c r="LN749" s="76"/>
      <c r="LO749" s="76"/>
      <c r="LP749" s="76"/>
      <c r="LQ749" s="76"/>
      <c r="LR749" s="76"/>
      <c r="LS749" s="76"/>
      <c r="LT749" s="76"/>
      <c r="LU749" s="75"/>
      <c r="LV749" s="75"/>
      <c r="LW749" s="75"/>
      <c r="LX749" s="75"/>
      <c r="LY749" s="75"/>
      <c r="LZ749" s="75"/>
      <c r="MA749" s="75"/>
      <c r="MB749" s="75"/>
      <c r="MC749" s="75"/>
      <c r="MD749" s="75"/>
      <c r="ME749" s="75"/>
      <c r="MF749" s="74">
        <f t="shared" si="1274"/>
        <v>0</v>
      </c>
      <c r="MG749" s="38"/>
      <c r="MH749" s="40"/>
      <c r="MJ749" s="78"/>
      <c r="ML749" s="77"/>
      <c r="MM749" s="76"/>
      <c r="MN749" s="76"/>
      <c r="MO749" s="76"/>
      <c r="MP749" s="76"/>
      <c r="MQ749" s="76"/>
      <c r="MR749" s="76"/>
      <c r="MS749" s="76"/>
      <c r="MT749" s="75"/>
      <c r="MU749" s="75"/>
      <c r="MV749" s="75"/>
      <c r="MW749" s="75"/>
      <c r="MX749" s="75"/>
      <c r="MY749" s="75"/>
      <c r="MZ749" s="75"/>
      <c r="NA749" s="75"/>
      <c r="NB749" s="75"/>
      <c r="NC749" s="75"/>
      <c r="ND749" s="75"/>
      <c r="NE749" s="74">
        <f t="shared" si="1275"/>
        <v>0</v>
      </c>
      <c r="NF749" s="41"/>
      <c r="NG749" s="40"/>
      <c r="NH749" s="38"/>
      <c r="NI749" s="78"/>
      <c r="NK749" s="78"/>
      <c r="NM749" s="77"/>
      <c r="NN749" s="76"/>
      <c r="NO749" s="79"/>
      <c r="NP749" s="76"/>
      <c r="NQ749" s="79"/>
      <c r="NR749" s="76"/>
      <c r="NS749" s="76"/>
      <c r="NT749" s="76"/>
      <c r="NU749" s="76"/>
      <c r="NV749" s="76"/>
      <c r="NW749" s="76"/>
      <c r="NX749" s="76"/>
      <c r="NY749" s="75"/>
      <c r="NZ749" s="75"/>
      <c r="OA749" s="75"/>
      <c r="OB749" s="75"/>
      <c r="OC749" s="75"/>
      <c r="OD749" s="74">
        <f t="shared" si="1276"/>
        <v>0</v>
      </c>
      <c r="OE749" s="75"/>
      <c r="OF749" s="74"/>
      <c r="OG749" s="38"/>
      <c r="OH749" s="40"/>
      <c r="OI749" s="38"/>
      <c r="OJ749" s="78"/>
      <c r="OL749" s="77"/>
      <c r="OM749" s="76"/>
      <c r="ON749" s="76"/>
      <c r="OO749" s="76"/>
      <c r="OP749" s="76"/>
      <c r="OQ749" s="76"/>
      <c r="OR749" s="76"/>
      <c r="OS749" s="76"/>
      <c r="OT749" s="76"/>
      <c r="OU749" s="76"/>
      <c r="OV749" s="76"/>
      <c r="OW749" s="76"/>
      <c r="OX749" s="75"/>
      <c r="OY749" s="75"/>
      <c r="OZ749" s="75"/>
      <c r="PA749" s="75"/>
      <c r="PB749" s="75"/>
      <c r="PC749" s="74">
        <f t="shared" si="1277"/>
        <v>0</v>
      </c>
      <c r="PD749" s="75"/>
      <c r="PE749" s="74"/>
      <c r="PF749" s="38"/>
      <c r="PG749" s="40"/>
      <c r="PH749" s="38"/>
      <c r="PI749" s="78"/>
      <c r="PK749" s="77"/>
      <c r="PL749" s="76"/>
      <c r="PM749" s="76"/>
      <c r="PN749" s="76"/>
      <c r="PO749" s="76"/>
      <c r="PP749" s="76"/>
      <c r="PQ749" s="76"/>
      <c r="PR749" s="76"/>
      <c r="PS749" s="76"/>
      <c r="PT749" s="76"/>
      <c r="PU749" s="76"/>
      <c r="PV749" s="76"/>
      <c r="PW749" s="75"/>
      <c r="PX749" s="75"/>
      <c r="PY749" s="75"/>
      <c r="PZ749" s="75"/>
      <c r="QA749" s="75"/>
      <c r="QB749" s="74">
        <f t="shared" si="1278"/>
        <v>0</v>
      </c>
      <c r="QC749" s="75"/>
      <c r="QD749" s="74"/>
      <c r="QE749" s="38"/>
      <c r="QF749" s="40"/>
      <c r="QG749" s="38"/>
      <c r="QH749" s="78"/>
      <c r="QJ749" s="77"/>
      <c r="QK749" s="76"/>
      <c r="QL749" s="76"/>
      <c r="QM749" s="76"/>
      <c r="QN749" s="76"/>
      <c r="QO749" s="76"/>
      <c r="QP749" s="76"/>
      <c r="QQ749" s="76"/>
      <c r="QR749" s="76"/>
      <c r="QS749" s="76"/>
      <c r="QT749" s="76"/>
      <c r="QU749" s="76"/>
      <c r="QV749" s="75"/>
      <c r="QW749" s="75"/>
      <c r="QX749" s="75"/>
      <c r="QY749" s="75"/>
      <c r="QZ749" s="75"/>
      <c r="RA749" s="74">
        <f t="shared" si="1279"/>
        <v>0</v>
      </c>
      <c r="RB749" s="41"/>
      <c r="RC749" s="40"/>
      <c r="RD749" s="38"/>
      <c r="RE749" s="40"/>
      <c r="RG749" s="78"/>
      <c r="RI749" s="77"/>
      <c r="RJ749" s="76"/>
      <c r="RK749" s="76"/>
      <c r="RL749" s="76"/>
      <c r="RM749" s="76"/>
      <c r="RN749" s="76"/>
      <c r="RO749" s="76"/>
      <c r="RP749" s="76"/>
      <c r="RQ749" s="76"/>
      <c r="RR749" s="76"/>
      <c r="RS749" s="76"/>
      <c r="RT749" s="76"/>
      <c r="RU749" s="75"/>
      <c r="RV749" s="75"/>
      <c r="RW749" s="75"/>
      <c r="RX749" s="75"/>
      <c r="RY749" s="75"/>
      <c r="RZ749" s="74">
        <f t="shared" si="1280"/>
        <v>0</v>
      </c>
      <c r="SA749" s="41"/>
      <c r="SB749" s="40"/>
      <c r="SC749" s="38"/>
      <c r="SD749" s="40"/>
      <c r="SF749" s="78"/>
      <c r="SH749" s="77"/>
      <c r="SI749" s="76"/>
      <c r="SJ749" s="76"/>
      <c r="SK749" s="76"/>
      <c r="SL749" s="76"/>
      <c r="SM749" s="76"/>
      <c r="SN749" s="76"/>
      <c r="SO749" s="76"/>
      <c r="SP749" s="76"/>
      <c r="SQ749" s="76"/>
      <c r="SR749" s="76"/>
      <c r="SS749" s="76"/>
      <c r="ST749" s="76"/>
      <c r="SU749" s="76"/>
      <c r="SV749" s="75"/>
      <c r="SW749" s="75"/>
      <c r="SX749" s="75"/>
      <c r="SY749" s="74">
        <f t="shared" si="1281"/>
        <v>0</v>
      </c>
      <c r="SZ749" s="41"/>
      <c r="TA749" s="40"/>
      <c r="TB749" s="38"/>
      <c r="TC749" s="40"/>
      <c r="TE749" s="78"/>
      <c r="TG749" s="77"/>
      <c r="TH749" s="76"/>
      <c r="TI749" s="76"/>
      <c r="TJ749" s="76"/>
      <c r="TK749" s="76"/>
      <c r="TL749" s="76"/>
      <c r="TM749" s="76"/>
      <c r="TN749" s="76"/>
      <c r="TO749" s="76"/>
      <c r="TP749" s="76"/>
      <c r="TQ749" s="76"/>
      <c r="TR749" s="76"/>
      <c r="TS749" s="76"/>
      <c r="TT749" s="76"/>
      <c r="TU749" s="75"/>
      <c r="TV749" s="75"/>
      <c r="TW749" s="75"/>
      <c r="TX749" s="74">
        <f t="shared" si="1282"/>
        <v>0</v>
      </c>
      <c r="TY749" s="41"/>
      <c r="TZ749" s="40"/>
      <c r="UA749" s="38"/>
      <c r="UB749" s="40"/>
      <c r="UD749" s="78"/>
      <c r="UF749" s="77"/>
      <c r="UG749" s="76"/>
      <c r="UH749" s="76"/>
      <c r="UI749" s="76"/>
      <c r="UJ749" s="76"/>
      <c r="UK749" s="76"/>
      <c r="UL749" s="76"/>
      <c r="UM749" s="76"/>
      <c r="UN749" s="76"/>
      <c r="UO749" s="76"/>
      <c r="UP749" s="76"/>
      <c r="UQ749" s="76"/>
      <c r="UR749" s="76"/>
      <c r="US749" s="76"/>
      <c r="UT749" s="75"/>
      <c r="UU749" s="75"/>
      <c r="UV749" s="75"/>
      <c r="UW749" s="74">
        <f t="shared" si="1283"/>
        <v>0</v>
      </c>
      <c r="UX749" s="41"/>
      <c r="UY749" s="40"/>
      <c r="UZ749" s="38"/>
      <c r="VA749" s="40"/>
      <c r="VC749" s="78"/>
      <c r="VE749" s="77"/>
      <c r="VF749" s="76"/>
      <c r="VG749" s="76"/>
      <c r="VH749" s="76"/>
      <c r="VI749" s="76"/>
      <c r="VJ749" s="76"/>
      <c r="VK749" s="76"/>
      <c r="VL749" s="76"/>
      <c r="VM749" s="76"/>
      <c r="VN749" s="76"/>
      <c r="VO749" s="76"/>
      <c r="VP749" s="76"/>
      <c r="VQ749" s="76"/>
      <c r="VR749" s="76"/>
      <c r="VS749" s="75"/>
      <c r="VT749" s="75"/>
      <c r="VU749" s="75"/>
      <c r="VV749" s="74">
        <f t="shared" si="1284"/>
        <v>0</v>
      </c>
    </row>
    <row r="750" spans="3:594" ht="14.45" customHeight="1" outlineLevel="1">
      <c r="C750" s="89">
        <f>IF(ISERROR(I750+1)=TRUE,I750,IF(I750="","",MAX(C$15:C749)+1))</f>
        <v>545</v>
      </c>
      <c r="D750" s="88">
        <f t="shared" si="1238"/>
        <v>1</v>
      </c>
      <c r="G750" s="40"/>
      <c r="H750" s="38"/>
      <c r="I750" s="95">
        <f t="shared" si="1285"/>
        <v>556</v>
      </c>
      <c r="J750" s="94" t="s">
        <v>152</v>
      </c>
      <c r="K750" s="93"/>
      <c r="L750" s="93"/>
      <c r="M750" s="93"/>
      <c r="N750" s="93"/>
      <c r="O750" s="92"/>
      <c r="P750" s="91" t="s">
        <v>142</v>
      </c>
      <c r="Q750" s="297"/>
      <c r="R750" s="90" t="s">
        <v>141</v>
      </c>
      <c r="S750" s="298"/>
      <c r="T750" s="38"/>
      <c r="U750" s="40"/>
      <c r="V750" s="38"/>
      <c r="W750" s="78"/>
      <c r="Y750" s="77"/>
      <c r="Z750" s="76"/>
      <c r="AA750" s="79"/>
      <c r="AB750" s="76"/>
      <c r="AC750" s="79"/>
      <c r="AD750" s="76"/>
      <c r="AE750" s="76"/>
      <c r="AF750" s="76"/>
      <c r="AG750" s="76"/>
      <c r="AH750" s="76"/>
      <c r="AI750" s="76"/>
      <c r="AJ750" s="76"/>
      <c r="AK750" s="75"/>
      <c r="AL750" s="75"/>
      <c r="AM750" s="75"/>
      <c r="AN750" s="75"/>
      <c r="AO750" s="75"/>
      <c r="AP750" s="75"/>
      <c r="AQ750" s="75"/>
      <c r="AR750" s="74">
        <f t="shared" si="1262"/>
        <v>0</v>
      </c>
      <c r="AS750" s="38"/>
      <c r="AT750" s="40"/>
      <c r="AU750" s="38"/>
      <c r="AV750" s="78"/>
      <c r="AX750" s="77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5"/>
      <c r="BK750" s="75"/>
      <c r="BL750" s="75"/>
      <c r="BM750" s="75"/>
      <c r="BN750" s="75"/>
      <c r="BO750" s="75"/>
      <c r="BP750" s="75"/>
      <c r="BQ750" s="74">
        <f t="shared" si="1263"/>
        <v>0</v>
      </c>
      <c r="BR750" s="38"/>
      <c r="BS750" s="40"/>
      <c r="BT750" s="38"/>
      <c r="BU750" s="78"/>
      <c r="BW750" s="77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5"/>
      <c r="CJ750" s="75"/>
      <c r="CK750" s="75"/>
      <c r="CL750" s="75"/>
      <c r="CM750" s="75"/>
      <c r="CN750" s="75"/>
      <c r="CO750" s="75"/>
      <c r="CP750" s="74">
        <f t="shared" si="1264"/>
        <v>0</v>
      </c>
      <c r="CQ750" s="38"/>
      <c r="CR750" s="40"/>
      <c r="CS750" s="38"/>
      <c r="CT750" s="78"/>
      <c r="CV750" s="77"/>
      <c r="CW750" s="76"/>
      <c r="CX750" s="76"/>
      <c r="CY750" s="76"/>
      <c r="CZ750" s="76"/>
      <c r="DA750" s="76"/>
      <c r="DB750" s="76"/>
      <c r="DC750" s="76"/>
      <c r="DD750" s="76"/>
      <c r="DE750" s="76"/>
      <c r="DF750" s="76"/>
      <c r="DG750" s="76"/>
      <c r="DH750" s="75"/>
      <c r="DI750" s="75"/>
      <c r="DJ750" s="75"/>
      <c r="DK750" s="75"/>
      <c r="DL750" s="75"/>
      <c r="DM750" s="75"/>
      <c r="DN750" s="75"/>
      <c r="DO750" s="74">
        <f t="shared" si="1265"/>
        <v>0</v>
      </c>
      <c r="DP750" s="38"/>
      <c r="DQ750" s="40"/>
      <c r="DS750" s="78"/>
      <c r="DU750" s="77"/>
      <c r="DV750" s="76"/>
      <c r="DW750" s="76"/>
      <c r="DX750" s="76"/>
      <c r="DY750" s="76"/>
      <c r="DZ750" s="76"/>
      <c r="EA750" s="76"/>
      <c r="EB750" s="76"/>
      <c r="EC750" s="76"/>
      <c r="ED750" s="76"/>
      <c r="EE750" s="76"/>
      <c r="EF750" s="76"/>
      <c r="EG750" s="75"/>
      <c r="EH750" s="75"/>
      <c r="EI750" s="75"/>
      <c r="EJ750" s="75"/>
      <c r="EK750" s="75"/>
      <c r="EL750" s="75"/>
      <c r="EM750" s="75"/>
      <c r="EN750" s="74">
        <f t="shared" si="1266"/>
        <v>0</v>
      </c>
      <c r="EO750" s="38"/>
      <c r="EP750" s="40"/>
      <c r="ER750" s="78"/>
      <c r="ET750" s="77"/>
      <c r="EU750" s="76"/>
      <c r="EV750" s="76"/>
      <c r="EW750" s="76"/>
      <c r="EX750" s="76"/>
      <c r="EY750" s="76"/>
      <c r="EZ750" s="76"/>
      <c r="FA750" s="76"/>
      <c r="FB750" s="76"/>
      <c r="FC750" s="76"/>
      <c r="FD750" s="76"/>
      <c r="FE750" s="76"/>
      <c r="FF750" s="76"/>
      <c r="FG750" s="76"/>
      <c r="FH750" s="75"/>
      <c r="FI750" s="75"/>
      <c r="FJ750" s="75"/>
      <c r="FK750" s="75"/>
      <c r="FL750" s="75"/>
      <c r="FM750" s="74">
        <f t="shared" si="1267"/>
        <v>0</v>
      </c>
      <c r="FN750" s="38"/>
      <c r="FO750" s="40"/>
      <c r="FQ750" s="78"/>
      <c r="FS750" s="77"/>
      <c r="FT750" s="76"/>
      <c r="FU750" s="76"/>
      <c r="FV750" s="76"/>
      <c r="FW750" s="76"/>
      <c r="FX750" s="76"/>
      <c r="FY750" s="76"/>
      <c r="FZ750" s="76"/>
      <c r="GA750" s="76"/>
      <c r="GB750" s="76"/>
      <c r="GC750" s="76"/>
      <c r="GD750" s="76"/>
      <c r="GE750" s="76"/>
      <c r="GF750" s="76"/>
      <c r="GG750" s="75"/>
      <c r="GH750" s="75"/>
      <c r="GI750" s="75"/>
      <c r="GJ750" s="75"/>
      <c r="GK750" s="75"/>
      <c r="GL750" s="74">
        <f t="shared" si="1268"/>
        <v>0</v>
      </c>
      <c r="GM750" s="38"/>
      <c r="GN750" s="40"/>
      <c r="GP750" s="78"/>
      <c r="GR750" s="77"/>
      <c r="GS750" s="76"/>
      <c r="GT750" s="76"/>
      <c r="GU750" s="76"/>
      <c r="GV750" s="76"/>
      <c r="GW750" s="76"/>
      <c r="GX750" s="76"/>
      <c r="GY750" s="76"/>
      <c r="GZ750" s="76"/>
      <c r="HA750" s="76"/>
      <c r="HB750" s="76"/>
      <c r="HC750" s="76"/>
      <c r="HD750" s="76"/>
      <c r="HE750" s="76"/>
      <c r="HF750" s="75"/>
      <c r="HG750" s="75"/>
      <c r="HH750" s="75"/>
      <c r="HI750" s="75"/>
      <c r="HJ750" s="75"/>
      <c r="HK750" s="74">
        <f t="shared" si="1269"/>
        <v>0</v>
      </c>
      <c r="HL750" s="38"/>
      <c r="HM750" s="40"/>
      <c r="HO750" s="78"/>
      <c r="HQ750" s="77"/>
      <c r="HR750" s="76"/>
      <c r="HS750" s="76"/>
      <c r="HT750" s="76"/>
      <c r="HU750" s="76"/>
      <c r="HV750" s="76"/>
      <c r="HW750" s="76"/>
      <c r="HX750" s="76"/>
      <c r="HY750" s="76"/>
      <c r="HZ750" s="76"/>
      <c r="IA750" s="76"/>
      <c r="IB750" s="76"/>
      <c r="IC750" s="76"/>
      <c r="ID750" s="76"/>
      <c r="IE750" s="75"/>
      <c r="IF750" s="75"/>
      <c r="IG750" s="75"/>
      <c r="IH750" s="75"/>
      <c r="II750" s="75"/>
      <c r="IJ750" s="74">
        <f t="shared" si="1270"/>
        <v>0</v>
      </c>
      <c r="IK750" s="38"/>
      <c r="IL750" s="40"/>
      <c r="IN750" s="78"/>
      <c r="IP750" s="77"/>
      <c r="IQ750" s="76"/>
      <c r="IR750" s="76"/>
      <c r="IS750" s="76"/>
      <c r="IT750" s="76"/>
      <c r="IU750" s="76"/>
      <c r="IV750" s="76"/>
      <c r="IW750" s="76"/>
      <c r="IX750" s="75"/>
      <c r="IY750" s="75"/>
      <c r="IZ750" s="75"/>
      <c r="JA750" s="75"/>
      <c r="JB750" s="75"/>
      <c r="JC750" s="75"/>
      <c r="JD750" s="75"/>
      <c r="JE750" s="75"/>
      <c r="JF750" s="75"/>
      <c r="JG750" s="75"/>
      <c r="JH750" s="75"/>
      <c r="JI750" s="74">
        <f t="shared" si="1271"/>
        <v>0</v>
      </c>
      <c r="JJ750" s="38"/>
      <c r="JK750" s="40"/>
      <c r="JM750" s="78"/>
      <c r="JO750" s="77"/>
      <c r="JP750" s="76"/>
      <c r="JQ750" s="76"/>
      <c r="JR750" s="76"/>
      <c r="JS750" s="76"/>
      <c r="JT750" s="76"/>
      <c r="JU750" s="76"/>
      <c r="JV750" s="76"/>
      <c r="JW750" s="75"/>
      <c r="JX750" s="75"/>
      <c r="JY750" s="75"/>
      <c r="JZ750" s="75"/>
      <c r="KA750" s="75"/>
      <c r="KB750" s="75"/>
      <c r="KC750" s="75"/>
      <c r="KD750" s="75"/>
      <c r="KE750" s="75"/>
      <c r="KF750" s="75"/>
      <c r="KG750" s="75"/>
      <c r="KH750" s="74">
        <f t="shared" si="1272"/>
        <v>0</v>
      </c>
      <c r="KI750" s="38"/>
      <c r="KJ750" s="40"/>
      <c r="KL750" s="78"/>
      <c r="KN750" s="77"/>
      <c r="KO750" s="76"/>
      <c r="KP750" s="76"/>
      <c r="KQ750" s="76"/>
      <c r="KR750" s="76"/>
      <c r="KS750" s="76"/>
      <c r="KT750" s="76"/>
      <c r="KU750" s="76"/>
      <c r="KV750" s="75"/>
      <c r="KW750" s="75"/>
      <c r="KX750" s="75"/>
      <c r="KY750" s="75"/>
      <c r="KZ750" s="75"/>
      <c r="LA750" s="75"/>
      <c r="LB750" s="75"/>
      <c r="LC750" s="75"/>
      <c r="LD750" s="75"/>
      <c r="LE750" s="75"/>
      <c r="LF750" s="75"/>
      <c r="LG750" s="74">
        <f t="shared" si="1273"/>
        <v>0</v>
      </c>
      <c r="LH750" s="38"/>
      <c r="LI750" s="40"/>
      <c r="LK750" s="78"/>
      <c r="LM750" s="77"/>
      <c r="LN750" s="76"/>
      <c r="LO750" s="76"/>
      <c r="LP750" s="76"/>
      <c r="LQ750" s="76"/>
      <c r="LR750" s="76"/>
      <c r="LS750" s="76"/>
      <c r="LT750" s="76"/>
      <c r="LU750" s="75"/>
      <c r="LV750" s="75"/>
      <c r="LW750" s="75"/>
      <c r="LX750" s="75"/>
      <c r="LY750" s="75"/>
      <c r="LZ750" s="75"/>
      <c r="MA750" s="75"/>
      <c r="MB750" s="75"/>
      <c r="MC750" s="75"/>
      <c r="MD750" s="75"/>
      <c r="ME750" s="75"/>
      <c r="MF750" s="74">
        <f t="shared" si="1274"/>
        <v>0</v>
      </c>
      <c r="MG750" s="38"/>
      <c r="MH750" s="40"/>
      <c r="MJ750" s="78"/>
      <c r="ML750" s="77"/>
      <c r="MM750" s="76"/>
      <c r="MN750" s="76"/>
      <c r="MO750" s="76"/>
      <c r="MP750" s="76"/>
      <c r="MQ750" s="76"/>
      <c r="MR750" s="76"/>
      <c r="MS750" s="76"/>
      <c r="MT750" s="75"/>
      <c r="MU750" s="75"/>
      <c r="MV750" s="75"/>
      <c r="MW750" s="75"/>
      <c r="MX750" s="75"/>
      <c r="MY750" s="75"/>
      <c r="MZ750" s="75"/>
      <c r="NA750" s="75"/>
      <c r="NB750" s="75"/>
      <c r="NC750" s="75"/>
      <c r="ND750" s="75"/>
      <c r="NE750" s="74">
        <f t="shared" si="1275"/>
        <v>0</v>
      </c>
      <c r="NF750" s="41"/>
      <c r="NG750" s="40"/>
      <c r="NH750" s="38"/>
      <c r="NI750" s="78"/>
      <c r="NK750" s="78"/>
      <c r="NM750" s="77"/>
      <c r="NN750" s="76"/>
      <c r="NO750" s="79"/>
      <c r="NP750" s="76"/>
      <c r="NQ750" s="79"/>
      <c r="NR750" s="76"/>
      <c r="NS750" s="76"/>
      <c r="NT750" s="76"/>
      <c r="NU750" s="76"/>
      <c r="NV750" s="76"/>
      <c r="NW750" s="76"/>
      <c r="NX750" s="76"/>
      <c r="NY750" s="75"/>
      <c r="NZ750" s="75"/>
      <c r="OA750" s="75"/>
      <c r="OB750" s="75"/>
      <c r="OC750" s="75"/>
      <c r="OD750" s="74">
        <f t="shared" si="1276"/>
        <v>0</v>
      </c>
      <c r="OE750" s="75"/>
      <c r="OF750" s="74"/>
      <c r="OG750" s="38"/>
      <c r="OH750" s="40"/>
      <c r="OI750" s="38"/>
      <c r="OJ750" s="78"/>
      <c r="OL750" s="77"/>
      <c r="OM750" s="76"/>
      <c r="ON750" s="76"/>
      <c r="OO750" s="76"/>
      <c r="OP750" s="76"/>
      <c r="OQ750" s="76"/>
      <c r="OR750" s="76"/>
      <c r="OS750" s="76"/>
      <c r="OT750" s="76"/>
      <c r="OU750" s="76"/>
      <c r="OV750" s="76"/>
      <c r="OW750" s="76"/>
      <c r="OX750" s="75"/>
      <c r="OY750" s="75"/>
      <c r="OZ750" s="75"/>
      <c r="PA750" s="75"/>
      <c r="PB750" s="75"/>
      <c r="PC750" s="74">
        <f t="shared" si="1277"/>
        <v>0</v>
      </c>
      <c r="PD750" s="75"/>
      <c r="PE750" s="74"/>
      <c r="PF750" s="38"/>
      <c r="PG750" s="40"/>
      <c r="PH750" s="38"/>
      <c r="PI750" s="78"/>
      <c r="PK750" s="77"/>
      <c r="PL750" s="76"/>
      <c r="PM750" s="76"/>
      <c r="PN750" s="76"/>
      <c r="PO750" s="76"/>
      <c r="PP750" s="76"/>
      <c r="PQ750" s="76"/>
      <c r="PR750" s="76"/>
      <c r="PS750" s="76"/>
      <c r="PT750" s="76"/>
      <c r="PU750" s="76"/>
      <c r="PV750" s="76"/>
      <c r="PW750" s="75"/>
      <c r="PX750" s="75"/>
      <c r="PY750" s="75"/>
      <c r="PZ750" s="75"/>
      <c r="QA750" s="75"/>
      <c r="QB750" s="74">
        <f t="shared" si="1278"/>
        <v>0</v>
      </c>
      <c r="QC750" s="75"/>
      <c r="QD750" s="74"/>
      <c r="QE750" s="38"/>
      <c r="QF750" s="40"/>
      <c r="QG750" s="38"/>
      <c r="QH750" s="78"/>
      <c r="QJ750" s="77"/>
      <c r="QK750" s="76"/>
      <c r="QL750" s="76"/>
      <c r="QM750" s="76"/>
      <c r="QN750" s="76"/>
      <c r="QO750" s="76"/>
      <c r="QP750" s="76"/>
      <c r="QQ750" s="76"/>
      <c r="QR750" s="76"/>
      <c r="QS750" s="76"/>
      <c r="QT750" s="76"/>
      <c r="QU750" s="76"/>
      <c r="QV750" s="75"/>
      <c r="QW750" s="75"/>
      <c r="QX750" s="75"/>
      <c r="QY750" s="75"/>
      <c r="QZ750" s="75"/>
      <c r="RA750" s="74">
        <f t="shared" si="1279"/>
        <v>0</v>
      </c>
      <c r="RB750" s="41"/>
      <c r="RC750" s="40"/>
      <c r="RD750" s="38"/>
      <c r="RE750" s="40"/>
      <c r="RG750" s="78"/>
      <c r="RI750" s="77"/>
      <c r="RJ750" s="76"/>
      <c r="RK750" s="76"/>
      <c r="RL750" s="76"/>
      <c r="RM750" s="76"/>
      <c r="RN750" s="76"/>
      <c r="RO750" s="76"/>
      <c r="RP750" s="76"/>
      <c r="RQ750" s="76"/>
      <c r="RR750" s="76"/>
      <c r="RS750" s="76"/>
      <c r="RT750" s="76"/>
      <c r="RU750" s="75"/>
      <c r="RV750" s="75"/>
      <c r="RW750" s="75"/>
      <c r="RX750" s="75"/>
      <c r="RY750" s="75"/>
      <c r="RZ750" s="74">
        <f t="shared" si="1280"/>
        <v>0</v>
      </c>
      <c r="SA750" s="41"/>
      <c r="SB750" s="40"/>
      <c r="SC750" s="38"/>
      <c r="SD750" s="40"/>
      <c r="SF750" s="78"/>
      <c r="SH750" s="77"/>
      <c r="SI750" s="76"/>
      <c r="SJ750" s="76"/>
      <c r="SK750" s="76"/>
      <c r="SL750" s="76"/>
      <c r="SM750" s="76"/>
      <c r="SN750" s="76"/>
      <c r="SO750" s="76"/>
      <c r="SP750" s="76"/>
      <c r="SQ750" s="76"/>
      <c r="SR750" s="76"/>
      <c r="SS750" s="76"/>
      <c r="ST750" s="76"/>
      <c r="SU750" s="76"/>
      <c r="SV750" s="75"/>
      <c r="SW750" s="75"/>
      <c r="SX750" s="75"/>
      <c r="SY750" s="74">
        <f t="shared" si="1281"/>
        <v>0</v>
      </c>
      <c r="SZ750" s="41"/>
      <c r="TA750" s="40"/>
      <c r="TB750" s="38"/>
      <c r="TC750" s="40"/>
      <c r="TE750" s="78"/>
      <c r="TG750" s="77"/>
      <c r="TH750" s="76"/>
      <c r="TI750" s="76"/>
      <c r="TJ750" s="76"/>
      <c r="TK750" s="76"/>
      <c r="TL750" s="76"/>
      <c r="TM750" s="76"/>
      <c r="TN750" s="76"/>
      <c r="TO750" s="76"/>
      <c r="TP750" s="76"/>
      <c r="TQ750" s="76"/>
      <c r="TR750" s="76"/>
      <c r="TS750" s="76"/>
      <c r="TT750" s="76"/>
      <c r="TU750" s="75"/>
      <c r="TV750" s="75"/>
      <c r="TW750" s="75"/>
      <c r="TX750" s="74">
        <f t="shared" si="1282"/>
        <v>0</v>
      </c>
      <c r="TY750" s="41"/>
      <c r="TZ750" s="40"/>
      <c r="UA750" s="38"/>
      <c r="UB750" s="40"/>
      <c r="UD750" s="78"/>
      <c r="UF750" s="77"/>
      <c r="UG750" s="76"/>
      <c r="UH750" s="76"/>
      <c r="UI750" s="76"/>
      <c r="UJ750" s="76"/>
      <c r="UK750" s="76"/>
      <c r="UL750" s="76"/>
      <c r="UM750" s="76"/>
      <c r="UN750" s="76"/>
      <c r="UO750" s="76"/>
      <c r="UP750" s="76"/>
      <c r="UQ750" s="76"/>
      <c r="UR750" s="76"/>
      <c r="US750" s="76"/>
      <c r="UT750" s="75"/>
      <c r="UU750" s="75"/>
      <c r="UV750" s="75"/>
      <c r="UW750" s="74">
        <f t="shared" si="1283"/>
        <v>0</v>
      </c>
      <c r="UX750" s="41"/>
      <c r="UY750" s="40"/>
      <c r="UZ750" s="38"/>
      <c r="VA750" s="40"/>
      <c r="VC750" s="78"/>
      <c r="VE750" s="77"/>
      <c r="VF750" s="76"/>
      <c r="VG750" s="76"/>
      <c r="VH750" s="76"/>
      <c r="VI750" s="76"/>
      <c r="VJ750" s="76"/>
      <c r="VK750" s="76"/>
      <c r="VL750" s="76"/>
      <c r="VM750" s="76"/>
      <c r="VN750" s="76"/>
      <c r="VO750" s="76"/>
      <c r="VP750" s="76"/>
      <c r="VQ750" s="76"/>
      <c r="VR750" s="76"/>
      <c r="VS750" s="75"/>
      <c r="VT750" s="75"/>
      <c r="VU750" s="75"/>
      <c r="VV750" s="74">
        <f t="shared" si="1284"/>
        <v>0</v>
      </c>
    </row>
    <row r="751" spans="3:594" ht="14.45" customHeight="1" outlineLevel="1">
      <c r="C751" s="89">
        <f>IF(ISERROR(I751+1)=TRUE,I751,IF(I751="","",MAX(C$15:C750)+1))</f>
        <v>546</v>
      </c>
      <c r="D751" s="88">
        <f t="shared" si="1238"/>
        <v>1</v>
      </c>
      <c r="G751" s="40"/>
      <c r="H751" s="38"/>
      <c r="I751" s="95">
        <f t="shared" si="1285"/>
        <v>557</v>
      </c>
      <c r="J751" s="94" t="s">
        <v>151</v>
      </c>
      <c r="K751" s="93"/>
      <c r="L751" s="93"/>
      <c r="M751" s="93"/>
      <c r="N751" s="93"/>
      <c r="O751" s="92"/>
      <c r="P751" s="91" t="s">
        <v>142</v>
      </c>
      <c r="Q751" s="297"/>
      <c r="R751" s="90" t="s">
        <v>141</v>
      </c>
      <c r="S751" s="298"/>
      <c r="T751" s="38"/>
      <c r="U751" s="40"/>
      <c r="V751" s="38"/>
      <c r="W751" s="78"/>
      <c r="Y751" s="77"/>
      <c r="Z751" s="76"/>
      <c r="AA751" s="79"/>
      <c r="AB751" s="76"/>
      <c r="AC751" s="79"/>
      <c r="AD751" s="76"/>
      <c r="AE751" s="76"/>
      <c r="AF751" s="76"/>
      <c r="AG751" s="76"/>
      <c r="AH751" s="76"/>
      <c r="AI751" s="76"/>
      <c r="AJ751" s="76"/>
      <c r="AK751" s="75"/>
      <c r="AL751" s="75"/>
      <c r="AM751" s="75"/>
      <c r="AN751" s="75"/>
      <c r="AO751" s="75"/>
      <c r="AP751" s="75"/>
      <c r="AQ751" s="75"/>
      <c r="AR751" s="74">
        <f t="shared" si="1262"/>
        <v>0</v>
      </c>
      <c r="AS751" s="38"/>
      <c r="AT751" s="40"/>
      <c r="AU751" s="38"/>
      <c r="AV751" s="78"/>
      <c r="AX751" s="77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5"/>
      <c r="BK751" s="75"/>
      <c r="BL751" s="75"/>
      <c r="BM751" s="75"/>
      <c r="BN751" s="75"/>
      <c r="BO751" s="75"/>
      <c r="BP751" s="75"/>
      <c r="BQ751" s="74">
        <f t="shared" si="1263"/>
        <v>0</v>
      </c>
      <c r="BR751" s="38"/>
      <c r="BS751" s="40"/>
      <c r="BT751" s="38"/>
      <c r="BU751" s="78"/>
      <c r="BW751" s="77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5"/>
      <c r="CJ751" s="75"/>
      <c r="CK751" s="75"/>
      <c r="CL751" s="75"/>
      <c r="CM751" s="75"/>
      <c r="CN751" s="75"/>
      <c r="CO751" s="75"/>
      <c r="CP751" s="74">
        <f t="shared" si="1264"/>
        <v>0</v>
      </c>
      <c r="CQ751" s="38"/>
      <c r="CR751" s="40"/>
      <c r="CS751" s="38"/>
      <c r="CT751" s="78"/>
      <c r="CV751" s="77"/>
      <c r="CW751" s="76"/>
      <c r="CX751" s="76"/>
      <c r="CY751" s="76"/>
      <c r="CZ751" s="76"/>
      <c r="DA751" s="76"/>
      <c r="DB751" s="76"/>
      <c r="DC751" s="76"/>
      <c r="DD751" s="76"/>
      <c r="DE751" s="76"/>
      <c r="DF751" s="76"/>
      <c r="DG751" s="76"/>
      <c r="DH751" s="75"/>
      <c r="DI751" s="75"/>
      <c r="DJ751" s="75"/>
      <c r="DK751" s="75"/>
      <c r="DL751" s="75"/>
      <c r="DM751" s="75"/>
      <c r="DN751" s="75"/>
      <c r="DO751" s="74">
        <f t="shared" si="1265"/>
        <v>0</v>
      </c>
      <c r="DP751" s="38"/>
      <c r="DQ751" s="40"/>
      <c r="DS751" s="78"/>
      <c r="DU751" s="77"/>
      <c r="DV751" s="76"/>
      <c r="DW751" s="76"/>
      <c r="DX751" s="76"/>
      <c r="DY751" s="76"/>
      <c r="DZ751" s="76"/>
      <c r="EA751" s="76"/>
      <c r="EB751" s="76"/>
      <c r="EC751" s="76"/>
      <c r="ED751" s="76"/>
      <c r="EE751" s="76"/>
      <c r="EF751" s="76"/>
      <c r="EG751" s="75"/>
      <c r="EH751" s="75"/>
      <c r="EI751" s="75"/>
      <c r="EJ751" s="75"/>
      <c r="EK751" s="75"/>
      <c r="EL751" s="75"/>
      <c r="EM751" s="75"/>
      <c r="EN751" s="74">
        <f t="shared" si="1266"/>
        <v>0</v>
      </c>
      <c r="EO751" s="38"/>
      <c r="EP751" s="40"/>
      <c r="ER751" s="78"/>
      <c r="ET751" s="77"/>
      <c r="EU751" s="76"/>
      <c r="EV751" s="76"/>
      <c r="EW751" s="76"/>
      <c r="EX751" s="76"/>
      <c r="EY751" s="76"/>
      <c r="EZ751" s="76"/>
      <c r="FA751" s="76"/>
      <c r="FB751" s="76"/>
      <c r="FC751" s="76"/>
      <c r="FD751" s="76"/>
      <c r="FE751" s="76"/>
      <c r="FF751" s="76"/>
      <c r="FG751" s="76"/>
      <c r="FH751" s="75"/>
      <c r="FI751" s="75"/>
      <c r="FJ751" s="75"/>
      <c r="FK751" s="75"/>
      <c r="FL751" s="75"/>
      <c r="FM751" s="74">
        <f t="shared" si="1267"/>
        <v>0</v>
      </c>
      <c r="FN751" s="38"/>
      <c r="FO751" s="40"/>
      <c r="FQ751" s="78"/>
      <c r="FS751" s="77"/>
      <c r="FT751" s="76"/>
      <c r="FU751" s="76"/>
      <c r="FV751" s="76"/>
      <c r="FW751" s="76"/>
      <c r="FX751" s="76"/>
      <c r="FY751" s="76"/>
      <c r="FZ751" s="76"/>
      <c r="GA751" s="76"/>
      <c r="GB751" s="76"/>
      <c r="GC751" s="76"/>
      <c r="GD751" s="76"/>
      <c r="GE751" s="76"/>
      <c r="GF751" s="76"/>
      <c r="GG751" s="75"/>
      <c r="GH751" s="75"/>
      <c r="GI751" s="75"/>
      <c r="GJ751" s="75"/>
      <c r="GK751" s="75"/>
      <c r="GL751" s="74">
        <f t="shared" si="1268"/>
        <v>0</v>
      </c>
      <c r="GM751" s="38"/>
      <c r="GN751" s="40"/>
      <c r="GP751" s="78"/>
      <c r="GR751" s="77"/>
      <c r="GS751" s="76"/>
      <c r="GT751" s="76"/>
      <c r="GU751" s="76"/>
      <c r="GV751" s="76"/>
      <c r="GW751" s="76"/>
      <c r="GX751" s="76"/>
      <c r="GY751" s="76"/>
      <c r="GZ751" s="76"/>
      <c r="HA751" s="76"/>
      <c r="HB751" s="76"/>
      <c r="HC751" s="76"/>
      <c r="HD751" s="76"/>
      <c r="HE751" s="76"/>
      <c r="HF751" s="75"/>
      <c r="HG751" s="75"/>
      <c r="HH751" s="75"/>
      <c r="HI751" s="75"/>
      <c r="HJ751" s="75"/>
      <c r="HK751" s="74">
        <f t="shared" si="1269"/>
        <v>0</v>
      </c>
      <c r="HL751" s="38"/>
      <c r="HM751" s="40"/>
      <c r="HO751" s="78"/>
      <c r="HQ751" s="77"/>
      <c r="HR751" s="76"/>
      <c r="HS751" s="76"/>
      <c r="HT751" s="76"/>
      <c r="HU751" s="76"/>
      <c r="HV751" s="76"/>
      <c r="HW751" s="76"/>
      <c r="HX751" s="76"/>
      <c r="HY751" s="76"/>
      <c r="HZ751" s="76"/>
      <c r="IA751" s="76"/>
      <c r="IB751" s="76"/>
      <c r="IC751" s="76"/>
      <c r="ID751" s="76"/>
      <c r="IE751" s="75"/>
      <c r="IF751" s="75"/>
      <c r="IG751" s="75"/>
      <c r="IH751" s="75"/>
      <c r="II751" s="75"/>
      <c r="IJ751" s="74">
        <f t="shared" si="1270"/>
        <v>0</v>
      </c>
      <c r="IK751" s="38"/>
      <c r="IL751" s="40"/>
      <c r="IN751" s="78"/>
      <c r="IP751" s="77"/>
      <c r="IQ751" s="76"/>
      <c r="IR751" s="76"/>
      <c r="IS751" s="76"/>
      <c r="IT751" s="76"/>
      <c r="IU751" s="76"/>
      <c r="IV751" s="76"/>
      <c r="IW751" s="76"/>
      <c r="IX751" s="75"/>
      <c r="IY751" s="75"/>
      <c r="IZ751" s="75"/>
      <c r="JA751" s="75"/>
      <c r="JB751" s="75"/>
      <c r="JC751" s="75"/>
      <c r="JD751" s="75"/>
      <c r="JE751" s="75"/>
      <c r="JF751" s="75"/>
      <c r="JG751" s="75"/>
      <c r="JH751" s="75"/>
      <c r="JI751" s="74">
        <f t="shared" si="1271"/>
        <v>0</v>
      </c>
      <c r="JJ751" s="38"/>
      <c r="JK751" s="40"/>
      <c r="JM751" s="78"/>
      <c r="JO751" s="77"/>
      <c r="JP751" s="76"/>
      <c r="JQ751" s="76"/>
      <c r="JR751" s="76"/>
      <c r="JS751" s="76"/>
      <c r="JT751" s="76"/>
      <c r="JU751" s="76"/>
      <c r="JV751" s="76"/>
      <c r="JW751" s="75"/>
      <c r="JX751" s="75"/>
      <c r="JY751" s="75"/>
      <c r="JZ751" s="75"/>
      <c r="KA751" s="75"/>
      <c r="KB751" s="75"/>
      <c r="KC751" s="75"/>
      <c r="KD751" s="75"/>
      <c r="KE751" s="75"/>
      <c r="KF751" s="75"/>
      <c r="KG751" s="75"/>
      <c r="KH751" s="74">
        <f t="shared" si="1272"/>
        <v>0</v>
      </c>
      <c r="KI751" s="38"/>
      <c r="KJ751" s="40"/>
      <c r="KL751" s="78"/>
      <c r="KN751" s="77"/>
      <c r="KO751" s="76"/>
      <c r="KP751" s="76"/>
      <c r="KQ751" s="76"/>
      <c r="KR751" s="76"/>
      <c r="KS751" s="76"/>
      <c r="KT751" s="76"/>
      <c r="KU751" s="76"/>
      <c r="KV751" s="75"/>
      <c r="KW751" s="75"/>
      <c r="KX751" s="75"/>
      <c r="KY751" s="75"/>
      <c r="KZ751" s="75"/>
      <c r="LA751" s="75"/>
      <c r="LB751" s="75"/>
      <c r="LC751" s="75"/>
      <c r="LD751" s="75"/>
      <c r="LE751" s="75"/>
      <c r="LF751" s="75"/>
      <c r="LG751" s="74">
        <f t="shared" si="1273"/>
        <v>0</v>
      </c>
      <c r="LH751" s="38"/>
      <c r="LI751" s="40"/>
      <c r="LK751" s="78"/>
      <c r="LM751" s="77"/>
      <c r="LN751" s="76"/>
      <c r="LO751" s="76"/>
      <c r="LP751" s="76"/>
      <c r="LQ751" s="76"/>
      <c r="LR751" s="76"/>
      <c r="LS751" s="76"/>
      <c r="LT751" s="76"/>
      <c r="LU751" s="75"/>
      <c r="LV751" s="75"/>
      <c r="LW751" s="75"/>
      <c r="LX751" s="75"/>
      <c r="LY751" s="75"/>
      <c r="LZ751" s="75"/>
      <c r="MA751" s="75"/>
      <c r="MB751" s="75"/>
      <c r="MC751" s="75"/>
      <c r="MD751" s="75"/>
      <c r="ME751" s="75"/>
      <c r="MF751" s="74">
        <f t="shared" si="1274"/>
        <v>0</v>
      </c>
      <c r="MG751" s="38"/>
      <c r="MH751" s="40"/>
      <c r="MJ751" s="78"/>
      <c r="ML751" s="77"/>
      <c r="MM751" s="76"/>
      <c r="MN751" s="76"/>
      <c r="MO751" s="76"/>
      <c r="MP751" s="76"/>
      <c r="MQ751" s="76"/>
      <c r="MR751" s="76"/>
      <c r="MS751" s="76"/>
      <c r="MT751" s="75"/>
      <c r="MU751" s="75"/>
      <c r="MV751" s="75"/>
      <c r="MW751" s="75"/>
      <c r="MX751" s="75"/>
      <c r="MY751" s="75"/>
      <c r="MZ751" s="75"/>
      <c r="NA751" s="75"/>
      <c r="NB751" s="75"/>
      <c r="NC751" s="75"/>
      <c r="ND751" s="75"/>
      <c r="NE751" s="74">
        <f t="shared" si="1275"/>
        <v>0</v>
      </c>
      <c r="NF751" s="41"/>
      <c r="NG751" s="40"/>
      <c r="NH751" s="38"/>
      <c r="NI751" s="78"/>
      <c r="NK751" s="78"/>
      <c r="NM751" s="77"/>
      <c r="NN751" s="76"/>
      <c r="NO751" s="79"/>
      <c r="NP751" s="76"/>
      <c r="NQ751" s="79"/>
      <c r="NR751" s="76"/>
      <c r="NS751" s="76"/>
      <c r="NT751" s="76"/>
      <c r="NU751" s="76"/>
      <c r="NV751" s="76"/>
      <c r="NW751" s="76"/>
      <c r="NX751" s="76"/>
      <c r="NY751" s="75"/>
      <c r="NZ751" s="75"/>
      <c r="OA751" s="75"/>
      <c r="OB751" s="75"/>
      <c r="OC751" s="75"/>
      <c r="OD751" s="74">
        <f t="shared" si="1276"/>
        <v>0</v>
      </c>
      <c r="OE751" s="75"/>
      <c r="OF751" s="74"/>
      <c r="OG751" s="38"/>
      <c r="OH751" s="40"/>
      <c r="OI751" s="38"/>
      <c r="OJ751" s="78"/>
      <c r="OL751" s="77"/>
      <c r="OM751" s="76"/>
      <c r="ON751" s="76"/>
      <c r="OO751" s="76"/>
      <c r="OP751" s="76"/>
      <c r="OQ751" s="76"/>
      <c r="OR751" s="76"/>
      <c r="OS751" s="76"/>
      <c r="OT751" s="76"/>
      <c r="OU751" s="76"/>
      <c r="OV751" s="76"/>
      <c r="OW751" s="76"/>
      <c r="OX751" s="75"/>
      <c r="OY751" s="75"/>
      <c r="OZ751" s="75"/>
      <c r="PA751" s="75"/>
      <c r="PB751" s="75"/>
      <c r="PC751" s="74">
        <f t="shared" si="1277"/>
        <v>0</v>
      </c>
      <c r="PD751" s="75"/>
      <c r="PE751" s="74"/>
      <c r="PF751" s="38"/>
      <c r="PG751" s="40"/>
      <c r="PH751" s="38"/>
      <c r="PI751" s="78"/>
      <c r="PK751" s="77"/>
      <c r="PL751" s="76"/>
      <c r="PM751" s="76"/>
      <c r="PN751" s="76"/>
      <c r="PO751" s="76"/>
      <c r="PP751" s="76"/>
      <c r="PQ751" s="76"/>
      <c r="PR751" s="76"/>
      <c r="PS751" s="76"/>
      <c r="PT751" s="76"/>
      <c r="PU751" s="76"/>
      <c r="PV751" s="76"/>
      <c r="PW751" s="75"/>
      <c r="PX751" s="75"/>
      <c r="PY751" s="75"/>
      <c r="PZ751" s="75"/>
      <c r="QA751" s="75"/>
      <c r="QB751" s="74">
        <f t="shared" si="1278"/>
        <v>0</v>
      </c>
      <c r="QC751" s="75"/>
      <c r="QD751" s="74"/>
      <c r="QE751" s="38"/>
      <c r="QF751" s="40"/>
      <c r="QG751" s="38"/>
      <c r="QH751" s="78"/>
      <c r="QJ751" s="77"/>
      <c r="QK751" s="76"/>
      <c r="QL751" s="76"/>
      <c r="QM751" s="76"/>
      <c r="QN751" s="76"/>
      <c r="QO751" s="76"/>
      <c r="QP751" s="76"/>
      <c r="QQ751" s="76"/>
      <c r="QR751" s="76"/>
      <c r="QS751" s="76"/>
      <c r="QT751" s="76"/>
      <c r="QU751" s="76"/>
      <c r="QV751" s="75"/>
      <c r="QW751" s="75"/>
      <c r="QX751" s="75"/>
      <c r="QY751" s="75"/>
      <c r="QZ751" s="75"/>
      <c r="RA751" s="74">
        <f t="shared" si="1279"/>
        <v>0</v>
      </c>
      <c r="RB751" s="41"/>
      <c r="RC751" s="40"/>
      <c r="RD751" s="38"/>
      <c r="RE751" s="40"/>
      <c r="RG751" s="78"/>
      <c r="RI751" s="77"/>
      <c r="RJ751" s="76"/>
      <c r="RK751" s="76"/>
      <c r="RL751" s="76"/>
      <c r="RM751" s="76"/>
      <c r="RN751" s="76"/>
      <c r="RO751" s="76"/>
      <c r="RP751" s="76"/>
      <c r="RQ751" s="76"/>
      <c r="RR751" s="76"/>
      <c r="RS751" s="76"/>
      <c r="RT751" s="76"/>
      <c r="RU751" s="75"/>
      <c r="RV751" s="75"/>
      <c r="RW751" s="75"/>
      <c r="RX751" s="75"/>
      <c r="RY751" s="75"/>
      <c r="RZ751" s="74">
        <f t="shared" si="1280"/>
        <v>0</v>
      </c>
      <c r="SA751" s="41"/>
      <c r="SB751" s="40"/>
      <c r="SC751" s="38"/>
      <c r="SD751" s="40"/>
      <c r="SF751" s="78"/>
      <c r="SH751" s="77"/>
      <c r="SI751" s="76"/>
      <c r="SJ751" s="76"/>
      <c r="SK751" s="76"/>
      <c r="SL751" s="76"/>
      <c r="SM751" s="76"/>
      <c r="SN751" s="76"/>
      <c r="SO751" s="76"/>
      <c r="SP751" s="76"/>
      <c r="SQ751" s="76"/>
      <c r="SR751" s="76"/>
      <c r="SS751" s="76"/>
      <c r="ST751" s="76"/>
      <c r="SU751" s="76"/>
      <c r="SV751" s="75"/>
      <c r="SW751" s="75"/>
      <c r="SX751" s="75"/>
      <c r="SY751" s="74">
        <f t="shared" si="1281"/>
        <v>0</v>
      </c>
      <c r="SZ751" s="41"/>
      <c r="TA751" s="40"/>
      <c r="TB751" s="38"/>
      <c r="TC751" s="40"/>
      <c r="TE751" s="78"/>
      <c r="TG751" s="77"/>
      <c r="TH751" s="76"/>
      <c r="TI751" s="76"/>
      <c r="TJ751" s="76"/>
      <c r="TK751" s="76"/>
      <c r="TL751" s="76"/>
      <c r="TM751" s="76"/>
      <c r="TN751" s="76"/>
      <c r="TO751" s="76"/>
      <c r="TP751" s="76"/>
      <c r="TQ751" s="76"/>
      <c r="TR751" s="76"/>
      <c r="TS751" s="76"/>
      <c r="TT751" s="76"/>
      <c r="TU751" s="75"/>
      <c r="TV751" s="75"/>
      <c r="TW751" s="75"/>
      <c r="TX751" s="74">
        <f t="shared" si="1282"/>
        <v>0</v>
      </c>
      <c r="TY751" s="41"/>
      <c r="TZ751" s="40"/>
      <c r="UA751" s="38"/>
      <c r="UB751" s="40"/>
      <c r="UD751" s="78"/>
      <c r="UF751" s="77"/>
      <c r="UG751" s="76"/>
      <c r="UH751" s="76"/>
      <c r="UI751" s="76"/>
      <c r="UJ751" s="76"/>
      <c r="UK751" s="76"/>
      <c r="UL751" s="76"/>
      <c r="UM751" s="76"/>
      <c r="UN751" s="76"/>
      <c r="UO751" s="76"/>
      <c r="UP751" s="76"/>
      <c r="UQ751" s="76"/>
      <c r="UR751" s="76"/>
      <c r="US751" s="76"/>
      <c r="UT751" s="75"/>
      <c r="UU751" s="75"/>
      <c r="UV751" s="75"/>
      <c r="UW751" s="74">
        <f t="shared" si="1283"/>
        <v>0</v>
      </c>
      <c r="UX751" s="41"/>
      <c r="UY751" s="40"/>
      <c r="UZ751" s="38"/>
      <c r="VA751" s="40"/>
      <c r="VC751" s="78"/>
      <c r="VE751" s="77"/>
      <c r="VF751" s="76"/>
      <c r="VG751" s="76"/>
      <c r="VH751" s="76"/>
      <c r="VI751" s="76"/>
      <c r="VJ751" s="76"/>
      <c r="VK751" s="76"/>
      <c r="VL751" s="76"/>
      <c r="VM751" s="76"/>
      <c r="VN751" s="76"/>
      <c r="VO751" s="76"/>
      <c r="VP751" s="76"/>
      <c r="VQ751" s="76"/>
      <c r="VR751" s="76"/>
      <c r="VS751" s="75"/>
      <c r="VT751" s="75"/>
      <c r="VU751" s="75"/>
      <c r="VV751" s="74">
        <f t="shared" si="1284"/>
        <v>0</v>
      </c>
    </row>
    <row r="752" spans="3:594" ht="30.75" customHeight="1" outlineLevel="1">
      <c r="C752" s="89">
        <f>IF(ISERROR(I752+1)=TRUE,I752,IF(I752="","",MAX(C$15:C751)+1))</f>
        <v>547</v>
      </c>
      <c r="D752" s="88">
        <f t="shared" si="1238"/>
        <v>1</v>
      </c>
      <c r="G752" s="40"/>
      <c r="H752" s="38"/>
      <c r="I752" s="95">
        <f t="shared" si="1285"/>
        <v>558</v>
      </c>
      <c r="J752" s="94" t="s">
        <v>150</v>
      </c>
      <c r="K752" s="93"/>
      <c r="L752" s="93"/>
      <c r="M752" s="93"/>
      <c r="N752" s="93"/>
      <c r="O752" s="92"/>
      <c r="P752" s="91" t="s">
        <v>149</v>
      </c>
      <c r="Q752" s="297"/>
      <c r="R752" s="90" t="s">
        <v>141</v>
      </c>
      <c r="S752" s="298"/>
      <c r="T752" s="38"/>
      <c r="U752" s="40"/>
      <c r="V752" s="38"/>
      <c r="W752" s="78"/>
      <c r="Y752" s="77"/>
      <c r="Z752" s="76"/>
      <c r="AA752" s="79"/>
      <c r="AB752" s="76"/>
      <c r="AC752" s="79"/>
      <c r="AD752" s="76"/>
      <c r="AE752" s="76"/>
      <c r="AF752" s="76"/>
      <c r="AG752" s="76"/>
      <c r="AH752" s="76"/>
      <c r="AI752" s="76"/>
      <c r="AJ752" s="76"/>
      <c r="AK752" s="75"/>
      <c r="AL752" s="75"/>
      <c r="AM752" s="75"/>
      <c r="AN752" s="75"/>
      <c r="AO752" s="75"/>
      <c r="AP752" s="75"/>
      <c r="AQ752" s="75"/>
      <c r="AR752" s="74">
        <f t="shared" si="1262"/>
        <v>0</v>
      </c>
      <c r="AS752" s="38"/>
      <c r="AT752" s="40"/>
      <c r="AU752" s="38"/>
      <c r="AV752" s="78"/>
      <c r="AX752" s="77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5"/>
      <c r="BK752" s="75"/>
      <c r="BL752" s="75"/>
      <c r="BM752" s="75"/>
      <c r="BN752" s="75"/>
      <c r="BO752" s="75"/>
      <c r="BP752" s="75"/>
      <c r="BQ752" s="74">
        <f t="shared" si="1263"/>
        <v>0</v>
      </c>
      <c r="BR752" s="38"/>
      <c r="BS752" s="40"/>
      <c r="BT752" s="38"/>
      <c r="BU752" s="78"/>
      <c r="BW752" s="77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5"/>
      <c r="CJ752" s="75"/>
      <c r="CK752" s="75"/>
      <c r="CL752" s="75"/>
      <c r="CM752" s="75"/>
      <c r="CN752" s="75"/>
      <c r="CO752" s="75"/>
      <c r="CP752" s="74">
        <f t="shared" si="1264"/>
        <v>0</v>
      </c>
      <c r="CQ752" s="38"/>
      <c r="CR752" s="40"/>
      <c r="CS752" s="38"/>
      <c r="CT752" s="78"/>
      <c r="CV752" s="77"/>
      <c r="CW752" s="76"/>
      <c r="CX752" s="76"/>
      <c r="CY752" s="76"/>
      <c r="CZ752" s="76"/>
      <c r="DA752" s="76"/>
      <c r="DB752" s="76"/>
      <c r="DC752" s="76"/>
      <c r="DD752" s="76"/>
      <c r="DE752" s="76"/>
      <c r="DF752" s="76"/>
      <c r="DG752" s="76"/>
      <c r="DH752" s="75"/>
      <c r="DI752" s="75"/>
      <c r="DJ752" s="75"/>
      <c r="DK752" s="75"/>
      <c r="DL752" s="75"/>
      <c r="DM752" s="75"/>
      <c r="DN752" s="75"/>
      <c r="DO752" s="74">
        <f t="shared" si="1265"/>
        <v>0</v>
      </c>
      <c r="DP752" s="38"/>
      <c r="DQ752" s="40"/>
      <c r="DS752" s="78"/>
      <c r="DU752" s="77"/>
      <c r="DV752" s="76"/>
      <c r="DW752" s="76"/>
      <c r="DX752" s="76"/>
      <c r="DY752" s="76"/>
      <c r="DZ752" s="76"/>
      <c r="EA752" s="76"/>
      <c r="EB752" s="76"/>
      <c r="EC752" s="76"/>
      <c r="ED752" s="76"/>
      <c r="EE752" s="76"/>
      <c r="EF752" s="76"/>
      <c r="EG752" s="75"/>
      <c r="EH752" s="75"/>
      <c r="EI752" s="75"/>
      <c r="EJ752" s="75"/>
      <c r="EK752" s="75"/>
      <c r="EL752" s="75"/>
      <c r="EM752" s="75"/>
      <c r="EN752" s="74">
        <f t="shared" si="1266"/>
        <v>0</v>
      </c>
      <c r="EO752" s="38"/>
      <c r="EP752" s="40"/>
      <c r="ER752" s="78"/>
      <c r="ET752" s="77"/>
      <c r="EU752" s="76"/>
      <c r="EV752" s="76"/>
      <c r="EW752" s="76"/>
      <c r="EX752" s="76"/>
      <c r="EY752" s="76"/>
      <c r="EZ752" s="76"/>
      <c r="FA752" s="76"/>
      <c r="FB752" s="76"/>
      <c r="FC752" s="76"/>
      <c r="FD752" s="76"/>
      <c r="FE752" s="76"/>
      <c r="FF752" s="76"/>
      <c r="FG752" s="76"/>
      <c r="FH752" s="75"/>
      <c r="FI752" s="75"/>
      <c r="FJ752" s="75"/>
      <c r="FK752" s="75"/>
      <c r="FL752" s="75"/>
      <c r="FM752" s="74">
        <f t="shared" si="1267"/>
        <v>0</v>
      </c>
      <c r="FN752" s="38"/>
      <c r="FO752" s="40"/>
      <c r="FQ752" s="78"/>
      <c r="FS752" s="77"/>
      <c r="FT752" s="76"/>
      <c r="FU752" s="76"/>
      <c r="FV752" s="76"/>
      <c r="FW752" s="76"/>
      <c r="FX752" s="76"/>
      <c r="FY752" s="76"/>
      <c r="FZ752" s="76"/>
      <c r="GA752" s="76"/>
      <c r="GB752" s="76"/>
      <c r="GC752" s="76"/>
      <c r="GD752" s="76"/>
      <c r="GE752" s="76"/>
      <c r="GF752" s="76"/>
      <c r="GG752" s="75"/>
      <c r="GH752" s="75"/>
      <c r="GI752" s="75"/>
      <c r="GJ752" s="75"/>
      <c r="GK752" s="75"/>
      <c r="GL752" s="74">
        <f t="shared" si="1268"/>
        <v>0</v>
      </c>
      <c r="GM752" s="38"/>
      <c r="GN752" s="40"/>
      <c r="GP752" s="78"/>
      <c r="GR752" s="77"/>
      <c r="GS752" s="76"/>
      <c r="GT752" s="76"/>
      <c r="GU752" s="76"/>
      <c r="GV752" s="76"/>
      <c r="GW752" s="76"/>
      <c r="GX752" s="76"/>
      <c r="GY752" s="76"/>
      <c r="GZ752" s="76"/>
      <c r="HA752" s="76"/>
      <c r="HB752" s="76"/>
      <c r="HC752" s="76"/>
      <c r="HD752" s="76"/>
      <c r="HE752" s="76"/>
      <c r="HF752" s="75"/>
      <c r="HG752" s="75"/>
      <c r="HH752" s="75"/>
      <c r="HI752" s="75"/>
      <c r="HJ752" s="75"/>
      <c r="HK752" s="74">
        <f t="shared" si="1269"/>
        <v>0</v>
      </c>
      <c r="HL752" s="38"/>
      <c r="HM752" s="40"/>
      <c r="HO752" s="78"/>
      <c r="HQ752" s="77"/>
      <c r="HR752" s="76"/>
      <c r="HS752" s="76"/>
      <c r="HT752" s="76"/>
      <c r="HU752" s="76"/>
      <c r="HV752" s="76"/>
      <c r="HW752" s="76"/>
      <c r="HX752" s="76"/>
      <c r="HY752" s="76"/>
      <c r="HZ752" s="76"/>
      <c r="IA752" s="76"/>
      <c r="IB752" s="76"/>
      <c r="IC752" s="76"/>
      <c r="ID752" s="76"/>
      <c r="IE752" s="75"/>
      <c r="IF752" s="75"/>
      <c r="IG752" s="75"/>
      <c r="IH752" s="75"/>
      <c r="II752" s="75"/>
      <c r="IJ752" s="74">
        <f t="shared" si="1270"/>
        <v>0</v>
      </c>
      <c r="IK752" s="38"/>
      <c r="IL752" s="40"/>
      <c r="IN752" s="78"/>
      <c r="IP752" s="77"/>
      <c r="IQ752" s="76"/>
      <c r="IR752" s="76"/>
      <c r="IS752" s="76"/>
      <c r="IT752" s="76"/>
      <c r="IU752" s="76"/>
      <c r="IV752" s="76"/>
      <c r="IW752" s="76"/>
      <c r="IX752" s="75"/>
      <c r="IY752" s="75"/>
      <c r="IZ752" s="75"/>
      <c r="JA752" s="75"/>
      <c r="JB752" s="75"/>
      <c r="JC752" s="75"/>
      <c r="JD752" s="75"/>
      <c r="JE752" s="75"/>
      <c r="JF752" s="75"/>
      <c r="JG752" s="75"/>
      <c r="JH752" s="75"/>
      <c r="JI752" s="74">
        <f t="shared" si="1271"/>
        <v>0</v>
      </c>
      <c r="JJ752" s="38"/>
      <c r="JK752" s="40"/>
      <c r="JM752" s="78"/>
      <c r="JO752" s="77"/>
      <c r="JP752" s="76"/>
      <c r="JQ752" s="76"/>
      <c r="JR752" s="76"/>
      <c r="JS752" s="76"/>
      <c r="JT752" s="76"/>
      <c r="JU752" s="76"/>
      <c r="JV752" s="76"/>
      <c r="JW752" s="75"/>
      <c r="JX752" s="75"/>
      <c r="JY752" s="75"/>
      <c r="JZ752" s="75"/>
      <c r="KA752" s="75"/>
      <c r="KB752" s="75"/>
      <c r="KC752" s="75"/>
      <c r="KD752" s="75"/>
      <c r="KE752" s="75"/>
      <c r="KF752" s="75"/>
      <c r="KG752" s="75"/>
      <c r="KH752" s="74">
        <f t="shared" si="1272"/>
        <v>0</v>
      </c>
      <c r="KI752" s="38"/>
      <c r="KJ752" s="40"/>
      <c r="KL752" s="78"/>
      <c r="KN752" s="77"/>
      <c r="KO752" s="76"/>
      <c r="KP752" s="76"/>
      <c r="KQ752" s="76"/>
      <c r="KR752" s="76"/>
      <c r="KS752" s="76"/>
      <c r="KT752" s="76"/>
      <c r="KU752" s="76"/>
      <c r="KV752" s="75"/>
      <c r="KW752" s="75"/>
      <c r="KX752" s="75"/>
      <c r="KY752" s="75"/>
      <c r="KZ752" s="75"/>
      <c r="LA752" s="75"/>
      <c r="LB752" s="75"/>
      <c r="LC752" s="75"/>
      <c r="LD752" s="75"/>
      <c r="LE752" s="75"/>
      <c r="LF752" s="75"/>
      <c r="LG752" s="74">
        <f t="shared" si="1273"/>
        <v>0</v>
      </c>
      <c r="LH752" s="38"/>
      <c r="LI752" s="40"/>
      <c r="LK752" s="78"/>
      <c r="LM752" s="77"/>
      <c r="LN752" s="76"/>
      <c r="LO752" s="76"/>
      <c r="LP752" s="76"/>
      <c r="LQ752" s="76"/>
      <c r="LR752" s="76"/>
      <c r="LS752" s="76"/>
      <c r="LT752" s="76"/>
      <c r="LU752" s="75"/>
      <c r="LV752" s="75"/>
      <c r="LW752" s="75"/>
      <c r="LX752" s="75"/>
      <c r="LY752" s="75"/>
      <c r="LZ752" s="75"/>
      <c r="MA752" s="75"/>
      <c r="MB752" s="75"/>
      <c r="MC752" s="75"/>
      <c r="MD752" s="75"/>
      <c r="ME752" s="75"/>
      <c r="MF752" s="74">
        <f t="shared" si="1274"/>
        <v>0</v>
      </c>
      <c r="MG752" s="38"/>
      <c r="MH752" s="40"/>
      <c r="MJ752" s="78"/>
      <c r="ML752" s="77"/>
      <c r="MM752" s="76"/>
      <c r="MN752" s="76"/>
      <c r="MO752" s="76"/>
      <c r="MP752" s="76"/>
      <c r="MQ752" s="76"/>
      <c r="MR752" s="76"/>
      <c r="MS752" s="76"/>
      <c r="MT752" s="75"/>
      <c r="MU752" s="75"/>
      <c r="MV752" s="75"/>
      <c r="MW752" s="75"/>
      <c r="MX752" s="75"/>
      <c r="MY752" s="75"/>
      <c r="MZ752" s="75"/>
      <c r="NA752" s="75"/>
      <c r="NB752" s="75"/>
      <c r="NC752" s="75"/>
      <c r="ND752" s="75"/>
      <c r="NE752" s="74">
        <f t="shared" si="1275"/>
        <v>0</v>
      </c>
      <c r="NF752" s="41"/>
      <c r="NG752" s="40"/>
      <c r="NH752" s="38"/>
      <c r="NI752" s="78"/>
      <c r="NK752" s="78"/>
      <c r="NM752" s="77"/>
      <c r="NN752" s="76"/>
      <c r="NO752" s="79"/>
      <c r="NP752" s="76"/>
      <c r="NQ752" s="79"/>
      <c r="NR752" s="76"/>
      <c r="NS752" s="76"/>
      <c r="NT752" s="76"/>
      <c r="NU752" s="76"/>
      <c r="NV752" s="76"/>
      <c r="NW752" s="76"/>
      <c r="NX752" s="76"/>
      <c r="NY752" s="75"/>
      <c r="NZ752" s="75"/>
      <c r="OA752" s="75"/>
      <c r="OB752" s="75"/>
      <c r="OC752" s="75"/>
      <c r="OD752" s="74">
        <f t="shared" si="1276"/>
        <v>0</v>
      </c>
      <c r="OE752" s="75"/>
      <c r="OF752" s="74"/>
      <c r="OG752" s="38"/>
      <c r="OH752" s="40"/>
      <c r="OI752" s="38"/>
      <c r="OJ752" s="78"/>
      <c r="OL752" s="77"/>
      <c r="OM752" s="76"/>
      <c r="ON752" s="76"/>
      <c r="OO752" s="76"/>
      <c r="OP752" s="76"/>
      <c r="OQ752" s="76"/>
      <c r="OR752" s="76"/>
      <c r="OS752" s="76"/>
      <c r="OT752" s="76"/>
      <c r="OU752" s="76"/>
      <c r="OV752" s="76"/>
      <c r="OW752" s="76"/>
      <c r="OX752" s="75"/>
      <c r="OY752" s="75"/>
      <c r="OZ752" s="75"/>
      <c r="PA752" s="75"/>
      <c r="PB752" s="75"/>
      <c r="PC752" s="74">
        <f t="shared" si="1277"/>
        <v>0</v>
      </c>
      <c r="PD752" s="75"/>
      <c r="PE752" s="74"/>
      <c r="PF752" s="38"/>
      <c r="PG752" s="40"/>
      <c r="PH752" s="38"/>
      <c r="PI752" s="78"/>
      <c r="PK752" s="77"/>
      <c r="PL752" s="76"/>
      <c r="PM752" s="76"/>
      <c r="PN752" s="76"/>
      <c r="PO752" s="76"/>
      <c r="PP752" s="76"/>
      <c r="PQ752" s="76"/>
      <c r="PR752" s="76"/>
      <c r="PS752" s="76"/>
      <c r="PT752" s="76"/>
      <c r="PU752" s="76"/>
      <c r="PV752" s="76"/>
      <c r="PW752" s="75"/>
      <c r="PX752" s="75"/>
      <c r="PY752" s="75"/>
      <c r="PZ752" s="75"/>
      <c r="QA752" s="75"/>
      <c r="QB752" s="74">
        <f t="shared" si="1278"/>
        <v>0</v>
      </c>
      <c r="QC752" s="75"/>
      <c r="QD752" s="74"/>
      <c r="QE752" s="38"/>
      <c r="QF752" s="40"/>
      <c r="QG752" s="38"/>
      <c r="QH752" s="78"/>
      <c r="QJ752" s="77"/>
      <c r="QK752" s="76"/>
      <c r="QL752" s="76"/>
      <c r="QM752" s="76"/>
      <c r="QN752" s="76"/>
      <c r="QO752" s="76"/>
      <c r="QP752" s="76"/>
      <c r="QQ752" s="76"/>
      <c r="QR752" s="76"/>
      <c r="QS752" s="76"/>
      <c r="QT752" s="76"/>
      <c r="QU752" s="76"/>
      <c r="QV752" s="75"/>
      <c r="QW752" s="75"/>
      <c r="QX752" s="75"/>
      <c r="QY752" s="75"/>
      <c r="QZ752" s="75"/>
      <c r="RA752" s="74">
        <f t="shared" si="1279"/>
        <v>0</v>
      </c>
      <c r="RB752" s="41"/>
      <c r="RC752" s="40"/>
      <c r="RD752" s="38"/>
      <c r="RE752" s="40"/>
      <c r="RG752" s="78"/>
      <c r="RI752" s="77"/>
      <c r="RJ752" s="76"/>
      <c r="RK752" s="76"/>
      <c r="RL752" s="76"/>
      <c r="RM752" s="76"/>
      <c r="RN752" s="76"/>
      <c r="RO752" s="76"/>
      <c r="RP752" s="76"/>
      <c r="RQ752" s="76"/>
      <c r="RR752" s="76"/>
      <c r="RS752" s="76"/>
      <c r="RT752" s="76"/>
      <c r="RU752" s="75"/>
      <c r="RV752" s="75"/>
      <c r="RW752" s="75"/>
      <c r="RX752" s="75"/>
      <c r="RY752" s="75"/>
      <c r="RZ752" s="74">
        <f t="shared" si="1280"/>
        <v>0</v>
      </c>
      <c r="SA752" s="41"/>
      <c r="SB752" s="40"/>
      <c r="SC752" s="38"/>
      <c r="SD752" s="40"/>
      <c r="SF752" s="78"/>
      <c r="SH752" s="77"/>
      <c r="SI752" s="76"/>
      <c r="SJ752" s="76"/>
      <c r="SK752" s="76"/>
      <c r="SL752" s="76"/>
      <c r="SM752" s="76"/>
      <c r="SN752" s="76"/>
      <c r="SO752" s="76"/>
      <c r="SP752" s="76"/>
      <c r="SQ752" s="76"/>
      <c r="SR752" s="76"/>
      <c r="SS752" s="76"/>
      <c r="ST752" s="76"/>
      <c r="SU752" s="76"/>
      <c r="SV752" s="75"/>
      <c r="SW752" s="75"/>
      <c r="SX752" s="75"/>
      <c r="SY752" s="74">
        <f t="shared" si="1281"/>
        <v>0</v>
      </c>
      <c r="SZ752" s="41"/>
      <c r="TA752" s="40"/>
      <c r="TB752" s="38"/>
      <c r="TC752" s="40"/>
      <c r="TE752" s="78"/>
      <c r="TG752" s="77"/>
      <c r="TH752" s="76"/>
      <c r="TI752" s="76"/>
      <c r="TJ752" s="76"/>
      <c r="TK752" s="76"/>
      <c r="TL752" s="76"/>
      <c r="TM752" s="76"/>
      <c r="TN752" s="76"/>
      <c r="TO752" s="76"/>
      <c r="TP752" s="76"/>
      <c r="TQ752" s="76"/>
      <c r="TR752" s="76"/>
      <c r="TS752" s="76"/>
      <c r="TT752" s="76"/>
      <c r="TU752" s="75"/>
      <c r="TV752" s="75"/>
      <c r="TW752" s="75"/>
      <c r="TX752" s="74">
        <f t="shared" si="1282"/>
        <v>0</v>
      </c>
      <c r="TY752" s="41"/>
      <c r="TZ752" s="40"/>
      <c r="UA752" s="38"/>
      <c r="UB752" s="40"/>
      <c r="UD752" s="78"/>
      <c r="UF752" s="77"/>
      <c r="UG752" s="76"/>
      <c r="UH752" s="76"/>
      <c r="UI752" s="76"/>
      <c r="UJ752" s="76"/>
      <c r="UK752" s="76"/>
      <c r="UL752" s="76"/>
      <c r="UM752" s="76"/>
      <c r="UN752" s="76"/>
      <c r="UO752" s="76"/>
      <c r="UP752" s="76"/>
      <c r="UQ752" s="76"/>
      <c r="UR752" s="76"/>
      <c r="US752" s="76"/>
      <c r="UT752" s="75"/>
      <c r="UU752" s="75"/>
      <c r="UV752" s="75"/>
      <c r="UW752" s="74">
        <f t="shared" si="1283"/>
        <v>0</v>
      </c>
      <c r="UX752" s="41"/>
      <c r="UY752" s="40"/>
      <c r="UZ752" s="38"/>
      <c r="VA752" s="40"/>
      <c r="VC752" s="78"/>
      <c r="VE752" s="77"/>
      <c r="VF752" s="76"/>
      <c r="VG752" s="76"/>
      <c r="VH752" s="76"/>
      <c r="VI752" s="76"/>
      <c r="VJ752" s="76"/>
      <c r="VK752" s="76"/>
      <c r="VL752" s="76"/>
      <c r="VM752" s="76"/>
      <c r="VN752" s="76"/>
      <c r="VO752" s="76"/>
      <c r="VP752" s="76"/>
      <c r="VQ752" s="76"/>
      <c r="VR752" s="76"/>
      <c r="VS752" s="75"/>
      <c r="VT752" s="75"/>
      <c r="VU752" s="75"/>
      <c r="VV752" s="74">
        <f t="shared" si="1284"/>
        <v>0</v>
      </c>
    </row>
    <row r="753" spans="3:596" ht="14.45" customHeight="1" outlineLevel="1">
      <c r="C753" s="89">
        <f>IF(ISERROR(I753+1)=TRUE,I753,IF(I753="","",MAX(C$15:C752)+1))</f>
        <v>548</v>
      </c>
      <c r="D753" s="88">
        <f t="shared" si="1238"/>
        <v>1</v>
      </c>
      <c r="G753" s="40"/>
      <c r="H753" s="38"/>
      <c r="I753" s="95">
        <f t="shared" si="1285"/>
        <v>559</v>
      </c>
      <c r="J753" s="94" t="s">
        <v>148</v>
      </c>
      <c r="K753" s="93"/>
      <c r="L753" s="93"/>
      <c r="M753" s="93"/>
      <c r="N753" s="93"/>
      <c r="O753" s="92"/>
      <c r="P753" s="91" t="s">
        <v>142</v>
      </c>
      <c r="Q753" s="297"/>
      <c r="R753" s="90" t="s">
        <v>141</v>
      </c>
      <c r="S753" s="298"/>
      <c r="T753" s="38"/>
      <c r="U753" s="40"/>
      <c r="V753" s="38"/>
      <c r="W753" s="78"/>
      <c r="Y753" s="77"/>
      <c r="Z753" s="76"/>
      <c r="AA753" s="79"/>
      <c r="AB753" s="76"/>
      <c r="AC753" s="79"/>
      <c r="AD753" s="76"/>
      <c r="AE753" s="76"/>
      <c r="AF753" s="76"/>
      <c r="AG753" s="76"/>
      <c r="AH753" s="76"/>
      <c r="AI753" s="76"/>
      <c r="AJ753" s="76"/>
      <c r="AK753" s="75"/>
      <c r="AL753" s="75"/>
      <c r="AM753" s="75"/>
      <c r="AN753" s="75"/>
      <c r="AO753" s="75"/>
      <c r="AP753" s="75"/>
      <c r="AQ753" s="75"/>
      <c r="AR753" s="74">
        <f t="shared" si="1262"/>
        <v>0</v>
      </c>
      <c r="AS753" s="38"/>
      <c r="AT753" s="40"/>
      <c r="AU753" s="38"/>
      <c r="AV753" s="78"/>
      <c r="AX753" s="77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5"/>
      <c r="BK753" s="75"/>
      <c r="BL753" s="75"/>
      <c r="BM753" s="75"/>
      <c r="BN753" s="75"/>
      <c r="BO753" s="75"/>
      <c r="BP753" s="75"/>
      <c r="BQ753" s="74">
        <f t="shared" si="1263"/>
        <v>0</v>
      </c>
      <c r="BR753" s="38"/>
      <c r="BS753" s="40"/>
      <c r="BT753" s="38"/>
      <c r="BU753" s="78"/>
      <c r="BW753" s="77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5"/>
      <c r="CJ753" s="75"/>
      <c r="CK753" s="75"/>
      <c r="CL753" s="75"/>
      <c r="CM753" s="75"/>
      <c r="CN753" s="75"/>
      <c r="CO753" s="75"/>
      <c r="CP753" s="74">
        <f t="shared" si="1264"/>
        <v>0</v>
      </c>
      <c r="CQ753" s="38"/>
      <c r="CR753" s="40"/>
      <c r="CS753" s="38"/>
      <c r="CT753" s="78"/>
      <c r="CV753" s="77"/>
      <c r="CW753" s="76"/>
      <c r="CX753" s="76"/>
      <c r="CY753" s="76"/>
      <c r="CZ753" s="76"/>
      <c r="DA753" s="76"/>
      <c r="DB753" s="76"/>
      <c r="DC753" s="76"/>
      <c r="DD753" s="76"/>
      <c r="DE753" s="76"/>
      <c r="DF753" s="76"/>
      <c r="DG753" s="76"/>
      <c r="DH753" s="75"/>
      <c r="DI753" s="75"/>
      <c r="DJ753" s="75"/>
      <c r="DK753" s="75"/>
      <c r="DL753" s="75"/>
      <c r="DM753" s="75"/>
      <c r="DN753" s="75"/>
      <c r="DO753" s="74">
        <f t="shared" si="1265"/>
        <v>0</v>
      </c>
      <c r="DP753" s="38"/>
      <c r="DQ753" s="40"/>
      <c r="DS753" s="78"/>
      <c r="DU753" s="77"/>
      <c r="DV753" s="76"/>
      <c r="DW753" s="76"/>
      <c r="DX753" s="76"/>
      <c r="DY753" s="76"/>
      <c r="DZ753" s="76"/>
      <c r="EA753" s="76"/>
      <c r="EB753" s="76"/>
      <c r="EC753" s="76"/>
      <c r="ED753" s="76"/>
      <c r="EE753" s="76"/>
      <c r="EF753" s="76"/>
      <c r="EG753" s="75"/>
      <c r="EH753" s="75"/>
      <c r="EI753" s="75"/>
      <c r="EJ753" s="75"/>
      <c r="EK753" s="75"/>
      <c r="EL753" s="75"/>
      <c r="EM753" s="75"/>
      <c r="EN753" s="74">
        <f t="shared" si="1266"/>
        <v>0</v>
      </c>
      <c r="EO753" s="38"/>
      <c r="EP753" s="40"/>
      <c r="ER753" s="78"/>
      <c r="ET753" s="77"/>
      <c r="EU753" s="76"/>
      <c r="EV753" s="76"/>
      <c r="EW753" s="76"/>
      <c r="EX753" s="76"/>
      <c r="EY753" s="76"/>
      <c r="EZ753" s="76"/>
      <c r="FA753" s="76"/>
      <c r="FB753" s="76"/>
      <c r="FC753" s="76"/>
      <c r="FD753" s="76"/>
      <c r="FE753" s="76"/>
      <c r="FF753" s="76"/>
      <c r="FG753" s="76"/>
      <c r="FH753" s="75"/>
      <c r="FI753" s="75"/>
      <c r="FJ753" s="75"/>
      <c r="FK753" s="75"/>
      <c r="FL753" s="75"/>
      <c r="FM753" s="74">
        <f t="shared" si="1267"/>
        <v>0</v>
      </c>
      <c r="FN753" s="38"/>
      <c r="FO753" s="40"/>
      <c r="FQ753" s="78"/>
      <c r="FS753" s="77"/>
      <c r="FT753" s="76"/>
      <c r="FU753" s="76"/>
      <c r="FV753" s="76"/>
      <c r="FW753" s="76"/>
      <c r="FX753" s="76"/>
      <c r="FY753" s="76"/>
      <c r="FZ753" s="76"/>
      <c r="GA753" s="76"/>
      <c r="GB753" s="76"/>
      <c r="GC753" s="76"/>
      <c r="GD753" s="76"/>
      <c r="GE753" s="76"/>
      <c r="GF753" s="76"/>
      <c r="GG753" s="75"/>
      <c r="GH753" s="75"/>
      <c r="GI753" s="75"/>
      <c r="GJ753" s="75"/>
      <c r="GK753" s="75"/>
      <c r="GL753" s="74">
        <f t="shared" si="1268"/>
        <v>0</v>
      </c>
      <c r="GM753" s="38"/>
      <c r="GN753" s="40"/>
      <c r="GP753" s="78"/>
      <c r="GR753" s="77"/>
      <c r="GS753" s="76"/>
      <c r="GT753" s="76"/>
      <c r="GU753" s="76"/>
      <c r="GV753" s="76"/>
      <c r="GW753" s="76"/>
      <c r="GX753" s="76"/>
      <c r="GY753" s="76"/>
      <c r="GZ753" s="76"/>
      <c r="HA753" s="76"/>
      <c r="HB753" s="76"/>
      <c r="HC753" s="76"/>
      <c r="HD753" s="76"/>
      <c r="HE753" s="76"/>
      <c r="HF753" s="75"/>
      <c r="HG753" s="75"/>
      <c r="HH753" s="75"/>
      <c r="HI753" s="75"/>
      <c r="HJ753" s="75"/>
      <c r="HK753" s="74">
        <f t="shared" si="1269"/>
        <v>0</v>
      </c>
      <c r="HL753" s="38"/>
      <c r="HM753" s="40"/>
      <c r="HO753" s="78"/>
      <c r="HQ753" s="77"/>
      <c r="HR753" s="76"/>
      <c r="HS753" s="76"/>
      <c r="HT753" s="76"/>
      <c r="HU753" s="76"/>
      <c r="HV753" s="76"/>
      <c r="HW753" s="76"/>
      <c r="HX753" s="76"/>
      <c r="HY753" s="76"/>
      <c r="HZ753" s="76"/>
      <c r="IA753" s="76"/>
      <c r="IB753" s="76"/>
      <c r="IC753" s="76"/>
      <c r="ID753" s="76"/>
      <c r="IE753" s="75"/>
      <c r="IF753" s="75"/>
      <c r="IG753" s="75"/>
      <c r="IH753" s="75"/>
      <c r="II753" s="75"/>
      <c r="IJ753" s="74">
        <f t="shared" si="1270"/>
        <v>0</v>
      </c>
      <c r="IK753" s="38"/>
      <c r="IL753" s="40"/>
      <c r="IN753" s="78"/>
      <c r="IP753" s="77"/>
      <c r="IQ753" s="76"/>
      <c r="IR753" s="76"/>
      <c r="IS753" s="76"/>
      <c r="IT753" s="76"/>
      <c r="IU753" s="76"/>
      <c r="IV753" s="76"/>
      <c r="IW753" s="76"/>
      <c r="IX753" s="75"/>
      <c r="IY753" s="75"/>
      <c r="IZ753" s="75"/>
      <c r="JA753" s="75"/>
      <c r="JB753" s="75"/>
      <c r="JC753" s="75"/>
      <c r="JD753" s="75"/>
      <c r="JE753" s="75"/>
      <c r="JF753" s="75"/>
      <c r="JG753" s="75"/>
      <c r="JH753" s="75"/>
      <c r="JI753" s="74">
        <f t="shared" si="1271"/>
        <v>0</v>
      </c>
      <c r="JJ753" s="38"/>
      <c r="JK753" s="40"/>
      <c r="JM753" s="78"/>
      <c r="JO753" s="77"/>
      <c r="JP753" s="76"/>
      <c r="JQ753" s="76"/>
      <c r="JR753" s="76"/>
      <c r="JS753" s="76"/>
      <c r="JT753" s="76"/>
      <c r="JU753" s="76"/>
      <c r="JV753" s="76"/>
      <c r="JW753" s="75"/>
      <c r="JX753" s="75"/>
      <c r="JY753" s="75"/>
      <c r="JZ753" s="75"/>
      <c r="KA753" s="75"/>
      <c r="KB753" s="75"/>
      <c r="KC753" s="75"/>
      <c r="KD753" s="75"/>
      <c r="KE753" s="75"/>
      <c r="KF753" s="75"/>
      <c r="KG753" s="75"/>
      <c r="KH753" s="74">
        <f t="shared" si="1272"/>
        <v>0</v>
      </c>
      <c r="KI753" s="38"/>
      <c r="KJ753" s="40"/>
      <c r="KL753" s="78"/>
      <c r="KN753" s="77"/>
      <c r="KO753" s="76"/>
      <c r="KP753" s="76"/>
      <c r="KQ753" s="76"/>
      <c r="KR753" s="76"/>
      <c r="KS753" s="76"/>
      <c r="KT753" s="76"/>
      <c r="KU753" s="76"/>
      <c r="KV753" s="75"/>
      <c r="KW753" s="75"/>
      <c r="KX753" s="75"/>
      <c r="KY753" s="75"/>
      <c r="KZ753" s="75"/>
      <c r="LA753" s="75"/>
      <c r="LB753" s="75"/>
      <c r="LC753" s="75"/>
      <c r="LD753" s="75"/>
      <c r="LE753" s="75"/>
      <c r="LF753" s="75"/>
      <c r="LG753" s="74">
        <f t="shared" si="1273"/>
        <v>0</v>
      </c>
      <c r="LH753" s="38"/>
      <c r="LI753" s="40"/>
      <c r="LK753" s="78"/>
      <c r="LM753" s="77"/>
      <c r="LN753" s="76"/>
      <c r="LO753" s="76"/>
      <c r="LP753" s="76"/>
      <c r="LQ753" s="76"/>
      <c r="LR753" s="76"/>
      <c r="LS753" s="76"/>
      <c r="LT753" s="76"/>
      <c r="LU753" s="75"/>
      <c r="LV753" s="75"/>
      <c r="LW753" s="75"/>
      <c r="LX753" s="75"/>
      <c r="LY753" s="75"/>
      <c r="LZ753" s="75"/>
      <c r="MA753" s="75"/>
      <c r="MB753" s="75"/>
      <c r="MC753" s="75"/>
      <c r="MD753" s="75"/>
      <c r="ME753" s="75"/>
      <c r="MF753" s="74">
        <f t="shared" si="1274"/>
        <v>0</v>
      </c>
      <c r="MG753" s="38"/>
      <c r="MH753" s="40"/>
      <c r="MJ753" s="78"/>
      <c r="ML753" s="77"/>
      <c r="MM753" s="76"/>
      <c r="MN753" s="76"/>
      <c r="MO753" s="76"/>
      <c r="MP753" s="76"/>
      <c r="MQ753" s="76"/>
      <c r="MR753" s="76"/>
      <c r="MS753" s="76"/>
      <c r="MT753" s="75"/>
      <c r="MU753" s="75"/>
      <c r="MV753" s="75"/>
      <c r="MW753" s="75"/>
      <c r="MX753" s="75"/>
      <c r="MY753" s="75"/>
      <c r="MZ753" s="75"/>
      <c r="NA753" s="75"/>
      <c r="NB753" s="75"/>
      <c r="NC753" s="75"/>
      <c r="ND753" s="75"/>
      <c r="NE753" s="74">
        <f t="shared" si="1275"/>
        <v>0</v>
      </c>
      <c r="NF753" s="41"/>
      <c r="NG753" s="40"/>
      <c r="NH753" s="38"/>
      <c r="NI753" s="78"/>
      <c r="NK753" s="78"/>
      <c r="NM753" s="77"/>
      <c r="NN753" s="76"/>
      <c r="NO753" s="79"/>
      <c r="NP753" s="76"/>
      <c r="NQ753" s="79"/>
      <c r="NR753" s="76"/>
      <c r="NS753" s="76"/>
      <c r="NT753" s="76"/>
      <c r="NU753" s="76"/>
      <c r="NV753" s="76"/>
      <c r="NW753" s="76"/>
      <c r="NX753" s="76"/>
      <c r="NY753" s="75"/>
      <c r="NZ753" s="75"/>
      <c r="OA753" s="75"/>
      <c r="OB753" s="75"/>
      <c r="OC753" s="75"/>
      <c r="OD753" s="74">
        <f t="shared" si="1276"/>
        <v>0</v>
      </c>
      <c r="OE753" s="75"/>
      <c r="OF753" s="74"/>
      <c r="OG753" s="38"/>
      <c r="OH753" s="40"/>
      <c r="OI753" s="38"/>
      <c r="OJ753" s="78"/>
      <c r="OL753" s="77"/>
      <c r="OM753" s="76"/>
      <c r="ON753" s="76"/>
      <c r="OO753" s="76"/>
      <c r="OP753" s="76"/>
      <c r="OQ753" s="76"/>
      <c r="OR753" s="76"/>
      <c r="OS753" s="76"/>
      <c r="OT753" s="76"/>
      <c r="OU753" s="76"/>
      <c r="OV753" s="76"/>
      <c r="OW753" s="76"/>
      <c r="OX753" s="75"/>
      <c r="OY753" s="75"/>
      <c r="OZ753" s="75"/>
      <c r="PA753" s="75"/>
      <c r="PB753" s="75"/>
      <c r="PC753" s="74">
        <f t="shared" si="1277"/>
        <v>0</v>
      </c>
      <c r="PD753" s="75"/>
      <c r="PE753" s="74"/>
      <c r="PF753" s="38"/>
      <c r="PG753" s="40"/>
      <c r="PH753" s="38"/>
      <c r="PI753" s="78"/>
      <c r="PK753" s="77"/>
      <c r="PL753" s="76"/>
      <c r="PM753" s="76"/>
      <c r="PN753" s="76"/>
      <c r="PO753" s="76"/>
      <c r="PP753" s="76"/>
      <c r="PQ753" s="76"/>
      <c r="PR753" s="76"/>
      <c r="PS753" s="76"/>
      <c r="PT753" s="76"/>
      <c r="PU753" s="76"/>
      <c r="PV753" s="76"/>
      <c r="PW753" s="75"/>
      <c r="PX753" s="75"/>
      <c r="PY753" s="75"/>
      <c r="PZ753" s="75"/>
      <c r="QA753" s="75"/>
      <c r="QB753" s="74">
        <f t="shared" si="1278"/>
        <v>0</v>
      </c>
      <c r="QC753" s="75"/>
      <c r="QD753" s="74"/>
      <c r="QE753" s="38"/>
      <c r="QF753" s="40"/>
      <c r="QG753" s="38"/>
      <c r="QH753" s="78"/>
      <c r="QJ753" s="77"/>
      <c r="QK753" s="76"/>
      <c r="QL753" s="76"/>
      <c r="QM753" s="76"/>
      <c r="QN753" s="76"/>
      <c r="QO753" s="76"/>
      <c r="QP753" s="76"/>
      <c r="QQ753" s="76"/>
      <c r="QR753" s="76"/>
      <c r="QS753" s="76"/>
      <c r="QT753" s="76"/>
      <c r="QU753" s="76"/>
      <c r="QV753" s="75"/>
      <c r="QW753" s="75"/>
      <c r="QX753" s="75"/>
      <c r="QY753" s="75"/>
      <c r="QZ753" s="75"/>
      <c r="RA753" s="74">
        <f t="shared" si="1279"/>
        <v>0</v>
      </c>
      <c r="RB753" s="41"/>
      <c r="RC753" s="40"/>
      <c r="RD753" s="38"/>
      <c r="RE753" s="40"/>
      <c r="RG753" s="78"/>
      <c r="RI753" s="77"/>
      <c r="RJ753" s="76"/>
      <c r="RK753" s="76"/>
      <c r="RL753" s="76"/>
      <c r="RM753" s="76"/>
      <c r="RN753" s="76"/>
      <c r="RO753" s="76"/>
      <c r="RP753" s="76"/>
      <c r="RQ753" s="76"/>
      <c r="RR753" s="76"/>
      <c r="RS753" s="76"/>
      <c r="RT753" s="76"/>
      <c r="RU753" s="75"/>
      <c r="RV753" s="75"/>
      <c r="RW753" s="75"/>
      <c r="RX753" s="75"/>
      <c r="RY753" s="75"/>
      <c r="RZ753" s="74">
        <f t="shared" si="1280"/>
        <v>0</v>
      </c>
      <c r="SA753" s="41"/>
      <c r="SB753" s="40"/>
      <c r="SC753" s="38"/>
      <c r="SD753" s="40"/>
      <c r="SF753" s="78"/>
      <c r="SH753" s="77"/>
      <c r="SI753" s="76"/>
      <c r="SJ753" s="76"/>
      <c r="SK753" s="76"/>
      <c r="SL753" s="76"/>
      <c r="SM753" s="76"/>
      <c r="SN753" s="76"/>
      <c r="SO753" s="76"/>
      <c r="SP753" s="76"/>
      <c r="SQ753" s="76"/>
      <c r="SR753" s="76"/>
      <c r="SS753" s="76"/>
      <c r="ST753" s="76"/>
      <c r="SU753" s="76"/>
      <c r="SV753" s="75"/>
      <c r="SW753" s="75"/>
      <c r="SX753" s="75"/>
      <c r="SY753" s="74">
        <f t="shared" si="1281"/>
        <v>0</v>
      </c>
      <c r="SZ753" s="41"/>
      <c r="TA753" s="40"/>
      <c r="TB753" s="38"/>
      <c r="TC753" s="40"/>
      <c r="TE753" s="78"/>
      <c r="TG753" s="77"/>
      <c r="TH753" s="76"/>
      <c r="TI753" s="76"/>
      <c r="TJ753" s="76"/>
      <c r="TK753" s="76"/>
      <c r="TL753" s="76"/>
      <c r="TM753" s="76"/>
      <c r="TN753" s="76"/>
      <c r="TO753" s="76"/>
      <c r="TP753" s="76"/>
      <c r="TQ753" s="76"/>
      <c r="TR753" s="76"/>
      <c r="TS753" s="76"/>
      <c r="TT753" s="76"/>
      <c r="TU753" s="75"/>
      <c r="TV753" s="75"/>
      <c r="TW753" s="75"/>
      <c r="TX753" s="74">
        <f t="shared" si="1282"/>
        <v>0</v>
      </c>
      <c r="TY753" s="41"/>
      <c r="TZ753" s="40"/>
      <c r="UA753" s="38"/>
      <c r="UB753" s="40"/>
      <c r="UD753" s="78"/>
      <c r="UF753" s="77"/>
      <c r="UG753" s="76"/>
      <c r="UH753" s="76"/>
      <c r="UI753" s="76"/>
      <c r="UJ753" s="76"/>
      <c r="UK753" s="76"/>
      <c r="UL753" s="76"/>
      <c r="UM753" s="76"/>
      <c r="UN753" s="76"/>
      <c r="UO753" s="76"/>
      <c r="UP753" s="76"/>
      <c r="UQ753" s="76"/>
      <c r="UR753" s="76"/>
      <c r="US753" s="76"/>
      <c r="UT753" s="75"/>
      <c r="UU753" s="75"/>
      <c r="UV753" s="75"/>
      <c r="UW753" s="74">
        <f t="shared" si="1283"/>
        <v>0</v>
      </c>
      <c r="UX753" s="41"/>
      <c r="UY753" s="40"/>
      <c r="UZ753" s="38"/>
      <c r="VA753" s="40"/>
      <c r="VC753" s="78"/>
      <c r="VE753" s="77"/>
      <c r="VF753" s="76"/>
      <c r="VG753" s="76"/>
      <c r="VH753" s="76"/>
      <c r="VI753" s="76"/>
      <c r="VJ753" s="76"/>
      <c r="VK753" s="76"/>
      <c r="VL753" s="76"/>
      <c r="VM753" s="76"/>
      <c r="VN753" s="76"/>
      <c r="VO753" s="76"/>
      <c r="VP753" s="76"/>
      <c r="VQ753" s="76"/>
      <c r="VR753" s="76"/>
      <c r="VS753" s="75"/>
      <c r="VT753" s="75"/>
      <c r="VU753" s="75"/>
      <c r="VV753" s="74">
        <f t="shared" si="1284"/>
        <v>0</v>
      </c>
    </row>
    <row r="754" spans="3:596" ht="14.45" customHeight="1" outlineLevel="1">
      <c r="C754" s="89">
        <f>IF(ISERROR(I754+1)=TRUE,I754,IF(I754="","",MAX(C$15:C753)+1))</f>
        <v>549</v>
      </c>
      <c r="D754" s="88">
        <f t="shared" si="1238"/>
        <v>1</v>
      </c>
      <c r="G754" s="40"/>
      <c r="H754" s="38"/>
      <c r="I754" s="95">
        <f t="shared" si="1285"/>
        <v>560</v>
      </c>
      <c r="J754" s="94" t="s">
        <v>147</v>
      </c>
      <c r="K754" s="93"/>
      <c r="L754" s="93"/>
      <c r="M754" s="93"/>
      <c r="N754" s="93"/>
      <c r="O754" s="92"/>
      <c r="P754" s="91" t="s">
        <v>142</v>
      </c>
      <c r="Q754" s="297"/>
      <c r="R754" s="90" t="s">
        <v>141</v>
      </c>
      <c r="S754" s="298"/>
      <c r="T754" s="38"/>
      <c r="U754" s="40"/>
      <c r="V754" s="38"/>
      <c r="W754" s="78"/>
      <c r="Y754" s="77"/>
      <c r="Z754" s="76"/>
      <c r="AA754" s="79"/>
      <c r="AB754" s="76"/>
      <c r="AC754" s="79"/>
      <c r="AD754" s="76"/>
      <c r="AE754" s="76"/>
      <c r="AF754" s="76"/>
      <c r="AG754" s="76"/>
      <c r="AH754" s="76"/>
      <c r="AI754" s="76"/>
      <c r="AJ754" s="76"/>
      <c r="AK754" s="75"/>
      <c r="AL754" s="75"/>
      <c r="AM754" s="75"/>
      <c r="AN754" s="75"/>
      <c r="AO754" s="75"/>
      <c r="AP754" s="75"/>
      <c r="AQ754" s="75"/>
      <c r="AR754" s="74">
        <f t="shared" si="1262"/>
        <v>0</v>
      </c>
      <c r="AS754" s="38"/>
      <c r="AT754" s="40"/>
      <c r="AU754" s="38"/>
      <c r="AV754" s="78"/>
      <c r="AX754" s="77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5"/>
      <c r="BK754" s="75"/>
      <c r="BL754" s="75"/>
      <c r="BM754" s="75"/>
      <c r="BN754" s="75"/>
      <c r="BO754" s="75"/>
      <c r="BP754" s="75"/>
      <c r="BQ754" s="74">
        <f t="shared" si="1263"/>
        <v>0</v>
      </c>
      <c r="BR754" s="38"/>
      <c r="BS754" s="40"/>
      <c r="BT754" s="38"/>
      <c r="BU754" s="78"/>
      <c r="BW754" s="77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5"/>
      <c r="CJ754" s="75"/>
      <c r="CK754" s="75"/>
      <c r="CL754" s="75"/>
      <c r="CM754" s="75"/>
      <c r="CN754" s="75"/>
      <c r="CO754" s="75"/>
      <c r="CP754" s="74">
        <f t="shared" si="1264"/>
        <v>0</v>
      </c>
      <c r="CQ754" s="38"/>
      <c r="CR754" s="40"/>
      <c r="CS754" s="38"/>
      <c r="CT754" s="78"/>
      <c r="CV754" s="77"/>
      <c r="CW754" s="76"/>
      <c r="CX754" s="76"/>
      <c r="CY754" s="76"/>
      <c r="CZ754" s="76"/>
      <c r="DA754" s="76"/>
      <c r="DB754" s="76"/>
      <c r="DC754" s="76"/>
      <c r="DD754" s="76"/>
      <c r="DE754" s="76"/>
      <c r="DF754" s="76"/>
      <c r="DG754" s="76"/>
      <c r="DH754" s="75"/>
      <c r="DI754" s="75"/>
      <c r="DJ754" s="75"/>
      <c r="DK754" s="75"/>
      <c r="DL754" s="75"/>
      <c r="DM754" s="75"/>
      <c r="DN754" s="75"/>
      <c r="DO754" s="74">
        <f t="shared" si="1265"/>
        <v>0</v>
      </c>
      <c r="DP754" s="38"/>
      <c r="DQ754" s="40"/>
      <c r="DS754" s="78"/>
      <c r="DU754" s="77"/>
      <c r="DV754" s="76"/>
      <c r="DW754" s="76"/>
      <c r="DX754" s="76"/>
      <c r="DY754" s="76"/>
      <c r="DZ754" s="76"/>
      <c r="EA754" s="76"/>
      <c r="EB754" s="76"/>
      <c r="EC754" s="76"/>
      <c r="ED754" s="76"/>
      <c r="EE754" s="76"/>
      <c r="EF754" s="76"/>
      <c r="EG754" s="75"/>
      <c r="EH754" s="75"/>
      <c r="EI754" s="75"/>
      <c r="EJ754" s="75"/>
      <c r="EK754" s="75"/>
      <c r="EL754" s="75"/>
      <c r="EM754" s="75"/>
      <c r="EN754" s="74">
        <f t="shared" si="1266"/>
        <v>0</v>
      </c>
      <c r="EO754" s="38"/>
      <c r="EP754" s="40"/>
      <c r="ER754" s="78"/>
      <c r="ET754" s="77"/>
      <c r="EU754" s="76"/>
      <c r="EV754" s="76"/>
      <c r="EW754" s="76"/>
      <c r="EX754" s="76"/>
      <c r="EY754" s="76"/>
      <c r="EZ754" s="76"/>
      <c r="FA754" s="76"/>
      <c r="FB754" s="76"/>
      <c r="FC754" s="76"/>
      <c r="FD754" s="76"/>
      <c r="FE754" s="76"/>
      <c r="FF754" s="76"/>
      <c r="FG754" s="76"/>
      <c r="FH754" s="75"/>
      <c r="FI754" s="75"/>
      <c r="FJ754" s="75"/>
      <c r="FK754" s="75"/>
      <c r="FL754" s="75"/>
      <c r="FM754" s="74">
        <f t="shared" si="1267"/>
        <v>0</v>
      </c>
      <c r="FN754" s="38"/>
      <c r="FO754" s="40"/>
      <c r="FQ754" s="78"/>
      <c r="FS754" s="77"/>
      <c r="FT754" s="76"/>
      <c r="FU754" s="76"/>
      <c r="FV754" s="76"/>
      <c r="FW754" s="76"/>
      <c r="FX754" s="76"/>
      <c r="FY754" s="76"/>
      <c r="FZ754" s="76"/>
      <c r="GA754" s="76"/>
      <c r="GB754" s="76"/>
      <c r="GC754" s="76"/>
      <c r="GD754" s="76"/>
      <c r="GE754" s="76"/>
      <c r="GF754" s="76"/>
      <c r="GG754" s="75"/>
      <c r="GH754" s="75"/>
      <c r="GI754" s="75"/>
      <c r="GJ754" s="75"/>
      <c r="GK754" s="75"/>
      <c r="GL754" s="74">
        <f t="shared" si="1268"/>
        <v>0</v>
      </c>
      <c r="GM754" s="38"/>
      <c r="GN754" s="40"/>
      <c r="GP754" s="78"/>
      <c r="GR754" s="77"/>
      <c r="GS754" s="76"/>
      <c r="GT754" s="76"/>
      <c r="GU754" s="76"/>
      <c r="GV754" s="76"/>
      <c r="GW754" s="76"/>
      <c r="GX754" s="76"/>
      <c r="GY754" s="76"/>
      <c r="GZ754" s="76"/>
      <c r="HA754" s="76"/>
      <c r="HB754" s="76"/>
      <c r="HC754" s="76"/>
      <c r="HD754" s="76"/>
      <c r="HE754" s="76"/>
      <c r="HF754" s="75"/>
      <c r="HG754" s="75"/>
      <c r="HH754" s="75"/>
      <c r="HI754" s="75"/>
      <c r="HJ754" s="75"/>
      <c r="HK754" s="74">
        <f t="shared" si="1269"/>
        <v>0</v>
      </c>
      <c r="HL754" s="38"/>
      <c r="HM754" s="40"/>
      <c r="HO754" s="78"/>
      <c r="HQ754" s="77"/>
      <c r="HR754" s="76"/>
      <c r="HS754" s="76"/>
      <c r="HT754" s="76"/>
      <c r="HU754" s="76"/>
      <c r="HV754" s="76"/>
      <c r="HW754" s="76"/>
      <c r="HX754" s="76"/>
      <c r="HY754" s="76"/>
      <c r="HZ754" s="76"/>
      <c r="IA754" s="76"/>
      <c r="IB754" s="76"/>
      <c r="IC754" s="76"/>
      <c r="ID754" s="76"/>
      <c r="IE754" s="75"/>
      <c r="IF754" s="75"/>
      <c r="IG754" s="75"/>
      <c r="IH754" s="75"/>
      <c r="II754" s="75"/>
      <c r="IJ754" s="74">
        <f t="shared" si="1270"/>
        <v>0</v>
      </c>
      <c r="IK754" s="38"/>
      <c r="IL754" s="40"/>
      <c r="IN754" s="78"/>
      <c r="IP754" s="77"/>
      <c r="IQ754" s="76"/>
      <c r="IR754" s="76"/>
      <c r="IS754" s="76"/>
      <c r="IT754" s="76"/>
      <c r="IU754" s="76"/>
      <c r="IV754" s="76"/>
      <c r="IW754" s="76"/>
      <c r="IX754" s="75"/>
      <c r="IY754" s="75"/>
      <c r="IZ754" s="75"/>
      <c r="JA754" s="75"/>
      <c r="JB754" s="75"/>
      <c r="JC754" s="75"/>
      <c r="JD754" s="75"/>
      <c r="JE754" s="75"/>
      <c r="JF754" s="75"/>
      <c r="JG754" s="75"/>
      <c r="JH754" s="75"/>
      <c r="JI754" s="74">
        <f t="shared" si="1271"/>
        <v>0</v>
      </c>
      <c r="JJ754" s="38"/>
      <c r="JK754" s="40"/>
      <c r="JM754" s="78"/>
      <c r="JO754" s="77"/>
      <c r="JP754" s="76"/>
      <c r="JQ754" s="76"/>
      <c r="JR754" s="76"/>
      <c r="JS754" s="76"/>
      <c r="JT754" s="76"/>
      <c r="JU754" s="76"/>
      <c r="JV754" s="76"/>
      <c r="JW754" s="75"/>
      <c r="JX754" s="75"/>
      <c r="JY754" s="75"/>
      <c r="JZ754" s="75"/>
      <c r="KA754" s="75"/>
      <c r="KB754" s="75"/>
      <c r="KC754" s="75"/>
      <c r="KD754" s="75"/>
      <c r="KE754" s="75"/>
      <c r="KF754" s="75"/>
      <c r="KG754" s="75"/>
      <c r="KH754" s="74">
        <f t="shared" si="1272"/>
        <v>0</v>
      </c>
      <c r="KI754" s="38"/>
      <c r="KJ754" s="40"/>
      <c r="KL754" s="78"/>
      <c r="KN754" s="77"/>
      <c r="KO754" s="76"/>
      <c r="KP754" s="76"/>
      <c r="KQ754" s="76"/>
      <c r="KR754" s="76"/>
      <c r="KS754" s="76"/>
      <c r="KT754" s="76"/>
      <c r="KU754" s="76"/>
      <c r="KV754" s="75"/>
      <c r="KW754" s="75"/>
      <c r="KX754" s="75"/>
      <c r="KY754" s="75"/>
      <c r="KZ754" s="75"/>
      <c r="LA754" s="75"/>
      <c r="LB754" s="75"/>
      <c r="LC754" s="75"/>
      <c r="LD754" s="75"/>
      <c r="LE754" s="75"/>
      <c r="LF754" s="75"/>
      <c r="LG754" s="74">
        <f t="shared" si="1273"/>
        <v>0</v>
      </c>
      <c r="LH754" s="38"/>
      <c r="LI754" s="40"/>
      <c r="LK754" s="78"/>
      <c r="LM754" s="77"/>
      <c r="LN754" s="76"/>
      <c r="LO754" s="76"/>
      <c r="LP754" s="76"/>
      <c r="LQ754" s="76"/>
      <c r="LR754" s="76"/>
      <c r="LS754" s="76"/>
      <c r="LT754" s="76"/>
      <c r="LU754" s="75"/>
      <c r="LV754" s="75"/>
      <c r="LW754" s="75"/>
      <c r="LX754" s="75"/>
      <c r="LY754" s="75"/>
      <c r="LZ754" s="75"/>
      <c r="MA754" s="75"/>
      <c r="MB754" s="75"/>
      <c r="MC754" s="75"/>
      <c r="MD754" s="75"/>
      <c r="ME754" s="75"/>
      <c r="MF754" s="74">
        <f t="shared" si="1274"/>
        <v>0</v>
      </c>
      <c r="MG754" s="38"/>
      <c r="MH754" s="40"/>
      <c r="MJ754" s="78"/>
      <c r="ML754" s="77"/>
      <c r="MM754" s="76"/>
      <c r="MN754" s="76"/>
      <c r="MO754" s="76"/>
      <c r="MP754" s="76"/>
      <c r="MQ754" s="76"/>
      <c r="MR754" s="76"/>
      <c r="MS754" s="76"/>
      <c r="MT754" s="75"/>
      <c r="MU754" s="75"/>
      <c r="MV754" s="75"/>
      <c r="MW754" s="75"/>
      <c r="MX754" s="75"/>
      <c r="MY754" s="75"/>
      <c r="MZ754" s="75"/>
      <c r="NA754" s="75"/>
      <c r="NB754" s="75"/>
      <c r="NC754" s="75"/>
      <c r="ND754" s="75"/>
      <c r="NE754" s="74">
        <f t="shared" si="1275"/>
        <v>0</v>
      </c>
      <c r="NF754" s="41"/>
      <c r="NG754" s="40"/>
      <c r="NH754" s="38"/>
      <c r="NI754" s="78"/>
      <c r="NK754" s="78"/>
      <c r="NM754" s="77"/>
      <c r="NN754" s="76"/>
      <c r="NO754" s="79"/>
      <c r="NP754" s="76"/>
      <c r="NQ754" s="79"/>
      <c r="NR754" s="76"/>
      <c r="NS754" s="76"/>
      <c r="NT754" s="76"/>
      <c r="NU754" s="76"/>
      <c r="NV754" s="76"/>
      <c r="NW754" s="76"/>
      <c r="NX754" s="76"/>
      <c r="NY754" s="75"/>
      <c r="NZ754" s="75"/>
      <c r="OA754" s="75"/>
      <c r="OB754" s="75"/>
      <c r="OC754" s="75"/>
      <c r="OD754" s="74">
        <f t="shared" si="1276"/>
        <v>0</v>
      </c>
      <c r="OE754" s="75"/>
      <c r="OF754" s="74"/>
      <c r="OG754" s="38"/>
      <c r="OH754" s="40"/>
      <c r="OI754" s="38"/>
      <c r="OJ754" s="78"/>
      <c r="OL754" s="77"/>
      <c r="OM754" s="76"/>
      <c r="ON754" s="76"/>
      <c r="OO754" s="76"/>
      <c r="OP754" s="76"/>
      <c r="OQ754" s="76"/>
      <c r="OR754" s="76"/>
      <c r="OS754" s="76"/>
      <c r="OT754" s="76"/>
      <c r="OU754" s="76"/>
      <c r="OV754" s="76"/>
      <c r="OW754" s="76"/>
      <c r="OX754" s="75"/>
      <c r="OY754" s="75"/>
      <c r="OZ754" s="75"/>
      <c r="PA754" s="75"/>
      <c r="PB754" s="75"/>
      <c r="PC754" s="74">
        <f t="shared" si="1277"/>
        <v>0</v>
      </c>
      <c r="PD754" s="75"/>
      <c r="PE754" s="74"/>
      <c r="PF754" s="38"/>
      <c r="PG754" s="40"/>
      <c r="PH754" s="38"/>
      <c r="PI754" s="78"/>
      <c r="PK754" s="77"/>
      <c r="PL754" s="76"/>
      <c r="PM754" s="76"/>
      <c r="PN754" s="76"/>
      <c r="PO754" s="76"/>
      <c r="PP754" s="76"/>
      <c r="PQ754" s="76"/>
      <c r="PR754" s="76"/>
      <c r="PS754" s="76"/>
      <c r="PT754" s="76"/>
      <c r="PU754" s="76"/>
      <c r="PV754" s="76"/>
      <c r="PW754" s="75"/>
      <c r="PX754" s="75"/>
      <c r="PY754" s="75"/>
      <c r="PZ754" s="75"/>
      <c r="QA754" s="75"/>
      <c r="QB754" s="74">
        <f t="shared" si="1278"/>
        <v>0</v>
      </c>
      <c r="QC754" s="75"/>
      <c r="QD754" s="74"/>
      <c r="QE754" s="38"/>
      <c r="QF754" s="40"/>
      <c r="QG754" s="38"/>
      <c r="QH754" s="78"/>
      <c r="QJ754" s="77"/>
      <c r="QK754" s="76"/>
      <c r="QL754" s="76"/>
      <c r="QM754" s="76"/>
      <c r="QN754" s="76"/>
      <c r="QO754" s="76"/>
      <c r="QP754" s="76"/>
      <c r="QQ754" s="76"/>
      <c r="QR754" s="76"/>
      <c r="QS754" s="76"/>
      <c r="QT754" s="76"/>
      <c r="QU754" s="76"/>
      <c r="QV754" s="75"/>
      <c r="QW754" s="75"/>
      <c r="QX754" s="75"/>
      <c r="QY754" s="75"/>
      <c r="QZ754" s="75"/>
      <c r="RA754" s="74">
        <f t="shared" si="1279"/>
        <v>0</v>
      </c>
      <c r="RB754" s="41"/>
      <c r="RC754" s="40"/>
      <c r="RD754" s="38"/>
      <c r="RE754" s="40"/>
      <c r="RG754" s="78"/>
      <c r="RI754" s="77"/>
      <c r="RJ754" s="76"/>
      <c r="RK754" s="76"/>
      <c r="RL754" s="76"/>
      <c r="RM754" s="76"/>
      <c r="RN754" s="76"/>
      <c r="RO754" s="76"/>
      <c r="RP754" s="76"/>
      <c r="RQ754" s="76"/>
      <c r="RR754" s="76"/>
      <c r="RS754" s="76"/>
      <c r="RT754" s="76"/>
      <c r="RU754" s="75"/>
      <c r="RV754" s="75"/>
      <c r="RW754" s="75"/>
      <c r="RX754" s="75"/>
      <c r="RY754" s="75"/>
      <c r="RZ754" s="74">
        <f t="shared" si="1280"/>
        <v>0</v>
      </c>
      <c r="SA754" s="41"/>
      <c r="SB754" s="40"/>
      <c r="SC754" s="38"/>
      <c r="SD754" s="40"/>
      <c r="SF754" s="78"/>
      <c r="SH754" s="77"/>
      <c r="SI754" s="76"/>
      <c r="SJ754" s="76"/>
      <c r="SK754" s="76"/>
      <c r="SL754" s="76"/>
      <c r="SM754" s="76"/>
      <c r="SN754" s="76"/>
      <c r="SO754" s="76"/>
      <c r="SP754" s="76"/>
      <c r="SQ754" s="76"/>
      <c r="SR754" s="76"/>
      <c r="SS754" s="76"/>
      <c r="ST754" s="76"/>
      <c r="SU754" s="76"/>
      <c r="SV754" s="75"/>
      <c r="SW754" s="75"/>
      <c r="SX754" s="75"/>
      <c r="SY754" s="74">
        <f t="shared" si="1281"/>
        <v>0</v>
      </c>
      <c r="SZ754" s="41"/>
      <c r="TA754" s="40"/>
      <c r="TB754" s="38"/>
      <c r="TC754" s="40"/>
      <c r="TE754" s="78"/>
      <c r="TG754" s="77"/>
      <c r="TH754" s="76"/>
      <c r="TI754" s="76"/>
      <c r="TJ754" s="76"/>
      <c r="TK754" s="76"/>
      <c r="TL754" s="76"/>
      <c r="TM754" s="76"/>
      <c r="TN754" s="76"/>
      <c r="TO754" s="76"/>
      <c r="TP754" s="76"/>
      <c r="TQ754" s="76"/>
      <c r="TR754" s="76"/>
      <c r="TS754" s="76"/>
      <c r="TT754" s="76"/>
      <c r="TU754" s="75"/>
      <c r="TV754" s="75"/>
      <c r="TW754" s="75"/>
      <c r="TX754" s="74">
        <f t="shared" si="1282"/>
        <v>0</v>
      </c>
      <c r="TY754" s="41"/>
      <c r="TZ754" s="40"/>
      <c r="UA754" s="38"/>
      <c r="UB754" s="40"/>
      <c r="UD754" s="78"/>
      <c r="UF754" s="77"/>
      <c r="UG754" s="76"/>
      <c r="UH754" s="76"/>
      <c r="UI754" s="76"/>
      <c r="UJ754" s="76"/>
      <c r="UK754" s="76"/>
      <c r="UL754" s="76"/>
      <c r="UM754" s="76"/>
      <c r="UN754" s="76"/>
      <c r="UO754" s="76"/>
      <c r="UP754" s="76"/>
      <c r="UQ754" s="76"/>
      <c r="UR754" s="76"/>
      <c r="US754" s="76"/>
      <c r="UT754" s="75"/>
      <c r="UU754" s="75"/>
      <c r="UV754" s="75"/>
      <c r="UW754" s="74">
        <f t="shared" si="1283"/>
        <v>0</v>
      </c>
      <c r="UX754" s="41"/>
      <c r="UY754" s="40"/>
      <c r="UZ754" s="38"/>
      <c r="VA754" s="40"/>
      <c r="VC754" s="78"/>
      <c r="VE754" s="77"/>
      <c r="VF754" s="76"/>
      <c r="VG754" s="76"/>
      <c r="VH754" s="76"/>
      <c r="VI754" s="76"/>
      <c r="VJ754" s="76"/>
      <c r="VK754" s="76"/>
      <c r="VL754" s="76"/>
      <c r="VM754" s="76"/>
      <c r="VN754" s="76"/>
      <c r="VO754" s="76"/>
      <c r="VP754" s="76"/>
      <c r="VQ754" s="76"/>
      <c r="VR754" s="76"/>
      <c r="VS754" s="75"/>
      <c r="VT754" s="75"/>
      <c r="VU754" s="75"/>
      <c r="VV754" s="74">
        <f t="shared" si="1284"/>
        <v>0</v>
      </c>
    </row>
    <row r="755" spans="3:596" ht="14.45" customHeight="1" outlineLevel="1">
      <c r="C755" s="89">
        <f>IF(ISERROR(I755+1)=TRUE,I755,IF(I755="","",MAX(C$15:C754)+1))</f>
        <v>550</v>
      </c>
      <c r="D755" s="88">
        <f t="shared" si="1238"/>
        <v>1</v>
      </c>
      <c r="G755" s="40"/>
      <c r="H755" s="38"/>
      <c r="I755" s="95">
        <f t="shared" si="1285"/>
        <v>561</v>
      </c>
      <c r="J755" s="94" t="s">
        <v>146</v>
      </c>
      <c r="K755" s="93"/>
      <c r="L755" s="93"/>
      <c r="M755" s="93"/>
      <c r="N755" s="93"/>
      <c r="O755" s="92"/>
      <c r="P755" s="91" t="s">
        <v>142</v>
      </c>
      <c r="Q755" s="297"/>
      <c r="R755" s="90" t="s">
        <v>141</v>
      </c>
      <c r="S755" s="298"/>
      <c r="T755" s="38"/>
      <c r="U755" s="40"/>
      <c r="V755" s="38"/>
      <c r="W755" s="78"/>
      <c r="Y755" s="77"/>
      <c r="Z755" s="76"/>
      <c r="AA755" s="79"/>
      <c r="AB755" s="76"/>
      <c r="AC755" s="79"/>
      <c r="AD755" s="76"/>
      <c r="AE755" s="76"/>
      <c r="AF755" s="76"/>
      <c r="AG755" s="76"/>
      <c r="AH755" s="76"/>
      <c r="AI755" s="76"/>
      <c r="AJ755" s="76"/>
      <c r="AK755" s="75"/>
      <c r="AL755" s="75"/>
      <c r="AM755" s="75"/>
      <c r="AN755" s="75"/>
      <c r="AO755" s="75"/>
      <c r="AP755" s="75"/>
      <c r="AQ755" s="75"/>
      <c r="AR755" s="74">
        <f t="shared" si="1262"/>
        <v>0</v>
      </c>
      <c r="AS755" s="38"/>
      <c r="AT755" s="40"/>
      <c r="AU755" s="38"/>
      <c r="AV755" s="78"/>
      <c r="AX755" s="77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5"/>
      <c r="BK755" s="75"/>
      <c r="BL755" s="75"/>
      <c r="BM755" s="75"/>
      <c r="BN755" s="75"/>
      <c r="BO755" s="75"/>
      <c r="BP755" s="75"/>
      <c r="BQ755" s="74">
        <f t="shared" si="1263"/>
        <v>0</v>
      </c>
      <c r="BR755" s="38"/>
      <c r="BS755" s="40"/>
      <c r="BT755" s="38"/>
      <c r="BU755" s="78"/>
      <c r="BW755" s="77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5"/>
      <c r="CJ755" s="75"/>
      <c r="CK755" s="75"/>
      <c r="CL755" s="75"/>
      <c r="CM755" s="75"/>
      <c r="CN755" s="75"/>
      <c r="CO755" s="75"/>
      <c r="CP755" s="74">
        <f t="shared" si="1264"/>
        <v>0</v>
      </c>
      <c r="CQ755" s="38"/>
      <c r="CR755" s="40"/>
      <c r="CS755" s="38"/>
      <c r="CT755" s="78"/>
      <c r="CV755" s="77"/>
      <c r="CW755" s="76"/>
      <c r="CX755" s="76"/>
      <c r="CY755" s="76"/>
      <c r="CZ755" s="76"/>
      <c r="DA755" s="76"/>
      <c r="DB755" s="76"/>
      <c r="DC755" s="76"/>
      <c r="DD755" s="76"/>
      <c r="DE755" s="76"/>
      <c r="DF755" s="76"/>
      <c r="DG755" s="76"/>
      <c r="DH755" s="75"/>
      <c r="DI755" s="75"/>
      <c r="DJ755" s="75"/>
      <c r="DK755" s="75"/>
      <c r="DL755" s="75"/>
      <c r="DM755" s="75"/>
      <c r="DN755" s="75"/>
      <c r="DO755" s="74">
        <f t="shared" si="1265"/>
        <v>0</v>
      </c>
      <c r="DP755" s="38"/>
      <c r="DQ755" s="40"/>
      <c r="DS755" s="78"/>
      <c r="DU755" s="77"/>
      <c r="DV755" s="76"/>
      <c r="DW755" s="76"/>
      <c r="DX755" s="76"/>
      <c r="DY755" s="76"/>
      <c r="DZ755" s="76"/>
      <c r="EA755" s="76"/>
      <c r="EB755" s="76"/>
      <c r="EC755" s="76"/>
      <c r="ED755" s="76"/>
      <c r="EE755" s="76"/>
      <c r="EF755" s="76"/>
      <c r="EG755" s="75"/>
      <c r="EH755" s="75"/>
      <c r="EI755" s="75"/>
      <c r="EJ755" s="75"/>
      <c r="EK755" s="75"/>
      <c r="EL755" s="75"/>
      <c r="EM755" s="75"/>
      <c r="EN755" s="74">
        <f t="shared" si="1266"/>
        <v>0</v>
      </c>
      <c r="EO755" s="38"/>
      <c r="EP755" s="40"/>
      <c r="ER755" s="78"/>
      <c r="ET755" s="77"/>
      <c r="EU755" s="76"/>
      <c r="EV755" s="76"/>
      <c r="EW755" s="76"/>
      <c r="EX755" s="76"/>
      <c r="EY755" s="76"/>
      <c r="EZ755" s="76"/>
      <c r="FA755" s="76"/>
      <c r="FB755" s="76"/>
      <c r="FC755" s="76"/>
      <c r="FD755" s="76"/>
      <c r="FE755" s="76"/>
      <c r="FF755" s="76"/>
      <c r="FG755" s="76"/>
      <c r="FH755" s="75"/>
      <c r="FI755" s="75"/>
      <c r="FJ755" s="75"/>
      <c r="FK755" s="75"/>
      <c r="FL755" s="75"/>
      <c r="FM755" s="74">
        <f t="shared" si="1267"/>
        <v>0</v>
      </c>
      <c r="FN755" s="38"/>
      <c r="FO755" s="40"/>
      <c r="FQ755" s="78"/>
      <c r="FS755" s="77"/>
      <c r="FT755" s="76"/>
      <c r="FU755" s="76"/>
      <c r="FV755" s="76"/>
      <c r="FW755" s="76"/>
      <c r="FX755" s="76"/>
      <c r="FY755" s="76"/>
      <c r="FZ755" s="76"/>
      <c r="GA755" s="76"/>
      <c r="GB755" s="76"/>
      <c r="GC755" s="76"/>
      <c r="GD755" s="76"/>
      <c r="GE755" s="76"/>
      <c r="GF755" s="76"/>
      <c r="GG755" s="75"/>
      <c r="GH755" s="75"/>
      <c r="GI755" s="75"/>
      <c r="GJ755" s="75"/>
      <c r="GK755" s="75"/>
      <c r="GL755" s="74">
        <f t="shared" si="1268"/>
        <v>0</v>
      </c>
      <c r="GM755" s="38"/>
      <c r="GN755" s="40"/>
      <c r="GP755" s="78"/>
      <c r="GR755" s="77"/>
      <c r="GS755" s="76"/>
      <c r="GT755" s="76"/>
      <c r="GU755" s="76"/>
      <c r="GV755" s="76"/>
      <c r="GW755" s="76"/>
      <c r="GX755" s="76"/>
      <c r="GY755" s="76"/>
      <c r="GZ755" s="76"/>
      <c r="HA755" s="76"/>
      <c r="HB755" s="76"/>
      <c r="HC755" s="76"/>
      <c r="HD755" s="76"/>
      <c r="HE755" s="76"/>
      <c r="HF755" s="75"/>
      <c r="HG755" s="75"/>
      <c r="HH755" s="75"/>
      <c r="HI755" s="75"/>
      <c r="HJ755" s="75"/>
      <c r="HK755" s="74">
        <f t="shared" si="1269"/>
        <v>0</v>
      </c>
      <c r="HL755" s="38"/>
      <c r="HM755" s="40"/>
      <c r="HO755" s="78"/>
      <c r="HQ755" s="77"/>
      <c r="HR755" s="76"/>
      <c r="HS755" s="76"/>
      <c r="HT755" s="76"/>
      <c r="HU755" s="76"/>
      <c r="HV755" s="76"/>
      <c r="HW755" s="76"/>
      <c r="HX755" s="76"/>
      <c r="HY755" s="76"/>
      <c r="HZ755" s="76"/>
      <c r="IA755" s="76"/>
      <c r="IB755" s="76"/>
      <c r="IC755" s="76"/>
      <c r="ID755" s="76"/>
      <c r="IE755" s="75"/>
      <c r="IF755" s="75"/>
      <c r="IG755" s="75"/>
      <c r="IH755" s="75"/>
      <c r="II755" s="75"/>
      <c r="IJ755" s="74">
        <f t="shared" si="1270"/>
        <v>0</v>
      </c>
      <c r="IK755" s="38"/>
      <c r="IL755" s="40"/>
      <c r="IN755" s="78"/>
      <c r="IP755" s="77"/>
      <c r="IQ755" s="76"/>
      <c r="IR755" s="76"/>
      <c r="IS755" s="76"/>
      <c r="IT755" s="76"/>
      <c r="IU755" s="76"/>
      <c r="IV755" s="76"/>
      <c r="IW755" s="76"/>
      <c r="IX755" s="75"/>
      <c r="IY755" s="75"/>
      <c r="IZ755" s="75"/>
      <c r="JA755" s="75"/>
      <c r="JB755" s="75"/>
      <c r="JC755" s="75"/>
      <c r="JD755" s="75"/>
      <c r="JE755" s="75"/>
      <c r="JF755" s="75"/>
      <c r="JG755" s="75"/>
      <c r="JH755" s="75"/>
      <c r="JI755" s="74">
        <f t="shared" si="1271"/>
        <v>0</v>
      </c>
      <c r="JJ755" s="38"/>
      <c r="JK755" s="40"/>
      <c r="JM755" s="78"/>
      <c r="JO755" s="77"/>
      <c r="JP755" s="76"/>
      <c r="JQ755" s="76"/>
      <c r="JR755" s="76"/>
      <c r="JS755" s="76"/>
      <c r="JT755" s="76"/>
      <c r="JU755" s="76"/>
      <c r="JV755" s="76"/>
      <c r="JW755" s="75"/>
      <c r="JX755" s="75"/>
      <c r="JY755" s="75"/>
      <c r="JZ755" s="75"/>
      <c r="KA755" s="75"/>
      <c r="KB755" s="75"/>
      <c r="KC755" s="75"/>
      <c r="KD755" s="75"/>
      <c r="KE755" s="75"/>
      <c r="KF755" s="75"/>
      <c r="KG755" s="75"/>
      <c r="KH755" s="74">
        <f t="shared" si="1272"/>
        <v>0</v>
      </c>
      <c r="KI755" s="38"/>
      <c r="KJ755" s="40"/>
      <c r="KL755" s="78"/>
      <c r="KN755" s="77"/>
      <c r="KO755" s="76"/>
      <c r="KP755" s="76"/>
      <c r="KQ755" s="76"/>
      <c r="KR755" s="76"/>
      <c r="KS755" s="76"/>
      <c r="KT755" s="76"/>
      <c r="KU755" s="76"/>
      <c r="KV755" s="75"/>
      <c r="KW755" s="75"/>
      <c r="KX755" s="75"/>
      <c r="KY755" s="75"/>
      <c r="KZ755" s="75"/>
      <c r="LA755" s="75"/>
      <c r="LB755" s="75"/>
      <c r="LC755" s="75"/>
      <c r="LD755" s="75"/>
      <c r="LE755" s="75"/>
      <c r="LF755" s="75"/>
      <c r="LG755" s="74">
        <f t="shared" si="1273"/>
        <v>0</v>
      </c>
      <c r="LH755" s="38"/>
      <c r="LI755" s="40"/>
      <c r="LK755" s="78"/>
      <c r="LM755" s="77"/>
      <c r="LN755" s="76"/>
      <c r="LO755" s="76"/>
      <c r="LP755" s="76"/>
      <c r="LQ755" s="76"/>
      <c r="LR755" s="76"/>
      <c r="LS755" s="76"/>
      <c r="LT755" s="76"/>
      <c r="LU755" s="75"/>
      <c r="LV755" s="75"/>
      <c r="LW755" s="75"/>
      <c r="LX755" s="75"/>
      <c r="LY755" s="75"/>
      <c r="LZ755" s="75"/>
      <c r="MA755" s="75"/>
      <c r="MB755" s="75"/>
      <c r="MC755" s="75"/>
      <c r="MD755" s="75"/>
      <c r="ME755" s="75"/>
      <c r="MF755" s="74">
        <f t="shared" si="1274"/>
        <v>0</v>
      </c>
      <c r="MG755" s="38"/>
      <c r="MH755" s="40"/>
      <c r="MJ755" s="78"/>
      <c r="ML755" s="77"/>
      <c r="MM755" s="76"/>
      <c r="MN755" s="76"/>
      <c r="MO755" s="76"/>
      <c r="MP755" s="76"/>
      <c r="MQ755" s="76"/>
      <c r="MR755" s="76"/>
      <c r="MS755" s="76"/>
      <c r="MT755" s="75"/>
      <c r="MU755" s="75"/>
      <c r="MV755" s="75"/>
      <c r="MW755" s="75"/>
      <c r="MX755" s="75"/>
      <c r="MY755" s="75"/>
      <c r="MZ755" s="75"/>
      <c r="NA755" s="75"/>
      <c r="NB755" s="75"/>
      <c r="NC755" s="75"/>
      <c r="ND755" s="75"/>
      <c r="NE755" s="74">
        <f t="shared" si="1275"/>
        <v>0</v>
      </c>
      <c r="NF755" s="41"/>
      <c r="NG755" s="40"/>
      <c r="NH755" s="38"/>
      <c r="NI755" s="78"/>
      <c r="NK755" s="78"/>
      <c r="NM755" s="77"/>
      <c r="NN755" s="76"/>
      <c r="NO755" s="79"/>
      <c r="NP755" s="76"/>
      <c r="NQ755" s="79"/>
      <c r="NR755" s="76"/>
      <c r="NS755" s="76"/>
      <c r="NT755" s="76"/>
      <c r="NU755" s="76"/>
      <c r="NV755" s="76"/>
      <c r="NW755" s="76"/>
      <c r="NX755" s="76"/>
      <c r="NY755" s="75"/>
      <c r="NZ755" s="75"/>
      <c r="OA755" s="75"/>
      <c r="OB755" s="75"/>
      <c r="OC755" s="75"/>
      <c r="OD755" s="74">
        <f t="shared" si="1276"/>
        <v>0</v>
      </c>
      <c r="OE755" s="75"/>
      <c r="OF755" s="74"/>
      <c r="OG755" s="38"/>
      <c r="OH755" s="40"/>
      <c r="OI755" s="38"/>
      <c r="OJ755" s="78"/>
      <c r="OL755" s="77"/>
      <c r="OM755" s="76"/>
      <c r="ON755" s="76"/>
      <c r="OO755" s="76"/>
      <c r="OP755" s="76"/>
      <c r="OQ755" s="76"/>
      <c r="OR755" s="76"/>
      <c r="OS755" s="76"/>
      <c r="OT755" s="76"/>
      <c r="OU755" s="76"/>
      <c r="OV755" s="76"/>
      <c r="OW755" s="76"/>
      <c r="OX755" s="75"/>
      <c r="OY755" s="75"/>
      <c r="OZ755" s="75"/>
      <c r="PA755" s="75"/>
      <c r="PB755" s="75"/>
      <c r="PC755" s="74">
        <f t="shared" si="1277"/>
        <v>0</v>
      </c>
      <c r="PD755" s="75"/>
      <c r="PE755" s="74"/>
      <c r="PF755" s="38"/>
      <c r="PG755" s="40"/>
      <c r="PH755" s="38"/>
      <c r="PI755" s="78"/>
      <c r="PK755" s="77"/>
      <c r="PL755" s="76"/>
      <c r="PM755" s="76"/>
      <c r="PN755" s="76"/>
      <c r="PO755" s="76"/>
      <c r="PP755" s="76"/>
      <c r="PQ755" s="76"/>
      <c r="PR755" s="76"/>
      <c r="PS755" s="76"/>
      <c r="PT755" s="76"/>
      <c r="PU755" s="76"/>
      <c r="PV755" s="76"/>
      <c r="PW755" s="75"/>
      <c r="PX755" s="75"/>
      <c r="PY755" s="75"/>
      <c r="PZ755" s="75"/>
      <c r="QA755" s="75"/>
      <c r="QB755" s="74">
        <f t="shared" si="1278"/>
        <v>0</v>
      </c>
      <c r="QC755" s="75"/>
      <c r="QD755" s="74"/>
      <c r="QE755" s="38"/>
      <c r="QF755" s="40"/>
      <c r="QG755" s="38"/>
      <c r="QH755" s="78"/>
      <c r="QJ755" s="77"/>
      <c r="QK755" s="76"/>
      <c r="QL755" s="76"/>
      <c r="QM755" s="76"/>
      <c r="QN755" s="76"/>
      <c r="QO755" s="76"/>
      <c r="QP755" s="76"/>
      <c r="QQ755" s="76"/>
      <c r="QR755" s="76"/>
      <c r="QS755" s="76"/>
      <c r="QT755" s="76"/>
      <c r="QU755" s="76"/>
      <c r="QV755" s="75"/>
      <c r="QW755" s="75"/>
      <c r="QX755" s="75"/>
      <c r="QY755" s="75"/>
      <c r="QZ755" s="75"/>
      <c r="RA755" s="74">
        <f t="shared" si="1279"/>
        <v>0</v>
      </c>
      <c r="RB755" s="41"/>
      <c r="RC755" s="40"/>
      <c r="RD755" s="38"/>
      <c r="RE755" s="40"/>
      <c r="RG755" s="78"/>
      <c r="RI755" s="77"/>
      <c r="RJ755" s="76"/>
      <c r="RK755" s="76"/>
      <c r="RL755" s="76"/>
      <c r="RM755" s="76"/>
      <c r="RN755" s="76"/>
      <c r="RO755" s="76"/>
      <c r="RP755" s="76"/>
      <c r="RQ755" s="76"/>
      <c r="RR755" s="76"/>
      <c r="RS755" s="76"/>
      <c r="RT755" s="76"/>
      <c r="RU755" s="75"/>
      <c r="RV755" s="75"/>
      <c r="RW755" s="75"/>
      <c r="RX755" s="75"/>
      <c r="RY755" s="75"/>
      <c r="RZ755" s="74">
        <f t="shared" si="1280"/>
        <v>0</v>
      </c>
      <c r="SA755" s="41"/>
      <c r="SB755" s="40"/>
      <c r="SC755" s="38"/>
      <c r="SD755" s="40"/>
      <c r="SF755" s="78"/>
      <c r="SH755" s="77"/>
      <c r="SI755" s="76"/>
      <c r="SJ755" s="76"/>
      <c r="SK755" s="76"/>
      <c r="SL755" s="76"/>
      <c r="SM755" s="76"/>
      <c r="SN755" s="76"/>
      <c r="SO755" s="76"/>
      <c r="SP755" s="76"/>
      <c r="SQ755" s="76"/>
      <c r="SR755" s="76"/>
      <c r="SS755" s="76"/>
      <c r="ST755" s="76"/>
      <c r="SU755" s="76"/>
      <c r="SV755" s="75"/>
      <c r="SW755" s="75"/>
      <c r="SX755" s="75"/>
      <c r="SY755" s="74">
        <f t="shared" si="1281"/>
        <v>0</v>
      </c>
      <c r="SZ755" s="41"/>
      <c r="TA755" s="40"/>
      <c r="TB755" s="38"/>
      <c r="TC755" s="40"/>
      <c r="TE755" s="78"/>
      <c r="TG755" s="77"/>
      <c r="TH755" s="76"/>
      <c r="TI755" s="76"/>
      <c r="TJ755" s="76"/>
      <c r="TK755" s="76"/>
      <c r="TL755" s="76"/>
      <c r="TM755" s="76"/>
      <c r="TN755" s="76"/>
      <c r="TO755" s="76"/>
      <c r="TP755" s="76"/>
      <c r="TQ755" s="76"/>
      <c r="TR755" s="76"/>
      <c r="TS755" s="76"/>
      <c r="TT755" s="76"/>
      <c r="TU755" s="75"/>
      <c r="TV755" s="75"/>
      <c r="TW755" s="75"/>
      <c r="TX755" s="74">
        <f t="shared" si="1282"/>
        <v>0</v>
      </c>
      <c r="TY755" s="41"/>
      <c r="TZ755" s="40"/>
      <c r="UA755" s="38"/>
      <c r="UB755" s="40"/>
      <c r="UD755" s="78"/>
      <c r="UF755" s="77"/>
      <c r="UG755" s="76"/>
      <c r="UH755" s="76"/>
      <c r="UI755" s="76"/>
      <c r="UJ755" s="76"/>
      <c r="UK755" s="76"/>
      <c r="UL755" s="76"/>
      <c r="UM755" s="76"/>
      <c r="UN755" s="76"/>
      <c r="UO755" s="76"/>
      <c r="UP755" s="76"/>
      <c r="UQ755" s="76"/>
      <c r="UR755" s="76"/>
      <c r="US755" s="76"/>
      <c r="UT755" s="75"/>
      <c r="UU755" s="75"/>
      <c r="UV755" s="75"/>
      <c r="UW755" s="74">
        <f t="shared" si="1283"/>
        <v>0</v>
      </c>
      <c r="UX755" s="41"/>
      <c r="UY755" s="40"/>
      <c r="UZ755" s="38"/>
      <c r="VA755" s="40"/>
      <c r="VC755" s="78"/>
      <c r="VE755" s="77"/>
      <c r="VF755" s="76"/>
      <c r="VG755" s="76"/>
      <c r="VH755" s="76"/>
      <c r="VI755" s="76"/>
      <c r="VJ755" s="76"/>
      <c r="VK755" s="76"/>
      <c r="VL755" s="76"/>
      <c r="VM755" s="76"/>
      <c r="VN755" s="76"/>
      <c r="VO755" s="76"/>
      <c r="VP755" s="76"/>
      <c r="VQ755" s="76"/>
      <c r="VR755" s="76"/>
      <c r="VS755" s="75"/>
      <c r="VT755" s="75"/>
      <c r="VU755" s="75"/>
      <c r="VV755" s="74">
        <f t="shared" si="1284"/>
        <v>0</v>
      </c>
    </row>
    <row r="756" spans="3:596" ht="29.25" customHeight="1" outlineLevel="1">
      <c r="C756" s="89">
        <f>IF(ISERROR(I756+1)=TRUE,I756,IF(I756="","",MAX(C$15:C755)+1))</f>
        <v>551</v>
      </c>
      <c r="D756" s="88">
        <f t="shared" si="1238"/>
        <v>1</v>
      </c>
      <c r="G756" s="40"/>
      <c r="H756" s="38"/>
      <c r="I756" s="95">
        <f t="shared" si="1285"/>
        <v>562</v>
      </c>
      <c r="J756" s="94" t="s">
        <v>145</v>
      </c>
      <c r="K756" s="93"/>
      <c r="L756" s="93"/>
      <c r="M756" s="93"/>
      <c r="N756" s="93"/>
      <c r="O756" s="92"/>
      <c r="P756" s="91" t="s">
        <v>142</v>
      </c>
      <c r="Q756" s="297"/>
      <c r="R756" s="90" t="s">
        <v>141</v>
      </c>
      <c r="S756" s="298"/>
      <c r="T756" s="38"/>
      <c r="U756" s="40"/>
      <c r="V756" s="38"/>
      <c r="W756" s="78"/>
      <c r="Y756" s="77"/>
      <c r="Z756" s="76"/>
      <c r="AA756" s="79"/>
      <c r="AB756" s="76"/>
      <c r="AC756" s="79"/>
      <c r="AD756" s="76"/>
      <c r="AE756" s="76"/>
      <c r="AF756" s="76"/>
      <c r="AG756" s="76"/>
      <c r="AH756" s="76"/>
      <c r="AI756" s="76"/>
      <c r="AJ756" s="76"/>
      <c r="AK756" s="75"/>
      <c r="AL756" s="75"/>
      <c r="AM756" s="75"/>
      <c r="AN756" s="75"/>
      <c r="AO756" s="75"/>
      <c r="AP756" s="75"/>
      <c r="AQ756" s="75"/>
      <c r="AR756" s="74">
        <f t="shared" si="1262"/>
        <v>0</v>
      </c>
      <c r="AS756" s="38"/>
      <c r="AT756" s="40"/>
      <c r="AU756" s="38"/>
      <c r="AV756" s="78"/>
      <c r="AX756" s="77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5"/>
      <c r="BK756" s="75"/>
      <c r="BL756" s="75"/>
      <c r="BM756" s="75"/>
      <c r="BN756" s="75"/>
      <c r="BO756" s="75"/>
      <c r="BP756" s="75"/>
      <c r="BQ756" s="74">
        <f t="shared" si="1263"/>
        <v>0</v>
      </c>
      <c r="BR756" s="38"/>
      <c r="BS756" s="40"/>
      <c r="BT756" s="38"/>
      <c r="BU756" s="78"/>
      <c r="BW756" s="77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5"/>
      <c r="CJ756" s="75"/>
      <c r="CK756" s="75"/>
      <c r="CL756" s="75"/>
      <c r="CM756" s="75"/>
      <c r="CN756" s="75"/>
      <c r="CO756" s="75"/>
      <c r="CP756" s="74">
        <f t="shared" si="1264"/>
        <v>0</v>
      </c>
      <c r="CQ756" s="38"/>
      <c r="CR756" s="40"/>
      <c r="CS756" s="38"/>
      <c r="CT756" s="78"/>
      <c r="CV756" s="77"/>
      <c r="CW756" s="76"/>
      <c r="CX756" s="76"/>
      <c r="CY756" s="76"/>
      <c r="CZ756" s="76"/>
      <c r="DA756" s="76"/>
      <c r="DB756" s="76"/>
      <c r="DC756" s="76"/>
      <c r="DD756" s="76"/>
      <c r="DE756" s="76"/>
      <c r="DF756" s="76"/>
      <c r="DG756" s="76"/>
      <c r="DH756" s="75"/>
      <c r="DI756" s="75"/>
      <c r="DJ756" s="75"/>
      <c r="DK756" s="75"/>
      <c r="DL756" s="75"/>
      <c r="DM756" s="75"/>
      <c r="DN756" s="75"/>
      <c r="DO756" s="74">
        <f t="shared" si="1265"/>
        <v>0</v>
      </c>
      <c r="DP756" s="38"/>
      <c r="DQ756" s="40"/>
      <c r="DS756" s="78"/>
      <c r="DU756" s="77"/>
      <c r="DV756" s="76"/>
      <c r="DW756" s="76"/>
      <c r="DX756" s="76"/>
      <c r="DY756" s="76"/>
      <c r="DZ756" s="76"/>
      <c r="EA756" s="76"/>
      <c r="EB756" s="76"/>
      <c r="EC756" s="76"/>
      <c r="ED756" s="76"/>
      <c r="EE756" s="76"/>
      <c r="EF756" s="76"/>
      <c r="EG756" s="75"/>
      <c r="EH756" s="75"/>
      <c r="EI756" s="75"/>
      <c r="EJ756" s="75"/>
      <c r="EK756" s="75"/>
      <c r="EL756" s="75"/>
      <c r="EM756" s="75"/>
      <c r="EN756" s="74">
        <f t="shared" si="1266"/>
        <v>0</v>
      </c>
      <c r="EO756" s="38"/>
      <c r="EP756" s="40"/>
      <c r="ER756" s="78"/>
      <c r="ET756" s="77"/>
      <c r="EU756" s="76"/>
      <c r="EV756" s="76"/>
      <c r="EW756" s="76"/>
      <c r="EX756" s="76"/>
      <c r="EY756" s="76"/>
      <c r="EZ756" s="76"/>
      <c r="FA756" s="76"/>
      <c r="FB756" s="76"/>
      <c r="FC756" s="76"/>
      <c r="FD756" s="76"/>
      <c r="FE756" s="76"/>
      <c r="FF756" s="76"/>
      <c r="FG756" s="76"/>
      <c r="FH756" s="75"/>
      <c r="FI756" s="75"/>
      <c r="FJ756" s="75"/>
      <c r="FK756" s="75"/>
      <c r="FL756" s="75"/>
      <c r="FM756" s="74">
        <f t="shared" si="1267"/>
        <v>0</v>
      </c>
      <c r="FN756" s="38"/>
      <c r="FO756" s="40"/>
      <c r="FQ756" s="78"/>
      <c r="FS756" s="77"/>
      <c r="FT756" s="76"/>
      <c r="FU756" s="76"/>
      <c r="FV756" s="76"/>
      <c r="FW756" s="76"/>
      <c r="FX756" s="76"/>
      <c r="FY756" s="76"/>
      <c r="FZ756" s="76"/>
      <c r="GA756" s="76"/>
      <c r="GB756" s="76"/>
      <c r="GC756" s="76"/>
      <c r="GD756" s="76"/>
      <c r="GE756" s="76"/>
      <c r="GF756" s="76"/>
      <c r="GG756" s="75"/>
      <c r="GH756" s="75"/>
      <c r="GI756" s="75"/>
      <c r="GJ756" s="75"/>
      <c r="GK756" s="75"/>
      <c r="GL756" s="74">
        <f t="shared" si="1268"/>
        <v>0</v>
      </c>
      <c r="GM756" s="38"/>
      <c r="GN756" s="40"/>
      <c r="GP756" s="78"/>
      <c r="GR756" s="77"/>
      <c r="GS756" s="76"/>
      <c r="GT756" s="76"/>
      <c r="GU756" s="76"/>
      <c r="GV756" s="76"/>
      <c r="GW756" s="76"/>
      <c r="GX756" s="76"/>
      <c r="GY756" s="76"/>
      <c r="GZ756" s="76"/>
      <c r="HA756" s="76"/>
      <c r="HB756" s="76"/>
      <c r="HC756" s="76"/>
      <c r="HD756" s="76"/>
      <c r="HE756" s="76"/>
      <c r="HF756" s="75"/>
      <c r="HG756" s="75"/>
      <c r="HH756" s="75"/>
      <c r="HI756" s="75"/>
      <c r="HJ756" s="75"/>
      <c r="HK756" s="74">
        <f t="shared" si="1269"/>
        <v>0</v>
      </c>
      <c r="HL756" s="38"/>
      <c r="HM756" s="40"/>
      <c r="HO756" s="78"/>
      <c r="HQ756" s="77"/>
      <c r="HR756" s="76"/>
      <c r="HS756" s="76"/>
      <c r="HT756" s="76"/>
      <c r="HU756" s="76"/>
      <c r="HV756" s="76"/>
      <c r="HW756" s="76"/>
      <c r="HX756" s="76"/>
      <c r="HY756" s="76"/>
      <c r="HZ756" s="76"/>
      <c r="IA756" s="76"/>
      <c r="IB756" s="76"/>
      <c r="IC756" s="76"/>
      <c r="ID756" s="76"/>
      <c r="IE756" s="75"/>
      <c r="IF756" s="75"/>
      <c r="IG756" s="75"/>
      <c r="IH756" s="75"/>
      <c r="II756" s="75"/>
      <c r="IJ756" s="74">
        <f t="shared" si="1270"/>
        <v>0</v>
      </c>
      <c r="IK756" s="38"/>
      <c r="IL756" s="40"/>
      <c r="IN756" s="78"/>
      <c r="IP756" s="77"/>
      <c r="IQ756" s="76"/>
      <c r="IR756" s="76"/>
      <c r="IS756" s="76"/>
      <c r="IT756" s="76"/>
      <c r="IU756" s="76"/>
      <c r="IV756" s="76"/>
      <c r="IW756" s="76"/>
      <c r="IX756" s="75"/>
      <c r="IY756" s="75"/>
      <c r="IZ756" s="75"/>
      <c r="JA756" s="75"/>
      <c r="JB756" s="75"/>
      <c r="JC756" s="75"/>
      <c r="JD756" s="75"/>
      <c r="JE756" s="75"/>
      <c r="JF756" s="75"/>
      <c r="JG756" s="75"/>
      <c r="JH756" s="75"/>
      <c r="JI756" s="74">
        <f t="shared" si="1271"/>
        <v>0</v>
      </c>
      <c r="JJ756" s="38"/>
      <c r="JK756" s="40"/>
      <c r="JM756" s="78"/>
      <c r="JO756" s="77"/>
      <c r="JP756" s="76"/>
      <c r="JQ756" s="76"/>
      <c r="JR756" s="76"/>
      <c r="JS756" s="76"/>
      <c r="JT756" s="76"/>
      <c r="JU756" s="76"/>
      <c r="JV756" s="76"/>
      <c r="JW756" s="75"/>
      <c r="JX756" s="75"/>
      <c r="JY756" s="75"/>
      <c r="JZ756" s="75"/>
      <c r="KA756" s="75"/>
      <c r="KB756" s="75"/>
      <c r="KC756" s="75"/>
      <c r="KD756" s="75"/>
      <c r="KE756" s="75"/>
      <c r="KF756" s="75"/>
      <c r="KG756" s="75"/>
      <c r="KH756" s="74">
        <f t="shared" si="1272"/>
        <v>0</v>
      </c>
      <c r="KI756" s="38"/>
      <c r="KJ756" s="40"/>
      <c r="KL756" s="78"/>
      <c r="KN756" s="77"/>
      <c r="KO756" s="76"/>
      <c r="KP756" s="76"/>
      <c r="KQ756" s="76"/>
      <c r="KR756" s="76"/>
      <c r="KS756" s="76"/>
      <c r="KT756" s="76"/>
      <c r="KU756" s="76"/>
      <c r="KV756" s="75"/>
      <c r="KW756" s="75"/>
      <c r="KX756" s="75"/>
      <c r="KY756" s="75"/>
      <c r="KZ756" s="75"/>
      <c r="LA756" s="75"/>
      <c r="LB756" s="75"/>
      <c r="LC756" s="75"/>
      <c r="LD756" s="75"/>
      <c r="LE756" s="75"/>
      <c r="LF756" s="75"/>
      <c r="LG756" s="74">
        <f t="shared" si="1273"/>
        <v>0</v>
      </c>
      <c r="LH756" s="38"/>
      <c r="LI756" s="40"/>
      <c r="LK756" s="78"/>
      <c r="LM756" s="77"/>
      <c r="LN756" s="76"/>
      <c r="LO756" s="76"/>
      <c r="LP756" s="76"/>
      <c r="LQ756" s="76"/>
      <c r="LR756" s="76"/>
      <c r="LS756" s="76"/>
      <c r="LT756" s="76"/>
      <c r="LU756" s="75"/>
      <c r="LV756" s="75"/>
      <c r="LW756" s="75"/>
      <c r="LX756" s="75"/>
      <c r="LY756" s="75"/>
      <c r="LZ756" s="75"/>
      <c r="MA756" s="75"/>
      <c r="MB756" s="75"/>
      <c r="MC756" s="75"/>
      <c r="MD756" s="75"/>
      <c r="ME756" s="75"/>
      <c r="MF756" s="74">
        <f t="shared" si="1274"/>
        <v>0</v>
      </c>
      <c r="MG756" s="38"/>
      <c r="MH756" s="40"/>
      <c r="MJ756" s="78"/>
      <c r="ML756" s="77"/>
      <c r="MM756" s="76"/>
      <c r="MN756" s="76"/>
      <c r="MO756" s="76"/>
      <c r="MP756" s="76"/>
      <c r="MQ756" s="76"/>
      <c r="MR756" s="76"/>
      <c r="MS756" s="76"/>
      <c r="MT756" s="75"/>
      <c r="MU756" s="75"/>
      <c r="MV756" s="75"/>
      <c r="MW756" s="75"/>
      <c r="MX756" s="75"/>
      <c r="MY756" s="75"/>
      <c r="MZ756" s="75"/>
      <c r="NA756" s="75"/>
      <c r="NB756" s="75"/>
      <c r="NC756" s="75"/>
      <c r="ND756" s="75"/>
      <c r="NE756" s="74">
        <f t="shared" si="1275"/>
        <v>0</v>
      </c>
      <c r="NF756" s="41"/>
      <c r="NG756" s="40"/>
      <c r="NH756" s="38"/>
      <c r="NI756" s="78"/>
      <c r="NK756" s="78"/>
      <c r="NM756" s="77"/>
      <c r="NN756" s="76"/>
      <c r="NO756" s="79"/>
      <c r="NP756" s="76"/>
      <c r="NQ756" s="79"/>
      <c r="NR756" s="76"/>
      <c r="NS756" s="76"/>
      <c r="NT756" s="76"/>
      <c r="NU756" s="76"/>
      <c r="NV756" s="76"/>
      <c r="NW756" s="76"/>
      <c r="NX756" s="76"/>
      <c r="NY756" s="75"/>
      <c r="NZ756" s="75"/>
      <c r="OA756" s="75"/>
      <c r="OB756" s="75"/>
      <c r="OC756" s="75"/>
      <c r="OD756" s="74">
        <f t="shared" si="1276"/>
        <v>0</v>
      </c>
      <c r="OE756" s="75"/>
      <c r="OF756" s="74"/>
      <c r="OG756" s="38"/>
      <c r="OH756" s="40"/>
      <c r="OI756" s="38"/>
      <c r="OJ756" s="78"/>
      <c r="OL756" s="77"/>
      <c r="OM756" s="76"/>
      <c r="ON756" s="76"/>
      <c r="OO756" s="76"/>
      <c r="OP756" s="76"/>
      <c r="OQ756" s="76"/>
      <c r="OR756" s="76"/>
      <c r="OS756" s="76"/>
      <c r="OT756" s="76"/>
      <c r="OU756" s="76"/>
      <c r="OV756" s="76"/>
      <c r="OW756" s="76"/>
      <c r="OX756" s="75"/>
      <c r="OY756" s="75"/>
      <c r="OZ756" s="75"/>
      <c r="PA756" s="75"/>
      <c r="PB756" s="75"/>
      <c r="PC756" s="74">
        <f t="shared" si="1277"/>
        <v>0</v>
      </c>
      <c r="PD756" s="75"/>
      <c r="PE756" s="74"/>
      <c r="PF756" s="38"/>
      <c r="PG756" s="40"/>
      <c r="PH756" s="38"/>
      <c r="PI756" s="78"/>
      <c r="PK756" s="77"/>
      <c r="PL756" s="76"/>
      <c r="PM756" s="76"/>
      <c r="PN756" s="76"/>
      <c r="PO756" s="76"/>
      <c r="PP756" s="76"/>
      <c r="PQ756" s="76"/>
      <c r="PR756" s="76"/>
      <c r="PS756" s="76"/>
      <c r="PT756" s="76"/>
      <c r="PU756" s="76"/>
      <c r="PV756" s="76"/>
      <c r="PW756" s="75"/>
      <c r="PX756" s="75"/>
      <c r="PY756" s="75"/>
      <c r="PZ756" s="75"/>
      <c r="QA756" s="75"/>
      <c r="QB756" s="74">
        <f t="shared" si="1278"/>
        <v>0</v>
      </c>
      <c r="QC756" s="75"/>
      <c r="QD756" s="74"/>
      <c r="QE756" s="38"/>
      <c r="QF756" s="40"/>
      <c r="QG756" s="38"/>
      <c r="QH756" s="78"/>
      <c r="QJ756" s="77"/>
      <c r="QK756" s="76"/>
      <c r="QL756" s="76"/>
      <c r="QM756" s="76"/>
      <c r="QN756" s="76"/>
      <c r="QO756" s="76"/>
      <c r="QP756" s="76"/>
      <c r="QQ756" s="76"/>
      <c r="QR756" s="76"/>
      <c r="QS756" s="76"/>
      <c r="QT756" s="76"/>
      <c r="QU756" s="76"/>
      <c r="QV756" s="75"/>
      <c r="QW756" s="75"/>
      <c r="QX756" s="75"/>
      <c r="QY756" s="75"/>
      <c r="QZ756" s="75"/>
      <c r="RA756" s="74">
        <f t="shared" si="1279"/>
        <v>0</v>
      </c>
      <c r="RB756" s="41"/>
      <c r="RC756" s="40"/>
      <c r="RD756" s="38"/>
      <c r="RE756" s="40"/>
      <c r="RG756" s="78"/>
      <c r="RI756" s="77"/>
      <c r="RJ756" s="76"/>
      <c r="RK756" s="76"/>
      <c r="RL756" s="76"/>
      <c r="RM756" s="76"/>
      <c r="RN756" s="76"/>
      <c r="RO756" s="76"/>
      <c r="RP756" s="76"/>
      <c r="RQ756" s="76"/>
      <c r="RR756" s="76"/>
      <c r="RS756" s="76"/>
      <c r="RT756" s="76"/>
      <c r="RU756" s="75"/>
      <c r="RV756" s="75"/>
      <c r="RW756" s="75"/>
      <c r="RX756" s="75"/>
      <c r="RY756" s="75"/>
      <c r="RZ756" s="74">
        <f t="shared" si="1280"/>
        <v>0</v>
      </c>
      <c r="SA756" s="41"/>
      <c r="SB756" s="40"/>
      <c r="SC756" s="38"/>
      <c r="SD756" s="40"/>
      <c r="SF756" s="78"/>
      <c r="SH756" s="77"/>
      <c r="SI756" s="76"/>
      <c r="SJ756" s="76"/>
      <c r="SK756" s="76"/>
      <c r="SL756" s="76"/>
      <c r="SM756" s="76"/>
      <c r="SN756" s="76"/>
      <c r="SO756" s="76"/>
      <c r="SP756" s="76"/>
      <c r="SQ756" s="76"/>
      <c r="SR756" s="76"/>
      <c r="SS756" s="76"/>
      <c r="ST756" s="76"/>
      <c r="SU756" s="76"/>
      <c r="SV756" s="75"/>
      <c r="SW756" s="75"/>
      <c r="SX756" s="75"/>
      <c r="SY756" s="74">
        <f t="shared" si="1281"/>
        <v>0</v>
      </c>
      <c r="SZ756" s="41"/>
      <c r="TA756" s="40"/>
      <c r="TB756" s="38"/>
      <c r="TC756" s="40"/>
      <c r="TE756" s="78"/>
      <c r="TG756" s="77"/>
      <c r="TH756" s="76"/>
      <c r="TI756" s="76"/>
      <c r="TJ756" s="76"/>
      <c r="TK756" s="76"/>
      <c r="TL756" s="76"/>
      <c r="TM756" s="76"/>
      <c r="TN756" s="76"/>
      <c r="TO756" s="76"/>
      <c r="TP756" s="76"/>
      <c r="TQ756" s="76"/>
      <c r="TR756" s="76"/>
      <c r="TS756" s="76"/>
      <c r="TT756" s="76"/>
      <c r="TU756" s="75"/>
      <c r="TV756" s="75"/>
      <c r="TW756" s="75"/>
      <c r="TX756" s="74">
        <f t="shared" si="1282"/>
        <v>0</v>
      </c>
      <c r="TY756" s="41"/>
      <c r="TZ756" s="40"/>
      <c r="UA756" s="38"/>
      <c r="UB756" s="40"/>
      <c r="UD756" s="78"/>
      <c r="UF756" s="77"/>
      <c r="UG756" s="76"/>
      <c r="UH756" s="76"/>
      <c r="UI756" s="76"/>
      <c r="UJ756" s="76"/>
      <c r="UK756" s="76"/>
      <c r="UL756" s="76"/>
      <c r="UM756" s="76"/>
      <c r="UN756" s="76"/>
      <c r="UO756" s="76"/>
      <c r="UP756" s="76"/>
      <c r="UQ756" s="76"/>
      <c r="UR756" s="76"/>
      <c r="US756" s="76"/>
      <c r="UT756" s="75"/>
      <c r="UU756" s="75"/>
      <c r="UV756" s="75"/>
      <c r="UW756" s="74">
        <f t="shared" si="1283"/>
        <v>0</v>
      </c>
      <c r="UX756" s="41"/>
      <c r="UY756" s="40"/>
      <c r="UZ756" s="38"/>
      <c r="VA756" s="40"/>
      <c r="VC756" s="78"/>
      <c r="VE756" s="77"/>
      <c r="VF756" s="76"/>
      <c r="VG756" s="76"/>
      <c r="VH756" s="76"/>
      <c r="VI756" s="76"/>
      <c r="VJ756" s="76"/>
      <c r="VK756" s="76"/>
      <c r="VL756" s="76"/>
      <c r="VM756" s="76"/>
      <c r="VN756" s="76"/>
      <c r="VO756" s="76"/>
      <c r="VP756" s="76"/>
      <c r="VQ756" s="76"/>
      <c r="VR756" s="76"/>
      <c r="VS756" s="75"/>
      <c r="VT756" s="75"/>
      <c r="VU756" s="75"/>
      <c r="VV756" s="74">
        <f t="shared" si="1284"/>
        <v>0</v>
      </c>
    </row>
    <row r="757" spans="3:596" ht="35.25" customHeight="1" outlineLevel="1">
      <c r="C757" s="89">
        <f>IF(ISERROR(I757+1)=TRUE,I757,IF(I757="","",MAX(C$15:C756)+1))</f>
        <v>552</v>
      </c>
      <c r="D757" s="88">
        <f t="shared" si="1238"/>
        <v>1</v>
      </c>
      <c r="G757" s="40"/>
      <c r="H757" s="38"/>
      <c r="I757" s="95">
        <f t="shared" si="1285"/>
        <v>563</v>
      </c>
      <c r="J757" s="94" t="s">
        <v>144</v>
      </c>
      <c r="K757" s="93"/>
      <c r="L757" s="93"/>
      <c r="M757" s="93"/>
      <c r="N757" s="93"/>
      <c r="O757" s="92"/>
      <c r="P757" s="91" t="s">
        <v>142</v>
      </c>
      <c r="Q757" s="297"/>
      <c r="R757" s="90" t="s">
        <v>141</v>
      </c>
      <c r="S757" s="298"/>
      <c r="T757" s="38"/>
      <c r="U757" s="40"/>
      <c r="V757" s="38"/>
      <c r="W757" s="78"/>
      <c r="Y757" s="77"/>
      <c r="Z757" s="76"/>
      <c r="AA757" s="79"/>
      <c r="AB757" s="76"/>
      <c r="AC757" s="79"/>
      <c r="AD757" s="76"/>
      <c r="AE757" s="76"/>
      <c r="AF757" s="76"/>
      <c r="AG757" s="76"/>
      <c r="AH757" s="76"/>
      <c r="AI757" s="76"/>
      <c r="AJ757" s="76"/>
      <c r="AK757" s="75"/>
      <c r="AL757" s="75"/>
      <c r="AM757" s="75"/>
      <c r="AN757" s="75"/>
      <c r="AO757" s="75"/>
      <c r="AP757" s="75"/>
      <c r="AQ757" s="75"/>
      <c r="AR757" s="74">
        <f t="shared" si="1262"/>
        <v>0</v>
      </c>
      <c r="AS757" s="38"/>
      <c r="AT757" s="40"/>
      <c r="AU757" s="38"/>
      <c r="AV757" s="78"/>
      <c r="AX757" s="77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5"/>
      <c r="BK757" s="75"/>
      <c r="BL757" s="75"/>
      <c r="BM757" s="75"/>
      <c r="BN757" s="75"/>
      <c r="BO757" s="75"/>
      <c r="BP757" s="75"/>
      <c r="BQ757" s="74">
        <f t="shared" si="1263"/>
        <v>0</v>
      </c>
      <c r="BR757" s="38"/>
      <c r="BS757" s="40"/>
      <c r="BT757" s="38"/>
      <c r="BU757" s="78"/>
      <c r="BW757" s="77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5"/>
      <c r="CJ757" s="75"/>
      <c r="CK757" s="75"/>
      <c r="CL757" s="75"/>
      <c r="CM757" s="75"/>
      <c r="CN757" s="75"/>
      <c r="CO757" s="75"/>
      <c r="CP757" s="74">
        <f t="shared" si="1264"/>
        <v>0</v>
      </c>
      <c r="CQ757" s="38"/>
      <c r="CR757" s="40"/>
      <c r="CS757" s="38"/>
      <c r="CT757" s="78"/>
      <c r="CV757" s="77"/>
      <c r="CW757" s="76"/>
      <c r="CX757" s="76"/>
      <c r="CY757" s="76"/>
      <c r="CZ757" s="76"/>
      <c r="DA757" s="76"/>
      <c r="DB757" s="76"/>
      <c r="DC757" s="76"/>
      <c r="DD757" s="76"/>
      <c r="DE757" s="76"/>
      <c r="DF757" s="76"/>
      <c r="DG757" s="76"/>
      <c r="DH757" s="75"/>
      <c r="DI757" s="75"/>
      <c r="DJ757" s="75"/>
      <c r="DK757" s="75"/>
      <c r="DL757" s="75"/>
      <c r="DM757" s="75"/>
      <c r="DN757" s="75"/>
      <c r="DO757" s="74">
        <f t="shared" si="1265"/>
        <v>0</v>
      </c>
      <c r="DP757" s="38"/>
      <c r="DQ757" s="40"/>
      <c r="DS757" s="78"/>
      <c r="DU757" s="77"/>
      <c r="DV757" s="76"/>
      <c r="DW757" s="76"/>
      <c r="DX757" s="76"/>
      <c r="DY757" s="76"/>
      <c r="DZ757" s="76"/>
      <c r="EA757" s="76"/>
      <c r="EB757" s="76"/>
      <c r="EC757" s="76"/>
      <c r="ED757" s="76"/>
      <c r="EE757" s="76"/>
      <c r="EF757" s="76"/>
      <c r="EG757" s="75"/>
      <c r="EH757" s="75"/>
      <c r="EI757" s="75"/>
      <c r="EJ757" s="75"/>
      <c r="EK757" s="75"/>
      <c r="EL757" s="75"/>
      <c r="EM757" s="75"/>
      <c r="EN757" s="74">
        <f t="shared" si="1266"/>
        <v>0</v>
      </c>
      <c r="EO757" s="38"/>
      <c r="EP757" s="40"/>
      <c r="ER757" s="78"/>
      <c r="ET757" s="77"/>
      <c r="EU757" s="76"/>
      <c r="EV757" s="76"/>
      <c r="EW757" s="76"/>
      <c r="EX757" s="76"/>
      <c r="EY757" s="76"/>
      <c r="EZ757" s="76"/>
      <c r="FA757" s="76"/>
      <c r="FB757" s="76"/>
      <c r="FC757" s="76"/>
      <c r="FD757" s="76"/>
      <c r="FE757" s="76"/>
      <c r="FF757" s="76"/>
      <c r="FG757" s="76"/>
      <c r="FH757" s="75"/>
      <c r="FI757" s="75"/>
      <c r="FJ757" s="75"/>
      <c r="FK757" s="75"/>
      <c r="FL757" s="75"/>
      <c r="FM757" s="74">
        <f t="shared" si="1267"/>
        <v>0</v>
      </c>
      <c r="FN757" s="38"/>
      <c r="FO757" s="40"/>
      <c r="FQ757" s="78"/>
      <c r="FS757" s="77"/>
      <c r="FT757" s="76"/>
      <c r="FU757" s="76"/>
      <c r="FV757" s="76"/>
      <c r="FW757" s="76"/>
      <c r="FX757" s="76"/>
      <c r="FY757" s="76"/>
      <c r="FZ757" s="76"/>
      <c r="GA757" s="76"/>
      <c r="GB757" s="76"/>
      <c r="GC757" s="76"/>
      <c r="GD757" s="76"/>
      <c r="GE757" s="76"/>
      <c r="GF757" s="76"/>
      <c r="GG757" s="75"/>
      <c r="GH757" s="75"/>
      <c r="GI757" s="75"/>
      <c r="GJ757" s="75"/>
      <c r="GK757" s="75"/>
      <c r="GL757" s="74">
        <f t="shared" si="1268"/>
        <v>0</v>
      </c>
      <c r="GM757" s="38"/>
      <c r="GN757" s="40"/>
      <c r="GP757" s="78"/>
      <c r="GR757" s="77"/>
      <c r="GS757" s="76"/>
      <c r="GT757" s="76"/>
      <c r="GU757" s="76"/>
      <c r="GV757" s="76"/>
      <c r="GW757" s="76"/>
      <c r="GX757" s="76"/>
      <c r="GY757" s="76"/>
      <c r="GZ757" s="76"/>
      <c r="HA757" s="76"/>
      <c r="HB757" s="76"/>
      <c r="HC757" s="76"/>
      <c r="HD757" s="76"/>
      <c r="HE757" s="76"/>
      <c r="HF757" s="75"/>
      <c r="HG757" s="75"/>
      <c r="HH757" s="75"/>
      <c r="HI757" s="75"/>
      <c r="HJ757" s="75"/>
      <c r="HK757" s="74">
        <f t="shared" si="1269"/>
        <v>0</v>
      </c>
      <c r="HL757" s="38"/>
      <c r="HM757" s="40"/>
      <c r="HO757" s="78"/>
      <c r="HQ757" s="77"/>
      <c r="HR757" s="76"/>
      <c r="HS757" s="76"/>
      <c r="HT757" s="76"/>
      <c r="HU757" s="76"/>
      <c r="HV757" s="76"/>
      <c r="HW757" s="76"/>
      <c r="HX757" s="76"/>
      <c r="HY757" s="76"/>
      <c r="HZ757" s="76"/>
      <c r="IA757" s="76"/>
      <c r="IB757" s="76"/>
      <c r="IC757" s="76"/>
      <c r="ID757" s="76"/>
      <c r="IE757" s="75"/>
      <c r="IF757" s="75"/>
      <c r="IG757" s="75"/>
      <c r="IH757" s="75"/>
      <c r="II757" s="75"/>
      <c r="IJ757" s="74">
        <f t="shared" si="1270"/>
        <v>0</v>
      </c>
      <c r="IK757" s="38"/>
      <c r="IL757" s="40"/>
      <c r="IN757" s="78"/>
      <c r="IP757" s="77"/>
      <c r="IQ757" s="76"/>
      <c r="IR757" s="76"/>
      <c r="IS757" s="76"/>
      <c r="IT757" s="76"/>
      <c r="IU757" s="76"/>
      <c r="IV757" s="76"/>
      <c r="IW757" s="76"/>
      <c r="IX757" s="75"/>
      <c r="IY757" s="75"/>
      <c r="IZ757" s="75"/>
      <c r="JA757" s="75"/>
      <c r="JB757" s="75"/>
      <c r="JC757" s="75"/>
      <c r="JD757" s="75"/>
      <c r="JE757" s="75"/>
      <c r="JF757" s="75"/>
      <c r="JG757" s="75"/>
      <c r="JH757" s="75"/>
      <c r="JI757" s="74">
        <f t="shared" si="1271"/>
        <v>0</v>
      </c>
      <c r="JJ757" s="38"/>
      <c r="JK757" s="40"/>
      <c r="JM757" s="78"/>
      <c r="JO757" s="77"/>
      <c r="JP757" s="76"/>
      <c r="JQ757" s="76"/>
      <c r="JR757" s="76"/>
      <c r="JS757" s="76"/>
      <c r="JT757" s="76"/>
      <c r="JU757" s="76"/>
      <c r="JV757" s="76"/>
      <c r="JW757" s="75"/>
      <c r="JX757" s="75"/>
      <c r="JY757" s="75"/>
      <c r="JZ757" s="75"/>
      <c r="KA757" s="75"/>
      <c r="KB757" s="75"/>
      <c r="KC757" s="75"/>
      <c r="KD757" s="75"/>
      <c r="KE757" s="75"/>
      <c r="KF757" s="75"/>
      <c r="KG757" s="75"/>
      <c r="KH757" s="74">
        <f t="shared" si="1272"/>
        <v>0</v>
      </c>
      <c r="KI757" s="38"/>
      <c r="KJ757" s="40"/>
      <c r="KL757" s="78"/>
      <c r="KN757" s="77"/>
      <c r="KO757" s="76"/>
      <c r="KP757" s="76"/>
      <c r="KQ757" s="76"/>
      <c r="KR757" s="76"/>
      <c r="KS757" s="76"/>
      <c r="KT757" s="76"/>
      <c r="KU757" s="76"/>
      <c r="KV757" s="75"/>
      <c r="KW757" s="75"/>
      <c r="KX757" s="75"/>
      <c r="KY757" s="75"/>
      <c r="KZ757" s="75"/>
      <c r="LA757" s="75"/>
      <c r="LB757" s="75"/>
      <c r="LC757" s="75"/>
      <c r="LD757" s="75"/>
      <c r="LE757" s="75"/>
      <c r="LF757" s="75"/>
      <c r="LG757" s="74">
        <f t="shared" si="1273"/>
        <v>0</v>
      </c>
      <c r="LH757" s="38"/>
      <c r="LI757" s="40"/>
      <c r="LK757" s="78"/>
      <c r="LM757" s="77"/>
      <c r="LN757" s="76"/>
      <c r="LO757" s="76"/>
      <c r="LP757" s="76"/>
      <c r="LQ757" s="76"/>
      <c r="LR757" s="76"/>
      <c r="LS757" s="76"/>
      <c r="LT757" s="76"/>
      <c r="LU757" s="75"/>
      <c r="LV757" s="75"/>
      <c r="LW757" s="75"/>
      <c r="LX757" s="75"/>
      <c r="LY757" s="75"/>
      <c r="LZ757" s="75"/>
      <c r="MA757" s="75"/>
      <c r="MB757" s="75"/>
      <c r="MC757" s="75"/>
      <c r="MD757" s="75"/>
      <c r="ME757" s="75"/>
      <c r="MF757" s="74">
        <f t="shared" si="1274"/>
        <v>0</v>
      </c>
      <c r="MG757" s="38"/>
      <c r="MH757" s="40"/>
      <c r="MJ757" s="78"/>
      <c r="ML757" s="77"/>
      <c r="MM757" s="76"/>
      <c r="MN757" s="76"/>
      <c r="MO757" s="76"/>
      <c r="MP757" s="76"/>
      <c r="MQ757" s="76"/>
      <c r="MR757" s="76"/>
      <c r="MS757" s="76"/>
      <c r="MT757" s="75"/>
      <c r="MU757" s="75"/>
      <c r="MV757" s="75"/>
      <c r="MW757" s="75"/>
      <c r="MX757" s="75"/>
      <c r="MY757" s="75"/>
      <c r="MZ757" s="75"/>
      <c r="NA757" s="75"/>
      <c r="NB757" s="75"/>
      <c r="NC757" s="75"/>
      <c r="ND757" s="75"/>
      <c r="NE757" s="74">
        <f t="shared" si="1275"/>
        <v>0</v>
      </c>
      <c r="NF757" s="41"/>
      <c r="NG757" s="40"/>
      <c r="NH757" s="38"/>
      <c r="NI757" s="78"/>
      <c r="NK757" s="78"/>
      <c r="NM757" s="77"/>
      <c r="NN757" s="76"/>
      <c r="NO757" s="79"/>
      <c r="NP757" s="76"/>
      <c r="NQ757" s="79"/>
      <c r="NR757" s="76"/>
      <c r="NS757" s="76"/>
      <c r="NT757" s="76"/>
      <c r="NU757" s="76"/>
      <c r="NV757" s="76"/>
      <c r="NW757" s="76"/>
      <c r="NX757" s="76"/>
      <c r="NY757" s="75"/>
      <c r="NZ757" s="75"/>
      <c r="OA757" s="75"/>
      <c r="OB757" s="75"/>
      <c r="OC757" s="75"/>
      <c r="OD757" s="74">
        <f t="shared" si="1276"/>
        <v>0</v>
      </c>
      <c r="OE757" s="75"/>
      <c r="OF757" s="74"/>
      <c r="OG757" s="38"/>
      <c r="OH757" s="40"/>
      <c r="OI757" s="38"/>
      <c r="OJ757" s="78"/>
      <c r="OL757" s="77"/>
      <c r="OM757" s="76"/>
      <c r="ON757" s="76"/>
      <c r="OO757" s="76"/>
      <c r="OP757" s="76"/>
      <c r="OQ757" s="76"/>
      <c r="OR757" s="76"/>
      <c r="OS757" s="76"/>
      <c r="OT757" s="76"/>
      <c r="OU757" s="76"/>
      <c r="OV757" s="76"/>
      <c r="OW757" s="76"/>
      <c r="OX757" s="75"/>
      <c r="OY757" s="75"/>
      <c r="OZ757" s="75"/>
      <c r="PA757" s="75"/>
      <c r="PB757" s="75"/>
      <c r="PC757" s="74">
        <f t="shared" si="1277"/>
        <v>0</v>
      </c>
      <c r="PD757" s="75"/>
      <c r="PE757" s="74"/>
      <c r="PF757" s="38"/>
      <c r="PG757" s="40"/>
      <c r="PH757" s="38"/>
      <c r="PI757" s="78"/>
      <c r="PK757" s="77"/>
      <c r="PL757" s="76"/>
      <c r="PM757" s="76"/>
      <c r="PN757" s="76"/>
      <c r="PO757" s="76"/>
      <c r="PP757" s="76"/>
      <c r="PQ757" s="76"/>
      <c r="PR757" s="76"/>
      <c r="PS757" s="76"/>
      <c r="PT757" s="76"/>
      <c r="PU757" s="76"/>
      <c r="PV757" s="76"/>
      <c r="PW757" s="75"/>
      <c r="PX757" s="75"/>
      <c r="PY757" s="75"/>
      <c r="PZ757" s="75"/>
      <c r="QA757" s="75"/>
      <c r="QB757" s="74">
        <f t="shared" si="1278"/>
        <v>0</v>
      </c>
      <c r="QC757" s="75"/>
      <c r="QD757" s="74"/>
      <c r="QE757" s="38"/>
      <c r="QF757" s="40"/>
      <c r="QG757" s="38"/>
      <c r="QH757" s="78"/>
      <c r="QJ757" s="77"/>
      <c r="QK757" s="76"/>
      <c r="QL757" s="76"/>
      <c r="QM757" s="76"/>
      <c r="QN757" s="76"/>
      <c r="QO757" s="76"/>
      <c r="QP757" s="76"/>
      <c r="QQ757" s="76"/>
      <c r="QR757" s="76"/>
      <c r="QS757" s="76"/>
      <c r="QT757" s="76"/>
      <c r="QU757" s="76"/>
      <c r="QV757" s="75"/>
      <c r="QW757" s="75"/>
      <c r="QX757" s="75"/>
      <c r="QY757" s="75"/>
      <c r="QZ757" s="75"/>
      <c r="RA757" s="74">
        <f t="shared" si="1279"/>
        <v>0</v>
      </c>
      <c r="RB757" s="41"/>
      <c r="RC757" s="40"/>
      <c r="RD757" s="38"/>
      <c r="RE757" s="40"/>
      <c r="RG757" s="78"/>
      <c r="RI757" s="77"/>
      <c r="RJ757" s="76"/>
      <c r="RK757" s="76"/>
      <c r="RL757" s="76"/>
      <c r="RM757" s="76"/>
      <c r="RN757" s="76"/>
      <c r="RO757" s="76"/>
      <c r="RP757" s="76"/>
      <c r="RQ757" s="76"/>
      <c r="RR757" s="76"/>
      <c r="RS757" s="76"/>
      <c r="RT757" s="76"/>
      <c r="RU757" s="75"/>
      <c r="RV757" s="75"/>
      <c r="RW757" s="75"/>
      <c r="RX757" s="75"/>
      <c r="RY757" s="75"/>
      <c r="RZ757" s="74">
        <f t="shared" si="1280"/>
        <v>0</v>
      </c>
      <c r="SA757" s="41"/>
      <c r="SB757" s="40"/>
      <c r="SC757" s="38"/>
      <c r="SD757" s="40"/>
      <c r="SF757" s="78"/>
      <c r="SH757" s="77"/>
      <c r="SI757" s="76"/>
      <c r="SJ757" s="76"/>
      <c r="SK757" s="76"/>
      <c r="SL757" s="76"/>
      <c r="SM757" s="76"/>
      <c r="SN757" s="76"/>
      <c r="SO757" s="76"/>
      <c r="SP757" s="76"/>
      <c r="SQ757" s="76"/>
      <c r="SR757" s="76"/>
      <c r="SS757" s="76"/>
      <c r="ST757" s="76"/>
      <c r="SU757" s="76"/>
      <c r="SV757" s="75"/>
      <c r="SW757" s="75"/>
      <c r="SX757" s="75"/>
      <c r="SY757" s="74">
        <f t="shared" si="1281"/>
        <v>0</v>
      </c>
      <c r="SZ757" s="41"/>
      <c r="TA757" s="40"/>
      <c r="TB757" s="38"/>
      <c r="TC757" s="40"/>
      <c r="TE757" s="78"/>
      <c r="TG757" s="77"/>
      <c r="TH757" s="76"/>
      <c r="TI757" s="76"/>
      <c r="TJ757" s="76"/>
      <c r="TK757" s="76"/>
      <c r="TL757" s="76"/>
      <c r="TM757" s="76"/>
      <c r="TN757" s="76"/>
      <c r="TO757" s="76"/>
      <c r="TP757" s="76"/>
      <c r="TQ757" s="76"/>
      <c r="TR757" s="76"/>
      <c r="TS757" s="76"/>
      <c r="TT757" s="76"/>
      <c r="TU757" s="75"/>
      <c r="TV757" s="75"/>
      <c r="TW757" s="75"/>
      <c r="TX757" s="74">
        <f t="shared" si="1282"/>
        <v>0</v>
      </c>
      <c r="TY757" s="41"/>
      <c r="TZ757" s="40"/>
      <c r="UA757" s="38"/>
      <c r="UB757" s="40"/>
      <c r="UD757" s="78"/>
      <c r="UF757" s="77"/>
      <c r="UG757" s="76"/>
      <c r="UH757" s="76"/>
      <c r="UI757" s="76"/>
      <c r="UJ757" s="76"/>
      <c r="UK757" s="76"/>
      <c r="UL757" s="76"/>
      <c r="UM757" s="76"/>
      <c r="UN757" s="76"/>
      <c r="UO757" s="76"/>
      <c r="UP757" s="76"/>
      <c r="UQ757" s="76"/>
      <c r="UR757" s="76"/>
      <c r="US757" s="76"/>
      <c r="UT757" s="75"/>
      <c r="UU757" s="75"/>
      <c r="UV757" s="75"/>
      <c r="UW757" s="74">
        <f t="shared" si="1283"/>
        <v>0</v>
      </c>
      <c r="UX757" s="41"/>
      <c r="UY757" s="40"/>
      <c r="UZ757" s="38"/>
      <c r="VA757" s="40"/>
      <c r="VC757" s="78"/>
      <c r="VE757" s="77"/>
      <c r="VF757" s="76"/>
      <c r="VG757" s="76"/>
      <c r="VH757" s="76"/>
      <c r="VI757" s="76"/>
      <c r="VJ757" s="76"/>
      <c r="VK757" s="76"/>
      <c r="VL757" s="76"/>
      <c r="VM757" s="76"/>
      <c r="VN757" s="76"/>
      <c r="VO757" s="76"/>
      <c r="VP757" s="76"/>
      <c r="VQ757" s="76"/>
      <c r="VR757" s="76"/>
      <c r="VS757" s="75"/>
      <c r="VT757" s="75"/>
      <c r="VU757" s="75"/>
      <c r="VV757" s="74">
        <f t="shared" si="1284"/>
        <v>0</v>
      </c>
    </row>
    <row r="758" spans="3:596" ht="14.45" customHeight="1" outlineLevel="1">
      <c r="C758" s="89">
        <f>IF(ISERROR(I758+1)=TRUE,I758,IF(I758="","",MAX(C$15:C757)+1))</f>
        <v>553</v>
      </c>
      <c r="D758" s="88">
        <f t="shared" si="1238"/>
        <v>1</v>
      </c>
      <c r="G758" s="40"/>
      <c r="H758" s="38"/>
      <c r="I758" s="87">
        <f t="shared" si="1285"/>
        <v>564</v>
      </c>
      <c r="J758" s="86" t="s">
        <v>143</v>
      </c>
      <c r="K758" s="85"/>
      <c r="L758" s="85"/>
      <c r="M758" s="85"/>
      <c r="N758" s="85"/>
      <c r="O758" s="84"/>
      <c r="P758" s="83" t="s">
        <v>142</v>
      </c>
      <c r="Q758" s="82"/>
      <c r="R758" s="81" t="s">
        <v>141</v>
      </c>
      <c r="S758" s="80"/>
      <c r="T758" s="38"/>
      <c r="U758" s="40"/>
      <c r="V758" s="38"/>
      <c r="W758" s="78"/>
      <c r="Y758" s="77"/>
      <c r="Z758" s="76"/>
      <c r="AA758" s="79"/>
      <c r="AB758" s="76"/>
      <c r="AC758" s="79"/>
      <c r="AD758" s="76"/>
      <c r="AE758" s="76"/>
      <c r="AF758" s="76"/>
      <c r="AG758" s="76"/>
      <c r="AH758" s="76"/>
      <c r="AI758" s="76"/>
      <c r="AJ758" s="76"/>
      <c r="AK758" s="75"/>
      <c r="AL758" s="75"/>
      <c r="AM758" s="75"/>
      <c r="AN758" s="75"/>
      <c r="AO758" s="75"/>
      <c r="AP758" s="75"/>
      <c r="AQ758" s="75"/>
      <c r="AR758" s="74">
        <f t="shared" si="1262"/>
        <v>0</v>
      </c>
      <c r="AS758" s="38"/>
      <c r="AT758" s="40"/>
      <c r="AU758" s="38"/>
      <c r="AV758" s="78"/>
      <c r="AX758" s="77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5"/>
      <c r="BK758" s="75"/>
      <c r="BL758" s="75"/>
      <c r="BM758" s="75"/>
      <c r="BN758" s="75"/>
      <c r="BO758" s="75"/>
      <c r="BP758" s="75"/>
      <c r="BQ758" s="74">
        <f t="shared" si="1263"/>
        <v>0</v>
      </c>
      <c r="BR758" s="38"/>
      <c r="BS758" s="40"/>
      <c r="BT758" s="38"/>
      <c r="BU758" s="78"/>
      <c r="BW758" s="77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5"/>
      <c r="CJ758" s="75"/>
      <c r="CK758" s="75"/>
      <c r="CL758" s="75"/>
      <c r="CM758" s="75"/>
      <c r="CN758" s="75"/>
      <c r="CO758" s="75"/>
      <c r="CP758" s="74">
        <f t="shared" si="1264"/>
        <v>0</v>
      </c>
      <c r="CQ758" s="38"/>
      <c r="CR758" s="40"/>
      <c r="CS758" s="38"/>
      <c r="CT758" s="78"/>
      <c r="CV758" s="77"/>
      <c r="CW758" s="76"/>
      <c r="CX758" s="76"/>
      <c r="CY758" s="76"/>
      <c r="CZ758" s="76"/>
      <c r="DA758" s="76"/>
      <c r="DB758" s="76"/>
      <c r="DC758" s="76"/>
      <c r="DD758" s="76"/>
      <c r="DE758" s="76"/>
      <c r="DF758" s="76"/>
      <c r="DG758" s="76"/>
      <c r="DH758" s="75"/>
      <c r="DI758" s="75"/>
      <c r="DJ758" s="75"/>
      <c r="DK758" s="75"/>
      <c r="DL758" s="75"/>
      <c r="DM758" s="75"/>
      <c r="DN758" s="75"/>
      <c r="DO758" s="74">
        <f t="shared" si="1265"/>
        <v>0</v>
      </c>
      <c r="DP758" s="38"/>
      <c r="DQ758" s="40"/>
      <c r="DS758" s="78"/>
      <c r="DU758" s="77"/>
      <c r="DV758" s="76"/>
      <c r="DW758" s="76"/>
      <c r="DX758" s="76"/>
      <c r="DY758" s="76"/>
      <c r="DZ758" s="76"/>
      <c r="EA758" s="76"/>
      <c r="EB758" s="76"/>
      <c r="EC758" s="76"/>
      <c r="ED758" s="76"/>
      <c r="EE758" s="76"/>
      <c r="EF758" s="76"/>
      <c r="EG758" s="75"/>
      <c r="EH758" s="75"/>
      <c r="EI758" s="75"/>
      <c r="EJ758" s="75"/>
      <c r="EK758" s="75"/>
      <c r="EL758" s="75"/>
      <c r="EM758" s="75"/>
      <c r="EN758" s="74">
        <f t="shared" si="1266"/>
        <v>0</v>
      </c>
      <c r="EO758" s="38"/>
      <c r="EP758" s="40"/>
      <c r="ER758" s="78"/>
      <c r="ET758" s="77"/>
      <c r="EU758" s="76"/>
      <c r="EV758" s="76"/>
      <c r="EW758" s="76"/>
      <c r="EX758" s="76"/>
      <c r="EY758" s="76"/>
      <c r="EZ758" s="76"/>
      <c r="FA758" s="76"/>
      <c r="FB758" s="76"/>
      <c r="FC758" s="76"/>
      <c r="FD758" s="76"/>
      <c r="FE758" s="76"/>
      <c r="FF758" s="76"/>
      <c r="FG758" s="76"/>
      <c r="FH758" s="75"/>
      <c r="FI758" s="75"/>
      <c r="FJ758" s="75"/>
      <c r="FK758" s="75"/>
      <c r="FL758" s="75"/>
      <c r="FM758" s="74">
        <f t="shared" si="1267"/>
        <v>0</v>
      </c>
      <c r="FN758" s="38"/>
      <c r="FO758" s="40"/>
      <c r="FQ758" s="78"/>
      <c r="FS758" s="77"/>
      <c r="FT758" s="76"/>
      <c r="FU758" s="76"/>
      <c r="FV758" s="76"/>
      <c r="FW758" s="76"/>
      <c r="FX758" s="76"/>
      <c r="FY758" s="76"/>
      <c r="FZ758" s="76"/>
      <c r="GA758" s="76"/>
      <c r="GB758" s="76"/>
      <c r="GC758" s="76"/>
      <c r="GD758" s="76"/>
      <c r="GE758" s="76"/>
      <c r="GF758" s="76"/>
      <c r="GG758" s="75"/>
      <c r="GH758" s="75"/>
      <c r="GI758" s="75"/>
      <c r="GJ758" s="75"/>
      <c r="GK758" s="75"/>
      <c r="GL758" s="74">
        <f t="shared" si="1268"/>
        <v>0</v>
      </c>
      <c r="GM758" s="38"/>
      <c r="GN758" s="40"/>
      <c r="GP758" s="78"/>
      <c r="GR758" s="77"/>
      <c r="GS758" s="76"/>
      <c r="GT758" s="76"/>
      <c r="GU758" s="76"/>
      <c r="GV758" s="76"/>
      <c r="GW758" s="76"/>
      <c r="GX758" s="76"/>
      <c r="GY758" s="76"/>
      <c r="GZ758" s="76"/>
      <c r="HA758" s="76"/>
      <c r="HB758" s="76"/>
      <c r="HC758" s="76"/>
      <c r="HD758" s="76"/>
      <c r="HE758" s="76"/>
      <c r="HF758" s="75"/>
      <c r="HG758" s="75"/>
      <c r="HH758" s="75"/>
      <c r="HI758" s="75"/>
      <c r="HJ758" s="75"/>
      <c r="HK758" s="74">
        <f t="shared" si="1269"/>
        <v>0</v>
      </c>
      <c r="HL758" s="38"/>
      <c r="HM758" s="40"/>
      <c r="HO758" s="78"/>
      <c r="HQ758" s="77"/>
      <c r="HR758" s="76"/>
      <c r="HS758" s="76"/>
      <c r="HT758" s="76"/>
      <c r="HU758" s="76"/>
      <c r="HV758" s="76"/>
      <c r="HW758" s="76"/>
      <c r="HX758" s="76"/>
      <c r="HY758" s="76"/>
      <c r="HZ758" s="76"/>
      <c r="IA758" s="76"/>
      <c r="IB758" s="76"/>
      <c r="IC758" s="76"/>
      <c r="ID758" s="76"/>
      <c r="IE758" s="75"/>
      <c r="IF758" s="75"/>
      <c r="IG758" s="75"/>
      <c r="IH758" s="75"/>
      <c r="II758" s="75"/>
      <c r="IJ758" s="74">
        <f t="shared" si="1270"/>
        <v>0</v>
      </c>
      <c r="IK758" s="38"/>
      <c r="IL758" s="40"/>
      <c r="IN758" s="78"/>
      <c r="IP758" s="77"/>
      <c r="IQ758" s="76"/>
      <c r="IR758" s="76"/>
      <c r="IS758" s="76"/>
      <c r="IT758" s="76"/>
      <c r="IU758" s="76"/>
      <c r="IV758" s="76"/>
      <c r="IW758" s="76"/>
      <c r="IX758" s="75"/>
      <c r="IY758" s="75"/>
      <c r="IZ758" s="75"/>
      <c r="JA758" s="75"/>
      <c r="JB758" s="75"/>
      <c r="JC758" s="75"/>
      <c r="JD758" s="75"/>
      <c r="JE758" s="75"/>
      <c r="JF758" s="75"/>
      <c r="JG758" s="75"/>
      <c r="JH758" s="75"/>
      <c r="JI758" s="74">
        <f t="shared" si="1271"/>
        <v>0</v>
      </c>
      <c r="JJ758" s="38"/>
      <c r="JK758" s="40"/>
      <c r="JM758" s="78"/>
      <c r="JO758" s="77"/>
      <c r="JP758" s="76"/>
      <c r="JQ758" s="76"/>
      <c r="JR758" s="76"/>
      <c r="JS758" s="76"/>
      <c r="JT758" s="76"/>
      <c r="JU758" s="76"/>
      <c r="JV758" s="76"/>
      <c r="JW758" s="75"/>
      <c r="JX758" s="75"/>
      <c r="JY758" s="75"/>
      <c r="JZ758" s="75"/>
      <c r="KA758" s="75"/>
      <c r="KB758" s="75"/>
      <c r="KC758" s="75"/>
      <c r="KD758" s="75"/>
      <c r="KE758" s="75"/>
      <c r="KF758" s="75"/>
      <c r="KG758" s="75"/>
      <c r="KH758" s="74">
        <f t="shared" si="1272"/>
        <v>0</v>
      </c>
      <c r="KI758" s="38"/>
      <c r="KJ758" s="40"/>
      <c r="KL758" s="78"/>
      <c r="KN758" s="77"/>
      <c r="KO758" s="76"/>
      <c r="KP758" s="76"/>
      <c r="KQ758" s="76"/>
      <c r="KR758" s="76"/>
      <c r="KS758" s="76"/>
      <c r="KT758" s="76"/>
      <c r="KU758" s="76"/>
      <c r="KV758" s="75"/>
      <c r="KW758" s="75"/>
      <c r="KX758" s="75"/>
      <c r="KY758" s="75"/>
      <c r="KZ758" s="75"/>
      <c r="LA758" s="75"/>
      <c r="LB758" s="75"/>
      <c r="LC758" s="75"/>
      <c r="LD758" s="75"/>
      <c r="LE758" s="75"/>
      <c r="LF758" s="75"/>
      <c r="LG758" s="74">
        <f t="shared" si="1273"/>
        <v>0</v>
      </c>
      <c r="LH758" s="38"/>
      <c r="LI758" s="40"/>
      <c r="LK758" s="78"/>
      <c r="LM758" s="77"/>
      <c r="LN758" s="76"/>
      <c r="LO758" s="76"/>
      <c r="LP758" s="76"/>
      <c r="LQ758" s="76"/>
      <c r="LR758" s="76"/>
      <c r="LS758" s="76"/>
      <c r="LT758" s="76"/>
      <c r="LU758" s="75"/>
      <c r="LV758" s="75"/>
      <c r="LW758" s="75"/>
      <c r="LX758" s="75"/>
      <c r="LY758" s="75"/>
      <c r="LZ758" s="75"/>
      <c r="MA758" s="75"/>
      <c r="MB758" s="75"/>
      <c r="MC758" s="75"/>
      <c r="MD758" s="75"/>
      <c r="ME758" s="75"/>
      <c r="MF758" s="74">
        <f t="shared" si="1274"/>
        <v>0</v>
      </c>
      <c r="MG758" s="38"/>
      <c r="MH758" s="40"/>
      <c r="MJ758" s="78"/>
      <c r="ML758" s="77"/>
      <c r="MM758" s="76"/>
      <c r="MN758" s="76"/>
      <c r="MO758" s="76"/>
      <c r="MP758" s="76"/>
      <c r="MQ758" s="76"/>
      <c r="MR758" s="76"/>
      <c r="MS758" s="76"/>
      <c r="MT758" s="75"/>
      <c r="MU758" s="75"/>
      <c r="MV758" s="75"/>
      <c r="MW758" s="75"/>
      <c r="MX758" s="75"/>
      <c r="MY758" s="75"/>
      <c r="MZ758" s="75"/>
      <c r="NA758" s="75"/>
      <c r="NB758" s="75"/>
      <c r="NC758" s="75"/>
      <c r="ND758" s="75"/>
      <c r="NE758" s="74">
        <f t="shared" si="1275"/>
        <v>0</v>
      </c>
      <c r="NF758" s="41"/>
      <c r="NG758" s="40"/>
      <c r="NH758" s="38"/>
      <c r="NI758" s="78"/>
      <c r="NK758" s="78"/>
      <c r="NM758" s="77"/>
      <c r="NN758" s="76"/>
      <c r="NO758" s="79"/>
      <c r="NP758" s="76"/>
      <c r="NQ758" s="79"/>
      <c r="NR758" s="76"/>
      <c r="NS758" s="76"/>
      <c r="NT758" s="76"/>
      <c r="NU758" s="76"/>
      <c r="NV758" s="76"/>
      <c r="NW758" s="76"/>
      <c r="NX758" s="76"/>
      <c r="NY758" s="75"/>
      <c r="NZ758" s="75"/>
      <c r="OA758" s="75"/>
      <c r="OB758" s="75"/>
      <c r="OC758" s="75"/>
      <c r="OD758" s="74">
        <f t="shared" si="1276"/>
        <v>0</v>
      </c>
      <c r="OE758" s="75"/>
      <c r="OF758" s="74"/>
      <c r="OG758" s="38"/>
      <c r="OH758" s="40"/>
      <c r="OI758" s="38"/>
      <c r="OJ758" s="78"/>
      <c r="OL758" s="77"/>
      <c r="OM758" s="76"/>
      <c r="ON758" s="76"/>
      <c r="OO758" s="76"/>
      <c r="OP758" s="76"/>
      <c r="OQ758" s="76"/>
      <c r="OR758" s="76"/>
      <c r="OS758" s="76"/>
      <c r="OT758" s="76"/>
      <c r="OU758" s="76"/>
      <c r="OV758" s="76"/>
      <c r="OW758" s="76"/>
      <c r="OX758" s="75"/>
      <c r="OY758" s="75"/>
      <c r="OZ758" s="75"/>
      <c r="PA758" s="75"/>
      <c r="PB758" s="75"/>
      <c r="PC758" s="74">
        <f t="shared" si="1277"/>
        <v>0</v>
      </c>
      <c r="PD758" s="75"/>
      <c r="PE758" s="74"/>
      <c r="PF758" s="38"/>
      <c r="PG758" s="40"/>
      <c r="PH758" s="38"/>
      <c r="PI758" s="78"/>
      <c r="PK758" s="77"/>
      <c r="PL758" s="76"/>
      <c r="PM758" s="76"/>
      <c r="PN758" s="76"/>
      <c r="PO758" s="76"/>
      <c r="PP758" s="76"/>
      <c r="PQ758" s="76"/>
      <c r="PR758" s="76"/>
      <c r="PS758" s="76"/>
      <c r="PT758" s="76"/>
      <c r="PU758" s="76"/>
      <c r="PV758" s="76"/>
      <c r="PW758" s="75"/>
      <c r="PX758" s="75"/>
      <c r="PY758" s="75"/>
      <c r="PZ758" s="75"/>
      <c r="QA758" s="75"/>
      <c r="QB758" s="74">
        <f t="shared" si="1278"/>
        <v>0</v>
      </c>
      <c r="QC758" s="75"/>
      <c r="QD758" s="74"/>
      <c r="QE758" s="38"/>
      <c r="QF758" s="40"/>
      <c r="QG758" s="38"/>
      <c r="QH758" s="78"/>
      <c r="QJ758" s="77"/>
      <c r="QK758" s="76"/>
      <c r="QL758" s="76"/>
      <c r="QM758" s="76"/>
      <c r="QN758" s="76"/>
      <c r="QO758" s="76"/>
      <c r="QP758" s="76"/>
      <c r="QQ758" s="76"/>
      <c r="QR758" s="76"/>
      <c r="QS758" s="76"/>
      <c r="QT758" s="76"/>
      <c r="QU758" s="76"/>
      <c r="QV758" s="75"/>
      <c r="QW758" s="75"/>
      <c r="QX758" s="75"/>
      <c r="QY758" s="75"/>
      <c r="QZ758" s="75"/>
      <c r="RA758" s="74">
        <f t="shared" si="1279"/>
        <v>0</v>
      </c>
      <c r="RB758" s="41"/>
      <c r="RC758" s="40"/>
      <c r="RD758" s="38"/>
      <c r="RE758" s="40"/>
      <c r="RG758" s="78"/>
      <c r="RI758" s="77"/>
      <c r="RJ758" s="76"/>
      <c r="RK758" s="76"/>
      <c r="RL758" s="76"/>
      <c r="RM758" s="76"/>
      <c r="RN758" s="76"/>
      <c r="RO758" s="76"/>
      <c r="RP758" s="76"/>
      <c r="RQ758" s="76"/>
      <c r="RR758" s="76"/>
      <c r="RS758" s="76"/>
      <c r="RT758" s="76"/>
      <c r="RU758" s="75"/>
      <c r="RV758" s="75"/>
      <c r="RW758" s="75"/>
      <c r="RX758" s="75"/>
      <c r="RY758" s="75"/>
      <c r="RZ758" s="74">
        <f t="shared" si="1280"/>
        <v>0</v>
      </c>
      <c r="SA758" s="41"/>
      <c r="SB758" s="40"/>
      <c r="SC758" s="38"/>
      <c r="SD758" s="40"/>
      <c r="SF758" s="78"/>
      <c r="SH758" s="77"/>
      <c r="SI758" s="76"/>
      <c r="SJ758" s="76"/>
      <c r="SK758" s="76"/>
      <c r="SL758" s="76"/>
      <c r="SM758" s="76"/>
      <c r="SN758" s="76"/>
      <c r="SO758" s="76"/>
      <c r="SP758" s="76"/>
      <c r="SQ758" s="76"/>
      <c r="SR758" s="76"/>
      <c r="SS758" s="76"/>
      <c r="ST758" s="76"/>
      <c r="SU758" s="76"/>
      <c r="SV758" s="75"/>
      <c r="SW758" s="75"/>
      <c r="SX758" s="75"/>
      <c r="SY758" s="74">
        <f t="shared" si="1281"/>
        <v>0</v>
      </c>
      <c r="SZ758" s="41"/>
      <c r="TA758" s="40"/>
      <c r="TB758" s="38"/>
      <c r="TC758" s="40"/>
      <c r="TE758" s="78"/>
      <c r="TG758" s="77"/>
      <c r="TH758" s="76"/>
      <c r="TI758" s="76"/>
      <c r="TJ758" s="76"/>
      <c r="TK758" s="76"/>
      <c r="TL758" s="76"/>
      <c r="TM758" s="76"/>
      <c r="TN758" s="76"/>
      <c r="TO758" s="76"/>
      <c r="TP758" s="76"/>
      <c r="TQ758" s="76"/>
      <c r="TR758" s="76"/>
      <c r="TS758" s="76"/>
      <c r="TT758" s="76"/>
      <c r="TU758" s="75"/>
      <c r="TV758" s="75"/>
      <c r="TW758" s="75"/>
      <c r="TX758" s="74">
        <f t="shared" si="1282"/>
        <v>0</v>
      </c>
      <c r="TY758" s="41"/>
      <c r="TZ758" s="40"/>
      <c r="UA758" s="38"/>
      <c r="UB758" s="40"/>
      <c r="UD758" s="78"/>
      <c r="UF758" s="77"/>
      <c r="UG758" s="76"/>
      <c r="UH758" s="76"/>
      <c r="UI758" s="76"/>
      <c r="UJ758" s="76"/>
      <c r="UK758" s="76"/>
      <c r="UL758" s="76"/>
      <c r="UM758" s="76"/>
      <c r="UN758" s="76"/>
      <c r="UO758" s="76"/>
      <c r="UP758" s="76"/>
      <c r="UQ758" s="76"/>
      <c r="UR758" s="76"/>
      <c r="US758" s="76"/>
      <c r="UT758" s="75"/>
      <c r="UU758" s="75"/>
      <c r="UV758" s="75"/>
      <c r="UW758" s="74">
        <f t="shared" si="1283"/>
        <v>0</v>
      </c>
      <c r="UX758" s="41"/>
      <c r="UY758" s="40"/>
      <c r="UZ758" s="38"/>
      <c r="VA758" s="40"/>
      <c r="VC758" s="78"/>
      <c r="VE758" s="77"/>
      <c r="VF758" s="76"/>
      <c r="VG758" s="76"/>
      <c r="VH758" s="76"/>
      <c r="VI758" s="76"/>
      <c r="VJ758" s="76"/>
      <c r="VK758" s="76"/>
      <c r="VL758" s="76"/>
      <c r="VM758" s="76"/>
      <c r="VN758" s="76"/>
      <c r="VO758" s="76"/>
      <c r="VP758" s="76"/>
      <c r="VQ758" s="76"/>
      <c r="VR758" s="76"/>
      <c r="VS758" s="75"/>
      <c r="VT758" s="75"/>
      <c r="VU758" s="75"/>
      <c r="VV758" s="74">
        <f t="shared" si="1284"/>
        <v>0</v>
      </c>
    </row>
    <row r="759" spans="3:596">
      <c r="G759" s="40"/>
      <c r="I759" s="73" t="s">
        <v>134</v>
      </c>
      <c r="J759" s="72"/>
      <c r="K759" s="72"/>
      <c r="L759" s="72"/>
      <c r="M759" s="72"/>
      <c r="N759" s="72"/>
      <c r="O759" s="72"/>
      <c r="P759" s="72"/>
      <c r="Q759" s="72"/>
      <c r="R759" s="72"/>
      <c r="S759" s="71"/>
      <c r="U759" s="40"/>
      <c r="V759" s="42"/>
      <c r="W759" s="70" t="s">
        <v>140</v>
      </c>
      <c r="X759" s="69"/>
      <c r="Y759" s="68">
        <f t="shared" ref="Y759:AQ759" si="1286">SUMPRODUCT(Y733:Y758,$Q$733:$Q$758)</f>
        <v>0</v>
      </c>
      <c r="Z759" s="68">
        <f t="shared" si="1286"/>
        <v>0</v>
      </c>
      <c r="AA759" s="68">
        <f t="shared" si="1286"/>
        <v>0</v>
      </c>
      <c r="AB759" s="68">
        <f t="shared" si="1286"/>
        <v>0</v>
      </c>
      <c r="AC759" s="68">
        <f t="shared" si="1286"/>
        <v>0</v>
      </c>
      <c r="AD759" s="68">
        <f t="shared" si="1286"/>
        <v>0</v>
      </c>
      <c r="AE759" s="68">
        <f t="shared" si="1286"/>
        <v>0</v>
      </c>
      <c r="AF759" s="68">
        <f t="shared" si="1286"/>
        <v>0</v>
      </c>
      <c r="AG759" s="68">
        <f t="shared" si="1286"/>
        <v>0</v>
      </c>
      <c r="AH759" s="68">
        <f t="shared" si="1286"/>
        <v>0</v>
      </c>
      <c r="AI759" s="68">
        <f t="shared" si="1286"/>
        <v>0</v>
      </c>
      <c r="AJ759" s="68">
        <f t="shared" si="1286"/>
        <v>0</v>
      </c>
      <c r="AK759" s="68">
        <f t="shared" si="1286"/>
        <v>0</v>
      </c>
      <c r="AL759" s="68">
        <f t="shared" si="1286"/>
        <v>0</v>
      </c>
      <c r="AM759" s="68">
        <f t="shared" si="1286"/>
        <v>0</v>
      </c>
      <c r="AN759" s="68">
        <f t="shared" si="1286"/>
        <v>0</v>
      </c>
      <c r="AO759" s="68">
        <f t="shared" si="1286"/>
        <v>0</v>
      </c>
      <c r="AP759" s="68">
        <f t="shared" si="1286"/>
        <v>0</v>
      </c>
      <c r="AQ759" s="68">
        <f t="shared" si="1286"/>
        <v>0</v>
      </c>
      <c r="AR759" s="67">
        <f>SUM(Y759:AQ759)</f>
        <v>0</v>
      </c>
      <c r="AT759" s="40"/>
      <c r="AV759" s="70" t="s">
        <v>140</v>
      </c>
      <c r="AW759" s="69"/>
      <c r="AX759" s="68">
        <f t="shared" ref="AX759:BP759" si="1287">SUMPRODUCT(AX733:AX758,$Q$733:$Q$758)</f>
        <v>0</v>
      </c>
      <c r="AY759" s="68">
        <f t="shared" si="1287"/>
        <v>0</v>
      </c>
      <c r="AZ759" s="68">
        <f t="shared" si="1287"/>
        <v>0</v>
      </c>
      <c r="BA759" s="68">
        <f t="shared" si="1287"/>
        <v>0</v>
      </c>
      <c r="BB759" s="68">
        <f t="shared" si="1287"/>
        <v>0</v>
      </c>
      <c r="BC759" s="68">
        <f t="shared" si="1287"/>
        <v>0</v>
      </c>
      <c r="BD759" s="68">
        <f t="shared" si="1287"/>
        <v>0</v>
      </c>
      <c r="BE759" s="68">
        <f t="shared" si="1287"/>
        <v>0</v>
      </c>
      <c r="BF759" s="68">
        <f t="shared" si="1287"/>
        <v>0</v>
      </c>
      <c r="BG759" s="68">
        <f t="shared" si="1287"/>
        <v>0</v>
      </c>
      <c r="BH759" s="68">
        <f t="shared" si="1287"/>
        <v>0</v>
      </c>
      <c r="BI759" s="68">
        <f t="shared" si="1287"/>
        <v>0</v>
      </c>
      <c r="BJ759" s="68">
        <f t="shared" si="1287"/>
        <v>0</v>
      </c>
      <c r="BK759" s="68">
        <f t="shared" si="1287"/>
        <v>0</v>
      </c>
      <c r="BL759" s="68">
        <f t="shared" si="1287"/>
        <v>0</v>
      </c>
      <c r="BM759" s="68">
        <f t="shared" si="1287"/>
        <v>0</v>
      </c>
      <c r="BN759" s="68">
        <f t="shared" si="1287"/>
        <v>0</v>
      </c>
      <c r="BO759" s="68">
        <f t="shared" si="1287"/>
        <v>0</v>
      </c>
      <c r="BP759" s="68">
        <f t="shared" si="1287"/>
        <v>0</v>
      </c>
      <c r="BQ759" s="67">
        <f>SUM(AX759:BP759)</f>
        <v>0</v>
      </c>
      <c r="BS759" s="40"/>
      <c r="BU759" s="70" t="s">
        <v>140</v>
      </c>
      <c r="BV759" s="69"/>
      <c r="BW759" s="68">
        <f t="shared" ref="BW759:CO759" si="1288">SUMPRODUCT(BW733:BW758,$Q$733:$Q$758)</f>
        <v>0</v>
      </c>
      <c r="BX759" s="68">
        <f t="shared" si="1288"/>
        <v>0</v>
      </c>
      <c r="BY759" s="68">
        <f t="shared" si="1288"/>
        <v>0</v>
      </c>
      <c r="BZ759" s="68">
        <f t="shared" si="1288"/>
        <v>0</v>
      </c>
      <c r="CA759" s="68">
        <f t="shared" si="1288"/>
        <v>0</v>
      </c>
      <c r="CB759" s="68">
        <f t="shared" si="1288"/>
        <v>0</v>
      </c>
      <c r="CC759" s="68">
        <f t="shared" si="1288"/>
        <v>0</v>
      </c>
      <c r="CD759" s="68">
        <f t="shared" si="1288"/>
        <v>0</v>
      </c>
      <c r="CE759" s="68">
        <f t="shared" si="1288"/>
        <v>0</v>
      </c>
      <c r="CF759" s="68">
        <f t="shared" si="1288"/>
        <v>0</v>
      </c>
      <c r="CG759" s="68">
        <f t="shared" si="1288"/>
        <v>0</v>
      </c>
      <c r="CH759" s="68">
        <f t="shared" si="1288"/>
        <v>0</v>
      </c>
      <c r="CI759" s="68">
        <f t="shared" si="1288"/>
        <v>0</v>
      </c>
      <c r="CJ759" s="68">
        <f t="shared" si="1288"/>
        <v>0</v>
      </c>
      <c r="CK759" s="68">
        <f t="shared" si="1288"/>
        <v>0</v>
      </c>
      <c r="CL759" s="68">
        <f t="shared" si="1288"/>
        <v>0</v>
      </c>
      <c r="CM759" s="68">
        <f t="shared" si="1288"/>
        <v>0</v>
      </c>
      <c r="CN759" s="68">
        <f t="shared" si="1288"/>
        <v>0</v>
      </c>
      <c r="CO759" s="68">
        <f t="shared" si="1288"/>
        <v>0</v>
      </c>
      <c r="CP759" s="67">
        <f>SUM(BW759:CO759)</f>
        <v>0</v>
      </c>
      <c r="CR759" s="40"/>
      <c r="CT759" s="70" t="s">
        <v>140</v>
      </c>
      <c r="CU759" s="69"/>
      <c r="CV759" s="68">
        <f t="shared" ref="CV759:DN759" si="1289">SUMPRODUCT(CV733:CV758,$Q$733:$Q$758)</f>
        <v>0</v>
      </c>
      <c r="CW759" s="68">
        <f t="shared" si="1289"/>
        <v>0</v>
      </c>
      <c r="CX759" s="68">
        <f t="shared" si="1289"/>
        <v>0</v>
      </c>
      <c r="CY759" s="68">
        <f t="shared" si="1289"/>
        <v>0</v>
      </c>
      <c r="CZ759" s="68">
        <f t="shared" si="1289"/>
        <v>0</v>
      </c>
      <c r="DA759" s="68">
        <f t="shared" si="1289"/>
        <v>0</v>
      </c>
      <c r="DB759" s="68">
        <f t="shared" si="1289"/>
        <v>0</v>
      </c>
      <c r="DC759" s="68">
        <f t="shared" si="1289"/>
        <v>0</v>
      </c>
      <c r="DD759" s="68">
        <f t="shared" si="1289"/>
        <v>0</v>
      </c>
      <c r="DE759" s="68">
        <f t="shared" si="1289"/>
        <v>0</v>
      </c>
      <c r="DF759" s="68">
        <f t="shared" si="1289"/>
        <v>0</v>
      </c>
      <c r="DG759" s="68">
        <f t="shared" si="1289"/>
        <v>0</v>
      </c>
      <c r="DH759" s="68">
        <f t="shared" si="1289"/>
        <v>0</v>
      </c>
      <c r="DI759" s="68">
        <f t="shared" si="1289"/>
        <v>0</v>
      </c>
      <c r="DJ759" s="68">
        <f t="shared" si="1289"/>
        <v>0</v>
      </c>
      <c r="DK759" s="68">
        <f t="shared" si="1289"/>
        <v>0</v>
      </c>
      <c r="DL759" s="68">
        <f t="shared" si="1289"/>
        <v>0</v>
      </c>
      <c r="DM759" s="68">
        <f t="shared" si="1289"/>
        <v>0</v>
      </c>
      <c r="DN759" s="68">
        <f t="shared" si="1289"/>
        <v>0</v>
      </c>
      <c r="DO759" s="67">
        <f>SUM(CV759:DN759)</f>
        <v>0</v>
      </c>
      <c r="DQ759" s="40"/>
      <c r="DS759" s="70" t="s">
        <v>140</v>
      </c>
      <c r="DT759" s="69"/>
      <c r="DU759" s="68">
        <f t="shared" ref="DU759:EM759" si="1290">SUMPRODUCT(DU733:DU758,$Q$733:$Q$758)</f>
        <v>0</v>
      </c>
      <c r="DV759" s="68">
        <f t="shared" si="1290"/>
        <v>0</v>
      </c>
      <c r="DW759" s="68">
        <f t="shared" si="1290"/>
        <v>0</v>
      </c>
      <c r="DX759" s="68">
        <f t="shared" si="1290"/>
        <v>0</v>
      </c>
      <c r="DY759" s="68">
        <f t="shared" si="1290"/>
        <v>0</v>
      </c>
      <c r="DZ759" s="68">
        <f t="shared" si="1290"/>
        <v>0</v>
      </c>
      <c r="EA759" s="68">
        <f t="shared" si="1290"/>
        <v>0</v>
      </c>
      <c r="EB759" s="68">
        <f t="shared" si="1290"/>
        <v>0</v>
      </c>
      <c r="EC759" s="68">
        <f t="shared" si="1290"/>
        <v>0</v>
      </c>
      <c r="ED759" s="68">
        <f t="shared" si="1290"/>
        <v>0</v>
      </c>
      <c r="EE759" s="68">
        <f t="shared" si="1290"/>
        <v>0</v>
      </c>
      <c r="EF759" s="68">
        <f t="shared" si="1290"/>
        <v>0</v>
      </c>
      <c r="EG759" s="68">
        <f t="shared" si="1290"/>
        <v>0</v>
      </c>
      <c r="EH759" s="68">
        <f t="shared" si="1290"/>
        <v>0</v>
      </c>
      <c r="EI759" s="68">
        <f t="shared" si="1290"/>
        <v>0</v>
      </c>
      <c r="EJ759" s="68">
        <f t="shared" si="1290"/>
        <v>0</v>
      </c>
      <c r="EK759" s="68">
        <f t="shared" si="1290"/>
        <v>0</v>
      </c>
      <c r="EL759" s="68">
        <f t="shared" si="1290"/>
        <v>0</v>
      </c>
      <c r="EM759" s="68">
        <f t="shared" si="1290"/>
        <v>0</v>
      </c>
      <c r="EN759" s="67">
        <f>SUM(DU759:EM759)</f>
        <v>0</v>
      </c>
      <c r="EP759" s="40"/>
      <c r="ER759" s="70" t="s">
        <v>140</v>
      </c>
      <c r="ES759" s="69"/>
      <c r="ET759" s="68">
        <f t="shared" ref="ET759:FL759" si="1291">SUMPRODUCT(ET733:ET758,$Q$733:$Q$758)</f>
        <v>0</v>
      </c>
      <c r="EU759" s="68">
        <f t="shared" si="1291"/>
        <v>0</v>
      </c>
      <c r="EV759" s="68">
        <f t="shared" si="1291"/>
        <v>0</v>
      </c>
      <c r="EW759" s="68">
        <f t="shared" si="1291"/>
        <v>0</v>
      </c>
      <c r="EX759" s="68">
        <f t="shared" si="1291"/>
        <v>0</v>
      </c>
      <c r="EY759" s="68">
        <f t="shared" si="1291"/>
        <v>0</v>
      </c>
      <c r="EZ759" s="68">
        <f t="shared" si="1291"/>
        <v>0</v>
      </c>
      <c r="FA759" s="68">
        <f t="shared" si="1291"/>
        <v>0</v>
      </c>
      <c r="FB759" s="68">
        <f t="shared" si="1291"/>
        <v>0</v>
      </c>
      <c r="FC759" s="68">
        <f t="shared" si="1291"/>
        <v>0</v>
      </c>
      <c r="FD759" s="68">
        <f t="shared" si="1291"/>
        <v>0</v>
      </c>
      <c r="FE759" s="68">
        <f t="shared" si="1291"/>
        <v>0</v>
      </c>
      <c r="FF759" s="68">
        <f t="shared" si="1291"/>
        <v>0</v>
      </c>
      <c r="FG759" s="68">
        <f t="shared" si="1291"/>
        <v>0</v>
      </c>
      <c r="FH759" s="68">
        <f t="shared" si="1291"/>
        <v>0</v>
      </c>
      <c r="FI759" s="68">
        <f t="shared" si="1291"/>
        <v>0</v>
      </c>
      <c r="FJ759" s="68">
        <f t="shared" si="1291"/>
        <v>0</v>
      </c>
      <c r="FK759" s="68">
        <f t="shared" si="1291"/>
        <v>0</v>
      </c>
      <c r="FL759" s="68">
        <f t="shared" si="1291"/>
        <v>0</v>
      </c>
      <c r="FM759" s="67">
        <f>SUM(ET759:FL759)</f>
        <v>0</v>
      </c>
      <c r="FO759" s="40"/>
      <c r="FQ759" s="70" t="s">
        <v>140</v>
      </c>
      <c r="FR759" s="69"/>
      <c r="FS759" s="68">
        <f t="shared" ref="FS759:GK759" si="1292">SUMPRODUCT(FS733:FS758,$Q$733:$Q$758)</f>
        <v>0</v>
      </c>
      <c r="FT759" s="68">
        <f t="shared" si="1292"/>
        <v>0</v>
      </c>
      <c r="FU759" s="68">
        <f t="shared" si="1292"/>
        <v>0</v>
      </c>
      <c r="FV759" s="68">
        <f t="shared" si="1292"/>
        <v>0</v>
      </c>
      <c r="FW759" s="68">
        <f t="shared" si="1292"/>
        <v>0</v>
      </c>
      <c r="FX759" s="68">
        <f t="shared" si="1292"/>
        <v>0</v>
      </c>
      <c r="FY759" s="68">
        <f t="shared" si="1292"/>
        <v>0</v>
      </c>
      <c r="FZ759" s="68">
        <f t="shared" si="1292"/>
        <v>0</v>
      </c>
      <c r="GA759" s="68">
        <f t="shared" si="1292"/>
        <v>0</v>
      </c>
      <c r="GB759" s="68">
        <f t="shared" si="1292"/>
        <v>0</v>
      </c>
      <c r="GC759" s="68">
        <f t="shared" si="1292"/>
        <v>0</v>
      </c>
      <c r="GD759" s="68">
        <f t="shared" si="1292"/>
        <v>0</v>
      </c>
      <c r="GE759" s="68">
        <f t="shared" si="1292"/>
        <v>0</v>
      </c>
      <c r="GF759" s="68">
        <f t="shared" si="1292"/>
        <v>0</v>
      </c>
      <c r="GG759" s="68">
        <f t="shared" si="1292"/>
        <v>0</v>
      </c>
      <c r="GH759" s="68">
        <f t="shared" si="1292"/>
        <v>0</v>
      </c>
      <c r="GI759" s="68">
        <f t="shared" si="1292"/>
        <v>0</v>
      </c>
      <c r="GJ759" s="68">
        <f t="shared" si="1292"/>
        <v>0</v>
      </c>
      <c r="GK759" s="68">
        <f t="shared" si="1292"/>
        <v>0</v>
      </c>
      <c r="GL759" s="67">
        <f>SUM(FS759:GK759)</f>
        <v>0</v>
      </c>
      <c r="GN759" s="40"/>
      <c r="GP759" s="70" t="s">
        <v>140</v>
      </c>
      <c r="GQ759" s="69"/>
      <c r="GR759" s="68">
        <f t="shared" ref="GR759:HJ759" si="1293">SUMPRODUCT(GR733:GR758,$Q$733:$Q$758)</f>
        <v>0</v>
      </c>
      <c r="GS759" s="68">
        <f t="shared" si="1293"/>
        <v>0</v>
      </c>
      <c r="GT759" s="68">
        <f t="shared" si="1293"/>
        <v>0</v>
      </c>
      <c r="GU759" s="68">
        <f t="shared" si="1293"/>
        <v>0</v>
      </c>
      <c r="GV759" s="68">
        <f t="shared" si="1293"/>
        <v>0</v>
      </c>
      <c r="GW759" s="68">
        <f t="shared" si="1293"/>
        <v>0</v>
      </c>
      <c r="GX759" s="68">
        <f t="shared" si="1293"/>
        <v>0</v>
      </c>
      <c r="GY759" s="68">
        <f t="shared" si="1293"/>
        <v>0</v>
      </c>
      <c r="GZ759" s="68">
        <f t="shared" si="1293"/>
        <v>0</v>
      </c>
      <c r="HA759" s="68">
        <f t="shared" si="1293"/>
        <v>0</v>
      </c>
      <c r="HB759" s="68">
        <f t="shared" si="1293"/>
        <v>0</v>
      </c>
      <c r="HC759" s="68">
        <f t="shared" si="1293"/>
        <v>0</v>
      </c>
      <c r="HD759" s="68">
        <f t="shared" si="1293"/>
        <v>0</v>
      </c>
      <c r="HE759" s="68">
        <f t="shared" si="1293"/>
        <v>0</v>
      </c>
      <c r="HF759" s="68">
        <f t="shared" si="1293"/>
        <v>0</v>
      </c>
      <c r="HG759" s="68">
        <f t="shared" si="1293"/>
        <v>0</v>
      </c>
      <c r="HH759" s="68">
        <f t="shared" si="1293"/>
        <v>0</v>
      </c>
      <c r="HI759" s="68">
        <f t="shared" si="1293"/>
        <v>0</v>
      </c>
      <c r="HJ759" s="68">
        <f t="shared" si="1293"/>
        <v>0</v>
      </c>
      <c r="HK759" s="67">
        <f>SUM(GR759:HJ759)</f>
        <v>0</v>
      </c>
      <c r="HM759" s="40"/>
      <c r="HO759" s="70" t="s">
        <v>140</v>
      </c>
      <c r="HP759" s="69"/>
      <c r="HQ759" s="68">
        <f t="shared" ref="HQ759:II759" si="1294">SUMPRODUCT(HQ733:HQ758,$Q$733:$Q$758)</f>
        <v>0</v>
      </c>
      <c r="HR759" s="68">
        <f t="shared" si="1294"/>
        <v>0</v>
      </c>
      <c r="HS759" s="68">
        <f t="shared" si="1294"/>
        <v>0</v>
      </c>
      <c r="HT759" s="68">
        <f t="shared" si="1294"/>
        <v>0</v>
      </c>
      <c r="HU759" s="68">
        <f t="shared" si="1294"/>
        <v>0</v>
      </c>
      <c r="HV759" s="68">
        <f t="shared" si="1294"/>
        <v>0</v>
      </c>
      <c r="HW759" s="68">
        <f t="shared" si="1294"/>
        <v>0</v>
      </c>
      <c r="HX759" s="68">
        <f t="shared" si="1294"/>
        <v>0</v>
      </c>
      <c r="HY759" s="68">
        <f t="shared" si="1294"/>
        <v>0</v>
      </c>
      <c r="HZ759" s="68">
        <f t="shared" si="1294"/>
        <v>0</v>
      </c>
      <c r="IA759" s="68">
        <f t="shared" si="1294"/>
        <v>0</v>
      </c>
      <c r="IB759" s="68">
        <f t="shared" si="1294"/>
        <v>0</v>
      </c>
      <c r="IC759" s="68">
        <f t="shared" si="1294"/>
        <v>0</v>
      </c>
      <c r="ID759" s="68">
        <f t="shared" si="1294"/>
        <v>0</v>
      </c>
      <c r="IE759" s="68">
        <f t="shared" si="1294"/>
        <v>0</v>
      </c>
      <c r="IF759" s="68">
        <f t="shared" si="1294"/>
        <v>0</v>
      </c>
      <c r="IG759" s="68">
        <f t="shared" si="1294"/>
        <v>0</v>
      </c>
      <c r="IH759" s="68">
        <f t="shared" si="1294"/>
        <v>0</v>
      </c>
      <c r="II759" s="68">
        <f t="shared" si="1294"/>
        <v>0</v>
      </c>
      <c r="IJ759" s="67">
        <f>SUM(HQ759:II759)</f>
        <v>0</v>
      </c>
      <c r="IL759" s="40"/>
      <c r="IN759" s="70" t="s">
        <v>140</v>
      </c>
      <c r="IO759" s="69"/>
      <c r="IP759" s="68">
        <f t="shared" ref="IP759:JH759" si="1295">SUMPRODUCT(IP733:IP758,$Q$733:$Q$758)</f>
        <v>0</v>
      </c>
      <c r="IQ759" s="68">
        <f t="shared" si="1295"/>
        <v>0</v>
      </c>
      <c r="IR759" s="68">
        <f t="shared" si="1295"/>
        <v>0</v>
      </c>
      <c r="IS759" s="68">
        <f t="shared" si="1295"/>
        <v>0</v>
      </c>
      <c r="IT759" s="68">
        <f t="shared" si="1295"/>
        <v>0</v>
      </c>
      <c r="IU759" s="68">
        <f t="shared" si="1295"/>
        <v>0</v>
      </c>
      <c r="IV759" s="68">
        <f t="shared" si="1295"/>
        <v>0</v>
      </c>
      <c r="IW759" s="68">
        <f t="shared" si="1295"/>
        <v>0</v>
      </c>
      <c r="IX759" s="68">
        <f t="shared" si="1295"/>
        <v>0</v>
      </c>
      <c r="IY759" s="68">
        <f t="shared" si="1295"/>
        <v>0</v>
      </c>
      <c r="IZ759" s="68">
        <f t="shared" si="1295"/>
        <v>0</v>
      </c>
      <c r="JA759" s="68">
        <f t="shared" si="1295"/>
        <v>0</v>
      </c>
      <c r="JB759" s="68">
        <f t="shared" si="1295"/>
        <v>0</v>
      </c>
      <c r="JC759" s="68">
        <f t="shared" si="1295"/>
        <v>0</v>
      </c>
      <c r="JD759" s="68">
        <f t="shared" si="1295"/>
        <v>0</v>
      </c>
      <c r="JE759" s="68">
        <f t="shared" si="1295"/>
        <v>0</v>
      </c>
      <c r="JF759" s="68">
        <f t="shared" si="1295"/>
        <v>0</v>
      </c>
      <c r="JG759" s="68">
        <f t="shared" si="1295"/>
        <v>0</v>
      </c>
      <c r="JH759" s="68">
        <f t="shared" si="1295"/>
        <v>0</v>
      </c>
      <c r="JI759" s="67">
        <f>SUM(IP759:JH759)</f>
        <v>0</v>
      </c>
      <c r="JK759" s="40"/>
      <c r="JM759" s="70" t="s">
        <v>140</v>
      </c>
      <c r="JN759" s="69"/>
      <c r="JO759" s="68">
        <f t="shared" ref="JO759:KG759" si="1296">SUMPRODUCT(JO733:JO758,$Q$733:$Q$758)</f>
        <v>0</v>
      </c>
      <c r="JP759" s="68">
        <f t="shared" si="1296"/>
        <v>0</v>
      </c>
      <c r="JQ759" s="68">
        <f t="shared" si="1296"/>
        <v>0</v>
      </c>
      <c r="JR759" s="68">
        <f t="shared" si="1296"/>
        <v>0</v>
      </c>
      <c r="JS759" s="68">
        <f t="shared" si="1296"/>
        <v>0</v>
      </c>
      <c r="JT759" s="68">
        <f t="shared" si="1296"/>
        <v>0</v>
      </c>
      <c r="JU759" s="68">
        <f t="shared" si="1296"/>
        <v>0</v>
      </c>
      <c r="JV759" s="68">
        <f t="shared" si="1296"/>
        <v>0</v>
      </c>
      <c r="JW759" s="68">
        <f t="shared" si="1296"/>
        <v>0</v>
      </c>
      <c r="JX759" s="68">
        <f t="shared" si="1296"/>
        <v>0</v>
      </c>
      <c r="JY759" s="68">
        <f t="shared" si="1296"/>
        <v>0</v>
      </c>
      <c r="JZ759" s="68">
        <f t="shared" si="1296"/>
        <v>0</v>
      </c>
      <c r="KA759" s="68">
        <f t="shared" si="1296"/>
        <v>0</v>
      </c>
      <c r="KB759" s="68">
        <f t="shared" si="1296"/>
        <v>0</v>
      </c>
      <c r="KC759" s="68">
        <f t="shared" si="1296"/>
        <v>0</v>
      </c>
      <c r="KD759" s="68">
        <f t="shared" si="1296"/>
        <v>0</v>
      </c>
      <c r="KE759" s="68">
        <f t="shared" si="1296"/>
        <v>0</v>
      </c>
      <c r="KF759" s="68">
        <f t="shared" si="1296"/>
        <v>0</v>
      </c>
      <c r="KG759" s="68">
        <f t="shared" si="1296"/>
        <v>0</v>
      </c>
      <c r="KH759" s="67">
        <f>SUM(JO759:KG759)</f>
        <v>0</v>
      </c>
      <c r="KJ759" s="40"/>
      <c r="KL759" s="70" t="s">
        <v>140</v>
      </c>
      <c r="KM759" s="69"/>
      <c r="KN759" s="68">
        <f t="shared" ref="KN759:LF759" si="1297">SUMPRODUCT(KN733:KN758,$Q$733:$Q$758)</f>
        <v>0</v>
      </c>
      <c r="KO759" s="68">
        <f t="shared" si="1297"/>
        <v>0</v>
      </c>
      <c r="KP759" s="68">
        <f t="shared" si="1297"/>
        <v>0</v>
      </c>
      <c r="KQ759" s="68">
        <f t="shared" si="1297"/>
        <v>0</v>
      </c>
      <c r="KR759" s="68">
        <f t="shared" si="1297"/>
        <v>0</v>
      </c>
      <c r="KS759" s="68">
        <f t="shared" si="1297"/>
        <v>0</v>
      </c>
      <c r="KT759" s="68">
        <f t="shared" si="1297"/>
        <v>0</v>
      </c>
      <c r="KU759" s="68">
        <f t="shared" si="1297"/>
        <v>0</v>
      </c>
      <c r="KV759" s="68">
        <f t="shared" si="1297"/>
        <v>0</v>
      </c>
      <c r="KW759" s="68">
        <f t="shared" si="1297"/>
        <v>0</v>
      </c>
      <c r="KX759" s="68">
        <f t="shared" si="1297"/>
        <v>0</v>
      </c>
      <c r="KY759" s="68">
        <f t="shared" si="1297"/>
        <v>0</v>
      </c>
      <c r="KZ759" s="68">
        <f t="shared" si="1297"/>
        <v>0</v>
      </c>
      <c r="LA759" s="68">
        <f t="shared" si="1297"/>
        <v>0</v>
      </c>
      <c r="LB759" s="68">
        <f t="shared" si="1297"/>
        <v>0</v>
      </c>
      <c r="LC759" s="68">
        <f t="shared" si="1297"/>
        <v>0</v>
      </c>
      <c r="LD759" s="68">
        <f t="shared" si="1297"/>
        <v>0</v>
      </c>
      <c r="LE759" s="68">
        <f t="shared" si="1297"/>
        <v>0</v>
      </c>
      <c r="LF759" s="68">
        <f t="shared" si="1297"/>
        <v>0</v>
      </c>
      <c r="LG759" s="67">
        <f>SUM(KN759:LF759)</f>
        <v>0</v>
      </c>
      <c r="LI759" s="40"/>
      <c r="LK759" s="70" t="s">
        <v>140</v>
      </c>
      <c r="LL759" s="69"/>
      <c r="LM759" s="68">
        <f t="shared" ref="LM759:ME759" si="1298">SUMPRODUCT(LM733:LM758,$Q$733:$Q$758)</f>
        <v>0</v>
      </c>
      <c r="LN759" s="68">
        <f t="shared" si="1298"/>
        <v>0</v>
      </c>
      <c r="LO759" s="68">
        <f t="shared" si="1298"/>
        <v>0</v>
      </c>
      <c r="LP759" s="68">
        <f t="shared" si="1298"/>
        <v>0</v>
      </c>
      <c r="LQ759" s="68">
        <f t="shared" si="1298"/>
        <v>0</v>
      </c>
      <c r="LR759" s="68">
        <f t="shared" si="1298"/>
        <v>0</v>
      </c>
      <c r="LS759" s="68">
        <f t="shared" si="1298"/>
        <v>0</v>
      </c>
      <c r="LT759" s="68">
        <f t="shared" si="1298"/>
        <v>0</v>
      </c>
      <c r="LU759" s="68">
        <f t="shared" si="1298"/>
        <v>0</v>
      </c>
      <c r="LV759" s="68">
        <f t="shared" si="1298"/>
        <v>0</v>
      </c>
      <c r="LW759" s="68">
        <f t="shared" si="1298"/>
        <v>0</v>
      </c>
      <c r="LX759" s="68">
        <f t="shared" si="1298"/>
        <v>0</v>
      </c>
      <c r="LY759" s="68">
        <f t="shared" si="1298"/>
        <v>0</v>
      </c>
      <c r="LZ759" s="68">
        <f t="shared" si="1298"/>
        <v>0</v>
      </c>
      <c r="MA759" s="68">
        <f t="shared" si="1298"/>
        <v>0</v>
      </c>
      <c r="MB759" s="68">
        <f t="shared" si="1298"/>
        <v>0</v>
      </c>
      <c r="MC759" s="68">
        <f t="shared" si="1298"/>
        <v>0</v>
      </c>
      <c r="MD759" s="68">
        <f t="shared" si="1298"/>
        <v>0</v>
      </c>
      <c r="ME759" s="68">
        <f t="shared" si="1298"/>
        <v>0</v>
      </c>
      <c r="MF759" s="67">
        <f>SUM(LM759:ME759)</f>
        <v>0</v>
      </c>
      <c r="MH759" s="40"/>
      <c r="MJ759" s="70" t="s">
        <v>140</v>
      </c>
      <c r="MK759" s="69"/>
      <c r="ML759" s="68">
        <f t="shared" ref="ML759:ND759" si="1299">SUMPRODUCT(ML733:ML758,$Q$733:$Q$758)</f>
        <v>0</v>
      </c>
      <c r="MM759" s="68">
        <f t="shared" si="1299"/>
        <v>0</v>
      </c>
      <c r="MN759" s="68">
        <f t="shared" si="1299"/>
        <v>0</v>
      </c>
      <c r="MO759" s="68">
        <f t="shared" si="1299"/>
        <v>0</v>
      </c>
      <c r="MP759" s="68">
        <f t="shared" si="1299"/>
        <v>0</v>
      </c>
      <c r="MQ759" s="68">
        <f t="shared" si="1299"/>
        <v>0</v>
      </c>
      <c r="MR759" s="68">
        <f t="shared" si="1299"/>
        <v>0</v>
      </c>
      <c r="MS759" s="68">
        <f t="shared" si="1299"/>
        <v>0</v>
      </c>
      <c r="MT759" s="68">
        <f t="shared" si="1299"/>
        <v>0</v>
      </c>
      <c r="MU759" s="68">
        <f t="shared" si="1299"/>
        <v>0</v>
      </c>
      <c r="MV759" s="68">
        <f t="shared" si="1299"/>
        <v>0</v>
      </c>
      <c r="MW759" s="68">
        <f t="shared" si="1299"/>
        <v>0</v>
      </c>
      <c r="MX759" s="68">
        <f t="shared" si="1299"/>
        <v>0</v>
      </c>
      <c r="MY759" s="68">
        <f t="shared" si="1299"/>
        <v>0</v>
      </c>
      <c r="MZ759" s="68">
        <f t="shared" si="1299"/>
        <v>0</v>
      </c>
      <c r="NA759" s="68">
        <f t="shared" si="1299"/>
        <v>0</v>
      </c>
      <c r="NB759" s="68">
        <f t="shared" si="1299"/>
        <v>0</v>
      </c>
      <c r="NC759" s="68">
        <f t="shared" si="1299"/>
        <v>0</v>
      </c>
      <c r="ND759" s="68">
        <f t="shared" si="1299"/>
        <v>0</v>
      </c>
      <c r="NE759" s="67">
        <f>SUM(ML759:ND759)</f>
        <v>0</v>
      </c>
      <c r="NF759" s="37"/>
      <c r="NG759" s="40"/>
      <c r="NI759" s="70" t="s">
        <v>140</v>
      </c>
      <c r="NJ759" s="69"/>
      <c r="NK759" s="68">
        <f t="shared" ref="NK759:OC759" si="1300">SUMPRODUCT(NK733:NK758,$Q$733:$Q$758)</f>
        <v>0</v>
      </c>
      <c r="NL759" s="68">
        <f t="shared" si="1300"/>
        <v>0</v>
      </c>
      <c r="NM759" s="68">
        <f t="shared" si="1300"/>
        <v>0</v>
      </c>
      <c r="NN759" s="68">
        <f t="shared" si="1300"/>
        <v>0</v>
      </c>
      <c r="NO759" s="68">
        <f t="shared" si="1300"/>
        <v>0</v>
      </c>
      <c r="NP759" s="68">
        <f t="shared" si="1300"/>
        <v>0</v>
      </c>
      <c r="NQ759" s="68">
        <f t="shared" si="1300"/>
        <v>0</v>
      </c>
      <c r="NR759" s="68">
        <f t="shared" si="1300"/>
        <v>0</v>
      </c>
      <c r="NS759" s="68">
        <f t="shared" si="1300"/>
        <v>0</v>
      </c>
      <c r="NT759" s="68">
        <f t="shared" si="1300"/>
        <v>0</v>
      </c>
      <c r="NU759" s="68">
        <f t="shared" si="1300"/>
        <v>0</v>
      </c>
      <c r="NV759" s="68">
        <f t="shared" si="1300"/>
        <v>0</v>
      </c>
      <c r="NW759" s="68">
        <f t="shared" si="1300"/>
        <v>0</v>
      </c>
      <c r="NX759" s="68">
        <f t="shared" si="1300"/>
        <v>0</v>
      </c>
      <c r="NY759" s="68">
        <f t="shared" si="1300"/>
        <v>0</v>
      </c>
      <c r="NZ759" s="68">
        <f t="shared" si="1300"/>
        <v>0</v>
      </c>
      <c r="OA759" s="68">
        <f t="shared" si="1300"/>
        <v>0</v>
      </c>
      <c r="OB759" s="68">
        <f t="shared" si="1300"/>
        <v>0</v>
      </c>
      <c r="OC759" s="68">
        <f t="shared" si="1300"/>
        <v>0</v>
      </c>
      <c r="OD759" s="67">
        <f>SUM(NK759:OC759)</f>
        <v>0</v>
      </c>
      <c r="OF759" s="40"/>
      <c r="OH759" s="70" t="s">
        <v>140</v>
      </c>
      <c r="OI759" s="69"/>
      <c r="OJ759" s="68">
        <f t="shared" ref="OJ759:PB759" si="1301">SUMPRODUCT(OJ733:OJ758,$Q$733:$Q$758)</f>
        <v>0</v>
      </c>
      <c r="OK759" s="68">
        <f t="shared" si="1301"/>
        <v>0</v>
      </c>
      <c r="OL759" s="68">
        <f t="shared" si="1301"/>
        <v>0</v>
      </c>
      <c r="OM759" s="68">
        <f t="shared" si="1301"/>
        <v>0</v>
      </c>
      <c r="ON759" s="68">
        <f t="shared" si="1301"/>
        <v>0</v>
      </c>
      <c r="OO759" s="68">
        <f t="shared" si="1301"/>
        <v>0</v>
      </c>
      <c r="OP759" s="68">
        <f t="shared" si="1301"/>
        <v>0</v>
      </c>
      <c r="OQ759" s="68">
        <f t="shared" si="1301"/>
        <v>0</v>
      </c>
      <c r="OR759" s="68">
        <f t="shared" si="1301"/>
        <v>0</v>
      </c>
      <c r="OS759" s="68">
        <f t="shared" si="1301"/>
        <v>0</v>
      </c>
      <c r="OT759" s="68">
        <f t="shared" si="1301"/>
        <v>0</v>
      </c>
      <c r="OU759" s="68">
        <f t="shared" si="1301"/>
        <v>0</v>
      </c>
      <c r="OV759" s="68">
        <f t="shared" si="1301"/>
        <v>0</v>
      </c>
      <c r="OW759" s="68">
        <f t="shared" si="1301"/>
        <v>0</v>
      </c>
      <c r="OX759" s="68">
        <f t="shared" si="1301"/>
        <v>0</v>
      </c>
      <c r="OY759" s="68">
        <f t="shared" si="1301"/>
        <v>0</v>
      </c>
      <c r="OZ759" s="68">
        <f t="shared" si="1301"/>
        <v>0</v>
      </c>
      <c r="PA759" s="68">
        <f t="shared" si="1301"/>
        <v>0</v>
      </c>
      <c r="PB759" s="68">
        <f t="shared" si="1301"/>
        <v>0</v>
      </c>
      <c r="PC759" s="67">
        <f>SUM(OJ759:PB759)</f>
        <v>0</v>
      </c>
      <c r="PE759" s="40"/>
      <c r="PG759" s="70" t="s">
        <v>140</v>
      </c>
      <c r="PH759" s="69"/>
      <c r="PI759" s="68">
        <f t="shared" ref="PI759:QA759" si="1302">SUMPRODUCT(PI733:PI758,$Q$733:$Q$758)</f>
        <v>0</v>
      </c>
      <c r="PJ759" s="68">
        <f t="shared" si="1302"/>
        <v>0</v>
      </c>
      <c r="PK759" s="68">
        <f t="shared" si="1302"/>
        <v>0</v>
      </c>
      <c r="PL759" s="68">
        <f t="shared" si="1302"/>
        <v>0</v>
      </c>
      <c r="PM759" s="68">
        <f t="shared" si="1302"/>
        <v>0</v>
      </c>
      <c r="PN759" s="68">
        <f t="shared" si="1302"/>
        <v>0</v>
      </c>
      <c r="PO759" s="68">
        <f t="shared" si="1302"/>
        <v>0</v>
      </c>
      <c r="PP759" s="68">
        <f t="shared" si="1302"/>
        <v>0</v>
      </c>
      <c r="PQ759" s="68">
        <f t="shared" si="1302"/>
        <v>0</v>
      </c>
      <c r="PR759" s="68">
        <f t="shared" si="1302"/>
        <v>0</v>
      </c>
      <c r="PS759" s="68">
        <f t="shared" si="1302"/>
        <v>0</v>
      </c>
      <c r="PT759" s="68">
        <f t="shared" si="1302"/>
        <v>0</v>
      </c>
      <c r="PU759" s="68">
        <f t="shared" si="1302"/>
        <v>0</v>
      </c>
      <c r="PV759" s="68">
        <f t="shared" si="1302"/>
        <v>0</v>
      </c>
      <c r="PW759" s="68">
        <f t="shared" si="1302"/>
        <v>0</v>
      </c>
      <c r="PX759" s="68">
        <f t="shared" si="1302"/>
        <v>0</v>
      </c>
      <c r="PY759" s="68">
        <f t="shared" si="1302"/>
        <v>0</v>
      </c>
      <c r="PZ759" s="68">
        <f t="shared" si="1302"/>
        <v>0</v>
      </c>
      <c r="QA759" s="68">
        <f t="shared" si="1302"/>
        <v>0</v>
      </c>
      <c r="QB759" s="67">
        <f>SUM(PI759:QA759)</f>
        <v>0</v>
      </c>
      <c r="QD759" s="40"/>
      <c r="QF759" s="70" t="s">
        <v>140</v>
      </c>
      <c r="QG759" s="69"/>
      <c r="QH759" s="68">
        <f t="shared" ref="QH759:QZ759" si="1303">SUMPRODUCT(QH733:QH758,$Q$733:$Q$758)</f>
        <v>0</v>
      </c>
      <c r="QI759" s="68">
        <f t="shared" si="1303"/>
        <v>0</v>
      </c>
      <c r="QJ759" s="68">
        <f t="shared" si="1303"/>
        <v>0</v>
      </c>
      <c r="QK759" s="68">
        <f t="shared" si="1303"/>
        <v>0</v>
      </c>
      <c r="QL759" s="68">
        <f t="shared" si="1303"/>
        <v>0</v>
      </c>
      <c r="QM759" s="68">
        <f t="shared" si="1303"/>
        <v>0</v>
      </c>
      <c r="QN759" s="68">
        <f t="shared" si="1303"/>
        <v>0</v>
      </c>
      <c r="QO759" s="68">
        <f t="shared" si="1303"/>
        <v>0</v>
      </c>
      <c r="QP759" s="68">
        <f t="shared" si="1303"/>
        <v>0</v>
      </c>
      <c r="QQ759" s="68">
        <f t="shared" si="1303"/>
        <v>0</v>
      </c>
      <c r="QR759" s="68">
        <f t="shared" si="1303"/>
        <v>0</v>
      </c>
      <c r="QS759" s="68">
        <f t="shared" si="1303"/>
        <v>0</v>
      </c>
      <c r="QT759" s="68">
        <f t="shared" si="1303"/>
        <v>0</v>
      </c>
      <c r="QU759" s="68">
        <f t="shared" si="1303"/>
        <v>0</v>
      </c>
      <c r="QV759" s="68">
        <f t="shared" si="1303"/>
        <v>0</v>
      </c>
      <c r="QW759" s="68">
        <f t="shared" si="1303"/>
        <v>0</v>
      </c>
      <c r="QX759" s="68">
        <f t="shared" si="1303"/>
        <v>0</v>
      </c>
      <c r="QY759" s="68">
        <f t="shared" si="1303"/>
        <v>0</v>
      </c>
      <c r="QZ759" s="68">
        <f t="shared" si="1303"/>
        <v>0</v>
      </c>
      <c r="RA759" s="67">
        <f>SUM(QH759:QZ759)</f>
        <v>0</v>
      </c>
      <c r="RB759" s="37"/>
      <c r="RC759" s="40"/>
      <c r="RE759" s="70" t="s">
        <v>140</v>
      </c>
      <c r="RF759" s="69"/>
      <c r="RG759" s="68">
        <f t="shared" ref="RG759:RY759" si="1304">SUMPRODUCT(RG733:RG758,$Q$733:$Q$758)</f>
        <v>0</v>
      </c>
      <c r="RH759" s="68">
        <f t="shared" si="1304"/>
        <v>0</v>
      </c>
      <c r="RI759" s="68">
        <f t="shared" si="1304"/>
        <v>0</v>
      </c>
      <c r="RJ759" s="68">
        <f t="shared" si="1304"/>
        <v>0</v>
      </c>
      <c r="RK759" s="68">
        <f t="shared" si="1304"/>
        <v>0</v>
      </c>
      <c r="RL759" s="68">
        <f t="shared" si="1304"/>
        <v>0</v>
      </c>
      <c r="RM759" s="68">
        <f t="shared" si="1304"/>
        <v>0</v>
      </c>
      <c r="RN759" s="68">
        <f t="shared" si="1304"/>
        <v>0</v>
      </c>
      <c r="RO759" s="68">
        <f t="shared" si="1304"/>
        <v>0</v>
      </c>
      <c r="RP759" s="68">
        <f t="shared" si="1304"/>
        <v>0</v>
      </c>
      <c r="RQ759" s="68">
        <f t="shared" si="1304"/>
        <v>0</v>
      </c>
      <c r="RR759" s="68">
        <f t="shared" si="1304"/>
        <v>0</v>
      </c>
      <c r="RS759" s="68">
        <f t="shared" si="1304"/>
        <v>0</v>
      </c>
      <c r="RT759" s="68">
        <f t="shared" si="1304"/>
        <v>0</v>
      </c>
      <c r="RU759" s="68">
        <f t="shared" si="1304"/>
        <v>0</v>
      </c>
      <c r="RV759" s="68">
        <f t="shared" si="1304"/>
        <v>0</v>
      </c>
      <c r="RW759" s="68">
        <f t="shared" si="1304"/>
        <v>0</v>
      </c>
      <c r="RX759" s="68">
        <f t="shared" si="1304"/>
        <v>0</v>
      </c>
      <c r="RY759" s="68">
        <f t="shared" si="1304"/>
        <v>0</v>
      </c>
      <c r="RZ759" s="67">
        <f>SUM(RG759:RY759)</f>
        <v>0</v>
      </c>
      <c r="SA759" s="37"/>
      <c r="SB759" s="40"/>
      <c r="SD759" s="70" t="s">
        <v>140</v>
      </c>
      <c r="SE759" s="69"/>
      <c r="SF759" s="68">
        <f t="shared" ref="SF759:SX759" si="1305">SUMPRODUCT(SF733:SF758,$Q$733:$Q$758)</f>
        <v>0</v>
      </c>
      <c r="SG759" s="68">
        <f t="shared" si="1305"/>
        <v>0</v>
      </c>
      <c r="SH759" s="68">
        <f t="shared" si="1305"/>
        <v>0</v>
      </c>
      <c r="SI759" s="68">
        <f t="shared" si="1305"/>
        <v>0</v>
      </c>
      <c r="SJ759" s="68">
        <f t="shared" si="1305"/>
        <v>0</v>
      </c>
      <c r="SK759" s="68">
        <f t="shared" si="1305"/>
        <v>0</v>
      </c>
      <c r="SL759" s="68">
        <f t="shared" si="1305"/>
        <v>0</v>
      </c>
      <c r="SM759" s="68">
        <f t="shared" si="1305"/>
        <v>0</v>
      </c>
      <c r="SN759" s="68">
        <f t="shared" si="1305"/>
        <v>0</v>
      </c>
      <c r="SO759" s="68">
        <f t="shared" si="1305"/>
        <v>0</v>
      </c>
      <c r="SP759" s="68">
        <f t="shared" si="1305"/>
        <v>0</v>
      </c>
      <c r="SQ759" s="68">
        <f t="shared" si="1305"/>
        <v>0</v>
      </c>
      <c r="SR759" s="68">
        <f t="shared" si="1305"/>
        <v>0</v>
      </c>
      <c r="SS759" s="68">
        <f t="shared" si="1305"/>
        <v>0</v>
      </c>
      <c r="ST759" s="68">
        <f t="shared" si="1305"/>
        <v>0</v>
      </c>
      <c r="SU759" s="68">
        <f t="shared" si="1305"/>
        <v>0</v>
      </c>
      <c r="SV759" s="68">
        <f t="shared" si="1305"/>
        <v>0</v>
      </c>
      <c r="SW759" s="68">
        <f t="shared" si="1305"/>
        <v>0</v>
      </c>
      <c r="SX759" s="68">
        <f t="shared" si="1305"/>
        <v>0</v>
      </c>
      <c r="SY759" s="67">
        <f>SUM(SF759:SX759)</f>
        <v>0</v>
      </c>
      <c r="SZ759" s="37"/>
      <c r="TA759" s="40"/>
      <c r="TC759" s="70" t="s">
        <v>140</v>
      </c>
      <c r="TD759" s="69"/>
      <c r="TE759" s="68">
        <f t="shared" ref="TE759:TW759" si="1306">SUMPRODUCT(TE733:TE758,$Q$733:$Q$758)</f>
        <v>0</v>
      </c>
      <c r="TF759" s="68">
        <f t="shared" si="1306"/>
        <v>0</v>
      </c>
      <c r="TG759" s="68">
        <f t="shared" si="1306"/>
        <v>0</v>
      </c>
      <c r="TH759" s="68">
        <f t="shared" si="1306"/>
        <v>0</v>
      </c>
      <c r="TI759" s="68">
        <f t="shared" si="1306"/>
        <v>0</v>
      </c>
      <c r="TJ759" s="68">
        <f t="shared" si="1306"/>
        <v>0</v>
      </c>
      <c r="TK759" s="68">
        <f t="shared" si="1306"/>
        <v>0</v>
      </c>
      <c r="TL759" s="68">
        <f t="shared" si="1306"/>
        <v>0</v>
      </c>
      <c r="TM759" s="68">
        <f t="shared" si="1306"/>
        <v>0</v>
      </c>
      <c r="TN759" s="68">
        <f t="shared" si="1306"/>
        <v>0</v>
      </c>
      <c r="TO759" s="68">
        <f t="shared" si="1306"/>
        <v>0</v>
      </c>
      <c r="TP759" s="68">
        <f t="shared" si="1306"/>
        <v>0</v>
      </c>
      <c r="TQ759" s="68">
        <f t="shared" si="1306"/>
        <v>0</v>
      </c>
      <c r="TR759" s="68">
        <f t="shared" si="1306"/>
        <v>0</v>
      </c>
      <c r="TS759" s="68">
        <f t="shared" si="1306"/>
        <v>0</v>
      </c>
      <c r="TT759" s="68">
        <f t="shared" si="1306"/>
        <v>0</v>
      </c>
      <c r="TU759" s="68">
        <f t="shared" si="1306"/>
        <v>0</v>
      </c>
      <c r="TV759" s="68">
        <f t="shared" si="1306"/>
        <v>0</v>
      </c>
      <c r="TW759" s="68">
        <f t="shared" si="1306"/>
        <v>0</v>
      </c>
      <c r="TX759" s="67">
        <f>SUM(TE759:TW759)</f>
        <v>0</v>
      </c>
      <c r="TY759" s="37"/>
      <c r="TZ759" s="40"/>
      <c r="UB759" s="70" t="s">
        <v>140</v>
      </c>
      <c r="UC759" s="69"/>
      <c r="UD759" s="68">
        <f t="shared" ref="UD759:UV759" si="1307">SUMPRODUCT(UD733:UD758,$Q$733:$Q$758)</f>
        <v>0</v>
      </c>
      <c r="UE759" s="68">
        <f t="shared" si="1307"/>
        <v>0</v>
      </c>
      <c r="UF759" s="68">
        <f t="shared" si="1307"/>
        <v>0</v>
      </c>
      <c r="UG759" s="68">
        <f t="shared" si="1307"/>
        <v>0</v>
      </c>
      <c r="UH759" s="68">
        <f t="shared" si="1307"/>
        <v>0</v>
      </c>
      <c r="UI759" s="68">
        <f t="shared" si="1307"/>
        <v>0</v>
      </c>
      <c r="UJ759" s="68">
        <f t="shared" si="1307"/>
        <v>0</v>
      </c>
      <c r="UK759" s="68">
        <f t="shared" si="1307"/>
        <v>0</v>
      </c>
      <c r="UL759" s="68">
        <f t="shared" si="1307"/>
        <v>0</v>
      </c>
      <c r="UM759" s="68">
        <f t="shared" si="1307"/>
        <v>0</v>
      </c>
      <c r="UN759" s="68">
        <f t="shared" si="1307"/>
        <v>0</v>
      </c>
      <c r="UO759" s="68">
        <f t="shared" si="1307"/>
        <v>0</v>
      </c>
      <c r="UP759" s="68">
        <f t="shared" si="1307"/>
        <v>0</v>
      </c>
      <c r="UQ759" s="68">
        <f t="shared" si="1307"/>
        <v>0</v>
      </c>
      <c r="UR759" s="68">
        <f t="shared" si="1307"/>
        <v>0</v>
      </c>
      <c r="US759" s="68">
        <f t="shared" si="1307"/>
        <v>0</v>
      </c>
      <c r="UT759" s="68">
        <f t="shared" si="1307"/>
        <v>0</v>
      </c>
      <c r="UU759" s="68">
        <f t="shared" si="1307"/>
        <v>0</v>
      </c>
      <c r="UV759" s="68">
        <f t="shared" si="1307"/>
        <v>0</v>
      </c>
      <c r="UW759" s="67">
        <f>SUM(UD759:UV759)</f>
        <v>0</v>
      </c>
      <c r="UX759" s="37"/>
      <c r="UY759" s="40"/>
      <c r="VA759" s="70" t="s">
        <v>140</v>
      </c>
      <c r="VB759" s="69"/>
      <c r="VC759" s="68">
        <f t="shared" ref="VC759:VU759" si="1308">SUMPRODUCT(VC733:VC758,$Q$733:$Q$758)</f>
        <v>0</v>
      </c>
      <c r="VD759" s="68">
        <f t="shared" si="1308"/>
        <v>0</v>
      </c>
      <c r="VE759" s="68">
        <f t="shared" si="1308"/>
        <v>0</v>
      </c>
      <c r="VF759" s="68">
        <f t="shared" si="1308"/>
        <v>0</v>
      </c>
      <c r="VG759" s="68">
        <f t="shared" si="1308"/>
        <v>0</v>
      </c>
      <c r="VH759" s="68">
        <f t="shared" si="1308"/>
        <v>0</v>
      </c>
      <c r="VI759" s="68">
        <f t="shared" si="1308"/>
        <v>0</v>
      </c>
      <c r="VJ759" s="68">
        <f t="shared" si="1308"/>
        <v>0</v>
      </c>
      <c r="VK759" s="68">
        <f t="shared" si="1308"/>
        <v>0</v>
      </c>
      <c r="VL759" s="68">
        <f t="shared" si="1308"/>
        <v>0</v>
      </c>
      <c r="VM759" s="68">
        <f t="shared" si="1308"/>
        <v>0</v>
      </c>
      <c r="VN759" s="68">
        <f t="shared" si="1308"/>
        <v>0</v>
      </c>
      <c r="VO759" s="68">
        <f t="shared" si="1308"/>
        <v>0</v>
      </c>
      <c r="VP759" s="68">
        <f t="shared" si="1308"/>
        <v>0</v>
      </c>
      <c r="VQ759" s="68">
        <f t="shared" si="1308"/>
        <v>0</v>
      </c>
      <c r="VR759" s="68">
        <f t="shared" si="1308"/>
        <v>0</v>
      </c>
      <c r="VS759" s="68">
        <f t="shared" si="1308"/>
        <v>0</v>
      </c>
      <c r="VT759" s="68">
        <f t="shared" si="1308"/>
        <v>0</v>
      </c>
      <c r="VU759" s="68">
        <f t="shared" si="1308"/>
        <v>0</v>
      </c>
      <c r="VV759" s="67">
        <f>SUM(VC759:VU759)</f>
        <v>0</v>
      </c>
      <c r="VX759" s="40"/>
    </row>
    <row r="760" spans="3:596">
      <c r="I760" s="37" t="s">
        <v>134</v>
      </c>
      <c r="V760" s="42"/>
      <c r="AT760" s="40"/>
      <c r="BS760" s="40"/>
      <c r="CR760" s="40"/>
      <c r="DQ760" s="40"/>
      <c r="EP760" s="40"/>
      <c r="FO760" s="40"/>
      <c r="GN760" s="40"/>
      <c r="HM760" s="40"/>
      <c r="IL760" s="40"/>
      <c r="JK760" s="40"/>
      <c r="KJ760" s="40"/>
      <c r="LI760" s="40"/>
      <c r="MH760" s="40"/>
      <c r="NF760" s="41"/>
      <c r="NG760" s="40"/>
      <c r="OF760" s="40"/>
      <c r="PE760" s="40"/>
      <c r="QD760" s="40"/>
      <c r="RB760" s="41"/>
      <c r="RC760" s="40"/>
      <c r="SA760" s="41"/>
      <c r="SB760" s="40"/>
      <c r="SZ760" s="41"/>
      <c r="TA760" s="40"/>
      <c r="TY760" s="41"/>
      <c r="TZ760" s="40"/>
      <c r="UX760" s="41"/>
      <c r="UY760" s="40"/>
    </row>
    <row r="761" spans="3:596">
      <c r="I761" s="66"/>
      <c r="J761" s="60"/>
      <c r="K761" s="60"/>
      <c r="L761" s="60"/>
      <c r="M761" s="60"/>
      <c r="N761" s="60"/>
      <c r="O761" s="60"/>
      <c r="P761" s="60"/>
      <c r="Q761" s="60"/>
      <c r="R761" s="60"/>
      <c r="S761" s="59"/>
      <c r="V761" s="42"/>
      <c r="AT761" s="40"/>
      <c r="BS761" s="40"/>
      <c r="CR761" s="40"/>
      <c r="DQ761" s="40"/>
      <c r="EP761" s="40"/>
      <c r="FO761" s="40"/>
      <c r="GN761" s="40"/>
      <c r="HM761" s="40"/>
      <c r="IL761" s="40"/>
      <c r="JK761" s="40"/>
      <c r="KJ761" s="40"/>
      <c r="LI761" s="40"/>
      <c r="MH761" s="40"/>
      <c r="NF761" s="41"/>
      <c r="NG761" s="40"/>
      <c r="OF761" s="40"/>
      <c r="PE761" s="40"/>
      <c r="QD761" s="40"/>
      <c r="RB761" s="41"/>
      <c r="RC761" s="40"/>
      <c r="SA761" s="41"/>
      <c r="SB761" s="40"/>
      <c r="SZ761" s="41"/>
      <c r="TA761" s="40"/>
      <c r="TY761" s="41"/>
      <c r="TZ761" s="40"/>
      <c r="UX761" s="41"/>
      <c r="UY761" s="40"/>
    </row>
    <row r="762" spans="3:596">
      <c r="I762" s="65"/>
      <c r="J762" s="47"/>
      <c r="K762" s="47"/>
      <c r="L762" s="47"/>
      <c r="M762" s="47"/>
      <c r="N762" s="47"/>
      <c r="O762" s="47"/>
      <c r="P762" s="47"/>
      <c r="Q762" s="47"/>
      <c r="R762" s="47"/>
      <c r="S762" s="46"/>
      <c r="V762" s="42"/>
      <c r="AT762" s="40"/>
      <c r="BS762" s="40"/>
      <c r="CR762" s="40"/>
      <c r="DQ762" s="40"/>
      <c r="EP762" s="40"/>
      <c r="FO762" s="40"/>
      <c r="GN762" s="40"/>
      <c r="HM762" s="40"/>
      <c r="IL762" s="40"/>
      <c r="JK762" s="40"/>
      <c r="KJ762" s="40"/>
      <c r="LI762" s="40"/>
      <c r="MH762" s="40"/>
      <c r="NF762" s="41"/>
      <c r="NG762" s="40"/>
      <c r="OF762" s="40"/>
      <c r="PE762" s="40"/>
      <c r="QD762" s="40"/>
      <c r="RB762" s="41"/>
      <c r="RC762" s="40"/>
      <c r="SA762" s="41"/>
      <c r="SB762" s="40"/>
      <c r="SZ762" s="41"/>
      <c r="TA762" s="40"/>
      <c r="TY762" s="41"/>
      <c r="TZ762" s="40"/>
      <c r="UX762" s="41"/>
      <c r="UY762" s="40"/>
    </row>
    <row r="763" spans="3:596">
      <c r="I763" s="52"/>
      <c r="J763" s="47"/>
      <c r="K763" s="47"/>
      <c r="L763" s="47"/>
      <c r="M763" s="47"/>
      <c r="N763" s="47"/>
      <c r="O763" s="47"/>
      <c r="P763" s="47"/>
      <c r="Q763" s="47"/>
      <c r="R763" s="47"/>
      <c r="S763" s="46"/>
      <c r="V763" s="42"/>
      <c r="AT763" s="40"/>
      <c r="BS763" s="40"/>
      <c r="CR763" s="40"/>
      <c r="DQ763" s="40"/>
      <c r="EP763" s="40"/>
      <c r="FO763" s="40"/>
      <c r="GN763" s="40"/>
      <c r="HM763" s="40"/>
      <c r="IL763" s="40"/>
      <c r="JK763" s="40"/>
      <c r="KJ763" s="40"/>
      <c r="LI763" s="40"/>
      <c r="MH763" s="40"/>
      <c r="NF763" s="41"/>
      <c r="NG763" s="40"/>
      <c r="OF763" s="40"/>
      <c r="PE763" s="40"/>
      <c r="QD763" s="40"/>
      <c r="RB763" s="41"/>
      <c r="RC763" s="40"/>
      <c r="SA763" s="41"/>
      <c r="SB763" s="40"/>
      <c r="SZ763" s="41"/>
      <c r="TA763" s="40"/>
      <c r="TY763" s="41"/>
      <c r="TZ763" s="40"/>
      <c r="UX763" s="41"/>
      <c r="UY763" s="40"/>
    </row>
    <row r="764" spans="3:596">
      <c r="I764" s="52"/>
      <c r="J764" s="47"/>
      <c r="K764" s="47"/>
      <c r="L764" s="47"/>
      <c r="M764" s="47"/>
      <c r="N764" s="47"/>
      <c r="O764" s="47"/>
      <c r="P764" s="47"/>
      <c r="Q764" s="47"/>
      <c r="R764" s="47"/>
      <c r="S764" s="46"/>
      <c r="V764" s="42"/>
      <c r="AT764" s="40"/>
      <c r="BS764" s="40"/>
      <c r="CR764" s="40"/>
      <c r="DQ764" s="40"/>
      <c r="EP764" s="40"/>
      <c r="FO764" s="40"/>
      <c r="GN764" s="40"/>
      <c r="HM764" s="40"/>
      <c r="IL764" s="40"/>
      <c r="JK764" s="40"/>
      <c r="KJ764" s="40"/>
      <c r="LI764" s="40"/>
      <c r="MH764" s="40"/>
      <c r="NF764" s="41"/>
      <c r="NG764" s="40"/>
      <c r="OF764" s="40"/>
      <c r="PE764" s="40"/>
      <c r="QD764" s="40"/>
      <c r="RB764" s="41"/>
      <c r="RC764" s="40"/>
      <c r="SA764" s="41"/>
      <c r="SB764" s="40"/>
      <c r="SZ764" s="41"/>
      <c r="TA764" s="40"/>
      <c r="TY764" s="41"/>
      <c r="TZ764" s="40"/>
      <c r="UX764" s="41"/>
      <c r="UY764" s="40"/>
    </row>
    <row r="765" spans="3:596">
      <c r="I765" s="64"/>
      <c r="J765" s="63"/>
      <c r="K765" s="63"/>
      <c r="L765" s="63"/>
      <c r="M765" s="63"/>
      <c r="N765" s="63"/>
      <c r="O765" s="63"/>
      <c r="P765" s="63"/>
      <c r="Q765" s="63"/>
      <c r="R765" s="63"/>
      <c r="S765" s="62"/>
      <c r="V765" s="42"/>
      <c r="AT765" s="40"/>
      <c r="BS765" s="40"/>
      <c r="CR765" s="40"/>
      <c r="DQ765" s="40"/>
      <c r="EP765" s="40"/>
      <c r="FO765" s="40"/>
      <c r="GN765" s="40"/>
      <c r="HM765" s="40"/>
      <c r="IL765" s="40"/>
      <c r="JK765" s="40"/>
      <c r="KJ765" s="40"/>
      <c r="LI765" s="40"/>
      <c r="MH765" s="40"/>
      <c r="NF765" s="41"/>
      <c r="NG765" s="40"/>
      <c r="OF765" s="40"/>
      <c r="PE765" s="40"/>
      <c r="QD765" s="40"/>
      <c r="RB765" s="41"/>
      <c r="RC765" s="40"/>
      <c r="SA765" s="41"/>
      <c r="SB765" s="40"/>
      <c r="SZ765" s="41"/>
      <c r="TA765" s="40"/>
      <c r="TY765" s="41"/>
      <c r="TZ765" s="40"/>
      <c r="UX765" s="41"/>
      <c r="UY765" s="40"/>
    </row>
    <row r="766" spans="3:596">
      <c r="I766" s="37" t="s">
        <v>134</v>
      </c>
      <c r="V766" s="42"/>
      <c r="AT766" s="40"/>
      <c r="BS766" s="40"/>
      <c r="CR766" s="40"/>
      <c r="DQ766" s="40"/>
      <c r="EP766" s="40"/>
      <c r="FO766" s="40"/>
      <c r="GN766" s="40"/>
      <c r="HM766" s="40"/>
      <c r="IL766" s="40"/>
      <c r="JK766" s="40"/>
      <c r="KJ766" s="40"/>
      <c r="LI766" s="40"/>
      <c r="MH766" s="40"/>
      <c r="NF766" s="41"/>
      <c r="NG766" s="40"/>
      <c r="OF766" s="40"/>
      <c r="PE766" s="40"/>
      <c r="QD766" s="40"/>
      <c r="RB766" s="41"/>
      <c r="RC766" s="40"/>
      <c r="SA766" s="41"/>
      <c r="SB766" s="40"/>
      <c r="SZ766" s="41"/>
      <c r="TA766" s="40"/>
      <c r="TY766" s="41"/>
      <c r="TZ766" s="40"/>
      <c r="UX766" s="41"/>
      <c r="UY766" s="40"/>
    </row>
    <row r="767" spans="3:596">
      <c r="I767" s="61" t="s">
        <v>134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59"/>
      <c r="V767" s="42"/>
      <c r="AT767" s="40"/>
      <c r="BS767" s="40"/>
      <c r="CR767" s="40"/>
      <c r="DQ767" s="40"/>
      <c r="EP767" s="40"/>
      <c r="FO767" s="40"/>
      <c r="GN767" s="40"/>
      <c r="HM767" s="40"/>
      <c r="IL767" s="40"/>
      <c r="JK767" s="40"/>
      <c r="KJ767" s="40"/>
      <c r="LI767" s="40"/>
      <c r="MH767" s="40"/>
      <c r="NF767" s="41"/>
      <c r="NG767" s="40"/>
      <c r="OF767" s="40"/>
      <c r="PE767" s="40"/>
      <c r="QD767" s="40"/>
      <c r="RB767" s="41"/>
      <c r="RC767" s="40"/>
      <c r="SA767" s="41"/>
      <c r="SB767" s="40"/>
      <c r="SZ767" s="41"/>
      <c r="TA767" s="40"/>
      <c r="TY767" s="41"/>
      <c r="TZ767" s="40"/>
      <c r="UX767" s="41"/>
      <c r="UY767" s="40"/>
    </row>
    <row r="768" spans="3:596">
      <c r="I768" s="52" t="s">
        <v>139</v>
      </c>
      <c r="J768" s="47"/>
      <c r="K768" s="47"/>
      <c r="L768" s="47"/>
      <c r="M768" s="57"/>
      <c r="N768" s="58" t="s">
        <v>138</v>
      </c>
      <c r="O768" s="57"/>
      <c r="P768" s="57"/>
      <c r="Q768" s="58" t="s">
        <v>138</v>
      </c>
      <c r="R768" s="57"/>
      <c r="S768" s="46"/>
      <c r="V768" s="42"/>
      <c r="AT768" s="40"/>
      <c r="BS768" s="40"/>
      <c r="CR768" s="40"/>
      <c r="DQ768" s="40"/>
      <c r="EP768" s="40"/>
      <c r="FO768" s="40"/>
      <c r="GN768" s="40"/>
      <c r="HM768" s="40"/>
      <c r="IL768" s="40"/>
      <c r="JK768" s="40"/>
      <c r="KJ768" s="40"/>
      <c r="LI768" s="40"/>
      <c r="MH768" s="40"/>
      <c r="NF768" s="41"/>
      <c r="NG768" s="40"/>
      <c r="OF768" s="40"/>
      <c r="PE768" s="40"/>
      <c r="QD768" s="40"/>
      <c r="RB768" s="41"/>
      <c r="RC768" s="40"/>
      <c r="SA768" s="41"/>
      <c r="SB768" s="40"/>
      <c r="SZ768" s="41"/>
      <c r="TA768" s="40"/>
      <c r="TY768" s="41"/>
      <c r="TZ768" s="40"/>
      <c r="UX768" s="41"/>
      <c r="UY768" s="40"/>
    </row>
    <row r="769" spans="9:571">
      <c r="I769" s="55" t="s">
        <v>134</v>
      </c>
      <c r="J769" s="47"/>
      <c r="K769" s="47"/>
      <c r="L769" s="47"/>
      <c r="M769" s="47"/>
      <c r="N769" s="47"/>
      <c r="O769" s="47"/>
      <c r="P769" s="47"/>
      <c r="Q769" s="47"/>
      <c r="R769" s="47"/>
      <c r="S769" s="46"/>
      <c r="V769" s="42"/>
      <c r="AT769" s="40"/>
      <c r="BS769" s="40"/>
      <c r="CR769" s="40"/>
      <c r="DQ769" s="40"/>
      <c r="EP769" s="40"/>
      <c r="FO769" s="40"/>
      <c r="GN769" s="40"/>
      <c r="HM769" s="40"/>
      <c r="IL769" s="40"/>
      <c r="JK769" s="40"/>
      <c r="KJ769" s="40"/>
      <c r="LI769" s="40"/>
      <c r="MH769" s="40"/>
      <c r="NF769" s="41"/>
      <c r="NG769" s="40"/>
      <c r="OF769" s="40"/>
      <c r="PE769" s="40"/>
      <c r="QD769" s="40"/>
      <c r="RB769" s="41"/>
      <c r="RC769" s="40"/>
      <c r="SA769" s="41"/>
      <c r="SB769" s="40"/>
      <c r="SZ769" s="41"/>
      <c r="TA769" s="40"/>
      <c r="TY769" s="41"/>
      <c r="TZ769" s="40"/>
      <c r="UX769" s="41"/>
      <c r="UY769" s="40"/>
    </row>
    <row r="770" spans="9:571">
      <c r="I770" s="52" t="s">
        <v>137</v>
      </c>
      <c r="J770" s="54"/>
      <c r="K770" s="54"/>
      <c r="L770" s="54"/>
      <c r="M770" s="56"/>
      <c r="N770" s="56"/>
      <c r="O770" s="56"/>
      <c r="P770" s="56"/>
      <c r="Q770" s="56"/>
      <c r="R770" s="56"/>
      <c r="S770" s="53"/>
      <c r="V770" s="42"/>
      <c r="AT770" s="40"/>
      <c r="BS770" s="40"/>
      <c r="CR770" s="40"/>
      <c r="DQ770" s="40"/>
      <c r="EP770" s="40"/>
      <c r="FO770" s="40"/>
      <c r="GN770" s="40"/>
      <c r="HM770" s="40"/>
      <c r="IL770" s="40"/>
      <c r="JK770" s="40"/>
      <c r="KJ770" s="40"/>
      <c r="LI770" s="40"/>
      <c r="MH770" s="40"/>
      <c r="NF770" s="41"/>
      <c r="NG770" s="40"/>
      <c r="OF770" s="40"/>
      <c r="PE770" s="40"/>
      <c r="QD770" s="40"/>
      <c r="RB770" s="41"/>
      <c r="RC770" s="40"/>
      <c r="SA770" s="41"/>
      <c r="SB770" s="40"/>
      <c r="SZ770" s="41"/>
      <c r="TA770" s="40"/>
      <c r="TY770" s="41"/>
      <c r="TZ770" s="40"/>
      <c r="UX770" s="41"/>
      <c r="UY770" s="40"/>
    </row>
    <row r="771" spans="9:571">
      <c r="I771" s="55" t="s">
        <v>134</v>
      </c>
      <c r="J771" s="54"/>
      <c r="K771" s="54"/>
      <c r="L771" s="54"/>
      <c r="M771" s="54"/>
      <c r="N771" s="54"/>
      <c r="O771" s="54"/>
      <c r="P771" s="54"/>
      <c r="Q771" s="54"/>
      <c r="R771" s="54"/>
      <c r="S771" s="53"/>
      <c r="V771" s="42"/>
      <c r="AT771" s="40"/>
      <c r="BS771" s="40"/>
      <c r="CR771" s="40"/>
      <c r="DQ771" s="40"/>
      <c r="EP771" s="40"/>
      <c r="FO771" s="40"/>
      <c r="GN771" s="40"/>
      <c r="HM771" s="40"/>
      <c r="IL771" s="40"/>
      <c r="JK771" s="40"/>
      <c r="KJ771" s="40"/>
      <c r="LI771" s="40"/>
      <c r="MH771" s="40"/>
      <c r="NF771" s="41"/>
      <c r="NG771" s="40"/>
      <c r="OF771" s="40"/>
      <c r="PE771" s="40"/>
      <c r="QD771" s="40"/>
      <c r="RB771" s="41"/>
      <c r="RC771" s="40"/>
      <c r="SA771" s="41"/>
      <c r="SB771" s="40"/>
      <c r="SZ771" s="41"/>
      <c r="TA771" s="40"/>
      <c r="TY771" s="41"/>
      <c r="TZ771" s="40"/>
      <c r="UX771" s="41"/>
      <c r="UY771" s="40"/>
    </row>
    <row r="772" spans="9:571">
      <c r="I772" s="52" t="s">
        <v>136</v>
      </c>
      <c r="J772" s="51"/>
      <c r="K772" s="51"/>
      <c r="L772" s="51"/>
      <c r="M772" s="50"/>
      <c r="N772" s="50"/>
      <c r="O772" s="50"/>
      <c r="P772" s="50"/>
      <c r="Q772" s="50"/>
      <c r="R772" s="50"/>
      <c r="S772" s="49"/>
      <c r="V772" s="42"/>
      <c r="AT772" s="40"/>
      <c r="BS772" s="40"/>
      <c r="CR772" s="40"/>
      <c r="DQ772" s="40"/>
      <c r="EP772" s="40"/>
      <c r="FO772" s="40"/>
      <c r="GN772" s="40"/>
      <c r="HM772" s="40"/>
      <c r="IL772" s="40"/>
      <c r="JK772" s="40"/>
      <c r="KJ772" s="40"/>
      <c r="LI772" s="40"/>
      <c r="MH772" s="40"/>
      <c r="NF772" s="41"/>
      <c r="NG772" s="40"/>
      <c r="OF772" s="40"/>
      <c r="PE772" s="40"/>
      <c r="QD772" s="40"/>
      <c r="RB772" s="41"/>
      <c r="RC772" s="40"/>
      <c r="SA772" s="41"/>
      <c r="SB772" s="40"/>
      <c r="SZ772" s="41"/>
      <c r="TA772" s="40"/>
      <c r="TY772" s="41"/>
      <c r="TZ772" s="40"/>
      <c r="UX772" s="41"/>
      <c r="UY772" s="40"/>
    </row>
    <row r="773" spans="9:571">
      <c r="I773" s="48" t="s">
        <v>135</v>
      </c>
      <c r="J773" s="47"/>
      <c r="K773" s="47"/>
      <c r="L773" s="47"/>
      <c r="M773" s="47"/>
      <c r="N773" s="47"/>
      <c r="O773" s="47"/>
      <c r="P773" s="47"/>
      <c r="Q773" s="47"/>
      <c r="R773" s="47"/>
      <c r="S773" s="46"/>
      <c r="V773" s="42"/>
      <c r="AT773" s="40"/>
      <c r="BS773" s="40"/>
      <c r="CR773" s="40"/>
      <c r="DQ773" s="40"/>
      <c r="EP773" s="40"/>
      <c r="FO773" s="40"/>
      <c r="GN773" s="40"/>
      <c r="HM773" s="40"/>
      <c r="IL773" s="40"/>
      <c r="JK773" s="40"/>
      <c r="KJ773" s="40"/>
      <c r="LI773" s="40"/>
      <c r="MH773" s="40"/>
      <c r="NF773" s="41"/>
      <c r="NG773" s="40"/>
      <c r="OF773" s="40"/>
      <c r="PE773" s="40"/>
      <c r="QD773" s="40"/>
      <c r="RB773" s="41"/>
      <c r="RC773" s="40"/>
      <c r="SA773" s="41"/>
      <c r="SB773" s="40"/>
      <c r="SZ773" s="41"/>
      <c r="TA773" s="40"/>
      <c r="TY773" s="41"/>
      <c r="TZ773" s="40"/>
      <c r="UX773" s="41"/>
      <c r="UY773" s="40"/>
    </row>
    <row r="774" spans="9:571">
      <c r="I774" s="45" t="s">
        <v>134</v>
      </c>
      <c r="J774" s="44"/>
      <c r="K774" s="44"/>
      <c r="L774" s="44"/>
      <c r="M774" s="44"/>
      <c r="N774" s="44"/>
      <c r="O774" s="44"/>
      <c r="P774" s="44"/>
      <c r="Q774" s="44"/>
      <c r="R774" s="44"/>
      <c r="S774" s="43"/>
      <c r="V774" s="42"/>
      <c r="AT774" s="40"/>
      <c r="BS774" s="40"/>
      <c r="CR774" s="40"/>
      <c r="DQ774" s="40"/>
      <c r="EP774" s="40"/>
      <c r="FO774" s="40"/>
      <c r="GN774" s="40"/>
      <c r="HM774" s="40"/>
      <c r="IL774" s="40"/>
      <c r="JK774" s="40"/>
      <c r="KJ774" s="40"/>
      <c r="LI774" s="40"/>
      <c r="MH774" s="40"/>
      <c r="NF774" s="41"/>
      <c r="NG774" s="40"/>
      <c r="OF774" s="40"/>
      <c r="PE774" s="40"/>
      <c r="QD774" s="40"/>
      <c r="RB774" s="41"/>
      <c r="RC774" s="40"/>
      <c r="SA774" s="41"/>
      <c r="SB774" s="40"/>
      <c r="SZ774" s="41"/>
      <c r="TA774" s="40"/>
      <c r="TY774" s="41"/>
      <c r="TZ774" s="40"/>
      <c r="UX774" s="41"/>
      <c r="UY774" s="40"/>
    </row>
  </sheetData>
  <sheetProtection algorithmName="SHA-512" hashValue="1Y9WotxyVKsOMHuBlh7K+A5qCdbLqJ+Js5wok2MbI1ne36yFcxOQT4pvb7xDYA74pEW56oO/sSXK5Fs2Mmgiww==" saltValue="M39yn8TuoJvihJ9jkveWUg==" spinCount="100000" sheet="1" autoFilter="0"/>
  <mergeCells count="44">
    <mergeCell ref="KN5:KN7"/>
    <mergeCell ref="K7:O7"/>
    <mergeCell ref="K5:O5"/>
    <mergeCell ref="IP5:IP7"/>
    <mergeCell ref="IQ5:IQ7"/>
    <mergeCell ref="IR5:IR7"/>
    <mergeCell ref="JT5:JT7"/>
    <mergeCell ref="JU5:JU7"/>
    <mergeCell ref="IS5:IS7"/>
    <mergeCell ref="MP5:MP7"/>
    <mergeCell ref="MQ5:MQ7"/>
    <mergeCell ref="MR5:MR7"/>
    <mergeCell ref="MS5:MS7"/>
    <mergeCell ref="MM5:MM7"/>
    <mergeCell ref="MN5:MN7"/>
    <mergeCell ref="KO5:KO7"/>
    <mergeCell ref="IV5:IV7"/>
    <mergeCell ref="K6:O6"/>
    <mergeCell ref="LS5:LS7"/>
    <mergeCell ref="LT5:LT7"/>
    <mergeCell ref="KP5:KP7"/>
    <mergeCell ref="KQ5:KQ7"/>
    <mergeCell ref="KR5:KR7"/>
    <mergeCell ref="KS5:KS7"/>
    <mergeCell ref="KT5:KT7"/>
    <mergeCell ref="KU5:KU7"/>
    <mergeCell ref="IT5:IT7"/>
    <mergeCell ref="IU5:IU7"/>
    <mergeCell ref="IW5:IW7"/>
    <mergeCell ref="JO5:JO7"/>
    <mergeCell ref="JV5:JV7"/>
    <mergeCell ref="MO5:MO7"/>
    <mergeCell ref="LM5:LM7"/>
    <mergeCell ref="LN5:LN7"/>
    <mergeCell ref="LO5:LO7"/>
    <mergeCell ref="LP5:LP7"/>
    <mergeCell ref="LQ5:LQ7"/>
    <mergeCell ref="LR5:LR7"/>
    <mergeCell ref="ML5:ML7"/>
    <mergeCell ref="JP5:JP7"/>
    <mergeCell ref="JQ5:JQ7"/>
    <mergeCell ref="JR5:JR7"/>
    <mergeCell ref="JS5:JS7"/>
    <mergeCell ref="J59:K59"/>
  </mergeCells>
  <conditionalFormatting sqref="G18:Y18 AX20:AX28 G51:H52 G19:H48 AA18:BP18 AY19:BP28 AX29:BP29 NG19:NK19 NK20:NK28 NL19:NX28 NG20:NJ29 NK29:NX29 NY19:NZ29 SD13:SX14 IN13:JH14 JM13:KG14 LK13:ME14 DS13:EM14 ER13:FL14 FQ13:GK14 GP13:HJ14 HO13:II14 VA13:VU14 UB13:UV14 TC13:TW14 MJ13:ND14 KL13:LF14 KL16:LF52 TC16:TW17 UB16:UV17 VA16:VU17 MJ16:ND52 HO16:II52 GP16:HJ52 FQ16:GK52 ER16:FL52 G15:AU15 LK16:ME52 JM16:KG52 IN16:JH52 SD16:SX17 OA16:OC17 NG16:NZ18 OA18:OB29 OE18:OI52 PD18:PH52 QC18:QG52 RE18:RF52 DS16:EM52 TC18:TD52 UB18:UC52 VA18:VB52 T30:BP32 T20:AW29 T19:AX19 J19:S32 BR16:CO52 CQ16:DN52 DP13:DQ14 DP16:DQ52 FN16:FO52 FN13:FO14 GM16:GN52 GM13:GN14 HL16:HM52 HL13:HM14 IK16:IL52 IK13:IL14 JJ16:JK52 JJ13:JK14 KI16:KJ52 KI13:KJ14 LH16:LI52 LH13:LI14 MG16:MH52 MG13:MH14 NF16:NF29 NF30:OB52 OE16:PB17 PD16:QA17 QC16:QZ17 RE16:RY17 EO16:EP52 EO13:EP14 CQ13:DN14 BR13:CO14 RE13:RY14 QC13:QZ14 PD13:QA14 OE13:PB14 NF13:OC14 J33:BP33 G58:I59 T146:AX147 AY146:AZ146 BA90:BP147 NK90:NM140 NK87:NX89 OJ90:OL140 SD87:SE140 SF90:SH140 TC87:TD140 TE90:TG140 UB87:UC140 UD90:UF140 VA87:VB140 VC90:VE140 NL146:NM146 NS147:OB147 PJ146:PK146 QI146:QJ146 RH146:RI146 SG146:SH146 UE146:UF146 SD141:SH145 UB141:UF145 VC87:VT89 UD87:UU89 TE87:TV89 OJ87:PA89 SF87:SW89 PE146:PI147 QD146:QH147 SD146:SF147 TC141:TG147 UB146:UD147 VA141:VE147 MJ87:ND147 NY87:OB146 NN90:NX146 OR147:PA147 OM90:PA146 PQ147:PZ147 PL90:PZ146 QP147:QY147 QK90:QY146 RO147:RX147 RJ90:RX146 SN147:SW147 SI90:SW146 TM147:TV147 TH90:TV146 UL147:UU147 UG90:UU146 VK147:VT147 VF90:VT146 OF141:OL147 OF87:OI140 PE90:PK145 QD90:QJ145 RE90:RI145 RE146:RG147 HO80:II85 GP80:HJ85 FQ80:GK85 ER80:FL85 DS80:EM85 MJ80:ND85 LK80:ME85 KL80:LF85 JM80:KG85 IN80:JH85 IN87:JH147 JM87:KG147 KL87:LF147 LK87:ME147 DS87:EM147 ER87:FL147 FQ87:GK147 GP87:HJ147 HO87:II147 RE87:RX89 QD87:QY89 PE87:PZ89 OE87:OE147 PD87:PD147 QC87:QC147 DS61:EM78 IN61:JH78 JM61:KG78 LK61:ME78 ER61:FL78 FQ61:GK78 GP61:HJ78 HO61:II78 KL61:LF78 MJ61:ND78 DP61:DQ78 DP80:DQ85 DP87:DQ147 FN61:FO78 FN87:FO147 FN80:FO85 GM61:GN78 GM87:GN147 GM80:GN85 HL61:HM78 HL87:HM147 HL80:HM85 IK61:IL78 IK87:IL147 IK80:IL85 JJ61:JK78 JJ87:JK147 JJ80:JK85 KI61:KJ78 KI87:KJ147 KI80:KJ85 LH61:LI78 LH87:LI147 LH80:LI85 MG61:MH78 MG87:MH147 MG80:MH85 NF146:NK147 NF87:NJ140 NF141:NM145 EO61:EP78 EO87:EP147 EO80:EP85 EO58:EP59 MG58:MH59 LH58:LI59 KI58:KJ59 JJ58:JK59 IK58:IL59 HL58:HM59 GM58:GN59 FN58:FO59 DP58:DQ59 DS58:EM59 IN58:JH59 JM58:KG59 LK58:ME59 ER58:FL59 FQ58:GK59 GP58:HJ59 HO58:II59 MJ58:ND59 KL58:LF59 NF58:OC86 OC87:OC147 OE60:PB86 PB87:PB147 PD60:QA86 QA87:QA147 QC60:QZ86 QZ87:QZ147 RE60:RY86 RY87:RY147 SX87:SX147 SD58:SE59 TW87:TW147 TC58:TD59 UV87:UV147 UB58:UC59 VU87:VU147 VA58:VB59 DP60:EM60 FN60:GK60 GM60:HJ60 HL60:II60 IK60:JH60 JJ60:KG60 KI60:LF60 LH60:ME60 MG60:ND60 VW60:VY60 EO60:FL60 DP79:EM79 FN79:GK79 GM79:HJ79 HL79:II79 IK79:JH79 JJ79:KG79 KI79:LF79 LH79:ME79 MG79:ND79 VW79:VY79 EO79:FL79 DP86:EM86 FN86:GK86 GM86:HJ86 HL86:II86 IK86:JH86 JJ86:KG86 KI86:LF86 LH86:ME86 MG86:ND86 SD60:SX86 TC60:TW86 UB60:UV86 VA60:VU86 VW86:VY86 EO86:FL86 DP148:EM148 FN148:GK148 GM148:HJ148 HL148:II148 IK148:JH148 JJ148:KG148 KI148:LF148 LH148:ME148 MG148:ND148 NF148:OC148 OE148:PB148 PD148:QA148 QC148:QZ148 RE148:RY148 SD148:SX148 TC148:TW148 UB148:UV148 VA148:VU148 VW148:VY148 EO148:FL148 L58:BP59 OE58:OI59 PB58:PB59 PD58:PH59 QA58:QA59 QC58:QG59 QZ58:QZ59 RE58:RF59 RY58:RY59 SX58:SX59 SD18:SE52 TW58:TW59 UV58:UV59 VU58:VU59 G148:BP148 G16:BP17 G13:BP14 R34:R51 G90:H147 T90:AZ145 I19:I51 G60:BP89 AY149:BC151 AY154:BC154 AY155:AY157 AX158:AY161 BD149:BP154 AZ155:BP178 NL149:NR151 NL154:NR154 OK149:OQ151 OK154:OQ154 OK155:OK157 PJ149:PP151 PJ154:PP154 PJ155:PJ157 QI149:QO151 QI154:QO154 QI155:QI157 RH149:RN151 RH154:RN154 RH155:RH157 SG149:SM151 SG154:SM154 SG155:SG157 TF149:TL151 TF154:TL154 TF155:TF157 UE149:UK151 UE154:UK154 UE155:UE157 VD149:VJ151 VD154:VJ154 VD155:VD157 QP149:QY154 NS149:NX154 PQ149:PZ154 RO149:RX154 TM149:TV154 UL149:UU154 VK149:VT154 NL155:NL157 OR149:PA154 NG158:NL161 NM155:NX161 NY149:NZ161 NG162:NZ166 SN149:SW154 OA149:OB166 SD158:SG178 VA158:VD178 UB158:UE178 TC158:TF178 OL155:PA178 PK155:PZ178 QJ155:QY178 RI155:RX178 SH155:SW178 TG155:TV178 UF155:UU178 VE155:VT178 OF158:OK178 PE158:PJ178 QD158:QI178 RE158:RH178 G149:AW154 HO149:II178 GP149:HJ178 FQ149:GK178 ER149:FL178 DS149:EM178 LK149:ME178 KL149:LF178 JM149:KG178 IN149:JH178 OF149:OJ157 MJ149:ND178 VA149:VC157 UB149:UD157 TC149:TE157 SD149:SF157 RE149:RG157 QD149:QH157 PE149:PI157 NG149:NK157 AX149:AX157 IN180:JH188 JM180:KG188 KL180:LF188 LK180:ME188 DS180:EM188 ER180:FL188 FQ180:GK188 GP180:HJ188 HO180:II188 MJ180:ND188 MJ190:ND201 HO190:II201 GP190:HJ201 FQ190:GK201 ER190:FL201 DS190:EM201 LK190:ME201 KL190:LF201 JM190:KG201 IN190:JH201 IN203:JH225 JM203:KG225 KL203:LF225 LK203:ME225 DS203:EM225 ER203:FL225 FQ203:GK225 GP203:HJ225 HO203:II225 MJ203:ND225 OE149:OE178 PD149:PD178 QC149:QC178 DP203:DQ225 DP190:DQ201 DP180:DQ188 DP149:DQ178 FN203:FO225 FN190:FO201 FN180:FO188 FN149:FO178 GM203:GN225 GM190:GN201 GM180:GN188 GM149:GN178 HL203:HM225 HL190:HM201 HL180:HM188 HL149:HM178 IK203:IL225 IK190:IL201 IK180:IL188 IK149:IL178 JJ203:JK225 JJ190:JK201 JJ180:JK188 JJ149:JK178 KI203:KJ225 KI190:KJ201 KI180:KJ188 KI149:KJ178 LH203:LI225 LH190:LI201 LH180:LI188 LH149:LI178 MG203:MH225 MG190:MH201 MG180:MH188 MG149:MH178 NF149:NF166 NF167:OB178 EO203:EP225 EO190:EP201 EO180:EP188 EO149:EP178 OC149:OC178 PB149:PB178 QA149:QA178 QZ149:QZ178 RY149:RY178 SX149:SX178 TW149:TW178 UV149:UV178 VU149:VU178 DP179:EM179 FN179:GK179 GM179:HJ179 HL179:II179 IK179:JH179 JJ179:KG179 KI179:LF179 LH179:ME179 MG179:ND179 VW179:VY179 EO179:FL179 DP189:EM189 FN189:GK189 GM189:HJ189 HL189:II189 IK189:JH189 JJ189:KG189 KI189:LF189 LH189:ME189 MG189:ND189 VW189:VY189 EO189:FL189 DP202:EM202 FN202:GK202 GM202:HJ202 HL202:II202 IK202:JH202 JJ202:KG202 KI202:LF202 LH202:ME202 MG202:ND202 VW202:VY202 EO202:FL202 DP226:EM226 FN226:GK226 GM226:HJ226 HL226:II226 IK226:JH226 JJ226:KG226 KI226:LF226 LH226:ME226 MG226:ND226 VW226:VY226 EO226:FL226 T155:AW161 T162:AY178 T179:BP179 G155:S179 LK227:ME254 KL227:LF254 JM227:KG254 IN227:JH254 IN256:JH268 JM256:KG268 KL256:LF268 LK256:ME268 DS256:EM268 ER256:FL268 FQ256:GK268 GP256:HJ268 HO256:II268 MJ256:ND268 LK270:ME279 KL270:LF279 JM270:KG279 IN270:JH279 IN281:JH305 JM281:KG305 KL281:LF305 LK281:ME305 IN336:JH341 JM336:KG341 KL336:LF341 LK336:ME341 DS336:EM341 ER336:FL341 FQ336:GK341 GP336:HJ341 HO336:II341 MJ336:ND341 MJ227:ND254 MJ270:ND279 MJ281:ND305 DP336:DQ341 DP256:DQ268 DP281:DQ305 DP270:DQ279 DP227:DQ254 FN336:FO341 FN281:FO305 FN270:FO279 FN256:FO268 FN227:FO254 GM336:GN341 GM281:GN305 GM270:GN279 GM256:GN268 GM227:GN254 HL336:HM341 HL281:HM305 HL270:HM279 HL256:HM268 HL227:HM254 IK336:IL341 IK281:IL305 IK270:IL279 IK256:IL268 IK227:IL254 JJ336:JK341 JJ281:JK305 JJ270:JK279 JJ256:JK268 JJ227:JK254 KI336:KJ341 KI281:KJ305 KI270:KJ279 KI256:KJ268 KI227:KJ254 LH336:LI341 LH281:LI305 LH270:LI279 LH256:LI268 LH227:LI254 MG336:MH341 MG281:MH305 MG270:MH279 MG256:MH268 MG227:MH254 EO336:EP341 EO281:EP305 EO270:EP279 EO256:EP268 EO227:EP254 DS227:EM254 ER227:FL254 FQ227:GK254 GP227:HJ254 HO227:II254 DS270:EM279 ER270:FL279 FQ270:GK279 GP270:HJ279 HO270:II279 DS281:EM305 ER281:FL305 FQ281:GK305 GP281:HJ305 HO281:II305 MJ307:ND334 HO307:II334 GP307:HJ334 FQ307:GK334 ER307:FL334 DS307:EM334 LK307:ME334 KL307:LF334 JM307:KG334 IN307:JH334 DP307:DQ334 FN307:FO334 GM307:GN334 HL307:HM334 IK307:IL334 JJ307:JK334 KI307:KJ334 LH307:LI334 MG307:MH334 EO307:EP334 HO343:II360 GP343:HJ360 FQ343:GK360 ER343:FL360 DS343:EM360 LK343:ME360 KL343:LF360 JM343:KG360 IN343:JH360 MJ343:ND360 DP343:DQ360 FN343:FO360 GM343:GN360 HL343:HM360 IK343:IL360 JJ343:JK360 KI343:KJ360 LH343:LI360 MG343:MH360 EO343:EP360 DP255:EM255 FN255:GK255 GM255:HJ255 HL255:II255 IK255:JH255 JJ255:KG255 KI255:LF255 LH255:ME255 MG255:ND255 VW255:VY255 EO255:FL255 DP269:EM269 FN269:GK269 GM269:HJ269 HL269:II269 IK269:JH269 JJ269:KG269 KI269:LF269 LH269:ME269 MG269:ND269 VW269:VY269 EO269:FL269 DP280:EM280 FN280:GK280 GM280:HJ280 HL280:II280 IK280:JH280 JJ280:KG280 KI280:LF280 LH280:ME280 MG280:ND280 VW280:VY280 EO280:FL280 DP306:EM306 FN306:GK306 GM306:HJ306 HL306:II306 IK306:JH306 JJ306:KG306 KI306:LF306 LH306:ME306 MG306:ND306 VW306:VY306 EO306:FL306 DP335:EM335 FN335:GK335 GM335:HJ335 HL335:II335 IK335:JH335 JJ335:KG335 KI335:LF335 LH335:ME335 MG335:ND335 VW335:VY335 EO335:FL335 DP342:EM342 FN342:GK342 GM342:HJ342 HL342:II342 IK342:JH342 JJ342:KG342 KI342:LF342 LH342:ME342 MG342:ND342 VW342:VY342 EO342:FL342 DP361:EM361 FN361:GK361 GM361:HJ361 HL361:II361 IK361:JH361 JJ361:KG361 KI361:LF361 LH361:ME361 MG361:ND361 VW361:VY361 EO361:FL361 V34:V57 IN362:JH430 JM362:KG430 KL362:LF430 LK362:ME430 DS362:EM430 ER362:FL430 FQ362:GK430 GP362:HJ430 HO362:II430 MJ362:ND430 DP362:DQ430 FN362:FO430 GM362:GN430 HL362:HM430 IK362:IL430 JJ362:JK430 KI362:KJ430 LH362:LI430 MG362:MH430 EO362:EP430 DP431:EM431 FN431:GK431 GM431:HJ431 HL431:II431 IK431:JH431 JJ431:KG431 KI431:LF431 LH431:ME431 MG431:ND431 VW431:VY431 EO431:FL431 DP461:EM461 FN461:GK461 GM461:HJ461 HL461:II461 IK461:JH461 JJ461:KG461 KI461:LF461 LH461:ME461 MG461:ND461 VW461:VY461 EO461:FL461 Y457:AC457 AE457 AG457 AI457:AK457 Y458:AK460 AX457:BB457 BD457 BF457 BH457:BJ457 AX458:BJ460 BW457:CA457 CC457 CE457 CG457:CI457 BW458:CI460 CV457:CZ457 DB457 DD457 DF457:DH457 CV458:DH460 DU457:DY457 EA457 EC457 EE457:EG457 DU458:EG460 FB457 FD457 ET457:EX457 EZ457 ET458:FE460 GA457 GC457 FS457:FW457 FY457 FS458:GD460 GZ457 HB457 GR457:GV457 GX457 GR458:HC460 HY457 IA457 HQ457:HU457 HW457 HQ458:IB460 NS457 NU457 NO457:NQ460 NR458:NV460 NX458:OB460 OR457 OT457 ON457:OP460 OQ458:OU460 OW458:PA460 PQ457 PS457 PM457:PO460 PP458:PT460 PV458:PZ460 QP457 QR457 QL457:QN460 QO458:QS460 QU458:QY460 RO457 RQ457 RK457:RM460 RN458:RR460 RT458:RX460 SN457 SP457 SJ457:SL460 SM458:SQ460 SS458:SW460 TM457 TO457 TI457:TK460 TL458:TP460 TR458:TV460 UL457 UN457 UH457:UJ460 UK458:UO460 UQ458:UU460 VK457 VM457 VG457:VI460 VJ458:VN460 VP458:VT460 VU452:VU460 UV452:UV460 TW452:TW460 SX452:SX460 RY452:RY460 VG452:VN456 VO452:VO460 VA452:VF460 VP452:VP456 VQ452:VT457 UH452:UO456 UP452:UP460 UB452:UG460 UQ452:UQ456 UR452:UU457 TI452:TP456 TQ452:TQ460 TC452:TH460 TR452:TR456 TS452:TV457 SJ452:SQ456 SR452:SR460 SD452:SI460 SS452:SS456 ST452:SW457 RK452:RR456 RS452:RS460 QZ452:QZ460 RT452:RT456 RU452:RX457 QL452:QS456 QT452:QT460 QA452:QA460 QU452:QU456 QV452:QY457 PM452:PT456 PU452:PU460 PB452:PB460 PV452:PV456 PW452:PZ457 ON452:OU456 OV452:OV460 OC452:OC460 OW452:OW456 OX452:PA457 NO452:NV456 NW452:NW460 NF452:NN460 NX452:NX456 NY452:OB457 HQ452:IB456 GR452:HC456 FS452:GD456 ET452:FE456 DU452:EG456 CV452:DH456 BW452:CI456 AX452:BJ456 Y452:AK456 EH452:EM460 IC452:II460 HD452:HJ460 GE452:GK460 FF452:FL460 DI452:DN460 HO452:HP460 GP452:GQ460 FQ452:FR460 ER452:ES460 DS452:DT460 CJ452:CO460 BK452:BP460 AL452:AW460 T452:X460 RE452:RJ460 MJ432:ND460 VA179:VU451 UB179:UV451 TC179:TW451 SD179:SX451 LK432:ME460 KL432:LF460 JM432:KG460 IN432:JH460 HO432:II451 GP432:HJ451 FQ432:GK451 ER432:FL451 DS432:EM451 G438:S460 NF179:OC451 T438:BP451 RE179:RY451 G499:I503 J500:AW503 AX500:BP518 ER462:FL484 ER500:FL518 ER492:FL498 ER486:FL490 FQ462:GK484 FQ500:GK518 FQ492:GK498 FQ486:GK490 GP462:HJ484 GP500:HJ518 GP492:HJ498 GP486:HJ490 HO462:II484 HO500:II518 HO492:II498 HO486:II490 IN462:JH484 IN500:JH518 IN492:JH498 IN486:JH490 JM462:KG484 JM500:KG518 JM492:KG498 JM486:KG490 KL462:LF484 KL500:LF518 KL492:LF498 KL486:LF490 LK462:ME484 LK500:ME518 LK492:ME498 LK486:ME490 MJ462:ND484 MJ500:ND518 MJ492:ND498 MJ486:ND490 DS462:EM484 DS500:EM518 DS492:EM498 DS486:EM490 J519:BP519 J499:BP499 G461:BP498 G504:AW518 G519:I525 J520:AW525 AQ526:AW550 AQ551 J552:AQ556 AR551:AW556 AX520:BP556 ER520:FL556 FQ520:GK556 GP520:HJ556 HO520:II556 IN520:JH556 JM520:KG556 KL520:LF556 LK520:ME556 MJ520:ND556 DS520:EM556 G526:AP551 G552:I563 J557:BP563 ER558:FL583 FQ558:GK583 GP558:HJ583 HO558:II583 IN558:JH583 JM558:KG583 KL558:LF583 LK558:ME583 MJ558:ND583 DS558:EM583 MJ587:ND613 G564:BP585 ER587:FL613 ER585:FL585 FQ587:GK613 FQ585:GK585 GP587:HJ613 GP585:HJ585 HO587:II613 HO585:II585 IN587:JH613 IN585:JH585 JM587:KG613 JM585:KG585 KL587:LF613 KL585:LF585 LK587:ME613 LK585:ME585 RE461:RY585 UB461:UV585 MJ585:ND585 SD461:SX585 TC461:TW585 VA461:VU585 DS587:EM613 DS585:EM585 RB58:RD585 SA58:SC585 SZ58:TB585 TY58:UA585 UX58:UZ585 G587:BP615 ER617:FL629 ER615:FL615 FQ617:GK629 FQ615:GK615 GP617:HJ629 GP615:HJ615 HO617:II629 HO615:II615 IN617:JH629 IN615:JH615 JM617:KG629 JM615:KG615 KL617:LF629 KL615:LF615 LK617:ME629 LK615:ME615 MJ617:ND629 MJ615:ND615 UX587:VU615 DS617:EM629 DS615:EM615 G617:BP631 ER633:FL726 ER631:FL631 FQ633:GK726 FQ631:GK631 GP633:HJ726 GP631:HJ631 HO633:II726 HO631:II631 IN633:JH726 IN631:JH631 JM633:KG726 JM631:KG631 KL633:LF726 KL631:LF631 LK633:ME726 LK631:ME631 MJ633:ND726 MJ631:ND631 UX617:VU631 DS633:EM726 DS631:EM631 FN759:GK759 GM759:HJ759 HL759:II759 IK759:JH759 JJ759:KG759 KI759:LF759 LH759:ME759 MG759:ND759 SD760:SY774 TC760:TX774 UB760:UW774 VA760:VV774 VW759:VY759 EO759:FL759 ER760:FO774 FQ760:GN774 GP760:HM774 HO760:IL774 IN760:JK774 JM760:KJ774 KL760:LI774 LK760:MH774 MJ760:RA774 DS760:EP774 G759:BP759 RE760:RZ774 G730:AW732 T733:AW740 T753:AQ758 AQ741:AW742 AQ743:AQ752 T741:AP752 AR743:AW758 SD730:SW732 TC730:TV732 UB730:UU732 VA730:VT732 VC733:VT758 RE730:RX732 AX730:BP758 G633:BP728 ER730:FL758 ER728:FL728 FQ730:GK758 FQ728:GK728 GP730:HJ758 GP728:HJ728 HO730:II758 HO728:II728 IN730:JH758 IN728:JH728 JM730:KG758 JM728:KG728 KL730:LF758 KL728:LF728 LK730:ME758 LK728:ME728 MJ730:ND758 RG733:RX758 SF733:SW758 TE733:TV758 UD733:UU758 RE733:RE758 SD733:SD758 TC733:TC758 UB733:UB758 VA733:VA758 RY730:RY758 UV730:UV758 MJ728:ND728 SX730:SX758 TW730:TW758 VU730:VU758 UX633:VU728 DS730:EM758 DS728:EM728 G733:S758 RB730:RD774 SA730:SC774 SZ730:TB774 TY730:UA774 UX730:UZ774 H760:T774 V760:DQ774 J34:P51 I53:I57 T34:U52 W34:BP52 G180:BP437 BR730:CO759 BR633:CO728 BR617:CO631 BR587:CO615 BR461:CO585 BR58:CO451 BR452:BV460 CQ587:DN615 CQ617:DN631 CQ730:DN759 CQ633:DN728 CQ461:DN585 CQ452:CU460 CQ58:DN451 DP462:DQ484 DP492:DQ498 DP486:DQ490 DP558:DQ583 DP728:DQ728 DP730:DQ758 DP759:EM759 DP727:EM727 DP631:DQ631 DP633:DQ726 DP630:EM630 DP615:DQ615 DP617:DQ629 DP614:EM614 DP585:DQ585 DP587:DQ613 DP584:EM584 DP557:EM557 DP520:DQ556 DP485:EM485 DP491:EM491 DP499:EM499 DP519:EM519 DP500:DQ518 DP432:DQ460 EO519:FL519 EO499:FL499 EO491:FL491 EO485:FL485 EO557:FL557 EO584:FL584 EO614:FL614 EO630:FL630 EO727:FL727 EO728:EP728 EO730:EP758 EO631:EP631 EO633:EP726 EO615:EP615 EO617:EP629 EO585:EP585 EO587:EP613 EO558:EP583 EO520:EP556 EO486:EP490 EO492:EP498 EO500:EP518 EO462:EP484 EO432:EP460 FN727:GK727 FN630:GK630 FN614:GK614 FN584:GK584 FN557:GK557 FN485:GK485 FN491:GK491 FN499:GK499 FN519:GK519 FN728:FO728 FN730:FO758 FN631:FO631 FN633:FO726 FN615:FO615 FN617:FO629 FN585:FO585 FN587:FO613 FN558:FO583 FN520:FO556 FN486:FO490 FN492:FO498 FN500:FO518 FN462:FO484 FN432:FO460 GM519:HJ519 GM499:HJ499 GM491:HJ491 GM485:HJ485 GM557:HJ557 GM584:HJ584 GM614:HJ614 GM630:HJ630 GM727:HJ727 GM728:GN728 GM730:GN758 GM631:GN631 GM633:GN726 GM615:GN615 GM617:GN629 GM585:GN585 GM587:GN613 GM558:GN583 GM520:GN556 GM486:GN490 GM492:GN498 GM500:GN518 GM462:GN484 GM432:GN460 HL727:II727 HL630:II630 HL614:II614 HL584:II584 HL557:II557 HL485:II485 HL491:II491 HL499:II499 HL519:II519 HL728:HM728 HL730:HM758 HL631:HM631 HL633:HM726 HL615:HM615 HL617:HM629 HL585:HM585 HL587:HM613 HL558:HM583 HL520:HM556 HL486:HM490 HL492:HM498 HL500:HM518 HL462:HM484 HL432:HM460 IK519:JH519 IK499:JH499 IK491:JH491 IK485:JH485 IK557:JH557 IK584:JH584 IK614:JH614 IK630:JH630 IK727:JH727 IK728:IL728 IK730:IL758 IK631:IL631 IK633:IL726 IK615:IL615 IK617:IL629 IK585:IL585 IK587:IL613 IK558:IL583 IK520:IL556 IK486:IL490 IK492:IL498 IK500:IL518 IK462:IL484 IK432:IL460 JJ727:KG727 JJ630:KG630 JJ614:KG614 JJ584:KG584 JJ557:KG557 JJ485:KG485 JJ491:KG491 JJ499:KG499 JJ519:KG519 JJ728:JK728 JJ730:JK758 JJ631:JK631 JJ633:JK726 JJ615:JK615 JJ617:JK629 JJ585:JK585 JJ587:JK613 JJ558:JK583 JJ520:JK556 JJ486:JK490 JJ492:JK498 JJ500:JK518 JJ462:JK484 JJ432:JK460 KI519:LF519 KI499:LF499 KI491:LF491 KI485:LF485 KI557:LF557 KI584:LF584 KI614:LF614 KI630:LF630 KI727:LF727 KI728:KJ728 KI730:KJ758 KI631:KJ631 KI633:KJ726 KI615:KJ615 KI617:KJ629 KI585:KJ585 KI587:KJ613 KI558:KJ583 KI520:KJ556 KI486:KJ490 KI492:KJ498 KI500:KJ518 KI462:KJ484 KI432:KJ460 LH727:ME727 LH630:ME630 LH614:ME614 LH584:ME584 LH557:ME557 LH485:ME485 LH491:ME491 LH499:ME499 LH519:ME519 LH728:LI728 LH730:LI758 LH631:LI631 LH633:LI726 LH615:LI615 LH617:LI629 LH585:LI585 LH587:LI613 LH558:LI583 LH520:LI556 LH486:LI490 LH492:LI498 LH500:LI518 LH462:LI484 LH432:LI460 MG519:ND519 MG499:ND499 MG491:ND491 MG485:ND485 MG557:ND557 MG584:ND584 MG614:ND614 MG630:ND630 MG727:ND727 MG728:MH728 MG730:MH758 MG631:MH631 MG633:MH726 MG615:MH615 MG617:MH629 MG585:MH585 MG587:MH613 MG558:MH583 MG520:MH556 MG486:MH490 MG492:MH498 MG500:MH518 MG462:MH484 MG432:MH460 NF730:OC759 NF633:OC728 NF617:OC631 NF587:OC615 NF461:OC585 OE461:PB585 OE587:PB615 OE617:PB631 OE633:PB728 OE730:PB759 OE179:PB451 OE452:OM460 PD179:QA451 PD730:QA759 PD633:QA728 PD617:QA631 PD587:QA615 PD461:QA585 PD452:PL460 QC461:QZ585 QC587:QZ615 QC617:QZ631 QC633:QZ728 QC730:QZ759 QC179:QZ451 QC452:QK460 RB633:RY728 RB617:RY631 RB587:RY615 SA587:SX615 SA617:SX631 SA633:SX728 RE759:RY759 SZ633:TW728 SZ617:TW631 SZ587:TW615 SD759:SX759 TY587:UV615 TY617:UV631 TY633:UV728 TC759:TW759 UB759:UV759 VA759:VU759 VW727:VY727 VW630:VY630 VW614:VY614 VW584:VY584 VW557:VY557 VW499:VY499 VW485:VY485 VW491:VY491 VW519:VY519">
    <cfRule type="expression" dxfId="324" priority="320">
      <formula>AND($D13=1,G$1=1,G13&lt;&gt;"")</formula>
    </cfRule>
  </conditionalFormatting>
  <conditionalFormatting sqref="Z19 BX19 CW19 DV19 NL19 AY153:BC153 NL153:NR153 OK153:OQ153 PJ153:PP153 QI153:QO153 RH153:RN153 SG153:SM153 TF153:TL153 UE153:UK153 VD153:VJ153">
    <cfRule type="expression" dxfId="323" priority="321">
      <formula>AND($D18=1,Z$1=1,Z19&lt;&gt;"")</formula>
    </cfRule>
  </conditionalFormatting>
  <conditionalFormatting sqref="Z18">
    <cfRule type="expression" dxfId="322" priority="319">
      <formula>AND($D18=1,Z$1=1,Z18&lt;&gt;"")</formula>
    </cfRule>
  </conditionalFormatting>
  <conditionalFormatting sqref="AY19">
    <cfRule type="expression" dxfId="321" priority="318">
      <formula>AND($D18=1,AY$1=1,AY19&lt;&gt;"")</formula>
    </cfRule>
  </conditionalFormatting>
  <conditionalFormatting sqref="G50:H50">
    <cfRule type="expression" dxfId="320" priority="317">
      <formula>AND($D50=1,G$1=1,G50&lt;&gt;"")</formula>
    </cfRule>
  </conditionalFormatting>
  <conditionalFormatting sqref="G49:H49">
    <cfRule type="expression" dxfId="319" priority="316">
      <formula>AND($D49=1,G$1=1,G49&lt;&gt;"")</formula>
    </cfRule>
  </conditionalFormatting>
  <conditionalFormatting sqref="AV15:BP15 BR15:CO15 CQ15:DN15 DP15:EM15 FN15:GK15 GM15:HJ15 HL15:II15 IK15:JH15 JJ15:KG15 KI15:LF15 LH15:ME15 MG15:ND15 NF15:OC15 OE15:PB15 PD15:QA15 QC15:QZ15 RE15:RY15 SD15:SX15 TC15:TW15 UB15:UV15 VA15:VU15 VW15:VY15 EO15:FL15">
    <cfRule type="expression" dxfId="318" priority="315">
      <formula>AND($D15=1,AV$1=1,AV15&lt;&gt;"")</formula>
    </cfRule>
  </conditionalFormatting>
  <conditionalFormatting sqref="OC18:OC52">
    <cfRule type="expression" dxfId="317" priority="314">
      <formula>AND($D18=1,OC$1=1,OC18&lt;&gt;"")</formula>
    </cfRule>
  </conditionalFormatting>
  <conditionalFormatting sqref="PB18:PB52">
    <cfRule type="expression" dxfId="316" priority="313">
      <formula>AND($D18=1,PB$1=1,PB18&lt;&gt;"")</formula>
    </cfRule>
  </conditionalFormatting>
  <conditionalFormatting sqref="QA18:QA52">
    <cfRule type="expression" dxfId="315" priority="312">
      <formula>AND($D18=1,QA$1=1,QA18&lt;&gt;"")</formula>
    </cfRule>
  </conditionalFormatting>
  <conditionalFormatting sqref="QZ18:QZ52">
    <cfRule type="expression" dxfId="314" priority="311">
      <formula>AND($D18=1,QZ$1=1,QZ18&lt;&gt;"")</formula>
    </cfRule>
  </conditionalFormatting>
  <conditionalFormatting sqref="RY18:RY52">
    <cfRule type="expression" dxfId="313" priority="310">
      <formula>AND($D18=1,RY$1=1,RY18&lt;&gt;"")</formula>
    </cfRule>
  </conditionalFormatting>
  <conditionalFormatting sqref="SX18:SX52">
    <cfRule type="expression" dxfId="312" priority="309">
      <formula>AND($D18=1,SX$1=1,SX18&lt;&gt;"")</formula>
    </cfRule>
  </conditionalFormatting>
  <conditionalFormatting sqref="TW18:TW52">
    <cfRule type="expression" dxfId="311" priority="308">
      <formula>AND($D18=1,TW$1=1,TW18&lt;&gt;"")</formula>
    </cfRule>
  </conditionalFormatting>
  <conditionalFormatting sqref="UV18:UV52">
    <cfRule type="expression" dxfId="310" priority="307">
      <formula>AND($D18=1,UV$1=1,UV18&lt;&gt;"")</formula>
    </cfRule>
  </conditionalFormatting>
  <conditionalFormatting sqref="VU18:VU52">
    <cfRule type="expression" dxfId="309" priority="306">
      <formula>AND($D18=1,VU$1=1,VU18&lt;&gt;"")</formula>
    </cfRule>
  </conditionalFormatting>
  <conditionalFormatting sqref="TE18:TV52 TE58:TV59">
    <cfRule type="expression" dxfId="308" priority="228">
      <formula>AND($D18=1,TE$1=1,TE18&lt;&gt;"")</formula>
    </cfRule>
  </conditionalFormatting>
  <conditionalFormatting sqref="VU56">
    <cfRule type="expression" dxfId="307" priority="286">
      <formula>AND($D56=1,VU$1=1,VU56&lt;&gt;"")</formula>
    </cfRule>
  </conditionalFormatting>
  <conditionalFormatting sqref="KL53:LF54 MJ53:ND54 HO53:II54 GP53:HJ54 FQ53:GK54 ER53:FL54 LK53:ME54 JM53:KG54 IN53:JH54 OE53:OI54 PD53:PH54 QC53:QG54 SD53:SE54 RE53:RF54 DS53:EM54 TC53:TD54 UB53:UC54 VA53:VB54 BR53:CO54 CQ53:DN54 DP53:DQ54 FN53:FO54 GM53:GN54 HL53:HM54 IK53:IL54 JJ53:JK54 KI53:KJ54 LH53:LI54 MG53:MH54 NF53:OB54 EO53:EP54 G53:I54 K53:P54 R53:R54 T53:BP54 AR55:AR56">
    <cfRule type="expression" dxfId="306" priority="305">
      <formula>AND($D53=1,G$1=1,G53&lt;&gt;"")</formula>
    </cfRule>
  </conditionalFormatting>
  <conditionalFormatting sqref="OC53:OC54">
    <cfRule type="expression" dxfId="305" priority="304">
      <formula>AND($D53=1,OC$1=1,OC53&lt;&gt;"")</formula>
    </cfRule>
  </conditionalFormatting>
  <conditionalFormatting sqref="PB53:PB54">
    <cfRule type="expression" dxfId="304" priority="303">
      <formula>AND($D53=1,PB$1=1,PB53&lt;&gt;"")</formula>
    </cfRule>
  </conditionalFormatting>
  <conditionalFormatting sqref="QA53:QA54">
    <cfRule type="expression" dxfId="303" priority="302">
      <formula>AND($D53=1,QA$1=1,QA53&lt;&gt;"")</formula>
    </cfRule>
  </conditionalFormatting>
  <conditionalFormatting sqref="QZ53:QZ54">
    <cfRule type="expression" dxfId="302" priority="301">
      <formula>AND($D53=1,QZ$1=1,QZ53&lt;&gt;"")</formula>
    </cfRule>
  </conditionalFormatting>
  <conditionalFormatting sqref="RY53:RY54">
    <cfRule type="expression" dxfId="301" priority="300">
      <formula>AND($D53=1,RY$1=1,RY53&lt;&gt;"")</formula>
    </cfRule>
  </conditionalFormatting>
  <conditionalFormatting sqref="SX53:SX54">
    <cfRule type="expression" dxfId="300" priority="299">
      <formula>AND($D53=1,SX$1=1,SX53&lt;&gt;"")</formula>
    </cfRule>
  </conditionalFormatting>
  <conditionalFormatting sqref="TW53:TW54">
    <cfRule type="expression" dxfId="299" priority="298">
      <formula>AND($D53=1,TW$1=1,TW53&lt;&gt;"")</formula>
    </cfRule>
  </conditionalFormatting>
  <conditionalFormatting sqref="UV53:UV54">
    <cfRule type="expression" dxfId="298" priority="297">
      <formula>AND($D53=1,UV$1=1,UV53&lt;&gt;"")</formula>
    </cfRule>
  </conditionalFormatting>
  <conditionalFormatting sqref="VU53:VU54">
    <cfRule type="expression" dxfId="297" priority="296">
      <formula>AND($D53=1,VU$1=1,VU53&lt;&gt;"")</formula>
    </cfRule>
  </conditionalFormatting>
  <conditionalFormatting sqref="VC55:VT55">
    <cfRule type="expression" dxfId="296" priority="212">
      <formula>AND($D55=1,VC$1=1,VC55&lt;&gt;"")</formula>
    </cfRule>
  </conditionalFormatting>
  <conditionalFormatting sqref="UD18:UU52 UD58:UU59">
    <cfRule type="expression" dxfId="295" priority="222">
      <formula>AND($D18=1,UD$1=1,UD18&lt;&gt;"")</formula>
    </cfRule>
  </conditionalFormatting>
  <conditionalFormatting sqref="TE53:TV54">
    <cfRule type="expression" dxfId="294" priority="227">
      <formula>AND($D53=1,TE$1=1,TE53&lt;&gt;"")</formula>
    </cfRule>
  </conditionalFormatting>
  <conditionalFormatting sqref="SF56:SW56">
    <cfRule type="expression" dxfId="293" priority="232">
      <formula>AND($D56=1,SF$1=1,SF56&lt;&gt;"")</formula>
    </cfRule>
  </conditionalFormatting>
  <conditionalFormatting sqref="RG57:RX57">
    <cfRule type="expression" dxfId="292" priority="237">
      <formula>AND($D57=1,RG$1=1,RG57&lt;&gt;"")</formula>
    </cfRule>
  </conditionalFormatting>
  <conditionalFormatting sqref="TW57">
    <cfRule type="expression" dxfId="291" priority="278">
      <formula>AND($D57=1,TW$1=1,TW57&lt;&gt;"")</formula>
    </cfRule>
  </conditionalFormatting>
  <conditionalFormatting sqref="PB57">
    <cfRule type="expression" dxfId="290" priority="283">
      <formula>AND($D57=1,PB$1=1,PB57&lt;&gt;"")</formula>
    </cfRule>
  </conditionalFormatting>
  <conditionalFormatting sqref="QZ56">
    <cfRule type="expression" dxfId="289" priority="291">
      <formula>AND($D56=1,QZ$1=1,QZ56&lt;&gt;"")</formula>
    </cfRule>
  </conditionalFormatting>
  <conditionalFormatting sqref="KL56:LF56 MJ56:ND56 HO56:II56 GP56:HJ56 FQ56:GK56 ER56:FL56 LK56:ME56 JM56:KG56 IN56:JH56 OE56:OI56 PD56:PH56 QC56:QG56 SD56:SE56 RE56:RF56 DS56:EM56 TC56:TD56 UB56:UC56 VA56:VB56 BR56:CO56 CQ56:DN56 DP56:DQ56 FN56:FO56 GM56:GN56 HL56:HM56 IK56:IL56 JJ56:JK56 KI56:KJ56 LH56:LI56 MG56:MH56 NF56:OB56 EO56:EP56 G56:I56 K56:P56 R56 T56:BP56">
    <cfRule type="expression" dxfId="288" priority="295">
      <formula>AND($D56=1,G$1=1,G56&lt;&gt;"")</formula>
    </cfRule>
  </conditionalFormatting>
  <conditionalFormatting sqref="OC56">
    <cfRule type="expression" dxfId="287" priority="294">
      <formula>AND($D56=1,OC$1=1,OC56&lt;&gt;"")</formula>
    </cfRule>
  </conditionalFormatting>
  <conditionalFormatting sqref="PB56">
    <cfRule type="expression" dxfId="286" priority="293">
      <formula>AND($D56=1,PB$1=1,PB56&lt;&gt;"")</formula>
    </cfRule>
  </conditionalFormatting>
  <conditionalFormatting sqref="QA56">
    <cfRule type="expression" dxfId="285" priority="292">
      <formula>AND($D56=1,QA$1=1,QA56&lt;&gt;"")</formula>
    </cfRule>
  </conditionalFormatting>
  <conditionalFormatting sqref="RY56">
    <cfRule type="expression" dxfId="284" priority="290">
      <formula>AND($D56=1,RY$1=1,RY56&lt;&gt;"")</formula>
    </cfRule>
  </conditionalFormatting>
  <conditionalFormatting sqref="SX56">
    <cfRule type="expression" dxfId="283" priority="289">
      <formula>AND($D56=1,SX$1=1,SX56&lt;&gt;"")</formula>
    </cfRule>
  </conditionalFormatting>
  <conditionalFormatting sqref="TW56">
    <cfRule type="expression" dxfId="282" priority="288">
      <formula>AND($D56=1,TW$1=1,TW56&lt;&gt;"")</formula>
    </cfRule>
  </conditionalFormatting>
  <conditionalFormatting sqref="UV56">
    <cfRule type="expression" dxfId="281" priority="287">
      <formula>AND($D56=1,UV$1=1,UV56&lt;&gt;"")</formula>
    </cfRule>
  </conditionalFormatting>
  <conditionalFormatting sqref="TW55">
    <cfRule type="expression" dxfId="280" priority="263">
      <formula>AND($D55=1,TW$1=1,TW55&lt;&gt;"")</formula>
    </cfRule>
  </conditionalFormatting>
  <conditionalFormatting sqref="PB55">
    <cfRule type="expression" dxfId="279" priority="268">
      <formula>AND($D55=1,PB$1=1,PB55&lt;&gt;"")</formula>
    </cfRule>
  </conditionalFormatting>
  <conditionalFormatting sqref="J56">
    <cfRule type="expression" dxfId="278" priority="273">
      <formula>AND($D56=1,J$1=1,J56&lt;&gt;"")</formula>
    </cfRule>
  </conditionalFormatting>
  <conditionalFormatting sqref="VU57">
    <cfRule type="expression" dxfId="277" priority="276">
      <formula>AND($D57=1,VU$1=1,VU57&lt;&gt;"")</formula>
    </cfRule>
  </conditionalFormatting>
  <conditionalFormatting sqref="QZ57">
    <cfRule type="expression" dxfId="276" priority="281">
      <formula>AND($D57=1,QZ$1=1,QZ57&lt;&gt;"")</formula>
    </cfRule>
  </conditionalFormatting>
  <conditionalFormatting sqref="BQ3:BQ6">
    <cfRule type="expression" dxfId="275" priority="204">
      <formula>AND($D3=1,BQ$1=1,BQ3&lt;&gt;"")</formula>
    </cfRule>
  </conditionalFormatting>
  <conditionalFormatting sqref="KL57:LF57 MJ57:ND57 HO57:II57 GP57:HJ57 FQ57:GK57 ER57:FL57 LK57:ME57 JM57:KG57 IN57:JH57 OE57:OI57 PD57:PH57 QC57:QG57 SD57:SE57 RE57:RF57 DS57:EM57 TC57:TD57 UB57:UC57 VA57:VB57 BR57:CO57 CQ57:DN57 DP57:DQ57 FN57:FO57 GM57:GN57 HL57:HM57 IK57:IL57 JJ57:JK57 KI57:KJ57 LH57:LI57 MG57:MH57 NF57:OB57 EO57:EP57 G57:I57 K57:O57 T57:BP57">
    <cfRule type="expression" dxfId="274" priority="285">
      <formula>AND($D57=1,G$1=1,G57&lt;&gt;"")</formula>
    </cfRule>
  </conditionalFormatting>
  <conditionalFormatting sqref="OC57">
    <cfRule type="expression" dxfId="273" priority="284">
      <formula>AND($D57=1,OC$1=1,OC57&lt;&gt;"")</formula>
    </cfRule>
  </conditionalFormatting>
  <conditionalFormatting sqref="QA57">
    <cfRule type="expression" dxfId="272" priority="282">
      <formula>AND($D57=1,QA$1=1,QA57&lt;&gt;"")</formula>
    </cfRule>
  </conditionalFormatting>
  <conditionalFormatting sqref="RY57">
    <cfRule type="expression" dxfId="271" priority="280">
      <formula>AND($D57=1,RY$1=1,RY57&lt;&gt;"")</formula>
    </cfRule>
  </conditionalFormatting>
  <conditionalFormatting sqref="SX57">
    <cfRule type="expression" dxfId="270" priority="279">
      <formula>AND($D57=1,SX$1=1,SX57&lt;&gt;"")</formula>
    </cfRule>
  </conditionalFormatting>
  <conditionalFormatting sqref="UV57">
    <cfRule type="expression" dxfId="269" priority="277">
      <formula>AND($D57=1,UV$1=1,UV57&lt;&gt;"")</formula>
    </cfRule>
  </conditionalFormatting>
  <conditionalFormatting sqref="UW3:UW6">
    <cfRule type="expression" dxfId="268" priority="185">
      <formula>AND($D3=1,UW$1=1,UW3&lt;&gt;"")</formula>
    </cfRule>
  </conditionalFormatting>
  <conditionalFormatting sqref="KH3:KH6">
    <cfRule type="expression" dxfId="267" priority="196">
      <formula>AND($D3=1,KH$1=1,KH3&lt;&gt;"")</formula>
    </cfRule>
  </conditionalFormatting>
  <conditionalFormatting sqref="FM3:FM6">
    <cfRule type="expression" dxfId="266" priority="201">
      <formula>AND($D3=1,FM$1=1,FM3&lt;&gt;"")</formula>
    </cfRule>
  </conditionalFormatting>
  <conditionalFormatting sqref="RG56:RX56">
    <cfRule type="expression" dxfId="265" priority="238">
      <formula>AND($D56=1,RG$1=1,RG56&lt;&gt;"")</formula>
    </cfRule>
  </conditionalFormatting>
  <conditionalFormatting sqref="QH57:QY57">
    <cfRule type="expression" dxfId="264" priority="243">
      <formula>AND($D57=1,QH$1=1,QH57&lt;&gt;"")</formula>
    </cfRule>
  </conditionalFormatting>
  <conditionalFormatting sqref="PI55:PZ55">
    <cfRule type="expression" dxfId="263" priority="248">
      <formula>AND($D55=1,PI$1=1,PI55&lt;&gt;"")</formula>
    </cfRule>
  </conditionalFormatting>
  <conditionalFormatting sqref="OJ18:PA52 OJ58:PA59">
    <cfRule type="expression" dxfId="262" priority="258">
      <formula>AND($D18=1,OJ$1=1,OJ18&lt;&gt;"")</formula>
    </cfRule>
  </conditionalFormatting>
  <conditionalFormatting sqref="VU55">
    <cfRule type="expression" dxfId="261" priority="261">
      <formula>AND($D55=1,VU$1=1,VU55&lt;&gt;"")</formula>
    </cfRule>
  </conditionalFormatting>
  <conditionalFormatting sqref="QZ55">
    <cfRule type="expression" dxfId="260" priority="266">
      <formula>AND($D55=1,QZ$1=1,QZ55&lt;&gt;"")</formula>
    </cfRule>
  </conditionalFormatting>
  <conditionalFormatting sqref="P57 R57">
    <cfRule type="expression" dxfId="259" priority="271">
      <formula>AND($D57=1,P$1=1,P57&lt;&gt;"")</formula>
    </cfRule>
  </conditionalFormatting>
  <conditionalFormatting sqref="J57">
    <cfRule type="expression" dxfId="258" priority="272">
      <formula>AND($D57=1,J$1=1,J57&lt;&gt;"")</formula>
    </cfRule>
  </conditionalFormatting>
  <conditionalFormatting sqref="J53">
    <cfRule type="expression" dxfId="257" priority="275">
      <formula>AND($D53=1,J$1=1,J53&lt;&gt;"")</formula>
    </cfRule>
  </conditionalFormatting>
  <conditionalFormatting sqref="J54">
    <cfRule type="expression" dxfId="256" priority="274">
      <formula>AND($D54=1,J$1=1,J54&lt;&gt;"")</formula>
    </cfRule>
  </conditionalFormatting>
  <conditionalFormatting sqref="J58:J59">
    <cfRule type="expression" dxfId="255" priority="322">
      <formula>AND($D58=1,K$1=1,J58&lt;&gt;"")</formula>
    </cfRule>
  </conditionalFormatting>
  <conditionalFormatting sqref="KL55:LF55 MJ55:ND55 HO55:II55 GP55:HJ55 FQ55:GK55 ER55:FL55 LK55:ME55 JM55:KG55 IN55:JH55 OE55:OI55 PD55:PH55 QC55:QG55 SD55:SE55 RE55:RF55 DS55:EM55 TC55:TD55 UB55:UC55 VA55:VB55 BR55:CO55 CQ55:DN55 DP55:DQ55 FN55:FO55 GM55:GN55 HL55:HM55 IK55:IL55 JJ55:JK55 KI55:KJ55 LH55:LI55 MG55:MH55 NF55:OB55 EO55:EP55 G55:I55 K55:P55 R55 T55:BP55">
    <cfRule type="expression" dxfId="254" priority="270">
      <formula>AND($D55=1,G$1=1,G55&lt;&gt;"")</formula>
    </cfRule>
  </conditionalFormatting>
  <conditionalFormatting sqref="OC55">
    <cfRule type="expression" dxfId="253" priority="269">
      <formula>AND($D55=1,OC$1=1,OC55&lt;&gt;"")</formula>
    </cfRule>
  </conditionalFormatting>
  <conditionalFormatting sqref="QA55">
    <cfRule type="expression" dxfId="252" priority="267">
      <formula>AND($D55=1,QA$1=1,QA55&lt;&gt;"")</formula>
    </cfRule>
  </conditionalFormatting>
  <conditionalFormatting sqref="RY55">
    <cfRule type="expression" dxfId="251" priority="265">
      <formula>AND($D55=1,RY$1=1,RY55&lt;&gt;"")</formula>
    </cfRule>
  </conditionalFormatting>
  <conditionalFormatting sqref="SX55">
    <cfRule type="expression" dxfId="250" priority="264">
      <formula>AND($D55=1,SX$1=1,SX55&lt;&gt;"")</formula>
    </cfRule>
  </conditionalFormatting>
  <conditionalFormatting sqref="UV55">
    <cfRule type="expression" dxfId="249" priority="262">
      <formula>AND($D55=1,UV$1=1,UV55&lt;&gt;"")</formula>
    </cfRule>
  </conditionalFormatting>
  <conditionalFormatting sqref="VV3:VV6">
    <cfRule type="expression" dxfId="248" priority="184">
      <formula>AND($D3=1,VV$1=1,VV3&lt;&gt;"")</formula>
    </cfRule>
  </conditionalFormatting>
  <conditionalFormatting sqref="VC18:VT52 VC58:VT59">
    <cfRule type="expression" dxfId="247" priority="216">
      <formula>AND($D18=1,VC$1=1,VC18&lt;&gt;"")</formula>
    </cfRule>
  </conditionalFormatting>
  <conditionalFormatting sqref="UD53:UU54">
    <cfRule type="expression" dxfId="246" priority="221">
      <formula>AND($D53=1,UD$1=1,UD53&lt;&gt;"")</formula>
    </cfRule>
  </conditionalFormatting>
  <conditionalFormatting sqref="TE56:TV56">
    <cfRule type="expression" dxfId="245" priority="226">
      <formula>AND($D56=1,TE$1=1,TE56&lt;&gt;"")</formula>
    </cfRule>
  </conditionalFormatting>
  <conditionalFormatting sqref="SF57:SW57">
    <cfRule type="expression" dxfId="244" priority="231">
      <formula>AND($D57=1,SF$1=1,SF57&lt;&gt;"")</formula>
    </cfRule>
  </conditionalFormatting>
  <conditionalFormatting sqref="RG55:RX55">
    <cfRule type="expression" dxfId="243" priority="236">
      <formula>AND($D55=1,RG$1=1,RG55&lt;&gt;"")</formula>
    </cfRule>
  </conditionalFormatting>
  <conditionalFormatting sqref="QH18:QY52 QH58:QY59">
    <cfRule type="expression" dxfId="242" priority="246">
      <formula>AND($D18=1,QH$1=1,QH18&lt;&gt;"")</formula>
    </cfRule>
  </conditionalFormatting>
  <conditionalFormatting sqref="PI53:PZ54">
    <cfRule type="expression" dxfId="241" priority="251">
      <formula>AND($D53=1,PI$1=1,PI53&lt;&gt;"")</formula>
    </cfRule>
  </conditionalFormatting>
  <conditionalFormatting sqref="OJ56:PA56">
    <cfRule type="expression" dxfId="240" priority="256">
      <formula>AND($D56=1,OJ$1=1,OJ56&lt;&gt;"")</formula>
    </cfRule>
  </conditionalFormatting>
  <conditionalFormatting sqref="J55">
    <cfRule type="expression" dxfId="239" priority="260">
      <formula>AND($D55=1,J$1=1,J55&lt;&gt;"")</formula>
    </cfRule>
  </conditionalFormatting>
  <conditionalFormatting sqref="OK19">
    <cfRule type="expression" dxfId="238" priority="259">
      <formula>AND($D18=1,OK$1=1,OK19&lt;&gt;"")</formula>
    </cfRule>
  </conditionalFormatting>
  <conditionalFormatting sqref="OJ53:PA54">
    <cfRule type="expression" dxfId="237" priority="257">
      <formula>AND($D53=1,OJ$1=1,OJ53&lt;&gt;"")</formula>
    </cfRule>
  </conditionalFormatting>
  <conditionalFormatting sqref="OJ57:PA57">
    <cfRule type="expression" dxfId="236" priority="255">
      <formula>AND($D57=1,OJ$1=1,OJ57&lt;&gt;"")</formula>
    </cfRule>
  </conditionalFormatting>
  <conditionalFormatting sqref="OJ55:PA55">
    <cfRule type="expression" dxfId="235" priority="254">
      <formula>AND($D55=1,OJ$1=1,OJ55&lt;&gt;"")</formula>
    </cfRule>
  </conditionalFormatting>
  <conditionalFormatting sqref="PI18:PZ52 PI58:PZ59">
    <cfRule type="expression" dxfId="234" priority="252">
      <formula>AND($D18=1,PI$1=1,PI18&lt;&gt;"")</formula>
    </cfRule>
  </conditionalFormatting>
  <conditionalFormatting sqref="PJ19">
    <cfRule type="expression" dxfId="233" priority="253">
      <formula>AND($D18=1,PJ$1=1,PJ19&lt;&gt;"")</formula>
    </cfRule>
  </conditionalFormatting>
  <conditionalFormatting sqref="PI56:PZ56">
    <cfRule type="expression" dxfId="232" priority="250">
      <formula>AND($D56=1,PI$1=1,PI56&lt;&gt;"")</formula>
    </cfRule>
  </conditionalFormatting>
  <conditionalFormatting sqref="PI57:PZ57">
    <cfRule type="expression" dxfId="231" priority="249">
      <formula>AND($D57=1,PI$1=1,PI57&lt;&gt;"")</formula>
    </cfRule>
  </conditionalFormatting>
  <conditionalFormatting sqref="QI19">
    <cfRule type="expression" dxfId="230" priority="247">
      <formula>AND($D18=1,QI$1=1,QI19&lt;&gt;"")</formula>
    </cfRule>
  </conditionalFormatting>
  <conditionalFormatting sqref="QH53:QY54">
    <cfRule type="expression" dxfId="229" priority="245">
      <formula>AND($D53=1,QH$1=1,QH53&lt;&gt;"")</formula>
    </cfRule>
  </conditionalFormatting>
  <conditionalFormatting sqref="QH56:QY56">
    <cfRule type="expression" dxfId="228" priority="244">
      <formula>AND($D56=1,QH$1=1,QH56&lt;&gt;"")</formula>
    </cfRule>
  </conditionalFormatting>
  <conditionalFormatting sqref="QH55:QY55">
    <cfRule type="expression" dxfId="227" priority="242">
      <formula>AND($D55=1,QH$1=1,QH55&lt;&gt;"")</formula>
    </cfRule>
  </conditionalFormatting>
  <conditionalFormatting sqref="RG18:RX52 RG58:RX59">
    <cfRule type="expression" dxfId="226" priority="240">
      <formula>AND($D18=1,RG$1=1,RG18&lt;&gt;"")</formula>
    </cfRule>
  </conditionalFormatting>
  <conditionalFormatting sqref="RH19">
    <cfRule type="expression" dxfId="225" priority="241">
      <formula>AND($D18=1,RH$1=1,RH19&lt;&gt;"")</formula>
    </cfRule>
  </conditionalFormatting>
  <conditionalFormatting sqref="RG53:RX54">
    <cfRule type="expression" dxfId="224" priority="239">
      <formula>AND($D53=1,RG$1=1,RG53&lt;&gt;"")</formula>
    </cfRule>
  </conditionalFormatting>
  <conditionalFormatting sqref="SF18:SW52 SF58:SW59">
    <cfRule type="expression" dxfId="223" priority="234">
      <formula>AND($D18=1,SF$1=1,SF18&lt;&gt;"")</formula>
    </cfRule>
  </conditionalFormatting>
  <conditionalFormatting sqref="SG19">
    <cfRule type="expression" dxfId="222" priority="235">
      <formula>AND($D18=1,SG$1=1,SG19&lt;&gt;"")</formula>
    </cfRule>
  </conditionalFormatting>
  <conditionalFormatting sqref="SF53:SW54">
    <cfRule type="expression" dxfId="221" priority="233">
      <formula>AND($D53=1,SF$1=1,SF53&lt;&gt;"")</formula>
    </cfRule>
  </conditionalFormatting>
  <conditionalFormatting sqref="SF55:SW55">
    <cfRule type="expression" dxfId="220" priority="230">
      <formula>AND($D55=1,SF$1=1,SF55&lt;&gt;"")</formula>
    </cfRule>
  </conditionalFormatting>
  <conditionalFormatting sqref="TF19">
    <cfRule type="expression" dxfId="219" priority="229">
      <formula>AND($D18=1,TF$1=1,TF19&lt;&gt;"")</formula>
    </cfRule>
  </conditionalFormatting>
  <conditionalFormatting sqref="TE57:TV57">
    <cfRule type="expression" dxfId="218" priority="225">
      <formula>AND($D57=1,TE$1=1,TE57&lt;&gt;"")</formula>
    </cfRule>
  </conditionalFormatting>
  <conditionalFormatting sqref="TE55:TV55">
    <cfRule type="expression" dxfId="217" priority="224">
      <formula>AND($D55=1,TE$1=1,TE55&lt;&gt;"")</formula>
    </cfRule>
  </conditionalFormatting>
  <conditionalFormatting sqref="UE19">
    <cfRule type="expression" dxfId="216" priority="223">
      <formula>AND($D18=1,UE$1=1,UE19&lt;&gt;"")</formula>
    </cfRule>
  </conditionalFormatting>
  <conditionalFormatting sqref="UD56:UU56">
    <cfRule type="expression" dxfId="215" priority="220">
      <formula>AND($D56=1,UD$1=1,UD56&lt;&gt;"")</formula>
    </cfRule>
  </conditionalFormatting>
  <conditionalFormatting sqref="UD57:UU57">
    <cfRule type="expression" dxfId="214" priority="219">
      <formula>AND($D57=1,UD$1=1,UD57&lt;&gt;"")</formula>
    </cfRule>
  </conditionalFormatting>
  <conditionalFormatting sqref="UD55:UU55">
    <cfRule type="expression" dxfId="213" priority="218">
      <formula>AND($D55=1,UD$1=1,UD55&lt;&gt;"")</formula>
    </cfRule>
  </conditionalFormatting>
  <conditionalFormatting sqref="VD19">
    <cfRule type="expression" dxfId="212" priority="217">
      <formula>AND($D18=1,VD$1=1,VD19&lt;&gt;"")</formula>
    </cfRule>
  </conditionalFormatting>
  <conditionalFormatting sqref="VC53:VT54">
    <cfRule type="expression" dxfId="211" priority="215">
      <formula>AND($D53=1,VC$1=1,VC53&lt;&gt;"")</formula>
    </cfRule>
  </conditionalFormatting>
  <conditionalFormatting sqref="VC56:VT56">
    <cfRule type="expression" dxfId="210" priority="214">
      <formula>AND($D56=1,VC$1=1,VC56&lt;&gt;"")</formula>
    </cfRule>
  </conditionalFormatting>
  <conditionalFormatting sqref="VC57:VT57">
    <cfRule type="expression" dxfId="209" priority="213">
      <formula>AND($D57=1,VC$1=1,VC57&lt;&gt;"")</formula>
    </cfRule>
  </conditionalFormatting>
  <conditionalFormatting sqref="AV10:BP10 RE10:RY10 SD10:SX10 TC10:TW10 UB10:UV10 VA10:VU10 BR10:CO10 CQ10:DN10 DP10:EM10 EO10:FL10 FN10:GK10 GM10:HJ10 HL10:II10 IK10:JH10 JJ10:KG10 KI10:LF10 LH10:ME10 MG10:ND10 NF10:OC10 OE10:PB10 PD10:QA10 QC10:QZ10 VW10:VY10">
    <cfRule type="expression" dxfId="208" priority="182">
      <formula>AND($D10=1,AV$1=1,AV10&lt;&gt;"")</formula>
    </cfRule>
  </conditionalFormatting>
  <conditionalFormatting sqref="QB3:QB6">
    <cfRule type="expression" dxfId="207" priority="190">
      <formula>AND($D3=1,QB$1=1,QB3&lt;&gt;"")</formula>
    </cfRule>
  </conditionalFormatting>
  <conditionalFormatting sqref="RA3:RA6">
    <cfRule type="expression" dxfId="206" priority="189">
      <formula>AND($D3=1,RA$1=1,RA3&lt;&gt;"")</formula>
    </cfRule>
  </conditionalFormatting>
  <conditionalFormatting sqref="TX3:TX6">
    <cfRule type="expression" dxfId="205" priority="186">
      <formula>AND($D3=1,TX$1=1,TX3&lt;&gt;"")</formula>
    </cfRule>
  </conditionalFormatting>
  <conditionalFormatting sqref="RZ3:RZ6">
    <cfRule type="expression" dxfId="204" priority="188">
      <formula>AND($D3=1,RZ$1=1,RZ3&lt;&gt;"")</formula>
    </cfRule>
  </conditionalFormatting>
  <conditionalFormatting sqref="SY3:SY6">
    <cfRule type="expression" dxfId="203" priority="187">
      <formula>AND($D3=1,SY$1=1,SY3&lt;&gt;"")</formula>
    </cfRule>
  </conditionalFormatting>
  <conditionalFormatting sqref="EN3:EN6">
    <cfRule type="expression" dxfId="202" priority="183">
      <formula>AND($D3=1,EN$1=1,EN3&lt;&gt;"")</formula>
    </cfRule>
  </conditionalFormatting>
  <conditionalFormatting sqref="IP3:JH4 IP8:JG9 JH5:JH9 JO8:KF9 KG5:KG9 KN8:LE9 LF5:LF9 LM8:MD9 ME5:ME9 ML8:NC9 JO3:KG4 KN3:LF4 LM3:ME4 G4:AU4 AW4:BP4 BV4:CO4 CU4:DN4 DT4:EM4 ES4:FL4 FR4:GK4 GQ4:HJ4 HP4:II4 IN5:IO9 IO4 JM5:JN9 JN4 KL5:KM9 KM4 LK5:LL9 LL4 MJ5:MK9 MK4 ND5:ND9 ML3:ND4 NF3:NF9 NG4:NH4 NJ4:OC4 OI4:PB4 PH4:QA4 QG4:QZ4 RF4:RY4 SE4:SX4 TD4:TW4 UC4:UV4 VB4:VU4 OF4:OG4 PE4:PF4 QD4:QE4 OE3:OE9 PD3:PD9 QC3:QC9 ER5:FL9 FQ5:GK9 GP5:HJ9 HO5:II9 NG5:OC9 OF5:PB9 PE5:QA9 QD5:QZ9 RE5:RY9 SD5:SX9 TC5:TW9 UB5:UV9 VA5:VU9 DS5:EM9 BR5:CO9 BR4:BT4 CQ5:DN9 CQ4:CS4 DP12:EM12 DP3:DQ9 FN12:GK12 FN3:FO9 GM12:HJ12 GM3:GN9 HL12:II12 HL3:HM9 IK12:JH12 IK3:IL9 JJ12:KG12 JJ3:JK9 KI12:LF12 KI3:KJ9 LH12:ME12 LH3:LI9 MG12:ND12 MG3:MH9 EO12:FL12 EO3:EP9 G11:BP12 G10:AU10 EO11:EP11 MG11:MH11 LH11:LI11 KI11:KJ11 JJ11:JK11 IK11:IL11 HL11:HM11 GM11:GN11 FN11:FO11 DP11:DQ11 CQ11:DN12 BR11:CO12 DS11:EM11 VA11:VU12 UB11:UV12 TC11:TW12 SD11:SX12 HO11:II11 GP11:HJ11 FQ11:GK11 ER11:FL11 RE11:RY12 QC11:QZ12 PD11:QA12 OE11:PB12 NF11:OC12 MJ11:ND11 LK11:ME11 KL11:LF11 JM11:KG11 IN11:JH11 G6:BP9 G5:K5 P5:BP5 G3:BP3 BR3:CO3 CQ3:DN3 DS3:EM3 ER3:FL3 FQ3:GK3 GP3:HJ3 HO3:II3 IN3:IO3 JM3:JN3 KL3:KM3 LK3:LL3 MJ3:MK3 NG3:OC3 OF3:PB3 PE3:QA3 QD3:QZ3 RE3:RY3 SD3:SX3 TC3:TW3 UB3:UV3 VA3:VU3">
    <cfRule type="expression" dxfId="201" priority="209">
      <formula>AND($D3=1,G$1=1,G3&lt;&gt;"")</formula>
    </cfRule>
  </conditionalFormatting>
  <conditionalFormatting sqref="B3">
    <cfRule type="expression" dxfId="200" priority="208">
      <formula>AND($E3=1,B$1=1,B3&lt;&gt;"")</formula>
    </cfRule>
  </conditionalFormatting>
  <conditionalFormatting sqref="C3">
    <cfRule type="expression" dxfId="199" priority="207">
      <formula>AND($E3=1,C$1=1,C3&lt;&gt;"")</formula>
    </cfRule>
  </conditionalFormatting>
  <conditionalFormatting sqref="D3">
    <cfRule type="expression" dxfId="198" priority="206">
      <formula>AND($E3=1,D$1=1,D3&lt;&gt;"")</formula>
    </cfRule>
  </conditionalFormatting>
  <conditionalFormatting sqref="E3">
    <cfRule type="expression" dxfId="197" priority="205">
      <formula>AND($E3=1,E$1=1,E3&lt;&gt;"")</formula>
    </cfRule>
  </conditionalFormatting>
  <conditionalFormatting sqref="IQ5:JG5 JP5:KF5 KO5:LE5 LN5:MD5 MM5:NC5">
    <cfRule type="expression" dxfId="196" priority="210">
      <formula>AND($D6=1,IQ$1=1,IQ5&lt;&gt;"")</formula>
    </cfRule>
  </conditionalFormatting>
  <conditionalFormatting sqref="IP5 JO5 KN5 LM5 ML5">
    <cfRule type="expression" dxfId="195" priority="211">
      <formula>AND($D7=1,IP$1=1,IP5&lt;&gt;"")</formula>
    </cfRule>
  </conditionalFormatting>
  <conditionalFormatting sqref="CP3:CP6">
    <cfRule type="expression" dxfId="194" priority="203">
      <formula>AND($D3=1,CP$1=1,CP3&lt;&gt;"")</formula>
    </cfRule>
  </conditionalFormatting>
  <conditionalFormatting sqref="DO3:DO6">
    <cfRule type="expression" dxfId="193" priority="202">
      <formula>AND($D3=1,DO$1=1,DO3&lt;&gt;"")</formula>
    </cfRule>
  </conditionalFormatting>
  <conditionalFormatting sqref="GL3:GL6">
    <cfRule type="expression" dxfId="192" priority="200">
      <formula>AND($D3=1,GL$1=1,GL3&lt;&gt;"")</formula>
    </cfRule>
  </conditionalFormatting>
  <conditionalFormatting sqref="HK3:HK6">
    <cfRule type="expression" dxfId="191" priority="199">
      <formula>AND($D3=1,HK$1=1,HK3&lt;&gt;"")</formula>
    </cfRule>
  </conditionalFormatting>
  <conditionalFormatting sqref="IJ3:IJ6">
    <cfRule type="expression" dxfId="190" priority="198">
      <formula>AND($D3=1,IJ$1=1,IJ3&lt;&gt;"")</formula>
    </cfRule>
  </conditionalFormatting>
  <conditionalFormatting sqref="JI3:JI6">
    <cfRule type="expression" dxfId="189" priority="197">
      <formula>AND($D3=1,JI$1=1,JI3&lt;&gt;"")</formula>
    </cfRule>
  </conditionalFormatting>
  <conditionalFormatting sqref="LG3:LG6">
    <cfRule type="expression" dxfId="188" priority="195">
      <formula>AND($D3=1,LG$1=1,LG3&lt;&gt;"")</formula>
    </cfRule>
  </conditionalFormatting>
  <conditionalFormatting sqref="MF3:MF6">
    <cfRule type="expression" dxfId="187" priority="194">
      <formula>AND($D3=1,MF$1=1,MF3&lt;&gt;"")</formula>
    </cfRule>
  </conditionalFormatting>
  <conditionalFormatting sqref="NE3:NE6">
    <cfRule type="expression" dxfId="186" priority="193">
      <formula>AND($D3=1,NE$1=1,NE3&lt;&gt;"")</formula>
    </cfRule>
  </conditionalFormatting>
  <conditionalFormatting sqref="OD3:OD6">
    <cfRule type="expression" dxfId="185" priority="192">
      <formula>AND($D3=1,OD$1=1,OD3&lt;&gt;"")</formula>
    </cfRule>
  </conditionalFormatting>
  <conditionalFormatting sqref="PC3:PC6">
    <cfRule type="expression" dxfId="184" priority="191">
      <formula>AND($D3=1,PC$1=1,PC3&lt;&gt;"")</formula>
    </cfRule>
  </conditionalFormatting>
  <conditionalFormatting sqref="Q34:Q51 Q53:Q57">
    <cfRule type="expression" dxfId="183" priority="181">
      <formula>AND($D34=1,Q$1=1,Q34&lt;&gt;"")</formula>
    </cfRule>
  </conditionalFormatting>
  <conditionalFormatting sqref="S34:S51 S53:S57">
    <cfRule type="expression" dxfId="182" priority="180">
      <formula>AND($D34=1,S$1=1,S34&lt;&gt;"")</formula>
    </cfRule>
  </conditionalFormatting>
  <conditionalFormatting sqref="I90:S147">
    <cfRule type="expression" dxfId="181" priority="139">
      <formula>AND($D90=1,I$1=1,I90&lt;&gt;"")</formula>
    </cfRule>
  </conditionalFormatting>
  <conditionalFormatting sqref="RB16:RD52 RB13:RD14">
    <cfRule type="expression" dxfId="180" priority="179">
      <formula>AND($D13=1,RB$1=1,RB13&lt;&gt;"")</formula>
    </cfRule>
  </conditionalFormatting>
  <conditionalFormatting sqref="RB15:RD15">
    <cfRule type="expression" dxfId="179" priority="178">
      <formula>AND($D15=1,RB$1=1,RB15&lt;&gt;"")</formula>
    </cfRule>
  </conditionalFormatting>
  <conditionalFormatting sqref="RB53:RD54">
    <cfRule type="expression" dxfId="178" priority="177">
      <formula>AND($D53=1,RB$1=1,RB53&lt;&gt;"")</formula>
    </cfRule>
  </conditionalFormatting>
  <conditionalFormatting sqref="RB56:RD56">
    <cfRule type="expression" dxfId="177" priority="176">
      <formula>AND($D56=1,RB$1=1,RB56&lt;&gt;"")</formula>
    </cfRule>
  </conditionalFormatting>
  <conditionalFormatting sqref="RB57:RD57">
    <cfRule type="expression" dxfId="176" priority="175">
      <formula>AND($D57=1,RB$1=1,RB57&lt;&gt;"")</formula>
    </cfRule>
  </conditionalFormatting>
  <conditionalFormatting sqref="RB55:RD55">
    <cfRule type="expression" dxfId="175" priority="174">
      <formula>AND($D55=1,RB$1=1,RB55&lt;&gt;"")</formula>
    </cfRule>
  </conditionalFormatting>
  <conditionalFormatting sqref="RB10:RD10">
    <cfRule type="expression" dxfId="174" priority="172">
      <formula>AND($D10=1,RB$1=1,RB10&lt;&gt;"")</formula>
    </cfRule>
  </conditionalFormatting>
  <conditionalFormatting sqref="RB11:RD12 RB3:RD9">
    <cfRule type="expression" dxfId="173" priority="173">
      <formula>AND($D3=1,RB$1=1,RB3&lt;&gt;"")</formula>
    </cfRule>
  </conditionalFormatting>
  <conditionalFormatting sqref="SA16:SC52 SA13:SC14">
    <cfRule type="expression" dxfId="172" priority="171">
      <formula>AND($D13=1,SA$1=1,SA13&lt;&gt;"")</formula>
    </cfRule>
  </conditionalFormatting>
  <conditionalFormatting sqref="SA15:SC15">
    <cfRule type="expression" dxfId="171" priority="170">
      <formula>AND($D15=1,SA$1=1,SA15&lt;&gt;"")</formula>
    </cfRule>
  </conditionalFormatting>
  <conditionalFormatting sqref="SA53:SC54">
    <cfRule type="expression" dxfId="170" priority="169">
      <formula>AND($D53=1,SA$1=1,SA53&lt;&gt;"")</formula>
    </cfRule>
  </conditionalFormatting>
  <conditionalFormatting sqref="SA56:SC56">
    <cfRule type="expression" dxfId="169" priority="168">
      <formula>AND($D56=1,SA$1=1,SA56&lt;&gt;"")</formula>
    </cfRule>
  </conditionalFormatting>
  <conditionalFormatting sqref="SA57:SC57">
    <cfRule type="expression" dxfId="168" priority="167">
      <formula>AND($D57=1,SA$1=1,SA57&lt;&gt;"")</formula>
    </cfRule>
  </conditionalFormatting>
  <conditionalFormatting sqref="SA55:SC55">
    <cfRule type="expression" dxfId="167" priority="166">
      <formula>AND($D55=1,SA$1=1,SA55&lt;&gt;"")</formula>
    </cfRule>
  </conditionalFormatting>
  <conditionalFormatting sqref="SA10:SC10">
    <cfRule type="expression" dxfId="166" priority="164">
      <formula>AND($D10=1,SA$1=1,SA10&lt;&gt;"")</formula>
    </cfRule>
  </conditionalFormatting>
  <conditionalFormatting sqref="SA11:SC12 SA3:SC9">
    <cfRule type="expression" dxfId="165" priority="165">
      <formula>AND($D3=1,SA$1=1,SA3&lt;&gt;"")</formula>
    </cfRule>
  </conditionalFormatting>
  <conditionalFormatting sqref="SZ16:TB52 SZ13:TB14">
    <cfRule type="expression" dxfId="164" priority="163">
      <formula>AND($D13=1,SZ$1=1,SZ13&lt;&gt;"")</formula>
    </cfRule>
  </conditionalFormatting>
  <conditionalFormatting sqref="SZ15:TB15">
    <cfRule type="expression" dxfId="163" priority="162">
      <formula>AND($D15=1,SZ$1=1,SZ15&lt;&gt;"")</formula>
    </cfRule>
  </conditionalFormatting>
  <conditionalFormatting sqref="SZ53:TB54">
    <cfRule type="expression" dxfId="162" priority="161">
      <formula>AND($D53=1,SZ$1=1,SZ53&lt;&gt;"")</formula>
    </cfRule>
  </conditionalFormatting>
  <conditionalFormatting sqref="SZ56:TB56">
    <cfRule type="expression" dxfId="161" priority="160">
      <formula>AND($D56=1,SZ$1=1,SZ56&lt;&gt;"")</formula>
    </cfRule>
  </conditionalFormatting>
  <conditionalFormatting sqref="SZ57:TB57">
    <cfRule type="expression" dxfId="160" priority="159">
      <formula>AND($D57=1,SZ$1=1,SZ57&lt;&gt;"")</formula>
    </cfRule>
  </conditionalFormatting>
  <conditionalFormatting sqref="SZ55:TB55">
    <cfRule type="expression" dxfId="159" priority="158">
      <formula>AND($D55=1,SZ$1=1,SZ55&lt;&gt;"")</formula>
    </cfRule>
  </conditionalFormatting>
  <conditionalFormatting sqref="SZ10:TB10">
    <cfRule type="expression" dxfId="158" priority="156">
      <formula>AND($D10=1,SZ$1=1,SZ10&lt;&gt;"")</formula>
    </cfRule>
  </conditionalFormatting>
  <conditionalFormatting sqref="SZ11:TB12 SZ3:TB9">
    <cfRule type="expression" dxfId="157" priority="157">
      <formula>AND($D3=1,SZ$1=1,SZ3&lt;&gt;"")</formula>
    </cfRule>
  </conditionalFormatting>
  <conditionalFormatting sqref="TY16:UA52 TY13:UA14">
    <cfRule type="expression" dxfId="156" priority="155">
      <formula>AND($D13=1,TY$1=1,TY13&lt;&gt;"")</formula>
    </cfRule>
  </conditionalFormatting>
  <conditionalFormatting sqref="TY15:UA15">
    <cfRule type="expression" dxfId="155" priority="154">
      <formula>AND($D15=1,TY$1=1,TY15&lt;&gt;"")</formula>
    </cfRule>
  </conditionalFormatting>
  <conditionalFormatting sqref="TY53:UA54">
    <cfRule type="expression" dxfId="154" priority="153">
      <formula>AND($D53=1,TY$1=1,TY53&lt;&gt;"")</formula>
    </cfRule>
  </conditionalFormatting>
  <conditionalFormatting sqref="TY56:UA56">
    <cfRule type="expression" dxfId="153" priority="152">
      <formula>AND($D56=1,TY$1=1,TY56&lt;&gt;"")</formula>
    </cfRule>
  </conditionalFormatting>
  <conditionalFormatting sqref="TY57:UA57">
    <cfRule type="expression" dxfId="152" priority="151">
      <formula>AND($D57=1,TY$1=1,TY57&lt;&gt;"")</formula>
    </cfRule>
  </conditionalFormatting>
  <conditionalFormatting sqref="TY55:UA55">
    <cfRule type="expression" dxfId="151" priority="150">
      <formula>AND($D55=1,TY$1=1,TY55&lt;&gt;"")</formula>
    </cfRule>
  </conditionalFormatting>
  <conditionalFormatting sqref="TY10:UA10">
    <cfRule type="expression" dxfId="150" priority="148">
      <formula>AND($D10=1,TY$1=1,TY10&lt;&gt;"")</formula>
    </cfRule>
  </conditionalFormatting>
  <conditionalFormatting sqref="TY11:UA12 TY3:UA9">
    <cfRule type="expression" dxfId="149" priority="149">
      <formula>AND($D3=1,TY$1=1,TY3&lt;&gt;"")</formula>
    </cfRule>
  </conditionalFormatting>
  <conditionalFormatting sqref="UX16:UZ52 UX13:UZ14">
    <cfRule type="expression" dxfId="148" priority="147">
      <formula>AND($D13=1,UX$1=1,UX13&lt;&gt;"")</formula>
    </cfRule>
  </conditionalFormatting>
  <conditionalFormatting sqref="UX15:UZ15">
    <cfRule type="expression" dxfId="147" priority="146">
      <formula>AND($D15=1,UX$1=1,UX15&lt;&gt;"")</formula>
    </cfRule>
  </conditionalFormatting>
  <conditionalFormatting sqref="UX53:UZ54">
    <cfRule type="expression" dxfId="146" priority="145">
      <formula>AND($D53=1,UX$1=1,UX53&lt;&gt;"")</formula>
    </cfRule>
  </conditionalFormatting>
  <conditionalFormatting sqref="UX56:UZ56">
    <cfRule type="expression" dxfId="145" priority="144">
      <formula>AND($D56=1,UX$1=1,UX56&lt;&gt;"")</formula>
    </cfRule>
  </conditionalFormatting>
  <conditionalFormatting sqref="UX57:UZ57">
    <cfRule type="expression" dxfId="144" priority="143">
      <formula>AND($D57=1,UX$1=1,UX57&lt;&gt;"")</formula>
    </cfRule>
  </conditionalFormatting>
  <conditionalFormatting sqref="UX55:UZ55">
    <cfRule type="expression" dxfId="143" priority="142">
      <formula>AND($D55=1,UX$1=1,UX55&lt;&gt;"")</formula>
    </cfRule>
  </conditionalFormatting>
  <conditionalFormatting sqref="UX10:UZ10">
    <cfRule type="expression" dxfId="142" priority="140">
      <formula>AND($D10=1,UX$1=1,UX10&lt;&gt;"")</formula>
    </cfRule>
  </conditionalFormatting>
  <conditionalFormatting sqref="UX11:UZ12 UX3:UZ9">
    <cfRule type="expression" dxfId="141" priority="141">
      <formula>AND($D3=1,UX$1=1,UX3&lt;&gt;"")</formula>
    </cfRule>
  </conditionalFormatting>
  <conditionalFormatting sqref="G760:G779">
    <cfRule type="expression" dxfId="140" priority="138">
      <formula>AND($D760=1,G$1=1,G760&lt;&gt;"")</formula>
    </cfRule>
  </conditionalFormatting>
  <conditionalFormatting sqref="U760:U777">
    <cfRule type="expression" dxfId="139" priority="137">
      <formula>AND($D760=1,U$1=1,U760&lt;&gt;"")</formula>
    </cfRule>
  </conditionalFormatting>
  <conditionalFormatting sqref="R52 I52:O52">
    <cfRule type="expression" dxfId="138" priority="136">
      <formula>AND($D52=1,I$1=1,I52&lt;&gt;"")</formula>
    </cfRule>
  </conditionalFormatting>
  <conditionalFormatting sqref="Q52">
    <cfRule type="expression" dxfId="137" priority="135">
      <formula>AND($D52=1,Q$1=1,Q52&lt;&gt;"")</formula>
    </cfRule>
  </conditionalFormatting>
  <conditionalFormatting sqref="S52">
    <cfRule type="expression" dxfId="136" priority="134">
      <formula>AND($D52=1,S$1=1,S52&lt;&gt;"")</formula>
    </cfRule>
  </conditionalFormatting>
  <conditionalFormatting sqref="P52">
    <cfRule type="expression" dxfId="135" priority="133">
      <formula>AND($D52=1,P$1=1,P52&lt;&gt;"")</formula>
    </cfRule>
  </conditionalFormatting>
  <conditionalFormatting sqref="NE587:NE615 NE617:NE631 NE730:NE759 NE633:NE728 NE13:NE52 NE58:NE585">
    <cfRule type="expression" dxfId="134" priority="60">
      <formula>AND($D13=1,NE$1=1,NE13&lt;&gt;"")</formula>
    </cfRule>
  </conditionalFormatting>
  <conditionalFormatting sqref="NE53:NE56">
    <cfRule type="expression" dxfId="133" priority="59">
      <formula>AND($D53=1,NE$1=1,NE53&lt;&gt;"")</formula>
    </cfRule>
  </conditionalFormatting>
  <conditionalFormatting sqref="NE56">
    <cfRule type="expression" dxfId="132" priority="58">
      <formula>AND($D56=1,NE$1=1,NE56&lt;&gt;"")</formula>
    </cfRule>
  </conditionalFormatting>
  <conditionalFormatting sqref="NE57">
    <cfRule type="expression" dxfId="131" priority="57">
      <formula>AND($D57=1,NE$1=1,NE57&lt;&gt;"")</formula>
    </cfRule>
  </conditionalFormatting>
  <conditionalFormatting sqref="NE55">
    <cfRule type="expression" dxfId="130" priority="56">
      <formula>AND($D55=1,NE$1=1,NE55&lt;&gt;"")</formula>
    </cfRule>
  </conditionalFormatting>
  <conditionalFormatting sqref="NE7:NE12">
    <cfRule type="expression" dxfId="129" priority="55">
      <formula>AND($D7=1,NE$1=1,NE7&lt;&gt;"")</formula>
    </cfRule>
  </conditionalFormatting>
  <conditionalFormatting sqref="BQ587:BQ615 BQ617:BQ631 BQ730:BQ759 BQ633:BQ728 BQ13:BQ52 BQ58:BQ585">
    <cfRule type="expression" dxfId="128" priority="132">
      <formula>AND($D13=1,BQ$1=1,BQ13&lt;&gt;"")</formula>
    </cfRule>
  </conditionalFormatting>
  <conditionalFormatting sqref="BQ53:BQ56">
    <cfRule type="expression" dxfId="127" priority="131">
      <formula>AND($D53=1,BQ$1=1,BQ53&lt;&gt;"")</formula>
    </cfRule>
  </conditionalFormatting>
  <conditionalFormatting sqref="BQ56">
    <cfRule type="expression" dxfId="126" priority="130">
      <formula>AND($D56=1,BQ$1=1,BQ56&lt;&gt;"")</formula>
    </cfRule>
  </conditionalFormatting>
  <conditionalFormatting sqref="BQ57">
    <cfRule type="expression" dxfId="125" priority="129">
      <formula>AND($D57=1,BQ$1=1,BQ57&lt;&gt;"")</formula>
    </cfRule>
  </conditionalFormatting>
  <conditionalFormatting sqref="BQ55">
    <cfRule type="expression" dxfId="124" priority="128">
      <formula>AND($D55=1,BQ$1=1,BQ55&lt;&gt;"")</formula>
    </cfRule>
  </conditionalFormatting>
  <conditionalFormatting sqref="BQ7:BQ12">
    <cfRule type="expression" dxfId="123" priority="127">
      <formula>AND($D7=1,BQ$1=1,BQ7&lt;&gt;"")</formula>
    </cfRule>
  </conditionalFormatting>
  <conditionalFormatting sqref="CP587:CP615 CP617:CP631 CP730:CP759 CP633:CP728 CP13:CP52 CP58:CP585">
    <cfRule type="expression" dxfId="122" priority="126">
      <formula>AND($D13=1,CP$1=1,CP13&lt;&gt;"")</formula>
    </cfRule>
  </conditionalFormatting>
  <conditionalFormatting sqref="CP53:CP56">
    <cfRule type="expression" dxfId="121" priority="125">
      <formula>AND($D53=1,CP$1=1,CP53&lt;&gt;"")</formula>
    </cfRule>
  </conditionalFormatting>
  <conditionalFormatting sqref="CP56">
    <cfRule type="expression" dxfId="120" priority="124">
      <formula>AND($D56=1,CP$1=1,CP56&lt;&gt;"")</formula>
    </cfRule>
  </conditionalFormatting>
  <conditionalFormatting sqref="CP57">
    <cfRule type="expression" dxfId="119" priority="123">
      <formula>AND($D57=1,CP$1=1,CP57&lt;&gt;"")</formula>
    </cfRule>
  </conditionalFormatting>
  <conditionalFormatting sqref="CP55">
    <cfRule type="expression" dxfId="118" priority="122">
      <formula>AND($D55=1,CP$1=1,CP55&lt;&gt;"")</formula>
    </cfRule>
  </conditionalFormatting>
  <conditionalFormatting sqref="CP7:CP12">
    <cfRule type="expression" dxfId="117" priority="121">
      <formula>AND($D7=1,CP$1=1,CP7&lt;&gt;"")</formula>
    </cfRule>
  </conditionalFormatting>
  <conditionalFormatting sqref="DO587:DO615 DO617:DO631 DO730:DO759 DO633:DO728 DO13:DO52 DO58:DO585">
    <cfRule type="expression" dxfId="116" priority="120">
      <formula>AND($D13=1,DO$1=1,DO13&lt;&gt;"")</formula>
    </cfRule>
  </conditionalFormatting>
  <conditionalFormatting sqref="DO53:DO56">
    <cfRule type="expression" dxfId="115" priority="119">
      <formula>AND($D53=1,DO$1=1,DO53&lt;&gt;"")</formula>
    </cfRule>
  </conditionalFormatting>
  <conditionalFormatting sqref="DO56">
    <cfRule type="expression" dxfId="114" priority="118">
      <formula>AND($D56=1,DO$1=1,DO56&lt;&gt;"")</formula>
    </cfRule>
  </conditionalFormatting>
  <conditionalFormatting sqref="DO57">
    <cfRule type="expression" dxfId="113" priority="117">
      <formula>AND($D57=1,DO$1=1,DO57&lt;&gt;"")</formula>
    </cfRule>
  </conditionalFormatting>
  <conditionalFormatting sqref="DO55">
    <cfRule type="expression" dxfId="112" priority="116">
      <formula>AND($D55=1,DO$1=1,DO55&lt;&gt;"")</formula>
    </cfRule>
  </conditionalFormatting>
  <conditionalFormatting sqref="DO7:DO12">
    <cfRule type="expression" dxfId="111" priority="115">
      <formula>AND($D7=1,DO$1=1,DO7&lt;&gt;"")</formula>
    </cfRule>
  </conditionalFormatting>
  <conditionalFormatting sqref="EN587:EN615 EN617:EN631 EN730:EN759 EN633:EN728 EN13:EN52 EN58:EN585">
    <cfRule type="expression" dxfId="110" priority="114">
      <formula>AND($D13=1,EN$1=1,EN13&lt;&gt;"")</formula>
    </cfRule>
  </conditionalFormatting>
  <conditionalFormatting sqref="EN53:EN56">
    <cfRule type="expression" dxfId="109" priority="113">
      <formula>AND($D53=1,EN$1=1,EN53&lt;&gt;"")</formula>
    </cfRule>
  </conditionalFormatting>
  <conditionalFormatting sqref="EN56">
    <cfRule type="expression" dxfId="108" priority="112">
      <formula>AND($D56=1,EN$1=1,EN56&lt;&gt;"")</formula>
    </cfRule>
  </conditionalFormatting>
  <conditionalFormatting sqref="EN57">
    <cfRule type="expression" dxfId="107" priority="111">
      <formula>AND($D57=1,EN$1=1,EN57&lt;&gt;"")</formula>
    </cfRule>
  </conditionalFormatting>
  <conditionalFormatting sqref="EN55">
    <cfRule type="expression" dxfId="106" priority="110">
      <formula>AND($D55=1,EN$1=1,EN55&lt;&gt;"")</formula>
    </cfRule>
  </conditionalFormatting>
  <conditionalFormatting sqref="EN7:EN12">
    <cfRule type="expression" dxfId="105" priority="109">
      <formula>AND($D7=1,EN$1=1,EN7&lt;&gt;"")</formula>
    </cfRule>
  </conditionalFormatting>
  <conditionalFormatting sqref="FM587:FM615 FM617:FM631 FM730:FM759 FM633:FM728 FM13:FM52 FM58:FM585">
    <cfRule type="expression" dxfId="104" priority="108">
      <formula>AND($D13=1,FM$1=1,FM13&lt;&gt;"")</formula>
    </cfRule>
  </conditionalFormatting>
  <conditionalFormatting sqref="FM53:FM56">
    <cfRule type="expression" dxfId="103" priority="107">
      <formula>AND($D53=1,FM$1=1,FM53&lt;&gt;"")</formula>
    </cfRule>
  </conditionalFormatting>
  <conditionalFormatting sqref="FM56">
    <cfRule type="expression" dxfId="102" priority="106">
      <formula>AND($D56=1,FM$1=1,FM56&lt;&gt;"")</formula>
    </cfRule>
  </conditionalFormatting>
  <conditionalFormatting sqref="FM57">
    <cfRule type="expression" dxfId="101" priority="105">
      <formula>AND($D57=1,FM$1=1,FM57&lt;&gt;"")</formula>
    </cfRule>
  </conditionalFormatting>
  <conditionalFormatting sqref="FM55">
    <cfRule type="expression" dxfId="100" priority="104">
      <formula>AND($D55=1,FM$1=1,FM55&lt;&gt;"")</formula>
    </cfRule>
  </conditionalFormatting>
  <conditionalFormatting sqref="FM7:FM12">
    <cfRule type="expression" dxfId="99" priority="103">
      <formula>AND($D7=1,FM$1=1,FM7&lt;&gt;"")</formula>
    </cfRule>
  </conditionalFormatting>
  <conditionalFormatting sqref="GL587:GL615 GL617:GL631 GL730:GL759 GL633:GL728 GL13:GL52 GL58:GL585">
    <cfRule type="expression" dxfId="98" priority="102">
      <formula>AND($D13=1,GL$1=1,GL13&lt;&gt;"")</formula>
    </cfRule>
  </conditionalFormatting>
  <conditionalFormatting sqref="GL53:GL56">
    <cfRule type="expression" dxfId="97" priority="101">
      <formula>AND($D53=1,GL$1=1,GL53&lt;&gt;"")</formula>
    </cfRule>
  </conditionalFormatting>
  <conditionalFormatting sqref="GL56">
    <cfRule type="expression" dxfId="96" priority="100">
      <formula>AND($D56=1,GL$1=1,GL56&lt;&gt;"")</formula>
    </cfRule>
  </conditionalFormatting>
  <conditionalFormatting sqref="GL57">
    <cfRule type="expression" dxfId="95" priority="99">
      <formula>AND($D57=1,GL$1=1,GL57&lt;&gt;"")</formula>
    </cfRule>
  </conditionalFormatting>
  <conditionalFormatting sqref="GL55">
    <cfRule type="expression" dxfId="94" priority="98">
      <formula>AND($D55=1,GL$1=1,GL55&lt;&gt;"")</formula>
    </cfRule>
  </conditionalFormatting>
  <conditionalFormatting sqref="GL7:GL12">
    <cfRule type="expression" dxfId="93" priority="97">
      <formula>AND($D7=1,GL$1=1,GL7&lt;&gt;"")</formula>
    </cfRule>
  </conditionalFormatting>
  <conditionalFormatting sqref="HK587:HK615 HK617:HK631 HK730:HK759 HK633:HK728 HK13:HK52 HK58:HK585">
    <cfRule type="expression" dxfId="92" priority="96">
      <formula>AND($D13=1,HK$1=1,HK13&lt;&gt;"")</formula>
    </cfRule>
  </conditionalFormatting>
  <conditionalFormatting sqref="HK53:HK56">
    <cfRule type="expression" dxfId="91" priority="95">
      <formula>AND($D53=1,HK$1=1,HK53&lt;&gt;"")</formula>
    </cfRule>
  </conditionalFormatting>
  <conditionalFormatting sqref="HK56">
    <cfRule type="expression" dxfId="90" priority="94">
      <formula>AND($D56=1,HK$1=1,HK56&lt;&gt;"")</formula>
    </cfRule>
  </conditionalFormatting>
  <conditionalFormatting sqref="HK57">
    <cfRule type="expression" dxfId="89" priority="93">
      <formula>AND($D57=1,HK$1=1,HK57&lt;&gt;"")</formula>
    </cfRule>
  </conditionalFormatting>
  <conditionalFormatting sqref="HK55">
    <cfRule type="expression" dxfId="88" priority="92">
      <formula>AND($D55=1,HK$1=1,HK55&lt;&gt;"")</formula>
    </cfRule>
  </conditionalFormatting>
  <conditionalFormatting sqref="HK7:HK12">
    <cfRule type="expression" dxfId="87" priority="91">
      <formula>AND($D7=1,HK$1=1,HK7&lt;&gt;"")</formula>
    </cfRule>
  </conditionalFormatting>
  <conditionalFormatting sqref="IJ587:IJ615 IJ617:IJ631 IJ730:IJ759 IJ633:IJ728 IJ13:IJ52 IJ58:IJ585">
    <cfRule type="expression" dxfId="86" priority="90">
      <formula>AND($D13=1,IJ$1=1,IJ13&lt;&gt;"")</formula>
    </cfRule>
  </conditionalFormatting>
  <conditionalFormatting sqref="IJ53:IJ56">
    <cfRule type="expression" dxfId="85" priority="89">
      <formula>AND($D53=1,IJ$1=1,IJ53&lt;&gt;"")</formula>
    </cfRule>
  </conditionalFormatting>
  <conditionalFormatting sqref="IJ56">
    <cfRule type="expression" dxfId="84" priority="88">
      <formula>AND($D56=1,IJ$1=1,IJ56&lt;&gt;"")</formula>
    </cfRule>
  </conditionalFormatting>
  <conditionalFormatting sqref="IJ57">
    <cfRule type="expression" dxfId="83" priority="87">
      <formula>AND($D57=1,IJ$1=1,IJ57&lt;&gt;"")</formula>
    </cfRule>
  </conditionalFormatting>
  <conditionalFormatting sqref="IJ55">
    <cfRule type="expression" dxfId="82" priority="86">
      <formula>AND($D55=1,IJ$1=1,IJ55&lt;&gt;"")</formula>
    </cfRule>
  </conditionalFormatting>
  <conditionalFormatting sqref="IJ7:IJ12">
    <cfRule type="expression" dxfId="81" priority="85">
      <formula>AND($D7=1,IJ$1=1,IJ7&lt;&gt;"")</formula>
    </cfRule>
  </conditionalFormatting>
  <conditionalFormatting sqref="JI587:JI615 JI617:JI631 JI730:JI759 JI633:JI728 JI13:JI52 JI58:JI585">
    <cfRule type="expression" dxfId="80" priority="84">
      <formula>AND($D13=1,JI$1=1,JI13&lt;&gt;"")</formula>
    </cfRule>
  </conditionalFormatting>
  <conditionalFormatting sqref="JI53:JI56">
    <cfRule type="expression" dxfId="79" priority="83">
      <formula>AND($D53=1,JI$1=1,JI53&lt;&gt;"")</formula>
    </cfRule>
  </conditionalFormatting>
  <conditionalFormatting sqref="JI56">
    <cfRule type="expression" dxfId="78" priority="82">
      <formula>AND($D56=1,JI$1=1,JI56&lt;&gt;"")</formula>
    </cfRule>
  </conditionalFormatting>
  <conditionalFormatting sqref="JI57">
    <cfRule type="expression" dxfId="77" priority="81">
      <formula>AND($D57=1,JI$1=1,JI57&lt;&gt;"")</formula>
    </cfRule>
  </conditionalFormatting>
  <conditionalFormatting sqref="JI55">
    <cfRule type="expression" dxfId="76" priority="80">
      <formula>AND($D55=1,JI$1=1,JI55&lt;&gt;"")</formula>
    </cfRule>
  </conditionalFormatting>
  <conditionalFormatting sqref="JI7:JI12">
    <cfRule type="expression" dxfId="75" priority="79">
      <formula>AND($D7=1,JI$1=1,JI7&lt;&gt;"")</formula>
    </cfRule>
  </conditionalFormatting>
  <conditionalFormatting sqref="KH587:KH615 KH617:KH631 KH730:KH759 KH633:KH728 KH13:KH52 KH58:KH585">
    <cfRule type="expression" dxfId="74" priority="78">
      <formula>AND($D13=1,KH$1=1,KH13&lt;&gt;"")</formula>
    </cfRule>
  </conditionalFormatting>
  <conditionalFormatting sqref="KH53:KH56">
    <cfRule type="expression" dxfId="73" priority="77">
      <formula>AND($D53=1,KH$1=1,KH53&lt;&gt;"")</formula>
    </cfRule>
  </conditionalFormatting>
  <conditionalFormatting sqref="KH56">
    <cfRule type="expression" dxfId="72" priority="76">
      <formula>AND($D56=1,KH$1=1,KH56&lt;&gt;"")</formula>
    </cfRule>
  </conditionalFormatting>
  <conditionalFormatting sqref="KH57">
    <cfRule type="expression" dxfId="71" priority="75">
      <formula>AND($D57=1,KH$1=1,KH57&lt;&gt;"")</formula>
    </cfRule>
  </conditionalFormatting>
  <conditionalFormatting sqref="KH55">
    <cfRule type="expression" dxfId="70" priority="74">
      <formula>AND($D55=1,KH$1=1,KH55&lt;&gt;"")</formula>
    </cfRule>
  </conditionalFormatting>
  <conditionalFormatting sqref="KH7:KH12">
    <cfRule type="expression" dxfId="69" priority="73">
      <formula>AND($D7=1,KH$1=1,KH7&lt;&gt;"")</formula>
    </cfRule>
  </conditionalFormatting>
  <conditionalFormatting sqref="LG587:LG615 LG617:LG631 LG730:LG759 LG633:LG728 LG13:LG52 LG58:LG585">
    <cfRule type="expression" dxfId="68" priority="72">
      <formula>AND($D13=1,LG$1=1,LG13&lt;&gt;"")</formula>
    </cfRule>
  </conditionalFormatting>
  <conditionalFormatting sqref="LG53:LG56">
    <cfRule type="expression" dxfId="67" priority="71">
      <formula>AND($D53=1,LG$1=1,LG53&lt;&gt;"")</formula>
    </cfRule>
  </conditionalFormatting>
  <conditionalFormatting sqref="LG56">
    <cfRule type="expression" dxfId="66" priority="70">
      <formula>AND($D56=1,LG$1=1,LG56&lt;&gt;"")</formula>
    </cfRule>
  </conditionalFormatting>
  <conditionalFormatting sqref="LG57">
    <cfRule type="expression" dxfId="65" priority="69">
      <formula>AND($D57=1,LG$1=1,LG57&lt;&gt;"")</formula>
    </cfRule>
  </conditionalFormatting>
  <conditionalFormatting sqref="LG55">
    <cfRule type="expression" dxfId="64" priority="68">
      <formula>AND($D55=1,LG$1=1,LG55&lt;&gt;"")</formula>
    </cfRule>
  </conditionalFormatting>
  <conditionalFormatting sqref="LG7:LG12">
    <cfRule type="expression" dxfId="63" priority="67">
      <formula>AND($D7=1,LG$1=1,LG7&lt;&gt;"")</formula>
    </cfRule>
  </conditionalFormatting>
  <conditionalFormatting sqref="MF587:MF615 MF617:MF631 MF730:MF759 MF633:MF728 MF13:MF52 MF58:MF585">
    <cfRule type="expression" dxfId="62" priority="66">
      <formula>AND($D13=1,MF$1=1,MF13&lt;&gt;"")</formula>
    </cfRule>
  </conditionalFormatting>
  <conditionalFormatting sqref="MF53:MF56">
    <cfRule type="expression" dxfId="61" priority="65">
      <formula>AND($D53=1,MF$1=1,MF53&lt;&gt;"")</formula>
    </cfRule>
  </conditionalFormatting>
  <conditionalFormatting sqref="MF56">
    <cfRule type="expression" dxfId="60" priority="64">
      <formula>AND($D56=1,MF$1=1,MF56&lt;&gt;"")</formula>
    </cfRule>
  </conditionalFormatting>
  <conditionalFormatting sqref="MF57">
    <cfRule type="expression" dxfId="59" priority="63">
      <formula>AND($D57=1,MF$1=1,MF57&lt;&gt;"")</formula>
    </cfRule>
  </conditionalFormatting>
  <conditionalFormatting sqref="MF55">
    <cfRule type="expression" dxfId="58" priority="62">
      <formula>AND($D55=1,MF$1=1,MF55&lt;&gt;"")</formula>
    </cfRule>
  </conditionalFormatting>
  <conditionalFormatting sqref="MF7:MF12">
    <cfRule type="expression" dxfId="57" priority="61">
      <formula>AND($D7=1,MF$1=1,MF7&lt;&gt;"")</formula>
    </cfRule>
  </conditionalFormatting>
  <conditionalFormatting sqref="VV7:VV12">
    <cfRule type="expression" dxfId="56" priority="1">
      <formula>AND($D7=1,VV$1=1,VV7&lt;&gt;"")</formula>
    </cfRule>
  </conditionalFormatting>
  <conditionalFormatting sqref="OD587:OD615 OD617:OD631 OD730:OD759 OD633:OD728 OD13:OD52 OD58:OD585">
    <cfRule type="expression" dxfId="55" priority="54">
      <formula>AND($D13=1,OD$1=1,OD13&lt;&gt;"")</formula>
    </cfRule>
  </conditionalFormatting>
  <conditionalFormatting sqref="OD53:OD56">
    <cfRule type="expression" dxfId="54" priority="53">
      <formula>AND($D53=1,OD$1=1,OD53&lt;&gt;"")</formula>
    </cfRule>
  </conditionalFormatting>
  <conditionalFormatting sqref="OD56">
    <cfRule type="expression" dxfId="53" priority="52">
      <formula>AND($D56=1,OD$1=1,OD56&lt;&gt;"")</formula>
    </cfRule>
  </conditionalFormatting>
  <conditionalFormatting sqref="OD57">
    <cfRule type="expression" dxfId="52" priority="51">
      <formula>AND($D57=1,OD$1=1,OD57&lt;&gt;"")</formula>
    </cfRule>
  </conditionalFormatting>
  <conditionalFormatting sqref="OD55">
    <cfRule type="expression" dxfId="51" priority="50">
      <formula>AND($D55=1,OD$1=1,OD55&lt;&gt;"")</formula>
    </cfRule>
  </conditionalFormatting>
  <conditionalFormatting sqref="OD7:OD12">
    <cfRule type="expression" dxfId="50" priority="49">
      <formula>AND($D7=1,OD$1=1,OD7&lt;&gt;"")</formula>
    </cfRule>
  </conditionalFormatting>
  <conditionalFormatting sqref="PC587:PC615 PC617:PC631 PC730:PC759 PC633:PC728 PC13:PC52 PC58:PC585">
    <cfRule type="expression" dxfId="49" priority="48">
      <formula>AND($D13=1,PC$1=1,PC13&lt;&gt;"")</formula>
    </cfRule>
  </conditionalFormatting>
  <conditionalFormatting sqref="PC53:PC56">
    <cfRule type="expression" dxfId="48" priority="47">
      <formula>AND($D53=1,PC$1=1,PC53&lt;&gt;"")</formula>
    </cfRule>
  </conditionalFormatting>
  <conditionalFormatting sqref="PC56">
    <cfRule type="expression" dxfId="47" priority="46">
      <formula>AND($D56=1,PC$1=1,PC56&lt;&gt;"")</formula>
    </cfRule>
  </conditionalFormatting>
  <conditionalFormatting sqref="PC57">
    <cfRule type="expression" dxfId="46" priority="45">
      <formula>AND($D57=1,PC$1=1,PC57&lt;&gt;"")</formula>
    </cfRule>
  </conditionalFormatting>
  <conditionalFormatting sqref="PC55">
    <cfRule type="expression" dxfId="45" priority="44">
      <formula>AND($D55=1,PC$1=1,PC55&lt;&gt;"")</formula>
    </cfRule>
  </conditionalFormatting>
  <conditionalFormatting sqref="PC7:PC12">
    <cfRule type="expression" dxfId="44" priority="43">
      <formula>AND($D7=1,PC$1=1,PC7&lt;&gt;"")</formula>
    </cfRule>
  </conditionalFormatting>
  <conditionalFormatting sqref="QB587:QB615 QB617:QB631 QB730:QB759 QB633:QB728 QB13:QB52 QB58:QB585">
    <cfRule type="expression" dxfId="43" priority="42">
      <formula>AND($D13=1,QB$1=1,QB13&lt;&gt;"")</formula>
    </cfRule>
  </conditionalFormatting>
  <conditionalFormatting sqref="QB53:QB56">
    <cfRule type="expression" dxfId="42" priority="41">
      <formula>AND($D53=1,QB$1=1,QB53&lt;&gt;"")</formula>
    </cfRule>
  </conditionalFormatting>
  <conditionalFormatting sqref="QB56">
    <cfRule type="expression" dxfId="41" priority="40">
      <formula>AND($D56=1,QB$1=1,QB56&lt;&gt;"")</formula>
    </cfRule>
  </conditionalFormatting>
  <conditionalFormatting sqref="QB57">
    <cfRule type="expression" dxfId="40" priority="39">
      <formula>AND($D57=1,QB$1=1,QB57&lt;&gt;"")</formula>
    </cfRule>
  </conditionalFormatting>
  <conditionalFormatting sqref="QB55">
    <cfRule type="expression" dxfId="39" priority="38">
      <formula>AND($D55=1,QB$1=1,QB55&lt;&gt;"")</formula>
    </cfRule>
  </conditionalFormatting>
  <conditionalFormatting sqref="QB7:QB12">
    <cfRule type="expression" dxfId="38" priority="37">
      <formula>AND($D7=1,QB$1=1,QB7&lt;&gt;"")</formula>
    </cfRule>
  </conditionalFormatting>
  <conditionalFormatting sqref="RA587:RA615 RA617:RA631 RA730:RA759 RA633:RA728 RA13:RA52 RA58:RA585">
    <cfRule type="expression" dxfId="37" priority="36">
      <formula>AND($D13=1,RA$1=1,RA13&lt;&gt;"")</formula>
    </cfRule>
  </conditionalFormatting>
  <conditionalFormatting sqref="RA53:RA56">
    <cfRule type="expression" dxfId="36" priority="35">
      <formula>AND($D53=1,RA$1=1,RA53&lt;&gt;"")</formula>
    </cfRule>
  </conditionalFormatting>
  <conditionalFormatting sqref="RA56">
    <cfRule type="expression" dxfId="35" priority="34">
      <formula>AND($D56=1,RA$1=1,RA56&lt;&gt;"")</formula>
    </cfRule>
  </conditionalFormatting>
  <conditionalFormatting sqref="RA57">
    <cfRule type="expression" dxfId="34" priority="33">
      <formula>AND($D57=1,RA$1=1,RA57&lt;&gt;"")</formula>
    </cfRule>
  </conditionalFormatting>
  <conditionalFormatting sqref="RA55">
    <cfRule type="expression" dxfId="33" priority="32">
      <formula>AND($D55=1,RA$1=1,RA55&lt;&gt;"")</formula>
    </cfRule>
  </conditionalFormatting>
  <conditionalFormatting sqref="RA7:RA12">
    <cfRule type="expression" dxfId="32" priority="31">
      <formula>AND($D7=1,RA$1=1,RA7&lt;&gt;"")</formula>
    </cfRule>
  </conditionalFormatting>
  <conditionalFormatting sqref="RZ587:RZ615 RZ617:RZ631 RZ730:RZ759 RZ633:RZ728 RZ13:RZ52 RZ58:RZ585">
    <cfRule type="expression" dxfId="31" priority="30">
      <formula>AND($D13=1,RZ$1=1,RZ13&lt;&gt;"")</formula>
    </cfRule>
  </conditionalFormatting>
  <conditionalFormatting sqref="RZ53:RZ56">
    <cfRule type="expression" dxfId="30" priority="29">
      <formula>AND($D53=1,RZ$1=1,RZ53&lt;&gt;"")</formula>
    </cfRule>
  </conditionalFormatting>
  <conditionalFormatting sqref="RZ56">
    <cfRule type="expression" dxfId="29" priority="28">
      <formula>AND($D56=1,RZ$1=1,RZ56&lt;&gt;"")</formula>
    </cfRule>
  </conditionalFormatting>
  <conditionalFormatting sqref="RZ57">
    <cfRule type="expression" dxfId="28" priority="27">
      <formula>AND($D57=1,RZ$1=1,RZ57&lt;&gt;"")</formula>
    </cfRule>
  </conditionalFormatting>
  <conditionalFormatting sqref="RZ55">
    <cfRule type="expression" dxfId="27" priority="26">
      <formula>AND($D55=1,RZ$1=1,RZ55&lt;&gt;"")</formula>
    </cfRule>
  </conditionalFormatting>
  <conditionalFormatting sqref="RZ7:RZ12">
    <cfRule type="expression" dxfId="26" priority="25">
      <formula>AND($D7=1,RZ$1=1,RZ7&lt;&gt;"")</formula>
    </cfRule>
  </conditionalFormatting>
  <conditionalFormatting sqref="SY587:SY615 SY617:SY631 SY730:SY759 SY633:SY728 SY13:SY52 SY58:SY585">
    <cfRule type="expression" dxfId="25" priority="24">
      <formula>AND($D13=1,SY$1=1,SY13&lt;&gt;"")</formula>
    </cfRule>
  </conditionalFormatting>
  <conditionalFormatting sqref="SY53:SY56">
    <cfRule type="expression" dxfId="24" priority="23">
      <formula>AND($D53=1,SY$1=1,SY53&lt;&gt;"")</formula>
    </cfRule>
  </conditionalFormatting>
  <conditionalFormatting sqref="SY56">
    <cfRule type="expression" dxfId="23" priority="22">
      <formula>AND($D56=1,SY$1=1,SY56&lt;&gt;"")</formula>
    </cfRule>
  </conditionalFormatting>
  <conditionalFormatting sqref="SY57">
    <cfRule type="expression" dxfId="22" priority="21">
      <formula>AND($D57=1,SY$1=1,SY57&lt;&gt;"")</formula>
    </cfRule>
  </conditionalFormatting>
  <conditionalFormatting sqref="SY55">
    <cfRule type="expression" dxfId="21" priority="20">
      <formula>AND($D55=1,SY$1=1,SY55&lt;&gt;"")</formula>
    </cfRule>
  </conditionalFormatting>
  <conditionalFormatting sqref="SY7:SY12">
    <cfRule type="expression" dxfId="20" priority="19">
      <formula>AND($D7=1,SY$1=1,SY7&lt;&gt;"")</formula>
    </cfRule>
  </conditionalFormatting>
  <conditionalFormatting sqref="TX587:TX615 TX617:TX631 TX730:TX759 TX633:TX728 TX13:TX52 TX58:TX585">
    <cfRule type="expression" dxfId="19" priority="18">
      <formula>AND($D13=1,TX$1=1,TX13&lt;&gt;"")</formula>
    </cfRule>
  </conditionalFormatting>
  <conditionalFormatting sqref="TX53:TX56">
    <cfRule type="expression" dxfId="18" priority="17">
      <formula>AND($D53=1,TX$1=1,TX53&lt;&gt;"")</formula>
    </cfRule>
  </conditionalFormatting>
  <conditionalFormatting sqref="TX56">
    <cfRule type="expression" dxfId="17" priority="16">
      <formula>AND($D56=1,TX$1=1,TX56&lt;&gt;"")</formula>
    </cfRule>
  </conditionalFormatting>
  <conditionalFormatting sqref="TX57">
    <cfRule type="expression" dxfId="16" priority="15">
      <formula>AND($D57=1,TX$1=1,TX57&lt;&gt;"")</formula>
    </cfRule>
  </conditionalFormatting>
  <conditionalFormatting sqref="TX55">
    <cfRule type="expression" dxfId="15" priority="14">
      <formula>AND($D55=1,TX$1=1,TX55&lt;&gt;"")</formula>
    </cfRule>
  </conditionalFormatting>
  <conditionalFormatting sqref="TX7:TX12">
    <cfRule type="expression" dxfId="14" priority="13">
      <formula>AND($D7=1,TX$1=1,TX7&lt;&gt;"")</formula>
    </cfRule>
  </conditionalFormatting>
  <conditionalFormatting sqref="UW587:UW615 UW617:UW631 UW730:UW759 UW633:UW728 UW13:UW52 UW58:UW585">
    <cfRule type="expression" dxfId="13" priority="12">
      <formula>AND($D13=1,UW$1=1,UW13&lt;&gt;"")</formula>
    </cfRule>
  </conditionalFormatting>
  <conditionalFormatting sqref="UW53:UW56">
    <cfRule type="expression" dxfId="12" priority="11">
      <formula>AND($D53=1,UW$1=1,UW53&lt;&gt;"")</formula>
    </cfRule>
  </conditionalFormatting>
  <conditionalFormatting sqref="UW56">
    <cfRule type="expression" dxfId="11" priority="10">
      <formula>AND($D56=1,UW$1=1,UW56&lt;&gt;"")</formula>
    </cfRule>
  </conditionalFormatting>
  <conditionalFormatting sqref="UW57">
    <cfRule type="expression" dxfId="10" priority="9">
      <formula>AND($D57=1,UW$1=1,UW57&lt;&gt;"")</formula>
    </cfRule>
  </conditionalFormatting>
  <conditionalFormatting sqref="UW55">
    <cfRule type="expression" dxfId="9" priority="8">
      <formula>AND($D55=1,UW$1=1,UW55&lt;&gt;"")</formula>
    </cfRule>
  </conditionalFormatting>
  <conditionalFormatting sqref="UW7:UW12">
    <cfRule type="expression" dxfId="8" priority="7">
      <formula>AND($D7=1,UW$1=1,UW7&lt;&gt;"")</formula>
    </cfRule>
  </conditionalFormatting>
  <conditionalFormatting sqref="VV587:VV615 VV617:VV631 VV730:VV759 VV633:VV728 VV13:VV52 VV58:VV585">
    <cfRule type="expression" dxfId="7" priority="6">
      <formula>AND($D13=1,VV$1=1,VV13&lt;&gt;"")</formula>
    </cfRule>
  </conditionalFormatting>
  <conditionalFormatting sqref="VV53:VV56">
    <cfRule type="expression" dxfId="6" priority="5">
      <formula>AND($D53=1,VV$1=1,VV53&lt;&gt;"")</formula>
    </cfRule>
  </conditionalFormatting>
  <conditionalFormatting sqref="VV56">
    <cfRule type="expression" dxfId="5" priority="4">
      <formula>AND($D56=1,VV$1=1,VV56&lt;&gt;"")</formula>
    </cfRule>
  </conditionalFormatting>
  <conditionalFormatting sqref="VV57">
    <cfRule type="expression" dxfId="4" priority="3">
      <formula>AND($D57=1,VV$1=1,VV57&lt;&gt;"")</formula>
    </cfRule>
  </conditionalFormatting>
  <conditionalFormatting sqref="VV55">
    <cfRule type="expression" dxfId="3" priority="2">
      <formula>AND($D55=1,VV$1=1,VV55&lt;&gt;"")</formula>
    </cfRule>
  </conditionalFormatting>
  <dataValidations count="2">
    <dataValidation type="list" allowBlank="1" showInputMessage="1" showErrorMessage="1" sqref="R155:R156 P155:P156 R183:R185 P183:P185 P259:P268 R259:R268 P273:P279 R273:R279 P233:P254 R284:R305 P284:P305 R339:R341 P339:P341 P206:P225 P90:P147 R377:R430 P377:P430 R18:R59 P310:P334 P468:P484 P64:P78 R64:R78 P346:P360 P193:P201 R83:R85 R90:R147 P83:P85 R193:R201 R206:R225 R233:R254 R346:R360 R310:R334 P438:P460 R438:R460 P733:P758 R489:R490 P495:P498 R495:R498 R468:R484 R637:R726 P489:P490 P504:P518 R621:R629 P621:P629 P637:P726 R564:R583 R504:R508 P564:P583 R591:R604 R606:R613 P591:P604 P606:P613 P526:P556 R526:R556 R733:R758 P18:P59" xr:uid="{00000000-0002-0000-0000-000000000000}">
      <formula1>LISTA_UNIDAD_DE_MEDIDA</formula1>
    </dataValidation>
    <dataValidation type="decimal" operator="greaterThanOrEqual" allowBlank="1" showInputMessage="1" showErrorMessage="1" sqref="S155:S156 Q155:Q156 S183:S185 Q183:Q185 Q233:Q254 S233:S254 Q259:Q268 S259:S268 Q273:Q279 S273:S279 Q284:Q305 S284:S305 S339:S341 Q339:Q341 Q591:Q604 S310:S334 Q206:Q225 S206:S225 Q193:Q201 Q377:Q430 Q346:Q360 Q64:Q78 S64:S78 S346:S360 Q90:Q147 S83:S85 Q83:Q85 S193:S201 Q733:Q758 S90:S147 S377:S430 Q18:Q59 S18:S59 Q310:Q334 Q468:Q484 Q489:Q490 S495:S498 Q504:Q518 S504:S518 Q495:Q498 S468:S484 S489:S490 S637:S726 S591:S613 S621:S629 Q621:Q629 Q637:Q726 S564:S583 R509:R518 Q564:Q583 S733:S758 Q526:Q556 Q606:Q613 S526:S556 Q438:Q460 S438:S460" xr:uid="{00000000-0002-0000-0000-000001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scale="4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DC2B-952E-4CA2-AC47-0FE23B81FDFA}">
  <dimension ref="B2:Q782"/>
  <sheetViews>
    <sheetView showGridLines="0" workbookViewId="0">
      <selection activeCell="I7" sqref="I7:K14"/>
    </sheetView>
  </sheetViews>
  <sheetFormatPr baseColWidth="10" defaultColWidth="7.42578125" defaultRowHeight="15"/>
  <cols>
    <col min="1" max="16" width="7.42578125" style="3"/>
    <col min="17" max="17" width="0" style="3" hidden="1" customWidth="1"/>
    <col min="18" max="16384" width="7.42578125" style="3"/>
  </cols>
  <sheetData>
    <row r="2" spans="2:17">
      <c r="B2" s="40" t="s">
        <v>792</v>
      </c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2:17">
      <c r="B3" s="37" t="s">
        <v>134</v>
      </c>
      <c r="C3" s="37"/>
      <c r="D3" s="37"/>
      <c r="E3" s="37"/>
      <c r="F3" s="37"/>
      <c r="G3" s="37"/>
      <c r="H3" s="37"/>
      <c r="I3" s="37"/>
      <c r="J3" s="37"/>
      <c r="K3" s="37"/>
      <c r="L3" s="37"/>
      <c r="Q3" s="3" t="s">
        <v>778</v>
      </c>
    </row>
    <row r="4" spans="2:17">
      <c r="B4" s="321">
        <v>1</v>
      </c>
      <c r="C4" s="322" t="s">
        <v>785</v>
      </c>
      <c r="D4" s="323"/>
      <c r="E4" s="323" t="s">
        <v>800</v>
      </c>
      <c r="F4" s="323"/>
      <c r="G4" s="323"/>
      <c r="H4" s="324"/>
      <c r="I4" s="325" t="s">
        <v>263</v>
      </c>
      <c r="J4" s="297"/>
      <c r="K4" s="325" t="s">
        <v>263</v>
      </c>
      <c r="L4" s="298"/>
      <c r="Q4" s="3" t="s">
        <v>637</v>
      </c>
    </row>
    <row r="5" spans="2:17">
      <c r="B5" s="321">
        <v>2</v>
      </c>
      <c r="C5" s="322" t="s">
        <v>786</v>
      </c>
      <c r="D5" s="323"/>
      <c r="E5" s="323"/>
      <c r="F5" s="323"/>
      <c r="G5" s="323"/>
      <c r="H5" s="324"/>
      <c r="I5" s="325" t="s">
        <v>263</v>
      </c>
      <c r="J5" s="297"/>
      <c r="K5" s="325" t="s">
        <v>263</v>
      </c>
      <c r="L5" s="298"/>
      <c r="Q5" s="3" t="s">
        <v>149</v>
      </c>
    </row>
    <row r="6" spans="2:17">
      <c r="B6" s="321">
        <v>3</v>
      </c>
      <c r="C6" s="322" t="s">
        <v>787</v>
      </c>
      <c r="D6" s="323"/>
      <c r="E6" s="323"/>
      <c r="F6" s="323"/>
      <c r="G6" s="323"/>
      <c r="H6" s="324"/>
      <c r="I6" s="325" t="s">
        <v>415</v>
      </c>
      <c r="J6" s="297"/>
      <c r="K6" s="325" t="s">
        <v>263</v>
      </c>
      <c r="L6" s="298"/>
      <c r="Q6" s="3" t="s">
        <v>172</v>
      </c>
    </row>
    <row r="7" spans="2:17">
      <c r="B7" s="321">
        <v>4</v>
      </c>
      <c r="C7" s="322" t="s">
        <v>788</v>
      </c>
      <c r="D7" s="323"/>
      <c r="E7" s="323"/>
      <c r="F7" s="323"/>
      <c r="G7" s="323"/>
      <c r="H7" s="324"/>
      <c r="I7" s="325" t="s">
        <v>263</v>
      </c>
      <c r="J7" s="297"/>
      <c r="K7" s="325" t="s">
        <v>263</v>
      </c>
      <c r="L7" s="298"/>
      <c r="Q7" s="3" t="s">
        <v>163</v>
      </c>
    </row>
    <row r="8" spans="2:17">
      <c r="B8" s="321">
        <v>5</v>
      </c>
      <c r="C8" s="322" t="s">
        <v>789</v>
      </c>
      <c r="D8" s="323"/>
      <c r="E8" s="323"/>
      <c r="F8" s="323"/>
      <c r="G8" s="323"/>
      <c r="H8" s="324"/>
      <c r="I8" s="325" t="s">
        <v>130</v>
      </c>
      <c r="J8" s="297"/>
      <c r="K8" s="325" t="s">
        <v>263</v>
      </c>
      <c r="L8" s="298"/>
      <c r="Q8" s="3" t="s">
        <v>142</v>
      </c>
    </row>
    <row r="9" spans="2:17">
      <c r="B9" s="321">
        <v>6</v>
      </c>
      <c r="C9" s="322" t="s">
        <v>790</v>
      </c>
      <c r="D9" s="323"/>
      <c r="E9" s="323"/>
      <c r="F9" s="323"/>
      <c r="G9" s="323"/>
      <c r="H9" s="324"/>
      <c r="I9" s="325" t="s">
        <v>263</v>
      </c>
      <c r="J9" s="297"/>
      <c r="K9" s="325" t="s">
        <v>263</v>
      </c>
      <c r="L9" s="298"/>
      <c r="Q9" s="3" t="s">
        <v>779</v>
      </c>
    </row>
    <row r="10" spans="2:17">
      <c r="B10" s="321">
        <v>7</v>
      </c>
      <c r="C10" s="322" t="s">
        <v>791</v>
      </c>
      <c r="D10" s="323"/>
      <c r="E10" s="323"/>
      <c r="F10" s="323"/>
      <c r="G10" s="323"/>
      <c r="H10" s="324"/>
      <c r="I10" s="325" t="s">
        <v>263</v>
      </c>
      <c r="J10" s="297"/>
      <c r="K10" s="325" t="s">
        <v>263</v>
      </c>
      <c r="L10" s="298"/>
      <c r="Q10" s="3" t="s">
        <v>326</v>
      </c>
    </row>
    <row r="11" spans="2:17">
      <c r="B11" s="321">
        <v>8</v>
      </c>
      <c r="C11" s="322"/>
      <c r="D11" s="323"/>
      <c r="E11" s="323"/>
      <c r="F11" s="323"/>
      <c r="G11" s="323"/>
      <c r="H11" s="324"/>
      <c r="I11" s="325"/>
      <c r="J11" s="297"/>
      <c r="K11" s="325"/>
      <c r="L11" s="298"/>
      <c r="Q11" s="3" t="s">
        <v>263</v>
      </c>
    </row>
    <row r="12" spans="2:17">
      <c r="B12" s="321">
        <v>9</v>
      </c>
      <c r="C12" s="322"/>
      <c r="D12" s="323"/>
      <c r="E12" s="323"/>
      <c r="F12" s="323"/>
      <c r="G12" s="323"/>
      <c r="H12" s="324"/>
      <c r="I12" s="325"/>
      <c r="J12" s="297"/>
      <c r="K12" s="325"/>
      <c r="L12" s="298"/>
      <c r="Q12" s="3" t="s">
        <v>415</v>
      </c>
    </row>
    <row r="13" spans="2:17">
      <c r="B13" s="321">
        <v>10</v>
      </c>
      <c r="C13" s="322"/>
      <c r="D13" s="323"/>
      <c r="E13" s="323"/>
      <c r="F13" s="323"/>
      <c r="G13" s="323"/>
      <c r="H13" s="324"/>
      <c r="I13" s="325"/>
      <c r="J13" s="297"/>
      <c r="K13" s="325"/>
      <c r="L13" s="298"/>
      <c r="Q13" s="3" t="s">
        <v>402</v>
      </c>
    </row>
    <row r="14" spans="2:17">
      <c r="B14" s="321">
        <v>11</v>
      </c>
      <c r="C14" s="322"/>
      <c r="D14" s="323"/>
      <c r="E14" s="323"/>
      <c r="F14" s="323"/>
      <c r="G14" s="323"/>
      <c r="H14" s="324"/>
      <c r="I14" s="325"/>
      <c r="J14" s="297"/>
      <c r="K14" s="325"/>
      <c r="L14" s="298"/>
      <c r="Q14" s="3" t="s">
        <v>780</v>
      </c>
    </row>
    <row r="15" spans="2:17">
      <c r="B15" s="321">
        <v>12</v>
      </c>
      <c r="C15" s="322"/>
      <c r="D15" s="323"/>
      <c r="E15" s="323"/>
      <c r="F15" s="323"/>
      <c r="G15" s="323"/>
      <c r="H15" s="324"/>
      <c r="I15" s="325"/>
      <c r="J15" s="297"/>
      <c r="K15" s="325"/>
      <c r="L15" s="298"/>
      <c r="Q15" s="3" t="s">
        <v>384</v>
      </c>
    </row>
    <row r="16" spans="2:17">
      <c r="B16" s="321">
        <v>13</v>
      </c>
      <c r="C16" s="322"/>
      <c r="D16" s="323"/>
      <c r="E16" s="323"/>
      <c r="F16" s="323"/>
      <c r="G16" s="323"/>
      <c r="H16" s="324"/>
      <c r="I16" s="325"/>
      <c r="J16" s="297"/>
      <c r="K16" s="325"/>
      <c r="L16" s="298"/>
      <c r="Q16" s="3" t="s">
        <v>381</v>
      </c>
    </row>
    <row r="17" spans="2:17">
      <c r="B17" s="321">
        <v>14</v>
      </c>
      <c r="C17" s="322"/>
      <c r="D17" s="323"/>
      <c r="E17" s="323"/>
      <c r="F17" s="323"/>
      <c r="G17" s="323"/>
      <c r="H17" s="324"/>
      <c r="I17" s="325"/>
      <c r="J17" s="297"/>
      <c r="K17" s="325"/>
      <c r="L17" s="298"/>
      <c r="Q17" s="3" t="s">
        <v>130</v>
      </c>
    </row>
    <row r="18" spans="2:17">
      <c r="B18" s="321">
        <v>15</v>
      </c>
      <c r="C18" s="322"/>
      <c r="D18" s="323"/>
      <c r="E18" s="323"/>
      <c r="F18" s="323"/>
      <c r="G18" s="323"/>
      <c r="H18" s="324"/>
      <c r="I18" s="325"/>
      <c r="J18" s="297"/>
      <c r="K18" s="325"/>
      <c r="L18" s="298"/>
      <c r="Q18" s="3" t="s">
        <v>412</v>
      </c>
    </row>
    <row r="19" spans="2:17">
      <c r="B19" s="321">
        <v>16</v>
      </c>
      <c r="C19" s="322"/>
      <c r="D19" s="323"/>
      <c r="E19" s="323"/>
      <c r="F19" s="323"/>
      <c r="G19" s="323"/>
      <c r="H19" s="324"/>
      <c r="I19" s="325"/>
      <c r="J19" s="297"/>
      <c r="K19" s="325"/>
      <c r="L19" s="298"/>
      <c r="Q19" s="3" t="s">
        <v>409</v>
      </c>
    </row>
    <row r="20" spans="2:17">
      <c r="B20" s="321">
        <v>17</v>
      </c>
      <c r="C20" s="322"/>
      <c r="D20" s="323"/>
      <c r="E20" s="323"/>
      <c r="F20" s="323"/>
      <c r="G20" s="323"/>
      <c r="H20" s="324"/>
      <c r="I20" s="325"/>
      <c r="J20" s="297"/>
      <c r="K20" s="325"/>
      <c r="L20" s="298"/>
      <c r="Q20" s="3" t="s">
        <v>400</v>
      </c>
    </row>
    <row r="21" spans="2:17">
      <c r="B21" s="321">
        <v>18</v>
      </c>
      <c r="C21" s="322"/>
      <c r="D21" s="323"/>
      <c r="E21" s="323"/>
      <c r="F21" s="323"/>
      <c r="G21" s="323"/>
      <c r="H21" s="324"/>
      <c r="I21" s="325"/>
      <c r="J21" s="297"/>
      <c r="K21" s="325"/>
      <c r="L21" s="298"/>
      <c r="Q21" s="3" t="s">
        <v>351</v>
      </c>
    </row>
    <row r="22" spans="2:17">
      <c r="B22" s="321">
        <v>19</v>
      </c>
      <c r="C22" s="322"/>
      <c r="D22" s="323"/>
      <c r="E22" s="323"/>
      <c r="F22" s="323"/>
      <c r="G22" s="323"/>
      <c r="H22" s="324"/>
      <c r="I22" s="325"/>
      <c r="J22" s="297"/>
      <c r="K22" s="325"/>
      <c r="L22" s="298"/>
      <c r="Q22" s="3" t="s">
        <v>347</v>
      </c>
    </row>
    <row r="23" spans="2:17">
      <c r="B23" s="321">
        <v>20</v>
      </c>
      <c r="C23" s="322"/>
      <c r="D23" s="323"/>
      <c r="E23" s="323"/>
      <c r="F23" s="323"/>
      <c r="G23" s="323"/>
      <c r="H23" s="324"/>
      <c r="I23" s="325"/>
      <c r="J23" s="297"/>
      <c r="K23" s="325"/>
      <c r="L23" s="298"/>
      <c r="Q23" s="3" t="s">
        <v>405</v>
      </c>
    </row>
    <row r="24" spans="2:17">
      <c r="B24" s="321">
        <v>21</v>
      </c>
      <c r="C24" s="322"/>
      <c r="D24" s="323"/>
      <c r="E24" s="323"/>
      <c r="F24" s="323"/>
      <c r="G24" s="323"/>
      <c r="H24" s="324"/>
      <c r="I24" s="325"/>
      <c r="J24" s="297"/>
      <c r="K24" s="325"/>
      <c r="L24" s="298"/>
      <c r="Q24" s="3" t="s">
        <v>438</v>
      </c>
    </row>
    <row r="25" spans="2:17">
      <c r="B25" s="321">
        <v>22</v>
      </c>
      <c r="C25" s="322"/>
      <c r="D25" s="323"/>
      <c r="E25" s="323"/>
      <c r="F25" s="323"/>
      <c r="G25" s="323"/>
      <c r="H25" s="324"/>
      <c r="I25" s="325"/>
      <c r="J25" s="297"/>
      <c r="K25" s="325"/>
      <c r="L25" s="298"/>
      <c r="Q25" s="3" t="s">
        <v>781</v>
      </c>
    </row>
    <row r="26" spans="2:17">
      <c r="B26" s="321">
        <v>23</v>
      </c>
      <c r="C26" s="322"/>
      <c r="D26" s="323"/>
      <c r="E26" s="323"/>
      <c r="F26" s="323"/>
      <c r="G26" s="323"/>
      <c r="H26" s="324"/>
      <c r="I26" s="325"/>
      <c r="J26" s="297"/>
      <c r="K26" s="325"/>
      <c r="L26" s="298"/>
      <c r="Q26" s="3" t="s">
        <v>782</v>
      </c>
    </row>
    <row r="27" spans="2:17">
      <c r="B27" s="321">
        <v>24</v>
      </c>
      <c r="C27" s="322"/>
      <c r="D27" s="323"/>
      <c r="E27" s="323"/>
      <c r="F27" s="323"/>
      <c r="G27" s="323"/>
      <c r="H27" s="324"/>
      <c r="I27" s="325"/>
      <c r="J27" s="297"/>
      <c r="K27" s="325"/>
      <c r="L27" s="298"/>
      <c r="Q27" s="3" t="s">
        <v>783</v>
      </c>
    </row>
    <row r="28" spans="2:17">
      <c r="B28" s="321">
        <v>25</v>
      </c>
      <c r="C28" s="322"/>
      <c r="D28" s="323"/>
      <c r="E28" s="323"/>
      <c r="F28" s="323"/>
      <c r="G28" s="323"/>
      <c r="H28" s="324"/>
      <c r="I28" s="325"/>
      <c r="J28" s="297"/>
      <c r="K28" s="325"/>
      <c r="L28" s="298"/>
      <c r="Q28" s="3" t="s">
        <v>154</v>
      </c>
    </row>
    <row r="29" spans="2:17">
      <c r="B29" s="321">
        <v>26</v>
      </c>
      <c r="C29" s="322"/>
      <c r="D29" s="323"/>
      <c r="E29" s="323"/>
      <c r="F29" s="323"/>
      <c r="G29" s="323"/>
      <c r="H29" s="324"/>
      <c r="I29" s="325"/>
      <c r="J29" s="297"/>
      <c r="K29" s="325"/>
      <c r="L29" s="298"/>
      <c r="Q29" s="3" t="s">
        <v>141</v>
      </c>
    </row>
    <row r="30" spans="2:17">
      <c r="B30" s="321">
        <v>27</v>
      </c>
      <c r="C30" s="322"/>
      <c r="D30" s="323"/>
      <c r="E30" s="323"/>
      <c r="F30" s="323"/>
      <c r="G30" s="323"/>
      <c r="H30" s="324"/>
      <c r="I30" s="325"/>
      <c r="J30" s="297"/>
      <c r="K30" s="325"/>
      <c r="L30" s="298"/>
      <c r="Q30" s="3" t="s">
        <v>784</v>
      </c>
    </row>
    <row r="31" spans="2:17">
      <c r="B31" s="321">
        <v>28</v>
      </c>
      <c r="C31" s="322"/>
      <c r="D31" s="323"/>
      <c r="E31" s="323"/>
      <c r="F31" s="323"/>
      <c r="G31" s="323"/>
      <c r="H31" s="324"/>
      <c r="I31" s="325"/>
      <c r="J31" s="297"/>
      <c r="K31" s="325"/>
      <c r="L31" s="298"/>
    </row>
    <row r="32" spans="2:17">
      <c r="B32" s="321">
        <v>29</v>
      </c>
      <c r="C32" s="322"/>
      <c r="D32" s="323"/>
      <c r="E32" s="323"/>
      <c r="F32" s="323"/>
      <c r="G32" s="323"/>
      <c r="H32" s="324"/>
      <c r="I32" s="325"/>
      <c r="J32" s="297"/>
      <c r="K32" s="325"/>
      <c r="L32" s="298"/>
    </row>
    <row r="33" spans="2:12">
      <c r="B33" s="321">
        <v>30</v>
      </c>
      <c r="C33" s="322"/>
      <c r="D33" s="323"/>
      <c r="E33" s="323"/>
      <c r="F33" s="323"/>
      <c r="G33" s="323"/>
      <c r="H33" s="324"/>
      <c r="I33" s="325"/>
      <c r="J33" s="297"/>
      <c r="K33" s="325"/>
      <c r="L33" s="298"/>
    </row>
    <row r="34" spans="2:12">
      <c r="B34" s="321">
        <v>31</v>
      </c>
      <c r="C34" s="322"/>
      <c r="D34" s="323"/>
      <c r="E34" s="323"/>
      <c r="F34" s="323"/>
      <c r="G34" s="323"/>
      <c r="H34" s="324"/>
      <c r="I34" s="325"/>
      <c r="J34" s="297"/>
      <c r="K34" s="325"/>
      <c r="L34" s="298"/>
    </row>
    <row r="35" spans="2:12">
      <c r="B35" s="321">
        <v>32</v>
      </c>
      <c r="C35" s="322"/>
      <c r="D35" s="323"/>
      <c r="E35" s="323"/>
      <c r="F35" s="323"/>
      <c r="G35" s="323"/>
      <c r="H35" s="324"/>
      <c r="I35" s="325"/>
      <c r="J35" s="297"/>
      <c r="K35" s="325"/>
      <c r="L35" s="298"/>
    </row>
    <row r="36" spans="2:12">
      <c r="B36" s="321">
        <v>33</v>
      </c>
      <c r="C36" s="322"/>
      <c r="D36" s="323"/>
      <c r="E36" s="323"/>
      <c r="F36" s="323"/>
      <c r="G36" s="323"/>
      <c r="H36" s="324"/>
      <c r="I36" s="325"/>
      <c r="J36" s="297"/>
      <c r="K36" s="325"/>
      <c r="L36" s="298"/>
    </row>
    <row r="37" spans="2:12">
      <c r="B37" s="321">
        <v>34</v>
      </c>
      <c r="C37" s="322"/>
      <c r="D37" s="323"/>
      <c r="E37" s="323"/>
      <c r="F37" s="323"/>
      <c r="G37" s="323"/>
      <c r="H37" s="324"/>
      <c r="I37" s="325"/>
      <c r="J37" s="297"/>
      <c r="K37" s="325"/>
      <c r="L37" s="298"/>
    </row>
    <row r="38" spans="2:12">
      <c r="B38" s="321">
        <v>35</v>
      </c>
      <c r="C38" s="322"/>
      <c r="D38" s="323"/>
      <c r="E38" s="323"/>
      <c r="F38" s="323"/>
      <c r="G38" s="323"/>
      <c r="H38" s="324"/>
      <c r="I38" s="325"/>
      <c r="J38" s="297"/>
      <c r="K38" s="325"/>
      <c r="L38" s="298"/>
    </row>
    <row r="39" spans="2:12">
      <c r="B39" s="321">
        <v>36</v>
      </c>
      <c r="C39" s="322"/>
      <c r="D39" s="323"/>
      <c r="E39" s="323"/>
      <c r="F39" s="323"/>
      <c r="G39" s="323"/>
      <c r="H39" s="324"/>
      <c r="I39" s="325"/>
      <c r="J39" s="297"/>
      <c r="K39" s="325"/>
      <c r="L39" s="298"/>
    </row>
    <row r="40" spans="2:12">
      <c r="B40" s="321">
        <v>37</v>
      </c>
      <c r="C40" s="322"/>
      <c r="D40" s="323"/>
      <c r="E40" s="323"/>
      <c r="F40" s="323"/>
      <c r="G40" s="323"/>
      <c r="H40" s="324"/>
      <c r="I40" s="325"/>
      <c r="J40" s="297"/>
      <c r="K40" s="325"/>
      <c r="L40" s="298"/>
    </row>
    <row r="41" spans="2:12">
      <c r="B41" s="321">
        <v>38</v>
      </c>
      <c r="C41" s="322"/>
      <c r="D41" s="323"/>
      <c r="E41" s="323"/>
      <c r="F41" s="323"/>
      <c r="G41" s="323"/>
      <c r="H41" s="324"/>
      <c r="I41" s="325"/>
      <c r="J41" s="297"/>
      <c r="K41" s="325"/>
      <c r="L41" s="298"/>
    </row>
    <row r="42" spans="2:12">
      <c r="B42" s="321">
        <v>39</v>
      </c>
      <c r="C42" s="322"/>
      <c r="D42" s="323"/>
      <c r="E42" s="323"/>
      <c r="F42" s="323"/>
      <c r="G42" s="323"/>
      <c r="H42" s="324"/>
      <c r="I42" s="325"/>
      <c r="J42" s="297"/>
      <c r="K42" s="325"/>
      <c r="L42" s="298"/>
    </row>
    <row r="43" spans="2:12">
      <c r="B43" s="321">
        <v>40</v>
      </c>
      <c r="C43" s="322"/>
      <c r="D43" s="323"/>
      <c r="E43" s="323"/>
      <c r="F43" s="323"/>
      <c r="G43" s="323"/>
      <c r="H43" s="324"/>
      <c r="I43" s="325"/>
      <c r="J43" s="297"/>
      <c r="K43" s="325"/>
      <c r="L43" s="298"/>
    </row>
    <row r="44" spans="2:12">
      <c r="B44" s="321">
        <v>41</v>
      </c>
      <c r="C44" s="322"/>
      <c r="D44" s="323"/>
      <c r="E44" s="323"/>
      <c r="F44" s="323"/>
      <c r="G44" s="323"/>
      <c r="H44" s="324"/>
      <c r="I44" s="325"/>
      <c r="J44" s="297"/>
      <c r="K44" s="325"/>
      <c r="L44" s="298"/>
    </row>
    <row r="45" spans="2:12">
      <c r="B45" s="321">
        <v>42</v>
      </c>
      <c r="C45" s="322"/>
      <c r="D45" s="323"/>
      <c r="E45" s="323"/>
      <c r="F45" s="323"/>
      <c r="G45" s="323"/>
      <c r="H45" s="324"/>
      <c r="I45" s="325"/>
      <c r="J45" s="297"/>
      <c r="K45" s="325"/>
      <c r="L45" s="298"/>
    </row>
    <row r="46" spans="2:12">
      <c r="B46" s="321">
        <v>43</v>
      </c>
      <c r="C46" s="322"/>
      <c r="D46" s="323"/>
      <c r="E46" s="323"/>
      <c r="F46" s="323"/>
      <c r="G46" s="323"/>
      <c r="H46" s="324"/>
      <c r="I46" s="325"/>
      <c r="J46" s="297"/>
      <c r="K46" s="325"/>
      <c r="L46" s="298"/>
    </row>
    <row r="47" spans="2:12">
      <c r="B47" s="321">
        <v>44</v>
      </c>
      <c r="C47" s="322"/>
      <c r="D47" s="323"/>
      <c r="E47" s="323"/>
      <c r="F47" s="323"/>
      <c r="G47" s="323"/>
      <c r="H47" s="324"/>
      <c r="I47" s="325"/>
      <c r="J47" s="297"/>
      <c r="K47" s="325"/>
      <c r="L47" s="298"/>
    </row>
    <row r="48" spans="2:12">
      <c r="B48" s="321">
        <v>45</v>
      </c>
      <c r="C48" s="322"/>
      <c r="D48" s="323"/>
      <c r="E48" s="323"/>
      <c r="F48" s="323"/>
      <c r="G48" s="323"/>
      <c r="H48" s="324"/>
      <c r="I48" s="325"/>
      <c r="J48" s="297"/>
      <c r="K48" s="325"/>
      <c r="L48" s="298"/>
    </row>
    <row r="49" spans="2:12">
      <c r="B49" s="321">
        <v>46</v>
      </c>
      <c r="C49" s="322"/>
      <c r="D49" s="323"/>
      <c r="E49" s="323"/>
      <c r="F49" s="323"/>
      <c r="G49" s="323"/>
      <c r="H49" s="324"/>
      <c r="I49" s="325"/>
      <c r="J49" s="297"/>
      <c r="K49" s="325"/>
      <c r="L49" s="298"/>
    </row>
    <row r="50" spans="2:12">
      <c r="B50" s="321">
        <v>47</v>
      </c>
      <c r="C50" s="322"/>
      <c r="D50" s="323"/>
      <c r="E50" s="323"/>
      <c r="F50" s="323"/>
      <c r="G50" s="323"/>
      <c r="H50" s="324"/>
      <c r="I50" s="325"/>
      <c r="J50" s="297"/>
      <c r="K50" s="325"/>
      <c r="L50" s="298"/>
    </row>
    <row r="51" spans="2:12">
      <c r="B51" s="321">
        <v>48</v>
      </c>
      <c r="C51" s="322"/>
      <c r="D51" s="323"/>
      <c r="E51" s="323"/>
      <c r="F51" s="323"/>
      <c r="G51" s="323"/>
      <c r="H51" s="324"/>
      <c r="I51" s="325"/>
      <c r="J51" s="297"/>
      <c r="K51" s="325"/>
      <c r="L51" s="298"/>
    </row>
    <row r="52" spans="2:12">
      <c r="B52" s="321">
        <v>49</v>
      </c>
      <c r="C52" s="322"/>
      <c r="D52" s="323"/>
      <c r="E52" s="323"/>
      <c r="F52" s="323"/>
      <c r="G52" s="323"/>
      <c r="H52" s="324"/>
      <c r="I52" s="325"/>
      <c r="J52" s="297"/>
      <c r="K52" s="325"/>
      <c r="L52" s="298"/>
    </row>
    <row r="53" spans="2:12">
      <c r="B53" s="321">
        <v>50</v>
      </c>
      <c r="C53" s="322"/>
      <c r="D53" s="323"/>
      <c r="E53" s="323"/>
      <c r="F53" s="323"/>
      <c r="G53" s="323"/>
      <c r="H53" s="324"/>
      <c r="I53" s="325"/>
      <c r="J53" s="297"/>
      <c r="K53" s="325"/>
      <c r="L53" s="298"/>
    </row>
    <row r="54" spans="2:12">
      <c r="B54" s="321">
        <v>51</v>
      </c>
      <c r="C54" s="322"/>
      <c r="D54" s="323"/>
      <c r="E54" s="323"/>
      <c r="F54" s="323"/>
      <c r="G54" s="323"/>
      <c r="H54" s="324"/>
      <c r="I54" s="325"/>
      <c r="J54" s="297"/>
      <c r="K54" s="325"/>
      <c r="L54" s="298"/>
    </row>
    <row r="55" spans="2:12">
      <c r="B55" s="321">
        <v>52</v>
      </c>
      <c r="C55" s="322"/>
      <c r="D55" s="323"/>
      <c r="E55" s="323"/>
      <c r="F55" s="323"/>
      <c r="G55" s="323"/>
      <c r="H55" s="324"/>
      <c r="I55" s="325"/>
      <c r="J55" s="297"/>
      <c r="K55" s="325"/>
      <c r="L55" s="298"/>
    </row>
    <row r="56" spans="2:12">
      <c r="B56" s="321">
        <v>53</v>
      </c>
      <c r="C56" s="322"/>
      <c r="D56" s="323"/>
      <c r="E56" s="323"/>
      <c r="F56" s="323"/>
      <c r="G56" s="323"/>
      <c r="H56" s="324"/>
      <c r="I56" s="325"/>
      <c r="J56" s="297"/>
      <c r="K56" s="325"/>
      <c r="L56" s="298"/>
    </row>
    <row r="57" spans="2:12">
      <c r="B57" s="321">
        <v>54</v>
      </c>
      <c r="C57" s="322"/>
      <c r="D57" s="323"/>
      <c r="E57" s="323"/>
      <c r="F57" s="323"/>
      <c r="G57" s="323"/>
      <c r="H57" s="324"/>
      <c r="I57" s="325"/>
      <c r="J57" s="297"/>
      <c r="K57" s="325"/>
      <c r="L57" s="298"/>
    </row>
    <row r="58" spans="2:12">
      <c r="B58" s="321">
        <v>55</v>
      </c>
      <c r="C58" s="322"/>
      <c r="D58" s="323"/>
      <c r="E58" s="323"/>
      <c r="F58" s="323"/>
      <c r="G58" s="323"/>
      <c r="H58" s="324"/>
      <c r="I58" s="325"/>
      <c r="J58" s="297"/>
      <c r="K58" s="325"/>
      <c r="L58" s="298"/>
    </row>
    <row r="59" spans="2:12">
      <c r="B59" s="321">
        <v>56</v>
      </c>
      <c r="C59" s="322"/>
      <c r="D59" s="323"/>
      <c r="E59" s="323"/>
      <c r="F59" s="323"/>
      <c r="G59" s="323"/>
      <c r="H59" s="324"/>
      <c r="I59" s="325"/>
      <c r="J59" s="297"/>
      <c r="K59" s="325"/>
      <c r="L59" s="298"/>
    </row>
    <row r="60" spans="2:12">
      <c r="B60" s="321">
        <v>57</v>
      </c>
      <c r="C60" s="322"/>
      <c r="D60" s="323"/>
      <c r="E60" s="323"/>
      <c r="F60" s="323"/>
      <c r="G60" s="323"/>
      <c r="H60" s="324"/>
      <c r="I60" s="325"/>
      <c r="J60" s="297"/>
      <c r="K60" s="325"/>
      <c r="L60" s="298"/>
    </row>
    <row r="61" spans="2:12">
      <c r="B61" s="321">
        <v>58</v>
      </c>
      <c r="C61" s="322"/>
      <c r="D61" s="323"/>
      <c r="E61" s="323"/>
      <c r="F61" s="323"/>
      <c r="G61" s="323"/>
      <c r="H61" s="324"/>
      <c r="I61" s="325"/>
      <c r="J61" s="297"/>
      <c r="K61" s="325"/>
      <c r="L61" s="298"/>
    </row>
    <row r="62" spans="2:12">
      <c r="B62" s="321">
        <v>59</v>
      </c>
      <c r="C62" s="322"/>
      <c r="D62" s="323"/>
      <c r="E62" s="323"/>
      <c r="F62" s="323"/>
      <c r="G62" s="323"/>
      <c r="H62" s="324"/>
      <c r="I62" s="325"/>
      <c r="J62" s="297"/>
      <c r="K62" s="325"/>
      <c r="L62" s="298"/>
    </row>
    <row r="63" spans="2:12">
      <c r="B63" s="321">
        <v>60</v>
      </c>
      <c r="C63" s="322"/>
      <c r="D63" s="323"/>
      <c r="E63" s="323"/>
      <c r="F63" s="323"/>
      <c r="G63" s="323"/>
      <c r="H63" s="324"/>
      <c r="I63" s="325"/>
      <c r="J63" s="297"/>
      <c r="K63" s="325"/>
      <c r="L63" s="298"/>
    </row>
    <row r="64" spans="2:12">
      <c r="B64" s="321">
        <v>61</v>
      </c>
      <c r="C64" s="322"/>
      <c r="D64" s="323"/>
      <c r="E64" s="323"/>
      <c r="F64" s="323"/>
      <c r="G64" s="323"/>
      <c r="H64" s="324"/>
      <c r="I64" s="325"/>
      <c r="J64" s="297"/>
      <c r="K64" s="325"/>
      <c r="L64" s="298"/>
    </row>
    <row r="65" spans="2:12">
      <c r="B65" s="321">
        <v>62</v>
      </c>
      <c r="C65" s="322"/>
      <c r="D65" s="323"/>
      <c r="E65" s="323"/>
      <c r="F65" s="323"/>
      <c r="G65" s="323"/>
      <c r="H65" s="324"/>
      <c r="I65" s="325"/>
      <c r="J65" s="297"/>
      <c r="K65" s="325"/>
      <c r="L65" s="298"/>
    </row>
    <row r="66" spans="2:12">
      <c r="B66" s="321">
        <v>63</v>
      </c>
      <c r="C66" s="322"/>
      <c r="D66" s="323"/>
      <c r="E66" s="323"/>
      <c r="F66" s="323"/>
      <c r="G66" s="323"/>
      <c r="H66" s="324"/>
      <c r="I66" s="325"/>
      <c r="J66" s="297"/>
      <c r="K66" s="325"/>
      <c r="L66" s="298"/>
    </row>
    <row r="67" spans="2:12">
      <c r="B67" s="321">
        <v>64</v>
      </c>
      <c r="C67" s="322"/>
      <c r="D67" s="323"/>
      <c r="E67" s="323"/>
      <c r="F67" s="323"/>
      <c r="G67" s="323"/>
      <c r="H67" s="324"/>
      <c r="I67" s="325"/>
      <c r="J67" s="297"/>
      <c r="K67" s="325"/>
      <c r="L67" s="298"/>
    </row>
    <row r="68" spans="2:12">
      <c r="B68" s="321">
        <v>65</v>
      </c>
      <c r="C68" s="322"/>
      <c r="D68" s="323"/>
      <c r="E68" s="323"/>
      <c r="F68" s="323"/>
      <c r="G68" s="323"/>
      <c r="H68" s="324"/>
      <c r="I68" s="325"/>
      <c r="J68" s="297"/>
      <c r="K68" s="325"/>
      <c r="L68" s="298"/>
    </row>
    <row r="69" spans="2:12">
      <c r="B69" s="321">
        <v>66</v>
      </c>
      <c r="C69" s="322"/>
      <c r="D69" s="323"/>
      <c r="E69" s="323"/>
      <c r="F69" s="323"/>
      <c r="G69" s="323"/>
      <c r="H69" s="324"/>
      <c r="I69" s="325"/>
      <c r="J69" s="297"/>
      <c r="K69" s="325"/>
      <c r="L69" s="298"/>
    </row>
    <row r="70" spans="2:12">
      <c r="B70" s="321">
        <v>67</v>
      </c>
      <c r="C70" s="322"/>
      <c r="D70" s="323"/>
      <c r="E70" s="323"/>
      <c r="F70" s="323"/>
      <c r="G70" s="323"/>
      <c r="H70" s="324"/>
      <c r="I70" s="325"/>
      <c r="J70" s="297"/>
      <c r="K70" s="325"/>
      <c r="L70" s="298"/>
    </row>
    <row r="71" spans="2:12">
      <c r="B71" s="321">
        <v>68</v>
      </c>
      <c r="C71" s="322"/>
      <c r="D71" s="323"/>
      <c r="E71" s="323"/>
      <c r="F71" s="323"/>
      <c r="G71" s="323"/>
      <c r="H71" s="324"/>
      <c r="I71" s="325"/>
      <c r="J71" s="297"/>
      <c r="K71" s="325"/>
      <c r="L71" s="298"/>
    </row>
    <row r="72" spans="2:12">
      <c r="B72" s="321">
        <v>69</v>
      </c>
      <c r="C72" s="322"/>
      <c r="D72" s="323"/>
      <c r="E72" s="323"/>
      <c r="F72" s="323"/>
      <c r="G72" s="323"/>
      <c r="H72" s="324"/>
      <c r="I72" s="325"/>
      <c r="J72" s="297"/>
      <c r="K72" s="325"/>
      <c r="L72" s="298"/>
    </row>
    <row r="73" spans="2:12">
      <c r="B73" s="321">
        <v>70</v>
      </c>
      <c r="C73" s="322"/>
      <c r="D73" s="323"/>
      <c r="E73" s="323"/>
      <c r="F73" s="323"/>
      <c r="G73" s="323"/>
      <c r="H73" s="324"/>
      <c r="I73" s="325"/>
      <c r="J73" s="297"/>
      <c r="K73" s="325"/>
      <c r="L73" s="298"/>
    </row>
    <row r="74" spans="2:12">
      <c r="B74" s="321">
        <v>71</v>
      </c>
      <c r="C74" s="322"/>
      <c r="D74" s="323"/>
      <c r="E74" s="323"/>
      <c r="F74" s="323"/>
      <c r="G74" s="323"/>
      <c r="H74" s="324"/>
      <c r="I74" s="325"/>
      <c r="J74" s="297"/>
      <c r="K74" s="325"/>
      <c r="L74" s="298"/>
    </row>
    <row r="75" spans="2:12">
      <c r="B75" s="321">
        <v>72</v>
      </c>
      <c r="C75" s="322"/>
      <c r="D75" s="323"/>
      <c r="E75" s="323"/>
      <c r="F75" s="323"/>
      <c r="G75" s="323"/>
      <c r="H75" s="324"/>
      <c r="I75" s="325"/>
      <c r="J75" s="297"/>
      <c r="K75" s="325"/>
      <c r="L75" s="298"/>
    </row>
    <row r="76" spans="2:12">
      <c r="B76" s="321">
        <v>73</v>
      </c>
      <c r="C76" s="322"/>
      <c r="D76" s="323"/>
      <c r="E76" s="323"/>
      <c r="F76" s="323"/>
      <c r="G76" s="323"/>
      <c r="H76" s="324"/>
      <c r="I76" s="325"/>
      <c r="J76" s="297"/>
      <c r="K76" s="325"/>
      <c r="L76" s="298"/>
    </row>
    <row r="77" spans="2:12">
      <c r="B77" s="321">
        <v>74</v>
      </c>
      <c r="C77" s="322"/>
      <c r="D77" s="323"/>
      <c r="E77" s="323"/>
      <c r="F77" s="323"/>
      <c r="G77" s="323"/>
      <c r="H77" s="324"/>
      <c r="I77" s="325"/>
      <c r="J77" s="297"/>
      <c r="K77" s="325"/>
      <c r="L77" s="298"/>
    </row>
    <row r="78" spans="2:12">
      <c r="B78" s="321">
        <v>75</v>
      </c>
      <c r="C78" s="322"/>
      <c r="D78" s="323"/>
      <c r="E78" s="323"/>
      <c r="F78" s="323"/>
      <c r="G78" s="323"/>
      <c r="H78" s="324"/>
      <c r="I78" s="325"/>
      <c r="J78" s="297"/>
      <c r="K78" s="325"/>
      <c r="L78" s="298"/>
    </row>
    <row r="79" spans="2:12">
      <c r="B79" s="321">
        <v>76</v>
      </c>
      <c r="C79" s="322"/>
      <c r="D79" s="323"/>
      <c r="E79" s="323"/>
      <c r="F79" s="323"/>
      <c r="G79" s="323"/>
      <c r="H79" s="324"/>
      <c r="I79" s="325"/>
      <c r="J79" s="297"/>
      <c r="K79" s="325"/>
      <c r="L79" s="298"/>
    </row>
    <row r="80" spans="2:12">
      <c r="B80" s="321">
        <v>77</v>
      </c>
      <c r="C80" s="322"/>
      <c r="D80" s="323"/>
      <c r="E80" s="323"/>
      <c r="F80" s="323"/>
      <c r="G80" s="323"/>
      <c r="H80" s="324"/>
      <c r="I80" s="325"/>
      <c r="J80" s="297"/>
      <c r="K80" s="325"/>
      <c r="L80" s="298"/>
    </row>
    <row r="81" spans="2:12">
      <c r="B81" s="321">
        <v>78</v>
      </c>
      <c r="C81" s="322"/>
      <c r="D81" s="323"/>
      <c r="E81" s="323"/>
      <c r="F81" s="323"/>
      <c r="G81" s="323"/>
      <c r="H81" s="324"/>
      <c r="I81" s="325"/>
      <c r="J81" s="297"/>
      <c r="K81" s="325"/>
      <c r="L81" s="298"/>
    </row>
    <row r="82" spans="2:12">
      <c r="B82" s="321">
        <v>79</v>
      </c>
      <c r="C82" s="322"/>
      <c r="D82" s="323"/>
      <c r="E82" s="323"/>
      <c r="F82" s="323"/>
      <c r="G82" s="323"/>
      <c r="H82" s="324"/>
      <c r="I82" s="325"/>
      <c r="J82" s="297"/>
      <c r="K82" s="325"/>
      <c r="L82" s="298"/>
    </row>
    <row r="83" spans="2:12">
      <c r="B83" s="321">
        <v>80</v>
      </c>
      <c r="C83" s="322"/>
      <c r="D83" s="323"/>
      <c r="E83" s="323"/>
      <c r="F83" s="323"/>
      <c r="G83" s="323"/>
      <c r="H83" s="324"/>
      <c r="I83" s="325"/>
      <c r="J83" s="297"/>
      <c r="K83" s="325"/>
      <c r="L83" s="298"/>
    </row>
    <row r="84" spans="2:12">
      <c r="B84" s="321">
        <v>81</v>
      </c>
      <c r="C84" s="322"/>
      <c r="D84" s="323"/>
      <c r="E84" s="323"/>
      <c r="F84" s="323"/>
      <c r="G84" s="323"/>
      <c r="H84" s="324"/>
      <c r="I84" s="325"/>
      <c r="J84" s="297"/>
      <c r="K84" s="325"/>
      <c r="L84" s="298"/>
    </row>
    <row r="85" spans="2:12">
      <c r="B85" s="321">
        <v>82</v>
      </c>
      <c r="C85" s="322"/>
      <c r="D85" s="323"/>
      <c r="E85" s="323"/>
      <c r="F85" s="323"/>
      <c r="G85" s="323"/>
      <c r="H85" s="324"/>
      <c r="I85" s="325"/>
      <c r="J85" s="297"/>
      <c r="K85" s="325"/>
      <c r="L85" s="298"/>
    </row>
    <row r="86" spans="2:12">
      <c r="B86" s="321">
        <v>83</v>
      </c>
      <c r="C86" s="322"/>
      <c r="D86" s="323"/>
      <c r="E86" s="323"/>
      <c r="F86" s="323"/>
      <c r="G86" s="323"/>
      <c r="H86" s="324"/>
      <c r="I86" s="325"/>
      <c r="J86" s="297"/>
      <c r="K86" s="325"/>
      <c r="L86" s="298"/>
    </row>
    <row r="87" spans="2:12">
      <c r="B87" s="321">
        <v>84</v>
      </c>
      <c r="C87" s="322"/>
      <c r="D87" s="323"/>
      <c r="E87" s="323"/>
      <c r="F87" s="323"/>
      <c r="G87" s="323"/>
      <c r="H87" s="324"/>
      <c r="I87" s="325"/>
      <c r="J87" s="297"/>
      <c r="K87" s="325"/>
      <c r="L87" s="298"/>
    </row>
    <row r="88" spans="2:12">
      <c r="B88" s="321">
        <v>85</v>
      </c>
      <c r="C88" s="322"/>
      <c r="D88" s="323"/>
      <c r="E88" s="323"/>
      <c r="F88" s="323"/>
      <c r="G88" s="323"/>
      <c r="H88" s="324"/>
      <c r="I88" s="325"/>
      <c r="J88" s="297"/>
      <c r="K88" s="325"/>
      <c r="L88" s="298"/>
    </row>
    <row r="89" spans="2:12">
      <c r="B89" s="321">
        <v>86</v>
      </c>
      <c r="C89" s="322"/>
      <c r="D89" s="323"/>
      <c r="E89" s="323"/>
      <c r="F89" s="323"/>
      <c r="G89" s="323"/>
      <c r="H89" s="324"/>
      <c r="I89" s="325"/>
      <c r="J89" s="297"/>
      <c r="K89" s="325"/>
      <c r="L89" s="298"/>
    </row>
    <row r="90" spans="2:12">
      <c r="B90" s="321">
        <v>87</v>
      </c>
      <c r="C90" s="322"/>
      <c r="D90" s="323"/>
      <c r="E90" s="323"/>
      <c r="F90" s="323"/>
      <c r="G90" s="323"/>
      <c r="H90" s="324"/>
      <c r="I90" s="325"/>
      <c r="J90" s="297"/>
      <c r="K90" s="325"/>
      <c r="L90" s="298"/>
    </row>
    <row r="91" spans="2:12">
      <c r="B91" s="321">
        <v>88</v>
      </c>
      <c r="C91" s="322"/>
      <c r="D91" s="323"/>
      <c r="E91" s="323"/>
      <c r="F91" s="323"/>
      <c r="G91" s="323"/>
      <c r="H91" s="324"/>
      <c r="I91" s="325"/>
      <c r="J91" s="297"/>
      <c r="K91" s="325"/>
      <c r="L91" s="298"/>
    </row>
    <row r="92" spans="2:12">
      <c r="B92" s="321">
        <v>89</v>
      </c>
      <c r="C92" s="322"/>
      <c r="D92" s="323"/>
      <c r="E92" s="323"/>
      <c r="F92" s="323"/>
      <c r="G92" s="323"/>
      <c r="H92" s="324"/>
      <c r="I92" s="325"/>
      <c r="J92" s="297"/>
      <c r="K92" s="325"/>
      <c r="L92" s="298"/>
    </row>
    <row r="93" spans="2:12"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</row>
    <row r="94" spans="2:12"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</row>
    <row r="95" spans="2:12"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</row>
    <row r="96" spans="2:12"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</row>
    <row r="97" spans="2:12"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</row>
    <row r="98" spans="2:12"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</row>
    <row r="99" spans="2:12"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</row>
    <row r="100" spans="2:12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</row>
    <row r="101" spans="2:12"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</row>
    <row r="102" spans="2:12"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</row>
    <row r="103" spans="2:12"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</row>
    <row r="104" spans="2:12"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</row>
    <row r="105" spans="2:12"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</row>
    <row r="106" spans="2:12"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</row>
    <row r="107" spans="2:12"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</row>
    <row r="108" spans="2:12"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</row>
    <row r="109" spans="2:12"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</row>
    <row r="110" spans="2:12"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</row>
    <row r="111" spans="2:12"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</row>
    <row r="112" spans="2:12"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</row>
    <row r="113" spans="2:12"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</row>
    <row r="114" spans="2:12"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</row>
    <row r="115" spans="2:12"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</row>
    <row r="116" spans="2:12"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</row>
    <row r="117" spans="2:12"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</row>
    <row r="118" spans="2:12"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</row>
    <row r="119" spans="2:12"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</row>
    <row r="120" spans="2:12"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</row>
    <row r="121" spans="2:12"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</row>
    <row r="122" spans="2:12"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</row>
    <row r="123" spans="2:12"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</row>
    <row r="124" spans="2:12"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</row>
    <row r="125" spans="2:12"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</row>
    <row r="126" spans="2:12"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</row>
    <row r="127" spans="2:12"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</row>
    <row r="128" spans="2:12"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</row>
    <row r="129" spans="2:12"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</row>
    <row r="130" spans="2:12"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</row>
    <row r="131" spans="2:12"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</row>
    <row r="132" spans="2:12"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</row>
    <row r="133" spans="2:12"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</row>
    <row r="134" spans="2:12"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</row>
    <row r="135" spans="2:12"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</row>
    <row r="136" spans="2:12"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</row>
    <row r="137" spans="2:12"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</row>
    <row r="138" spans="2:12"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</row>
    <row r="139" spans="2:12"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</row>
    <row r="140" spans="2:12"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</row>
    <row r="141" spans="2:12"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</row>
    <row r="142" spans="2:12"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</row>
    <row r="143" spans="2:12"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</row>
    <row r="144" spans="2:12"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</row>
    <row r="145" spans="2:12"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</row>
    <row r="146" spans="2:12"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</row>
    <row r="147" spans="2:12"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</row>
    <row r="148" spans="2:12"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</row>
    <row r="149" spans="2:12"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</row>
    <row r="150" spans="2:12"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</row>
    <row r="151" spans="2:12"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</row>
    <row r="152" spans="2:12"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</row>
    <row r="153" spans="2:12"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</row>
    <row r="154" spans="2:12"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</row>
    <row r="155" spans="2:12"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</row>
    <row r="156" spans="2:12"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</row>
    <row r="157" spans="2:12"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</row>
    <row r="158" spans="2:12"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</row>
    <row r="159" spans="2:12"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</row>
    <row r="160" spans="2:12"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</row>
    <row r="161" spans="2:12"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</row>
    <row r="162" spans="2:12"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</row>
    <row r="163" spans="2:12"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</row>
    <row r="164" spans="2:12"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</row>
    <row r="165" spans="2:12"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</row>
    <row r="166" spans="2:12"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</row>
    <row r="167" spans="2:12"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</row>
    <row r="168" spans="2:12"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</row>
    <row r="169" spans="2:12"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</row>
    <row r="170" spans="2:12"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</row>
    <row r="171" spans="2:12"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</row>
    <row r="172" spans="2:12"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</row>
    <row r="173" spans="2:12"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</row>
    <row r="174" spans="2:12"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</row>
    <row r="175" spans="2:12"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</row>
    <row r="176" spans="2:12"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</row>
    <row r="177" spans="2:12"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</row>
    <row r="178" spans="2:12"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</row>
    <row r="179" spans="2:12"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</row>
    <row r="180" spans="2:12"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</row>
    <row r="181" spans="2:12"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</row>
    <row r="182" spans="2:12"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</row>
    <row r="183" spans="2:12"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</row>
    <row r="184" spans="2:12"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</row>
    <row r="185" spans="2:12"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</row>
    <row r="186" spans="2:12"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</row>
    <row r="187" spans="2:12"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</row>
    <row r="188" spans="2:12"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</row>
    <row r="189" spans="2:12"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</row>
    <row r="190" spans="2:12"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</row>
    <row r="191" spans="2:12"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</row>
    <row r="192" spans="2:12"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</row>
    <row r="193" spans="2:12"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</row>
    <row r="194" spans="2:12"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</row>
    <row r="195" spans="2:12"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</row>
    <row r="196" spans="2:12"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</row>
    <row r="197" spans="2:12"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</row>
    <row r="198" spans="2:12"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</row>
    <row r="199" spans="2:12"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</row>
    <row r="200" spans="2:12"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</row>
    <row r="201" spans="2:12"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</row>
    <row r="202" spans="2:12"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</row>
    <row r="203" spans="2:12"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</row>
    <row r="204" spans="2:12"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</row>
    <row r="205" spans="2:12"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</row>
    <row r="206" spans="2:12"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</row>
    <row r="207" spans="2:12"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</row>
    <row r="208" spans="2:12"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</row>
    <row r="209" spans="2:12"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</row>
    <row r="210" spans="2:12"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</row>
    <row r="211" spans="2:12"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</row>
    <row r="212" spans="2:12"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</row>
    <row r="213" spans="2:12"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</row>
    <row r="214" spans="2:12"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</row>
    <row r="215" spans="2:12"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</row>
    <row r="216" spans="2:12"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</row>
    <row r="217" spans="2:12"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</row>
    <row r="218" spans="2:12"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</row>
    <row r="219" spans="2:12"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</row>
    <row r="220" spans="2:12"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</row>
    <row r="221" spans="2:12"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</row>
    <row r="222" spans="2:12"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</row>
    <row r="223" spans="2:12"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</row>
    <row r="224" spans="2:12"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</row>
    <row r="225" spans="2:12"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</row>
    <row r="226" spans="2:12"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</row>
    <row r="227" spans="2:12"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</row>
    <row r="228" spans="2:12"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</row>
    <row r="229" spans="2:12"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</row>
    <row r="230" spans="2:12"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</row>
    <row r="231" spans="2:12"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</row>
    <row r="232" spans="2:12"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</row>
    <row r="233" spans="2:12"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</row>
    <row r="234" spans="2:12"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</row>
    <row r="235" spans="2:12"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</row>
    <row r="236" spans="2:12"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</row>
    <row r="237" spans="2:12"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</row>
    <row r="238" spans="2:12"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</row>
    <row r="239" spans="2:12"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</row>
    <row r="240" spans="2:12"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</row>
    <row r="241" spans="2:12"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</row>
    <row r="242" spans="2:12"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</row>
    <row r="243" spans="2:12"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</row>
    <row r="244" spans="2:12"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</row>
    <row r="245" spans="2:12"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</row>
    <row r="246" spans="2:12"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</row>
    <row r="247" spans="2:12"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</row>
    <row r="248" spans="2:12"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</row>
    <row r="249" spans="2:12"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</row>
    <row r="250" spans="2:12"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</row>
    <row r="251" spans="2:12"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</row>
    <row r="252" spans="2:12"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</row>
    <row r="253" spans="2:12"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</row>
    <row r="254" spans="2:12"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</row>
    <row r="255" spans="2:12"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</row>
    <row r="256" spans="2:12"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</row>
    <row r="257" spans="2:12"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</row>
    <row r="258" spans="2:12"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</row>
    <row r="259" spans="2:12"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</row>
    <row r="260" spans="2:12"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</row>
    <row r="261" spans="2:12"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</row>
    <row r="262" spans="2:12"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</row>
    <row r="263" spans="2:12"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</row>
    <row r="264" spans="2:12"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</row>
    <row r="265" spans="2:12"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</row>
    <row r="266" spans="2:12"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</row>
    <row r="267" spans="2:12"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</row>
    <row r="268" spans="2:12"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</row>
    <row r="269" spans="2:12"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</row>
    <row r="270" spans="2:12"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</row>
    <row r="271" spans="2:12"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</row>
    <row r="272" spans="2:12"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</row>
    <row r="273" spans="2:12"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</row>
    <row r="274" spans="2:12"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</row>
    <row r="275" spans="2:12"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</row>
    <row r="276" spans="2:12"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</row>
    <row r="277" spans="2:12"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</row>
    <row r="278" spans="2:12"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</row>
    <row r="279" spans="2:12"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</row>
    <row r="280" spans="2:12"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</row>
    <row r="281" spans="2:12"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</row>
    <row r="282" spans="2:12"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</row>
    <row r="283" spans="2:12"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</row>
    <row r="284" spans="2:12"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</row>
    <row r="285" spans="2:12"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</row>
    <row r="286" spans="2:12"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</row>
    <row r="287" spans="2:12"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</row>
    <row r="288" spans="2:12"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</row>
    <row r="289" spans="2:12"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</row>
    <row r="290" spans="2:12"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</row>
    <row r="291" spans="2:12"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</row>
    <row r="292" spans="2:12"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</row>
    <row r="293" spans="2:12"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</row>
    <row r="294" spans="2:12"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</row>
    <row r="295" spans="2:12"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</row>
    <row r="296" spans="2:12"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</row>
    <row r="297" spans="2:12"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</row>
    <row r="298" spans="2:12"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</row>
    <row r="299" spans="2:12"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</row>
    <row r="300" spans="2:12"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</row>
    <row r="301" spans="2:12"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</row>
    <row r="302" spans="2:12"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</row>
    <row r="303" spans="2:12"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</row>
    <row r="304" spans="2:12"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</row>
    <row r="305" spans="2:12"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</row>
    <row r="306" spans="2:12"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</row>
    <row r="307" spans="2:12"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</row>
    <row r="308" spans="2:12"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</row>
    <row r="309" spans="2:12"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</row>
    <row r="310" spans="2:12"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</row>
    <row r="311" spans="2:12"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</row>
    <row r="312" spans="2:12"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</row>
    <row r="313" spans="2:12"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</row>
    <row r="314" spans="2:12"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</row>
    <row r="315" spans="2:12"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</row>
    <row r="316" spans="2:12"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</row>
    <row r="317" spans="2:12"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</row>
    <row r="318" spans="2:12"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</row>
    <row r="319" spans="2:12"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</row>
    <row r="320" spans="2:12"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</row>
    <row r="321" spans="2:12"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</row>
    <row r="322" spans="2:12"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</row>
    <row r="323" spans="2:12"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</row>
    <row r="324" spans="2:12"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</row>
    <row r="325" spans="2:12"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</row>
    <row r="326" spans="2:12"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</row>
    <row r="327" spans="2:12"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</row>
    <row r="328" spans="2:12"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</row>
    <row r="329" spans="2:12"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</row>
    <row r="330" spans="2:12"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</row>
    <row r="331" spans="2:12"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</row>
    <row r="332" spans="2:12"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</row>
    <row r="333" spans="2:12"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</row>
    <row r="334" spans="2:12"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</row>
    <row r="335" spans="2:12"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</row>
    <row r="336" spans="2:12"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</row>
    <row r="337" spans="2:12"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</row>
    <row r="338" spans="2:12"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</row>
    <row r="339" spans="2:12"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</row>
    <row r="340" spans="2:12"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</row>
    <row r="341" spans="2:12"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</row>
    <row r="342" spans="2:12"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</row>
    <row r="343" spans="2:12"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</row>
    <row r="344" spans="2:12"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</row>
    <row r="345" spans="2:12"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</row>
    <row r="346" spans="2:12"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</row>
    <row r="347" spans="2:12"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</row>
    <row r="348" spans="2:12"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</row>
    <row r="349" spans="2:12"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</row>
    <row r="350" spans="2:12"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</row>
    <row r="351" spans="2:12"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</row>
    <row r="352" spans="2:12"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</row>
    <row r="353" spans="2:12"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</row>
    <row r="354" spans="2:12"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</row>
    <row r="355" spans="2:12"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</row>
    <row r="356" spans="2:12"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</row>
    <row r="357" spans="2:12"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</row>
    <row r="358" spans="2:12"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</row>
    <row r="359" spans="2:12"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</row>
    <row r="360" spans="2:12"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</row>
    <row r="361" spans="2:12"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</row>
    <row r="362" spans="2:12"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</row>
    <row r="363" spans="2:12"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</row>
    <row r="364" spans="2:12"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</row>
    <row r="365" spans="2:12"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</row>
    <row r="366" spans="2:12"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</row>
    <row r="367" spans="2:12"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</row>
    <row r="368" spans="2:12"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</row>
    <row r="369" spans="2:12"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</row>
    <row r="370" spans="2:12"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</row>
    <row r="371" spans="2:12"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</row>
    <row r="372" spans="2:12"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</row>
    <row r="373" spans="2:12"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</row>
    <row r="374" spans="2:12"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</row>
    <row r="375" spans="2:12"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</row>
    <row r="376" spans="2:12"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</row>
    <row r="377" spans="2:12"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</row>
    <row r="378" spans="2:12"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</row>
    <row r="379" spans="2:12"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</row>
    <row r="380" spans="2:12"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</row>
    <row r="381" spans="2:12"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</row>
    <row r="382" spans="2:12"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</row>
    <row r="383" spans="2:12"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</row>
    <row r="384" spans="2:12"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</row>
    <row r="385" spans="2:12"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</row>
    <row r="386" spans="2:12"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</row>
    <row r="387" spans="2:12"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</row>
    <row r="388" spans="2:12"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</row>
    <row r="389" spans="2:12"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</row>
    <row r="390" spans="2:12"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</row>
    <row r="391" spans="2:12"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</row>
    <row r="392" spans="2:12"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</row>
    <row r="393" spans="2:12"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</row>
    <row r="394" spans="2:12"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</row>
    <row r="395" spans="2:12"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</row>
    <row r="396" spans="2:12"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</row>
    <row r="397" spans="2:12"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</row>
    <row r="398" spans="2:12"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</row>
    <row r="399" spans="2:12"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</row>
    <row r="400" spans="2:12"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</row>
    <row r="401" spans="2:12"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</row>
    <row r="402" spans="2:12"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</row>
    <row r="403" spans="2:12"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</row>
    <row r="404" spans="2:12"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</row>
    <row r="405" spans="2:12"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</row>
    <row r="406" spans="2:12"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</row>
    <row r="407" spans="2:12"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</row>
    <row r="408" spans="2:12"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</row>
    <row r="409" spans="2:12"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</row>
    <row r="410" spans="2:12"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</row>
    <row r="411" spans="2:12"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</row>
    <row r="412" spans="2:12"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</row>
    <row r="413" spans="2:12"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</row>
    <row r="414" spans="2:12"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</row>
    <row r="415" spans="2:12"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</row>
    <row r="416" spans="2:12"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</row>
    <row r="417" spans="2:12"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</row>
    <row r="418" spans="2:12"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</row>
    <row r="419" spans="2:12"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</row>
    <row r="420" spans="2:12"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</row>
    <row r="421" spans="2:12"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</row>
    <row r="422" spans="2:12"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</row>
    <row r="423" spans="2:12"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</row>
    <row r="424" spans="2:12"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</row>
    <row r="425" spans="2:12"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</row>
    <row r="426" spans="2:12"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</row>
    <row r="427" spans="2:12"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</row>
    <row r="428" spans="2:12"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</row>
    <row r="429" spans="2:12"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</row>
    <row r="430" spans="2:12"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</row>
    <row r="431" spans="2:12"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</row>
    <row r="432" spans="2:12"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</row>
    <row r="433" spans="2:12"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</row>
    <row r="434" spans="2:12"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</row>
    <row r="435" spans="2:12"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</row>
    <row r="436" spans="2:12"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</row>
    <row r="437" spans="2:12"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</row>
    <row r="438" spans="2:12"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</row>
    <row r="439" spans="2:12"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</row>
    <row r="440" spans="2:12"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</row>
    <row r="441" spans="2:12"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</row>
    <row r="442" spans="2:12"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</row>
    <row r="443" spans="2:12"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</row>
    <row r="444" spans="2:12"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</row>
    <row r="445" spans="2:12"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</row>
    <row r="446" spans="2:12"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</row>
    <row r="447" spans="2:12"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</row>
    <row r="448" spans="2:12"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</row>
    <row r="449" spans="2:12"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</row>
    <row r="450" spans="2:12"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</row>
    <row r="451" spans="2:12"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</row>
    <row r="452" spans="2:12"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</row>
    <row r="453" spans="2:12"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</row>
    <row r="454" spans="2:12"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</row>
    <row r="455" spans="2:12"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</row>
    <row r="456" spans="2:12"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</row>
    <row r="457" spans="2:12"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</row>
    <row r="458" spans="2:12"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</row>
    <row r="459" spans="2:12"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</row>
    <row r="460" spans="2:12"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</row>
    <row r="461" spans="2:12"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</row>
    <row r="462" spans="2:12"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</row>
    <row r="463" spans="2:12"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</row>
    <row r="464" spans="2:12"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</row>
    <row r="465" spans="2:12"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</row>
    <row r="466" spans="2:12"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</row>
    <row r="467" spans="2:12"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</row>
    <row r="468" spans="2:12"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</row>
    <row r="469" spans="2:12"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</row>
    <row r="470" spans="2:12"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</row>
    <row r="471" spans="2:12"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</row>
    <row r="472" spans="2:12"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</row>
    <row r="473" spans="2:12"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</row>
    <row r="474" spans="2:12"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</row>
    <row r="475" spans="2:12"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</row>
    <row r="476" spans="2:12"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</row>
    <row r="477" spans="2:12"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</row>
    <row r="478" spans="2:12"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</row>
    <row r="479" spans="2:12"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</row>
    <row r="480" spans="2:12"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</row>
    <row r="481" spans="2:12"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</row>
    <row r="482" spans="2:12"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</row>
    <row r="483" spans="2:12"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</row>
    <row r="484" spans="2:12"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</row>
    <row r="485" spans="2:12"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</row>
    <row r="486" spans="2:12"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</row>
    <row r="487" spans="2:12"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</row>
    <row r="488" spans="2:12"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</row>
    <row r="489" spans="2:12"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</row>
    <row r="490" spans="2:12"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</row>
    <row r="491" spans="2:12"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</row>
    <row r="492" spans="2:12"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</row>
    <row r="493" spans="2:12"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</row>
    <row r="494" spans="2:12"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</row>
    <row r="495" spans="2:12"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</row>
    <row r="496" spans="2:12"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</row>
    <row r="497" spans="2:12"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</row>
    <row r="498" spans="2:12"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</row>
    <row r="499" spans="2:12"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</row>
    <row r="500" spans="2:12"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</row>
    <row r="501" spans="2:12"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</row>
    <row r="502" spans="2:12"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</row>
    <row r="503" spans="2:12"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</row>
    <row r="504" spans="2:12"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</row>
    <row r="505" spans="2:12"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</row>
    <row r="506" spans="2:12"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</row>
    <row r="507" spans="2:12"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</row>
    <row r="508" spans="2:12"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</row>
    <row r="509" spans="2:12"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</row>
    <row r="510" spans="2:12"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</row>
    <row r="511" spans="2:12"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</row>
    <row r="512" spans="2:12"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</row>
    <row r="513" spans="2:12"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</row>
    <row r="514" spans="2:12"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</row>
    <row r="515" spans="2:12"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</row>
    <row r="516" spans="2:12"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</row>
    <row r="517" spans="2:12"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</row>
    <row r="518" spans="2:12"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</row>
    <row r="519" spans="2:12"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</row>
    <row r="520" spans="2:12"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</row>
    <row r="521" spans="2:12"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</row>
    <row r="522" spans="2:12"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</row>
    <row r="523" spans="2:12"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</row>
    <row r="524" spans="2:12"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</row>
    <row r="525" spans="2:12"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</row>
    <row r="526" spans="2:12"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</row>
    <row r="527" spans="2:12"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</row>
    <row r="528" spans="2:12"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</row>
    <row r="529" spans="2:12"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</row>
    <row r="530" spans="2:12"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</row>
    <row r="531" spans="2:12"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</row>
    <row r="532" spans="2:12"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</row>
    <row r="533" spans="2:12"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</row>
    <row r="534" spans="2:12"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</row>
    <row r="535" spans="2:12"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</row>
    <row r="536" spans="2:12"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</row>
    <row r="537" spans="2:12"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</row>
    <row r="538" spans="2:12"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</row>
    <row r="539" spans="2:12"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</row>
    <row r="540" spans="2:12"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</row>
    <row r="541" spans="2:12"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</row>
    <row r="542" spans="2:12"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</row>
    <row r="543" spans="2:12"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</row>
    <row r="544" spans="2:12"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</row>
    <row r="545" spans="2:12"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</row>
    <row r="546" spans="2:12"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</row>
    <row r="547" spans="2:12"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</row>
    <row r="548" spans="2:12"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</row>
    <row r="549" spans="2:12"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</row>
    <row r="550" spans="2:12"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</row>
    <row r="551" spans="2:12"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</row>
    <row r="552" spans="2:12"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</row>
    <row r="553" spans="2:12"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</row>
    <row r="554" spans="2:12"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</row>
    <row r="555" spans="2:12"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</row>
    <row r="556" spans="2:12"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</row>
    <row r="557" spans="2:12"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</row>
    <row r="558" spans="2:12"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</row>
    <row r="559" spans="2:12"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</row>
    <row r="560" spans="2:12"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</row>
    <row r="561" spans="2:12"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</row>
    <row r="562" spans="2:12"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</row>
    <row r="563" spans="2:12"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</row>
    <row r="564" spans="2:12"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</row>
    <row r="565" spans="2:12"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</row>
    <row r="566" spans="2:12"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</row>
    <row r="567" spans="2:12"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</row>
    <row r="568" spans="2:12"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</row>
    <row r="569" spans="2:12"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</row>
    <row r="570" spans="2:12"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</row>
    <row r="571" spans="2:12"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</row>
    <row r="572" spans="2:12"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</row>
    <row r="573" spans="2:12"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</row>
    <row r="574" spans="2:12"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</row>
    <row r="575" spans="2:12"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</row>
    <row r="576" spans="2:12"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</row>
    <row r="577" spans="2:12"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</row>
    <row r="578" spans="2:12"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</row>
    <row r="579" spans="2:12"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</row>
    <row r="580" spans="2:12"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</row>
    <row r="581" spans="2:12"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</row>
    <row r="582" spans="2:12"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</row>
    <row r="583" spans="2:12"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</row>
    <row r="584" spans="2:12"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</row>
    <row r="585" spans="2:12"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</row>
    <row r="586" spans="2:12"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</row>
    <row r="587" spans="2:12"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</row>
    <row r="588" spans="2:12"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</row>
    <row r="589" spans="2:12"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</row>
    <row r="590" spans="2:12"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</row>
    <row r="591" spans="2:12"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</row>
    <row r="592" spans="2:12"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</row>
    <row r="593" spans="2:12"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</row>
    <row r="594" spans="2:12"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</row>
    <row r="595" spans="2:12"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</row>
    <row r="596" spans="2:12"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</row>
    <row r="597" spans="2:12"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</row>
    <row r="598" spans="2:12"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</row>
    <row r="599" spans="2:12"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</row>
    <row r="600" spans="2:12"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</row>
    <row r="601" spans="2:12"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</row>
    <row r="602" spans="2:12"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</row>
    <row r="603" spans="2:12"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</row>
    <row r="604" spans="2:12"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</row>
    <row r="605" spans="2:12"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</row>
    <row r="606" spans="2:12"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</row>
    <row r="607" spans="2:12"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</row>
    <row r="608" spans="2:12"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</row>
    <row r="609" spans="2:12"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</row>
    <row r="610" spans="2:12"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</row>
    <row r="611" spans="2:12"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</row>
    <row r="612" spans="2:12"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</row>
    <row r="613" spans="2:12"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</row>
    <row r="614" spans="2:12"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</row>
    <row r="615" spans="2:12"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</row>
    <row r="616" spans="2:12"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</row>
    <row r="617" spans="2:12"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</row>
    <row r="618" spans="2:12"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</row>
    <row r="619" spans="2:12"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</row>
    <row r="620" spans="2:12"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</row>
    <row r="621" spans="2:12"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</row>
    <row r="622" spans="2:12"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</row>
    <row r="623" spans="2:12"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</row>
    <row r="624" spans="2:12"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</row>
    <row r="625" spans="2:12"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</row>
    <row r="626" spans="2:12"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</row>
    <row r="627" spans="2:12"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</row>
    <row r="628" spans="2:12"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</row>
    <row r="629" spans="2:12"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</row>
    <row r="630" spans="2:12"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</row>
    <row r="631" spans="2:12"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</row>
    <row r="632" spans="2:12"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</row>
    <row r="633" spans="2:12"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</row>
    <row r="634" spans="2:12"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</row>
    <row r="635" spans="2:12"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</row>
    <row r="636" spans="2:12"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</row>
    <row r="637" spans="2:12"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</row>
    <row r="638" spans="2:12"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</row>
    <row r="639" spans="2:12"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</row>
    <row r="640" spans="2:12"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</row>
    <row r="641" spans="2:12"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</row>
    <row r="642" spans="2:12"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</row>
    <row r="643" spans="2:12"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</row>
    <row r="644" spans="2:12"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</row>
    <row r="645" spans="2:12"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</row>
    <row r="646" spans="2:12"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</row>
    <row r="647" spans="2:12"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</row>
    <row r="648" spans="2:12"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</row>
    <row r="649" spans="2:12"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</row>
    <row r="650" spans="2:12"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</row>
    <row r="651" spans="2:12"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</row>
    <row r="652" spans="2:12"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</row>
    <row r="653" spans="2:12"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</row>
    <row r="654" spans="2:12"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</row>
    <row r="655" spans="2:12"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</row>
    <row r="656" spans="2:12"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</row>
    <row r="657" spans="2:12"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</row>
    <row r="658" spans="2:12"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</row>
    <row r="659" spans="2:12"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</row>
    <row r="660" spans="2:12"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</row>
    <row r="661" spans="2:12"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</row>
    <row r="662" spans="2:12"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</row>
    <row r="663" spans="2:12"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</row>
    <row r="664" spans="2:12"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</row>
    <row r="665" spans="2:12"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</row>
    <row r="666" spans="2:12"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</row>
    <row r="667" spans="2:12"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</row>
    <row r="668" spans="2:12"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</row>
    <row r="669" spans="2:12"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</row>
    <row r="670" spans="2:12"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</row>
    <row r="671" spans="2:12"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</row>
    <row r="672" spans="2:12"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</row>
    <row r="673" spans="2:12"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</row>
    <row r="674" spans="2:12"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</row>
    <row r="675" spans="2:12"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</row>
    <row r="676" spans="2:12"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</row>
    <row r="677" spans="2:12"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</row>
    <row r="678" spans="2:12"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</row>
    <row r="679" spans="2:12"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</row>
    <row r="680" spans="2:12"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</row>
    <row r="681" spans="2:12"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</row>
    <row r="682" spans="2:12"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</row>
    <row r="683" spans="2:12"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</row>
    <row r="684" spans="2:12"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</row>
    <row r="685" spans="2:12"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</row>
    <row r="686" spans="2:12"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</row>
    <row r="687" spans="2:12"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</row>
    <row r="688" spans="2:12"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</row>
    <row r="689" spans="2:12"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</row>
    <row r="690" spans="2:12"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</row>
    <row r="691" spans="2:12"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</row>
    <row r="692" spans="2:12"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</row>
    <row r="693" spans="2:12"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</row>
    <row r="694" spans="2:12"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</row>
    <row r="695" spans="2:12"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</row>
    <row r="696" spans="2:12"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</row>
    <row r="697" spans="2:12"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</row>
    <row r="698" spans="2:12"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</row>
    <row r="699" spans="2:12"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</row>
    <row r="700" spans="2:12"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</row>
    <row r="701" spans="2:12"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</row>
    <row r="702" spans="2:12"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</row>
    <row r="703" spans="2:12"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</row>
    <row r="704" spans="2:12"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</row>
    <row r="705" spans="2:12"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</row>
    <row r="706" spans="2:12"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</row>
    <row r="707" spans="2:12"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</row>
    <row r="708" spans="2:12"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</row>
    <row r="709" spans="2:12"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</row>
    <row r="710" spans="2:12"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</row>
    <row r="711" spans="2:12"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</row>
    <row r="712" spans="2:12"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</row>
    <row r="713" spans="2:12"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</row>
    <row r="714" spans="2:12"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</row>
    <row r="715" spans="2:12"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</row>
    <row r="716" spans="2:12"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</row>
    <row r="717" spans="2:12"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</row>
    <row r="718" spans="2:12"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</row>
    <row r="719" spans="2:12"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</row>
    <row r="720" spans="2:12"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</row>
    <row r="721" spans="2:12"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</row>
    <row r="722" spans="2:12"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</row>
    <row r="723" spans="2:12"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</row>
    <row r="724" spans="2:12"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</row>
    <row r="725" spans="2:12"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</row>
    <row r="726" spans="2:12"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</row>
    <row r="727" spans="2:12"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</row>
    <row r="728" spans="2:12"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</row>
    <row r="729" spans="2:12"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</row>
    <row r="730" spans="2:12"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</row>
    <row r="731" spans="2:12"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</row>
    <row r="732" spans="2:12"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</row>
    <row r="733" spans="2:12"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</row>
    <row r="734" spans="2:12"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</row>
    <row r="735" spans="2:12"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</row>
    <row r="736" spans="2:12"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</row>
    <row r="737" spans="2:12"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</row>
    <row r="738" spans="2:12"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</row>
    <row r="739" spans="2:12"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</row>
    <row r="740" spans="2:12"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</row>
    <row r="741" spans="2:12"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</row>
    <row r="742" spans="2:12"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</row>
    <row r="743" spans="2:12"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</row>
    <row r="744" spans="2:12"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</row>
    <row r="745" spans="2:12"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</row>
    <row r="746" spans="2:12"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</row>
    <row r="747" spans="2:12"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</row>
    <row r="748" spans="2:12"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</row>
    <row r="749" spans="2:12"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</row>
    <row r="750" spans="2:12"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</row>
    <row r="751" spans="2:12"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</row>
    <row r="752" spans="2:12"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</row>
    <row r="753" spans="2:12"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</row>
    <row r="754" spans="2:12"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</row>
    <row r="755" spans="2:12"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</row>
    <row r="756" spans="2:12"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</row>
    <row r="757" spans="2:12"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</row>
    <row r="758" spans="2:12"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</row>
    <row r="759" spans="2:12"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</row>
    <row r="760" spans="2:12"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</row>
    <row r="761" spans="2:12"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</row>
    <row r="762" spans="2:12"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</row>
    <row r="763" spans="2:12"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</row>
    <row r="764" spans="2:12"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</row>
    <row r="765" spans="2:12"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</row>
    <row r="766" spans="2:12"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</row>
    <row r="767" spans="2:12"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</row>
    <row r="768" spans="2:12"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</row>
    <row r="769" spans="2:12"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</row>
    <row r="770" spans="2:12"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</row>
    <row r="771" spans="2:12"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</row>
    <row r="772" spans="2:12"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</row>
    <row r="773" spans="2:12"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</row>
    <row r="774" spans="2:12"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</row>
    <row r="775" spans="2:12"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</row>
    <row r="776" spans="2:12"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</row>
    <row r="777" spans="2:12"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</row>
    <row r="778" spans="2:12"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</row>
    <row r="779" spans="2:12"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</row>
    <row r="780" spans="2:12"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</row>
    <row r="781" spans="2:12"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</row>
    <row r="782" spans="2:12"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</row>
  </sheetData>
  <sheetProtection algorithmName="SHA-512" hashValue="1A5iloXluzagtDdwLE3sJYGKzte593NyZ2QyABkfod75PK3tMvngUvXxZMFmI1RqOqDClRZ6Rc3Y1kkavcYTEA==" saltValue="cwNjgQFIXhHblRBlxFawng==" spinCount="100000" sheet="1" objects="1" scenarios="1"/>
  <conditionalFormatting sqref="B2:B3">
    <cfRule type="expression" dxfId="2" priority="3">
      <formula>AND($D2=1,B$1=1,B2&lt;&gt;"")</formula>
    </cfRule>
  </conditionalFormatting>
  <conditionalFormatting sqref="C2:L3">
    <cfRule type="expression" dxfId="1" priority="2">
      <formula>AND($D2=1,C$1=1,C2&lt;&gt;"")</formula>
    </cfRule>
  </conditionalFormatting>
  <conditionalFormatting sqref="B4:L92">
    <cfRule type="expression" dxfId="0" priority="1">
      <formula>AND($D4=1,B$1=1,B4&lt;&gt;"")</formula>
    </cfRule>
  </conditionalFormatting>
  <dataValidations count="2">
    <dataValidation type="decimal" operator="greaterThanOrEqual" allowBlank="1" showInputMessage="1" showErrorMessage="1" sqref="L4:L92 J4:J92" xr:uid="{21CEE991-F74F-4FA6-8EA5-24ECBCA7BF78}">
      <formula1>0</formula1>
    </dataValidation>
    <dataValidation type="list" allowBlank="1" showInputMessage="1" showErrorMessage="1" sqref="I4:I92 K4:K92" xr:uid="{6C354291-56B1-4F95-AD78-39D67959D340}">
      <formula1>$Q$4:$Q$30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CEC36-44B0-426C-8EAD-EF179708C7B1}">
  <sheetPr>
    <pageSetUpPr fitToPage="1"/>
  </sheetPr>
  <dimension ref="B2:K28"/>
  <sheetViews>
    <sheetView showGridLines="0" zoomScaleNormal="100" workbookViewId="0">
      <selection activeCell="A16" sqref="A16"/>
    </sheetView>
  </sheetViews>
  <sheetFormatPr baseColWidth="10" defaultRowHeight="15"/>
  <cols>
    <col min="2" max="2" width="40.42578125" hidden="1" customWidth="1"/>
    <col min="3" max="3" width="6.28515625" customWidth="1"/>
    <col min="4" max="4" width="2.85546875" customWidth="1"/>
    <col min="5" max="5" width="22.7109375" bestFit="1" customWidth="1"/>
    <col min="6" max="6" width="26" bestFit="1" customWidth="1"/>
    <col min="7" max="7" width="27.5703125" bestFit="1" customWidth="1"/>
    <col min="8" max="8" width="4.28515625" customWidth="1"/>
    <col min="9" max="9" width="1.85546875" customWidth="1"/>
    <col min="10" max="10" width="11.7109375" bestFit="1" customWidth="1"/>
    <col min="11" max="11" width="2.140625" customWidth="1"/>
  </cols>
  <sheetData>
    <row r="2" spans="2:9">
      <c r="C2" s="342" t="s">
        <v>133</v>
      </c>
      <c r="D2" s="342"/>
      <c r="E2" s="342"/>
      <c r="F2" s="342"/>
      <c r="G2" s="342"/>
      <c r="H2" s="342"/>
      <c r="I2" s="342"/>
    </row>
    <row r="3" spans="2:9">
      <c r="C3" s="27"/>
      <c r="F3" s="34" t="s">
        <v>132</v>
      </c>
      <c r="G3" s="34" t="s">
        <v>131</v>
      </c>
      <c r="I3" s="27"/>
    </row>
    <row r="4" spans="2:9" ht="19.5" thickBot="1">
      <c r="C4" s="27"/>
      <c r="E4" s="33" t="s">
        <v>130</v>
      </c>
      <c r="F4" s="32" t="s">
        <v>129</v>
      </c>
      <c r="G4" s="32" t="s">
        <v>129</v>
      </c>
      <c r="H4" s="31"/>
      <c r="I4" s="27"/>
    </row>
    <row r="5" spans="2:9" ht="15.75">
      <c r="B5" t="s">
        <v>76</v>
      </c>
      <c r="C5" s="27"/>
      <c r="E5" s="30" t="s">
        <v>62</v>
      </c>
      <c r="F5" s="29">
        <f>++INDEX(TARIFARIO!$W$12:$VV$12,1,MATCH(E5,TARIFARIO!$W$4:$VV$4,0)+21)</f>
        <v>0</v>
      </c>
      <c r="G5" s="29">
        <f>++INDEX(TARIFARIO!$W$12:$VV$12,1,MATCH(B5,TARIFARIO!$W$4:$VV$4,0)+21)</f>
        <v>0</v>
      </c>
      <c r="H5" s="23"/>
      <c r="I5" s="27"/>
    </row>
    <row r="6" spans="2:9" ht="15.75">
      <c r="B6" t="s">
        <v>77</v>
      </c>
      <c r="C6" s="27"/>
      <c r="E6" s="30" t="s">
        <v>63</v>
      </c>
      <c r="F6" s="29">
        <f>++INDEX(TARIFARIO!$W$12:$VV$12,1,MATCH(E6,TARIFARIO!$W$4:$VV$4,0)+21)</f>
        <v>0</v>
      </c>
      <c r="G6" s="29">
        <f>++INDEX(TARIFARIO!$W$12:$VV$12,1,MATCH(B6,TARIFARIO!$W$4:$VV$4,0)+21)</f>
        <v>0</v>
      </c>
      <c r="H6" s="23"/>
      <c r="I6" s="27"/>
    </row>
    <row r="7" spans="2:9" ht="15.75">
      <c r="B7" t="s">
        <v>78</v>
      </c>
      <c r="C7" s="27"/>
      <c r="E7" s="30" t="s">
        <v>64</v>
      </c>
      <c r="F7" s="29">
        <f>++INDEX(TARIFARIO!$W$12:$VV$12,1,MATCH(E7,TARIFARIO!$W$4:$VV$4,0)+21)</f>
        <v>0</v>
      </c>
      <c r="G7" s="29">
        <f>++INDEX(TARIFARIO!$W$12:$VV$12,1,MATCH(B7,TARIFARIO!$W$4:$VV$4,0)+21)</f>
        <v>0</v>
      </c>
      <c r="H7" s="23"/>
      <c r="I7" s="27"/>
    </row>
    <row r="8" spans="2:9" ht="15.75">
      <c r="B8" t="s">
        <v>79</v>
      </c>
      <c r="C8" s="27"/>
      <c r="E8" s="30" t="s">
        <v>65</v>
      </c>
      <c r="F8" s="29">
        <f>++INDEX(TARIFARIO!$W$12:$VV$12,1,MATCH(E8,TARIFARIO!$W$4:$VV$4,0)+21)</f>
        <v>0</v>
      </c>
      <c r="G8" s="29">
        <f>++INDEX(TARIFARIO!$W$12:$VV$12,1,MATCH(B8,TARIFARIO!$W$4:$VV$4,0)+21)</f>
        <v>0</v>
      </c>
      <c r="H8" s="23"/>
      <c r="I8" s="27"/>
    </row>
    <row r="9" spans="2:9" ht="15.75">
      <c r="B9" t="s">
        <v>80</v>
      </c>
      <c r="C9" s="27"/>
      <c r="E9" s="30" t="s">
        <v>66</v>
      </c>
      <c r="F9" s="29">
        <f>++INDEX(TARIFARIO!$W$12:$VV$12,1,MATCH(E9,TARIFARIO!$W$4:$VV$4,0)+21)</f>
        <v>0</v>
      </c>
      <c r="G9" s="29">
        <f>++INDEX(TARIFARIO!$W$12:$VV$12,1,MATCH(B9,TARIFARIO!$W$4:$VV$4,0)+21)</f>
        <v>0</v>
      </c>
      <c r="H9" s="23"/>
      <c r="I9" s="27"/>
    </row>
    <row r="10" spans="2:9" ht="15.75">
      <c r="B10" t="s">
        <v>81</v>
      </c>
      <c r="C10" s="27"/>
      <c r="E10" s="30" t="s">
        <v>67</v>
      </c>
      <c r="F10" s="29">
        <f>++INDEX(TARIFARIO!$W$12:$VV$12,1,MATCH(E10,TARIFARIO!$W$4:$VV$4,0)+21)</f>
        <v>0</v>
      </c>
      <c r="G10" s="29">
        <f>++INDEX(TARIFARIO!$W$12:$VV$12,1,MATCH(B10,TARIFARIO!$W$4:$VV$4,0)+21)</f>
        <v>0</v>
      </c>
      <c r="H10" s="23"/>
      <c r="I10" s="27"/>
    </row>
    <row r="11" spans="2:9" ht="15.75">
      <c r="B11" t="s">
        <v>82</v>
      </c>
      <c r="C11" s="27"/>
      <c r="E11" s="30" t="s">
        <v>68</v>
      </c>
      <c r="F11" s="29">
        <f>++INDEX(TARIFARIO!$W$12:$VV$12,1,MATCH(E11,TARIFARIO!$W$4:$VV$4,0)+21)</f>
        <v>0</v>
      </c>
      <c r="G11" s="29">
        <f>++INDEX(TARIFARIO!$W$12:$VV$12,1,MATCH(B11,TARIFARIO!$W$4:$VV$4,0)+21)</f>
        <v>0</v>
      </c>
      <c r="H11" s="23"/>
      <c r="I11" s="27"/>
    </row>
    <row r="12" spans="2:9" ht="15.75">
      <c r="B12" t="s">
        <v>83</v>
      </c>
      <c r="C12" s="27"/>
      <c r="E12" s="30" t="s">
        <v>69</v>
      </c>
      <c r="F12" s="29">
        <f>++INDEX(TARIFARIO!$W$12:$VV$12,1,MATCH(E12,TARIFARIO!$W$4:$VV$4,0)+21)</f>
        <v>0</v>
      </c>
      <c r="G12" s="29">
        <f>++INDEX(TARIFARIO!$W$12:$VV$12,1,MATCH(B12,TARIFARIO!$W$4:$VV$4,0)+21)</f>
        <v>0</v>
      </c>
      <c r="H12" s="23"/>
      <c r="I12" s="27"/>
    </row>
    <row r="13" spans="2:9" ht="15.75">
      <c r="B13" t="s">
        <v>84</v>
      </c>
      <c r="C13" s="27"/>
      <c r="E13" s="30" t="s">
        <v>70</v>
      </c>
      <c r="F13" s="29">
        <f>++INDEX(TARIFARIO!$W$12:$VV$12,1,MATCH(E13,TARIFARIO!$W$4:$VV$4,0)+21)</f>
        <v>0</v>
      </c>
      <c r="G13" s="29">
        <f>++INDEX(TARIFARIO!$W$12:$VV$12,1,MATCH(B13,TARIFARIO!$W$4:$VV$4,0)+21)</f>
        <v>0</v>
      </c>
      <c r="H13" s="23"/>
      <c r="I13" s="27"/>
    </row>
    <row r="14" spans="2:9" ht="15.75">
      <c r="C14" s="27"/>
      <c r="D14" s="28" t="s">
        <v>128</v>
      </c>
      <c r="E14" s="30" t="s">
        <v>71</v>
      </c>
      <c r="F14" s="29">
        <f>++INDEX(TARIFARIO!$W$12:$VV$12,1,MATCH(E14,TARIFARIO!$W$4:$VV$4,0)+21)</f>
        <v>0</v>
      </c>
      <c r="G14" s="29">
        <f>+F14</f>
        <v>0</v>
      </c>
      <c r="H14" s="23"/>
      <c r="I14" s="27"/>
    </row>
    <row r="15" spans="2:9" ht="15.75">
      <c r="C15" s="27"/>
      <c r="D15" s="28" t="s">
        <v>128</v>
      </c>
      <c r="E15" s="30" t="s">
        <v>72</v>
      </c>
      <c r="F15" s="29">
        <f>++INDEX(TARIFARIO!$W$12:$VV$12,1,MATCH(E15,TARIFARIO!$W$4:$VV$4,0)+21)</f>
        <v>0</v>
      </c>
      <c r="G15" s="29">
        <f>+F15</f>
        <v>0</v>
      </c>
      <c r="H15" s="23"/>
      <c r="I15" s="27"/>
    </row>
    <row r="16" spans="2:9" ht="15.75">
      <c r="C16" s="27"/>
      <c r="D16" s="28" t="s">
        <v>128</v>
      </c>
      <c r="E16" s="30" t="s">
        <v>73</v>
      </c>
      <c r="F16" s="29">
        <f>++INDEX(TARIFARIO!$W$12:$VV$12,1,MATCH(E16,TARIFARIO!$W$4:$VV$4,0)+21)</f>
        <v>0</v>
      </c>
      <c r="G16" s="29">
        <f>+F16</f>
        <v>0</v>
      </c>
      <c r="H16" s="23"/>
      <c r="I16" s="27"/>
    </row>
    <row r="17" spans="3:11" ht="15.75">
      <c r="C17" s="27"/>
      <c r="D17" s="28" t="s">
        <v>128</v>
      </c>
      <c r="E17" s="30" t="s">
        <v>74</v>
      </c>
      <c r="F17" s="29">
        <f>++INDEX(TARIFARIO!$W$12:$VV$12,1,MATCH(E17,TARIFARIO!$W$4:$VV$4,0)+21)</f>
        <v>0</v>
      </c>
      <c r="G17" s="29">
        <f>+F17</f>
        <v>0</v>
      </c>
      <c r="H17" s="23"/>
      <c r="I17" s="27"/>
    </row>
    <row r="18" spans="3:11" ht="15.75">
      <c r="C18" s="27"/>
      <c r="D18" s="28" t="s">
        <v>128</v>
      </c>
      <c r="E18" s="30" t="s">
        <v>75</v>
      </c>
      <c r="F18" s="29">
        <f>++INDEX(TARIFARIO!$W$12:$VV$12,1,MATCH(E18,TARIFARIO!$W$4:$VV$4,0)+21)</f>
        <v>0</v>
      </c>
      <c r="G18" s="29">
        <f>+F18</f>
        <v>0</v>
      </c>
      <c r="H18" s="23"/>
      <c r="I18" s="27"/>
    </row>
    <row r="19" spans="3:11" ht="15.75">
      <c r="C19" s="27"/>
      <c r="D19" s="28"/>
      <c r="E19" s="26" t="s">
        <v>127</v>
      </c>
      <c r="F19" s="24">
        <f>+SUM(F5:F18)</f>
        <v>0</v>
      </c>
      <c r="G19" s="24">
        <f>+SUM(G5:G18)</f>
        <v>0</v>
      </c>
      <c r="H19" s="25"/>
      <c r="I19" s="27"/>
    </row>
    <row r="20" spans="3:11" ht="9.75" customHeight="1">
      <c r="C20" s="27"/>
      <c r="D20" s="28"/>
      <c r="I20" s="27"/>
    </row>
    <row r="21" spans="3:11" ht="15.75">
      <c r="C21" s="27"/>
      <c r="D21" s="28"/>
      <c r="E21" s="26" t="s">
        <v>124</v>
      </c>
      <c r="F21" s="24">
        <f>+(1-TARIFARIO!$K$7)*VALOR_CONTRATO!F19</f>
        <v>0</v>
      </c>
      <c r="G21" s="24">
        <f>+(1-TARIFARIO!$K$7)*VALOR_CONTRATO!G19</f>
        <v>0</v>
      </c>
      <c r="I21" s="27"/>
    </row>
    <row r="22" spans="3:11">
      <c r="C22" s="27"/>
      <c r="E22" s="304" t="s">
        <v>126</v>
      </c>
      <c r="F22" s="303"/>
      <c r="G22" s="303"/>
      <c r="I22" s="27"/>
    </row>
    <row r="23" spans="3:11">
      <c r="C23" s="27"/>
      <c r="D23" s="27"/>
      <c r="E23" s="27"/>
      <c r="F23" s="27"/>
      <c r="G23" s="27"/>
      <c r="H23" s="27"/>
      <c r="I23" s="27"/>
    </row>
    <row r="24" spans="3:11" ht="15.75" hidden="1">
      <c r="C24" s="27"/>
      <c r="E24" s="26" t="s">
        <v>125</v>
      </c>
      <c r="F24" s="24">
        <f>+F19*TARIFARIO!$K$7</f>
        <v>0</v>
      </c>
      <c r="G24" s="24">
        <f>+G19*TARIFARIO!$K$7</f>
        <v>0</v>
      </c>
      <c r="H24" s="25"/>
      <c r="I24" s="23"/>
      <c r="J24" s="24"/>
      <c r="K24" s="25"/>
    </row>
    <row r="25" spans="3:11" ht="15.75" hidden="1">
      <c r="C25" s="27"/>
      <c r="I25" s="23"/>
    </row>
    <row r="26" spans="3:11" ht="15.75" hidden="1">
      <c r="C26" s="27"/>
      <c r="E26" s="26" t="s">
        <v>124</v>
      </c>
      <c r="F26" s="24">
        <f>+F19-F22</f>
        <v>0</v>
      </c>
      <c r="G26" s="24">
        <f>+G19-G22</f>
        <v>0</v>
      </c>
      <c r="H26" s="25"/>
      <c r="I26" s="23"/>
      <c r="J26" s="24"/>
      <c r="K26" s="25"/>
    </row>
    <row r="27" spans="3:11" ht="15.75">
      <c r="I27" s="23"/>
    </row>
    <row r="28" spans="3:11" ht="15.75">
      <c r="I28" s="23"/>
    </row>
  </sheetData>
  <sheetProtection algorithmName="SHA-512" hashValue="K0HrPdo/wD+28IMe5rRBn5sDroSlFYDKAUPPrRjr9DhidnGeR9Ke/eeh2kxOLpV9BBDmzkc32TQudLK2PePYtw==" saltValue="tizTExKnjcQvxyYa9rkxCg==" spinCount="100000" sheet="1"/>
  <mergeCells count="1">
    <mergeCell ref="C2:I2"/>
  </mergeCells>
  <pageMargins left="0.70866141732283472" right="0.70866141732283472" top="0.74803149606299213" bottom="0.74803149606299213" header="0.31496062992125984" footer="0.31496062992125984"/>
  <pageSetup scale="7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26CAB-D864-457D-9369-8323258B6B59}">
  <dimension ref="B2:Y54"/>
  <sheetViews>
    <sheetView showGridLines="0" zoomScale="70" zoomScaleNormal="70" workbookViewId="0">
      <selection activeCell="B24" sqref="B24"/>
    </sheetView>
  </sheetViews>
  <sheetFormatPr baseColWidth="10" defaultRowHeight="15"/>
  <cols>
    <col min="2" max="2" width="86.42578125" bestFit="1" customWidth="1"/>
    <col min="3" max="25" width="24.140625" style="22" customWidth="1"/>
  </cols>
  <sheetData>
    <row r="2" spans="2:25">
      <c r="C2" s="13" t="s">
        <v>62</v>
      </c>
      <c r="D2" s="13" t="s">
        <v>63</v>
      </c>
      <c r="E2" s="13" t="s">
        <v>64</v>
      </c>
      <c r="F2" s="13" t="s">
        <v>65</v>
      </c>
      <c r="G2" s="13" t="s">
        <v>66</v>
      </c>
      <c r="H2" s="13" t="s">
        <v>67</v>
      </c>
      <c r="I2" s="13" t="s">
        <v>68</v>
      </c>
      <c r="J2" s="13" t="s">
        <v>69</v>
      </c>
      <c r="K2" s="13" t="s">
        <v>70</v>
      </c>
      <c r="L2" s="13" t="s">
        <v>71</v>
      </c>
      <c r="M2" s="13" t="s">
        <v>72</v>
      </c>
      <c r="N2" s="13" t="s">
        <v>73</v>
      </c>
      <c r="O2" s="13" t="s">
        <v>74</v>
      </c>
      <c r="P2" s="13" t="s">
        <v>75</v>
      </c>
      <c r="Q2" s="13" t="s">
        <v>76</v>
      </c>
      <c r="R2" s="13" t="s">
        <v>77</v>
      </c>
      <c r="S2" s="13" t="s">
        <v>78</v>
      </c>
      <c r="T2" s="13" t="s">
        <v>79</v>
      </c>
      <c r="U2" s="13" t="s">
        <v>80</v>
      </c>
      <c r="V2" s="13" t="s">
        <v>81</v>
      </c>
      <c r="W2" s="13" t="s">
        <v>82</v>
      </c>
      <c r="X2" s="13" t="s">
        <v>83</v>
      </c>
      <c r="Y2" s="13" t="s">
        <v>84</v>
      </c>
    </row>
    <row r="3" spans="2:25" s="21" customFormat="1" ht="21">
      <c r="B3" s="36" t="s">
        <v>123</v>
      </c>
      <c r="C3" s="35">
        <f t="shared" ref="C3:Y3" si="0">+C5+C11+C17+C26+C29+C32+C38+C41+C44+C47+C50+C53</f>
        <v>0</v>
      </c>
      <c r="D3" s="35">
        <f t="shared" si="0"/>
        <v>0</v>
      </c>
      <c r="E3" s="35">
        <f t="shared" si="0"/>
        <v>0</v>
      </c>
      <c r="F3" s="35">
        <f t="shared" si="0"/>
        <v>0</v>
      </c>
      <c r="G3" s="35">
        <f t="shared" si="0"/>
        <v>0</v>
      </c>
      <c r="H3" s="35">
        <f t="shared" si="0"/>
        <v>0</v>
      </c>
      <c r="I3" s="35">
        <f t="shared" si="0"/>
        <v>0</v>
      </c>
      <c r="J3" s="35">
        <f t="shared" si="0"/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35">
        <f t="shared" si="0"/>
        <v>0</v>
      </c>
      <c r="U3" s="35">
        <f t="shared" si="0"/>
        <v>0</v>
      </c>
      <c r="V3" s="35">
        <f t="shared" si="0"/>
        <v>0</v>
      </c>
      <c r="W3" s="35">
        <f t="shared" si="0"/>
        <v>0</v>
      </c>
      <c r="X3" s="35">
        <f t="shared" si="0"/>
        <v>0</v>
      </c>
      <c r="Y3" s="35">
        <f t="shared" si="0"/>
        <v>0</v>
      </c>
    </row>
    <row r="4" spans="2:25" ht="5.25" customHeight="1"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2:25">
      <c r="B5" s="14" t="s">
        <v>85</v>
      </c>
      <c r="C5" s="15">
        <f t="shared" ref="C5:Y5" si="1">+SUM(C6:C9)</f>
        <v>0</v>
      </c>
      <c r="D5" s="15">
        <f t="shared" si="1"/>
        <v>0</v>
      </c>
      <c r="E5" s="15">
        <f t="shared" si="1"/>
        <v>0</v>
      </c>
      <c r="F5" s="15">
        <f t="shared" si="1"/>
        <v>0</v>
      </c>
      <c r="G5" s="15">
        <f t="shared" si="1"/>
        <v>0</v>
      </c>
      <c r="H5" s="15">
        <f t="shared" si="1"/>
        <v>0</v>
      </c>
      <c r="I5" s="15">
        <f t="shared" si="1"/>
        <v>0</v>
      </c>
      <c r="J5" s="15">
        <f t="shared" si="1"/>
        <v>0</v>
      </c>
      <c r="K5" s="15">
        <f t="shared" si="1"/>
        <v>0</v>
      </c>
      <c r="L5" s="15">
        <f t="shared" si="1"/>
        <v>0</v>
      </c>
      <c r="M5" s="15">
        <f t="shared" si="1"/>
        <v>0</v>
      </c>
      <c r="N5" s="15">
        <f t="shared" si="1"/>
        <v>0</v>
      </c>
      <c r="O5" s="15">
        <f t="shared" si="1"/>
        <v>0</v>
      </c>
      <c r="P5" s="15">
        <f t="shared" si="1"/>
        <v>0</v>
      </c>
      <c r="Q5" s="15">
        <f t="shared" si="1"/>
        <v>0</v>
      </c>
      <c r="R5" s="15">
        <f t="shared" si="1"/>
        <v>0</v>
      </c>
      <c r="S5" s="15">
        <f t="shared" si="1"/>
        <v>0</v>
      </c>
      <c r="T5" s="15">
        <f t="shared" si="1"/>
        <v>0</v>
      </c>
      <c r="U5" s="15">
        <f t="shared" si="1"/>
        <v>0</v>
      </c>
      <c r="V5" s="15">
        <f t="shared" si="1"/>
        <v>0</v>
      </c>
      <c r="W5" s="15">
        <f t="shared" si="1"/>
        <v>0</v>
      </c>
      <c r="X5" s="15">
        <f t="shared" si="1"/>
        <v>0</v>
      </c>
      <c r="Y5" s="15">
        <f t="shared" si="1"/>
        <v>0</v>
      </c>
    </row>
    <row r="6" spans="2:25">
      <c r="B6" s="16" t="s">
        <v>86</v>
      </c>
      <c r="C6" s="17">
        <f>++INDEX(TARIFARIO!$W$60:$VV$60,1,MATCH(C$2,TARIFARIO!$W$4:$VV$4,0)+21)</f>
        <v>0</v>
      </c>
      <c r="D6" s="17">
        <f>++INDEX(TARIFARIO!$W$60:$VV$60,1,MATCH(D$2,TARIFARIO!$W$4:$VV$4,0)+21)</f>
        <v>0</v>
      </c>
      <c r="E6" s="17">
        <f>++INDEX(TARIFARIO!$W$60:$VV$60,1,MATCH(E$2,TARIFARIO!$W$4:$VV$4,0)+21)</f>
        <v>0</v>
      </c>
      <c r="F6" s="17">
        <f>++INDEX(TARIFARIO!$W$60:$VV$60,1,MATCH(F$2,TARIFARIO!$W$4:$VV$4,0)+21)</f>
        <v>0</v>
      </c>
      <c r="G6" s="17">
        <f>++INDEX(TARIFARIO!$W$60:$VV$60,1,MATCH(G$2,TARIFARIO!$W$4:$VV$4,0)+21)</f>
        <v>0</v>
      </c>
      <c r="H6" s="17">
        <f>++INDEX(TARIFARIO!$W$60:$VV$60,1,MATCH(H$2,TARIFARIO!$W$4:$VV$4,0)+21)</f>
        <v>0</v>
      </c>
      <c r="I6" s="17">
        <f>++INDEX(TARIFARIO!$W$60:$VV$60,1,MATCH(I$2,TARIFARIO!$W$4:$VV$4,0)+21)</f>
        <v>0</v>
      </c>
      <c r="J6" s="17">
        <f>++INDEX(TARIFARIO!$W$60:$VV$60,1,MATCH(J$2,TARIFARIO!$W$4:$VV$4,0)+21)</f>
        <v>0</v>
      </c>
      <c r="K6" s="17">
        <f>++INDEX(TARIFARIO!$W$60:$VV$60,1,MATCH(K$2,TARIFARIO!$W$4:$VV$4,0)+21)</f>
        <v>0</v>
      </c>
      <c r="L6" s="17">
        <f>++INDEX(TARIFARIO!$W$60:$VV$60,1,MATCH(L$2,TARIFARIO!$W$4:$VV$4,0)+21)</f>
        <v>0</v>
      </c>
      <c r="M6" s="17">
        <f>++INDEX(TARIFARIO!$W$60:$VV$60,1,MATCH(M$2,TARIFARIO!$W$4:$VV$4,0)+21)</f>
        <v>0</v>
      </c>
      <c r="N6" s="17">
        <f>++INDEX(TARIFARIO!$W$60:$VV$60,1,MATCH(N$2,TARIFARIO!$W$4:$VV$4,0)+21)</f>
        <v>0</v>
      </c>
      <c r="O6" s="17">
        <f>++INDEX(TARIFARIO!$W$60:$VV$60,1,MATCH(O$2,TARIFARIO!$W$4:$VV$4,0)+21)</f>
        <v>0</v>
      </c>
      <c r="P6" s="17">
        <f>++INDEX(TARIFARIO!$W$60:$VV$60,1,MATCH(P$2,TARIFARIO!$W$4:$VV$4,0)+21)</f>
        <v>0</v>
      </c>
      <c r="Q6" s="17">
        <f>++INDEX(TARIFARIO!$W$60:$VV$60,1,MATCH(Q$2,TARIFARIO!$W$4:$VV$4,0)+21)</f>
        <v>0</v>
      </c>
      <c r="R6" s="17">
        <f>++INDEX(TARIFARIO!$W$60:$VV$60,1,MATCH(R$2,TARIFARIO!$W$4:$VV$4,0)+21)</f>
        <v>0</v>
      </c>
      <c r="S6" s="17">
        <f>++INDEX(TARIFARIO!$W$60:$VV$60,1,MATCH(S$2,TARIFARIO!$W$4:$VV$4,0)+21)</f>
        <v>0</v>
      </c>
      <c r="T6" s="17">
        <f>++INDEX(TARIFARIO!$W$60:$VV$60,1,MATCH(T$2,TARIFARIO!$W$4:$VV$4,0)+21)</f>
        <v>0</v>
      </c>
      <c r="U6" s="17">
        <f>++INDEX(TARIFARIO!$W$60:$VV$60,1,MATCH(U$2,TARIFARIO!$W$4:$VV$4,0)+21)</f>
        <v>0</v>
      </c>
      <c r="V6" s="17">
        <f>++INDEX(TARIFARIO!$W$60:$VV$60,1,MATCH(V$2,TARIFARIO!$W$4:$VV$4,0)+21)</f>
        <v>0</v>
      </c>
      <c r="W6" s="17">
        <f>++INDEX(TARIFARIO!$W$60:$VV$60,1,MATCH(W$2,TARIFARIO!$W$4:$VV$4,0)+21)</f>
        <v>0</v>
      </c>
      <c r="X6" s="17">
        <f>++INDEX(TARIFARIO!$W$60:$VV$60,1,MATCH(X$2,TARIFARIO!$W$4:$VV$4,0)+21)</f>
        <v>0</v>
      </c>
      <c r="Y6" s="17">
        <f>++INDEX(TARIFARIO!$W$60:$VV$60,1,MATCH(Y$2,TARIFARIO!$W$4:$VV$4,0)+21)</f>
        <v>0</v>
      </c>
    </row>
    <row r="7" spans="2:25">
      <c r="B7" s="18" t="s">
        <v>87</v>
      </c>
      <c r="C7" s="19">
        <f>++INDEX(TARIFARIO!$W$79:$VV$79,1,MATCH(C$2,TARIFARIO!$W$4:$VV$4,0)+21)</f>
        <v>0</v>
      </c>
      <c r="D7" s="19">
        <f>++INDEX(TARIFARIO!$W$79:$VV$79,1,MATCH(D$2,TARIFARIO!$W$4:$VV$4,0)+21)</f>
        <v>0</v>
      </c>
      <c r="E7" s="19">
        <f>++INDEX(TARIFARIO!$W$79:$VV$79,1,MATCH(E$2,TARIFARIO!$W$4:$VV$4,0)+21)</f>
        <v>0</v>
      </c>
      <c r="F7" s="19">
        <f>++INDEX(TARIFARIO!$W$79:$VV$79,1,MATCH(F$2,TARIFARIO!$W$4:$VV$4,0)+21)</f>
        <v>0</v>
      </c>
      <c r="G7" s="19">
        <f>++INDEX(TARIFARIO!$W$79:$VV$79,1,MATCH(G$2,TARIFARIO!$W$4:$VV$4,0)+21)</f>
        <v>0</v>
      </c>
      <c r="H7" s="19">
        <f>++INDEX(TARIFARIO!$W$79:$VV$79,1,MATCH(H$2,TARIFARIO!$W$4:$VV$4,0)+21)</f>
        <v>0</v>
      </c>
      <c r="I7" s="19">
        <f>++INDEX(TARIFARIO!$W$79:$VV$79,1,MATCH(I$2,TARIFARIO!$W$4:$VV$4,0)+21)</f>
        <v>0</v>
      </c>
      <c r="J7" s="19">
        <f>++INDEX(TARIFARIO!$W$79:$VV$79,1,MATCH(J$2,TARIFARIO!$W$4:$VV$4,0)+21)</f>
        <v>0</v>
      </c>
      <c r="K7" s="19">
        <f>++INDEX(TARIFARIO!$W$79:$VV$79,1,MATCH(K$2,TARIFARIO!$W$4:$VV$4,0)+21)</f>
        <v>0</v>
      </c>
      <c r="L7" s="19">
        <f>++INDEX(TARIFARIO!$W$79:$VV$79,1,MATCH(L$2,TARIFARIO!$W$4:$VV$4,0)+21)</f>
        <v>0</v>
      </c>
      <c r="M7" s="19">
        <f>++INDEX(TARIFARIO!$W$79:$VV$79,1,MATCH(M$2,TARIFARIO!$W$4:$VV$4,0)+21)</f>
        <v>0</v>
      </c>
      <c r="N7" s="19">
        <f>++INDEX(TARIFARIO!$W$79:$VV$79,1,MATCH(N$2,TARIFARIO!$W$4:$VV$4,0)+21)</f>
        <v>0</v>
      </c>
      <c r="O7" s="19">
        <f>++INDEX(TARIFARIO!$W$79:$VV$79,1,MATCH(O$2,TARIFARIO!$W$4:$VV$4,0)+21)</f>
        <v>0</v>
      </c>
      <c r="P7" s="19">
        <f>++INDEX(TARIFARIO!$W$79:$VV$79,1,MATCH(P$2,TARIFARIO!$W$4:$VV$4,0)+21)</f>
        <v>0</v>
      </c>
      <c r="Q7" s="19">
        <f>++INDEX(TARIFARIO!$W$79:$VV$79,1,MATCH(Q$2,TARIFARIO!$W$4:$VV$4,0)+21)</f>
        <v>0</v>
      </c>
      <c r="R7" s="19">
        <f>++INDEX(TARIFARIO!$W$79:$VV$79,1,MATCH(R$2,TARIFARIO!$W$4:$VV$4,0)+21)</f>
        <v>0</v>
      </c>
      <c r="S7" s="19">
        <f>++INDEX(TARIFARIO!$W$79:$VV$79,1,MATCH(S$2,TARIFARIO!$W$4:$VV$4,0)+21)</f>
        <v>0</v>
      </c>
      <c r="T7" s="19">
        <f>++INDEX(TARIFARIO!$W$79:$VV$79,1,MATCH(T$2,TARIFARIO!$W$4:$VV$4,0)+21)</f>
        <v>0</v>
      </c>
      <c r="U7" s="19">
        <f>++INDEX(TARIFARIO!$W$79:$VV$79,1,MATCH(U$2,TARIFARIO!$W$4:$VV$4,0)+21)</f>
        <v>0</v>
      </c>
      <c r="V7" s="19">
        <f>++INDEX(TARIFARIO!$W$79:$VV$79,1,MATCH(V$2,TARIFARIO!$W$4:$VV$4,0)+21)</f>
        <v>0</v>
      </c>
      <c r="W7" s="19">
        <f>++INDEX(TARIFARIO!$W$79:$VV$79,1,MATCH(W$2,TARIFARIO!$W$4:$VV$4,0)+21)</f>
        <v>0</v>
      </c>
      <c r="X7" s="19">
        <f>++INDEX(TARIFARIO!$W$79:$VV$79,1,MATCH(X$2,TARIFARIO!$W$4:$VV$4,0)+21)</f>
        <v>0</v>
      </c>
      <c r="Y7" s="19">
        <f>++INDEX(TARIFARIO!$W$79:$VV$79,1,MATCH(Y$2,TARIFARIO!$W$4:$VV$4,0)+21)</f>
        <v>0</v>
      </c>
    </row>
    <row r="8" spans="2:25">
      <c r="B8" s="18" t="s">
        <v>88</v>
      </c>
      <c r="C8" s="19">
        <f>++INDEX(TARIFARIO!$W$86:$VV$86,1,MATCH(C$2,TARIFARIO!$W$4:$VV$4,0)+21)</f>
        <v>0</v>
      </c>
      <c r="D8" s="19">
        <f>++INDEX(TARIFARIO!$W$86:$VV$86,1,MATCH(D$2,TARIFARIO!$W$4:$VV$4,0)+21)</f>
        <v>0</v>
      </c>
      <c r="E8" s="19">
        <f>++INDEX(TARIFARIO!$W$86:$VV$86,1,MATCH(E$2,TARIFARIO!$W$4:$VV$4,0)+21)</f>
        <v>0</v>
      </c>
      <c r="F8" s="19">
        <f>++INDEX(TARIFARIO!$W$86:$VV$86,1,MATCH(F$2,TARIFARIO!$W$4:$VV$4,0)+21)</f>
        <v>0</v>
      </c>
      <c r="G8" s="19">
        <f>++INDEX(TARIFARIO!$W$86:$VV$86,1,MATCH(G$2,TARIFARIO!$W$4:$VV$4,0)+21)</f>
        <v>0</v>
      </c>
      <c r="H8" s="19">
        <f>++INDEX(TARIFARIO!$W$86:$VV$86,1,MATCH(H$2,TARIFARIO!$W$4:$VV$4,0)+21)</f>
        <v>0</v>
      </c>
      <c r="I8" s="19">
        <f>++INDEX(TARIFARIO!$W$86:$VV$86,1,MATCH(I$2,TARIFARIO!$W$4:$VV$4,0)+21)</f>
        <v>0</v>
      </c>
      <c r="J8" s="19">
        <f>++INDEX(TARIFARIO!$W$86:$VV$86,1,MATCH(J$2,TARIFARIO!$W$4:$VV$4,0)+21)</f>
        <v>0</v>
      </c>
      <c r="K8" s="19">
        <f>++INDEX(TARIFARIO!$W$86:$VV$86,1,MATCH(K$2,TARIFARIO!$W$4:$VV$4,0)+21)</f>
        <v>0</v>
      </c>
      <c r="L8" s="19">
        <f>++INDEX(TARIFARIO!$W$86:$VV$86,1,MATCH(L$2,TARIFARIO!$W$4:$VV$4,0)+21)</f>
        <v>0</v>
      </c>
      <c r="M8" s="19">
        <f>++INDEX(TARIFARIO!$W$86:$VV$86,1,MATCH(M$2,TARIFARIO!$W$4:$VV$4,0)+21)</f>
        <v>0</v>
      </c>
      <c r="N8" s="19">
        <f>++INDEX(TARIFARIO!$W$86:$VV$86,1,MATCH(N$2,TARIFARIO!$W$4:$VV$4,0)+21)</f>
        <v>0</v>
      </c>
      <c r="O8" s="19">
        <f>++INDEX(TARIFARIO!$W$86:$VV$86,1,MATCH(O$2,TARIFARIO!$W$4:$VV$4,0)+21)</f>
        <v>0</v>
      </c>
      <c r="P8" s="19">
        <f>++INDEX(TARIFARIO!$W$86:$VV$86,1,MATCH(P$2,TARIFARIO!$W$4:$VV$4,0)+21)</f>
        <v>0</v>
      </c>
      <c r="Q8" s="19">
        <f>++INDEX(TARIFARIO!$W$86:$VV$86,1,MATCH(Q$2,TARIFARIO!$W$4:$VV$4,0)+21)</f>
        <v>0</v>
      </c>
      <c r="R8" s="19">
        <f>++INDEX(TARIFARIO!$W$86:$VV$86,1,MATCH(R$2,TARIFARIO!$W$4:$VV$4,0)+21)</f>
        <v>0</v>
      </c>
      <c r="S8" s="19">
        <f>++INDEX(TARIFARIO!$W$86:$VV$86,1,MATCH(S$2,TARIFARIO!$W$4:$VV$4,0)+21)</f>
        <v>0</v>
      </c>
      <c r="T8" s="19">
        <f>++INDEX(TARIFARIO!$W$86:$VV$86,1,MATCH(T$2,TARIFARIO!$W$4:$VV$4,0)+21)</f>
        <v>0</v>
      </c>
      <c r="U8" s="19">
        <f>++INDEX(TARIFARIO!$W$86:$VV$86,1,MATCH(U$2,TARIFARIO!$W$4:$VV$4,0)+21)</f>
        <v>0</v>
      </c>
      <c r="V8" s="19">
        <f>++INDEX(TARIFARIO!$W$86:$VV$86,1,MATCH(V$2,TARIFARIO!$W$4:$VV$4,0)+21)</f>
        <v>0</v>
      </c>
      <c r="W8" s="19">
        <f>++INDEX(TARIFARIO!$W$86:$VV$86,1,MATCH(W$2,TARIFARIO!$W$4:$VV$4,0)+21)</f>
        <v>0</v>
      </c>
      <c r="X8" s="19">
        <f>++INDEX(TARIFARIO!$W$86:$VV$86,1,MATCH(X$2,TARIFARIO!$W$4:$VV$4,0)+21)</f>
        <v>0</v>
      </c>
      <c r="Y8" s="19">
        <f>++INDEX(TARIFARIO!$W$86:$VV$86,1,MATCH(Y$2,TARIFARIO!$W$4:$VV$4,0)+21)</f>
        <v>0</v>
      </c>
    </row>
    <row r="9" spans="2:25">
      <c r="B9" s="16" t="s">
        <v>89</v>
      </c>
      <c r="C9" s="17">
        <f>++INDEX(TARIFARIO!$W$148:$VV$148,1,MATCH(C$2,TARIFARIO!$W$4:$VV$4,0)+21)</f>
        <v>0</v>
      </c>
      <c r="D9" s="17">
        <f>++INDEX(TARIFARIO!$W$148:$VV$148,1,MATCH(D$2,TARIFARIO!$W$4:$VV$4,0)+21)</f>
        <v>0</v>
      </c>
      <c r="E9" s="17">
        <f>++INDEX(TARIFARIO!$W$148:$VV$148,1,MATCH(E$2,TARIFARIO!$W$4:$VV$4,0)+21)</f>
        <v>0</v>
      </c>
      <c r="F9" s="17">
        <f>++INDEX(TARIFARIO!$W$148:$VV$148,1,MATCH(F$2,TARIFARIO!$W$4:$VV$4,0)+21)</f>
        <v>0</v>
      </c>
      <c r="G9" s="17">
        <f>++INDEX(TARIFARIO!$W$148:$VV$148,1,MATCH(G$2,TARIFARIO!$W$4:$VV$4,0)+21)</f>
        <v>0</v>
      </c>
      <c r="H9" s="17">
        <f>++INDEX(TARIFARIO!$W$148:$VV$148,1,MATCH(H$2,TARIFARIO!$W$4:$VV$4,0)+21)</f>
        <v>0</v>
      </c>
      <c r="I9" s="17">
        <f>++INDEX(TARIFARIO!$W$148:$VV$148,1,MATCH(I$2,TARIFARIO!$W$4:$VV$4,0)+21)</f>
        <v>0</v>
      </c>
      <c r="J9" s="17">
        <f>++INDEX(TARIFARIO!$W$148:$VV$148,1,MATCH(J$2,TARIFARIO!$W$4:$VV$4,0)+21)</f>
        <v>0</v>
      </c>
      <c r="K9" s="17">
        <f>++INDEX(TARIFARIO!$W$148:$VV$148,1,MATCH(K$2,TARIFARIO!$W$4:$VV$4,0)+21)</f>
        <v>0</v>
      </c>
      <c r="L9" s="17">
        <f>++INDEX(TARIFARIO!$W$148:$VV$148,1,MATCH(L$2,TARIFARIO!$W$4:$VV$4,0)+21)</f>
        <v>0</v>
      </c>
      <c r="M9" s="17">
        <f>++INDEX(TARIFARIO!$W$148:$VV$148,1,MATCH(M$2,TARIFARIO!$W$4:$VV$4,0)+21)</f>
        <v>0</v>
      </c>
      <c r="N9" s="17">
        <f>++INDEX(TARIFARIO!$W$148:$VV$148,1,MATCH(N$2,TARIFARIO!$W$4:$VV$4,0)+21)</f>
        <v>0</v>
      </c>
      <c r="O9" s="17">
        <f>++INDEX(TARIFARIO!$W$148:$VV$148,1,MATCH(O$2,TARIFARIO!$W$4:$VV$4,0)+21)</f>
        <v>0</v>
      </c>
      <c r="P9" s="17">
        <f>++INDEX(TARIFARIO!$W$148:$VV$148,1,MATCH(P$2,TARIFARIO!$W$4:$VV$4,0)+21)</f>
        <v>0</v>
      </c>
      <c r="Q9" s="17">
        <f>++INDEX(TARIFARIO!$W$148:$VV$148,1,MATCH(Q$2,TARIFARIO!$W$4:$VV$4,0)+21)</f>
        <v>0</v>
      </c>
      <c r="R9" s="17">
        <f>++INDEX(TARIFARIO!$W$148:$VV$148,1,MATCH(R$2,TARIFARIO!$W$4:$VV$4,0)+21)</f>
        <v>0</v>
      </c>
      <c r="S9" s="17">
        <f>++INDEX(TARIFARIO!$W$148:$VV$148,1,MATCH(S$2,TARIFARIO!$W$4:$VV$4,0)+21)</f>
        <v>0</v>
      </c>
      <c r="T9" s="17">
        <f>++INDEX(TARIFARIO!$W$148:$VV$148,1,MATCH(T$2,TARIFARIO!$W$4:$VV$4,0)+21)</f>
        <v>0</v>
      </c>
      <c r="U9" s="17">
        <f>++INDEX(TARIFARIO!$W$148:$VV$148,1,MATCH(U$2,TARIFARIO!$W$4:$VV$4,0)+21)</f>
        <v>0</v>
      </c>
      <c r="V9" s="17">
        <f>++INDEX(TARIFARIO!$W$148:$VV$148,1,MATCH(V$2,TARIFARIO!$W$4:$VV$4,0)+21)</f>
        <v>0</v>
      </c>
      <c r="W9" s="17">
        <f>++INDEX(TARIFARIO!$W$148:$VV$148,1,MATCH(W$2,TARIFARIO!$W$4:$VV$4,0)+21)</f>
        <v>0</v>
      </c>
      <c r="X9" s="17">
        <f>++INDEX(TARIFARIO!$W$148:$VV$148,1,MATCH(X$2,TARIFARIO!$W$4:$VV$4,0)+21)</f>
        <v>0</v>
      </c>
      <c r="Y9" s="17">
        <f>++INDEX(TARIFARIO!$W$148:$VV$148,1,MATCH(Y$2,TARIFARIO!$W$4:$VV$4,0)+21)</f>
        <v>0</v>
      </c>
    </row>
    <row r="10" spans="2:25" ht="8.25" customHeight="1"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2:25">
      <c r="B11" s="14" t="s">
        <v>90</v>
      </c>
      <c r="C11" s="15">
        <f t="shared" ref="C11:Y11" si="2">+SUM(C12:C15)</f>
        <v>0</v>
      </c>
      <c r="D11" s="15">
        <f t="shared" si="2"/>
        <v>0</v>
      </c>
      <c r="E11" s="15">
        <f t="shared" si="2"/>
        <v>0</v>
      </c>
      <c r="F11" s="15">
        <f t="shared" si="2"/>
        <v>0</v>
      </c>
      <c r="G11" s="15">
        <f t="shared" si="2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  <c r="L11" s="15">
        <f t="shared" si="2"/>
        <v>0</v>
      </c>
      <c r="M11" s="15">
        <f t="shared" si="2"/>
        <v>0</v>
      </c>
      <c r="N11" s="15">
        <f t="shared" si="2"/>
        <v>0</v>
      </c>
      <c r="O11" s="15">
        <f t="shared" si="2"/>
        <v>0</v>
      </c>
      <c r="P11" s="15">
        <f t="shared" si="2"/>
        <v>0</v>
      </c>
      <c r="Q11" s="15">
        <f t="shared" si="2"/>
        <v>0</v>
      </c>
      <c r="R11" s="15">
        <f t="shared" si="2"/>
        <v>0</v>
      </c>
      <c r="S11" s="15">
        <f t="shared" si="2"/>
        <v>0</v>
      </c>
      <c r="T11" s="15">
        <f t="shared" si="2"/>
        <v>0</v>
      </c>
      <c r="U11" s="15">
        <f t="shared" si="2"/>
        <v>0</v>
      </c>
      <c r="V11" s="15">
        <f t="shared" si="2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</row>
    <row r="12" spans="2:25">
      <c r="B12" s="16" t="s">
        <v>91</v>
      </c>
      <c r="C12" s="17">
        <f>++INDEX(TARIFARIO!$W$179:$VV$179,1,MATCH(C$2,TARIFARIO!$W$4:$VV$4,0)+21)</f>
        <v>0</v>
      </c>
      <c r="D12" s="17">
        <f>++INDEX(TARIFARIO!$W$179:$VV$179,1,MATCH(D$2,TARIFARIO!$W$4:$VV$4,0)+21)</f>
        <v>0</v>
      </c>
      <c r="E12" s="17">
        <f>++INDEX(TARIFARIO!$W$179:$VV$179,1,MATCH(E$2,TARIFARIO!$W$4:$VV$4,0)+21)</f>
        <v>0</v>
      </c>
      <c r="F12" s="17">
        <f>++INDEX(TARIFARIO!$W$179:$VV$179,1,MATCH(F$2,TARIFARIO!$W$4:$VV$4,0)+21)</f>
        <v>0</v>
      </c>
      <c r="G12" s="17">
        <f>++INDEX(TARIFARIO!$W$179:$VV$179,1,MATCH(G$2,TARIFARIO!$W$4:$VV$4,0)+21)</f>
        <v>0</v>
      </c>
      <c r="H12" s="17">
        <f>++INDEX(TARIFARIO!$W$179:$VV$179,1,MATCH(H$2,TARIFARIO!$W$4:$VV$4,0)+21)</f>
        <v>0</v>
      </c>
      <c r="I12" s="17">
        <f>++INDEX(TARIFARIO!$W$179:$VV$179,1,MATCH(I$2,TARIFARIO!$W$4:$VV$4,0)+21)</f>
        <v>0</v>
      </c>
      <c r="J12" s="17">
        <f>++INDEX(TARIFARIO!$W$179:$VV$179,1,MATCH(J$2,TARIFARIO!$W$4:$VV$4,0)+21)</f>
        <v>0</v>
      </c>
      <c r="K12" s="17">
        <f>++INDEX(TARIFARIO!$W$179:$VV$179,1,MATCH(K$2,TARIFARIO!$W$4:$VV$4,0)+21)</f>
        <v>0</v>
      </c>
      <c r="L12" s="17">
        <f>++INDEX(TARIFARIO!$W$179:$VV$179,1,MATCH(L$2,TARIFARIO!$W$4:$VV$4,0)+21)</f>
        <v>0</v>
      </c>
      <c r="M12" s="17">
        <f>++INDEX(TARIFARIO!$W$179:$VV$179,1,MATCH(M$2,TARIFARIO!$W$4:$VV$4,0)+21)</f>
        <v>0</v>
      </c>
      <c r="N12" s="17">
        <f>++INDEX(TARIFARIO!$W$179:$VV$179,1,MATCH(N$2,TARIFARIO!$W$4:$VV$4,0)+21)</f>
        <v>0</v>
      </c>
      <c r="O12" s="17">
        <f>++INDEX(TARIFARIO!$W$179:$VV$179,1,MATCH(O$2,TARIFARIO!$W$4:$VV$4,0)+21)</f>
        <v>0</v>
      </c>
      <c r="P12" s="17">
        <f>++INDEX(TARIFARIO!$W$179:$VV$179,1,MATCH(P$2,TARIFARIO!$W$4:$VV$4,0)+21)</f>
        <v>0</v>
      </c>
      <c r="Q12" s="17">
        <f>++INDEX(TARIFARIO!$W$179:$VV$179,1,MATCH(Q$2,TARIFARIO!$W$4:$VV$4,0)+21)</f>
        <v>0</v>
      </c>
      <c r="R12" s="17">
        <f>++INDEX(TARIFARIO!$W$179:$VV$179,1,MATCH(R$2,TARIFARIO!$W$4:$VV$4,0)+21)</f>
        <v>0</v>
      </c>
      <c r="S12" s="17">
        <f>++INDEX(TARIFARIO!$W$179:$VV$179,1,MATCH(S$2,TARIFARIO!$W$4:$VV$4,0)+21)</f>
        <v>0</v>
      </c>
      <c r="T12" s="17">
        <f>++INDEX(TARIFARIO!$W$179:$VV$179,1,MATCH(T$2,TARIFARIO!$W$4:$VV$4,0)+21)</f>
        <v>0</v>
      </c>
      <c r="U12" s="17">
        <f>++INDEX(TARIFARIO!$W$179:$VV$179,1,MATCH(U$2,TARIFARIO!$W$4:$VV$4,0)+21)</f>
        <v>0</v>
      </c>
      <c r="V12" s="17">
        <f>++INDEX(TARIFARIO!$W$179:$VV$179,1,MATCH(V$2,TARIFARIO!$W$4:$VV$4,0)+21)</f>
        <v>0</v>
      </c>
      <c r="W12" s="17">
        <f>++INDEX(TARIFARIO!$W$179:$VV$179,1,MATCH(W$2,TARIFARIO!$W$4:$VV$4,0)+21)</f>
        <v>0</v>
      </c>
      <c r="X12" s="17">
        <f>++INDEX(TARIFARIO!$W$179:$VV$179,1,MATCH(X$2,TARIFARIO!$W$4:$VV$4,0)+21)</f>
        <v>0</v>
      </c>
      <c r="Y12" s="17">
        <f>++INDEX(TARIFARIO!$W$179:$VV$179,1,MATCH(Y$2,TARIFARIO!$W$4:$VV$4,0)+21)</f>
        <v>0</v>
      </c>
    </row>
    <row r="13" spans="2:25">
      <c r="B13" s="18" t="s">
        <v>92</v>
      </c>
      <c r="C13" s="19">
        <f>++INDEX(TARIFARIO!$W$189:$VV$189,1,MATCH(C$2,TARIFARIO!$W$4:$VV$4,0)+21)</f>
        <v>0</v>
      </c>
      <c r="D13" s="19">
        <f>++INDEX(TARIFARIO!$W$189:$VV$189,1,MATCH(D$2,TARIFARIO!$W$4:$VV$4,0)+21)</f>
        <v>0</v>
      </c>
      <c r="E13" s="19">
        <f>++INDEX(TARIFARIO!$W$189:$VV$189,1,MATCH(E$2,TARIFARIO!$W$4:$VV$4,0)+21)</f>
        <v>0</v>
      </c>
      <c r="F13" s="19">
        <f>++INDEX(TARIFARIO!$W$189:$VV$189,1,MATCH(F$2,TARIFARIO!$W$4:$VV$4,0)+21)</f>
        <v>0</v>
      </c>
      <c r="G13" s="19">
        <f>++INDEX(TARIFARIO!$W$189:$VV$189,1,MATCH(G$2,TARIFARIO!$W$4:$VV$4,0)+21)</f>
        <v>0</v>
      </c>
      <c r="H13" s="19">
        <f>++INDEX(TARIFARIO!$W$189:$VV$189,1,MATCH(H$2,TARIFARIO!$W$4:$VV$4,0)+21)</f>
        <v>0</v>
      </c>
      <c r="I13" s="19">
        <f>++INDEX(TARIFARIO!$W$189:$VV$189,1,MATCH(I$2,TARIFARIO!$W$4:$VV$4,0)+21)</f>
        <v>0</v>
      </c>
      <c r="J13" s="19">
        <f>++INDEX(TARIFARIO!$W$189:$VV$189,1,MATCH(J$2,TARIFARIO!$W$4:$VV$4,0)+21)</f>
        <v>0</v>
      </c>
      <c r="K13" s="19">
        <f>++INDEX(TARIFARIO!$W$189:$VV$189,1,MATCH(K$2,TARIFARIO!$W$4:$VV$4,0)+21)</f>
        <v>0</v>
      </c>
      <c r="L13" s="19">
        <f>++INDEX(TARIFARIO!$W$189:$VV$189,1,MATCH(L$2,TARIFARIO!$W$4:$VV$4,0)+21)</f>
        <v>0</v>
      </c>
      <c r="M13" s="19">
        <f>++INDEX(TARIFARIO!$W$189:$VV$189,1,MATCH(M$2,TARIFARIO!$W$4:$VV$4,0)+21)</f>
        <v>0</v>
      </c>
      <c r="N13" s="19">
        <f>++INDEX(TARIFARIO!$W$189:$VV$189,1,MATCH(N$2,TARIFARIO!$W$4:$VV$4,0)+21)</f>
        <v>0</v>
      </c>
      <c r="O13" s="19">
        <f>++INDEX(TARIFARIO!$W$189:$VV$189,1,MATCH(O$2,TARIFARIO!$W$4:$VV$4,0)+21)</f>
        <v>0</v>
      </c>
      <c r="P13" s="19">
        <f>++INDEX(TARIFARIO!$W$189:$VV$189,1,MATCH(P$2,TARIFARIO!$W$4:$VV$4,0)+21)</f>
        <v>0</v>
      </c>
      <c r="Q13" s="19">
        <f>++INDEX(TARIFARIO!$W$189:$VV$189,1,MATCH(Q$2,TARIFARIO!$W$4:$VV$4,0)+21)</f>
        <v>0</v>
      </c>
      <c r="R13" s="19">
        <f>++INDEX(TARIFARIO!$W$189:$VV$189,1,MATCH(R$2,TARIFARIO!$W$4:$VV$4,0)+21)</f>
        <v>0</v>
      </c>
      <c r="S13" s="19">
        <f>++INDEX(TARIFARIO!$W$189:$VV$189,1,MATCH(S$2,TARIFARIO!$W$4:$VV$4,0)+21)</f>
        <v>0</v>
      </c>
      <c r="T13" s="19">
        <f>++INDEX(TARIFARIO!$W$189:$VV$189,1,MATCH(T$2,TARIFARIO!$W$4:$VV$4,0)+21)</f>
        <v>0</v>
      </c>
      <c r="U13" s="19">
        <f>++INDEX(TARIFARIO!$W$189:$VV$189,1,MATCH(U$2,TARIFARIO!$W$4:$VV$4,0)+21)</f>
        <v>0</v>
      </c>
      <c r="V13" s="19">
        <f>++INDEX(TARIFARIO!$W$189:$VV$189,1,MATCH(V$2,TARIFARIO!$W$4:$VV$4,0)+21)</f>
        <v>0</v>
      </c>
      <c r="W13" s="19">
        <f>++INDEX(TARIFARIO!$W$189:$VV$189,1,MATCH(W$2,TARIFARIO!$W$4:$VV$4,0)+21)</f>
        <v>0</v>
      </c>
      <c r="X13" s="19">
        <f>++INDEX(TARIFARIO!$W$189:$VV$189,1,MATCH(X$2,TARIFARIO!$W$4:$VV$4,0)+21)</f>
        <v>0</v>
      </c>
      <c r="Y13" s="19">
        <f>++INDEX(TARIFARIO!$W$189:$VV$189,1,MATCH(Y$2,TARIFARIO!$W$4:$VV$4,0)+21)</f>
        <v>0</v>
      </c>
    </row>
    <row r="14" spans="2:25">
      <c r="B14" s="18" t="s">
        <v>93</v>
      </c>
      <c r="C14" s="19">
        <f>++INDEX(TARIFARIO!$W$202:$VV$202,1,MATCH(C$2,TARIFARIO!$W$4:$VV$4,0)+21)</f>
        <v>0</v>
      </c>
      <c r="D14" s="19">
        <f>++INDEX(TARIFARIO!$W$202:$VV$202,1,MATCH(D$2,TARIFARIO!$W$4:$VV$4,0)+21)</f>
        <v>0</v>
      </c>
      <c r="E14" s="19">
        <f>++INDEX(TARIFARIO!$W$202:$VV$202,1,MATCH(E$2,TARIFARIO!$W$4:$VV$4,0)+21)</f>
        <v>0</v>
      </c>
      <c r="F14" s="19">
        <f>++INDEX(TARIFARIO!$W$202:$VV$202,1,MATCH(F$2,TARIFARIO!$W$4:$VV$4,0)+21)</f>
        <v>0</v>
      </c>
      <c r="G14" s="19">
        <f>++INDEX(TARIFARIO!$W$202:$VV$202,1,MATCH(G$2,TARIFARIO!$W$4:$VV$4,0)+21)</f>
        <v>0</v>
      </c>
      <c r="H14" s="19">
        <f>++INDEX(TARIFARIO!$W$202:$VV$202,1,MATCH(H$2,TARIFARIO!$W$4:$VV$4,0)+21)</f>
        <v>0</v>
      </c>
      <c r="I14" s="19">
        <f>++INDEX(TARIFARIO!$W$202:$VV$202,1,MATCH(I$2,TARIFARIO!$W$4:$VV$4,0)+21)</f>
        <v>0</v>
      </c>
      <c r="J14" s="19">
        <f>++INDEX(TARIFARIO!$W$202:$VV$202,1,MATCH(J$2,TARIFARIO!$W$4:$VV$4,0)+21)</f>
        <v>0</v>
      </c>
      <c r="K14" s="19">
        <f>++INDEX(TARIFARIO!$W$202:$VV$202,1,MATCH(K$2,TARIFARIO!$W$4:$VV$4,0)+21)</f>
        <v>0</v>
      </c>
      <c r="L14" s="19">
        <f>++INDEX(TARIFARIO!$W$202:$VV$202,1,MATCH(L$2,TARIFARIO!$W$4:$VV$4,0)+21)</f>
        <v>0</v>
      </c>
      <c r="M14" s="19">
        <f>++INDEX(TARIFARIO!$W$202:$VV$202,1,MATCH(M$2,TARIFARIO!$W$4:$VV$4,0)+21)</f>
        <v>0</v>
      </c>
      <c r="N14" s="19">
        <f>++INDEX(TARIFARIO!$W$202:$VV$202,1,MATCH(N$2,TARIFARIO!$W$4:$VV$4,0)+21)</f>
        <v>0</v>
      </c>
      <c r="O14" s="19">
        <f>++INDEX(TARIFARIO!$W$202:$VV$202,1,MATCH(O$2,TARIFARIO!$W$4:$VV$4,0)+21)</f>
        <v>0</v>
      </c>
      <c r="P14" s="19">
        <f>++INDEX(TARIFARIO!$W$202:$VV$202,1,MATCH(P$2,TARIFARIO!$W$4:$VV$4,0)+21)</f>
        <v>0</v>
      </c>
      <c r="Q14" s="19">
        <f>++INDEX(TARIFARIO!$W$202:$VV$202,1,MATCH(Q$2,TARIFARIO!$W$4:$VV$4,0)+21)</f>
        <v>0</v>
      </c>
      <c r="R14" s="19">
        <f>++INDEX(TARIFARIO!$W$202:$VV$202,1,MATCH(R$2,TARIFARIO!$W$4:$VV$4,0)+21)</f>
        <v>0</v>
      </c>
      <c r="S14" s="19">
        <f>++INDEX(TARIFARIO!$W$202:$VV$202,1,MATCH(S$2,TARIFARIO!$W$4:$VV$4,0)+21)</f>
        <v>0</v>
      </c>
      <c r="T14" s="19">
        <f>++INDEX(TARIFARIO!$W$202:$VV$202,1,MATCH(T$2,TARIFARIO!$W$4:$VV$4,0)+21)</f>
        <v>0</v>
      </c>
      <c r="U14" s="19">
        <f>++INDEX(TARIFARIO!$W$202:$VV$202,1,MATCH(U$2,TARIFARIO!$W$4:$VV$4,0)+21)</f>
        <v>0</v>
      </c>
      <c r="V14" s="19">
        <f>++INDEX(TARIFARIO!$W$202:$VV$202,1,MATCH(V$2,TARIFARIO!$W$4:$VV$4,0)+21)</f>
        <v>0</v>
      </c>
      <c r="W14" s="19">
        <f>++INDEX(TARIFARIO!$W$202:$VV$202,1,MATCH(W$2,TARIFARIO!$W$4:$VV$4,0)+21)</f>
        <v>0</v>
      </c>
      <c r="X14" s="19">
        <f>++INDEX(TARIFARIO!$W$202:$VV$202,1,MATCH(X$2,TARIFARIO!$W$4:$VV$4,0)+21)</f>
        <v>0</v>
      </c>
      <c r="Y14" s="19">
        <f>++INDEX(TARIFARIO!$W$202:$VV$202,1,MATCH(Y$2,TARIFARIO!$W$4:$VV$4,0)+21)</f>
        <v>0</v>
      </c>
    </row>
    <row r="15" spans="2:25">
      <c r="B15" s="16" t="s">
        <v>94</v>
      </c>
      <c r="C15" s="17">
        <f>++INDEX(TARIFARIO!$W$226:$VV$226,1,MATCH(C$2,TARIFARIO!$W$4:$VV$4,0)+21)</f>
        <v>0</v>
      </c>
      <c r="D15" s="17">
        <f>++INDEX(TARIFARIO!$W$226:$VV$226,1,MATCH(D$2,TARIFARIO!$W$4:$VV$4,0)+21)</f>
        <v>0</v>
      </c>
      <c r="E15" s="17">
        <f>++INDEX(TARIFARIO!$W$226:$VV$226,1,MATCH(E$2,TARIFARIO!$W$4:$VV$4,0)+21)</f>
        <v>0</v>
      </c>
      <c r="F15" s="17">
        <f>++INDEX(TARIFARIO!$W$226:$VV$226,1,MATCH(F$2,TARIFARIO!$W$4:$VV$4,0)+21)</f>
        <v>0</v>
      </c>
      <c r="G15" s="17">
        <f>++INDEX(TARIFARIO!$W$226:$VV$226,1,MATCH(G$2,TARIFARIO!$W$4:$VV$4,0)+21)</f>
        <v>0</v>
      </c>
      <c r="H15" s="17">
        <f>++INDEX(TARIFARIO!$W$226:$VV$226,1,MATCH(H$2,TARIFARIO!$W$4:$VV$4,0)+21)</f>
        <v>0</v>
      </c>
      <c r="I15" s="17">
        <f>++INDEX(TARIFARIO!$W$226:$VV$226,1,MATCH(I$2,TARIFARIO!$W$4:$VV$4,0)+21)</f>
        <v>0</v>
      </c>
      <c r="J15" s="17">
        <f>++INDEX(TARIFARIO!$W$226:$VV$226,1,MATCH(J$2,TARIFARIO!$W$4:$VV$4,0)+21)</f>
        <v>0</v>
      </c>
      <c r="K15" s="17">
        <f>++INDEX(TARIFARIO!$W$226:$VV$226,1,MATCH(K$2,TARIFARIO!$W$4:$VV$4,0)+21)</f>
        <v>0</v>
      </c>
      <c r="L15" s="17">
        <f>++INDEX(TARIFARIO!$W$226:$VV$226,1,MATCH(L$2,TARIFARIO!$W$4:$VV$4,0)+21)</f>
        <v>0</v>
      </c>
      <c r="M15" s="17">
        <f>++INDEX(TARIFARIO!$W$226:$VV$226,1,MATCH(M$2,TARIFARIO!$W$4:$VV$4,0)+21)</f>
        <v>0</v>
      </c>
      <c r="N15" s="17">
        <f>++INDEX(TARIFARIO!$W$226:$VV$226,1,MATCH(N$2,TARIFARIO!$W$4:$VV$4,0)+21)</f>
        <v>0</v>
      </c>
      <c r="O15" s="17">
        <f>++INDEX(TARIFARIO!$W$226:$VV$226,1,MATCH(O$2,TARIFARIO!$W$4:$VV$4,0)+21)</f>
        <v>0</v>
      </c>
      <c r="P15" s="17">
        <f>++INDEX(TARIFARIO!$W$226:$VV$226,1,MATCH(P$2,TARIFARIO!$W$4:$VV$4,0)+21)</f>
        <v>0</v>
      </c>
      <c r="Q15" s="17">
        <f>++INDEX(TARIFARIO!$W$226:$VV$226,1,MATCH(Q$2,TARIFARIO!$W$4:$VV$4,0)+21)</f>
        <v>0</v>
      </c>
      <c r="R15" s="17">
        <f>++INDEX(TARIFARIO!$W$226:$VV$226,1,MATCH(R$2,TARIFARIO!$W$4:$VV$4,0)+21)</f>
        <v>0</v>
      </c>
      <c r="S15" s="17">
        <f>++INDEX(TARIFARIO!$W$226:$VV$226,1,MATCH(S$2,TARIFARIO!$W$4:$VV$4,0)+21)</f>
        <v>0</v>
      </c>
      <c r="T15" s="17">
        <f>++INDEX(TARIFARIO!$W$226:$VV$226,1,MATCH(T$2,TARIFARIO!$W$4:$VV$4,0)+21)</f>
        <v>0</v>
      </c>
      <c r="U15" s="17">
        <f>++INDEX(TARIFARIO!$W$226:$VV$226,1,MATCH(U$2,TARIFARIO!$W$4:$VV$4,0)+21)</f>
        <v>0</v>
      </c>
      <c r="V15" s="17">
        <f>++INDEX(TARIFARIO!$W$226:$VV$226,1,MATCH(V$2,TARIFARIO!$W$4:$VV$4,0)+21)</f>
        <v>0</v>
      </c>
      <c r="W15" s="17">
        <f>++INDEX(TARIFARIO!$W$226:$VV$226,1,MATCH(W$2,TARIFARIO!$W$4:$VV$4,0)+21)</f>
        <v>0</v>
      </c>
      <c r="X15" s="17">
        <f>++INDEX(TARIFARIO!$W$226:$VV$226,1,MATCH(X$2,TARIFARIO!$W$4:$VV$4,0)+21)</f>
        <v>0</v>
      </c>
      <c r="Y15" s="17">
        <f>++INDEX(TARIFARIO!$W$226:$VV$226,1,MATCH(Y$2,TARIFARIO!$W$4:$VV$4,0)+21)</f>
        <v>0</v>
      </c>
    </row>
    <row r="16" spans="2:25" ht="8.25" customHeight="1"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2:25">
      <c r="B17" s="14" t="s">
        <v>95</v>
      </c>
      <c r="C17" s="15">
        <f t="shared" ref="C17:Y17" si="3">+SUM(C18:C24)</f>
        <v>0</v>
      </c>
      <c r="D17" s="15">
        <f t="shared" si="3"/>
        <v>0</v>
      </c>
      <c r="E17" s="15">
        <f t="shared" si="3"/>
        <v>0</v>
      </c>
      <c r="F17" s="15">
        <f t="shared" si="3"/>
        <v>0</v>
      </c>
      <c r="G17" s="15">
        <f t="shared" si="3"/>
        <v>0</v>
      </c>
      <c r="H17" s="15">
        <f t="shared" si="3"/>
        <v>0</v>
      </c>
      <c r="I17" s="15">
        <f t="shared" si="3"/>
        <v>0</v>
      </c>
      <c r="J17" s="15">
        <f t="shared" si="3"/>
        <v>0</v>
      </c>
      <c r="K17" s="15">
        <f t="shared" si="3"/>
        <v>0</v>
      </c>
      <c r="L17" s="15">
        <f t="shared" si="3"/>
        <v>0</v>
      </c>
      <c r="M17" s="15">
        <f t="shared" si="3"/>
        <v>0</v>
      </c>
      <c r="N17" s="15">
        <f t="shared" si="3"/>
        <v>0</v>
      </c>
      <c r="O17" s="15">
        <f t="shared" si="3"/>
        <v>0</v>
      </c>
      <c r="P17" s="15">
        <f t="shared" si="3"/>
        <v>0</v>
      </c>
      <c r="Q17" s="15">
        <f t="shared" si="3"/>
        <v>0</v>
      </c>
      <c r="R17" s="15">
        <f t="shared" si="3"/>
        <v>0</v>
      </c>
      <c r="S17" s="15">
        <f t="shared" si="3"/>
        <v>0</v>
      </c>
      <c r="T17" s="15">
        <f t="shared" si="3"/>
        <v>0</v>
      </c>
      <c r="U17" s="15">
        <f t="shared" si="3"/>
        <v>0</v>
      </c>
      <c r="V17" s="15">
        <f t="shared" si="3"/>
        <v>0</v>
      </c>
      <c r="W17" s="15">
        <f t="shared" si="3"/>
        <v>0</v>
      </c>
      <c r="X17" s="15">
        <f t="shared" si="3"/>
        <v>0</v>
      </c>
      <c r="Y17" s="15">
        <f t="shared" si="3"/>
        <v>0</v>
      </c>
    </row>
    <row r="18" spans="2:25">
      <c r="B18" s="16" t="s">
        <v>96</v>
      </c>
      <c r="C18" s="17">
        <f>++INDEX(TARIFARIO!$W$255:$VV$255,1,MATCH(C$2,TARIFARIO!$W$4:$VV$4,0)+21)</f>
        <v>0</v>
      </c>
      <c r="D18" s="17">
        <f>++INDEX(TARIFARIO!$W$255:$VV$255,1,MATCH(D$2,TARIFARIO!$W$4:$VV$4,0)+21)</f>
        <v>0</v>
      </c>
      <c r="E18" s="17">
        <f>++INDEX(TARIFARIO!$W$255:$VV$255,1,MATCH(E$2,TARIFARIO!$W$4:$VV$4,0)+21)</f>
        <v>0</v>
      </c>
      <c r="F18" s="17">
        <f>++INDEX(TARIFARIO!$W$255:$VV$255,1,MATCH(F$2,TARIFARIO!$W$4:$VV$4,0)+21)</f>
        <v>0</v>
      </c>
      <c r="G18" s="17">
        <f>++INDEX(TARIFARIO!$W$255:$VV$255,1,MATCH(G$2,TARIFARIO!$W$4:$VV$4,0)+21)</f>
        <v>0</v>
      </c>
      <c r="H18" s="17">
        <f>++INDEX(TARIFARIO!$W$255:$VV$255,1,MATCH(H$2,TARIFARIO!$W$4:$VV$4,0)+21)</f>
        <v>0</v>
      </c>
      <c r="I18" s="17">
        <f>++INDEX(TARIFARIO!$W$255:$VV$255,1,MATCH(I$2,TARIFARIO!$W$4:$VV$4,0)+21)</f>
        <v>0</v>
      </c>
      <c r="J18" s="17">
        <f>++INDEX(TARIFARIO!$W$255:$VV$255,1,MATCH(J$2,TARIFARIO!$W$4:$VV$4,0)+21)</f>
        <v>0</v>
      </c>
      <c r="K18" s="17">
        <f>++INDEX(TARIFARIO!$W$255:$VV$255,1,MATCH(K$2,TARIFARIO!$W$4:$VV$4,0)+21)</f>
        <v>0</v>
      </c>
      <c r="L18" s="17">
        <f>++INDEX(TARIFARIO!$W$255:$VV$255,1,MATCH(L$2,TARIFARIO!$W$4:$VV$4,0)+21)</f>
        <v>0</v>
      </c>
      <c r="M18" s="17">
        <f>++INDEX(TARIFARIO!$W$255:$VV$255,1,MATCH(M$2,TARIFARIO!$W$4:$VV$4,0)+21)</f>
        <v>0</v>
      </c>
      <c r="N18" s="17">
        <f>++INDEX(TARIFARIO!$W$255:$VV$255,1,MATCH(N$2,TARIFARIO!$W$4:$VV$4,0)+21)</f>
        <v>0</v>
      </c>
      <c r="O18" s="17">
        <f>++INDEX(TARIFARIO!$W$255:$VV$255,1,MATCH(O$2,TARIFARIO!$W$4:$VV$4,0)+21)</f>
        <v>0</v>
      </c>
      <c r="P18" s="17">
        <f>++INDEX(TARIFARIO!$W$255:$VV$255,1,MATCH(P$2,TARIFARIO!$W$4:$VV$4,0)+21)</f>
        <v>0</v>
      </c>
      <c r="Q18" s="17">
        <f>++INDEX(TARIFARIO!$W$255:$VV$255,1,MATCH(Q$2,TARIFARIO!$W$4:$VV$4,0)+21)</f>
        <v>0</v>
      </c>
      <c r="R18" s="17">
        <f>++INDEX(TARIFARIO!$W$255:$VV$255,1,MATCH(R$2,TARIFARIO!$W$4:$VV$4,0)+21)</f>
        <v>0</v>
      </c>
      <c r="S18" s="17">
        <f>++INDEX(TARIFARIO!$W$255:$VV$255,1,MATCH(S$2,TARIFARIO!$W$4:$VV$4,0)+21)</f>
        <v>0</v>
      </c>
      <c r="T18" s="17">
        <f>++INDEX(TARIFARIO!$W$255:$VV$255,1,MATCH(T$2,TARIFARIO!$W$4:$VV$4,0)+21)</f>
        <v>0</v>
      </c>
      <c r="U18" s="17">
        <f>++INDEX(TARIFARIO!$W$255:$VV$255,1,MATCH(U$2,TARIFARIO!$W$4:$VV$4,0)+21)</f>
        <v>0</v>
      </c>
      <c r="V18" s="17">
        <f>++INDEX(TARIFARIO!$W$255:$VV$255,1,MATCH(V$2,TARIFARIO!$W$4:$VV$4,0)+21)</f>
        <v>0</v>
      </c>
      <c r="W18" s="17">
        <f>++INDEX(TARIFARIO!$W$255:$VV$255,1,MATCH(W$2,TARIFARIO!$W$4:$VV$4,0)+21)</f>
        <v>0</v>
      </c>
      <c r="X18" s="17">
        <f>++INDEX(TARIFARIO!$W$255:$VV$255,1,MATCH(X$2,TARIFARIO!$W$4:$VV$4,0)+21)</f>
        <v>0</v>
      </c>
      <c r="Y18" s="17">
        <f>++INDEX(TARIFARIO!$W$255:$VV$255,1,MATCH(Y$2,TARIFARIO!$W$4:$VV$4,0)+21)</f>
        <v>0</v>
      </c>
    </row>
    <row r="19" spans="2:25">
      <c r="B19" s="18" t="s">
        <v>97</v>
      </c>
      <c r="C19" s="19">
        <f>++INDEX(TARIFARIO!$W$269:$VV$269,1,MATCH(C$2,TARIFARIO!$W$4:$VV$4,0)+21)</f>
        <v>0</v>
      </c>
      <c r="D19" s="19">
        <f>++INDEX(TARIFARIO!$W$269:$VV$269,1,MATCH(D$2,TARIFARIO!$W$4:$VV$4,0)+21)</f>
        <v>0</v>
      </c>
      <c r="E19" s="19">
        <f>++INDEX(TARIFARIO!$W$269:$VV$269,1,MATCH(E$2,TARIFARIO!$W$4:$VV$4,0)+21)</f>
        <v>0</v>
      </c>
      <c r="F19" s="19">
        <f>++INDEX(TARIFARIO!$W$269:$VV$269,1,MATCH(F$2,TARIFARIO!$W$4:$VV$4,0)+21)</f>
        <v>0</v>
      </c>
      <c r="G19" s="19">
        <f>++INDEX(TARIFARIO!$W$269:$VV$269,1,MATCH(G$2,TARIFARIO!$W$4:$VV$4,0)+21)</f>
        <v>0</v>
      </c>
      <c r="H19" s="19">
        <f>++INDEX(TARIFARIO!$W$269:$VV$269,1,MATCH(H$2,TARIFARIO!$W$4:$VV$4,0)+21)</f>
        <v>0</v>
      </c>
      <c r="I19" s="19">
        <f>++INDEX(TARIFARIO!$W$269:$VV$269,1,MATCH(I$2,TARIFARIO!$W$4:$VV$4,0)+21)</f>
        <v>0</v>
      </c>
      <c r="J19" s="19">
        <f>++INDEX(TARIFARIO!$W$269:$VV$269,1,MATCH(J$2,TARIFARIO!$W$4:$VV$4,0)+21)</f>
        <v>0</v>
      </c>
      <c r="K19" s="19">
        <f>++INDEX(TARIFARIO!$W$269:$VV$269,1,MATCH(K$2,TARIFARIO!$W$4:$VV$4,0)+21)</f>
        <v>0</v>
      </c>
      <c r="L19" s="19">
        <f>++INDEX(TARIFARIO!$W$269:$VV$269,1,MATCH(L$2,TARIFARIO!$W$4:$VV$4,0)+21)</f>
        <v>0</v>
      </c>
      <c r="M19" s="19">
        <f>++INDEX(TARIFARIO!$W$269:$VV$269,1,MATCH(M$2,TARIFARIO!$W$4:$VV$4,0)+21)</f>
        <v>0</v>
      </c>
      <c r="N19" s="19">
        <f>++INDEX(TARIFARIO!$W$269:$VV$269,1,MATCH(N$2,TARIFARIO!$W$4:$VV$4,0)+21)</f>
        <v>0</v>
      </c>
      <c r="O19" s="19">
        <f>++INDEX(TARIFARIO!$W$269:$VV$269,1,MATCH(O$2,TARIFARIO!$W$4:$VV$4,0)+21)</f>
        <v>0</v>
      </c>
      <c r="P19" s="19">
        <f>++INDEX(TARIFARIO!$W$269:$VV$269,1,MATCH(P$2,TARIFARIO!$W$4:$VV$4,0)+21)</f>
        <v>0</v>
      </c>
      <c r="Q19" s="19">
        <f>++INDEX(TARIFARIO!$W$269:$VV$269,1,MATCH(Q$2,TARIFARIO!$W$4:$VV$4,0)+21)</f>
        <v>0</v>
      </c>
      <c r="R19" s="19">
        <f>++INDEX(TARIFARIO!$W$269:$VV$269,1,MATCH(R$2,TARIFARIO!$W$4:$VV$4,0)+21)</f>
        <v>0</v>
      </c>
      <c r="S19" s="19">
        <f>++INDEX(TARIFARIO!$W$269:$VV$269,1,MATCH(S$2,TARIFARIO!$W$4:$VV$4,0)+21)</f>
        <v>0</v>
      </c>
      <c r="T19" s="19">
        <f>++INDEX(TARIFARIO!$W$269:$VV$269,1,MATCH(T$2,TARIFARIO!$W$4:$VV$4,0)+21)</f>
        <v>0</v>
      </c>
      <c r="U19" s="19">
        <f>++INDEX(TARIFARIO!$W$269:$VV$269,1,MATCH(U$2,TARIFARIO!$W$4:$VV$4,0)+21)</f>
        <v>0</v>
      </c>
      <c r="V19" s="19">
        <f>++INDEX(TARIFARIO!$W$269:$VV$269,1,MATCH(V$2,TARIFARIO!$W$4:$VV$4,0)+21)</f>
        <v>0</v>
      </c>
      <c r="W19" s="19">
        <f>++INDEX(TARIFARIO!$W$269:$VV$269,1,MATCH(W$2,TARIFARIO!$W$4:$VV$4,0)+21)</f>
        <v>0</v>
      </c>
      <c r="X19" s="19">
        <f>++INDEX(TARIFARIO!$W$269:$VV$269,1,MATCH(X$2,TARIFARIO!$W$4:$VV$4,0)+21)</f>
        <v>0</v>
      </c>
      <c r="Y19" s="19">
        <f>++INDEX(TARIFARIO!$W$269:$VV$269,1,MATCH(Y$2,TARIFARIO!$W$4:$VV$4,0)+21)</f>
        <v>0</v>
      </c>
    </row>
    <row r="20" spans="2:25">
      <c r="B20" s="18" t="s">
        <v>98</v>
      </c>
      <c r="C20" s="19">
        <f>++INDEX(TARIFARIO!$W$280:$VV$280,1,MATCH(C$2,TARIFARIO!$W$4:$VV$4,0)+21)</f>
        <v>0</v>
      </c>
      <c r="D20" s="19">
        <f>++INDEX(TARIFARIO!$W$280:$VV$280,1,MATCH(D$2,TARIFARIO!$W$4:$VV$4,0)+21)</f>
        <v>0</v>
      </c>
      <c r="E20" s="19">
        <f>++INDEX(TARIFARIO!$W$280:$VV$280,1,MATCH(E$2,TARIFARIO!$W$4:$VV$4,0)+21)</f>
        <v>0</v>
      </c>
      <c r="F20" s="19">
        <f>++INDEX(TARIFARIO!$W$280:$VV$280,1,MATCH(F$2,TARIFARIO!$W$4:$VV$4,0)+21)</f>
        <v>0</v>
      </c>
      <c r="G20" s="19">
        <f>++INDEX(TARIFARIO!$W$280:$VV$280,1,MATCH(G$2,TARIFARIO!$W$4:$VV$4,0)+21)</f>
        <v>0</v>
      </c>
      <c r="H20" s="19">
        <f>++INDEX(TARIFARIO!$W$280:$VV$280,1,MATCH(H$2,TARIFARIO!$W$4:$VV$4,0)+21)</f>
        <v>0</v>
      </c>
      <c r="I20" s="19">
        <f>++INDEX(TARIFARIO!$W$280:$VV$280,1,MATCH(I$2,TARIFARIO!$W$4:$VV$4,0)+21)</f>
        <v>0</v>
      </c>
      <c r="J20" s="19">
        <f>++INDEX(TARIFARIO!$W$280:$VV$280,1,MATCH(J$2,TARIFARIO!$W$4:$VV$4,0)+21)</f>
        <v>0</v>
      </c>
      <c r="K20" s="19">
        <f>++INDEX(TARIFARIO!$W$280:$VV$280,1,MATCH(K$2,TARIFARIO!$W$4:$VV$4,0)+21)</f>
        <v>0</v>
      </c>
      <c r="L20" s="19">
        <f>++INDEX(TARIFARIO!$W$280:$VV$280,1,MATCH(L$2,TARIFARIO!$W$4:$VV$4,0)+21)</f>
        <v>0</v>
      </c>
      <c r="M20" s="19">
        <f>++INDEX(TARIFARIO!$W$280:$VV$280,1,MATCH(M$2,TARIFARIO!$W$4:$VV$4,0)+21)</f>
        <v>0</v>
      </c>
      <c r="N20" s="19">
        <f>++INDEX(TARIFARIO!$W$280:$VV$280,1,MATCH(N$2,TARIFARIO!$W$4:$VV$4,0)+21)</f>
        <v>0</v>
      </c>
      <c r="O20" s="19">
        <f>++INDEX(TARIFARIO!$W$280:$VV$280,1,MATCH(O$2,TARIFARIO!$W$4:$VV$4,0)+21)</f>
        <v>0</v>
      </c>
      <c r="P20" s="19">
        <f>++INDEX(TARIFARIO!$W$280:$VV$280,1,MATCH(P$2,TARIFARIO!$W$4:$VV$4,0)+21)</f>
        <v>0</v>
      </c>
      <c r="Q20" s="19">
        <f>++INDEX(TARIFARIO!$W$280:$VV$280,1,MATCH(Q$2,TARIFARIO!$W$4:$VV$4,0)+21)</f>
        <v>0</v>
      </c>
      <c r="R20" s="19">
        <f>++INDEX(TARIFARIO!$W$280:$VV$280,1,MATCH(R$2,TARIFARIO!$W$4:$VV$4,0)+21)</f>
        <v>0</v>
      </c>
      <c r="S20" s="19">
        <f>++INDEX(TARIFARIO!$W$280:$VV$280,1,MATCH(S$2,TARIFARIO!$W$4:$VV$4,0)+21)</f>
        <v>0</v>
      </c>
      <c r="T20" s="19">
        <f>++INDEX(TARIFARIO!$W$280:$VV$280,1,MATCH(T$2,TARIFARIO!$W$4:$VV$4,0)+21)</f>
        <v>0</v>
      </c>
      <c r="U20" s="19">
        <f>++INDEX(TARIFARIO!$W$280:$VV$280,1,MATCH(U$2,TARIFARIO!$W$4:$VV$4,0)+21)</f>
        <v>0</v>
      </c>
      <c r="V20" s="19">
        <f>++INDEX(TARIFARIO!$W$280:$VV$280,1,MATCH(V$2,TARIFARIO!$W$4:$VV$4,0)+21)</f>
        <v>0</v>
      </c>
      <c r="W20" s="19">
        <f>++INDEX(TARIFARIO!$W$280:$VV$280,1,MATCH(W$2,TARIFARIO!$W$4:$VV$4,0)+21)</f>
        <v>0</v>
      </c>
      <c r="X20" s="19">
        <f>++INDEX(TARIFARIO!$W$280:$VV$280,1,MATCH(X$2,TARIFARIO!$W$4:$VV$4,0)+21)</f>
        <v>0</v>
      </c>
      <c r="Y20" s="19">
        <f>++INDEX(TARIFARIO!$W$280:$VV$280,1,MATCH(Y$2,TARIFARIO!$W$4:$VV$4,0)+21)</f>
        <v>0</v>
      </c>
    </row>
    <row r="21" spans="2:25">
      <c r="B21" s="18" t="s">
        <v>99</v>
      </c>
      <c r="C21" s="19">
        <f>++INDEX(TARIFARIO!$W$306:$VV$306,1,MATCH(C$2,TARIFARIO!$W$4:$VV$4,0)+21)</f>
        <v>0</v>
      </c>
      <c r="D21" s="19">
        <f>++INDEX(TARIFARIO!$W$306:$VV$306,1,MATCH(D$2,TARIFARIO!$W$4:$VV$4,0)+21)</f>
        <v>0</v>
      </c>
      <c r="E21" s="19">
        <f>++INDEX(TARIFARIO!$W$306:$VV$306,1,MATCH(E$2,TARIFARIO!$W$4:$VV$4,0)+21)</f>
        <v>0</v>
      </c>
      <c r="F21" s="19">
        <f>++INDEX(TARIFARIO!$W$306:$VV$306,1,MATCH(F$2,TARIFARIO!$W$4:$VV$4,0)+21)</f>
        <v>0</v>
      </c>
      <c r="G21" s="19">
        <f>++INDEX(TARIFARIO!$W$306:$VV$306,1,MATCH(G$2,TARIFARIO!$W$4:$VV$4,0)+21)</f>
        <v>0</v>
      </c>
      <c r="H21" s="19">
        <f>++INDEX(TARIFARIO!$W$306:$VV$306,1,MATCH(H$2,TARIFARIO!$W$4:$VV$4,0)+21)</f>
        <v>0</v>
      </c>
      <c r="I21" s="19">
        <f>++INDEX(TARIFARIO!$W$306:$VV$306,1,MATCH(I$2,TARIFARIO!$W$4:$VV$4,0)+21)</f>
        <v>0</v>
      </c>
      <c r="J21" s="19">
        <f>++INDEX(TARIFARIO!$W$306:$VV$306,1,MATCH(J$2,TARIFARIO!$W$4:$VV$4,0)+21)</f>
        <v>0</v>
      </c>
      <c r="K21" s="19">
        <f>++INDEX(TARIFARIO!$W$306:$VV$306,1,MATCH(K$2,TARIFARIO!$W$4:$VV$4,0)+21)</f>
        <v>0</v>
      </c>
      <c r="L21" s="19">
        <f>++INDEX(TARIFARIO!$W$306:$VV$306,1,MATCH(L$2,TARIFARIO!$W$4:$VV$4,0)+21)</f>
        <v>0</v>
      </c>
      <c r="M21" s="19">
        <f>++INDEX(TARIFARIO!$W$306:$VV$306,1,MATCH(M$2,TARIFARIO!$W$4:$VV$4,0)+21)</f>
        <v>0</v>
      </c>
      <c r="N21" s="19">
        <f>++INDEX(TARIFARIO!$W$306:$VV$306,1,MATCH(N$2,TARIFARIO!$W$4:$VV$4,0)+21)</f>
        <v>0</v>
      </c>
      <c r="O21" s="19">
        <f>++INDEX(TARIFARIO!$W$306:$VV$306,1,MATCH(O$2,TARIFARIO!$W$4:$VV$4,0)+21)</f>
        <v>0</v>
      </c>
      <c r="P21" s="19">
        <f>++INDEX(TARIFARIO!$W$306:$VV$306,1,MATCH(P$2,TARIFARIO!$W$4:$VV$4,0)+21)</f>
        <v>0</v>
      </c>
      <c r="Q21" s="19">
        <f>++INDEX(TARIFARIO!$W$306:$VV$306,1,MATCH(Q$2,TARIFARIO!$W$4:$VV$4,0)+21)</f>
        <v>0</v>
      </c>
      <c r="R21" s="19">
        <f>++INDEX(TARIFARIO!$W$306:$VV$306,1,MATCH(R$2,TARIFARIO!$W$4:$VV$4,0)+21)</f>
        <v>0</v>
      </c>
      <c r="S21" s="19">
        <f>++INDEX(TARIFARIO!$W$306:$VV$306,1,MATCH(S$2,TARIFARIO!$W$4:$VV$4,0)+21)</f>
        <v>0</v>
      </c>
      <c r="T21" s="19">
        <f>++INDEX(TARIFARIO!$W$306:$VV$306,1,MATCH(T$2,TARIFARIO!$W$4:$VV$4,0)+21)</f>
        <v>0</v>
      </c>
      <c r="U21" s="19">
        <f>++INDEX(TARIFARIO!$W$306:$VV$306,1,MATCH(U$2,TARIFARIO!$W$4:$VV$4,0)+21)</f>
        <v>0</v>
      </c>
      <c r="V21" s="19">
        <f>++INDEX(TARIFARIO!$W$306:$VV$306,1,MATCH(V$2,TARIFARIO!$W$4:$VV$4,0)+21)</f>
        <v>0</v>
      </c>
      <c r="W21" s="19">
        <f>++INDEX(TARIFARIO!$W$306:$VV$306,1,MATCH(W$2,TARIFARIO!$W$4:$VV$4,0)+21)</f>
        <v>0</v>
      </c>
      <c r="X21" s="19">
        <f>++INDEX(TARIFARIO!$W$306:$VV$306,1,MATCH(X$2,TARIFARIO!$W$4:$VV$4,0)+21)</f>
        <v>0</v>
      </c>
      <c r="Y21" s="19">
        <f>++INDEX(TARIFARIO!$W$306:$VV$306,1,MATCH(Y$2,TARIFARIO!$W$4:$VV$4,0)+21)</f>
        <v>0</v>
      </c>
    </row>
    <row r="22" spans="2:25">
      <c r="B22" s="18" t="s">
        <v>100</v>
      </c>
      <c r="C22" s="19">
        <f>++INDEX(TARIFARIO!$W$335:$VV$335,1,MATCH(C$2,TARIFARIO!$W$4:$VV$4,0)+21)</f>
        <v>0</v>
      </c>
      <c r="D22" s="19">
        <f>++INDEX(TARIFARIO!$W$335:$VV$335,1,MATCH(D$2,TARIFARIO!$W$4:$VV$4,0)+21)</f>
        <v>0</v>
      </c>
      <c r="E22" s="19">
        <f>++INDEX(TARIFARIO!$W$335:$VV$335,1,MATCH(E$2,TARIFARIO!$W$4:$VV$4,0)+21)</f>
        <v>0</v>
      </c>
      <c r="F22" s="19">
        <f>++INDEX(TARIFARIO!$W$335:$VV$335,1,MATCH(F$2,TARIFARIO!$W$4:$VV$4,0)+21)</f>
        <v>0</v>
      </c>
      <c r="G22" s="19">
        <f>++INDEX(TARIFARIO!$W$335:$VV$335,1,MATCH(G$2,TARIFARIO!$W$4:$VV$4,0)+21)</f>
        <v>0</v>
      </c>
      <c r="H22" s="19">
        <f>++INDEX(TARIFARIO!$W$335:$VV$335,1,MATCH(H$2,TARIFARIO!$W$4:$VV$4,0)+21)</f>
        <v>0</v>
      </c>
      <c r="I22" s="19">
        <f>++INDEX(TARIFARIO!$W$335:$VV$335,1,MATCH(I$2,TARIFARIO!$W$4:$VV$4,0)+21)</f>
        <v>0</v>
      </c>
      <c r="J22" s="19">
        <f>++INDEX(TARIFARIO!$W$335:$VV$335,1,MATCH(J$2,TARIFARIO!$W$4:$VV$4,0)+21)</f>
        <v>0</v>
      </c>
      <c r="K22" s="19">
        <f>++INDEX(TARIFARIO!$W$335:$VV$335,1,MATCH(K$2,TARIFARIO!$W$4:$VV$4,0)+21)</f>
        <v>0</v>
      </c>
      <c r="L22" s="19">
        <f>++INDEX(TARIFARIO!$W$335:$VV$335,1,MATCH(L$2,TARIFARIO!$W$4:$VV$4,0)+21)</f>
        <v>0</v>
      </c>
      <c r="M22" s="19">
        <f>++INDEX(TARIFARIO!$W$335:$VV$335,1,MATCH(M$2,TARIFARIO!$W$4:$VV$4,0)+21)</f>
        <v>0</v>
      </c>
      <c r="N22" s="19">
        <f>++INDEX(TARIFARIO!$W$335:$VV$335,1,MATCH(N$2,TARIFARIO!$W$4:$VV$4,0)+21)</f>
        <v>0</v>
      </c>
      <c r="O22" s="19">
        <f>++INDEX(TARIFARIO!$W$335:$VV$335,1,MATCH(O$2,TARIFARIO!$W$4:$VV$4,0)+21)</f>
        <v>0</v>
      </c>
      <c r="P22" s="19">
        <f>++INDEX(TARIFARIO!$W$335:$VV$335,1,MATCH(P$2,TARIFARIO!$W$4:$VV$4,0)+21)</f>
        <v>0</v>
      </c>
      <c r="Q22" s="19">
        <f>++INDEX(TARIFARIO!$W$335:$VV$335,1,MATCH(Q$2,TARIFARIO!$W$4:$VV$4,0)+21)</f>
        <v>0</v>
      </c>
      <c r="R22" s="19">
        <f>++INDEX(TARIFARIO!$W$335:$VV$335,1,MATCH(R$2,TARIFARIO!$W$4:$VV$4,0)+21)</f>
        <v>0</v>
      </c>
      <c r="S22" s="19">
        <f>++INDEX(TARIFARIO!$W$335:$VV$335,1,MATCH(S$2,TARIFARIO!$W$4:$VV$4,0)+21)</f>
        <v>0</v>
      </c>
      <c r="T22" s="19">
        <f>++INDEX(TARIFARIO!$W$335:$VV$335,1,MATCH(T$2,TARIFARIO!$W$4:$VV$4,0)+21)</f>
        <v>0</v>
      </c>
      <c r="U22" s="19">
        <f>++INDEX(TARIFARIO!$W$335:$VV$335,1,MATCH(U$2,TARIFARIO!$W$4:$VV$4,0)+21)</f>
        <v>0</v>
      </c>
      <c r="V22" s="19">
        <f>++INDEX(TARIFARIO!$W$335:$VV$335,1,MATCH(V$2,TARIFARIO!$W$4:$VV$4,0)+21)</f>
        <v>0</v>
      </c>
      <c r="W22" s="19">
        <f>++INDEX(TARIFARIO!$W$335:$VV$335,1,MATCH(W$2,TARIFARIO!$W$4:$VV$4,0)+21)</f>
        <v>0</v>
      </c>
      <c r="X22" s="19">
        <f>++INDEX(TARIFARIO!$W$335:$VV$335,1,MATCH(X$2,TARIFARIO!$W$4:$VV$4,0)+21)</f>
        <v>0</v>
      </c>
      <c r="Y22" s="19">
        <f>++INDEX(TARIFARIO!$W$335:$VV$335,1,MATCH(Y$2,TARIFARIO!$W$4:$VV$4,0)+21)</f>
        <v>0</v>
      </c>
    </row>
    <row r="23" spans="2:25">
      <c r="B23" s="18" t="s">
        <v>101</v>
      </c>
      <c r="C23" s="19">
        <f>++INDEX(TARIFARIO!$W$342:$VV$342,1,MATCH(C$2,TARIFARIO!$W$4:$VV$4,0)+21)</f>
        <v>0</v>
      </c>
      <c r="D23" s="19">
        <f>++INDEX(TARIFARIO!$W$342:$VV$342,1,MATCH(D$2,TARIFARIO!$W$4:$VV$4,0)+21)</f>
        <v>0</v>
      </c>
      <c r="E23" s="19">
        <f>++INDEX(TARIFARIO!$W$342:$VV$342,1,MATCH(E$2,TARIFARIO!$W$4:$VV$4,0)+21)</f>
        <v>0</v>
      </c>
      <c r="F23" s="19">
        <f>++INDEX(TARIFARIO!$W$342:$VV$342,1,MATCH(F$2,TARIFARIO!$W$4:$VV$4,0)+21)</f>
        <v>0</v>
      </c>
      <c r="G23" s="19">
        <f>++INDEX(TARIFARIO!$W$342:$VV$342,1,MATCH(G$2,TARIFARIO!$W$4:$VV$4,0)+21)</f>
        <v>0</v>
      </c>
      <c r="H23" s="19">
        <f>++INDEX(TARIFARIO!$W$342:$VV$342,1,MATCH(H$2,TARIFARIO!$W$4:$VV$4,0)+21)</f>
        <v>0</v>
      </c>
      <c r="I23" s="19">
        <f>++INDEX(TARIFARIO!$W$342:$VV$342,1,MATCH(I$2,TARIFARIO!$W$4:$VV$4,0)+21)</f>
        <v>0</v>
      </c>
      <c r="J23" s="19">
        <f>++INDEX(TARIFARIO!$W$342:$VV$342,1,MATCH(J$2,TARIFARIO!$W$4:$VV$4,0)+21)</f>
        <v>0</v>
      </c>
      <c r="K23" s="19">
        <f>++INDEX(TARIFARIO!$W$342:$VV$342,1,MATCH(K$2,TARIFARIO!$W$4:$VV$4,0)+21)</f>
        <v>0</v>
      </c>
      <c r="L23" s="19">
        <f>++INDEX(TARIFARIO!$W$342:$VV$342,1,MATCH(L$2,TARIFARIO!$W$4:$VV$4,0)+21)</f>
        <v>0</v>
      </c>
      <c r="M23" s="19">
        <f>++INDEX(TARIFARIO!$W$342:$VV$342,1,MATCH(M$2,TARIFARIO!$W$4:$VV$4,0)+21)</f>
        <v>0</v>
      </c>
      <c r="N23" s="19">
        <f>++INDEX(TARIFARIO!$W$342:$VV$342,1,MATCH(N$2,TARIFARIO!$W$4:$VV$4,0)+21)</f>
        <v>0</v>
      </c>
      <c r="O23" s="19">
        <f>++INDEX(TARIFARIO!$W$342:$VV$342,1,MATCH(O$2,TARIFARIO!$W$4:$VV$4,0)+21)</f>
        <v>0</v>
      </c>
      <c r="P23" s="19">
        <f>++INDEX(TARIFARIO!$W$342:$VV$342,1,MATCH(P$2,TARIFARIO!$W$4:$VV$4,0)+21)</f>
        <v>0</v>
      </c>
      <c r="Q23" s="19">
        <f>++INDEX(TARIFARIO!$W$342:$VV$342,1,MATCH(Q$2,TARIFARIO!$W$4:$VV$4,0)+21)</f>
        <v>0</v>
      </c>
      <c r="R23" s="19">
        <f>++INDEX(TARIFARIO!$W$342:$VV$342,1,MATCH(R$2,TARIFARIO!$W$4:$VV$4,0)+21)</f>
        <v>0</v>
      </c>
      <c r="S23" s="19">
        <f>++INDEX(TARIFARIO!$W$342:$VV$342,1,MATCH(S$2,TARIFARIO!$W$4:$VV$4,0)+21)</f>
        <v>0</v>
      </c>
      <c r="T23" s="19">
        <f>++INDEX(TARIFARIO!$W$342:$VV$342,1,MATCH(T$2,TARIFARIO!$W$4:$VV$4,0)+21)</f>
        <v>0</v>
      </c>
      <c r="U23" s="19">
        <f>++INDEX(TARIFARIO!$W$342:$VV$342,1,MATCH(U$2,TARIFARIO!$W$4:$VV$4,0)+21)</f>
        <v>0</v>
      </c>
      <c r="V23" s="19">
        <f>++INDEX(TARIFARIO!$W$342:$VV$342,1,MATCH(V$2,TARIFARIO!$W$4:$VV$4,0)+21)</f>
        <v>0</v>
      </c>
      <c r="W23" s="19">
        <f>++INDEX(TARIFARIO!$W$342:$VV$342,1,MATCH(W$2,TARIFARIO!$W$4:$VV$4,0)+21)</f>
        <v>0</v>
      </c>
      <c r="X23" s="19">
        <f>++INDEX(TARIFARIO!$W$342:$VV$342,1,MATCH(X$2,TARIFARIO!$W$4:$VV$4,0)+21)</f>
        <v>0</v>
      </c>
      <c r="Y23" s="19">
        <f>++INDEX(TARIFARIO!$W$342:$VV$342,1,MATCH(Y$2,TARIFARIO!$W$4:$VV$4,0)+21)</f>
        <v>0</v>
      </c>
    </row>
    <row r="24" spans="2:25">
      <c r="B24" s="18" t="s">
        <v>102</v>
      </c>
      <c r="C24" s="19">
        <f>++INDEX(TARIFARIO!$W$361:$VV$361,1,MATCH(C$2,TARIFARIO!$W$4:$VV$4,0)+21)</f>
        <v>0</v>
      </c>
      <c r="D24" s="19">
        <f>++INDEX(TARIFARIO!$W$361:$VV$361,1,MATCH(D$2,TARIFARIO!$W$4:$VV$4,0)+21)</f>
        <v>0</v>
      </c>
      <c r="E24" s="19">
        <f>++INDEX(TARIFARIO!$W$361:$VV$361,1,MATCH(E$2,TARIFARIO!$W$4:$VV$4,0)+21)</f>
        <v>0</v>
      </c>
      <c r="F24" s="19">
        <f>++INDEX(TARIFARIO!$W$361:$VV$361,1,MATCH(F$2,TARIFARIO!$W$4:$VV$4,0)+21)</f>
        <v>0</v>
      </c>
      <c r="G24" s="19">
        <f>++INDEX(TARIFARIO!$W$361:$VV$361,1,MATCH(G$2,TARIFARIO!$W$4:$VV$4,0)+21)</f>
        <v>0</v>
      </c>
      <c r="H24" s="19">
        <f>++INDEX(TARIFARIO!$W$361:$VV$361,1,MATCH(H$2,TARIFARIO!$W$4:$VV$4,0)+21)</f>
        <v>0</v>
      </c>
      <c r="I24" s="19">
        <f>++INDEX(TARIFARIO!$W$361:$VV$361,1,MATCH(I$2,TARIFARIO!$W$4:$VV$4,0)+21)</f>
        <v>0</v>
      </c>
      <c r="J24" s="19">
        <f>++INDEX(TARIFARIO!$W$361:$VV$361,1,MATCH(J$2,TARIFARIO!$W$4:$VV$4,0)+21)</f>
        <v>0</v>
      </c>
      <c r="K24" s="19">
        <f>++INDEX(TARIFARIO!$W$361:$VV$361,1,MATCH(K$2,TARIFARIO!$W$4:$VV$4,0)+21)</f>
        <v>0</v>
      </c>
      <c r="L24" s="19">
        <f>++INDEX(TARIFARIO!$W$361:$VV$361,1,MATCH(L$2,TARIFARIO!$W$4:$VV$4,0)+21)</f>
        <v>0</v>
      </c>
      <c r="M24" s="19">
        <f>++INDEX(TARIFARIO!$W$361:$VV$361,1,MATCH(M$2,TARIFARIO!$W$4:$VV$4,0)+21)</f>
        <v>0</v>
      </c>
      <c r="N24" s="19">
        <f>++INDEX(TARIFARIO!$W$361:$VV$361,1,MATCH(N$2,TARIFARIO!$W$4:$VV$4,0)+21)</f>
        <v>0</v>
      </c>
      <c r="O24" s="19">
        <f>++INDEX(TARIFARIO!$W$361:$VV$361,1,MATCH(O$2,TARIFARIO!$W$4:$VV$4,0)+21)</f>
        <v>0</v>
      </c>
      <c r="P24" s="19">
        <f>++INDEX(TARIFARIO!$W$361:$VV$361,1,MATCH(P$2,TARIFARIO!$W$4:$VV$4,0)+21)</f>
        <v>0</v>
      </c>
      <c r="Q24" s="19">
        <f>++INDEX(TARIFARIO!$W$361:$VV$361,1,MATCH(Q$2,TARIFARIO!$W$4:$VV$4,0)+21)</f>
        <v>0</v>
      </c>
      <c r="R24" s="19">
        <f>++INDEX(TARIFARIO!$W$361:$VV$361,1,MATCH(R$2,TARIFARIO!$W$4:$VV$4,0)+21)</f>
        <v>0</v>
      </c>
      <c r="S24" s="19">
        <f>++INDEX(TARIFARIO!$W$361:$VV$361,1,MATCH(S$2,TARIFARIO!$W$4:$VV$4,0)+21)</f>
        <v>0</v>
      </c>
      <c r="T24" s="19">
        <f>++INDEX(TARIFARIO!$W$361:$VV$361,1,MATCH(T$2,TARIFARIO!$W$4:$VV$4,0)+21)</f>
        <v>0</v>
      </c>
      <c r="U24" s="19">
        <f>++INDEX(TARIFARIO!$W$361:$VV$361,1,MATCH(U$2,TARIFARIO!$W$4:$VV$4,0)+21)</f>
        <v>0</v>
      </c>
      <c r="V24" s="19">
        <f>++INDEX(TARIFARIO!$W$361:$VV$361,1,MATCH(V$2,TARIFARIO!$W$4:$VV$4,0)+21)</f>
        <v>0</v>
      </c>
      <c r="W24" s="19">
        <f>++INDEX(TARIFARIO!$W$361:$VV$361,1,MATCH(W$2,TARIFARIO!$W$4:$VV$4,0)+21)</f>
        <v>0</v>
      </c>
      <c r="X24" s="19">
        <f>++INDEX(TARIFARIO!$W$361:$VV$361,1,MATCH(X$2,TARIFARIO!$W$4:$VV$4,0)+21)</f>
        <v>0</v>
      </c>
      <c r="Y24" s="19">
        <f>++INDEX(TARIFARIO!$W$361:$VV$361,1,MATCH(Y$2,TARIFARIO!$W$4:$VV$4,0)+21)</f>
        <v>0</v>
      </c>
    </row>
    <row r="25" spans="2:25" ht="8.25" customHeight="1"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2:25">
      <c r="B26" s="14" t="s">
        <v>103</v>
      </c>
      <c r="C26" s="15">
        <f t="shared" ref="C26:Y26" si="4">+C27</f>
        <v>0</v>
      </c>
      <c r="D26" s="15">
        <f t="shared" si="4"/>
        <v>0</v>
      </c>
      <c r="E26" s="15">
        <f t="shared" si="4"/>
        <v>0</v>
      </c>
      <c r="F26" s="15">
        <f t="shared" si="4"/>
        <v>0</v>
      </c>
      <c r="G26" s="15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  <c r="L26" s="15">
        <f t="shared" si="4"/>
        <v>0</v>
      </c>
      <c r="M26" s="15">
        <f t="shared" si="4"/>
        <v>0</v>
      </c>
      <c r="N26" s="15">
        <f t="shared" si="4"/>
        <v>0</v>
      </c>
      <c r="O26" s="15">
        <f t="shared" si="4"/>
        <v>0</v>
      </c>
      <c r="P26" s="15">
        <f t="shared" si="4"/>
        <v>0</v>
      </c>
      <c r="Q26" s="15">
        <f t="shared" si="4"/>
        <v>0</v>
      </c>
      <c r="R26" s="15">
        <f t="shared" si="4"/>
        <v>0</v>
      </c>
      <c r="S26" s="15">
        <f t="shared" si="4"/>
        <v>0</v>
      </c>
      <c r="T26" s="15">
        <f t="shared" si="4"/>
        <v>0</v>
      </c>
      <c r="U26" s="15">
        <f t="shared" si="4"/>
        <v>0</v>
      </c>
      <c r="V26" s="15">
        <f t="shared" si="4"/>
        <v>0</v>
      </c>
      <c r="W26" s="15">
        <f t="shared" si="4"/>
        <v>0</v>
      </c>
      <c r="X26" s="15">
        <f t="shared" si="4"/>
        <v>0</v>
      </c>
      <c r="Y26" s="15">
        <f t="shared" si="4"/>
        <v>0</v>
      </c>
    </row>
    <row r="27" spans="2:25">
      <c r="B27" s="18" t="s">
        <v>104</v>
      </c>
      <c r="C27" s="19">
        <f>++INDEX(TARIFARIO!$W$431:$VV$431,1,MATCH(C$2,TARIFARIO!$W$4:$VV$4,0)+21)</f>
        <v>0</v>
      </c>
      <c r="D27" s="19">
        <f>++INDEX(TARIFARIO!$W$431:$VV$431,1,MATCH(D$2,TARIFARIO!$W$4:$VV$4,0)+21)</f>
        <v>0</v>
      </c>
      <c r="E27" s="19">
        <f>++INDEX(TARIFARIO!$W$431:$VV$431,1,MATCH(E$2,TARIFARIO!$W$4:$VV$4,0)+21)</f>
        <v>0</v>
      </c>
      <c r="F27" s="19">
        <f>++INDEX(TARIFARIO!$W$431:$VV$431,1,MATCH(F$2,TARIFARIO!$W$4:$VV$4,0)+21)</f>
        <v>0</v>
      </c>
      <c r="G27" s="19">
        <f>++INDEX(TARIFARIO!$W$431:$VV$431,1,MATCH(G$2,TARIFARIO!$W$4:$VV$4,0)+21)</f>
        <v>0</v>
      </c>
      <c r="H27" s="19">
        <f>++INDEX(TARIFARIO!$W$431:$VV$431,1,MATCH(H$2,TARIFARIO!$W$4:$VV$4,0)+21)</f>
        <v>0</v>
      </c>
      <c r="I27" s="19">
        <f>++INDEX(TARIFARIO!$W$431:$VV$431,1,MATCH(I$2,TARIFARIO!$W$4:$VV$4,0)+21)</f>
        <v>0</v>
      </c>
      <c r="J27" s="19">
        <f>++INDEX(TARIFARIO!$W$431:$VV$431,1,MATCH(J$2,TARIFARIO!$W$4:$VV$4,0)+21)</f>
        <v>0</v>
      </c>
      <c r="K27" s="19">
        <f>++INDEX(TARIFARIO!$W$431:$VV$431,1,MATCH(K$2,TARIFARIO!$W$4:$VV$4,0)+21)</f>
        <v>0</v>
      </c>
      <c r="L27" s="19">
        <f>++INDEX(TARIFARIO!$W$431:$VV$431,1,MATCH(L$2,TARIFARIO!$W$4:$VV$4,0)+21)</f>
        <v>0</v>
      </c>
      <c r="M27" s="19">
        <f>++INDEX(TARIFARIO!$W$431:$VV$431,1,MATCH(M$2,TARIFARIO!$W$4:$VV$4,0)+21)</f>
        <v>0</v>
      </c>
      <c r="N27" s="19">
        <f>++INDEX(TARIFARIO!$W$431:$VV$431,1,MATCH(N$2,TARIFARIO!$W$4:$VV$4,0)+21)</f>
        <v>0</v>
      </c>
      <c r="O27" s="19">
        <f>++INDEX(TARIFARIO!$W$431:$VV$431,1,MATCH(O$2,TARIFARIO!$W$4:$VV$4,0)+21)</f>
        <v>0</v>
      </c>
      <c r="P27" s="19">
        <f>++INDEX(TARIFARIO!$W$431:$VV$431,1,MATCH(P$2,TARIFARIO!$W$4:$VV$4,0)+21)</f>
        <v>0</v>
      </c>
      <c r="Q27" s="19">
        <f>++INDEX(TARIFARIO!$W$431:$VV$431,1,MATCH(Q$2,TARIFARIO!$W$4:$VV$4,0)+21)</f>
        <v>0</v>
      </c>
      <c r="R27" s="19">
        <f>++INDEX(TARIFARIO!$W$431:$VV$431,1,MATCH(R$2,TARIFARIO!$W$4:$VV$4,0)+21)</f>
        <v>0</v>
      </c>
      <c r="S27" s="19">
        <f>++INDEX(TARIFARIO!$W$431:$VV$431,1,MATCH(S$2,TARIFARIO!$W$4:$VV$4,0)+21)</f>
        <v>0</v>
      </c>
      <c r="T27" s="19">
        <f>++INDEX(TARIFARIO!$W$431:$VV$431,1,MATCH(T$2,TARIFARIO!$W$4:$VV$4,0)+21)</f>
        <v>0</v>
      </c>
      <c r="U27" s="19">
        <f>++INDEX(TARIFARIO!$W$431:$VV$431,1,MATCH(U$2,TARIFARIO!$W$4:$VV$4,0)+21)</f>
        <v>0</v>
      </c>
      <c r="V27" s="19">
        <f>++INDEX(TARIFARIO!$W$431:$VV$431,1,MATCH(V$2,TARIFARIO!$W$4:$VV$4,0)+21)</f>
        <v>0</v>
      </c>
      <c r="W27" s="19">
        <f>++INDEX(TARIFARIO!$W$431:$VV$431,1,MATCH(W$2,TARIFARIO!$W$4:$VV$4,0)+21)</f>
        <v>0</v>
      </c>
      <c r="X27" s="19">
        <f>++INDEX(TARIFARIO!$W$431:$VV$431,1,MATCH(X$2,TARIFARIO!$W$4:$VV$4,0)+21)</f>
        <v>0</v>
      </c>
      <c r="Y27" s="19">
        <f>++INDEX(TARIFARIO!$W$431:$VV$431,1,MATCH(Y$2,TARIFARIO!$W$4:$VV$4,0)+21)</f>
        <v>0</v>
      </c>
    </row>
    <row r="28" spans="2:25" ht="8.25" customHeight="1"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2:25">
      <c r="B29" s="14" t="s">
        <v>105</v>
      </c>
      <c r="C29" s="15">
        <f t="shared" ref="C29:Y29" si="5">+C30</f>
        <v>0</v>
      </c>
      <c r="D29" s="15">
        <f t="shared" si="5"/>
        <v>0</v>
      </c>
      <c r="E29" s="15">
        <f t="shared" si="5"/>
        <v>0</v>
      </c>
      <c r="F29" s="15">
        <f t="shared" si="5"/>
        <v>0</v>
      </c>
      <c r="G29" s="15">
        <f t="shared" si="5"/>
        <v>0</v>
      </c>
      <c r="H29" s="15">
        <f t="shared" si="5"/>
        <v>0</v>
      </c>
      <c r="I29" s="15">
        <f t="shared" si="5"/>
        <v>0</v>
      </c>
      <c r="J29" s="15">
        <f t="shared" si="5"/>
        <v>0</v>
      </c>
      <c r="K29" s="15">
        <f t="shared" si="5"/>
        <v>0</v>
      </c>
      <c r="L29" s="15">
        <f t="shared" si="5"/>
        <v>0</v>
      </c>
      <c r="M29" s="15">
        <f t="shared" si="5"/>
        <v>0</v>
      </c>
      <c r="N29" s="15">
        <f t="shared" si="5"/>
        <v>0</v>
      </c>
      <c r="O29" s="15">
        <f t="shared" si="5"/>
        <v>0</v>
      </c>
      <c r="P29" s="15">
        <f t="shared" si="5"/>
        <v>0</v>
      </c>
      <c r="Q29" s="15">
        <f t="shared" si="5"/>
        <v>0</v>
      </c>
      <c r="R29" s="15">
        <f t="shared" si="5"/>
        <v>0</v>
      </c>
      <c r="S29" s="15">
        <f t="shared" si="5"/>
        <v>0</v>
      </c>
      <c r="T29" s="15">
        <f t="shared" si="5"/>
        <v>0</v>
      </c>
      <c r="U29" s="15">
        <f t="shared" si="5"/>
        <v>0</v>
      </c>
      <c r="V29" s="15">
        <f t="shared" si="5"/>
        <v>0</v>
      </c>
      <c r="W29" s="15">
        <f t="shared" si="5"/>
        <v>0</v>
      </c>
      <c r="X29" s="15">
        <f t="shared" si="5"/>
        <v>0</v>
      </c>
      <c r="Y29" s="15">
        <f t="shared" si="5"/>
        <v>0</v>
      </c>
    </row>
    <row r="30" spans="2:25">
      <c r="B30" s="18" t="s">
        <v>106</v>
      </c>
      <c r="C30" s="19">
        <f>++INDEX(TARIFARIO!$W$461:$VV$461,1,MATCH(C$2,TARIFARIO!$W$4:$VV$4,0)+21)</f>
        <v>0</v>
      </c>
      <c r="D30" s="19">
        <f>++INDEX(TARIFARIO!$W$461:$VV$461,1,MATCH(D$2,TARIFARIO!$W$4:$VV$4,0)+21)</f>
        <v>0</v>
      </c>
      <c r="E30" s="19">
        <f>++INDEX(TARIFARIO!$W$461:$VV$461,1,MATCH(E$2,TARIFARIO!$W$4:$VV$4,0)+21)</f>
        <v>0</v>
      </c>
      <c r="F30" s="19">
        <f>++INDEX(TARIFARIO!$W$461:$VV$461,1,MATCH(F$2,TARIFARIO!$W$4:$VV$4,0)+21)</f>
        <v>0</v>
      </c>
      <c r="G30" s="19">
        <f>++INDEX(TARIFARIO!$W$461:$VV$461,1,MATCH(G$2,TARIFARIO!$W$4:$VV$4,0)+21)</f>
        <v>0</v>
      </c>
      <c r="H30" s="19">
        <f>++INDEX(TARIFARIO!$W$461:$VV$461,1,MATCH(H$2,TARIFARIO!$W$4:$VV$4,0)+21)</f>
        <v>0</v>
      </c>
      <c r="I30" s="19">
        <f>++INDEX(TARIFARIO!$W$461:$VV$461,1,MATCH(I$2,TARIFARIO!$W$4:$VV$4,0)+21)</f>
        <v>0</v>
      </c>
      <c r="J30" s="19">
        <f>++INDEX(TARIFARIO!$W$461:$VV$461,1,MATCH(J$2,TARIFARIO!$W$4:$VV$4,0)+21)</f>
        <v>0</v>
      </c>
      <c r="K30" s="19">
        <f>++INDEX(TARIFARIO!$W$461:$VV$461,1,MATCH(K$2,TARIFARIO!$W$4:$VV$4,0)+21)</f>
        <v>0</v>
      </c>
      <c r="L30" s="19">
        <f>++INDEX(TARIFARIO!$W$461:$VV$461,1,MATCH(L$2,TARIFARIO!$W$4:$VV$4,0)+21)</f>
        <v>0</v>
      </c>
      <c r="M30" s="19">
        <f>++INDEX(TARIFARIO!$W$461:$VV$461,1,MATCH(M$2,TARIFARIO!$W$4:$VV$4,0)+21)</f>
        <v>0</v>
      </c>
      <c r="N30" s="19">
        <f>++INDEX(TARIFARIO!$W$461:$VV$461,1,MATCH(N$2,TARIFARIO!$W$4:$VV$4,0)+21)</f>
        <v>0</v>
      </c>
      <c r="O30" s="19">
        <f>++INDEX(TARIFARIO!$W$461:$VV$461,1,MATCH(O$2,TARIFARIO!$W$4:$VV$4,0)+21)</f>
        <v>0</v>
      </c>
      <c r="P30" s="19">
        <f>++INDEX(TARIFARIO!$W$461:$VV$461,1,MATCH(P$2,TARIFARIO!$W$4:$VV$4,0)+21)</f>
        <v>0</v>
      </c>
      <c r="Q30" s="19">
        <f>++INDEX(TARIFARIO!$W$461:$VV$461,1,MATCH(Q$2,TARIFARIO!$W$4:$VV$4,0)+21)</f>
        <v>0</v>
      </c>
      <c r="R30" s="19">
        <f>++INDEX(TARIFARIO!$W$461:$VV$461,1,MATCH(R$2,TARIFARIO!$W$4:$VV$4,0)+21)</f>
        <v>0</v>
      </c>
      <c r="S30" s="19">
        <f>++INDEX(TARIFARIO!$W$461:$VV$461,1,MATCH(S$2,TARIFARIO!$W$4:$VV$4,0)+21)</f>
        <v>0</v>
      </c>
      <c r="T30" s="19">
        <f>++INDEX(TARIFARIO!$W$461:$VV$461,1,MATCH(T$2,TARIFARIO!$W$4:$VV$4,0)+21)</f>
        <v>0</v>
      </c>
      <c r="U30" s="19">
        <f>++INDEX(TARIFARIO!$W$461:$VV$461,1,MATCH(U$2,TARIFARIO!$W$4:$VV$4,0)+21)</f>
        <v>0</v>
      </c>
      <c r="V30" s="19">
        <f>++INDEX(TARIFARIO!$W$461:$VV$461,1,MATCH(V$2,TARIFARIO!$W$4:$VV$4,0)+21)</f>
        <v>0</v>
      </c>
      <c r="W30" s="19">
        <f>++INDEX(TARIFARIO!$W$461:$VV$461,1,MATCH(W$2,TARIFARIO!$W$4:$VV$4,0)+21)</f>
        <v>0</v>
      </c>
      <c r="X30" s="19">
        <f>++INDEX(TARIFARIO!$W$461:$VV$461,1,MATCH(X$2,TARIFARIO!$W$4:$VV$4,0)+21)</f>
        <v>0</v>
      </c>
      <c r="Y30" s="19">
        <f>++INDEX(TARIFARIO!$W$461:$VV$461,1,MATCH(Y$2,TARIFARIO!$W$4:$VV$4,0)+21)</f>
        <v>0</v>
      </c>
    </row>
    <row r="31" spans="2:25" ht="8.25" customHeight="1"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2:25">
      <c r="B32" s="14" t="s">
        <v>107</v>
      </c>
      <c r="C32" s="15">
        <f t="shared" ref="C32:Y32" si="6">+C33+C34+C35+C36</f>
        <v>0</v>
      </c>
      <c r="D32" s="15">
        <f t="shared" si="6"/>
        <v>0</v>
      </c>
      <c r="E32" s="15">
        <f t="shared" si="6"/>
        <v>0</v>
      </c>
      <c r="F32" s="15">
        <f t="shared" si="6"/>
        <v>0</v>
      </c>
      <c r="G32" s="15">
        <f t="shared" si="6"/>
        <v>0</v>
      </c>
      <c r="H32" s="15">
        <f t="shared" si="6"/>
        <v>0</v>
      </c>
      <c r="I32" s="15">
        <f t="shared" si="6"/>
        <v>0</v>
      </c>
      <c r="J32" s="15">
        <f t="shared" si="6"/>
        <v>0</v>
      </c>
      <c r="K32" s="15">
        <f t="shared" si="6"/>
        <v>0</v>
      </c>
      <c r="L32" s="15">
        <f t="shared" si="6"/>
        <v>0</v>
      </c>
      <c r="M32" s="15">
        <f t="shared" si="6"/>
        <v>0</v>
      </c>
      <c r="N32" s="15">
        <f t="shared" si="6"/>
        <v>0</v>
      </c>
      <c r="O32" s="15">
        <f t="shared" si="6"/>
        <v>0</v>
      </c>
      <c r="P32" s="15">
        <f t="shared" si="6"/>
        <v>0</v>
      </c>
      <c r="Q32" s="15">
        <f t="shared" si="6"/>
        <v>0</v>
      </c>
      <c r="R32" s="15">
        <f t="shared" si="6"/>
        <v>0</v>
      </c>
      <c r="S32" s="15">
        <f t="shared" si="6"/>
        <v>0</v>
      </c>
      <c r="T32" s="15">
        <f t="shared" si="6"/>
        <v>0</v>
      </c>
      <c r="U32" s="15">
        <f t="shared" si="6"/>
        <v>0</v>
      </c>
      <c r="V32" s="15">
        <f t="shared" si="6"/>
        <v>0</v>
      </c>
      <c r="W32" s="15">
        <f t="shared" si="6"/>
        <v>0</v>
      </c>
      <c r="X32" s="15">
        <f t="shared" si="6"/>
        <v>0</v>
      </c>
      <c r="Y32" s="15">
        <f t="shared" si="6"/>
        <v>0</v>
      </c>
    </row>
    <row r="33" spans="2:25">
      <c r="B33" s="18" t="s">
        <v>108</v>
      </c>
      <c r="C33" s="19">
        <f>++INDEX(TARIFARIO!$W$485:$VV$485,1,MATCH(C$2,TARIFARIO!$W$4:$VV$4,0)+21)</f>
        <v>0</v>
      </c>
      <c r="D33" s="19">
        <f>++INDEX(TARIFARIO!$W$485:$VV$485,1,MATCH(D$2,TARIFARIO!$W$4:$VV$4,0)+21)</f>
        <v>0</v>
      </c>
      <c r="E33" s="19">
        <f>++INDEX(TARIFARIO!$W$485:$VV$485,1,MATCH(E$2,TARIFARIO!$W$4:$VV$4,0)+21)</f>
        <v>0</v>
      </c>
      <c r="F33" s="19">
        <f>++INDEX(TARIFARIO!$W$485:$VV$485,1,MATCH(F$2,TARIFARIO!$W$4:$VV$4,0)+21)</f>
        <v>0</v>
      </c>
      <c r="G33" s="19">
        <f>++INDEX(TARIFARIO!$W$485:$VV$485,1,MATCH(G$2,TARIFARIO!$W$4:$VV$4,0)+21)</f>
        <v>0</v>
      </c>
      <c r="H33" s="19">
        <f>++INDEX(TARIFARIO!$W$485:$VV$485,1,MATCH(H$2,TARIFARIO!$W$4:$VV$4,0)+21)</f>
        <v>0</v>
      </c>
      <c r="I33" s="19">
        <f>++INDEX(TARIFARIO!$W$485:$VV$485,1,MATCH(I$2,TARIFARIO!$W$4:$VV$4,0)+21)</f>
        <v>0</v>
      </c>
      <c r="J33" s="19">
        <f>++INDEX(TARIFARIO!$W$485:$VV$485,1,MATCH(J$2,TARIFARIO!$W$4:$VV$4,0)+21)</f>
        <v>0</v>
      </c>
      <c r="K33" s="19">
        <f>++INDEX(TARIFARIO!$W$485:$VV$485,1,MATCH(K$2,TARIFARIO!$W$4:$VV$4,0)+21)</f>
        <v>0</v>
      </c>
      <c r="L33" s="19">
        <f>++INDEX(TARIFARIO!$W$485:$VV$485,1,MATCH(L$2,TARIFARIO!$W$4:$VV$4,0)+21)</f>
        <v>0</v>
      </c>
      <c r="M33" s="19">
        <f>++INDEX(TARIFARIO!$W$485:$VV$485,1,MATCH(M$2,TARIFARIO!$W$4:$VV$4,0)+21)</f>
        <v>0</v>
      </c>
      <c r="N33" s="19">
        <f>++INDEX(TARIFARIO!$W$485:$VV$485,1,MATCH(N$2,TARIFARIO!$W$4:$VV$4,0)+21)</f>
        <v>0</v>
      </c>
      <c r="O33" s="19">
        <f>++INDEX(TARIFARIO!$W$485:$VV$485,1,MATCH(O$2,TARIFARIO!$W$4:$VV$4,0)+21)</f>
        <v>0</v>
      </c>
      <c r="P33" s="19">
        <f>++INDEX(TARIFARIO!$W$485:$VV$485,1,MATCH(P$2,TARIFARIO!$W$4:$VV$4,0)+21)</f>
        <v>0</v>
      </c>
      <c r="Q33" s="19">
        <f>++INDEX(TARIFARIO!$W$485:$VV$485,1,MATCH(Q$2,TARIFARIO!$W$4:$VV$4,0)+21)</f>
        <v>0</v>
      </c>
      <c r="R33" s="19">
        <f>++INDEX(TARIFARIO!$W$485:$VV$485,1,MATCH(R$2,TARIFARIO!$W$4:$VV$4,0)+21)</f>
        <v>0</v>
      </c>
      <c r="S33" s="19">
        <f>++INDEX(TARIFARIO!$W$485:$VV$485,1,MATCH(S$2,TARIFARIO!$W$4:$VV$4,0)+21)</f>
        <v>0</v>
      </c>
      <c r="T33" s="19">
        <f>++INDEX(TARIFARIO!$W$485:$VV$485,1,MATCH(T$2,TARIFARIO!$W$4:$VV$4,0)+21)</f>
        <v>0</v>
      </c>
      <c r="U33" s="19">
        <f>++INDEX(TARIFARIO!$W$485:$VV$485,1,MATCH(U$2,TARIFARIO!$W$4:$VV$4,0)+21)</f>
        <v>0</v>
      </c>
      <c r="V33" s="19">
        <f>++INDEX(TARIFARIO!$W$485:$VV$485,1,MATCH(V$2,TARIFARIO!$W$4:$VV$4,0)+21)</f>
        <v>0</v>
      </c>
      <c r="W33" s="19">
        <f>++INDEX(TARIFARIO!$W$485:$VV$485,1,MATCH(W$2,TARIFARIO!$W$4:$VV$4,0)+21)</f>
        <v>0</v>
      </c>
      <c r="X33" s="19">
        <f>++INDEX(TARIFARIO!$W$485:$VV$485,1,MATCH(X$2,TARIFARIO!$W$4:$VV$4,0)+21)</f>
        <v>0</v>
      </c>
      <c r="Y33" s="19">
        <f>++INDEX(TARIFARIO!$W$485:$VV$485,1,MATCH(Y$2,TARIFARIO!$W$4:$VV$4,0)+21)</f>
        <v>0</v>
      </c>
    </row>
    <row r="34" spans="2:25">
      <c r="B34" s="18" t="s">
        <v>109</v>
      </c>
      <c r="C34" s="19">
        <f>++INDEX(TARIFARIO!$W$491:$VV$491,1,MATCH(C$2,TARIFARIO!$W$4:$VV$4,0)+21)</f>
        <v>0</v>
      </c>
      <c r="D34" s="19">
        <f>++INDEX(TARIFARIO!$W$491:$VV$491,1,MATCH(D$2,TARIFARIO!$W$4:$VV$4,0)+21)</f>
        <v>0</v>
      </c>
      <c r="E34" s="19">
        <f>++INDEX(TARIFARIO!$W$491:$VV$491,1,MATCH(E$2,TARIFARIO!$W$4:$VV$4,0)+21)</f>
        <v>0</v>
      </c>
      <c r="F34" s="19">
        <f>++INDEX(TARIFARIO!$W$491:$VV$491,1,MATCH(F$2,TARIFARIO!$W$4:$VV$4,0)+21)</f>
        <v>0</v>
      </c>
      <c r="G34" s="19">
        <f>++INDEX(TARIFARIO!$W$491:$VV$491,1,MATCH(G$2,TARIFARIO!$W$4:$VV$4,0)+21)</f>
        <v>0</v>
      </c>
      <c r="H34" s="19">
        <f>++INDEX(TARIFARIO!$W$491:$VV$491,1,MATCH(H$2,TARIFARIO!$W$4:$VV$4,0)+21)</f>
        <v>0</v>
      </c>
      <c r="I34" s="19">
        <f>++INDEX(TARIFARIO!$W$491:$VV$491,1,MATCH(I$2,TARIFARIO!$W$4:$VV$4,0)+21)</f>
        <v>0</v>
      </c>
      <c r="J34" s="19">
        <f>++INDEX(TARIFARIO!$W$491:$VV$491,1,MATCH(J$2,TARIFARIO!$W$4:$VV$4,0)+21)</f>
        <v>0</v>
      </c>
      <c r="K34" s="19">
        <f>++INDEX(TARIFARIO!$W$491:$VV$491,1,MATCH(K$2,TARIFARIO!$W$4:$VV$4,0)+21)</f>
        <v>0</v>
      </c>
      <c r="L34" s="19">
        <f>++INDEX(TARIFARIO!$W$491:$VV$491,1,MATCH(L$2,TARIFARIO!$W$4:$VV$4,0)+21)</f>
        <v>0</v>
      </c>
      <c r="M34" s="19">
        <f>++INDEX(TARIFARIO!$W$491:$VV$491,1,MATCH(M$2,TARIFARIO!$W$4:$VV$4,0)+21)</f>
        <v>0</v>
      </c>
      <c r="N34" s="19">
        <f>++INDEX(TARIFARIO!$W$491:$VV$491,1,MATCH(N$2,TARIFARIO!$W$4:$VV$4,0)+21)</f>
        <v>0</v>
      </c>
      <c r="O34" s="19">
        <f>++INDEX(TARIFARIO!$W$491:$VV$491,1,MATCH(O$2,TARIFARIO!$W$4:$VV$4,0)+21)</f>
        <v>0</v>
      </c>
      <c r="P34" s="19">
        <f>++INDEX(TARIFARIO!$W$491:$VV$491,1,MATCH(P$2,TARIFARIO!$W$4:$VV$4,0)+21)</f>
        <v>0</v>
      </c>
      <c r="Q34" s="19">
        <f>++INDEX(TARIFARIO!$W$491:$VV$491,1,MATCH(Q$2,TARIFARIO!$W$4:$VV$4,0)+21)</f>
        <v>0</v>
      </c>
      <c r="R34" s="19">
        <f>++INDEX(TARIFARIO!$W$491:$VV$491,1,MATCH(R$2,TARIFARIO!$W$4:$VV$4,0)+21)</f>
        <v>0</v>
      </c>
      <c r="S34" s="19">
        <f>++INDEX(TARIFARIO!$W$491:$VV$491,1,MATCH(S$2,TARIFARIO!$W$4:$VV$4,0)+21)</f>
        <v>0</v>
      </c>
      <c r="T34" s="19">
        <f>++INDEX(TARIFARIO!$W$491:$VV$491,1,MATCH(T$2,TARIFARIO!$W$4:$VV$4,0)+21)</f>
        <v>0</v>
      </c>
      <c r="U34" s="19">
        <f>++INDEX(TARIFARIO!$W$491:$VV$491,1,MATCH(U$2,TARIFARIO!$W$4:$VV$4,0)+21)</f>
        <v>0</v>
      </c>
      <c r="V34" s="19">
        <f>++INDEX(TARIFARIO!$W$491:$VV$491,1,MATCH(V$2,TARIFARIO!$W$4:$VV$4,0)+21)</f>
        <v>0</v>
      </c>
      <c r="W34" s="19">
        <f>++INDEX(TARIFARIO!$W$491:$VV$491,1,MATCH(W$2,TARIFARIO!$W$4:$VV$4,0)+21)</f>
        <v>0</v>
      </c>
      <c r="X34" s="19">
        <f>++INDEX(TARIFARIO!$W$491:$VV$491,1,MATCH(X$2,TARIFARIO!$W$4:$VV$4,0)+21)</f>
        <v>0</v>
      </c>
      <c r="Y34" s="19">
        <f>++INDEX(TARIFARIO!$W$491:$VV$491,1,MATCH(Y$2,TARIFARIO!$W$4:$VV$4,0)+21)</f>
        <v>0</v>
      </c>
    </row>
    <row r="35" spans="2:25">
      <c r="B35" s="18" t="s">
        <v>110</v>
      </c>
      <c r="C35" s="19">
        <f>++INDEX(TARIFARIO!$W$499:$VV$499,1,MATCH(C$2,TARIFARIO!$W$4:$VV$4,0)+21)</f>
        <v>0</v>
      </c>
      <c r="D35" s="19">
        <f>++INDEX(TARIFARIO!$W$499:$VV$499,1,MATCH(D$2,TARIFARIO!$W$4:$VV$4,0)+21)</f>
        <v>0</v>
      </c>
      <c r="E35" s="19">
        <f>++INDEX(TARIFARIO!$W$499:$VV$499,1,MATCH(E$2,TARIFARIO!$W$4:$VV$4,0)+21)</f>
        <v>0</v>
      </c>
      <c r="F35" s="19">
        <f>++INDEX(TARIFARIO!$W$499:$VV$499,1,MATCH(F$2,TARIFARIO!$W$4:$VV$4,0)+21)</f>
        <v>0</v>
      </c>
      <c r="G35" s="19">
        <f>++INDEX(TARIFARIO!$W$499:$VV$499,1,MATCH(G$2,TARIFARIO!$W$4:$VV$4,0)+21)</f>
        <v>0</v>
      </c>
      <c r="H35" s="19">
        <f>++INDEX(TARIFARIO!$W$499:$VV$499,1,MATCH(H$2,TARIFARIO!$W$4:$VV$4,0)+21)</f>
        <v>0</v>
      </c>
      <c r="I35" s="19">
        <f>++INDEX(TARIFARIO!$W$499:$VV$499,1,MATCH(I$2,TARIFARIO!$W$4:$VV$4,0)+21)</f>
        <v>0</v>
      </c>
      <c r="J35" s="19">
        <f>++INDEX(TARIFARIO!$W$499:$VV$499,1,MATCH(J$2,TARIFARIO!$W$4:$VV$4,0)+21)</f>
        <v>0</v>
      </c>
      <c r="K35" s="19">
        <f>++INDEX(TARIFARIO!$W$499:$VV$499,1,MATCH(K$2,TARIFARIO!$W$4:$VV$4,0)+21)</f>
        <v>0</v>
      </c>
      <c r="L35" s="19">
        <f>++INDEX(TARIFARIO!$W$499:$VV$499,1,MATCH(L$2,TARIFARIO!$W$4:$VV$4,0)+21)</f>
        <v>0</v>
      </c>
      <c r="M35" s="19">
        <f>++INDEX(TARIFARIO!$W$499:$VV$499,1,MATCH(M$2,TARIFARIO!$W$4:$VV$4,0)+21)</f>
        <v>0</v>
      </c>
      <c r="N35" s="19">
        <f>++INDEX(TARIFARIO!$W$499:$VV$499,1,MATCH(N$2,TARIFARIO!$W$4:$VV$4,0)+21)</f>
        <v>0</v>
      </c>
      <c r="O35" s="19">
        <f>++INDEX(TARIFARIO!$W$499:$VV$499,1,MATCH(O$2,TARIFARIO!$W$4:$VV$4,0)+21)</f>
        <v>0</v>
      </c>
      <c r="P35" s="19">
        <f>++INDEX(TARIFARIO!$W$499:$VV$499,1,MATCH(P$2,TARIFARIO!$W$4:$VV$4,0)+21)</f>
        <v>0</v>
      </c>
      <c r="Q35" s="19">
        <f>++INDEX(TARIFARIO!$W$499:$VV$499,1,MATCH(Q$2,TARIFARIO!$W$4:$VV$4,0)+21)</f>
        <v>0</v>
      </c>
      <c r="R35" s="19">
        <f>++INDEX(TARIFARIO!$W$499:$VV$499,1,MATCH(R$2,TARIFARIO!$W$4:$VV$4,0)+21)</f>
        <v>0</v>
      </c>
      <c r="S35" s="19">
        <f>++INDEX(TARIFARIO!$W$499:$VV$499,1,MATCH(S$2,TARIFARIO!$W$4:$VV$4,0)+21)</f>
        <v>0</v>
      </c>
      <c r="T35" s="19">
        <f>++INDEX(TARIFARIO!$W$499:$VV$499,1,MATCH(T$2,TARIFARIO!$W$4:$VV$4,0)+21)</f>
        <v>0</v>
      </c>
      <c r="U35" s="19">
        <f>++INDEX(TARIFARIO!$W$499:$VV$499,1,MATCH(U$2,TARIFARIO!$W$4:$VV$4,0)+21)</f>
        <v>0</v>
      </c>
      <c r="V35" s="19">
        <f>++INDEX(TARIFARIO!$W$499:$VV$499,1,MATCH(V$2,TARIFARIO!$W$4:$VV$4,0)+21)</f>
        <v>0</v>
      </c>
      <c r="W35" s="19">
        <f>++INDEX(TARIFARIO!$W$499:$VV$499,1,MATCH(W$2,TARIFARIO!$W$4:$VV$4,0)+21)</f>
        <v>0</v>
      </c>
      <c r="X35" s="19">
        <f>++INDEX(TARIFARIO!$W$499:$VV$499,1,MATCH(X$2,TARIFARIO!$W$4:$VV$4,0)+21)</f>
        <v>0</v>
      </c>
      <c r="Y35" s="19">
        <f>++INDEX(TARIFARIO!$W$499:$VV$499,1,MATCH(Y$2,TARIFARIO!$W$4:$VV$4,0)+21)</f>
        <v>0</v>
      </c>
    </row>
    <row r="36" spans="2:25">
      <c r="B36" s="18" t="s">
        <v>111</v>
      </c>
      <c r="C36" s="19">
        <f>++INDEX(TARIFARIO!$W$519:$VV$519,1,MATCH(C$2,TARIFARIO!$W$4:$VV$4,0)+21)</f>
        <v>0</v>
      </c>
      <c r="D36" s="19">
        <f>++INDEX(TARIFARIO!$W$519:$VV$519,1,MATCH(D$2,TARIFARIO!$W$4:$VV$4,0)+21)</f>
        <v>0</v>
      </c>
      <c r="E36" s="19">
        <f>++INDEX(TARIFARIO!$W$519:$VV$519,1,MATCH(E$2,TARIFARIO!$W$4:$VV$4,0)+21)</f>
        <v>0</v>
      </c>
      <c r="F36" s="19">
        <f>++INDEX(TARIFARIO!$W$519:$VV$519,1,MATCH(F$2,TARIFARIO!$W$4:$VV$4,0)+21)</f>
        <v>0</v>
      </c>
      <c r="G36" s="19">
        <f>++INDEX(TARIFARIO!$W$519:$VV$519,1,MATCH(G$2,TARIFARIO!$W$4:$VV$4,0)+21)</f>
        <v>0</v>
      </c>
      <c r="H36" s="19">
        <f>++INDEX(TARIFARIO!$W$519:$VV$519,1,MATCH(H$2,TARIFARIO!$W$4:$VV$4,0)+21)</f>
        <v>0</v>
      </c>
      <c r="I36" s="19">
        <f>++INDEX(TARIFARIO!$W$519:$VV$519,1,MATCH(I$2,TARIFARIO!$W$4:$VV$4,0)+21)</f>
        <v>0</v>
      </c>
      <c r="J36" s="19">
        <f>++INDEX(TARIFARIO!$W$519:$VV$519,1,MATCH(J$2,TARIFARIO!$W$4:$VV$4,0)+21)</f>
        <v>0</v>
      </c>
      <c r="K36" s="19">
        <f>++INDEX(TARIFARIO!$W$519:$VV$519,1,MATCH(K$2,TARIFARIO!$W$4:$VV$4,0)+21)</f>
        <v>0</v>
      </c>
      <c r="L36" s="19">
        <f>++INDEX(TARIFARIO!$W$519:$VV$519,1,MATCH(L$2,TARIFARIO!$W$4:$VV$4,0)+21)</f>
        <v>0</v>
      </c>
      <c r="M36" s="19">
        <f>++INDEX(TARIFARIO!$W$519:$VV$519,1,MATCH(M$2,TARIFARIO!$W$4:$VV$4,0)+21)</f>
        <v>0</v>
      </c>
      <c r="N36" s="19">
        <f>++INDEX(TARIFARIO!$W$519:$VV$519,1,MATCH(N$2,TARIFARIO!$W$4:$VV$4,0)+21)</f>
        <v>0</v>
      </c>
      <c r="O36" s="19">
        <f>++INDEX(TARIFARIO!$W$519:$VV$519,1,MATCH(O$2,TARIFARIO!$W$4:$VV$4,0)+21)</f>
        <v>0</v>
      </c>
      <c r="P36" s="19">
        <f>++INDEX(TARIFARIO!$W$519:$VV$519,1,MATCH(P$2,TARIFARIO!$W$4:$VV$4,0)+21)</f>
        <v>0</v>
      </c>
      <c r="Q36" s="19">
        <f>++INDEX(TARIFARIO!$W$519:$VV$519,1,MATCH(Q$2,TARIFARIO!$W$4:$VV$4,0)+21)</f>
        <v>0</v>
      </c>
      <c r="R36" s="19">
        <f>++INDEX(TARIFARIO!$W$519:$VV$519,1,MATCH(R$2,TARIFARIO!$W$4:$VV$4,0)+21)</f>
        <v>0</v>
      </c>
      <c r="S36" s="19">
        <f>++INDEX(TARIFARIO!$W$519:$VV$519,1,MATCH(S$2,TARIFARIO!$W$4:$VV$4,0)+21)</f>
        <v>0</v>
      </c>
      <c r="T36" s="19">
        <f>++INDEX(TARIFARIO!$W$519:$VV$519,1,MATCH(T$2,TARIFARIO!$W$4:$VV$4,0)+21)</f>
        <v>0</v>
      </c>
      <c r="U36" s="19">
        <f>++INDEX(TARIFARIO!$W$519:$VV$519,1,MATCH(U$2,TARIFARIO!$W$4:$VV$4,0)+21)</f>
        <v>0</v>
      </c>
      <c r="V36" s="19">
        <f>++INDEX(TARIFARIO!$W$519:$VV$519,1,MATCH(V$2,TARIFARIO!$W$4:$VV$4,0)+21)</f>
        <v>0</v>
      </c>
      <c r="W36" s="19">
        <f>++INDEX(TARIFARIO!$W$519:$VV$519,1,MATCH(W$2,TARIFARIO!$W$4:$VV$4,0)+21)</f>
        <v>0</v>
      </c>
      <c r="X36" s="19">
        <f>++INDEX(TARIFARIO!$W$519:$VV$519,1,MATCH(X$2,TARIFARIO!$W$4:$VV$4,0)+21)</f>
        <v>0</v>
      </c>
      <c r="Y36" s="19">
        <f>++INDEX(TARIFARIO!$W$519:$VV$519,1,MATCH(Y$2,TARIFARIO!$W$4:$VV$4,0)+21)</f>
        <v>0</v>
      </c>
    </row>
    <row r="37" spans="2:25" ht="8.25" customHeight="1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2:25">
      <c r="B38" s="14" t="s">
        <v>112</v>
      </c>
      <c r="C38" s="15">
        <f t="shared" ref="C38:Y38" si="7">+C39</f>
        <v>0</v>
      </c>
      <c r="D38" s="15">
        <f t="shared" si="7"/>
        <v>0</v>
      </c>
      <c r="E38" s="15">
        <f t="shared" si="7"/>
        <v>0</v>
      </c>
      <c r="F38" s="15">
        <f t="shared" si="7"/>
        <v>0</v>
      </c>
      <c r="G38" s="15">
        <f t="shared" si="7"/>
        <v>0</v>
      </c>
      <c r="H38" s="15">
        <f t="shared" si="7"/>
        <v>0</v>
      </c>
      <c r="I38" s="15">
        <f t="shared" si="7"/>
        <v>0</v>
      </c>
      <c r="J38" s="15">
        <f t="shared" si="7"/>
        <v>0</v>
      </c>
      <c r="K38" s="15">
        <f t="shared" si="7"/>
        <v>0</v>
      </c>
      <c r="L38" s="15">
        <f t="shared" si="7"/>
        <v>0</v>
      </c>
      <c r="M38" s="15">
        <f t="shared" si="7"/>
        <v>0</v>
      </c>
      <c r="N38" s="15">
        <f t="shared" si="7"/>
        <v>0</v>
      </c>
      <c r="O38" s="15">
        <f t="shared" si="7"/>
        <v>0</v>
      </c>
      <c r="P38" s="15">
        <f t="shared" si="7"/>
        <v>0</v>
      </c>
      <c r="Q38" s="15">
        <f t="shared" si="7"/>
        <v>0</v>
      </c>
      <c r="R38" s="15">
        <f t="shared" si="7"/>
        <v>0</v>
      </c>
      <c r="S38" s="15">
        <f t="shared" si="7"/>
        <v>0</v>
      </c>
      <c r="T38" s="15">
        <f t="shared" si="7"/>
        <v>0</v>
      </c>
      <c r="U38" s="15">
        <f t="shared" si="7"/>
        <v>0</v>
      </c>
      <c r="V38" s="15">
        <f t="shared" si="7"/>
        <v>0</v>
      </c>
      <c r="W38" s="15">
        <f t="shared" si="7"/>
        <v>0</v>
      </c>
      <c r="X38" s="15">
        <f t="shared" si="7"/>
        <v>0</v>
      </c>
      <c r="Y38" s="15">
        <f t="shared" si="7"/>
        <v>0</v>
      </c>
    </row>
    <row r="39" spans="2:25">
      <c r="B39" s="18" t="s">
        <v>112</v>
      </c>
      <c r="C39" s="19">
        <f>++INDEX(TARIFARIO!$W$557:$VV$557,1,MATCH(C$2,TARIFARIO!$W$4:$VV$4,0)+21)</f>
        <v>0</v>
      </c>
      <c r="D39" s="19">
        <f>++INDEX(TARIFARIO!$W$557:$VV$557,1,MATCH(D$2,TARIFARIO!$W$4:$VV$4,0)+21)</f>
        <v>0</v>
      </c>
      <c r="E39" s="19">
        <f>++INDEX(TARIFARIO!$W$557:$VV$557,1,MATCH(E$2,TARIFARIO!$W$4:$VV$4,0)+21)</f>
        <v>0</v>
      </c>
      <c r="F39" s="19">
        <f>++INDEX(TARIFARIO!$W$557:$VV$557,1,MATCH(F$2,TARIFARIO!$W$4:$VV$4,0)+21)</f>
        <v>0</v>
      </c>
      <c r="G39" s="19">
        <f>++INDEX(TARIFARIO!$W$557:$VV$557,1,MATCH(G$2,TARIFARIO!$W$4:$VV$4,0)+21)</f>
        <v>0</v>
      </c>
      <c r="H39" s="19">
        <f>++INDEX(TARIFARIO!$W$557:$VV$557,1,MATCH(H$2,TARIFARIO!$W$4:$VV$4,0)+21)</f>
        <v>0</v>
      </c>
      <c r="I39" s="19">
        <f>++INDEX(TARIFARIO!$W$557:$VV$557,1,MATCH(I$2,TARIFARIO!$W$4:$VV$4,0)+21)</f>
        <v>0</v>
      </c>
      <c r="J39" s="19">
        <f>++INDEX(TARIFARIO!$W$557:$VV$557,1,MATCH(J$2,TARIFARIO!$W$4:$VV$4,0)+21)</f>
        <v>0</v>
      </c>
      <c r="K39" s="19">
        <f>++INDEX(TARIFARIO!$W$557:$VV$557,1,MATCH(K$2,TARIFARIO!$W$4:$VV$4,0)+21)</f>
        <v>0</v>
      </c>
      <c r="L39" s="19">
        <f>++INDEX(TARIFARIO!$W$557:$VV$557,1,MATCH(L$2,TARIFARIO!$W$4:$VV$4,0)+21)</f>
        <v>0</v>
      </c>
      <c r="M39" s="19">
        <f>++INDEX(TARIFARIO!$W$557:$VV$557,1,MATCH(M$2,TARIFARIO!$W$4:$VV$4,0)+21)</f>
        <v>0</v>
      </c>
      <c r="N39" s="19">
        <f>++INDEX(TARIFARIO!$W$557:$VV$557,1,MATCH(N$2,TARIFARIO!$W$4:$VV$4,0)+21)</f>
        <v>0</v>
      </c>
      <c r="O39" s="19">
        <f>++INDEX(TARIFARIO!$W$557:$VV$557,1,MATCH(O$2,TARIFARIO!$W$4:$VV$4,0)+21)</f>
        <v>0</v>
      </c>
      <c r="P39" s="19">
        <f>++INDEX(TARIFARIO!$W$557:$VV$557,1,MATCH(P$2,TARIFARIO!$W$4:$VV$4,0)+21)</f>
        <v>0</v>
      </c>
      <c r="Q39" s="19">
        <f>++INDEX(TARIFARIO!$W$557:$VV$557,1,MATCH(Q$2,TARIFARIO!$W$4:$VV$4,0)+21)</f>
        <v>0</v>
      </c>
      <c r="R39" s="19">
        <f>++INDEX(TARIFARIO!$W$557:$VV$557,1,MATCH(R$2,TARIFARIO!$W$4:$VV$4,0)+21)</f>
        <v>0</v>
      </c>
      <c r="S39" s="19">
        <f>++INDEX(TARIFARIO!$W$557:$VV$557,1,MATCH(S$2,TARIFARIO!$W$4:$VV$4,0)+21)</f>
        <v>0</v>
      </c>
      <c r="T39" s="19">
        <f>++INDEX(TARIFARIO!$W$557:$VV$557,1,MATCH(T$2,TARIFARIO!$W$4:$VV$4,0)+21)</f>
        <v>0</v>
      </c>
      <c r="U39" s="19">
        <f>++INDEX(TARIFARIO!$W$557:$VV$557,1,MATCH(U$2,TARIFARIO!$W$4:$VV$4,0)+21)</f>
        <v>0</v>
      </c>
      <c r="V39" s="19">
        <f>++INDEX(TARIFARIO!$W$557:$VV$557,1,MATCH(V$2,TARIFARIO!$W$4:$VV$4,0)+21)</f>
        <v>0</v>
      </c>
      <c r="W39" s="19">
        <f>++INDEX(TARIFARIO!$W$557:$VV$557,1,MATCH(W$2,TARIFARIO!$W$4:$VV$4,0)+21)</f>
        <v>0</v>
      </c>
      <c r="X39" s="19">
        <f>++INDEX(TARIFARIO!$W$557:$VV$557,1,MATCH(X$2,TARIFARIO!$W$4:$VV$4,0)+21)</f>
        <v>0</v>
      </c>
      <c r="Y39" s="19">
        <f>++INDEX(TARIFARIO!$W$557:$VV$557,1,MATCH(Y$2,TARIFARIO!$W$4:$VV$4,0)+21)</f>
        <v>0</v>
      </c>
    </row>
    <row r="40" spans="2:25" ht="8.25" customHeight="1"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2:25">
      <c r="B41" s="14" t="s">
        <v>113</v>
      </c>
      <c r="C41" s="15">
        <f t="shared" ref="C41:Y41" si="8">+C42</f>
        <v>0</v>
      </c>
      <c r="D41" s="15">
        <f t="shared" si="8"/>
        <v>0</v>
      </c>
      <c r="E41" s="15">
        <f t="shared" si="8"/>
        <v>0</v>
      </c>
      <c r="F41" s="15">
        <f t="shared" si="8"/>
        <v>0</v>
      </c>
      <c r="G41" s="15">
        <f t="shared" si="8"/>
        <v>0</v>
      </c>
      <c r="H41" s="15">
        <f t="shared" si="8"/>
        <v>0</v>
      </c>
      <c r="I41" s="15">
        <f t="shared" si="8"/>
        <v>0</v>
      </c>
      <c r="J41" s="15">
        <f t="shared" si="8"/>
        <v>0</v>
      </c>
      <c r="K41" s="15">
        <f t="shared" si="8"/>
        <v>0</v>
      </c>
      <c r="L41" s="15">
        <f t="shared" si="8"/>
        <v>0</v>
      </c>
      <c r="M41" s="15">
        <f t="shared" si="8"/>
        <v>0</v>
      </c>
      <c r="N41" s="15">
        <f t="shared" si="8"/>
        <v>0</v>
      </c>
      <c r="O41" s="15">
        <f t="shared" si="8"/>
        <v>0</v>
      </c>
      <c r="P41" s="15">
        <f t="shared" si="8"/>
        <v>0</v>
      </c>
      <c r="Q41" s="15">
        <f t="shared" si="8"/>
        <v>0</v>
      </c>
      <c r="R41" s="15">
        <f t="shared" si="8"/>
        <v>0</v>
      </c>
      <c r="S41" s="15">
        <f t="shared" si="8"/>
        <v>0</v>
      </c>
      <c r="T41" s="15">
        <f t="shared" si="8"/>
        <v>0</v>
      </c>
      <c r="U41" s="15">
        <f t="shared" si="8"/>
        <v>0</v>
      </c>
      <c r="V41" s="15">
        <f t="shared" si="8"/>
        <v>0</v>
      </c>
      <c r="W41" s="15">
        <f t="shared" si="8"/>
        <v>0</v>
      </c>
      <c r="X41" s="15">
        <f t="shared" si="8"/>
        <v>0</v>
      </c>
      <c r="Y41" s="15">
        <f t="shared" si="8"/>
        <v>0</v>
      </c>
    </row>
    <row r="42" spans="2:25">
      <c r="B42" s="18" t="s">
        <v>114</v>
      </c>
      <c r="C42" s="19">
        <f>++INDEX(TARIFARIO!$W$584:$VV$584,1,MATCH(C$2,TARIFARIO!$W$4:$VV$4,0)+21)</f>
        <v>0</v>
      </c>
      <c r="D42" s="19">
        <f>++INDEX(TARIFARIO!$W$584:$VV$584,1,MATCH(D$2,TARIFARIO!$W$4:$VV$4,0)+21)</f>
        <v>0</v>
      </c>
      <c r="E42" s="19">
        <f>++INDEX(TARIFARIO!$W$584:$VV$584,1,MATCH(E$2,TARIFARIO!$W$4:$VV$4,0)+21)</f>
        <v>0</v>
      </c>
      <c r="F42" s="19">
        <f>++INDEX(TARIFARIO!$W$584:$VV$584,1,MATCH(F$2,TARIFARIO!$W$4:$VV$4,0)+21)</f>
        <v>0</v>
      </c>
      <c r="G42" s="19">
        <f>++INDEX(TARIFARIO!$W$584:$VV$584,1,MATCH(G$2,TARIFARIO!$W$4:$VV$4,0)+21)</f>
        <v>0</v>
      </c>
      <c r="H42" s="19">
        <f>++INDEX(TARIFARIO!$W$584:$VV$584,1,MATCH(H$2,TARIFARIO!$W$4:$VV$4,0)+21)</f>
        <v>0</v>
      </c>
      <c r="I42" s="19">
        <f>++INDEX(TARIFARIO!$W$584:$VV$584,1,MATCH(I$2,TARIFARIO!$W$4:$VV$4,0)+21)</f>
        <v>0</v>
      </c>
      <c r="J42" s="19">
        <f>++INDEX(TARIFARIO!$W$584:$VV$584,1,MATCH(J$2,TARIFARIO!$W$4:$VV$4,0)+21)</f>
        <v>0</v>
      </c>
      <c r="K42" s="19">
        <f>++INDEX(TARIFARIO!$W$584:$VV$584,1,MATCH(K$2,TARIFARIO!$W$4:$VV$4,0)+21)</f>
        <v>0</v>
      </c>
      <c r="L42" s="19">
        <f>++INDEX(TARIFARIO!$W$584:$VV$584,1,MATCH(L$2,TARIFARIO!$W$4:$VV$4,0)+21)</f>
        <v>0</v>
      </c>
      <c r="M42" s="19">
        <f>++INDEX(TARIFARIO!$W$584:$VV$584,1,MATCH(M$2,TARIFARIO!$W$4:$VV$4,0)+21)</f>
        <v>0</v>
      </c>
      <c r="N42" s="19">
        <f>++INDEX(TARIFARIO!$W$584:$VV$584,1,MATCH(N$2,TARIFARIO!$W$4:$VV$4,0)+21)</f>
        <v>0</v>
      </c>
      <c r="O42" s="19">
        <f>++INDEX(TARIFARIO!$W$584:$VV$584,1,MATCH(O$2,TARIFARIO!$W$4:$VV$4,0)+21)</f>
        <v>0</v>
      </c>
      <c r="P42" s="19">
        <f>++INDEX(TARIFARIO!$W$584:$VV$584,1,MATCH(P$2,TARIFARIO!$W$4:$VV$4,0)+21)</f>
        <v>0</v>
      </c>
      <c r="Q42" s="19">
        <f>++INDEX(TARIFARIO!$W$584:$VV$584,1,MATCH(Q$2,TARIFARIO!$W$4:$VV$4,0)+21)</f>
        <v>0</v>
      </c>
      <c r="R42" s="19">
        <f>++INDEX(TARIFARIO!$W$584:$VV$584,1,MATCH(R$2,TARIFARIO!$W$4:$VV$4,0)+21)</f>
        <v>0</v>
      </c>
      <c r="S42" s="19">
        <f>++INDEX(TARIFARIO!$W$584:$VV$584,1,MATCH(S$2,TARIFARIO!$W$4:$VV$4,0)+21)</f>
        <v>0</v>
      </c>
      <c r="T42" s="19">
        <f>++INDEX(TARIFARIO!$W$584:$VV$584,1,MATCH(T$2,TARIFARIO!$W$4:$VV$4,0)+21)</f>
        <v>0</v>
      </c>
      <c r="U42" s="19">
        <f>++INDEX(TARIFARIO!$W$584:$VV$584,1,MATCH(U$2,TARIFARIO!$W$4:$VV$4,0)+21)</f>
        <v>0</v>
      </c>
      <c r="V42" s="19">
        <f>++INDEX(TARIFARIO!$W$584:$VV$584,1,MATCH(V$2,TARIFARIO!$W$4:$VV$4,0)+21)</f>
        <v>0</v>
      </c>
      <c r="W42" s="19">
        <f>++INDEX(TARIFARIO!$W$584:$VV$584,1,MATCH(W$2,TARIFARIO!$W$4:$VV$4,0)+21)</f>
        <v>0</v>
      </c>
      <c r="X42" s="19">
        <f>++INDEX(TARIFARIO!$W$584:$VV$584,1,MATCH(X$2,TARIFARIO!$W$4:$VV$4,0)+21)</f>
        <v>0</v>
      </c>
      <c r="Y42" s="19">
        <f>++INDEX(TARIFARIO!$W$584:$VV$584,1,MATCH(Y$2,TARIFARIO!$W$4:$VV$4,0)+21)</f>
        <v>0</v>
      </c>
    </row>
    <row r="43" spans="2:25" ht="8.25" customHeight="1"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2:25">
      <c r="B44" s="14" t="s">
        <v>115</v>
      </c>
      <c r="C44" s="15">
        <f t="shared" ref="C44:Y44" si="9">+C45</f>
        <v>0</v>
      </c>
      <c r="D44" s="15">
        <f t="shared" si="9"/>
        <v>0</v>
      </c>
      <c r="E44" s="15">
        <f t="shared" si="9"/>
        <v>0</v>
      </c>
      <c r="F44" s="15">
        <f t="shared" si="9"/>
        <v>0</v>
      </c>
      <c r="G44" s="15">
        <f t="shared" si="9"/>
        <v>0</v>
      </c>
      <c r="H44" s="15">
        <f t="shared" si="9"/>
        <v>0</v>
      </c>
      <c r="I44" s="15">
        <f t="shared" si="9"/>
        <v>0</v>
      </c>
      <c r="J44" s="15">
        <f t="shared" si="9"/>
        <v>0</v>
      </c>
      <c r="K44" s="15">
        <f t="shared" si="9"/>
        <v>0</v>
      </c>
      <c r="L44" s="15">
        <f t="shared" si="9"/>
        <v>0</v>
      </c>
      <c r="M44" s="15">
        <f t="shared" si="9"/>
        <v>0</v>
      </c>
      <c r="N44" s="15">
        <f t="shared" si="9"/>
        <v>0</v>
      </c>
      <c r="O44" s="15">
        <f t="shared" si="9"/>
        <v>0</v>
      </c>
      <c r="P44" s="15">
        <f t="shared" si="9"/>
        <v>0</v>
      </c>
      <c r="Q44" s="15">
        <f t="shared" si="9"/>
        <v>0</v>
      </c>
      <c r="R44" s="15">
        <f t="shared" si="9"/>
        <v>0</v>
      </c>
      <c r="S44" s="15">
        <f t="shared" si="9"/>
        <v>0</v>
      </c>
      <c r="T44" s="15">
        <f t="shared" si="9"/>
        <v>0</v>
      </c>
      <c r="U44" s="15">
        <f t="shared" si="9"/>
        <v>0</v>
      </c>
      <c r="V44" s="15">
        <f t="shared" si="9"/>
        <v>0</v>
      </c>
      <c r="W44" s="15">
        <f t="shared" si="9"/>
        <v>0</v>
      </c>
      <c r="X44" s="15">
        <f t="shared" si="9"/>
        <v>0</v>
      </c>
      <c r="Y44" s="15">
        <f t="shared" si="9"/>
        <v>0</v>
      </c>
    </row>
    <row r="45" spans="2:25">
      <c r="B45" s="18" t="s">
        <v>116</v>
      </c>
      <c r="C45" s="19">
        <f>++INDEX(TARIFARIO!$W$614:$VV$614,1,MATCH(C$2,TARIFARIO!$W$4:$VV$4,0)+21)</f>
        <v>0</v>
      </c>
      <c r="D45" s="19">
        <f>++INDEX(TARIFARIO!$W$614:$VV$614,1,MATCH(D$2,TARIFARIO!$W$4:$VV$4,0)+21)</f>
        <v>0</v>
      </c>
      <c r="E45" s="19">
        <f>++INDEX(TARIFARIO!$W$614:$VV$614,1,MATCH(E$2,TARIFARIO!$W$4:$VV$4,0)+21)</f>
        <v>0</v>
      </c>
      <c r="F45" s="19">
        <f>++INDEX(TARIFARIO!$W$614:$VV$614,1,MATCH(F$2,TARIFARIO!$W$4:$VV$4,0)+21)</f>
        <v>0</v>
      </c>
      <c r="G45" s="19">
        <f>++INDEX(TARIFARIO!$W$614:$VV$614,1,MATCH(G$2,TARIFARIO!$W$4:$VV$4,0)+21)</f>
        <v>0</v>
      </c>
      <c r="H45" s="19">
        <f>++INDEX(TARIFARIO!$W$614:$VV$614,1,MATCH(H$2,TARIFARIO!$W$4:$VV$4,0)+21)</f>
        <v>0</v>
      </c>
      <c r="I45" s="19">
        <f>++INDEX(TARIFARIO!$W$614:$VV$614,1,MATCH(I$2,TARIFARIO!$W$4:$VV$4,0)+21)</f>
        <v>0</v>
      </c>
      <c r="J45" s="19">
        <f>++INDEX(TARIFARIO!$W$614:$VV$614,1,MATCH(J$2,TARIFARIO!$W$4:$VV$4,0)+21)</f>
        <v>0</v>
      </c>
      <c r="K45" s="19">
        <f>++INDEX(TARIFARIO!$W$614:$VV$614,1,MATCH(K$2,TARIFARIO!$W$4:$VV$4,0)+21)</f>
        <v>0</v>
      </c>
      <c r="L45" s="19">
        <f>++INDEX(TARIFARIO!$W$614:$VV$614,1,MATCH(L$2,TARIFARIO!$W$4:$VV$4,0)+21)</f>
        <v>0</v>
      </c>
      <c r="M45" s="19">
        <f>++INDEX(TARIFARIO!$W$614:$VV$614,1,MATCH(M$2,TARIFARIO!$W$4:$VV$4,0)+21)</f>
        <v>0</v>
      </c>
      <c r="N45" s="19">
        <f>++INDEX(TARIFARIO!$W$614:$VV$614,1,MATCH(N$2,TARIFARIO!$W$4:$VV$4,0)+21)</f>
        <v>0</v>
      </c>
      <c r="O45" s="19">
        <f>++INDEX(TARIFARIO!$W$614:$VV$614,1,MATCH(O$2,TARIFARIO!$W$4:$VV$4,0)+21)</f>
        <v>0</v>
      </c>
      <c r="P45" s="19">
        <f>++INDEX(TARIFARIO!$W$614:$VV$614,1,MATCH(P$2,TARIFARIO!$W$4:$VV$4,0)+21)</f>
        <v>0</v>
      </c>
      <c r="Q45" s="19">
        <f>++INDEX(TARIFARIO!$W$614:$VV$614,1,MATCH(Q$2,TARIFARIO!$W$4:$VV$4,0)+21)</f>
        <v>0</v>
      </c>
      <c r="R45" s="19">
        <f>++INDEX(TARIFARIO!$W$614:$VV$614,1,MATCH(R$2,TARIFARIO!$W$4:$VV$4,0)+21)</f>
        <v>0</v>
      </c>
      <c r="S45" s="19">
        <f>++INDEX(TARIFARIO!$W$614:$VV$614,1,MATCH(S$2,TARIFARIO!$W$4:$VV$4,0)+21)</f>
        <v>0</v>
      </c>
      <c r="T45" s="19">
        <f>++INDEX(TARIFARIO!$W$614:$VV$614,1,MATCH(T$2,TARIFARIO!$W$4:$VV$4,0)+21)</f>
        <v>0</v>
      </c>
      <c r="U45" s="19">
        <f>++INDEX(TARIFARIO!$W$614:$VV$614,1,MATCH(U$2,TARIFARIO!$W$4:$VV$4,0)+21)</f>
        <v>0</v>
      </c>
      <c r="V45" s="19">
        <f>++INDEX(TARIFARIO!$W$614:$VV$614,1,MATCH(V$2,TARIFARIO!$W$4:$VV$4,0)+21)</f>
        <v>0</v>
      </c>
      <c r="W45" s="19">
        <f>++INDEX(TARIFARIO!$W$614:$VV$614,1,MATCH(W$2,TARIFARIO!$W$4:$VV$4,0)+21)</f>
        <v>0</v>
      </c>
      <c r="X45" s="19">
        <f>++INDEX(TARIFARIO!$W$614:$VV$614,1,MATCH(X$2,TARIFARIO!$W$4:$VV$4,0)+21)</f>
        <v>0</v>
      </c>
      <c r="Y45" s="19">
        <f>++INDEX(TARIFARIO!$W$614:$VV$614,1,MATCH(Y$2,TARIFARIO!$W$4:$VV$4,0)+21)</f>
        <v>0</v>
      </c>
    </row>
    <row r="46" spans="2:25" ht="8.25" customHeight="1"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</row>
    <row r="47" spans="2:25">
      <c r="B47" s="14" t="s">
        <v>117</v>
      </c>
      <c r="C47" s="15">
        <f t="shared" ref="C47:Y47" si="10">+C48</f>
        <v>0</v>
      </c>
      <c r="D47" s="15">
        <f t="shared" si="10"/>
        <v>0</v>
      </c>
      <c r="E47" s="15">
        <f t="shared" si="10"/>
        <v>0</v>
      </c>
      <c r="F47" s="15">
        <f t="shared" si="10"/>
        <v>0</v>
      </c>
      <c r="G47" s="15">
        <f t="shared" si="10"/>
        <v>0</v>
      </c>
      <c r="H47" s="15">
        <f t="shared" si="10"/>
        <v>0</v>
      </c>
      <c r="I47" s="15">
        <f t="shared" si="10"/>
        <v>0</v>
      </c>
      <c r="J47" s="15">
        <f t="shared" si="10"/>
        <v>0</v>
      </c>
      <c r="K47" s="15">
        <f t="shared" si="10"/>
        <v>0</v>
      </c>
      <c r="L47" s="15">
        <f t="shared" si="10"/>
        <v>0</v>
      </c>
      <c r="M47" s="15">
        <f t="shared" si="10"/>
        <v>0</v>
      </c>
      <c r="N47" s="15">
        <f t="shared" si="10"/>
        <v>0</v>
      </c>
      <c r="O47" s="15">
        <f t="shared" si="10"/>
        <v>0</v>
      </c>
      <c r="P47" s="15">
        <f t="shared" si="10"/>
        <v>0</v>
      </c>
      <c r="Q47" s="15">
        <f t="shared" si="10"/>
        <v>0</v>
      </c>
      <c r="R47" s="15">
        <f t="shared" si="10"/>
        <v>0</v>
      </c>
      <c r="S47" s="15">
        <f t="shared" si="10"/>
        <v>0</v>
      </c>
      <c r="T47" s="15">
        <f t="shared" si="10"/>
        <v>0</v>
      </c>
      <c r="U47" s="15">
        <f t="shared" si="10"/>
        <v>0</v>
      </c>
      <c r="V47" s="15">
        <f t="shared" si="10"/>
        <v>0</v>
      </c>
      <c r="W47" s="15">
        <f t="shared" si="10"/>
        <v>0</v>
      </c>
      <c r="X47" s="15">
        <f t="shared" si="10"/>
        <v>0</v>
      </c>
      <c r="Y47" s="15">
        <f t="shared" si="10"/>
        <v>0</v>
      </c>
    </row>
    <row r="48" spans="2:25">
      <c r="B48" s="18" t="s">
        <v>118</v>
      </c>
      <c r="C48" s="19">
        <f>++INDEX(TARIFARIO!$W$630:$VV$630,1,MATCH(C$2,TARIFARIO!$W$4:$VV$4,0)+21)</f>
        <v>0</v>
      </c>
      <c r="D48" s="19">
        <f>++INDEX(TARIFARIO!$W$630:$VV$630,1,MATCH(D$2,TARIFARIO!$W$4:$VV$4,0)+21)</f>
        <v>0</v>
      </c>
      <c r="E48" s="19">
        <f>++INDEX(TARIFARIO!$W$630:$VV$630,1,MATCH(E$2,TARIFARIO!$W$4:$VV$4,0)+21)</f>
        <v>0</v>
      </c>
      <c r="F48" s="19">
        <f>++INDEX(TARIFARIO!$W$630:$VV$630,1,MATCH(F$2,TARIFARIO!$W$4:$VV$4,0)+21)</f>
        <v>0</v>
      </c>
      <c r="G48" s="19">
        <f>++INDEX(TARIFARIO!$W$630:$VV$630,1,MATCH(G$2,TARIFARIO!$W$4:$VV$4,0)+21)</f>
        <v>0</v>
      </c>
      <c r="H48" s="19">
        <f>++INDEX(TARIFARIO!$W$630:$VV$630,1,MATCH(H$2,TARIFARIO!$W$4:$VV$4,0)+21)</f>
        <v>0</v>
      </c>
      <c r="I48" s="19">
        <f>++INDEX(TARIFARIO!$W$630:$VV$630,1,MATCH(I$2,TARIFARIO!$W$4:$VV$4,0)+21)</f>
        <v>0</v>
      </c>
      <c r="J48" s="19">
        <f>++INDEX(TARIFARIO!$W$630:$VV$630,1,MATCH(J$2,TARIFARIO!$W$4:$VV$4,0)+21)</f>
        <v>0</v>
      </c>
      <c r="K48" s="19">
        <f>++INDEX(TARIFARIO!$W$630:$VV$630,1,MATCH(K$2,TARIFARIO!$W$4:$VV$4,0)+21)</f>
        <v>0</v>
      </c>
      <c r="L48" s="19">
        <f>++INDEX(TARIFARIO!$W$630:$VV$630,1,MATCH(L$2,TARIFARIO!$W$4:$VV$4,0)+21)</f>
        <v>0</v>
      </c>
      <c r="M48" s="19">
        <f>++INDEX(TARIFARIO!$W$630:$VV$630,1,MATCH(M$2,TARIFARIO!$W$4:$VV$4,0)+21)</f>
        <v>0</v>
      </c>
      <c r="N48" s="19">
        <f>++INDEX(TARIFARIO!$W$630:$VV$630,1,MATCH(N$2,TARIFARIO!$W$4:$VV$4,0)+21)</f>
        <v>0</v>
      </c>
      <c r="O48" s="19">
        <f>++INDEX(TARIFARIO!$W$630:$VV$630,1,MATCH(O$2,TARIFARIO!$W$4:$VV$4,0)+21)</f>
        <v>0</v>
      </c>
      <c r="P48" s="19">
        <f>++INDEX(TARIFARIO!$W$630:$VV$630,1,MATCH(P$2,TARIFARIO!$W$4:$VV$4,0)+21)</f>
        <v>0</v>
      </c>
      <c r="Q48" s="19">
        <f>++INDEX(TARIFARIO!$W$630:$VV$630,1,MATCH(Q$2,TARIFARIO!$W$4:$VV$4,0)+21)</f>
        <v>0</v>
      </c>
      <c r="R48" s="19">
        <f>++INDEX(TARIFARIO!$W$630:$VV$630,1,MATCH(R$2,TARIFARIO!$W$4:$VV$4,0)+21)</f>
        <v>0</v>
      </c>
      <c r="S48" s="19">
        <f>++INDEX(TARIFARIO!$W$630:$VV$630,1,MATCH(S$2,TARIFARIO!$W$4:$VV$4,0)+21)</f>
        <v>0</v>
      </c>
      <c r="T48" s="19">
        <f>++INDEX(TARIFARIO!$W$630:$VV$630,1,MATCH(T$2,TARIFARIO!$W$4:$VV$4,0)+21)</f>
        <v>0</v>
      </c>
      <c r="U48" s="19">
        <f>++INDEX(TARIFARIO!$W$630:$VV$630,1,MATCH(U$2,TARIFARIO!$W$4:$VV$4,0)+21)</f>
        <v>0</v>
      </c>
      <c r="V48" s="19">
        <f>++INDEX(TARIFARIO!$W$630:$VV$630,1,MATCH(V$2,TARIFARIO!$W$4:$VV$4,0)+21)</f>
        <v>0</v>
      </c>
      <c r="W48" s="19">
        <f>++INDEX(TARIFARIO!$W$630:$VV$630,1,MATCH(W$2,TARIFARIO!$W$4:$VV$4,0)+21)</f>
        <v>0</v>
      </c>
      <c r="X48" s="19">
        <f>++INDEX(TARIFARIO!$W$630:$VV$630,1,MATCH(X$2,TARIFARIO!$W$4:$VV$4,0)+21)</f>
        <v>0</v>
      </c>
      <c r="Y48" s="19">
        <f>++INDEX(TARIFARIO!$W$630:$VV$630,1,MATCH(Y$2,TARIFARIO!$W$4:$VV$4,0)+21)</f>
        <v>0</v>
      </c>
    </row>
    <row r="49" spans="2:25" ht="8.25" customHeight="1"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</row>
    <row r="50" spans="2:25">
      <c r="B50" s="14" t="s">
        <v>119</v>
      </c>
      <c r="C50" s="15">
        <f t="shared" ref="C50:Y50" si="11">+C51</f>
        <v>0</v>
      </c>
      <c r="D50" s="15">
        <f t="shared" si="11"/>
        <v>0</v>
      </c>
      <c r="E50" s="15">
        <f t="shared" si="11"/>
        <v>0</v>
      </c>
      <c r="F50" s="15">
        <f t="shared" si="11"/>
        <v>0</v>
      </c>
      <c r="G50" s="15">
        <f t="shared" si="11"/>
        <v>0</v>
      </c>
      <c r="H50" s="15">
        <f t="shared" si="11"/>
        <v>0</v>
      </c>
      <c r="I50" s="15">
        <f t="shared" si="11"/>
        <v>0</v>
      </c>
      <c r="J50" s="15">
        <f t="shared" si="11"/>
        <v>0</v>
      </c>
      <c r="K50" s="15">
        <f t="shared" si="11"/>
        <v>0</v>
      </c>
      <c r="L50" s="15">
        <f t="shared" si="11"/>
        <v>0</v>
      </c>
      <c r="M50" s="15">
        <f t="shared" si="11"/>
        <v>0</v>
      </c>
      <c r="N50" s="15">
        <f t="shared" si="11"/>
        <v>0</v>
      </c>
      <c r="O50" s="15">
        <f t="shared" si="11"/>
        <v>0</v>
      </c>
      <c r="P50" s="15">
        <f t="shared" si="11"/>
        <v>0</v>
      </c>
      <c r="Q50" s="15">
        <f t="shared" si="11"/>
        <v>0</v>
      </c>
      <c r="R50" s="15">
        <f t="shared" si="11"/>
        <v>0</v>
      </c>
      <c r="S50" s="15">
        <f t="shared" si="11"/>
        <v>0</v>
      </c>
      <c r="T50" s="15">
        <f t="shared" si="11"/>
        <v>0</v>
      </c>
      <c r="U50" s="15">
        <f t="shared" si="11"/>
        <v>0</v>
      </c>
      <c r="V50" s="15">
        <f t="shared" si="11"/>
        <v>0</v>
      </c>
      <c r="W50" s="15">
        <f t="shared" si="11"/>
        <v>0</v>
      </c>
      <c r="X50" s="15">
        <f t="shared" si="11"/>
        <v>0</v>
      </c>
      <c r="Y50" s="15">
        <f t="shared" si="11"/>
        <v>0</v>
      </c>
    </row>
    <row r="51" spans="2:25">
      <c r="B51" s="18" t="s">
        <v>120</v>
      </c>
      <c r="C51" s="19">
        <f>++INDEX(TARIFARIO!$W$727:$VV$727,1,MATCH(C$2,TARIFARIO!$W$4:$VV$4,0)+21)</f>
        <v>0</v>
      </c>
      <c r="D51" s="19">
        <f>++INDEX(TARIFARIO!$W$727:$VV$727,1,MATCH(D$2,TARIFARIO!$W$4:$VV$4,0)+21)</f>
        <v>0</v>
      </c>
      <c r="E51" s="19">
        <f>++INDEX(TARIFARIO!$W$727:$VV$727,1,MATCH(E$2,TARIFARIO!$W$4:$VV$4,0)+21)</f>
        <v>0</v>
      </c>
      <c r="F51" s="19">
        <f>++INDEX(TARIFARIO!$W$727:$VV$727,1,MATCH(F$2,TARIFARIO!$W$4:$VV$4,0)+21)</f>
        <v>0</v>
      </c>
      <c r="G51" s="19">
        <f>++INDEX(TARIFARIO!$W$727:$VV$727,1,MATCH(G$2,TARIFARIO!$W$4:$VV$4,0)+21)</f>
        <v>0</v>
      </c>
      <c r="H51" s="19">
        <f>++INDEX(TARIFARIO!$W$727:$VV$727,1,MATCH(H$2,TARIFARIO!$W$4:$VV$4,0)+21)</f>
        <v>0</v>
      </c>
      <c r="I51" s="19">
        <f>++INDEX(TARIFARIO!$W$727:$VV$727,1,MATCH(I$2,TARIFARIO!$W$4:$VV$4,0)+21)</f>
        <v>0</v>
      </c>
      <c r="J51" s="19">
        <f>++INDEX(TARIFARIO!$W$727:$VV$727,1,MATCH(J$2,TARIFARIO!$W$4:$VV$4,0)+21)</f>
        <v>0</v>
      </c>
      <c r="K51" s="19">
        <f>++INDEX(TARIFARIO!$W$727:$VV$727,1,MATCH(K$2,TARIFARIO!$W$4:$VV$4,0)+21)</f>
        <v>0</v>
      </c>
      <c r="L51" s="19">
        <f>++INDEX(TARIFARIO!$W$727:$VV$727,1,MATCH(L$2,TARIFARIO!$W$4:$VV$4,0)+21)</f>
        <v>0</v>
      </c>
      <c r="M51" s="19">
        <f>++INDEX(TARIFARIO!$W$727:$VV$727,1,MATCH(M$2,TARIFARIO!$W$4:$VV$4,0)+21)</f>
        <v>0</v>
      </c>
      <c r="N51" s="19">
        <f>++INDEX(TARIFARIO!$W$727:$VV$727,1,MATCH(N$2,TARIFARIO!$W$4:$VV$4,0)+21)</f>
        <v>0</v>
      </c>
      <c r="O51" s="19">
        <f>++INDEX(TARIFARIO!$W$727:$VV$727,1,MATCH(O$2,TARIFARIO!$W$4:$VV$4,0)+21)</f>
        <v>0</v>
      </c>
      <c r="P51" s="19">
        <f>++INDEX(TARIFARIO!$W$727:$VV$727,1,MATCH(P$2,TARIFARIO!$W$4:$VV$4,0)+21)</f>
        <v>0</v>
      </c>
      <c r="Q51" s="19">
        <f>++INDEX(TARIFARIO!$W$727:$VV$727,1,MATCH(Q$2,TARIFARIO!$W$4:$VV$4,0)+21)</f>
        <v>0</v>
      </c>
      <c r="R51" s="19">
        <f>++INDEX(TARIFARIO!$W$727:$VV$727,1,MATCH(R$2,TARIFARIO!$W$4:$VV$4,0)+21)</f>
        <v>0</v>
      </c>
      <c r="S51" s="19">
        <f>++INDEX(TARIFARIO!$W$727:$VV$727,1,MATCH(S$2,TARIFARIO!$W$4:$VV$4,0)+21)</f>
        <v>0</v>
      </c>
      <c r="T51" s="19">
        <f>++INDEX(TARIFARIO!$W$727:$VV$727,1,MATCH(T$2,TARIFARIO!$W$4:$VV$4,0)+21)</f>
        <v>0</v>
      </c>
      <c r="U51" s="19">
        <f>++INDEX(TARIFARIO!$W$727:$VV$727,1,MATCH(U$2,TARIFARIO!$W$4:$VV$4,0)+21)</f>
        <v>0</v>
      </c>
      <c r="V51" s="19">
        <f>++INDEX(TARIFARIO!$W$727:$VV$727,1,MATCH(V$2,TARIFARIO!$W$4:$VV$4,0)+21)</f>
        <v>0</v>
      </c>
      <c r="W51" s="19">
        <f>++INDEX(TARIFARIO!$W$727:$VV$727,1,MATCH(W$2,TARIFARIO!$W$4:$VV$4,0)+21)</f>
        <v>0</v>
      </c>
      <c r="X51" s="19">
        <f>++INDEX(TARIFARIO!$W$727:$VV$727,1,MATCH(X$2,TARIFARIO!$W$4:$VV$4,0)+21)</f>
        <v>0</v>
      </c>
      <c r="Y51" s="19">
        <f>++INDEX(TARIFARIO!$W$727:$VV$727,1,MATCH(Y$2,TARIFARIO!$W$4:$VV$4,0)+21)</f>
        <v>0</v>
      </c>
    </row>
    <row r="52" spans="2:25" ht="8.25" customHeight="1"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2:25">
      <c r="B53" s="14" t="s">
        <v>121</v>
      </c>
      <c r="C53" s="15">
        <f t="shared" ref="C53:Y53" si="12">+C54</f>
        <v>0</v>
      </c>
      <c r="D53" s="15">
        <f t="shared" si="12"/>
        <v>0</v>
      </c>
      <c r="E53" s="15">
        <f t="shared" si="12"/>
        <v>0</v>
      </c>
      <c r="F53" s="15">
        <f t="shared" si="12"/>
        <v>0</v>
      </c>
      <c r="G53" s="15">
        <f t="shared" si="12"/>
        <v>0</v>
      </c>
      <c r="H53" s="15">
        <f t="shared" si="12"/>
        <v>0</v>
      </c>
      <c r="I53" s="15">
        <f t="shared" si="12"/>
        <v>0</v>
      </c>
      <c r="J53" s="15">
        <f t="shared" si="12"/>
        <v>0</v>
      </c>
      <c r="K53" s="15">
        <f t="shared" si="12"/>
        <v>0</v>
      </c>
      <c r="L53" s="15">
        <f t="shared" si="12"/>
        <v>0</v>
      </c>
      <c r="M53" s="15">
        <f t="shared" si="12"/>
        <v>0</v>
      </c>
      <c r="N53" s="15">
        <f t="shared" si="12"/>
        <v>0</v>
      </c>
      <c r="O53" s="15">
        <f t="shared" si="12"/>
        <v>0</v>
      </c>
      <c r="P53" s="15">
        <f t="shared" si="12"/>
        <v>0</v>
      </c>
      <c r="Q53" s="15">
        <f t="shared" si="12"/>
        <v>0</v>
      </c>
      <c r="R53" s="15">
        <f t="shared" si="12"/>
        <v>0</v>
      </c>
      <c r="S53" s="15">
        <f t="shared" si="12"/>
        <v>0</v>
      </c>
      <c r="T53" s="15">
        <f t="shared" si="12"/>
        <v>0</v>
      </c>
      <c r="U53" s="15">
        <f t="shared" si="12"/>
        <v>0</v>
      </c>
      <c r="V53" s="15">
        <f t="shared" si="12"/>
        <v>0</v>
      </c>
      <c r="W53" s="15">
        <f t="shared" si="12"/>
        <v>0</v>
      </c>
      <c r="X53" s="15">
        <f t="shared" si="12"/>
        <v>0</v>
      </c>
      <c r="Y53" s="15">
        <f t="shared" si="12"/>
        <v>0</v>
      </c>
    </row>
    <row r="54" spans="2:25">
      <c r="B54" s="18" t="s">
        <v>122</v>
      </c>
      <c r="C54" s="19">
        <f>++INDEX(TARIFARIO!$W$759:$VV$759,1,MATCH(C$2,TARIFARIO!$W$4:$VV$4,0)+21)</f>
        <v>0</v>
      </c>
      <c r="D54" s="19">
        <f>++INDEX(TARIFARIO!$W$759:$VV$759,1,MATCH(D$2,TARIFARIO!$W$4:$VV$4,0)+21)</f>
        <v>0</v>
      </c>
      <c r="E54" s="19">
        <f>++INDEX(TARIFARIO!$W$759:$VV$759,1,MATCH(E$2,TARIFARIO!$W$4:$VV$4,0)+21)</f>
        <v>0</v>
      </c>
      <c r="F54" s="19">
        <f>++INDEX(TARIFARIO!$W$759:$VV$759,1,MATCH(F$2,TARIFARIO!$W$4:$VV$4,0)+21)</f>
        <v>0</v>
      </c>
      <c r="G54" s="19">
        <f>++INDEX(TARIFARIO!$W$759:$VV$759,1,MATCH(G$2,TARIFARIO!$W$4:$VV$4,0)+21)</f>
        <v>0</v>
      </c>
      <c r="H54" s="19">
        <f>++INDEX(TARIFARIO!$W$759:$VV$759,1,MATCH(H$2,TARIFARIO!$W$4:$VV$4,0)+21)</f>
        <v>0</v>
      </c>
      <c r="I54" s="19">
        <f>++INDEX(TARIFARIO!$W$759:$VV$759,1,MATCH(I$2,TARIFARIO!$W$4:$VV$4,0)+21)</f>
        <v>0</v>
      </c>
      <c r="J54" s="19">
        <f>++INDEX(TARIFARIO!$W$759:$VV$759,1,MATCH(J$2,TARIFARIO!$W$4:$VV$4,0)+21)</f>
        <v>0</v>
      </c>
      <c r="K54" s="19">
        <f>++INDEX(TARIFARIO!$W$759:$VV$759,1,MATCH(K$2,TARIFARIO!$W$4:$VV$4,0)+21)</f>
        <v>0</v>
      </c>
      <c r="L54" s="19">
        <f>++INDEX(TARIFARIO!$W$759:$VV$759,1,MATCH(L$2,TARIFARIO!$W$4:$VV$4,0)+21)</f>
        <v>0</v>
      </c>
      <c r="M54" s="19">
        <f>++INDEX(TARIFARIO!$W$759:$VV$759,1,MATCH(M$2,TARIFARIO!$W$4:$VV$4,0)+21)</f>
        <v>0</v>
      </c>
      <c r="N54" s="19">
        <f>++INDEX(TARIFARIO!$W$759:$VV$759,1,MATCH(N$2,TARIFARIO!$W$4:$VV$4,0)+21)</f>
        <v>0</v>
      </c>
      <c r="O54" s="19">
        <f>++INDEX(TARIFARIO!$W$759:$VV$759,1,MATCH(O$2,TARIFARIO!$W$4:$VV$4,0)+21)</f>
        <v>0</v>
      </c>
      <c r="P54" s="19">
        <f>++INDEX(TARIFARIO!$W$759:$VV$759,1,MATCH(P$2,TARIFARIO!$W$4:$VV$4,0)+21)</f>
        <v>0</v>
      </c>
      <c r="Q54" s="19">
        <f>++INDEX(TARIFARIO!$W$759:$VV$759,1,MATCH(Q$2,TARIFARIO!$W$4:$VV$4,0)+21)</f>
        <v>0</v>
      </c>
      <c r="R54" s="19">
        <f>++INDEX(TARIFARIO!$W$759:$VV$759,1,MATCH(R$2,TARIFARIO!$W$4:$VV$4,0)+21)</f>
        <v>0</v>
      </c>
      <c r="S54" s="19">
        <f>++INDEX(TARIFARIO!$W$759:$VV$759,1,MATCH(S$2,TARIFARIO!$W$4:$VV$4,0)+21)</f>
        <v>0</v>
      </c>
      <c r="T54" s="19">
        <f>++INDEX(TARIFARIO!$W$759:$VV$759,1,MATCH(T$2,TARIFARIO!$W$4:$VV$4,0)+21)</f>
        <v>0</v>
      </c>
      <c r="U54" s="19">
        <f>++INDEX(TARIFARIO!$W$759:$VV$759,1,MATCH(U$2,TARIFARIO!$W$4:$VV$4,0)+21)</f>
        <v>0</v>
      </c>
      <c r="V54" s="19">
        <f>++INDEX(TARIFARIO!$W$759:$VV$759,1,MATCH(V$2,TARIFARIO!$W$4:$VV$4,0)+21)</f>
        <v>0</v>
      </c>
      <c r="W54" s="19">
        <f>++INDEX(TARIFARIO!$W$759:$VV$759,1,MATCH(W$2,TARIFARIO!$W$4:$VV$4,0)+21)</f>
        <v>0</v>
      </c>
      <c r="X54" s="19">
        <f>++INDEX(TARIFARIO!$W$759:$VV$759,1,MATCH(X$2,TARIFARIO!$W$4:$VV$4,0)+21)</f>
        <v>0</v>
      </c>
      <c r="Y54" s="19">
        <f>++INDEX(TARIFARIO!$W$759:$VV$759,1,MATCH(Y$2,TARIFARIO!$W$4:$VV$4,0)+21)</f>
        <v>0</v>
      </c>
    </row>
  </sheetData>
  <sheetProtection algorithmName="SHA-512" hashValue="NcuvGBqY5IBQN43k2u1gTrNvoz6G4nta4KltfeKPbR6T1o1cBq7WenhuEI6VhHBmPRQu45nVxa6P8kTbRT54UQ==" saltValue="L4Qc6CdLPKLLjk4xRfbubA==" spinCount="100000" sheet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INSTRUCCIONES</vt:lpstr>
      <vt:lpstr>TARIFARIO</vt:lpstr>
      <vt:lpstr>SERVICIO_PESCA</vt:lpstr>
      <vt:lpstr>VALOR_CONTRATO</vt:lpstr>
      <vt:lpstr>COSTO_POZO</vt:lpstr>
      <vt:lpstr>INSTRUCCIONES!Área_de_impresión</vt:lpstr>
      <vt:lpstr>TARIFARIO!Área_de_impresión</vt:lpstr>
      <vt:lpstr>VALOR_CONTRATO!Área_de_impresión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Guiñazú, Horacio Fermín</cp:lastModifiedBy>
  <cp:lastPrinted>2019-10-04T20:20:26Z</cp:lastPrinted>
  <dcterms:created xsi:type="dcterms:W3CDTF">2019-10-02T13:37:22Z</dcterms:created>
  <dcterms:modified xsi:type="dcterms:W3CDTF">2019-10-04T20:44:14Z</dcterms:modified>
</cp:coreProperties>
</file>